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etorg1056155-my.sharepoint.com/personal/k_prajapati_cloudextel_com/Documents/SDU/Master Tracker/"/>
    </mc:Choice>
  </mc:AlternateContent>
  <xr:revisionPtr revIDLastSave="0" documentId="8_{E8F82EAC-83C2-4EE2-B90E-D719F5920F0E}" xr6:coauthVersionLast="47" xr6:coauthVersionMax="47" xr10:uidLastSave="{00000000-0000-0000-0000-000000000000}"/>
  <bookViews>
    <workbookView xWindow="-120" yWindow="-120" windowWidth="20730" windowHeight="11040" tabRatio="608" firstSheet="8" activeTab="8" xr2:uid="{00000000-000D-0000-FFFF-FFFF00000000}"/>
  </bookViews>
  <sheets>
    <sheet name="Terminologies" sheetId="1" r:id="rId1"/>
    <sheet name="Instructions" sheetId="2" r:id="rId2"/>
    <sheet name="Route-Details" sheetId="4" r:id="rId3"/>
    <sheet name="Node Details" sheetId="5" r:id="rId4"/>
    <sheet name="Other Material" sheetId="6" r:id="rId5"/>
    <sheet name="Other Services" sheetId="7" r:id="rId6"/>
    <sheet name="PO Details" sheetId="9" r:id="rId7"/>
    <sheet name="Other Revenue" sheetId="10" r:id="rId8"/>
    <sheet name="HP" sheetId="8" r:id="rId9"/>
  </sheets>
  <externalReferences>
    <externalReference r:id="rId10"/>
  </externalReferences>
  <definedNames>
    <definedName name="_xlnm._FilterDatabase" localSheetId="8" hidden="1">HP!$A$2:$CD$2</definedName>
    <definedName name="_xlnm._FilterDatabase" localSheetId="2" hidden="1">'Route-Details'!$A$2:$BK$555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8" l="1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" i="8"/>
  <c r="P13" i="8" l="1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P7" i="9"/>
  <c r="P6" i="9"/>
  <c r="P5" i="9"/>
  <c r="P4" i="9"/>
  <c r="P3" i="9"/>
  <c r="P2" i="9"/>
  <c r="A3" i="10"/>
  <c r="A4" i="10" s="1"/>
  <c r="A5" i="10" s="1"/>
  <c r="A6" i="10" s="1"/>
  <c r="A7" i="10" s="1"/>
  <c r="A8" i="10" s="1"/>
  <c r="A9" i="10" s="1"/>
  <c r="A3" i="9"/>
  <c r="A4" i="9" s="1"/>
  <c r="A5" i="9" s="1"/>
  <c r="A6" i="9" s="1"/>
  <c r="A7" i="9" s="1"/>
  <c r="P4" i="8" l="1"/>
  <c r="P5" i="8"/>
  <c r="P6" i="8"/>
  <c r="P7" i="8"/>
  <c r="P8" i="8"/>
  <c r="P9" i="8"/>
  <c r="P10" i="8"/>
  <c r="P11" i="8"/>
  <c r="P12" i="8"/>
  <c r="P3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M30" i="8"/>
  <c r="N30" i="8" s="1"/>
  <c r="M29" i="8"/>
  <c r="N29" i="8" s="1"/>
  <c r="M28" i="8"/>
  <c r="N28" i="8" s="1"/>
  <c r="M27" i="8"/>
  <c r="N27" i="8" s="1"/>
  <c r="M26" i="8"/>
  <c r="N26" i="8" s="1"/>
  <c r="M25" i="8"/>
  <c r="N25" i="8" s="1"/>
  <c r="M24" i="8"/>
  <c r="N24" i="8" s="1"/>
  <c r="M23" i="8"/>
  <c r="N23" i="8" s="1"/>
  <c r="M22" i="8"/>
  <c r="N22" i="8" s="1"/>
  <c r="M21" i="8"/>
  <c r="N21" i="8" s="1"/>
  <c r="M20" i="8"/>
  <c r="N20" i="8" s="1"/>
  <c r="M19" i="8"/>
  <c r="N19" i="8" s="1"/>
  <c r="M18" i="8"/>
  <c r="N18" i="8" s="1"/>
  <c r="M17" i="8"/>
  <c r="N17" i="8" s="1"/>
  <c r="M16" i="8"/>
  <c r="N16" i="8" s="1"/>
  <c r="M15" i="8"/>
  <c r="N15" i="8" s="1"/>
  <c r="M14" i="8"/>
  <c r="N14" i="8" s="1"/>
  <c r="M13" i="8"/>
  <c r="N13" i="8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M10" i="8"/>
  <c r="N10" i="8" s="1"/>
  <c r="A5" i="8"/>
  <c r="A6" i="8" s="1"/>
  <c r="A7" i="8" s="1"/>
  <c r="A8" i="8" s="1"/>
  <c r="A9" i="8" s="1"/>
  <c r="A10" i="8" s="1"/>
  <c r="A11" i="8" s="1"/>
  <c r="A12" i="8" s="1"/>
  <c r="M3" i="8"/>
  <c r="N3" i="8" s="1"/>
  <c r="V2527" i="7"/>
  <c r="U2527" i="7"/>
  <c r="P2527" i="7"/>
  <c r="Q2527" i="7" s="1"/>
  <c r="K2527" i="7"/>
  <c r="W2526" i="7"/>
  <c r="V2526" i="7"/>
  <c r="U2526" i="7"/>
  <c r="Q2526" i="7"/>
  <c r="P2526" i="7"/>
  <c r="K2526" i="7"/>
  <c r="V2525" i="7"/>
  <c r="U2525" i="7"/>
  <c r="P2525" i="7"/>
  <c r="Q2525" i="7" s="1"/>
  <c r="K2525" i="7"/>
  <c r="W2524" i="7"/>
  <c r="V2524" i="7"/>
  <c r="U2524" i="7"/>
  <c r="P2524" i="7"/>
  <c r="Q2524" i="7" s="1"/>
  <c r="K2524" i="7"/>
  <c r="W2523" i="7"/>
  <c r="V2523" i="7"/>
  <c r="U2523" i="7"/>
  <c r="P2523" i="7"/>
  <c r="Q2523" i="7" s="1"/>
  <c r="K2523" i="7"/>
  <c r="W2522" i="7"/>
  <c r="V2522" i="7"/>
  <c r="U2522" i="7"/>
  <c r="P2522" i="7"/>
  <c r="Q2522" i="7" s="1"/>
  <c r="K2522" i="7"/>
  <c r="V2521" i="7"/>
  <c r="W2521" i="7" s="1"/>
  <c r="U2521" i="7"/>
  <c r="P2521" i="7"/>
  <c r="Q2521" i="7" s="1"/>
  <c r="K2521" i="7"/>
  <c r="W2520" i="7"/>
  <c r="V2520" i="7"/>
  <c r="U2520" i="7"/>
  <c r="P2520" i="7"/>
  <c r="Q2520" i="7" s="1"/>
  <c r="K2520" i="7"/>
  <c r="W2519" i="7"/>
  <c r="V2519" i="7"/>
  <c r="U2519" i="7"/>
  <c r="P2519" i="7"/>
  <c r="Q2519" i="7" s="1"/>
  <c r="K2519" i="7"/>
  <c r="W2518" i="7"/>
  <c r="V2518" i="7"/>
  <c r="U2518" i="7"/>
  <c r="Q2518" i="7"/>
  <c r="P2518" i="7"/>
  <c r="K2518" i="7"/>
  <c r="W2517" i="7"/>
  <c r="V2517" i="7"/>
  <c r="U2517" i="7"/>
  <c r="Q2517" i="7"/>
  <c r="P2517" i="7"/>
  <c r="K2517" i="7"/>
  <c r="W2516" i="7"/>
  <c r="V2516" i="7"/>
  <c r="U2516" i="7"/>
  <c r="P2516" i="7"/>
  <c r="Q2516" i="7" s="1"/>
  <c r="K2516" i="7"/>
  <c r="V2515" i="7"/>
  <c r="U2515" i="7"/>
  <c r="W2515" i="7" s="1"/>
  <c r="P2515" i="7"/>
  <c r="Q2515" i="7" s="1"/>
  <c r="K2515" i="7"/>
  <c r="V2514" i="7"/>
  <c r="U2514" i="7"/>
  <c r="W2514" i="7" s="1"/>
  <c r="Q2514" i="7"/>
  <c r="P2514" i="7"/>
  <c r="K2514" i="7"/>
  <c r="V2513" i="7"/>
  <c r="U2513" i="7"/>
  <c r="P2513" i="7"/>
  <c r="Q2513" i="7" s="1"/>
  <c r="K2513" i="7"/>
  <c r="V2512" i="7"/>
  <c r="W2512" i="7" s="1"/>
  <c r="U2512" i="7"/>
  <c r="Q2512" i="7"/>
  <c r="P2512" i="7"/>
  <c r="K2512" i="7"/>
  <c r="V2511" i="7"/>
  <c r="W2511" i="7" s="1"/>
  <c r="U2511" i="7"/>
  <c r="Q2511" i="7"/>
  <c r="P2511" i="7"/>
  <c r="K2511" i="7"/>
  <c r="W2510" i="7"/>
  <c r="V2510" i="7"/>
  <c r="U2510" i="7"/>
  <c r="P2510" i="7"/>
  <c r="Q2510" i="7" s="1"/>
  <c r="K2510" i="7"/>
  <c r="W2509" i="7"/>
  <c r="V2509" i="7"/>
  <c r="U2509" i="7"/>
  <c r="Q2509" i="7"/>
  <c r="P2509" i="7"/>
  <c r="K2509" i="7"/>
  <c r="V2508" i="7"/>
  <c r="W2508" i="7" s="1"/>
  <c r="U2508" i="7"/>
  <c r="Q2508" i="7"/>
  <c r="P2508" i="7"/>
  <c r="K2508" i="7"/>
  <c r="V2507" i="7"/>
  <c r="W2507" i="7" s="1"/>
  <c r="U2507" i="7"/>
  <c r="Q2507" i="7"/>
  <c r="P2507" i="7"/>
  <c r="K2507" i="7"/>
  <c r="W2506" i="7"/>
  <c r="V2506" i="7"/>
  <c r="U2506" i="7"/>
  <c r="P2506" i="7"/>
  <c r="Q2506" i="7" s="1"/>
  <c r="K2506" i="7"/>
  <c r="W2505" i="7"/>
  <c r="V2505" i="7"/>
  <c r="U2505" i="7"/>
  <c r="Q2505" i="7"/>
  <c r="P2505" i="7"/>
  <c r="K2505" i="7"/>
  <c r="V2504" i="7"/>
  <c r="W2504" i="7" s="1"/>
  <c r="U2504" i="7"/>
  <c r="Q2504" i="7"/>
  <c r="P2504" i="7"/>
  <c r="K2504" i="7"/>
  <c r="V2503" i="7"/>
  <c r="W2503" i="7" s="1"/>
  <c r="U2503" i="7"/>
  <c r="P2503" i="7"/>
  <c r="Q2503" i="7" s="1"/>
  <c r="K2503" i="7"/>
  <c r="W2502" i="7"/>
  <c r="V2502" i="7"/>
  <c r="U2502" i="7"/>
  <c r="P2502" i="7"/>
  <c r="Q2502" i="7" s="1"/>
  <c r="K2502" i="7"/>
  <c r="W2501" i="7"/>
  <c r="V2501" i="7"/>
  <c r="U2501" i="7"/>
  <c r="Q2501" i="7"/>
  <c r="P2501" i="7"/>
  <c r="K2501" i="7"/>
  <c r="V2500" i="7"/>
  <c r="W2500" i="7" s="1"/>
  <c r="U2500" i="7"/>
  <c r="Q2500" i="7"/>
  <c r="P2500" i="7"/>
  <c r="K2500" i="7"/>
  <c r="V2499" i="7"/>
  <c r="W2499" i="7" s="1"/>
  <c r="U2499" i="7"/>
  <c r="P2499" i="7"/>
  <c r="Q2499" i="7" s="1"/>
  <c r="K2499" i="7"/>
  <c r="W2498" i="7"/>
  <c r="V2498" i="7"/>
  <c r="U2498" i="7"/>
  <c r="P2498" i="7"/>
  <c r="Q2498" i="7" s="1"/>
  <c r="K2498" i="7"/>
  <c r="W2497" i="7"/>
  <c r="V2497" i="7"/>
  <c r="U2497" i="7"/>
  <c r="Q2497" i="7"/>
  <c r="P2497" i="7"/>
  <c r="K2497" i="7"/>
  <c r="V2496" i="7"/>
  <c r="W2496" i="7" s="1"/>
  <c r="U2496" i="7"/>
  <c r="Q2496" i="7"/>
  <c r="P2496" i="7"/>
  <c r="K2496" i="7"/>
  <c r="V2495" i="7"/>
  <c r="W2495" i="7" s="1"/>
  <c r="U2495" i="7"/>
  <c r="P2495" i="7"/>
  <c r="Q2495" i="7" s="1"/>
  <c r="K2495" i="7"/>
  <c r="W2494" i="7"/>
  <c r="V2494" i="7"/>
  <c r="U2494" i="7"/>
  <c r="P2494" i="7"/>
  <c r="Q2494" i="7" s="1"/>
  <c r="K2494" i="7"/>
  <c r="W2493" i="7"/>
  <c r="V2493" i="7"/>
  <c r="U2493" i="7"/>
  <c r="Q2493" i="7"/>
  <c r="P2493" i="7"/>
  <c r="K2493" i="7"/>
  <c r="V2492" i="7"/>
  <c r="W2492" i="7" s="1"/>
  <c r="U2492" i="7"/>
  <c r="P2492" i="7"/>
  <c r="Q2492" i="7" s="1"/>
  <c r="K2492" i="7"/>
  <c r="V2491" i="7"/>
  <c r="W2491" i="7" s="1"/>
  <c r="U2491" i="7"/>
  <c r="P2491" i="7"/>
  <c r="Q2491" i="7" s="1"/>
  <c r="K2491" i="7"/>
  <c r="W2490" i="7"/>
  <c r="V2490" i="7"/>
  <c r="U2490" i="7"/>
  <c r="P2490" i="7"/>
  <c r="Q2490" i="7" s="1"/>
  <c r="K2490" i="7"/>
  <c r="W2489" i="7"/>
  <c r="V2489" i="7"/>
  <c r="U2489" i="7"/>
  <c r="P2489" i="7"/>
  <c r="Q2489" i="7" s="1"/>
  <c r="K2489" i="7"/>
  <c r="V2488" i="7"/>
  <c r="U2488" i="7"/>
  <c r="P2488" i="7"/>
  <c r="Q2488" i="7" s="1"/>
  <c r="K2488" i="7"/>
  <c r="W2487" i="7"/>
  <c r="V2487" i="7"/>
  <c r="U2487" i="7"/>
  <c r="P2487" i="7"/>
  <c r="Q2487" i="7" s="1"/>
  <c r="K2487" i="7"/>
  <c r="W2486" i="7"/>
  <c r="V2486" i="7"/>
  <c r="U2486" i="7"/>
  <c r="P2486" i="7"/>
  <c r="Q2486" i="7" s="1"/>
  <c r="K2486" i="7"/>
  <c r="W2485" i="7"/>
  <c r="V2485" i="7"/>
  <c r="U2485" i="7"/>
  <c r="P2485" i="7"/>
  <c r="Q2485" i="7" s="1"/>
  <c r="K2485" i="7"/>
  <c r="V2484" i="7"/>
  <c r="U2484" i="7"/>
  <c r="Q2484" i="7"/>
  <c r="P2484" i="7"/>
  <c r="K2484" i="7"/>
  <c r="V2483" i="7"/>
  <c r="W2483" i="7" s="1"/>
  <c r="U2483" i="7"/>
  <c r="P2483" i="7"/>
  <c r="Q2483" i="7" s="1"/>
  <c r="K2483" i="7"/>
  <c r="W2482" i="7"/>
  <c r="V2482" i="7"/>
  <c r="U2482" i="7"/>
  <c r="P2482" i="7"/>
  <c r="Q2482" i="7" s="1"/>
  <c r="K2482" i="7"/>
  <c r="V2481" i="7"/>
  <c r="U2481" i="7"/>
  <c r="W2481" i="7" s="1"/>
  <c r="Q2481" i="7"/>
  <c r="P2481" i="7"/>
  <c r="K2481" i="7"/>
  <c r="V2480" i="7"/>
  <c r="U2480" i="7"/>
  <c r="W2480" i="7" s="1"/>
  <c r="Q2480" i="7"/>
  <c r="P2480" i="7"/>
  <c r="K2480" i="7"/>
  <c r="W2479" i="7"/>
  <c r="V2479" i="7"/>
  <c r="U2479" i="7"/>
  <c r="P2479" i="7"/>
  <c r="Q2479" i="7" s="1"/>
  <c r="K2479" i="7"/>
  <c r="W2478" i="7"/>
  <c r="V2478" i="7"/>
  <c r="U2478" i="7"/>
  <c r="P2478" i="7"/>
  <c r="Q2478" i="7" s="1"/>
  <c r="K2478" i="7"/>
  <c r="V2477" i="7"/>
  <c r="U2477" i="7"/>
  <c r="W2477" i="7" s="1"/>
  <c r="Q2477" i="7"/>
  <c r="P2477" i="7"/>
  <c r="K2477" i="7"/>
  <c r="W2476" i="7"/>
  <c r="V2476" i="7"/>
  <c r="U2476" i="7"/>
  <c r="Q2476" i="7"/>
  <c r="P2476" i="7"/>
  <c r="K2476" i="7"/>
  <c r="W2475" i="7"/>
  <c r="V2475" i="7"/>
  <c r="U2475" i="7"/>
  <c r="P2475" i="7"/>
  <c r="Q2475" i="7" s="1"/>
  <c r="K2475" i="7"/>
  <c r="W2474" i="7"/>
  <c r="V2474" i="7"/>
  <c r="U2474" i="7"/>
  <c r="P2474" i="7"/>
  <c r="Q2474" i="7" s="1"/>
  <c r="K2474" i="7"/>
  <c r="V2473" i="7"/>
  <c r="U2473" i="7"/>
  <c r="W2473" i="7" s="1"/>
  <c r="Q2473" i="7"/>
  <c r="P2473" i="7"/>
  <c r="K2473" i="7"/>
  <c r="V2472" i="7"/>
  <c r="U2472" i="7"/>
  <c r="W2472" i="7" s="1"/>
  <c r="Q2472" i="7"/>
  <c r="P2472" i="7"/>
  <c r="K2472" i="7"/>
  <c r="W2471" i="7"/>
  <c r="V2471" i="7"/>
  <c r="U2471" i="7"/>
  <c r="P2471" i="7"/>
  <c r="Q2471" i="7" s="1"/>
  <c r="K2471" i="7"/>
  <c r="W2470" i="7"/>
  <c r="V2470" i="7"/>
  <c r="U2470" i="7"/>
  <c r="P2470" i="7"/>
  <c r="Q2470" i="7" s="1"/>
  <c r="K2470" i="7"/>
  <c r="V2469" i="7"/>
  <c r="U2469" i="7"/>
  <c r="W2469" i="7" s="1"/>
  <c r="P2469" i="7"/>
  <c r="Q2469" i="7" s="1"/>
  <c r="K2469" i="7"/>
  <c r="W2468" i="7"/>
  <c r="V2468" i="7"/>
  <c r="U2468" i="7"/>
  <c r="Q2468" i="7"/>
  <c r="P2468" i="7"/>
  <c r="K2468" i="7"/>
  <c r="W2467" i="7"/>
  <c r="V2467" i="7"/>
  <c r="U2467" i="7"/>
  <c r="P2467" i="7"/>
  <c r="Q2467" i="7" s="1"/>
  <c r="K2467" i="7"/>
  <c r="W2466" i="7"/>
  <c r="V2466" i="7"/>
  <c r="U2466" i="7"/>
  <c r="P2466" i="7"/>
  <c r="Q2466" i="7" s="1"/>
  <c r="K2466" i="7"/>
  <c r="V2465" i="7"/>
  <c r="W2465" i="7" s="1"/>
  <c r="U2465" i="7"/>
  <c r="P2465" i="7"/>
  <c r="Q2465" i="7" s="1"/>
  <c r="K2465" i="7"/>
  <c r="V2464" i="7"/>
  <c r="W2464" i="7" s="1"/>
  <c r="U2464" i="7"/>
  <c r="Q2464" i="7"/>
  <c r="P2464" i="7"/>
  <c r="K2464" i="7"/>
  <c r="V2463" i="7"/>
  <c r="W2463" i="7" s="1"/>
  <c r="U2463" i="7"/>
  <c r="Q2463" i="7"/>
  <c r="P2463" i="7"/>
  <c r="K2463" i="7"/>
  <c r="V2462" i="7"/>
  <c r="W2462" i="7" s="1"/>
  <c r="U2462" i="7"/>
  <c r="P2462" i="7"/>
  <c r="Q2462" i="7" s="1"/>
  <c r="K2462" i="7"/>
  <c r="V2461" i="7"/>
  <c r="U2461" i="7"/>
  <c r="Q2461" i="7"/>
  <c r="P2461" i="7"/>
  <c r="K2461" i="7"/>
  <c r="V2460" i="7"/>
  <c r="W2460" i="7" s="1"/>
  <c r="U2460" i="7"/>
  <c r="Q2460" i="7"/>
  <c r="P2460" i="7"/>
  <c r="K2460" i="7"/>
  <c r="V2459" i="7"/>
  <c r="W2459" i="7" s="1"/>
  <c r="U2459" i="7"/>
  <c r="Q2459" i="7"/>
  <c r="P2459" i="7"/>
  <c r="K2459" i="7"/>
  <c r="V2458" i="7"/>
  <c r="W2458" i="7" s="1"/>
  <c r="U2458" i="7"/>
  <c r="P2458" i="7"/>
  <c r="Q2458" i="7" s="1"/>
  <c r="K2458" i="7"/>
  <c r="V2457" i="7"/>
  <c r="W2457" i="7" s="1"/>
  <c r="U2457" i="7"/>
  <c r="P2457" i="7"/>
  <c r="Q2457" i="7" s="1"/>
  <c r="K2457" i="7"/>
  <c r="W2456" i="7"/>
  <c r="V2456" i="7"/>
  <c r="U2456" i="7"/>
  <c r="Q2456" i="7"/>
  <c r="P2456" i="7"/>
  <c r="K2456" i="7"/>
  <c r="W2455" i="7"/>
  <c r="V2455" i="7"/>
  <c r="U2455" i="7"/>
  <c r="Q2455" i="7"/>
  <c r="P2455" i="7"/>
  <c r="K2455" i="7"/>
  <c r="V2454" i="7"/>
  <c r="W2454" i="7" s="1"/>
  <c r="U2454" i="7"/>
  <c r="P2454" i="7"/>
  <c r="Q2454" i="7" s="1"/>
  <c r="K2454" i="7"/>
  <c r="V2453" i="7"/>
  <c r="U2453" i="7"/>
  <c r="P2453" i="7"/>
  <c r="Q2453" i="7" s="1"/>
  <c r="K2453" i="7"/>
  <c r="W2452" i="7"/>
  <c r="V2452" i="7"/>
  <c r="U2452" i="7"/>
  <c r="Q2452" i="7"/>
  <c r="P2452" i="7"/>
  <c r="K2452" i="7"/>
  <c r="W2451" i="7"/>
  <c r="V2451" i="7"/>
  <c r="U2451" i="7"/>
  <c r="Q2451" i="7"/>
  <c r="P2451" i="7"/>
  <c r="K2451" i="7"/>
  <c r="V2450" i="7"/>
  <c r="W2450" i="7" s="1"/>
  <c r="U2450" i="7"/>
  <c r="P2450" i="7"/>
  <c r="Q2450" i="7" s="1"/>
  <c r="K2450" i="7"/>
  <c r="V2449" i="7"/>
  <c r="W2449" i="7" s="1"/>
  <c r="U2449" i="7"/>
  <c r="Q2449" i="7"/>
  <c r="P2449" i="7"/>
  <c r="K2449" i="7"/>
  <c r="W2448" i="7"/>
  <c r="V2448" i="7"/>
  <c r="U2448" i="7"/>
  <c r="Q2448" i="7"/>
  <c r="P2448" i="7"/>
  <c r="K2448" i="7"/>
  <c r="W2447" i="7"/>
  <c r="V2447" i="7"/>
  <c r="U2447" i="7"/>
  <c r="Q2447" i="7"/>
  <c r="P2447" i="7"/>
  <c r="K2447" i="7"/>
  <c r="V2446" i="7"/>
  <c r="W2446" i="7" s="1"/>
  <c r="U2446" i="7"/>
  <c r="P2446" i="7"/>
  <c r="Q2446" i="7" s="1"/>
  <c r="K2446" i="7"/>
  <c r="V2445" i="7"/>
  <c r="W2445" i="7" s="1"/>
  <c r="U2445" i="7"/>
  <c r="P2445" i="7"/>
  <c r="Q2445" i="7" s="1"/>
  <c r="K2445" i="7"/>
  <c r="V2444" i="7"/>
  <c r="W2444" i="7" s="1"/>
  <c r="U2444" i="7"/>
  <c r="Q2444" i="7"/>
  <c r="P2444" i="7"/>
  <c r="K2444" i="7"/>
  <c r="V2443" i="7"/>
  <c r="W2443" i="7" s="1"/>
  <c r="U2443" i="7"/>
  <c r="Q2443" i="7"/>
  <c r="P2443" i="7"/>
  <c r="K2443" i="7"/>
  <c r="V2442" i="7"/>
  <c r="W2442" i="7" s="1"/>
  <c r="U2442" i="7"/>
  <c r="P2442" i="7"/>
  <c r="Q2442" i="7" s="1"/>
  <c r="K2442" i="7"/>
  <c r="V2441" i="7"/>
  <c r="W2441" i="7" s="1"/>
  <c r="U2441" i="7"/>
  <c r="P2441" i="7"/>
  <c r="Q2441" i="7" s="1"/>
  <c r="K2441" i="7"/>
  <c r="W2440" i="7"/>
  <c r="V2440" i="7"/>
  <c r="U2440" i="7"/>
  <c r="Q2440" i="7"/>
  <c r="P2440" i="7"/>
  <c r="K2440" i="7"/>
  <c r="W2439" i="7"/>
  <c r="V2439" i="7"/>
  <c r="U2439" i="7"/>
  <c r="Q2439" i="7"/>
  <c r="P2439" i="7"/>
  <c r="K2439" i="7"/>
  <c r="V2438" i="7"/>
  <c r="W2438" i="7" s="1"/>
  <c r="U2438" i="7"/>
  <c r="P2438" i="7"/>
  <c r="Q2438" i="7" s="1"/>
  <c r="K2438" i="7"/>
  <c r="V2437" i="7"/>
  <c r="U2437" i="7"/>
  <c r="P2437" i="7"/>
  <c r="Q2437" i="7" s="1"/>
  <c r="K2437" i="7"/>
  <c r="W2436" i="7"/>
  <c r="V2436" i="7"/>
  <c r="U2436" i="7"/>
  <c r="Q2436" i="7"/>
  <c r="P2436" i="7"/>
  <c r="K2436" i="7"/>
  <c r="V2435" i="7"/>
  <c r="W2435" i="7" s="1"/>
  <c r="U2435" i="7"/>
  <c r="Q2435" i="7"/>
  <c r="P2435" i="7"/>
  <c r="K2435" i="7"/>
  <c r="V2434" i="7"/>
  <c r="W2434" i="7" s="1"/>
  <c r="U2434" i="7"/>
  <c r="Q2434" i="7"/>
  <c r="P2434" i="7"/>
  <c r="K2434" i="7"/>
  <c r="V2433" i="7"/>
  <c r="U2433" i="7"/>
  <c r="P2433" i="7"/>
  <c r="Q2433" i="7" s="1"/>
  <c r="K2433" i="7"/>
  <c r="V2432" i="7"/>
  <c r="U2432" i="7"/>
  <c r="W2432" i="7" s="1"/>
  <c r="Q2432" i="7"/>
  <c r="P2432" i="7"/>
  <c r="K2432" i="7"/>
  <c r="V2431" i="7"/>
  <c r="W2431" i="7" s="1"/>
  <c r="U2431" i="7"/>
  <c r="Q2431" i="7"/>
  <c r="P2431" i="7"/>
  <c r="K2431" i="7"/>
  <c r="V2430" i="7"/>
  <c r="W2430" i="7" s="1"/>
  <c r="U2430" i="7"/>
  <c r="Q2430" i="7"/>
  <c r="P2430" i="7"/>
  <c r="K2430" i="7"/>
  <c r="V2429" i="7"/>
  <c r="U2429" i="7"/>
  <c r="Q2429" i="7"/>
  <c r="P2429" i="7"/>
  <c r="K2429" i="7"/>
  <c r="V2428" i="7"/>
  <c r="U2428" i="7"/>
  <c r="Q2428" i="7"/>
  <c r="P2428" i="7"/>
  <c r="K2428" i="7"/>
  <c r="V2427" i="7"/>
  <c r="W2427" i="7" s="1"/>
  <c r="U2427" i="7"/>
  <c r="Q2427" i="7"/>
  <c r="P2427" i="7"/>
  <c r="K2427" i="7"/>
  <c r="V2426" i="7"/>
  <c r="W2426" i="7" s="1"/>
  <c r="U2426" i="7"/>
  <c r="P2426" i="7"/>
  <c r="Q2426" i="7" s="1"/>
  <c r="K2426" i="7"/>
  <c r="V2425" i="7"/>
  <c r="W2425" i="7" s="1"/>
  <c r="U2425" i="7"/>
  <c r="P2425" i="7"/>
  <c r="Q2425" i="7" s="1"/>
  <c r="K2425" i="7"/>
  <c r="W2424" i="7"/>
  <c r="V2424" i="7"/>
  <c r="U2424" i="7"/>
  <c r="P2424" i="7"/>
  <c r="Q2424" i="7" s="1"/>
  <c r="K2424" i="7"/>
  <c r="W2423" i="7"/>
  <c r="V2423" i="7"/>
  <c r="U2423" i="7"/>
  <c r="Q2423" i="7"/>
  <c r="P2423" i="7"/>
  <c r="K2423" i="7"/>
  <c r="V2422" i="7"/>
  <c r="W2422" i="7" s="1"/>
  <c r="U2422" i="7"/>
  <c r="P2422" i="7"/>
  <c r="Q2422" i="7" s="1"/>
  <c r="K2422" i="7"/>
  <c r="V2421" i="7"/>
  <c r="U2421" i="7"/>
  <c r="P2421" i="7"/>
  <c r="Q2421" i="7" s="1"/>
  <c r="K2421" i="7"/>
  <c r="V2420" i="7"/>
  <c r="U2420" i="7"/>
  <c r="Q2420" i="7"/>
  <c r="P2420" i="7"/>
  <c r="K2420" i="7"/>
  <c r="V2419" i="7"/>
  <c r="U2419" i="7"/>
  <c r="Q2419" i="7"/>
  <c r="P2419" i="7"/>
  <c r="K2419" i="7"/>
  <c r="W2418" i="7"/>
  <c r="V2418" i="7"/>
  <c r="U2418" i="7"/>
  <c r="P2418" i="7"/>
  <c r="Q2418" i="7" s="1"/>
  <c r="K2418" i="7"/>
  <c r="V2417" i="7"/>
  <c r="W2417" i="7" s="1"/>
  <c r="U2417" i="7"/>
  <c r="Q2417" i="7"/>
  <c r="P2417" i="7"/>
  <c r="K2417" i="7"/>
  <c r="W2416" i="7"/>
  <c r="V2416" i="7"/>
  <c r="U2416" i="7"/>
  <c r="P2416" i="7"/>
  <c r="Q2416" i="7" s="1"/>
  <c r="K2416" i="7"/>
  <c r="V2415" i="7"/>
  <c r="W2415" i="7" s="1"/>
  <c r="U2415" i="7"/>
  <c r="Q2415" i="7"/>
  <c r="P2415" i="7"/>
  <c r="K2415" i="7"/>
  <c r="V2414" i="7"/>
  <c r="W2414" i="7" s="1"/>
  <c r="U2414" i="7"/>
  <c r="Q2414" i="7"/>
  <c r="P2414" i="7"/>
  <c r="K2414" i="7"/>
  <c r="V2413" i="7"/>
  <c r="U2413" i="7"/>
  <c r="Q2413" i="7"/>
  <c r="P2413" i="7"/>
  <c r="K2413" i="7"/>
  <c r="W2412" i="7"/>
  <c r="V2412" i="7"/>
  <c r="U2412" i="7"/>
  <c r="Q2412" i="7"/>
  <c r="P2412" i="7"/>
  <c r="K2412" i="7"/>
  <c r="W2411" i="7"/>
  <c r="V2411" i="7"/>
  <c r="U2411" i="7"/>
  <c r="Q2411" i="7"/>
  <c r="P2411" i="7"/>
  <c r="K2411" i="7"/>
  <c r="W2410" i="7"/>
  <c r="V2410" i="7"/>
  <c r="U2410" i="7"/>
  <c r="P2410" i="7"/>
  <c r="Q2410" i="7" s="1"/>
  <c r="K2410" i="7"/>
  <c r="V2409" i="7"/>
  <c r="W2409" i="7" s="1"/>
  <c r="U2409" i="7"/>
  <c r="P2409" i="7"/>
  <c r="Q2409" i="7" s="1"/>
  <c r="K2409" i="7"/>
  <c r="V2408" i="7"/>
  <c r="U2408" i="7"/>
  <c r="W2408" i="7" s="1"/>
  <c r="P2408" i="7"/>
  <c r="Q2408" i="7" s="1"/>
  <c r="K2408" i="7"/>
  <c r="V2407" i="7"/>
  <c r="W2407" i="7" s="1"/>
  <c r="U2407" i="7"/>
  <c r="Q2407" i="7"/>
  <c r="P2407" i="7"/>
  <c r="K2407" i="7"/>
  <c r="V2406" i="7"/>
  <c r="W2406" i="7" s="1"/>
  <c r="U2406" i="7"/>
  <c r="Q2406" i="7"/>
  <c r="P2406" i="7"/>
  <c r="K2406" i="7"/>
  <c r="V2405" i="7"/>
  <c r="W2405" i="7" s="1"/>
  <c r="U2405" i="7"/>
  <c r="P2405" i="7"/>
  <c r="Q2405" i="7" s="1"/>
  <c r="K2405" i="7"/>
  <c r="W2404" i="7"/>
  <c r="V2404" i="7"/>
  <c r="U2404" i="7"/>
  <c r="Q2404" i="7"/>
  <c r="P2404" i="7"/>
  <c r="K2404" i="7"/>
  <c r="W2403" i="7"/>
  <c r="V2403" i="7"/>
  <c r="U2403" i="7"/>
  <c r="P2403" i="7"/>
  <c r="Q2403" i="7" s="1"/>
  <c r="K2403" i="7"/>
  <c r="V2402" i="7"/>
  <c r="U2402" i="7"/>
  <c r="W2402" i="7" s="1"/>
  <c r="Q2402" i="7"/>
  <c r="P2402" i="7"/>
  <c r="K2402" i="7"/>
  <c r="V2401" i="7"/>
  <c r="U2401" i="7"/>
  <c r="Q2401" i="7"/>
  <c r="P2401" i="7"/>
  <c r="K2401" i="7"/>
  <c r="W2400" i="7"/>
  <c r="V2400" i="7"/>
  <c r="U2400" i="7"/>
  <c r="P2400" i="7"/>
  <c r="Q2400" i="7" s="1"/>
  <c r="K2400" i="7"/>
  <c r="W2399" i="7"/>
  <c r="V2399" i="7"/>
  <c r="U2399" i="7"/>
  <c r="P2399" i="7"/>
  <c r="Q2399" i="7" s="1"/>
  <c r="K2399" i="7"/>
  <c r="V2398" i="7"/>
  <c r="U2398" i="7"/>
  <c r="W2398" i="7" s="1"/>
  <c r="Q2398" i="7"/>
  <c r="P2398" i="7"/>
  <c r="K2398" i="7"/>
  <c r="V2397" i="7"/>
  <c r="W2397" i="7" s="1"/>
  <c r="U2397" i="7"/>
  <c r="Q2397" i="7"/>
  <c r="P2397" i="7"/>
  <c r="K2397" i="7"/>
  <c r="W2396" i="7"/>
  <c r="V2396" i="7"/>
  <c r="U2396" i="7"/>
  <c r="P2396" i="7"/>
  <c r="Q2396" i="7" s="1"/>
  <c r="K2396" i="7"/>
  <c r="W2395" i="7"/>
  <c r="V2395" i="7"/>
  <c r="U2395" i="7"/>
  <c r="P2395" i="7"/>
  <c r="Q2395" i="7" s="1"/>
  <c r="K2395" i="7"/>
  <c r="V2394" i="7"/>
  <c r="U2394" i="7"/>
  <c r="W2394" i="7" s="1"/>
  <c r="Q2394" i="7"/>
  <c r="P2394" i="7"/>
  <c r="K2394" i="7"/>
  <c r="V2393" i="7"/>
  <c r="W2393" i="7" s="1"/>
  <c r="U2393" i="7"/>
  <c r="Q2393" i="7"/>
  <c r="P2393" i="7"/>
  <c r="K2393" i="7"/>
  <c r="W2392" i="7"/>
  <c r="V2392" i="7"/>
  <c r="U2392" i="7"/>
  <c r="P2392" i="7"/>
  <c r="Q2392" i="7" s="1"/>
  <c r="K2392" i="7"/>
  <c r="W2391" i="7"/>
  <c r="V2391" i="7"/>
  <c r="U2391" i="7"/>
  <c r="P2391" i="7"/>
  <c r="Q2391" i="7" s="1"/>
  <c r="K2391" i="7"/>
  <c r="V2390" i="7"/>
  <c r="U2390" i="7"/>
  <c r="W2390" i="7" s="1"/>
  <c r="Q2390" i="7"/>
  <c r="P2390" i="7"/>
  <c r="K2390" i="7"/>
  <c r="V2389" i="7"/>
  <c r="W2389" i="7" s="1"/>
  <c r="U2389" i="7"/>
  <c r="Q2389" i="7"/>
  <c r="P2389" i="7"/>
  <c r="K2389" i="7"/>
  <c r="W2388" i="7"/>
  <c r="V2388" i="7"/>
  <c r="U2388" i="7"/>
  <c r="P2388" i="7"/>
  <c r="Q2388" i="7" s="1"/>
  <c r="K2388" i="7"/>
  <c r="W2387" i="7"/>
  <c r="V2387" i="7"/>
  <c r="U2387" i="7"/>
  <c r="P2387" i="7"/>
  <c r="Q2387" i="7" s="1"/>
  <c r="K2387" i="7"/>
  <c r="V2386" i="7"/>
  <c r="U2386" i="7"/>
  <c r="W2386" i="7" s="1"/>
  <c r="Q2386" i="7"/>
  <c r="P2386" i="7"/>
  <c r="K2386" i="7"/>
  <c r="V2385" i="7"/>
  <c r="W2385" i="7" s="1"/>
  <c r="U2385" i="7"/>
  <c r="Q2385" i="7"/>
  <c r="P2385" i="7"/>
  <c r="K2385" i="7"/>
  <c r="W2384" i="7"/>
  <c r="V2384" i="7"/>
  <c r="U2384" i="7"/>
  <c r="P2384" i="7"/>
  <c r="Q2384" i="7" s="1"/>
  <c r="K2384" i="7"/>
  <c r="W2383" i="7"/>
  <c r="V2383" i="7"/>
  <c r="U2383" i="7"/>
  <c r="P2383" i="7"/>
  <c r="Q2383" i="7" s="1"/>
  <c r="K2383" i="7"/>
  <c r="V2382" i="7"/>
  <c r="U2382" i="7"/>
  <c r="W2382" i="7" s="1"/>
  <c r="Q2382" i="7"/>
  <c r="P2382" i="7"/>
  <c r="K2382" i="7"/>
  <c r="V2381" i="7"/>
  <c r="W2381" i="7" s="1"/>
  <c r="U2381" i="7"/>
  <c r="Q2381" i="7"/>
  <c r="P2381" i="7"/>
  <c r="K2381" i="7"/>
  <c r="W2380" i="7"/>
  <c r="V2380" i="7"/>
  <c r="U2380" i="7"/>
  <c r="P2380" i="7"/>
  <c r="Q2380" i="7" s="1"/>
  <c r="K2380" i="7"/>
  <c r="W2379" i="7"/>
  <c r="V2379" i="7"/>
  <c r="U2379" i="7"/>
  <c r="P2379" i="7"/>
  <c r="Q2379" i="7" s="1"/>
  <c r="K2379" i="7"/>
  <c r="V2378" i="7"/>
  <c r="U2378" i="7"/>
  <c r="W2378" i="7" s="1"/>
  <c r="Q2378" i="7"/>
  <c r="P2378" i="7"/>
  <c r="K2378" i="7"/>
  <c r="V2377" i="7"/>
  <c r="U2377" i="7"/>
  <c r="Q2377" i="7"/>
  <c r="P2377" i="7"/>
  <c r="K2377" i="7"/>
  <c r="W2376" i="7"/>
  <c r="V2376" i="7"/>
  <c r="U2376" i="7"/>
  <c r="P2376" i="7"/>
  <c r="Q2376" i="7" s="1"/>
  <c r="K2376" i="7"/>
  <c r="W2375" i="7"/>
  <c r="V2375" i="7"/>
  <c r="U2375" i="7"/>
  <c r="P2375" i="7"/>
  <c r="Q2375" i="7" s="1"/>
  <c r="K2375" i="7"/>
  <c r="V2374" i="7"/>
  <c r="U2374" i="7"/>
  <c r="W2374" i="7" s="1"/>
  <c r="Q2374" i="7"/>
  <c r="P2374" i="7"/>
  <c r="K2374" i="7"/>
  <c r="V2373" i="7"/>
  <c r="W2373" i="7" s="1"/>
  <c r="U2373" i="7"/>
  <c r="Q2373" i="7"/>
  <c r="P2373" i="7"/>
  <c r="K2373" i="7"/>
  <c r="W2372" i="7"/>
  <c r="V2372" i="7"/>
  <c r="U2372" i="7"/>
  <c r="P2372" i="7"/>
  <c r="Q2372" i="7" s="1"/>
  <c r="K2372" i="7"/>
  <c r="W2371" i="7"/>
  <c r="V2371" i="7"/>
  <c r="U2371" i="7"/>
  <c r="P2371" i="7"/>
  <c r="Q2371" i="7" s="1"/>
  <c r="K2371" i="7"/>
  <c r="V2370" i="7"/>
  <c r="U2370" i="7"/>
  <c r="W2370" i="7" s="1"/>
  <c r="P2370" i="7"/>
  <c r="Q2370" i="7" s="1"/>
  <c r="K2370" i="7"/>
  <c r="W2369" i="7"/>
  <c r="V2369" i="7"/>
  <c r="U2369" i="7"/>
  <c r="Q2369" i="7"/>
  <c r="P2369" i="7"/>
  <c r="K2369" i="7"/>
  <c r="W2368" i="7"/>
  <c r="V2368" i="7"/>
  <c r="U2368" i="7"/>
  <c r="P2368" i="7"/>
  <c r="Q2368" i="7" s="1"/>
  <c r="K2368" i="7"/>
  <c r="W2367" i="7"/>
  <c r="V2367" i="7"/>
  <c r="U2367" i="7"/>
  <c r="P2367" i="7"/>
  <c r="Q2367" i="7" s="1"/>
  <c r="K2367" i="7"/>
  <c r="V2366" i="7"/>
  <c r="U2366" i="7"/>
  <c r="W2366" i="7" s="1"/>
  <c r="Q2366" i="7"/>
  <c r="P2366" i="7"/>
  <c r="K2366" i="7"/>
  <c r="V2365" i="7"/>
  <c r="W2365" i="7" s="1"/>
  <c r="U2365" i="7"/>
  <c r="Q2365" i="7"/>
  <c r="P2365" i="7"/>
  <c r="K2365" i="7"/>
  <c r="V2364" i="7"/>
  <c r="W2364" i="7" s="1"/>
  <c r="U2364" i="7"/>
  <c r="P2364" i="7"/>
  <c r="Q2364" i="7" s="1"/>
  <c r="K2364" i="7"/>
  <c r="W2363" i="7"/>
  <c r="V2363" i="7"/>
  <c r="U2363" i="7"/>
  <c r="P2363" i="7"/>
  <c r="Q2363" i="7" s="1"/>
  <c r="K2363" i="7"/>
  <c r="V2362" i="7"/>
  <c r="U2362" i="7"/>
  <c r="W2362" i="7" s="1"/>
  <c r="P2362" i="7"/>
  <c r="Q2362" i="7" s="1"/>
  <c r="K2362" i="7"/>
  <c r="W2361" i="7"/>
  <c r="V2361" i="7"/>
  <c r="U2361" i="7"/>
  <c r="Q2361" i="7"/>
  <c r="P2361" i="7"/>
  <c r="K2361" i="7"/>
  <c r="W2360" i="7"/>
  <c r="V2360" i="7"/>
  <c r="U2360" i="7"/>
  <c r="P2360" i="7"/>
  <c r="Q2360" i="7" s="1"/>
  <c r="K2360" i="7"/>
  <c r="W2359" i="7"/>
  <c r="V2359" i="7"/>
  <c r="U2359" i="7"/>
  <c r="P2359" i="7"/>
  <c r="Q2359" i="7" s="1"/>
  <c r="K2359" i="7"/>
  <c r="V2358" i="7"/>
  <c r="U2358" i="7"/>
  <c r="W2358" i="7" s="1"/>
  <c r="Q2358" i="7"/>
  <c r="P2358" i="7"/>
  <c r="K2358" i="7"/>
  <c r="V2357" i="7"/>
  <c r="W2357" i="7" s="1"/>
  <c r="U2357" i="7"/>
  <c r="Q2357" i="7"/>
  <c r="P2357" i="7"/>
  <c r="K2357" i="7"/>
  <c r="V2356" i="7"/>
  <c r="W2356" i="7" s="1"/>
  <c r="U2356" i="7"/>
  <c r="P2356" i="7"/>
  <c r="Q2356" i="7" s="1"/>
  <c r="K2356" i="7"/>
  <c r="W2355" i="7"/>
  <c r="V2355" i="7"/>
  <c r="U2355" i="7"/>
  <c r="P2355" i="7"/>
  <c r="Q2355" i="7" s="1"/>
  <c r="K2355" i="7"/>
  <c r="V2354" i="7"/>
  <c r="U2354" i="7"/>
  <c r="W2354" i="7" s="1"/>
  <c r="P2354" i="7"/>
  <c r="Q2354" i="7" s="1"/>
  <c r="K2354" i="7"/>
  <c r="V2353" i="7"/>
  <c r="U2353" i="7"/>
  <c r="W2353" i="7" s="1"/>
  <c r="Q2353" i="7"/>
  <c r="P2353" i="7"/>
  <c r="K2353" i="7"/>
  <c r="W2352" i="7"/>
  <c r="V2352" i="7"/>
  <c r="U2352" i="7"/>
  <c r="P2352" i="7"/>
  <c r="Q2352" i="7" s="1"/>
  <c r="K2352" i="7"/>
  <c r="W2351" i="7"/>
  <c r="V2351" i="7"/>
  <c r="U2351" i="7"/>
  <c r="P2351" i="7"/>
  <c r="Q2351" i="7" s="1"/>
  <c r="K2351" i="7"/>
  <c r="V2350" i="7"/>
  <c r="U2350" i="7"/>
  <c r="W2350" i="7" s="1"/>
  <c r="P2350" i="7"/>
  <c r="Q2350" i="7" s="1"/>
  <c r="K2350" i="7"/>
  <c r="V2349" i="7"/>
  <c r="W2349" i="7" s="1"/>
  <c r="U2349" i="7"/>
  <c r="Q2349" i="7"/>
  <c r="P2349" i="7"/>
  <c r="K2349" i="7"/>
  <c r="V2348" i="7"/>
  <c r="W2348" i="7" s="1"/>
  <c r="U2348" i="7"/>
  <c r="P2348" i="7"/>
  <c r="Q2348" i="7" s="1"/>
  <c r="K2348" i="7"/>
  <c r="W2347" i="7"/>
  <c r="V2347" i="7"/>
  <c r="U2347" i="7"/>
  <c r="P2347" i="7"/>
  <c r="Q2347" i="7" s="1"/>
  <c r="K2347" i="7"/>
  <c r="V2346" i="7"/>
  <c r="U2346" i="7"/>
  <c r="W2346" i="7" s="1"/>
  <c r="Q2346" i="7"/>
  <c r="P2346" i="7"/>
  <c r="K2346" i="7"/>
  <c r="V2345" i="7"/>
  <c r="W2345" i="7" s="1"/>
  <c r="U2345" i="7"/>
  <c r="Q2345" i="7"/>
  <c r="P2345" i="7"/>
  <c r="K2345" i="7"/>
  <c r="V2344" i="7"/>
  <c r="W2344" i="7" s="1"/>
  <c r="U2344" i="7"/>
  <c r="P2344" i="7"/>
  <c r="Q2344" i="7" s="1"/>
  <c r="K2344" i="7"/>
  <c r="W2343" i="7"/>
  <c r="V2343" i="7"/>
  <c r="U2343" i="7"/>
  <c r="P2343" i="7"/>
  <c r="Q2343" i="7" s="1"/>
  <c r="K2343" i="7"/>
  <c r="V2342" i="7"/>
  <c r="U2342" i="7"/>
  <c r="W2342" i="7" s="1"/>
  <c r="Q2342" i="7"/>
  <c r="P2342" i="7"/>
  <c r="K2342" i="7"/>
  <c r="W2341" i="7"/>
  <c r="V2341" i="7"/>
  <c r="U2341" i="7"/>
  <c r="Q2341" i="7"/>
  <c r="P2341" i="7"/>
  <c r="K2341" i="7"/>
  <c r="W2340" i="7"/>
  <c r="V2340" i="7"/>
  <c r="U2340" i="7"/>
  <c r="P2340" i="7"/>
  <c r="Q2340" i="7" s="1"/>
  <c r="K2340" i="7"/>
  <c r="V2339" i="7"/>
  <c r="U2339" i="7"/>
  <c r="W2339" i="7" s="1"/>
  <c r="P2339" i="7"/>
  <c r="Q2339" i="7" s="1"/>
  <c r="K2339" i="7"/>
  <c r="V2338" i="7"/>
  <c r="U2338" i="7"/>
  <c r="W2338" i="7" s="1"/>
  <c r="Q2338" i="7"/>
  <c r="P2338" i="7"/>
  <c r="K2338" i="7"/>
  <c r="V2337" i="7"/>
  <c r="W2337" i="7" s="1"/>
  <c r="U2337" i="7"/>
  <c r="Q2337" i="7"/>
  <c r="P2337" i="7"/>
  <c r="K2337" i="7"/>
  <c r="V2336" i="7"/>
  <c r="W2336" i="7" s="1"/>
  <c r="U2336" i="7"/>
  <c r="P2336" i="7"/>
  <c r="Q2336" i="7" s="1"/>
  <c r="K2336" i="7"/>
  <c r="V2335" i="7"/>
  <c r="U2335" i="7"/>
  <c r="W2335" i="7" s="1"/>
  <c r="P2335" i="7"/>
  <c r="Q2335" i="7" s="1"/>
  <c r="K2335" i="7"/>
  <c r="V2334" i="7"/>
  <c r="U2334" i="7"/>
  <c r="W2334" i="7" s="1"/>
  <c r="Q2334" i="7"/>
  <c r="P2334" i="7"/>
  <c r="K2334" i="7"/>
  <c r="W2333" i="7"/>
  <c r="V2333" i="7"/>
  <c r="U2333" i="7"/>
  <c r="Q2333" i="7"/>
  <c r="P2333" i="7"/>
  <c r="K2333" i="7"/>
  <c r="W2332" i="7"/>
  <c r="V2332" i="7"/>
  <c r="U2332" i="7"/>
  <c r="P2332" i="7"/>
  <c r="Q2332" i="7" s="1"/>
  <c r="K2332" i="7"/>
  <c r="V2331" i="7"/>
  <c r="U2331" i="7"/>
  <c r="W2331" i="7" s="1"/>
  <c r="P2331" i="7"/>
  <c r="Q2331" i="7" s="1"/>
  <c r="K2331" i="7"/>
  <c r="V2330" i="7"/>
  <c r="U2330" i="7"/>
  <c r="W2330" i="7" s="1"/>
  <c r="Q2330" i="7"/>
  <c r="P2330" i="7"/>
  <c r="K2330" i="7"/>
  <c r="V2329" i="7"/>
  <c r="W2329" i="7" s="1"/>
  <c r="U2329" i="7"/>
  <c r="Q2329" i="7"/>
  <c r="P2329" i="7"/>
  <c r="K2329" i="7"/>
  <c r="V2328" i="7"/>
  <c r="U2328" i="7"/>
  <c r="W2328" i="7" s="1"/>
  <c r="P2328" i="7"/>
  <c r="Q2328" i="7" s="1"/>
  <c r="K2328" i="7"/>
  <c r="V2327" i="7"/>
  <c r="U2327" i="7"/>
  <c r="W2327" i="7" s="1"/>
  <c r="P2327" i="7"/>
  <c r="Q2327" i="7" s="1"/>
  <c r="K2327" i="7"/>
  <c r="V2326" i="7"/>
  <c r="U2326" i="7"/>
  <c r="W2326" i="7" s="1"/>
  <c r="Q2326" i="7"/>
  <c r="P2326" i="7"/>
  <c r="K2326" i="7"/>
  <c r="V2325" i="7"/>
  <c r="W2325" i="7" s="1"/>
  <c r="U2325" i="7"/>
  <c r="Q2325" i="7"/>
  <c r="P2325" i="7"/>
  <c r="K2325" i="7"/>
  <c r="W2324" i="7"/>
  <c r="V2324" i="7"/>
  <c r="U2324" i="7"/>
  <c r="P2324" i="7"/>
  <c r="Q2324" i="7" s="1"/>
  <c r="K2324" i="7"/>
  <c r="W2323" i="7"/>
  <c r="V2323" i="7"/>
  <c r="U2323" i="7"/>
  <c r="P2323" i="7"/>
  <c r="Q2323" i="7" s="1"/>
  <c r="K2323" i="7"/>
  <c r="W2322" i="7"/>
  <c r="V2322" i="7"/>
  <c r="U2322" i="7"/>
  <c r="P2322" i="7"/>
  <c r="Q2322" i="7" s="1"/>
  <c r="K2322" i="7"/>
  <c r="W2321" i="7"/>
  <c r="V2321" i="7"/>
  <c r="U2321" i="7"/>
  <c r="P2321" i="7"/>
  <c r="Q2321" i="7" s="1"/>
  <c r="K2321" i="7"/>
  <c r="V2320" i="7"/>
  <c r="U2320" i="7"/>
  <c r="W2320" i="7" s="1"/>
  <c r="P2320" i="7"/>
  <c r="Q2320" i="7" s="1"/>
  <c r="K2320" i="7"/>
  <c r="V2319" i="7"/>
  <c r="U2319" i="7"/>
  <c r="W2319" i="7" s="1"/>
  <c r="P2319" i="7"/>
  <c r="Q2319" i="7" s="1"/>
  <c r="K2319" i="7"/>
  <c r="V2318" i="7"/>
  <c r="U2318" i="7"/>
  <c r="W2318" i="7" s="1"/>
  <c r="Q2318" i="7"/>
  <c r="P2318" i="7"/>
  <c r="K2318" i="7"/>
  <c r="V2317" i="7"/>
  <c r="W2317" i="7" s="1"/>
  <c r="U2317" i="7"/>
  <c r="Q2317" i="7"/>
  <c r="P2317" i="7"/>
  <c r="K2317" i="7"/>
  <c r="V2316" i="7"/>
  <c r="W2316" i="7" s="1"/>
  <c r="U2316" i="7"/>
  <c r="P2316" i="7"/>
  <c r="Q2316" i="7" s="1"/>
  <c r="K2316" i="7"/>
  <c r="V2315" i="7"/>
  <c r="U2315" i="7"/>
  <c r="W2315" i="7" s="1"/>
  <c r="P2315" i="7"/>
  <c r="Q2315" i="7" s="1"/>
  <c r="K2315" i="7"/>
  <c r="V2314" i="7"/>
  <c r="U2314" i="7"/>
  <c r="W2314" i="7" s="1"/>
  <c r="Q2314" i="7"/>
  <c r="P2314" i="7"/>
  <c r="K2314" i="7"/>
  <c r="V2313" i="7"/>
  <c r="W2313" i="7" s="1"/>
  <c r="U2313" i="7"/>
  <c r="Q2313" i="7"/>
  <c r="P2313" i="7"/>
  <c r="K2313" i="7"/>
  <c r="V2312" i="7"/>
  <c r="U2312" i="7"/>
  <c r="W2312" i="7" s="1"/>
  <c r="P2312" i="7"/>
  <c r="Q2312" i="7" s="1"/>
  <c r="K2312" i="7"/>
  <c r="V2311" i="7"/>
  <c r="U2311" i="7"/>
  <c r="W2311" i="7" s="1"/>
  <c r="P2311" i="7"/>
  <c r="Q2311" i="7" s="1"/>
  <c r="K2311" i="7"/>
  <c r="V2310" i="7"/>
  <c r="U2310" i="7"/>
  <c r="W2310" i="7" s="1"/>
  <c r="Q2310" i="7"/>
  <c r="P2310" i="7"/>
  <c r="K2310" i="7"/>
  <c r="V2309" i="7"/>
  <c r="W2309" i="7" s="1"/>
  <c r="U2309" i="7"/>
  <c r="Q2309" i="7"/>
  <c r="P2309" i="7"/>
  <c r="K2309" i="7"/>
  <c r="W2308" i="7"/>
  <c r="V2308" i="7"/>
  <c r="U2308" i="7"/>
  <c r="P2308" i="7"/>
  <c r="Q2308" i="7" s="1"/>
  <c r="K2308" i="7"/>
  <c r="W2307" i="7"/>
  <c r="V2307" i="7"/>
  <c r="U2307" i="7"/>
  <c r="P2307" i="7"/>
  <c r="Q2307" i="7" s="1"/>
  <c r="K2307" i="7"/>
  <c r="W2306" i="7"/>
  <c r="V2306" i="7"/>
  <c r="U2306" i="7"/>
  <c r="P2306" i="7"/>
  <c r="Q2306" i="7" s="1"/>
  <c r="K2306" i="7"/>
  <c r="W2305" i="7"/>
  <c r="V2305" i="7"/>
  <c r="U2305" i="7"/>
  <c r="P2305" i="7"/>
  <c r="Q2305" i="7" s="1"/>
  <c r="K2305" i="7"/>
  <c r="V2304" i="7"/>
  <c r="U2304" i="7"/>
  <c r="W2304" i="7" s="1"/>
  <c r="P2304" i="7"/>
  <c r="Q2304" i="7" s="1"/>
  <c r="K2304" i="7"/>
  <c r="V2303" i="7"/>
  <c r="U2303" i="7"/>
  <c r="W2303" i="7" s="1"/>
  <c r="P2303" i="7"/>
  <c r="Q2303" i="7" s="1"/>
  <c r="K2303" i="7"/>
  <c r="V2302" i="7"/>
  <c r="U2302" i="7"/>
  <c r="W2302" i="7" s="1"/>
  <c r="Q2302" i="7"/>
  <c r="P2302" i="7"/>
  <c r="K2302" i="7"/>
  <c r="V2301" i="7"/>
  <c r="W2301" i="7" s="1"/>
  <c r="U2301" i="7"/>
  <c r="Q2301" i="7"/>
  <c r="P2301" i="7"/>
  <c r="K2301" i="7"/>
  <c r="V2300" i="7"/>
  <c r="W2300" i="7" s="1"/>
  <c r="U2300" i="7"/>
  <c r="P2300" i="7"/>
  <c r="Q2300" i="7" s="1"/>
  <c r="K2300" i="7"/>
  <c r="V2299" i="7"/>
  <c r="U2299" i="7"/>
  <c r="W2299" i="7" s="1"/>
  <c r="P2299" i="7"/>
  <c r="Q2299" i="7" s="1"/>
  <c r="K2299" i="7"/>
  <c r="V2298" i="7"/>
  <c r="U2298" i="7"/>
  <c r="W2298" i="7" s="1"/>
  <c r="Q2298" i="7"/>
  <c r="P2298" i="7"/>
  <c r="K2298" i="7"/>
  <c r="V2297" i="7"/>
  <c r="W2297" i="7" s="1"/>
  <c r="U2297" i="7"/>
  <c r="Q2297" i="7"/>
  <c r="P2297" i="7"/>
  <c r="K2297" i="7"/>
  <c r="V2296" i="7"/>
  <c r="U2296" i="7"/>
  <c r="W2296" i="7" s="1"/>
  <c r="P2296" i="7"/>
  <c r="Q2296" i="7" s="1"/>
  <c r="K2296" i="7"/>
  <c r="V2295" i="7"/>
  <c r="U2295" i="7"/>
  <c r="W2295" i="7" s="1"/>
  <c r="P2295" i="7"/>
  <c r="Q2295" i="7" s="1"/>
  <c r="K2295" i="7"/>
  <c r="V2294" i="7"/>
  <c r="U2294" i="7"/>
  <c r="W2294" i="7" s="1"/>
  <c r="Q2294" i="7"/>
  <c r="P2294" i="7"/>
  <c r="K2294" i="7"/>
  <c r="V2293" i="7"/>
  <c r="W2293" i="7" s="1"/>
  <c r="U2293" i="7"/>
  <c r="Q2293" i="7"/>
  <c r="P2293" i="7"/>
  <c r="K2293" i="7"/>
  <c r="W2292" i="7"/>
  <c r="V2292" i="7"/>
  <c r="U2292" i="7"/>
  <c r="P2292" i="7"/>
  <c r="Q2292" i="7" s="1"/>
  <c r="K2292" i="7"/>
  <c r="W2291" i="7"/>
  <c r="V2291" i="7"/>
  <c r="U2291" i="7"/>
  <c r="P2291" i="7"/>
  <c r="Q2291" i="7" s="1"/>
  <c r="K2291" i="7"/>
  <c r="W2290" i="7"/>
  <c r="V2290" i="7"/>
  <c r="U2290" i="7"/>
  <c r="P2290" i="7"/>
  <c r="Q2290" i="7" s="1"/>
  <c r="K2290" i="7"/>
  <c r="W2289" i="7"/>
  <c r="V2289" i="7"/>
  <c r="U2289" i="7"/>
  <c r="P2289" i="7"/>
  <c r="Q2289" i="7" s="1"/>
  <c r="K2289" i="7"/>
  <c r="V2288" i="7"/>
  <c r="U2288" i="7"/>
  <c r="W2288" i="7" s="1"/>
  <c r="P2288" i="7"/>
  <c r="Q2288" i="7" s="1"/>
  <c r="K2288" i="7"/>
  <c r="V2287" i="7"/>
  <c r="U2287" i="7"/>
  <c r="W2287" i="7" s="1"/>
  <c r="P2287" i="7"/>
  <c r="Q2287" i="7" s="1"/>
  <c r="K2287" i="7"/>
  <c r="V2286" i="7"/>
  <c r="U2286" i="7"/>
  <c r="W2286" i="7" s="1"/>
  <c r="Q2286" i="7"/>
  <c r="P2286" i="7"/>
  <c r="K2286" i="7"/>
  <c r="V2285" i="7"/>
  <c r="W2285" i="7" s="1"/>
  <c r="U2285" i="7"/>
  <c r="Q2285" i="7"/>
  <c r="P2285" i="7"/>
  <c r="K2285" i="7"/>
  <c r="V2284" i="7"/>
  <c r="W2284" i="7" s="1"/>
  <c r="U2284" i="7"/>
  <c r="P2284" i="7"/>
  <c r="Q2284" i="7" s="1"/>
  <c r="K2284" i="7"/>
  <c r="V2283" i="7"/>
  <c r="U2283" i="7"/>
  <c r="W2283" i="7" s="1"/>
  <c r="P2283" i="7"/>
  <c r="Q2283" i="7" s="1"/>
  <c r="K2283" i="7"/>
  <c r="V2282" i="7"/>
  <c r="U2282" i="7"/>
  <c r="W2282" i="7" s="1"/>
  <c r="Q2282" i="7"/>
  <c r="P2282" i="7"/>
  <c r="K2282" i="7"/>
  <c r="V2281" i="7"/>
  <c r="W2281" i="7" s="1"/>
  <c r="U2281" i="7"/>
  <c r="Q2281" i="7"/>
  <c r="P2281" i="7"/>
  <c r="K2281" i="7"/>
  <c r="V2280" i="7"/>
  <c r="U2280" i="7"/>
  <c r="W2280" i="7" s="1"/>
  <c r="P2280" i="7"/>
  <c r="Q2280" i="7" s="1"/>
  <c r="K2280" i="7"/>
  <c r="V2279" i="7"/>
  <c r="U2279" i="7"/>
  <c r="W2279" i="7" s="1"/>
  <c r="P2279" i="7"/>
  <c r="Q2279" i="7" s="1"/>
  <c r="K2279" i="7"/>
  <c r="V2278" i="7"/>
  <c r="U2278" i="7"/>
  <c r="W2278" i="7" s="1"/>
  <c r="Q2278" i="7"/>
  <c r="P2278" i="7"/>
  <c r="K2278" i="7"/>
  <c r="V2277" i="7"/>
  <c r="W2277" i="7" s="1"/>
  <c r="U2277" i="7"/>
  <c r="Q2277" i="7"/>
  <c r="P2277" i="7"/>
  <c r="K2277" i="7"/>
  <c r="W2276" i="7"/>
  <c r="V2276" i="7"/>
  <c r="U2276" i="7"/>
  <c r="P2276" i="7"/>
  <c r="Q2276" i="7" s="1"/>
  <c r="K2276" i="7"/>
  <c r="W2275" i="7"/>
  <c r="V2275" i="7"/>
  <c r="U2275" i="7"/>
  <c r="P2275" i="7"/>
  <c r="Q2275" i="7" s="1"/>
  <c r="K2275" i="7"/>
  <c r="W2274" i="7"/>
  <c r="V2274" i="7"/>
  <c r="U2274" i="7"/>
  <c r="P2274" i="7"/>
  <c r="Q2274" i="7" s="1"/>
  <c r="K2274" i="7"/>
  <c r="W2273" i="7"/>
  <c r="V2273" i="7"/>
  <c r="U2273" i="7"/>
  <c r="P2273" i="7"/>
  <c r="Q2273" i="7" s="1"/>
  <c r="K2273" i="7"/>
  <c r="V2272" i="7"/>
  <c r="U2272" i="7"/>
  <c r="W2272" i="7" s="1"/>
  <c r="P2272" i="7"/>
  <c r="Q2272" i="7" s="1"/>
  <c r="K2272" i="7"/>
  <c r="V2271" i="7"/>
  <c r="U2271" i="7"/>
  <c r="W2271" i="7" s="1"/>
  <c r="P2271" i="7"/>
  <c r="Q2271" i="7" s="1"/>
  <c r="K2271" i="7"/>
  <c r="V2270" i="7"/>
  <c r="U2270" i="7"/>
  <c r="W2270" i="7" s="1"/>
  <c r="Q2270" i="7"/>
  <c r="P2270" i="7"/>
  <c r="K2270" i="7"/>
  <c r="V2269" i="7"/>
  <c r="W2269" i="7" s="1"/>
  <c r="U2269" i="7"/>
  <c r="Q2269" i="7"/>
  <c r="P2269" i="7"/>
  <c r="K2269" i="7"/>
  <c r="V2268" i="7"/>
  <c r="W2268" i="7" s="1"/>
  <c r="U2268" i="7"/>
  <c r="P2268" i="7"/>
  <c r="Q2268" i="7" s="1"/>
  <c r="K2268" i="7"/>
  <c r="V2267" i="7"/>
  <c r="U2267" i="7"/>
  <c r="W2267" i="7" s="1"/>
  <c r="P2267" i="7"/>
  <c r="Q2267" i="7" s="1"/>
  <c r="K2267" i="7"/>
  <c r="V2266" i="7"/>
  <c r="U2266" i="7"/>
  <c r="W2266" i="7" s="1"/>
  <c r="Q2266" i="7"/>
  <c r="P2266" i="7"/>
  <c r="K2266" i="7"/>
  <c r="V2265" i="7"/>
  <c r="W2265" i="7" s="1"/>
  <c r="U2265" i="7"/>
  <c r="Q2265" i="7"/>
  <c r="P2265" i="7"/>
  <c r="K2265" i="7"/>
  <c r="V2264" i="7"/>
  <c r="U2264" i="7"/>
  <c r="W2264" i="7" s="1"/>
  <c r="P2264" i="7"/>
  <c r="Q2264" i="7" s="1"/>
  <c r="K2264" i="7"/>
  <c r="V2263" i="7"/>
  <c r="U2263" i="7"/>
  <c r="W2263" i="7" s="1"/>
  <c r="P2263" i="7"/>
  <c r="Q2263" i="7" s="1"/>
  <c r="K2263" i="7"/>
  <c r="V2262" i="7"/>
  <c r="W2262" i="7" s="1"/>
  <c r="U2262" i="7"/>
  <c r="Q2262" i="7"/>
  <c r="P2262" i="7"/>
  <c r="K2262" i="7"/>
  <c r="W2261" i="7"/>
  <c r="V2261" i="7"/>
  <c r="U2261" i="7"/>
  <c r="P2261" i="7"/>
  <c r="Q2261" i="7" s="1"/>
  <c r="K2261" i="7"/>
  <c r="V2260" i="7"/>
  <c r="U2260" i="7"/>
  <c r="W2260" i="7" s="1"/>
  <c r="P2260" i="7"/>
  <c r="Q2260" i="7" s="1"/>
  <c r="K2260" i="7"/>
  <c r="V2259" i="7"/>
  <c r="W2259" i="7" s="1"/>
  <c r="U2259" i="7"/>
  <c r="P2259" i="7"/>
  <c r="Q2259" i="7" s="1"/>
  <c r="K2259" i="7"/>
  <c r="V2258" i="7"/>
  <c r="U2258" i="7"/>
  <c r="W2258" i="7" s="1"/>
  <c r="Q2258" i="7"/>
  <c r="P2258" i="7"/>
  <c r="K2258" i="7"/>
  <c r="V2257" i="7"/>
  <c r="W2257" i="7" s="1"/>
  <c r="U2257" i="7"/>
  <c r="P2257" i="7"/>
  <c r="Q2257" i="7" s="1"/>
  <c r="K2257" i="7"/>
  <c r="V2256" i="7"/>
  <c r="U2256" i="7"/>
  <c r="W2256" i="7" s="1"/>
  <c r="P2256" i="7"/>
  <c r="Q2256" i="7" s="1"/>
  <c r="K2256" i="7"/>
  <c r="V2255" i="7"/>
  <c r="U2255" i="7"/>
  <c r="P2255" i="7"/>
  <c r="Q2255" i="7" s="1"/>
  <c r="K2255" i="7"/>
  <c r="W2254" i="7"/>
  <c r="V2254" i="7"/>
  <c r="U2254" i="7"/>
  <c r="Q2254" i="7"/>
  <c r="P2254" i="7"/>
  <c r="K2254" i="7"/>
  <c r="V2253" i="7"/>
  <c r="W2253" i="7" s="1"/>
  <c r="U2253" i="7"/>
  <c r="P2253" i="7"/>
  <c r="Q2253" i="7" s="1"/>
  <c r="K2253" i="7"/>
  <c r="V2252" i="7"/>
  <c r="U2252" i="7"/>
  <c r="W2252" i="7" s="1"/>
  <c r="P2252" i="7"/>
  <c r="Q2252" i="7" s="1"/>
  <c r="K2252" i="7"/>
  <c r="V2251" i="7"/>
  <c r="W2251" i="7" s="1"/>
  <c r="U2251" i="7"/>
  <c r="P2251" i="7"/>
  <c r="Q2251" i="7" s="1"/>
  <c r="K2251" i="7"/>
  <c r="W2250" i="7"/>
  <c r="V2250" i="7"/>
  <c r="U2250" i="7"/>
  <c r="Q2250" i="7"/>
  <c r="P2250" i="7"/>
  <c r="K2250" i="7"/>
  <c r="W2249" i="7"/>
  <c r="V2249" i="7"/>
  <c r="U2249" i="7"/>
  <c r="P2249" i="7"/>
  <c r="Q2249" i="7" s="1"/>
  <c r="K2249" i="7"/>
  <c r="V2248" i="7"/>
  <c r="U2248" i="7"/>
  <c r="W2248" i="7" s="1"/>
  <c r="P2248" i="7"/>
  <c r="Q2248" i="7" s="1"/>
  <c r="K2248" i="7"/>
  <c r="V2247" i="7"/>
  <c r="W2247" i="7" s="1"/>
  <c r="U2247" i="7"/>
  <c r="Q2247" i="7"/>
  <c r="P2247" i="7"/>
  <c r="K2247" i="7"/>
  <c r="V2246" i="7"/>
  <c r="W2246" i="7" s="1"/>
  <c r="U2246" i="7"/>
  <c r="Q2246" i="7"/>
  <c r="P2246" i="7"/>
  <c r="K2246" i="7"/>
  <c r="V2245" i="7"/>
  <c r="W2245" i="7" s="1"/>
  <c r="U2245" i="7"/>
  <c r="P2245" i="7"/>
  <c r="Q2245" i="7" s="1"/>
  <c r="K2245" i="7"/>
  <c r="W2244" i="7"/>
  <c r="V2244" i="7"/>
  <c r="U2244" i="7"/>
  <c r="P2244" i="7"/>
  <c r="Q2244" i="7" s="1"/>
  <c r="K2244" i="7"/>
  <c r="V2243" i="7"/>
  <c r="U2243" i="7"/>
  <c r="W2243" i="7" s="1"/>
  <c r="Q2243" i="7"/>
  <c r="P2243" i="7"/>
  <c r="K2243" i="7"/>
  <c r="V2242" i="7"/>
  <c r="U2242" i="7"/>
  <c r="W2242" i="7" s="1"/>
  <c r="Q2242" i="7"/>
  <c r="P2242" i="7"/>
  <c r="K2242" i="7"/>
  <c r="W2241" i="7"/>
  <c r="V2241" i="7"/>
  <c r="U2241" i="7"/>
  <c r="P2241" i="7"/>
  <c r="Q2241" i="7" s="1"/>
  <c r="K2241" i="7"/>
  <c r="W2240" i="7"/>
  <c r="V2240" i="7"/>
  <c r="U2240" i="7"/>
  <c r="P2240" i="7"/>
  <c r="Q2240" i="7" s="1"/>
  <c r="K2240" i="7"/>
  <c r="V2239" i="7"/>
  <c r="U2239" i="7"/>
  <c r="W2239" i="7" s="1"/>
  <c r="Q2239" i="7"/>
  <c r="P2239" i="7"/>
  <c r="K2239" i="7"/>
  <c r="W2238" i="7"/>
  <c r="V2238" i="7"/>
  <c r="U2238" i="7"/>
  <c r="Q2238" i="7"/>
  <c r="P2238" i="7"/>
  <c r="K2238" i="7"/>
  <c r="W2237" i="7"/>
  <c r="V2237" i="7"/>
  <c r="U2237" i="7"/>
  <c r="P2237" i="7"/>
  <c r="Q2237" i="7" s="1"/>
  <c r="K2237" i="7"/>
  <c r="W2236" i="7"/>
  <c r="V2236" i="7"/>
  <c r="U2236" i="7"/>
  <c r="P2236" i="7"/>
  <c r="Q2236" i="7" s="1"/>
  <c r="K2236" i="7"/>
  <c r="V2235" i="7"/>
  <c r="U2235" i="7"/>
  <c r="W2235" i="7" s="1"/>
  <c r="Q2235" i="7"/>
  <c r="P2235" i="7"/>
  <c r="K2235" i="7"/>
  <c r="W2234" i="7"/>
  <c r="V2234" i="7"/>
  <c r="U2234" i="7"/>
  <c r="Q2234" i="7"/>
  <c r="P2234" i="7"/>
  <c r="K2234" i="7"/>
  <c r="W2233" i="7"/>
  <c r="V2233" i="7"/>
  <c r="U2233" i="7"/>
  <c r="P2233" i="7"/>
  <c r="Q2233" i="7" s="1"/>
  <c r="K2233" i="7"/>
  <c r="W2232" i="7"/>
  <c r="V2232" i="7"/>
  <c r="U2232" i="7"/>
  <c r="P2232" i="7"/>
  <c r="Q2232" i="7" s="1"/>
  <c r="K2232" i="7"/>
  <c r="V2231" i="7"/>
  <c r="U2231" i="7"/>
  <c r="W2231" i="7" s="1"/>
  <c r="P2231" i="7"/>
  <c r="Q2231" i="7" s="1"/>
  <c r="K2231" i="7"/>
  <c r="W2230" i="7"/>
  <c r="V2230" i="7"/>
  <c r="U2230" i="7"/>
  <c r="Q2230" i="7"/>
  <c r="P2230" i="7"/>
  <c r="K2230" i="7"/>
  <c r="W2229" i="7"/>
  <c r="V2229" i="7"/>
  <c r="U2229" i="7"/>
  <c r="P2229" i="7"/>
  <c r="Q2229" i="7" s="1"/>
  <c r="K2229" i="7"/>
  <c r="W2228" i="7"/>
  <c r="V2228" i="7"/>
  <c r="U2228" i="7"/>
  <c r="P2228" i="7"/>
  <c r="Q2228" i="7" s="1"/>
  <c r="K2228" i="7"/>
  <c r="V2227" i="7"/>
  <c r="U2227" i="7"/>
  <c r="W2227" i="7" s="1"/>
  <c r="P2227" i="7"/>
  <c r="Q2227" i="7" s="1"/>
  <c r="K2227" i="7"/>
  <c r="V2226" i="7"/>
  <c r="W2226" i="7" s="1"/>
  <c r="U2226" i="7"/>
  <c r="Q2226" i="7"/>
  <c r="P2226" i="7"/>
  <c r="K2226" i="7"/>
  <c r="V2225" i="7"/>
  <c r="W2225" i="7" s="1"/>
  <c r="U2225" i="7"/>
  <c r="P2225" i="7"/>
  <c r="Q2225" i="7" s="1"/>
  <c r="K2225" i="7"/>
  <c r="W2224" i="7"/>
  <c r="V2224" i="7"/>
  <c r="U2224" i="7"/>
  <c r="P2224" i="7"/>
  <c r="Q2224" i="7" s="1"/>
  <c r="K2224" i="7"/>
  <c r="V2223" i="7"/>
  <c r="U2223" i="7"/>
  <c r="W2223" i="7" s="1"/>
  <c r="Q2223" i="7"/>
  <c r="P2223" i="7"/>
  <c r="K2223" i="7"/>
  <c r="W2222" i="7"/>
  <c r="V2222" i="7"/>
  <c r="U2222" i="7"/>
  <c r="P2222" i="7"/>
  <c r="Q2222" i="7" s="1"/>
  <c r="K2222" i="7"/>
  <c r="V2221" i="7"/>
  <c r="U2221" i="7"/>
  <c r="P2221" i="7"/>
  <c r="Q2221" i="7" s="1"/>
  <c r="K2221" i="7"/>
  <c r="V2220" i="7"/>
  <c r="U2220" i="7"/>
  <c r="W2220" i="7" s="1"/>
  <c r="P2220" i="7"/>
  <c r="Q2220" i="7" s="1"/>
  <c r="K2220" i="7"/>
  <c r="V2219" i="7"/>
  <c r="U2219" i="7"/>
  <c r="W2219" i="7" s="1"/>
  <c r="Q2219" i="7"/>
  <c r="P2219" i="7"/>
  <c r="K2219" i="7"/>
  <c r="V2218" i="7"/>
  <c r="U2218" i="7"/>
  <c r="Q2218" i="7"/>
  <c r="P2218" i="7"/>
  <c r="K2218" i="7"/>
  <c r="V2217" i="7"/>
  <c r="W2217" i="7" s="1"/>
  <c r="U2217" i="7"/>
  <c r="P2217" i="7"/>
  <c r="Q2217" i="7" s="1"/>
  <c r="K2217" i="7"/>
  <c r="W2216" i="7"/>
  <c r="V2216" i="7"/>
  <c r="U2216" i="7"/>
  <c r="P2216" i="7"/>
  <c r="Q2216" i="7" s="1"/>
  <c r="K2216" i="7"/>
  <c r="W2215" i="7"/>
  <c r="V2215" i="7"/>
  <c r="U2215" i="7"/>
  <c r="P2215" i="7"/>
  <c r="Q2215" i="7" s="1"/>
  <c r="K2215" i="7"/>
  <c r="W2214" i="7"/>
  <c r="V2214" i="7"/>
  <c r="U2214" i="7"/>
  <c r="P2214" i="7"/>
  <c r="Q2214" i="7" s="1"/>
  <c r="K2214" i="7"/>
  <c r="W2213" i="7"/>
  <c r="V2213" i="7"/>
  <c r="U2213" i="7"/>
  <c r="P2213" i="7"/>
  <c r="Q2213" i="7" s="1"/>
  <c r="K2213" i="7"/>
  <c r="V2212" i="7"/>
  <c r="U2212" i="7"/>
  <c r="W2212" i="7" s="1"/>
  <c r="P2212" i="7"/>
  <c r="Q2212" i="7" s="1"/>
  <c r="K2212" i="7"/>
  <c r="V2211" i="7"/>
  <c r="U2211" i="7"/>
  <c r="W2211" i="7" s="1"/>
  <c r="P2211" i="7"/>
  <c r="Q2211" i="7" s="1"/>
  <c r="K2211" i="7"/>
  <c r="V2210" i="7"/>
  <c r="U2210" i="7"/>
  <c r="W2210" i="7" s="1"/>
  <c r="P2210" i="7"/>
  <c r="Q2210" i="7" s="1"/>
  <c r="K2210" i="7"/>
  <c r="V2209" i="7"/>
  <c r="W2209" i="7" s="1"/>
  <c r="U2209" i="7"/>
  <c r="P2209" i="7"/>
  <c r="Q2209" i="7" s="1"/>
  <c r="K2209" i="7"/>
  <c r="W2208" i="7"/>
  <c r="V2208" i="7"/>
  <c r="U2208" i="7"/>
  <c r="P2208" i="7"/>
  <c r="Q2208" i="7" s="1"/>
  <c r="K2208" i="7"/>
  <c r="V2207" i="7"/>
  <c r="U2207" i="7"/>
  <c r="Q2207" i="7"/>
  <c r="P2207" i="7"/>
  <c r="K2207" i="7"/>
  <c r="V2206" i="7"/>
  <c r="U2206" i="7"/>
  <c r="Q2206" i="7"/>
  <c r="P2206" i="7"/>
  <c r="K2206" i="7"/>
  <c r="W2205" i="7"/>
  <c r="V2205" i="7"/>
  <c r="U2205" i="7"/>
  <c r="P2205" i="7"/>
  <c r="Q2205" i="7" s="1"/>
  <c r="K2205" i="7"/>
  <c r="W2204" i="7"/>
  <c r="V2204" i="7"/>
  <c r="U2204" i="7"/>
  <c r="Q2204" i="7"/>
  <c r="P2204" i="7"/>
  <c r="K2204" i="7"/>
  <c r="V2203" i="7"/>
  <c r="U2203" i="7"/>
  <c r="W2203" i="7" s="1"/>
  <c r="P2203" i="7"/>
  <c r="Q2203" i="7" s="1"/>
  <c r="K2203" i="7"/>
  <c r="V2202" i="7"/>
  <c r="W2202" i="7" s="1"/>
  <c r="U2202" i="7"/>
  <c r="P2202" i="7"/>
  <c r="Q2202" i="7" s="1"/>
  <c r="K2202" i="7"/>
  <c r="V2201" i="7"/>
  <c r="U2201" i="7"/>
  <c r="P2201" i="7"/>
  <c r="Q2201" i="7" s="1"/>
  <c r="K2201" i="7"/>
  <c r="V2200" i="7"/>
  <c r="U2200" i="7"/>
  <c r="W2200" i="7" s="1"/>
  <c r="Q2200" i="7"/>
  <c r="P2200" i="7"/>
  <c r="K2200" i="7"/>
  <c r="W2199" i="7"/>
  <c r="V2199" i="7"/>
  <c r="U2199" i="7"/>
  <c r="Q2199" i="7"/>
  <c r="P2199" i="7"/>
  <c r="K2199" i="7"/>
  <c r="W2198" i="7"/>
  <c r="V2198" i="7"/>
  <c r="U2198" i="7"/>
  <c r="P2198" i="7"/>
  <c r="Q2198" i="7" s="1"/>
  <c r="K2198" i="7"/>
  <c r="V2197" i="7"/>
  <c r="U2197" i="7"/>
  <c r="W2197" i="7" s="1"/>
  <c r="P2197" i="7"/>
  <c r="Q2197" i="7" s="1"/>
  <c r="K2197" i="7"/>
  <c r="W2196" i="7"/>
  <c r="V2196" i="7"/>
  <c r="U2196" i="7"/>
  <c r="P2196" i="7"/>
  <c r="Q2196" i="7" s="1"/>
  <c r="K2196" i="7"/>
  <c r="W2195" i="7"/>
  <c r="V2195" i="7"/>
  <c r="U2195" i="7"/>
  <c r="P2195" i="7"/>
  <c r="Q2195" i="7" s="1"/>
  <c r="K2195" i="7"/>
  <c r="V2194" i="7"/>
  <c r="U2194" i="7"/>
  <c r="Q2194" i="7"/>
  <c r="P2194" i="7"/>
  <c r="K2194" i="7"/>
  <c r="V2193" i="7"/>
  <c r="W2193" i="7" s="1"/>
  <c r="U2193" i="7"/>
  <c r="Q2193" i="7"/>
  <c r="P2193" i="7"/>
  <c r="K2193" i="7"/>
  <c r="W2192" i="7"/>
  <c r="V2192" i="7"/>
  <c r="U2192" i="7"/>
  <c r="Q2192" i="7"/>
  <c r="P2192" i="7"/>
  <c r="K2192" i="7"/>
  <c r="V2191" i="7"/>
  <c r="W2191" i="7" s="1"/>
  <c r="U2191" i="7"/>
  <c r="P2191" i="7"/>
  <c r="Q2191" i="7" s="1"/>
  <c r="K2191" i="7"/>
  <c r="V2190" i="7"/>
  <c r="W2190" i="7" s="1"/>
  <c r="U2190" i="7"/>
  <c r="Q2190" i="7"/>
  <c r="P2190" i="7"/>
  <c r="K2190" i="7"/>
  <c r="W2189" i="7"/>
  <c r="V2189" i="7"/>
  <c r="U2189" i="7"/>
  <c r="Q2189" i="7"/>
  <c r="P2189" i="7"/>
  <c r="K2189" i="7"/>
  <c r="W2188" i="7"/>
  <c r="V2188" i="7"/>
  <c r="U2188" i="7"/>
  <c r="Q2188" i="7"/>
  <c r="P2188" i="7"/>
  <c r="K2188" i="7"/>
  <c r="V2187" i="7"/>
  <c r="W2187" i="7" s="1"/>
  <c r="U2187" i="7"/>
  <c r="P2187" i="7"/>
  <c r="Q2187" i="7" s="1"/>
  <c r="K2187" i="7"/>
  <c r="V2186" i="7"/>
  <c r="U2186" i="7"/>
  <c r="Q2186" i="7"/>
  <c r="P2186" i="7"/>
  <c r="K2186" i="7"/>
  <c r="W2185" i="7"/>
  <c r="V2185" i="7"/>
  <c r="U2185" i="7"/>
  <c r="Q2185" i="7"/>
  <c r="P2185" i="7"/>
  <c r="K2185" i="7"/>
  <c r="W2184" i="7"/>
  <c r="V2184" i="7"/>
  <c r="U2184" i="7"/>
  <c r="Q2184" i="7"/>
  <c r="P2184" i="7"/>
  <c r="K2184" i="7"/>
  <c r="V2183" i="7"/>
  <c r="W2183" i="7" s="1"/>
  <c r="U2183" i="7"/>
  <c r="P2183" i="7"/>
  <c r="Q2183" i="7" s="1"/>
  <c r="K2183" i="7"/>
  <c r="V2182" i="7"/>
  <c r="W2182" i="7" s="1"/>
  <c r="U2182" i="7"/>
  <c r="Q2182" i="7"/>
  <c r="P2182" i="7"/>
  <c r="K2182" i="7"/>
  <c r="V2181" i="7"/>
  <c r="W2181" i="7" s="1"/>
  <c r="U2181" i="7"/>
  <c r="Q2181" i="7"/>
  <c r="P2181" i="7"/>
  <c r="K2181" i="7"/>
  <c r="W2180" i="7"/>
  <c r="V2180" i="7"/>
  <c r="U2180" i="7"/>
  <c r="Q2180" i="7"/>
  <c r="P2180" i="7"/>
  <c r="K2180" i="7"/>
  <c r="V2179" i="7"/>
  <c r="W2179" i="7" s="1"/>
  <c r="U2179" i="7"/>
  <c r="P2179" i="7"/>
  <c r="Q2179" i="7" s="1"/>
  <c r="K2179" i="7"/>
  <c r="V2178" i="7"/>
  <c r="W2178" i="7" s="1"/>
  <c r="U2178" i="7"/>
  <c r="Q2178" i="7"/>
  <c r="P2178" i="7"/>
  <c r="K2178" i="7"/>
  <c r="W2177" i="7"/>
  <c r="V2177" i="7"/>
  <c r="U2177" i="7"/>
  <c r="Q2177" i="7"/>
  <c r="P2177" i="7"/>
  <c r="K2177" i="7"/>
  <c r="W2176" i="7"/>
  <c r="V2176" i="7"/>
  <c r="U2176" i="7"/>
  <c r="Q2176" i="7"/>
  <c r="P2176" i="7"/>
  <c r="K2176" i="7"/>
  <c r="V2175" i="7"/>
  <c r="W2175" i="7" s="1"/>
  <c r="U2175" i="7"/>
  <c r="P2175" i="7"/>
  <c r="Q2175" i="7" s="1"/>
  <c r="K2175" i="7"/>
  <c r="V2174" i="7"/>
  <c r="U2174" i="7"/>
  <c r="Q2174" i="7"/>
  <c r="P2174" i="7"/>
  <c r="K2174" i="7"/>
  <c r="V2173" i="7"/>
  <c r="W2173" i="7" s="1"/>
  <c r="U2173" i="7"/>
  <c r="Q2173" i="7"/>
  <c r="P2173" i="7"/>
  <c r="K2173" i="7"/>
  <c r="W2172" i="7"/>
  <c r="V2172" i="7"/>
  <c r="U2172" i="7"/>
  <c r="Q2172" i="7"/>
  <c r="P2172" i="7"/>
  <c r="K2172" i="7"/>
  <c r="V2171" i="7"/>
  <c r="W2171" i="7" s="1"/>
  <c r="U2171" i="7"/>
  <c r="P2171" i="7"/>
  <c r="Q2171" i="7" s="1"/>
  <c r="K2171" i="7"/>
  <c r="V2170" i="7"/>
  <c r="U2170" i="7"/>
  <c r="Q2170" i="7"/>
  <c r="P2170" i="7"/>
  <c r="K2170" i="7"/>
  <c r="W2169" i="7"/>
  <c r="V2169" i="7"/>
  <c r="U2169" i="7"/>
  <c r="Q2169" i="7"/>
  <c r="P2169" i="7"/>
  <c r="K2169" i="7"/>
  <c r="W2168" i="7"/>
  <c r="V2168" i="7"/>
  <c r="U2168" i="7"/>
  <c r="Q2168" i="7"/>
  <c r="P2168" i="7"/>
  <c r="K2168" i="7"/>
  <c r="V2167" i="7"/>
  <c r="W2167" i="7" s="1"/>
  <c r="U2167" i="7"/>
  <c r="P2167" i="7"/>
  <c r="Q2167" i="7" s="1"/>
  <c r="K2167" i="7"/>
  <c r="V2166" i="7"/>
  <c r="W2166" i="7" s="1"/>
  <c r="U2166" i="7"/>
  <c r="Q2166" i="7"/>
  <c r="P2166" i="7"/>
  <c r="K2166" i="7"/>
  <c r="W2165" i="7"/>
  <c r="V2165" i="7"/>
  <c r="U2165" i="7"/>
  <c r="Q2165" i="7"/>
  <c r="P2165" i="7"/>
  <c r="K2165" i="7"/>
  <c r="W2164" i="7"/>
  <c r="V2164" i="7"/>
  <c r="U2164" i="7"/>
  <c r="Q2164" i="7"/>
  <c r="P2164" i="7"/>
  <c r="K2164" i="7"/>
  <c r="V2163" i="7"/>
  <c r="W2163" i="7" s="1"/>
  <c r="U2163" i="7"/>
  <c r="P2163" i="7"/>
  <c r="Q2163" i="7" s="1"/>
  <c r="K2163" i="7"/>
  <c r="V2162" i="7"/>
  <c r="U2162" i="7"/>
  <c r="Q2162" i="7"/>
  <c r="P2162" i="7"/>
  <c r="K2162" i="7"/>
  <c r="V2161" i="7"/>
  <c r="W2161" i="7" s="1"/>
  <c r="U2161" i="7"/>
  <c r="Q2161" i="7"/>
  <c r="P2161" i="7"/>
  <c r="K2161" i="7"/>
  <c r="W2160" i="7"/>
  <c r="V2160" i="7"/>
  <c r="U2160" i="7"/>
  <c r="Q2160" i="7"/>
  <c r="P2160" i="7"/>
  <c r="K2160" i="7"/>
  <c r="V2159" i="7"/>
  <c r="W2159" i="7" s="1"/>
  <c r="U2159" i="7"/>
  <c r="P2159" i="7"/>
  <c r="Q2159" i="7" s="1"/>
  <c r="K2159" i="7"/>
  <c r="V2158" i="7"/>
  <c r="U2158" i="7"/>
  <c r="Q2158" i="7"/>
  <c r="P2158" i="7"/>
  <c r="K2158" i="7"/>
  <c r="V2157" i="7"/>
  <c r="U2157" i="7"/>
  <c r="W2157" i="7" s="1"/>
  <c r="Q2157" i="7"/>
  <c r="P2157" i="7"/>
  <c r="K2157" i="7"/>
  <c r="W2156" i="7"/>
  <c r="V2156" i="7"/>
  <c r="U2156" i="7"/>
  <c r="Q2156" i="7"/>
  <c r="P2156" i="7"/>
  <c r="K2156" i="7"/>
  <c r="V2155" i="7"/>
  <c r="W2155" i="7" s="1"/>
  <c r="U2155" i="7"/>
  <c r="P2155" i="7"/>
  <c r="Q2155" i="7" s="1"/>
  <c r="K2155" i="7"/>
  <c r="V2154" i="7"/>
  <c r="U2154" i="7"/>
  <c r="Q2154" i="7"/>
  <c r="P2154" i="7"/>
  <c r="K2154" i="7"/>
  <c r="V2153" i="7"/>
  <c r="W2153" i="7" s="1"/>
  <c r="U2153" i="7"/>
  <c r="Q2153" i="7"/>
  <c r="P2153" i="7"/>
  <c r="K2153" i="7"/>
  <c r="W2152" i="7"/>
  <c r="V2152" i="7"/>
  <c r="U2152" i="7"/>
  <c r="Q2152" i="7"/>
  <c r="P2152" i="7"/>
  <c r="K2152" i="7"/>
  <c r="V2151" i="7"/>
  <c r="W2151" i="7" s="1"/>
  <c r="U2151" i="7"/>
  <c r="P2151" i="7"/>
  <c r="Q2151" i="7" s="1"/>
  <c r="K2151" i="7"/>
  <c r="V2150" i="7"/>
  <c r="U2150" i="7"/>
  <c r="P2150" i="7"/>
  <c r="Q2150" i="7" s="1"/>
  <c r="K2150" i="7"/>
  <c r="V2149" i="7"/>
  <c r="W2149" i="7" s="1"/>
  <c r="U2149" i="7"/>
  <c r="Q2149" i="7"/>
  <c r="P2149" i="7"/>
  <c r="K2149" i="7"/>
  <c r="W2148" i="7"/>
  <c r="V2148" i="7"/>
  <c r="U2148" i="7"/>
  <c r="Q2148" i="7"/>
  <c r="P2148" i="7"/>
  <c r="K2148" i="7"/>
  <c r="V2147" i="7"/>
  <c r="W2147" i="7" s="1"/>
  <c r="U2147" i="7"/>
  <c r="P2147" i="7"/>
  <c r="Q2147" i="7" s="1"/>
  <c r="K2147" i="7"/>
  <c r="V2146" i="7"/>
  <c r="W2146" i="7" s="1"/>
  <c r="U2146" i="7"/>
  <c r="Q2146" i="7"/>
  <c r="P2146" i="7"/>
  <c r="K2146" i="7"/>
  <c r="V2145" i="7"/>
  <c r="W2145" i="7" s="1"/>
  <c r="U2145" i="7"/>
  <c r="Q2145" i="7"/>
  <c r="P2145" i="7"/>
  <c r="K2145" i="7"/>
  <c r="W2144" i="7"/>
  <c r="V2144" i="7"/>
  <c r="U2144" i="7"/>
  <c r="Q2144" i="7"/>
  <c r="P2144" i="7"/>
  <c r="K2144" i="7"/>
  <c r="V2143" i="7"/>
  <c r="W2143" i="7" s="1"/>
  <c r="U2143" i="7"/>
  <c r="P2143" i="7"/>
  <c r="Q2143" i="7" s="1"/>
  <c r="K2143" i="7"/>
  <c r="V2142" i="7"/>
  <c r="W2142" i="7" s="1"/>
  <c r="U2142" i="7"/>
  <c r="Q2142" i="7"/>
  <c r="P2142" i="7"/>
  <c r="K2142" i="7"/>
  <c r="V2141" i="7"/>
  <c r="W2141" i="7" s="1"/>
  <c r="U2141" i="7"/>
  <c r="Q2141" i="7"/>
  <c r="P2141" i="7"/>
  <c r="K2141" i="7"/>
  <c r="W2140" i="7"/>
  <c r="V2140" i="7"/>
  <c r="U2140" i="7"/>
  <c r="Q2140" i="7"/>
  <c r="P2140" i="7"/>
  <c r="K2140" i="7"/>
  <c r="V2139" i="7"/>
  <c r="W2139" i="7" s="1"/>
  <c r="U2139" i="7"/>
  <c r="P2139" i="7"/>
  <c r="Q2139" i="7" s="1"/>
  <c r="K2139" i="7"/>
  <c r="V2138" i="7"/>
  <c r="W2138" i="7" s="1"/>
  <c r="U2138" i="7"/>
  <c r="P2138" i="7"/>
  <c r="Q2138" i="7" s="1"/>
  <c r="K2138" i="7"/>
  <c r="V2137" i="7"/>
  <c r="W2137" i="7" s="1"/>
  <c r="U2137" i="7"/>
  <c r="Q2137" i="7"/>
  <c r="P2137" i="7"/>
  <c r="K2137" i="7"/>
  <c r="W2136" i="7"/>
  <c r="V2136" i="7"/>
  <c r="U2136" i="7"/>
  <c r="Q2136" i="7"/>
  <c r="P2136" i="7"/>
  <c r="K2136" i="7"/>
  <c r="V2135" i="7"/>
  <c r="W2135" i="7" s="1"/>
  <c r="U2135" i="7"/>
  <c r="P2135" i="7"/>
  <c r="Q2135" i="7" s="1"/>
  <c r="K2135" i="7"/>
  <c r="V2134" i="7"/>
  <c r="W2134" i="7" s="1"/>
  <c r="U2134" i="7"/>
  <c r="Q2134" i="7"/>
  <c r="P2134" i="7"/>
  <c r="K2134" i="7"/>
  <c r="V2133" i="7"/>
  <c r="W2133" i="7" s="1"/>
  <c r="U2133" i="7"/>
  <c r="Q2133" i="7"/>
  <c r="P2133" i="7"/>
  <c r="K2133" i="7"/>
  <c r="W2132" i="7"/>
  <c r="V2132" i="7"/>
  <c r="U2132" i="7"/>
  <c r="Q2132" i="7"/>
  <c r="P2132" i="7"/>
  <c r="K2132" i="7"/>
  <c r="V2131" i="7"/>
  <c r="W2131" i="7" s="1"/>
  <c r="U2131" i="7"/>
  <c r="P2131" i="7"/>
  <c r="Q2131" i="7" s="1"/>
  <c r="K2131" i="7"/>
  <c r="V2130" i="7"/>
  <c r="U2130" i="7"/>
  <c r="P2130" i="7"/>
  <c r="Q2130" i="7" s="1"/>
  <c r="K2130" i="7"/>
  <c r="W2129" i="7"/>
  <c r="V2129" i="7"/>
  <c r="U2129" i="7"/>
  <c r="Q2129" i="7"/>
  <c r="P2129" i="7"/>
  <c r="K2129" i="7"/>
  <c r="W2128" i="7"/>
  <c r="V2128" i="7"/>
  <c r="U2128" i="7"/>
  <c r="Q2128" i="7"/>
  <c r="P2128" i="7"/>
  <c r="K2128" i="7"/>
  <c r="V2127" i="7"/>
  <c r="W2127" i="7" s="1"/>
  <c r="U2127" i="7"/>
  <c r="P2127" i="7"/>
  <c r="Q2127" i="7" s="1"/>
  <c r="K2127" i="7"/>
  <c r="V2126" i="7"/>
  <c r="W2126" i="7" s="1"/>
  <c r="U2126" i="7"/>
  <c r="Q2126" i="7"/>
  <c r="P2126" i="7"/>
  <c r="K2126" i="7"/>
  <c r="V2125" i="7"/>
  <c r="U2125" i="7"/>
  <c r="W2125" i="7" s="1"/>
  <c r="Q2125" i="7"/>
  <c r="P2125" i="7"/>
  <c r="K2125" i="7"/>
  <c r="V2124" i="7"/>
  <c r="W2124" i="7" s="1"/>
  <c r="U2124" i="7"/>
  <c r="Q2124" i="7"/>
  <c r="P2124" i="7"/>
  <c r="K2124" i="7"/>
  <c r="V2123" i="7"/>
  <c r="W2123" i="7" s="1"/>
  <c r="U2123" i="7"/>
  <c r="P2123" i="7"/>
  <c r="Q2123" i="7" s="1"/>
  <c r="K2123" i="7"/>
  <c r="V2122" i="7"/>
  <c r="W2122" i="7" s="1"/>
  <c r="U2122" i="7"/>
  <c r="P2122" i="7"/>
  <c r="Q2122" i="7" s="1"/>
  <c r="K2122" i="7"/>
  <c r="W2121" i="7"/>
  <c r="V2121" i="7"/>
  <c r="U2121" i="7"/>
  <c r="Q2121" i="7"/>
  <c r="P2121" i="7"/>
  <c r="K2121" i="7"/>
  <c r="W2120" i="7"/>
  <c r="V2120" i="7"/>
  <c r="U2120" i="7"/>
  <c r="Q2120" i="7"/>
  <c r="P2120" i="7"/>
  <c r="K2120" i="7"/>
  <c r="V2119" i="7"/>
  <c r="U2119" i="7"/>
  <c r="P2119" i="7"/>
  <c r="Q2119" i="7" s="1"/>
  <c r="K2119" i="7"/>
  <c r="V2118" i="7"/>
  <c r="W2118" i="7" s="1"/>
  <c r="U2118" i="7"/>
  <c r="Q2118" i="7"/>
  <c r="P2118" i="7"/>
  <c r="K2118" i="7"/>
  <c r="V2117" i="7"/>
  <c r="W2117" i="7" s="1"/>
  <c r="U2117" i="7"/>
  <c r="Q2117" i="7"/>
  <c r="P2117" i="7"/>
  <c r="K2117" i="7"/>
  <c r="V2116" i="7"/>
  <c r="W2116" i="7" s="1"/>
  <c r="U2116" i="7"/>
  <c r="Q2116" i="7"/>
  <c r="P2116" i="7"/>
  <c r="K2116" i="7"/>
  <c r="W2115" i="7"/>
  <c r="V2115" i="7"/>
  <c r="U2115" i="7"/>
  <c r="P2115" i="7"/>
  <c r="Q2115" i="7" s="1"/>
  <c r="K2115" i="7"/>
  <c r="V2114" i="7"/>
  <c r="W2114" i="7" s="1"/>
  <c r="U2114" i="7"/>
  <c r="Q2114" i="7"/>
  <c r="P2114" i="7"/>
  <c r="K2114" i="7"/>
  <c r="V2113" i="7"/>
  <c r="W2113" i="7" s="1"/>
  <c r="U2113" i="7"/>
  <c r="Q2113" i="7"/>
  <c r="P2113" i="7"/>
  <c r="K2113" i="7"/>
  <c r="V2112" i="7"/>
  <c r="W2112" i="7" s="1"/>
  <c r="U2112" i="7"/>
  <c r="P2112" i="7"/>
  <c r="Q2112" i="7" s="1"/>
  <c r="K2112" i="7"/>
  <c r="W2111" i="7"/>
  <c r="V2111" i="7"/>
  <c r="U2111" i="7"/>
  <c r="P2111" i="7"/>
  <c r="Q2111" i="7" s="1"/>
  <c r="K2111" i="7"/>
  <c r="V2110" i="7"/>
  <c r="W2110" i="7" s="1"/>
  <c r="U2110" i="7"/>
  <c r="Q2110" i="7"/>
  <c r="P2110" i="7"/>
  <c r="K2110" i="7"/>
  <c r="V2109" i="7"/>
  <c r="W2109" i="7" s="1"/>
  <c r="U2109" i="7"/>
  <c r="Q2109" i="7"/>
  <c r="P2109" i="7"/>
  <c r="K2109" i="7"/>
  <c r="V2108" i="7"/>
  <c r="W2108" i="7" s="1"/>
  <c r="U2108" i="7"/>
  <c r="P2108" i="7"/>
  <c r="Q2108" i="7" s="1"/>
  <c r="K2108" i="7"/>
  <c r="W2107" i="7"/>
  <c r="V2107" i="7"/>
  <c r="U2107" i="7"/>
  <c r="P2107" i="7"/>
  <c r="Q2107" i="7" s="1"/>
  <c r="K2107" i="7"/>
  <c r="V2106" i="7"/>
  <c r="U2106" i="7"/>
  <c r="W2106" i="7" s="1"/>
  <c r="Q2106" i="7"/>
  <c r="P2106" i="7"/>
  <c r="K2106" i="7"/>
  <c r="V2105" i="7"/>
  <c r="W2105" i="7" s="1"/>
  <c r="U2105" i="7"/>
  <c r="Q2105" i="7"/>
  <c r="P2105" i="7"/>
  <c r="K2105" i="7"/>
  <c r="V2104" i="7"/>
  <c r="W2104" i="7" s="1"/>
  <c r="U2104" i="7"/>
  <c r="P2104" i="7"/>
  <c r="Q2104" i="7" s="1"/>
  <c r="K2104" i="7"/>
  <c r="W2103" i="7"/>
  <c r="V2103" i="7"/>
  <c r="U2103" i="7"/>
  <c r="P2103" i="7"/>
  <c r="Q2103" i="7" s="1"/>
  <c r="K2103" i="7"/>
  <c r="V2102" i="7"/>
  <c r="U2102" i="7"/>
  <c r="W2102" i="7" s="1"/>
  <c r="Q2102" i="7"/>
  <c r="P2102" i="7"/>
  <c r="K2102" i="7"/>
  <c r="V2101" i="7"/>
  <c r="W2101" i="7" s="1"/>
  <c r="U2101" i="7"/>
  <c r="Q2101" i="7"/>
  <c r="P2101" i="7"/>
  <c r="K2101" i="7"/>
  <c r="V2100" i="7"/>
  <c r="W2100" i="7" s="1"/>
  <c r="U2100" i="7"/>
  <c r="P2100" i="7"/>
  <c r="Q2100" i="7" s="1"/>
  <c r="K2100" i="7"/>
  <c r="W2099" i="7"/>
  <c r="V2099" i="7"/>
  <c r="U2099" i="7"/>
  <c r="P2099" i="7"/>
  <c r="Q2099" i="7" s="1"/>
  <c r="K2099" i="7"/>
  <c r="V2098" i="7"/>
  <c r="U2098" i="7"/>
  <c r="W2098" i="7" s="1"/>
  <c r="Q2098" i="7"/>
  <c r="P2098" i="7"/>
  <c r="K2098" i="7"/>
  <c r="V2097" i="7"/>
  <c r="W2097" i="7" s="1"/>
  <c r="U2097" i="7"/>
  <c r="Q2097" i="7"/>
  <c r="P2097" i="7"/>
  <c r="K2097" i="7"/>
  <c r="V2096" i="7"/>
  <c r="W2096" i="7" s="1"/>
  <c r="U2096" i="7"/>
  <c r="P2096" i="7"/>
  <c r="Q2096" i="7" s="1"/>
  <c r="K2096" i="7"/>
  <c r="W2095" i="7"/>
  <c r="V2095" i="7"/>
  <c r="U2095" i="7"/>
  <c r="P2095" i="7"/>
  <c r="Q2095" i="7" s="1"/>
  <c r="K2095" i="7"/>
  <c r="V2094" i="7"/>
  <c r="U2094" i="7"/>
  <c r="W2094" i="7" s="1"/>
  <c r="Q2094" i="7"/>
  <c r="P2094" i="7"/>
  <c r="K2094" i="7"/>
  <c r="V2093" i="7"/>
  <c r="W2093" i="7" s="1"/>
  <c r="U2093" i="7"/>
  <c r="Q2093" i="7"/>
  <c r="P2093" i="7"/>
  <c r="K2093" i="7"/>
  <c r="V2092" i="7"/>
  <c r="U2092" i="7"/>
  <c r="P2092" i="7"/>
  <c r="Q2092" i="7" s="1"/>
  <c r="K2092" i="7"/>
  <c r="W2091" i="7"/>
  <c r="V2091" i="7"/>
  <c r="U2091" i="7"/>
  <c r="P2091" i="7"/>
  <c r="Q2091" i="7" s="1"/>
  <c r="K2091" i="7"/>
  <c r="V2090" i="7"/>
  <c r="U2090" i="7"/>
  <c r="W2090" i="7" s="1"/>
  <c r="Q2090" i="7"/>
  <c r="P2090" i="7"/>
  <c r="K2090" i="7"/>
  <c r="V2089" i="7"/>
  <c r="W2089" i="7" s="1"/>
  <c r="U2089" i="7"/>
  <c r="Q2089" i="7"/>
  <c r="P2089" i="7"/>
  <c r="K2089" i="7"/>
  <c r="V2088" i="7"/>
  <c r="W2088" i="7" s="1"/>
  <c r="U2088" i="7"/>
  <c r="P2088" i="7"/>
  <c r="Q2088" i="7" s="1"/>
  <c r="K2088" i="7"/>
  <c r="W2087" i="7"/>
  <c r="V2087" i="7"/>
  <c r="U2087" i="7"/>
  <c r="P2087" i="7"/>
  <c r="Q2087" i="7" s="1"/>
  <c r="K2087" i="7"/>
  <c r="V2086" i="7"/>
  <c r="U2086" i="7"/>
  <c r="W2086" i="7" s="1"/>
  <c r="Q2086" i="7"/>
  <c r="P2086" i="7"/>
  <c r="K2086" i="7"/>
  <c r="V2085" i="7"/>
  <c r="W2085" i="7" s="1"/>
  <c r="U2085" i="7"/>
  <c r="P2085" i="7"/>
  <c r="Q2085" i="7" s="1"/>
  <c r="K2085" i="7"/>
  <c r="V2084" i="7"/>
  <c r="W2084" i="7" s="1"/>
  <c r="U2084" i="7"/>
  <c r="P2084" i="7"/>
  <c r="Q2084" i="7" s="1"/>
  <c r="K2084" i="7"/>
  <c r="W2083" i="7"/>
  <c r="V2083" i="7"/>
  <c r="U2083" i="7"/>
  <c r="P2083" i="7"/>
  <c r="Q2083" i="7" s="1"/>
  <c r="K2083" i="7"/>
  <c r="V2082" i="7"/>
  <c r="U2082" i="7"/>
  <c r="W2082" i="7" s="1"/>
  <c r="Q2082" i="7"/>
  <c r="P2082" i="7"/>
  <c r="K2082" i="7"/>
  <c r="V2081" i="7"/>
  <c r="W2081" i="7" s="1"/>
  <c r="U2081" i="7"/>
  <c r="Q2081" i="7"/>
  <c r="P2081" i="7"/>
  <c r="K2081" i="7"/>
  <c r="V2080" i="7"/>
  <c r="U2080" i="7"/>
  <c r="P2080" i="7"/>
  <c r="Q2080" i="7" s="1"/>
  <c r="K2080" i="7"/>
  <c r="W2079" i="7"/>
  <c r="V2079" i="7"/>
  <c r="U2079" i="7"/>
  <c r="P2079" i="7"/>
  <c r="Q2079" i="7" s="1"/>
  <c r="K2079" i="7"/>
  <c r="V2078" i="7"/>
  <c r="U2078" i="7"/>
  <c r="W2078" i="7" s="1"/>
  <c r="Q2078" i="7"/>
  <c r="P2078" i="7"/>
  <c r="K2078" i="7"/>
  <c r="V2077" i="7"/>
  <c r="W2077" i="7" s="1"/>
  <c r="U2077" i="7"/>
  <c r="Q2077" i="7"/>
  <c r="P2077" i="7"/>
  <c r="K2077" i="7"/>
  <c r="V2076" i="7"/>
  <c r="U2076" i="7"/>
  <c r="P2076" i="7"/>
  <c r="Q2076" i="7" s="1"/>
  <c r="K2076" i="7"/>
  <c r="W2075" i="7"/>
  <c r="V2075" i="7"/>
  <c r="U2075" i="7"/>
  <c r="P2075" i="7"/>
  <c r="Q2075" i="7" s="1"/>
  <c r="K2075" i="7"/>
  <c r="V2074" i="7"/>
  <c r="U2074" i="7"/>
  <c r="W2074" i="7" s="1"/>
  <c r="Q2074" i="7"/>
  <c r="P2074" i="7"/>
  <c r="K2074" i="7"/>
  <c r="V2073" i="7"/>
  <c r="W2073" i="7" s="1"/>
  <c r="U2073" i="7"/>
  <c r="P2073" i="7"/>
  <c r="Q2073" i="7" s="1"/>
  <c r="K2073" i="7"/>
  <c r="V2072" i="7"/>
  <c r="W2072" i="7" s="1"/>
  <c r="U2072" i="7"/>
  <c r="P2072" i="7"/>
  <c r="Q2072" i="7" s="1"/>
  <c r="K2072" i="7"/>
  <c r="W2071" i="7"/>
  <c r="V2071" i="7"/>
  <c r="U2071" i="7"/>
  <c r="P2071" i="7"/>
  <c r="Q2071" i="7" s="1"/>
  <c r="K2071" i="7"/>
  <c r="V2070" i="7"/>
  <c r="U2070" i="7"/>
  <c r="W2070" i="7" s="1"/>
  <c r="Q2070" i="7"/>
  <c r="P2070" i="7"/>
  <c r="K2070" i="7"/>
  <c r="V2069" i="7"/>
  <c r="W2069" i="7" s="1"/>
  <c r="U2069" i="7"/>
  <c r="Q2069" i="7"/>
  <c r="P2069" i="7"/>
  <c r="K2069" i="7"/>
  <c r="V2068" i="7"/>
  <c r="U2068" i="7"/>
  <c r="P2068" i="7"/>
  <c r="Q2068" i="7" s="1"/>
  <c r="K2068" i="7"/>
  <c r="W2067" i="7"/>
  <c r="V2067" i="7"/>
  <c r="U2067" i="7"/>
  <c r="P2067" i="7"/>
  <c r="Q2067" i="7" s="1"/>
  <c r="K2067" i="7"/>
  <c r="V2066" i="7"/>
  <c r="U2066" i="7"/>
  <c r="W2066" i="7" s="1"/>
  <c r="Q2066" i="7"/>
  <c r="P2066" i="7"/>
  <c r="K2066" i="7"/>
  <c r="V2065" i="7"/>
  <c r="W2065" i="7" s="1"/>
  <c r="U2065" i="7"/>
  <c r="P2065" i="7"/>
  <c r="Q2065" i="7" s="1"/>
  <c r="K2065" i="7"/>
  <c r="V2064" i="7"/>
  <c r="W2064" i="7" s="1"/>
  <c r="U2064" i="7"/>
  <c r="P2064" i="7"/>
  <c r="Q2064" i="7" s="1"/>
  <c r="K2064" i="7"/>
  <c r="W2063" i="7"/>
  <c r="V2063" i="7"/>
  <c r="U2063" i="7"/>
  <c r="P2063" i="7"/>
  <c r="Q2063" i="7" s="1"/>
  <c r="K2063" i="7"/>
  <c r="V2062" i="7"/>
  <c r="U2062" i="7"/>
  <c r="W2062" i="7" s="1"/>
  <c r="P2062" i="7"/>
  <c r="Q2062" i="7" s="1"/>
  <c r="K2062" i="7"/>
  <c r="V2061" i="7"/>
  <c r="U2061" i="7"/>
  <c r="W2061" i="7" s="1"/>
  <c r="Q2061" i="7"/>
  <c r="P2061" i="7"/>
  <c r="K2061" i="7"/>
  <c r="V2060" i="7"/>
  <c r="U2060" i="7"/>
  <c r="W2060" i="7" s="1"/>
  <c r="P2060" i="7"/>
  <c r="Q2060" i="7" s="1"/>
  <c r="K2060" i="7"/>
  <c r="W2059" i="7"/>
  <c r="V2059" i="7"/>
  <c r="U2059" i="7"/>
  <c r="P2059" i="7"/>
  <c r="Q2059" i="7" s="1"/>
  <c r="K2059" i="7"/>
  <c r="V2058" i="7"/>
  <c r="U2058" i="7"/>
  <c r="W2058" i="7" s="1"/>
  <c r="Q2058" i="7"/>
  <c r="P2058" i="7"/>
  <c r="K2058" i="7"/>
  <c r="W2057" i="7"/>
  <c r="V2057" i="7"/>
  <c r="U2057" i="7"/>
  <c r="P2057" i="7"/>
  <c r="Q2057" i="7" s="1"/>
  <c r="K2057" i="7"/>
  <c r="V2056" i="7"/>
  <c r="U2056" i="7"/>
  <c r="W2056" i="7" s="1"/>
  <c r="P2056" i="7"/>
  <c r="Q2056" i="7" s="1"/>
  <c r="K2056" i="7"/>
  <c r="V2055" i="7"/>
  <c r="U2055" i="7"/>
  <c r="W2055" i="7" s="1"/>
  <c r="P2055" i="7"/>
  <c r="Q2055" i="7" s="1"/>
  <c r="K2055" i="7"/>
  <c r="V2054" i="7"/>
  <c r="U2054" i="7"/>
  <c r="W2054" i="7" s="1"/>
  <c r="P2054" i="7"/>
  <c r="Q2054" i="7" s="1"/>
  <c r="K2054" i="7"/>
  <c r="V2053" i="7"/>
  <c r="W2053" i="7" s="1"/>
  <c r="U2053" i="7"/>
  <c r="P2053" i="7"/>
  <c r="Q2053" i="7" s="1"/>
  <c r="K2053" i="7"/>
  <c r="V2052" i="7"/>
  <c r="W2052" i="7" s="1"/>
  <c r="U2052" i="7"/>
  <c r="P2052" i="7"/>
  <c r="Q2052" i="7" s="1"/>
  <c r="K2052" i="7"/>
  <c r="V2051" i="7"/>
  <c r="U2051" i="7"/>
  <c r="W2051" i="7" s="1"/>
  <c r="P2051" i="7"/>
  <c r="Q2051" i="7" s="1"/>
  <c r="K2051" i="7"/>
  <c r="V2050" i="7"/>
  <c r="U2050" i="7"/>
  <c r="W2050" i="7" s="1"/>
  <c r="Q2050" i="7"/>
  <c r="P2050" i="7"/>
  <c r="K2050" i="7"/>
  <c r="V2049" i="7"/>
  <c r="U2049" i="7"/>
  <c r="W2049" i="7" s="1"/>
  <c r="Q2049" i="7"/>
  <c r="P2049" i="7"/>
  <c r="K2049" i="7"/>
  <c r="V2048" i="7"/>
  <c r="W2048" i="7" s="1"/>
  <c r="U2048" i="7"/>
  <c r="P2048" i="7"/>
  <c r="Q2048" i="7" s="1"/>
  <c r="K2048" i="7"/>
  <c r="W2047" i="7"/>
  <c r="V2047" i="7"/>
  <c r="U2047" i="7"/>
  <c r="P2047" i="7"/>
  <c r="Q2047" i="7" s="1"/>
  <c r="K2047" i="7"/>
  <c r="W2046" i="7"/>
  <c r="V2046" i="7"/>
  <c r="U2046" i="7"/>
  <c r="Q2046" i="7"/>
  <c r="P2046" i="7"/>
  <c r="K2046" i="7"/>
  <c r="W2045" i="7"/>
  <c r="V2045" i="7"/>
  <c r="U2045" i="7"/>
  <c r="Q2045" i="7"/>
  <c r="P2045" i="7"/>
  <c r="K2045" i="7"/>
  <c r="W2044" i="7"/>
  <c r="V2044" i="7"/>
  <c r="U2044" i="7"/>
  <c r="P2044" i="7"/>
  <c r="Q2044" i="7" s="1"/>
  <c r="K2044" i="7"/>
  <c r="W2043" i="7"/>
  <c r="V2043" i="7"/>
  <c r="U2043" i="7"/>
  <c r="P2043" i="7"/>
  <c r="Q2043" i="7" s="1"/>
  <c r="K2043" i="7"/>
  <c r="W2042" i="7"/>
  <c r="V2042" i="7"/>
  <c r="U2042" i="7"/>
  <c r="P2042" i="7"/>
  <c r="Q2042" i="7" s="1"/>
  <c r="K2042" i="7"/>
  <c r="V2041" i="7"/>
  <c r="W2041" i="7" s="1"/>
  <c r="U2041" i="7"/>
  <c r="P2041" i="7"/>
  <c r="Q2041" i="7" s="1"/>
  <c r="K2041" i="7"/>
  <c r="V2040" i="7"/>
  <c r="U2040" i="7"/>
  <c r="W2040" i="7" s="1"/>
  <c r="Q2040" i="7"/>
  <c r="P2040" i="7"/>
  <c r="K2040" i="7"/>
  <c r="W2039" i="7"/>
  <c r="V2039" i="7"/>
  <c r="U2039" i="7"/>
  <c r="Q2039" i="7"/>
  <c r="P2039" i="7"/>
  <c r="K2039" i="7"/>
  <c r="W2038" i="7"/>
  <c r="V2038" i="7"/>
  <c r="U2038" i="7"/>
  <c r="P2038" i="7"/>
  <c r="Q2038" i="7" s="1"/>
  <c r="K2038" i="7"/>
  <c r="V2037" i="7"/>
  <c r="W2037" i="7" s="1"/>
  <c r="U2037" i="7"/>
  <c r="P2037" i="7"/>
  <c r="Q2037" i="7" s="1"/>
  <c r="K2037" i="7"/>
  <c r="V2036" i="7"/>
  <c r="U2036" i="7"/>
  <c r="W2036" i="7" s="1"/>
  <c r="Q2036" i="7"/>
  <c r="P2036" i="7"/>
  <c r="K2036" i="7"/>
  <c r="W2035" i="7"/>
  <c r="V2035" i="7"/>
  <c r="U2035" i="7"/>
  <c r="Q2035" i="7"/>
  <c r="P2035" i="7"/>
  <c r="K2035" i="7"/>
  <c r="W2034" i="7"/>
  <c r="V2034" i="7"/>
  <c r="U2034" i="7"/>
  <c r="P2034" i="7"/>
  <c r="Q2034" i="7" s="1"/>
  <c r="K2034" i="7"/>
  <c r="V2033" i="7"/>
  <c r="W2033" i="7" s="1"/>
  <c r="U2033" i="7"/>
  <c r="P2033" i="7"/>
  <c r="Q2033" i="7" s="1"/>
  <c r="K2033" i="7"/>
  <c r="V2032" i="7"/>
  <c r="U2032" i="7"/>
  <c r="W2032" i="7" s="1"/>
  <c r="Q2032" i="7"/>
  <c r="P2032" i="7"/>
  <c r="K2032" i="7"/>
  <c r="W2031" i="7"/>
  <c r="V2031" i="7"/>
  <c r="U2031" i="7"/>
  <c r="P2031" i="7"/>
  <c r="Q2031" i="7" s="1"/>
  <c r="K2031" i="7"/>
  <c r="W2030" i="7"/>
  <c r="V2030" i="7"/>
  <c r="U2030" i="7"/>
  <c r="P2030" i="7"/>
  <c r="Q2030" i="7" s="1"/>
  <c r="K2030" i="7"/>
  <c r="V2029" i="7"/>
  <c r="W2029" i="7" s="1"/>
  <c r="U2029" i="7"/>
  <c r="P2029" i="7"/>
  <c r="Q2029" i="7" s="1"/>
  <c r="K2029" i="7"/>
  <c r="V2028" i="7"/>
  <c r="U2028" i="7"/>
  <c r="W2028" i="7" s="1"/>
  <c r="Q2028" i="7"/>
  <c r="P2028" i="7"/>
  <c r="K2028" i="7"/>
  <c r="W2027" i="7"/>
  <c r="V2027" i="7"/>
  <c r="U2027" i="7"/>
  <c r="P2027" i="7"/>
  <c r="Q2027" i="7" s="1"/>
  <c r="K2027" i="7"/>
  <c r="W2026" i="7"/>
  <c r="V2026" i="7"/>
  <c r="U2026" i="7"/>
  <c r="P2026" i="7"/>
  <c r="Q2026" i="7" s="1"/>
  <c r="K2026" i="7"/>
  <c r="V2025" i="7"/>
  <c r="W2025" i="7" s="1"/>
  <c r="U2025" i="7"/>
  <c r="P2025" i="7"/>
  <c r="Q2025" i="7" s="1"/>
  <c r="K2025" i="7"/>
  <c r="V2024" i="7"/>
  <c r="U2024" i="7"/>
  <c r="W2024" i="7" s="1"/>
  <c r="Q2024" i="7"/>
  <c r="P2024" i="7"/>
  <c r="K2024" i="7"/>
  <c r="W2023" i="7"/>
  <c r="V2023" i="7"/>
  <c r="U2023" i="7"/>
  <c r="P2023" i="7"/>
  <c r="Q2023" i="7" s="1"/>
  <c r="K2023" i="7"/>
  <c r="W2022" i="7"/>
  <c r="V2022" i="7"/>
  <c r="U2022" i="7"/>
  <c r="P2022" i="7"/>
  <c r="Q2022" i="7" s="1"/>
  <c r="K2022" i="7"/>
  <c r="V2021" i="7"/>
  <c r="U2021" i="7"/>
  <c r="W2021" i="7" s="1"/>
  <c r="P2021" i="7"/>
  <c r="Q2021" i="7" s="1"/>
  <c r="K2021" i="7"/>
  <c r="V2020" i="7"/>
  <c r="U2020" i="7"/>
  <c r="W2020" i="7" s="1"/>
  <c r="Q2020" i="7"/>
  <c r="P2020" i="7"/>
  <c r="K2020" i="7"/>
  <c r="W2019" i="7"/>
  <c r="V2019" i="7"/>
  <c r="U2019" i="7"/>
  <c r="P2019" i="7"/>
  <c r="Q2019" i="7" s="1"/>
  <c r="K2019" i="7"/>
  <c r="W2018" i="7"/>
  <c r="V2018" i="7"/>
  <c r="U2018" i="7"/>
  <c r="P2018" i="7"/>
  <c r="Q2018" i="7" s="1"/>
  <c r="K2018" i="7"/>
  <c r="V2017" i="7"/>
  <c r="U2017" i="7"/>
  <c r="W2017" i="7" s="1"/>
  <c r="P2017" i="7"/>
  <c r="Q2017" i="7" s="1"/>
  <c r="K2017" i="7"/>
  <c r="V2016" i="7"/>
  <c r="U2016" i="7"/>
  <c r="W2016" i="7" s="1"/>
  <c r="Q2016" i="7"/>
  <c r="P2016" i="7"/>
  <c r="K2016" i="7"/>
  <c r="W2015" i="7"/>
  <c r="V2015" i="7"/>
  <c r="U2015" i="7"/>
  <c r="P2015" i="7"/>
  <c r="Q2015" i="7" s="1"/>
  <c r="K2015" i="7"/>
  <c r="W2014" i="7"/>
  <c r="V2014" i="7"/>
  <c r="U2014" i="7"/>
  <c r="P2014" i="7"/>
  <c r="Q2014" i="7" s="1"/>
  <c r="K2014" i="7"/>
  <c r="V2013" i="7"/>
  <c r="U2013" i="7"/>
  <c r="W2013" i="7" s="1"/>
  <c r="P2013" i="7"/>
  <c r="Q2013" i="7" s="1"/>
  <c r="K2013" i="7"/>
  <c r="V2012" i="7"/>
  <c r="U2012" i="7"/>
  <c r="W2012" i="7" s="1"/>
  <c r="Q2012" i="7"/>
  <c r="P2012" i="7"/>
  <c r="K2012" i="7"/>
  <c r="W2011" i="7"/>
  <c r="V2011" i="7"/>
  <c r="U2011" i="7"/>
  <c r="P2011" i="7"/>
  <c r="Q2011" i="7" s="1"/>
  <c r="K2011" i="7"/>
  <c r="W2010" i="7"/>
  <c r="V2010" i="7"/>
  <c r="U2010" i="7"/>
  <c r="P2010" i="7"/>
  <c r="Q2010" i="7" s="1"/>
  <c r="K2010" i="7"/>
  <c r="V2009" i="7"/>
  <c r="U2009" i="7"/>
  <c r="W2009" i="7" s="1"/>
  <c r="P2009" i="7"/>
  <c r="Q2009" i="7" s="1"/>
  <c r="K2009" i="7"/>
  <c r="V2008" i="7"/>
  <c r="U2008" i="7"/>
  <c r="W2008" i="7" s="1"/>
  <c r="Q2008" i="7"/>
  <c r="P2008" i="7"/>
  <c r="K2008" i="7"/>
  <c r="W2007" i="7"/>
  <c r="V2007" i="7"/>
  <c r="U2007" i="7"/>
  <c r="P2007" i="7"/>
  <c r="Q2007" i="7" s="1"/>
  <c r="K2007" i="7"/>
  <c r="W2006" i="7"/>
  <c r="V2006" i="7"/>
  <c r="U2006" i="7"/>
  <c r="P2006" i="7"/>
  <c r="Q2006" i="7" s="1"/>
  <c r="K2006" i="7"/>
  <c r="V2005" i="7"/>
  <c r="U2005" i="7"/>
  <c r="W2005" i="7" s="1"/>
  <c r="P2005" i="7"/>
  <c r="Q2005" i="7" s="1"/>
  <c r="K2005" i="7"/>
  <c r="V2004" i="7"/>
  <c r="U2004" i="7"/>
  <c r="W2004" i="7" s="1"/>
  <c r="Q2004" i="7"/>
  <c r="P2004" i="7"/>
  <c r="K2004" i="7"/>
  <c r="W2003" i="7"/>
  <c r="V2003" i="7"/>
  <c r="U2003" i="7"/>
  <c r="P2003" i="7"/>
  <c r="Q2003" i="7" s="1"/>
  <c r="K2003" i="7"/>
  <c r="W2002" i="7"/>
  <c r="V2002" i="7"/>
  <c r="U2002" i="7"/>
  <c r="P2002" i="7"/>
  <c r="Q2002" i="7" s="1"/>
  <c r="K2002" i="7"/>
  <c r="V2001" i="7"/>
  <c r="U2001" i="7"/>
  <c r="W2001" i="7" s="1"/>
  <c r="P2001" i="7"/>
  <c r="Q2001" i="7" s="1"/>
  <c r="K2001" i="7"/>
  <c r="V2000" i="7"/>
  <c r="U2000" i="7"/>
  <c r="W2000" i="7" s="1"/>
  <c r="Q2000" i="7"/>
  <c r="P2000" i="7"/>
  <c r="K2000" i="7"/>
  <c r="W1999" i="7"/>
  <c r="V1999" i="7"/>
  <c r="U1999" i="7"/>
  <c r="P1999" i="7"/>
  <c r="Q1999" i="7" s="1"/>
  <c r="K1999" i="7"/>
  <c r="W1998" i="7"/>
  <c r="V1998" i="7"/>
  <c r="U1998" i="7"/>
  <c r="P1998" i="7"/>
  <c r="Q1998" i="7" s="1"/>
  <c r="K1998" i="7"/>
  <c r="V1997" i="7"/>
  <c r="U1997" i="7"/>
  <c r="W1997" i="7" s="1"/>
  <c r="P1997" i="7"/>
  <c r="Q1997" i="7" s="1"/>
  <c r="K1997" i="7"/>
  <c r="V1996" i="7"/>
  <c r="U1996" i="7"/>
  <c r="W1996" i="7" s="1"/>
  <c r="Q1996" i="7"/>
  <c r="P1996" i="7"/>
  <c r="K1996" i="7"/>
  <c r="W1995" i="7"/>
  <c r="V1995" i="7"/>
  <c r="U1995" i="7"/>
  <c r="P1995" i="7"/>
  <c r="Q1995" i="7" s="1"/>
  <c r="K1995" i="7"/>
  <c r="W1994" i="7"/>
  <c r="V1994" i="7"/>
  <c r="U1994" i="7"/>
  <c r="P1994" i="7"/>
  <c r="Q1994" i="7" s="1"/>
  <c r="K1994" i="7"/>
  <c r="V1993" i="7"/>
  <c r="U1993" i="7"/>
  <c r="W1993" i="7" s="1"/>
  <c r="P1993" i="7"/>
  <c r="Q1993" i="7" s="1"/>
  <c r="K1993" i="7"/>
  <c r="V1992" i="7"/>
  <c r="U1992" i="7"/>
  <c r="W1992" i="7" s="1"/>
  <c r="Q1992" i="7"/>
  <c r="P1992" i="7"/>
  <c r="K1992" i="7"/>
  <c r="W1991" i="7"/>
  <c r="V1991" i="7"/>
  <c r="U1991" i="7"/>
  <c r="P1991" i="7"/>
  <c r="Q1991" i="7" s="1"/>
  <c r="K1991" i="7"/>
  <c r="W1990" i="7"/>
  <c r="V1990" i="7"/>
  <c r="U1990" i="7"/>
  <c r="P1990" i="7"/>
  <c r="Q1990" i="7" s="1"/>
  <c r="K1990" i="7"/>
  <c r="V1989" i="7"/>
  <c r="U1989" i="7"/>
  <c r="W1989" i="7" s="1"/>
  <c r="P1989" i="7"/>
  <c r="Q1989" i="7" s="1"/>
  <c r="K1989" i="7"/>
  <c r="V1988" i="7"/>
  <c r="U1988" i="7"/>
  <c r="W1988" i="7" s="1"/>
  <c r="Q1988" i="7"/>
  <c r="P1988" i="7"/>
  <c r="K1988" i="7"/>
  <c r="W1987" i="7"/>
  <c r="V1987" i="7"/>
  <c r="U1987" i="7"/>
  <c r="P1987" i="7"/>
  <c r="Q1987" i="7" s="1"/>
  <c r="K1987" i="7"/>
  <c r="W1986" i="7"/>
  <c r="V1986" i="7"/>
  <c r="U1986" i="7"/>
  <c r="P1986" i="7"/>
  <c r="Q1986" i="7" s="1"/>
  <c r="K1986" i="7"/>
  <c r="V1985" i="7"/>
  <c r="U1985" i="7"/>
  <c r="W1985" i="7" s="1"/>
  <c r="P1985" i="7"/>
  <c r="Q1985" i="7" s="1"/>
  <c r="K1985" i="7"/>
  <c r="V1984" i="7"/>
  <c r="U1984" i="7"/>
  <c r="W1984" i="7" s="1"/>
  <c r="Q1984" i="7"/>
  <c r="P1984" i="7"/>
  <c r="K1984" i="7"/>
  <c r="W1983" i="7"/>
  <c r="V1983" i="7"/>
  <c r="U1983" i="7"/>
  <c r="P1983" i="7"/>
  <c r="Q1983" i="7" s="1"/>
  <c r="K1983" i="7"/>
  <c r="W1982" i="7"/>
  <c r="V1982" i="7"/>
  <c r="U1982" i="7"/>
  <c r="P1982" i="7"/>
  <c r="Q1982" i="7" s="1"/>
  <c r="K1982" i="7"/>
  <c r="V1981" i="7"/>
  <c r="U1981" i="7"/>
  <c r="W1981" i="7" s="1"/>
  <c r="P1981" i="7"/>
  <c r="Q1981" i="7" s="1"/>
  <c r="K1981" i="7"/>
  <c r="V1980" i="7"/>
  <c r="U1980" i="7"/>
  <c r="W1980" i="7" s="1"/>
  <c r="Q1980" i="7"/>
  <c r="P1980" i="7"/>
  <c r="K1980" i="7"/>
  <c r="W1979" i="7"/>
  <c r="V1979" i="7"/>
  <c r="U1979" i="7"/>
  <c r="P1979" i="7"/>
  <c r="Q1979" i="7" s="1"/>
  <c r="K1979" i="7"/>
  <c r="W1978" i="7"/>
  <c r="V1978" i="7"/>
  <c r="U1978" i="7"/>
  <c r="P1978" i="7"/>
  <c r="Q1978" i="7" s="1"/>
  <c r="K1978" i="7"/>
  <c r="V1977" i="7"/>
  <c r="U1977" i="7"/>
  <c r="W1977" i="7" s="1"/>
  <c r="P1977" i="7"/>
  <c r="Q1977" i="7" s="1"/>
  <c r="K1977" i="7"/>
  <c r="V1976" i="7"/>
  <c r="U1976" i="7"/>
  <c r="W1976" i="7" s="1"/>
  <c r="Q1976" i="7"/>
  <c r="P1976" i="7"/>
  <c r="K1976" i="7"/>
  <c r="W1975" i="7"/>
  <c r="V1975" i="7"/>
  <c r="U1975" i="7"/>
  <c r="P1975" i="7"/>
  <c r="Q1975" i="7" s="1"/>
  <c r="K1975" i="7"/>
  <c r="W1974" i="7"/>
  <c r="V1974" i="7"/>
  <c r="U1974" i="7"/>
  <c r="P1974" i="7"/>
  <c r="Q1974" i="7" s="1"/>
  <c r="K1974" i="7"/>
  <c r="V1973" i="7"/>
  <c r="U1973" i="7"/>
  <c r="W1973" i="7" s="1"/>
  <c r="P1973" i="7"/>
  <c r="Q1973" i="7" s="1"/>
  <c r="K1973" i="7"/>
  <c r="V1972" i="7"/>
  <c r="U1972" i="7"/>
  <c r="W1972" i="7" s="1"/>
  <c r="Q1972" i="7"/>
  <c r="P1972" i="7"/>
  <c r="K1972" i="7"/>
  <c r="W1971" i="7"/>
  <c r="V1971" i="7"/>
  <c r="U1971" i="7"/>
  <c r="P1971" i="7"/>
  <c r="Q1971" i="7" s="1"/>
  <c r="K1971" i="7"/>
  <c r="W1970" i="7"/>
  <c r="V1970" i="7"/>
  <c r="U1970" i="7"/>
  <c r="P1970" i="7"/>
  <c r="Q1970" i="7" s="1"/>
  <c r="K1970" i="7"/>
  <c r="V1969" i="7"/>
  <c r="U1969" i="7"/>
  <c r="W1969" i="7" s="1"/>
  <c r="P1969" i="7"/>
  <c r="Q1969" i="7" s="1"/>
  <c r="K1969" i="7"/>
  <c r="V1968" i="7"/>
  <c r="U1968" i="7"/>
  <c r="W1968" i="7" s="1"/>
  <c r="Q1968" i="7"/>
  <c r="P1968" i="7"/>
  <c r="K1968" i="7"/>
  <c r="W1967" i="7"/>
  <c r="V1967" i="7"/>
  <c r="U1967" i="7"/>
  <c r="P1967" i="7"/>
  <c r="Q1967" i="7" s="1"/>
  <c r="K1967" i="7"/>
  <c r="W1966" i="7"/>
  <c r="V1966" i="7"/>
  <c r="U1966" i="7"/>
  <c r="P1966" i="7"/>
  <c r="Q1966" i="7" s="1"/>
  <c r="K1966" i="7"/>
  <c r="V1965" i="7"/>
  <c r="U1965" i="7"/>
  <c r="W1965" i="7" s="1"/>
  <c r="P1965" i="7"/>
  <c r="Q1965" i="7" s="1"/>
  <c r="K1965" i="7"/>
  <c r="V1964" i="7"/>
  <c r="U1964" i="7"/>
  <c r="W1964" i="7" s="1"/>
  <c r="Q1964" i="7"/>
  <c r="P1964" i="7"/>
  <c r="K1964" i="7"/>
  <c r="W1963" i="7"/>
  <c r="V1963" i="7"/>
  <c r="U1963" i="7"/>
  <c r="P1963" i="7"/>
  <c r="Q1963" i="7" s="1"/>
  <c r="K1963" i="7"/>
  <c r="W1962" i="7"/>
  <c r="V1962" i="7"/>
  <c r="U1962" i="7"/>
  <c r="P1962" i="7"/>
  <c r="Q1962" i="7" s="1"/>
  <c r="K1962" i="7"/>
  <c r="V1961" i="7"/>
  <c r="U1961" i="7"/>
  <c r="W1961" i="7" s="1"/>
  <c r="P1961" i="7"/>
  <c r="Q1961" i="7" s="1"/>
  <c r="K1961" i="7"/>
  <c r="V1960" i="7"/>
  <c r="U1960" i="7"/>
  <c r="W1960" i="7" s="1"/>
  <c r="Q1960" i="7"/>
  <c r="P1960" i="7"/>
  <c r="K1960" i="7"/>
  <c r="W1959" i="7"/>
  <c r="V1959" i="7"/>
  <c r="U1959" i="7"/>
  <c r="P1959" i="7"/>
  <c r="Q1959" i="7" s="1"/>
  <c r="K1959" i="7"/>
  <c r="W1958" i="7"/>
  <c r="V1958" i="7"/>
  <c r="U1958" i="7"/>
  <c r="P1958" i="7"/>
  <c r="Q1958" i="7" s="1"/>
  <c r="K1958" i="7"/>
  <c r="V1957" i="7"/>
  <c r="U1957" i="7"/>
  <c r="W1957" i="7" s="1"/>
  <c r="P1957" i="7"/>
  <c r="Q1957" i="7" s="1"/>
  <c r="K1957" i="7"/>
  <c r="V1956" i="7"/>
  <c r="U1956" i="7"/>
  <c r="W1956" i="7" s="1"/>
  <c r="Q1956" i="7"/>
  <c r="P1956" i="7"/>
  <c r="K1956" i="7"/>
  <c r="W1955" i="7"/>
  <c r="V1955" i="7"/>
  <c r="U1955" i="7"/>
  <c r="P1955" i="7"/>
  <c r="Q1955" i="7" s="1"/>
  <c r="K1955" i="7"/>
  <c r="W1954" i="7"/>
  <c r="V1954" i="7"/>
  <c r="U1954" i="7"/>
  <c r="P1954" i="7"/>
  <c r="Q1954" i="7" s="1"/>
  <c r="K1954" i="7"/>
  <c r="V1953" i="7"/>
  <c r="U1953" i="7"/>
  <c r="W1953" i="7" s="1"/>
  <c r="P1953" i="7"/>
  <c r="Q1953" i="7" s="1"/>
  <c r="K1953" i="7"/>
  <c r="V1952" i="7"/>
  <c r="U1952" i="7"/>
  <c r="W1952" i="7" s="1"/>
  <c r="Q1952" i="7"/>
  <c r="P1952" i="7"/>
  <c r="K1952" i="7"/>
  <c r="W1951" i="7"/>
  <c r="V1951" i="7"/>
  <c r="U1951" i="7"/>
  <c r="P1951" i="7"/>
  <c r="Q1951" i="7" s="1"/>
  <c r="K1951" i="7"/>
  <c r="W1950" i="7"/>
  <c r="V1950" i="7"/>
  <c r="U1950" i="7"/>
  <c r="P1950" i="7"/>
  <c r="Q1950" i="7" s="1"/>
  <c r="K1950" i="7"/>
  <c r="V1949" i="7"/>
  <c r="U1949" i="7"/>
  <c r="W1949" i="7" s="1"/>
  <c r="P1949" i="7"/>
  <c r="Q1949" i="7" s="1"/>
  <c r="K1949" i="7"/>
  <c r="V1948" i="7"/>
  <c r="U1948" i="7"/>
  <c r="W1948" i="7" s="1"/>
  <c r="Q1948" i="7"/>
  <c r="P1948" i="7"/>
  <c r="K1948" i="7"/>
  <c r="W1947" i="7"/>
  <c r="V1947" i="7"/>
  <c r="U1947" i="7"/>
  <c r="P1947" i="7"/>
  <c r="Q1947" i="7" s="1"/>
  <c r="K1947" i="7"/>
  <c r="W1946" i="7"/>
  <c r="V1946" i="7"/>
  <c r="U1946" i="7"/>
  <c r="P1946" i="7"/>
  <c r="Q1946" i="7" s="1"/>
  <c r="K1946" i="7"/>
  <c r="V1945" i="7"/>
  <c r="U1945" i="7"/>
  <c r="W1945" i="7" s="1"/>
  <c r="P1945" i="7"/>
  <c r="Q1945" i="7" s="1"/>
  <c r="K1945" i="7"/>
  <c r="V1944" i="7"/>
  <c r="U1944" i="7"/>
  <c r="W1944" i="7" s="1"/>
  <c r="Q1944" i="7"/>
  <c r="P1944" i="7"/>
  <c r="K1944" i="7"/>
  <c r="W1943" i="7"/>
  <c r="V1943" i="7"/>
  <c r="U1943" i="7"/>
  <c r="P1943" i="7"/>
  <c r="Q1943" i="7" s="1"/>
  <c r="K1943" i="7"/>
  <c r="W1942" i="7"/>
  <c r="V1942" i="7"/>
  <c r="U1942" i="7"/>
  <c r="P1942" i="7"/>
  <c r="Q1942" i="7" s="1"/>
  <c r="K1942" i="7"/>
  <c r="V1941" i="7"/>
  <c r="U1941" i="7"/>
  <c r="W1941" i="7" s="1"/>
  <c r="P1941" i="7"/>
  <c r="Q1941" i="7" s="1"/>
  <c r="K1941" i="7"/>
  <c r="V1940" i="7"/>
  <c r="U1940" i="7"/>
  <c r="W1940" i="7" s="1"/>
  <c r="Q1940" i="7"/>
  <c r="P1940" i="7"/>
  <c r="K1940" i="7"/>
  <c r="W1939" i="7"/>
  <c r="V1939" i="7"/>
  <c r="U1939" i="7"/>
  <c r="P1939" i="7"/>
  <c r="Q1939" i="7" s="1"/>
  <c r="K1939" i="7"/>
  <c r="W1938" i="7"/>
  <c r="V1938" i="7"/>
  <c r="U1938" i="7"/>
  <c r="P1938" i="7"/>
  <c r="Q1938" i="7" s="1"/>
  <c r="K1938" i="7"/>
  <c r="V1937" i="7"/>
  <c r="U1937" i="7"/>
  <c r="W1937" i="7" s="1"/>
  <c r="P1937" i="7"/>
  <c r="Q1937" i="7" s="1"/>
  <c r="K1937" i="7"/>
  <c r="V1936" i="7"/>
  <c r="U1936" i="7"/>
  <c r="W1936" i="7" s="1"/>
  <c r="Q1936" i="7"/>
  <c r="P1936" i="7"/>
  <c r="K1936" i="7"/>
  <c r="W1935" i="7"/>
  <c r="V1935" i="7"/>
  <c r="U1935" i="7"/>
  <c r="P1935" i="7"/>
  <c r="Q1935" i="7" s="1"/>
  <c r="K1935" i="7"/>
  <c r="W1934" i="7"/>
  <c r="V1934" i="7"/>
  <c r="U1934" i="7"/>
  <c r="P1934" i="7"/>
  <c r="Q1934" i="7" s="1"/>
  <c r="K1934" i="7"/>
  <c r="V1933" i="7"/>
  <c r="U1933" i="7"/>
  <c r="W1933" i="7" s="1"/>
  <c r="P1933" i="7"/>
  <c r="Q1933" i="7" s="1"/>
  <c r="K1933" i="7"/>
  <c r="V1932" i="7"/>
  <c r="U1932" i="7"/>
  <c r="W1932" i="7" s="1"/>
  <c r="Q1932" i="7"/>
  <c r="P1932" i="7"/>
  <c r="K1932" i="7"/>
  <c r="W1931" i="7"/>
  <c r="V1931" i="7"/>
  <c r="U1931" i="7"/>
  <c r="P1931" i="7"/>
  <c r="Q1931" i="7" s="1"/>
  <c r="K1931" i="7"/>
  <c r="W1930" i="7"/>
  <c r="V1930" i="7"/>
  <c r="U1930" i="7"/>
  <c r="P1930" i="7"/>
  <c r="Q1930" i="7" s="1"/>
  <c r="K1930" i="7"/>
  <c r="V1929" i="7"/>
  <c r="U1929" i="7"/>
  <c r="W1929" i="7" s="1"/>
  <c r="P1929" i="7"/>
  <c r="Q1929" i="7" s="1"/>
  <c r="K1929" i="7"/>
  <c r="V1928" i="7"/>
  <c r="U1928" i="7"/>
  <c r="W1928" i="7" s="1"/>
  <c r="Q1928" i="7"/>
  <c r="P1928" i="7"/>
  <c r="K1928" i="7"/>
  <c r="W1927" i="7"/>
  <c r="V1927" i="7"/>
  <c r="U1927" i="7"/>
  <c r="P1927" i="7"/>
  <c r="Q1927" i="7" s="1"/>
  <c r="K1927" i="7"/>
  <c r="W1926" i="7"/>
  <c r="V1926" i="7"/>
  <c r="U1926" i="7"/>
  <c r="P1926" i="7"/>
  <c r="Q1926" i="7" s="1"/>
  <c r="K1926" i="7"/>
  <c r="V1925" i="7"/>
  <c r="U1925" i="7"/>
  <c r="W1925" i="7" s="1"/>
  <c r="P1925" i="7"/>
  <c r="Q1925" i="7" s="1"/>
  <c r="K1925" i="7"/>
  <c r="V1924" i="7"/>
  <c r="U1924" i="7"/>
  <c r="W1924" i="7" s="1"/>
  <c r="Q1924" i="7"/>
  <c r="P1924" i="7"/>
  <c r="K1924" i="7"/>
  <c r="W1923" i="7"/>
  <c r="V1923" i="7"/>
  <c r="U1923" i="7"/>
  <c r="P1923" i="7"/>
  <c r="Q1923" i="7" s="1"/>
  <c r="K1923" i="7"/>
  <c r="W1922" i="7"/>
  <c r="V1922" i="7"/>
  <c r="U1922" i="7"/>
  <c r="P1922" i="7"/>
  <c r="Q1922" i="7" s="1"/>
  <c r="K1922" i="7"/>
  <c r="V1921" i="7"/>
  <c r="U1921" i="7"/>
  <c r="W1921" i="7" s="1"/>
  <c r="P1921" i="7"/>
  <c r="Q1921" i="7" s="1"/>
  <c r="K1921" i="7"/>
  <c r="V1920" i="7"/>
  <c r="U1920" i="7"/>
  <c r="W1920" i="7" s="1"/>
  <c r="Q1920" i="7"/>
  <c r="P1920" i="7"/>
  <c r="K1920" i="7"/>
  <c r="W1919" i="7"/>
  <c r="V1919" i="7"/>
  <c r="U1919" i="7"/>
  <c r="P1919" i="7"/>
  <c r="Q1919" i="7" s="1"/>
  <c r="K1919" i="7"/>
  <c r="W1918" i="7"/>
  <c r="V1918" i="7"/>
  <c r="U1918" i="7"/>
  <c r="P1918" i="7"/>
  <c r="Q1918" i="7" s="1"/>
  <c r="K1918" i="7"/>
  <c r="V1917" i="7"/>
  <c r="U1917" i="7"/>
  <c r="W1917" i="7" s="1"/>
  <c r="P1917" i="7"/>
  <c r="Q1917" i="7" s="1"/>
  <c r="K1917" i="7"/>
  <c r="V1916" i="7"/>
  <c r="U1916" i="7"/>
  <c r="W1916" i="7" s="1"/>
  <c r="P1916" i="7"/>
  <c r="Q1916" i="7" s="1"/>
  <c r="K1916" i="7"/>
  <c r="W1915" i="7"/>
  <c r="V1915" i="7"/>
  <c r="U1915" i="7"/>
  <c r="P1915" i="7"/>
  <c r="Q1915" i="7" s="1"/>
  <c r="K1915" i="7"/>
  <c r="W1914" i="7"/>
  <c r="V1914" i="7"/>
  <c r="U1914" i="7"/>
  <c r="P1914" i="7"/>
  <c r="Q1914" i="7" s="1"/>
  <c r="K1914" i="7"/>
  <c r="V1913" i="7"/>
  <c r="U1913" i="7"/>
  <c r="W1913" i="7" s="1"/>
  <c r="P1913" i="7"/>
  <c r="Q1913" i="7" s="1"/>
  <c r="K1913" i="7"/>
  <c r="V1912" i="7"/>
  <c r="U1912" i="7"/>
  <c r="W1912" i="7" s="1"/>
  <c r="P1912" i="7"/>
  <c r="Q1912" i="7" s="1"/>
  <c r="K1912" i="7"/>
  <c r="V1911" i="7"/>
  <c r="U1911" i="7"/>
  <c r="W1911" i="7" s="1"/>
  <c r="P1911" i="7"/>
  <c r="Q1911" i="7" s="1"/>
  <c r="K1911" i="7"/>
  <c r="W1910" i="7"/>
  <c r="V1910" i="7"/>
  <c r="U1910" i="7"/>
  <c r="P1910" i="7"/>
  <c r="Q1910" i="7" s="1"/>
  <c r="K1910" i="7"/>
  <c r="V1909" i="7"/>
  <c r="U1909" i="7"/>
  <c r="W1909" i="7" s="1"/>
  <c r="P1909" i="7"/>
  <c r="Q1909" i="7" s="1"/>
  <c r="K1909" i="7"/>
  <c r="V1908" i="7"/>
  <c r="U1908" i="7"/>
  <c r="W1908" i="7" s="1"/>
  <c r="Q1908" i="7"/>
  <c r="P1908" i="7"/>
  <c r="K1908" i="7"/>
  <c r="V1907" i="7"/>
  <c r="W1907" i="7" s="1"/>
  <c r="U1907" i="7"/>
  <c r="P1907" i="7"/>
  <c r="Q1907" i="7" s="1"/>
  <c r="K1907" i="7"/>
  <c r="W1906" i="7"/>
  <c r="V1906" i="7"/>
  <c r="U1906" i="7"/>
  <c r="P1906" i="7"/>
  <c r="Q1906" i="7" s="1"/>
  <c r="K1906" i="7"/>
  <c r="V1905" i="7"/>
  <c r="U1905" i="7"/>
  <c r="W1905" i="7" s="1"/>
  <c r="P1905" i="7"/>
  <c r="Q1905" i="7" s="1"/>
  <c r="K1905" i="7"/>
  <c r="V1904" i="7"/>
  <c r="U1904" i="7"/>
  <c r="W1904" i="7" s="1"/>
  <c r="P1904" i="7"/>
  <c r="Q1904" i="7" s="1"/>
  <c r="K1904" i="7"/>
  <c r="V1903" i="7"/>
  <c r="W1903" i="7" s="1"/>
  <c r="U1903" i="7"/>
  <c r="P1903" i="7"/>
  <c r="Q1903" i="7" s="1"/>
  <c r="K1903" i="7"/>
  <c r="V1902" i="7"/>
  <c r="U1902" i="7"/>
  <c r="W1902" i="7" s="1"/>
  <c r="P1902" i="7"/>
  <c r="Q1902" i="7" s="1"/>
  <c r="K1902" i="7"/>
  <c r="V1901" i="7"/>
  <c r="U1901" i="7"/>
  <c r="W1901" i="7" s="1"/>
  <c r="P1901" i="7"/>
  <c r="Q1901" i="7" s="1"/>
  <c r="K1901" i="7"/>
  <c r="V1900" i="7"/>
  <c r="U1900" i="7"/>
  <c r="W1900" i="7" s="1"/>
  <c r="Q1900" i="7"/>
  <c r="P1900" i="7"/>
  <c r="K1900" i="7"/>
  <c r="V1899" i="7"/>
  <c r="U1899" i="7"/>
  <c r="W1899" i="7" s="1"/>
  <c r="P1899" i="7"/>
  <c r="Q1899" i="7" s="1"/>
  <c r="K1899" i="7"/>
  <c r="V1898" i="7"/>
  <c r="U1898" i="7"/>
  <c r="W1898" i="7" s="1"/>
  <c r="P1898" i="7"/>
  <c r="Q1898" i="7" s="1"/>
  <c r="K1898" i="7"/>
  <c r="V1897" i="7"/>
  <c r="U1897" i="7"/>
  <c r="W1897" i="7" s="1"/>
  <c r="P1897" i="7"/>
  <c r="Q1897" i="7" s="1"/>
  <c r="K1897" i="7"/>
  <c r="W1896" i="7"/>
  <c r="V1896" i="7"/>
  <c r="U1896" i="7"/>
  <c r="Q1896" i="7"/>
  <c r="P1896" i="7"/>
  <c r="K1896" i="7"/>
  <c r="W1895" i="7"/>
  <c r="V1895" i="7"/>
  <c r="U1895" i="7"/>
  <c r="P1895" i="7"/>
  <c r="Q1895" i="7" s="1"/>
  <c r="K1895" i="7"/>
  <c r="W1894" i="7"/>
  <c r="V1894" i="7"/>
  <c r="U1894" i="7"/>
  <c r="P1894" i="7"/>
  <c r="Q1894" i="7" s="1"/>
  <c r="K1894" i="7"/>
  <c r="W1893" i="7"/>
  <c r="V1893" i="7"/>
  <c r="U1893" i="7"/>
  <c r="P1893" i="7"/>
  <c r="Q1893" i="7" s="1"/>
  <c r="K1893" i="7"/>
  <c r="W1892" i="7"/>
  <c r="V1892" i="7"/>
  <c r="U1892" i="7"/>
  <c r="P1892" i="7"/>
  <c r="Q1892" i="7" s="1"/>
  <c r="K1892" i="7"/>
  <c r="W1891" i="7"/>
  <c r="V1891" i="7"/>
  <c r="U1891" i="7"/>
  <c r="P1891" i="7"/>
  <c r="Q1891" i="7" s="1"/>
  <c r="K1891" i="7"/>
  <c r="W1890" i="7"/>
  <c r="V1890" i="7"/>
  <c r="U1890" i="7"/>
  <c r="P1890" i="7"/>
  <c r="Q1890" i="7" s="1"/>
  <c r="K1890" i="7"/>
  <c r="W1889" i="7"/>
  <c r="V1889" i="7"/>
  <c r="U1889" i="7"/>
  <c r="P1889" i="7"/>
  <c r="Q1889" i="7" s="1"/>
  <c r="K1889" i="7"/>
  <c r="V1888" i="7"/>
  <c r="U1888" i="7"/>
  <c r="W1888" i="7" s="1"/>
  <c r="Q1888" i="7"/>
  <c r="P1888" i="7"/>
  <c r="K1888" i="7"/>
  <c r="V1887" i="7"/>
  <c r="W1887" i="7" s="1"/>
  <c r="U1887" i="7"/>
  <c r="P1887" i="7"/>
  <c r="Q1887" i="7" s="1"/>
  <c r="K1887" i="7"/>
  <c r="V1886" i="7"/>
  <c r="U1886" i="7"/>
  <c r="W1886" i="7" s="1"/>
  <c r="P1886" i="7"/>
  <c r="Q1886" i="7" s="1"/>
  <c r="K1886" i="7"/>
  <c r="V1885" i="7"/>
  <c r="U1885" i="7"/>
  <c r="W1885" i="7" s="1"/>
  <c r="P1885" i="7"/>
  <c r="Q1885" i="7" s="1"/>
  <c r="K1885" i="7"/>
  <c r="V1884" i="7"/>
  <c r="U1884" i="7"/>
  <c r="W1884" i="7" s="1"/>
  <c r="Q1884" i="7"/>
  <c r="P1884" i="7"/>
  <c r="K1884" i="7"/>
  <c r="V1883" i="7"/>
  <c r="W1883" i="7" s="1"/>
  <c r="U1883" i="7"/>
  <c r="P1883" i="7"/>
  <c r="Q1883" i="7" s="1"/>
  <c r="K1883" i="7"/>
  <c r="V1882" i="7"/>
  <c r="U1882" i="7"/>
  <c r="W1882" i="7" s="1"/>
  <c r="P1882" i="7"/>
  <c r="Q1882" i="7" s="1"/>
  <c r="K1882" i="7"/>
  <c r="V1881" i="7"/>
  <c r="U1881" i="7"/>
  <c r="W1881" i="7" s="1"/>
  <c r="P1881" i="7"/>
  <c r="Q1881" i="7" s="1"/>
  <c r="K1881" i="7"/>
  <c r="W1880" i="7"/>
  <c r="V1880" i="7"/>
  <c r="U1880" i="7"/>
  <c r="P1880" i="7"/>
  <c r="Q1880" i="7" s="1"/>
  <c r="K1880" i="7"/>
  <c r="W1879" i="7"/>
  <c r="V1879" i="7"/>
  <c r="U1879" i="7"/>
  <c r="P1879" i="7"/>
  <c r="Q1879" i="7" s="1"/>
  <c r="K1879" i="7"/>
  <c r="W1878" i="7"/>
  <c r="V1878" i="7"/>
  <c r="U1878" i="7"/>
  <c r="P1878" i="7"/>
  <c r="Q1878" i="7" s="1"/>
  <c r="K1878" i="7"/>
  <c r="W1877" i="7"/>
  <c r="V1877" i="7"/>
  <c r="U1877" i="7"/>
  <c r="P1877" i="7"/>
  <c r="Q1877" i="7" s="1"/>
  <c r="K1877" i="7"/>
  <c r="W1876" i="7"/>
  <c r="V1876" i="7"/>
  <c r="U1876" i="7"/>
  <c r="P1876" i="7"/>
  <c r="Q1876" i="7" s="1"/>
  <c r="K1876" i="7"/>
  <c r="W1875" i="7"/>
  <c r="V1875" i="7"/>
  <c r="U1875" i="7"/>
  <c r="P1875" i="7"/>
  <c r="Q1875" i="7" s="1"/>
  <c r="K1875" i="7"/>
  <c r="W1874" i="7"/>
  <c r="V1874" i="7"/>
  <c r="U1874" i="7"/>
  <c r="P1874" i="7"/>
  <c r="Q1874" i="7" s="1"/>
  <c r="K1874" i="7"/>
  <c r="W1873" i="7"/>
  <c r="V1873" i="7"/>
  <c r="U1873" i="7"/>
  <c r="P1873" i="7"/>
  <c r="Q1873" i="7" s="1"/>
  <c r="K1873" i="7"/>
  <c r="V1872" i="7"/>
  <c r="U1872" i="7"/>
  <c r="W1872" i="7" s="1"/>
  <c r="P1872" i="7"/>
  <c r="Q1872" i="7" s="1"/>
  <c r="K1872" i="7"/>
  <c r="V1871" i="7"/>
  <c r="W1871" i="7" s="1"/>
  <c r="U1871" i="7"/>
  <c r="P1871" i="7"/>
  <c r="Q1871" i="7" s="1"/>
  <c r="K1871" i="7"/>
  <c r="V1870" i="7"/>
  <c r="U1870" i="7"/>
  <c r="W1870" i="7" s="1"/>
  <c r="P1870" i="7"/>
  <c r="Q1870" i="7" s="1"/>
  <c r="K1870" i="7"/>
  <c r="V1869" i="7"/>
  <c r="U1869" i="7"/>
  <c r="W1869" i="7" s="1"/>
  <c r="P1869" i="7"/>
  <c r="Q1869" i="7" s="1"/>
  <c r="K1869" i="7"/>
  <c r="V1868" i="7"/>
  <c r="U1868" i="7"/>
  <c r="W1868" i="7" s="1"/>
  <c r="Q1868" i="7"/>
  <c r="P1868" i="7"/>
  <c r="K1868" i="7"/>
  <c r="V1867" i="7"/>
  <c r="U1867" i="7"/>
  <c r="W1867" i="7" s="1"/>
  <c r="P1867" i="7"/>
  <c r="Q1867" i="7" s="1"/>
  <c r="K1867" i="7"/>
  <c r="V1866" i="7"/>
  <c r="U1866" i="7"/>
  <c r="W1866" i="7" s="1"/>
  <c r="P1866" i="7"/>
  <c r="Q1866" i="7" s="1"/>
  <c r="K1866" i="7"/>
  <c r="V1865" i="7"/>
  <c r="U1865" i="7"/>
  <c r="W1865" i="7" s="1"/>
  <c r="P1865" i="7"/>
  <c r="Q1865" i="7" s="1"/>
  <c r="K1865" i="7"/>
  <c r="W1864" i="7"/>
  <c r="V1864" i="7"/>
  <c r="U1864" i="7"/>
  <c r="Q1864" i="7"/>
  <c r="P1864" i="7"/>
  <c r="K1864" i="7"/>
  <c r="W1863" i="7"/>
  <c r="V1863" i="7"/>
  <c r="U1863" i="7"/>
  <c r="P1863" i="7"/>
  <c r="Q1863" i="7" s="1"/>
  <c r="K1863" i="7"/>
  <c r="W1862" i="7"/>
  <c r="V1862" i="7"/>
  <c r="U1862" i="7"/>
  <c r="P1862" i="7"/>
  <c r="Q1862" i="7" s="1"/>
  <c r="K1862" i="7"/>
  <c r="W1861" i="7"/>
  <c r="V1861" i="7"/>
  <c r="U1861" i="7"/>
  <c r="P1861" i="7"/>
  <c r="Q1861" i="7" s="1"/>
  <c r="K1861" i="7"/>
  <c r="W1860" i="7"/>
  <c r="V1860" i="7"/>
  <c r="U1860" i="7"/>
  <c r="P1860" i="7"/>
  <c r="Q1860" i="7" s="1"/>
  <c r="K1860" i="7"/>
  <c r="V1859" i="7"/>
  <c r="W1859" i="7" s="1"/>
  <c r="U1859" i="7"/>
  <c r="P1859" i="7"/>
  <c r="Q1859" i="7" s="1"/>
  <c r="K1859" i="7"/>
  <c r="W1858" i="7"/>
  <c r="V1858" i="7"/>
  <c r="U1858" i="7"/>
  <c r="P1858" i="7"/>
  <c r="Q1858" i="7" s="1"/>
  <c r="K1858" i="7"/>
  <c r="W1857" i="7"/>
  <c r="V1857" i="7"/>
  <c r="U1857" i="7"/>
  <c r="P1857" i="7"/>
  <c r="Q1857" i="7" s="1"/>
  <c r="K1857" i="7"/>
  <c r="V1856" i="7"/>
  <c r="U1856" i="7"/>
  <c r="W1856" i="7" s="1"/>
  <c r="Q1856" i="7"/>
  <c r="P1856" i="7"/>
  <c r="K1856" i="7"/>
  <c r="V1855" i="7"/>
  <c r="W1855" i="7" s="1"/>
  <c r="U1855" i="7"/>
  <c r="P1855" i="7"/>
  <c r="Q1855" i="7" s="1"/>
  <c r="K1855" i="7"/>
  <c r="V1854" i="7"/>
  <c r="U1854" i="7"/>
  <c r="W1854" i="7" s="1"/>
  <c r="P1854" i="7"/>
  <c r="Q1854" i="7" s="1"/>
  <c r="K1854" i="7"/>
  <c r="V1853" i="7"/>
  <c r="U1853" i="7"/>
  <c r="W1853" i="7" s="1"/>
  <c r="P1853" i="7"/>
  <c r="Q1853" i="7" s="1"/>
  <c r="K1853" i="7"/>
  <c r="V1852" i="7"/>
  <c r="U1852" i="7"/>
  <c r="W1852" i="7" s="1"/>
  <c r="Q1852" i="7"/>
  <c r="P1852" i="7"/>
  <c r="K1852" i="7"/>
  <c r="V1851" i="7"/>
  <c r="U1851" i="7"/>
  <c r="W1851" i="7" s="1"/>
  <c r="P1851" i="7"/>
  <c r="Q1851" i="7" s="1"/>
  <c r="K1851" i="7"/>
  <c r="V1850" i="7"/>
  <c r="U1850" i="7"/>
  <c r="W1850" i="7" s="1"/>
  <c r="Q1850" i="7"/>
  <c r="P1850" i="7"/>
  <c r="K1850" i="7"/>
  <c r="V1849" i="7"/>
  <c r="W1849" i="7" s="1"/>
  <c r="U1849" i="7"/>
  <c r="P1849" i="7"/>
  <c r="Q1849" i="7" s="1"/>
  <c r="K1849" i="7"/>
  <c r="V1848" i="7"/>
  <c r="W1848" i="7" s="1"/>
  <c r="U1848" i="7"/>
  <c r="Q1848" i="7"/>
  <c r="P1848" i="7"/>
  <c r="K1848" i="7"/>
  <c r="W1847" i="7"/>
  <c r="V1847" i="7"/>
  <c r="U1847" i="7"/>
  <c r="P1847" i="7"/>
  <c r="Q1847" i="7" s="1"/>
  <c r="K1847" i="7"/>
  <c r="V1846" i="7"/>
  <c r="U1846" i="7"/>
  <c r="W1846" i="7" s="1"/>
  <c r="Q1846" i="7"/>
  <c r="P1846" i="7"/>
  <c r="K1846" i="7"/>
  <c r="V1845" i="7"/>
  <c r="W1845" i="7" s="1"/>
  <c r="U1845" i="7"/>
  <c r="Q1845" i="7"/>
  <c r="P1845" i="7"/>
  <c r="K1845" i="7"/>
  <c r="W1844" i="7"/>
  <c r="V1844" i="7"/>
  <c r="U1844" i="7"/>
  <c r="P1844" i="7"/>
  <c r="Q1844" i="7" s="1"/>
  <c r="K1844" i="7"/>
  <c r="V1843" i="7"/>
  <c r="U1843" i="7"/>
  <c r="W1843" i="7" s="1"/>
  <c r="Q1843" i="7"/>
  <c r="P1843" i="7"/>
  <c r="K1843" i="7"/>
  <c r="V1842" i="7"/>
  <c r="W1842" i="7" s="1"/>
  <c r="U1842" i="7"/>
  <c r="P1842" i="7"/>
  <c r="Q1842" i="7" s="1"/>
  <c r="K1842" i="7"/>
  <c r="V1841" i="7"/>
  <c r="U1841" i="7"/>
  <c r="W1841" i="7" s="1"/>
  <c r="Q1841" i="7"/>
  <c r="P1841" i="7"/>
  <c r="K1841" i="7"/>
  <c r="W1840" i="7"/>
  <c r="V1840" i="7"/>
  <c r="U1840" i="7"/>
  <c r="P1840" i="7"/>
  <c r="Q1840" i="7" s="1"/>
  <c r="K1840" i="7"/>
  <c r="V1839" i="7"/>
  <c r="U1839" i="7"/>
  <c r="W1839" i="7" s="1"/>
  <c r="Q1839" i="7"/>
  <c r="P1839" i="7"/>
  <c r="K1839" i="7"/>
  <c r="V1838" i="7"/>
  <c r="W1838" i="7" s="1"/>
  <c r="U1838" i="7"/>
  <c r="P1838" i="7"/>
  <c r="Q1838" i="7" s="1"/>
  <c r="K1838" i="7"/>
  <c r="V1837" i="7"/>
  <c r="U1837" i="7"/>
  <c r="W1837" i="7" s="1"/>
  <c r="Q1837" i="7"/>
  <c r="P1837" i="7"/>
  <c r="K1837" i="7"/>
  <c r="W1836" i="7"/>
  <c r="V1836" i="7"/>
  <c r="U1836" i="7"/>
  <c r="P1836" i="7"/>
  <c r="Q1836" i="7" s="1"/>
  <c r="K1836" i="7"/>
  <c r="V1835" i="7"/>
  <c r="U1835" i="7"/>
  <c r="W1835" i="7" s="1"/>
  <c r="P1835" i="7"/>
  <c r="Q1835" i="7" s="1"/>
  <c r="K1835" i="7"/>
  <c r="W1834" i="7"/>
  <c r="V1834" i="7"/>
  <c r="U1834" i="7"/>
  <c r="P1834" i="7"/>
  <c r="Q1834" i="7" s="1"/>
  <c r="K1834" i="7"/>
  <c r="V1833" i="7"/>
  <c r="U1833" i="7"/>
  <c r="W1833" i="7" s="1"/>
  <c r="Q1833" i="7"/>
  <c r="P1833" i="7"/>
  <c r="K1833" i="7"/>
  <c r="W1832" i="7"/>
  <c r="V1832" i="7"/>
  <c r="U1832" i="7"/>
  <c r="P1832" i="7"/>
  <c r="Q1832" i="7" s="1"/>
  <c r="K1832" i="7"/>
  <c r="V1831" i="7"/>
  <c r="U1831" i="7"/>
  <c r="W1831" i="7" s="1"/>
  <c r="P1831" i="7"/>
  <c r="Q1831" i="7" s="1"/>
  <c r="K1831" i="7"/>
  <c r="W1830" i="7"/>
  <c r="V1830" i="7"/>
  <c r="U1830" i="7"/>
  <c r="P1830" i="7"/>
  <c r="Q1830" i="7" s="1"/>
  <c r="K1830" i="7"/>
  <c r="V1829" i="7"/>
  <c r="U1829" i="7"/>
  <c r="W1829" i="7" s="1"/>
  <c r="Q1829" i="7"/>
  <c r="P1829" i="7"/>
  <c r="K1829" i="7"/>
  <c r="W1828" i="7"/>
  <c r="V1828" i="7"/>
  <c r="U1828" i="7"/>
  <c r="P1828" i="7"/>
  <c r="Q1828" i="7" s="1"/>
  <c r="K1828" i="7"/>
  <c r="V1827" i="7"/>
  <c r="U1827" i="7"/>
  <c r="W1827" i="7" s="1"/>
  <c r="P1827" i="7"/>
  <c r="Q1827" i="7" s="1"/>
  <c r="K1827" i="7"/>
  <c r="W1826" i="7"/>
  <c r="V1826" i="7"/>
  <c r="U1826" i="7"/>
  <c r="P1826" i="7"/>
  <c r="Q1826" i="7" s="1"/>
  <c r="K1826" i="7"/>
  <c r="V1825" i="7"/>
  <c r="U1825" i="7"/>
  <c r="W1825" i="7" s="1"/>
  <c r="Q1825" i="7"/>
  <c r="P1825" i="7"/>
  <c r="K1825" i="7"/>
  <c r="W1824" i="7"/>
  <c r="V1824" i="7"/>
  <c r="U1824" i="7"/>
  <c r="P1824" i="7"/>
  <c r="Q1824" i="7" s="1"/>
  <c r="K1824" i="7"/>
  <c r="V1823" i="7"/>
  <c r="U1823" i="7"/>
  <c r="W1823" i="7" s="1"/>
  <c r="P1823" i="7"/>
  <c r="Q1823" i="7" s="1"/>
  <c r="K1823" i="7"/>
  <c r="W1822" i="7"/>
  <c r="V1822" i="7"/>
  <c r="U1822" i="7"/>
  <c r="P1822" i="7"/>
  <c r="Q1822" i="7" s="1"/>
  <c r="K1822" i="7"/>
  <c r="V1821" i="7"/>
  <c r="U1821" i="7"/>
  <c r="W1821" i="7" s="1"/>
  <c r="Q1821" i="7"/>
  <c r="P1821" i="7"/>
  <c r="K1821" i="7"/>
  <c r="W1820" i="7"/>
  <c r="V1820" i="7"/>
  <c r="U1820" i="7"/>
  <c r="P1820" i="7"/>
  <c r="Q1820" i="7" s="1"/>
  <c r="K1820" i="7"/>
  <c r="V1819" i="7"/>
  <c r="U1819" i="7"/>
  <c r="W1819" i="7" s="1"/>
  <c r="P1819" i="7"/>
  <c r="Q1819" i="7" s="1"/>
  <c r="K1819" i="7"/>
  <c r="W1818" i="7"/>
  <c r="V1818" i="7"/>
  <c r="U1818" i="7"/>
  <c r="P1818" i="7"/>
  <c r="Q1818" i="7" s="1"/>
  <c r="K1818" i="7"/>
  <c r="V1817" i="7"/>
  <c r="U1817" i="7"/>
  <c r="W1817" i="7" s="1"/>
  <c r="Q1817" i="7"/>
  <c r="P1817" i="7"/>
  <c r="K1817" i="7"/>
  <c r="W1816" i="7"/>
  <c r="V1816" i="7"/>
  <c r="U1816" i="7"/>
  <c r="P1816" i="7"/>
  <c r="Q1816" i="7" s="1"/>
  <c r="K1816" i="7"/>
  <c r="V1815" i="7"/>
  <c r="U1815" i="7"/>
  <c r="W1815" i="7" s="1"/>
  <c r="P1815" i="7"/>
  <c r="Q1815" i="7" s="1"/>
  <c r="K1815" i="7"/>
  <c r="V1814" i="7"/>
  <c r="U1814" i="7"/>
  <c r="W1814" i="7" s="1"/>
  <c r="P1814" i="7"/>
  <c r="Q1814" i="7" s="1"/>
  <c r="K1814" i="7"/>
  <c r="V1813" i="7"/>
  <c r="U1813" i="7"/>
  <c r="W1813" i="7" s="1"/>
  <c r="Q1813" i="7"/>
  <c r="P1813" i="7"/>
  <c r="K1813" i="7"/>
  <c r="W1812" i="7"/>
  <c r="V1812" i="7"/>
  <c r="U1812" i="7"/>
  <c r="P1812" i="7"/>
  <c r="Q1812" i="7" s="1"/>
  <c r="K1812" i="7"/>
  <c r="V1811" i="7"/>
  <c r="U1811" i="7"/>
  <c r="W1811" i="7" s="1"/>
  <c r="P1811" i="7"/>
  <c r="Q1811" i="7" s="1"/>
  <c r="K1811" i="7"/>
  <c r="V1810" i="7"/>
  <c r="U1810" i="7"/>
  <c r="W1810" i="7" s="1"/>
  <c r="P1810" i="7"/>
  <c r="Q1810" i="7" s="1"/>
  <c r="K1810" i="7"/>
  <c r="V1809" i="7"/>
  <c r="U1809" i="7"/>
  <c r="W1809" i="7" s="1"/>
  <c r="Q1809" i="7"/>
  <c r="P1809" i="7"/>
  <c r="K1809" i="7"/>
  <c r="W1808" i="7"/>
  <c r="V1808" i="7"/>
  <c r="U1808" i="7"/>
  <c r="P1808" i="7"/>
  <c r="Q1808" i="7" s="1"/>
  <c r="K1808" i="7"/>
  <c r="V1807" i="7"/>
  <c r="U1807" i="7"/>
  <c r="W1807" i="7" s="1"/>
  <c r="P1807" i="7"/>
  <c r="Q1807" i="7" s="1"/>
  <c r="K1807" i="7"/>
  <c r="V1806" i="7"/>
  <c r="U1806" i="7"/>
  <c r="W1806" i="7" s="1"/>
  <c r="P1806" i="7"/>
  <c r="Q1806" i="7" s="1"/>
  <c r="K1806" i="7"/>
  <c r="V1805" i="7"/>
  <c r="U1805" i="7"/>
  <c r="W1805" i="7" s="1"/>
  <c r="P1805" i="7"/>
  <c r="Q1805" i="7" s="1"/>
  <c r="K1805" i="7"/>
  <c r="W1804" i="7"/>
  <c r="V1804" i="7"/>
  <c r="U1804" i="7"/>
  <c r="P1804" i="7"/>
  <c r="Q1804" i="7" s="1"/>
  <c r="K1804" i="7"/>
  <c r="V1803" i="7"/>
  <c r="U1803" i="7"/>
  <c r="W1803" i="7" s="1"/>
  <c r="P1803" i="7"/>
  <c r="Q1803" i="7" s="1"/>
  <c r="K1803" i="7"/>
  <c r="V1802" i="7"/>
  <c r="U1802" i="7"/>
  <c r="W1802" i="7" s="1"/>
  <c r="P1802" i="7"/>
  <c r="Q1802" i="7" s="1"/>
  <c r="K1802" i="7"/>
  <c r="V1801" i="7"/>
  <c r="U1801" i="7"/>
  <c r="W1801" i="7" s="1"/>
  <c r="P1801" i="7"/>
  <c r="Q1801" i="7" s="1"/>
  <c r="K1801" i="7"/>
  <c r="W1800" i="7"/>
  <c r="V1800" i="7"/>
  <c r="U1800" i="7"/>
  <c r="P1800" i="7"/>
  <c r="Q1800" i="7" s="1"/>
  <c r="K1800" i="7"/>
  <c r="V1799" i="7"/>
  <c r="U1799" i="7"/>
  <c r="W1799" i="7" s="1"/>
  <c r="P1799" i="7"/>
  <c r="Q1799" i="7" s="1"/>
  <c r="K1799" i="7"/>
  <c r="V1798" i="7"/>
  <c r="U1798" i="7"/>
  <c r="W1798" i="7" s="1"/>
  <c r="P1798" i="7"/>
  <c r="Q1798" i="7" s="1"/>
  <c r="K1798" i="7"/>
  <c r="V1797" i="7"/>
  <c r="U1797" i="7"/>
  <c r="W1797" i="7" s="1"/>
  <c r="P1797" i="7"/>
  <c r="Q1797" i="7" s="1"/>
  <c r="K1797" i="7"/>
  <c r="W1796" i="7"/>
  <c r="V1796" i="7"/>
  <c r="U1796" i="7"/>
  <c r="P1796" i="7"/>
  <c r="Q1796" i="7" s="1"/>
  <c r="K1796" i="7"/>
  <c r="V1795" i="7"/>
  <c r="U1795" i="7"/>
  <c r="W1795" i="7" s="1"/>
  <c r="P1795" i="7"/>
  <c r="Q1795" i="7" s="1"/>
  <c r="K1795" i="7"/>
  <c r="V1794" i="7"/>
  <c r="U1794" i="7"/>
  <c r="W1794" i="7" s="1"/>
  <c r="P1794" i="7"/>
  <c r="Q1794" i="7" s="1"/>
  <c r="K1794" i="7"/>
  <c r="V1793" i="7"/>
  <c r="U1793" i="7"/>
  <c r="W1793" i="7" s="1"/>
  <c r="P1793" i="7"/>
  <c r="Q1793" i="7" s="1"/>
  <c r="K1793" i="7"/>
  <c r="W1792" i="7"/>
  <c r="V1792" i="7"/>
  <c r="U1792" i="7"/>
  <c r="P1792" i="7"/>
  <c r="Q1792" i="7" s="1"/>
  <c r="K1792" i="7"/>
  <c r="V1791" i="7"/>
  <c r="U1791" i="7"/>
  <c r="W1791" i="7" s="1"/>
  <c r="P1791" i="7"/>
  <c r="Q1791" i="7" s="1"/>
  <c r="K1791" i="7"/>
  <c r="V1790" i="7"/>
  <c r="U1790" i="7"/>
  <c r="W1790" i="7" s="1"/>
  <c r="P1790" i="7"/>
  <c r="Q1790" i="7" s="1"/>
  <c r="K1790" i="7"/>
  <c r="V1789" i="7"/>
  <c r="U1789" i="7"/>
  <c r="W1789" i="7" s="1"/>
  <c r="P1789" i="7"/>
  <c r="Q1789" i="7" s="1"/>
  <c r="K1789" i="7"/>
  <c r="W1788" i="7"/>
  <c r="V1788" i="7"/>
  <c r="U1788" i="7"/>
  <c r="P1788" i="7"/>
  <c r="Q1788" i="7" s="1"/>
  <c r="K1788" i="7"/>
  <c r="V1787" i="7"/>
  <c r="U1787" i="7"/>
  <c r="W1787" i="7" s="1"/>
  <c r="P1787" i="7"/>
  <c r="Q1787" i="7" s="1"/>
  <c r="K1787" i="7"/>
  <c r="V1786" i="7"/>
  <c r="U1786" i="7"/>
  <c r="W1786" i="7" s="1"/>
  <c r="P1786" i="7"/>
  <c r="Q1786" i="7" s="1"/>
  <c r="K1786" i="7"/>
  <c r="V1785" i="7"/>
  <c r="U1785" i="7"/>
  <c r="W1785" i="7" s="1"/>
  <c r="P1785" i="7"/>
  <c r="Q1785" i="7" s="1"/>
  <c r="K1785" i="7"/>
  <c r="W1784" i="7"/>
  <c r="V1784" i="7"/>
  <c r="U1784" i="7"/>
  <c r="P1784" i="7"/>
  <c r="Q1784" i="7" s="1"/>
  <c r="K1784" i="7"/>
  <c r="V1783" i="7"/>
  <c r="U1783" i="7"/>
  <c r="W1783" i="7" s="1"/>
  <c r="P1783" i="7"/>
  <c r="Q1783" i="7" s="1"/>
  <c r="K1783" i="7"/>
  <c r="V1782" i="7"/>
  <c r="U1782" i="7"/>
  <c r="W1782" i="7" s="1"/>
  <c r="P1782" i="7"/>
  <c r="Q1782" i="7" s="1"/>
  <c r="K1782" i="7"/>
  <c r="V1781" i="7"/>
  <c r="U1781" i="7"/>
  <c r="W1781" i="7" s="1"/>
  <c r="P1781" i="7"/>
  <c r="Q1781" i="7" s="1"/>
  <c r="K1781" i="7"/>
  <c r="W1780" i="7"/>
  <c r="V1780" i="7"/>
  <c r="U1780" i="7"/>
  <c r="P1780" i="7"/>
  <c r="Q1780" i="7" s="1"/>
  <c r="K1780" i="7"/>
  <c r="V1779" i="7"/>
  <c r="U1779" i="7"/>
  <c r="W1779" i="7" s="1"/>
  <c r="P1779" i="7"/>
  <c r="Q1779" i="7" s="1"/>
  <c r="K1779" i="7"/>
  <c r="V1778" i="7"/>
  <c r="U1778" i="7"/>
  <c r="W1778" i="7" s="1"/>
  <c r="P1778" i="7"/>
  <c r="Q1778" i="7" s="1"/>
  <c r="K1778" i="7"/>
  <c r="V1777" i="7"/>
  <c r="U1777" i="7"/>
  <c r="W1777" i="7" s="1"/>
  <c r="P1777" i="7"/>
  <c r="Q1777" i="7" s="1"/>
  <c r="K1777" i="7"/>
  <c r="W1776" i="7"/>
  <c r="V1776" i="7"/>
  <c r="U1776" i="7"/>
  <c r="P1776" i="7"/>
  <c r="Q1776" i="7" s="1"/>
  <c r="K1776" i="7"/>
  <c r="V1775" i="7"/>
  <c r="U1775" i="7"/>
  <c r="W1775" i="7" s="1"/>
  <c r="P1775" i="7"/>
  <c r="Q1775" i="7" s="1"/>
  <c r="K1775" i="7"/>
  <c r="V1774" i="7"/>
  <c r="U1774" i="7"/>
  <c r="W1774" i="7" s="1"/>
  <c r="P1774" i="7"/>
  <c r="Q1774" i="7" s="1"/>
  <c r="K1774" i="7"/>
  <c r="V1773" i="7"/>
  <c r="U1773" i="7"/>
  <c r="W1773" i="7" s="1"/>
  <c r="P1773" i="7"/>
  <c r="Q1773" i="7" s="1"/>
  <c r="K1773" i="7"/>
  <c r="W1772" i="7"/>
  <c r="V1772" i="7"/>
  <c r="U1772" i="7"/>
  <c r="P1772" i="7"/>
  <c r="Q1772" i="7" s="1"/>
  <c r="K1772" i="7"/>
  <c r="W1771" i="7"/>
  <c r="V1771" i="7"/>
  <c r="U1771" i="7"/>
  <c r="P1771" i="7"/>
  <c r="Q1771" i="7" s="1"/>
  <c r="K1771" i="7"/>
  <c r="V1770" i="7"/>
  <c r="U1770" i="7"/>
  <c r="W1770" i="7" s="1"/>
  <c r="P1770" i="7"/>
  <c r="Q1770" i="7" s="1"/>
  <c r="K1770" i="7"/>
  <c r="V1769" i="7"/>
  <c r="U1769" i="7"/>
  <c r="W1769" i="7" s="1"/>
  <c r="P1769" i="7"/>
  <c r="Q1769" i="7" s="1"/>
  <c r="K1769" i="7"/>
  <c r="W1768" i="7"/>
  <c r="V1768" i="7"/>
  <c r="U1768" i="7"/>
  <c r="P1768" i="7"/>
  <c r="Q1768" i="7" s="1"/>
  <c r="K1768" i="7"/>
  <c r="W1767" i="7"/>
  <c r="V1767" i="7"/>
  <c r="U1767" i="7"/>
  <c r="P1767" i="7"/>
  <c r="Q1767" i="7" s="1"/>
  <c r="K1767" i="7"/>
  <c r="V1766" i="7"/>
  <c r="U1766" i="7"/>
  <c r="W1766" i="7" s="1"/>
  <c r="P1766" i="7"/>
  <c r="Q1766" i="7" s="1"/>
  <c r="K1766" i="7"/>
  <c r="V1765" i="7"/>
  <c r="U1765" i="7"/>
  <c r="W1765" i="7" s="1"/>
  <c r="P1765" i="7"/>
  <c r="Q1765" i="7" s="1"/>
  <c r="K1765" i="7"/>
  <c r="W1764" i="7"/>
  <c r="V1764" i="7"/>
  <c r="U1764" i="7"/>
  <c r="P1764" i="7"/>
  <c r="Q1764" i="7" s="1"/>
  <c r="K1764" i="7"/>
  <c r="W1763" i="7"/>
  <c r="V1763" i="7"/>
  <c r="U1763" i="7"/>
  <c r="P1763" i="7"/>
  <c r="Q1763" i="7" s="1"/>
  <c r="K1763" i="7"/>
  <c r="V1762" i="7"/>
  <c r="U1762" i="7"/>
  <c r="W1762" i="7" s="1"/>
  <c r="P1762" i="7"/>
  <c r="Q1762" i="7" s="1"/>
  <c r="K1762" i="7"/>
  <c r="V1761" i="7"/>
  <c r="U1761" i="7"/>
  <c r="W1761" i="7" s="1"/>
  <c r="P1761" i="7"/>
  <c r="Q1761" i="7" s="1"/>
  <c r="K1761" i="7"/>
  <c r="W1760" i="7"/>
  <c r="V1760" i="7"/>
  <c r="U1760" i="7"/>
  <c r="P1760" i="7"/>
  <c r="Q1760" i="7" s="1"/>
  <c r="K1760" i="7"/>
  <c r="W1759" i="7"/>
  <c r="V1759" i="7"/>
  <c r="U1759" i="7"/>
  <c r="P1759" i="7"/>
  <c r="Q1759" i="7" s="1"/>
  <c r="K1759" i="7"/>
  <c r="V1758" i="7"/>
  <c r="U1758" i="7"/>
  <c r="W1758" i="7" s="1"/>
  <c r="P1758" i="7"/>
  <c r="Q1758" i="7" s="1"/>
  <c r="K1758" i="7"/>
  <c r="V1757" i="7"/>
  <c r="U1757" i="7"/>
  <c r="W1757" i="7" s="1"/>
  <c r="P1757" i="7"/>
  <c r="Q1757" i="7" s="1"/>
  <c r="K1757" i="7"/>
  <c r="W1756" i="7"/>
  <c r="V1756" i="7"/>
  <c r="U1756" i="7"/>
  <c r="P1756" i="7"/>
  <c r="Q1756" i="7" s="1"/>
  <c r="K1756" i="7"/>
  <c r="W1755" i="7"/>
  <c r="V1755" i="7"/>
  <c r="U1755" i="7"/>
  <c r="P1755" i="7"/>
  <c r="Q1755" i="7" s="1"/>
  <c r="K1755" i="7"/>
  <c r="V1754" i="7"/>
  <c r="U1754" i="7"/>
  <c r="W1754" i="7" s="1"/>
  <c r="P1754" i="7"/>
  <c r="Q1754" i="7" s="1"/>
  <c r="K1754" i="7"/>
  <c r="W1753" i="7"/>
  <c r="V1753" i="7"/>
  <c r="U1753" i="7"/>
  <c r="P1753" i="7"/>
  <c r="Q1753" i="7" s="1"/>
  <c r="K1753" i="7"/>
  <c r="V1752" i="7"/>
  <c r="U1752" i="7"/>
  <c r="W1752" i="7" s="1"/>
  <c r="P1752" i="7"/>
  <c r="Q1752" i="7" s="1"/>
  <c r="K1752" i="7"/>
  <c r="V1751" i="7"/>
  <c r="U1751" i="7"/>
  <c r="W1751" i="7" s="1"/>
  <c r="P1751" i="7"/>
  <c r="Q1751" i="7" s="1"/>
  <c r="K1751" i="7"/>
  <c r="V1750" i="7"/>
  <c r="U1750" i="7"/>
  <c r="W1750" i="7" s="1"/>
  <c r="P1750" i="7"/>
  <c r="Q1750" i="7" s="1"/>
  <c r="K1750" i="7"/>
  <c r="V1749" i="7"/>
  <c r="U1749" i="7"/>
  <c r="W1749" i="7" s="1"/>
  <c r="P1749" i="7"/>
  <c r="Q1749" i="7" s="1"/>
  <c r="K1749" i="7"/>
  <c r="V1748" i="7"/>
  <c r="U1748" i="7"/>
  <c r="W1748" i="7" s="1"/>
  <c r="P1748" i="7"/>
  <c r="Q1748" i="7" s="1"/>
  <c r="K1748" i="7"/>
  <c r="V1747" i="7"/>
  <c r="U1747" i="7"/>
  <c r="W1747" i="7" s="1"/>
  <c r="P1747" i="7"/>
  <c r="Q1747" i="7" s="1"/>
  <c r="K1747" i="7"/>
  <c r="W1746" i="7"/>
  <c r="V1746" i="7"/>
  <c r="U1746" i="7"/>
  <c r="P1746" i="7"/>
  <c r="Q1746" i="7" s="1"/>
  <c r="K1746" i="7"/>
  <c r="W1745" i="7"/>
  <c r="V1745" i="7"/>
  <c r="U1745" i="7"/>
  <c r="P1745" i="7"/>
  <c r="Q1745" i="7" s="1"/>
  <c r="K1745" i="7"/>
  <c r="V1744" i="7"/>
  <c r="U1744" i="7"/>
  <c r="W1744" i="7" s="1"/>
  <c r="P1744" i="7"/>
  <c r="Q1744" i="7" s="1"/>
  <c r="K1744" i="7"/>
  <c r="V1743" i="7"/>
  <c r="U1743" i="7"/>
  <c r="W1743" i="7" s="1"/>
  <c r="P1743" i="7"/>
  <c r="Q1743" i="7" s="1"/>
  <c r="K1743" i="7"/>
  <c r="V1742" i="7"/>
  <c r="U1742" i="7"/>
  <c r="W1742" i="7" s="1"/>
  <c r="P1742" i="7"/>
  <c r="Q1742" i="7" s="1"/>
  <c r="K1742" i="7"/>
  <c r="V1741" i="7"/>
  <c r="U1741" i="7"/>
  <c r="W1741" i="7" s="1"/>
  <c r="P1741" i="7"/>
  <c r="Q1741" i="7" s="1"/>
  <c r="K1741" i="7"/>
  <c r="V1740" i="7"/>
  <c r="U1740" i="7"/>
  <c r="W1740" i="7" s="1"/>
  <c r="P1740" i="7"/>
  <c r="Q1740" i="7" s="1"/>
  <c r="K1740" i="7"/>
  <c r="V1739" i="7"/>
  <c r="U1739" i="7"/>
  <c r="W1739" i="7" s="1"/>
  <c r="P1739" i="7"/>
  <c r="Q1739" i="7" s="1"/>
  <c r="K1739" i="7"/>
  <c r="W1738" i="7"/>
  <c r="V1738" i="7"/>
  <c r="U1738" i="7"/>
  <c r="P1738" i="7"/>
  <c r="Q1738" i="7" s="1"/>
  <c r="K1738" i="7"/>
  <c r="W1737" i="7"/>
  <c r="V1737" i="7"/>
  <c r="U1737" i="7"/>
  <c r="P1737" i="7"/>
  <c r="Q1737" i="7" s="1"/>
  <c r="K1737" i="7"/>
  <c r="V1736" i="7"/>
  <c r="U1736" i="7"/>
  <c r="W1736" i="7" s="1"/>
  <c r="P1736" i="7"/>
  <c r="Q1736" i="7" s="1"/>
  <c r="K1736" i="7"/>
  <c r="V1735" i="7"/>
  <c r="U1735" i="7"/>
  <c r="W1735" i="7" s="1"/>
  <c r="P1735" i="7"/>
  <c r="Q1735" i="7" s="1"/>
  <c r="K1735" i="7"/>
  <c r="V1734" i="7"/>
  <c r="U1734" i="7"/>
  <c r="W1734" i="7" s="1"/>
  <c r="P1734" i="7"/>
  <c r="Q1734" i="7" s="1"/>
  <c r="K1734" i="7"/>
  <c r="V1733" i="7"/>
  <c r="U1733" i="7"/>
  <c r="W1733" i="7" s="1"/>
  <c r="P1733" i="7"/>
  <c r="Q1733" i="7" s="1"/>
  <c r="K1733" i="7"/>
  <c r="V1732" i="7"/>
  <c r="U1732" i="7"/>
  <c r="W1732" i="7" s="1"/>
  <c r="P1732" i="7"/>
  <c r="Q1732" i="7" s="1"/>
  <c r="K1732" i="7"/>
  <c r="V1731" i="7"/>
  <c r="U1731" i="7"/>
  <c r="W1731" i="7" s="1"/>
  <c r="P1731" i="7"/>
  <c r="Q1731" i="7" s="1"/>
  <c r="K1731" i="7"/>
  <c r="W1730" i="7"/>
  <c r="V1730" i="7"/>
  <c r="U1730" i="7"/>
  <c r="P1730" i="7"/>
  <c r="Q1730" i="7" s="1"/>
  <c r="K1730" i="7"/>
  <c r="W1729" i="7"/>
  <c r="V1729" i="7"/>
  <c r="U1729" i="7"/>
  <c r="P1729" i="7"/>
  <c r="Q1729" i="7" s="1"/>
  <c r="K1729" i="7"/>
  <c r="V1728" i="7"/>
  <c r="U1728" i="7"/>
  <c r="W1728" i="7" s="1"/>
  <c r="P1728" i="7"/>
  <c r="Q1728" i="7" s="1"/>
  <c r="K1728" i="7"/>
  <c r="V1727" i="7"/>
  <c r="U1727" i="7"/>
  <c r="W1727" i="7" s="1"/>
  <c r="P1727" i="7"/>
  <c r="Q1727" i="7" s="1"/>
  <c r="K1727" i="7"/>
  <c r="V1726" i="7"/>
  <c r="U1726" i="7"/>
  <c r="W1726" i="7" s="1"/>
  <c r="P1726" i="7"/>
  <c r="Q1726" i="7" s="1"/>
  <c r="K1726" i="7"/>
  <c r="V1725" i="7"/>
  <c r="U1725" i="7"/>
  <c r="W1725" i="7" s="1"/>
  <c r="P1725" i="7"/>
  <c r="Q1725" i="7" s="1"/>
  <c r="K1725" i="7"/>
  <c r="V1724" i="7"/>
  <c r="U1724" i="7"/>
  <c r="W1724" i="7" s="1"/>
  <c r="P1724" i="7"/>
  <c r="Q1724" i="7" s="1"/>
  <c r="K1724" i="7"/>
  <c r="V1723" i="7"/>
  <c r="U1723" i="7"/>
  <c r="W1723" i="7" s="1"/>
  <c r="P1723" i="7"/>
  <c r="Q1723" i="7" s="1"/>
  <c r="K1723" i="7"/>
  <c r="V1722" i="7"/>
  <c r="U1722" i="7"/>
  <c r="W1722" i="7" s="1"/>
  <c r="P1722" i="7"/>
  <c r="Q1722" i="7" s="1"/>
  <c r="K1722" i="7"/>
  <c r="V1721" i="7"/>
  <c r="U1721" i="7"/>
  <c r="W1721" i="7" s="1"/>
  <c r="P1721" i="7"/>
  <c r="Q1721" i="7" s="1"/>
  <c r="K1721" i="7"/>
  <c r="V1720" i="7"/>
  <c r="U1720" i="7"/>
  <c r="W1720" i="7" s="1"/>
  <c r="P1720" i="7"/>
  <c r="Q1720" i="7" s="1"/>
  <c r="K1720" i="7"/>
  <c r="V1719" i="7"/>
  <c r="U1719" i="7"/>
  <c r="W1719" i="7" s="1"/>
  <c r="P1719" i="7"/>
  <c r="Q1719" i="7" s="1"/>
  <c r="K1719" i="7"/>
  <c r="V1718" i="7"/>
  <c r="U1718" i="7"/>
  <c r="W1718" i="7" s="1"/>
  <c r="P1718" i="7"/>
  <c r="Q1718" i="7" s="1"/>
  <c r="K1718" i="7"/>
  <c r="W1717" i="7"/>
  <c r="V1717" i="7"/>
  <c r="U1717" i="7"/>
  <c r="Q1717" i="7"/>
  <c r="P1717" i="7"/>
  <c r="K1717" i="7"/>
  <c r="W1716" i="7"/>
  <c r="V1716" i="7"/>
  <c r="U1716" i="7"/>
  <c r="P1716" i="7"/>
  <c r="Q1716" i="7" s="1"/>
  <c r="K1716" i="7"/>
  <c r="W1715" i="7"/>
  <c r="V1715" i="7"/>
  <c r="U1715" i="7"/>
  <c r="P1715" i="7"/>
  <c r="Q1715" i="7" s="1"/>
  <c r="K1715" i="7"/>
  <c r="W1714" i="7"/>
  <c r="V1714" i="7"/>
  <c r="U1714" i="7"/>
  <c r="P1714" i="7"/>
  <c r="Q1714" i="7" s="1"/>
  <c r="K1714" i="7"/>
  <c r="W1713" i="7"/>
  <c r="V1713" i="7"/>
  <c r="U1713" i="7"/>
  <c r="P1713" i="7"/>
  <c r="Q1713" i="7" s="1"/>
  <c r="K1713" i="7"/>
  <c r="W1712" i="7"/>
  <c r="V1712" i="7"/>
  <c r="U1712" i="7"/>
  <c r="P1712" i="7"/>
  <c r="Q1712" i="7" s="1"/>
  <c r="K1712" i="7"/>
  <c r="W1711" i="7"/>
  <c r="V1711" i="7"/>
  <c r="U1711" i="7"/>
  <c r="P1711" i="7"/>
  <c r="Q1711" i="7" s="1"/>
  <c r="K1711" i="7"/>
  <c r="W1710" i="7"/>
  <c r="V1710" i="7"/>
  <c r="U1710" i="7"/>
  <c r="P1710" i="7"/>
  <c r="Q1710" i="7" s="1"/>
  <c r="K1710" i="7"/>
  <c r="W1709" i="7"/>
  <c r="V1709" i="7"/>
  <c r="U1709" i="7"/>
  <c r="Q1709" i="7"/>
  <c r="P1709" i="7"/>
  <c r="K1709" i="7"/>
  <c r="V1708" i="7"/>
  <c r="U1708" i="7"/>
  <c r="W1708" i="7" s="1"/>
  <c r="P1708" i="7"/>
  <c r="Q1708" i="7" s="1"/>
  <c r="K1708" i="7"/>
  <c r="V1707" i="7"/>
  <c r="U1707" i="7"/>
  <c r="W1707" i="7" s="1"/>
  <c r="P1707" i="7"/>
  <c r="Q1707" i="7" s="1"/>
  <c r="K1707" i="7"/>
  <c r="V1706" i="7"/>
  <c r="W1706" i="7" s="1"/>
  <c r="U1706" i="7"/>
  <c r="P1706" i="7"/>
  <c r="Q1706" i="7" s="1"/>
  <c r="K1706" i="7"/>
  <c r="V1705" i="7"/>
  <c r="U1705" i="7"/>
  <c r="W1705" i="7" s="1"/>
  <c r="Q1705" i="7"/>
  <c r="P1705" i="7"/>
  <c r="K1705" i="7"/>
  <c r="V1704" i="7"/>
  <c r="U1704" i="7"/>
  <c r="W1704" i="7" s="1"/>
  <c r="P1704" i="7"/>
  <c r="Q1704" i="7" s="1"/>
  <c r="K1704" i="7"/>
  <c r="V1703" i="7"/>
  <c r="U1703" i="7"/>
  <c r="W1703" i="7" s="1"/>
  <c r="P1703" i="7"/>
  <c r="Q1703" i="7" s="1"/>
  <c r="K1703" i="7"/>
  <c r="V1702" i="7"/>
  <c r="W1702" i="7" s="1"/>
  <c r="U1702" i="7"/>
  <c r="P1702" i="7"/>
  <c r="Q1702" i="7" s="1"/>
  <c r="K1702" i="7"/>
  <c r="V1701" i="7"/>
  <c r="U1701" i="7"/>
  <c r="W1701" i="7" s="1"/>
  <c r="Q1701" i="7"/>
  <c r="P1701" i="7"/>
  <c r="K1701" i="7"/>
  <c r="V1700" i="7"/>
  <c r="U1700" i="7"/>
  <c r="W1700" i="7" s="1"/>
  <c r="P1700" i="7"/>
  <c r="Q1700" i="7" s="1"/>
  <c r="K1700" i="7"/>
  <c r="V1699" i="7"/>
  <c r="U1699" i="7"/>
  <c r="W1699" i="7" s="1"/>
  <c r="Q1699" i="7"/>
  <c r="P1699" i="7"/>
  <c r="K1699" i="7"/>
  <c r="V1698" i="7"/>
  <c r="W1698" i="7" s="1"/>
  <c r="U1698" i="7"/>
  <c r="P1698" i="7"/>
  <c r="Q1698" i="7" s="1"/>
  <c r="K1698" i="7"/>
  <c r="V1697" i="7"/>
  <c r="U1697" i="7"/>
  <c r="W1697" i="7" s="1"/>
  <c r="Q1697" i="7"/>
  <c r="P1697" i="7"/>
  <c r="K1697" i="7"/>
  <c r="W1696" i="7"/>
  <c r="V1696" i="7"/>
  <c r="U1696" i="7"/>
  <c r="P1696" i="7"/>
  <c r="Q1696" i="7" s="1"/>
  <c r="K1696" i="7"/>
  <c r="W1695" i="7"/>
  <c r="V1695" i="7"/>
  <c r="U1695" i="7"/>
  <c r="P1695" i="7"/>
  <c r="Q1695" i="7" s="1"/>
  <c r="K1695" i="7"/>
  <c r="W1694" i="7"/>
  <c r="V1694" i="7"/>
  <c r="U1694" i="7"/>
  <c r="P1694" i="7"/>
  <c r="Q1694" i="7" s="1"/>
  <c r="K1694" i="7"/>
  <c r="W1693" i="7"/>
  <c r="V1693" i="7"/>
  <c r="U1693" i="7"/>
  <c r="Q1693" i="7"/>
  <c r="P1693" i="7"/>
  <c r="K1693" i="7"/>
  <c r="V1692" i="7"/>
  <c r="U1692" i="7"/>
  <c r="W1692" i="7" s="1"/>
  <c r="P1692" i="7"/>
  <c r="Q1692" i="7" s="1"/>
  <c r="K1692" i="7"/>
  <c r="V1691" i="7"/>
  <c r="U1691" i="7"/>
  <c r="W1691" i="7" s="1"/>
  <c r="P1691" i="7"/>
  <c r="Q1691" i="7" s="1"/>
  <c r="K1691" i="7"/>
  <c r="V1690" i="7"/>
  <c r="U1690" i="7"/>
  <c r="W1690" i="7" s="1"/>
  <c r="P1690" i="7"/>
  <c r="Q1690" i="7" s="1"/>
  <c r="K1690" i="7"/>
  <c r="V1689" i="7"/>
  <c r="U1689" i="7"/>
  <c r="W1689" i="7" s="1"/>
  <c r="Q1689" i="7"/>
  <c r="P1689" i="7"/>
  <c r="K1689" i="7"/>
  <c r="V1688" i="7"/>
  <c r="U1688" i="7"/>
  <c r="W1688" i="7" s="1"/>
  <c r="Q1688" i="7"/>
  <c r="P1688" i="7"/>
  <c r="K1688" i="7"/>
  <c r="V1687" i="7"/>
  <c r="W1687" i="7" s="1"/>
  <c r="U1687" i="7"/>
  <c r="Q1687" i="7"/>
  <c r="P1687" i="7"/>
  <c r="K1687" i="7"/>
  <c r="W1686" i="7"/>
  <c r="V1686" i="7"/>
  <c r="U1686" i="7"/>
  <c r="Q1686" i="7"/>
  <c r="P1686" i="7"/>
  <c r="K1686" i="7"/>
  <c r="V1685" i="7"/>
  <c r="W1685" i="7" s="1"/>
  <c r="U1685" i="7"/>
  <c r="Q1685" i="7"/>
  <c r="P1685" i="7"/>
  <c r="K1685" i="7"/>
  <c r="V1684" i="7"/>
  <c r="W1684" i="7" s="1"/>
  <c r="U1684" i="7"/>
  <c r="Q1684" i="7"/>
  <c r="P1684" i="7"/>
  <c r="K1684" i="7"/>
  <c r="V1683" i="7"/>
  <c r="W1683" i="7" s="1"/>
  <c r="U1683" i="7"/>
  <c r="Q1683" i="7"/>
  <c r="P1683" i="7"/>
  <c r="K1683" i="7"/>
  <c r="W1682" i="7"/>
  <c r="V1682" i="7"/>
  <c r="U1682" i="7"/>
  <c r="Q1682" i="7"/>
  <c r="P1682" i="7"/>
  <c r="K1682" i="7"/>
  <c r="V1681" i="7"/>
  <c r="W1681" i="7" s="1"/>
  <c r="U1681" i="7"/>
  <c r="Q1681" i="7"/>
  <c r="P1681" i="7"/>
  <c r="K1681" i="7"/>
  <c r="V1680" i="7"/>
  <c r="W1680" i="7" s="1"/>
  <c r="U1680" i="7"/>
  <c r="Q1680" i="7"/>
  <c r="P1680" i="7"/>
  <c r="K1680" i="7"/>
  <c r="V1679" i="7"/>
  <c r="W1679" i="7" s="1"/>
  <c r="U1679" i="7"/>
  <c r="Q1679" i="7"/>
  <c r="P1679" i="7"/>
  <c r="K1679" i="7"/>
  <c r="W1678" i="7"/>
  <c r="V1678" i="7"/>
  <c r="U1678" i="7"/>
  <c r="Q1678" i="7"/>
  <c r="P1678" i="7"/>
  <c r="K1678" i="7"/>
  <c r="V1677" i="7"/>
  <c r="W1677" i="7" s="1"/>
  <c r="U1677" i="7"/>
  <c r="Q1677" i="7"/>
  <c r="P1677" i="7"/>
  <c r="K1677" i="7"/>
  <c r="V1676" i="7"/>
  <c r="W1676" i="7" s="1"/>
  <c r="U1676" i="7"/>
  <c r="Q1676" i="7"/>
  <c r="P1676" i="7"/>
  <c r="K1676" i="7"/>
  <c r="V1675" i="7"/>
  <c r="W1675" i="7" s="1"/>
  <c r="U1675" i="7"/>
  <c r="Q1675" i="7"/>
  <c r="P1675" i="7"/>
  <c r="K1675" i="7"/>
  <c r="W1674" i="7"/>
  <c r="V1674" i="7"/>
  <c r="U1674" i="7"/>
  <c r="Q1674" i="7"/>
  <c r="P1674" i="7"/>
  <c r="K1674" i="7"/>
  <c r="V1673" i="7"/>
  <c r="W1673" i="7" s="1"/>
  <c r="U1673" i="7"/>
  <c r="Q1673" i="7"/>
  <c r="P1673" i="7"/>
  <c r="K1673" i="7"/>
  <c r="V1672" i="7"/>
  <c r="W1672" i="7" s="1"/>
  <c r="U1672" i="7"/>
  <c r="Q1672" i="7"/>
  <c r="P1672" i="7"/>
  <c r="K1672" i="7"/>
  <c r="V1671" i="7"/>
  <c r="W1671" i="7" s="1"/>
  <c r="U1671" i="7"/>
  <c r="Q1671" i="7"/>
  <c r="P1671" i="7"/>
  <c r="K1671" i="7"/>
  <c r="W1670" i="7"/>
  <c r="V1670" i="7"/>
  <c r="U1670" i="7"/>
  <c r="Q1670" i="7"/>
  <c r="P1670" i="7"/>
  <c r="K1670" i="7"/>
  <c r="V1669" i="7"/>
  <c r="W1669" i="7" s="1"/>
  <c r="U1669" i="7"/>
  <c r="Q1669" i="7"/>
  <c r="P1669" i="7"/>
  <c r="K1669" i="7"/>
  <c r="V1668" i="7"/>
  <c r="W1668" i="7" s="1"/>
  <c r="U1668" i="7"/>
  <c r="Q1668" i="7"/>
  <c r="P1668" i="7"/>
  <c r="K1668" i="7"/>
  <c r="V1667" i="7"/>
  <c r="W1667" i="7" s="1"/>
  <c r="U1667" i="7"/>
  <c r="Q1667" i="7"/>
  <c r="P1667" i="7"/>
  <c r="K1667" i="7"/>
  <c r="W1666" i="7"/>
  <c r="V1666" i="7"/>
  <c r="U1666" i="7"/>
  <c r="Q1666" i="7"/>
  <c r="P1666" i="7"/>
  <c r="K1666" i="7"/>
  <c r="V1665" i="7"/>
  <c r="W1665" i="7" s="1"/>
  <c r="U1665" i="7"/>
  <c r="Q1665" i="7"/>
  <c r="P1665" i="7"/>
  <c r="K1665" i="7"/>
  <c r="V1664" i="7"/>
  <c r="W1664" i="7" s="1"/>
  <c r="U1664" i="7"/>
  <c r="Q1664" i="7"/>
  <c r="P1664" i="7"/>
  <c r="K1664" i="7"/>
  <c r="V1663" i="7"/>
  <c r="W1663" i="7" s="1"/>
  <c r="U1663" i="7"/>
  <c r="P1663" i="7"/>
  <c r="Q1663" i="7" s="1"/>
  <c r="K1663" i="7"/>
  <c r="W1662" i="7"/>
  <c r="V1662" i="7"/>
  <c r="U1662" i="7"/>
  <c r="P1662" i="7"/>
  <c r="Q1662" i="7" s="1"/>
  <c r="K1662" i="7"/>
  <c r="V1661" i="7"/>
  <c r="W1661" i="7" s="1"/>
  <c r="U1661" i="7"/>
  <c r="Q1661" i="7"/>
  <c r="P1661" i="7"/>
  <c r="K1661" i="7"/>
  <c r="V1660" i="7"/>
  <c r="W1660" i="7" s="1"/>
  <c r="U1660" i="7"/>
  <c r="Q1660" i="7"/>
  <c r="P1660" i="7"/>
  <c r="K1660" i="7"/>
  <c r="V1659" i="7"/>
  <c r="W1659" i="7" s="1"/>
  <c r="U1659" i="7"/>
  <c r="P1659" i="7"/>
  <c r="Q1659" i="7" s="1"/>
  <c r="K1659" i="7"/>
  <c r="W1658" i="7"/>
  <c r="V1658" i="7"/>
  <c r="U1658" i="7"/>
  <c r="P1658" i="7"/>
  <c r="Q1658" i="7" s="1"/>
  <c r="K1658" i="7"/>
  <c r="V1657" i="7"/>
  <c r="W1657" i="7" s="1"/>
  <c r="U1657" i="7"/>
  <c r="Q1657" i="7"/>
  <c r="P1657" i="7"/>
  <c r="K1657" i="7"/>
  <c r="V1656" i="7"/>
  <c r="W1656" i="7" s="1"/>
  <c r="U1656" i="7"/>
  <c r="Q1656" i="7"/>
  <c r="P1656" i="7"/>
  <c r="K1656" i="7"/>
  <c r="V1655" i="7"/>
  <c r="W1655" i="7" s="1"/>
  <c r="U1655" i="7"/>
  <c r="P1655" i="7"/>
  <c r="Q1655" i="7" s="1"/>
  <c r="K1655" i="7"/>
  <c r="W1654" i="7"/>
  <c r="V1654" i="7"/>
  <c r="U1654" i="7"/>
  <c r="P1654" i="7"/>
  <c r="Q1654" i="7" s="1"/>
  <c r="K1654" i="7"/>
  <c r="V1653" i="7"/>
  <c r="W1653" i="7" s="1"/>
  <c r="U1653" i="7"/>
  <c r="Q1653" i="7"/>
  <c r="P1653" i="7"/>
  <c r="K1653" i="7"/>
  <c r="V1652" i="7"/>
  <c r="W1652" i="7" s="1"/>
  <c r="U1652" i="7"/>
  <c r="Q1652" i="7"/>
  <c r="P1652" i="7"/>
  <c r="K1652" i="7"/>
  <c r="V1651" i="7"/>
  <c r="W1651" i="7" s="1"/>
  <c r="U1651" i="7"/>
  <c r="P1651" i="7"/>
  <c r="Q1651" i="7" s="1"/>
  <c r="K1651" i="7"/>
  <c r="W1650" i="7"/>
  <c r="V1650" i="7"/>
  <c r="U1650" i="7"/>
  <c r="P1650" i="7"/>
  <c r="Q1650" i="7" s="1"/>
  <c r="K1650" i="7"/>
  <c r="V1649" i="7"/>
  <c r="W1649" i="7" s="1"/>
  <c r="U1649" i="7"/>
  <c r="Q1649" i="7"/>
  <c r="P1649" i="7"/>
  <c r="K1649" i="7"/>
  <c r="V1648" i="7"/>
  <c r="W1648" i="7" s="1"/>
  <c r="U1648" i="7"/>
  <c r="Q1648" i="7"/>
  <c r="P1648" i="7"/>
  <c r="K1648" i="7"/>
  <c r="V1647" i="7"/>
  <c r="W1647" i="7" s="1"/>
  <c r="U1647" i="7"/>
  <c r="P1647" i="7"/>
  <c r="Q1647" i="7" s="1"/>
  <c r="K1647" i="7"/>
  <c r="W1646" i="7"/>
  <c r="V1646" i="7"/>
  <c r="U1646" i="7"/>
  <c r="P1646" i="7"/>
  <c r="Q1646" i="7" s="1"/>
  <c r="K1646" i="7"/>
  <c r="V1645" i="7"/>
  <c r="U1645" i="7"/>
  <c r="W1645" i="7" s="1"/>
  <c r="Q1645" i="7"/>
  <c r="P1645" i="7"/>
  <c r="K1645" i="7"/>
  <c r="V1644" i="7"/>
  <c r="W1644" i="7" s="1"/>
  <c r="U1644" i="7"/>
  <c r="Q1644" i="7"/>
  <c r="P1644" i="7"/>
  <c r="K1644" i="7"/>
  <c r="V1643" i="7"/>
  <c r="W1643" i="7" s="1"/>
  <c r="U1643" i="7"/>
  <c r="P1643" i="7"/>
  <c r="Q1643" i="7" s="1"/>
  <c r="K1643" i="7"/>
  <c r="W1642" i="7"/>
  <c r="V1642" i="7"/>
  <c r="U1642" i="7"/>
  <c r="P1642" i="7"/>
  <c r="Q1642" i="7" s="1"/>
  <c r="K1642" i="7"/>
  <c r="V1641" i="7"/>
  <c r="U1641" i="7"/>
  <c r="W1641" i="7" s="1"/>
  <c r="Q1641" i="7"/>
  <c r="P1641" i="7"/>
  <c r="K1641" i="7"/>
  <c r="V1640" i="7"/>
  <c r="W1640" i="7" s="1"/>
  <c r="U1640" i="7"/>
  <c r="Q1640" i="7"/>
  <c r="P1640" i="7"/>
  <c r="K1640" i="7"/>
  <c r="V1639" i="7"/>
  <c r="W1639" i="7" s="1"/>
  <c r="U1639" i="7"/>
  <c r="P1639" i="7"/>
  <c r="Q1639" i="7" s="1"/>
  <c r="K1639" i="7"/>
  <c r="W1638" i="7"/>
  <c r="V1638" i="7"/>
  <c r="U1638" i="7"/>
  <c r="P1638" i="7"/>
  <c r="Q1638" i="7" s="1"/>
  <c r="K1638" i="7"/>
  <c r="V1637" i="7"/>
  <c r="U1637" i="7"/>
  <c r="W1637" i="7" s="1"/>
  <c r="Q1637" i="7"/>
  <c r="P1637" i="7"/>
  <c r="K1637" i="7"/>
  <c r="V1636" i="7"/>
  <c r="W1636" i="7" s="1"/>
  <c r="U1636" i="7"/>
  <c r="Q1636" i="7"/>
  <c r="P1636" i="7"/>
  <c r="K1636" i="7"/>
  <c r="V1635" i="7"/>
  <c r="W1635" i="7" s="1"/>
  <c r="U1635" i="7"/>
  <c r="P1635" i="7"/>
  <c r="Q1635" i="7" s="1"/>
  <c r="K1635" i="7"/>
  <c r="W1634" i="7"/>
  <c r="V1634" i="7"/>
  <c r="U1634" i="7"/>
  <c r="P1634" i="7"/>
  <c r="Q1634" i="7" s="1"/>
  <c r="K1634" i="7"/>
  <c r="V1633" i="7"/>
  <c r="U1633" i="7"/>
  <c r="W1633" i="7" s="1"/>
  <c r="Q1633" i="7"/>
  <c r="P1633" i="7"/>
  <c r="K1633" i="7"/>
  <c r="V1632" i="7"/>
  <c r="W1632" i="7" s="1"/>
  <c r="U1632" i="7"/>
  <c r="Q1632" i="7"/>
  <c r="P1632" i="7"/>
  <c r="K1632" i="7"/>
  <c r="V1631" i="7"/>
  <c r="W1631" i="7" s="1"/>
  <c r="U1631" i="7"/>
  <c r="P1631" i="7"/>
  <c r="Q1631" i="7" s="1"/>
  <c r="K1631" i="7"/>
  <c r="W1630" i="7"/>
  <c r="V1630" i="7"/>
  <c r="U1630" i="7"/>
  <c r="P1630" i="7"/>
  <c r="Q1630" i="7" s="1"/>
  <c r="K1630" i="7"/>
  <c r="V1629" i="7"/>
  <c r="U1629" i="7"/>
  <c r="W1629" i="7" s="1"/>
  <c r="Q1629" i="7"/>
  <c r="P1629" i="7"/>
  <c r="K1629" i="7"/>
  <c r="V1628" i="7"/>
  <c r="W1628" i="7" s="1"/>
  <c r="U1628" i="7"/>
  <c r="Q1628" i="7"/>
  <c r="P1628" i="7"/>
  <c r="K1628" i="7"/>
  <c r="V1627" i="7"/>
  <c r="W1627" i="7" s="1"/>
  <c r="U1627" i="7"/>
  <c r="P1627" i="7"/>
  <c r="Q1627" i="7" s="1"/>
  <c r="K1627" i="7"/>
  <c r="W1626" i="7"/>
  <c r="V1626" i="7"/>
  <c r="U1626" i="7"/>
  <c r="P1626" i="7"/>
  <c r="Q1626" i="7" s="1"/>
  <c r="K1626" i="7"/>
  <c r="V1625" i="7"/>
  <c r="U1625" i="7"/>
  <c r="W1625" i="7" s="1"/>
  <c r="Q1625" i="7"/>
  <c r="P1625" i="7"/>
  <c r="K1625" i="7"/>
  <c r="V1624" i="7"/>
  <c r="W1624" i="7" s="1"/>
  <c r="U1624" i="7"/>
  <c r="Q1624" i="7"/>
  <c r="P1624" i="7"/>
  <c r="K1624" i="7"/>
  <c r="V1623" i="7"/>
  <c r="W1623" i="7" s="1"/>
  <c r="U1623" i="7"/>
  <c r="P1623" i="7"/>
  <c r="Q1623" i="7" s="1"/>
  <c r="K1623" i="7"/>
  <c r="W1622" i="7"/>
  <c r="V1622" i="7"/>
  <c r="U1622" i="7"/>
  <c r="P1622" i="7"/>
  <c r="Q1622" i="7" s="1"/>
  <c r="K1622" i="7"/>
  <c r="V1621" i="7"/>
  <c r="U1621" i="7"/>
  <c r="W1621" i="7" s="1"/>
  <c r="Q1621" i="7"/>
  <c r="P1621" i="7"/>
  <c r="K1621" i="7"/>
  <c r="V1620" i="7"/>
  <c r="W1620" i="7" s="1"/>
  <c r="U1620" i="7"/>
  <c r="Q1620" i="7"/>
  <c r="P1620" i="7"/>
  <c r="K1620" i="7"/>
  <c r="V1619" i="7"/>
  <c r="W1619" i="7" s="1"/>
  <c r="U1619" i="7"/>
  <c r="P1619" i="7"/>
  <c r="Q1619" i="7" s="1"/>
  <c r="K1619" i="7"/>
  <c r="W1618" i="7"/>
  <c r="V1618" i="7"/>
  <c r="U1618" i="7"/>
  <c r="P1618" i="7"/>
  <c r="Q1618" i="7" s="1"/>
  <c r="K1618" i="7"/>
  <c r="V1617" i="7"/>
  <c r="U1617" i="7"/>
  <c r="W1617" i="7" s="1"/>
  <c r="Q1617" i="7"/>
  <c r="P1617" i="7"/>
  <c r="K1617" i="7"/>
  <c r="V1616" i="7"/>
  <c r="W1616" i="7" s="1"/>
  <c r="U1616" i="7"/>
  <c r="Q1616" i="7"/>
  <c r="P1616" i="7"/>
  <c r="K1616" i="7"/>
  <c r="V1615" i="7"/>
  <c r="W1615" i="7" s="1"/>
  <c r="U1615" i="7"/>
  <c r="P1615" i="7"/>
  <c r="Q1615" i="7" s="1"/>
  <c r="K1615" i="7"/>
  <c r="W1614" i="7"/>
  <c r="V1614" i="7"/>
  <c r="U1614" i="7"/>
  <c r="P1614" i="7"/>
  <c r="Q1614" i="7" s="1"/>
  <c r="K1614" i="7"/>
  <c r="V1613" i="7"/>
  <c r="U1613" i="7"/>
  <c r="W1613" i="7" s="1"/>
  <c r="Q1613" i="7"/>
  <c r="P1613" i="7"/>
  <c r="K1613" i="7"/>
  <c r="V1612" i="7"/>
  <c r="W1612" i="7" s="1"/>
  <c r="U1612" i="7"/>
  <c r="Q1612" i="7"/>
  <c r="P1612" i="7"/>
  <c r="K1612" i="7"/>
  <c r="V1611" i="7"/>
  <c r="W1611" i="7" s="1"/>
  <c r="U1611" i="7"/>
  <c r="P1611" i="7"/>
  <c r="Q1611" i="7" s="1"/>
  <c r="K1611" i="7"/>
  <c r="W1610" i="7"/>
  <c r="V1610" i="7"/>
  <c r="U1610" i="7"/>
  <c r="P1610" i="7"/>
  <c r="Q1610" i="7" s="1"/>
  <c r="K1610" i="7"/>
  <c r="V1609" i="7"/>
  <c r="U1609" i="7"/>
  <c r="W1609" i="7" s="1"/>
  <c r="Q1609" i="7"/>
  <c r="P1609" i="7"/>
  <c r="K1609" i="7"/>
  <c r="V1608" i="7"/>
  <c r="W1608" i="7" s="1"/>
  <c r="U1608" i="7"/>
  <c r="Q1608" i="7"/>
  <c r="P1608" i="7"/>
  <c r="K1608" i="7"/>
  <c r="V1607" i="7"/>
  <c r="W1607" i="7" s="1"/>
  <c r="U1607" i="7"/>
  <c r="P1607" i="7"/>
  <c r="Q1607" i="7" s="1"/>
  <c r="K1607" i="7"/>
  <c r="W1606" i="7"/>
  <c r="V1606" i="7"/>
  <c r="U1606" i="7"/>
  <c r="P1606" i="7"/>
  <c r="Q1606" i="7" s="1"/>
  <c r="K1606" i="7"/>
  <c r="V1605" i="7"/>
  <c r="U1605" i="7"/>
  <c r="W1605" i="7" s="1"/>
  <c r="Q1605" i="7"/>
  <c r="P1605" i="7"/>
  <c r="K1605" i="7"/>
  <c r="V1604" i="7"/>
  <c r="W1604" i="7" s="1"/>
  <c r="U1604" i="7"/>
  <c r="Q1604" i="7"/>
  <c r="P1604" i="7"/>
  <c r="K1604" i="7"/>
  <c r="V1603" i="7"/>
  <c r="W1603" i="7" s="1"/>
  <c r="U1603" i="7"/>
  <c r="P1603" i="7"/>
  <c r="Q1603" i="7" s="1"/>
  <c r="K1603" i="7"/>
  <c r="W1602" i="7"/>
  <c r="V1602" i="7"/>
  <c r="U1602" i="7"/>
  <c r="P1602" i="7"/>
  <c r="Q1602" i="7" s="1"/>
  <c r="K1602" i="7"/>
  <c r="V1601" i="7"/>
  <c r="U1601" i="7"/>
  <c r="W1601" i="7" s="1"/>
  <c r="Q1601" i="7"/>
  <c r="P1601" i="7"/>
  <c r="K1601" i="7"/>
  <c r="V1600" i="7"/>
  <c r="W1600" i="7" s="1"/>
  <c r="U1600" i="7"/>
  <c r="Q1600" i="7"/>
  <c r="P1600" i="7"/>
  <c r="K1600" i="7"/>
  <c r="V1599" i="7"/>
  <c r="W1599" i="7" s="1"/>
  <c r="U1599" i="7"/>
  <c r="P1599" i="7"/>
  <c r="Q1599" i="7" s="1"/>
  <c r="K1599" i="7"/>
  <c r="W1598" i="7"/>
  <c r="V1598" i="7"/>
  <c r="U1598" i="7"/>
  <c r="P1598" i="7"/>
  <c r="Q1598" i="7" s="1"/>
  <c r="K1598" i="7"/>
  <c r="V1597" i="7"/>
  <c r="U1597" i="7"/>
  <c r="W1597" i="7" s="1"/>
  <c r="P1597" i="7"/>
  <c r="Q1597" i="7" s="1"/>
  <c r="K1597" i="7"/>
  <c r="V1596" i="7"/>
  <c r="W1596" i="7" s="1"/>
  <c r="U1596" i="7"/>
  <c r="Q1596" i="7"/>
  <c r="P1596" i="7"/>
  <c r="K1596" i="7"/>
  <c r="V1595" i="7"/>
  <c r="W1595" i="7" s="1"/>
  <c r="U1595" i="7"/>
  <c r="P1595" i="7"/>
  <c r="Q1595" i="7" s="1"/>
  <c r="K1595" i="7"/>
  <c r="W1594" i="7"/>
  <c r="V1594" i="7"/>
  <c r="U1594" i="7"/>
  <c r="P1594" i="7"/>
  <c r="Q1594" i="7" s="1"/>
  <c r="K1594" i="7"/>
  <c r="V1593" i="7"/>
  <c r="U1593" i="7"/>
  <c r="W1593" i="7" s="1"/>
  <c r="P1593" i="7"/>
  <c r="Q1593" i="7" s="1"/>
  <c r="K1593" i="7"/>
  <c r="V1592" i="7"/>
  <c r="W1592" i="7" s="1"/>
  <c r="U1592" i="7"/>
  <c r="Q1592" i="7"/>
  <c r="P1592" i="7"/>
  <c r="K1592" i="7"/>
  <c r="V1591" i="7"/>
  <c r="W1591" i="7" s="1"/>
  <c r="U1591" i="7"/>
  <c r="P1591" i="7"/>
  <c r="Q1591" i="7" s="1"/>
  <c r="K1591" i="7"/>
  <c r="W1590" i="7"/>
  <c r="V1590" i="7"/>
  <c r="U1590" i="7"/>
  <c r="P1590" i="7"/>
  <c r="Q1590" i="7" s="1"/>
  <c r="K1590" i="7"/>
  <c r="V1589" i="7"/>
  <c r="U1589" i="7"/>
  <c r="W1589" i="7" s="1"/>
  <c r="P1589" i="7"/>
  <c r="Q1589" i="7" s="1"/>
  <c r="K1589" i="7"/>
  <c r="V1588" i="7"/>
  <c r="W1588" i="7" s="1"/>
  <c r="U1588" i="7"/>
  <c r="Q1588" i="7"/>
  <c r="P1588" i="7"/>
  <c r="K1588" i="7"/>
  <c r="V1587" i="7"/>
  <c r="U1587" i="7"/>
  <c r="P1587" i="7"/>
  <c r="Q1587" i="7" s="1"/>
  <c r="K1587" i="7"/>
  <c r="W1586" i="7"/>
  <c r="V1586" i="7"/>
  <c r="U1586" i="7"/>
  <c r="P1586" i="7"/>
  <c r="Q1586" i="7" s="1"/>
  <c r="K1586" i="7"/>
  <c r="V1585" i="7"/>
  <c r="U1585" i="7"/>
  <c r="W1585" i="7" s="1"/>
  <c r="P1585" i="7"/>
  <c r="Q1585" i="7" s="1"/>
  <c r="K1585" i="7"/>
  <c r="V1584" i="7"/>
  <c r="W1584" i="7" s="1"/>
  <c r="U1584" i="7"/>
  <c r="Q1584" i="7"/>
  <c r="P1584" i="7"/>
  <c r="K1584" i="7"/>
  <c r="V1583" i="7"/>
  <c r="U1583" i="7"/>
  <c r="P1583" i="7"/>
  <c r="Q1583" i="7" s="1"/>
  <c r="K1583" i="7"/>
  <c r="W1582" i="7"/>
  <c r="V1582" i="7"/>
  <c r="U1582" i="7"/>
  <c r="P1582" i="7"/>
  <c r="Q1582" i="7" s="1"/>
  <c r="K1582" i="7"/>
  <c r="V1581" i="7"/>
  <c r="U1581" i="7"/>
  <c r="W1581" i="7" s="1"/>
  <c r="P1581" i="7"/>
  <c r="Q1581" i="7" s="1"/>
  <c r="K1581" i="7"/>
  <c r="V1580" i="7"/>
  <c r="W1580" i="7" s="1"/>
  <c r="U1580" i="7"/>
  <c r="P1580" i="7"/>
  <c r="Q1580" i="7" s="1"/>
  <c r="K1580" i="7"/>
  <c r="V1579" i="7"/>
  <c r="U1579" i="7"/>
  <c r="P1579" i="7"/>
  <c r="Q1579" i="7" s="1"/>
  <c r="K1579" i="7"/>
  <c r="W1578" i="7"/>
  <c r="V1578" i="7"/>
  <c r="U1578" i="7"/>
  <c r="P1578" i="7"/>
  <c r="Q1578" i="7" s="1"/>
  <c r="K1578" i="7"/>
  <c r="V1577" i="7"/>
  <c r="U1577" i="7"/>
  <c r="W1577" i="7" s="1"/>
  <c r="P1577" i="7"/>
  <c r="Q1577" i="7" s="1"/>
  <c r="K1577" i="7"/>
  <c r="V1576" i="7"/>
  <c r="W1576" i="7" s="1"/>
  <c r="U1576" i="7"/>
  <c r="Q1576" i="7"/>
  <c r="P1576" i="7"/>
  <c r="K1576" i="7"/>
  <c r="V1575" i="7"/>
  <c r="W1575" i="7" s="1"/>
  <c r="U1575" i="7"/>
  <c r="P1575" i="7"/>
  <c r="Q1575" i="7" s="1"/>
  <c r="K1575" i="7"/>
  <c r="W1574" i="7"/>
  <c r="V1574" i="7"/>
  <c r="U1574" i="7"/>
  <c r="P1574" i="7"/>
  <c r="Q1574" i="7" s="1"/>
  <c r="K1574" i="7"/>
  <c r="V1573" i="7"/>
  <c r="U1573" i="7"/>
  <c r="W1573" i="7" s="1"/>
  <c r="P1573" i="7"/>
  <c r="Q1573" i="7" s="1"/>
  <c r="K1573" i="7"/>
  <c r="V1572" i="7"/>
  <c r="W1572" i="7" s="1"/>
  <c r="U1572" i="7"/>
  <c r="Q1572" i="7"/>
  <c r="P1572" i="7"/>
  <c r="K1572" i="7"/>
  <c r="V1571" i="7"/>
  <c r="U1571" i="7"/>
  <c r="P1571" i="7"/>
  <c r="Q1571" i="7" s="1"/>
  <c r="K1571" i="7"/>
  <c r="W1570" i="7"/>
  <c r="V1570" i="7"/>
  <c r="U1570" i="7"/>
  <c r="P1570" i="7"/>
  <c r="Q1570" i="7" s="1"/>
  <c r="K1570" i="7"/>
  <c r="V1569" i="7"/>
  <c r="U1569" i="7"/>
  <c r="W1569" i="7" s="1"/>
  <c r="P1569" i="7"/>
  <c r="Q1569" i="7" s="1"/>
  <c r="K1569" i="7"/>
  <c r="V1568" i="7"/>
  <c r="W1568" i="7" s="1"/>
  <c r="U1568" i="7"/>
  <c r="Q1568" i="7"/>
  <c r="P1568" i="7"/>
  <c r="K1568" i="7"/>
  <c r="V1567" i="7"/>
  <c r="U1567" i="7"/>
  <c r="P1567" i="7"/>
  <c r="Q1567" i="7" s="1"/>
  <c r="K1567" i="7"/>
  <c r="W1566" i="7"/>
  <c r="V1566" i="7"/>
  <c r="U1566" i="7"/>
  <c r="P1566" i="7"/>
  <c r="Q1566" i="7" s="1"/>
  <c r="K1566" i="7"/>
  <c r="V1565" i="7"/>
  <c r="U1565" i="7"/>
  <c r="W1565" i="7" s="1"/>
  <c r="P1565" i="7"/>
  <c r="Q1565" i="7" s="1"/>
  <c r="K1565" i="7"/>
  <c r="V1564" i="7"/>
  <c r="U1564" i="7"/>
  <c r="W1564" i="7" s="1"/>
  <c r="P1564" i="7"/>
  <c r="Q1564" i="7" s="1"/>
  <c r="K1564" i="7"/>
  <c r="V1563" i="7"/>
  <c r="U1563" i="7"/>
  <c r="P1563" i="7"/>
  <c r="Q1563" i="7" s="1"/>
  <c r="K1563" i="7"/>
  <c r="W1562" i="7"/>
  <c r="V1562" i="7"/>
  <c r="U1562" i="7"/>
  <c r="P1562" i="7"/>
  <c r="Q1562" i="7" s="1"/>
  <c r="K1562" i="7"/>
  <c r="V1561" i="7"/>
  <c r="U1561" i="7"/>
  <c r="W1561" i="7" s="1"/>
  <c r="P1561" i="7"/>
  <c r="Q1561" i="7" s="1"/>
  <c r="K1561" i="7"/>
  <c r="V1560" i="7"/>
  <c r="U1560" i="7"/>
  <c r="W1560" i="7" s="1"/>
  <c r="Q1560" i="7"/>
  <c r="P1560" i="7"/>
  <c r="K1560" i="7"/>
  <c r="V1559" i="7"/>
  <c r="U1559" i="7"/>
  <c r="P1559" i="7"/>
  <c r="Q1559" i="7" s="1"/>
  <c r="K1559" i="7"/>
  <c r="W1558" i="7"/>
  <c r="V1558" i="7"/>
  <c r="U1558" i="7"/>
  <c r="P1558" i="7"/>
  <c r="Q1558" i="7" s="1"/>
  <c r="K1558" i="7"/>
  <c r="V1557" i="7"/>
  <c r="U1557" i="7"/>
  <c r="W1557" i="7" s="1"/>
  <c r="P1557" i="7"/>
  <c r="Q1557" i="7" s="1"/>
  <c r="K1557" i="7"/>
  <c r="V1556" i="7"/>
  <c r="U1556" i="7"/>
  <c r="W1556" i="7" s="1"/>
  <c r="Q1556" i="7"/>
  <c r="P1556" i="7"/>
  <c r="K1556" i="7"/>
  <c r="V1555" i="7"/>
  <c r="U1555" i="7"/>
  <c r="P1555" i="7"/>
  <c r="Q1555" i="7" s="1"/>
  <c r="K1555" i="7"/>
  <c r="W1554" i="7"/>
  <c r="V1554" i="7"/>
  <c r="U1554" i="7"/>
  <c r="P1554" i="7"/>
  <c r="Q1554" i="7" s="1"/>
  <c r="K1554" i="7"/>
  <c r="V1553" i="7"/>
  <c r="U1553" i="7"/>
  <c r="W1553" i="7" s="1"/>
  <c r="P1553" i="7"/>
  <c r="Q1553" i="7" s="1"/>
  <c r="K1553" i="7"/>
  <c r="V1552" i="7"/>
  <c r="U1552" i="7"/>
  <c r="W1552" i="7" s="1"/>
  <c r="P1552" i="7"/>
  <c r="Q1552" i="7" s="1"/>
  <c r="K1552" i="7"/>
  <c r="V1551" i="7"/>
  <c r="W1551" i="7" s="1"/>
  <c r="U1551" i="7"/>
  <c r="P1551" i="7"/>
  <c r="Q1551" i="7" s="1"/>
  <c r="K1551" i="7"/>
  <c r="W1550" i="7"/>
  <c r="V1550" i="7"/>
  <c r="U1550" i="7"/>
  <c r="P1550" i="7"/>
  <c r="Q1550" i="7" s="1"/>
  <c r="K1550" i="7"/>
  <c r="V1549" i="7"/>
  <c r="U1549" i="7"/>
  <c r="W1549" i="7" s="1"/>
  <c r="P1549" i="7"/>
  <c r="Q1549" i="7" s="1"/>
  <c r="K1549" i="7"/>
  <c r="W1548" i="7"/>
  <c r="V1548" i="7"/>
  <c r="U1548" i="7"/>
  <c r="P1548" i="7"/>
  <c r="Q1548" i="7" s="1"/>
  <c r="K1548" i="7"/>
  <c r="W1547" i="7"/>
  <c r="V1547" i="7"/>
  <c r="U1547" i="7"/>
  <c r="P1547" i="7"/>
  <c r="Q1547" i="7" s="1"/>
  <c r="K1547" i="7"/>
  <c r="W1546" i="7"/>
  <c r="V1546" i="7"/>
  <c r="U1546" i="7"/>
  <c r="P1546" i="7"/>
  <c r="Q1546" i="7" s="1"/>
  <c r="K1546" i="7"/>
  <c r="W1545" i="7"/>
  <c r="V1545" i="7"/>
  <c r="U1545" i="7"/>
  <c r="P1545" i="7"/>
  <c r="Q1545" i="7" s="1"/>
  <c r="K1545" i="7"/>
  <c r="W1544" i="7"/>
  <c r="V1544" i="7"/>
  <c r="U1544" i="7"/>
  <c r="Q1544" i="7"/>
  <c r="P1544" i="7"/>
  <c r="K1544" i="7"/>
  <c r="V1543" i="7"/>
  <c r="W1543" i="7" s="1"/>
  <c r="U1543" i="7"/>
  <c r="P1543" i="7"/>
  <c r="Q1543" i="7" s="1"/>
  <c r="K1543" i="7"/>
  <c r="W1542" i="7"/>
  <c r="V1542" i="7"/>
  <c r="U1542" i="7"/>
  <c r="P1542" i="7"/>
  <c r="Q1542" i="7" s="1"/>
  <c r="K1542" i="7"/>
  <c r="W1541" i="7"/>
  <c r="V1541" i="7"/>
  <c r="U1541" i="7"/>
  <c r="P1541" i="7"/>
  <c r="Q1541" i="7" s="1"/>
  <c r="K1541" i="7"/>
  <c r="W1540" i="7"/>
  <c r="V1540" i="7"/>
  <c r="U1540" i="7"/>
  <c r="P1540" i="7"/>
  <c r="Q1540" i="7" s="1"/>
  <c r="K1540" i="7"/>
  <c r="V1539" i="7"/>
  <c r="W1539" i="7" s="1"/>
  <c r="U1539" i="7"/>
  <c r="P1539" i="7"/>
  <c r="Q1539" i="7" s="1"/>
  <c r="K1539" i="7"/>
  <c r="V1538" i="7"/>
  <c r="U1538" i="7"/>
  <c r="W1538" i="7" s="1"/>
  <c r="P1538" i="7"/>
  <c r="Q1538" i="7" s="1"/>
  <c r="K1538" i="7"/>
  <c r="V1537" i="7"/>
  <c r="U1537" i="7"/>
  <c r="W1537" i="7" s="1"/>
  <c r="P1537" i="7"/>
  <c r="Q1537" i="7" s="1"/>
  <c r="K1537" i="7"/>
  <c r="V1536" i="7"/>
  <c r="U1536" i="7"/>
  <c r="W1536" i="7" s="1"/>
  <c r="P1536" i="7"/>
  <c r="Q1536" i="7" s="1"/>
  <c r="K1536" i="7"/>
  <c r="V1535" i="7"/>
  <c r="W1535" i="7" s="1"/>
  <c r="U1535" i="7"/>
  <c r="P1535" i="7"/>
  <c r="Q1535" i="7" s="1"/>
  <c r="K1535" i="7"/>
  <c r="W1534" i="7"/>
  <c r="V1534" i="7"/>
  <c r="U1534" i="7"/>
  <c r="P1534" i="7"/>
  <c r="Q1534" i="7" s="1"/>
  <c r="K1534" i="7"/>
  <c r="W1533" i="7"/>
  <c r="V1533" i="7"/>
  <c r="U1533" i="7"/>
  <c r="Q1533" i="7"/>
  <c r="P1533" i="7"/>
  <c r="K1533" i="7"/>
  <c r="W1532" i="7"/>
  <c r="V1532" i="7"/>
  <c r="U1532" i="7"/>
  <c r="P1532" i="7"/>
  <c r="Q1532" i="7" s="1"/>
  <c r="K1532" i="7"/>
  <c r="V1531" i="7"/>
  <c r="U1531" i="7"/>
  <c r="P1531" i="7"/>
  <c r="Q1531" i="7" s="1"/>
  <c r="K1531" i="7"/>
  <c r="V1530" i="7"/>
  <c r="U1530" i="7"/>
  <c r="W1530" i="7" s="1"/>
  <c r="P1530" i="7"/>
  <c r="Q1530" i="7" s="1"/>
  <c r="K1530" i="7"/>
  <c r="V1529" i="7"/>
  <c r="U1529" i="7"/>
  <c r="W1529" i="7" s="1"/>
  <c r="P1529" i="7"/>
  <c r="Q1529" i="7" s="1"/>
  <c r="K1529" i="7"/>
  <c r="V1528" i="7"/>
  <c r="W1528" i="7" s="1"/>
  <c r="U1528" i="7"/>
  <c r="P1528" i="7"/>
  <c r="Q1528" i="7" s="1"/>
  <c r="K1528" i="7"/>
  <c r="V1527" i="7"/>
  <c r="W1527" i="7" s="1"/>
  <c r="U1527" i="7"/>
  <c r="P1527" i="7"/>
  <c r="Q1527" i="7" s="1"/>
  <c r="K1527" i="7"/>
  <c r="W1526" i="7"/>
  <c r="V1526" i="7"/>
  <c r="U1526" i="7"/>
  <c r="P1526" i="7"/>
  <c r="Q1526" i="7" s="1"/>
  <c r="K1526" i="7"/>
  <c r="W1525" i="7"/>
  <c r="V1525" i="7"/>
  <c r="U1525" i="7"/>
  <c r="P1525" i="7"/>
  <c r="Q1525" i="7" s="1"/>
  <c r="K1525" i="7"/>
  <c r="W1524" i="7"/>
  <c r="V1524" i="7"/>
  <c r="U1524" i="7"/>
  <c r="P1524" i="7"/>
  <c r="Q1524" i="7" s="1"/>
  <c r="K1524" i="7"/>
  <c r="V1523" i="7"/>
  <c r="W1523" i="7" s="1"/>
  <c r="U1523" i="7"/>
  <c r="P1523" i="7"/>
  <c r="Q1523" i="7" s="1"/>
  <c r="K1523" i="7"/>
  <c r="V1522" i="7"/>
  <c r="U1522" i="7"/>
  <c r="W1522" i="7" s="1"/>
  <c r="P1522" i="7"/>
  <c r="Q1522" i="7" s="1"/>
  <c r="K1522" i="7"/>
  <c r="W1521" i="7"/>
  <c r="V1521" i="7"/>
  <c r="U1521" i="7"/>
  <c r="P1521" i="7"/>
  <c r="Q1521" i="7" s="1"/>
  <c r="K1521" i="7"/>
  <c r="W1520" i="7"/>
  <c r="V1520" i="7"/>
  <c r="U1520" i="7"/>
  <c r="P1520" i="7"/>
  <c r="Q1520" i="7" s="1"/>
  <c r="K1520" i="7"/>
  <c r="V1519" i="7"/>
  <c r="W1519" i="7" s="1"/>
  <c r="U1519" i="7"/>
  <c r="P1519" i="7"/>
  <c r="Q1519" i="7" s="1"/>
  <c r="K1519" i="7"/>
  <c r="W1518" i="7"/>
  <c r="V1518" i="7"/>
  <c r="U1518" i="7"/>
  <c r="P1518" i="7"/>
  <c r="Q1518" i="7" s="1"/>
  <c r="K1518" i="7"/>
  <c r="W1517" i="7"/>
  <c r="V1517" i="7"/>
  <c r="U1517" i="7"/>
  <c r="P1517" i="7"/>
  <c r="Q1517" i="7" s="1"/>
  <c r="K1517" i="7"/>
  <c r="W1516" i="7"/>
  <c r="V1516" i="7"/>
  <c r="U1516" i="7"/>
  <c r="Q1516" i="7"/>
  <c r="P1516" i="7"/>
  <c r="K1516" i="7"/>
  <c r="V1515" i="7"/>
  <c r="W1515" i="7" s="1"/>
  <c r="U1515" i="7"/>
  <c r="P1515" i="7"/>
  <c r="Q1515" i="7" s="1"/>
  <c r="K1515" i="7"/>
  <c r="V1514" i="7"/>
  <c r="U1514" i="7"/>
  <c r="W1514" i="7" s="1"/>
  <c r="P1514" i="7"/>
  <c r="Q1514" i="7" s="1"/>
  <c r="K1514" i="7"/>
  <c r="V1513" i="7"/>
  <c r="U1513" i="7"/>
  <c r="W1513" i="7" s="1"/>
  <c r="P1513" i="7"/>
  <c r="Q1513" i="7" s="1"/>
  <c r="K1513" i="7"/>
  <c r="V1512" i="7"/>
  <c r="U1512" i="7"/>
  <c r="P1512" i="7"/>
  <c r="Q1512" i="7" s="1"/>
  <c r="K1512" i="7"/>
  <c r="W1511" i="7"/>
  <c r="V1511" i="7"/>
  <c r="U1511" i="7"/>
  <c r="P1511" i="7"/>
  <c r="Q1511" i="7" s="1"/>
  <c r="K1511" i="7"/>
  <c r="W1510" i="7"/>
  <c r="V1510" i="7"/>
  <c r="U1510" i="7"/>
  <c r="P1510" i="7"/>
  <c r="Q1510" i="7" s="1"/>
  <c r="K1510" i="7"/>
  <c r="W1509" i="7"/>
  <c r="V1509" i="7"/>
  <c r="U1509" i="7"/>
  <c r="P1509" i="7"/>
  <c r="Q1509" i="7" s="1"/>
  <c r="K1509" i="7"/>
  <c r="W1508" i="7"/>
  <c r="V1508" i="7"/>
  <c r="U1508" i="7"/>
  <c r="P1508" i="7"/>
  <c r="Q1508" i="7" s="1"/>
  <c r="K1508" i="7"/>
  <c r="V1507" i="7"/>
  <c r="W1507" i="7" s="1"/>
  <c r="U1507" i="7"/>
  <c r="P1507" i="7"/>
  <c r="Q1507" i="7" s="1"/>
  <c r="K1507" i="7"/>
  <c r="W1506" i="7"/>
  <c r="V1506" i="7"/>
  <c r="U1506" i="7"/>
  <c r="P1506" i="7"/>
  <c r="Q1506" i="7" s="1"/>
  <c r="K1506" i="7"/>
  <c r="W1505" i="7"/>
  <c r="V1505" i="7"/>
  <c r="U1505" i="7"/>
  <c r="Q1505" i="7"/>
  <c r="P1505" i="7"/>
  <c r="K1505" i="7"/>
  <c r="V1504" i="7"/>
  <c r="W1504" i="7" s="1"/>
  <c r="U1504" i="7"/>
  <c r="P1504" i="7"/>
  <c r="Q1504" i="7" s="1"/>
  <c r="K1504" i="7"/>
  <c r="W1503" i="7"/>
  <c r="V1503" i="7"/>
  <c r="U1503" i="7"/>
  <c r="P1503" i="7"/>
  <c r="Q1503" i="7" s="1"/>
  <c r="K1503" i="7"/>
  <c r="V1502" i="7"/>
  <c r="U1502" i="7"/>
  <c r="W1502" i="7" s="1"/>
  <c r="P1502" i="7"/>
  <c r="Q1502" i="7" s="1"/>
  <c r="K1502" i="7"/>
  <c r="W1501" i="7"/>
  <c r="V1501" i="7"/>
  <c r="U1501" i="7"/>
  <c r="P1501" i="7"/>
  <c r="Q1501" i="7" s="1"/>
  <c r="K1501" i="7"/>
  <c r="V1500" i="7"/>
  <c r="W1500" i="7" s="1"/>
  <c r="U1500" i="7"/>
  <c r="P1500" i="7"/>
  <c r="Q1500" i="7" s="1"/>
  <c r="K1500" i="7"/>
  <c r="W1499" i="7"/>
  <c r="V1499" i="7"/>
  <c r="U1499" i="7"/>
  <c r="P1499" i="7"/>
  <c r="Q1499" i="7" s="1"/>
  <c r="K1499" i="7"/>
  <c r="W1498" i="7"/>
  <c r="V1498" i="7"/>
  <c r="U1498" i="7"/>
  <c r="P1498" i="7"/>
  <c r="Q1498" i="7" s="1"/>
  <c r="K1498" i="7"/>
  <c r="W1497" i="7"/>
  <c r="V1497" i="7"/>
  <c r="U1497" i="7"/>
  <c r="P1497" i="7"/>
  <c r="Q1497" i="7" s="1"/>
  <c r="K1497" i="7"/>
  <c r="V1496" i="7"/>
  <c r="W1496" i="7" s="1"/>
  <c r="U1496" i="7"/>
  <c r="P1496" i="7"/>
  <c r="Q1496" i="7" s="1"/>
  <c r="K1496" i="7"/>
  <c r="W1495" i="7"/>
  <c r="V1495" i="7"/>
  <c r="U1495" i="7"/>
  <c r="P1495" i="7"/>
  <c r="Q1495" i="7" s="1"/>
  <c r="K1495" i="7"/>
  <c r="W1494" i="7"/>
  <c r="V1494" i="7"/>
  <c r="U1494" i="7"/>
  <c r="P1494" i="7"/>
  <c r="Q1494" i="7" s="1"/>
  <c r="K1494" i="7"/>
  <c r="W1493" i="7"/>
  <c r="V1493" i="7"/>
  <c r="U1493" i="7"/>
  <c r="P1493" i="7"/>
  <c r="Q1493" i="7" s="1"/>
  <c r="K1493" i="7"/>
  <c r="V1492" i="7"/>
  <c r="W1492" i="7" s="1"/>
  <c r="U1492" i="7"/>
  <c r="P1492" i="7"/>
  <c r="Q1492" i="7" s="1"/>
  <c r="K1492" i="7"/>
  <c r="W1491" i="7"/>
  <c r="V1491" i="7"/>
  <c r="U1491" i="7"/>
  <c r="P1491" i="7"/>
  <c r="Q1491" i="7" s="1"/>
  <c r="K1491" i="7"/>
  <c r="W1490" i="7"/>
  <c r="V1490" i="7"/>
  <c r="U1490" i="7"/>
  <c r="P1490" i="7"/>
  <c r="Q1490" i="7" s="1"/>
  <c r="K1490" i="7"/>
  <c r="W1489" i="7"/>
  <c r="V1489" i="7"/>
  <c r="U1489" i="7"/>
  <c r="P1489" i="7"/>
  <c r="Q1489" i="7" s="1"/>
  <c r="K1489" i="7"/>
  <c r="V1488" i="7"/>
  <c r="W1488" i="7" s="1"/>
  <c r="U1488" i="7"/>
  <c r="P1488" i="7"/>
  <c r="Q1488" i="7" s="1"/>
  <c r="K1488" i="7"/>
  <c r="W1487" i="7"/>
  <c r="V1487" i="7"/>
  <c r="U1487" i="7"/>
  <c r="P1487" i="7"/>
  <c r="Q1487" i="7" s="1"/>
  <c r="K1487" i="7"/>
  <c r="W1486" i="7"/>
  <c r="V1486" i="7"/>
  <c r="U1486" i="7"/>
  <c r="P1486" i="7"/>
  <c r="Q1486" i="7" s="1"/>
  <c r="K1486" i="7"/>
  <c r="W1485" i="7"/>
  <c r="V1485" i="7"/>
  <c r="U1485" i="7"/>
  <c r="P1485" i="7"/>
  <c r="Q1485" i="7" s="1"/>
  <c r="K1485" i="7"/>
  <c r="V1484" i="7"/>
  <c r="W1484" i="7" s="1"/>
  <c r="U1484" i="7"/>
  <c r="P1484" i="7"/>
  <c r="Q1484" i="7" s="1"/>
  <c r="K1484" i="7"/>
  <c r="W1483" i="7"/>
  <c r="V1483" i="7"/>
  <c r="U1483" i="7"/>
  <c r="P1483" i="7"/>
  <c r="Q1483" i="7" s="1"/>
  <c r="K1483" i="7"/>
  <c r="W1482" i="7"/>
  <c r="V1482" i="7"/>
  <c r="U1482" i="7"/>
  <c r="P1482" i="7"/>
  <c r="Q1482" i="7" s="1"/>
  <c r="K1482" i="7"/>
  <c r="W1481" i="7"/>
  <c r="V1481" i="7"/>
  <c r="U1481" i="7"/>
  <c r="P1481" i="7"/>
  <c r="Q1481" i="7" s="1"/>
  <c r="K1481" i="7"/>
  <c r="V1480" i="7"/>
  <c r="W1480" i="7" s="1"/>
  <c r="U1480" i="7"/>
  <c r="P1480" i="7"/>
  <c r="Q1480" i="7" s="1"/>
  <c r="K1480" i="7"/>
  <c r="W1479" i="7"/>
  <c r="V1479" i="7"/>
  <c r="U1479" i="7"/>
  <c r="P1479" i="7"/>
  <c r="Q1479" i="7" s="1"/>
  <c r="K1479" i="7"/>
  <c r="W1478" i="7"/>
  <c r="V1478" i="7"/>
  <c r="U1478" i="7"/>
  <c r="P1478" i="7"/>
  <c r="Q1478" i="7" s="1"/>
  <c r="K1478" i="7"/>
  <c r="W1477" i="7"/>
  <c r="V1477" i="7"/>
  <c r="U1477" i="7"/>
  <c r="P1477" i="7"/>
  <c r="Q1477" i="7" s="1"/>
  <c r="K1477" i="7"/>
  <c r="V1476" i="7"/>
  <c r="W1476" i="7" s="1"/>
  <c r="U1476" i="7"/>
  <c r="P1476" i="7"/>
  <c r="Q1476" i="7" s="1"/>
  <c r="K1476" i="7"/>
  <c r="W1475" i="7"/>
  <c r="V1475" i="7"/>
  <c r="U1475" i="7"/>
  <c r="P1475" i="7"/>
  <c r="Q1475" i="7" s="1"/>
  <c r="K1475" i="7"/>
  <c r="V1474" i="7"/>
  <c r="U1474" i="7"/>
  <c r="W1474" i="7" s="1"/>
  <c r="P1474" i="7"/>
  <c r="Q1474" i="7" s="1"/>
  <c r="K1474" i="7"/>
  <c r="W1473" i="7"/>
  <c r="V1473" i="7"/>
  <c r="U1473" i="7"/>
  <c r="P1473" i="7"/>
  <c r="Q1473" i="7" s="1"/>
  <c r="K1473" i="7"/>
  <c r="V1472" i="7"/>
  <c r="U1472" i="7"/>
  <c r="P1472" i="7"/>
  <c r="Q1472" i="7" s="1"/>
  <c r="K1472" i="7"/>
  <c r="W1471" i="7"/>
  <c r="V1471" i="7"/>
  <c r="U1471" i="7"/>
  <c r="P1471" i="7"/>
  <c r="Q1471" i="7" s="1"/>
  <c r="K1471" i="7"/>
  <c r="W1470" i="7"/>
  <c r="V1470" i="7"/>
  <c r="U1470" i="7"/>
  <c r="P1470" i="7"/>
  <c r="Q1470" i="7" s="1"/>
  <c r="K1470" i="7"/>
  <c r="W1469" i="7"/>
  <c r="V1469" i="7"/>
  <c r="U1469" i="7"/>
  <c r="P1469" i="7"/>
  <c r="Q1469" i="7" s="1"/>
  <c r="K1469" i="7"/>
  <c r="V1468" i="7"/>
  <c r="U1468" i="7"/>
  <c r="P1468" i="7"/>
  <c r="Q1468" i="7" s="1"/>
  <c r="K1468" i="7"/>
  <c r="W1467" i="7"/>
  <c r="V1467" i="7"/>
  <c r="U1467" i="7"/>
  <c r="P1467" i="7"/>
  <c r="Q1467" i="7" s="1"/>
  <c r="K1467" i="7"/>
  <c r="V1466" i="7"/>
  <c r="U1466" i="7"/>
  <c r="W1466" i="7" s="1"/>
  <c r="P1466" i="7"/>
  <c r="Q1466" i="7" s="1"/>
  <c r="K1466" i="7"/>
  <c r="W1465" i="7"/>
  <c r="V1465" i="7"/>
  <c r="U1465" i="7"/>
  <c r="Q1465" i="7"/>
  <c r="P1465" i="7"/>
  <c r="K1465" i="7"/>
  <c r="V1464" i="7"/>
  <c r="W1464" i="7" s="1"/>
  <c r="U1464" i="7"/>
  <c r="P1464" i="7"/>
  <c r="Q1464" i="7" s="1"/>
  <c r="K1464" i="7"/>
  <c r="W1463" i="7"/>
  <c r="V1463" i="7"/>
  <c r="U1463" i="7"/>
  <c r="P1463" i="7"/>
  <c r="Q1463" i="7" s="1"/>
  <c r="K1463" i="7"/>
  <c r="W1462" i="7"/>
  <c r="V1462" i="7"/>
  <c r="U1462" i="7"/>
  <c r="P1462" i="7"/>
  <c r="Q1462" i="7" s="1"/>
  <c r="K1462" i="7"/>
  <c r="W1461" i="7"/>
  <c r="V1461" i="7"/>
  <c r="U1461" i="7"/>
  <c r="Q1461" i="7"/>
  <c r="P1461" i="7"/>
  <c r="K1461" i="7"/>
  <c r="V1460" i="7"/>
  <c r="W1460" i="7" s="1"/>
  <c r="U1460" i="7"/>
  <c r="P1460" i="7"/>
  <c r="Q1460" i="7" s="1"/>
  <c r="K1460" i="7"/>
  <c r="W1459" i="7"/>
  <c r="V1459" i="7"/>
  <c r="U1459" i="7"/>
  <c r="P1459" i="7"/>
  <c r="Q1459" i="7" s="1"/>
  <c r="K1459" i="7"/>
  <c r="W1458" i="7"/>
  <c r="V1458" i="7"/>
  <c r="U1458" i="7"/>
  <c r="P1458" i="7"/>
  <c r="Q1458" i="7" s="1"/>
  <c r="K1458" i="7"/>
  <c r="W1457" i="7"/>
  <c r="V1457" i="7"/>
  <c r="U1457" i="7"/>
  <c r="Q1457" i="7"/>
  <c r="P1457" i="7"/>
  <c r="K1457" i="7"/>
  <c r="V1456" i="7"/>
  <c r="W1456" i="7" s="1"/>
  <c r="U1456" i="7"/>
  <c r="P1456" i="7"/>
  <c r="Q1456" i="7" s="1"/>
  <c r="K1456" i="7"/>
  <c r="W1455" i="7"/>
  <c r="V1455" i="7"/>
  <c r="U1455" i="7"/>
  <c r="P1455" i="7"/>
  <c r="Q1455" i="7" s="1"/>
  <c r="K1455" i="7"/>
  <c r="W1454" i="7"/>
  <c r="V1454" i="7"/>
  <c r="U1454" i="7"/>
  <c r="P1454" i="7"/>
  <c r="Q1454" i="7" s="1"/>
  <c r="K1454" i="7"/>
  <c r="W1453" i="7"/>
  <c r="V1453" i="7"/>
  <c r="U1453" i="7"/>
  <c r="Q1453" i="7"/>
  <c r="P1453" i="7"/>
  <c r="K1453" i="7"/>
  <c r="V1452" i="7"/>
  <c r="W1452" i="7" s="1"/>
  <c r="U1452" i="7"/>
  <c r="P1452" i="7"/>
  <c r="Q1452" i="7" s="1"/>
  <c r="K1452" i="7"/>
  <c r="W1451" i="7"/>
  <c r="V1451" i="7"/>
  <c r="U1451" i="7"/>
  <c r="P1451" i="7"/>
  <c r="Q1451" i="7" s="1"/>
  <c r="K1451" i="7"/>
  <c r="W1450" i="7"/>
  <c r="V1450" i="7"/>
  <c r="U1450" i="7"/>
  <c r="P1450" i="7"/>
  <c r="Q1450" i="7" s="1"/>
  <c r="K1450" i="7"/>
  <c r="W1449" i="7"/>
  <c r="V1449" i="7"/>
  <c r="U1449" i="7"/>
  <c r="Q1449" i="7"/>
  <c r="P1449" i="7"/>
  <c r="K1449" i="7"/>
  <c r="V1448" i="7"/>
  <c r="W1448" i="7" s="1"/>
  <c r="U1448" i="7"/>
  <c r="P1448" i="7"/>
  <c r="Q1448" i="7" s="1"/>
  <c r="K1448" i="7"/>
  <c r="W1447" i="7"/>
  <c r="V1447" i="7"/>
  <c r="U1447" i="7"/>
  <c r="P1447" i="7"/>
  <c r="Q1447" i="7" s="1"/>
  <c r="K1447" i="7"/>
  <c r="W1446" i="7"/>
  <c r="V1446" i="7"/>
  <c r="U1446" i="7"/>
  <c r="P1446" i="7"/>
  <c r="Q1446" i="7" s="1"/>
  <c r="K1446" i="7"/>
  <c r="W1445" i="7"/>
  <c r="V1445" i="7"/>
  <c r="U1445" i="7"/>
  <c r="Q1445" i="7"/>
  <c r="P1445" i="7"/>
  <c r="K1445" i="7"/>
  <c r="V1444" i="7"/>
  <c r="W1444" i="7" s="1"/>
  <c r="U1444" i="7"/>
  <c r="P1444" i="7"/>
  <c r="Q1444" i="7" s="1"/>
  <c r="K1444" i="7"/>
  <c r="W1443" i="7"/>
  <c r="V1443" i="7"/>
  <c r="U1443" i="7"/>
  <c r="P1443" i="7"/>
  <c r="Q1443" i="7" s="1"/>
  <c r="K1443" i="7"/>
  <c r="W1442" i="7"/>
  <c r="V1442" i="7"/>
  <c r="U1442" i="7"/>
  <c r="P1442" i="7"/>
  <c r="Q1442" i="7" s="1"/>
  <c r="K1442" i="7"/>
  <c r="W1441" i="7"/>
  <c r="V1441" i="7"/>
  <c r="U1441" i="7"/>
  <c r="Q1441" i="7"/>
  <c r="P1441" i="7"/>
  <c r="K1441" i="7"/>
  <c r="V1440" i="7"/>
  <c r="W1440" i="7" s="1"/>
  <c r="U1440" i="7"/>
  <c r="P1440" i="7"/>
  <c r="Q1440" i="7" s="1"/>
  <c r="K1440" i="7"/>
  <c r="W1439" i="7"/>
  <c r="V1439" i="7"/>
  <c r="U1439" i="7"/>
  <c r="P1439" i="7"/>
  <c r="Q1439" i="7" s="1"/>
  <c r="K1439" i="7"/>
  <c r="W1438" i="7"/>
  <c r="V1438" i="7"/>
  <c r="U1438" i="7"/>
  <c r="P1438" i="7"/>
  <c r="Q1438" i="7" s="1"/>
  <c r="K1438" i="7"/>
  <c r="W1437" i="7"/>
  <c r="V1437" i="7"/>
  <c r="U1437" i="7"/>
  <c r="Q1437" i="7"/>
  <c r="P1437" i="7"/>
  <c r="K1437" i="7"/>
  <c r="V1436" i="7"/>
  <c r="U1436" i="7"/>
  <c r="P1436" i="7"/>
  <c r="Q1436" i="7" s="1"/>
  <c r="K1436" i="7"/>
  <c r="V1435" i="7"/>
  <c r="U1435" i="7"/>
  <c r="W1435" i="7" s="1"/>
  <c r="P1435" i="7"/>
  <c r="Q1435" i="7" s="1"/>
  <c r="K1435" i="7"/>
  <c r="V1434" i="7"/>
  <c r="U1434" i="7"/>
  <c r="W1434" i="7" s="1"/>
  <c r="P1434" i="7"/>
  <c r="Q1434" i="7" s="1"/>
  <c r="K1434" i="7"/>
  <c r="W1433" i="7"/>
  <c r="V1433" i="7"/>
  <c r="U1433" i="7"/>
  <c r="Q1433" i="7"/>
  <c r="P1433" i="7"/>
  <c r="K1433" i="7"/>
  <c r="V1432" i="7"/>
  <c r="W1432" i="7" s="1"/>
  <c r="U1432" i="7"/>
  <c r="P1432" i="7"/>
  <c r="Q1432" i="7" s="1"/>
  <c r="K1432" i="7"/>
  <c r="W1431" i="7"/>
  <c r="V1431" i="7"/>
  <c r="U1431" i="7"/>
  <c r="P1431" i="7"/>
  <c r="Q1431" i="7" s="1"/>
  <c r="K1431" i="7"/>
  <c r="W1430" i="7"/>
  <c r="V1430" i="7"/>
  <c r="U1430" i="7"/>
  <c r="P1430" i="7"/>
  <c r="Q1430" i="7" s="1"/>
  <c r="K1430" i="7"/>
  <c r="W1429" i="7"/>
  <c r="V1429" i="7"/>
  <c r="U1429" i="7"/>
  <c r="P1429" i="7"/>
  <c r="Q1429" i="7" s="1"/>
  <c r="K1429" i="7"/>
  <c r="V1428" i="7"/>
  <c r="U1428" i="7"/>
  <c r="P1428" i="7"/>
  <c r="Q1428" i="7" s="1"/>
  <c r="K1428" i="7"/>
  <c r="V1427" i="7"/>
  <c r="U1427" i="7"/>
  <c r="W1427" i="7" s="1"/>
  <c r="P1427" i="7"/>
  <c r="Q1427" i="7" s="1"/>
  <c r="K1427" i="7"/>
  <c r="V1426" i="7"/>
  <c r="U1426" i="7"/>
  <c r="W1426" i="7" s="1"/>
  <c r="P1426" i="7"/>
  <c r="Q1426" i="7" s="1"/>
  <c r="K1426" i="7"/>
  <c r="W1425" i="7"/>
  <c r="V1425" i="7"/>
  <c r="U1425" i="7"/>
  <c r="Q1425" i="7"/>
  <c r="P1425" i="7"/>
  <c r="K1425" i="7"/>
  <c r="V1424" i="7"/>
  <c r="W1424" i="7" s="1"/>
  <c r="U1424" i="7"/>
  <c r="P1424" i="7"/>
  <c r="Q1424" i="7" s="1"/>
  <c r="K1424" i="7"/>
  <c r="W1423" i="7"/>
  <c r="V1423" i="7"/>
  <c r="U1423" i="7"/>
  <c r="P1423" i="7"/>
  <c r="Q1423" i="7" s="1"/>
  <c r="K1423" i="7"/>
  <c r="W1422" i="7"/>
  <c r="V1422" i="7"/>
  <c r="U1422" i="7"/>
  <c r="P1422" i="7"/>
  <c r="Q1422" i="7" s="1"/>
  <c r="K1422" i="7"/>
  <c r="W1421" i="7"/>
  <c r="V1421" i="7"/>
  <c r="U1421" i="7"/>
  <c r="P1421" i="7"/>
  <c r="Q1421" i="7" s="1"/>
  <c r="K1421" i="7"/>
  <c r="W1420" i="7"/>
  <c r="V1420" i="7"/>
  <c r="U1420" i="7"/>
  <c r="P1420" i="7"/>
  <c r="Q1420" i="7" s="1"/>
  <c r="K1420" i="7"/>
  <c r="W1419" i="7"/>
  <c r="V1419" i="7"/>
  <c r="U1419" i="7"/>
  <c r="P1419" i="7"/>
  <c r="Q1419" i="7" s="1"/>
  <c r="K1419" i="7"/>
  <c r="W1418" i="7"/>
  <c r="V1418" i="7"/>
  <c r="U1418" i="7"/>
  <c r="P1418" i="7"/>
  <c r="Q1418" i="7" s="1"/>
  <c r="K1418" i="7"/>
  <c r="W1417" i="7"/>
  <c r="V1417" i="7"/>
  <c r="U1417" i="7"/>
  <c r="Q1417" i="7"/>
  <c r="P1417" i="7"/>
  <c r="K1417" i="7"/>
  <c r="W1416" i="7"/>
  <c r="V1416" i="7"/>
  <c r="U1416" i="7"/>
  <c r="P1416" i="7"/>
  <c r="Q1416" i="7" s="1"/>
  <c r="K1416" i="7"/>
  <c r="W1415" i="7"/>
  <c r="V1415" i="7"/>
  <c r="U1415" i="7"/>
  <c r="P1415" i="7"/>
  <c r="Q1415" i="7" s="1"/>
  <c r="K1415" i="7"/>
  <c r="W1414" i="7"/>
  <c r="V1414" i="7"/>
  <c r="U1414" i="7"/>
  <c r="P1414" i="7"/>
  <c r="Q1414" i="7" s="1"/>
  <c r="K1414" i="7"/>
  <c r="V1413" i="7"/>
  <c r="U1413" i="7"/>
  <c r="W1413" i="7" s="1"/>
  <c r="P1413" i="7"/>
  <c r="Q1413" i="7" s="1"/>
  <c r="K1413" i="7"/>
  <c r="V1412" i="7"/>
  <c r="W1412" i="7" s="1"/>
  <c r="U1412" i="7"/>
  <c r="P1412" i="7"/>
  <c r="Q1412" i="7" s="1"/>
  <c r="K1412" i="7"/>
  <c r="V1411" i="7"/>
  <c r="U1411" i="7"/>
  <c r="W1411" i="7" s="1"/>
  <c r="P1411" i="7"/>
  <c r="Q1411" i="7" s="1"/>
  <c r="K1411" i="7"/>
  <c r="V1410" i="7"/>
  <c r="U1410" i="7"/>
  <c r="W1410" i="7" s="1"/>
  <c r="P1410" i="7"/>
  <c r="Q1410" i="7" s="1"/>
  <c r="K1410" i="7"/>
  <c r="V1409" i="7"/>
  <c r="U1409" i="7"/>
  <c r="W1409" i="7" s="1"/>
  <c r="Q1409" i="7"/>
  <c r="P1409" i="7"/>
  <c r="K1409" i="7"/>
  <c r="V1408" i="7"/>
  <c r="U1408" i="7"/>
  <c r="W1408" i="7" s="1"/>
  <c r="P1408" i="7"/>
  <c r="Q1408" i="7" s="1"/>
  <c r="K1408" i="7"/>
  <c r="V1407" i="7"/>
  <c r="U1407" i="7"/>
  <c r="W1407" i="7" s="1"/>
  <c r="P1407" i="7"/>
  <c r="Q1407" i="7" s="1"/>
  <c r="K1407" i="7"/>
  <c r="V1406" i="7"/>
  <c r="U1406" i="7"/>
  <c r="W1406" i="7" s="1"/>
  <c r="P1406" i="7"/>
  <c r="Q1406" i="7" s="1"/>
  <c r="K1406" i="7"/>
  <c r="V1405" i="7"/>
  <c r="U1405" i="7"/>
  <c r="W1405" i="7" s="1"/>
  <c r="Q1405" i="7"/>
  <c r="P1405" i="7"/>
  <c r="K1405" i="7"/>
  <c r="V1404" i="7"/>
  <c r="W1404" i="7" s="1"/>
  <c r="U1404" i="7"/>
  <c r="P1404" i="7"/>
  <c r="Q1404" i="7" s="1"/>
  <c r="K1404" i="7"/>
  <c r="V1403" i="7"/>
  <c r="U1403" i="7"/>
  <c r="W1403" i="7" s="1"/>
  <c r="P1403" i="7"/>
  <c r="Q1403" i="7" s="1"/>
  <c r="K1403" i="7"/>
  <c r="V1402" i="7"/>
  <c r="U1402" i="7"/>
  <c r="W1402" i="7" s="1"/>
  <c r="P1402" i="7"/>
  <c r="Q1402" i="7" s="1"/>
  <c r="K1402" i="7"/>
  <c r="V1401" i="7"/>
  <c r="U1401" i="7"/>
  <c r="W1401" i="7" s="1"/>
  <c r="P1401" i="7"/>
  <c r="Q1401" i="7" s="1"/>
  <c r="K1401" i="7"/>
  <c r="V1400" i="7"/>
  <c r="W1400" i="7" s="1"/>
  <c r="U1400" i="7"/>
  <c r="P1400" i="7"/>
  <c r="Q1400" i="7" s="1"/>
  <c r="K1400" i="7"/>
  <c r="V1399" i="7"/>
  <c r="U1399" i="7"/>
  <c r="W1399" i="7" s="1"/>
  <c r="P1399" i="7"/>
  <c r="Q1399" i="7" s="1"/>
  <c r="K1399" i="7"/>
  <c r="V1398" i="7"/>
  <c r="U1398" i="7"/>
  <c r="W1398" i="7" s="1"/>
  <c r="P1398" i="7"/>
  <c r="Q1398" i="7" s="1"/>
  <c r="K1398" i="7"/>
  <c r="W1397" i="7"/>
  <c r="V1397" i="7"/>
  <c r="U1397" i="7"/>
  <c r="Q1397" i="7"/>
  <c r="P1397" i="7"/>
  <c r="K1397" i="7"/>
  <c r="W1396" i="7"/>
  <c r="V1396" i="7"/>
  <c r="U1396" i="7"/>
  <c r="P1396" i="7"/>
  <c r="Q1396" i="7" s="1"/>
  <c r="K1396" i="7"/>
  <c r="W1395" i="7"/>
  <c r="V1395" i="7"/>
  <c r="U1395" i="7"/>
  <c r="P1395" i="7"/>
  <c r="Q1395" i="7" s="1"/>
  <c r="K1395" i="7"/>
  <c r="W1394" i="7"/>
  <c r="V1394" i="7"/>
  <c r="U1394" i="7"/>
  <c r="P1394" i="7"/>
  <c r="Q1394" i="7" s="1"/>
  <c r="K1394" i="7"/>
  <c r="W1393" i="7"/>
  <c r="V1393" i="7"/>
  <c r="U1393" i="7"/>
  <c r="P1393" i="7"/>
  <c r="Q1393" i="7" s="1"/>
  <c r="K1393" i="7"/>
  <c r="V1392" i="7"/>
  <c r="W1392" i="7" s="1"/>
  <c r="U1392" i="7"/>
  <c r="P1392" i="7"/>
  <c r="Q1392" i="7" s="1"/>
  <c r="K1392" i="7"/>
  <c r="W1391" i="7"/>
  <c r="V1391" i="7"/>
  <c r="U1391" i="7"/>
  <c r="P1391" i="7"/>
  <c r="Q1391" i="7" s="1"/>
  <c r="K1391" i="7"/>
  <c r="W1390" i="7"/>
  <c r="V1390" i="7"/>
  <c r="U1390" i="7"/>
  <c r="P1390" i="7"/>
  <c r="Q1390" i="7" s="1"/>
  <c r="K1390" i="7"/>
  <c r="W1389" i="7"/>
  <c r="V1389" i="7"/>
  <c r="U1389" i="7"/>
  <c r="P1389" i="7"/>
  <c r="Q1389" i="7" s="1"/>
  <c r="K1389" i="7"/>
  <c r="W1388" i="7"/>
  <c r="V1388" i="7"/>
  <c r="U1388" i="7"/>
  <c r="P1388" i="7"/>
  <c r="Q1388" i="7" s="1"/>
  <c r="K1388" i="7"/>
  <c r="V1387" i="7"/>
  <c r="W1387" i="7" s="1"/>
  <c r="U1387" i="7"/>
  <c r="P1387" i="7"/>
  <c r="Q1387" i="7" s="1"/>
  <c r="K1387" i="7"/>
  <c r="W1386" i="7"/>
  <c r="V1386" i="7"/>
  <c r="U1386" i="7"/>
  <c r="P1386" i="7"/>
  <c r="Q1386" i="7" s="1"/>
  <c r="K1386" i="7"/>
  <c r="W1385" i="7"/>
  <c r="V1385" i="7"/>
  <c r="U1385" i="7"/>
  <c r="P1385" i="7"/>
  <c r="Q1385" i="7" s="1"/>
  <c r="K1385" i="7"/>
  <c r="W1384" i="7"/>
  <c r="V1384" i="7"/>
  <c r="U1384" i="7"/>
  <c r="P1384" i="7"/>
  <c r="Q1384" i="7" s="1"/>
  <c r="K1384" i="7"/>
  <c r="V1383" i="7"/>
  <c r="W1383" i="7" s="1"/>
  <c r="U1383" i="7"/>
  <c r="P1383" i="7"/>
  <c r="Q1383" i="7" s="1"/>
  <c r="K1383" i="7"/>
  <c r="V1382" i="7"/>
  <c r="U1382" i="7"/>
  <c r="W1382" i="7" s="1"/>
  <c r="P1382" i="7"/>
  <c r="Q1382" i="7" s="1"/>
  <c r="K1382" i="7"/>
  <c r="V1381" i="7"/>
  <c r="U1381" i="7"/>
  <c r="W1381" i="7" s="1"/>
  <c r="Q1381" i="7"/>
  <c r="P1381" i="7"/>
  <c r="K1381" i="7"/>
  <c r="V1380" i="7"/>
  <c r="W1380" i="7" s="1"/>
  <c r="U1380" i="7"/>
  <c r="Q1380" i="7"/>
  <c r="P1380" i="7"/>
  <c r="K1380" i="7"/>
  <c r="V1379" i="7"/>
  <c r="U1379" i="7"/>
  <c r="P1379" i="7"/>
  <c r="Q1379" i="7" s="1"/>
  <c r="K1379" i="7"/>
  <c r="V1378" i="7"/>
  <c r="U1378" i="7"/>
  <c r="W1378" i="7" s="1"/>
  <c r="P1378" i="7"/>
  <c r="Q1378" i="7" s="1"/>
  <c r="K1378" i="7"/>
  <c r="V1377" i="7"/>
  <c r="U1377" i="7"/>
  <c r="W1377" i="7" s="1"/>
  <c r="P1377" i="7"/>
  <c r="Q1377" i="7" s="1"/>
  <c r="K1377" i="7"/>
  <c r="V1376" i="7"/>
  <c r="W1376" i="7" s="1"/>
  <c r="U1376" i="7"/>
  <c r="P1376" i="7"/>
  <c r="Q1376" i="7" s="1"/>
  <c r="K1376" i="7"/>
  <c r="W1375" i="7"/>
  <c r="V1375" i="7"/>
  <c r="U1375" i="7"/>
  <c r="P1375" i="7"/>
  <c r="Q1375" i="7" s="1"/>
  <c r="K1375" i="7"/>
  <c r="W1374" i="7"/>
  <c r="V1374" i="7"/>
  <c r="U1374" i="7"/>
  <c r="P1374" i="7"/>
  <c r="Q1374" i="7" s="1"/>
  <c r="K1374" i="7"/>
  <c r="W1373" i="7"/>
  <c r="V1373" i="7"/>
  <c r="U1373" i="7"/>
  <c r="P1373" i="7"/>
  <c r="Q1373" i="7" s="1"/>
  <c r="K1373" i="7"/>
  <c r="W1372" i="7"/>
  <c r="V1372" i="7"/>
  <c r="U1372" i="7"/>
  <c r="P1372" i="7"/>
  <c r="Q1372" i="7" s="1"/>
  <c r="K1372" i="7"/>
  <c r="V1371" i="7"/>
  <c r="W1371" i="7" s="1"/>
  <c r="U1371" i="7"/>
  <c r="P1371" i="7"/>
  <c r="Q1371" i="7" s="1"/>
  <c r="K1371" i="7"/>
  <c r="W1370" i="7"/>
  <c r="V1370" i="7"/>
  <c r="U1370" i="7"/>
  <c r="P1370" i="7"/>
  <c r="Q1370" i="7" s="1"/>
  <c r="K1370" i="7"/>
  <c r="W1369" i="7"/>
  <c r="V1369" i="7"/>
  <c r="U1369" i="7"/>
  <c r="P1369" i="7"/>
  <c r="Q1369" i="7" s="1"/>
  <c r="K1369" i="7"/>
  <c r="W1368" i="7"/>
  <c r="V1368" i="7"/>
  <c r="U1368" i="7"/>
  <c r="P1368" i="7"/>
  <c r="Q1368" i="7" s="1"/>
  <c r="K1368" i="7"/>
  <c r="V1367" i="7"/>
  <c r="W1367" i="7" s="1"/>
  <c r="U1367" i="7"/>
  <c r="P1367" i="7"/>
  <c r="Q1367" i="7" s="1"/>
  <c r="K1367" i="7"/>
  <c r="V1366" i="7"/>
  <c r="U1366" i="7"/>
  <c r="W1366" i="7" s="1"/>
  <c r="P1366" i="7"/>
  <c r="Q1366" i="7" s="1"/>
  <c r="K1366" i="7"/>
  <c r="V1365" i="7"/>
  <c r="U1365" i="7"/>
  <c r="W1365" i="7" s="1"/>
  <c r="Q1365" i="7"/>
  <c r="P1365" i="7"/>
  <c r="K1365" i="7"/>
  <c r="V1364" i="7"/>
  <c r="W1364" i="7" s="1"/>
  <c r="U1364" i="7"/>
  <c r="Q1364" i="7"/>
  <c r="P1364" i="7"/>
  <c r="K1364" i="7"/>
  <c r="V1363" i="7"/>
  <c r="W1363" i="7" s="1"/>
  <c r="U1363" i="7"/>
  <c r="P1363" i="7"/>
  <c r="Q1363" i="7" s="1"/>
  <c r="K1363" i="7"/>
  <c r="V1362" i="7"/>
  <c r="U1362" i="7"/>
  <c r="W1362" i="7" s="1"/>
  <c r="P1362" i="7"/>
  <c r="Q1362" i="7" s="1"/>
  <c r="K1362" i="7"/>
  <c r="V1361" i="7"/>
  <c r="U1361" i="7"/>
  <c r="W1361" i="7" s="1"/>
  <c r="P1361" i="7"/>
  <c r="Q1361" i="7" s="1"/>
  <c r="K1361" i="7"/>
  <c r="V1360" i="7"/>
  <c r="W1360" i="7" s="1"/>
  <c r="U1360" i="7"/>
  <c r="P1360" i="7"/>
  <c r="Q1360" i="7" s="1"/>
  <c r="K1360" i="7"/>
  <c r="W1359" i="7"/>
  <c r="V1359" i="7"/>
  <c r="U1359" i="7"/>
  <c r="P1359" i="7"/>
  <c r="Q1359" i="7" s="1"/>
  <c r="K1359" i="7"/>
  <c r="W1358" i="7"/>
  <c r="V1358" i="7"/>
  <c r="U1358" i="7"/>
  <c r="P1358" i="7"/>
  <c r="Q1358" i="7" s="1"/>
  <c r="K1358" i="7"/>
  <c r="W1357" i="7"/>
  <c r="V1357" i="7"/>
  <c r="U1357" i="7"/>
  <c r="P1357" i="7"/>
  <c r="Q1357" i="7" s="1"/>
  <c r="K1357" i="7"/>
  <c r="V1356" i="7"/>
  <c r="W1356" i="7" s="1"/>
  <c r="U1356" i="7"/>
  <c r="P1356" i="7"/>
  <c r="Q1356" i="7" s="1"/>
  <c r="K1356" i="7"/>
  <c r="W1355" i="7"/>
  <c r="V1355" i="7"/>
  <c r="U1355" i="7"/>
  <c r="P1355" i="7"/>
  <c r="Q1355" i="7" s="1"/>
  <c r="K1355" i="7"/>
  <c r="V1354" i="7"/>
  <c r="W1354" i="7" s="1"/>
  <c r="U1354" i="7"/>
  <c r="P1354" i="7"/>
  <c r="Q1354" i="7" s="1"/>
  <c r="K1354" i="7"/>
  <c r="V1353" i="7"/>
  <c r="U1353" i="7"/>
  <c r="W1353" i="7" s="1"/>
  <c r="Q1353" i="7"/>
  <c r="P1353" i="7"/>
  <c r="K1353" i="7"/>
  <c r="V1352" i="7"/>
  <c r="W1352" i="7" s="1"/>
  <c r="U1352" i="7"/>
  <c r="P1352" i="7"/>
  <c r="Q1352" i="7" s="1"/>
  <c r="K1352" i="7"/>
  <c r="W1351" i="7"/>
  <c r="V1351" i="7"/>
  <c r="U1351" i="7"/>
  <c r="Q1351" i="7"/>
  <c r="P1351" i="7"/>
  <c r="K1351" i="7"/>
  <c r="V1350" i="7"/>
  <c r="W1350" i="7" s="1"/>
  <c r="U1350" i="7"/>
  <c r="P1350" i="7"/>
  <c r="Q1350" i="7" s="1"/>
  <c r="K1350" i="7"/>
  <c r="W1349" i="7"/>
  <c r="V1349" i="7"/>
  <c r="U1349" i="7"/>
  <c r="Q1349" i="7"/>
  <c r="P1349" i="7"/>
  <c r="K1349" i="7"/>
  <c r="V1348" i="7"/>
  <c r="W1348" i="7" s="1"/>
  <c r="U1348" i="7"/>
  <c r="P1348" i="7"/>
  <c r="Q1348" i="7" s="1"/>
  <c r="K1348" i="7"/>
  <c r="V1347" i="7"/>
  <c r="W1347" i="7" s="1"/>
  <c r="U1347" i="7"/>
  <c r="Q1347" i="7"/>
  <c r="P1347" i="7"/>
  <c r="K1347" i="7"/>
  <c r="V1346" i="7"/>
  <c r="W1346" i="7" s="1"/>
  <c r="U1346" i="7"/>
  <c r="P1346" i="7"/>
  <c r="Q1346" i="7" s="1"/>
  <c r="K1346" i="7"/>
  <c r="W1345" i="7"/>
  <c r="V1345" i="7"/>
  <c r="U1345" i="7"/>
  <c r="Q1345" i="7"/>
  <c r="P1345" i="7"/>
  <c r="K1345" i="7"/>
  <c r="W1344" i="7"/>
  <c r="V1344" i="7"/>
  <c r="U1344" i="7"/>
  <c r="P1344" i="7"/>
  <c r="Q1344" i="7" s="1"/>
  <c r="K1344" i="7"/>
  <c r="V1343" i="7"/>
  <c r="W1343" i="7" s="1"/>
  <c r="U1343" i="7"/>
  <c r="P1343" i="7"/>
  <c r="Q1343" i="7" s="1"/>
  <c r="K1343" i="7"/>
  <c r="V1342" i="7"/>
  <c r="W1342" i="7" s="1"/>
  <c r="U1342" i="7"/>
  <c r="P1342" i="7"/>
  <c r="Q1342" i="7" s="1"/>
  <c r="K1342" i="7"/>
  <c r="V1341" i="7"/>
  <c r="U1341" i="7"/>
  <c r="W1341" i="7" s="1"/>
  <c r="Q1341" i="7"/>
  <c r="P1341" i="7"/>
  <c r="K1341" i="7"/>
  <c r="V1340" i="7"/>
  <c r="U1340" i="7"/>
  <c r="W1340" i="7" s="1"/>
  <c r="Q1340" i="7"/>
  <c r="P1340" i="7"/>
  <c r="K1340" i="7"/>
  <c r="V1339" i="7"/>
  <c r="W1339" i="7" s="1"/>
  <c r="U1339" i="7"/>
  <c r="P1339" i="7"/>
  <c r="Q1339" i="7" s="1"/>
  <c r="K1339" i="7"/>
  <c r="W1338" i="7"/>
  <c r="V1338" i="7"/>
  <c r="U1338" i="7"/>
  <c r="P1338" i="7"/>
  <c r="Q1338" i="7" s="1"/>
  <c r="K1338" i="7"/>
  <c r="W1337" i="7"/>
  <c r="V1337" i="7"/>
  <c r="U1337" i="7"/>
  <c r="P1337" i="7"/>
  <c r="Q1337" i="7" s="1"/>
  <c r="K1337" i="7"/>
  <c r="W1336" i="7"/>
  <c r="V1336" i="7"/>
  <c r="U1336" i="7"/>
  <c r="Q1336" i="7"/>
  <c r="P1336" i="7"/>
  <c r="K1336" i="7"/>
  <c r="V1335" i="7"/>
  <c r="W1335" i="7" s="1"/>
  <c r="U1335" i="7"/>
  <c r="P1335" i="7"/>
  <c r="Q1335" i="7" s="1"/>
  <c r="K1335" i="7"/>
  <c r="V1334" i="7"/>
  <c r="U1334" i="7"/>
  <c r="W1334" i="7" s="1"/>
  <c r="P1334" i="7"/>
  <c r="Q1334" i="7" s="1"/>
  <c r="K1334" i="7"/>
  <c r="V1333" i="7"/>
  <c r="U1333" i="7"/>
  <c r="W1333" i="7" s="1"/>
  <c r="P1333" i="7"/>
  <c r="Q1333" i="7" s="1"/>
  <c r="K1333" i="7"/>
  <c r="W1332" i="7"/>
  <c r="V1332" i="7"/>
  <c r="U1332" i="7"/>
  <c r="Q1332" i="7"/>
  <c r="P1332" i="7"/>
  <c r="K1332" i="7"/>
  <c r="W1331" i="7"/>
  <c r="V1331" i="7"/>
  <c r="U1331" i="7"/>
  <c r="P1331" i="7"/>
  <c r="Q1331" i="7" s="1"/>
  <c r="K1331" i="7"/>
  <c r="W1330" i="7"/>
  <c r="V1330" i="7"/>
  <c r="U1330" i="7"/>
  <c r="Q1330" i="7"/>
  <c r="P1330" i="7"/>
  <c r="K1330" i="7"/>
  <c r="V1329" i="7"/>
  <c r="W1329" i="7" s="1"/>
  <c r="U1329" i="7"/>
  <c r="Q1329" i="7"/>
  <c r="P1329" i="7"/>
  <c r="K1329" i="7"/>
  <c r="V1328" i="7"/>
  <c r="W1328" i="7" s="1"/>
  <c r="U1328" i="7"/>
  <c r="P1328" i="7"/>
  <c r="Q1328" i="7" s="1"/>
  <c r="K1328" i="7"/>
  <c r="W1327" i="7"/>
  <c r="V1327" i="7"/>
  <c r="U1327" i="7"/>
  <c r="P1327" i="7"/>
  <c r="Q1327" i="7" s="1"/>
  <c r="K1327" i="7"/>
  <c r="W1326" i="7"/>
  <c r="V1326" i="7"/>
  <c r="U1326" i="7"/>
  <c r="P1326" i="7"/>
  <c r="Q1326" i="7" s="1"/>
  <c r="K1326" i="7"/>
  <c r="V1325" i="7"/>
  <c r="W1325" i="7" s="1"/>
  <c r="U1325" i="7"/>
  <c r="Q1325" i="7"/>
  <c r="P1325" i="7"/>
  <c r="K1325" i="7"/>
  <c r="V1324" i="7"/>
  <c r="W1324" i="7" s="1"/>
  <c r="U1324" i="7"/>
  <c r="P1324" i="7"/>
  <c r="Q1324" i="7" s="1"/>
  <c r="K1324" i="7"/>
  <c r="W1323" i="7"/>
  <c r="V1323" i="7"/>
  <c r="U1323" i="7"/>
  <c r="P1323" i="7"/>
  <c r="Q1323" i="7" s="1"/>
  <c r="K1323" i="7"/>
  <c r="W1322" i="7"/>
  <c r="V1322" i="7"/>
  <c r="U1322" i="7"/>
  <c r="P1322" i="7"/>
  <c r="Q1322" i="7" s="1"/>
  <c r="K1322" i="7"/>
  <c r="V1321" i="7"/>
  <c r="W1321" i="7" s="1"/>
  <c r="U1321" i="7"/>
  <c r="Q1321" i="7"/>
  <c r="P1321" i="7"/>
  <c r="K1321" i="7"/>
  <c r="V1320" i="7"/>
  <c r="W1320" i="7" s="1"/>
  <c r="U1320" i="7"/>
  <c r="P1320" i="7"/>
  <c r="Q1320" i="7" s="1"/>
  <c r="K1320" i="7"/>
  <c r="W1319" i="7"/>
  <c r="V1319" i="7"/>
  <c r="U1319" i="7"/>
  <c r="P1319" i="7"/>
  <c r="Q1319" i="7" s="1"/>
  <c r="K1319" i="7"/>
  <c r="W1318" i="7"/>
  <c r="V1318" i="7"/>
  <c r="U1318" i="7"/>
  <c r="P1318" i="7"/>
  <c r="Q1318" i="7" s="1"/>
  <c r="K1318" i="7"/>
  <c r="V1317" i="7"/>
  <c r="W1317" i="7" s="1"/>
  <c r="U1317" i="7"/>
  <c r="Q1317" i="7"/>
  <c r="P1317" i="7"/>
  <c r="K1317" i="7"/>
  <c r="V1316" i="7"/>
  <c r="W1316" i="7" s="1"/>
  <c r="U1316" i="7"/>
  <c r="P1316" i="7"/>
  <c r="Q1316" i="7" s="1"/>
  <c r="K1316" i="7"/>
  <c r="W1315" i="7"/>
  <c r="V1315" i="7"/>
  <c r="U1315" i="7"/>
  <c r="P1315" i="7"/>
  <c r="Q1315" i="7" s="1"/>
  <c r="K1315" i="7"/>
  <c r="W1314" i="7"/>
  <c r="V1314" i="7"/>
  <c r="U1314" i="7"/>
  <c r="P1314" i="7"/>
  <c r="Q1314" i="7" s="1"/>
  <c r="K1314" i="7"/>
  <c r="V1313" i="7"/>
  <c r="W1313" i="7" s="1"/>
  <c r="U1313" i="7"/>
  <c r="Q1313" i="7"/>
  <c r="P1313" i="7"/>
  <c r="K1313" i="7"/>
  <c r="V1312" i="7"/>
  <c r="W1312" i="7" s="1"/>
  <c r="U1312" i="7"/>
  <c r="P1312" i="7"/>
  <c r="Q1312" i="7" s="1"/>
  <c r="K1312" i="7"/>
  <c r="W1311" i="7"/>
  <c r="V1311" i="7"/>
  <c r="U1311" i="7"/>
  <c r="P1311" i="7"/>
  <c r="Q1311" i="7" s="1"/>
  <c r="K1311" i="7"/>
  <c r="W1310" i="7"/>
  <c r="V1310" i="7"/>
  <c r="U1310" i="7"/>
  <c r="P1310" i="7"/>
  <c r="Q1310" i="7" s="1"/>
  <c r="K1310" i="7"/>
  <c r="V1309" i="7"/>
  <c r="W1309" i="7" s="1"/>
  <c r="U1309" i="7"/>
  <c r="Q1309" i="7"/>
  <c r="P1309" i="7"/>
  <c r="K1309" i="7"/>
  <c r="V1308" i="7"/>
  <c r="W1308" i="7" s="1"/>
  <c r="U1308" i="7"/>
  <c r="P1308" i="7"/>
  <c r="Q1308" i="7" s="1"/>
  <c r="K1308" i="7"/>
  <c r="W1307" i="7"/>
  <c r="V1307" i="7"/>
  <c r="U1307" i="7"/>
  <c r="P1307" i="7"/>
  <c r="Q1307" i="7" s="1"/>
  <c r="K1307" i="7"/>
  <c r="W1306" i="7"/>
  <c r="V1306" i="7"/>
  <c r="U1306" i="7"/>
  <c r="P1306" i="7"/>
  <c r="Q1306" i="7" s="1"/>
  <c r="K1306" i="7"/>
  <c r="V1305" i="7"/>
  <c r="W1305" i="7" s="1"/>
  <c r="U1305" i="7"/>
  <c r="Q1305" i="7"/>
  <c r="P1305" i="7"/>
  <c r="K1305" i="7"/>
  <c r="V1304" i="7"/>
  <c r="W1304" i="7" s="1"/>
  <c r="U1304" i="7"/>
  <c r="P1304" i="7"/>
  <c r="Q1304" i="7" s="1"/>
  <c r="K1304" i="7"/>
  <c r="W1303" i="7"/>
  <c r="V1303" i="7"/>
  <c r="U1303" i="7"/>
  <c r="P1303" i="7"/>
  <c r="Q1303" i="7" s="1"/>
  <c r="K1303" i="7"/>
  <c r="W1302" i="7"/>
  <c r="V1302" i="7"/>
  <c r="U1302" i="7"/>
  <c r="P1302" i="7"/>
  <c r="Q1302" i="7" s="1"/>
  <c r="K1302" i="7"/>
  <c r="V1301" i="7"/>
  <c r="W1301" i="7" s="1"/>
  <c r="U1301" i="7"/>
  <c r="Q1301" i="7"/>
  <c r="P1301" i="7"/>
  <c r="K1301" i="7"/>
  <c r="V1300" i="7"/>
  <c r="W1300" i="7" s="1"/>
  <c r="U1300" i="7"/>
  <c r="P1300" i="7"/>
  <c r="Q1300" i="7" s="1"/>
  <c r="K1300" i="7"/>
  <c r="W1299" i="7"/>
  <c r="V1299" i="7"/>
  <c r="U1299" i="7"/>
  <c r="P1299" i="7"/>
  <c r="Q1299" i="7" s="1"/>
  <c r="K1299" i="7"/>
  <c r="W1298" i="7"/>
  <c r="V1298" i="7"/>
  <c r="U1298" i="7"/>
  <c r="P1298" i="7"/>
  <c r="Q1298" i="7" s="1"/>
  <c r="K1298" i="7"/>
  <c r="V1297" i="7"/>
  <c r="W1297" i="7" s="1"/>
  <c r="U1297" i="7"/>
  <c r="Q1297" i="7"/>
  <c r="P1297" i="7"/>
  <c r="K1297" i="7"/>
  <c r="V1296" i="7"/>
  <c r="W1296" i="7" s="1"/>
  <c r="U1296" i="7"/>
  <c r="P1296" i="7"/>
  <c r="Q1296" i="7" s="1"/>
  <c r="K1296" i="7"/>
  <c r="W1295" i="7"/>
  <c r="V1295" i="7"/>
  <c r="U1295" i="7"/>
  <c r="P1295" i="7"/>
  <c r="Q1295" i="7" s="1"/>
  <c r="K1295" i="7"/>
  <c r="W1294" i="7"/>
  <c r="V1294" i="7"/>
  <c r="U1294" i="7"/>
  <c r="P1294" i="7"/>
  <c r="Q1294" i="7" s="1"/>
  <c r="K1294" i="7"/>
  <c r="V1293" i="7"/>
  <c r="W1293" i="7" s="1"/>
  <c r="U1293" i="7"/>
  <c r="Q1293" i="7"/>
  <c r="P1293" i="7"/>
  <c r="K1293" i="7"/>
  <c r="V1292" i="7"/>
  <c r="W1292" i="7" s="1"/>
  <c r="U1292" i="7"/>
  <c r="P1292" i="7"/>
  <c r="Q1292" i="7" s="1"/>
  <c r="K1292" i="7"/>
  <c r="W1291" i="7"/>
  <c r="V1291" i="7"/>
  <c r="U1291" i="7"/>
  <c r="P1291" i="7"/>
  <c r="Q1291" i="7" s="1"/>
  <c r="K1291" i="7"/>
  <c r="W1290" i="7"/>
  <c r="V1290" i="7"/>
  <c r="U1290" i="7"/>
  <c r="P1290" i="7"/>
  <c r="Q1290" i="7" s="1"/>
  <c r="K1290" i="7"/>
  <c r="V1289" i="7"/>
  <c r="W1289" i="7" s="1"/>
  <c r="U1289" i="7"/>
  <c r="Q1289" i="7"/>
  <c r="P1289" i="7"/>
  <c r="K1289" i="7"/>
  <c r="V1288" i="7"/>
  <c r="W1288" i="7" s="1"/>
  <c r="U1288" i="7"/>
  <c r="P1288" i="7"/>
  <c r="Q1288" i="7" s="1"/>
  <c r="K1288" i="7"/>
  <c r="W1287" i="7"/>
  <c r="V1287" i="7"/>
  <c r="U1287" i="7"/>
  <c r="P1287" i="7"/>
  <c r="Q1287" i="7" s="1"/>
  <c r="K1287" i="7"/>
  <c r="W1286" i="7"/>
  <c r="V1286" i="7"/>
  <c r="U1286" i="7"/>
  <c r="P1286" i="7"/>
  <c r="Q1286" i="7" s="1"/>
  <c r="K1286" i="7"/>
  <c r="V1285" i="7"/>
  <c r="W1285" i="7" s="1"/>
  <c r="U1285" i="7"/>
  <c r="Q1285" i="7"/>
  <c r="P1285" i="7"/>
  <c r="K1285" i="7"/>
  <c r="V1284" i="7"/>
  <c r="W1284" i="7" s="1"/>
  <c r="U1284" i="7"/>
  <c r="P1284" i="7"/>
  <c r="Q1284" i="7" s="1"/>
  <c r="K1284" i="7"/>
  <c r="W1283" i="7"/>
  <c r="V1283" i="7"/>
  <c r="U1283" i="7"/>
  <c r="P1283" i="7"/>
  <c r="Q1283" i="7" s="1"/>
  <c r="K1283" i="7"/>
  <c r="W1282" i="7"/>
  <c r="V1282" i="7"/>
  <c r="U1282" i="7"/>
  <c r="P1282" i="7"/>
  <c r="Q1282" i="7" s="1"/>
  <c r="K1282" i="7"/>
  <c r="V1281" i="7"/>
  <c r="W1281" i="7" s="1"/>
  <c r="U1281" i="7"/>
  <c r="P1281" i="7"/>
  <c r="Q1281" i="7" s="1"/>
  <c r="K1281" i="7"/>
  <c r="V1280" i="7"/>
  <c r="W1280" i="7" s="1"/>
  <c r="U1280" i="7"/>
  <c r="P1280" i="7"/>
  <c r="Q1280" i="7" s="1"/>
  <c r="K1280" i="7"/>
  <c r="W1279" i="7"/>
  <c r="V1279" i="7"/>
  <c r="U1279" i="7"/>
  <c r="P1279" i="7"/>
  <c r="Q1279" i="7" s="1"/>
  <c r="K1279" i="7"/>
  <c r="W1278" i="7"/>
  <c r="V1278" i="7"/>
  <c r="U1278" i="7"/>
  <c r="P1278" i="7"/>
  <c r="Q1278" i="7" s="1"/>
  <c r="K1278" i="7"/>
  <c r="V1277" i="7"/>
  <c r="W1277" i="7" s="1"/>
  <c r="U1277" i="7"/>
  <c r="Q1277" i="7"/>
  <c r="P1277" i="7"/>
  <c r="K1277" i="7"/>
  <c r="V1276" i="7"/>
  <c r="U1276" i="7"/>
  <c r="P1276" i="7"/>
  <c r="Q1276" i="7" s="1"/>
  <c r="K1276" i="7"/>
  <c r="W1275" i="7"/>
  <c r="V1275" i="7"/>
  <c r="U1275" i="7"/>
  <c r="P1275" i="7"/>
  <c r="Q1275" i="7" s="1"/>
  <c r="K1275" i="7"/>
  <c r="W1274" i="7"/>
  <c r="V1274" i="7"/>
  <c r="U1274" i="7"/>
  <c r="P1274" i="7"/>
  <c r="Q1274" i="7" s="1"/>
  <c r="K1274" i="7"/>
  <c r="V1273" i="7"/>
  <c r="W1273" i="7" s="1"/>
  <c r="U1273" i="7"/>
  <c r="Q1273" i="7"/>
  <c r="P1273" i="7"/>
  <c r="K1273" i="7"/>
  <c r="V1272" i="7"/>
  <c r="W1272" i="7" s="1"/>
  <c r="U1272" i="7"/>
  <c r="P1272" i="7"/>
  <c r="Q1272" i="7" s="1"/>
  <c r="K1272" i="7"/>
  <c r="W1271" i="7"/>
  <c r="V1271" i="7"/>
  <c r="U1271" i="7"/>
  <c r="P1271" i="7"/>
  <c r="Q1271" i="7" s="1"/>
  <c r="K1271" i="7"/>
  <c r="W1270" i="7"/>
  <c r="V1270" i="7"/>
  <c r="U1270" i="7"/>
  <c r="P1270" i="7"/>
  <c r="Q1270" i="7" s="1"/>
  <c r="K1270" i="7"/>
  <c r="V1269" i="7"/>
  <c r="U1269" i="7"/>
  <c r="W1269" i="7" s="1"/>
  <c r="P1269" i="7"/>
  <c r="Q1269" i="7" s="1"/>
  <c r="K1269" i="7"/>
  <c r="V1268" i="7"/>
  <c r="U1268" i="7"/>
  <c r="P1268" i="7"/>
  <c r="Q1268" i="7" s="1"/>
  <c r="K1268" i="7"/>
  <c r="W1267" i="7"/>
  <c r="V1267" i="7"/>
  <c r="U1267" i="7"/>
  <c r="P1267" i="7"/>
  <c r="Q1267" i="7" s="1"/>
  <c r="K1267" i="7"/>
  <c r="W1266" i="7"/>
  <c r="V1266" i="7"/>
  <c r="U1266" i="7"/>
  <c r="P1266" i="7"/>
  <c r="Q1266" i="7" s="1"/>
  <c r="K1266" i="7"/>
  <c r="V1265" i="7"/>
  <c r="U1265" i="7"/>
  <c r="W1265" i="7" s="1"/>
  <c r="Q1265" i="7"/>
  <c r="P1265" i="7"/>
  <c r="K1265" i="7"/>
  <c r="V1264" i="7"/>
  <c r="W1264" i="7" s="1"/>
  <c r="U1264" i="7"/>
  <c r="P1264" i="7"/>
  <c r="Q1264" i="7" s="1"/>
  <c r="K1264" i="7"/>
  <c r="W1263" i="7"/>
  <c r="V1263" i="7"/>
  <c r="U1263" i="7"/>
  <c r="P1263" i="7"/>
  <c r="Q1263" i="7" s="1"/>
  <c r="K1263" i="7"/>
  <c r="W1262" i="7"/>
  <c r="V1262" i="7"/>
  <c r="U1262" i="7"/>
  <c r="P1262" i="7"/>
  <c r="Q1262" i="7" s="1"/>
  <c r="K1262" i="7"/>
  <c r="V1261" i="7"/>
  <c r="U1261" i="7"/>
  <c r="W1261" i="7" s="1"/>
  <c r="Q1261" i="7"/>
  <c r="P1261" i="7"/>
  <c r="K1261" i="7"/>
  <c r="V1260" i="7"/>
  <c r="W1260" i="7" s="1"/>
  <c r="U1260" i="7"/>
  <c r="P1260" i="7"/>
  <c r="Q1260" i="7" s="1"/>
  <c r="K1260" i="7"/>
  <c r="W1259" i="7"/>
  <c r="V1259" i="7"/>
  <c r="U1259" i="7"/>
  <c r="P1259" i="7"/>
  <c r="Q1259" i="7" s="1"/>
  <c r="K1259" i="7"/>
  <c r="W1258" i="7"/>
  <c r="V1258" i="7"/>
  <c r="U1258" i="7"/>
  <c r="P1258" i="7"/>
  <c r="Q1258" i="7" s="1"/>
  <c r="K1258" i="7"/>
  <c r="V1257" i="7"/>
  <c r="U1257" i="7"/>
  <c r="W1257" i="7" s="1"/>
  <c r="P1257" i="7"/>
  <c r="Q1257" i="7" s="1"/>
  <c r="K1257" i="7"/>
  <c r="V1256" i="7"/>
  <c r="W1256" i="7" s="1"/>
  <c r="U1256" i="7"/>
  <c r="P1256" i="7"/>
  <c r="Q1256" i="7" s="1"/>
  <c r="K1256" i="7"/>
  <c r="W1255" i="7"/>
  <c r="V1255" i="7"/>
  <c r="U1255" i="7"/>
  <c r="P1255" i="7"/>
  <c r="Q1255" i="7" s="1"/>
  <c r="K1255" i="7"/>
  <c r="W1254" i="7"/>
  <c r="V1254" i="7"/>
  <c r="U1254" i="7"/>
  <c r="P1254" i="7"/>
  <c r="Q1254" i="7" s="1"/>
  <c r="K1254" i="7"/>
  <c r="V1253" i="7"/>
  <c r="U1253" i="7"/>
  <c r="W1253" i="7" s="1"/>
  <c r="Q1253" i="7"/>
  <c r="P1253" i="7"/>
  <c r="K1253" i="7"/>
  <c r="V1252" i="7"/>
  <c r="U1252" i="7"/>
  <c r="W1252" i="7" s="1"/>
  <c r="P1252" i="7"/>
  <c r="Q1252" i="7" s="1"/>
  <c r="K1252" i="7"/>
  <c r="W1251" i="7"/>
  <c r="V1251" i="7"/>
  <c r="U1251" i="7"/>
  <c r="P1251" i="7"/>
  <c r="Q1251" i="7" s="1"/>
  <c r="K1251" i="7"/>
  <c r="W1250" i="7"/>
  <c r="V1250" i="7"/>
  <c r="U1250" i="7"/>
  <c r="P1250" i="7"/>
  <c r="Q1250" i="7" s="1"/>
  <c r="K1250" i="7"/>
  <c r="V1249" i="7"/>
  <c r="U1249" i="7"/>
  <c r="W1249" i="7" s="1"/>
  <c r="Q1249" i="7"/>
  <c r="P1249" i="7"/>
  <c r="K1249" i="7"/>
  <c r="W1248" i="7"/>
  <c r="V1248" i="7"/>
  <c r="U1248" i="7"/>
  <c r="P1248" i="7"/>
  <c r="Q1248" i="7" s="1"/>
  <c r="K1248" i="7"/>
  <c r="V1247" i="7"/>
  <c r="U1247" i="7"/>
  <c r="W1247" i="7" s="1"/>
  <c r="P1247" i="7"/>
  <c r="Q1247" i="7" s="1"/>
  <c r="K1247" i="7"/>
  <c r="W1246" i="7"/>
  <c r="V1246" i="7"/>
  <c r="U1246" i="7"/>
  <c r="P1246" i="7"/>
  <c r="Q1246" i="7" s="1"/>
  <c r="K1246" i="7"/>
  <c r="V1245" i="7"/>
  <c r="U1245" i="7"/>
  <c r="W1245" i="7" s="1"/>
  <c r="Q1245" i="7"/>
  <c r="P1245" i="7"/>
  <c r="K1245" i="7"/>
  <c r="V1244" i="7"/>
  <c r="U1244" i="7"/>
  <c r="W1244" i="7" s="1"/>
  <c r="P1244" i="7"/>
  <c r="Q1244" i="7" s="1"/>
  <c r="K1244" i="7"/>
  <c r="W1243" i="7"/>
  <c r="V1243" i="7"/>
  <c r="U1243" i="7"/>
  <c r="P1243" i="7"/>
  <c r="Q1243" i="7" s="1"/>
  <c r="K1243" i="7"/>
  <c r="W1242" i="7"/>
  <c r="V1242" i="7"/>
  <c r="U1242" i="7"/>
  <c r="P1242" i="7"/>
  <c r="Q1242" i="7" s="1"/>
  <c r="K1242" i="7"/>
  <c r="V1241" i="7"/>
  <c r="U1241" i="7"/>
  <c r="W1241" i="7" s="1"/>
  <c r="Q1241" i="7"/>
  <c r="P1241" i="7"/>
  <c r="K1241" i="7"/>
  <c r="W1240" i="7"/>
  <c r="V1240" i="7"/>
  <c r="U1240" i="7"/>
  <c r="P1240" i="7"/>
  <c r="Q1240" i="7" s="1"/>
  <c r="K1240" i="7"/>
  <c r="W1239" i="7"/>
  <c r="V1239" i="7"/>
  <c r="U1239" i="7"/>
  <c r="P1239" i="7"/>
  <c r="Q1239" i="7" s="1"/>
  <c r="K1239" i="7"/>
  <c r="W1238" i="7"/>
  <c r="V1238" i="7"/>
  <c r="U1238" i="7"/>
  <c r="P1238" i="7"/>
  <c r="Q1238" i="7" s="1"/>
  <c r="K1238" i="7"/>
  <c r="V1237" i="7"/>
  <c r="U1237" i="7"/>
  <c r="W1237" i="7" s="1"/>
  <c r="P1237" i="7"/>
  <c r="Q1237" i="7" s="1"/>
  <c r="K1237" i="7"/>
  <c r="V1236" i="7"/>
  <c r="W1236" i="7" s="1"/>
  <c r="U1236" i="7"/>
  <c r="P1236" i="7"/>
  <c r="Q1236" i="7" s="1"/>
  <c r="K1236" i="7"/>
  <c r="V1235" i="7"/>
  <c r="U1235" i="7"/>
  <c r="W1235" i="7" s="1"/>
  <c r="P1235" i="7"/>
  <c r="Q1235" i="7" s="1"/>
  <c r="K1235" i="7"/>
  <c r="V1234" i="7"/>
  <c r="U1234" i="7"/>
  <c r="W1234" i="7" s="1"/>
  <c r="P1234" i="7"/>
  <c r="Q1234" i="7" s="1"/>
  <c r="K1234" i="7"/>
  <c r="V1233" i="7"/>
  <c r="U1233" i="7"/>
  <c r="W1233" i="7" s="1"/>
  <c r="Q1233" i="7"/>
  <c r="P1233" i="7"/>
  <c r="K1233" i="7"/>
  <c r="V1232" i="7"/>
  <c r="U1232" i="7"/>
  <c r="W1232" i="7" s="1"/>
  <c r="P1232" i="7"/>
  <c r="Q1232" i="7" s="1"/>
  <c r="K1232" i="7"/>
  <c r="V1231" i="7"/>
  <c r="U1231" i="7"/>
  <c r="W1231" i="7" s="1"/>
  <c r="P1231" i="7"/>
  <c r="Q1231" i="7" s="1"/>
  <c r="K1231" i="7"/>
  <c r="V1230" i="7"/>
  <c r="U1230" i="7"/>
  <c r="W1230" i="7" s="1"/>
  <c r="P1230" i="7"/>
  <c r="Q1230" i="7" s="1"/>
  <c r="K1230" i="7"/>
  <c r="W1229" i="7"/>
  <c r="V1229" i="7"/>
  <c r="U1229" i="7"/>
  <c r="Q1229" i="7"/>
  <c r="P1229" i="7"/>
  <c r="K1229" i="7"/>
  <c r="V1228" i="7"/>
  <c r="W1228" i="7" s="1"/>
  <c r="U1228" i="7"/>
  <c r="P1228" i="7"/>
  <c r="Q1228" i="7" s="1"/>
  <c r="K1228" i="7"/>
  <c r="W1227" i="7"/>
  <c r="V1227" i="7"/>
  <c r="U1227" i="7"/>
  <c r="P1227" i="7"/>
  <c r="Q1227" i="7" s="1"/>
  <c r="K1227" i="7"/>
  <c r="W1226" i="7"/>
  <c r="V1226" i="7"/>
  <c r="U1226" i="7"/>
  <c r="P1226" i="7"/>
  <c r="Q1226" i="7" s="1"/>
  <c r="K1226" i="7"/>
  <c r="V1225" i="7"/>
  <c r="U1225" i="7"/>
  <c r="W1225" i="7" s="1"/>
  <c r="P1225" i="7"/>
  <c r="Q1225" i="7" s="1"/>
  <c r="K1225" i="7"/>
  <c r="V1224" i="7"/>
  <c r="U1224" i="7"/>
  <c r="W1224" i="7" s="1"/>
  <c r="P1224" i="7"/>
  <c r="Q1224" i="7" s="1"/>
  <c r="K1224" i="7"/>
  <c r="V1223" i="7"/>
  <c r="U1223" i="7"/>
  <c r="W1223" i="7" s="1"/>
  <c r="P1223" i="7"/>
  <c r="Q1223" i="7" s="1"/>
  <c r="K1223" i="7"/>
  <c r="V1222" i="7"/>
  <c r="U1222" i="7"/>
  <c r="W1222" i="7" s="1"/>
  <c r="P1222" i="7"/>
  <c r="Q1222" i="7" s="1"/>
  <c r="K1222" i="7"/>
  <c r="V1221" i="7"/>
  <c r="U1221" i="7"/>
  <c r="W1221" i="7" s="1"/>
  <c r="P1221" i="7"/>
  <c r="Q1221" i="7" s="1"/>
  <c r="K1221" i="7"/>
  <c r="V1220" i="7"/>
  <c r="W1220" i="7" s="1"/>
  <c r="U1220" i="7"/>
  <c r="P1220" i="7"/>
  <c r="Q1220" i="7" s="1"/>
  <c r="K1220" i="7"/>
  <c r="V1219" i="7"/>
  <c r="U1219" i="7"/>
  <c r="W1219" i="7" s="1"/>
  <c r="P1219" i="7"/>
  <c r="Q1219" i="7" s="1"/>
  <c r="K1219" i="7"/>
  <c r="V1218" i="7"/>
  <c r="U1218" i="7"/>
  <c r="W1218" i="7" s="1"/>
  <c r="Q1218" i="7"/>
  <c r="P1218" i="7"/>
  <c r="K1218" i="7"/>
  <c r="V1217" i="7"/>
  <c r="U1217" i="7"/>
  <c r="W1217" i="7" s="1"/>
  <c r="Q1217" i="7"/>
  <c r="P1217" i="7"/>
  <c r="K1217" i="7"/>
  <c r="V1216" i="7"/>
  <c r="W1216" i="7" s="1"/>
  <c r="U1216" i="7"/>
  <c r="P1216" i="7"/>
  <c r="Q1216" i="7" s="1"/>
  <c r="K1216" i="7"/>
  <c r="W1215" i="7"/>
  <c r="V1215" i="7"/>
  <c r="U1215" i="7"/>
  <c r="P1215" i="7"/>
  <c r="Q1215" i="7" s="1"/>
  <c r="K1215" i="7"/>
  <c r="W1214" i="7"/>
  <c r="V1214" i="7"/>
  <c r="U1214" i="7"/>
  <c r="Q1214" i="7"/>
  <c r="P1214" i="7"/>
  <c r="K1214" i="7"/>
  <c r="W1213" i="7"/>
  <c r="V1213" i="7"/>
  <c r="U1213" i="7"/>
  <c r="Q1213" i="7"/>
  <c r="P1213" i="7"/>
  <c r="K1213" i="7"/>
  <c r="W1212" i="7"/>
  <c r="V1212" i="7"/>
  <c r="U1212" i="7"/>
  <c r="Q1212" i="7"/>
  <c r="P1212" i="7"/>
  <c r="K1212" i="7"/>
  <c r="W1211" i="7"/>
  <c r="V1211" i="7"/>
  <c r="U1211" i="7"/>
  <c r="P1211" i="7"/>
  <c r="Q1211" i="7" s="1"/>
  <c r="K1211" i="7"/>
  <c r="V1210" i="7"/>
  <c r="U1210" i="7"/>
  <c r="W1210" i="7" s="1"/>
  <c r="P1210" i="7"/>
  <c r="Q1210" i="7" s="1"/>
  <c r="K1210" i="7"/>
  <c r="V1209" i="7"/>
  <c r="W1209" i="7" s="1"/>
  <c r="U1209" i="7"/>
  <c r="Q1209" i="7"/>
  <c r="P1209" i="7"/>
  <c r="K1209" i="7"/>
  <c r="V1208" i="7"/>
  <c r="U1208" i="7"/>
  <c r="W1208" i="7" s="1"/>
  <c r="Q1208" i="7"/>
  <c r="P1208" i="7"/>
  <c r="K1208" i="7"/>
  <c r="W1207" i="7"/>
  <c r="V1207" i="7"/>
  <c r="U1207" i="7"/>
  <c r="P1207" i="7"/>
  <c r="Q1207" i="7" s="1"/>
  <c r="K1207" i="7"/>
  <c r="W1206" i="7"/>
  <c r="V1206" i="7"/>
  <c r="U1206" i="7"/>
  <c r="Q1206" i="7"/>
  <c r="P1206" i="7"/>
  <c r="K1206" i="7"/>
  <c r="V1205" i="7"/>
  <c r="W1205" i="7" s="1"/>
  <c r="U1205" i="7"/>
  <c r="P1205" i="7"/>
  <c r="Q1205" i="7" s="1"/>
  <c r="K1205" i="7"/>
  <c r="W1204" i="7"/>
  <c r="V1204" i="7"/>
  <c r="U1204" i="7"/>
  <c r="Q1204" i="7"/>
  <c r="P1204" i="7"/>
  <c r="K1204" i="7"/>
  <c r="V1203" i="7"/>
  <c r="W1203" i="7" s="1"/>
  <c r="U1203" i="7"/>
  <c r="Q1203" i="7"/>
  <c r="P1203" i="7"/>
  <c r="K1203" i="7"/>
  <c r="V1202" i="7"/>
  <c r="W1202" i="7" s="1"/>
  <c r="U1202" i="7"/>
  <c r="P1202" i="7"/>
  <c r="Q1202" i="7" s="1"/>
  <c r="K1202" i="7"/>
  <c r="W1201" i="7"/>
  <c r="V1201" i="7"/>
  <c r="U1201" i="7"/>
  <c r="Q1201" i="7"/>
  <c r="P1201" i="7"/>
  <c r="K1201" i="7"/>
  <c r="W1200" i="7"/>
  <c r="V1200" i="7"/>
  <c r="U1200" i="7"/>
  <c r="Q1200" i="7"/>
  <c r="P1200" i="7"/>
  <c r="K1200" i="7"/>
  <c r="V1199" i="7"/>
  <c r="W1199" i="7" s="1"/>
  <c r="U1199" i="7"/>
  <c r="Q1199" i="7"/>
  <c r="P1199" i="7"/>
  <c r="K1199" i="7"/>
  <c r="V1198" i="7"/>
  <c r="W1198" i="7" s="1"/>
  <c r="U1198" i="7"/>
  <c r="P1198" i="7"/>
  <c r="Q1198" i="7" s="1"/>
  <c r="K1198" i="7"/>
  <c r="W1197" i="7"/>
  <c r="V1197" i="7"/>
  <c r="U1197" i="7"/>
  <c r="Q1197" i="7"/>
  <c r="P1197" i="7"/>
  <c r="K1197" i="7"/>
  <c r="W1196" i="7"/>
  <c r="V1196" i="7"/>
  <c r="U1196" i="7"/>
  <c r="Q1196" i="7"/>
  <c r="P1196" i="7"/>
  <c r="K1196" i="7"/>
  <c r="V1195" i="7"/>
  <c r="W1195" i="7" s="1"/>
  <c r="U1195" i="7"/>
  <c r="Q1195" i="7"/>
  <c r="P1195" i="7"/>
  <c r="K1195" i="7"/>
  <c r="V1194" i="7"/>
  <c r="W1194" i="7" s="1"/>
  <c r="U1194" i="7"/>
  <c r="P1194" i="7"/>
  <c r="Q1194" i="7" s="1"/>
  <c r="K1194" i="7"/>
  <c r="W1193" i="7"/>
  <c r="V1193" i="7"/>
  <c r="U1193" i="7"/>
  <c r="P1193" i="7"/>
  <c r="Q1193" i="7" s="1"/>
  <c r="K1193" i="7"/>
  <c r="W1192" i="7"/>
  <c r="V1192" i="7"/>
  <c r="U1192" i="7"/>
  <c r="Q1192" i="7"/>
  <c r="P1192" i="7"/>
  <c r="K1192" i="7"/>
  <c r="V1191" i="7"/>
  <c r="W1191" i="7" s="1"/>
  <c r="U1191" i="7"/>
  <c r="Q1191" i="7"/>
  <c r="P1191" i="7"/>
  <c r="K1191" i="7"/>
  <c r="V1190" i="7"/>
  <c r="W1190" i="7" s="1"/>
  <c r="U1190" i="7"/>
  <c r="P1190" i="7"/>
  <c r="Q1190" i="7" s="1"/>
  <c r="K1190" i="7"/>
  <c r="W1189" i="7"/>
  <c r="V1189" i="7"/>
  <c r="U1189" i="7"/>
  <c r="P1189" i="7"/>
  <c r="Q1189" i="7" s="1"/>
  <c r="K1189" i="7"/>
  <c r="W1188" i="7"/>
  <c r="V1188" i="7"/>
  <c r="U1188" i="7"/>
  <c r="Q1188" i="7"/>
  <c r="P1188" i="7"/>
  <c r="K1188" i="7"/>
  <c r="V1187" i="7"/>
  <c r="W1187" i="7" s="1"/>
  <c r="U1187" i="7"/>
  <c r="Q1187" i="7"/>
  <c r="P1187" i="7"/>
  <c r="K1187" i="7"/>
  <c r="V1186" i="7"/>
  <c r="W1186" i="7" s="1"/>
  <c r="U1186" i="7"/>
  <c r="P1186" i="7"/>
  <c r="Q1186" i="7" s="1"/>
  <c r="K1186" i="7"/>
  <c r="W1185" i="7"/>
  <c r="V1185" i="7"/>
  <c r="U1185" i="7"/>
  <c r="P1185" i="7"/>
  <c r="Q1185" i="7" s="1"/>
  <c r="K1185" i="7"/>
  <c r="W1184" i="7"/>
  <c r="V1184" i="7"/>
  <c r="U1184" i="7"/>
  <c r="Q1184" i="7"/>
  <c r="P1184" i="7"/>
  <c r="K1184" i="7"/>
  <c r="V1183" i="7"/>
  <c r="W1183" i="7" s="1"/>
  <c r="U1183" i="7"/>
  <c r="Q1183" i="7"/>
  <c r="P1183" i="7"/>
  <c r="K1183" i="7"/>
  <c r="V1182" i="7"/>
  <c r="W1182" i="7" s="1"/>
  <c r="U1182" i="7"/>
  <c r="P1182" i="7"/>
  <c r="Q1182" i="7" s="1"/>
  <c r="K1182" i="7"/>
  <c r="W1181" i="7"/>
  <c r="V1181" i="7"/>
  <c r="U1181" i="7"/>
  <c r="P1181" i="7"/>
  <c r="Q1181" i="7" s="1"/>
  <c r="K1181" i="7"/>
  <c r="W1180" i="7"/>
  <c r="V1180" i="7"/>
  <c r="U1180" i="7"/>
  <c r="Q1180" i="7"/>
  <c r="P1180" i="7"/>
  <c r="K1180" i="7"/>
  <c r="V1179" i="7"/>
  <c r="W1179" i="7" s="1"/>
  <c r="U1179" i="7"/>
  <c r="Q1179" i="7"/>
  <c r="P1179" i="7"/>
  <c r="K1179" i="7"/>
  <c r="V1178" i="7"/>
  <c r="W1178" i="7" s="1"/>
  <c r="U1178" i="7"/>
  <c r="P1178" i="7"/>
  <c r="Q1178" i="7" s="1"/>
  <c r="K1178" i="7"/>
  <c r="W1177" i="7"/>
  <c r="V1177" i="7"/>
  <c r="U1177" i="7"/>
  <c r="P1177" i="7"/>
  <c r="Q1177" i="7" s="1"/>
  <c r="K1177" i="7"/>
  <c r="W1176" i="7"/>
  <c r="V1176" i="7"/>
  <c r="U1176" i="7"/>
  <c r="Q1176" i="7"/>
  <c r="P1176" i="7"/>
  <c r="K1176" i="7"/>
  <c r="V1175" i="7"/>
  <c r="W1175" i="7" s="1"/>
  <c r="U1175" i="7"/>
  <c r="Q1175" i="7"/>
  <c r="P1175" i="7"/>
  <c r="K1175" i="7"/>
  <c r="V1174" i="7"/>
  <c r="W1174" i="7" s="1"/>
  <c r="U1174" i="7"/>
  <c r="P1174" i="7"/>
  <c r="Q1174" i="7" s="1"/>
  <c r="K1174" i="7"/>
  <c r="W1173" i="7"/>
  <c r="V1173" i="7"/>
  <c r="U1173" i="7"/>
  <c r="P1173" i="7"/>
  <c r="Q1173" i="7" s="1"/>
  <c r="K1173" i="7"/>
  <c r="W1172" i="7"/>
  <c r="V1172" i="7"/>
  <c r="U1172" i="7"/>
  <c r="Q1172" i="7"/>
  <c r="P1172" i="7"/>
  <c r="K1172" i="7"/>
  <c r="V1171" i="7"/>
  <c r="W1171" i="7" s="1"/>
  <c r="U1171" i="7"/>
  <c r="Q1171" i="7"/>
  <c r="P1171" i="7"/>
  <c r="K1171" i="7"/>
  <c r="V1170" i="7"/>
  <c r="W1170" i="7" s="1"/>
  <c r="U1170" i="7"/>
  <c r="P1170" i="7"/>
  <c r="Q1170" i="7" s="1"/>
  <c r="K1170" i="7"/>
  <c r="W1169" i="7"/>
  <c r="V1169" i="7"/>
  <c r="U1169" i="7"/>
  <c r="P1169" i="7"/>
  <c r="Q1169" i="7" s="1"/>
  <c r="K1169" i="7"/>
  <c r="W1168" i="7"/>
  <c r="V1168" i="7"/>
  <c r="U1168" i="7"/>
  <c r="Q1168" i="7"/>
  <c r="P1168" i="7"/>
  <c r="K1168" i="7"/>
  <c r="V1167" i="7"/>
  <c r="W1167" i="7" s="1"/>
  <c r="U1167" i="7"/>
  <c r="Q1167" i="7"/>
  <c r="P1167" i="7"/>
  <c r="K1167" i="7"/>
  <c r="V1166" i="7"/>
  <c r="W1166" i="7" s="1"/>
  <c r="U1166" i="7"/>
  <c r="P1166" i="7"/>
  <c r="Q1166" i="7" s="1"/>
  <c r="K1166" i="7"/>
  <c r="W1165" i="7"/>
  <c r="V1165" i="7"/>
  <c r="U1165" i="7"/>
  <c r="P1165" i="7"/>
  <c r="Q1165" i="7" s="1"/>
  <c r="K1165" i="7"/>
  <c r="W1164" i="7"/>
  <c r="V1164" i="7"/>
  <c r="U1164" i="7"/>
  <c r="Q1164" i="7"/>
  <c r="P1164" i="7"/>
  <c r="K1164" i="7"/>
  <c r="V1163" i="7"/>
  <c r="W1163" i="7" s="1"/>
  <c r="U1163" i="7"/>
  <c r="Q1163" i="7"/>
  <c r="P1163" i="7"/>
  <c r="K1163" i="7"/>
  <c r="V1162" i="7"/>
  <c r="W1162" i="7" s="1"/>
  <c r="U1162" i="7"/>
  <c r="P1162" i="7"/>
  <c r="Q1162" i="7" s="1"/>
  <c r="K1162" i="7"/>
  <c r="W1161" i="7"/>
  <c r="V1161" i="7"/>
  <c r="U1161" i="7"/>
  <c r="P1161" i="7"/>
  <c r="Q1161" i="7" s="1"/>
  <c r="K1161" i="7"/>
  <c r="W1160" i="7"/>
  <c r="V1160" i="7"/>
  <c r="U1160" i="7"/>
  <c r="Q1160" i="7"/>
  <c r="P1160" i="7"/>
  <c r="K1160" i="7"/>
  <c r="V1159" i="7"/>
  <c r="W1159" i="7" s="1"/>
  <c r="U1159" i="7"/>
  <c r="Q1159" i="7"/>
  <c r="P1159" i="7"/>
  <c r="K1159" i="7"/>
  <c r="V1158" i="7"/>
  <c r="W1158" i="7" s="1"/>
  <c r="U1158" i="7"/>
  <c r="P1158" i="7"/>
  <c r="Q1158" i="7" s="1"/>
  <c r="K1158" i="7"/>
  <c r="W1157" i="7"/>
  <c r="V1157" i="7"/>
  <c r="U1157" i="7"/>
  <c r="P1157" i="7"/>
  <c r="Q1157" i="7" s="1"/>
  <c r="K1157" i="7"/>
  <c r="W1156" i="7"/>
  <c r="V1156" i="7"/>
  <c r="U1156" i="7"/>
  <c r="Q1156" i="7"/>
  <c r="P1156" i="7"/>
  <c r="K1156" i="7"/>
  <c r="V1155" i="7"/>
  <c r="W1155" i="7" s="1"/>
  <c r="U1155" i="7"/>
  <c r="Q1155" i="7"/>
  <c r="P1155" i="7"/>
  <c r="K1155" i="7"/>
  <c r="V1154" i="7"/>
  <c r="W1154" i="7" s="1"/>
  <c r="U1154" i="7"/>
  <c r="P1154" i="7"/>
  <c r="Q1154" i="7" s="1"/>
  <c r="K1154" i="7"/>
  <c r="W1153" i="7"/>
  <c r="V1153" i="7"/>
  <c r="U1153" i="7"/>
  <c r="P1153" i="7"/>
  <c r="Q1153" i="7" s="1"/>
  <c r="K1153" i="7"/>
  <c r="W1152" i="7"/>
  <c r="V1152" i="7"/>
  <c r="U1152" i="7"/>
  <c r="Q1152" i="7"/>
  <c r="P1152" i="7"/>
  <c r="K1152" i="7"/>
  <c r="W1151" i="7"/>
  <c r="V1151" i="7"/>
  <c r="U1151" i="7"/>
  <c r="Q1151" i="7"/>
  <c r="P1151" i="7"/>
  <c r="K1151" i="7"/>
  <c r="V1150" i="7"/>
  <c r="W1150" i="7" s="1"/>
  <c r="U1150" i="7"/>
  <c r="P1150" i="7"/>
  <c r="Q1150" i="7" s="1"/>
  <c r="K1150" i="7"/>
  <c r="W1149" i="7"/>
  <c r="V1149" i="7"/>
  <c r="U1149" i="7"/>
  <c r="P1149" i="7"/>
  <c r="Q1149" i="7" s="1"/>
  <c r="K1149" i="7"/>
  <c r="W1148" i="7"/>
  <c r="V1148" i="7"/>
  <c r="U1148" i="7"/>
  <c r="P1148" i="7"/>
  <c r="Q1148" i="7" s="1"/>
  <c r="K1148" i="7"/>
  <c r="W1147" i="7"/>
  <c r="V1147" i="7"/>
  <c r="U1147" i="7"/>
  <c r="Q1147" i="7"/>
  <c r="P1147" i="7"/>
  <c r="K1147" i="7"/>
  <c r="V1146" i="7"/>
  <c r="W1146" i="7" s="1"/>
  <c r="U1146" i="7"/>
  <c r="P1146" i="7"/>
  <c r="Q1146" i="7" s="1"/>
  <c r="K1146" i="7"/>
  <c r="W1145" i="7"/>
  <c r="V1145" i="7"/>
  <c r="U1145" i="7"/>
  <c r="P1145" i="7"/>
  <c r="Q1145" i="7" s="1"/>
  <c r="K1145" i="7"/>
  <c r="W1144" i="7"/>
  <c r="V1144" i="7"/>
  <c r="U1144" i="7"/>
  <c r="P1144" i="7"/>
  <c r="Q1144" i="7" s="1"/>
  <c r="K1144" i="7"/>
  <c r="W1143" i="7"/>
  <c r="V1143" i="7"/>
  <c r="U1143" i="7"/>
  <c r="Q1143" i="7"/>
  <c r="P1143" i="7"/>
  <c r="K1143" i="7"/>
  <c r="V1142" i="7"/>
  <c r="W1142" i="7" s="1"/>
  <c r="U1142" i="7"/>
  <c r="P1142" i="7"/>
  <c r="Q1142" i="7" s="1"/>
  <c r="K1142" i="7"/>
  <c r="W1141" i="7"/>
  <c r="V1141" i="7"/>
  <c r="U1141" i="7"/>
  <c r="P1141" i="7"/>
  <c r="Q1141" i="7" s="1"/>
  <c r="K1141" i="7"/>
  <c r="W1140" i="7"/>
  <c r="V1140" i="7"/>
  <c r="U1140" i="7"/>
  <c r="P1140" i="7"/>
  <c r="Q1140" i="7" s="1"/>
  <c r="K1140" i="7"/>
  <c r="W1139" i="7"/>
  <c r="V1139" i="7"/>
  <c r="U1139" i="7"/>
  <c r="Q1139" i="7"/>
  <c r="P1139" i="7"/>
  <c r="K1139" i="7"/>
  <c r="V1138" i="7"/>
  <c r="W1138" i="7" s="1"/>
  <c r="U1138" i="7"/>
  <c r="P1138" i="7"/>
  <c r="Q1138" i="7" s="1"/>
  <c r="K1138" i="7"/>
  <c r="W1137" i="7"/>
  <c r="V1137" i="7"/>
  <c r="U1137" i="7"/>
  <c r="P1137" i="7"/>
  <c r="Q1137" i="7" s="1"/>
  <c r="K1137" i="7"/>
  <c r="W1136" i="7"/>
  <c r="V1136" i="7"/>
  <c r="U1136" i="7"/>
  <c r="P1136" i="7"/>
  <c r="Q1136" i="7" s="1"/>
  <c r="K1136" i="7"/>
  <c r="W1135" i="7"/>
  <c r="V1135" i="7"/>
  <c r="U1135" i="7"/>
  <c r="Q1135" i="7"/>
  <c r="P1135" i="7"/>
  <c r="K1135" i="7"/>
  <c r="V1134" i="7"/>
  <c r="W1134" i="7" s="1"/>
  <c r="U1134" i="7"/>
  <c r="P1134" i="7"/>
  <c r="Q1134" i="7" s="1"/>
  <c r="K1134" i="7"/>
  <c r="W1133" i="7"/>
  <c r="V1133" i="7"/>
  <c r="U1133" i="7"/>
  <c r="P1133" i="7"/>
  <c r="Q1133" i="7" s="1"/>
  <c r="K1133" i="7"/>
  <c r="W1132" i="7"/>
  <c r="V1132" i="7"/>
  <c r="U1132" i="7"/>
  <c r="P1132" i="7"/>
  <c r="Q1132" i="7" s="1"/>
  <c r="K1132" i="7"/>
  <c r="W1131" i="7"/>
  <c r="V1131" i="7"/>
  <c r="U1131" i="7"/>
  <c r="Q1131" i="7"/>
  <c r="P1131" i="7"/>
  <c r="K1131" i="7"/>
  <c r="V1130" i="7"/>
  <c r="W1130" i="7" s="1"/>
  <c r="U1130" i="7"/>
  <c r="P1130" i="7"/>
  <c r="Q1130" i="7" s="1"/>
  <c r="K1130" i="7"/>
  <c r="W1129" i="7"/>
  <c r="V1129" i="7"/>
  <c r="U1129" i="7"/>
  <c r="P1129" i="7"/>
  <c r="Q1129" i="7" s="1"/>
  <c r="K1129" i="7"/>
  <c r="W1128" i="7"/>
  <c r="V1128" i="7"/>
  <c r="U1128" i="7"/>
  <c r="P1128" i="7"/>
  <c r="Q1128" i="7" s="1"/>
  <c r="K1128" i="7"/>
  <c r="W1127" i="7"/>
  <c r="V1127" i="7"/>
  <c r="U1127" i="7"/>
  <c r="Q1127" i="7"/>
  <c r="P1127" i="7"/>
  <c r="K1127" i="7"/>
  <c r="V1126" i="7"/>
  <c r="W1126" i="7" s="1"/>
  <c r="U1126" i="7"/>
  <c r="P1126" i="7"/>
  <c r="Q1126" i="7" s="1"/>
  <c r="K1126" i="7"/>
  <c r="W1125" i="7"/>
  <c r="V1125" i="7"/>
  <c r="U1125" i="7"/>
  <c r="P1125" i="7"/>
  <c r="Q1125" i="7" s="1"/>
  <c r="K1125" i="7"/>
  <c r="W1124" i="7"/>
  <c r="V1124" i="7"/>
  <c r="U1124" i="7"/>
  <c r="P1124" i="7"/>
  <c r="Q1124" i="7" s="1"/>
  <c r="K1124" i="7"/>
  <c r="W1123" i="7"/>
  <c r="V1123" i="7"/>
  <c r="U1123" i="7"/>
  <c r="Q1123" i="7"/>
  <c r="P1123" i="7"/>
  <c r="K1123" i="7"/>
  <c r="V1122" i="7"/>
  <c r="W1122" i="7" s="1"/>
  <c r="U1122" i="7"/>
  <c r="P1122" i="7"/>
  <c r="Q1122" i="7" s="1"/>
  <c r="K1122" i="7"/>
  <c r="W1121" i="7"/>
  <c r="V1121" i="7"/>
  <c r="U1121" i="7"/>
  <c r="P1121" i="7"/>
  <c r="Q1121" i="7" s="1"/>
  <c r="K1121" i="7"/>
  <c r="W1120" i="7"/>
  <c r="V1120" i="7"/>
  <c r="U1120" i="7"/>
  <c r="P1120" i="7"/>
  <c r="Q1120" i="7" s="1"/>
  <c r="K1120" i="7"/>
  <c r="W1119" i="7"/>
  <c r="V1119" i="7"/>
  <c r="U1119" i="7"/>
  <c r="Q1119" i="7"/>
  <c r="P1119" i="7"/>
  <c r="K1119" i="7"/>
  <c r="V1118" i="7"/>
  <c r="W1118" i="7" s="1"/>
  <c r="U1118" i="7"/>
  <c r="P1118" i="7"/>
  <c r="Q1118" i="7" s="1"/>
  <c r="K1118" i="7"/>
  <c r="W1117" i="7"/>
  <c r="V1117" i="7"/>
  <c r="U1117" i="7"/>
  <c r="P1117" i="7"/>
  <c r="Q1117" i="7" s="1"/>
  <c r="K1117" i="7"/>
  <c r="W1116" i="7"/>
  <c r="V1116" i="7"/>
  <c r="U1116" i="7"/>
  <c r="P1116" i="7"/>
  <c r="Q1116" i="7" s="1"/>
  <c r="K1116" i="7"/>
  <c r="W1115" i="7"/>
  <c r="V1115" i="7"/>
  <c r="U1115" i="7"/>
  <c r="Q1115" i="7"/>
  <c r="P1115" i="7"/>
  <c r="K1115" i="7"/>
  <c r="V1114" i="7"/>
  <c r="W1114" i="7" s="1"/>
  <c r="U1114" i="7"/>
  <c r="P1114" i="7"/>
  <c r="Q1114" i="7" s="1"/>
  <c r="K1114" i="7"/>
  <c r="W1113" i="7"/>
  <c r="V1113" i="7"/>
  <c r="U1113" i="7"/>
  <c r="P1113" i="7"/>
  <c r="Q1113" i="7" s="1"/>
  <c r="K1113" i="7"/>
  <c r="W1112" i="7"/>
  <c r="V1112" i="7"/>
  <c r="U1112" i="7"/>
  <c r="P1112" i="7"/>
  <c r="Q1112" i="7" s="1"/>
  <c r="K1112" i="7"/>
  <c r="W1111" i="7"/>
  <c r="V1111" i="7"/>
  <c r="U1111" i="7"/>
  <c r="Q1111" i="7"/>
  <c r="P1111" i="7"/>
  <c r="K1111" i="7"/>
  <c r="V1110" i="7"/>
  <c r="W1110" i="7" s="1"/>
  <c r="U1110" i="7"/>
  <c r="P1110" i="7"/>
  <c r="Q1110" i="7" s="1"/>
  <c r="K1110" i="7"/>
  <c r="W1109" i="7"/>
  <c r="V1109" i="7"/>
  <c r="U1109" i="7"/>
  <c r="P1109" i="7"/>
  <c r="Q1109" i="7" s="1"/>
  <c r="K1109" i="7"/>
  <c r="W1108" i="7"/>
  <c r="V1108" i="7"/>
  <c r="U1108" i="7"/>
  <c r="P1108" i="7"/>
  <c r="Q1108" i="7" s="1"/>
  <c r="K1108" i="7"/>
  <c r="W1107" i="7"/>
  <c r="V1107" i="7"/>
  <c r="U1107" i="7"/>
  <c r="Q1107" i="7"/>
  <c r="P1107" i="7"/>
  <c r="K1107" i="7"/>
  <c r="V1106" i="7"/>
  <c r="W1106" i="7" s="1"/>
  <c r="U1106" i="7"/>
  <c r="P1106" i="7"/>
  <c r="Q1106" i="7" s="1"/>
  <c r="K1106" i="7"/>
  <c r="W1105" i="7"/>
  <c r="V1105" i="7"/>
  <c r="U1105" i="7"/>
  <c r="P1105" i="7"/>
  <c r="Q1105" i="7" s="1"/>
  <c r="K1105" i="7"/>
  <c r="V1104" i="7"/>
  <c r="U1104" i="7"/>
  <c r="W1104" i="7" s="1"/>
  <c r="P1104" i="7"/>
  <c r="Q1104" i="7" s="1"/>
  <c r="K1104" i="7"/>
  <c r="W1103" i="7"/>
  <c r="V1103" i="7"/>
  <c r="U1103" i="7"/>
  <c r="Q1103" i="7"/>
  <c r="P1103" i="7"/>
  <c r="K1103" i="7"/>
  <c r="V1102" i="7"/>
  <c r="W1102" i="7" s="1"/>
  <c r="U1102" i="7"/>
  <c r="P1102" i="7"/>
  <c r="Q1102" i="7" s="1"/>
  <c r="K1102" i="7"/>
  <c r="W1101" i="7"/>
  <c r="V1101" i="7"/>
  <c r="U1101" i="7"/>
  <c r="P1101" i="7"/>
  <c r="Q1101" i="7" s="1"/>
  <c r="K1101" i="7"/>
  <c r="V1100" i="7"/>
  <c r="U1100" i="7"/>
  <c r="W1100" i="7" s="1"/>
  <c r="P1100" i="7"/>
  <c r="Q1100" i="7" s="1"/>
  <c r="K1100" i="7"/>
  <c r="W1099" i="7"/>
  <c r="V1099" i="7"/>
  <c r="U1099" i="7"/>
  <c r="Q1099" i="7"/>
  <c r="P1099" i="7"/>
  <c r="K1099" i="7"/>
  <c r="V1098" i="7"/>
  <c r="W1098" i="7" s="1"/>
  <c r="U1098" i="7"/>
  <c r="P1098" i="7"/>
  <c r="Q1098" i="7" s="1"/>
  <c r="K1098" i="7"/>
  <c r="W1097" i="7"/>
  <c r="V1097" i="7"/>
  <c r="U1097" i="7"/>
  <c r="P1097" i="7"/>
  <c r="Q1097" i="7" s="1"/>
  <c r="K1097" i="7"/>
  <c r="V1096" i="7"/>
  <c r="U1096" i="7"/>
  <c r="W1096" i="7" s="1"/>
  <c r="P1096" i="7"/>
  <c r="Q1096" i="7" s="1"/>
  <c r="K1096" i="7"/>
  <c r="W1095" i="7"/>
  <c r="V1095" i="7"/>
  <c r="U1095" i="7"/>
  <c r="Q1095" i="7"/>
  <c r="P1095" i="7"/>
  <c r="K1095" i="7"/>
  <c r="V1094" i="7"/>
  <c r="W1094" i="7" s="1"/>
  <c r="U1094" i="7"/>
  <c r="P1094" i="7"/>
  <c r="Q1094" i="7" s="1"/>
  <c r="K1094" i="7"/>
  <c r="W1093" i="7"/>
  <c r="V1093" i="7"/>
  <c r="U1093" i="7"/>
  <c r="P1093" i="7"/>
  <c r="Q1093" i="7" s="1"/>
  <c r="K1093" i="7"/>
  <c r="V1092" i="7"/>
  <c r="U1092" i="7"/>
  <c r="W1092" i="7" s="1"/>
  <c r="P1092" i="7"/>
  <c r="Q1092" i="7" s="1"/>
  <c r="K1092" i="7"/>
  <c r="W1091" i="7"/>
  <c r="V1091" i="7"/>
  <c r="U1091" i="7"/>
  <c r="Q1091" i="7"/>
  <c r="P1091" i="7"/>
  <c r="K1091" i="7"/>
  <c r="V1090" i="7"/>
  <c r="W1090" i="7" s="1"/>
  <c r="U1090" i="7"/>
  <c r="P1090" i="7"/>
  <c r="Q1090" i="7" s="1"/>
  <c r="K1090" i="7"/>
  <c r="W1089" i="7"/>
  <c r="V1089" i="7"/>
  <c r="U1089" i="7"/>
  <c r="P1089" i="7"/>
  <c r="Q1089" i="7" s="1"/>
  <c r="K1089" i="7"/>
  <c r="V1088" i="7"/>
  <c r="U1088" i="7"/>
  <c r="W1088" i="7" s="1"/>
  <c r="P1088" i="7"/>
  <c r="Q1088" i="7" s="1"/>
  <c r="K1088" i="7"/>
  <c r="W1087" i="7"/>
  <c r="V1087" i="7"/>
  <c r="U1087" i="7"/>
  <c r="Q1087" i="7"/>
  <c r="P1087" i="7"/>
  <c r="K1087" i="7"/>
  <c r="V1086" i="7"/>
  <c r="W1086" i="7" s="1"/>
  <c r="U1086" i="7"/>
  <c r="P1086" i="7"/>
  <c r="Q1086" i="7" s="1"/>
  <c r="K1086" i="7"/>
  <c r="W1085" i="7"/>
  <c r="V1085" i="7"/>
  <c r="U1085" i="7"/>
  <c r="P1085" i="7"/>
  <c r="Q1085" i="7" s="1"/>
  <c r="K1085" i="7"/>
  <c r="V1084" i="7"/>
  <c r="U1084" i="7"/>
  <c r="W1084" i="7" s="1"/>
  <c r="P1084" i="7"/>
  <c r="Q1084" i="7" s="1"/>
  <c r="K1084" i="7"/>
  <c r="W1083" i="7"/>
  <c r="V1083" i="7"/>
  <c r="U1083" i="7"/>
  <c r="Q1083" i="7"/>
  <c r="P1083" i="7"/>
  <c r="K1083" i="7"/>
  <c r="V1082" i="7"/>
  <c r="W1082" i="7" s="1"/>
  <c r="U1082" i="7"/>
  <c r="P1082" i="7"/>
  <c r="Q1082" i="7" s="1"/>
  <c r="K1082" i="7"/>
  <c r="W1081" i="7"/>
  <c r="V1081" i="7"/>
  <c r="U1081" i="7"/>
  <c r="P1081" i="7"/>
  <c r="Q1081" i="7" s="1"/>
  <c r="K1081" i="7"/>
  <c r="V1080" i="7"/>
  <c r="U1080" i="7"/>
  <c r="W1080" i="7" s="1"/>
  <c r="P1080" i="7"/>
  <c r="Q1080" i="7" s="1"/>
  <c r="K1080" i="7"/>
  <c r="W1079" i="7"/>
  <c r="V1079" i="7"/>
  <c r="U1079" i="7"/>
  <c r="Q1079" i="7"/>
  <c r="P1079" i="7"/>
  <c r="K1079" i="7"/>
  <c r="V1078" i="7"/>
  <c r="W1078" i="7" s="1"/>
  <c r="U1078" i="7"/>
  <c r="P1078" i="7"/>
  <c r="Q1078" i="7" s="1"/>
  <c r="K1078" i="7"/>
  <c r="W1077" i="7"/>
  <c r="V1077" i="7"/>
  <c r="U1077" i="7"/>
  <c r="P1077" i="7"/>
  <c r="Q1077" i="7" s="1"/>
  <c r="K1077" i="7"/>
  <c r="V1076" i="7"/>
  <c r="U1076" i="7"/>
  <c r="W1076" i="7" s="1"/>
  <c r="P1076" i="7"/>
  <c r="Q1076" i="7" s="1"/>
  <c r="K1076" i="7"/>
  <c r="W1075" i="7"/>
  <c r="V1075" i="7"/>
  <c r="U1075" i="7"/>
  <c r="P1075" i="7"/>
  <c r="Q1075" i="7" s="1"/>
  <c r="K1075" i="7"/>
  <c r="V1074" i="7"/>
  <c r="U1074" i="7"/>
  <c r="P1074" i="7"/>
  <c r="Q1074" i="7" s="1"/>
  <c r="K1074" i="7"/>
  <c r="W1073" i="7"/>
  <c r="V1073" i="7"/>
  <c r="U1073" i="7"/>
  <c r="P1073" i="7"/>
  <c r="Q1073" i="7" s="1"/>
  <c r="K1073" i="7"/>
  <c r="V1072" i="7"/>
  <c r="U1072" i="7"/>
  <c r="W1072" i="7" s="1"/>
  <c r="P1072" i="7"/>
  <c r="Q1072" i="7" s="1"/>
  <c r="K1072" i="7"/>
  <c r="W1071" i="7"/>
  <c r="V1071" i="7"/>
  <c r="U1071" i="7"/>
  <c r="Q1071" i="7"/>
  <c r="P1071" i="7"/>
  <c r="K1071" i="7"/>
  <c r="V1070" i="7"/>
  <c r="W1070" i="7" s="1"/>
  <c r="U1070" i="7"/>
  <c r="P1070" i="7"/>
  <c r="Q1070" i="7" s="1"/>
  <c r="K1070" i="7"/>
  <c r="W1069" i="7"/>
  <c r="V1069" i="7"/>
  <c r="U1069" i="7"/>
  <c r="P1069" i="7"/>
  <c r="Q1069" i="7" s="1"/>
  <c r="K1069" i="7"/>
  <c r="V1068" i="7"/>
  <c r="U1068" i="7"/>
  <c r="W1068" i="7" s="1"/>
  <c r="P1068" i="7"/>
  <c r="Q1068" i="7" s="1"/>
  <c r="K1068" i="7"/>
  <c r="W1067" i="7"/>
  <c r="V1067" i="7"/>
  <c r="U1067" i="7"/>
  <c r="P1067" i="7"/>
  <c r="Q1067" i="7" s="1"/>
  <c r="K1067" i="7"/>
  <c r="V1066" i="7"/>
  <c r="W1066" i="7" s="1"/>
  <c r="U1066" i="7"/>
  <c r="P1066" i="7"/>
  <c r="Q1066" i="7" s="1"/>
  <c r="K1066" i="7"/>
  <c r="W1065" i="7"/>
  <c r="V1065" i="7"/>
  <c r="U1065" i="7"/>
  <c r="P1065" i="7"/>
  <c r="Q1065" i="7" s="1"/>
  <c r="K1065" i="7"/>
  <c r="V1064" i="7"/>
  <c r="U1064" i="7"/>
  <c r="W1064" i="7" s="1"/>
  <c r="P1064" i="7"/>
  <c r="Q1064" i="7" s="1"/>
  <c r="K1064" i="7"/>
  <c r="W1063" i="7"/>
  <c r="V1063" i="7"/>
  <c r="U1063" i="7"/>
  <c r="P1063" i="7"/>
  <c r="Q1063" i="7" s="1"/>
  <c r="K1063" i="7"/>
  <c r="V1062" i="7"/>
  <c r="U1062" i="7"/>
  <c r="P1062" i="7"/>
  <c r="Q1062" i="7" s="1"/>
  <c r="K1062" i="7"/>
  <c r="W1061" i="7"/>
  <c r="V1061" i="7"/>
  <c r="U1061" i="7"/>
  <c r="P1061" i="7"/>
  <c r="Q1061" i="7" s="1"/>
  <c r="K1061" i="7"/>
  <c r="V1060" i="7"/>
  <c r="U1060" i="7"/>
  <c r="W1060" i="7" s="1"/>
  <c r="P1060" i="7"/>
  <c r="Q1060" i="7" s="1"/>
  <c r="K1060" i="7"/>
  <c r="W1059" i="7"/>
  <c r="V1059" i="7"/>
  <c r="U1059" i="7"/>
  <c r="Q1059" i="7"/>
  <c r="P1059" i="7"/>
  <c r="K1059" i="7"/>
  <c r="V1058" i="7"/>
  <c r="W1058" i="7" s="1"/>
  <c r="U1058" i="7"/>
  <c r="P1058" i="7"/>
  <c r="Q1058" i="7" s="1"/>
  <c r="K1058" i="7"/>
  <c r="W1057" i="7"/>
  <c r="V1057" i="7"/>
  <c r="U1057" i="7"/>
  <c r="P1057" i="7"/>
  <c r="Q1057" i="7" s="1"/>
  <c r="K1057" i="7"/>
  <c r="V1056" i="7"/>
  <c r="U1056" i="7"/>
  <c r="W1056" i="7" s="1"/>
  <c r="P1056" i="7"/>
  <c r="Q1056" i="7" s="1"/>
  <c r="K1056" i="7"/>
  <c r="W1055" i="7"/>
  <c r="V1055" i="7"/>
  <c r="U1055" i="7"/>
  <c r="P1055" i="7"/>
  <c r="Q1055" i="7" s="1"/>
  <c r="K1055" i="7"/>
  <c r="V1054" i="7"/>
  <c r="U1054" i="7"/>
  <c r="P1054" i="7"/>
  <c r="Q1054" i="7" s="1"/>
  <c r="K1054" i="7"/>
  <c r="W1053" i="7"/>
  <c r="V1053" i="7"/>
  <c r="U1053" i="7"/>
  <c r="P1053" i="7"/>
  <c r="Q1053" i="7" s="1"/>
  <c r="K1053" i="7"/>
  <c r="V1052" i="7"/>
  <c r="U1052" i="7"/>
  <c r="W1052" i="7" s="1"/>
  <c r="P1052" i="7"/>
  <c r="Q1052" i="7" s="1"/>
  <c r="K1052" i="7"/>
  <c r="W1051" i="7"/>
  <c r="V1051" i="7"/>
  <c r="U1051" i="7"/>
  <c r="Q1051" i="7"/>
  <c r="P1051" i="7"/>
  <c r="K1051" i="7"/>
  <c r="W1050" i="7"/>
  <c r="V1050" i="7"/>
  <c r="U1050" i="7"/>
  <c r="P1050" i="7"/>
  <c r="Q1050" i="7" s="1"/>
  <c r="K1050" i="7"/>
  <c r="W1049" i="7"/>
  <c r="V1049" i="7"/>
  <c r="U1049" i="7"/>
  <c r="P1049" i="7"/>
  <c r="Q1049" i="7" s="1"/>
  <c r="K1049" i="7"/>
  <c r="W1048" i="7"/>
  <c r="V1048" i="7"/>
  <c r="U1048" i="7"/>
  <c r="P1048" i="7"/>
  <c r="Q1048" i="7" s="1"/>
  <c r="K1048" i="7"/>
  <c r="W1047" i="7"/>
  <c r="V1047" i="7"/>
  <c r="U1047" i="7"/>
  <c r="P1047" i="7"/>
  <c r="Q1047" i="7" s="1"/>
  <c r="K1047" i="7"/>
  <c r="V1046" i="7"/>
  <c r="W1046" i="7" s="1"/>
  <c r="U1046" i="7"/>
  <c r="P1046" i="7"/>
  <c r="Q1046" i="7" s="1"/>
  <c r="K1046" i="7"/>
  <c r="W1045" i="7"/>
  <c r="V1045" i="7"/>
  <c r="U1045" i="7"/>
  <c r="P1045" i="7"/>
  <c r="Q1045" i="7" s="1"/>
  <c r="K1045" i="7"/>
  <c r="W1044" i="7"/>
  <c r="V1044" i="7"/>
  <c r="U1044" i="7"/>
  <c r="P1044" i="7"/>
  <c r="Q1044" i="7" s="1"/>
  <c r="K1044" i="7"/>
  <c r="W1043" i="7"/>
  <c r="V1043" i="7"/>
  <c r="U1043" i="7"/>
  <c r="P1043" i="7"/>
  <c r="Q1043" i="7" s="1"/>
  <c r="K1043" i="7"/>
  <c r="W1042" i="7"/>
  <c r="V1042" i="7"/>
  <c r="U1042" i="7"/>
  <c r="P1042" i="7"/>
  <c r="Q1042" i="7" s="1"/>
  <c r="K1042" i="7"/>
  <c r="W1041" i="7"/>
  <c r="V1041" i="7"/>
  <c r="U1041" i="7"/>
  <c r="P1041" i="7"/>
  <c r="Q1041" i="7" s="1"/>
  <c r="K1041" i="7"/>
  <c r="W1040" i="7"/>
  <c r="V1040" i="7"/>
  <c r="U1040" i="7"/>
  <c r="P1040" i="7"/>
  <c r="Q1040" i="7" s="1"/>
  <c r="K1040" i="7"/>
  <c r="W1039" i="7"/>
  <c r="V1039" i="7"/>
  <c r="U1039" i="7"/>
  <c r="Q1039" i="7"/>
  <c r="P1039" i="7"/>
  <c r="K1039" i="7"/>
  <c r="W1038" i="7"/>
  <c r="V1038" i="7"/>
  <c r="U1038" i="7"/>
  <c r="P1038" i="7"/>
  <c r="Q1038" i="7" s="1"/>
  <c r="K1038" i="7"/>
  <c r="W1037" i="7"/>
  <c r="V1037" i="7"/>
  <c r="U1037" i="7"/>
  <c r="P1037" i="7"/>
  <c r="Q1037" i="7" s="1"/>
  <c r="K1037" i="7"/>
  <c r="W1036" i="7"/>
  <c r="V1036" i="7"/>
  <c r="U1036" i="7"/>
  <c r="P1036" i="7"/>
  <c r="Q1036" i="7" s="1"/>
  <c r="K1036" i="7"/>
  <c r="V1035" i="7"/>
  <c r="U1035" i="7"/>
  <c r="W1035" i="7" s="1"/>
  <c r="P1035" i="7"/>
  <c r="Q1035" i="7" s="1"/>
  <c r="K1035" i="7"/>
  <c r="V1034" i="7"/>
  <c r="W1034" i="7" s="1"/>
  <c r="U1034" i="7"/>
  <c r="P1034" i="7"/>
  <c r="Q1034" i="7" s="1"/>
  <c r="K1034" i="7"/>
  <c r="V1033" i="7"/>
  <c r="U1033" i="7"/>
  <c r="W1033" i="7" s="1"/>
  <c r="P1033" i="7"/>
  <c r="Q1033" i="7" s="1"/>
  <c r="K1033" i="7"/>
  <c r="V1032" i="7"/>
  <c r="U1032" i="7"/>
  <c r="W1032" i="7" s="1"/>
  <c r="P1032" i="7"/>
  <c r="Q1032" i="7" s="1"/>
  <c r="K1032" i="7"/>
  <c r="V1031" i="7"/>
  <c r="U1031" i="7"/>
  <c r="W1031" i="7" s="1"/>
  <c r="Q1031" i="7"/>
  <c r="P1031" i="7"/>
  <c r="K1031" i="7"/>
  <c r="V1030" i="7"/>
  <c r="U1030" i="7"/>
  <c r="W1030" i="7" s="1"/>
  <c r="P1030" i="7"/>
  <c r="Q1030" i="7" s="1"/>
  <c r="K1030" i="7"/>
  <c r="V1029" i="7"/>
  <c r="U1029" i="7"/>
  <c r="W1029" i="7" s="1"/>
  <c r="P1029" i="7"/>
  <c r="Q1029" i="7" s="1"/>
  <c r="K1029" i="7"/>
  <c r="V1028" i="7"/>
  <c r="U1028" i="7"/>
  <c r="W1028" i="7" s="1"/>
  <c r="P1028" i="7"/>
  <c r="Q1028" i="7" s="1"/>
  <c r="K1028" i="7"/>
  <c r="W1027" i="7"/>
  <c r="V1027" i="7"/>
  <c r="U1027" i="7"/>
  <c r="Q1027" i="7"/>
  <c r="P1027" i="7"/>
  <c r="K1027" i="7"/>
  <c r="V1026" i="7"/>
  <c r="W1026" i="7" s="1"/>
  <c r="U1026" i="7"/>
  <c r="P1026" i="7"/>
  <c r="Q1026" i="7" s="1"/>
  <c r="K1026" i="7"/>
  <c r="W1025" i="7"/>
  <c r="V1025" i="7"/>
  <c r="U1025" i="7"/>
  <c r="P1025" i="7"/>
  <c r="Q1025" i="7" s="1"/>
  <c r="K1025" i="7"/>
  <c r="W1024" i="7"/>
  <c r="V1024" i="7"/>
  <c r="U1024" i="7"/>
  <c r="P1024" i="7"/>
  <c r="Q1024" i="7" s="1"/>
  <c r="K1024" i="7"/>
  <c r="V1023" i="7"/>
  <c r="U1023" i="7"/>
  <c r="W1023" i="7" s="1"/>
  <c r="P1023" i="7"/>
  <c r="Q1023" i="7" s="1"/>
  <c r="K1023" i="7"/>
  <c r="V1022" i="7"/>
  <c r="W1022" i="7" s="1"/>
  <c r="U1022" i="7"/>
  <c r="P1022" i="7"/>
  <c r="Q1022" i="7" s="1"/>
  <c r="K1022" i="7"/>
  <c r="V1021" i="7"/>
  <c r="U1021" i="7"/>
  <c r="W1021" i="7" s="1"/>
  <c r="P1021" i="7"/>
  <c r="Q1021" i="7" s="1"/>
  <c r="K1021" i="7"/>
  <c r="V1020" i="7"/>
  <c r="U1020" i="7"/>
  <c r="W1020" i="7" s="1"/>
  <c r="P1020" i="7"/>
  <c r="Q1020" i="7" s="1"/>
  <c r="K1020" i="7"/>
  <c r="W1019" i="7"/>
  <c r="V1019" i="7"/>
  <c r="U1019" i="7"/>
  <c r="Q1019" i="7"/>
  <c r="P1019" i="7"/>
  <c r="K1019" i="7"/>
  <c r="W1018" i="7"/>
  <c r="V1018" i="7"/>
  <c r="U1018" i="7"/>
  <c r="P1018" i="7"/>
  <c r="Q1018" i="7" s="1"/>
  <c r="K1018" i="7"/>
  <c r="W1017" i="7"/>
  <c r="V1017" i="7"/>
  <c r="U1017" i="7"/>
  <c r="P1017" i="7"/>
  <c r="Q1017" i="7" s="1"/>
  <c r="K1017" i="7"/>
  <c r="W1016" i="7"/>
  <c r="V1016" i="7"/>
  <c r="U1016" i="7"/>
  <c r="P1016" i="7"/>
  <c r="Q1016" i="7" s="1"/>
  <c r="K1016" i="7"/>
  <c r="W1015" i="7"/>
  <c r="V1015" i="7"/>
  <c r="U1015" i="7"/>
  <c r="P1015" i="7"/>
  <c r="Q1015" i="7" s="1"/>
  <c r="K1015" i="7"/>
  <c r="V1014" i="7"/>
  <c r="W1014" i="7" s="1"/>
  <c r="U1014" i="7"/>
  <c r="P1014" i="7"/>
  <c r="Q1014" i="7" s="1"/>
  <c r="K1014" i="7"/>
  <c r="W1013" i="7"/>
  <c r="V1013" i="7"/>
  <c r="U1013" i="7"/>
  <c r="P1013" i="7"/>
  <c r="Q1013" i="7" s="1"/>
  <c r="K1013" i="7"/>
  <c r="W1012" i="7"/>
  <c r="V1012" i="7"/>
  <c r="U1012" i="7"/>
  <c r="P1012" i="7"/>
  <c r="Q1012" i="7" s="1"/>
  <c r="K1012" i="7"/>
  <c r="W1011" i="7"/>
  <c r="V1011" i="7"/>
  <c r="U1011" i="7"/>
  <c r="P1011" i="7"/>
  <c r="Q1011" i="7" s="1"/>
  <c r="K1011" i="7"/>
  <c r="W1010" i="7"/>
  <c r="V1010" i="7"/>
  <c r="U1010" i="7"/>
  <c r="P1010" i="7"/>
  <c r="Q1010" i="7" s="1"/>
  <c r="K1010" i="7"/>
  <c r="W1009" i="7"/>
  <c r="V1009" i="7"/>
  <c r="U1009" i="7"/>
  <c r="P1009" i="7"/>
  <c r="Q1009" i="7" s="1"/>
  <c r="K1009" i="7"/>
  <c r="W1008" i="7"/>
  <c r="V1008" i="7"/>
  <c r="U1008" i="7"/>
  <c r="P1008" i="7"/>
  <c r="Q1008" i="7" s="1"/>
  <c r="K1008" i="7"/>
  <c r="W1007" i="7"/>
  <c r="V1007" i="7"/>
  <c r="U1007" i="7"/>
  <c r="Q1007" i="7"/>
  <c r="P1007" i="7"/>
  <c r="K1007" i="7"/>
  <c r="W1006" i="7"/>
  <c r="V1006" i="7"/>
  <c r="U1006" i="7"/>
  <c r="P1006" i="7"/>
  <c r="Q1006" i="7" s="1"/>
  <c r="K1006" i="7"/>
  <c r="W1005" i="7"/>
  <c r="V1005" i="7"/>
  <c r="U1005" i="7"/>
  <c r="Q1005" i="7"/>
  <c r="P1005" i="7"/>
  <c r="K1005" i="7"/>
  <c r="V1004" i="7"/>
  <c r="W1004" i="7" s="1"/>
  <c r="U1004" i="7"/>
  <c r="Q1004" i="7"/>
  <c r="P1004" i="7"/>
  <c r="K1004" i="7"/>
  <c r="V1003" i="7"/>
  <c r="W1003" i="7" s="1"/>
  <c r="U1003" i="7"/>
  <c r="P1003" i="7"/>
  <c r="Q1003" i="7" s="1"/>
  <c r="K1003" i="7"/>
  <c r="W1002" i="7"/>
  <c r="V1002" i="7"/>
  <c r="U1002" i="7"/>
  <c r="P1002" i="7"/>
  <c r="Q1002" i="7" s="1"/>
  <c r="K1002" i="7"/>
  <c r="W1001" i="7"/>
  <c r="V1001" i="7"/>
  <c r="U1001" i="7"/>
  <c r="Q1001" i="7"/>
  <c r="P1001" i="7"/>
  <c r="K1001" i="7"/>
  <c r="V1000" i="7"/>
  <c r="W1000" i="7" s="1"/>
  <c r="U1000" i="7"/>
  <c r="Q1000" i="7"/>
  <c r="P1000" i="7"/>
  <c r="K1000" i="7"/>
  <c r="V999" i="7"/>
  <c r="W999" i="7" s="1"/>
  <c r="U999" i="7"/>
  <c r="P999" i="7"/>
  <c r="Q999" i="7" s="1"/>
  <c r="K999" i="7"/>
  <c r="W998" i="7"/>
  <c r="V998" i="7"/>
  <c r="U998" i="7"/>
  <c r="P998" i="7"/>
  <c r="Q998" i="7" s="1"/>
  <c r="K998" i="7"/>
  <c r="W997" i="7"/>
  <c r="V997" i="7"/>
  <c r="U997" i="7"/>
  <c r="Q997" i="7"/>
  <c r="P997" i="7"/>
  <c r="K997" i="7"/>
  <c r="V996" i="7"/>
  <c r="W996" i="7" s="1"/>
  <c r="U996" i="7"/>
  <c r="Q996" i="7"/>
  <c r="P996" i="7"/>
  <c r="K996" i="7"/>
  <c r="V995" i="7"/>
  <c r="W995" i="7" s="1"/>
  <c r="U995" i="7"/>
  <c r="P995" i="7"/>
  <c r="Q995" i="7" s="1"/>
  <c r="K995" i="7"/>
  <c r="W994" i="7"/>
  <c r="V994" i="7"/>
  <c r="U994" i="7"/>
  <c r="P994" i="7"/>
  <c r="Q994" i="7" s="1"/>
  <c r="K994" i="7"/>
  <c r="W993" i="7"/>
  <c r="V993" i="7"/>
  <c r="U993" i="7"/>
  <c r="Q993" i="7"/>
  <c r="P993" i="7"/>
  <c r="K993" i="7"/>
  <c r="V992" i="7"/>
  <c r="W992" i="7" s="1"/>
  <c r="U992" i="7"/>
  <c r="Q992" i="7"/>
  <c r="P992" i="7"/>
  <c r="K992" i="7"/>
  <c r="V991" i="7"/>
  <c r="W991" i="7" s="1"/>
  <c r="U991" i="7"/>
  <c r="P991" i="7"/>
  <c r="Q991" i="7" s="1"/>
  <c r="K991" i="7"/>
  <c r="W990" i="7"/>
  <c r="V990" i="7"/>
  <c r="U990" i="7"/>
  <c r="P990" i="7"/>
  <c r="Q990" i="7" s="1"/>
  <c r="K990" i="7"/>
  <c r="W989" i="7"/>
  <c r="V989" i="7"/>
  <c r="U989" i="7"/>
  <c r="Q989" i="7"/>
  <c r="P989" i="7"/>
  <c r="K989" i="7"/>
  <c r="V988" i="7"/>
  <c r="W988" i="7" s="1"/>
  <c r="U988" i="7"/>
  <c r="Q988" i="7"/>
  <c r="P988" i="7"/>
  <c r="K988" i="7"/>
  <c r="V987" i="7"/>
  <c r="W987" i="7" s="1"/>
  <c r="U987" i="7"/>
  <c r="P987" i="7"/>
  <c r="Q987" i="7" s="1"/>
  <c r="K987" i="7"/>
  <c r="W986" i="7"/>
  <c r="V986" i="7"/>
  <c r="U986" i="7"/>
  <c r="P986" i="7"/>
  <c r="Q986" i="7" s="1"/>
  <c r="K986" i="7"/>
  <c r="W985" i="7"/>
  <c r="V985" i="7"/>
  <c r="U985" i="7"/>
  <c r="Q985" i="7"/>
  <c r="P985" i="7"/>
  <c r="K985" i="7"/>
  <c r="V984" i="7"/>
  <c r="W984" i="7" s="1"/>
  <c r="U984" i="7"/>
  <c r="Q984" i="7"/>
  <c r="P984" i="7"/>
  <c r="K984" i="7"/>
  <c r="V983" i="7"/>
  <c r="W983" i="7" s="1"/>
  <c r="U983" i="7"/>
  <c r="P983" i="7"/>
  <c r="Q983" i="7" s="1"/>
  <c r="K983" i="7"/>
  <c r="W982" i="7"/>
  <c r="V982" i="7"/>
  <c r="U982" i="7"/>
  <c r="P982" i="7"/>
  <c r="Q982" i="7" s="1"/>
  <c r="K982" i="7"/>
  <c r="W981" i="7"/>
  <c r="V981" i="7"/>
  <c r="U981" i="7"/>
  <c r="Q981" i="7"/>
  <c r="P981" i="7"/>
  <c r="K981" i="7"/>
  <c r="V980" i="7"/>
  <c r="W980" i="7" s="1"/>
  <c r="U980" i="7"/>
  <c r="Q980" i="7"/>
  <c r="P980" i="7"/>
  <c r="K980" i="7"/>
  <c r="V979" i="7"/>
  <c r="W979" i="7" s="1"/>
  <c r="U979" i="7"/>
  <c r="P979" i="7"/>
  <c r="Q979" i="7" s="1"/>
  <c r="K979" i="7"/>
  <c r="W978" i="7"/>
  <c r="V978" i="7"/>
  <c r="U978" i="7"/>
  <c r="P978" i="7"/>
  <c r="Q978" i="7" s="1"/>
  <c r="K978" i="7"/>
  <c r="W977" i="7"/>
  <c r="V977" i="7"/>
  <c r="U977" i="7"/>
  <c r="Q977" i="7"/>
  <c r="P977" i="7"/>
  <c r="K977" i="7"/>
  <c r="V976" i="7"/>
  <c r="W976" i="7" s="1"/>
  <c r="U976" i="7"/>
  <c r="Q976" i="7"/>
  <c r="P976" i="7"/>
  <c r="K976" i="7"/>
  <c r="V975" i="7"/>
  <c r="W975" i="7" s="1"/>
  <c r="U975" i="7"/>
  <c r="P975" i="7"/>
  <c r="Q975" i="7" s="1"/>
  <c r="K975" i="7"/>
  <c r="W974" i="7"/>
  <c r="V974" i="7"/>
  <c r="U974" i="7"/>
  <c r="P974" i="7"/>
  <c r="Q974" i="7" s="1"/>
  <c r="K974" i="7"/>
  <c r="W973" i="7"/>
  <c r="V973" i="7"/>
  <c r="U973" i="7"/>
  <c r="Q973" i="7"/>
  <c r="P973" i="7"/>
  <c r="K973" i="7"/>
  <c r="V972" i="7"/>
  <c r="W972" i="7" s="1"/>
  <c r="U972" i="7"/>
  <c r="Q972" i="7"/>
  <c r="P972" i="7"/>
  <c r="K972" i="7"/>
  <c r="V971" i="7"/>
  <c r="W971" i="7" s="1"/>
  <c r="U971" i="7"/>
  <c r="P971" i="7"/>
  <c r="Q971" i="7" s="1"/>
  <c r="K971" i="7"/>
  <c r="W970" i="7"/>
  <c r="V970" i="7"/>
  <c r="U970" i="7"/>
  <c r="P970" i="7"/>
  <c r="Q970" i="7" s="1"/>
  <c r="K970" i="7"/>
  <c r="W969" i="7"/>
  <c r="V969" i="7"/>
  <c r="U969" i="7"/>
  <c r="Q969" i="7"/>
  <c r="P969" i="7"/>
  <c r="K969" i="7"/>
  <c r="V968" i="7"/>
  <c r="W968" i="7" s="1"/>
  <c r="U968" i="7"/>
  <c r="Q968" i="7"/>
  <c r="P968" i="7"/>
  <c r="K968" i="7"/>
  <c r="V967" i="7"/>
  <c r="W967" i="7" s="1"/>
  <c r="U967" i="7"/>
  <c r="P967" i="7"/>
  <c r="Q967" i="7" s="1"/>
  <c r="K967" i="7"/>
  <c r="W966" i="7"/>
  <c r="V966" i="7"/>
  <c r="U966" i="7"/>
  <c r="P966" i="7"/>
  <c r="Q966" i="7" s="1"/>
  <c r="K966" i="7"/>
  <c r="W965" i="7"/>
  <c r="V965" i="7"/>
  <c r="U965" i="7"/>
  <c r="Q965" i="7"/>
  <c r="P965" i="7"/>
  <c r="K965" i="7"/>
  <c r="V964" i="7"/>
  <c r="W964" i="7" s="1"/>
  <c r="U964" i="7"/>
  <c r="Q964" i="7"/>
  <c r="P964" i="7"/>
  <c r="K964" i="7"/>
  <c r="V963" i="7"/>
  <c r="W963" i="7" s="1"/>
  <c r="U963" i="7"/>
  <c r="P963" i="7"/>
  <c r="Q963" i="7" s="1"/>
  <c r="K963" i="7"/>
  <c r="W962" i="7"/>
  <c r="V962" i="7"/>
  <c r="U962" i="7"/>
  <c r="P962" i="7"/>
  <c r="Q962" i="7" s="1"/>
  <c r="K962" i="7"/>
  <c r="W961" i="7"/>
  <c r="V961" i="7"/>
  <c r="U961" i="7"/>
  <c r="Q961" i="7"/>
  <c r="P961" i="7"/>
  <c r="K961" i="7"/>
  <c r="V960" i="7"/>
  <c r="W960" i="7" s="1"/>
  <c r="U960" i="7"/>
  <c r="Q960" i="7"/>
  <c r="P960" i="7"/>
  <c r="K960" i="7"/>
  <c r="V959" i="7"/>
  <c r="W959" i="7" s="1"/>
  <c r="U959" i="7"/>
  <c r="P959" i="7"/>
  <c r="Q959" i="7" s="1"/>
  <c r="K959" i="7"/>
  <c r="W958" i="7"/>
  <c r="V958" i="7"/>
  <c r="U958" i="7"/>
  <c r="P958" i="7"/>
  <c r="Q958" i="7" s="1"/>
  <c r="K958" i="7"/>
  <c r="W957" i="7"/>
  <c r="V957" i="7"/>
  <c r="U957" i="7"/>
  <c r="P957" i="7"/>
  <c r="Q957" i="7" s="1"/>
  <c r="K957" i="7"/>
  <c r="V956" i="7"/>
  <c r="W956" i="7" s="1"/>
  <c r="U956" i="7"/>
  <c r="Q956" i="7"/>
  <c r="P956" i="7"/>
  <c r="K956" i="7"/>
  <c r="V955" i="7"/>
  <c r="W955" i="7" s="1"/>
  <c r="U955" i="7"/>
  <c r="P955" i="7"/>
  <c r="Q955" i="7" s="1"/>
  <c r="K955" i="7"/>
  <c r="W954" i="7"/>
  <c r="V954" i="7"/>
  <c r="U954" i="7"/>
  <c r="P954" i="7"/>
  <c r="Q954" i="7" s="1"/>
  <c r="K954" i="7"/>
  <c r="W953" i="7"/>
  <c r="V953" i="7"/>
  <c r="U953" i="7"/>
  <c r="P953" i="7"/>
  <c r="Q953" i="7" s="1"/>
  <c r="K953" i="7"/>
  <c r="V952" i="7"/>
  <c r="W952" i="7" s="1"/>
  <c r="U952" i="7"/>
  <c r="Q952" i="7"/>
  <c r="P952" i="7"/>
  <c r="K952" i="7"/>
  <c r="V951" i="7"/>
  <c r="W951" i="7" s="1"/>
  <c r="U951" i="7"/>
  <c r="P951" i="7"/>
  <c r="Q951" i="7" s="1"/>
  <c r="K951" i="7"/>
  <c r="W950" i="7"/>
  <c r="V950" i="7"/>
  <c r="U950" i="7"/>
  <c r="P950" i="7"/>
  <c r="Q950" i="7" s="1"/>
  <c r="K950" i="7"/>
  <c r="W949" i="7"/>
  <c r="V949" i="7"/>
  <c r="U949" i="7"/>
  <c r="P949" i="7"/>
  <c r="Q949" i="7" s="1"/>
  <c r="K949" i="7"/>
  <c r="V948" i="7"/>
  <c r="W948" i="7" s="1"/>
  <c r="U948" i="7"/>
  <c r="Q948" i="7"/>
  <c r="P948" i="7"/>
  <c r="K948" i="7"/>
  <c r="V947" i="7"/>
  <c r="W947" i="7" s="1"/>
  <c r="U947" i="7"/>
  <c r="P947" i="7"/>
  <c r="Q947" i="7" s="1"/>
  <c r="K947" i="7"/>
  <c r="W946" i="7"/>
  <c r="V946" i="7"/>
  <c r="U946" i="7"/>
  <c r="P946" i="7"/>
  <c r="Q946" i="7" s="1"/>
  <c r="K946" i="7"/>
  <c r="W945" i="7"/>
  <c r="V945" i="7"/>
  <c r="U945" i="7"/>
  <c r="P945" i="7"/>
  <c r="Q945" i="7" s="1"/>
  <c r="K945" i="7"/>
  <c r="V944" i="7"/>
  <c r="W944" i="7" s="1"/>
  <c r="U944" i="7"/>
  <c r="Q944" i="7"/>
  <c r="P944" i="7"/>
  <c r="K944" i="7"/>
  <c r="V943" i="7"/>
  <c r="W943" i="7" s="1"/>
  <c r="U943" i="7"/>
  <c r="P943" i="7"/>
  <c r="Q943" i="7" s="1"/>
  <c r="K943" i="7"/>
  <c r="W942" i="7"/>
  <c r="V942" i="7"/>
  <c r="U942" i="7"/>
  <c r="P942" i="7"/>
  <c r="Q942" i="7" s="1"/>
  <c r="K942" i="7"/>
  <c r="W941" i="7"/>
  <c r="V941" i="7"/>
  <c r="U941" i="7"/>
  <c r="P941" i="7"/>
  <c r="Q941" i="7" s="1"/>
  <c r="K941" i="7"/>
  <c r="V940" i="7"/>
  <c r="W940" i="7" s="1"/>
  <c r="U940" i="7"/>
  <c r="Q940" i="7"/>
  <c r="P940" i="7"/>
  <c r="K940" i="7"/>
  <c r="V939" i="7"/>
  <c r="W939" i="7" s="1"/>
  <c r="U939" i="7"/>
  <c r="P939" i="7"/>
  <c r="Q939" i="7" s="1"/>
  <c r="K939" i="7"/>
  <c r="W938" i="7"/>
  <c r="V938" i="7"/>
  <c r="U938" i="7"/>
  <c r="P938" i="7"/>
  <c r="Q938" i="7" s="1"/>
  <c r="K938" i="7"/>
  <c r="W937" i="7"/>
  <c r="V937" i="7"/>
  <c r="U937" i="7"/>
  <c r="P937" i="7"/>
  <c r="Q937" i="7" s="1"/>
  <c r="K937" i="7"/>
  <c r="V936" i="7"/>
  <c r="W936" i="7" s="1"/>
  <c r="U936" i="7"/>
  <c r="Q936" i="7"/>
  <c r="P936" i="7"/>
  <c r="K936" i="7"/>
  <c r="V935" i="7"/>
  <c r="W935" i="7" s="1"/>
  <c r="U935" i="7"/>
  <c r="P935" i="7"/>
  <c r="Q935" i="7" s="1"/>
  <c r="K935" i="7"/>
  <c r="W934" i="7"/>
  <c r="V934" i="7"/>
  <c r="U934" i="7"/>
  <c r="P934" i="7"/>
  <c r="Q934" i="7" s="1"/>
  <c r="K934" i="7"/>
  <c r="W933" i="7"/>
  <c r="V933" i="7"/>
  <c r="U933" i="7"/>
  <c r="P933" i="7"/>
  <c r="Q933" i="7" s="1"/>
  <c r="K933" i="7"/>
  <c r="V932" i="7"/>
  <c r="W932" i="7" s="1"/>
  <c r="U932" i="7"/>
  <c r="Q932" i="7"/>
  <c r="P932" i="7"/>
  <c r="K932" i="7"/>
  <c r="V931" i="7"/>
  <c r="W931" i="7" s="1"/>
  <c r="U931" i="7"/>
  <c r="P931" i="7"/>
  <c r="Q931" i="7" s="1"/>
  <c r="K931" i="7"/>
  <c r="W930" i="7"/>
  <c r="V930" i="7"/>
  <c r="U930" i="7"/>
  <c r="P930" i="7"/>
  <c r="Q930" i="7" s="1"/>
  <c r="K930" i="7"/>
  <c r="W929" i="7"/>
  <c r="V929" i="7"/>
  <c r="U929" i="7"/>
  <c r="P929" i="7"/>
  <c r="Q929" i="7" s="1"/>
  <c r="K929" i="7"/>
  <c r="V928" i="7"/>
  <c r="U928" i="7"/>
  <c r="W928" i="7" s="1"/>
  <c r="Q928" i="7"/>
  <c r="P928" i="7"/>
  <c r="K928" i="7"/>
  <c r="V927" i="7"/>
  <c r="W927" i="7" s="1"/>
  <c r="U927" i="7"/>
  <c r="P927" i="7"/>
  <c r="Q927" i="7" s="1"/>
  <c r="K927" i="7"/>
  <c r="W926" i="7"/>
  <c r="V926" i="7"/>
  <c r="U926" i="7"/>
  <c r="P926" i="7"/>
  <c r="Q926" i="7" s="1"/>
  <c r="K926" i="7"/>
  <c r="W925" i="7"/>
  <c r="V925" i="7"/>
  <c r="U925" i="7"/>
  <c r="P925" i="7"/>
  <c r="Q925" i="7" s="1"/>
  <c r="K925" i="7"/>
  <c r="V924" i="7"/>
  <c r="U924" i="7"/>
  <c r="W924" i="7" s="1"/>
  <c r="Q924" i="7"/>
  <c r="P924" i="7"/>
  <c r="K924" i="7"/>
  <c r="V923" i="7"/>
  <c r="W923" i="7" s="1"/>
  <c r="U923" i="7"/>
  <c r="P923" i="7"/>
  <c r="Q923" i="7" s="1"/>
  <c r="K923" i="7"/>
  <c r="W922" i="7"/>
  <c r="V922" i="7"/>
  <c r="U922" i="7"/>
  <c r="P922" i="7"/>
  <c r="Q922" i="7" s="1"/>
  <c r="K922" i="7"/>
  <c r="W921" i="7"/>
  <c r="V921" i="7"/>
  <c r="U921" i="7"/>
  <c r="P921" i="7"/>
  <c r="Q921" i="7" s="1"/>
  <c r="K921" i="7"/>
  <c r="V920" i="7"/>
  <c r="U920" i="7"/>
  <c r="W920" i="7" s="1"/>
  <c r="Q920" i="7"/>
  <c r="P920" i="7"/>
  <c r="K920" i="7"/>
  <c r="V919" i="7"/>
  <c r="W919" i="7" s="1"/>
  <c r="U919" i="7"/>
  <c r="P919" i="7"/>
  <c r="Q919" i="7" s="1"/>
  <c r="K919" i="7"/>
  <c r="W918" i="7"/>
  <c r="V918" i="7"/>
  <c r="U918" i="7"/>
  <c r="P918" i="7"/>
  <c r="Q918" i="7" s="1"/>
  <c r="K918" i="7"/>
  <c r="W917" i="7"/>
  <c r="V917" i="7"/>
  <c r="U917" i="7"/>
  <c r="P917" i="7"/>
  <c r="Q917" i="7" s="1"/>
  <c r="K917" i="7"/>
  <c r="V916" i="7"/>
  <c r="U916" i="7"/>
  <c r="W916" i="7" s="1"/>
  <c r="Q916" i="7"/>
  <c r="P916" i="7"/>
  <c r="K916" i="7"/>
  <c r="V915" i="7"/>
  <c r="W915" i="7" s="1"/>
  <c r="U915" i="7"/>
  <c r="P915" i="7"/>
  <c r="Q915" i="7" s="1"/>
  <c r="K915" i="7"/>
  <c r="W914" i="7"/>
  <c r="V914" i="7"/>
  <c r="U914" i="7"/>
  <c r="P914" i="7"/>
  <c r="Q914" i="7" s="1"/>
  <c r="K914" i="7"/>
  <c r="W913" i="7"/>
  <c r="V913" i="7"/>
  <c r="U913" i="7"/>
  <c r="P913" i="7"/>
  <c r="Q913" i="7" s="1"/>
  <c r="K913" i="7"/>
  <c r="V912" i="7"/>
  <c r="U912" i="7"/>
  <c r="W912" i="7" s="1"/>
  <c r="Q912" i="7"/>
  <c r="P912" i="7"/>
  <c r="K912" i="7"/>
  <c r="V911" i="7"/>
  <c r="W911" i="7" s="1"/>
  <c r="U911" i="7"/>
  <c r="P911" i="7"/>
  <c r="Q911" i="7" s="1"/>
  <c r="K911" i="7"/>
  <c r="W910" i="7"/>
  <c r="V910" i="7"/>
  <c r="U910" i="7"/>
  <c r="P910" i="7"/>
  <c r="Q910" i="7" s="1"/>
  <c r="K910" i="7"/>
  <c r="W909" i="7"/>
  <c r="V909" i="7"/>
  <c r="U909" i="7"/>
  <c r="P909" i="7"/>
  <c r="Q909" i="7" s="1"/>
  <c r="K909" i="7"/>
  <c r="V908" i="7"/>
  <c r="U908" i="7"/>
  <c r="W908" i="7" s="1"/>
  <c r="Q908" i="7"/>
  <c r="P908" i="7"/>
  <c r="K908" i="7"/>
  <c r="V907" i="7"/>
  <c r="W907" i="7" s="1"/>
  <c r="U907" i="7"/>
  <c r="P907" i="7"/>
  <c r="Q907" i="7" s="1"/>
  <c r="K907" i="7"/>
  <c r="W906" i="7"/>
  <c r="V906" i="7"/>
  <c r="U906" i="7"/>
  <c r="P906" i="7"/>
  <c r="Q906" i="7" s="1"/>
  <c r="K906" i="7"/>
  <c r="W905" i="7"/>
  <c r="V905" i="7"/>
  <c r="U905" i="7"/>
  <c r="P905" i="7"/>
  <c r="Q905" i="7" s="1"/>
  <c r="K905" i="7"/>
  <c r="V904" i="7"/>
  <c r="U904" i="7"/>
  <c r="W904" i="7" s="1"/>
  <c r="Q904" i="7"/>
  <c r="P904" i="7"/>
  <c r="K904" i="7"/>
  <c r="V903" i="7"/>
  <c r="W903" i="7" s="1"/>
  <c r="U903" i="7"/>
  <c r="P903" i="7"/>
  <c r="Q903" i="7" s="1"/>
  <c r="K903" i="7"/>
  <c r="W902" i="7"/>
  <c r="V902" i="7"/>
  <c r="U902" i="7"/>
  <c r="P902" i="7"/>
  <c r="Q902" i="7" s="1"/>
  <c r="K902" i="7"/>
  <c r="W901" i="7"/>
  <c r="V901" i="7"/>
  <c r="U901" i="7"/>
  <c r="P901" i="7"/>
  <c r="Q901" i="7" s="1"/>
  <c r="K901" i="7"/>
  <c r="V900" i="7"/>
  <c r="U900" i="7"/>
  <c r="W900" i="7" s="1"/>
  <c r="Q900" i="7"/>
  <c r="P900" i="7"/>
  <c r="K900" i="7"/>
  <c r="V899" i="7"/>
  <c r="W899" i="7" s="1"/>
  <c r="U899" i="7"/>
  <c r="P899" i="7"/>
  <c r="Q899" i="7" s="1"/>
  <c r="K899" i="7"/>
  <c r="W898" i="7"/>
  <c r="V898" i="7"/>
  <c r="U898" i="7"/>
  <c r="P898" i="7"/>
  <c r="Q898" i="7" s="1"/>
  <c r="K898" i="7"/>
  <c r="W897" i="7"/>
  <c r="V897" i="7"/>
  <c r="U897" i="7"/>
  <c r="P897" i="7"/>
  <c r="Q897" i="7" s="1"/>
  <c r="K897" i="7"/>
  <c r="V896" i="7"/>
  <c r="U896" i="7"/>
  <c r="W896" i="7" s="1"/>
  <c r="Q896" i="7"/>
  <c r="P896" i="7"/>
  <c r="K896" i="7"/>
  <c r="V895" i="7"/>
  <c r="W895" i="7" s="1"/>
  <c r="U895" i="7"/>
  <c r="P895" i="7"/>
  <c r="Q895" i="7" s="1"/>
  <c r="K895" i="7"/>
  <c r="W894" i="7"/>
  <c r="V894" i="7"/>
  <c r="U894" i="7"/>
  <c r="P894" i="7"/>
  <c r="Q894" i="7" s="1"/>
  <c r="K894" i="7"/>
  <c r="W893" i="7"/>
  <c r="V893" i="7"/>
  <c r="U893" i="7"/>
  <c r="P893" i="7"/>
  <c r="Q893" i="7" s="1"/>
  <c r="K893" i="7"/>
  <c r="V892" i="7"/>
  <c r="U892" i="7"/>
  <c r="W892" i="7" s="1"/>
  <c r="Q892" i="7"/>
  <c r="P892" i="7"/>
  <c r="K892" i="7"/>
  <c r="V891" i="7"/>
  <c r="W891" i="7" s="1"/>
  <c r="U891" i="7"/>
  <c r="P891" i="7"/>
  <c r="Q891" i="7" s="1"/>
  <c r="K891" i="7"/>
  <c r="W890" i="7"/>
  <c r="V890" i="7"/>
  <c r="U890" i="7"/>
  <c r="P890" i="7"/>
  <c r="Q890" i="7" s="1"/>
  <c r="K890" i="7"/>
  <c r="W889" i="7"/>
  <c r="V889" i="7"/>
  <c r="U889" i="7"/>
  <c r="P889" i="7"/>
  <c r="Q889" i="7" s="1"/>
  <c r="K889" i="7"/>
  <c r="V888" i="7"/>
  <c r="U888" i="7"/>
  <c r="W888" i="7" s="1"/>
  <c r="Q888" i="7"/>
  <c r="P888" i="7"/>
  <c r="K888" i="7"/>
  <c r="V887" i="7"/>
  <c r="W887" i="7" s="1"/>
  <c r="U887" i="7"/>
  <c r="P887" i="7"/>
  <c r="Q887" i="7" s="1"/>
  <c r="K887" i="7"/>
  <c r="W886" i="7"/>
  <c r="V886" i="7"/>
  <c r="U886" i="7"/>
  <c r="P886" i="7"/>
  <c r="Q886" i="7" s="1"/>
  <c r="K886" i="7"/>
  <c r="W885" i="7"/>
  <c r="V885" i="7"/>
  <c r="U885" i="7"/>
  <c r="P885" i="7"/>
  <c r="Q885" i="7" s="1"/>
  <c r="K885" i="7"/>
  <c r="V884" i="7"/>
  <c r="U884" i="7"/>
  <c r="W884" i="7" s="1"/>
  <c r="Q884" i="7"/>
  <c r="P884" i="7"/>
  <c r="K884" i="7"/>
  <c r="V883" i="7"/>
  <c r="W883" i="7" s="1"/>
  <c r="U883" i="7"/>
  <c r="P883" i="7"/>
  <c r="Q883" i="7" s="1"/>
  <c r="K883" i="7"/>
  <c r="W882" i="7"/>
  <c r="V882" i="7"/>
  <c r="U882" i="7"/>
  <c r="P882" i="7"/>
  <c r="Q882" i="7" s="1"/>
  <c r="K882" i="7"/>
  <c r="W881" i="7"/>
  <c r="V881" i="7"/>
  <c r="U881" i="7"/>
  <c r="P881" i="7"/>
  <c r="Q881" i="7" s="1"/>
  <c r="K881" i="7"/>
  <c r="V880" i="7"/>
  <c r="U880" i="7"/>
  <c r="W880" i="7" s="1"/>
  <c r="Q880" i="7"/>
  <c r="P880" i="7"/>
  <c r="K880" i="7"/>
  <c r="V879" i="7"/>
  <c r="W879" i="7" s="1"/>
  <c r="U879" i="7"/>
  <c r="P879" i="7"/>
  <c r="Q879" i="7" s="1"/>
  <c r="K879" i="7"/>
  <c r="W878" i="7"/>
  <c r="V878" i="7"/>
  <c r="U878" i="7"/>
  <c r="P878" i="7"/>
  <c r="Q878" i="7" s="1"/>
  <c r="K878" i="7"/>
  <c r="W877" i="7"/>
  <c r="V877" i="7"/>
  <c r="U877" i="7"/>
  <c r="P877" i="7"/>
  <c r="Q877" i="7" s="1"/>
  <c r="K877" i="7"/>
  <c r="V876" i="7"/>
  <c r="U876" i="7"/>
  <c r="W876" i="7" s="1"/>
  <c r="Q876" i="7"/>
  <c r="P876" i="7"/>
  <c r="K876" i="7"/>
  <c r="V875" i="7"/>
  <c r="W875" i="7" s="1"/>
  <c r="U875" i="7"/>
  <c r="P875" i="7"/>
  <c r="Q875" i="7" s="1"/>
  <c r="K875" i="7"/>
  <c r="W874" i="7"/>
  <c r="V874" i="7"/>
  <c r="U874" i="7"/>
  <c r="P874" i="7"/>
  <c r="Q874" i="7" s="1"/>
  <c r="K874" i="7"/>
  <c r="W873" i="7"/>
  <c r="V873" i="7"/>
  <c r="U873" i="7"/>
  <c r="P873" i="7"/>
  <c r="Q873" i="7" s="1"/>
  <c r="K873" i="7"/>
  <c r="V872" i="7"/>
  <c r="U872" i="7"/>
  <c r="W872" i="7" s="1"/>
  <c r="Q872" i="7"/>
  <c r="P872" i="7"/>
  <c r="K872" i="7"/>
  <c r="V871" i="7"/>
  <c r="W871" i="7" s="1"/>
  <c r="U871" i="7"/>
  <c r="P871" i="7"/>
  <c r="Q871" i="7" s="1"/>
  <c r="K871" i="7"/>
  <c r="W870" i="7"/>
  <c r="V870" i="7"/>
  <c r="U870" i="7"/>
  <c r="P870" i="7"/>
  <c r="Q870" i="7" s="1"/>
  <c r="K870" i="7"/>
  <c r="W869" i="7"/>
  <c r="V869" i="7"/>
  <c r="U869" i="7"/>
  <c r="P869" i="7"/>
  <c r="Q869" i="7" s="1"/>
  <c r="K869" i="7"/>
  <c r="V868" i="7"/>
  <c r="U868" i="7"/>
  <c r="W868" i="7" s="1"/>
  <c r="Q868" i="7"/>
  <c r="P868" i="7"/>
  <c r="K868" i="7"/>
  <c r="V867" i="7"/>
  <c r="W867" i="7" s="1"/>
  <c r="U867" i="7"/>
  <c r="P867" i="7"/>
  <c r="Q867" i="7" s="1"/>
  <c r="K867" i="7"/>
  <c r="W866" i="7"/>
  <c r="V866" i="7"/>
  <c r="U866" i="7"/>
  <c r="P866" i="7"/>
  <c r="Q866" i="7" s="1"/>
  <c r="K866" i="7"/>
  <c r="W865" i="7"/>
  <c r="V865" i="7"/>
  <c r="U865" i="7"/>
  <c r="P865" i="7"/>
  <c r="Q865" i="7" s="1"/>
  <c r="K865" i="7"/>
  <c r="V864" i="7"/>
  <c r="U864" i="7"/>
  <c r="W864" i="7" s="1"/>
  <c r="Q864" i="7"/>
  <c r="P864" i="7"/>
  <c r="K864" i="7"/>
  <c r="V863" i="7"/>
  <c r="W863" i="7" s="1"/>
  <c r="U863" i="7"/>
  <c r="P863" i="7"/>
  <c r="Q863" i="7" s="1"/>
  <c r="K863" i="7"/>
  <c r="W862" i="7"/>
  <c r="V862" i="7"/>
  <c r="U862" i="7"/>
  <c r="P862" i="7"/>
  <c r="Q862" i="7" s="1"/>
  <c r="K862" i="7"/>
  <c r="W861" i="7"/>
  <c r="V861" i="7"/>
  <c r="U861" i="7"/>
  <c r="P861" i="7"/>
  <c r="Q861" i="7" s="1"/>
  <c r="K861" i="7"/>
  <c r="V860" i="7"/>
  <c r="U860" i="7"/>
  <c r="W860" i="7" s="1"/>
  <c r="Q860" i="7"/>
  <c r="P860" i="7"/>
  <c r="K860" i="7"/>
  <c r="V859" i="7"/>
  <c r="W859" i="7" s="1"/>
  <c r="U859" i="7"/>
  <c r="P859" i="7"/>
  <c r="Q859" i="7" s="1"/>
  <c r="K859" i="7"/>
  <c r="W858" i="7"/>
  <c r="V858" i="7"/>
  <c r="U858" i="7"/>
  <c r="P858" i="7"/>
  <c r="Q858" i="7" s="1"/>
  <c r="K858" i="7"/>
  <c r="W857" i="7"/>
  <c r="V857" i="7"/>
  <c r="U857" i="7"/>
  <c r="P857" i="7"/>
  <c r="Q857" i="7" s="1"/>
  <c r="K857" i="7"/>
  <c r="V856" i="7"/>
  <c r="U856" i="7"/>
  <c r="W856" i="7" s="1"/>
  <c r="Q856" i="7"/>
  <c r="P856" i="7"/>
  <c r="K856" i="7"/>
  <c r="V855" i="7"/>
  <c r="W855" i="7" s="1"/>
  <c r="U855" i="7"/>
  <c r="P855" i="7"/>
  <c r="Q855" i="7" s="1"/>
  <c r="K855" i="7"/>
  <c r="W854" i="7"/>
  <c r="V854" i="7"/>
  <c r="U854" i="7"/>
  <c r="P854" i="7"/>
  <c r="Q854" i="7" s="1"/>
  <c r="K854" i="7"/>
  <c r="W853" i="7"/>
  <c r="V853" i="7"/>
  <c r="U853" i="7"/>
  <c r="P853" i="7"/>
  <c r="Q853" i="7" s="1"/>
  <c r="K853" i="7"/>
  <c r="V852" i="7"/>
  <c r="U852" i="7"/>
  <c r="W852" i="7" s="1"/>
  <c r="Q852" i="7"/>
  <c r="P852" i="7"/>
  <c r="K852" i="7"/>
  <c r="V851" i="7"/>
  <c r="U851" i="7"/>
  <c r="P851" i="7"/>
  <c r="Q851" i="7" s="1"/>
  <c r="K851" i="7"/>
  <c r="W850" i="7"/>
  <c r="V850" i="7"/>
  <c r="U850" i="7"/>
  <c r="P850" i="7"/>
  <c r="Q850" i="7" s="1"/>
  <c r="K850" i="7"/>
  <c r="W849" i="7"/>
  <c r="V849" i="7"/>
  <c r="U849" i="7"/>
  <c r="P849" i="7"/>
  <c r="Q849" i="7" s="1"/>
  <c r="K849" i="7"/>
  <c r="V848" i="7"/>
  <c r="U848" i="7"/>
  <c r="W848" i="7" s="1"/>
  <c r="Q848" i="7"/>
  <c r="P848" i="7"/>
  <c r="K848" i="7"/>
  <c r="V847" i="7"/>
  <c r="W847" i="7" s="1"/>
  <c r="U847" i="7"/>
  <c r="P847" i="7"/>
  <c r="Q847" i="7" s="1"/>
  <c r="K847" i="7"/>
  <c r="W846" i="7"/>
  <c r="V846" i="7"/>
  <c r="U846" i="7"/>
  <c r="P846" i="7"/>
  <c r="Q846" i="7" s="1"/>
  <c r="K846" i="7"/>
  <c r="W845" i="7"/>
  <c r="V845" i="7"/>
  <c r="U845" i="7"/>
  <c r="P845" i="7"/>
  <c r="Q845" i="7" s="1"/>
  <c r="K845" i="7"/>
  <c r="V844" i="7"/>
  <c r="U844" i="7"/>
  <c r="W844" i="7" s="1"/>
  <c r="P844" i="7"/>
  <c r="Q844" i="7" s="1"/>
  <c r="K844" i="7"/>
  <c r="V843" i="7"/>
  <c r="U843" i="7"/>
  <c r="P843" i="7"/>
  <c r="Q843" i="7" s="1"/>
  <c r="K843" i="7"/>
  <c r="W842" i="7"/>
  <c r="V842" i="7"/>
  <c r="U842" i="7"/>
  <c r="P842" i="7"/>
  <c r="Q842" i="7" s="1"/>
  <c r="K842" i="7"/>
  <c r="W841" i="7"/>
  <c r="V841" i="7"/>
  <c r="U841" i="7"/>
  <c r="P841" i="7"/>
  <c r="Q841" i="7" s="1"/>
  <c r="K841" i="7"/>
  <c r="V840" i="7"/>
  <c r="U840" i="7"/>
  <c r="W840" i="7" s="1"/>
  <c r="Q840" i="7"/>
  <c r="P840" i="7"/>
  <c r="K840" i="7"/>
  <c r="V839" i="7"/>
  <c r="W839" i="7" s="1"/>
  <c r="U839" i="7"/>
  <c r="P839" i="7"/>
  <c r="Q839" i="7" s="1"/>
  <c r="K839" i="7"/>
  <c r="W838" i="7"/>
  <c r="V838" i="7"/>
  <c r="U838" i="7"/>
  <c r="P838" i="7"/>
  <c r="Q838" i="7" s="1"/>
  <c r="K838" i="7"/>
  <c r="W837" i="7"/>
  <c r="V837" i="7"/>
  <c r="U837" i="7"/>
  <c r="P837" i="7"/>
  <c r="Q837" i="7" s="1"/>
  <c r="K837" i="7"/>
  <c r="V836" i="7"/>
  <c r="U836" i="7"/>
  <c r="W836" i="7" s="1"/>
  <c r="P836" i="7"/>
  <c r="Q836" i="7" s="1"/>
  <c r="K836" i="7"/>
  <c r="V835" i="7"/>
  <c r="W835" i="7" s="1"/>
  <c r="U835" i="7"/>
  <c r="P835" i="7"/>
  <c r="Q835" i="7" s="1"/>
  <c r="K835" i="7"/>
  <c r="W834" i="7"/>
  <c r="V834" i="7"/>
  <c r="U834" i="7"/>
  <c r="P834" i="7"/>
  <c r="Q834" i="7" s="1"/>
  <c r="K834" i="7"/>
  <c r="W833" i="7"/>
  <c r="V833" i="7"/>
  <c r="U833" i="7"/>
  <c r="P833" i="7"/>
  <c r="Q833" i="7" s="1"/>
  <c r="K833" i="7"/>
  <c r="V832" i="7"/>
  <c r="U832" i="7"/>
  <c r="W832" i="7" s="1"/>
  <c r="P832" i="7"/>
  <c r="Q832" i="7" s="1"/>
  <c r="K832" i="7"/>
  <c r="V831" i="7"/>
  <c r="U831" i="7"/>
  <c r="P831" i="7"/>
  <c r="Q831" i="7" s="1"/>
  <c r="K831" i="7"/>
  <c r="W830" i="7"/>
  <c r="V830" i="7"/>
  <c r="U830" i="7"/>
  <c r="P830" i="7"/>
  <c r="Q830" i="7" s="1"/>
  <c r="K830" i="7"/>
  <c r="W829" i="7"/>
  <c r="V829" i="7"/>
  <c r="U829" i="7"/>
  <c r="P829" i="7"/>
  <c r="Q829" i="7" s="1"/>
  <c r="K829" i="7"/>
  <c r="V828" i="7"/>
  <c r="U828" i="7"/>
  <c r="W828" i="7" s="1"/>
  <c r="Q828" i="7"/>
  <c r="P828" i="7"/>
  <c r="K828" i="7"/>
  <c r="V827" i="7"/>
  <c r="W827" i="7" s="1"/>
  <c r="U827" i="7"/>
  <c r="P827" i="7"/>
  <c r="Q827" i="7" s="1"/>
  <c r="K827" i="7"/>
  <c r="W826" i="7"/>
  <c r="V826" i="7"/>
  <c r="U826" i="7"/>
  <c r="P826" i="7"/>
  <c r="Q826" i="7" s="1"/>
  <c r="K826" i="7"/>
  <c r="W825" i="7"/>
  <c r="V825" i="7"/>
  <c r="U825" i="7"/>
  <c r="P825" i="7"/>
  <c r="Q825" i="7" s="1"/>
  <c r="K825" i="7"/>
  <c r="V824" i="7"/>
  <c r="U824" i="7"/>
  <c r="W824" i="7" s="1"/>
  <c r="P824" i="7"/>
  <c r="Q824" i="7" s="1"/>
  <c r="K824" i="7"/>
  <c r="W823" i="7"/>
  <c r="V823" i="7"/>
  <c r="U823" i="7"/>
  <c r="P823" i="7"/>
  <c r="Q823" i="7" s="1"/>
  <c r="K823" i="7"/>
  <c r="W822" i="7"/>
  <c r="V822" i="7"/>
  <c r="U822" i="7"/>
  <c r="P822" i="7"/>
  <c r="Q822" i="7" s="1"/>
  <c r="K822" i="7"/>
  <c r="W821" i="7"/>
  <c r="V821" i="7"/>
  <c r="U821" i="7"/>
  <c r="P821" i="7"/>
  <c r="Q821" i="7" s="1"/>
  <c r="K821" i="7"/>
  <c r="W820" i="7"/>
  <c r="V820" i="7"/>
  <c r="U820" i="7"/>
  <c r="P820" i="7"/>
  <c r="Q820" i="7" s="1"/>
  <c r="K820" i="7"/>
  <c r="W819" i="7"/>
  <c r="V819" i="7"/>
  <c r="U819" i="7"/>
  <c r="P819" i="7"/>
  <c r="Q819" i="7" s="1"/>
  <c r="K819" i="7"/>
  <c r="W818" i="7"/>
  <c r="V818" i="7"/>
  <c r="U818" i="7"/>
  <c r="P818" i="7"/>
  <c r="Q818" i="7" s="1"/>
  <c r="K818" i="7"/>
  <c r="W817" i="7"/>
  <c r="V817" i="7"/>
  <c r="U817" i="7"/>
  <c r="P817" i="7"/>
  <c r="Q817" i="7" s="1"/>
  <c r="K817" i="7"/>
  <c r="W816" i="7"/>
  <c r="V816" i="7"/>
  <c r="U816" i="7"/>
  <c r="P816" i="7"/>
  <c r="Q816" i="7" s="1"/>
  <c r="K816" i="7"/>
  <c r="V815" i="7"/>
  <c r="W815" i="7" s="1"/>
  <c r="U815" i="7"/>
  <c r="P815" i="7"/>
  <c r="Q815" i="7" s="1"/>
  <c r="K815" i="7"/>
  <c r="W814" i="7"/>
  <c r="V814" i="7"/>
  <c r="U814" i="7"/>
  <c r="P814" i="7"/>
  <c r="Q814" i="7" s="1"/>
  <c r="K814" i="7"/>
  <c r="W813" i="7"/>
  <c r="V813" i="7"/>
  <c r="U813" i="7"/>
  <c r="P813" i="7"/>
  <c r="Q813" i="7" s="1"/>
  <c r="K813" i="7"/>
  <c r="V812" i="7"/>
  <c r="U812" i="7"/>
  <c r="W812" i="7" s="1"/>
  <c r="Q812" i="7"/>
  <c r="P812" i="7"/>
  <c r="K812" i="7"/>
  <c r="V811" i="7"/>
  <c r="U811" i="7"/>
  <c r="W811" i="7" s="1"/>
  <c r="P811" i="7"/>
  <c r="Q811" i="7" s="1"/>
  <c r="K811" i="7"/>
  <c r="V810" i="7"/>
  <c r="U810" i="7"/>
  <c r="W810" i="7" s="1"/>
  <c r="P810" i="7"/>
  <c r="Q810" i="7" s="1"/>
  <c r="K810" i="7"/>
  <c r="V809" i="7"/>
  <c r="U809" i="7"/>
  <c r="W809" i="7" s="1"/>
  <c r="P809" i="7"/>
  <c r="Q809" i="7" s="1"/>
  <c r="K809" i="7"/>
  <c r="V808" i="7"/>
  <c r="U808" i="7"/>
  <c r="W808" i="7" s="1"/>
  <c r="Q808" i="7"/>
  <c r="P808" i="7"/>
  <c r="K808" i="7"/>
  <c r="V807" i="7"/>
  <c r="W807" i="7" s="1"/>
  <c r="U807" i="7"/>
  <c r="P807" i="7"/>
  <c r="Q807" i="7" s="1"/>
  <c r="K807" i="7"/>
  <c r="V806" i="7"/>
  <c r="U806" i="7"/>
  <c r="W806" i="7" s="1"/>
  <c r="P806" i="7"/>
  <c r="Q806" i="7" s="1"/>
  <c r="K806" i="7"/>
  <c r="V805" i="7"/>
  <c r="U805" i="7"/>
  <c r="W805" i="7" s="1"/>
  <c r="P805" i="7"/>
  <c r="Q805" i="7" s="1"/>
  <c r="K805" i="7"/>
  <c r="W804" i="7"/>
  <c r="V804" i="7"/>
  <c r="U804" i="7"/>
  <c r="P804" i="7"/>
  <c r="Q804" i="7" s="1"/>
  <c r="K804" i="7"/>
  <c r="W803" i="7"/>
  <c r="V803" i="7"/>
  <c r="U803" i="7"/>
  <c r="P803" i="7"/>
  <c r="Q803" i="7" s="1"/>
  <c r="K803" i="7"/>
  <c r="W802" i="7"/>
  <c r="V802" i="7"/>
  <c r="U802" i="7"/>
  <c r="P802" i="7"/>
  <c r="Q802" i="7" s="1"/>
  <c r="K802" i="7"/>
  <c r="W801" i="7"/>
  <c r="V801" i="7"/>
  <c r="U801" i="7"/>
  <c r="P801" i="7"/>
  <c r="Q801" i="7" s="1"/>
  <c r="K801" i="7"/>
  <c r="W800" i="7"/>
  <c r="V800" i="7"/>
  <c r="U800" i="7"/>
  <c r="Q800" i="7"/>
  <c r="P800" i="7"/>
  <c r="K800" i="7"/>
  <c r="V799" i="7"/>
  <c r="W799" i="7" s="1"/>
  <c r="U799" i="7"/>
  <c r="P799" i="7"/>
  <c r="Q799" i="7" s="1"/>
  <c r="K799" i="7"/>
  <c r="W798" i="7"/>
  <c r="V798" i="7"/>
  <c r="U798" i="7"/>
  <c r="P798" i="7"/>
  <c r="Q798" i="7" s="1"/>
  <c r="K798" i="7"/>
  <c r="W797" i="7"/>
  <c r="V797" i="7"/>
  <c r="U797" i="7"/>
  <c r="P797" i="7"/>
  <c r="Q797" i="7" s="1"/>
  <c r="K797" i="7"/>
  <c r="V796" i="7"/>
  <c r="U796" i="7"/>
  <c r="W796" i="7" s="1"/>
  <c r="P796" i="7"/>
  <c r="Q796" i="7" s="1"/>
  <c r="K796" i="7"/>
  <c r="V795" i="7"/>
  <c r="W795" i="7" s="1"/>
  <c r="U795" i="7"/>
  <c r="P795" i="7"/>
  <c r="Q795" i="7" s="1"/>
  <c r="K795" i="7"/>
  <c r="V794" i="7"/>
  <c r="U794" i="7"/>
  <c r="W794" i="7" s="1"/>
  <c r="P794" i="7"/>
  <c r="Q794" i="7" s="1"/>
  <c r="K794" i="7"/>
  <c r="V793" i="7"/>
  <c r="U793" i="7"/>
  <c r="W793" i="7" s="1"/>
  <c r="P793" i="7"/>
  <c r="Q793" i="7" s="1"/>
  <c r="K793" i="7"/>
  <c r="W792" i="7"/>
  <c r="V792" i="7"/>
  <c r="U792" i="7"/>
  <c r="Q792" i="7"/>
  <c r="P792" i="7"/>
  <c r="K792" i="7"/>
  <c r="W791" i="7"/>
  <c r="V791" i="7"/>
  <c r="U791" i="7"/>
  <c r="P791" i="7"/>
  <c r="Q791" i="7" s="1"/>
  <c r="K791" i="7"/>
  <c r="W790" i="7"/>
  <c r="V790" i="7"/>
  <c r="U790" i="7"/>
  <c r="P790" i="7"/>
  <c r="Q790" i="7" s="1"/>
  <c r="K790" i="7"/>
  <c r="W789" i="7"/>
  <c r="V789" i="7"/>
  <c r="U789" i="7"/>
  <c r="P789" i="7"/>
  <c r="Q789" i="7" s="1"/>
  <c r="K789" i="7"/>
  <c r="W788" i="7"/>
  <c r="V788" i="7"/>
  <c r="U788" i="7"/>
  <c r="P788" i="7"/>
  <c r="Q788" i="7" s="1"/>
  <c r="K788" i="7"/>
  <c r="W787" i="7"/>
  <c r="V787" i="7"/>
  <c r="U787" i="7"/>
  <c r="P787" i="7"/>
  <c r="Q787" i="7" s="1"/>
  <c r="K787" i="7"/>
  <c r="W786" i="7"/>
  <c r="V786" i="7"/>
  <c r="U786" i="7"/>
  <c r="P786" i="7"/>
  <c r="Q786" i="7" s="1"/>
  <c r="K786" i="7"/>
  <c r="W785" i="7"/>
  <c r="V785" i="7"/>
  <c r="U785" i="7"/>
  <c r="P785" i="7"/>
  <c r="Q785" i="7" s="1"/>
  <c r="K785" i="7"/>
  <c r="W784" i="7"/>
  <c r="V784" i="7"/>
  <c r="U784" i="7"/>
  <c r="P784" i="7"/>
  <c r="Q784" i="7" s="1"/>
  <c r="K784" i="7"/>
  <c r="V783" i="7"/>
  <c r="W783" i="7" s="1"/>
  <c r="U783" i="7"/>
  <c r="P783" i="7"/>
  <c r="Q783" i="7" s="1"/>
  <c r="K783" i="7"/>
  <c r="W782" i="7"/>
  <c r="V782" i="7"/>
  <c r="U782" i="7"/>
  <c r="P782" i="7"/>
  <c r="Q782" i="7" s="1"/>
  <c r="K782" i="7"/>
  <c r="W781" i="7"/>
  <c r="V781" i="7"/>
  <c r="U781" i="7"/>
  <c r="P781" i="7"/>
  <c r="Q781" i="7" s="1"/>
  <c r="K781" i="7"/>
  <c r="V780" i="7"/>
  <c r="U780" i="7"/>
  <c r="W780" i="7" s="1"/>
  <c r="Q780" i="7"/>
  <c r="P780" i="7"/>
  <c r="K780" i="7"/>
  <c r="V779" i="7"/>
  <c r="U779" i="7"/>
  <c r="W779" i="7" s="1"/>
  <c r="P779" i="7"/>
  <c r="Q779" i="7" s="1"/>
  <c r="K779" i="7"/>
  <c r="V778" i="7"/>
  <c r="U778" i="7"/>
  <c r="W778" i="7" s="1"/>
  <c r="P778" i="7"/>
  <c r="Q778" i="7" s="1"/>
  <c r="K778" i="7"/>
  <c r="V777" i="7"/>
  <c r="U777" i="7"/>
  <c r="W777" i="7" s="1"/>
  <c r="P777" i="7"/>
  <c r="Q777" i="7" s="1"/>
  <c r="K777" i="7"/>
  <c r="V776" i="7"/>
  <c r="U776" i="7"/>
  <c r="W776" i="7" s="1"/>
  <c r="Q776" i="7"/>
  <c r="P776" i="7"/>
  <c r="K776" i="7"/>
  <c r="V775" i="7"/>
  <c r="W775" i="7" s="1"/>
  <c r="U775" i="7"/>
  <c r="P775" i="7"/>
  <c r="Q775" i="7" s="1"/>
  <c r="K775" i="7"/>
  <c r="V774" i="7"/>
  <c r="U774" i="7"/>
  <c r="W774" i="7" s="1"/>
  <c r="P774" i="7"/>
  <c r="Q774" i="7" s="1"/>
  <c r="K774" i="7"/>
  <c r="V773" i="7"/>
  <c r="U773" i="7"/>
  <c r="W773" i="7" s="1"/>
  <c r="P773" i="7"/>
  <c r="Q773" i="7" s="1"/>
  <c r="K773" i="7"/>
  <c r="W772" i="7"/>
  <c r="V772" i="7"/>
  <c r="U772" i="7"/>
  <c r="P772" i="7"/>
  <c r="Q772" i="7" s="1"/>
  <c r="K772" i="7"/>
  <c r="W771" i="7"/>
  <c r="V771" i="7"/>
  <c r="U771" i="7"/>
  <c r="P771" i="7"/>
  <c r="Q771" i="7" s="1"/>
  <c r="K771" i="7"/>
  <c r="V770" i="7"/>
  <c r="U770" i="7"/>
  <c r="W770" i="7" s="1"/>
  <c r="P770" i="7"/>
  <c r="Q770" i="7" s="1"/>
  <c r="K770" i="7"/>
  <c r="V769" i="7"/>
  <c r="U769" i="7"/>
  <c r="W769" i="7" s="1"/>
  <c r="Q769" i="7"/>
  <c r="P769" i="7"/>
  <c r="K769" i="7"/>
  <c r="V768" i="7"/>
  <c r="W768" i="7" s="1"/>
  <c r="U768" i="7"/>
  <c r="Q768" i="7"/>
  <c r="P768" i="7"/>
  <c r="K768" i="7"/>
  <c r="V767" i="7"/>
  <c r="W767" i="7" s="1"/>
  <c r="U767" i="7"/>
  <c r="P767" i="7"/>
  <c r="Q767" i="7" s="1"/>
  <c r="K767" i="7"/>
  <c r="V766" i="7"/>
  <c r="U766" i="7"/>
  <c r="W766" i="7" s="1"/>
  <c r="Q766" i="7"/>
  <c r="P766" i="7"/>
  <c r="K766" i="7"/>
  <c r="V765" i="7"/>
  <c r="W765" i="7" s="1"/>
  <c r="U765" i="7"/>
  <c r="Q765" i="7"/>
  <c r="P765" i="7"/>
  <c r="K765" i="7"/>
  <c r="V764" i="7"/>
  <c r="W764" i="7" s="1"/>
  <c r="U764" i="7"/>
  <c r="Q764" i="7"/>
  <c r="P764" i="7"/>
  <c r="K764" i="7"/>
  <c r="V763" i="7"/>
  <c r="W763" i="7" s="1"/>
  <c r="U763" i="7"/>
  <c r="P763" i="7"/>
  <c r="Q763" i="7" s="1"/>
  <c r="K763" i="7"/>
  <c r="V762" i="7"/>
  <c r="U762" i="7"/>
  <c r="W762" i="7" s="1"/>
  <c r="Q762" i="7"/>
  <c r="P762" i="7"/>
  <c r="K762" i="7"/>
  <c r="V761" i="7"/>
  <c r="W761" i="7" s="1"/>
  <c r="U761" i="7"/>
  <c r="Q761" i="7"/>
  <c r="P761" i="7"/>
  <c r="K761" i="7"/>
  <c r="V760" i="7"/>
  <c r="W760" i="7" s="1"/>
  <c r="U760" i="7"/>
  <c r="Q760" i="7"/>
  <c r="P760" i="7"/>
  <c r="K760" i="7"/>
  <c r="V759" i="7"/>
  <c r="W759" i="7" s="1"/>
  <c r="U759" i="7"/>
  <c r="P759" i="7"/>
  <c r="Q759" i="7" s="1"/>
  <c r="K759" i="7"/>
  <c r="V758" i="7"/>
  <c r="U758" i="7"/>
  <c r="W758" i="7" s="1"/>
  <c r="Q758" i="7"/>
  <c r="P758" i="7"/>
  <c r="K758" i="7"/>
  <c r="V757" i="7"/>
  <c r="W757" i="7" s="1"/>
  <c r="U757" i="7"/>
  <c r="P757" i="7"/>
  <c r="Q757" i="7" s="1"/>
  <c r="K757" i="7"/>
  <c r="V756" i="7"/>
  <c r="W756" i="7" s="1"/>
  <c r="U756" i="7"/>
  <c r="Q756" i="7"/>
  <c r="P756" i="7"/>
  <c r="K756" i="7"/>
  <c r="V755" i="7"/>
  <c r="W755" i="7" s="1"/>
  <c r="U755" i="7"/>
  <c r="P755" i="7"/>
  <c r="Q755" i="7" s="1"/>
  <c r="K755" i="7"/>
  <c r="V754" i="7"/>
  <c r="U754" i="7"/>
  <c r="W754" i="7" s="1"/>
  <c r="Q754" i="7"/>
  <c r="P754" i="7"/>
  <c r="K754" i="7"/>
  <c r="V753" i="7"/>
  <c r="W753" i="7" s="1"/>
  <c r="U753" i="7"/>
  <c r="P753" i="7"/>
  <c r="Q753" i="7" s="1"/>
  <c r="K753" i="7"/>
  <c r="V752" i="7"/>
  <c r="W752" i="7" s="1"/>
  <c r="U752" i="7"/>
  <c r="Q752" i="7"/>
  <c r="P752" i="7"/>
  <c r="K752" i="7"/>
  <c r="V751" i="7"/>
  <c r="W751" i="7" s="1"/>
  <c r="U751" i="7"/>
  <c r="P751" i="7"/>
  <c r="Q751" i="7" s="1"/>
  <c r="K751" i="7"/>
  <c r="V750" i="7"/>
  <c r="U750" i="7"/>
  <c r="W750" i="7" s="1"/>
  <c r="Q750" i="7"/>
  <c r="P750" i="7"/>
  <c r="K750" i="7"/>
  <c r="V749" i="7"/>
  <c r="W749" i="7" s="1"/>
  <c r="U749" i="7"/>
  <c r="P749" i="7"/>
  <c r="Q749" i="7" s="1"/>
  <c r="K749" i="7"/>
  <c r="V748" i="7"/>
  <c r="W748" i="7" s="1"/>
  <c r="U748" i="7"/>
  <c r="Q748" i="7"/>
  <c r="P748" i="7"/>
  <c r="K748" i="7"/>
  <c r="V747" i="7"/>
  <c r="W747" i="7" s="1"/>
  <c r="U747" i="7"/>
  <c r="P747" i="7"/>
  <c r="Q747" i="7" s="1"/>
  <c r="K747" i="7"/>
  <c r="V746" i="7"/>
  <c r="U746" i="7"/>
  <c r="W746" i="7" s="1"/>
  <c r="Q746" i="7"/>
  <c r="P746" i="7"/>
  <c r="K746" i="7"/>
  <c r="V745" i="7"/>
  <c r="W745" i="7" s="1"/>
  <c r="U745" i="7"/>
  <c r="P745" i="7"/>
  <c r="Q745" i="7" s="1"/>
  <c r="K745" i="7"/>
  <c r="V744" i="7"/>
  <c r="W744" i="7" s="1"/>
  <c r="U744" i="7"/>
  <c r="Q744" i="7"/>
  <c r="P744" i="7"/>
  <c r="K744" i="7"/>
  <c r="V743" i="7"/>
  <c r="W743" i="7" s="1"/>
  <c r="U743" i="7"/>
  <c r="P743" i="7"/>
  <c r="Q743" i="7" s="1"/>
  <c r="K743" i="7"/>
  <c r="V742" i="7"/>
  <c r="U742" i="7"/>
  <c r="W742" i="7" s="1"/>
  <c r="Q742" i="7"/>
  <c r="P742" i="7"/>
  <c r="K742" i="7"/>
  <c r="V741" i="7"/>
  <c r="W741" i="7" s="1"/>
  <c r="U741" i="7"/>
  <c r="P741" i="7"/>
  <c r="Q741" i="7" s="1"/>
  <c r="K741" i="7"/>
  <c r="V740" i="7"/>
  <c r="W740" i="7" s="1"/>
  <c r="U740" i="7"/>
  <c r="Q740" i="7"/>
  <c r="P740" i="7"/>
  <c r="K740" i="7"/>
  <c r="V739" i="7"/>
  <c r="W739" i="7" s="1"/>
  <c r="U739" i="7"/>
  <c r="P739" i="7"/>
  <c r="Q739" i="7" s="1"/>
  <c r="K739" i="7"/>
  <c r="V738" i="7"/>
  <c r="U738" i="7"/>
  <c r="W738" i="7" s="1"/>
  <c r="Q738" i="7"/>
  <c r="P738" i="7"/>
  <c r="K738" i="7"/>
  <c r="V737" i="7"/>
  <c r="W737" i="7" s="1"/>
  <c r="U737" i="7"/>
  <c r="P737" i="7"/>
  <c r="Q737" i="7" s="1"/>
  <c r="K737" i="7"/>
  <c r="V736" i="7"/>
  <c r="W736" i="7" s="1"/>
  <c r="U736" i="7"/>
  <c r="Q736" i="7"/>
  <c r="P736" i="7"/>
  <c r="K736" i="7"/>
  <c r="V735" i="7"/>
  <c r="W735" i="7" s="1"/>
  <c r="U735" i="7"/>
  <c r="P735" i="7"/>
  <c r="Q735" i="7" s="1"/>
  <c r="K735" i="7"/>
  <c r="V734" i="7"/>
  <c r="U734" i="7"/>
  <c r="W734" i="7" s="1"/>
  <c r="Q734" i="7"/>
  <c r="P734" i="7"/>
  <c r="K734" i="7"/>
  <c r="W733" i="7"/>
  <c r="V733" i="7"/>
  <c r="U733" i="7"/>
  <c r="P733" i="7"/>
  <c r="Q733" i="7" s="1"/>
  <c r="K733" i="7"/>
  <c r="V732" i="7"/>
  <c r="W732" i="7" s="1"/>
  <c r="U732" i="7"/>
  <c r="Q732" i="7"/>
  <c r="P732" i="7"/>
  <c r="K732" i="7"/>
  <c r="V731" i="7"/>
  <c r="U731" i="7"/>
  <c r="P731" i="7"/>
  <c r="Q731" i="7" s="1"/>
  <c r="K731" i="7"/>
  <c r="W730" i="7"/>
  <c r="V730" i="7"/>
  <c r="U730" i="7"/>
  <c r="Q730" i="7"/>
  <c r="P730" i="7"/>
  <c r="K730" i="7"/>
  <c r="W729" i="7"/>
  <c r="V729" i="7"/>
  <c r="U729" i="7"/>
  <c r="P729" i="7"/>
  <c r="Q729" i="7" s="1"/>
  <c r="K729" i="7"/>
  <c r="V728" i="7"/>
  <c r="W728" i="7" s="1"/>
  <c r="U728" i="7"/>
  <c r="P728" i="7"/>
  <c r="Q728" i="7" s="1"/>
  <c r="K728" i="7"/>
  <c r="W727" i="7"/>
  <c r="V727" i="7"/>
  <c r="U727" i="7"/>
  <c r="P727" i="7"/>
  <c r="Q727" i="7" s="1"/>
  <c r="K727" i="7"/>
  <c r="V726" i="7"/>
  <c r="U726" i="7"/>
  <c r="W726" i="7" s="1"/>
  <c r="Q726" i="7"/>
  <c r="P726" i="7"/>
  <c r="K726" i="7"/>
  <c r="W725" i="7"/>
  <c r="V725" i="7"/>
  <c r="U725" i="7"/>
  <c r="P725" i="7"/>
  <c r="Q725" i="7" s="1"/>
  <c r="K725" i="7"/>
  <c r="V724" i="7"/>
  <c r="W724" i="7" s="1"/>
  <c r="U724" i="7"/>
  <c r="P724" i="7"/>
  <c r="Q724" i="7" s="1"/>
  <c r="K724" i="7"/>
  <c r="V723" i="7"/>
  <c r="W723" i="7" s="1"/>
  <c r="U723" i="7"/>
  <c r="P723" i="7"/>
  <c r="Q723" i="7" s="1"/>
  <c r="K723" i="7"/>
  <c r="V722" i="7"/>
  <c r="U722" i="7"/>
  <c r="W722" i="7" s="1"/>
  <c r="Q722" i="7"/>
  <c r="P722" i="7"/>
  <c r="K722" i="7"/>
  <c r="V721" i="7"/>
  <c r="W721" i="7" s="1"/>
  <c r="U721" i="7"/>
  <c r="P721" i="7"/>
  <c r="Q721" i="7" s="1"/>
  <c r="K721" i="7"/>
  <c r="V720" i="7"/>
  <c r="U720" i="7"/>
  <c r="W720" i="7" s="1"/>
  <c r="Q720" i="7"/>
  <c r="P720" i="7"/>
  <c r="K720" i="7"/>
  <c r="V719" i="7"/>
  <c r="W719" i="7" s="1"/>
  <c r="U719" i="7"/>
  <c r="P719" i="7"/>
  <c r="Q719" i="7" s="1"/>
  <c r="K719" i="7"/>
  <c r="V718" i="7"/>
  <c r="U718" i="7"/>
  <c r="W718" i="7" s="1"/>
  <c r="P718" i="7"/>
  <c r="Q718" i="7" s="1"/>
  <c r="K718" i="7"/>
  <c r="W717" i="7"/>
  <c r="V717" i="7"/>
  <c r="U717" i="7"/>
  <c r="P717" i="7"/>
  <c r="Q717" i="7" s="1"/>
  <c r="K717" i="7"/>
  <c r="W716" i="7"/>
  <c r="V716" i="7"/>
  <c r="U716" i="7"/>
  <c r="Q716" i="7"/>
  <c r="P716" i="7"/>
  <c r="K716" i="7"/>
  <c r="V715" i="7"/>
  <c r="W715" i="7" s="1"/>
  <c r="U715" i="7"/>
  <c r="P715" i="7"/>
  <c r="Q715" i="7" s="1"/>
  <c r="K715" i="7"/>
  <c r="W714" i="7"/>
  <c r="V714" i="7"/>
  <c r="U714" i="7"/>
  <c r="P714" i="7"/>
  <c r="Q714" i="7" s="1"/>
  <c r="K714" i="7"/>
  <c r="V713" i="7"/>
  <c r="W713" i="7" s="1"/>
  <c r="U713" i="7"/>
  <c r="Q713" i="7"/>
  <c r="P713" i="7"/>
  <c r="K713" i="7"/>
  <c r="V712" i="7"/>
  <c r="U712" i="7"/>
  <c r="W712" i="7" s="1"/>
  <c r="Q712" i="7"/>
  <c r="P712" i="7"/>
  <c r="K712" i="7"/>
  <c r="W711" i="7"/>
  <c r="V711" i="7"/>
  <c r="U711" i="7"/>
  <c r="P711" i="7"/>
  <c r="Q711" i="7" s="1"/>
  <c r="K711" i="7"/>
  <c r="V710" i="7"/>
  <c r="W710" i="7" s="1"/>
  <c r="U710" i="7"/>
  <c r="P710" i="7"/>
  <c r="Q710" i="7" s="1"/>
  <c r="K710" i="7"/>
  <c r="W709" i="7"/>
  <c r="V709" i="7"/>
  <c r="U709" i="7"/>
  <c r="P709" i="7"/>
  <c r="Q709" i="7" s="1"/>
  <c r="K709" i="7"/>
  <c r="V708" i="7"/>
  <c r="U708" i="7"/>
  <c r="W708" i="7" s="1"/>
  <c r="Q708" i="7"/>
  <c r="P708" i="7"/>
  <c r="K708" i="7"/>
  <c r="W707" i="7"/>
  <c r="V707" i="7"/>
  <c r="U707" i="7"/>
  <c r="P707" i="7"/>
  <c r="Q707" i="7" s="1"/>
  <c r="K707" i="7"/>
  <c r="V706" i="7"/>
  <c r="W706" i="7" s="1"/>
  <c r="U706" i="7"/>
  <c r="P706" i="7"/>
  <c r="Q706" i="7" s="1"/>
  <c r="K706" i="7"/>
  <c r="W705" i="7"/>
  <c r="V705" i="7"/>
  <c r="U705" i="7"/>
  <c r="P705" i="7"/>
  <c r="Q705" i="7" s="1"/>
  <c r="K705" i="7"/>
  <c r="V704" i="7"/>
  <c r="U704" i="7"/>
  <c r="W704" i="7" s="1"/>
  <c r="Q704" i="7"/>
  <c r="P704" i="7"/>
  <c r="K704" i="7"/>
  <c r="W703" i="7"/>
  <c r="V703" i="7"/>
  <c r="U703" i="7"/>
  <c r="P703" i="7"/>
  <c r="Q703" i="7" s="1"/>
  <c r="K703" i="7"/>
  <c r="V702" i="7"/>
  <c r="W702" i="7" s="1"/>
  <c r="U702" i="7"/>
  <c r="P702" i="7"/>
  <c r="Q702" i="7" s="1"/>
  <c r="K702" i="7"/>
  <c r="W701" i="7"/>
  <c r="V701" i="7"/>
  <c r="U701" i="7"/>
  <c r="P701" i="7"/>
  <c r="Q701" i="7" s="1"/>
  <c r="K701" i="7"/>
  <c r="V700" i="7"/>
  <c r="U700" i="7"/>
  <c r="W700" i="7" s="1"/>
  <c r="Q700" i="7"/>
  <c r="P700" i="7"/>
  <c r="K700" i="7"/>
  <c r="W699" i="7"/>
  <c r="V699" i="7"/>
  <c r="U699" i="7"/>
  <c r="P699" i="7"/>
  <c r="Q699" i="7" s="1"/>
  <c r="K699" i="7"/>
  <c r="V698" i="7"/>
  <c r="W698" i="7" s="1"/>
  <c r="U698" i="7"/>
  <c r="P698" i="7"/>
  <c r="Q698" i="7" s="1"/>
  <c r="K698" i="7"/>
  <c r="W697" i="7"/>
  <c r="V697" i="7"/>
  <c r="U697" i="7"/>
  <c r="P697" i="7"/>
  <c r="Q697" i="7" s="1"/>
  <c r="K697" i="7"/>
  <c r="V696" i="7"/>
  <c r="U696" i="7"/>
  <c r="W696" i="7" s="1"/>
  <c r="Q696" i="7"/>
  <c r="P696" i="7"/>
  <c r="K696" i="7"/>
  <c r="W695" i="7"/>
  <c r="V695" i="7"/>
  <c r="U695" i="7"/>
  <c r="P695" i="7"/>
  <c r="Q695" i="7" s="1"/>
  <c r="K695" i="7"/>
  <c r="V694" i="7"/>
  <c r="W694" i="7" s="1"/>
  <c r="U694" i="7"/>
  <c r="P694" i="7"/>
  <c r="Q694" i="7" s="1"/>
  <c r="K694" i="7"/>
  <c r="W693" i="7"/>
  <c r="V693" i="7"/>
  <c r="U693" i="7"/>
  <c r="P693" i="7"/>
  <c r="Q693" i="7" s="1"/>
  <c r="K693" i="7"/>
  <c r="V692" i="7"/>
  <c r="U692" i="7"/>
  <c r="W692" i="7" s="1"/>
  <c r="Q692" i="7"/>
  <c r="P692" i="7"/>
  <c r="K692" i="7"/>
  <c r="W691" i="7"/>
  <c r="V691" i="7"/>
  <c r="U691" i="7"/>
  <c r="P691" i="7"/>
  <c r="Q691" i="7" s="1"/>
  <c r="K691" i="7"/>
  <c r="V690" i="7"/>
  <c r="W690" i="7" s="1"/>
  <c r="U690" i="7"/>
  <c r="P690" i="7"/>
  <c r="Q690" i="7" s="1"/>
  <c r="K690" i="7"/>
  <c r="W689" i="7"/>
  <c r="V689" i="7"/>
  <c r="U689" i="7"/>
  <c r="P689" i="7"/>
  <c r="Q689" i="7" s="1"/>
  <c r="K689" i="7"/>
  <c r="V688" i="7"/>
  <c r="U688" i="7"/>
  <c r="W688" i="7" s="1"/>
  <c r="Q688" i="7"/>
  <c r="P688" i="7"/>
  <c r="K688" i="7"/>
  <c r="W687" i="7"/>
  <c r="V687" i="7"/>
  <c r="U687" i="7"/>
  <c r="P687" i="7"/>
  <c r="Q687" i="7" s="1"/>
  <c r="K687" i="7"/>
  <c r="V686" i="7"/>
  <c r="U686" i="7"/>
  <c r="W686" i="7" s="1"/>
  <c r="P686" i="7"/>
  <c r="Q686" i="7" s="1"/>
  <c r="K686" i="7"/>
  <c r="W685" i="7"/>
  <c r="V685" i="7"/>
  <c r="U685" i="7"/>
  <c r="P685" i="7"/>
  <c r="Q685" i="7" s="1"/>
  <c r="K685" i="7"/>
  <c r="V684" i="7"/>
  <c r="U684" i="7"/>
  <c r="W684" i="7" s="1"/>
  <c r="Q684" i="7"/>
  <c r="P684" i="7"/>
  <c r="K684" i="7"/>
  <c r="W683" i="7"/>
  <c r="V683" i="7"/>
  <c r="U683" i="7"/>
  <c r="P683" i="7"/>
  <c r="Q683" i="7" s="1"/>
  <c r="K683" i="7"/>
  <c r="V682" i="7"/>
  <c r="U682" i="7"/>
  <c r="W682" i="7" s="1"/>
  <c r="P682" i="7"/>
  <c r="Q682" i="7" s="1"/>
  <c r="K682" i="7"/>
  <c r="W681" i="7"/>
  <c r="V681" i="7"/>
  <c r="U681" i="7"/>
  <c r="P681" i="7"/>
  <c r="Q681" i="7" s="1"/>
  <c r="K681" i="7"/>
  <c r="V680" i="7"/>
  <c r="U680" i="7"/>
  <c r="W680" i="7" s="1"/>
  <c r="Q680" i="7"/>
  <c r="P680" i="7"/>
  <c r="K680" i="7"/>
  <c r="W679" i="7"/>
  <c r="V679" i="7"/>
  <c r="U679" i="7"/>
  <c r="P679" i="7"/>
  <c r="Q679" i="7" s="1"/>
  <c r="K679" i="7"/>
  <c r="V678" i="7"/>
  <c r="U678" i="7"/>
  <c r="W678" i="7" s="1"/>
  <c r="P678" i="7"/>
  <c r="Q678" i="7" s="1"/>
  <c r="K678" i="7"/>
  <c r="W677" i="7"/>
  <c r="V677" i="7"/>
  <c r="U677" i="7"/>
  <c r="P677" i="7"/>
  <c r="Q677" i="7" s="1"/>
  <c r="K677" i="7"/>
  <c r="V676" i="7"/>
  <c r="U676" i="7"/>
  <c r="W676" i="7" s="1"/>
  <c r="Q676" i="7"/>
  <c r="P676" i="7"/>
  <c r="K676" i="7"/>
  <c r="W675" i="7"/>
  <c r="V675" i="7"/>
  <c r="U675" i="7"/>
  <c r="P675" i="7"/>
  <c r="Q675" i="7" s="1"/>
  <c r="K675" i="7"/>
  <c r="V674" i="7"/>
  <c r="U674" i="7"/>
  <c r="W674" i="7" s="1"/>
  <c r="P674" i="7"/>
  <c r="Q674" i="7" s="1"/>
  <c r="K674" i="7"/>
  <c r="W673" i="7"/>
  <c r="V673" i="7"/>
  <c r="U673" i="7"/>
  <c r="P673" i="7"/>
  <c r="Q673" i="7" s="1"/>
  <c r="K673" i="7"/>
  <c r="V672" i="7"/>
  <c r="U672" i="7"/>
  <c r="W672" i="7" s="1"/>
  <c r="Q672" i="7"/>
  <c r="P672" i="7"/>
  <c r="K672" i="7"/>
  <c r="W671" i="7"/>
  <c r="V671" i="7"/>
  <c r="U671" i="7"/>
  <c r="P671" i="7"/>
  <c r="Q671" i="7" s="1"/>
  <c r="K671" i="7"/>
  <c r="C671" i="7"/>
  <c r="V670" i="7"/>
  <c r="U670" i="7"/>
  <c r="W670" i="7" s="1"/>
  <c r="P670" i="7"/>
  <c r="Q670" i="7" s="1"/>
  <c r="K670" i="7"/>
  <c r="W669" i="7"/>
  <c r="V669" i="7"/>
  <c r="U669" i="7"/>
  <c r="P669" i="7"/>
  <c r="Q669" i="7" s="1"/>
  <c r="K669" i="7"/>
  <c r="V668" i="7"/>
  <c r="U668" i="7"/>
  <c r="W668" i="7" s="1"/>
  <c r="Q668" i="7"/>
  <c r="P668" i="7"/>
  <c r="K668" i="7"/>
  <c r="W667" i="7"/>
  <c r="V667" i="7"/>
  <c r="U667" i="7"/>
  <c r="P667" i="7"/>
  <c r="Q667" i="7" s="1"/>
  <c r="K667" i="7"/>
  <c r="V666" i="7"/>
  <c r="U666" i="7"/>
  <c r="W666" i="7" s="1"/>
  <c r="P666" i="7"/>
  <c r="Q666" i="7" s="1"/>
  <c r="K666" i="7"/>
  <c r="W665" i="7"/>
  <c r="V665" i="7"/>
  <c r="U665" i="7"/>
  <c r="P665" i="7"/>
  <c r="Q665" i="7" s="1"/>
  <c r="K665" i="7"/>
  <c r="V664" i="7"/>
  <c r="U664" i="7"/>
  <c r="W664" i="7" s="1"/>
  <c r="Q664" i="7"/>
  <c r="P664" i="7"/>
  <c r="K664" i="7"/>
  <c r="W663" i="7"/>
  <c r="V663" i="7"/>
  <c r="U663" i="7"/>
  <c r="P663" i="7"/>
  <c r="Q663" i="7" s="1"/>
  <c r="K663" i="7"/>
  <c r="V662" i="7"/>
  <c r="U662" i="7"/>
  <c r="W662" i="7" s="1"/>
  <c r="P662" i="7"/>
  <c r="Q662" i="7" s="1"/>
  <c r="K662" i="7"/>
  <c r="W661" i="7"/>
  <c r="V661" i="7"/>
  <c r="U661" i="7"/>
  <c r="P661" i="7"/>
  <c r="Q661" i="7" s="1"/>
  <c r="K661" i="7"/>
  <c r="V660" i="7"/>
  <c r="U660" i="7"/>
  <c r="W660" i="7" s="1"/>
  <c r="Q660" i="7"/>
  <c r="P660" i="7"/>
  <c r="K660" i="7"/>
  <c r="W659" i="7"/>
  <c r="V659" i="7"/>
  <c r="U659" i="7"/>
  <c r="P659" i="7"/>
  <c r="Q659" i="7" s="1"/>
  <c r="K659" i="7"/>
  <c r="V658" i="7"/>
  <c r="U658" i="7"/>
  <c r="W658" i="7" s="1"/>
  <c r="P658" i="7"/>
  <c r="Q658" i="7" s="1"/>
  <c r="K658" i="7"/>
  <c r="W657" i="7"/>
  <c r="V657" i="7"/>
  <c r="U657" i="7"/>
  <c r="P657" i="7"/>
  <c r="Q657" i="7" s="1"/>
  <c r="K657" i="7"/>
  <c r="V656" i="7"/>
  <c r="U656" i="7"/>
  <c r="W656" i="7" s="1"/>
  <c r="Q656" i="7"/>
  <c r="P656" i="7"/>
  <c r="K656" i="7"/>
  <c r="W655" i="7"/>
  <c r="V655" i="7"/>
  <c r="U655" i="7"/>
  <c r="P655" i="7"/>
  <c r="Q655" i="7" s="1"/>
  <c r="K655" i="7"/>
  <c r="V654" i="7"/>
  <c r="U654" i="7"/>
  <c r="W654" i="7" s="1"/>
  <c r="P654" i="7"/>
  <c r="Q654" i="7" s="1"/>
  <c r="K654" i="7"/>
  <c r="W653" i="7"/>
  <c r="V653" i="7"/>
  <c r="U653" i="7"/>
  <c r="P653" i="7"/>
  <c r="Q653" i="7" s="1"/>
  <c r="K653" i="7"/>
  <c r="V652" i="7"/>
  <c r="U652" i="7"/>
  <c r="W652" i="7" s="1"/>
  <c r="P652" i="7"/>
  <c r="Q652" i="7" s="1"/>
  <c r="K652" i="7"/>
  <c r="W651" i="7"/>
  <c r="V651" i="7"/>
  <c r="U651" i="7"/>
  <c r="P651" i="7"/>
  <c r="Q651" i="7" s="1"/>
  <c r="K651" i="7"/>
  <c r="V650" i="7"/>
  <c r="U650" i="7"/>
  <c r="W650" i="7" s="1"/>
  <c r="P650" i="7"/>
  <c r="Q650" i="7" s="1"/>
  <c r="K650" i="7"/>
  <c r="W649" i="7"/>
  <c r="V649" i="7"/>
  <c r="U649" i="7"/>
  <c r="P649" i="7"/>
  <c r="Q649" i="7" s="1"/>
  <c r="K649" i="7"/>
  <c r="V648" i="7"/>
  <c r="U648" i="7"/>
  <c r="W648" i="7" s="1"/>
  <c r="P648" i="7"/>
  <c r="Q648" i="7" s="1"/>
  <c r="K648" i="7"/>
  <c r="W647" i="7"/>
  <c r="V647" i="7"/>
  <c r="U647" i="7"/>
  <c r="P647" i="7"/>
  <c r="Q647" i="7" s="1"/>
  <c r="K647" i="7"/>
  <c r="V646" i="7"/>
  <c r="U646" i="7"/>
  <c r="W646" i="7" s="1"/>
  <c r="P646" i="7"/>
  <c r="Q646" i="7" s="1"/>
  <c r="K646" i="7"/>
  <c r="W645" i="7"/>
  <c r="V645" i="7"/>
  <c r="U645" i="7"/>
  <c r="P645" i="7"/>
  <c r="Q645" i="7" s="1"/>
  <c r="K645" i="7"/>
  <c r="V644" i="7"/>
  <c r="U644" i="7"/>
  <c r="W644" i="7" s="1"/>
  <c r="P644" i="7"/>
  <c r="Q644" i="7" s="1"/>
  <c r="K644" i="7"/>
  <c r="W643" i="7"/>
  <c r="V643" i="7"/>
  <c r="U643" i="7"/>
  <c r="P643" i="7"/>
  <c r="Q643" i="7" s="1"/>
  <c r="K643" i="7"/>
  <c r="V642" i="7"/>
  <c r="U642" i="7"/>
  <c r="W642" i="7" s="1"/>
  <c r="P642" i="7"/>
  <c r="Q642" i="7" s="1"/>
  <c r="K642" i="7"/>
  <c r="W641" i="7"/>
  <c r="V641" i="7"/>
  <c r="U641" i="7"/>
  <c r="P641" i="7"/>
  <c r="Q641" i="7" s="1"/>
  <c r="K641" i="7"/>
  <c r="V640" i="7"/>
  <c r="U640" i="7"/>
  <c r="W640" i="7" s="1"/>
  <c r="P640" i="7"/>
  <c r="Q640" i="7" s="1"/>
  <c r="K640" i="7"/>
  <c r="W639" i="7"/>
  <c r="V639" i="7"/>
  <c r="U639" i="7"/>
  <c r="P639" i="7"/>
  <c r="Q639" i="7" s="1"/>
  <c r="K639" i="7"/>
  <c r="V638" i="7"/>
  <c r="U638" i="7"/>
  <c r="W638" i="7" s="1"/>
  <c r="P638" i="7"/>
  <c r="Q638" i="7" s="1"/>
  <c r="K638" i="7"/>
  <c r="W637" i="7"/>
  <c r="V637" i="7"/>
  <c r="U637" i="7"/>
  <c r="P637" i="7"/>
  <c r="Q637" i="7" s="1"/>
  <c r="K637" i="7"/>
  <c r="V636" i="7"/>
  <c r="U636" i="7"/>
  <c r="W636" i="7" s="1"/>
  <c r="P636" i="7"/>
  <c r="Q636" i="7" s="1"/>
  <c r="K636" i="7"/>
  <c r="W635" i="7"/>
  <c r="V635" i="7"/>
  <c r="U635" i="7"/>
  <c r="P635" i="7"/>
  <c r="Q635" i="7" s="1"/>
  <c r="K635" i="7"/>
  <c r="V634" i="7"/>
  <c r="U634" i="7"/>
  <c r="W634" i="7" s="1"/>
  <c r="P634" i="7"/>
  <c r="Q634" i="7" s="1"/>
  <c r="K634" i="7"/>
  <c r="W633" i="7"/>
  <c r="V633" i="7"/>
  <c r="U633" i="7"/>
  <c r="P633" i="7"/>
  <c r="Q633" i="7" s="1"/>
  <c r="K633" i="7"/>
  <c r="V632" i="7"/>
  <c r="U632" i="7"/>
  <c r="W632" i="7" s="1"/>
  <c r="P632" i="7"/>
  <c r="Q632" i="7" s="1"/>
  <c r="K632" i="7"/>
  <c r="W631" i="7"/>
  <c r="V631" i="7"/>
  <c r="U631" i="7"/>
  <c r="P631" i="7"/>
  <c r="Q631" i="7" s="1"/>
  <c r="K631" i="7"/>
  <c r="V630" i="7"/>
  <c r="U630" i="7"/>
  <c r="W630" i="7" s="1"/>
  <c r="P630" i="7"/>
  <c r="Q630" i="7" s="1"/>
  <c r="K630" i="7"/>
  <c r="W629" i="7"/>
  <c r="V629" i="7"/>
  <c r="U629" i="7"/>
  <c r="P629" i="7"/>
  <c r="Q629" i="7" s="1"/>
  <c r="K629" i="7"/>
  <c r="V628" i="7"/>
  <c r="U628" i="7"/>
  <c r="W628" i="7" s="1"/>
  <c r="P628" i="7"/>
  <c r="Q628" i="7" s="1"/>
  <c r="K628" i="7"/>
  <c r="W627" i="7"/>
  <c r="V627" i="7"/>
  <c r="U627" i="7"/>
  <c r="P627" i="7"/>
  <c r="Q627" i="7" s="1"/>
  <c r="K627" i="7"/>
  <c r="V626" i="7"/>
  <c r="U626" i="7"/>
  <c r="W626" i="7" s="1"/>
  <c r="P626" i="7"/>
  <c r="Q626" i="7" s="1"/>
  <c r="K626" i="7"/>
  <c r="W625" i="7"/>
  <c r="V625" i="7"/>
  <c r="U625" i="7"/>
  <c r="P625" i="7"/>
  <c r="Q625" i="7" s="1"/>
  <c r="K625" i="7"/>
  <c r="V624" i="7"/>
  <c r="U624" i="7"/>
  <c r="W624" i="7" s="1"/>
  <c r="P624" i="7"/>
  <c r="Q624" i="7" s="1"/>
  <c r="K624" i="7"/>
  <c r="W623" i="7"/>
  <c r="V623" i="7"/>
  <c r="U623" i="7"/>
  <c r="P623" i="7"/>
  <c r="Q623" i="7" s="1"/>
  <c r="K623" i="7"/>
  <c r="V622" i="7"/>
  <c r="U622" i="7"/>
  <c r="W622" i="7" s="1"/>
  <c r="P622" i="7"/>
  <c r="Q622" i="7" s="1"/>
  <c r="K622" i="7"/>
  <c r="W621" i="7"/>
  <c r="V621" i="7"/>
  <c r="U621" i="7"/>
  <c r="P621" i="7"/>
  <c r="Q621" i="7" s="1"/>
  <c r="K621" i="7"/>
  <c r="V620" i="7"/>
  <c r="U620" i="7"/>
  <c r="W620" i="7" s="1"/>
  <c r="P620" i="7"/>
  <c r="Q620" i="7" s="1"/>
  <c r="K620" i="7"/>
  <c r="W619" i="7"/>
  <c r="V619" i="7"/>
  <c r="U619" i="7"/>
  <c r="P619" i="7"/>
  <c r="Q619" i="7" s="1"/>
  <c r="K619" i="7"/>
  <c r="V618" i="7"/>
  <c r="U618" i="7"/>
  <c r="W618" i="7" s="1"/>
  <c r="P618" i="7"/>
  <c r="Q618" i="7" s="1"/>
  <c r="K618" i="7"/>
  <c r="W617" i="7"/>
  <c r="V617" i="7"/>
  <c r="U617" i="7"/>
  <c r="P617" i="7"/>
  <c r="Q617" i="7" s="1"/>
  <c r="K617" i="7"/>
  <c r="V616" i="7"/>
  <c r="U616" i="7"/>
  <c r="W616" i="7" s="1"/>
  <c r="P616" i="7"/>
  <c r="Q616" i="7" s="1"/>
  <c r="K616" i="7"/>
  <c r="W615" i="7"/>
  <c r="V615" i="7"/>
  <c r="U615" i="7"/>
  <c r="P615" i="7"/>
  <c r="Q615" i="7" s="1"/>
  <c r="K615" i="7"/>
  <c r="V614" i="7"/>
  <c r="U614" i="7"/>
  <c r="W614" i="7" s="1"/>
  <c r="P614" i="7"/>
  <c r="Q614" i="7" s="1"/>
  <c r="K614" i="7"/>
  <c r="W613" i="7"/>
  <c r="V613" i="7"/>
  <c r="U613" i="7"/>
  <c r="P613" i="7"/>
  <c r="Q613" i="7" s="1"/>
  <c r="K613" i="7"/>
  <c r="V612" i="7"/>
  <c r="U612" i="7"/>
  <c r="W612" i="7" s="1"/>
  <c r="P612" i="7"/>
  <c r="Q612" i="7" s="1"/>
  <c r="K612" i="7"/>
  <c r="W611" i="7"/>
  <c r="V611" i="7"/>
  <c r="U611" i="7"/>
  <c r="P611" i="7"/>
  <c r="Q611" i="7" s="1"/>
  <c r="K611" i="7"/>
  <c r="C611" i="7"/>
  <c r="V610" i="7"/>
  <c r="U610" i="7"/>
  <c r="W610" i="7" s="1"/>
  <c r="P610" i="7"/>
  <c r="Q610" i="7" s="1"/>
  <c r="K610" i="7"/>
  <c r="W609" i="7"/>
  <c r="V609" i="7"/>
  <c r="U609" i="7"/>
  <c r="P609" i="7"/>
  <c r="Q609" i="7" s="1"/>
  <c r="K609" i="7"/>
  <c r="V608" i="7"/>
  <c r="U608" i="7"/>
  <c r="W608" i="7" s="1"/>
  <c r="P608" i="7"/>
  <c r="Q608" i="7" s="1"/>
  <c r="K608" i="7"/>
  <c r="W607" i="7"/>
  <c r="V607" i="7"/>
  <c r="U607" i="7"/>
  <c r="P607" i="7"/>
  <c r="Q607" i="7" s="1"/>
  <c r="K607" i="7"/>
  <c r="V606" i="7"/>
  <c r="U606" i="7"/>
  <c r="W606" i="7" s="1"/>
  <c r="P606" i="7"/>
  <c r="Q606" i="7" s="1"/>
  <c r="K606" i="7"/>
  <c r="W605" i="7"/>
  <c r="V605" i="7"/>
  <c r="U605" i="7"/>
  <c r="P605" i="7"/>
  <c r="Q605" i="7" s="1"/>
  <c r="K605" i="7"/>
  <c r="V604" i="7"/>
  <c r="U604" i="7"/>
  <c r="W604" i="7" s="1"/>
  <c r="P604" i="7"/>
  <c r="Q604" i="7" s="1"/>
  <c r="K604" i="7"/>
  <c r="W603" i="7"/>
  <c r="V603" i="7"/>
  <c r="U603" i="7"/>
  <c r="P603" i="7"/>
  <c r="Q603" i="7" s="1"/>
  <c r="K603" i="7"/>
  <c r="V602" i="7"/>
  <c r="U602" i="7"/>
  <c r="W602" i="7" s="1"/>
  <c r="P602" i="7"/>
  <c r="Q602" i="7" s="1"/>
  <c r="K602" i="7"/>
  <c r="W601" i="7"/>
  <c r="V601" i="7"/>
  <c r="U601" i="7"/>
  <c r="P601" i="7"/>
  <c r="Q601" i="7" s="1"/>
  <c r="K601" i="7"/>
  <c r="V600" i="7"/>
  <c r="U600" i="7"/>
  <c r="W600" i="7" s="1"/>
  <c r="P600" i="7"/>
  <c r="Q600" i="7" s="1"/>
  <c r="K600" i="7"/>
  <c r="W599" i="7"/>
  <c r="V599" i="7"/>
  <c r="U599" i="7"/>
  <c r="P599" i="7"/>
  <c r="Q599" i="7" s="1"/>
  <c r="K599" i="7"/>
  <c r="V598" i="7"/>
  <c r="U598" i="7"/>
  <c r="W598" i="7" s="1"/>
  <c r="P598" i="7"/>
  <c r="Q598" i="7" s="1"/>
  <c r="K598" i="7"/>
  <c r="W597" i="7"/>
  <c r="V597" i="7"/>
  <c r="U597" i="7"/>
  <c r="P597" i="7"/>
  <c r="Q597" i="7" s="1"/>
  <c r="K597" i="7"/>
  <c r="V596" i="7"/>
  <c r="U596" i="7"/>
  <c r="W596" i="7" s="1"/>
  <c r="P596" i="7"/>
  <c r="Q596" i="7" s="1"/>
  <c r="K596" i="7"/>
  <c r="W595" i="7"/>
  <c r="V595" i="7"/>
  <c r="U595" i="7"/>
  <c r="P595" i="7"/>
  <c r="Q595" i="7" s="1"/>
  <c r="K595" i="7"/>
  <c r="V594" i="7"/>
  <c r="U594" i="7"/>
  <c r="W594" i="7" s="1"/>
  <c r="P594" i="7"/>
  <c r="Q594" i="7" s="1"/>
  <c r="K594" i="7"/>
  <c r="W593" i="7"/>
  <c r="V593" i="7"/>
  <c r="U593" i="7"/>
  <c r="P593" i="7"/>
  <c r="Q593" i="7" s="1"/>
  <c r="K593" i="7"/>
  <c r="V592" i="7"/>
  <c r="U592" i="7"/>
  <c r="W592" i="7" s="1"/>
  <c r="P592" i="7"/>
  <c r="Q592" i="7" s="1"/>
  <c r="K592" i="7"/>
  <c r="W591" i="7"/>
  <c r="V591" i="7"/>
  <c r="U591" i="7"/>
  <c r="P591" i="7"/>
  <c r="Q591" i="7" s="1"/>
  <c r="K591" i="7"/>
  <c r="V590" i="7"/>
  <c r="U590" i="7"/>
  <c r="W590" i="7" s="1"/>
  <c r="P590" i="7"/>
  <c r="Q590" i="7" s="1"/>
  <c r="K590" i="7"/>
  <c r="W589" i="7"/>
  <c r="V589" i="7"/>
  <c r="U589" i="7"/>
  <c r="P589" i="7"/>
  <c r="Q589" i="7" s="1"/>
  <c r="K589" i="7"/>
  <c r="V588" i="7"/>
  <c r="U588" i="7"/>
  <c r="W588" i="7" s="1"/>
  <c r="P588" i="7"/>
  <c r="Q588" i="7" s="1"/>
  <c r="K588" i="7"/>
  <c r="W587" i="7"/>
  <c r="V587" i="7"/>
  <c r="U587" i="7"/>
  <c r="P587" i="7"/>
  <c r="Q587" i="7" s="1"/>
  <c r="K587" i="7"/>
  <c r="V586" i="7"/>
  <c r="U586" i="7"/>
  <c r="W586" i="7" s="1"/>
  <c r="P586" i="7"/>
  <c r="Q586" i="7" s="1"/>
  <c r="K586" i="7"/>
  <c r="W585" i="7"/>
  <c r="V585" i="7"/>
  <c r="U585" i="7"/>
  <c r="P585" i="7"/>
  <c r="Q585" i="7" s="1"/>
  <c r="K585" i="7"/>
  <c r="V584" i="7"/>
  <c r="U584" i="7"/>
  <c r="W584" i="7" s="1"/>
  <c r="P584" i="7"/>
  <c r="Q584" i="7" s="1"/>
  <c r="K584" i="7"/>
  <c r="W583" i="7"/>
  <c r="V583" i="7"/>
  <c r="U583" i="7"/>
  <c r="P583" i="7"/>
  <c r="Q583" i="7" s="1"/>
  <c r="K583" i="7"/>
  <c r="V582" i="7"/>
  <c r="U582" i="7"/>
  <c r="W582" i="7" s="1"/>
  <c r="P582" i="7"/>
  <c r="Q582" i="7" s="1"/>
  <c r="K582" i="7"/>
  <c r="W581" i="7"/>
  <c r="V581" i="7"/>
  <c r="U581" i="7"/>
  <c r="P581" i="7"/>
  <c r="Q581" i="7" s="1"/>
  <c r="K581" i="7"/>
  <c r="V580" i="7"/>
  <c r="U580" i="7"/>
  <c r="W580" i="7" s="1"/>
  <c r="P580" i="7"/>
  <c r="Q580" i="7" s="1"/>
  <c r="K580" i="7"/>
  <c r="W579" i="7"/>
  <c r="V579" i="7"/>
  <c r="U579" i="7"/>
  <c r="P579" i="7"/>
  <c r="Q579" i="7" s="1"/>
  <c r="K579" i="7"/>
  <c r="V578" i="7"/>
  <c r="U578" i="7"/>
  <c r="W578" i="7" s="1"/>
  <c r="P578" i="7"/>
  <c r="Q578" i="7" s="1"/>
  <c r="K578" i="7"/>
  <c r="W577" i="7"/>
  <c r="V577" i="7"/>
  <c r="U577" i="7"/>
  <c r="P577" i="7"/>
  <c r="Q577" i="7" s="1"/>
  <c r="K577" i="7"/>
  <c r="V576" i="7"/>
  <c r="U576" i="7"/>
  <c r="W576" i="7" s="1"/>
  <c r="P576" i="7"/>
  <c r="Q576" i="7" s="1"/>
  <c r="K576" i="7"/>
  <c r="W575" i="7"/>
  <c r="V575" i="7"/>
  <c r="U575" i="7"/>
  <c r="P575" i="7"/>
  <c r="Q575" i="7" s="1"/>
  <c r="K575" i="7"/>
  <c r="V574" i="7"/>
  <c r="U574" i="7"/>
  <c r="W574" i="7" s="1"/>
  <c r="P574" i="7"/>
  <c r="Q574" i="7" s="1"/>
  <c r="K574" i="7"/>
  <c r="W573" i="7"/>
  <c r="V573" i="7"/>
  <c r="U573" i="7"/>
  <c r="P573" i="7"/>
  <c r="Q573" i="7" s="1"/>
  <c r="K573" i="7"/>
  <c r="V572" i="7"/>
  <c r="U572" i="7"/>
  <c r="W572" i="7" s="1"/>
  <c r="P572" i="7"/>
  <c r="Q572" i="7" s="1"/>
  <c r="K572" i="7"/>
  <c r="W571" i="7"/>
  <c r="V571" i="7"/>
  <c r="U571" i="7"/>
  <c r="P571" i="7"/>
  <c r="Q571" i="7" s="1"/>
  <c r="K571" i="7"/>
  <c r="V570" i="7"/>
  <c r="U570" i="7"/>
  <c r="W570" i="7" s="1"/>
  <c r="P570" i="7"/>
  <c r="Q570" i="7" s="1"/>
  <c r="K570" i="7"/>
  <c r="W569" i="7"/>
  <c r="V569" i="7"/>
  <c r="U569" i="7"/>
  <c r="P569" i="7"/>
  <c r="Q569" i="7" s="1"/>
  <c r="K569" i="7"/>
  <c r="V568" i="7"/>
  <c r="U568" i="7"/>
  <c r="W568" i="7" s="1"/>
  <c r="P568" i="7"/>
  <c r="Q568" i="7" s="1"/>
  <c r="K568" i="7"/>
  <c r="W567" i="7"/>
  <c r="V567" i="7"/>
  <c r="U567" i="7"/>
  <c r="P567" i="7"/>
  <c r="Q567" i="7" s="1"/>
  <c r="K567" i="7"/>
  <c r="V566" i="7"/>
  <c r="U566" i="7"/>
  <c r="W566" i="7" s="1"/>
  <c r="P566" i="7"/>
  <c r="Q566" i="7" s="1"/>
  <c r="K566" i="7"/>
  <c r="W565" i="7"/>
  <c r="V565" i="7"/>
  <c r="U565" i="7"/>
  <c r="P565" i="7"/>
  <c r="Q565" i="7" s="1"/>
  <c r="K565" i="7"/>
  <c r="V564" i="7"/>
  <c r="U564" i="7"/>
  <c r="W564" i="7" s="1"/>
  <c r="P564" i="7"/>
  <c r="Q564" i="7" s="1"/>
  <c r="K564" i="7"/>
  <c r="W563" i="7"/>
  <c r="V563" i="7"/>
  <c r="U563" i="7"/>
  <c r="P563" i="7"/>
  <c r="Q563" i="7" s="1"/>
  <c r="K563" i="7"/>
  <c r="V562" i="7"/>
  <c r="U562" i="7"/>
  <c r="W562" i="7" s="1"/>
  <c r="P562" i="7"/>
  <c r="Q562" i="7" s="1"/>
  <c r="K562" i="7"/>
  <c r="W561" i="7"/>
  <c r="V561" i="7"/>
  <c r="U561" i="7"/>
  <c r="P561" i="7"/>
  <c r="Q561" i="7" s="1"/>
  <c r="K561" i="7"/>
  <c r="V560" i="7"/>
  <c r="U560" i="7"/>
  <c r="W560" i="7" s="1"/>
  <c r="P560" i="7"/>
  <c r="Q560" i="7" s="1"/>
  <c r="K560" i="7"/>
  <c r="W559" i="7"/>
  <c r="V559" i="7"/>
  <c r="U559" i="7"/>
  <c r="P559" i="7"/>
  <c r="Q559" i="7" s="1"/>
  <c r="K559" i="7"/>
  <c r="C559" i="7"/>
  <c r="V558" i="7"/>
  <c r="U558" i="7"/>
  <c r="W558" i="7" s="1"/>
  <c r="P558" i="7"/>
  <c r="Q558" i="7" s="1"/>
  <c r="K558" i="7"/>
  <c r="V557" i="7"/>
  <c r="U557" i="7"/>
  <c r="W557" i="7" s="1"/>
  <c r="P557" i="7"/>
  <c r="Q557" i="7" s="1"/>
  <c r="K557" i="7"/>
  <c r="W556" i="7"/>
  <c r="V556" i="7"/>
  <c r="U556" i="7"/>
  <c r="P556" i="7"/>
  <c r="Q556" i="7" s="1"/>
  <c r="K556" i="7"/>
  <c r="W555" i="7"/>
  <c r="V555" i="7"/>
  <c r="U555" i="7"/>
  <c r="P555" i="7"/>
  <c r="Q555" i="7" s="1"/>
  <c r="K555" i="7"/>
  <c r="V554" i="7"/>
  <c r="U554" i="7"/>
  <c r="W554" i="7" s="1"/>
  <c r="P554" i="7"/>
  <c r="Q554" i="7" s="1"/>
  <c r="K554" i="7"/>
  <c r="V553" i="7"/>
  <c r="U553" i="7"/>
  <c r="W553" i="7" s="1"/>
  <c r="P553" i="7"/>
  <c r="Q553" i="7" s="1"/>
  <c r="K553" i="7"/>
  <c r="W552" i="7"/>
  <c r="V552" i="7"/>
  <c r="U552" i="7"/>
  <c r="P552" i="7"/>
  <c r="Q552" i="7" s="1"/>
  <c r="K552" i="7"/>
  <c r="W551" i="7"/>
  <c r="V551" i="7"/>
  <c r="U551" i="7"/>
  <c r="P551" i="7"/>
  <c r="Q551" i="7" s="1"/>
  <c r="K551" i="7"/>
  <c r="V550" i="7"/>
  <c r="U550" i="7"/>
  <c r="W550" i="7" s="1"/>
  <c r="P550" i="7"/>
  <c r="Q550" i="7" s="1"/>
  <c r="K550" i="7"/>
  <c r="W549" i="7"/>
  <c r="V549" i="7"/>
  <c r="U549" i="7"/>
  <c r="P549" i="7"/>
  <c r="Q549" i="7" s="1"/>
  <c r="K549" i="7"/>
  <c r="V548" i="7"/>
  <c r="U548" i="7"/>
  <c r="W548" i="7" s="1"/>
  <c r="P548" i="7"/>
  <c r="Q548" i="7" s="1"/>
  <c r="K548" i="7"/>
  <c r="W547" i="7"/>
  <c r="V547" i="7"/>
  <c r="U547" i="7"/>
  <c r="P547" i="7"/>
  <c r="Q547" i="7" s="1"/>
  <c r="K547" i="7"/>
  <c r="V546" i="7"/>
  <c r="U546" i="7"/>
  <c r="W546" i="7" s="1"/>
  <c r="P546" i="7"/>
  <c r="Q546" i="7" s="1"/>
  <c r="K546" i="7"/>
  <c r="W545" i="7"/>
  <c r="V545" i="7"/>
  <c r="U545" i="7"/>
  <c r="P545" i="7"/>
  <c r="Q545" i="7" s="1"/>
  <c r="K545" i="7"/>
  <c r="V544" i="7"/>
  <c r="U544" i="7"/>
  <c r="W544" i="7" s="1"/>
  <c r="P544" i="7"/>
  <c r="Q544" i="7" s="1"/>
  <c r="K544" i="7"/>
  <c r="V543" i="7"/>
  <c r="U543" i="7"/>
  <c r="W543" i="7" s="1"/>
  <c r="P543" i="7"/>
  <c r="Q543" i="7" s="1"/>
  <c r="K543" i="7"/>
  <c r="W542" i="7"/>
  <c r="V542" i="7"/>
  <c r="U542" i="7"/>
  <c r="P542" i="7"/>
  <c r="Q542" i="7" s="1"/>
  <c r="K542" i="7"/>
  <c r="W541" i="7"/>
  <c r="V541" i="7"/>
  <c r="U541" i="7"/>
  <c r="P541" i="7"/>
  <c r="Q541" i="7" s="1"/>
  <c r="K541" i="7"/>
  <c r="V540" i="7"/>
  <c r="U540" i="7"/>
  <c r="W540" i="7" s="1"/>
  <c r="P540" i="7"/>
  <c r="Q540" i="7" s="1"/>
  <c r="K540" i="7"/>
  <c r="V539" i="7"/>
  <c r="U539" i="7"/>
  <c r="W539" i="7" s="1"/>
  <c r="P539" i="7"/>
  <c r="Q539" i="7" s="1"/>
  <c r="K539" i="7"/>
  <c r="W538" i="7"/>
  <c r="V538" i="7"/>
  <c r="U538" i="7"/>
  <c r="P538" i="7"/>
  <c r="Q538" i="7" s="1"/>
  <c r="K538" i="7"/>
  <c r="W537" i="7"/>
  <c r="V537" i="7"/>
  <c r="U537" i="7"/>
  <c r="P537" i="7"/>
  <c r="Q537" i="7" s="1"/>
  <c r="K537" i="7"/>
  <c r="V536" i="7"/>
  <c r="U536" i="7"/>
  <c r="W536" i="7" s="1"/>
  <c r="P536" i="7"/>
  <c r="Q536" i="7" s="1"/>
  <c r="K536" i="7"/>
  <c r="V535" i="7"/>
  <c r="U535" i="7"/>
  <c r="W535" i="7" s="1"/>
  <c r="P535" i="7"/>
  <c r="Q535" i="7" s="1"/>
  <c r="K535" i="7"/>
  <c r="W534" i="7"/>
  <c r="V534" i="7"/>
  <c r="U534" i="7"/>
  <c r="P534" i="7"/>
  <c r="Q534" i="7" s="1"/>
  <c r="K534" i="7"/>
  <c r="W533" i="7"/>
  <c r="V533" i="7"/>
  <c r="U533" i="7"/>
  <c r="P533" i="7"/>
  <c r="Q533" i="7" s="1"/>
  <c r="K533" i="7"/>
  <c r="V532" i="7"/>
  <c r="U532" i="7"/>
  <c r="W532" i="7" s="1"/>
  <c r="P532" i="7"/>
  <c r="Q532" i="7" s="1"/>
  <c r="K532" i="7"/>
  <c r="V531" i="7"/>
  <c r="U531" i="7"/>
  <c r="W531" i="7" s="1"/>
  <c r="P531" i="7"/>
  <c r="Q531" i="7" s="1"/>
  <c r="K531" i="7"/>
  <c r="W530" i="7"/>
  <c r="V530" i="7"/>
  <c r="U530" i="7"/>
  <c r="P530" i="7"/>
  <c r="Q530" i="7" s="1"/>
  <c r="K530" i="7"/>
  <c r="W529" i="7"/>
  <c r="V529" i="7"/>
  <c r="U529" i="7"/>
  <c r="P529" i="7"/>
  <c r="Q529" i="7" s="1"/>
  <c r="K529" i="7"/>
  <c r="V528" i="7"/>
  <c r="U528" i="7"/>
  <c r="W528" i="7" s="1"/>
  <c r="P528" i="7"/>
  <c r="Q528" i="7" s="1"/>
  <c r="K528" i="7"/>
  <c r="V527" i="7"/>
  <c r="U527" i="7"/>
  <c r="W527" i="7" s="1"/>
  <c r="P527" i="7"/>
  <c r="Q527" i="7" s="1"/>
  <c r="K527" i="7"/>
  <c r="W526" i="7"/>
  <c r="V526" i="7"/>
  <c r="U526" i="7"/>
  <c r="P526" i="7"/>
  <c r="Q526" i="7" s="1"/>
  <c r="K526" i="7"/>
  <c r="W525" i="7"/>
  <c r="V525" i="7"/>
  <c r="U525" i="7"/>
  <c r="P525" i="7"/>
  <c r="Q525" i="7" s="1"/>
  <c r="K525" i="7"/>
  <c r="V524" i="7"/>
  <c r="U524" i="7"/>
  <c r="W524" i="7" s="1"/>
  <c r="P524" i="7"/>
  <c r="Q524" i="7" s="1"/>
  <c r="K524" i="7"/>
  <c r="V523" i="7"/>
  <c r="U523" i="7"/>
  <c r="W523" i="7" s="1"/>
  <c r="P523" i="7"/>
  <c r="Q523" i="7" s="1"/>
  <c r="K523" i="7"/>
  <c r="W522" i="7"/>
  <c r="V522" i="7"/>
  <c r="U522" i="7"/>
  <c r="P522" i="7"/>
  <c r="Q522" i="7" s="1"/>
  <c r="K522" i="7"/>
  <c r="W521" i="7"/>
  <c r="V521" i="7"/>
  <c r="U521" i="7"/>
  <c r="P521" i="7"/>
  <c r="Q521" i="7" s="1"/>
  <c r="K521" i="7"/>
  <c r="V520" i="7"/>
  <c r="U520" i="7"/>
  <c r="W520" i="7" s="1"/>
  <c r="P520" i="7"/>
  <c r="Q520" i="7" s="1"/>
  <c r="K520" i="7"/>
  <c r="V519" i="7"/>
  <c r="U519" i="7"/>
  <c r="W519" i="7" s="1"/>
  <c r="P519" i="7"/>
  <c r="Q519" i="7" s="1"/>
  <c r="K519" i="7"/>
  <c r="W518" i="7"/>
  <c r="V518" i="7"/>
  <c r="U518" i="7"/>
  <c r="P518" i="7"/>
  <c r="Q518" i="7" s="1"/>
  <c r="K518" i="7"/>
  <c r="W517" i="7"/>
  <c r="V517" i="7"/>
  <c r="U517" i="7"/>
  <c r="P517" i="7"/>
  <c r="Q517" i="7" s="1"/>
  <c r="K517" i="7"/>
  <c r="V516" i="7"/>
  <c r="U516" i="7"/>
  <c r="W516" i="7" s="1"/>
  <c r="P516" i="7"/>
  <c r="Q516" i="7" s="1"/>
  <c r="K516" i="7"/>
  <c r="V515" i="7"/>
  <c r="U515" i="7"/>
  <c r="W515" i="7" s="1"/>
  <c r="P515" i="7"/>
  <c r="Q515" i="7" s="1"/>
  <c r="K515" i="7"/>
  <c r="W514" i="7"/>
  <c r="V514" i="7"/>
  <c r="U514" i="7"/>
  <c r="P514" i="7"/>
  <c r="Q514" i="7" s="1"/>
  <c r="K514" i="7"/>
  <c r="W513" i="7"/>
  <c r="V513" i="7"/>
  <c r="U513" i="7"/>
  <c r="P513" i="7"/>
  <c r="Q513" i="7" s="1"/>
  <c r="K513" i="7"/>
  <c r="V512" i="7"/>
  <c r="U512" i="7"/>
  <c r="W512" i="7" s="1"/>
  <c r="P512" i="7"/>
  <c r="Q512" i="7" s="1"/>
  <c r="K512" i="7"/>
  <c r="V511" i="7"/>
  <c r="U511" i="7"/>
  <c r="W511" i="7" s="1"/>
  <c r="P511" i="7"/>
  <c r="Q511" i="7" s="1"/>
  <c r="K511" i="7"/>
  <c r="W510" i="7"/>
  <c r="V510" i="7"/>
  <c r="U510" i="7"/>
  <c r="P510" i="7"/>
  <c r="Q510" i="7" s="1"/>
  <c r="K510" i="7"/>
  <c r="W509" i="7"/>
  <c r="V509" i="7"/>
  <c r="U509" i="7"/>
  <c r="P509" i="7"/>
  <c r="Q509" i="7" s="1"/>
  <c r="K509" i="7"/>
  <c r="V508" i="7"/>
  <c r="U508" i="7"/>
  <c r="W508" i="7" s="1"/>
  <c r="P508" i="7"/>
  <c r="Q508" i="7" s="1"/>
  <c r="K508" i="7"/>
  <c r="V507" i="7"/>
  <c r="U507" i="7"/>
  <c r="W507" i="7" s="1"/>
  <c r="P507" i="7"/>
  <c r="Q507" i="7" s="1"/>
  <c r="K507" i="7"/>
  <c r="W506" i="7"/>
  <c r="V506" i="7"/>
  <c r="U506" i="7"/>
  <c r="P506" i="7"/>
  <c r="Q506" i="7" s="1"/>
  <c r="K506" i="7"/>
  <c r="W505" i="7"/>
  <c r="V505" i="7"/>
  <c r="U505" i="7"/>
  <c r="P505" i="7"/>
  <c r="Q505" i="7" s="1"/>
  <c r="K505" i="7"/>
  <c r="V504" i="7"/>
  <c r="U504" i="7"/>
  <c r="W504" i="7" s="1"/>
  <c r="P504" i="7"/>
  <c r="Q504" i="7" s="1"/>
  <c r="K504" i="7"/>
  <c r="V503" i="7"/>
  <c r="U503" i="7"/>
  <c r="W503" i="7" s="1"/>
  <c r="P503" i="7"/>
  <c r="Q503" i="7" s="1"/>
  <c r="K503" i="7"/>
  <c r="W502" i="7"/>
  <c r="V502" i="7"/>
  <c r="U502" i="7"/>
  <c r="P502" i="7"/>
  <c r="Q502" i="7" s="1"/>
  <c r="K502" i="7"/>
  <c r="W501" i="7"/>
  <c r="V501" i="7"/>
  <c r="U501" i="7"/>
  <c r="P501" i="7"/>
  <c r="Q501" i="7" s="1"/>
  <c r="K501" i="7"/>
  <c r="V500" i="7"/>
  <c r="U500" i="7"/>
  <c r="W500" i="7" s="1"/>
  <c r="P500" i="7"/>
  <c r="Q500" i="7" s="1"/>
  <c r="K500" i="7"/>
  <c r="V499" i="7"/>
  <c r="U499" i="7"/>
  <c r="W499" i="7" s="1"/>
  <c r="P499" i="7"/>
  <c r="Q499" i="7" s="1"/>
  <c r="K499" i="7"/>
  <c r="W498" i="7"/>
  <c r="V498" i="7"/>
  <c r="U498" i="7"/>
  <c r="P498" i="7"/>
  <c r="Q498" i="7" s="1"/>
  <c r="K498" i="7"/>
  <c r="W497" i="7"/>
  <c r="V497" i="7"/>
  <c r="U497" i="7"/>
  <c r="P497" i="7"/>
  <c r="Q497" i="7" s="1"/>
  <c r="K497" i="7"/>
  <c r="V496" i="7"/>
  <c r="U496" i="7"/>
  <c r="W496" i="7" s="1"/>
  <c r="P496" i="7"/>
  <c r="Q496" i="7" s="1"/>
  <c r="K496" i="7"/>
  <c r="V495" i="7"/>
  <c r="U495" i="7"/>
  <c r="W495" i="7" s="1"/>
  <c r="P495" i="7"/>
  <c r="Q495" i="7" s="1"/>
  <c r="K495" i="7"/>
  <c r="W494" i="7"/>
  <c r="V494" i="7"/>
  <c r="U494" i="7"/>
  <c r="P494" i="7"/>
  <c r="Q494" i="7" s="1"/>
  <c r="K494" i="7"/>
  <c r="W493" i="7"/>
  <c r="V493" i="7"/>
  <c r="U493" i="7"/>
  <c r="P493" i="7"/>
  <c r="Q493" i="7" s="1"/>
  <c r="K493" i="7"/>
  <c r="V492" i="7"/>
  <c r="U492" i="7"/>
  <c r="W492" i="7" s="1"/>
  <c r="P492" i="7"/>
  <c r="Q492" i="7" s="1"/>
  <c r="K492" i="7"/>
  <c r="V491" i="7"/>
  <c r="U491" i="7"/>
  <c r="W491" i="7" s="1"/>
  <c r="P491" i="7"/>
  <c r="Q491" i="7" s="1"/>
  <c r="K491" i="7"/>
  <c r="W490" i="7"/>
  <c r="V490" i="7"/>
  <c r="U490" i="7"/>
  <c r="P490" i="7"/>
  <c r="Q490" i="7" s="1"/>
  <c r="K490" i="7"/>
  <c r="W489" i="7"/>
  <c r="V489" i="7"/>
  <c r="U489" i="7"/>
  <c r="P489" i="7"/>
  <c r="Q489" i="7" s="1"/>
  <c r="K489" i="7"/>
  <c r="V488" i="7"/>
  <c r="U488" i="7"/>
  <c r="W488" i="7" s="1"/>
  <c r="P488" i="7"/>
  <c r="Q488" i="7" s="1"/>
  <c r="K488" i="7"/>
  <c r="V487" i="7"/>
  <c r="U487" i="7"/>
  <c r="W487" i="7" s="1"/>
  <c r="P487" i="7"/>
  <c r="Q487" i="7" s="1"/>
  <c r="K487" i="7"/>
  <c r="V486" i="7"/>
  <c r="U486" i="7"/>
  <c r="W486" i="7" s="1"/>
  <c r="P486" i="7"/>
  <c r="Q486" i="7" s="1"/>
  <c r="K486" i="7"/>
  <c r="V485" i="7"/>
  <c r="U485" i="7"/>
  <c r="W485" i="7" s="1"/>
  <c r="Q485" i="7"/>
  <c r="P485" i="7"/>
  <c r="K485" i="7"/>
  <c r="V484" i="7"/>
  <c r="W484" i="7" s="1"/>
  <c r="U484" i="7"/>
  <c r="P484" i="7"/>
  <c r="Q484" i="7" s="1"/>
  <c r="K484" i="7"/>
  <c r="W483" i="7"/>
  <c r="V483" i="7"/>
  <c r="U483" i="7"/>
  <c r="Q483" i="7"/>
  <c r="P483" i="7"/>
  <c r="K483" i="7"/>
  <c r="V482" i="7"/>
  <c r="W482" i="7" s="1"/>
  <c r="U482" i="7"/>
  <c r="Q482" i="7"/>
  <c r="P482" i="7"/>
  <c r="K482" i="7"/>
  <c r="W481" i="7"/>
  <c r="V481" i="7"/>
  <c r="U481" i="7"/>
  <c r="Q481" i="7"/>
  <c r="P481" i="7"/>
  <c r="K481" i="7"/>
  <c r="V480" i="7"/>
  <c r="W480" i="7" s="1"/>
  <c r="U480" i="7"/>
  <c r="P480" i="7"/>
  <c r="Q480" i="7" s="1"/>
  <c r="K480" i="7"/>
  <c r="W479" i="7"/>
  <c r="V479" i="7"/>
  <c r="U479" i="7"/>
  <c r="Q479" i="7"/>
  <c r="P479" i="7"/>
  <c r="K479" i="7"/>
  <c r="V478" i="7"/>
  <c r="W478" i="7" s="1"/>
  <c r="U478" i="7"/>
  <c r="Q478" i="7"/>
  <c r="P478" i="7"/>
  <c r="K478" i="7"/>
  <c r="W477" i="7"/>
  <c r="V477" i="7"/>
  <c r="U477" i="7"/>
  <c r="Q477" i="7"/>
  <c r="P477" i="7"/>
  <c r="K477" i="7"/>
  <c r="V476" i="7"/>
  <c r="W476" i="7" s="1"/>
  <c r="U476" i="7"/>
  <c r="P476" i="7"/>
  <c r="Q476" i="7" s="1"/>
  <c r="K476" i="7"/>
  <c r="W475" i="7"/>
  <c r="V475" i="7"/>
  <c r="U475" i="7"/>
  <c r="Q475" i="7"/>
  <c r="P475" i="7"/>
  <c r="K475" i="7"/>
  <c r="V474" i="7"/>
  <c r="W474" i="7" s="1"/>
  <c r="U474" i="7"/>
  <c r="Q474" i="7"/>
  <c r="P474" i="7"/>
  <c r="K474" i="7"/>
  <c r="W473" i="7"/>
  <c r="V473" i="7"/>
  <c r="U473" i="7"/>
  <c r="Q473" i="7"/>
  <c r="P473" i="7"/>
  <c r="K473" i="7"/>
  <c r="V472" i="7"/>
  <c r="W472" i="7" s="1"/>
  <c r="U472" i="7"/>
  <c r="P472" i="7"/>
  <c r="Q472" i="7" s="1"/>
  <c r="K472" i="7"/>
  <c r="W471" i="7"/>
  <c r="V471" i="7"/>
  <c r="U471" i="7"/>
  <c r="Q471" i="7"/>
  <c r="P471" i="7"/>
  <c r="K471" i="7"/>
  <c r="V470" i="7"/>
  <c r="W470" i="7" s="1"/>
  <c r="U470" i="7"/>
  <c r="Q470" i="7"/>
  <c r="P470" i="7"/>
  <c r="K470" i="7"/>
  <c r="W469" i="7"/>
  <c r="V469" i="7"/>
  <c r="U469" i="7"/>
  <c r="Q469" i="7"/>
  <c r="P469" i="7"/>
  <c r="K469" i="7"/>
  <c r="V468" i="7"/>
  <c r="W468" i="7" s="1"/>
  <c r="U468" i="7"/>
  <c r="P468" i="7"/>
  <c r="Q468" i="7" s="1"/>
  <c r="K468" i="7"/>
  <c r="W467" i="7"/>
  <c r="V467" i="7"/>
  <c r="U467" i="7"/>
  <c r="P467" i="7"/>
  <c r="Q467" i="7" s="1"/>
  <c r="K467" i="7"/>
  <c r="V466" i="7"/>
  <c r="W466" i="7" s="1"/>
  <c r="U466" i="7"/>
  <c r="Q466" i="7"/>
  <c r="P466" i="7"/>
  <c r="K466" i="7"/>
  <c r="W465" i="7"/>
  <c r="V465" i="7"/>
  <c r="U465" i="7"/>
  <c r="Q465" i="7"/>
  <c r="P465" i="7"/>
  <c r="K465" i="7"/>
  <c r="V464" i="7"/>
  <c r="W464" i="7" s="1"/>
  <c r="U464" i="7"/>
  <c r="P464" i="7"/>
  <c r="Q464" i="7" s="1"/>
  <c r="K464" i="7"/>
  <c r="W463" i="7"/>
  <c r="V463" i="7"/>
  <c r="U463" i="7"/>
  <c r="P463" i="7"/>
  <c r="Q463" i="7" s="1"/>
  <c r="K463" i="7"/>
  <c r="V462" i="7"/>
  <c r="W462" i="7" s="1"/>
  <c r="U462" i="7"/>
  <c r="Q462" i="7"/>
  <c r="P462" i="7"/>
  <c r="K462" i="7"/>
  <c r="W461" i="7"/>
  <c r="V461" i="7"/>
  <c r="U461" i="7"/>
  <c r="Q461" i="7"/>
  <c r="P461" i="7"/>
  <c r="K461" i="7"/>
  <c r="V460" i="7"/>
  <c r="W460" i="7" s="1"/>
  <c r="U460" i="7"/>
  <c r="P460" i="7"/>
  <c r="Q460" i="7" s="1"/>
  <c r="K460" i="7"/>
  <c r="W459" i="7"/>
  <c r="V459" i="7"/>
  <c r="U459" i="7"/>
  <c r="P459" i="7"/>
  <c r="Q459" i="7" s="1"/>
  <c r="K459" i="7"/>
  <c r="V458" i="7"/>
  <c r="W458" i="7" s="1"/>
  <c r="U458" i="7"/>
  <c r="Q458" i="7"/>
  <c r="P458" i="7"/>
  <c r="K458" i="7"/>
  <c r="W457" i="7"/>
  <c r="V457" i="7"/>
  <c r="U457" i="7"/>
  <c r="Q457" i="7"/>
  <c r="P457" i="7"/>
  <c r="K457" i="7"/>
  <c r="V456" i="7"/>
  <c r="W456" i="7" s="1"/>
  <c r="U456" i="7"/>
  <c r="P456" i="7"/>
  <c r="Q456" i="7" s="1"/>
  <c r="K456" i="7"/>
  <c r="W455" i="7"/>
  <c r="V455" i="7"/>
  <c r="U455" i="7"/>
  <c r="P455" i="7"/>
  <c r="Q455" i="7" s="1"/>
  <c r="K455" i="7"/>
  <c r="V454" i="7"/>
  <c r="W454" i="7" s="1"/>
  <c r="U454" i="7"/>
  <c r="P454" i="7"/>
  <c r="Q454" i="7" s="1"/>
  <c r="K454" i="7"/>
  <c r="W453" i="7"/>
  <c r="V453" i="7"/>
  <c r="U453" i="7"/>
  <c r="Q453" i="7"/>
  <c r="P453" i="7"/>
  <c r="K453" i="7"/>
  <c r="V452" i="7"/>
  <c r="W452" i="7" s="1"/>
  <c r="U452" i="7"/>
  <c r="P452" i="7"/>
  <c r="Q452" i="7" s="1"/>
  <c r="K452" i="7"/>
  <c r="W451" i="7"/>
  <c r="V451" i="7"/>
  <c r="U451" i="7"/>
  <c r="P451" i="7"/>
  <c r="Q451" i="7" s="1"/>
  <c r="K451" i="7"/>
  <c r="V450" i="7"/>
  <c r="W450" i="7" s="1"/>
  <c r="U450" i="7"/>
  <c r="P450" i="7"/>
  <c r="Q450" i="7" s="1"/>
  <c r="K450" i="7"/>
  <c r="W449" i="7"/>
  <c r="V449" i="7"/>
  <c r="U449" i="7"/>
  <c r="Q449" i="7"/>
  <c r="P449" i="7"/>
  <c r="K449" i="7"/>
  <c r="V448" i="7"/>
  <c r="W448" i="7" s="1"/>
  <c r="U448" i="7"/>
  <c r="P448" i="7"/>
  <c r="Q448" i="7" s="1"/>
  <c r="K448" i="7"/>
  <c r="W447" i="7"/>
  <c r="V447" i="7"/>
  <c r="U447" i="7"/>
  <c r="P447" i="7"/>
  <c r="Q447" i="7" s="1"/>
  <c r="K447" i="7"/>
  <c r="V446" i="7"/>
  <c r="W446" i="7" s="1"/>
  <c r="U446" i="7"/>
  <c r="P446" i="7"/>
  <c r="Q446" i="7" s="1"/>
  <c r="K446" i="7"/>
  <c r="W445" i="7"/>
  <c r="V445" i="7"/>
  <c r="U445" i="7"/>
  <c r="Q445" i="7"/>
  <c r="P445" i="7"/>
  <c r="K445" i="7"/>
  <c r="V444" i="7"/>
  <c r="W444" i="7" s="1"/>
  <c r="U444" i="7"/>
  <c r="P444" i="7"/>
  <c r="Q444" i="7" s="1"/>
  <c r="K444" i="7"/>
  <c r="W443" i="7"/>
  <c r="V443" i="7"/>
  <c r="U443" i="7"/>
  <c r="P443" i="7"/>
  <c r="Q443" i="7" s="1"/>
  <c r="K443" i="7"/>
  <c r="V442" i="7"/>
  <c r="W442" i="7" s="1"/>
  <c r="U442" i="7"/>
  <c r="P442" i="7"/>
  <c r="Q442" i="7" s="1"/>
  <c r="K442" i="7"/>
  <c r="W441" i="7"/>
  <c r="V441" i="7"/>
  <c r="U441" i="7"/>
  <c r="Q441" i="7"/>
  <c r="P441" i="7"/>
  <c r="K441" i="7"/>
  <c r="V440" i="7"/>
  <c r="W440" i="7" s="1"/>
  <c r="U440" i="7"/>
  <c r="P440" i="7"/>
  <c r="Q440" i="7" s="1"/>
  <c r="K440" i="7"/>
  <c r="W439" i="7"/>
  <c r="V439" i="7"/>
  <c r="U439" i="7"/>
  <c r="P439" i="7"/>
  <c r="Q439" i="7" s="1"/>
  <c r="K439" i="7"/>
  <c r="V438" i="7"/>
  <c r="U438" i="7"/>
  <c r="W438" i="7" s="1"/>
  <c r="P438" i="7"/>
  <c r="Q438" i="7" s="1"/>
  <c r="K438" i="7"/>
  <c r="W437" i="7"/>
  <c r="V437" i="7"/>
  <c r="U437" i="7"/>
  <c r="Q437" i="7"/>
  <c r="P437" i="7"/>
  <c r="K437" i="7"/>
  <c r="V436" i="7"/>
  <c r="W436" i="7" s="1"/>
  <c r="U436" i="7"/>
  <c r="P436" i="7"/>
  <c r="Q436" i="7" s="1"/>
  <c r="K436" i="7"/>
  <c r="W435" i="7"/>
  <c r="V435" i="7"/>
  <c r="U435" i="7"/>
  <c r="P435" i="7"/>
  <c r="Q435" i="7" s="1"/>
  <c r="K435" i="7"/>
  <c r="V434" i="7"/>
  <c r="U434" i="7"/>
  <c r="W434" i="7" s="1"/>
  <c r="P434" i="7"/>
  <c r="Q434" i="7" s="1"/>
  <c r="K434" i="7"/>
  <c r="W433" i="7"/>
  <c r="V433" i="7"/>
  <c r="U433" i="7"/>
  <c r="Q433" i="7"/>
  <c r="P433" i="7"/>
  <c r="K433" i="7"/>
  <c r="V432" i="7"/>
  <c r="W432" i="7" s="1"/>
  <c r="U432" i="7"/>
  <c r="P432" i="7"/>
  <c r="Q432" i="7" s="1"/>
  <c r="K432" i="7"/>
  <c r="W431" i="7"/>
  <c r="V431" i="7"/>
  <c r="U431" i="7"/>
  <c r="P431" i="7"/>
  <c r="Q431" i="7" s="1"/>
  <c r="K431" i="7"/>
  <c r="V430" i="7"/>
  <c r="U430" i="7"/>
  <c r="W430" i="7" s="1"/>
  <c r="P430" i="7"/>
  <c r="Q430" i="7" s="1"/>
  <c r="K430" i="7"/>
  <c r="W429" i="7"/>
  <c r="V429" i="7"/>
  <c r="U429" i="7"/>
  <c r="Q429" i="7"/>
  <c r="P429" i="7"/>
  <c r="K429" i="7"/>
  <c r="V428" i="7"/>
  <c r="W428" i="7" s="1"/>
  <c r="U428" i="7"/>
  <c r="P428" i="7"/>
  <c r="Q428" i="7" s="1"/>
  <c r="K428" i="7"/>
  <c r="W427" i="7"/>
  <c r="V427" i="7"/>
  <c r="U427" i="7"/>
  <c r="P427" i="7"/>
  <c r="Q427" i="7" s="1"/>
  <c r="K427" i="7"/>
  <c r="V426" i="7"/>
  <c r="U426" i="7"/>
  <c r="W426" i="7" s="1"/>
  <c r="P426" i="7"/>
  <c r="Q426" i="7" s="1"/>
  <c r="K426" i="7"/>
  <c r="W425" i="7"/>
  <c r="V425" i="7"/>
  <c r="U425" i="7"/>
  <c r="Q425" i="7"/>
  <c r="P425" i="7"/>
  <c r="K425" i="7"/>
  <c r="V424" i="7"/>
  <c r="W424" i="7" s="1"/>
  <c r="U424" i="7"/>
  <c r="P424" i="7"/>
  <c r="Q424" i="7" s="1"/>
  <c r="K424" i="7"/>
  <c r="W423" i="7"/>
  <c r="V423" i="7"/>
  <c r="U423" i="7"/>
  <c r="P423" i="7"/>
  <c r="Q423" i="7" s="1"/>
  <c r="K423" i="7"/>
  <c r="V422" i="7"/>
  <c r="U422" i="7"/>
  <c r="W422" i="7" s="1"/>
  <c r="P422" i="7"/>
  <c r="Q422" i="7" s="1"/>
  <c r="K422" i="7"/>
  <c r="W421" i="7"/>
  <c r="V421" i="7"/>
  <c r="U421" i="7"/>
  <c r="Q421" i="7"/>
  <c r="P421" i="7"/>
  <c r="K421" i="7"/>
  <c r="V420" i="7"/>
  <c r="W420" i="7" s="1"/>
  <c r="U420" i="7"/>
  <c r="P420" i="7"/>
  <c r="Q420" i="7" s="1"/>
  <c r="K420" i="7"/>
  <c r="W419" i="7"/>
  <c r="V419" i="7"/>
  <c r="U419" i="7"/>
  <c r="P419" i="7"/>
  <c r="Q419" i="7" s="1"/>
  <c r="K419" i="7"/>
  <c r="V418" i="7"/>
  <c r="U418" i="7"/>
  <c r="W418" i="7" s="1"/>
  <c r="P418" i="7"/>
  <c r="Q418" i="7" s="1"/>
  <c r="K418" i="7"/>
  <c r="W417" i="7"/>
  <c r="V417" i="7"/>
  <c r="U417" i="7"/>
  <c r="Q417" i="7"/>
  <c r="P417" i="7"/>
  <c r="K417" i="7"/>
  <c r="V416" i="7"/>
  <c r="W416" i="7" s="1"/>
  <c r="U416" i="7"/>
  <c r="P416" i="7"/>
  <c r="Q416" i="7" s="1"/>
  <c r="K416" i="7"/>
  <c r="W415" i="7"/>
  <c r="V415" i="7"/>
  <c r="U415" i="7"/>
  <c r="P415" i="7"/>
  <c r="Q415" i="7" s="1"/>
  <c r="K415" i="7"/>
  <c r="V414" i="7"/>
  <c r="U414" i="7"/>
  <c r="W414" i="7" s="1"/>
  <c r="P414" i="7"/>
  <c r="Q414" i="7" s="1"/>
  <c r="K414" i="7"/>
  <c r="W413" i="7"/>
  <c r="V413" i="7"/>
  <c r="U413" i="7"/>
  <c r="Q413" i="7"/>
  <c r="P413" i="7"/>
  <c r="K413" i="7"/>
  <c r="V412" i="7"/>
  <c r="W412" i="7" s="1"/>
  <c r="U412" i="7"/>
  <c r="P412" i="7"/>
  <c r="Q412" i="7" s="1"/>
  <c r="K412" i="7"/>
  <c r="W411" i="7"/>
  <c r="V411" i="7"/>
  <c r="U411" i="7"/>
  <c r="P411" i="7"/>
  <c r="Q411" i="7" s="1"/>
  <c r="K411" i="7"/>
  <c r="V410" i="7"/>
  <c r="U410" i="7"/>
  <c r="W410" i="7" s="1"/>
  <c r="P410" i="7"/>
  <c r="Q410" i="7" s="1"/>
  <c r="K410" i="7"/>
  <c r="W409" i="7"/>
  <c r="V409" i="7"/>
  <c r="U409" i="7"/>
  <c r="Q409" i="7"/>
  <c r="P409" i="7"/>
  <c r="K409" i="7"/>
  <c r="V408" i="7"/>
  <c r="W408" i="7" s="1"/>
  <c r="U408" i="7"/>
  <c r="P408" i="7"/>
  <c r="Q408" i="7" s="1"/>
  <c r="K408" i="7"/>
  <c r="W407" i="7"/>
  <c r="V407" i="7"/>
  <c r="U407" i="7"/>
  <c r="P407" i="7"/>
  <c r="Q407" i="7" s="1"/>
  <c r="K407" i="7"/>
  <c r="V406" i="7"/>
  <c r="U406" i="7"/>
  <c r="W406" i="7" s="1"/>
  <c r="P406" i="7"/>
  <c r="Q406" i="7" s="1"/>
  <c r="K406" i="7"/>
  <c r="W405" i="7"/>
  <c r="V405" i="7"/>
  <c r="U405" i="7"/>
  <c r="Q405" i="7"/>
  <c r="P405" i="7"/>
  <c r="K405" i="7"/>
  <c r="V404" i="7"/>
  <c r="W404" i="7" s="1"/>
  <c r="U404" i="7"/>
  <c r="P404" i="7"/>
  <c r="Q404" i="7" s="1"/>
  <c r="K404" i="7"/>
  <c r="W403" i="7"/>
  <c r="V403" i="7"/>
  <c r="U403" i="7"/>
  <c r="P403" i="7"/>
  <c r="Q403" i="7" s="1"/>
  <c r="K403" i="7"/>
  <c r="V402" i="7"/>
  <c r="U402" i="7"/>
  <c r="W402" i="7" s="1"/>
  <c r="P402" i="7"/>
  <c r="Q402" i="7" s="1"/>
  <c r="K402" i="7"/>
  <c r="W401" i="7"/>
  <c r="V401" i="7"/>
  <c r="U401" i="7"/>
  <c r="Q401" i="7"/>
  <c r="P401" i="7"/>
  <c r="K401" i="7"/>
  <c r="V400" i="7"/>
  <c r="W400" i="7" s="1"/>
  <c r="U400" i="7"/>
  <c r="P400" i="7"/>
  <c r="Q400" i="7" s="1"/>
  <c r="K400" i="7"/>
  <c r="W399" i="7"/>
  <c r="V399" i="7"/>
  <c r="U399" i="7"/>
  <c r="P399" i="7"/>
  <c r="Q399" i="7" s="1"/>
  <c r="K399" i="7"/>
  <c r="V398" i="7"/>
  <c r="U398" i="7"/>
  <c r="W398" i="7" s="1"/>
  <c r="P398" i="7"/>
  <c r="Q398" i="7" s="1"/>
  <c r="K398" i="7"/>
  <c r="W397" i="7"/>
  <c r="V397" i="7"/>
  <c r="U397" i="7"/>
  <c r="Q397" i="7"/>
  <c r="P397" i="7"/>
  <c r="K397" i="7"/>
  <c r="V396" i="7"/>
  <c r="W396" i="7" s="1"/>
  <c r="U396" i="7"/>
  <c r="P396" i="7"/>
  <c r="Q396" i="7" s="1"/>
  <c r="K396" i="7"/>
  <c r="W395" i="7"/>
  <c r="V395" i="7"/>
  <c r="U395" i="7"/>
  <c r="P395" i="7"/>
  <c r="Q395" i="7" s="1"/>
  <c r="K395" i="7"/>
  <c r="V394" i="7"/>
  <c r="U394" i="7"/>
  <c r="W394" i="7" s="1"/>
  <c r="P394" i="7"/>
  <c r="Q394" i="7" s="1"/>
  <c r="K394" i="7"/>
  <c r="W393" i="7"/>
  <c r="V393" i="7"/>
  <c r="U393" i="7"/>
  <c r="Q393" i="7"/>
  <c r="P393" i="7"/>
  <c r="K393" i="7"/>
  <c r="V392" i="7"/>
  <c r="W392" i="7" s="1"/>
  <c r="U392" i="7"/>
  <c r="P392" i="7"/>
  <c r="Q392" i="7" s="1"/>
  <c r="K392" i="7"/>
  <c r="W391" i="7"/>
  <c r="V391" i="7"/>
  <c r="U391" i="7"/>
  <c r="P391" i="7"/>
  <c r="Q391" i="7" s="1"/>
  <c r="K391" i="7"/>
  <c r="V390" i="7"/>
  <c r="U390" i="7"/>
  <c r="W390" i="7" s="1"/>
  <c r="P390" i="7"/>
  <c r="Q390" i="7" s="1"/>
  <c r="K390" i="7"/>
  <c r="W389" i="7"/>
  <c r="V389" i="7"/>
  <c r="U389" i="7"/>
  <c r="Q389" i="7"/>
  <c r="P389" i="7"/>
  <c r="K389" i="7"/>
  <c r="V388" i="7"/>
  <c r="W388" i="7" s="1"/>
  <c r="U388" i="7"/>
  <c r="P388" i="7"/>
  <c r="Q388" i="7" s="1"/>
  <c r="K388" i="7"/>
  <c r="W387" i="7"/>
  <c r="V387" i="7"/>
  <c r="U387" i="7"/>
  <c r="P387" i="7"/>
  <c r="Q387" i="7" s="1"/>
  <c r="K387" i="7"/>
  <c r="V386" i="7"/>
  <c r="U386" i="7"/>
  <c r="W386" i="7" s="1"/>
  <c r="P386" i="7"/>
  <c r="Q386" i="7" s="1"/>
  <c r="K386" i="7"/>
  <c r="W385" i="7"/>
  <c r="V385" i="7"/>
  <c r="U385" i="7"/>
  <c r="Q385" i="7"/>
  <c r="P385" i="7"/>
  <c r="K385" i="7"/>
  <c r="V384" i="7"/>
  <c r="W384" i="7" s="1"/>
  <c r="U384" i="7"/>
  <c r="P384" i="7"/>
  <c r="Q384" i="7" s="1"/>
  <c r="K384" i="7"/>
  <c r="W383" i="7"/>
  <c r="V383" i="7"/>
  <c r="U383" i="7"/>
  <c r="P383" i="7"/>
  <c r="Q383" i="7" s="1"/>
  <c r="K383" i="7"/>
  <c r="V382" i="7"/>
  <c r="U382" i="7"/>
  <c r="W382" i="7" s="1"/>
  <c r="P382" i="7"/>
  <c r="Q382" i="7" s="1"/>
  <c r="K382" i="7"/>
  <c r="W381" i="7"/>
  <c r="V381" i="7"/>
  <c r="U381" i="7"/>
  <c r="Q381" i="7"/>
  <c r="P381" i="7"/>
  <c r="K381" i="7"/>
  <c r="V380" i="7"/>
  <c r="W380" i="7" s="1"/>
  <c r="U380" i="7"/>
  <c r="P380" i="7"/>
  <c r="Q380" i="7" s="1"/>
  <c r="K380" i="7"/>
  <c r="W379" i="7"/>
  <c r="V379" i="7"/>
  <c r="U379" i="7"/>
  <c r="P379" i="7"/>
  <c r="Q379" i="7" s="1"/>
  <c r="K379" i="7"/>
  <c r="V378" i="7"/>
  <c r="U378" i="7"/>
  <c r="W378" i="7" s="1"/>
  <c r="P378" i="7"/>
  <c r="Q378" i="7" s="1"/>
  <c r="K378" i="7"/>
  <c r="W377" i="7"/>
  <c r="V377" i="7"/>
  <c r="U377" i="7"/>
  <c r="Q377" i="7"/>
  <c r="P377" i="7"/>
  <c r="K377" i="7"/>
  <c r="V376" i="7"/>
  <c r="W376" i="7" s="1"/>
  <c r="U376" i="7"/>
  <c r="P376" i="7"/>
  <c r="Q376" i="7" s="1"/>
  <c r="K376" i="7"/>
  <c r="W375" i="7"/>
  <c r="V375" i="7"/>
  <c r="U375" i="7"/>
  <c r="P375" i="7"/>
  <c r="Q375" i="7" s="1"/>
  <c r="K375" i="7"/>
  <c r="V374" i="7"/>
  <c r="U374" i="7"/>
  <c r="W374" i="7" s="1"/>
  <c r="P374" i="7"/>
  <c r="Q374" i="7" s="1"/>
  <c r="K374" i="7"/>
  <c r="W373" i="7"/>
  <c r="V373" i="7"/>
  <c r="U373" i="7"/>
  <c r="Q373" i="7"/>
  <c r="P373" i="7"/>
  <c r="K373" i="7"/>
  <c r="V372" i="7"/>
  <c r="W372" i="7" s="1"/>
  <c r="U372" i="7"/>
  <c r="P372" i="7"/>
  <c r="Q372" i="7" s="1"/>
  <c r="K372" i="7"/>
  <c r="W371" i="7"/>
  <c r="V371" i="7"/>
  <c r="U371" i="7"/>
  <c r="P371" i="7"/>
  <c r="Q371" i="7" s="1"/>
  <c r="K371" i="7"/>
  <c r="V370" i="7"/>
  <c r="U370" i="7"/>
  <c r="W370" i="7" s="1"/>
  <c r="P370" i="7"/>
  <c r="Q370" i="7" s="1"/>
  <c r="K370" i="7"/>
  <c r="W369" i="7"/>
  <c r="V369" i="7"/>
  <c r="U369" i="7"/>
  <c r="Q369" i="7"/>
  <c r="P369" i="7"/>
  <c r="K369" i="7"/>
  <c r="V368" i="7"/>
  <c r="W368" i="7" s="1"/>
  <c r="U368" i="7"/>
  <c r="P368" i="7"/>
  <c r="Q368" i="7" s="1"/>
  <c r="K368" i="7"/>
  <c r="W367" i="7"/>
  <c r="V367" i="7"/>
  <c r="U367" i="7"/>
  <c r="P367" i="7"/>
  <c r="Q367" i="7" s="1"/>
  <c r="K367" i="7"/>
  <c r="V366" i="7"/>
  <c r="U366" i="7"/>
  <c r="W366" i="7" s="1"/>
  <c r="P366" i="7"/>
  <c r="Q366" i="7" s="1"/>
  <c r="K366" i="7"/>
  <c r="W365" i="7"/>
  <c r="V365" i="7"/>
  <c r="U365" i="7"/>
  <c r="Q365" i="7"/>
  <c r="P365" i="7"/>
  <c r="K365" i="7"/>
  <c r="V364" i="7"/>
  <c r="W364" i="7" s="1"/>
  <c r="U364" i="7"/>
  <c r="P364" i="7"/>
  <c r="Q364" i="7" s="1"/>
  <c r="K364" i="7"/>
  <c r="W363" i="7"/>
  <c r="V363" i="7"/>
  <c r="U363" i="7"/>
  <c r="P363" i="7"/>
  <c r="Q363" i="7" s="1"/>
  <c r="K363" i="7"/>
  <c r="V362" i="7"/>
  <c r="U362" i="7"/>
  <c r="W362" i="7" s="1"/>
  <c r="P362" i="7"/>
  <c r="Q362" i="7" s="1"/>
  <c r="K362" i="7"/>
  <c r="W361" i="7"/>
  <c r="V361" i="7"/>
  <c r="U361" i="7"/>
  <c r="Q361" i="7"/>
  <c r="P361" i="7"/>
  <c r="K361" i="7"/>
  <c r="V360" i="7"/>
  <c r="W360" i="7" s="1"/>
  <c r="U360" i="7"/>
  <c r="P360" i="7"/>
  <c r="Q360" i="7" s="1"/>
  <c r="K360" i="7"/>
  <c r="W359" i="7"/>
  <c r="V359" i="7"/>
  <c r="U359" i="7"/>
  <c r="P359" i="7"/>
  <c r="Q359" i="7" s="1"/>
  <c r="K359" i="7"/>
  <c r="V358" i="7"/>
  <c r="U358" i="7"/>
  <c r="W358" i="7" s="1"/>
  <c r="P358" i="7"/>
  <c r="Q358" i="7" s="1"/>
  <c r="K358" i="7"/>
  <c r="W357" i="7"/>
  <c r="V357" i="7"/>
  <c r="U357" i="7"/>
  <c r="Q357" i="7"/>
  <c r="P357" i="7"/>
  <c r="K357" i="7"/>
  <c r="V356" i="7"/>
  <c r="W356" i="7" s="1"/>
  <c r="U356" i="7"/>
  <c r="P356" i="7"/>
  <c r="Q356" i="7" s="1"/>
  <c r="K356" i="7"/>
  <c r="W355" i="7"/>
  <c r="V355" i="7"/>
  <c r="U355" i="7"/>
  <c r="P355" i="7"/>
  <c r="Q355" i="7" s="1"/>
  <c r="K355" i="7"/>
  <c r="V354" i="7"/>
  <c r="U354" i="7"/>
  <c r="W354" i="7" s="1"/>
  <c r="P354" i="7"/>
  <c r="Q354" i="7" s="1"/>
  <c r="K354" i="7"/>
  <c r="W353" i="7"/>
  <c r="V353" i="7"/>
  <c r="U353" i="7"/>
  <c r="Q353" i="7"/>
  <c r="P353" i="7"/>
  <c r="K353" i="7"/>
  <c r="V352" i="7"/>
  <c r="W352" i="7" s="1"/>
  <c r="U352" i="7"/>
  <c r="P352" i="7"/>
  <c r="Q352" i="7" s="1"/>
  <c r="K352" i="7"/>
  <c r="W351" i="7"/>
  <c r="V351" i="7"/>
  <c r="U351" i="7"/>
  <c r="P351" i="7"/>
  <c r="Q351" i="7" s="1"/>
  <c r="K351" i="7"/>
  <c r="V350" i="7"/>
  <c r="U350" i="7"/>
  <c r="W350" i="7" s="1"/>
  <c r="P350" i="7"/>
  <c r="Q350" i="7" s="1"/>
  <c r="K350" i="7"/>
  <c r="W349" i="7"/>
  <c r="V349" i="7"/>
  <c r="U349" i="7"/>
  <c r="Q349" i="7"/>
  <c r="P349" i="7"/>
  <c r="K349" i="7"/>
  <c r="V348" i="7"/>
  <c r="W348" i="7" s="1"/>
  <c r="U348" i="7"/>
  <c r="P348" i="7"/>
  <c r="Q348" i="7" s="1"/>
  <c r="K348" i="7"/>
  <c r="W347" i="7"/>
  <c r="V347" i="7"/>
  <c r="U347" i="7"/>
  <c r="P347" i="7"/>
  <c r="Q347" i="7" s="1"/>
  <c r="K347" i="7"/>
  <c r="V346" i="7"/>
  <c r="U346" i="7"/>
  <c r="W346" i="7" s="1"/>
  <c r="P346" i="7"/>
  <c r="Q346" i="7" s="1"/>
  <c r="K346" i="7"/>
  <c r="W345" i="7"/>
  <c r="V345" i="7"/>
  <c r="U345" i="7"/>
  <c r="Q345" i="7"/>
  <c r="P345" i="7"/>
  <c r="K345" i="7"/>
  <c r="V344" i="7"/>
  <c r="W344" i="7" s="1"/>
  <c r="U344" i="7"/>
  <c r="P344" i="7"/>
  <c r="Q344" i="7" s="1"/>
  <c r="K344" i="7"/>
  <c r="W343" i="7"/>
  <c r="V343" i="7"/>
  <c r="U343" i="7"/>
  <c r="P343" i="7"/>
  <c r="Q343" i="7" s="1"/>
  <c r="K343" i="7"/>
  <c r="V342" i="7"/>
  <c r="U342" i="7"/>
  <c r="W342" i="7" s="1"/>
  <c r="P342" i="7"/>
  <c r="Q342" i="7" s="1"/>
  <c r="K342" i="7"/>
  <c r="W341" i="7"/>
  <c r="V341" i="7"/>
  <c r="U341" i="7"/>
  <c r="Q341" i="7"/>
  <c r="P341" i="7"/>
  <c r="K341" i="7"/>
  <c r="V340" i="7"/>
  <c r="W340" i="7" s="1"/>
  <c r="U340" i="7"/>
  <c r="P340" i="7"/>
  <c r="Q340" i="7" s="1"/>
  <c r="K340" i="7"/>
  <c r="W339" i="7"/>
  <c r="V339" i="7"/>
  <c r="U339" i="7"/>
  <c r="P339" i="7"/>
  <c r="Q339" i="7" s="1"/>
  <c r="K339" i="7"/>
  <c r="V338" i="7"/>
  <c r="U338" i="7"/>
  <c r="W338" i="7" s="1"/>
  <c r="P338" i="7"/>
  <c r="Q338" i="7" s="1"/>
  <c r="K338" i="7"/>
  <c r="W337" i="7"/>
  <c r="V337" i="7"/>
  <c r="U337" i="7"/>
  <c r="Q337" i="7"/>
  <c r="P337" i="7"/>
  <c r="K337" i="7"/>
  <c r="V336" i="7"/>
  <c r="W336" i="7" s="1"/>
  <c r="U336" i="7"/>
  <c r="P336" i="7"/>
  <c r="Q336" i="7" s="1"/>
  <c r="K336" i="7"/>
  <c r="W335" i="7"/>
  <c r="V335" i="7"/>
  <c r="U335" i="7"/>
  <c r="P335" i="7"/>
  <c r="Q335" i="7" s="1"/>
  <c r="K335" i="7"/>
  <c r="V334" i="7"/>
  <c r="U334" i="7"/>
  <c r="W334" i="7" s="1"/>
  <c r="P334" i="7"/>
  <c r="Q334" i="7" s="1"/>
  <c r="K334" i="7"/>
  <c r="W333" i="7"/>
  <c r="V333" i="7"/>
  <c r="U333" i="7"/>
  <c r="Q333" i="7"/>
  <c r="P333" i="7"/>
  <c r="K333" i="7"/>
  <c r="V332" i="7"/>
  <c r="W332" i="7" s="1"/>
  <c r="U332" i="7"/>
  <c r="P332" i="7"/>
  <c r="Q332" i="7" s="1"/>
  <c r="K332" i="7"/>
  <c r="W331" i="7"/>
  <c r="V331" i="7"/>
  <c r="U331" i="7"/>
  <c r="P331" i="7"/>
  <c r="Q331" i="7" s="1"/>
  <c r="K331" i="7"/>
  <c r="V330" i="7"/>
  <c r="U330" i="7"/>
  <c r="W330" i="7" s="1"/>
  <c r="P330" i="7"/>
  <c r="Q330" i="7" s="1"/>
  <c r="K330" i="7"/>
  <c r="W329" i="7"/>
  <c r="V329" i="7"/>
  <c r="U329" i="7"/>
  <c r="Q329" i="7"/>
  <c r="P329" i="7"/>
  <c r="K329" i="7"/>
  <c r="V328" i="7"/>
  <c r="W328" i="7" s="1"/>
  <c r="U328" i="7"/>
  <c r="P328" i="7"/>
  <c r="Q328" i="7" s="1"/>
  <c r="K328" i="7"/>
  <c r="W327" i="7"/>
  <c r="V327" i="7"/>
  <c r="U327" i="7"/>
  <c r="P327" i="7"/>
  <c r="Q327" i="7" s="1"/>
  <c r="K327" i="7"/>
  <c r="V326" i="7"/>
  <c r="U326" i="7"/>
  <c r="W326" i="7" s="1"/>
  <c r="P326" i="7"/>
  <c r="Q326" i="7" s="1"/>
  <c r="K326" i="7"/>
  <c r="W325" i="7"/>
  <c r="V325" i="7"/>
  <c r="U325" i="7"/>
  <c r="Q325" i="7"/>
  <c r="P325" i="7"/>
  <c r="K325" i="7"/>
  <c r="V324" i="7"/>
  <c r="W324" i="7" s="1"/>
  <c r="U324" i="7"/>
  <c r="P324" i="7"/>
  <c r="Q324" i="7" s="1"/>
  <c r="K324" i="7"/>
  <c r="W323" i="7"/>
  <c r="V323" i="7"/>
  <c r="U323" i="7"/>
  <c r="P323" i="7"/>
  <c r="Q323" i="7" s="1"/>
  <c r="K323" i="7"/>
  <c r="V322" i="7"/>
  <c r="U322" i="7"/>
  <c r="W322" i="7" s="1"/>
  <c r="P322" i="7"/>
  <c r="Q322" i="7" s="1"/>
  <c r="K322" i="7"/>
  <c r="W321" i="7"/>
  <c r="V321" i="7"/>
  <c r="U321" i="7"/>
  <c r="Q321" i="7"/>
  <c r="P321" i="7"/>
  <c r="K321" i="7"/>
  <c r="V320" i="7"/>
  <c r="W320" i="7" s="1"/>
  <c r="U320" i="7"/>
  <c r="P320" i="7"/>
  <c r="Q320" i="7" s="1"/>
  <c r="K320" i="7"/>
  <c r="W319" i="7"/>
  <c r="V319" i="7"/>
  <c r="U319" i="7"/>
  <c r="P319" i="7"/>
  <c r="Q319" i="7" s="1"/>
  <c r="K319" i="7"/>
  <c r="V318" i="7"/>
  <c r="U318" i="7"/>
  <c r="W318" i="7" s="1"/>
  <c r="P318" i="7"/>
  <c r="Q318" i="7" s="1"/>
  <c r="K318" i="7"/>
  <c r="W317" i="7"/>
  <c r="V317" i="7"/>
  <c r="U317" i="7"/>
  <c r="Q317" i="7"/>
  <c r="P317" i="7"/>
  <c r="K317" i="7"/>
  <c r="V316" i="7"/>
  <c r="W316" i="7" s="1"/>
  <c r="U316" i="7"/>
  <c r="P316" i="7"/>
  <c r="Q316" i="7" s="1"/>
  <c r="K316" i="7"/>
  <c r="W315" i="7"/>
  <c r="V315" i="7"/>
  <c r="U315" i="7"/>
  <c r="P315" i="7"/>
  <c r="Q315" i="7" s="1"/>
  <c r="K315" i="7"/>
  <c r="V314" i="7"/>
  <c r="U314" i="7"/>
  <c r="W314" i="7" s="1"/>
  <c r="P314" i="7"/>
  <c r="Q314" i="7" s="1"/>
  <c r="K314" i="7"/>
  <c r="W313" i="7"/>
  <c r="V313" i="7"/>
  <c r="U313" i="7"/>
  <c r="Q313" i="7"/>
  <c r="P313" i="7"/>
  <c r="K313" i="7"/>
  <c r="V312" i="7"/>
  <c r="W312" i="7" s="1"/>
  <c r="U312" i="7"/>
  <c r="P312" i="7"/>
  <c r="Q312" i="7" s="1"/>
  <c r="K312" i="7"/>
  <c r="W311" i="7"/>
  <c r="V311" i="7"/>
  <c r="U311" i="7"/>
  <c r="P311" i="7"/>
  <c r="Q311" i="7" s="1"/>
  <c r="K311" i="7"/>
  <c r="V310" i="7"/>
  <c r="U310" i="7"/>
  <c r="W310" i="7" s="1"/>
  <c r="P310" i="7"/>
  <c r="Q310" i="7" s="1"/>
  <c r="K310" i="7"/>
  <c r="W309" i="7"/>
  <c r="V309" i="7"/>
  <c r="U309" i="7"/>
  <c r="Q309" i="7"/>
  <c r="P309" i="7"/>
  <c r="K309" i="7"/>
  <c r="V308" i="7"/>
  <c r="W308" i="7" s="1"/>
  <c r="U308" i="7"/>
  <c r="P308" i="7"/>
  <c r="Q308" i="7" s="1"/>
  <c r="K308" i="7"/>
  <c r="W307" i="7"/>
  <c r="V307" i="7"/>
  <c r="U307" i="7"/>
  <c r="P307" i="7"/>
  <c r="Q307" i="7" s="1"/>
  <c r="K307" i="7"/>
  <c r="V306" i="7"/>
  <c r="U306" i="7"/>
  <c r="W306" i="7" s="1"/>
  <c r="P306" i="7"/>
  <c r="Q306" i="7" s="1"/>
  <c r="K306" i="7"/>
  <c r="W305" i="7"/>
  <c r="V305" i="7"/>
  <c r="U305" i="7"/>
  <c r="Q305" i="7"/>
  <c r="P305" i="7"/>
  <c r="K305" i="7"/>
  <c r="V304" i="7"/>
  <c r="W304" i="7" s="1"/>
  <c r="U304" i="7"/>
  <c r="P304" i="7"/>
  <c r="Q304" i="7" s="1"/>
  <c r="K304" i="7"/>
  <c r="W303" i="7"/>
  <c r="V303" i="7"/>
  <c r="U303" i="7"/>
  <c r="P303" i="7"/>
  <c r="Q303" i="7" s="1"/>
  <c r="K303" i="7"/>
  <c r="V302" i="7"/>
  <c r="U302" i="7"/>
  <c r="W302" i="7" s="1"/>
  <c r="P302" i="7"/>
  <c r="Q302" i="7" s="1"/>
  <c r="K302" i="7"/>
  <c r="W301" i="7"/>
  <c r="V301" i="7"/>
  <c r="U301" i="7"/>
  <c r="Q301" i="7"/>
  <c r="P301" i="7"/>
  <c r="K301" i="7"/>
  <c r="V300" i="7"/>
  <c r="W300" i="7" s="1"/>
  <c r="U300" i="7"/>
  <c r="P300" i="7"/>
  <c r="Q300" i="7" s="1"/>
  <c r="K300" i="7"/>
  <c r="W299" i="7"/>
  <c r="V299" i="7"/>
  <c r="U299" i="7"/>
  <c r="P299" i="7"/>
  <c r="Q299" i="7" s="1"/>
  <c r="K299" i="7"/>
  <c r="V298" i="7"/>
  <c r="U298" i="7"/>
  <c r="W298" i="7" s="1"/>
  <c r="P298" i="7"/>
  <c r="Q298" i="7" s="1"/>
  <c r="K298" i="7"/>
  <c r="W297" i="7"/>
  <c r="V297" i="7"/>
  <c r="U297" i="7"/>
  <c r="Q297" i="7"/>
  <c r="P297" i="7"/>
  <c r="K297" i="7"/>
  <c r="V296" i="7"/>
  <c r="W296" i="7" s="1"/>
  <c r="U296" i="7"/>
  <c r="P296" i="7"/>
  <c r="Q296" i="7" s="1"/>
  <c r="K296" i="7"/>
  <c r="W295" i="7"/>
  <c r="V295" i="7"/>
  <c r="U295" i="7"/>
  <c r="P295" i="7"/>
  <c r="Q295" i="7" s="1"/>
  <c r="K295" i="7"/>
  <c r="V294" i="7"/>
  <c r="U294" i="7"/>
  <c r="W294" i="7" s="1"/>
  <c r="P294" i="7"/>
  <c r="Q294" i="7" s="1"/>
  <c r="K294" i="7"/>
  <c r="W293" i="7"/>
  <c r="V293" i="7"/>
  <c r="U293" i="7"/>
  <c r="Q293" i="7"/>
  <c r="P293" i="7"/>
  <c r="K293" i="7"/>
  <c r="V292" i="7"/>
  <c r="W292" i="7" s="1"/>
  <c r="U292" i="7"/>
  <c r="P292" i="7"/>
  <c r="Q292" i="7" s="1"/>
  <c r="K292" i="7"/>
  <c r="W291" i="7"/>
  <c r="V291" i="7"/>
  <c r="U291" i="7"/>
  <c r="P291" i="7"/>
  <c r="Q291" i="7" s="1"/>
  <c r="K291" i="7"/>
  <c r="V290" i="7"/>
  <c r="U290" i="7"/>
  <c r="W290" i="7" s="1"/>
  <c r="P290" i="7"/>
  <c r="Q290" i="7" s="1"/>
  <c r="K290" i="7"/>
  <c r="W289" i="7"/>
  <c r="V289" i="7"/>
  <c r="U289" i="7"/>
  <c r="Q289" i="7"/>
  <c r="P289" i="7"/>
  <c r="K289" i="7"/>
  <c r="V288" i="7"/>
  <c r="W288" i="7" s="1"/>
  <c r="U288" i="7"/>
  <c r="P288" i="7"/>
  <c r="Q288" i="7" s="1"/>
  <c r="K288" i="7"/>
  <c r="W287" i="7"/>
  <c r="V287" i="7"/>
  <c r="U287" i="7"/>
  <c r="P287" i="7"/>
  <c r="Q287" i="7" s="1"/>
  <c r="K287" i="7"/>
  <c r="V286" i="7"/>
  <c r="U286" i="7"/>
  <c r="W286" i="7" s="1"/>
  <c r="P286" i="7"/>
  <c r="Q286" i="7" s="1"/>
  <c r="K286" i="7"/>
  <c r="W285" i="7"/>
  <c r="V285" i="7"/>
  <c r="U285" i="7"/>
  <c r="Q285" i="7"/>
  <c r="P285" i="7"/>
  <c r="K285" i="7"/>
  <c r="V284" i="7"/>
  <c r="W284" i="7" s="1"/>
  <c r="U284" i="7"/>
  <c r="P284" i="7"/>
  <c r="Q284" i="7" s="1"/>
  <c r="K284" i="7"/>
  <c r="W283" i="7"/>
  <c r="V283" i="7"/>
  <c r="U283" i="7"/>
  <c r="P283" i="7"/>
  <c r="Q283" i="7" s="1"/>
  <c r="K283" i="7"/>
  <c r="V282" i="7"/>
  <c r="U282" i="7"/>
  <c r="W282" i="7" s="1"/>
  <c r="P282" i="7"/>
  <c r="Q282" i="7" s="1"/>
  <c r="K282" i="7"/>
  <c r="W281" i="7"/>
  <c r="V281" i="7"/>
  <c r="U281" i="7"/>
  <c r="Q281" i="7"/>
  <c r="P281" i="7"/>
  <c r="K281" i="7"/>
  <c r="V280" i="7"/>
  <c r="W280" i="7" s="1"/>
  <c r="U280" i="7"/>
  <c r="P280" i="7"/>
  <c r="Q280" i="7" s="1"/>
  <c r="K280" i="7"/>
  <c r="W279" i="7"/>
  <c r="V279" i="7"/>
  <c r="U279" i="7"/>
  <c r="P279" i="7"/>
  <c r="Q279" i="7" s="1"/>
  <c r="K279" i="7"/>
  <c r="V278" i="7"/>
  <c r="U278" i="7"/>
  <c r="W278" i="7" s="1"/>
  <c r="P278" i="7"/>
  <c r="Q278" i="7" s="1"/>
  <c r="K278" i="7"/>
  <c r="W277" i="7"/>
  <c r="V277" i="7"/>
  <c r="U277" i="7"/>
  <c r="Q277" i="7"/>
  <c r="P277" i="7"/>
  <c r="K277" i="7"/>
  <c r="V276" i="7"/>
  <c r="W276" i="7" s="1"/>
  <c r="U276" i="7"/>
  <c r="P276" i="7"/>
  <c r="Q276" i="7" s="1"/>
  <c r="K276" i="7"/>
  <c r="W275" i="7"/>
  <c r="V275" i="7"/>
  <c r="U275" i="7"/>
  <c r="P275" i="7"/>
  <c r="Q275" i="7" s="1"/>
  <c r="K275" i="7"/>
  <c r="V274" i="7"/>
  <c r="U274" i="7"/>
  <c r="W274" i="7" s="1"/>
  <c r="P274" i="7"/>
  <c r="Q274" i="7" s="1"/>
  <c r="K274" i="7"/>
  <c r="W273" i="7"/>
  <c r="V273" i="7"/>
  <c r="U273" i="7"/>
  <c r="Q273" i="7"/>
  <c r="P273" i="7"/>
  <c r="K273" i="7"/>
  <c r="V272" i="7"/>
  <c r="W272" i="7" s="1"/>
  <c r="U272" i="7"/>
  <c r="P272" i="7"/>
  <c r="Q272" i="7" s="1"/>
  <c r="K272" i="7"/>
  <c r="W271" i="7"/>
  <c r="V271" i="7"/>
  <c r="U271" i="7"/>
  <c r="P271" i="7"/>
  <c r="Q271" i="7" s="1"/>
  <c r="K271" i="7"/>
  <c r="V270" i="7"/>
  <c r="U270" i="7"/>
  <c r="W270" i="7" s="1"/>
  <c r="P270" i="7"/>
  <c r="Q270" i="7" s="1"/>
  <c r="K270" i="7"/>
  <c r="W269" i="7"/>
  <c r="V269" i="7"/>
  <c r="U269" i="7"/>
  <c r="Q269" i="7"/>
  <c r="P269" i="7"/>
  <c r="K269" i="7"/>
  <c r="V268" i="7"/>
  <c r="W268" i="7" s="1"/>
  <c r="U268" i="7"/>
  <c r="P268" i="7"/>
  <c r="Q268" i="7" s="1"/>
  <c r="K268" i="7"/>
  <c r="W267" i="7"/>
  <c r="V267" i="7"/>
  <c r="U267" i="7"/>
  <c r="P267" i="7"/>
  <c r="Q267" i="7" s="1"/>
  <c r="K267" i="7"/>
  <c r="W266" i="7"/>
  <c r="V266" i="7"/>
  <c r="U266" i="7"/>
  <c r="P266" i="7"/>
  <c r="Q266" i="7" s="1"/>
  <c r="K266" i="7"/>
  <c r="W265" i="7"/>
  <c r="V265" i="7"/>
  <c r="U265" i="7"/>
  <c r="Q265" i="7"/>
  <c r="P265" i="7"/>
  <c r="K265" i="7"/>
  <c r="V264" i="7"/>
  <c r="W264" i="7" s="1"/>
  <c r="U264" i="7"/>
  <c r="P264" i="7"/>
  <c r="Q264" i="7" s="1"/>
  <c r="K264" i="7"/>
  <c r="W263" i="7"/>
  <c r="V263" i="7"/>
  <c r="U263" i="7"/>
  <c r="P263" i="7"/>
  <c r="Q263" i="7" s="1"/>
  <c r="K263" i="7"/>
  <c r="W262" i="7"/>
  <c r="V262" i="7"/>
  <c r="U262" i="7"/>
  <c r="P262" i="7"/>
  <c r="Q262" i="7" s="1"/>
  <c r="K262" i="7"/>
  <c r="W261" i="7"/>
  <c r="V261" i="7"/>
  <c r="U261" i="7"/>
  <c r="Q261" i="7"/>
  <c r="P261" i="7"/>
  <c r="K261" i="7"/>
  <c r="V260" i="7"/>
  <c r="W260" i="7" s="1"/>
  <c r="U260" i="7"/>
  <c r="P260" i="7"/>
  <c r="Q260" i="7" s="1"/>
  <c r="K260" i="7"/>
  <c r="W259" i="7"/>
  <c r="V259" i="7"/>
  <c r="U259" i="7"/>
  <c r="P259" i="7"/>
  <c r="Q259" i="7" s="1"/>
  <c r="K259" i="7"/>
  <c r="W258" i="7"/>
  <c r="V258" i="7"/>
  <c r="U258" i="7"/>
  <c r="P258" i="7"/>
  <c r="Q258" i="7" s="1"/>
  <c r="K258" i="7"/>
  <c r="W257" i="7"/>
  <c r="V257" i="7"/>
  <c r="U257" i="7"/>
  <c r="Q257" i="7"/>
  <c r="P257" i="7"/>
  <c r="K257" i="7"/>
  <c r="V256" i="7"/>
  <c r="W256" i="7" s="1"/>
  <c r="U256" i="7"/>
  <c r="P256" i="7"/>
  <c r="Q256" i="7" s="1"/>
  <c r="K256" i="7"/>
  <c r="W255" i="7"/>
  <c r="V255" i="7"/>
  <c r="U255" i="7"/>
  <c r="P255" i="7"/>
  <c r="Q255" i="7" s="1"/>
  <c r="K255" i="7"/>
  <c r="W254" i="7"/>
  <c r="V254" i="7"/>
  <c r="U254" i="7"/>
  <c r="P254" i="7"/>
  <c r="Q254" i="7" s="1"/>
  <c r="K254" i="7"/>
  <c r="W253" i="7"/>
  <c r="V253" i="7"/>
  <c r="U253" i="7"/>
  <c r="Q253" i="7"/>
  <c r="P253" i="7"/>
  <c r="K253" i="7"/>
  <c r="V252" i="7"/>
  <c r="W252" i="7" s="1"/>
  <c r="U252" i="7"/>
  <c r="P252" i="7"/>
  <c r="Q252" i="7" s="1"/>
  <c r="K252" i="7"/>
  <c r="W251" i="7"/>
  <c r="V251" i="7"/>
  <c r="U251" i="7"/>
  <c r="P251" i="7"/>
  <c r="Q251" i="7" s="1"/>
  <c r="K251" i="7"/>
  <c r="W250" i="7"/>
  <c r="V250" i="7"/>
  <c r="U250" i="7"/>
  <c r="P250" i="7"/>
  <c r="Q250" i="7" s="1"/>
  <c r="K250" i="7"/>
  <c r="W249" i="7"/>
  <c r="V249" i="7"/>
  <c r="U249" i="7"/>
  <c r="Q249" i="7"/>
  <c r="P249" i="7"/>
  <c r="K249" i="7"/>
  <c r="V248" i="7"/>
  <c r="W248" i="7" s="1"/>
  <c r="U248" i="7"/>
  <c r="P248" i="7"/>
  <c r="Q248" i="7" s="1"/>
  <c r="K248" i="7"/>
  <c r="W247" i="7"/>
  <c r="V247" i="7"/>
  <c r="U247" i="7"/>
  <c r="P247" i="7"/>
  <c r="Q247" i="7" s="1"/>
  <c r="K247" i="7"/>
  <c r="W246" i="7"/>
  <c r="V246" i="7"/>
  <c r="U246" i="7"/>
  <c r="P246" i="7"/>
  <c r="Q246" i="7" s="1"/>
  <c r="K246" i="7"/>
  <c r="W245" i="7"/>
  <c r="V245" i="7"/>
  <c r="U245" i="7"/>
  <c r="Q245" i="7"/>
  <c r="P245" i="7"/>
  <c r="K245" i="7"/>
  <c r="V244" i="7"/>
  <c r="W244" i="7" s="1"/>
  <c r="U244" i="7"/>
  <c r="P244" i="7"/>
  <c r="Q244" i="7" s="1"/>
  <c r="K244" i="7"/>
  <c r="W243" i="7"/>
  <c r="V243" i="7"/>
  <c r="U243" i="7"/>
  <c r="P243" i="7"/>
  <c r="Q243" i="7" s="1"/>
  <c r="K243" i="7"/>
  <c r="W242" i="7"/>
  <c r="V242" i="7"/>
  <c r="U242" i="7"/>
  <c r="P242" i="7"/>
  <c r="Q242" i="7" s="1"/>
  <c r="K242" i="7"/>
  <c r="W241" i="7"/>
  <c r="V241" i="7"/>
  <c r="U241" i="7"/>
  <c r="Q241" i="7"/>
  <c r="P241" i="7"/>
  <c r="K241" i="7"/>
  <c r="V240" i="7"/>
  <c r="W240" i="7" s="1"/>
  <c r="U240" i="7"/>
  <c r="P240" i="7"/>
  <c r="Q240" i="7" s="1"/>
  <c r="K240" i="7"/>
  <c r="W239" i="7"/>
  <c r="V239" i="7"/>
  <c r="U239" i="7"/>
  <c r="P239" i="7"/>
  <c r="Q239" i="7" s="1"/>
  <c r="K239" i="7"/>
  <c r="W238" i="7"/>
  <c r="V238" i="7"/>
  <c r="U238" i="7"/>
  <c r="P238" i="7"/>
  <c r="Q238" i="7" s="1"/>
  <c r="K238" i="7"/>
  <c r="W237" i="7"/>
  <c r="V237" i="7"/>
  <c r="U237" i="7"/>
  <c r="Q237" i="7"/>
  <c r="P237" i="7"/>
  <c r="K237" i="7"/>
  <c r="V236" i="7"/>
  <c r="W236" i="7" s="1"/>
  <c r="U236" i="7"/>
  <c r="P236" i="7"/>
  <c r="Q236" i="7" s="1"/>
  <c r="K236" i="7"/>
  <c r="W235" i="7"/>
  <c r="V235" i="7"/>
  <c r="U235" i="7"/>
  <c r="P235" i="7"/>
  <c r="Q235" i="7" s="1"/>
  <c r="K235" i="7"/>
  <c r="W234" i="7"/>
  <c r="V234" i="7"/>
  <c r="U234" i="7"/>
  <c r="P234" i="7"/>
  <c r="Q234" i="7" s="1"/>
  <c r="K234" i="7"/>
  <c r="W233" i="7"/>
  <c r="V233" i="7"/>
  <c r="U233" i="7"/>
  <c r="Q233" i="7"/>
  <c r="P233" i="7"/>
  <c r="K233" i="7"/>
  <c r="V232" i="7"/>
  <c r="W232" i="7" s="1"/>
  <c r="U232" i="7"/>
  <c r="P232" i="7"/>
  <c r="Q232" i="7" s="1"/>
  <c r="K232" i="7"/>
  <c r="W231" i="7"/>
  <c r="V231" i="7"/>
  <c r="U231" i="7"/>
  <c r="P231" i="7"/>
  <c r="Q231" i="7" s="1"/>
  <c r="K231" i="7"/>
  <c r="W230" i="7"/>
  <c r="V230" i="7"/>
  <c r="U230" i="7"/>
  <c r="P230" i="7"/>
  <c r="Q230" i="7" s="1"/>
  <c r="K230" i="7"/>
  <c r="W229" i="7"/>
  <c r="V229" i="7"/>
  <c r="U229" i="7"/>
  <c r="Q229" i="7"/>
  <c r="P229" i="7"/>
  <c r="K229" i="7"/>
  <c r="V228" i="7"/>
  <c r="W228" i="7" s="1"/>
  <c r="U228" i="7"/>
  <c r="P228" i="7"/>
  <c r="Q228" i="7" s="1"/>
  <c r="K228" i="7"/>
  <c r="W227" i="7"/>
  <c r="V227" i="7"/>
  <c r="U227" i="7"/>
  <c r="P227" i="7"/>
  <c r="Q227" i="7" s="1"/>
  <c r="K227" i="7"/>
  <c r="W226" i="7"/>
  <c r="V226" i="7"/>
  <c r="U226" i="7"/>
  <c r="P226" i="7"/>
  <c r="Q226" i="7" s="1"/>
  <c r="K226" i="7"/>
  <c r="W225" i="7"/>
  <c r="V225" i="7"/>
  <c r="U225" i="7"/>
  <c r="Q225" i="7"/>
  <c r="P225" i="7"/>
  <c r="K225" i="7"/>
  <c r="V224" i="7"/>
  <c r="W224" i="7" s="1"/>
  <c r="U224" i="7"/>
  <c r="P224" i="7"/>
  <c r="Q224" i="7" s="1"/>
  <c r="K224" i="7"/>
  <c r="W223" i="7"/>
  <c r="V223" i="7"/>
  <c r="U223" i="7"/>
  <c r="P223" i="7"/>
  <c r="Q223" i="7" s="1"/>
  <c r="K223" i="7"/>
  <c r="W222" i="7"/>
  <c r="V222" i="7"/>
  <c r="U222" i="7"/>
  <c r="P222" i="7"/>
  <c r="Q222" i="7" s="1"/>
  <c r="K222" i="7"/>
  <c r="W221" i="7"/>
  <c r="V221" i="7"/>
  <c r="U221" i="7"/>
  <c r="Q221" i="7"/>
  <c r="P221" i="7"/>
  <c r="K221" i="7"/>
  <c r="V220" i="7"/>
  <c r="W220" i="7" s="1"/>
  <c r="U220" i="7"/>
  <c r="P220" i="7"/>
  <c r="Q220" i="7" s="1"/>
  <c r="K220" i="7"/>
  <c r="W219" i="7"/>
  <c r="V219" i="7"/>
  <c r="U219" i="7"/>
  <c r="P219" i="7"/>
  <c r="Q219" i="7" s="1"/>
  <c r="K219" i="7"/>
  <c r="W218" i="7"/>
  <c r="V218" i="7"/>
  <c r="U218" i="7"/>
  <c r="P218" i="7"/>
  <c r="Q218" i="7" s="1"/>
  <c r="K218" i="7"/>
  <c r="W217" i="7"/>
  <c r="V217" i="7"/>
  <c r="U217" i="7"/>
  <c r="Q217" i="7"/>
  <c r="P217" i="7"/>
  <c r="K217" i="7"/>
  <c r="V216" i="7"/>
  <c r="W216" i="7" s="1"/>
  <c r="U216" i="7"/>
  <c r="P216" i="7"/>
  <c r="Q216" i="7" s="1"/>
  <c r="K216" i="7"/>
  <c r="W215" i="7"/>
  <c r="V215" i="7"/>
  <c r="U215" i="7"/>
  <c r="P215" i="7"/>
  <c r="Q215" i="7" s="1"/>
  <c r="K215" i="7"/>
  <c r="W214" i="7"/>
  <c r="V214" i="7"/>
  <c r="U214" i="7"/>
  <c r="P214" i="7"/>
  <c r="Q214" i="7" s="1"/>
  <c r="K214" i="7"/>
  <c r="W213" i="7"/>
  <c r="V213" i="7"/>
  <c r="U213" i="7"/>
  <c r="Q213" i="7"/>
  <c r="P213" i="7"/>
  <c r="K213" i="7"/>
  <c r="V212" i="7"/>
  <c r="W212" i="7" s="1"/>
  <c r="U212" i="7"/>
  <c r="P212" i="7"/>
  <c r="Q212" i="7" s="1"/>
  <c r="K212" i="7"/>
  <c r="W211" i="7"/>
  <c r="V211" i="7"/>
  <c r="U211" i="7"/>
  <c r="P211" i="7"/>
  <c r="Q211" i="7" s="1"/>
  <c r="K211" i="7"/>
  <c r="W210" i="7"/>
  <c r="V210" i="7"/>
  <c r="U210" i="7"/>
  <c r="P210" i="7"/>
  <c r="Q210" i="7" s="1"/>
  <c r="K210" i="7"/>
  <c r="W209" i="7"/>
  <c r="V209" i="7"/>
  <c r="U209" i="7"/>
  <c r="P209" i="7"/>
  <c r="Q209" i="7" s="1"/>
  <c r="K209" i="7"/>
  <c r="V208" i="7"/>
  <c r="W208" i="7" s="1"/>
  <c r="U208" i="7"/>
  <c r="P208" i="7"/>
  <c r="Q208" i="7" s="1"/>
  <c r="K208" i="7"/>
  <c r="W207" i="7"/>
  <c r="V207" i="7"/>
  <c r="U207" i="7"/>
  <c r="P207" i="7"/>
  <c r="Q207" i="7" s="1"/>
  <c r="K207" i="7"/>
  <c r="W206" i="7"/>
  <c r="V206" i="7"/>
  <c r="U206" i="7"/>
  <c r="P206" i="7"/>
  <c r="Q206" i="7" s="1"/>
  <c r="K206" i="7"/>
  <c r="W205" i="7"/>
  <c r="V205" i="7"/>
  <c r="U205" i="7"/>
  <c r="P205" i="7"/>
  <c r="Q205" i="7" s="1"/>
  <c r="K205" i="7"/>
  <c r="V204" i="7"/>
  <c r="W204" i="7" s="1"/>
  <c r="U204" i="7"/>
  <c r="P204" i="7"/>
  <c r="Q204" i="7" s="1"/>
  <c r="K204" i="7"/>
  <c r="W203" i="7"/>
  <c r="V203" i="7"/>
  <c r="U203" i="7"/>
  <c r="P203" i="7"/>
  <c r="Q203" i="7" s="1"/>
  <c r="K203" i="7"/>
  <c r="W202" i="7"/>
  <c r="V202" i="7"/>
  <c r="U202" i="7"/>
  <c r="P202" i="7"/>
  <c r="Q202" i="7" s="1"/>
  <c r="K202" i="7"/>
  <c r="W201" i="7"/>
  <c r="V201" i="7"/>
  <c r="U201" i="7"/>
  <c r="Q201" i="7"/>
  <c r="P201" i="7"/>
  <c r="K201" i="7"/>
  <c r="V200" i="7"/>
  <c r="U200" i="7"/>
  <c r="P200" i="7"/>
  <c r="Q200" i="7" s="1"/>
  <c r="K200" i="7"/>
  <c r="W199" i="7"/>
  <c r="V199" i="7"/>
  <c r="U199" i="7"/>
  <c r="P199" i="7"/>
  <c r="Q199" i="7" s="1"/>
  <c r="K199" i="7"/>
  <c r="V198" i="7"/>
  <c r="U198" i="7"/>
  <c r="W198" i="7" s="1"/>
  <c r="P198" i="7"/>
  <c r="Q198" i="7" s="1"/>
  <c r="K198" i="7"/>
  <c r="W197" i="7"/>
  <c r="V197" i="7"/>
  <c r="U197" i="7"/>
  <c r="Q197" i="7"/>
  <c r="P197" i="7"/>
  <c r="K197" i="7"/>
  <c r="V196" i="7"/>
  <c r="W196" i="7" s="1"/>
  <c r="U196" i="7"/>
  <c r="P196" i="7"/>
  <c r="Q196" i="7" s="1"/>
  <c r="K196" i="7"/>
  <c r="V195" i="7"/>
  <c r="U195" i="7"/>
  <c r="W195" i="7" s="1"/>
  <c r="P195" i="7"/>
  <c r="Q195" i="7" s="1"/>
  <c r="K195" i="7"/>
  <c r="W194" i="7"/>
  <c r="V194" i="7"/>
  <c r="U194" i="7"/>
  <c r="P194" i="7"/>
  <c r="Q194" i="7" s="1"/>
  <c r="K194" i="7"/>
  <c r="W193" i="7"/>
  <c r="V193" i="7"/>
  <c r="U193" i="7"/>
  <c r="P193" i="7"/>
  <c r="Q193" i="7" s="1"/>
  <c r="K193" i="7"/>
  <c r="V192" i="7"/>
  <c r="U192" i="7"/>
  <c r="P192" i="7"/>
  <c r="Q192" i="7" s="1"/>
  <c r="K192" i="7"/>
  <c r="W191" i="7"/>
  <c r="V191" i="7"/>
  <c r="U191" i="7"/>
  <c r="P191" i="7"/>
  <c r="Q191" i="7" s="1"/>
  <c r="K191" i="7"/>
  <c r="V190" i="7"/>
  <c r="U190" i="7"/>
  <c r="W190" i="7" s="1"/>
  <c r="P190" i="7"/>
  <c r="Q190" i="7" s="1"/>
  <c r="K190" i="7"/>
  <c r="W189" i="7"/>
  <c r="V189" i="7"/>
  <c r="U189" i="7"/>
  <c r="Q189" i="7"/>
  <c r="P189" i="7"/>
  <c r="K189" i="7"/>
  <c r="V188" i="7"/>
  <c r="W188" i="7" s="1"/>
  <c r="U188" i="7"/>
  <c r="P188" i="7"/>
  <c r="Q188" i="7" s="1"/>
  <c r="K188" i="7"/>
  <c r="V187" i="7"/>
  <c r="U187" i="7"/>
  <c r="W187" i="7" s="1"/>
  <c r="P187" i="7"/>
  <c r="Q187" i="7" s="1"/>
  <c r="K187" i="7"/>
  <c r="V186" i="7"/>
  <c r="U186" i="7"/>
  <c r="W186" i="7" s="1"/>
  <c r="P186" i="7"/>
  <c r="Q186" i="7" s="1"/>
  <c r="K186" i="7"/>
  <c r="W185" i="7"/>
  <c r="V185" i="7"/>
  <c r="U185" i="7"/>
  <c r="P185" i="7"/>
  <c r="Q185" i="7" s="1"/>
  <c r="K185" i="7"/>
  <c r="V184" i="7"/>
  <c r="W184" i="7" s="1"/>
  <c r="U184" i="7"/>
  <c r="P184" i="7"/>
  <c r="Q184" i="7" s="1"/>
  <c r="K184" i="7"/>
  <c r="W183" i="7"/>
  <c r="V183" i="7"/>
  <c r="U183" i="7"/>
  <c r="P183" i="7"/>
  <c r="Q183" i="7" s="1"/>
  <c r="K183" i="7"/>
  <c r="V182" i="7"/>
  <c r="U182" i="7"/>
  <c r="W182" i="7" s="1"/>
  <c r="P182" i="7"/>
  <c r="Q182" i="7" s="1"/>
  <c r="K182" i="7"/>
  <c r="W181" i="7"/>
  <c r="V181" i="7"/>
  <c r="U181" i="7"/>
  <c r="Q181" i="7"/>
  <c r="P181" i="7"/>
  <c r="K181" i="7"/>
  <c r="V180" i="7"/>
  <c r="W180" i="7" s="1"/>
  <c r="U180" i="7"/>
  <c r="P180" i="7"/>
  <c r="Q180" i="7" s="1"/>
  <c r="K180" i="7"/>
  <c r="V179" i="7"/>
  <c r="U179" i="7"/>
  <c r="W179" i="7" s="1"/>
  <c r="P179" i="7"/>
  <c r="Q179" i="7" s="1"/>
  <c r="K179" i="7"/>
  <c r="V178" i="7"/>
  <c r="U178" i="7"/>
  <c r="W178" i="7" s="1"/>
  <c r="P178" i="7"/>
  <c r="Q178" i="7" s="1"/>
  <c r="K178" i="7"/>
  <c r="W177" i="7"/>
  <c r="V177" i="7"/>
  <c r="U177" i="7"/>
  <c r="P177" i="7"/>
  <c r="Q177" i="7" s="1"/>
  <c r="K177" i="7"/>
  <c r="V176" i="7"/>
  <c r="W176" i="7" s="1"/>
  <c r="U176" i="7"/>
  <c r="P176" i="7"/>
  <c r="Q176" i="7" s="1"/>
  <c r="K176" i="7"/>
  <c r="W175" i="7"/>
  <c r="V175" i="7"/>
  <c r="U175" i="7"/>
  <c r="P175" i="7"/>
  <c r="Q175" i="7" s="1"/>
  <c r="K175" i="7"/>
  <c r="C175" i="7"/>
  <c r="W174" i="7"/>
  <c r="V174" i="7"/>
  <c r="U174" i="7"/>
  <c r="P174" i="7"/>
  <c r="Q174" i="7" s="1"/>
  <c r="K174" i="7"/>
  <c r="W173" i="7"/>
  <c r="V173" i="7"/>
  <c r="U173" i="7"/>
  <c r="P173" i="7"/>
  <c r="Q173" i="7" s="1"/>
  <c r="K173" i="7"/>
  <c r="W172" i="7"/>
  <c r="V172" i="7"/>
  <c r="U172" i="7"/>
  <c r="P172" i="7"/>
  <c r="Q172" i="7" s="1"/>
  <c r="K172" i="7"/>
  <c r="W171" i="7"/>
  <c r="V171" i="7"/>
  <c r="U171" i="7"/>
  <c r="P171" i="7"/>
  <c r="Q171" i="7" s="1"/>
  <c r="K171" i="7"/>
  <c r="W170" i="7"/>
  <c r="V170" i="7"/>
  <c r="U170" i="7"/>
  <c r="P170" i="7"/>
  <c r="Q170" i="7" s="1"/>
  <c r="K170" i="7"/>
  <c r="V169" i="7"/>
  <c r="U169" i="7"/>
  <c r="W169" i="7" s="1"/>
  <c r="Q169" i="7"/>
  <c r="P169" i="7"/>
  <c r="K169" i="7"/>
  <c r="V168" i="7"/>
  <c r="W168" i="7" s="1"/>
  <c r="U168" i="7"/>
  <c r="P168" i="7"/>
  <c r="Q168" i="7" s="1"/>
  <c r="K168" i="7"/>
  <c r="V167" i="7"/>
  <c r="U167" i="7"/>
  <c r="W167" i="7" s="1"/>
  <c r="P167" i="7"/>
  <c r="Q167" i="7" s="1"/>
  <c r="K167" i="7"/>
  <c r="V166" i="7"/>
  <c r="U166" i="7"/>
  <c r="W166" i="7" s="1"/>
  <c r="P166" i="7"/>
  <c r="Q166" i="7" s="1"/>
  <c r="K166" i="7"/>
  <c r="V165" i="7"/>
  <c r="U165" i="7"/>
  <c r="W165" i="7" s="1"/>
  <c r="Q165" i="7"/>
  <c r="P165" i="7"/>
  <c r="K165" i="7"/>
  <c r="V164" i="7"/>
  <c r="U164" i="7"/>
  <c r="W164" i="7" s="1"/>
  <c r="P164" i="7"/>
  <c r="Q164" i="7" s="1"/>
  <c r="K164" i="7"/>
  <c r="V163" i="7"/>
  <c r="U163" i="7"/>
  <c r="W163" i="7" s="1"/>
  <c r="P163" i="7"/>
  <c r="Q163" i="7" s="1"/>
  <c r="K163" i="7"/>
  <c r="V162" i="7"/>
  <c r="U162" i="7"/>
  <c r="W162" i="7" s="1"/>
  <c r="P162" i="7"/>
  <c r="Q162" i="7" s="1"/>
  <c r="K162" i="7"/>
  <c r="W161" i="7"/>
  <c r="V161" i="7"/>
  <c r="U161" i="7"/>
  <c r="Q161" i="7"/>
  <c r="P161" i="7"/>
  <c r="K161" i="7"/>
  <c r="V160" i="7"/>
  <c r="W160" i="7" s="1"/>
  <c r="U160" i="7"/>
  <c r="P160" i="7"/>
  <c r="Q160" i="7" s="1"/>
  <c r="K160" i="7"/>
  <c r="W159" i="7"/>
  <c r="V159" i="7"/>
  <c r="U159" i="7"/>
  <c r="P159" i="7"/>
  <c r="Q159" i="7" s="1"/>
  <c r="K159" i="7"/>
  <c r="W158" i="7"/>
  <c r="V158" i="7"/>
  <c r="U158" i="7"/>
  <c r="P158" i="7"/>
  <c r="Q158" i="7" s="1"/>
  <c r="K158" i="7"/>
  <c r="V157" i="7"/>
  <c r="U157" i="7"/>
  <c r="W157" i="7" s="1"/>
  <c r="P157" i="7"/>
  <c r="Q157" i="7" s="1"/>
  <c r="K157" i="7"/>
  <c r="V156" i="7"/>
  <c r="U156" i="7"/>
  <c r="W156" i="7" s="1"/>
  <c r="P156" i="7"/>
  <c r="Q156" i="7" s="1"/>
  <c r="K156" i="7"/>
  <c r="V155" i="7"/>
  <c r="U155" i="7"/>
  <c r="W155" i="7" s="1"/>
  <c r="P155" i="7"/>
  <c r="Q155" i="7" s="1"/>
  <c r="K155" i="7"/>
  <c r="V154" i="7"/>
  <c r="U154" i="7"/>
  <c r="W154" i="7" s="1"/>
  <c r="P154" i="7"/>
  <c r="Q154" i="7" s="1"/>
  <c r="K154" i="7"/>
  <c r="V153" i="7"/>
  <c r="U153" i="7"/>
  <c r="W153" i="7" s="1"/>
  <c r="Q153" i="7"/>
  <c r="P153" i="7"/>
  <c r="K153" i="7"/>
  <c r="V152" i="7"/>
  <c r="W152" i="7" s="1"/>
  <c r="U152" i="7"/>
  <c r="P152" i="7"/>
  <c r="Q152" i="7" s="1"/>
  <c r="K152" i="7"/>
  <c r="V151" i="7"/>
  <c r="U151" i="7"/>
  <c r="W151" i="7" s="1"/>
  <c r="P151" i="7"/>
  <c r="Q151" i="7" s="1"/>
  <c r="K151" i="7"/>
  <c r="V150" i="7"/>
  <c r="U150" i="7"/>
  <c r="W150" i="7" s="1"/>
  <c r="P150" i="7"/>
  <c r="Q150" i="7" s="1"/>
  <c r="K150" i="7"/>
  <c r="V149" i="7"/>
  <c r="U149" i="7"/>
  <c r="W149" i="7" s="1"/>
  <c r="P149" i="7"/>
  <c r="Q149" i="7" s="1"/>
  <c r="K149" i="7"/>
  <c r="V148" i="7"/>
  <c r="U148" i="7"/>
  <c r="W148" i="7" s="1"/>
  <c r="P148" i="7"/>
  <c r="Q148" i="7" s="1"/>
  <c r="K148" i="7"/>
  <c r="C148" i="7"/>
  <c r="V147" i="7"/>
  <c r="U147" i="7"/>
  <c r="W147" i="7" s="1"/>
  <c r="P147" i="7"/>
  <c r="Q147" i="7" s="1"/>
  <c r="K147" i="7"/>
  <c r="V146" i="7"/>
  <c r="U146" i="7"/>
  <c r="W146" i="7" s="1"/>
  <c r="P146" i="7"/>
  <c r="Q146" i="7" s="1"/>
  <c r="K146" i="7"/>
  <c r="C146" i="7"/>
  <c r="W145" i="7"/>
  <c r="V145" i="7"/>
  <c r="U145" i="7"/>
  <c r="Q145" i="7"/>
  <c r="P145" i="7"/>
  <c r="K145" i="7"/>
  <c r="C145" i="7"/>
  <c r="W144" i="7"/>
  <c r="V144" i="7"/>
  <c r="U144" i="7"/>
  <c r="P144" i="7"/>
  <c r="Q144" i="7" s="1"/>
  <c r="K144" i="7"/>
  <c r="W143" i="7"/>
  <c r="V143" i="7"/>
  <c r="U143" i="7"/>
  <c r="P143" i="7"/>
  <c r="Q143" i="7" s="1"/>
  <c r="K143" i="7"/>
  <c r="C143" i="7"/>
  <c r="W142" i="7"/>
  <c r="V142" i="7"/>
  <c r="U142" i="7"/>
  <c r="P142" i="7"/>
  <c r="Q142" i="7" s="1"/>
  <c r="K142" i="7"/>
  <c r="W141" i="7"/>
  <c r="V141" i="7"/>
  <c r="U141" i="7"/>
  <c r="P141" i="7"/>
  <c r="Q141" i="7" s="1"/>
  <c r="K141" i="7"/>
  <c r="W140" i="7"/>
  <c r="V140" i="7"/>
  <c r="U140" i="7"/>
  <c r="P140" i="7"/>
  <c r="Q140" i="7" s="1"/>
  <c r="K140" i="7"/>
  <c r="W139" i="7"/>
  <c r="V139" i="7"/>
  <c r="U139" i="7"/>
  <c r="P139" i="7"/>
  <c r="Q139" i="7" s="1"/>
  <c r="K139" i="7"/>
  <c r="W138" i="7"/>
  <c r="V138" i="7"/>
  <c r="U138" i="7"/>
  <c r="P138" i="7"/>
  <c r="Q138" i="7" s="1"/>
  <c r="K138" i="7"/>
  <c r="V137" i="7"/>
  <c r="U137" i="7"/>
  <c r="W137" i="7" s="1"/>
  <c r="Q137" i="7"/>
  <c r="P137" i="7"/>
  <c r="K137" i="7"/>
  <c r="V136" i="7"/>
  <c r="W136" i="7" s="1"/>
  <c r="U136" i="7"/>
  <c r="P136" i="7"/>
  <c r="Q136" i="7" s="1"/>
  <c r="K136" i="7"/>
  <c r="V135" i="7"/>
  <c r="U135" i="7"/>
  <c r="W135" i="7" s="1"/>
  <c r="P135" i="7"/>
  <c r="Q135" i="7" s="1"/>
  <c r="K135" i="7"/>
  <c r="V134" i="7"/>
  <c r="U134" i="7"/>
  <c r="W134" i="7" s="1"/>
  <c r="P134" i="7"/>
  <c r="Q134" i="7" s="1"/>
  <c r="K134" i="7"/>
  <c r="V133" i="7"/>
  <c r="U133" i="7"/>
  <c r="W133" i="7" s="1"/>
  <c r="Q133" i="7"/>
  <c r="P133" i="7"/>
  <c r="K133" i="7"/>
  <c r="V132" i="7"/>
  <c r="U132" i="7"/>
  <c r="W132" i="7" s="1"/>
  <c r="P132" i="7"/>
  <c r="Q132" i="7" s="1"/>
  <c r="K132" i="7"/>
  <c r="V131" i="7"/>
  <c r="U131" i="7"/>
  <c r="W131" i="7" s="1"/>
  <c r="P131" i="7"/>
  <c r="Q131" i="7" s="1"/>
  <c r="K131" i="7"/>
  <c r="V130" i="7"/>
  <c r="U130" i="7"/>
  <c r="W130" i="7" s="1"/>
  <c r="P130" i="7"/>
  <c r="Q130" i="7" s="1"/>
  <c r="K130" i="7"/>
  <c r="W129" i="7"/>
  <c r="V129" i="7"/>
  <c r="U129" i="7"/>
  <c r="Q129" i="7"/>
  <c r="P129" i="7"/>
  <c r="K129" i="7"/>
  <c r="V128" i="7"/>
  <c r="W128" i="7" s="1"/>
  <c r="U128" i="7"/>
  <c r="P128" i="7"/>
  <c r="Q128" i="7" s="1"/>
  <c r="K128" i="7"/>
  <c r="W127" i="7"/>
  <c r="V127" i="7"/>
  <c r="U127" i="7"/>
  <c r="P127" i="7"/>
  <c r="Q127" i="7" s="1"/>
  <c r="K127" i="7"/>
  <c r="W126" i="7"/>
  <c r="V126" i="7"/>
  <c r="U126" i="7"/>
  <c r="P126" i="7"/>
  <c r="Q126" i="7" s="1"/>
  <c r="K126" i="7"/>
  <c r="V125" i="7"/>
  <c r="U125" i="7"/>
  <c r="W125" i="7" s="1"/>
  <c r="P125" i="7"/>
  <c r="Q125" i="7" s="1"/>
  <c r="K125" i="7"/>
  <c r="V124" i="7"/>
  <c r="U124" i="7"/>
  <c r="W124" i="7" s="1"/>
  <c r="P124" i="7"/>
  <c r="Q124" i="7" s="1"/>
  <c r="K124" i="7"/>
  <c r="V123" i="7"/>
  <c r="U123" i="7"/>
  <c r="W123" i="7" s="1"/>
  <c r="P123" i="7"/>
  <c r="Q123" i="7" s="1"/>
  <c r="K123" i="7"/>
  <c r="V122" i="7"/>
  <c r="U122" i="7"/>
  <c r="W122" i="7" s="1"/>
  <c r="P122" i="7"/>
  <c r="Q122" i="7" s="1"/>
  <c r="K122" i="7"/>
  <c r="V121" i="7"/>
  <c r="U121" i="7"/>
  <c r="W121" i="7" s="1"/>
  <c r="Q121" i="7"/>
  <c r="P121" i="7"/>
  <c r="K121" i="7"/>
  <c r="V120" i="7"/>
  <c r="W120" i="7" s="1"/>
  <c r="U120" i="7"/>
  <c r="P120" i="7"/>
  <c r="Q120" i="7" s="1"/>
  <c r="K120" i="7"/>
  <c r="V119" i="7"/>
  <c r="U119" i="7"/>
  <c r="W119" i="7" s="1"/>
  <c r="P119" i="7"/>
  <c r="Q119" i="7" s="1"/>
  <c r="K119" i="7"/>
  <c r="V118" i="7"/>
  <c r="U118" i="7"/>
  <c r="W118" i="7" s="1"/>
  <c r="P118" i="7"/>
  <c r="Q118" i="7" s="1"/>
  <c r="K118" i="7"/>
  <c r="V117" i="7"/>
  <c r="U117" i="7"/>
  <c r="W117" i="7" s="1"/>
  <c r="P117" i="7"/>
  <c r="Q117" i="7" s="1"/>
  <c r="K117" i="7"/>
  <c r="V116" i="7"/>
  <c r="U116" i="7"/>
  <c r="W116" i="7" s="1"/>
  <c r="P116" i="7"/>
  <c r="Q116" i="7" s="1"/>
  <c r="K116" i="7"/>
  <c r="C116" i="7"/>
  <c r="V115" i="7"/>
  <c r="U115" i="7"/>
  <c r="W115" i="7" s="1"/>
  <c r="P115" i="7"/>
  <c r="Q115" i="7" s="1"/>
  <c r="K115" i="7"/>
  <c r="V114" i="7"/>
  <c r="U114" i="7"/>
  <c r="W114" i="7" s="1"/>
  <c r="P114" i="7"/>
  <c r="Q114" i="7" s="1"/>
  <c r="K114" i="7"/>
  <c r="C114" i="7"/>
  <c r="W113" i="7"/>
  <c r="V113" i="7"/>
  <c r="U113" i="7"/>
  <c r="Q113" i="7"/>
  <c r="P113" i="7"/>
  <c r="K113" i="7"/>
  <c r="C113" i="7"/>
  <c r="W112" i="7"/>
  <c r="V112" i="7"/>
  <c r="U112" i="7"/>
  <c r="P112" i="7"/>
  <c r="Q112" i="7" s="1"/>
  <c r="K112" i="7"/>
  <c r="W111" i="7"/>
  <c r="V111" i="7"/>
  <c r="U111" i="7"/>
  <c r="P111" i="7"/>
  <c r="Q111" i="7" s="1"/>
  <c r="K111" i="7"/>
  <c r="C111" i="7"/>
  <c r="W110" i="7"/>
  <c r="V110" i="7"/>
  <c r="U110" i="7"/>
  <c r="P110" i="7"/>
  <c r="Q110" i="7" s="1"/>
  <c r="K110" i="7"/>
  <c r="W109" i="7"/>
  <c r="V109" i="7"/>
  <c r="U109" i="7"/>
  <c r="P109" i="7"/>
  <c r="Q109" i="7" s="1"/>
  <c r="K109" i="7"/>
  <c r="W108" i="7"/>
  <c r="V108" i="7"/>
  <c r="U108" i="7"/>
  <c r="P108" i="7"/>
  <c r="Q108" i="7" s="1"/>
  <c r="K108" i="7"/>
  <c r="W107" i="7"/>
  <c r="V107" i="7"/>
  <c r="U107" i="7"/>
  <c r="P107" i="7"/>
  <c r="Q107" i="7" s="1"/>
  <c r="K107" i="7"/>
  <c r="W106" i="7"/>
  <c r="V106" i="7"/>
  <c r="U106" i="7"/>
  <c r="P106" i="7"/>
  <c r="Q106" i="7" s="1"/>
  <c r="K106" i="7"/>
  <c r="V105" i="7"/>
  <c r="U105" i="7"/>
  <c r="W105" i="7" s="1"/>
  <c r="Q105" i="7"/>
  <c r="P105" i="7"/>
  <c r="K105" i="7"/>
  <c r="V104" i="7"/>
  <c r="W104" i="7" s="1"/>
  <c r="U104" i="7"/>
  <c r="P104" i="7"/>
  <c r="Q104" i="7" s="1"/>
  <c r="K104" i="7"/>
  <c r="V103" i="7"/>
  <c r="U103" i="7"/>
  <c r="W103" i="7" s="1"/>
  <c r="P103" i="7"/>
  <c r="Q103" i="7" s="1"/>
  <c r="K103" i="7"/>
  <c r="V102" i="7"/>
  <c r="U102" i="7"/>
  <c r="W102" i="7" s="1"/>
  <c r="P102" i="7"/>
  <c r="Q102" i="7" s="1"/>
  <c r="K102" i="7"/>
  <c r="V101" i="7"/>
  <c r="U101" i="7"/>
  <c r="W101" i="7" s="1"/>
  <c r="Q101" i="7"/>
  <c r="P101" i="7"/>
  <c r="K101" i="7"/>
  <c r="V100" i="7"/>
  <c r="U100" i="7"/>
  <c r="W100" i="7" s="1"/>
  <c r="P100" i="7"/>
  <c r="Q100" i="7" s="1"/>
  <c r="K100" i="7"/>
  <c r="V99" i="7"/>
  <c r="U99" i="7"/>
  <c r="W99" i="7" s="1"/>
  <c r="P99" i="7"/>
  <c r="Q99" i="7" s="1"/>
  <c r="K99" i="7"/>
  <c r="V98" i="7"/>
  <c r="U98" i="7"/>
  <c r="W98" i="7" s="1"/>
  <c r="P98" i="7"/>
  <c r="Q98" i="7" s="1"/>
  <c r="K98" i="7"/>
  <c r="W97" i="7"/>
  <c r="V97" i="7"/>
  <c r="U97" i="7"/>
  <c r="Q97" i="7"/>
  <c r="P97" i="7"/>
  <c r="K97" i="7"/>
  <c r="V96" i="7"/>
  <c r="W96" i="7" s="1"/>
  <c r="U96" i="7"/>
  <c r="P96" i="7"/>
  <c r="Q96" i="7" s="1"/>
  <c r="K96" i="7"/>
  <c r="W95" i="7"/>
  <c r="V95" i="7"/>
  <c r="U95" i="7"/>
  <c r="P95" i="7"/>
  <c r="Q95" i="7" s="1"/>
  <c r="K95" i="7"/>
  <c r="W94" i="7"/>
  <c r="V94" i="7"/>
  <c r="U94" i="7"/>
  <c r="P94" i="7"/>
  <c r="Q94" i="7" s="1"/>
  <c r="K94" i="7"/>
  <c r="V93" i="7"/>
  <c r="U93" i="7"/>
  <c r="W93" i="7" s="1"/>
  <c r="P93" i="7"/>
  <c r="Q93" i="7" s="1"/>
  <c r="K93" i="7"/>
  <c r="V92" i="7"/>
  <c r="U92" i="7"/>
  <c r="W92" i="7" s="1"/>
  <c r="P92" i="7"/>
  <c r="Q92" i="7" s="1"/>
  <c r="K92" i="7"/>
  <c r="V91" i="7"/>
  <c r="U91" i="7"/>
  <c r="W91" i="7" s="1"/>
  <c r="P91" i="7"/>
  <c r="Q91" i="7" s="1"/>
  <c r="K91" i="7"/>
  <c r="V90" i="7"/>
  <c r="U90" i="7"/>
  <c r="W90" i="7" s="1"/>
  <c r="P90" i="7"/>
  <c r="Q90" i="7" s="1"/>
  <c r="K90" i="7"/>
  <c r="V89" i="7"/>
  <c r="U89" i="7"/>
  <c r="W89" i="7" s="1"/>
  <c r="Q89" i="7"/>
  <c r="P89" i="7"/>
  <c r="K89" i="7"/>
  <c r="V88" i="7"/>
  <c r="W88" i="7" s="1"/>
  <c r="U88" i="7"/>
  <c r="P88" i="7"/>
  <c r="Q88" i="7" s="1"/>
  <c r="K88" i="7"/>
  <c r="V87" i="7"/>
  <c r="U87" i="7"/>
  <c r="W87" i="7" s="1"/>
  <c r="P87" i="7"/>
  <c r="Q87" i="7" s="1"/>
  <c r="K87" i="7"/>
  <c r="V86" i="7"/>
  <c r="U86" i="7"/>
  <c r="W86" i="7" s="1"/>
  <c r="P86" i="7"/>
  <c r="Q86" i="7" s="1"/>
  <c r="K86" i="7"/>
  <c r="V85" i="7"/>
  <c r="U85" i="7"/>
  <c r="W85" i="7" s="1"/>
  <c r="P85" i="7"/>
  <c r="Q85" i="7" s="1"/>
  <c r="K85" i="7"/>
  <c r="V84" i="7"/>
  <c r="U84" i="7"/>
  <c r="W84" i="7" s="1"/>
  <c r="P84" i="7"/>
  <c r="Q84" i="7" s="1"/>
  <c r="K84" i="7"/>
  <c r="C84" i="7"/>
  <c r="V83" i="7"/>
  <c r="U83" i="7"/>
  <c r="W83" i="7" s="1"/>
  <c r="P83" i="7"/>
  <c r="Q83" i="7" s="1"/>
  <c r="K83" i="7"/>
  <c r="V82" i="7"/>
  <c r="U82" i="7"/>
  <c r="W82" i="7" s="1"/>
  <c r="P82" i="7"/>
  <c r="Q82" i="7" s="1"/>
  <c r="K82" i="7"/>
  <c r="C82" i="7"/>
  <c r="W81" i="7"/>
  <c r="V81" i="7"/>
  <c r="U81" i="7"/>
  <c r="P81" i="7"/>
  <c r="Q81" i="7" s="1"/>
  <c r="K81" i="7"/>
  <c r="C81" i="7"/>
  <c r="W80" i="7"/>
  <c r="V80" i="7"/>
  <c r="U80" i="7"/>
  <c r="P80" i="7"/>
  <c r="Q80" i="7" s="1"/>
  <c r="K80" i="7"/>
  <c r="W79" i="7"/>
  <c r="V79" i="7"/>
  <c r="U79" i="7"/>
  <c r="P79" i="7"/>
  <c r="Q79" i="7" s="1"/>
  <c r="K79" i="7"/>
  <c r="C79" i="7"/>
  <c r="W78" i="7"/>
  <c r="V78" i="7"/>
  <c r="U78" i="7"/>
  <c r="P78" i="7"/>
  <c r="Q78" i="7" s="1"/>
  <c r="K78" i="7"/>
  <c r="W77" i="7"/>
  <c r="V77" i="7"/>
  <c r="U77" i="7"/>
  <c r="P77" i="7"/>
  <c r="Q77" i="7" s="1"/>
  <c r="K77" i="7"/>
  <c r="W76" i="7"/>
  <c r="V76" i="7"/>
  <c r="U76" i="7"/>
  <c r="P76" i="7"/>
  <c r="Q76" i="7" s="1"/>
  <c r="K76" i="7"/>
  <c r="W75" i="7"/>
  <c r="V75" i="7"/>
  <c r="U75" i="7"/>
  <c r="Q75" i="7"/>
  <c r="P75" i="7"/>
  <c r="K75" i="7"/>
  <c r="V74" i="7"/>
  <c r="W74" i="7" s="1"/>
  <c r="U74" i="7"/>
  <c r="Q74" i="7"/>
  <c r="P74" i="7"/>
  <c r="K74" i="7"/>
  <c r="V73" i="7"/>
  <c r="W73" i="7" s="1"/>
  <c r="U73" i="7"/>
  <c r="Q73" i="7"/>
  <c r="P73" i="7"/>
  <c r="K73" i="7"/>
  <c r="V72" i="7"/>
  <c r="W72" i="7" s="1"/>
  <c r="U72" i="7"/>
  <c r="Q72" i="7"/>
  <c r="P72" i="7"/>
  <c r="K72" i="7"/>
  <c r="W71" i="7"/>
  <c r="V71" i="7"/>
  <c r="U71" i="7"/>
  <c r="P71" i="7"/>
  <c r="Q71" i="7" s="1"/>
  <c r="K71" i="7"/>
  <c r="V70" i="7"/>
  <c r="W70" i="7" s="1"/>
  <c r="U70" i="7"/>
  <c r="Q70" i="7"/>
  <c r="P70" i="7"/>
  <c r="K70" i="7"/>
  <c r="V69" i="7"/>
  <c r="W69" i="7" s="1"/>
  <c r="U69" i="7"/>
  <c r="Q69" i="7"/>
  <c r="P69" i="7"/>
  <c r="K69" i="7"/>
  <c r="V68" i="7"/>
  <c r="W68" i="7" s="1"/>
  <c r="U68" i="7"/>
  <c r="Q68" i="7"/>
  <c r="P68" i="7"/>
  <c r="K68" i="7"/>
  <c r="W67" i="7"/>
  <c r="V67" i="7"/>
  <c r="U67" i="7"/>
  <c r="P67" i="7"/>
  <c r="Q67" i="7" s="1"/>
  <c r="K67" i="7"/>
  <c r="V66" i="7"/>
  <c r="W66" i="7" s="1"/>
  <c r="U66" i="7"/>
  <c r="Q66" i="7"/>
  <c r="P66" i="7"/>
  <c r="K66" i="7"/>
  <c r="V65" i="7"/>
  <c r="W65" i="7" s="1"/>
  <c r="U65" i="7"/>
  <c r="Q65" i="7"/>
  <c r="P65" i="7"/>
  <c r="K65" i="7"/>
  <c r="V64" i="7"/>
  <c r="W64" i="7" s="1"/>
  <c r="U64" i="7"/>
  <c r="Q64" i="7"/>
  <c r="P64" i="7"/>
  <c r="K64" i="7"/>
  <c r="W63" i="7"/>
  <c r="V63" i="7"/>
  <c r="U63" i="7"/>
  <c r="P63" i="7"/>
  <c r="Q63" i="7" s="1"/>
  <c r="K63" i="7"/>
  <c r="V62" i="7"/>
  <c r="W62" i="7" s="1"/>
  <c r="U62" i="7"/>
  <c r="Q62" i="7"/>
  <c r="P62" i="7"/>
  <c r="K62" i="7"/>
  <c r="V61" i="7"/>
  <c r="W61" i="7" s="1"/>
  <c r="U61" i="7"/>
  <c r="Q61" i="7"/>
  <c r="P61" i="7"/>
  <c r="K61" i="7"/>
  <c r="V60" i="7"/>
  <c r="W60" i="7" s="1"/>
  <c r="U60" i="7"/>
  <c r="P60" i="7"/>
  <c r="Q60" i="7" s="1"/>
  <c r="K60" i="7"/>
  <c r="W59" i="7"/>
  <c r="V59" i="7"/>
  <c r="U59" i="7"/>
  <c r="P59" i="7"/>
  <c r="Q59" i="7" s="1"/>
  <c r="K59" i="7"/>
  <c r="V58" i="7"/>
  <c r="W58" i="7" s="1"/>
  <c r="U58" i="7"/>
  <c r="Q58" i="7"/>
  <c r="P58" i="7"/>
  <c r="K58" i="7"/>
  <c r="V57" i="7"/>
  <c r="W57" i="7" s="1"/>
  <c r="U57" i="7"/>
  <c r="Q57" i="7"/>
  <c r="P57" i="7"/>
  <c r="K57" i="7"/>
  <c r="V56" i="7"/>
  <c r="W56" i="7" s="1"/>
  <c r="U56" i="7"/>
  <c r="P56" i="7"/>
  <c r="Q56" i="7" s="1"/>
  <c r="K56" i="7"/>
  <c r="W55" i="7"/>
  <c r="V55" i="7"/>
  <c r="U55" i="7"/>
  <c r="P55" i="7"/>
  <c r="Q55" i="7" s="1"/>
  <c r="K55" i="7"/>
  <c r="V54" i="7"/>
  <c r="W54" i="7" s="1"/>
  <c r="U54" i="7"/>
  <c r="Q54" i="7"/>
  <c r="P54" i="7"/>
  <c r="K54" i="7"/>
  <c r="V53" i="7"/>
  <c r="W53" i="7" s="1"/>
  <c r="U53" i="7"/>
  <c r="Q53" i="7"/>
  <c r="P53" i="7"/>
  <c r="K53" i="7"/>
  <c r="V52" i="7"/>
  <c r="W52" i="7" s="1"/>
  <c r="U52" i="7"/>
  <c r="P52" i="7"/>
  <c r="Q52" i="7" s="1"/>
  <c r="K52" i="7"/>
  <c r="W51" i="7"/>
  <c r="V51" i="7"/>
  <c r="U51" i="7"/>
  <c r="P51" i="7"/>
  <c r="Q51" i="7" s="1"/>
  <c r="K51" i="7"/>
  <c r="V50" i="7"/>
  <c r="U50" i="7"/>
  <c r="W50" i="7" s="1"/>
  <c r="Q50" i="7"/>
  <c r="P50" i="7"/>
  <c r="K50" i="7"/>
  <c r="V49" i="7"/>
  <c r="W49" i="7" s="1"/>
  <c r="U49" i="7"/>
  <c r="Q49" i="7"/>
  <c r="P49" i="7"/>
  <c r="K49" i="7"/>
  <c r="V48" i="7"/>
  <c r="W48" i="7" s="1"/>
  <c r="U48" i="7"/>
  <c r="P48" i="7"/>
  <c r="Q48" i="7" s="1"/>
  <c r="K48" i="7"/>
  <c r="W47" i="7"/>
  <c r="V47" i="7"/>
  <c r="U47" i="7"/>
  <c r="P47" i="7"/>
  <c r="Q47" i="7" s="1"/>
  <c r="K47" i="7"/>
  <c r="V46" i="7"/>
  <c r="U46" i="7"/>
  <c r="W46" i="7" s="1"/>
  <c r="Q46" i="7"/>
  <c r="P46" i="7"/>
  <c r="K46" i="7"/>
  <c r="V45" i="7"/>
  <c r="W45" i="7" s="1"/>
  <c r="U45" i="7"/>
  <c r="Q45" i="7"/>
  <c r="P45" i="7"/>
  <c r="K45" i="7"/>
  <c r="V44" i="7"/>
  <c r="W44" i="7" s="1"/>
  <c r="U44" i="7"/>
  <c r="P44" i="7"/>
  <c r="Q44" i="7" s="1"/>
  <c r="K44" i="7"/>
  <c r="W43" i="7"/>
  <c r="V43" i="7"/>
  <c r="U43" i="7"/>
  <c r="P43" i="7"/>
  <c r="Q43" i="7" s="1"/>
  <c r="K43" i="7"/>
  <c r="V42" i="7"/>
  <c r="U42" i="7"/>
  <c r="W42" i="7" s="1"/>
  <c r="Q42" i="7"/>
  <c r="P42" i="7"/>
  <c r="K42" i="7"/>
  <c r="V41" i="7"/>
  <c r="W41" i="7" s="1"/>
  <c r="U41" i="7"/>
  <c r="Q41" i="7"/>
  <c r="P41" i="7"/>
  <c r="K41" i="7"/>
  <c r="V40" i="7"/>
  <c r="W40" i="7" s="1"/>
  <c r="U40" i="7"/>
  <c r="P40" i="7"/>
  <c r="Q40" i="7" s="1"/>
  <c r="K40" i="7"/>
  <c r="W39" i="7"/>
  <c r="V39" i="7"/>
  <c r="U39" i="7"/>
  <c r="P39" i="7"/>
  <c r="Q39" i="7" s="1"/>
  <c r="K39" i="7"/>
  <c r="V38" i="7"/>
  <c r="U38" i="7"/>
  <c r="W38" i="7" s="1"/>
  <c r="Q38" i="7"/>
  <c r="P38" i="7"/>
  <c r="K38" i="7"/>
  <c r="V37" i="7"/>
  <c r="W37" i="7" s="1"/>
  <c r="U37" i="7"/>
  <c r="Q37" i="7"/>
  <c r="P37" i="7"/>
  <c r="K37" i="7"/>
  <c r="V36" i="7"/>
  <c r="W36" i="7" s="1"/>
  <c r="U36" i="7"/>
  <c r="P36" i="7"/>
  <c r="Q36" i="7" s="1"/>
  <c r="K36" i="7"/>
  <c r="W35" i="7"/>
  <c r="V35" i="7"/>
  <c r="U35" i="7"/>
  <c r="P35" i="7"/>
  <c r="Q35" i="7" s="1"/>
  <c r="K35" i="7"/>
  <c r="V34" i="7"/>
  <c r="U34" i="7"/>
  <c r="W34" i="7" s="1"/>
  <c r="Q34" i="7"/>
  <c r="P34" i="7"/>
  <c r="K34" i="7"/>
  <c r="W33" i="7"/>
  <c r="V33" i="7"/>
  <c r="U33" i="7"/>
  <c r="Q33" i="7"/>
  <c r="P33" i="7"/>
  <c r="K33" i="7"/>
  <c r="V32" i="7"/>
  <c r="W32" i="7" s="1"/>
  <c r="U32" i="7"/>
  <c r="P32" i="7"/>
  <c r="Q32" i="7" s="1"/>
  <c r="K32" i="7"/>
  <c r="W31" i="7"/>
  <c r="V31" i="7"/>
  <c r="U31" i="7"/>
  <c r="P31" i="7"/>
  <c r="Q31" i="7" s="1"/>
  <c r="K31" i="7"/>
  <c r="V30" i="7"/>
  <c r="U30" i="7"/>
  <c r="W30" i="7" s="1"/>
  <c r="Q30" i="7"/>
  <c r="P30" i="7"/>
  <c r="K30" i="7"/>
  <c r="W29" i="7"/>
  <c r="V29" i="7"/>
  <c r="U29" i="7"/>
  <c r="Q29" i="7"/>
  <c r="P29" i="7"/>
  <c r="K29" i="7"/>
  <c r="V28" i="7"/>
  <c r="W28" i="7" s="1"/>
  <c r="U28" i="7"/>
  <c r="P28" i="7"/>
  <c r="Q28" i="7" s="1"/>
  <c r="K28" i="7"/>
  <c r="W27" i="7"/>
  <c r="V27" i="7"/>
  <c r="U27" i="7"/>
  <c r="P27" i="7"/>
  <c r="Q27" i="7" s="1"/>
  <c r="K27" i="7"/>
  <c r="V26" i="7"/>
  <c r="U26" i="7"/>
  <c r="W26" i="7" s="1"/>
  <c r="Q26" i="7"/>
  <c r="P26" i="7"/>
  <c r="K26" i="7"/>
  <c r="W25" i="7"/>
  <c r="V25" i="7"/>
  <c r="U25" i="7"/>
  <c r="Q25" i="7"/>
  <c r="P25" i="7"/>
  <c r="K25" i="7"/>
  <c r="V24" i="7"/>
  <c r="W24" i="7" s="1"/>
  <c r="U24" i="7"/>
  <c r="P24" i="7"/>
  <c r="Q24" i="7" s="1"/>
  <c r="K24" i="7"/>
  <c r="W23" i="7"/>
  <c r="V23" i="7"/>
  <c r="U23" i="7"/>
  <c r="P23" i="7"/>
  <c r="Q23" i="7" s="1"/>
  <c r="K23" i="7"/>
  <c r="V22" i="7"/>
  <c r="U22" i="7"/>
  <c r="W22" i="7" s="1"/>
  <c r="Q22" i="7"/>
  <c r="P22" i="7"/>
  <c r="K22" i="7"/>
  <c r="W21" i="7"/>
  <c r="V21" i="7"/>
  <c r="U21" i="7"/>
  <c r="Q21" i="7"/>
  <c r="P21" i="7"/>
  <c r="K21" i="7"/>
  <c r="V20" i="7"/>
  <c r="W20" i="7" s="1"/>
  <c r="U20" i="7"/>
  <c r="P20" i="7"/>
  <c r="Q20" i="7" s="1"/>
  <c r="K20" i="7"/>
  <c r="W19" i="7"/>
  <c r="V19" i="7"/>
  <c r="U19" i="7"/>
  <c r="P19" i="7"/>
  <c r="Q19" i="7" s="1"/>
  <c r="K19" i="7"/>
  <c r="V18" i="7"/>
  <c r="U18" i="7"/>
  <c r="W18" i="7" s="1"/>
  <c r="P18" i="7"/>
  <c r="Q18" i="7" s="1"/>
  <c r="K18" i="7"/>
  <c r="W17" i="7"/>
  <c r="V17" i="7"/>
  <c r="U17" i="7"/>
  <c r="Q17" i="7"/>
  <c r="P17" i="7"/>
  <c r="K17" i="7"/>
  <c r="V16" i="7"/>
  <c r="W16" i="7" s="1"/>
  <c r="U16" i="7"/>
  <c r="P16" i="7"/>
  <c r="Q16" i="7" s="1"/>
  <c r="K16" i="7"/>
  <c r="W15" i="7"/>
  <c r="V15" i="7"/>
  <c r="U15" i="7"/>
  <c r="P15" i="7"/>
  <c r="Q15" i="7" s="1"/>
  <c r="K15" i="7"/>
  <c r="V14" i="7"/>
  <c r="U14" i="7"/>
  <c r="W14" i="7" s="1"/>
  <c r="P14" i="7"/>
  <c r="Q14" i="7" s="1"/>
  <c r="K14" i="7"/>
  <c r="W13" i="7"/>
  <c r="V13" i="7"/>
  <c r="U13" i="7"/>
  <c r="Q13" i="7"/>
  <c r="P13" i="7"/>
  <c r="K13" i="7"/>
  <c r="V12" i="7"/>
  <c r="W12" i="7" s="1"/>
  <c r="U12" i="7"/>
  <c r="P12" i="7"/>
  <c r="Q12" i="7" s="1"/>
  <c r="K12" i="7"/>
  <c r="W11" i="7"/>
  <c r="V11" i="7"/>
  <c r="U11" i="7"/>
  <c r="P11" i="7"/>
  <c r="Q11" i="7" s="1"/>
  <c r="K11" i="7"/>
  <c r="V10" i="7"/>
  <c r="U10" i="7"/>
  <c r="W10" i="7" s="1"/>
  <c r="P10" i="7"/>
  <c r="Q10" i="7" s="1"/>
  <c r="K10" i="7"/>
  <c r="W9" i="7"/>
  <c r="V9" i="7"/>
  <c r="U9" i="7"/>
  <c r="Q9" i="7"/>
  <c r="P9" i="7"/>
  <c r="K9" i="7"/>
  <c r="V8" i="7"/>
  <c r="W8" i="7" s="1"/>
  <c r="U8" i="7"/>
  <c r="P8" i="7"/>
  <c r="Q8" i="7" s="1"/>
  <c r="K8" i="7"/>
  <c r="W7" i="7"/>
  <c r="V7" i="7"/>
  <c r="U7" i="7"/>
  <c r="P7" i="7"/>
  <c r="Q7" i="7" s="1"/>
  <c r="K7" i="7"/>
  <c r="V6" i="7"/>
  <c r="U6" i="7"/>
  <c r="W6" i="7" s="1"/>
  <c r="P6" i="7"/>
  <c r="Q6" i="7" s="1"/>
  <c r="K6" i="7"/>
  <c r="K1" i="7" s="1"/>
  <c r="W5" i="7"/>
  <c r="V5" i="7"/>
  <c r="U5" i="7"/>
  <c r="Q5" i="7"/>
  <c r="P5" i="7"/>
  <c r="K5" i="7"/>
  <c r="V4" i="7"/>
  <c r="U4" i="7"/>
  <c r="P4" i="7"/>
  <c r="Q4" i="7" s="1"/>
  <c r="K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A2311" i="7" s="1"/>
  <c r="A2312" i="7" s="1"/>
  <c r="A2313" i="7" s="1"/>
  <c r="A2314" i="7" s="1"/>
  <c r="A2315" i="7" s="1"/>
  <c r="A2316" i="7" s="1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35" i="7" s="1"/>
  <c r="A2336" i="7" s="1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47" i="7" s="1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71" i="7" s="1"/>
  <c r="A2372" i="7" s="1"/>
  <c r="A2373" i="7" s="1"/>
  <c r="A2374" i="7" s="1"/>
  <c r="A2375" i="7" s="1"/>
  <c r="A2376" i="7" s="1"/>
  <c r="A2377" i="7" s="1"/>
  <c r="A2378" i="7" s="1"/>
  <c r="A2379" i="7" s="1"/>
  <c r="A2380" i="7" s="1"/>
  <c r="A2381" i="7" s="1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407" i="7" s="1"/>
  <c r="A2408" i="7" s="1"/>
  <c r="A2409" i="7" s="1"/>
  <c r="A2410" i="7" s="1"/>
  <c r="A2411" i="7" s="1"/>
  <c r="A2412" i="7" s="1"/>
  <c r="A2413" i="7" s="1"/>
  <c r="A2414" i="7" s="1"/>
  <c r="A2415" i="7" s="1"/>
  <c r="A2416" i="7" s="1"/>
  <c r="A2417" i="7" s="1"/>
  <c r="A2418" i="7" s="1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515" i="7" s="1"/>
  <c r="A2516" i="7" s="1"/>
  <c r="A2517" i="7" s="1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W3" i="7"/>
  <c r="V3" i="7"/>
  <c r="U3" i="7"/>
  <c r="P3" i="7"/>
  <c r="Q3" i="7" s="1"/>
  <c r="Q1" i="7" s="1"/>
  <c r="K3" i="7"/>
  <c r="I1" i="7"/>
  <c r="E1" i="7"/>
  <c r="D1" i="7"/>
  <c r="C1" i="7"/>
  <c r="C595" i="7" s="1"/>
  <c r="W2464" i="6"/>
  <c r="K2464" i="6"/>
  <c r="W2463" i="6"/>
  <c r="K2463" i="6"/>
  <c r="W2462" i="6"/>
  <c r="K2462" i="6"/>
  <c r="W2461" i="6"/>
  <c r="K2461" i="6"/>
  <c r="W2460" i="6"/>
  <c r="K2460" i="6"/>
  <c r="W2459" i="6"/>
  <c r="K2459" i="6"/>
  <c r="W2458" i="6"/>
  <c r="K2458" i="6"/>
  <c r="W2457" i="6"/>
  <c r="K2457" i="6"/>
  <c r="W2456" i="6"/>
  <c r="K2456" i="6"/>
  <c r="W2455" i="6"/>
  <c r="K2455" i="6"/>
  <c r="W2454" i="6"/>
  <c r="K2454" i="6"/>
  <c r="W2453" i="6"/>
  <c r="K2453" i="6"/>
  <c r="W2452" i="6"/>
  <c r="K2452" i="6"/>
  <c r="W2451" i="6"/>
  <c r="K2451" i="6"/>
  <c r="W2450" i="6"/>
  <c r="K2450" i="6"/>
  <c r="W2449" i="6"/>
  <c r="K2449" i="6"/>
  <c r="W2448" i="6"/>
  <c r="K2448" i="6"/>
  <c r="W2447" i="6"/>
  <c r="K2447" i="6"/>
  <c r="W2446" i="6"/>
  <c r="K2446" i="6"/>
  <c r="W2445" i="6"/>
  <c r="K2445" i="6"/>
  <c r="W2444" i="6"/>
  <c r="K2444" i="6"/>
  <c r="W2443" i="6"/>
  <c r="K2443" i="6"/>
  <c r="W2442" i="6"/>
  <c r="K2442" i="6"/>
  <c r="W2441" i="6"/>
  <c r="K2441" i="6"/>
  <c r="W2440" i="6"/>
  <c r="K2440" i="6"/>
  <c r="W2439" i="6"/>
  <c r="K2439" i="6"/>
  <c r="W2438" i="6"/>
  <c r="K2438" i="6"/>
  <c r="W2437" i="6"/>
  <c r="K2437" i="6"/>
  <c r="W2436" i="6"/>
  <c r="K2436" i="6"/>
  <c r="W2435" i="6"/>
  <c r="K2435" i="6"/>
  <c r="W2434" i="6"/>
  <c r="K2434" i="6"/>
  <c r="W2433" i="6"/>
  <c r="K2433" i="6"/>
  <c r="W2432" i="6"/>
  <c r="K2432" i="6"/>
  <c r="W2431" i="6"/>
  <c r="K2431" i="6"/>
  <c r="W2430" i="6"/>
  <c r="K2430" i="6"/>
  <c r="W2429" i="6"/>
  <c r="K2429" i="6"/>
  <c r="W2428" i="6"/>
  <c r="K2428" i="6"/>
  <c r="W2427" i="6"/>
  <c r="K2427" i="6"/>
  <c r="W2426" i="6"/>
  <c r="K2426" i="6"/>
  <c r="W2425" i="6"/>
  <c r="K2425" i="6"/>
  <c r="W2424" i="6"/>
  <c r="K2424" i="6"/>
  <c r="W2423" i="6"/>
  <c r="K2423" i="6"/>
  <c r="W2422" i="6"/>
  <c r="K2422" i="6"/>
  <c r="W2421" i="6"/>
  <c r="K2421" i="6"/>
  <c r="W2420" i="6"/>
  <c r="K2420" i="6"/>
  <c r="W2419" i="6"/>
  <c r="K2419" i="6"/>
  <c r="W2418" i="6"/>
  <c r="K2418" i="6"/>
  <c r="W2417" i="6"/>
  <c r="K2417" i="6"/>
  <c r="W2416" i="6"/>
  <c r="K2416" i="6"/>
  <c r="W2415" i="6"/>
  <c r="K2415" i="6"/>
  <c r="W2414" i="6"/>
  <c r="K2414" i="6"/>
  <c r="W2413" i="6"/>
  <c r="K2413" i="6"/>
  <c r="W2412" i="6"/>
  <c r="K2412" i="6"/>
  <c r="W2411" i="6"/>
  <c r="K2411" i="6"/>
  <c r="W2410" i="6"/>
  <c r="K2410" i="6"/>
  <c r="W2409" i="6"/>
  <c r="K2409" i="6"/>
  <c r="W2408" i="6"/>
  <c r="K2408" i="6"/>
  <c r="W2407" i="6"/>
  <c r="K2407" i="6"/>
  <c r="W2406" i="6"/>
  <c r="K2406" i="6"/>
  <c r="W2405" i="6"/>
  <c r="K2405" i="6"/>
  <c r="W2404" i="6"/>
  <c r="K2404" i="6"/>
  <c r="W2403" i="6"/>
  <c r="K2403" i="6"/>
  <c r="W2402" i="6"/>
  <c r="K2402" i="6"/>
  <c r="W2401" i="6"/>
  <c r="K2401" i="6"/>
  <c r="W2400" i="6"/>
  <c r="K2400" i="6"/>
  <c r="W2399" i="6"/>
  <c r="K2399" i="6"/>
  <c r="W2398" i="6"/>
  <c r="K2398" i="6"/>
  <c r="W2397" i="6"/>
  <c r="K2397" i="6"/>
  <c r="W2396" i="6"/>
  <c r="K2396" i="6"/>
  <c r="W2395" i="6"/>
  <c r="K2395" i="6"/>
  <c r="W2394" i="6"/>
  <c r="K2394" i="6"/>
  <c r="W2393" i="6"/>
  <c r="K2393" i="6"/>
  <c r="W2392" i="6"/>
  <c r="K2392" i="6"/>
  <c r="W2391" i="6"/>
  <c r="K2391" i="6"/>
  <c r="W2390" i="6"/>
  <c r="K2390" i="6"/>
  <c r="W2389" i="6"/>
  <c r="K2389" i="6"/>
  <c r="W2388" i="6"/>
  <c r="K2388" i="6"/>
  <c r="W2387" i="6"/>
  <c r="K2387" i="6"/>
  <c r="W2386" i="6"/>
  <c r="K2386" i="6"/>
  <c r="W2385" i="6"/>
  <c r="K2385" i="6"/>
  <c r="W2384" i="6"/>
  <c r="K2384" i="6"/>
  <c r="W2383" i="6"/>
  <c r="K2383" i="6"/>
  <c r="W2382" i="6"/>
  <c r="K2382" i="6"/>
  <c r="W2381" i="6"/>
  <c r="K2381" i="6"/>
  <c r="W2380" i="6"/>
  <c r="K2380" i="6"/>
  <c r="W2379" i="6"/>
  <c r="K2379" i="6"/>
  <c r="W2378" i="6"/>
  <c r="K2378" i="6"/>
  <c r="W2377" i="6"/>
  <c r="K2377" i="6"/>
  <c r="W2376" i="6"/>
  <c r="K2376" i="6"/>
  <c r="W2375" i="6"/>
  <c r="K2375" i="6"/>
  <c r="W2374" i="6"/>
  <c r="K2374" i="6"/>
  <c r="W2373" i="6"/>
  <c r="K2373" i="6"/>
  <c r="W2372" i="6"/>
  <c r="K2372" i="6"/>
  <c r="W2371" i="6"/>
  <c r="K2371" i="6"/>
  <c r="W2370" i="6"/>
  <c r="K2370" i="6"/>
  <c r="W2369" i="6"/>
  <c r="K2369" i="6"/>
  <c r="W2368" i="6"/>
  <c r="K2368" i="6"/>
  <c r="W2367" i="6"/>
  <c r="K2367" i="6"/>
  <c r="W2366" i="6"/>
  <c r="K2366" i="6"/>
  <c r="W2365" i="6"/>
  <c r="K2365" i="6"/>
  <c r="W2364" i="6"/>
  <c r="K2364" i="6"/>
  <c r="W2363" i="6"/>
  <c r="K2363" i="6"/>
  <c r="W2362" i="6"/>
  <c r="K2362" i="6"/>
  <c r="W2361" i="6"/>
  <c r="K2361" i="6"/>
  <c r="W2360" i="6"/>
  <c r="K2360" i="6"/>
  <c r="W2359" i="6"/>
  <c r="K2359" i="6"/>
  <c r="W2358" i="6"/>
  <c r="K2358" i="6"/>
  <c r="W2357" i="6"/>
  <c r="K2357" i="6"/>
  <c r="W2356" i="6"/>
  <c r="K2356" i="6"/>
  <c r="W2355" i="6"/>
  <c r="K2355" i="6"/>
  <c r="W2354" i="6"/>
  <c r="K2354" i="6"/>
  <c r="W2353" i="6"/>
  <c r="K2353" i="6"/>
  <c r="W2352" i="6"/>
  <c r="K2352" i="6"/>
  <c r="W2351" i="6"/>
  <c r="K2351" i="6"/>
  <c r="W2350" i="6"/>
  <c r="K2350" i="6"/>
  <c r="W2349" i="6"/>
  <c r="K2349" i="6"/>
  <c r="W2348" i="6"/>
  <c r="K2348" i="6"/>
  <c r="W2347" i="6"/>
  <c r="K2347" i="6"/>
  <c r="W2346" i="6"/>
  <c r="K2346" i="6"/>
  <c r="W2345" i="6"/>
  <c r="K2345" i="6"/>
  <c r="W2344" i="6"/>
  <c r="K2344" i="6"/>
  <c r="W2343" i="6"/>
  <c r="K2343" i="6"/>
  <c r="W2342" i="6"/>
  <c r="K2342" i="6"/>
  <c r="W2341" i="6"/>
  <c r="K2341" i="6"/>
  <c r="W2340" i="6"/>
  <c r="K2340" i="6"/>
  <c r="W2339" i="6"/>
  <c r="K2339" i="6"/>
  <c r="W2338" i="6"/>
  <c r="K2338" i="6"/>
  <c r="W2337" i="6"/>
  <c r="K2337" i="6"/>
  <c r="W2336" i="6"/>
  <c r="K2336" i="6"/>
  <c r="W2335" i="6"/>
  <c r="K2335" i="6"/>
  <c r="W2334" i="6"/>
  <c r="K2334" i="6"/>
  <c r="W2333" i="6"/>
  <c r="K2333" i="6"/>
  <c r="W2332" i="6"/>
  <c r="K2332" i="6"/>
  <c r="W2331" i="6"/>
  <c r="K2331" i="6"/>
  <c r="W2330" i="6"/>
  <c r="K2330" i="6"/>
  <c r="W2329" i="6"/>
  <c r="K2329" i="6"/>
  <c r="W2328" i="6"/>
  <c r="K2328" i="6"/>
  <c r="W2327" i="6"/>
  <c r="K2327" i="6"/>
  <c r="W2326" i="6"/>
  <c r="K2326" i="6"/>
  <c r="W2325" i="6"/>
  <c r="K2325" i="6"/>
  <c r="W2324" i="6"/>
  <c r="K2324" i="6"/>
  <c r="W2323" i="6"/>
  <c r="K2323" i="6"/>
  <c r="W2322" i="6"/>
  <c r="K2322" i="6"/>
  <c r="W2321" i="6"/>
  <c r="K2321" i="6"/>
  <c r="W2320" i="6"/>
  <c r="K2320" i="6"/>
  <c r="W2319" i="6"/>
  <c r="K2319" i="6"/>
  <c r="W2318" i="6"/>
  <c r="K2318" i="6"/>
  <c r="W2317" i="6"/>
  <c r="K2317" i="6"/>
  <c r="W2316" i="6"/>
  <c r="K2316" i="6"/>
  <c r="W2315" i="6"/>
  <c r="K2315" i="6"/>
  <c r="W2314" i="6"/>
  <c r="K2314" i="6"/>
  <c r="W2313" i="6"/>
  <c r="K2313" i="6"/>
  <c r="W2312" i="6"/>
  <c r="K2312" i="6"/>
  <c r="W2311" i="6"/>
  <c r="K2311" i="6"/>
  <c r="W2310" i="6"/>
  <c r="K2310" i="6"/>
  <c r="W2309" i="6"/>
  <c r="K2309" i="6"/>
  <c r="W2308" i="6"/>
  <c r="K2308" i="6"/>
  <c r="W2307" i="6"/>
  <c r="K2307" i="6"/>
  <c r="W2306" i="6"/>
  <c r="K2306" i="6"/>
  <c r="W2305" i="6"/>
  <c r="K2305" i="6"/>
  <c r="W2304" i="6"/>
  <c r="K2304" i="6"/>
  <c r="W2303" i="6"/>
  <c r="K2303" i="6"/>
  <c r="W2302" i="6"/>
  <c r="K2302" i="6"/>
  <c r="W2301" i="6"/>
  <c r="K2301" i="6"/>
  <c r="W2300" i="6"/>
  <c r="K2300" i="6"/>
  <c r="W2299" i="6"/>
  <c r="K2299" i="6"/>
  <c r="W2298" i="6"/>
  <c r="K2298" i="6"/>
  <c r="W2297" i="6"/>
  <c r="K2297" i="6"/>
  <c r="W2296" i="6"/>
  <c r="K2296" i="6"/>
  <c r="W2295" i="6"/>
  <c r="K2295" i="6"/>
  <c r="W2294" i="6"/>
  <c r="K2294" i="6"/>
  <c r="W2293" i="6"/>
  <c r="K2293" i="6"/>
  <c r="W2292" i="6"/>
  <c r="K2292" i="6"/>
  <c r="W2291" i="6"/>
  <c r="K2291" i="6"/>
  <c r="W2290" i="6"/>
  <c r="K2290" i="6"/>
  <c r="W2289" i="6"/>
  <c r="K2289" i="6"/>
  <c r="W2288" i="6"/>
  <c r="K2288" i="6"/>
  <c r="W2287" i="6"/>
  <c r="K2287" i="6"/>
  <c r="W2286" i="6"/>
  <c r="K2286" i="6"/>
  <c r="W2285" i="6"/>
  <c r="K2285" i="6"/>
  <c r="W2284" i="6"/>
  <c r="K2284" i="6"/>
  <c r="W2283" i="6"/>
  <c r="K2283" i="6"/>
  <c r="W2282" i="6"/>
  <c r="K2282" i="6"/>
  <c r="W2281" i="6"/>
  <c r="K2281" i="6"/>
  <c r="W2280" i="6"/>
  <c r="K2280" i="6"/>
  <c r="W2279" i="6"/>
  <c r="K2279" i="6"/>
  <c r="W2278" i="6"/>
  <c r="K2278" i="6"/>
  <c r="W2277" i="6"/>
  <c r="K2277" i="6"/>
  <c r="W2276" i="6"/>
  <c r="K2276" i="6"/>
  <c r="W2275" i="6"/>
  <c r="K2275" i="6"/>
  <c r="W2274" i="6"/>
  <c r="K2274" i="6"/>
  <c r="W2273" i="6"/>
  <c r="K2273" i="6"/>
  <c r="W2272" i="6"/>
  <c r="K2272" i="6"/>
  <c r="W2271" i="6"/>
  <c r="K2271" i="6"/>
  <c r="W2270" i="6"/>
  <c r="K2270" i="6"/>
  <c r="W2269" i="6"/>
  <c r="K2269" i="6"/>
  <c r="W2268" i="6"/>
  <c r="K2268" i="6"/>
  <c r="W2267" i="6"/>
  <c r="K2267" i="6"/>
  <c r="W2266" i="6"/>
  <c r="K2266" i="6"/>
  <c r="W2265" i="6"/>
  <c r="K2265" i="6"/>
  <c r="W2264" i="6"/>
  <c r="K2264" i="6"/>
  <c r="W2263" i="6"/>
  <c r="K2263" i="6"/>
  <c r="W2262" i="6"/>
  <c r="K2262" i="6"/>
  <c r="W2261" i="6"/>
  <c r="K2261" i="6"/>
  <c r="W2260" i="6"/>
  <c r="K2260" i="6"/>
  <c r="W2259" i="6"/>
  <c r="K2259" i="6"/>
  <c r="W2258" i="6"/>
  <c r="K2258" i="6"/>
  <c r="W2257" i="6"/>
  <c r="K2257" i="6"/>
  <c r="W2256" i="6"/>
  <c r="K2256" i="6"/>
  <c r="W2255" i="6"/>
  <c r="K2255" i="6"/>
  <c r="W2254" i="6"/>
  <c r="K2254" i="6"/>
  <c r="W2253" i="6"/>
  <c r="K2253" i="6"/>
  <c r="W2252" i="6"/>
  <c r="K2252" i="6"/>
  <c r="W2251" i="6"/>
  <c r="K2251" i="6"/>
  <c r="W2250" i="6"/>
  <c r="K2250" i="6"/>
  <c r="W2249" i="6"/>
  <c r="K2249" i="6"/>
  <c r="W2248" i="6"/>
  <c r="K2248" i="6"/>
  <c r="W2247" i="6"/>
  <c r="K2247" i="6"/>
  <c r="W2246" i="6"/>
  <c r="K2246" i="6"/>
  <c r="W2245" i="6"/>
  <c r="K2245" i="6"/>
  <c r="W2244" i="6"/>
  <c r="K2244" i="6"/>
  <c r="W2243" i="6"/>
  <c r="K2243" i="6"/>
  <c r="W2242" i="6"/>
  <c r="K2242" i="6"/>
  <c r="W2241" i="6"/>
  <c r="K2241" i="6"/>
  <c r="W2240" i="6"/>
  <c r="K2240" i="6"/>
  <c r="W2239" i="6"/>
  <c r="K2239" i="6"/>
  <c r="W2238" i="6"/>
  <c r="K2238" i="6"/>
  <c r="W2237" i="6"/>
  <c r="K2237" i="6"/>
  <c r="W2236" i="6"/>
  <c r="K2236" i="6"/>
  <c r="W2235" i="6"/>
  <c r="K2235" i="6"/>
  <c r="W2234" i="6"/>
  <c r="K2234" i="6"/>
  <c r="W2233" i="6"/>
  <c r="K2233" i="6"/>
  <c r="W2232" i="6"/>
  <c r="K2232" i="6"/>
  <c r="W2231" i="6"/>
  <c r="K2231" i="6"/>
  <c r="W2230" i="6"/>
  <c r="K2230" i="6"/>
  <c r="W2229" i="6"/>
  <c r="K2229" i="6"/>
  <c r="W2228" i="6"/>
  <c r="K2228" i="6"/>
  <c r="W2227" i="6"/>
  <c r="K2227" i="6"/>
  <c r="W2226" i="6"/>
  <c r="K2226" i="6"/>
  <c r="W2225" i="6"/>
  <c r="K2225" i="6"/>
  <c r="W2224" i="6"/>
  <c r="K2224" i="6"/>
  <c r="W2223" i="6"/>
  <c r="K2223" i="6"/>
  <c r="W2222" i="6"/>
  <c r="K2222" i="6"/>
  <c r="W2221" i="6"/>
  <c r="K2221" i="6"/>
  <c r="W2220" i="6"/>
  <c r="K2220" i="6"/>
  <c r="W2219" i="6"/>
  <c r="K2219" i="6"/>
  <c r="W2218" i="6"/>
  <c r="K2218" i="6"/>
  <c r="W2217" i="6"/>
  <c r="K2217" i="6"/>
  <c r="W2216" i="6"/>
  <c r="K2216" i="6"/>
  <c r="W2215" i="6"/>
  <c r="K2215" i="6"/>
  <c r="W2214" i="6"/>
  <c r="K2214" i="6"/>
  <c r="W2213" i="6"/>
  <c r="K2213" i="6"/>
  <c r="W2212" i="6"/>
  <c r="K2212" i="6"/>
  <c r="W2211" i="6"/>
  <c r="K2211" i="6"/>
  <c r="W2210" i="6"/>
  <c r="K2210" i="6"/>
  <c r="W2209" i="6"/>
  <c r="K2209" i="6"/>
  <c r="W2208" i="6"/>
  <c r="K2208" i="6"/>
  <c r="W2207" i="6"/>
  <c r="K2207" i="6"/>
  <c r="W2206" i="6"/>
  <c r="K2206" i="6"/>
  <c r="W2205" i="6"/>
  <c r="K2205" i="6"/>
  <c r="W2204" i="6"/>
  <c r="K2204" i="6"/>
  <c r="W2203" i="6"/>
  <c r="K2203" i="6"/>
  <c r="W2202" i="6"/>
  <c r="K2202" i="6"/>
  <c r="W2201" i="6"/>
  <c r="K2201" i="6"/>
  <c r="W2200" i="6"/>
  <c r="K2200" i="6"/>
  <c r="W2199" i="6"/>
  <c r="K2199" i="6"/>
  <c r="W2198" i="6"/>
  <c r="K2198" i="6"/>
  <c r="W2197" i="6"/>
  <c r="K2197" i="6"/>
  <c r="W2196" i="6"/>
  <c r="K2196" i="6"/>
  <c r="W2195" i="6"/>
  <c r="K2195" i="6"/>
  <c r="W2194" i="6"/>
  <c r="K2194" i="6"/>
  <c r="W2193" i="6"/>
  <c r="K2193" i="6"/>
  <c r="W2192" i="6"/>
  <c r="K2192" i="6"/>
  <c r="W2191" i="6"/>
  <c r="K2191" i="6"/>
  <c r="W2190" i="6"/>
  <c r="K2190" i="6"/>
  <c r="W2189" i="6"/>
  <c r="K2189" i="6"/>
  <c r="W2188" i="6"/>
  <c r="K2188" i="6"/>
  <c r="W2187" i="6"/>
  <c r="K2187" i="6"/>
  <c r="W2186" i="6"/>
  <c r="K2186" i="6"/>
  <c r="W2185" i="6"/>
  <c r="K2185" i="6"/>
  <c r="W2184" i="6"/>
  <c r="K2184" i="6"/>
  <c r="W2183" i="6"/>
  <c r="K2183" i="6"/>
  <c r="W2182" i="6"/>
  <c r="K2182" i="6"/>
  <c r="W2181" i="6"/>
  <c r="K2181" i="6"/>
  <c r="W2180" i="6"/>
  <c r="K2180" i="6"/>
  <c r="W2179" i="6"/>
  <c r="K2179" i="6"/>
  <c r="W2178" i="6"/>
  <c r="K2178" i="6"/>
  <c r="W2177" i="6"/>
  <c r="K2177" i="6"/>
  <c r="W2176" i="6"/>
  <c r="K2176" i="6"/>
  <c r="W2175" i="6"/>
  <c r="K2175" i="6"/>
  <c r="W2174" i="6"/>
  <c r="K2174" i="6"/>
  <c r="W2173" i="6"/>
  <c r="K2173" i="6"/>
  <c r="W2172" i="6"/>
  <c r="K2172" i="6"/>
  <c r="W2171" i="6"/>
  <c r="K2171" i="6"/>
  <c r="W2170" i="6"/>
  <c r="K2170" i="6"/>
  <c r="W2169" i="6"/>
  <c r="K2169" i="6"/>
  <c r="W2168" i="6"/>
  <c r="K2168" i="6"/>
  <c r="W2167" i="6"/>
  <c r="K2167" i="6"/>
  <c r="W2166" i="6"/>
  <c r="K2166" i="6"/>
  <c r="W2165" i="6"/>
  <c r="K2165" i="6"/>
  <c r="W2164" i="6"/>
  <c r="K2164" i="6"/>
  <c r="W2163" i="6"/>
  <c r="K2163" i="6"/>
  <c r="W2162" i="6"/>
  <c r="K2162" i="6"/>
  <c r="W2161" i="6"/>
  <c r="K2161" i="6"/>
  <c r="W2160" i="6"/>
  <c r="K2160" i="6"/>
  <c r="W2159" i="6"/>
  <c r="K2159" i="6"/>
  <c r="W2158" i="6"/>
  <c r="K2158" i="6"/>
  <c r="W2157" i="6"/>
  <c r="K2157" i="6"/>
  <c r="W2156" i="6"/>
  <c r="K2156" i="6"/>
  <c r="W2155" i="6"/>
  <c r="K2155" i="6"/>
  <c r="W2154" i="6"/>
  <c r="K2154" i="6"/>
  <c r="W2153" i="6"/>
  <c r="K2153" i="6"/>
  <c r="W2152" i="6"/>
  <c r="K2152" i="6"/>
  <c r="W2151" i="6"/>
  <c r="K2151" i="6"/>
  <c r="W2150" i="6"/>
  <c r="K2150" i="6"/>
  <c r="W2149" i="6"/>
  <c r="K2149" i="6"/>
  <c r="W2148" i="6"/>
  <c r="K2148" i="6"/>
  <c r="W2147" i="6"/>
  <c r="K2147" i="6"/>
  <c r="W2146" i="6"/>
  <c r="K2146" i="6"/>
  <c r="W2145" i="6"/>
  <c r="K2145" i="6"/>
  <c r="W2144" i="6"/>
  <c r="K2144" i="6"/>
  <c r="W2143" i="6"/>
  <c r="K2143" i="6"/>
  <c r="W2142" i="6"/>
  <c r="K2142" i="6"/>
  <c r="W2141" i="6"/>
  <c r="K2141" i="6"/>
  <c r="W2140" i="6"/>
  <c r="K2140" i="6"/>
  <c r="W2139" i="6"/>
  <c r="K2139" i="6"/>
  <c r="W2138" i="6"/>
  <c r="K2138" i="6"/>
  <c r="W2137" i="6"/>
  <c r="K2137" i="6"/>
  <c r="W2136" i="6"/>
  <c r="K2136" i="6"/>
  <c r="W2135" i="6"/>
  <c r="K2135" i="6"/>
  <c r="W2134" i="6"/>
  <c r="K2134" i="6"/>
  <c r="W2133" i="6"/>
  <c r="K2133" i="6"/>
  <c r="W2132" i="6"/>
  <c r="K2132" i="6"/>
  <c r="W2131" i="6"/>
  <c r="K2131" i="6"/>
  <c r="W2130" i="6"/>
  <c r="K2130" i="6"/>
  <c r="W2129" i="6"/>
  <c r="K2129" i="6"/>
  <c r="W2128" i="6"/>
  <c r="K2128" i="6"/>
  <c r="W2127" i="6"/>
  <c r="K2127" i="6"/>
  <c r="W2126" i="6"/>
  <c r="K2126" i="6"/>
  <c r="W2125" i="6"/>
  <c r="K2125" i="6"/>
  <c r="W2124" i="6"/>
  <c r="K2124" i="6"/>
  <c r="W2123" i="6"/>
  <c r="K2123" i="6"/>
  <c r="W2122" i="6"/>
  <c r="K2122" i="6"/>
  <c r="W2121" i="6"/>
  <c r="K2121" i="6"/>
  <c r="W2120" i="6"/>
  <c r="K2120" i="6"/>
  <c r="W2119" i="6"/>
  <c r="K2119" i="6"/>
  <c r="W2118" i="6"/>
  <c r="K2118" i="6"/>
  <c r="W2117" i="6"/>
  <c r="K2117" i="6"/>
  <c r="W2116" i="6"/>
  <c r="K2116" i="6"/>
  <c r="W2115" i="6"/>
  <c r="K2115" i="6"/>
  <c r="W2114" i="6"/>
  <c r="K2114" i="6"/>
  <c r="W2113" i="6"/>
  <c r="K2113" i="6"/>
  <c r="W2112" i="6"/>
  <c r="K2112" i="6"/>
  <c r="W2111" i="6"/>
  <c r="K2111" i="6"/>
  <c r="W2110" i="6"/>
  <c r="K2110" i="6"/>
  <c r="W2109" i="6"/>
  <c r="K2109" i="6"/>
  <c r="W2108" i="6"/>
  <c r="K2108" i="6"/>
  <c r="W2107" i="6"/>
  <c r="K2107" i="6"/>
  <c r="W2106" i="6"/>
  <c r="K2106" i="6"/>
  <c r="W2105" i="6"/>
  <c r="K2105" i="6"/>
  <c r="W2104" i="6"/>
  <c r="K2104" i="6"/>
  <c r="W2103" i="6"/>
  <c r="K2103" i="6"/>
  <c r="W2102" i="6"/>
  <c r="K2102" i="6"/>
  <c r="W2101" i="6"/>
  <c r="K2101" i="6"/>
  <c r="W2100" i="6"/>
  <c r="K2100" i="6"/>
  <c r="W2099" i="6"/>
  <c r="K2099" i="6"/>
  <c r="W2098" i="6"/>
  <c r="K2098" i="6"/>
  <c r="W2097" i="6"/>
  <c r="K2097" i="6"/>
  <c r="W2096" i="6"/>
  <c r="K2096" i="6"/>
  <c r="W2095" i="6"/>
  <c r="K2095" i="6"/>
  <c r="W2094" i="6"/>
  <c r="K2094" i="6"/>
  <c r="W2093" i="6"/>
  <c r="K2093" i="6"/>
  <c r="W2092" i="6"/>
  <c r="K2092" i="6"/>
  <c r="W2091" i="6"/>
  <c r="K2091" i="6"/>
  <c r="W2090" i="6"/>
  <c r="K2090" i="6"/>
  <c r="W2089" i="6"/>
  <c r="K2089" i="6"/>
  <c r="W2088" i="6"/>
  <c r="K2088" i="6"/>
  <c r="W2087" i="6"/>
  <c r="K2087" i="6"/>
  <c r="W2086" i="6"/>
  <c r="K2086" i="6"/>
  <c r="W2085" i="6"/>
  <c r="K2085" i="6"/>
  <c r="W2084" i="6"/>
  <c r="K2084" i="6"/>
  <c r="W2083" i="6"/>
  <c r="K2083" i="6"/>
  <c r="W2082" i="6"/>
  <c r="K2082" i="6"/>
  <c r="W2081" i="6"/>
  <c r="K2081" i="6"/>
  <c r="W2080" i="6"/>
  <c r="K2080" i="6"/>
  <c r="W2079" i="6"/>
  <c r="K2079" i="6"/>
  <c r="W2078" i="6"/>
  <c r="K2078" i="6"/>
  <c r="W2077" i="6"/>
  <c r="K2077" i="6"/>
  <c r="W2076" i="6"/>
  <c r="K2076" i="6"/>
  <c r="W2075" i="6"/>
  <c r="K2075" i="6"/>
  <c r="W2074" i="6"/>
  <c r="K2074" i="6"/>
  <c r="W2073" i="6"/>
  <c r="K2073" i="6"/>
  <c r="W2072" i="6"/>
  <c r="K2072" i="6"/>
  <c r="W2071" i="6"/>
  <c r="K2071" i="6"/>
  <c r="W2070" i="6"/>
  <c r="K2070" i="6"/>
  <c r="W2069" i="6"/>
  <c r="K2069" i="6"/>
  <c r="W2068" i="6"/>
  <c r="K2068" i="6"/>
  <c r="W2067" i="6"/>
  <c r="K2067" i="6"/>
  <c r="W2066" i="6"/>
  <c r="K2066" i="6"/>
  <c r="W2065" i="6"/>
  <c r="K2065" i="6"/>
  <c r="W2064" i="6"/>
  <c r="K2064" i="6"/>
  <c r="W2063" i="6"/>
  <c r="K2063" i="6"/>
  <c r="W2062" i="6"/>
  <c r="K2062" i="6"/>
  <c r="W2061" i="6"/>
  <c r="K2061" i="6"/>
  <c r="W2060" i="6"/>
  <c r="K2060" i="6"/>
  <c r="W2059" i="6"/>
  <c r="K2059" i="6"/>
  <c r="W2058" i="6"/>
  <c r="K2058" i="6"/>
  <c r="W2057" i="6"/>
  <c r="K2057" i="6"/>
  <c r="W2056" i="6"/>
  <c r="K2056" i="6"/>
  <c r="W2055" i="6"/>
  <c r="K2055" i="6"/>
  <c r="W2054" i="6"/>
  <c r="K2054" i="6"/>
  <c r="W2053" i="6"/>
  <c r="K2053" i="6"/>
  <c r="W2052" i="6"/>
  <c r="K2052" i="6"/>
  <c r="W2051" i="6"/>
  <c r="K2051" i="6"/>
  <c r="W2050" i="6"/>
  <c r="K2050" i="6"/>
  <c r="W2049" i="6"/>
  <c r="K2049" i="6"/>
  <c r="W2048" i="6"/>
  <c r="K2048" i="6"/>
  <c r="W2047" i="6"/>
  <c r="K2047" i="6"/>
  <c r="W2046" i="6"/>
  <c r="K2046" i="6"/>
  <c r="W2045" i="6"/>
  <c r="K2045" i="6"/>
  <c r="W2044" i="6"/>
  <c r="K2044" i="6"/>
  <c r="W2043" i="6"/>
  <c r="K2043" i="6"/>
  <c r="W2042" i="6"/>
  <c r="K2042" i="6"/>
  <c r="W2041" i="6"/>
  <c r="K2041" i="6"/>
  <c r="W2040" i="6"/>
  <c r="K2040" i="6"/>
  <c r="W2039" i="6"/>
  <c r="K2039" i="6"/>
  <c r="W2038" i="6"/>
  <c r="K2038" i="6"/>
  <c r="W2037" i="6"/>
  <c r="K2037" i="6"/>
  <c r="W2036" i="6"/>
  <c r="K2036" i="6"/>
  <c r="W2035" i="6"/>
  <c r="K2035" i="6"/>
  <c r="W2034" i="6"/>
  <c r="K2034" i="6"/>
  <c r="W2033" i="6"/>
  <c r="K2033" i="6"/>
  <c r="W2032" i="6"/>
  <c r="K2032" i="6"/>
  <c r="W2031" i="6"/>
  <c r="K2031" i="6"/>
  <c r="W2030" i="6"/>
  <c r="K2030" i="6"/>
  <c r="W2029" i="6"/>
  <c r="K2029" i="6"/>
  <c r="W2028" i="6"/>
  <c r="K2028" i="6"/>
  <c r="W2027" i="6"/>
  <c r="K2027" i="6"/>
  <c r="W2026" i="6"/>
  <c r="K2026" i="6"/>
  <c r="W2025" i="6"/>
  <c r="K2025" i="6"/>
  <c r="W2024" i="6"/>
  <c r="K2024" i="6"/>
  <c r="W2023" i="6"/>
  <c r="K2023" i="6"/>
  <c r="W2022" i="6"/>
  <c r="K2022" i="6"/>
  <c r="W2021" i="6"/>
  <c r="K2021" i="6"/>
  <c r="W2020" i="6"/>
  <c r="K2020" i="6"/>
  <c r="W2019" i="6"/>
  <c r="K2019" i="6"/>
  <c r="W2018" i="6"/>
  <c r="K2018" i="6"/>
  <c r="W2017" i="6"/>
  <c r="K2017" i="6"/>
  <c r="W2016" i="6"/>
  <c r="K2016" i="6"/>
  <c r="W2015" i="6"/>
  <c r="K2015" i="6"/>
  <c r="W2014" i="6"/>
  <c r="K2014" i="6"/>
  <c r="W2013" i="6"/>
  <c r="K2013" i="6"/>
  <c r="W2012" i="6"/>
  <c r="K2012" i="6"/>
  <c r="W2011" i="6"/>
  <c r="K2011" i="6"/>
  <c r="W2010" i="6"/>
  <c r="K2010" i="6"/>
  <c r="W2009" i="6"/>
  <c r="K2009" i="6"/>
  <c r="W2008" i="6"/>
  <c r="K2008" i="6"/>
  <c r="W2007" i="6"/>
  <c r="K2007" i="6"/>
  <c r="W2006" i="6"/>
  <c r="K2006" i="6"/>
  <c r="W2005" i="6"/>
  <c r="K2005" i="6"/>
  <c r="W2004" i="6"/>
  <c r="K2004" i="6"/>
  <c r="W2003" i="6"/>
  <c r="K2003" i="6"/>
  <c r="W2002" i="6"/>
  <c r="K2002" i="6"/>
  <c r="W2001" i="6"/>
  <c r="K2001" i="6"/>
  <c r="W2000" i="6"/>
  <c r="K2000" i="6"/>
  <c r="W1999" i="6"/>
  <c r="K1999" i="6"/>
  <c r="W1998" i="6"/>
  <c r="K1998" i="6"/>
  <c r="W1997" i="6"/>
  <c r="K1997" i="6"/>
  <c r="W1996" i="6"/>
  <c r="K1996" i="6"/>
  <c r="W1995" i="6"/>
  <c r="K1995" i="6"/>
  <c r="W1994" i="6"/>
  <c r="K1994" i="6"/>
  <c r="W1993" i="6"/>
  <c r="K1993" i="6"/>
  <c r="W1992" i="6"/>
  <c r="K1992" i="6"/>
  <c r="W1991" i="6"/>
  <c r="K1991" i="6"/>
  <c r="W1990" i="6"/>
  <c r="K1990" i="6"/>
  <c r="W1989" i="6"/>
  <c r="K1989" i="6"/>
  <c r="W1988" i="6"/>
  <c r="K1988" i="6"/>
  <c r="W1987" i="6"/>
  <c r="K1987" i="6"/>
  <c r="W1986" i="6"/>
  <c r="K1986" i="6"/>
  <c r="W1985" i="6"/>
  <c r="K1985" i="6"/>
  <c r="W1984" i="6"/>
  <c r="K1984" i="6"/>
  <c r="W1983" i="6"/>
  <c r="K1983" i="6"/>
  <c r="W1982" i="6"/>
  <c r="K1982" i="6"/>
  <c r="W1981" i="6"/>
  <c r="K1981" i="6"/>
  <c r="W1980" i="6"/>
  <c r="K1980" i="6"/>
  <c r="W1979" i="6"/>
  <c r="K1979" i="6"/>
  <c r="W1978" i="6"/>
  <c r="K1978" i="6"/>
  <c r="W1977" i="6"/>
  <c r="K1977" i="6"/>
  <c r="W1976" i="6"/>
  <c r="K1976" i="6"/>
  <c r="W1975" i="6"/>
  <c r="K1975" i="6"/>
  <c r="W1974" i="6"/>
  <c r="K1974" i="6"/>
  <c r="W1973" i="6"/>
  <c r="K1973" i="6"/>
  <c r="W1972" i="6"/>
  <c r="K1972" i="6"/>
  <c r="W1971" i="6"/>
  <c r="K1971" i="6"/>
  <c r="W1970" i="6"/>
  <c r="K1970" i="6"/>
  <c r="W1969" i="6"/>
  <c r="K1969" i="6"/>
  <c r="W1968" i="6"/>
  <c r="K1968" i="6"/>
  <c r="W1967" i="6"/>
  <c r="K1967" i="6"/>
  <c r="W1966" i="6"/>
  <c r="K1966" i="6"/>
  <c r="W1965" i="6"/>
  <c r="K1965" i="6"/>
  <c r="W1964" i="6"/>
  <c r="K1964" i="6"/>
  <c r="W1963" i="6"/>
  <c r="K1963" i="6"/>
  <c r="W1962" i="6"/>
  <c r="K1962" i="6"/>
  <c r="W1961" i="6"/>
  <c r="K1961" i="6"/>
  <c r="W1960" i="6"/>
  <c r="K1960" i="6"/>
  <c r="W1959" i="6"/>
  <c r="K1959" i="6"/>
  <c r="W1958" i="6"/>
  <c r="K1958" i="6"/>
  <c r="W1957" i="6"/>
  <c r="K1957" i="6"/>
  <c r="W1956" i="6"/>
  <c r="K1956" i="6"/>
  <c r="W1955" i="6"/>
  <c r="K1955" i="6"/>
  <c r="W1954" i="6"/>
  <c r="K1954" i="6"/>
  <c r="W1953" i="6"/>
  <c r="K1953" i="6"/>
  <c r="W1952" i="6"/>
  <c r="K1952" i="6"/>
  <c r="W1951" i="6"/>
  <c r="K1951" i="6"/>
  <c r="W1950" i="6"/>
  <c r="K1950" i="6"/>
  <c r="W1949" i="6"/>
  <c r="K1949" i="6"/>
  <c r="W1948" i="6"/>
  <c r="K1948" i="6"/>
  <c r="W1947" i="6"/>
  <c r="K1947" i="6"/>
  <c r="W1946" i="6"/>
  <c r="K1946" i="6"/>
  <c r="W1945" i="6"/>
  <c r="K1945" i="6"/>
  <c r="W1944" i="6"/>
  <c r="K1944" i="6"/>
  <c r="W1943" i="6"/>
  <c r="K1943" i="6"/>
  <c r="W1942" i="6"/>
  <c r="K1942" i="6"/>
  <c r="W1941" i="6"/>
  <c r="K1941" i="6"/>
  <c r="W1940" i="6"/>
  <c r="K1940" i="6"/>
  <c r="W1939" i="6"/>
  <c r="K1939" i="6"/>
  <c r="W1938" i="6"/>
  <c r="K1938" i="6"/>
  <c r="W1937" i="6"/>
  <c r="K1937" i="6"/>
  <c r="W1936" i="6"/>
  <c r="K1936" i="6"/>
  <c r="W1935" i="6"/>
  <c r="K1935" i="6"/>
  <c r="W1934" i="6"/>
  <c r="K1934" i="6"/>
  <c r="W1933" i="6"/>
  <c r="K1933" i="6"/>
  <c r="W1932" i="6"/>
  <c r="K1932" i="6"/>
  <c r="W1931" i="6"/>
  <c r="K1931" i="6"/>
  <c r="W1930" i="6"/>
  <c r="K1930" i="6"/>
  <c r="W1929" i="6"/>
  <c r="K1929" i="6"/>
  <c r="W1928" i="6"/>
  <c r="K1928" i="6"/>
  <c r="W1927" i="6"/>
  <c r="K1927" i="6"/>
  <c r="W1926" i="6"/>
  <c r="K1926" i="6"/>
  <c r="W1925" i="6"/>
  <c r="K1925" i="6"/>
  <c r="W1924" i="6"/>
  <c r="K1924" i="6"/>
  <c r="W1923" i="6"/>
  <c r="K1923" i="6"/>
  <c r="W1922" i="6"/>
  <c r="K1922" i="6"/>
  <c r="W1921" i="6"/>
  <c r="K1921" i="6"/>
  <c r="W1920" i="6"/>
  <c r="K1920" i="6"/>
  <c r="W1919" i="6"/>
  <c r="K1919" i="6"/>
  <c r="W1918" i="6"/>
  <c r="K1918" i="6"/>
  <c r="W1917" i="6"/>
  <c r="K1917" i="6"/>
  <c r="W1916" i="6"/>
  <c r="K1916" i="6"/>
  <c r="W1915" i="6"/>
  <c r="K1915" i="6"/>
  <c r="W1914" i="6"/>
  <c r="K1914" i="6"/>
  <c r="W1913" i="6"/>
  <c r="K1913" i="6"/>
  <c r="W1912" i="6"/>
  <c r="K1912" i="6"/>
  <c r="W1911" i="6"/>
  <c r="K1911" i="6"/>
  <c r="W1910" i="6"/>
  <c r="K1910" i="6"/>
  <c r="W1909" i="6"/>
  <c r="K1909" i="6"/>
  <c r="W1908" i="6"/>
  <c r="K1908" i="6"/>
  <c r="W1907" i="6"/>
  <c r="K1907" i="6"/>
  <c r="W1906" i="6"/>
  <c r="K1906" i="6"/>
  <c r="W1905" i="6"/>
  <c r="K1905" i="6"/>
  <c r="W1904" i="6"/>
  <c r="K1904" i="6"/>
  <c r="W1903" i="6"/>
  <c r="K1903" i="6"/>
  <c r="W1902" i="6"/>
  <c r="K1902" i="6"/>
  <c r="W1901" i="6"/>
  <c r="K1901" i="6"/>
  <c r="W1900" i="6"/>
  <c r="K1900" i="6"/>
  <c r="W1899" i="6"/>
  <c r="K1899" i="6"/>
  <c r="W1898" i="6"/>
  <c r="K1898" i="6"/>
  <c r="W1897" i="6"/>
  <c r="K1897" i="6"/>
  <c r="W1896" i="6"/>
  <c r="K1896" i="6"/>
  <c r="W1895" i="6"/>
  <c r="K1895" i="6"/>
  <c r="W1894" i="6"/>
  <c r="K1894" i="6"/>
  <c r="W1893" i="6"/>
  <c r="K1893" i="6"/>
  <c r="W1892" i="6"/>
  <c r="K1892" i="6"/>
  <c r="W1891" i="6"/>
  <c r="K1891" i="6"/>
  <c r="W1890" i="6"/>
  <c r="K1890" i="6"/>
  <c r="W1889" i="6"/>
  <c r="K1889" i="6"/>
  <c r="W1888" i="6"/>
  <c r="K1888" i="6"/>
  <c r="W1887" i="6"/>
  <c r="K1887" i="6"/>
  <c r="W1886" i="6"/>
  <c r="K1886" i="6"/>
  <c r="W1885" i="6"/>
  <c r="K1885" i="6"/>
  <c r="W1884" i="6"/>
  <c r="K1884" i="6"/>
  <c r="W1883" i="6"/>
  <c r="K1883" i="6"/>
  <c r="W1882" i="6"/>
  <c r="K1882" i="6"/>
  <c r="W1881" i="6"/>
  <c r="K1881" i="6"/>
  <c r="W1880" i="6"/>
  <c r="K1880" i="6"/>
  <c r="W1879" i="6"/>
  <c r="K1879" i="6"/>
  <c r="W1878" i="6"/>
  <c r="K1878" i="6"/>
  <c r="W1877" i="6"/>
  <c r="K1877" i="6"/>
  <c r="W1876" i="6"/>
  <c r="K1876" i="6"/>
  <c r="W1875" i="6"/>
  <c r="K1875" i="6"/>
  <c r="W1874" i="6"/>
  <c r="K1874" i="6"/>
  <c r="W1873" i="6"/>
  <c r="K1873" i="6"/>
  <c r="W1872" i="6"/>
  <c r="K1872" i="6"/>
  <c r="W1871" i="6"/>
  <c r="K1871" i="6"/>
  <c r="W1870" i="6"/>
  <c r="K1870" i="6"/>
  <c r="W1869" i="6"/>
  <c r="K1869" i="6"/>
  <c r="W1868" i="6"/>
  <c r="K1868" i="6"/>
  <c r="W1867" i="6"/>
  <c r="K1867" i="6"/>
  <c r="W1866" i="6"/>
  <c r="K1866" i="6"/>
  <c r="W1865" i="6"/>
  <c r="K1865" i="6"/>
  <c r="W1864" i="6"/>
  <c r="K1864" i="6"/>
  <c r="W1863" i="6"/>
  <c r="K1863" i="6"/>
  <c r="W1862" i="6"/>
  <c r="K1862" i="6"/>
  <c r="W1861" i="6"/>
  <c r="K1861" i="6"/>
  <c r="W1860" i="6"/>
  <c r="K1860" i="6"/>
  <c r="W1859" i="6"/>
  <c r="K1859" i="6"/>
  <c r="W1858" i="6"/>
  <c r="K1858" i="6"/>
  <c r="W1857" i="6"/>
  <c r="K1857" i="6"/>
  <c r="W1856" i="6"/>
  <c r="K1856" i="6"/>
  <c r="W1855" i="6"/>
  <c r="K1855" i="6"/>
  <c r="W1854" i="6"/>
  <c r="K1854" i="6"/>
  <c r="W1853" i="6"/>
  <c r="K1853" i="6"/>
  <c r="W1852" i="6"/>
  <c r="K1852" i="6"/>
  <c r="W1851" i="6"/>
  <c r="K1851" i="6"/>
  <c r="W1850" i="6"/>
  <c r="K1850" i="6"/>
  <c r="W1849" i="6"/>
  <c r="K1849" i="6"/>
  <c r="W1848" i="6"/>
  <c r="K1848" i="6"/>
  <c r="W1847" i="6"/>
  <c r="K1847" i="6"/>
  <c r="W1846" i="6"/>
  <c r="K1846" i="6"/>
  <c r="W1845" i="6"/>
  <c r="K1845" i="6"/>
  <c r="W1844" i="6"/>
  <c r="K1844" i="6"/>
  <c r="W1843" i="6"/>
  <c r="K1843" i="6"/>
  <c r="W1842" i="6"/>
  <c r="K1842" i="6"/>
  <c r="W1841" i="6"/>
  <c r="K1841" i="6"/>
  <c r="W1840" i="6"/>
  <c r="K1840" i="6"/>
  <c r="W1839" i="6"/>
  <c r="K1839" i="6"/>
  <c r="W1838" i="6"/>
  <c r="K1838" i="6"/>
  <c r="W1837" i="6"/>
  <c r="K1837" i="6"/>
  <c r="W1836" i="6"/>
  <c r="K1836" i="6"/>
  <c r="W1835" i="6"/>
  <c r="K1835" i="6"/>
  <c r="W1834" i="6"/>
  <c r="K1834" i="6"/>
  <c r="W1833" i="6"/>
  <c r="K1833" i="6"/>
  <c r="W1832" i="6"/>
  <c r="K1832" i="6"/>
  <c r="W1831" i="6"/>
  <c r="K1831" i="6"/>
  <c r="W1830" i="6"/>
  <c r="K1830" i="6"/>
  <c r="W1829" i="6"/>
  <c r="K1829" i="6"/>
  <c r="W1828" i="6"/>
  <c r="K1828" i="6"/>
  <c r="W1827" i="6"/>
  <c r="K1827" i="6"/>
  <c r="W1826" i="6"/>
  <c r="K1826" i="6"/>
  <c r="W1825" i="6"/>
  <c r="K1825" i="6"/>
  <c r="W1824" i="6"/>
  <c r="K1824" i="6"/>
  <c r="W1823" i="6"/>
  <c r="K1823" i="6"/>
  <c r="W1822" i="6"/>
  <c r="K1822" i="6"/>
  <c r="W1821" i="6"/>
  <c r="K1821" i="6"/>
  <c r="W1820" i="6"/>
  <c r="K1820" i="6"/>
  <c r="W1819" i="6"/>
  <c r="K1819" i="6"/>
  <c r="W1818" i="6"/>
  <c r="K1818" i="6"/>
  <c r="W1817" i="6"/>
  <c r="K1817" i="6"/>
  <c r="W1816" i="6"/>
  <c r="K1816" i="6"/>
  <c r="W1815" i="6"/>
  <c r="K1815" i="6"/>
  <c r="W1814" i="6"/>
  <c r="K1814" i="6"/>
  <c r="W1813" i="6"/>
  <c r="K1813" i="6"/>
  <c r="W1812" i="6"/>
  <c r="K1812" i="6"/>
  <c r="W1811" i="6"/>
  <c r="K1811" i="6"/>
  <c r="W1810" i="6"/>
  <c r="K1810" i="6"/>
  <c r="W1809" i="6"/>
  <c r="K1809" i="6"/>
  <c r="W1808" i="6"/>
  <c r="K1808" i="6"/>
  <c r="W1807" i="6"/>
  <c r="K1807" i="6"/>
  <c r="W1806" i="6"/>
  <c r="K1806" i="6"/>
  <c r="W1805" i="6"/>
  <c r="K1805" i="6"/>
  <c r="W1804" i="6"/>
  <c r="K1804" i="6"/>
  <c r="W1803" i="6"/>
  <c r="K1803" i="6"/>
  <c r="W1802" i="6"/>
  <c r="K1802" i="6"/>
  <c r="W1801" i="6"/>
  <c r="K1801" i="6"/>
  <c r="W1800" i="6"/>
  <c r="K1800" i="6"/>
  <c r="W1799" i="6"/>
  <c r="K1799" i="6"/>
  <c r="W1798" i="6"/>
  <c r="K1798" i="6"/>
  <c r="W1797" i="6"/>
  <c r="K1797" i="6"/>
  <c r="W1796" i="6"/>
  <c r="K1796" i="6"/>
  <c r="W1795" i="6"/>
  <c r="K1795" i="6"/>
  <c r="W1794" i="6"/>
  <c r="K1794" i="6"/>
  <c r="W1793" i="6"/>
  <c r="K1793" i="6"/>
  <c r="W1792" i="6"/>
  <c r="K1792" i="6"/>
  <c r="W1791" i="6"/>
  <c r="K1791" i="6"/>
  <c r="W1790" i="6"/>
  <c r="K1790" i="6"/>
  <c r="W1789" i="6"/>
  <c r="K1789" i="6"/>
  <c r="W1788" i="6"/>
  <c r="K1788" i="6"/>
  <c r="W1787" i="6"/>
  <c r="K1787" i="6"/>
  <c r="W1786" i="6"/>
  <c r="K1786" i="6"/>
  <c r="W1785" i="6"/>
  <c r="K1785" i="6"/>
  <c r="W1784" i="6"/>
  <c r="K1784" i="6"/>
  <c r="W1783" i="6"/>
  <c r="K1783" i="6"/>
  <c r="W1782" i="6"/>
  <c r="K1782" i="6"/>
  <c r="W1781" i="6"/>
  <c r="K1781" i="6"/>
  <c r="W1780" i="6"/>
  <c r="K1780" i="6"/>
  <c r="W1779" i="6"/>
  <c r="K1779" i="6"/>
  <c r="W1778" i="6"/>
  <c r="K1778" i="6"/>
  <c r="W1777" i="6"/>
  <c r="K1777" i="6"/>
  <c r="W1776" i="6"/>
  <c r="K1776" i="6"/>
  <c r="W1775" i="6"/>
  <c r="K1775" i="6"/>
  <c r="W1774" i="6"/>
  <c r="K1774" i="6"/>
  <c r="W1773" i="6"/>
  <c r="K1773" i="6"/>
  <c r="W1772" i="6"/>
  <c r="K1772" i="6"/>
  <c r="W1771" i="6"/>
  <c r="K1771" i="6"/>
  <c r="W1770" i="6"/>
  <c r="K1770" i="6"/>
  <c r="W1769" i="6"/>
  <c r="K1769" i="6"/>
  <c r="W1768" i="6"/>
  <c r="K1768" i="6"/>
  <c r="W1767" i="6"/>
  <c r="K1767" i="6"/>
  <c r="W1766" i="6"/>
  <c r="K1766" i="6"/>
  <c r="W1765" i="6"/>
  <c r="K1765" i="6"/>
  <c r="W1764" i="6"/>
  <c r="K1764" i="6"/>
  <c r="W1763" i="6"/>
  <c r="K1763" i="6"/>
  <c r="W1762" i="6"/>
  <c r="K1762" i="6"/>
  <c r="W1761" i="6"/>
  <c r="K1761" i="6"/>
  <c r="W1760" i="6"/>
  <c r="K1760" i="6"/>
  <c r="W1759" i="6"/>
  <c r="K1759" i="6"/>
  <c r="W1758" i="6"/>
  <c r="K1758" i="6"/>
  <c r="W1757" i="6"/>
  <c r="K1757" i="6"/>
  <c r="W1756" i="6"/>
  <c r="K1756" i="6"/>
  <c r="W1755" i="6"/>
  <c r="K1755" i="6"/>
  <c r="W1754" i="6"/>
  <c r="K1754" i="6"/>
  <c r="W1753" i="6"/>
  <c r="K1753" i="6"/>
  <c r="W1752" i="6"/>
  <c r="K1752" i="6"/>
  <c r="W1751" i="6"/>
  <c r="K1751" i="6"/>
  <c r="W1750" i="6"/>
  <c r="K1750" i="6"/>
  <c r="W1749" i="6"/>
  <c r="K1749" i="6"/>
  <c r="W1748" i="6"/>
  <c r="K1748" i="6"/>
  <c r="W1747" i="6"/>
  <c r="K1747" i="6"/>
  <c r="W1746" i="6"/>
  <c r="K1746" i="6"/>
  <c r="W1745" i="6"/>
  <c r="K1745" i="6"/>
  <c r="W1744" i="6"/>
  <c r="K1744" i="6"/>
  <c r="W1743" i="6"/>
  <c r="K1743" i="6"/>
  <c r="W1742" i="6"/>
  <c r="K1742" i="6"/>
  <c r="W1741" i="6"/>
  <c r="K1741" i="6"/>
  <c r="W1740" i="6"/>
  <c r="K1740" i="6"/>
  <c r="W1739" i="6"/>
  <c r="K1739" i="6"/>
  <c r="W1738" i="6"/>
  <c r="K1738" i="6"/>
  <c r="W1737" i="6"/>
  <c r="K1737" i="6"/>
  <c r="W1736" i="6"/>
  <c r="K1736" i="6"/>
  <c r="W1735" i="6"/>
  <c r="K1735" i="6"/>
  <c r="W1734" i="6"/>
  <c r="K1734" i="6"/>
  <c r="W1733" i="6"/>
  <c r="K1733" i="6"/>
  <c r="W1732" i="6"/>
  <c r="K1732" i="6"/>
  <c r="W1731" i="6"/>
  <c r="K1731" i="6"/>
  <c r="W1730" i="6"/>
  <c r="K1730" i="6"/>
  <c r="W1729" i="6"/>
  <c r="K1729" i="6"/>
  <c r="W1728" i="6"/>
  <c r="K1728" i="6"/>
  <c r="W1727" i="6"/>
  <c r="K1727" i="6"/>
  <c r="W1726" i="6"/>
  <c r="K1726" i="6"/>
  <c r="W1725" i="6"/>
  <c r="K1725" i="6"/>
  <c r="W1724" i="6"/>
  <c r="K1724" i="6"/>
  <c r="W1723" i="6"/>
  <c r="K1723" i="6"/>
  <c r="W1722" i="6"/>
  <c r="K1722" i="6"/>
  <c r="W1721" i="6"/>
  <c r="K1721" i="6"/>
  <c r="W1720" i="6"/>
  <c r="K1720" i="6"/>
  <c r="W1719" i="6"/>
  <c r="K1719" i="6"/>
  <c r="W1718" i="6"/>
  <c r="K1718" i="6"/>
  <c r="W1717" i="6"/>
  <c r="K1717" i="6"/>
  <c r="W1716" i="6"/>
  <c r="K1716" i="6"/>
  <c r="W1715" i="6"/>
  <c r="K1715" i="6"/>
  <c r="W1714" i="6"/>
  <c r="K1714" i="6"/>
  <c r="W1713" i="6"/>
  <c r="K1713" i="6"/>
  <c r="W1712" i="6"/>
  <c r="K1712" i="6"/>
  <c r="W1711" i="6"/>
  <c r="K1711" i="6"/>
  <c r="W1710" i="6"/>
  <c r="K1710" i="6"/>
  <c r="W1709" i="6"/>
  <c r="K1709" i="6"/>
  <c r="W1708" i="6"/>
  <c r="K1708" i="6"/>
  <c r="W1707" i="6"/>
  <c r="K1707" i="6"/>
  <c r="W1706" i="6"/>
  <c r="K1706" i="6"/>
  <c r="W1705" i="6"/>
  <c r="K1705" i="6"/>
  <c r="W1704" i="6"/>
  <c r="K1704" i="6"/>
  <c r="W1703" i="6"/>
  <c r="K1703" i="6"/>
  <c r="W1702" i="6"/>
  <c r="K1702" i="6"/>
  <c r="W1701" i="6"/>
  <c r="K1701" i="6"/>
  <c r="W1700" i="6"/>
  <c r="K1700" i="6"/>
  <c r="W1699" i="6"/>
  <c r="K1699" i="6"/>
  <c r="W1698" i="6"/>
  <c r="K1698" i="6"/>
  <c r="W1697" i="6"/>
  <c r="K1697" i="6"/>
  <c r="W1696" i="6"/>
  <c r="K1696" i="6"/>
  <c r="W1695" i="6"/>
  <c r="K1695" i="6"/>
  <c r="W1694" i="6"/>
  <c r="K1694" i="6"/>
  <c r="W1693" i="6"/>
  <c r="K1693" i="6"/>
  <c r="W1692" i="6"/>
  <c r="K1692" i="6"/>
  <c r="W1691" i="6"/>
  <c r="K1691" i="6"/>
  <c r="W1690" i="6"/>
  <c r="K1690" i="6"/>
  <c r="W1689" i="6"/>
  <c r="K1689" i="6"/>
  <c r="W1688" i="6"/>
  <c r="K1688" i="6"/>
  <c r="W1687" i="6"/>
  <c r="K1687" i="6"/>
  <c r="W1686" i="6"/>
  <c r="K1686" i="6"/>
  <c r="W1685" i="6"/>
  <c r="K1685" i="6"/>
  <c r="W1684" i="6"/>
  <c r="K1684" i="6"/>
  <c r="W1683" i="6"/>
  <c r="K1683" i="6"/>
  <c r="W1682" i="6"/>
  <c r="K1682" i="6"/>
  <c r="W1681" i="6"/>
  <c r="K1681" i="6"/>
  <c r="W1680" i="6"/>
  <c r="K1680" i="6"/>
  <c r="W1679" i="6"/>
  <c r="K1679" i="6"/>
  <c r="W1678" i="6"/>
  <c r="K1678" i="6"/>
  <c r="W1677" i="6"/>
  <c r="K1677" i="6"/>
  <c r="W1676" i="6"/>
  <c r="K1676" i="6"/>
  <c r="W1675" i="6"/>
  <c r="K1675" i="6"/>
  <c r="W1674" i="6"/>
  <c r="K1674" i="6"/>
  <c r="W1673" i="6"/>
  <c r="K1673" i="6"/>
  <c r="W1672" i="6"/>
  <c r="K1672" i="6"/>
  <c r="W1671" i="6"/>
  <c r="K1671" i="6"/>
  <c r="W1670" i="6"/>
  <c r="K1670" i="6"/>
  <c r="W1669" i="6"/>
  <c r="K1669" i="6"/>
  <c r="W1668" i="6"/>
  <c r="K1668" i="6"/>
  <c r="W1667" i="6"/>
  <c r="K1667" i="6"/>
  <c r="W1666" i="6"/>
  <c r="K1666" i="6"/>
  <c r="W1665" i="6"/>
  <c r="K1665" i="6"/>
  <c r="W1664" i="6"/>
  <c r="K1664" i="6"/>
  <c r="W1663" i="6"/>
  <c r="K1663" i="6"/>
  <c r="W1662" i="6"/>
  <c r="K1662" i="6"/>
  <c r="W1661" i="6"/>
  <c r="K1661" i="6"/>
  <c r="W1660" i="6"/>
  <c r="K1660" i="6"/>
  <c r="W1659" i="6"/>
  <c r="K1659" i="6"/>
  <c r="W1658" i="6"/>
  <c r="K1658" i="6"/>
  <c r="W1657" i="6"/>
  <c r="K1657" i="6"/>
  <c r="W1656" i="6"/>
  <c r="K1656" i="6"/>
  <c r="W1655" i="6"/>
  <c r="K1655" i="6"/>
  <c r="W1654" i="6"/>
  <c r="K1654" i="6"/>
  <c r="W1653" i="6"/>
  <c r="K1653" i="6"/>
  <c r="W1652" i="6"/>
  <c r="K1652" i="6"/>
  <c r="W1651" i="6"/>
  <c r="K1651" i="6"/>
  <c r="W1650" i="6"/>
  <c r="K1650" i="6"/>
  <c r="W1649" i="6"/>
  <c r="K1649" i="6"/>
  <c r="W1648" i="6"/>
  <c r="K1648" i="6"/>
  <c r="W1647" i="6"/>
  <c r="K1647" i="6"/>
  <c r="W1646" i="6"/>
  <c r="K1646" i="6"/>
  <c r="W1645" i="6"/>
  <c r="K1645" i="6"/>
  <c r="W1644" i="6"/>
  <c r="K1644" i="6"/>
  <c r="W1643" i="6"/>
  <c r="K1643" i="6"/>
  <c r="W1642" i="6"/>
  <c r="K1642" i="6"/>
  <c r="W1641" i="6"/>
  <c r="K1641" i="6"/>
  <c r="W1640" i="6"/>
  <c r="K1640" i="6"/>
  <c r="W1639" i="6"/>
  <c r="K1639" i="6"/>
  <c r="W1638" i="6"/>
  <c r="K1638" i="6"/>
  <c r="W1637" i="6"/>
  <c r="K1637" i="6"/>
  <c r="W1636" i="6"/>
  <c r="K1636" i="6"/>
  <c r="W1635" i="6"/>
  <c r="K1635" i="6"/>
  <c r="W1634" i="6"/>
  <c r="K1634" i="6"/>
  <c r="W1633" i="6"/>
  <c r="K1633" i="6"/>
  <c r="W1632" i="6"/>
  <c r="K1632" i="6"/>
  <c r="W1631" i="6"/>
  <c r="K1631" i="6"/>
  <c r="W1630" i="6"/>
  <c r="K1630" i="6"/>
  <c r="W1629" i="6"/>
  <c r="K1629" i="6"/>
  <c r="W1628" i="6"/>
  <c r="K1628" i="6"/>
  <c r="W1627" i="6"/>
  <c r="K1627" i="6"/>
  <c r="W1626" i="6"/>
  <c r="K1626" i="6"/>
  <c r="W1625" i="6"/>
  <c r="K1625" i="6"/>
  <c r="W1624" i="6"/>
  <c r="K1624" i="6"/>
  <c r="W1623" i="6"/>
  <c r="K1623" i="6"/>
  <c r="W1622" i="6"/>
  <c r="K1622" i="6"/>
  <c r="W1621" i="6"/>
  <c r="K1621" i="6"/>
  <c r="W1620" i="6"/>
  <c r="K1620" i="6"/>
  <c r="W1619" i="6"/>
  <c r="K1619" i="6"/>
  <c r="W1618" i="6"/>
  <c r="K1618" i="6"/>
  <c r="W1617" i="6"/>
  <c r="K1617" i="6"/>
  <c r="W1616" i="6"/>
  <c r="K1616" i="6"/>
  <c r="W1615" i="6"/>
  <c r="K1615" i="6"/>
  <c r="W1614" i="6"/>
  <c r="K1614" i="6"/>
  <c r="W1613" i="6"/>
  <c r="K1613" i="6"/>
  <c r="W1612" i="6"/>
  <c r="K1612" i="6"/>
  <c r="W1611" i="6"/>
  <c r="K1611" i="6"/>
  <c r="W1610" i="6"/>
  <c r="K1610" i="6"/>
  <c r="W1609" i="6"/>
  <c r="K1609" i="6"/>
  <c r="W1608" i="6"/>
  <c r="K1608" i="6"/>
  <c r="W1607" i="6"/>
  <c r="K1607" i="6"/>
  <c r="W1606" i="6"/>
  <c r="K1606" i="6"/>
  <c r="W1605" i="6"/>
  <c r="K1605" i="6"/>
  <c r="W1604" i="6"/>
  <c r="K1604" i="6"/>
  <c r="W1603" i="6"/>
  <c r="K1603" i="6"/>
  <c r="W1602" i="6"/>
  <c r="K1602" i="6"/>
  <c r="W1601" i="6"/>
  <c r="K1601" i="6"/>
  <c r="W1600" i="6"/>
  <c r="K1600" i="6"/>
  <c r="W1599" i="6"/>
  <c r="K1599" i="6"/>
  <c r="W1598" i="6"/>
  <c r="K1598" i="6"/>
  <c r="W1597" i="6"/>
  <c r="K1597" i="6"/>
  <c r="W1596" i="6"/>
  <c r="K1596" i="6"/>
  <c r="W1595" i="6"/>
  <c r="K1595" i="6"/>
  <c r="W1594" i="6"/>
  <c r="K1594" i="6"/>
  <c r="W1593" i="6"/>
  <c r="K1593" i="6"/>
  <c r="W1592" i="6"/>
  <c r="K1592" i="6"/>
  <c r="W1591" i="6"/>
  <c r="K1591" i="6"/>
  <c r="W1590" i="6"/>
  <c r="K1590" i="6"/>
  <c r="W1589" i="6"/>
  <c r="K1589" i="6"/>
  <c r="W1588" i="6"/>
  <c r="K1588" i="6"/>
  <c r="W1587" i="6"/>
  <c r="K1587" i="6"/>
  <c r="W1586" i="6"/>
  <c r="K1586" i="6"/>
  <c r="W1585" i="6"/>
  <c r="K1585" i="6"/>
  <c r="W1584" i="6"/>
  <c r="K1584" i="6"/>
  <c r="W1583" i="6"/>
  <c r="K1583" i="6"/>
  <c r="W1582" i="6"/>
  <c r="K1582" i="6"/>
  <c r="W1581" i="6"/>
  <c r="K1581" i="6"/>
  <c r="W1580" i="6"/>
  <c r="K1580" i="6"/>
  <c r="W1579" i="6"/>
  <c r="K1579" i="6"/>
  <c r="W1578" i="6"/>
  <c r="K1578" i="6"/>
  <c r="W1577" i="6"/>
  <c r="K1577" i="6"/>
  <c r="W1576" i="6"/>
  <c r="K1576" i="6"/>
  <c r="W1575" i="6"/>
  <c r="K1575" i="6"/>
  <c r="W1574" i="6"/>
  <c r="K1574" i="6"/>
  <c r="W1573" i="6"/>
  <c r="K1573" i="6"/>
  <c r="W1572" i="6"/>
  <c r="K1572" i="6"/>
  <c r="W1571" i="6"/>
  <c r="K1571" i="6"/>
  <c r="W1570" i="6"/>
  <c r="K1570" i="6"/>
  <c r="W1569" i="6"/>
  <c r="K1569" i="6"/>
  <c r="W1568" i="6"/>
  <c r="K1568" i="6"/>
  <c r="W1567" i="6"/>
  <c r="K1567" i="6"/>
  <c r="W1566" i="6"/>
  <c r="K1566" i="6"/>
  <c r="W1565" i="6"/>
  <c r="K1565" i="6"/>
  <c r="W1564" i="6"/>
  <c r="K1564" i="6"/>
  <c r="W1563" i="6"/>
  <c r="K1563" i="6"/>
  <c r="W1562" i="6"/>
  <c r="K1562" i="6"/>
  <c r="W1561" i="6"/>
  <c r="K1561" i="6"/>
  <c r="W1560" i="6"/>
  <c r="K1560" i="6"/>
  <c r="W1559" i="6"/>
  <c r="K1559" i="6"/>
  <c r="W1558" i="6"/>
  <c r="K1558" i="6"/>
  <c r="W1557" i="6"/>
  <c r="K1557" i="6"/>
  <c r="W1556" i="6"/>
  <c r="K1556" i="6"/>
  <c r="W1555" i="6"/>
  <c r="K1555" i="6"/>
  <c r="W1554" i="6"/>
  <c r="K1554" i="6"/>
  <c r="W1553" i="6"/>
  <c r="K1553" i="6"/>
  <c r="W1552" i="6"/>
  <c r="K1552" i="6"/>
  <c r="W1551" i="6"/>
  <c r="K1551" i="6"/>
  <c r="W1550" i="6"/>
  <c r="K1550" i="6"/>
  <c r="W1549" i="6"/>
  <c r="K1549" i="6"/>
  <c r="W1548" i="6"/>
  <c r="K1548" i="6"/>
  <c r="W1547" i="6"/>
  <c r="K1547" i="6"/>
  <c r="W1546" i="6"/>
  <c r="K1546" i="6"/>
  <c r="W1545" i="6"/>
  <c r="K1545" i="6"/>
  <c r="W1544" i="6"/>
  <c r="K1544" i="6"/>
  <c r="W1543" i="6"/>
  <c r="K1543" i="6"/>
  <c r="W1542" i="6"/>
  <c r="K1542" i="6"/>
  <c r="W1541" i="6"/>
  <c r="K1541" i="6"/>
  <c r="W1540" i="6"/>
  <c r="K1540" i="6"/>
  <c r="W1539" i="6"/>
  <c r="K1539" i="6"/>
  <c r="W1538" i="6"/>
  <c r="K1538" i="6"/>
  <c r="W1537" i="6"/>
  <c r="K1537" i="6"/>
  <c r="W1536" i="6"/>
  <c r="K1536" i="6"/>
  <c r="W1535" i="6"/>
  <c r="K1535" i="6"/>
  <c r="W1534" i="6"/>
  <c r="K1534" i="6"/>
  <c r="W1533" i="6"/>
  <c r="K1533" i="6"/>
  <c r="W1532" i="6"/>
  <c r="K1532" i="6"/>
  <c r="W1531" i="6"/>
  <c r="K1531" i="6"/>
  <c r="W1530" i="6"/>
  <c r="K1530" i="6"/>
  <c r="W1529" i="6"/>
  <c r="K1529" i="6"/>
  <c r="W1528" i="6"/>
  <c r="K1528" i="6"/>
  <c r="W1527" i="6"/>
  <c r="K1527" i="6"/>
  <c r="W1526" i="6"/>
  <c r="K1526" i="6"/>
  <c r="W1525" i="6"/>
  <c r="K1525" i="6"/>
  <c r="W1524" i="6"/>
  <c r="K1524" i="6"/>
  <c r="W1523" i="6"/>
  <c r="K1523" i="6"/>
  <c r="W1522" i="6"/>
  <c r="K1522" i="6"/>
  <c r="W1521" i="6"/>
  <c r="K1521" i="6"/>
  <c r="W1520" i="6"/>
  <c r="K1520" i="6"/>
  <c r="W1519" i="6"/>
  <c r="K1519" i="6"/>
  <c r="W1518" i="6"/>
  <c r="K1518" i="6"/>
  <c r="W1517" i="6"/>
  <c r="K1517" i="6"/>
  <c r="W1516" i="6"/>
  <c r="K1516" i="6"/>
  <c r="W1515" i="6"/>
  <c r="K1515" i="6"/>
  <c r="W1514" i="6"/>
  <c r="K1514" i="6"/>
  <c r="W1513" i="6"/>
  <c r="K1513" i="6"/>
  <c r="W1512" i="6"/>
  <c r="K1512" i="6"/>
  <c r="W1511" i="6"/>
  <c r="K1511" i="6"/>
  <c r="W1510" i="6"/>
  <c r="K1510" i="6"/>
  <c r="W1509" i="6"/>
  <c r="K1509" i="6"/>
  <c r="W1508" i="6"/>
  <c r="K1508" i="6"/>
  <c r="W1507" i="6"/>
  <c r="K1507" i="6"/>
  <c r="W1506" i="6"/>
  <c r="K1506" i="6"/>
  <c r="W1505" i="6"/>
  <c r="K1505" i="6"/>
  <c r="W1504" i="6"/>
  <c r="K1504" i="6"/>
  <c r="W1503" i="6"/>
  <c r="K1503" i="6"/>
  <c r="W1502" i="6"/>
  <c r="K1502" i="6"/>
  <c r="W1501" i="6"/>
  <c r="K1501" i="6"/>
  <c r="W1500" i="6"/>
  <c r="K1500" i="6"/>
  <c r="W1499" i="6"/>
  <c r="K1499" i="6"/>
  <c r="W1498" i="6"/>
  <c r="K1498" i="6"/>
  <c r="W1497" i="6"/>
  <c r="K1497" i="6"/>
  <c r="W1496" i="6"/>
  <c r="K1496" i="6"/>
  <c r="W1495" i="6"/>
  <c r="K1495" i="6"/>
  <c r="W1494" i="6"/>
  <c r="K1494" i="6"/>
  <c r="W1493" i="6"/>
  <c r="K1493" i="6"/>
  <c r="W1492" i="6"/>
  <c r="K1492" i="6"/>
  <c r="W1491" i="6"/>
  <c r="K1491" i="6"/>
  <c r="W1490" i="6"/>
  <c r="K1490" i="6"/>
  <c r="W1489" i="6"/>
  <c r="K1489" i="6"/>
  <c r="W1488" i="6"/>
  <c r="K1488" i="6"/>
  <c r="W1487" i="6"/>
  <c r="K1487" i="6"/>
  <c r="W1486" i="6"/>
  <c r="K1486" i="6"/>
  <c r="W1485" i="6"/>
  <c r="K1485" i="6"/>
  <c r="W1484" i="6"/>
  <c r="K1484" i="6"/>
  <c r="W1483" i="6"/>
  <c r="K1483" i="6"/>
  <c r="W1482" i="6"/>
  <c r="K1482" i="6"/>
  <c r="W1481" i="6"/>
  <c r="K1481" i="6"/>
  <c r="W1480" i="6"/>
  <c r="K1480" i="6"/>
  <c r="W1479" i="6"/>
  <c r="K1479" i="6"/>
  <c r="W1478" i="6"/>
  <c r="K1478" i="6"/>
  <c r="W1477" i="6"/>
  <c r="K1477" i="6"/>
  <c r="W1476" i="6"/>
  <c r="K1476" i="6"/>
  <c r="W1475" i="6"/>
  <c r="K1475" i="6"/>
  <c r="W1474" i="6"/>
  <c r="K1474" i="6"/>
  <c r="W1473" i="6"/>
  <c r="K1473" i="6"/>
  <c r="W1472" i="6"/>
  <c r="K1472" i="6"/>
  <c r="W1471" i="6"/>
  <c r="K1471" i="6"/>
  <c r="W1470" i="6"/>
  <c r="K1470" i="6"/>
  <c r="W1469" i="6"/>
  <c r="K1469" i="6"/>
  <c r="W1468" i="6"/>
  <c r="K1468" i="6"/>
  <c r="W1467" i="6"/>
  <c r="K1467" i="6"/>
  <c r="W1466" i="6"/>
  <c r="K1466" i="6"/>
  <c r="W1465" i="6"/>
  <c r="K1465" i="6"/>
  <c r="W1464" i="6"/>
  <c r="K1464" i="6"/>
  <c r="W1463" i="6"/>
  <c r="K1463" i="6"/>
  <c r="W1462" i="6"/>
  <c r="K1462" i="6"/>
  <c r="W1461" i="6"/>
  <c r="K1461" i="6"/>
  <c r="W1460" i="6"/>
  <c r="K1460" i="6"/>
  <c r="W1459" i="6"/>
  <c r="K1459" i="6"/>
  <c r="W1458" i="6"/>
  <c r="K1458" i="6"/>
  <c r="W1457" i="6"/>
  <c r="K1457" i="6"/>
  <c r="W1456" i="6"/>
  <c r="K1456" i="6"/>
  <c r="W1455" i="6"/>
  <c r="K1455" i="6"/>
  <c r="W1454" i="6"/>
  <c r="K1454" i="6"/>
  <c r="W1453" i="6"/>
  <c r="K1453" i="6"/>
  <c r="W1452" i="6"/>
  <c r="K1452" i="6"/>
  <c r="W1451" i="6"/>
  <c r="K1451" i="6"/>
  <c r="W1450" i="6"/>
  <c r="K1450" i="6"/>
  <c r="W1449" i="6"/>
  <c r="K1449" i="6"/>
  <c r="W1448" i="6"/>
  <c r="K1448" i="6"/>
  <c r="W1447" i="6"/>
  <c r="K1447" i="6"/>
  <c r="W1446" i="6"/>
  <c r="K1446" i="6"/>
  <c r="W1445" i="6"/>
  <c r="K1445" i="6"/>
  <c r="W1444" i="6"/>
  <c r="K1444" i="6"/>
  <c r="W1443" i="6"/>
  <c r="K1443" i="6"/>
  <c r="W1442" i="6"/>
  <c r="K1442" i="6"/>
  <c r="W1441" i="6"/>
  <c r="K1441" i="6"/>
  <c r="W1440" i="6"/>
  <c r="K1440" i="6"/>
  <c r="W1439" i="6"/>
  <c r="K1439" i="6"/>
  <c r="W1438" i="6"/>
  <c r="K1438" i="6"/>
  <c r="W1437" i="6"/>
  <c r="K1437" i="6"/>
  <c r="W1436" i="6"/>
  <c r="K1436" i="6"/>
  <c r="W1435" i="6"/>
  <c r="K1435" i="6"/>
  <c r="W1434" i="6"/>
  <c r="K1434" i="6"/>
  <c r="W1433" i="6"/>
  <c r="K1433" i="6"/>
  <c r="W1432" i="6"/>
  <c r="K1432" i="6"/>
  <c r="W1431" i="6"/>
  <c r="K1431" i="6"/>
  <c r="W1430" i="6"/>
  <c r="K1430" i="6"/>
  <c r="W1429" i="6"/>
  <c r="K1429" i="6"/>
  <c r="W1428" i="6"/>
  <c r="K1428" i="6"/>
  <c r="W1427" i="6"/>
  <c r="K1427" i="6"/>
  <c r="W1426" i="6"/>
  <c r="K1426" i="6"/>
  <c r="W1425" i="6"/>
  <c r="K1425" i="6"/>
  <c r="W1424" i="6"/>
  <c r="K1424" i="6"/>
  <c r="W1423" i="6"/>
  <c r="K1423" i="6"/>
  <c r="W1422" i="6"/>
  <c r="K1422" i="6"/>
  <c r="W1421" i="6"/>
  <c r="K1421" i="6"/>
  <c r="W1420" i="6"/>
  <c r="K1420" i="6"/>
  <c r="W1419" i="6"/>
  <c r="K1419" i="6"/>
  <c r="W1418" i="6"/>
  <c r="K1418" i="6"/>
  <c r="W1417" i="6"/>
  <c r="K1417" i="6"/>
  <c r="W1416" i="6"/>
  <c r="K1416" i="6"/>
  <c r="W1415" i="6"/>
  <c r="K1415" i="6"/>
  <c r="W1414" i="6"/>
  <c r="K1414" i="6"/>
  <c r="W1413" i="6"/>
  <c r="K1413" i="6"/>
  <c r="W1412" i="6"/>
  <c r="K1412" i="6"/>
  <c r="W1411" i="6"/>
  <c r="K1411" i="6"/>
  <c r="W1410" i="6"/>
  <c r="K1410" i="6"/>
  <c r="W1409" i="6"/>
  <c r="K1409" i="6"/>
  <c r="W1408" i="6"/>
  <c r="K1408" i="6"/>
  <c r="W1407" i="6"/>
  <c r="K1407" i="6"/>
  <c r="W1406" i="6"/>
  <c r="K1406" i="6"/>
  <c r="W1405" i="6"/>
  <c r="K1405" i="6"/>
  <c r="W1404" i="6"/>
  <c r="K1404" i="6"/>
  <c r="W1403" i="6"/>
  <c r="K1403" i="6"/>
  <c r="W1402" i="6"/>
  <c r="K1402" i="6"/>
  <c r="W1401" i="6"/>
  <c r="K1401" i="6"/>
  <c r="W1400" i="6"/>
  <c r="K1400" i="6"/>
  <c r="W1399" i="6"/>
  <c r="K1399" i="6"/>
  <c r="W1398" i="6"/>
  <c r="K1398" i="6"/>
  <c r="W1397" i="6"/>
  <c r="K1397" i="6"/>
  <c r="W1396" i="6"/>
  <c r="K1396" i="6"/>
  <c r="W1395" i="6"/>
  <c r="K1395" i="6"/>
  <c r="W1394" i="6"/>
  <c r="K1394" i="6"/>
  <c r="W1393" i="6"/>
  <c r="K1393" i="6"/>
  <c r="W1392" i="6"/>
  <c r="K1392" i="6"/>
  <c r="W1391" i="6"/>
  <c r="K1391" i="6"/>
  <c r="W1390" i="6"/>
  <c r="K1390" i="6"/>
  <c r="W1389" i="6"/>
  <c r="K1389" i="6"/>
  <c r="W1388" i="6"/>
  <c r="K1388" i="6"/>
  <c r="W1387" i="6"/>
  <c r="K1387" i="6"/>
  <c r="W1386" i="6"/>
  <c r="K1386" i="6"/>
  <c r="W1385" i="6"/>
  <c r="K1385" i="6"/>
  <c r="W1384" i="6"/>
  <c r="K1384" i="6"/>
  <c r="W1383" i="6"/>
  <c r="K1383" i="6"/>
  <c r="W1382" i="6"/>
  <c r="K1382" i="6"/>
  <c r="W1381" i="6"/>
  <c r="K1381" i="6"/>
  <c r="W1380" i="6"/>
  <c r="K1380" i="6"/>
  <c r="W1379" i="6"/>
  <c r="K1379" i="6"/>
  <c r="W1378" i="6"/>
  <c r="K1378" i="6"/>
  <c r="W1377" i="6"/>
  <c r="K1377" i="6"/>
  <c r="W1376" i="6"/>
  <c r="K1376" i="6"/>
  <c r="W1375" i="6"/>
  <c r="K1375" i="6"/>
  <c r="W1374" i="6"/>
  <c r="K1374" i="6"/>
  <c r="W1373" i="6"/>
  <c r="K1373" i="6"/>
  <c r="W1372" i="6"/>
  <c r="K1372" i="6"/>
  <c r="W1371" i="6"/>
  <c r="K1371" i="6"/>
  <c r="W1370" i="6"/>
  <c r="K1370" i="6"/>
  <c r="W1369" i="6"/>
  <c r="K1369" i="6"/>
  <c r="W1368" i="6"/>
  <c r="K1368" i="6"/>
  <c r="W1367" i="6"/>
  <c r="K1367" i="6"/>
  <c r="W1366" i="6"/>
  <c r="K1366" i="6"/>
  <c r="W1365" i="6"/>
  <c r="K1365" i="6"/>
  <c r="W1364" i="6"/>
  <c r="K1364" i="6"/>
  <c r="W1363" i="6"/>
  <c r="K1363" i="6"/>
  <c r="W1362" i="6"/>
  <c r="K1362" i="6"/>
  <c r="W1361" i="6"/>
  <c r="K1361" i="6"/>
  <c r="W1360" i="6"/>
  <c r="K1360" i="6"/>
  <c r="W1359" i="6"/>
  <c r="K1359" i="6"/>
  <c r="W1358" i="6"/>
  <c r="K1358" i="6"/>
  <c r="W1357" i="6"/>
  <c r="K1357" i="6"/>
  <c r="W1356" i="6"/>
  <c r="K1356" i="6"/>
  <c r="W1355" i="6"/>
  <c r="K1355" i="6"/>
  <c r="W1354" i="6"/>
  <c r="K1354" i="6"/>
  <c r="W1353" i="6"/>
  <c r="K1353" i="6"/>
  <c r="W1352" i="6"/>
  <c r="K1352" i="6"/>
  <c r="W1351" i="6"/>
  <c r="K1351" i="6"/>
  <c r="W1350" i="6"/>
  <c r="K1350" i="6"/>
  <c r="W1349" i="6"/>
  <c r="K1349" i="6"/>
  <c r="W1348" i="6"/>
  <c r="K1348" i="6"/>
  <c r="W1347" i="6"/>
  <c r="K1347" i="6"/>
  <c r="W1346" i="6"/>
  <c r="K1346" i="6"/>
  <c r="W1345" i="6"/>
  <c r="K1345" i="6"/>
  <c r="W1344" i="6"/>
  <c r="K1344" i="6"/>
  <c r="W1343" i="6"/>
  <c r="K1343" i="6"/>
  <c r="W1342" i="6"/>
  <c r="K1342" i="6"/>
  <c r="W1341" i="6"/>
  <c r="K1341" i="6"/>
  <c r="W1340" i="6"/>
  <c r="K1340" i="6"/>
  <c r="W1339" i="6"/>
  <c r="K1339" i="6"/>
  <c r="W1338" i="6"/>
  <c r="K1338" i="6"/>
  <c r="W1337" i="6"/>
  <c r="K1337" i="6"/>
  <c r="W1336" i="6"/>
  <c r="K1336" i="6"/>
  <c r="W1335" i="6"/>
  <c r="K1335" i="6"/>
  <c r="W1334" i="6"/>
  <c r="K1334" i="6"/>
  <c r="W1333" i="6"/>
  <c r="K1333" i="6"/>
  <c r="W1332" i="6"/>
  <c r="K1332" i="6"/>
  <c r="W1331" i="6"/>
  <c r="K1331" i="6"/>
  <c r="W1330" i="6"/>
  <c r="K1330" i="6"/>
  <c r="W1329" i="6"/>
  <c r="K1329" i="6"/>
  <c r="W1328" i="6"/>
  <c r="K1328" i="6"/>
  <c r="W1327" i="6"/>
  <c r="K1327" i="6"/>
  <c r="W1326" i="6"/>
  <c r="K1326" i="6"/>
  <c r="W1325" i="6"/>
  <c r="K1325" i="6"/>
  <c r="W1324" i="6"/>
  <c r="K1324" i="6"/>
  <c r="W1323" i="6"/>
  <c r="K1323" i="6"/>
  <c r="W1322" i="6"/>
  <c r="K1322" i="6"/>
  <c r="W1321" i="6"/>
  <c r="K1321" i="6"/>
  <c r="W1320" i="6"/>
  <c r="K1320" i="6"/>
  <c r="W1319" i="6"/>
  <c r="K1319" i="6"/>
  <c r="W1318" i="6"/>
  <c r="K1318" i="6"/>
  <c r="W1317" i="6"/>
  <c r="K1317" i="6"/>
  <c r="W1316" i="6"/>
  <c r="K1316" i="6"/>
  <c r="W1315" i="6"/>
  <c r="K1315" i="6"/>
  <c r="W1314" i="6"/>
  <c r="K1314" i="6"/>
  <c r="W1313" i="6"/>
  <c r="K1313" i="6"/>
  <c r="W1312" i="6"/>
  <c r="K1312" i="6"/>
  <c r="W1311" i="6"/>
  <c r="K1311" i="6"/>
  <c r="W1310" i="6"/>
  <c r="K1310" i="6"/>
  <c r="W1309" i="6"/>
  <c r="K1309" i="6"/>
  <c r="W1308" i="6"/>
  <c r="K1308" i="6"/>
  <c r="W1307" i="6"/>
  <c r="K1307" i="6"/>
  <c r="W1306" i="6"/>
  <c r="K1306" i="6"/>
  <c r="W1305" i="6"/>
  <c r="K1305" i="6"/>
  <c r="W1304" i="6"/>
  <c r="K1304" i="6"/>
  <c r="W1303" i="6"/>
  <c r="K1303" i="6"/>
  <c r="W1302" i="6"/>
  <c r="K1302" i="6"/>
  <c r="W1301" i="6"/>
  <c r="K1301" i="6"/>
  <c r="W1300" i="6"/>
  <c r="K1300" i="6"/>
  <c r="W1299" i="6"/>
  <c r="K1299" i="6"/>
  <c r="W1298" i="6"/>
  <c r="K1298" i="6"/>
  <c r="W1297" i="6"/>
  <c r="K1297" i="6"/>
  <c r="W1296" i="6"/>
  <c r="K1296" i="6"/>
  <c r="W1295" i="6"/>
  <c r="K1295" i="6"/>
  <c r="W1294" i="6"/>
  <c r="K1294" i="6"/>
  <c r="W1293" i="6"/>
  <c r="K1293" i="6"/>
  <c r="W1292" i="6"/>
  <c r="K1292" i="6"/>
  <c r="W1291" i="6"/>
  <c r="K1291" i="6"/>
  <c r="W1290" i="6"/>
  <c r="K1290" i="6"/>
  <c r="W1289" i="6"/>
  <c r="K1289" i="6"/>
  <c r="W1288" i="6"/>
  <c r="K1288" i="6"/>
  <c r="W1287" i="6"/>
  <c r="K1287" i="6"/>
  <c r="W1286" i="6"/>
  <c r="K1286" i="6"/>
  <c r="W1285" i="6"/>
  <c r="K1285" i="6"/>
  <c r="W1284" i="6"/>
  <c r="K1284" i="6"/>
  <c r="W1283" i="6"/>
  <c r="K1283" i="6"/>
  <c r="W1282" i="6"/>
  <c r="K1282" i="6"/>
  <c r="W1281" i="6"/>
  <c r="K1281" i="6"/>
  <c r="W1280" i="6"/>
  <c r="K1280" i="6"/>
  <c r="W1279" i="6"/>
  <c r="K1279" i="6"/>
  <c r="W1278" i="6"/>
  <c r="K1278" i="6"/>
  <c r="W1277" i="6"/>
  <c r="K1277" i="6"/>
  <c r="W1276" i="6"/>
  <c r="K1276" i="6"/>
  <c r="W1275" i="6"/>
  <c r="K1275" i="6"/>
  <c r="W1274" i="6"/>
  <c r="K1274" i="6"/>
  <c r="W1273" i="6"/>
  <c r="K1273" i="6"/>
  <c r="W1272" i="6"/>
  <c r="K1272" i="6"/>
  <c r="W1271" i="6"/>
  <c r="K1271" i="6"/>
  <c r="W1270" i="6"/>
  <c r="K1270" i="6"/>
  <c r="W1269" i="6"/>
  <c r="K1269" i="6"/>
  <c r="W1268" i="6"/>
  <c r="K1268" i="6"/>
  <c r="W1267" i="6"/>
  <c r="K1267" i="6"/>
  <c r="W1266" i="6"/>
  <c r="K1266" i="6"/>
  <c r="W1265" i="6"/>
  <c r="K1265" i="6"/>
  <c r="W1264" i="6"/>
  <c r="K1264" i="6"/>
  <c r="W1263" i="6"/>
  <c r="K1263" i="6"/>
  <c r="W1262" i="6"/>
  <c r="K1262" i="6"/>
  <c r="W1261" i="6"/>
  <c r="K1261" i="6"/>
  <c r="W1260" i="6"/>
  <c r="K1260" i="6"/>
  <c r="W1259" i="6"/>
  <c r="K1259" i="6"/>
  <c r="W1258" i="6"/>
  <c r="K1258" i="6"/>
  <c r="W1257" i="6"/>
  <c r="K1257" i="6"/>
  <c r="W1256" i="6"/>
  <c r="K1256" i="6"/>
  <c r="W1255" i="6"/>
  <c r="K1255" i="6"/>
  <c r="W1254" i="6"/>
  <c r="K1254" i="6"/>
  <c r="W1253" i="6"/>
  <c r="K1253" i="6"/>
  <c r="W1252" i="6"/>
  <c r="K1252" i="6"/>
  <c r="W1251" i="6"/>
  <c r="K1251" i="6"/>
  <c r="W1250" i="6"/>
  <c r="K1250" i="6"/>
  <c r="W1249" i="6"/>
  <c r="K1249" i="6"/>
  <c r="W1248" i="6"/>
  <c r="K1248" i="6"/>
  <c r="W1247" i="6"/>
  <c r="K1247" i="6"/>
  <c r="W1246" i="6"/>
  <c r="K1246" i="6"/>
  <c r="W1245" i="6"/>
  <c r="K1245" i="6"/>
  <c r="W1244" i="6"/>
  <c r="K1244" i="6"/>
  <c r="W1243" i="6"/>
  <c r="K1243" i="6"/>
  <c r="W1242" i="6"/>
  <c r="K1242" i="6"/>
  <c r="W1241" i="6"/>
  <c r="K1241" i="6"/>
  <c r="W1240" i="6"/>
  <c r="K1240" i="6"/>
  <c r="W1239" i="6"/>
  <c r="K1239" i="6"/>
  <c r="W1238" i="6"/>
  <c r="K1238" i="6"/>
  <c r="W1237" i="6"/>
  <c r="K1237" i="6"/>
  <c r="W1236" i="6"/>
  <c r="K1236" i="6"/>
  <c r="W1235" i="6"/>
  <c r="K1235" i="6"/>
  <c r="W1234" i="6"/>
  <c r="K1234" i="6"/>
  <c r="W1233" i="6"/>
  <c r="K1233" i="6"/>
  <c r="W1232" i="6"/>
  <c r="K1232" i="6"/>
  <c r="W1231" i="6"/>
  <c r="K1231" i="6"/>
  <c r="W1230" i="6"/>
  <c r="K1230" i="6"/>
  <c r="W1229" i="6"/>
  <c r="K1229" i="6"/>
  <c r="W1228" i="6"/>
  <c r="K1228" i="6"/>
  <c r="W1227" i="6"/>
  <c r="K1227" i="6"/>
  <c r="W1226" i="6"/>
  <c r="K1226" i="6"/>
  <c r="W1225" i="6"/>
  <c r="K1225" i="6"/>
  <c r="W1224" i="6"/>
  <c r="K1224" i="6"/>
  <c r="W1223" i="6"/>
  <c r="K1223" i="6"/>
  <c r="W1222" i="6"/>
  <c r="K1222" i="6"/>
  <c r="W1221" i="6"/>
  <c r="K1221" i="6"/>
  <c r="W1220" i="6"/>
  <c r="K1220" i="6"/>
  <c r="W1219" i="6"/>
  <c r="K1219" i="6"/>
  <c r="W1218" i="6"/>
  <c r="K1218" i="6"/>
  <c r="W1217" i="6"/>
  <c r="K1217" i="6"/>
  <c r="W1216" i="6"/>
  <c r="K1216" i="6"/>
  <c r="W1215" i="6"/>
  <c r="K1215" i="6"/>
  <c r="W1214" i="6"/>
  <c r="K1214" i="6"/>
  <c r="W1213" i="6"/>
  <c r="K1213" i="6"/>
  <c r="W1212" i="6"/>
  <c r="K1212" i="6"/>
  <c r="W1211" i="6"/>
  <c r="K1211" i="6"/>
  <c r="W1210" i="6"/>
  <c r="K1210" i="6"/>
  <c r="W1209" i="6"/>
  <c r="K1209" i="6"/>
  <c r="W1208" i="6"/>
  <c r="K1208" i="6"/>
  <c r="W1207" i="6"/>
  <c r="K1207" i="6"/>
  <c r="W1206" i="6"/>
  <c r="K1206" i="6"/>
  <c r="W1205" i="6"/>
  <c r="K1205" i="6"/>
  <c r="W1204" i="6"/>
  <c r="K1204" i="6"/>
  <c r="W1203" i="6"/>
  <c r="K1203" i="6"/>
  <c r="W1202" i="6"/>
  <c r="K1202" i="6"/>
  <c r="W1201" i="6"/>
  <c r="K1201" i="6"/>
  <c r="W1200" i="6"/>
  <c r="K1200" i="6"/>
  <c r="W1199" i="6"/>
  <c r="K1199" i="6"/>
  <c r="W1198" i="6"/>
  <c r="K1198" i="6"/>
  <c r="W1197" i="6"/>
  <c r="K1197" i="6"/>
  <c r="W1196" i="6"/>
  <c r="K1196" i="6"/>
  <c r="W1195" i="6"/>
  <c r="K1195" i="6"/>
  <c r="W1194" i="6"/>
  <c r="K1194" i="6"/>
  <c r="W1193" i="6"/>
  <c r="K1193" i="6"/>
  <c r="W1192" i="6"/>
  <c r="K1192" i="6"/>
  <c r="W1191" i="6"/>
  <c r="K1191" i="6"/>
  <c r="W1190" i="6"/>
  <c r="K1190" i="6"/>
  <c r="W1189" i="6"/>
  <c r="K1189" i="6"/>
  <c r="W1188" i="6"/>
  <c r="K1188" i="6"/>
  <c r="W1187" i="6"/>
  <c r="K1187" i="6"/>
  <c r="W1186" i="6"/>
  <c r="K1186" i="6"/>
  <c r="W1185" i="6"/>
  <c r="K1185" i="6"/>
  <c r="W1184" i="6"/>
  <c r="K1184" i="6"/>
  <c r="W1183" i="6"/>
  <c r="K1183" i="6"/>
  <c r="W1182" i="6"/>
  <c r="K1182" i="6"/>
  <c r="W1181" i="6"/>
  <c r="K1181" i="6"/>
  <c r="W1180" i="6"/>
  <c r="K1180" i="6"/>
  <c r="W1179" i="6"/>
  <c r="K1179" i="6"/>
  <c r="W1178" i="6"/>
  <c r="K1178" i="6"/>
  <c r="W1177" i="6"/>
  <c r="K1177" i="6"/>
  <c r="W1176" i="6"/>
  <c r="K1176" i="6"/>
  <c r="W1175" i="6"/>
  <c r="K1175" i="6"/>
  <c r="W1174" i="6"/>
  <c r="K1174" i="6"/>
  <c r="W1173" i="6"/>
  <c r="K1173" i="6"/>
  <c r="W1172" i="6"/>
  <c r="K1172" i="6"/>
  <c r="W1171" i="6"/>
  <c r="K1171" i="6"/>
  <c r="W1170" i="6"/>
  <c r="K1170" i="6"/>
  <c r="W1169" i="6"/>
  <c r="K1169" i="6"/>
  <c r="W1168" i="6"/>
  <c r="K1168" i="6"/>
  <c r="W1167" i="6"/>
  <c r="K1167" i="6"/>
  <c r="W1166" i="6"/>
  <c r="K1166" i="6"/>
  <c r="W1165" i="6"/>
  <c r="K1165" i="6"/>
  <c r="W1164" i="6"/>
  <c r="K1164" i="6"/>
  <c r="W1163" i="6"/>
  <c r="K1163" i="6"/>
  <c r="W1162" i="6"/>
  <c r="K1162" i="6"/>
  <c r="W1161" i="6"/>
  <c r="K1161" i="6"/>
  <c r="W1160" i="6"/>
  <c r="K1160" i="6"/>
  <c r="W1159" i="6"/>
  <c r="K1159" i="6"/>
  <c r="W1158" i="6"/>
  <c r="K1158" i="6"/>
  <c r="W1157" i="6"/>
  <c r="K1157" i="6"/>
  <c r="W1156" i="6"/>
  <c r="K1156" i="6"/>
  <c r="W1155" i="6"/>
  <c r="K1155" i="6"/>
  <c r="W1154" i="6"/>
  <c r="K1154" i="6"/>
  <c r="W1153" i="6"/>
  <c r="K1153" i="6"/>
  <c r="W1152" i="6"/>
  <c r="K1152" i="6"/>
  <c r="W1151" i="6"/>
  <c r="K1151" i="6"/>
  <c r="W1150" i="6"/>
  <c r="K1150" i="6"/>
  <c r="W1149" i="6"/>
  <c r="K1149" i="6"/>
  <c r="W1148" i="6"/>
  <c r="K1148" i="6"/>
  <c r="W1147" i="6"/>
  <c r="K1147" i="6"/>
  <c r="W1146" i="6"/>
  <c r="K1146" i="6"/>
  <c r="W1145" i="6"/>
  <c r="K1145" i="6"/>
  <c r="W1144" i="6"/>
  <c r="K1144" i="6"/>
  <c r="W1143" i="6"/>
  <c r="K1143" i="6"/>
  <c r="W1142" i="6"/>
  <c r="K1142" i="6"/>
  <c r="W1141" i="6"/>
  <c r="K1141" i="6"/>
  <c r="W1140" i="6"/>
  <c r="K1140" i="6"/>
  <c r="W1139" i="6"/>
  <c r="K1139" i="6"/>
  <c r="W1138" i="6"/>
  <c r="K1138" i="6"/>
  <c r="W1137" i="6"/>
  <c r="K1137" i="6"/>
  <c r="W1136" i="6"/>
  <c r="K1136" i="6"/>
  <c r="W1135" i="6"/>
  <c r="K1135" i="6"/>
  <c r="W1134" i="6"/>
  <c r="K1134" i="6"/>
  <c r="W1133" i="6"/>
  <c r="K1133" i="6"/>
  <c r="W1132" i="6"/>
  <c r="K1132" i="6"/>
  <c r="W1131" i="6"/>
  <c r="K1131" i="6"/>
  <c r="W1130" i="6"/>
  <c r="K1130" i="6"/>
  <c r="W1129" i="6"/>
  <c r="K1129" i="6"/>
  <c r="W1128" i="6"/>
  <c r="K1128" i="6"/>
  <c r="W1127" i="6"/>
  <c r="K1127" i="6"/>
  <c r="W1126" i="6"/>
  <c r="K1126" i="6"/>
  <c r="W1125" i="6"/>
  <c r="K1125" i="6"/>
  <c r="W1124" i="6"/>
  <c r="K1124" i="6"/>
  <c r="W1123" i="6"/>
  <c r="K1123" i="6"/>
  <c r="W1122" i="6"/>
  <c r="K1122" i="6"/>
  <c r="W1121" i="6"/>
  <c r="K1121" i="6"/>
  <c r="W1120" i="6"/>
  <c r="K1120" i="6"/>
  <c r="W1119" i="6"/>
  <c r="K1119" i="6"/>
  <c r="W1118" i="6"/>
  <c r="K1118" i="6"/>
  <c r="W1117" i="6"/>
  <c r="K1117" i="6"/>
  <c r="W1116" i="6"/>
  <c r="K1116" i="6"/>
  <c r="W1115" i="6"/>
  <c r="K1115" i="6"/>
  <c r="W1114" i="6"/>
  <c r="K1114" i="6"/>
  <c r="W1113" i="6"/>
  <c r="K1113" i="6"/>
  <c r="W1112" i="6"/>
  <c r="K1112" i="6"/>
  <c r="W1111" i="6"/>
  <c r="K1111" i="6"/>
  <c r="W1110" i="6"/>
  <c r="K1110" i="6"/>
  <c r="W1109" i="6"/>
  <c r="K1109" i="6"/>
  <c r="W1108" i="6"/>
  <c r="K1108" i="6"/>
  <c r="W1107" i="6"/>
  <c r="K1107" i="6"/>
  <c r="W1106" i="6"/>
  <c r="K1106" i="6"/>
  <c r="W1105" i="6"/>
  <c r="K1105" i="6"/>
  <c r="W1104" i="6"/>
  <c r="K1104" i="6"/>
  <c r="W1103" i="6"/>
  <c r="K1103" i="6"/>
  <c r="W1102" i="6"/>
  <c r="K1102" i="6"/>
  <c r="W1101" i="6"/>
  <c r="K1101" i="6"/>
  <c r="W1100" i="6"/>
  <c r="K1100" i="6"/>
  <c r="W1099" i="6"/>
  <c r="K1099" i="6"/>
  <c r="W1098" i="6"/>
  <c r="K1098" i="6"/>
  <c r="W1097" i="6"/>
  <c r="K1097" i="6"/>
  <c r="W1096" i="6"/>
  <c r="K1096" i="6"/>
  <c r="W1095" i="6"/>
  <c r="K1095" i="6"/>
  <c r="W1094" i="6"/>
  <c r="K1094" i="6"/>
  <c r="W1093" i="6"/>
  <c r="K1093" i="6"/>
  <c r="W1092" i="6"/>
  <c r="K1092" i="6"/>
  <c r="W1091" i="6"/>
  <c r="K1091" i="6"/>
  <c r="W1090" i="6"/>
  <c r="K1090" i="6"/>
  <c r="W1089" i="6"/>
  <c r="K1089" i="6"/>
  <c r="W1088" i="6"/>
  <c r="K1088" i="6"/>
  <c r="W1087" i="6"/>
  <c r="K1087" i="6"/>
  <c r="W1086" i="6"/>
  <c r="K1086" i="6"/>
  <c r="W1085" i="6"/>
  <c r="K1085" i="6"/>
  <c r="W1084" i="6"/>
  <c r="K1084" i="6"/>
  <c r="W1083" i="6"/>
  <c r="K1083" i="6"/>
  <c r="W1082" i="6"/>
  <c r="K1082" i="6"/>
  <c r="W1081" i="6"/>
  <c r="K1081" i="6"/>
  <c r="W1080" i="6"/>
  <c r="K1080" i="6"/>
  <c r="W1079" i="6"/>
  <c r="K1079" i="6"/>
  <c r="W1078" i="6"/>
  <c r="K1078" i="6"/>
  <c r="W1077" i="6"/>
  <c r="K1077" i="6"/>
  <c r="W1076" i="6"/>
  <c r="K1076" i="6"/>
  <c r="W1075" i="6"/>
  <c r="K1075" i="6"/>
  <c r="W1074" i="6"/>
  <c r="K1074" i="6"/>
  <c r="W1073" i="6"/>
  <c r="K1073" i="6"/>
  <c r="W1072" i="6"/>
  <c r="K1072" i="6"/>
  <c r="W1071" i="6"/>
  <c r="K1071" i="6"/>
  <c r="W1070" i="6"/>
  <c r="K1070" i="6"/>
  <c r="W1069" i="6"/>
  <c r="K1069" i="6"/>
  <c r="W1068" i="6"/>
  <c r="K1068" i="6"/>
  <c r="W1067" i="6"/>
  <c r="K1067" i="6"/>
  <c r="W1066" i="6"/>
  <c r="K1066" i="6"/>
  <c r="W1065" i="6"/>
  <c r="K1065" i="6"/>
  <c r="W1064" i="6"/>
  <c r="K1064" i="6"/>
  <c r="W1063" i="6"/>
  <c r="K1063" i="6"/>
  <c r="W1062" i="6"/>
  <c r="K1062" i="6"/>
  <c r="W1061" i="6"/>
  <c r="K1061" i="6"/>
  <c r="W1060" i="6"/>
  <c r="K1060" i="6"/>
  <c r="W1059" i="6"/>
  <c r="K1059" i="6"/>
  <c r="W1058" i="6"/>
  <c r="K1058" i="6"/>
  <c r="W1057" i="6"/>
  <c r="K1057" i="6"/>
  <c r="W1056" i="6"/>
  <c r="K1056" i="6"/>
  <c r="W1055" i="6"/>
  <c r="K1055" i="6"/>
  <c r="W1054" i="6"/>
  <c r="K1054" i="6"/>
  <c r="W1053" i="6"/>
  <c r="K1053" i="6"/>
  <c r="W1052" i="6"/>
  <c r="K1052" i="6"/>
  <c r="W1051" i="6"/>
  <c r="K1051" i="6"/>
  <c r="W1050" i="6"/>
  <c r="K1050" i="6"/>
  <c r="W1049" i="6"/>
  <c r="K1049" i="6"/>
  <c r="W1048" i="6"/>
  <c r="K1048" i="6"/>
  <c r="W1047" i="6"/>
  <c r="K1047" i="6"/>
  <c r="W1046" i="6"/>
  <c r="K1046" i="6"/>
  <c r="W1045" i="6"/>
  <c r="K1045" i="6"/>
  <c r="W1044" i="6"/>
  <c r="K1044" i="6"/>
  <c r="W1043" i="6"/>
  <c r="K1043" i="6"/>
  <c r="W1042" i="6"/>
  <c r="K1042" i="6"/>
  <c r="W1041" i="6"/>
  <c r="K1041" i="6"/>
  <c r="W1040" i="6"/>
  <c r="K1040" i="6"/>
  <c r="W1039" i="6"/>
  <c r="K1039" i="6"/>
  <c r="W1038" i="6"/>
  <c r="K1038" i="6"/>
  <c r="W1037" i="6"/>
  <c r="K1037" i="6"/>
  <c r="W1036" i="6"/>
  <c r="K1036" i="6"/>
  <c r="W1035" i="6"/>
  <c r="K1035" i="6"/>
  <c r="W1034" i="6"/>
  <c r="K1034" i="6"/>
  <c r="W1033" i="6"/>
  <c r="K1033" i="6"/>
  <c r="W1032" i="6"/>
  <c r="K1032" i="6"/>
  <c r="W1031" i="6"/>
  <c r="K1031" i="6"/>
  <c r="W1030" i="6"/>
  <c r="K1030" i="6"/>
  <c r="W1029" i="6"/>
  <c r="K1029" i="6"/>
  <c r="W1028" i="6"/>
  <c r="K1028" i="6"/>
  <c r="W1027" i="6"/>
  <c r="K1027" i="6"/>
  <c r="W1026" i="6"/>
  <c r="K1026" i="6"/>
  <c r="W1025" i="6"/>
  <c r="K1025" i="6"/>
  <c r="W1024" i="6"/>
  <c r="K1024" i="6"/>
  <c r="W1023" i="6"/>
  <c r="K1023" i="6"/>
  <c r="W1022" i="6"/>
  <c r="K1022" i="6"/>
  <c r="W1021" i="6"/>
  <c r="K1021" i="6"/>
  <c r="W1020" i="6"/>
  <c r="K1020" i="6"/>
  <c r="W1019" i="6"/>
  <c r="K1019" i="6"/>
  <c r="W1018" i="6"/>
  <c r="K1018" i="6"/>
  <c r="W1017" i="6"/>
  <c r="K1017" i="6"/>
  <c r="W1016" i="6"/>
  <c r="K1016" i="6"/>
  <c r="W1015" i="6"/>
  <c r="K1015" i="6"/>
  <c r="W1014" i="6"/>
  <c r="K1014" i="6"/>
  <c r="W1013" i="6"/>
  <c r="K1013" i="6"/>
  <c r="W1012" i="6"/>
  <c r="K1012" i="6"/>
  <c r="W1011" i="6"/>
  <c r="K1011" i="6"/>
  <c r="W1010" i="6"/>
  <c r="K1010" i="6"/>
  <c r="W1009" i="6"/>
  <c r="K1009" i="6"/>
  <c r="W1008" i="6"/>
  <c r="K1008" i="6"/>
  <c r="W1007" i="6"/>
  <c r="K1007" i="6"/>
  <c r="W1006" i="6"/>
  <c r="K1006" i="6"/>
  <c r="W1005" i="6"/>
  <c r="K1005" i="6"/>
  <c r="W1004" i="6"/>
  <c r="K1004" i="6"/>
  <c r="W1003" i="6"/>
  <c r="K1003" i="6"/>
  <c r="W1002" i="6"/>
  <c r="K1002" i="6"/>
  <c r="W1001" i="6"/>
  <c r="K1001" i="6"/>
  <c r="W1000" i="6"/>
  <c r="K1000" i="6"/>
  <c r="W999" i="6"/>
  <c r="K999" i="6"/>
  <c r="W998" i="6"/>
  <c r="K998" i="6"/>
  <c r="W997" i="6"/>
  <c r="K997" i="6"/>
  <c r="W996" i="6"/>
  <c r="K996" i="6"/>
  <c r="W995" i="6"/>
  <c r="K995" i="6"/>
  <c r="W994" i="6"/>
  <c r="K994" i="6"/>
  <c r="W993" i="6"/>
  <c r="K993" i="6"/>
  <c r="W992" i="6"/>
  <c r="K992" i="6"/>
  <c r="W991" i="6"/>
  <c r="K991" i="6"/>
  <c r="W990" i="6"/>
  <c r="K990" i="6"/>
  <c r="W989" i="6"/>
  <c r="K989" i="6"/>
  <c r="W988" i="6"/>
  <c r="K988" i="6"/>
  <c r="W987" i="6"/>
  <c r="K987" i="6"/>
  <c r="W986" i="6"/>
  <c r="K986" i="6"/>
  <c r="W985" i="6"/>
  <c r="K985" i="6"/>
  <c r="W984" i="6"/>
  <c r="K984" i="6"/>
  <c r="W983" i="6"/>
  <c r="K983" i="6"/>
  <c r="W982" i="6"/>
  <c r="K982" i="6"/>
  <c r="W981" i="6"/>
  <c r="K981" i="6"/>
  <c r="W980" i="6"/>
  <c r="K980" i="6"/>
  <c r="W979" i="6"/>
  <c r="K979" i="6"/>
  <c r="W978" i="6"/>
  <c r="K978" i="6"/>
  <c r="W977" i="6"/>
  <c r="K977" i="6"/>
  <c r="W976" i="6"/>
  <c r="K976" i="6"/>
  <c r="W975" i="6"/>
  <c r="K975" i="6"/>
  <c r="W974" i="6"/>
  <c r="K974" i="6"/>
  <c r="W973" i="6"/>
  <c r="K973" i="6"/>
  <c r="W972" i="6"/>
  <c r="K972" i="6"/>
  <c r="W971" i="6"/>
  <c r="K971" i="6"/>
  <c r="W970" i="6"/>
  <c r="K970" i="6"/>
  <c r="W969" i="6"/>
  <c r="K969" i="6"/>
  <c r="W968" i="6"/>
  <c r="K968" i="6"/>
  <c r="W967" i="6"/>
  <c r="K967" i="6"/>
  <c r="W966" i="6"/>
  <c r="K966" i="6"/>
  <c r="W965" i="6"/>
  <c r="K965" i="6"/>
  <c r="W964" i="6"/>
  <c r="K964" i="6"/>
  <c r="W963" i="6"/>
  <c r="K963" i="6"/>
  <c r="W962" i="6"/>
  <c r="K962" i="6"/>
  <c r="W961" i="6"/>
  <c r="K961" i="6"/>
  <c r="W960" i="6"/>
  <c r="K960" i="6"/>
  <c r="W959" i="6"/>
  <c r="K959" i="6"/>
  <c r="W958" i="6"/>
  <c r="K958" i="6"/>
  <c r="W957" i="6"/>
  <c r="K957" i="6"/>
  <c r="W956" i="6"/>
  <c r="K956" i="6"/>
  <c r="W955" i="6"/>
  <c r="K955" i="6"/>
  <c r="W954" i="6"/>
  <c r="K954" i="6"/>
  <c r="W953" i="6"/>
  <c r="K953" i="6"/>
  <c r="W952" i="6"/>
  <c r="K952" i="6"/>
  <c r="W951" i="6"/>
  <c r="K951" i="6"/>
  <c r="W950" i="6"/>
  <c r="K950" i="6"/>
  <c r="W949" i="6"/>
  <c r="K949" i="6"/>
  <c r="W948" i="6"/>
  <c r="K948" i="6"/>
  <c r="W947" i="6"/>
  <c r="K947" i="6"/>
  <c r="W946" i="6"/>
  <c r="K946" i="6"/>
  <c r="W945" i="6"/>
  <c r="K945" i="6"/>
  <c r="W944" i="6"/>
  <c r="K944" i="6"/>
  <c r="W943" i="6"/>
  <c r="K943" i="6"/>
  <c r="W942" i="6"/>
  <c r="K942" i="6"/>
  <c r="W941" i="6"/>
  <c r="K941" i="6"/>
  <c r="W940" i="6"/>
  <c r="K940" i="6"/>
  <c r="W939" i="6"/>
  <c r="K939" i="6"/>
  <c r="W938" i="6"/>
  <c r="K938" i="6"/>
  <c r="W937" i="6"/>
  <c r="K937" i="6"/>
  <c r="W936" i="6"/>
  <c r="K936" i="6"/>
  <c r="W935" i="6"/>
  <c r="K935" i="6"/>
  <c r="W934" i="6"/>
  <c r="K934" i="6"/>
  <c r="W933" i="6"/>
  <c r="K933" i="6"/>
  <c r="W932" i="6"/>
  <c r="K932" i="6"/>
  <c r="W931" i="6"/>
  <c r="K931" i="6"/>
  <c r="W930" i="6"/>
  <c r="K930" i="6"/>
  <c r="W929" i="6"/>
  <c r="K929" i="6"/>
  <c r="W928" i="6"/>
  <c r="K928" i="6"/>
  <c r="W927" i="6"/>
  <c r="K927" i="6"/>
  <c r="W926" i="6"/>
  <c r="K926" i="6"/>
  <c r="W925" i="6"/>
  <c r="K925" i="6"/>
  <c r="W924" i="6"/>
  <c r="K924" i="6"/>
  <c r="W923" i="6"/>
  <c r="K923" i="6"/>
  <c r="W922" i="6"/>
  <c r="K922" i="6"/>
  <c r="W921" i="6"/>
  <c r="K921" i="6"/>
  <c r="W920" i="6"/>
  <c r="K920" i="6"/>
  <c r="W919" i="6"/>
  <c r="K919" i="6"/>
  <c r="W918" i="6"/>
  <c r="K918" i="6"/>
  <c r="W917" i="6"/>
  <c r="K917" i="6"/>
  <c r="W916" i="6"/>
  <c r="K916" i="6"/>
  <c r="W915" i="6"/>
  <c r="K915" i="6"/>
  <c r="W914" i="6"/>
  <c r="K914" i="6"/>
  <c r="W913" i="6"/>
  <c r="K913" i="6"/>
  <c r="W912" i="6"/>
  <c r="K912" i="6"/>
  <c r="W911" i="6"/>
  <c r="K911" i="6"/>
  <c r="W910" i="6"/>
  <c r="K910" i="6"/>
  <c r="W909" i="6"/>
  <c r="K909" i="6"/>
  <c r="W908" i="6"/>
  <c r="K908" i="6"/>
  <c r="W907" i="6"/>
  <c r="K907" i="6"/>
  <c r="W906" i="6"/>
  <c r="K906" i="6"/>
  <c r="W905" i="6"/>
  <c r="K905" i="6"/>
  <c r="W904" i="6"/>
  <c r="K904" i="6"/>
  <c r="W903" i="6"/>
  <c r="K903" i="6"/>
  <c r="W902" i="6"/>
  <c r="K902" i="6"/>
  <c r="W901" i="6"/>
  <c r="K901" i="6"/>
  <c r="W900" i="6"/>
  <c r="K900" i="6"/>
  <c r="W899" i="6"/>
  <c r="K899" i="6"/>
  <c r="W898" i="6"/>
  <c r="K898" i="6"/>
  <c r="W897" i="6"/>
  <c r="K897" i="6"/>
  <c r="W896" i="6"/>
  <c r="K896" i="6"/>
  <c r="W895" i="6"/>
  <c r="K895" i="6"/>
  <c r="W894" i="6"/>
  <c r="K894" i="6"/>
  <c r="W893" i="6"/>
  <c r="K893" i="6"/>
  <c r="W892" i="6"/>
  <c r="K892" i="6"/>
  <c r="W891" i="6"/>
  <c r="K891" i="6"/>
  <c r="W890" i="6"/>
  <c r="K890" i="6"/>
  <c r="W889" i="6"/>
  <c r="K889" i="6"/>
  <c r="W888" i="6"/>
  <c r="K888" i="6"/>
  <c r="W887" i="6"/>
  <c r="K887" i="6"/>
  <c r="W886" i="6"/>
  <c r="K886" i="6"/>
  <c r="W885" i="6"/>
  <c r="K885" i="6"/>
  <c r="W884" i="6"/>
  <c r="K884" i="6"/>
  <c r="W883" i="6"/>
  <c r="K883" i="6"/>
  <c r="W882" i="6"/>
  <c r="K882" i="6"/>
  <c r="W881" i="6"/>
  <c r="K881" i="6"/>
  <c r="W880" i="6"/>
  <c r="K880" i="6"/>
  <c r="W879" i="6"/>
  <c r="K879" i="6"/>
  <c r="W878" i="6"/>
  <c r="K878" i="6"/>
  <c r="W877" i="6"/>
  <c r="K877" i="6"/>
  <c r="W876" i="6"/>
  <c r="K876" i="6"/>
  <c r="W875" i="6"/>
  <c r="K875" i="6"/>
  <c r="W874" i="6"/>
  <c r="K874" i="6"/>
  <c r="W873" i="6"/>
  <c r="K873" i="6"/>
  <c r="W872" i="6"/>
  <c r="K872" i="6"/>
  <c r="W871" i="6"/>
  <c r="K871" i="6"/>
  <c r="W870" i="6"/>
  <c r="K870" i="6"/>
  <c r="W869" i="6"/>
  <c r="K869" i="6"/>
  <c r="W868" i="6"/>
  <c r="K868" i="6"/>
  <c r="W867" i="6"/>
  <c r="K867" i="6"/>
  <c r="W866" i="6"/>
  <c r="K866" i="6"/>
  <c r="W865" i="6"/>
  <c r="K865" i="6"/>
  <c r="W864" i="6"/>
  <c r="K864" i="6"/>
  <c r="W863" i="6"/>
  <c r="K863" i="6"/>
  <c r="W862" i="6"/>
  <c r="K862" i="6"/>
  <c r="W861" i="6"/>
  <c r="K861" i="6"/>
  <c r="W860" i="6"/>
  <c r="K860" i="6"/>
  <c r="W859" i="6"/>
  <c r="K859" i="6"/>
  <c r="W858" i="6"/>
  <c r="K858" i="6"/>
  <c r="W857" i="6"/>
  <c r="K857" i="6"/>
  <c r="W856" i="6"/>
  <c r="K856" i="6"/>
  <c r="W855" i="6"/>
  <c r="K855" i="6"/>
  <c r="W854" i="6"/>
  <c r="K854" i="6"/>
  <c r="W853" i="6"/>
  <c r="K853" i="6"/>
  <c r="W852" i="6"/>
  <c r="K852" i="6"/>
  <c r="W851" i="6"/>
  <c r="K851" i="6"/>
  <c r="W850" i="6"/>
  <c r="K850" i="6"/>
  <c r="W849" i="6"/>
  <c r="K849" i="6"/>
  <c r="W848" i="6"/>
  <c r="K848" i="6"/>
  <c r="W847" i="6"/>
  <c r="K847" i="6"/>
  <c r="W846" i="6"/>
  <c r="K846" i="6"/>
  <c r="W845" i="6"/>
  <c r="K845" i="6"/>
  <c r="W844" i="6"/>
  <c r="K844" i="6"/>
  <c r="W843" i="6"/>
  <c r="K843" i="6"/>
  <c r="W842" i="6"/>
  <c r="K842" i="6"/>
  <c r="W841" i="6"/>
  <c r="K841" i="6"/>
  <c r="W840" i="6"/>
  <c r="K840" i="6"/>
  <c r="W839" i="6"/>
  <c r="K839" i="6"/>
  <c r="W838" i="6"/>
  <c r="K838" i="6"/>
  <c r="W837" i="6"/>
  <c r="K837" i="6"/>
  <c r="W836" i="6"/>
  <c r="K836" i="6"/>
  <c r="W835" i="6"/>
  <c r="K835" i="6"/>
  <c r="W834" i="6"/>
  <c r="K834" i="6"/>
  <c r="W833" i="6"/>
  <c r="K833" i="6"/>
  <c r="W832" i="6"/>
  <c r="K832" i="6"/>
  <c r="W831" i="6"/>
  <c r="K831" i="6"/>
  <c r="W830" i="6"/>
  <c r="K830" i="6"/>
  <c r="W829" i="6"/>
  <c r="K829" i="6"/>
  <c r="W828" i="6"/>
  <c r="K828" i="6"/>
  <c r="W827" i="6"/>
  <c r="K827" i="6"/>
  <c r="W826" i="6"/>
  <c r="K826" i="6"/>
  <c r="W825" i="6"/>
  <c r="K825" i="6"/>
  <c r="W824" i="6"/>
  <c r="K824" i="6"/>
  <c r="W823" i="6"/>
  <c r="K823" i="6"/>
  <c r="W822" i="6"/>
  <c r="K822" i="6"/>
  <c r="W821" i="6"/>
  <c r="K821" i="6"/>
  <c r="W820" i="6"/>
  <c r="K820" i="6"/>
  <c r="W819" i="6"/>
  <c r="K819" i="6"/>
  <c r="W818" i="6"/>
  <c r="K818" i="6"/>
  <c r="W817" i="6"/>
  <c r="K817" i="6"/>
  <c r="W816" i="6"/>
  <c r="K816" i="6"/>
  <c r="W815" i="6"/>
  <c r="K815" i="6"/>
  <c r="W814" i="6"/>
  <c r="K814" i="6"/>
  <c r="W813" i="6"/>
  <c r="K813" i="6"/>
  <c r="W812" i="6"/>
  <c r="K812" i="6"/>
  <c r="W811" i="6"/>
  <c r="K811" i="6"/>
  <c r="W810" i="6"/>
  <c r="K810" i="6"/>
  <c r="W809" i="6"/>
  <c r="K809" i="6"/>
  <c r="W808" i="6"/>
  <c r="K808" i="6"/>
  <c r="W807" i="6"/>
  <c r="K807" i="6"/>
  <c r="W806" i="6"/>
  <c r="K806" i="6"/>
  <c r="W805" i="6"/>
  <c r="K805" i="6"/>
  <c r="W804" i="6"/>
  <c r="K804" i="6"/>
  <c r="W803" i="6"/>
  <c r="K803" i="6"/>
  <c r="W802" i="6"/>
  <c r="K802" i="6"/>
  <c r="W801" i="6"/>
  <c r="K801" i="6"/>
  <c r="W800" i="6"/>
  <c r="K800" i="6"/>
  <c r="W799" i="6"/>
  <c r="K799" i="6"/>
  <c r="W798" i="6"/>
  <c r="K798" i="6"/>
  <c r="W797" i="6"/>
  <c r="K797" i="6"/>
  <c r="W796" i="6"/>
  <c r="K796" i="6"/>
  <c r="W795" i="6"/>
  <c r="K795" i="6"/>
  <c r="W794" i="6"/>
  <c r="K794" i="6"/>
  <c r="W793" i="6"/>
  <c r="K793" i="6"/>
  <c r="W792" i="6"/>
  <c r="K792" i="6"/>
  <c r="W791" i="6"/>
  <c r="K791" i="6"/>
  <c r="W790" i="6"/>
  <c r="K790" i="6"/>
  <c r="W789" i="6"/>
  <c r="K789" i="6"/>
  <c r="W788" i="6"/>
  <c r="K788" i="6"/>
  <c r="W787" i="6"/>
  <c r="K787" i="6"/>
  <c r="W786" i="6"/>
  <c r="K786" i="6"/>
  <c r="W785" i="6"/>
  <c r="K785" i="6"/>
  <c r="W784" i="6"/>
  <c r="K784" i="6"/>
  <c r="W783" i="6"/>
  <c r="K783" i="6"/>
  <c r="W782" i="6"/>
  <c r="K782" i="6"/>
  <c r="W781" i="6"/>
  <c r="K781" i="6"/>
  <c r="W780" i="6"/>
  <c r="K780" i="6"/>
  <c r="W779" i="6"/>
  <c r="K779" i="6"/>
  <c r="W778" i="6"/>
  <c r="K778" i="6"/>
  <c r="W777" i="6"/>
  <c r="K777" i="6"/>
  <c r="W776" i="6"/>
  <c r="K776" i="6"/>
  <c r="W775" i="6"/>
  <c r="K775" i="6"/>
  <c r="W774" i="6"/>
  <c r="K774" i="6"/>
  <c r="W773" i="6"/>
  <c r="K773" i="6"/>
  <c r="W772" i="6"/>
  <c r="K772" i="6"/>
  <c r="W771" i="6"/>
  <c r="K771" i="6"/>
  <c r="W770" i="6"/>
  <c r="K770" i="6"/>
  <c r="W769" i="6"/>
  <c r="K769" i="6"/>
  <c r="W768" i="6"/>
  <c r="K768" i="6"/>
  <c r="W767" i="6"/>
  <c r="K767" i="6"/>
  <c r="W766" i="6"/>
  <c r="K766" i="6"/>
  <c r="W765" i="6"/>
  <c r="K765" i="6"/>
  <c r="W764" i="6"/>
  <c r="K764" i="6"/>
  <c r="W763" i="6"/>
  <c r="K763" i="6"/>
  <c r="W762" i="6"/>
  <c r="K762" i="6"/>
  <c r="W761" i="6"/>
  <c r="K761" i="6"/>
  <c r="W760" i="6"/>
  <c r="K760" i="6"/>
  <c r="W759" i="6"/>
  <c r="K759" i="6"/>
  <c r="W758" i="6"/>
  <c r="K758" i="6"/>
  <c r="W757" i="6"/>
  <c r="K757" i="6"/>
  <c r="W756" i="6"/>
  <c r="K756" i="6"/>
  <c r="W755" i="6"/>
  <c r="K755" i="6"/>
  <c r="W754" i="6"/>
  <c r="K754" i="6"/>
  <c r="W753" i="6"/>
  <c r="K753" i="6"/>
  <c r="W752" i="6"/>
  <c r="K752" i="6"/>
  <c r="W751" i="6"/>
  <c r="K751" i="6"/>
  <c r="W750" i="6"/>
  <c r="K750" i="6"/>
  <c r="W749" i="6"/>
  <c r="K749" i="6"/>
  <c r="W748" i="6"/>
  <c r="K748" i="6"/>
  <c r="W747" i="6"/>
  <c r="K747" i="6"/>
  <c r="W746" i="6"/>
  <c r="K746" i="6"/>
  <c r="W745" i="6"/>
  <c r="K745" i="6"/>
  <c r="W744" i="6"/>
  <c r="K744" i="6"/>
  <c r="W743" i="6"/>
  <c r="K743" i="6"/>
  <c r="W742" i="6"/>
  <c r="K742" i="6"/>
  <c r="W741" i="6"/>
  <c r="K741" i="6"/>
  <c r="W740" i="6"/>
  <c r="K740" i="6"/>
  <c r="W739" i="6"/>
  <c r="K739" i="6"/>
  <c r="W738" i="6"/>
  <c r="K738" i="6"/>
  <c r="W737" i="6"/>
  <c r="K737" i="6"/>
  <c r="W736" i="6"/>
  <c r="K736" i="6"/>
  <c r="W735" i="6"/>
  <c r="K735" i="6"/>
  <c r="W734" i="6"/>
  <c r="K734" i="6"/>
  <c r="W733" i="6"/>
  <c r="K733" i="6"/>
  <c r="W732" i="6"/>
  <c r="K732" i="6"/>
  <c r="W731" i="6"/>
  <c r="K731" i="6"/>
  <c r="W730" i="6"/>
  <c r="K730" i="6"/>
  <c r="W729" i="6"/>
  <c r="K729" i="6"/>
  <c r="W728" i="6"/>
  <c r="K728" i="6"/>
  <c r="W727" i="6"/>
  <c r="K727" i="6"/>
  <c r="W726" i="6"/>
  <c r="K726" i="6"/>
  <c r="W725" i="6"/>
  <c r="K725" i="6"/>
  <c r="W724" i="6"/>
  <c r="K724" i="6"/>
  <c r="W723" i="6"/>
  <c r="K723" i="6"/>
  <c r="W722" i="6"/>
  <c r="K722" i="6"/>
  <c r="W721" i="6"/>
  <c r="K721" i="6"/>
  <c r="W720" i="6"/>
  <c r="K720" i="6"/>
  <c r="W719" i="6"/>
  <c r="K719" i="6"/>
  <c r="W718" i="6"/>
  <c r="K718" i="6"/>
  <c r="W717" i="6"/>
  <c r="K717" i="6"/>
  <c r="W716" i="6"/>
  <c r="K716" i="6"/>
  <c r="W715" i="6"/>
  <c r="K715" i="6"/>
  <c r="W714" i="6"/>
  <c r="K714" i="6"/>
  <c r="W713" i="6"/>
  <c r="K713" i="6"/>
  <c r="W712" i="6"/>
  <c r="K712" i="6"/>
  <c r="W711" i="6"/>
  <c r="K711" i="6"/>
  <c r="W710" i="6"/>
  <c r="K710" i="6"/>
  <c r="W709" i="6"/>
  <c r="K709" i="6"/>
  <c r="W708" i="6"/>
  <c r="K708" i="6"/>
  <c r="W707" i="6"/>
  <c r="K707" i="6"/>
  <c r="W706" i="6"/>
  <c r="K706" i="6"/>
  <c r="W705" i="6"/>
  <c r="K705" i="6"/>
  <c r="W704" i="6"/>
  <c r="K704" i="6"/>
  <c r="W703" i="6"/>
  <c r="K703" i="6"/>
  <c r="W702" i="6"/>
  <c r="K702" i="6"/>
  <c r="W701" i="6"/>
  <c r="K701" i="6"/>
  <c r="W700" i="6"/>
  <c r="K700" i="6"/>
  <c r="W699" i="6"/>
  <c r="K699" i="6"/>
  <c r="W698" i="6"/>
  <c r="K698" i="6"/>
  <c r="W697" i="6"/>
  <c r="K697" i="6"/>
  <c r="W696" i="6"/>
  <c r="K696" i="6"/>
  <c r="W695" i="6"/>
  <c r="K695" i="6"/>
  <c r="W694" i="6"/>
  <c r="K694" i="6"/>
  <c r="W693" i="6"/>
  <c r="K693" i="6"/>
  <c r="W692" i="6"/>
  <c r="K692" i="6"/>
  <c r="W691" i="6"/>
  <c r="K691" i="6"/>
  <c r="W690" i="6"/>
  <c r="K690" i="6"/>
  <c r="W689" i="6"/>
  <c r="K689" i="6"/>
  <c r="W688" i="6"/>
  <c r="K688" i="6"/>
  <c r="W687" i="6"/>
  <c r="K687" i="6"/>
  <c r="W686" i="6"/>
  <c r="K686" i="6"/>
  <c r="W685" i="6"/>
  <c r="K685" i="6"/>
  <c r="W684" i="6"/>
  <c r="K684" i="6"/>
  <c r="W683" i="6"/>
  <c r="K683" i="6"/>
  <c r="W682" i="6"/>
  <c r="K682" i="6"/>
  <c r="W681" i="6"/>
  <c r="K681" i="6"/>
  <c r="W680" i="6"/>
  <c r="K680" i="6"/>
  <c r="W679" i="6"/>
  <c r="K679" i="6"/>
  <c r="W678" i="6"/>
  <c r="K678" i="6"/>
  <c r="W677" i="6"/>
  <c r="K677" i="6"/>
  <c r="W676" i="6"/>
  <c r="K676" i="6"/>
  <c r="W675" i="6"/>
  <c r="K675" i="6"/>
  <c r="W674" i="6"/>
  <c r="K674" i="6"/>
  <c r="W673" i="6"/>
  <c r="K673" i="6"/>
  <c r="W672" i="6"/>
  <c r="K672" i="6"/>
  <c r="W671" i="6"/>
  <c r="K671" i="6"/>
  <c r="W670" i="6"/>
  <c r="K670" i="6"/>
  <c r="W669" i="6"/>
  <c r="K669" i="6"/>
  <c r="W668" i="6"/>
  <c r="K668" i="6"/>
  <c r="W667" i="6"/>
  <c r="K667" i="6"/>
  <c r="W666" i="6"/>
  <c r="K666" i="6"/>
  <c r="W665" i="6"/>
  <c r="K665" i="6"/>
  <c r="W664" i="6"/>
  <c r="K664" i="6"/>
  <c r="W663" i="6"/>
  <c r="K663" i="6"/>
  <c r="W662" i="6"/>
  <c r="K662" i="6"/>
  <c r="W661" i="6"/>
  <c r="K661" i="6"/>
  <c r="W660" i="6"/>
  <c r="K660" i="6"/>
  <c r="W659" i="6"/>
  <c r="K659" i="6"/>
  <c r="W658" i="6"/>
  <c r="K658" i="6"/>
  <c r="W657" i="6"/>
  <c r="K657" i="6"/>
  <c r="W656" i="6"/>
  <c r="K656" i="6"/>
  <c r="W655" i="6"/>
  <c r="K655" i="6"/>
  <c r="W654" i="6"/>
  <c r="K654" i="6"/>
  <c r="W653" i="6"/>
  <c r="K653" i="6"/>
  <c r="W652" i="6"/>
  <c r="K652" i="6"/>
  <c r="W651" i="6"/>
  <c r="K651" i="6"/>
  <c r="W650" i="6"/>
  <c r="K650" i="6"/>
  <c r="W649" i="6"/>
  <c r="K649" i="6"/>
  <c r="W648" i="6"/>
  <c r="K648" i="6"/>
  <c r="W647" i="6"/>
  <c r="K647" i="6"/>
  <c r="W646" i="6"/>
  <c r="K646" i="6"/>
  <c r="W645" i="6"/>
  <c r="K645" i="6"/>
  <c r="W644" i="6"/>
  <c r="K644" i="6"/>
  <c r="W643" i="6"/>
  <c r="K643" i="6"/>
  <c r="W642" i="6"/>
  <c r="K642" i="6"/>
  <c r="W641" i="6"/>
  <c r="K641" i="6"/>
  <c r="W640" i="6"/>
  <c r="K640" i="6"/>
  <c r="W639" i="6"/>
  <c r="K639" i="6"/>
  <c r="W638" i="6"/>
  <c r="K638" i="6"/>
  <c r="W637" i="6"/>
  <c r="K637" i="6"/>
  <c r="W636" i="6"/>
  <c r="K636" i="6"/>
  <c r="W635" i="6"/>
  <c r="K635" i="6"/>
  <c r="W634" i="6"/>
  <c r="K634" i="6"/>
  <c r="W633" i="6"/>
  <c r="K633" i="6"/>
  <c r="W632" i="6"/>
  <c r="K632" i="6"/>
  <c r="W631" i="6"/>
  <c r="K631" i="6"/>
  <c r="W630" i="6"/>
  <c r="K630" i="6"/>
  <c r="W629" i="6"/>
  <c r="K629" i="6"/>
  <c r="W628" i="6"/>
  <c r="K628" i="6"/>
  <c r="W627" i="6"/>
  <c r="K627" i="6"/>
  <c r="W626" i="6"/>
  <c r="K626" i="6"/>
  <c r="W625" i="6"/>
  <c r="K625" i="6"/>
  <c r="W624" i="6"/>
  <c r="K624" i="6"/>
  <c r="W623" i="6"/>
  <c r="K623" i="6"/>
  <c r="W622" i="6"/>
  <c r="K622" i="6"/>
  <c r="W621" i="6"/>
  <c r="K621" i="6"/>
  <c r="W620" i="6"/>
  <c r="K620" i="6"/>
  <c r="W619" i="6"/>
  <c r="K619" i="6"/>
  <c r="W618" i="6"/>
  <c r="K618" i="6"/>
  <c r="W617" i="6"/>
  <c r="K617" i="6"/>
  <c r="W616" i="6"/>
  <c r="K616" i="6"/>
  <c r="W615" i="6"/>
  <c r="K615" i="6"/>
  <c r="W614" i="6"/>
  <c r="K614" i="6"/>
  <c r="W613" i="6"/>
  <c r="K613" i="6"/>
  <c r="W612" i="6"/>
  <c r="K612" i="6"/>
  <c r="W611" i="6"/>
  <c r="K611" i="6"/>
  <c r="W610" i="6"/>
  <c r="K610" i="6"/>
  <c r="W609" i="6"/>
  <c r="K609" i="6"/>
  <c r="W608" i="6"/>
  <c r="K608" i="6"/>
  <c r="W607" i="6"/>
  <c r="K607" i="6"/>
  <c r="W606" i="6"/>
  <c r="K606" i="6"/>
  <c r="W605" i="6"/>
  <c r="K605" i="6"/>
  <c r="W604" i="6"/>
  <c r="K604" i="6"/>
  <c r="W603" i="6"/>
  <c r="K603" i="6"/>
  <c r="W602" i="6"/>
  <c r="K602" i="6"/>
  <c r="W601" i="6"/>
  <c r="K601" i="6"/>
  <c r="W600" i="6"/>
  <c r="K600" i="6"/>
  <c r="W599" i="6"/>
  <c r="K599" i="6"/>
  <c r="W598" i="6"/>
  <c r="K598" i="6"/>
  <c r="W597" i="6"/>
  <c r="K597" i="6"/>
  <c r="W596" i="6"/>
  <c r="K596" i="6"/>
  <c r="W595" i="6"/>
  <c r="K595" i="6"/>
  <c r="W594" i="6"/>
  <c r="K594" i="6"/>
  <c r="W593" i="6"/>
  <c r="K593" i="6"/>
  <c r="W592" i="6"/>
  <c r="K592" i="6"/>
  <c r="W591" i="6"/>
  <c r="K591" i="6"/>
  <c r="W590" i="6"/>
  <c r="K590" i="6"/>
  <c r="W589" i="6"/>
  <c r="K589" i="6"/>
  <c r="W588" i="6"/>
  <c r="K588" i="6"/>
  <c r="W587" i="6"/>
  <c r="K587" i="6"/>
  <c r="W586" i="6"/>
  <c r="K586" i="6"/>
  <c r="W585" i="6"/>
  <c r="K585" i="6"/>
  <c r="W584" i="6"/>
  <c r="K584" i="6"/>
  <c r="W583" i="6"/>
  <c r="K583" i="6"/>
  <c r="W582" i="6"/>
  <c r="K582" i="6"/>
  <c r="W581" i="6"/>
  <c r="K581" i="6"/>
  <c r="W580" i="6"/>
  <c r="K580" i="6"/>
  <c r="W579" i="6"/>
  <c r="K579" i="6"/>
  <c r="W578" i="6"/>
  <c r="K578" i="6"/>
  <c r="W577" i="6"/>
  <c r="K577" i="6"/>
  <c r="W576" i="6"/>
  <c r="K576" i="6"/>
  <c r="W575" i="6"/>
  <c r="K575" i="6"/>
  <c r="W574" i="6"/>
  <c r="K574" i="6"/>
  <c r="W573" i="6"/>
  <c r="K573" i="6"/>
  <c r="W572" i="6"/>
  <c r="K572" i="6"/>
  <c r="W571" i="6"/>
  <c r="K571" i="6"/>
  <c r="W570" i="6"/>
  <c r="K570" i="6"/>
  <c r="W569" i="6"/>
  <c r="K569" i="6"/>
  <c r="W568" i="6"/>
  <c r="K568" i="6"/>
  <c r="W567" i="6"/>
  <c r="K567" i="6"/>
  <c r="W566" i="6"/>
  <c r="K566" i="6"/>
  <c r="W565" i="6"/>
  <c r="K565" i="6"/>
  <c r="W564" i="6"/>
  <c r="K564" i="6"/>
  <c r="W563" i="6"/>
  <c r="K563" i="6"/>
  <c r="W562" i="6"/>
  <c r="K562" i="6"/>
  <c r="W561" i="6"/>
  <c r="K561" i="6"/>
  <c r="W560" i="6"/>
  <c r="K560" i="6"/>
  <c r="W559" i="6"/>
  <c r="K559" i="6"/>
  <c r="W558" i="6"/>
  <c r="K558" i="6"/>
  <c r="W557" i="6"/>
  <c r="K557" i="6"/>
  <c r="W556" i="6"/>
  <c r="K556" i="6"/>
  <c r="W555" i="6"/>
  <c r="K555" i="6"/>
  <c r="W554" i="6"/>
  <c r="K554" i="6"/>
  <c r="W553" i="6"/>
  <c r="K553" i="6"/>
  <c r="W552" i="6"/>
  <c r="K552" i="6"/>
  <c r="W551" i="6"/>
  <c r="K551" i="6"/>
  <c r="W550" i="6"/>
  <c r="K550" i="6"/>
  <c r="W549" i="6"/>
  <c r="K549" i="6"/>
  <c r="W548" i="6"/>
  <c r="K548" i="6"/>
  <c r="W547" i="6"/>
  <c r="K547" i="6"/>
  <c r="W546" i="6"/>
  <c r="K546" i="6"/>
  <c r="W545" i="6"/>
  <c r="K545" i="6"/>
  <c r="W544" i="6"/>
  <c r="K544" i="6"/>
  <c r="W543" i="6"/>
  <c r="K543" i="6"/>
  <c r="W542" i="6"/>
  <c r="K542" i="6"/>
  <c r="W541" i="6"/>
  <c r="K541" i="6"/>
  <c r="W540" i="6"/>
  <c r="K540" i="6"/>
  <c r="W539" i="6"/>
  <c r="K539" i="6"/>
  <c r="W538" i="6"/>
  <c r="K538" i="6"/>
  <c r="W537" i="6"/>
  <c r="K537" i="6"/>
  <c r="W536" i="6"/>
  <c r="K536" i="6"/>
  <c r="W535" i="6"/>
  <c r="K535" i="6"/>
  <c r="W534" i="6"/>
  <c r="K534" i="6"/>
  <c r="W533" i="6"/>
  <c r="K533" i="6"/>
  <c r="W532" i="6"/>
  <c r="K532" i="6"/>
  <c r="W531" i="6"/>
  <c r="K531" i="6"/>
  <c r="W530" i="6"/>
  <c r="K530" i="6"/>
  <c r="W529" i="6"/>
  <c r="K529" i="6"/>
  <c r="W528" i="6"/>
  <c r="K528" i="6"/>
  <c r="W527" i="6"/>
  <c r="K527" i="6"/>
  <c r="W526" i="6"/>
  <c r="K526" i="6"/>
  <c r="W525" i="6"/>
  <c r="K525" i="6"/>
  <c r="W524" i="6"/>
  <c r="K524" i="6"/>
  <c r="W523" i="6"/>
  <c r="K523" i="6"/>
  <c r="W522" i="6"/>
  <c r="K522" i="6"/>
  <c r="W521" i="6"/>
  <c r="K521" i="6"/>
  <c r="W520" i="6"/>
  <c r="K520" i="6"/>
  <c r="W519" i="6"/>
  <c r="K519" i="6"/>
  <c r="W518" i="6"/>
  <c r="K518" i="6"/>
  <c r="W517" i="6"/>
  <c r="K517" i="6"/>
  <c r="W516" i="6"/>
  <c r="K516" i="6"/>
  <c r="W515" i="6"/>
  <c r="K515" i="6"/>
  <c r="W514" i="6"/>
  <c r="K514" i="6"/>
  <c r="W513" i="6"/>
  <c r="K513" i="6"/>
  <c r="W512" i="6"/>
  <c r="K512" i="6"/>
  <c r="W511" i="6"/>
  <c r="K511" i="6"/>
  <c r="W510" i="6"/>
  <c r="K510" i="6"/>
  <c r="W509" i="6"/>
  <c r="K509" i="6"/>
  <c r="W508" i="6"/>
  <c r="K508" i="6"/>
  <c r="W507" i="6"/>
  <c r="K507" i="6"/>
  <c r="W506" i="6"/>
  <c r="K506" i="6"/>
  <c r="W505" i="6"/>
  <c r="K505" i="6"/>
  <c r="W504" i="6"/>
  <c r="K504" i="6"/>
  <c r="W503" i="6"/>
  <c r="K503" i="6"/>
  <c r="W502" i="6"/>
  <c r="K502" i="6"/>
  <c r="W501" i="6"/>
  <c r="K501" i="6"/>
  <c r="W500" i="6"/>
  <c r="K500" i="6"/>
  <c r="W499" i="6"/>
  <c r="K499" i="6"/>
  <c r="W498" i="6"/>
  <c r="K498" i="6"/>
  <c r="W497" i="6"/>
  <c r="K497" i="6"/>
  <c r="W496" i="6"/>
  <c r="K496" i="6"/>
  <c r="W495" i="6"/>
  <c r="K495" i="6"/>
  <c r="W494" i="6"/>
  <c r="K494" i="6"/>
  <c r="W493" i="6"/>
  <c r="K493" i="6"/>
  <c r="W492" i="6"/>
  <c r="K492" i="6"/>
  <c r="W491" i="6"/>
  <c r="K491" i="6"/>
  <c r="W490" i="6"/>
  <c r="K490" i="6"/>
  <c r="W489" i="6"/>
  <c r="K489" i="6"/>
  <c r="W488" i="6"/>
  <c r="K488" i="6"/>
  <c r="W487" i="6"/>
  <c r="K487" i="6"/>
  <c r="W486" i="6"/>
  <c r="K486" i="6"/>
  <c r="W485" i="6"/>
  <c r="K485" i="6"/>
  <c r="W484" i="6"/>
  <c r="K484" i="6"/>
  <c r="W483" i="6"/>
  <c r="K483" i="6"/>
  <c r="W482" i="6"/>
  <c r="K482" i="6"/>
  <c r="W481" i="6"/>
  <c r="K481" i="6"/>
  <c r="W480" i="6"/>
  <c r="K480" i="6"/>
  <c r="W479" i="6"/>
  <c r="K479" i="6"/>
  <c r="W478" i="6"/>
  <c r="K478" i="6"/>
  <c r="W477" i="6"/>
  <c r="K477" i="6"/>
  <c r="W476" i="6"/>
  <c r="K476" i="6"/>
  <c r="W475" i="6"/>
  <c r="K475" i="6"/>
  <c r="W474" i="6"/>
  <c r="K474" i="6"/>
  <c r="W473" i="6"/>
  <c r="K473" i="6"/>
  <c r="W472" i="6"/>
  <c r="K472" i="6"/>
  <c r="W471" i="6"/>
  <c r="K471" i="6"/>
  <c r="W470" i="6"/>
  <c r="K470" i="6"/>
  <c r="W469" i="6"/>
  <c r="K469" i="6"/>
  <c r="W468" i="6"/>
  <c r="K468" i="6"/>
  <c r="W467" i="6"/>
  <c r="K467" i="6"/>
  <c r="W466" i="6"/>
  <c r="K466" i="6"/>
  <c r="W465" i="6"/>
  <c r="K465" i="6"/>
  <c r="W464" i="6"/>
  <c r="K464" i="6"/>
  <c r="W463" i="6"/>
  <c r="K463" i="6"/>
  <c r="W462" i="6"/>
  <c r="K462" i="6"/>
  <c r="W461" i="6"/>
  <c r="K461" i="6"/>
  <c r="W460" i="6"/>
  <c r="K460" i="6"/>
  <c r="W459" i="6"/>
  <c r="K459" i="6"/>
  <c r="W458" i="6"/>
  <c r="K458" i="6"/>
  <c r="W457" i="6"/>
  <c r="K457" i="6"/>
  <c r="W456" i="6"/>
  <c r="K456" i="6"/>
  <c r="W455" i="6"/>
  <c r="K455" i="6"/>
  <c r="W454" i="6"/>
  <c r="K454" i="6"/>
  <c r="W453" i="6"/>
  <c r="K453" i="6"/>
  <c r="W452" i="6"/>
  <c r="K452" i="6"/>
  <c r="W451" i="6"/>
  <c r="K451" i="6"/>
  <c r="W450" i="6"/>
  <c r="K450" i="6"/>
  <c r="W449" i="6"/>
  <c r="K449" i="6"/>
  <c r="W448" i="6"/>
  <c r="K448" i="6"/>
  <c r="W447" i="6"/>
  <c r="K447" i="6"/>
  <c r="W446" i="6"/>
  <c r="K446" i="6"/>
  <c r="W445" i="6"/>
  <c r="K445" i="6"/>
  <c r="W444" i="6"/>
  <c r="K444" i="6"/>
  <c r="W443" i="6"/>
  <c r="K443" i="6"/>
  <c r="W442" i="6"/>
  <c r="K442" i="6"/>
  <c r="W441" i="6"/>
  <c r="K441" i="6"/>
  <c r="W440" i="6"/>
  <c r="K440" i="6"/>
  <c r="W439" i="6"/>
  <c r="K439" i="6"/>
  <c r="W438" i="6"/>
  <c r="K438" i="6"/>
  <c r="W437" i="6"/>
  <c r="K437" i="6"/>
  <c r="W436" i="6"/>
  <c r="K436" i="6"/>
  <c r="W435" i="6"/>
  <c r="K435" i="6"/>
  <c r="W434" i="6"/>
  <c r="K434" i="6"/>
  <c r="W433" i="6"/>
  <c r="K433" i="6"/>
  <c r="W432" i="6"/>
  <c r="K432" i="6"/>
  <c r="W431" i="6"/>
  <c r="K431" i="6"/>
  <c r="W430" i="6"/>
  <c r="K430" i="6"/>
  <c r="W429" i="6"/>
  <c r="K429" i="6"/>
  <c r="W428" i="6"/>
  <c r="K428" i="6"/>
  <c r="W427" i="6"/>
  <c r="K427" i="6"/>
  <c r="W426" i="6"/>
  <c r="K426" i="6"/>
  <c r="W425" i="6"/>
  <c r="K425" i="6"/>
  <c r="W424" i="6"/>
  <c r="K424" i="6"/>
  <c r="W423" i="6"/>
  <c r="K423" i="6"/>
  <c r="W422" i="6"/>
  <c r="K422" i="6"/>
  <c r="W421" i="6"/>
  <c r="K421" i="6"/>
  <c r="W420" i="6"/>
  <c r="K420" i="6"/>
  <c r="W419" i="6"/>
  <c r="K419" i="6"/>
  <c r="W418" i="6"/>
  <c r="K418" i="6"/>
  <c r="W417" i="6"/>
  <c r="K417" i="6"/>
  <c r="W416" i="6"/>
  <c r="K416" i="6"/>
  <c r="W415" i="6"/>
  <c r="K415" i="6"/>
  <c r="W414" i="6"/>
  <c r="K414" i="6"/>
  <c r="W413" i="6"/>
  <c r="K413" i="6"/>
  <c r="W412" i="6"/>
  <c r="K412" i="6"/>
  <c r="W411" i="6"/>
  <c r="K411" i="6"/>
  <c r="W410" i="6"/>
  <c r="K410" i="6"/>
  <c r="W409" i="6"/>
  <c r="K409" i="6"/>
  <c r="W408" i="6"/>
  <c r="K408" i="6"/>
  <c r="W407" i="6"/>
  <c r="K407" i="6"/>
  <c r="W406" i="6"/>
  <c r="K406" i="6"/>
  <c r="W405" i="6"/>
  <c r="K405" i="6"/>
  <c r="W404" i="6"/>
  <c r="K404" i="6"/>
  <c r="W403" i="6"/>
  <c r="K403" i="6"/>
  <c r="W402" i="6"/>
  <c r="K402" i="6"/>
  <c r="W401" i="6"/>
  <c r="K401" i="6"/>
  <c r="W400" i="6"/>
  <c r="K400" i="6"/>
  <c r="W399" i="6"/>
  <c r="K399" i="6"/>
  <c r="W398" i="6"/>
  <c r="K398" i="6"/>
  <c r="W397" i="6"/>
  <c r="K397" i="6"/>
  <c r="W396" i="6"/>
  <c r="K396" i="6"/>
  <c r="W395" i="6"/>
  <c r="K395" i="6"/>
  <c r="W394" i="6"/>
  <c r="K394" i="6"/>
  <c r="W393" i="6"/>
  <c r="K393" i="6"/>
  <c r="W392" i="6"/>
  <c r="K392" i="6"/>
  <c r="W391" i="6"/>
  <c r="K391" i="6"/>
  <c r="W390" i="6"/>
  <c r="K390" i="6"/>
  <c r="W389" i="6"/>
  <c r="K389" i="6"/>
  <c r="W388" i="6"/>
  <c r="K388" i="6"/>
  <c r="W387" i="6"/>
  <c r="K387" i="6"/>
  <c r="W386" i="6"/>
  <c r="K386" i="6"/>
  <c r="W385" i="6"/>
  <c r="K385" i="6"/>
  <c r="W384" i="6"/>
  <c r="K384" i="6"/>
  <c r="W383" i="6"/>
  <c r="K383" i="6"/>
  <c r="W382" i="6"/>
  <c r="K382" i="6"/>
  <c r="W381" i="6"/>
  <c r="K381" i="6"/>
  <c r="W380" i="6"/>
  <c r="K380" i="6"/>
  <c r="W379" i="6"/>
  <c r="K379" i="6"/>
  <c r="W378" i="6"/>
  <c r="K378" i="6"/>
  <c r="W377" i="6"/>
  <c r="K377" i="6"/>
  <c r="W376" i="6"/>
  <c r="K376" i="6"/>
  <c r="W375" i="6"/>
  <c r="K375" i="6"/>
  <c r="W374" i="6"/>
  <c r="K374" i="6"/>
  <c r="W373" i="6"/>
  <c r="K373" i="6"/>
  <c r="W372" i="6"/>
  <c r="K372" i="6"/>
  <c r="W371" i="6"/>
  <c r="K371" i="6"/>
  <c r="W370" i="6"/>
  <c r="K370" i="6"/>
  <c r="W369" i="6"/>
  <c r="K369" i="6"/>
  <c r="W368" i="6"/>
  <c r="K368" i="6"/>
  <c r="W367" i="6"/>
  <c r="K367" i="6"/>
  <c r="W366" i="6"/>
  <c r="K366" i="6"/>
  <c r="W365" i="6"/>
  <c r="K365" i="6"/>
  <c r="W364" i="6"/>
  <c r="K364" i="6"/>
  <c r="W363" i="6"/>
  <c r="K363" i="6"/>
  <c r="W362" i="6"/>
  <c r="K362" i="6"/>
  <c r="W361" i="6"/>
  <c r="K361" i="6"/>
  <c r="W360" i="6"/>
  <c r="K360" i="6"/>
  <c r="W359" i="6"/>
  <c r="K359" i="6"/>
  <c r="W358" i="6"/>
  <c r="K358" i="6"/>
  <c r="W357" i="6"/>
  <c r="K357" i="6"/>
  <c r="W356" i="6"/>
  <c r="K356" i="6"/>
  <c r="W355" i="6"/>
  <c r="K355" i="6"/>
  <c r="W354" i="6"/>
  <c r="K354" i="6"/>
  <c r="W353" i="6"/>
  <c r="K353" i="6"/>
  <c r="W352" i="6"/>
  <c r="K352" i="6"/>
  <c r="W351" i="6"/>
  <c r="K351" i="6"/>
  <c r="W350" i="6"/>
  <c r="K350" i="6"/>
  <c r="W349" i="6"/>
  <c r="K349" i="6"/>
  <c r="W348" i="6"/>
  <c r="K348" i="6"/>
  <c r="W347" i="6"/>
  <c r="K347" i="6"/>
  <c r="W346" i="6"/>
  <c r="K346" i="6"/>
  <c r="W345" i="6"/>
  <c r="K345" i="6"/>
  <c r="W344" i="6"/>
  <c r="K344" i="6"/>
  <c r="W343" i="6"/>
  <c r="K343" i="6"/>
  <c r="W342" i="6"/>
  <c r="K342" i="6"/>
  <c r="W341" i="6"/>
  <c r="K341" i="6"/>
  <c r="W340" i="6"/>
  <c r="K340" i="6"/>
  <c r="W339" i="6"/>
  <c r="K339" i="6"/>
  <c r="W338" i="6"/>
  <c r="K338" i="6"/>
  <c r="W337" i="6"/>
  <c r="K337" i="6"/>
  <c r="W336" i="6"/>
  <c r="K336" i="6"/>
  <c r="W335" i="6"/>
  <c r="K335" i="6"/>
  <c r="W334" i="6"/>
  <c r="K334" i="6"/>
  <c r="W333" i="6"/>
  <c r="K333" i="6"/>
  <c r="W332" i="6"/>
  <c r="K332" i="6"/>
  <c r="W331" i="6"/>
  <c r="K331" i="6"/>
  <c r="W330" i="6"/>
  <c r="K330" i="6"/>
  <c r="W329" i="6"/>
  <c r="K329" i="6"/>
  <c r="W328" i="6"/>
  <c r="K328" i="6"/>
  <c r="W327" i="6"/>
  <c r="K327" i="6"/>
  <c r="W326" i="6"/>
  <c r="K326" i="6"/>
  <c r="W325" i="6"/>
  <c r="K325" i="6"/>
  <c r="W324" i="6"/>
  <c r="K324" i="6"/>
  <c r="W323" i="6"/>
  <c r="K323" i="6"/>
  <c r="W322" i="6"/>
  <c r="K322" i="6"/>
  <c r="W321" i="6"/>
  <c r="K321" i="6"/>
  <c r="W320" i="6"/>
  <c r="K320" i="6"/>
  <c r="W319" i="6"/>
  <c r="K319" i="6"/>
  <c r="W318" i="6"/>
  <c r="K318" i="6"/>
  <c r="W317" i="6"/>
  <c r="K317" i="6"/>
  <c r="W316" i="6"/>
  <c r="K316" i="6"/>
  <c r="W315" i="6"/>
  <c r="K315" i="6"/>
  <c r="W314" i="6"/>
  <c r="K314" i="6"/>
  <c r="W313" i="6"/>
  <c r="K313" i="6"/>
  <c r="W312" i="6"/>
  <c r="K312" i="6"/>
  <c r="W311" i="6"/>
  <c r="K311" i="6"/>
  <c r="W310" i="6"/>
  <c r="K310" i="6"/>
  <c r="W309" i="6"/>
  <c r="K309" i="6"/>
  <c r="W308" i="6"/>
  <c r="K308" i="6"/>
  <c r="W307" i="6"/>
  <c r="K307" i="6"/>
  <c r="W306" i="6"/>
  <c r="K306" i="6"/>
  <c r="W305" i="6"/>
  <c r="K305" i="6"/>
  <c r="W304" i="6"/>
  <c r="K304" i="6"/>
  <c r="W303" i="6"/>
  <c r="K303" i="6"/>
  <c r="W302" i="6"/>
  <c r="K302" i="6"/>
  <c r="W301" i="6"/>
  <c r="K301" i="6"/>
  <c r="W300" i="6"/>
  <c r="K300" i="6"/>
  <c r="W299" i="6"/>
  <c r="K299" i="6"/>
  <c r="W298" i="6"/>
  <c r="K298" i="6"/>
  <c r="W297" i="6"/>
  <c r="K297" i="6"/>
  <c r="W296" i="6"/>
  <c r="K296" i="6"/>
  <c r="W295" i="6"/>
  <c r="K295" i="6"/>
  <c r="W294" i="6"/>
  <c r="K294" i="6"/>
  <c r="W293" i="6"/>
  <c r="K293" i="6"/>
  <c r="W292" i="6"/>
  <c r="K292" i="6"/>
  <c r="W291" i="6"/>
  <c r="K291" i="6"/>
  <c r="W290" i="6"/>
  <c r="K290" i="6"/>
  <c r="W289" i="6"/>
  <c r="K289" i="6"/>
  <c r="W288" i="6"/>
  <c r="K288" i="6"/>
  <c r="W287" i="6"/>
  <c r="K287" i="6"/>
  <c r="W286" i="6"/>
  <c r="K286" i="6"/>
  <c r="W285" i="6"/>
  <c r="K285" i="6"/>
  <c r="W284" i="6"/>
  <c r="K284" i="6"/>
  <c r="W283" i="6"/>
  <c r="K283" i="6"/>
  <c r="W282" i="6"/>
  <c r="K282" i="6"/>
  <c r="W281" i="6"/>
  <c r="K281" i="6"/>
  <c r="W280" i="6"/>
  <c r="K280" i="6"/>
  <c r="W279" i="6"/>
  <c r="K279" i="6"/>
  <c r="W278" i="6"/>
  <c r="K278" i="6"/>
  <c r="W277" i="6"/>
  <c r="K277" i="6"/>
  <c r="W276" i="6"/>
  <c r="K276" i="6"/>
  <c r="W275" i="6"/>
  <c r="K275" i="6"/>
  <c r="W274" i="6"/>
  <c r="K274" i="6"/>
  <c r="W273" i="6"/>
  <c r="K273" i="6"/>
  <c r="W272" i="6"/>
  <c r="K272" i="6"/>
  <c r="W271" i="6"/>
  <c r="K271" i="6"/>
  <c r="W270" i="6"/>
  <c r="K270" i="6"/>
  <c r="W269" i="6"/>
  <c r="K269" i="6"/>
  <c r="W268" i="6"/>
  <c r="K268" i="6"/>
  <c r="W267" i="6"/>
  <c r="K267" i="6"/>
  <c r="W266" i="6"/>
  <c r="K266" i="6"/>
  <c r="W265" i="6"/>
  <c r="K265" i="6"/>
  <c r="W264" i="6"/>
  <c r="K264" i="6"/>
  <c r="W263" i="6"/>
  <c r="K263" i="6"/>
  <c r="W262" i="6"/>
  <c r="K262" i="6"/>
  <c r="W261" i="6"/>
  <c r="K261" i="6"/>
  <c r="W260" i="6"/>
  <c r="K260" i="6"/>
  <c r="W259" i="6"/>
  <c r="K259" i="6"/>
  <c r="W258" i="6"/>
  <c r="K258" i="6"/>
  <c r="W257" i="6"/>
  <c r="K257" i="6"/>
  <c r="W256" i="6"/>
  <c r="K256" i="6"/>
  <c r="W255" i="6"/>
  <c r="K255" i="6"/>
  <c r="W254" i="6"/>
  <c r="K254" i="6"/>
  <c r="W253" i="6"/>
  <c r="K253" i="6"/>
  <c r="W252" i="6"/>
  <c r="K252" i="6"/>
  <c r="W251" i="6"/>
  <c r="K251" i="6"/>
  <c r="W250" i="6"/>
  <c r="K250" i="6"/>
  <c r="W249" i="6"/>
  <c r="K249" i="6"/>
  <c r="W248" i="6"/>
  <c r="K248" i="6"/>
  <c r="W247" i="6"/>
  <c r="K247" i="6"/>
  <c r="W246" i="6"/>
  <c r="K246" i="6"/>
  <c r="W245" i="6"/>
  <c r="K245" i="6"/>
  <c r="W244" i="6"/>
  <c r="K244" i="6"/>
  <c r="W243" i="6"/>
  <c r="K243" i="6"/>
  <c r="W242" i="6"/>
  <c r="K242" i="6"/>
  <c r="W241" i="6"/>
  <c r="K241" i="6"/>
  <c r="W240" i="6"/>
  <c r="K240" i="6"/>
  <c r="W239" i="6"/>
  <c r="K239" i="6"/>
  <c r="W238" i="6"/>
  <c r="K238" i="6"/>
  <c r="W237" i="6"/>
  <c r="K237" i="6"/>
  <c r="W236" i="6"/>
  <c r="K236" i="6"/>
  <c r="W235" i="6"/>
  <c r="K235" i="6"/>
  <c r="W234" i="6"/>
  <c r="K234" i="6"/>
  <c r="W233" i="6"/>
  <c r="K233" i="6"/>
  <c r="W232" i="6"/>
  <c r="K232" i="6"/>
  <c r="W231" i="6"/>
  <c r="K231" i="6"/>
  <c r="W230" i="6"/>
  <c r="K230" i="6"/>
  <c r="W229" i="6"/>
  <c r="K229" i="6"/>
  <c r="W228" i="6"/>
  <c r="K228" i="6"/>
  <c r="W227" i="6"/>
  <c r="K227" i="6"/>
  <c r="W226" i="6"/>
  <c r="K226" i="6"/>
  <c r="W225" i="6"/>
  <c r="K225" i="6"/>
  <c r="W224" i="6"/>
  <c r="K224" i="6"/>
  <c r="W223" i="6"/>
  <c r="K223" i="6"/>
  <c r="W222" i="6"/>
  <c r="K222" i="6"/>
  <c r="W221" i="6"/>
  <c r="K221" i="6"/>
  <c r="W220" i="6"/>
  <c r="K220" i="6"/>
  <c r="W219" i="6"/>
  <c r="K219" i="6"/>
  <c r="W218" i="6"/>
  <c r="K218" i="6"/>
  <c r="W217" i="6"/>
  <c r="K217" i="6"/>
  <c r="W216" i="6"/>
  <c r="K216" i="6"/>
  <c r="W215" i="6"/>
  <c r="K215" i="6"/>
  <c r="W214" i="6"/>
  <c r="K214" i="6"/>
  <c r="W213" i="6"/>
  <c r="K213" i="6"/>
  <c r="W212" i="6"/>
  <c r="K212" i="6"/>
  <c r="W211" i="6"/>
  <c r="K211" i="6"/>
  <c r="W210" i="6"/>
  <c r="K210" i="6"/>
  <c r="W209" i="6"/>
  <c r="K209" i="6"/>
  <c r="W208" i="6"/>
  <c r="K208" i="6"/>
  <c r="W207" i="6"/>
  <c r="K207" i="6"/>
  <c r="W206" i="6"/>
  <c r="K206" i="6"/>
  <c r="W205" i="6"/>
  <c r="K205" i="6"/>
  <c r="W204" i="6"/>
  <c r="K204" i="6"/>
  <c r="W203" i="6"/>
  <c r="K203" i="6"/>
  <c r="W202" i="6"/>
  <c r="K202" i="6"/>
  <c r="W201" i="6"/>
  <c r="K201" i="6"/>
  <c r="W200" i="6"/>
  <c r="K200" i="6"/>
  <c r="W199" i="6"/>
  <c r="K199" i="6"/>
  <c r="W198" i="6"/>
  <c r="K198" i="6"/>
  <c r="W197" i="6"/>
  <c r="K197" i="6"/>
  <c r="W196" i="6"/>
  <c r="K196" i="6"/>
  <c r="W195" i="6"/>
  <c r="K195" i="6"/>
  <c r="W194" i="6"/>
  <c r="K194" i="6"/>
  <c r="W193" i="6"/>
  <c r="K193" i="6"/>
  <c r="W192" i="6"/>
  <c r="K192" i="6"/>
  <c r="W191" i="6"/>
  <c r="K191" i="6"/>
  <c r="W190" i="6"/>
  <c r="K190" i="6"/>
  <c r="W189" i="6"/>
  <c r="K189" i="6"/>
  <c r="W188" i="6"/>
  <c r="K188" i="6"/>
  <c r="W187" i="6"/>
  <c r="K187" i="6"/>
  <c r="W186" i="6"/>
  <c r="K186" i="6"/>
  <c r="W185" i="6"/>
  <c r="K185" i="6"/>
  <c r="W184" i="6"/>
  <c r="K184" i="6"/>
  <c r="W183" i="6"/>
  <c r="K183" i="6"/>
  <c r="W182" i="6"/>
  <c r="K182" i="6"/>
  <c r="W181" i="6"/>
  <c r="K181" i="6"/>
  <c r="W180" i="6"/>
  <c r="K180" i="6"/>
  <c r="W179" i="6"/>
  <c r="K179" i="6"/>
  <c r="W178" i="6"/>
  <c r="K178" i="6"/>
  <c r="W177" i="6"/>
  <c r="K177" i="6"/>
  <c r="W176" i="6"/>
  <c r="K176" i="6"/>
  <c r="W175" i="6"/>
  <c r="K175" i="6"/>
  <c r="W174" i="6"/>
  <c r="K174" i="6"/>
  <c r="W173" i="6"/>
  <c r="K173" i="6"/>
  <c r="W172" i="6"/>
  <c r="K172" i="6"/>
  <c r="W171" i="6"/>
  <c r="K171" i="6"/>
  <c r="W170" i="6"/>
  <c r="K170" i="6"/>
  <c r="W169" i="6"/>
  <c r="K169" i="6"/>
  <c r="W168" i="6"/>
  <c r="K168" i="6"/>
  <c r="W167" i="6"/>
  <c r="K167" i="6"/>
  <c r="W166" i="6"/>
  <c r="K166" i="6"/>
  <c r="W165" i="6"/>
  <c r="K165" i="6"/>
  <c r="W164" i="6"/>
  <c r="K164" i="6"/>
  <c r="W163" i="6"/>
  <c r="K163" i="6"/>
  <c r="W162" i="6"/>
  <c r="K162" i="6"/>
  <c r="W161" i="6"/>
  <c r="K161" i="6"/>
  <c r="W160" i="6"/>
  <c r="K160" i="6"/>
  <c r="W159" i="6"/>
  <c r="K159" i="6"/>
  <c r="W158" i="6"/>
  <c r="K158" i="6"/>
  <c r="W157" i="6"/>
  <c r="K157" i="6"/>
  <c r="W156" i="6"/>
  <c r="K156" i="6"/>
  <c r="W155" i="6"/>
  <c r="K155" i="6"/>
  <c r="W154" i="6"/>
  <c r="K154" i="6"/>
  <c r="W153" i="6"/>
  <c r="K153" i="6"/>
  <c r="W152" i="6"/>
  <c r="K152" i="6"/>
  <c r="W151" i="6"/>
  <c r="K151" i="6"/>
  <c r="W150" i="6"/>
  <c r="K150" i="6"/>
  <c r="W149" i="6"/>
  <c r="K149" i="6"/>
  <c r="W148" i="6"/>
  <c r="K148" i="6"/>
  <c r="W147" i="6"/>
  <c r="K147" i="6"/>
  <c r="W146" i="6"/>
  <c r="K146" i="6"/>
  <c r="W145" i="6"/>
  <c r="K145" i="6"/>
  <c r="W144" i="6"/>
  <c r="K144" i="6"/>
  <c r="W143" i="6"/>
  <c r="K143" i="6"/>
  <c r="W142" i="6"/>
  <c r="K142" i="6"/>
  <c r="W141" i="6"/>
  <c r="K141" i="6"/>
  <c r="W140" i="6"/>
  <c r="K140" i="6"/>
  <c r="W139" i="6"/>
  <c r="K139" i="6"/>
  <c r="W138" i="6"/>
  <c r="K138" i="6"/>
  <c r="W137" i="6"/>
  <c r="K137" i="6"/>
  <c r="W136" i="6"/>
  <c r="K136" i="6"/>
  <c r="W135" i="6"/>
  <c r="K135" i="6"/>
  <c r="W134" i="6"/>
  <c r="K134" i="6"/>
  <c r="W133" i="6"/>
  <c r="K133" i="6"/>
  <c r="W132" i="6"/>
  <c r="K132" i="6"/>
  <c r="W131" i="6"/>
  <c r="K131" i="6"/>
  <c r="W130" i="6"/>
  <c r="K130" i="6"/>
  <c r="W129" i="6"/>
  <c r="K129" i="6"/>
  <c r="W128" i="6"/>
  <c r="K128" i="6"/>
  <c r="W127" i="6"/>
  <c r="K127" i="6"/>
  <c r="W126" i="6"/>
  <c r="K126" i="6"/>
  <c r="W125" i="6"/>
  <c r="K125" i="6"/>
  <c r="W124" i="6"/>
  <c r="K124" i="6"/>
  <c r="W123" i="6"/>
  <c r="K123" i="6"/>
  <c r="W122" i="6"/>
  <c r="K122" i="6"/>
  <c r="W121" i="6"/>
  <c r="K121" i="6"/>
  <c r="W120" i="6"/>
  <c r="K120" i="6"/>
  <c r="W119" i="6"/>
  <c r="K119" i="6"/>
  <c r="W118" i="6"/>
  <c r="K118" i="6"/>
  <c r="W117" i="6"/>
  <c r="K117" i="6"/>
  <c r="W116" i="6"/>
  <c r="K116" i="6"/>
  <c r="W115" i="6"/>
  <c r="K115" i="6"/>
  <c r="W114" i="6"/>
  <c r="K114" i="6"/>
  <c r="W113" i="6"/>
  <c r="K113" i="6"/>
  <c r="W112" i="6"/>
  <c r="K112" i="6"/>
  <c r="W111" i="6"/>
  <c r="K111" i="6"/>
  <c r="W110" i="6"/>
  <c r="K110" i="6"/>
  <c r="W109" i="6"/>
  <c r="K109" i="6"/>
  <c r="W108" i="6"/>
  <c r="K108" i="6"/>
  <c r="W107" i="6"/>
  <c r="K107" i="6"/>
  <c r="W106" i="6"/>
  <c r="K106" i="6"/>
  <c r="W105" i="6"/>
  <c r="K105" i="6"/>
  <c r="W104" i="6"/>
  <c r="K104" i="6"/>
  <c r="W103" i="6"/>
  <c r="K103" i="6"/>
  <c r="W102" i="6"/>
  <c r="K102" i="6"/>
  <c r="W101" i="6"/>
  <c r="K101" i="6"/>
  <c r="W100" i="6"/>
  <c r="K100" i="6"/>
  <c r="W99" i="6"/>
  <c r="K99" i="6"/>
  <c r="W98" i="6"/>
  <c r="K98" i="6"/>
  <c r="W97" i="6"/>
  <c r="K97" i="6"/>
  <c r="W96" i="6"/>
  <c r="K96" i="6"/>
  <c r="W95" i="6"/>
  <c r="K95" i="6"/>
  <c r="W94" i="6"/>
  <c r="K94" i="6"/>
  <c r="W93" i="6"/>
  <c r="K93" i="6"/>
  <c r="W92" i="6"/>
  <c r="K92" i="6"/>
  <c r="W91" i="6"/>
  <c r="K91" i="6"/>
  <c r="W90" i="6"/>
  <c r="K90" i="6"/>
  <c r="W89" i="6"/>
  <c r="K89" i="6"/>
  <c r="W88" i="6"/>
  <c r="K88" i="6"/>
  <c r="W87" i="6"/>
  <c r="K87" i="6"/>
  <c r="W86" i="6"/>
  <c r="K86" i="6"/>
  <c r="W85" i="6"/>
  <c r="K85" i="6"/>
  <c r="W84" i="6"/>
  <c r="K84" i="6"/>
  <c r="W83" i="6"/>
  <c r="K83" i="6"/>
  <c r="W82" i="6"/>
  <c r="K82" i="6"/>
  <c r="W81" i="6"/>
  <c r="K81" i="6"/>
  <c r="W80" i="6"/>
  <c r="K80" i="6"/>
  <c r="W79" i="6"/>
  <c r="K79" i="6"/>
  <c r="W78" i="6"/>
  <c r="K78" i="6"/>
  <c r="W77" i="6"/>
  <c r="K77" i="6"/>
  <c r="W76" i="6"/>
  <c r="K76" i="6"/>
  <c r="W75" i="6"/>
  <c r="K75" i="6"/>
  <c r="W74" i="6"/>
  <c r="K74" i="6"/>
  <c r="W73" i="6"/>
  <c r="K73" i="6"/>
  <c r="W72" i="6"/>
  <c r="K72" i="6"/>
  <c r="W71" i="6"/>
  <c r="K71" i="6"/>
  <c r="W70" i="6"/>
  <c r="K70" i="6"/>
  <c r="W69" i="6"/>
  <c r="K69" i="6"/>
  <c r="W68" i="6"/>
  <c r="K68" i="6"/>
  <c r="W67" i="6"/>
  <c r="K67" i="6"/>
  <c r="W66" i="6"/>
  <c r="K66" i="6"/>
  <c r="W65" i="6"/>
  <c r="K65" i="6"/>
  <c r="W64" i="6"/>
  <c r="K64" i="6"/>
  <c r="W63" i="6"/>
  <c r="K63" i="6"/>
  <c r="W62" i="6"/>
  <c r="K62" i="6"/>
  <c r="W61" i="6"/>
  <c r="K61" i="6"/>
  <c r="W60" i="6"/>
  <c r="K60" i="6"/>
  <c r="W59" i="6"/>
  <c r="K59" i="6"/>
  <c r="W58" i="6"/>
  <c r="K58" i="6"/>
  <c r="W57" i="6"/>
  <c r="K57" i="6"/>
  <c r="W56" i="6"/>
  <c r="K56" i="6"/>
  <c r="W55" i="6"/>
  <c r="K55" i="6"/>
  <c r="W54" i="6"/>
  <c r="K54" i="6"/>
  <c r="W53" i="6"/>
  <c r="K53" i="6"/>
  <c r="W52" i="6"/>
  <c r="K52" i="6"/>
  <c r="W51" i="6"/>
  <c r="K51" i="6"/>
  <c r="W50" i="6"/>
  <c r="K50" i="6"/>
  <c r="W49" i="6"/>
  <c r="K49" i="6"/>
  <c r="W48" i="6"/>
  <c r="K48" i="6"/>
  <c r="W47" i="6"/>
  <c r="K47" i="6"/>
  <c r="W46" i="6"/>
  <c r="K46" i="6"/>
  <c r="W45" i="6"/>
  <c r="K45" i="6"/>
  <c r="W44" i="6"/>
  <c r="K44" i="6"/>
  <c r="W43" i="6"/>
  <c r="K43" i="6"/>
  <c r="W42" i="6"/>
  <c r="K42" i="6"/>
  <c r="W41" i="6"/>
  <c r="K41" i="6"/>
  <c r="W40" i="6"/>
  <c r="K40" i="6"/>
  <c r="W39" i="6"/>
  <c r="K39" i="6"/>
  <c r="W38" i="6"/>
  <c r="K38" i="6"/>
  <c r="W37" i="6"/>
  <c r="K37" i="6"/>
  <c r="W36" i="6"/>
  <c r="K36" i="6"/>
  <c r="W35" i="6"/>
  <c r="K35" i="6"/>
  <c r="W34" i="6"/>
  <c r="K34" i="6"/>
  <c r="W33" i="6"/>
  <c r="K33" i="6"/>
  <c r="W32" i="6"/>
  <c r="K32" i="6"/>
  <c r="W31" i="6"/>
  <c r="K31" i="6"/>
  <c r="W30" i="6"/>
  <c r="K30" i="6"/>
  <c r="W29" i="6"/>
  <c r="K29" i="6"/>
  <c r="W28" i="6"/>
  <c r="K28" i="6"/>
  <c r="W27" i="6"/>
  <c r="K27" i="6"/>
  <c r="W26" i="6"/>
  <c r="K26" i="6"/>
  <c r="W25" i="6"/>
  <c r="K25" i="6"/>
  <c r="W24" i="6"/>
  <c r="K24" i="6"/>
  <c r="W23" i="6"/>
  <c r="K23" i="6"/>
  <c r="W22" i="6"/>
  <c r="K22" i="6"/>
  <c r="W21" i="6"/>
  <c r="K21" i="6"/>
  <c r="W20" i="6"/>
  <c r="K20" i="6"/>
  <c r="W19" i="6"/>
  <c r="K19" i="6"/>
  <c r="W18" i="6"/>
  <c r="K18" i="6"/>
  <c r="W17" i="6"/>
  <c r="K17" i="6"/>
  <c r="W16" i="6"/>
  <c r="K16" i="6"/>
  <c r="W15" i="6"/>
  <c r="K15" i="6"/>
  <c r="W14" i="6"/>
  <c r="K14" i="6"/>
  <c r="W13" i="6"/>
  <c r="K13" i="6"/>
  <c r="W12" i="6"/>
  <c r="K12" i="6"/>
  <c r="W11" i="6"/>
  <c r="K11" i="6"/>
  <c r="W10" i="6"/>
  <c r="K10" i="6"/>
  <c r="W9" i="6"/>
  <c r="K9" i="6"/>
  <c r="W8" i="6"/>
  <c r="K8" i="6"/>
  <c r="W7" i="6"/>
  <c r="K7" i="6"/>
  <c r="W6" i="6"/>
  <c r="K6" i="6"/>
  <c r="W5" i="6"/>
  <c r="K5" i="6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A1927" i="6" s="1"/>
  <c r="A1928" i="6" s="1"/>
  <c r="A1929" i="6" s="1"/>
  <c r="A1930" i="6" s="1"/>
  <c r="A1931" i="6" s="1"/>
  <c r="A1932" i="6" s="1"/>
  <c r="A1933" i="6" s="1"/>
  <c r="A1934" i="6" s="1"/>
  <c r="A1935" i="6" s="1"/>
  <c r="A1936" i="6" s="1"/>
  <c r="A1937" i="6" s="1"/>
  <c r="A1938" i="6" s="1"/>
  <c r="A1939" i="6" s="1"/>
  <c r="A1940" i="6" s="1"/>
  <c r="A1941" i="6" s="1"/>
  <c r="A1942" i="6" s="1"/>
  <c r="A1943" i="6" s="1"/>
  <c r="A1944" i="6" s="1"/>
  <c r="A1945" i="6" s="1"/>
  <c r="A1946" i="6" s="1"/>
  <c r="A1947" i="6" s="1"/>
  <c r="A1948" i="6" s="1"/>
  <c r="A1949" i="6" s="1"/>
  <c r="A1950" i="6" s="1"/>
  <c r="A1951" i="6" s="1"/>
  <c r="A1952" i="6" s="1"/>
  <c r="A1953" i="6" s="1"/>
  <c r="A1954" i="6" s="1"/>
  <c r="A1955" i="6" s="1"/>
  <c r="A1956" i="6" s="1"/>
  <c r="A1957" i="6" s="1"/>
  <c r="A1958" i="6" s="1"/>
  <c r="A1959" i="6" s="1"/>
  <c r="A1960" i="6" s="1"/>
  <c r="A1961" i="6" s="1"/>
  <c r="A1962" i="6" s="1"/>
  <c r="A1963" i="6" s="1"/>
  <c r="A1964" i="6" s="1"/>
  <c r="A1965" i="6" s="1"/>
  <c r="A1966" i="6" s="1"/>
  <c r="A1967" i="6" s="1"/>
  <c r="A1968" i="6" s="1"/>
  <c r="A1969" i="6" s="1"/>
  <c r="A1970" i="6" s="1"/>
  <c r="A1971" i="6" s="1"/>
  <c r="A1972" i="6" s="1"/>
  <c r="A1973" i="6" s="1"/>
  <c r="A1974" i="6" s="1"/>
  <c r="A1975" i="6" s="1"/>
  <c r="A1976" i="6" s="1"/>
  <c r="A1977" i="6" s="1"/>
  <c r="A1978" i="6" s="1"/>
  <c r="A1979" i="6" s="1"/>
  <c r="A1980" i="6" s="1"/>
  <c r="A1981" i="6" s="1"/>
  <c r="A1982" i="6" s="1"/>
  <c r="A1983" i="6" s="1"/>
  <c r="A1984" i="6" s="1"/>
  <c r="A1985" i="6" s="1"/>
  <c r="A1986" i="6" s="1"/>
  <c r="A1987" i="6" s="1"/>
  <c r="A1988" i="6" s="1"/>
  <c r="A1989" i="6" s="1"/>
  <c r="A1990" i="6" s="1"/>
  <c r="A1991" i="6" s="1"/>
  <c r="A1992" i="6" s="1"/>
  <c r="A1993" i="6" s="1"/>
  <c r="A1994" i="6" s="1"/>
  <c r="A1995" i="6" s="1"/>
  <c r="A1996" i="6" s="1"/>
  <c r="A1997" i="6" s="1"/>
  <c r="A1998" i="6" s="1"/>
  <c r="A1999" i="6" s="1"/>
  <c r="A2000" i="6" s="1"/>
  <c r="A2001" i="6" s="1"/>
  <c r="A2002" i="6" s="1"/>
  <c r="A2003" i="6" s="1"/>
  <c r="A2004" i="6" s="1"/>
  <c r="A2005" i="6" s="1"/>
  <c r="A2006" i="6" s="1"/>
  <c r="A2007" i="6" s="1"/>
  <c r="A2008" i="6" s="1"/>
  <c r="A2009" i="6" s="1"/>
  <c r="A2010" i="6" s="1"/>
  <c r="A2011" i="6" s="1"/>
  <c r="A2012" i="6" s="1"/>
  <c r="A2013" i="6" s="1"/>
  <c r="A2014" i="6" s="1"/>
  <c r="A2015" i="6" s="1"/>
  <c r="A2016" i="6" s="1"/>
  <c r="A2017" i="6" s="1"/>
  <c r="A2018" i="6" s="1"/>
  <c r="A2019" i="6" s="1"/>
  <c r="A2020" i="6" s="1"/>
  <c r="A2021" i="6" s="1"/>
  <c r="A2022" i="6" s="1"/>
  <c r="A2023" i="6" s="1"/>
  <c r="A2024" i="6" s="1"/>
  <c r="A2025" i="6" s="1"/>
  <c r="A2026" i="6" s="1"/>
  <c r="A2027" i="6" s="1"/>
  <c r="A2028" i="6" s="1"/>
  <c r="A2029" i="6" s="1"/>
  <c r="A2030" i="6" s="1"/>
  <c r="A2031" i="6" s="1"/>
  <c r="A2032" i="6" s="1"/>
  <c r="A2033" i="6" s="1"/>
  <c r="A2034" i="6" s="1"/>
  <c r="A2035" i="6" s="1"/>
  <c r="A2036" i="6" s="1"/>
  <c r="A2037" i="6" s="1"/>
  <c r="A2038" i="6" s="1"/>
  <c r="A2039" i="6" s="1"/>
  <c r="A2040" i="6" s="1"/>
  <c r="A2041" i="6" s="1"/>
  <c r="A2042" i="6" s="1"/>
  <c r="A2043" i="6" s="1"/>
  <c r="A2044" i="6" s="1"/>
  <c r="A2045" i="6" s="1"/>
  <c r="A2046" i="6" s="1"/>
  <c r="A2047" i="6" s="1"/>
  <c r="A2048" i="6" s="1"/>
  <c r="A2049" i="6" s="1"/>
  <c r="A2050" i="6" s="1"/>
  <c r="A2051" i="6" s="1"/>
  <c r="A2052" i="6" s="1"/>
  <c r="A2053" i="6" s="1"/>
  <c r="A2054" i="6" s="1"/>
  <c r="A2055" i="6" s="1"/>
  <c r="A2056" i="6" s="1"/>
  <c r="A2057" i="6" s="1"/>
  <c r="A2058" i="6" s="1"/>
  <c r="A2059" i="6" s="1"/>
  <c r="A2060" i="6" s="1"/>
  <c r="A2061" i="6" s="1"/>
  <c r="A2062" i="6" s="1"/>
  <c r="A2063" i="6" s="1"/>
  <c r="A2064" i="6" s="1"/>
  <c r="A2065" i="6" s="1"/>
  <c r="A2066" i="6" s="1"/>
  <c r="A2067" i="6" s="1"/>
  <c r="A2068" i="6" s="1"/>
  <c r="A2069" i="6" s="1"/>
  <c r="A2070" i="6" s="1"/>
  <c r="A2071" i="6" s="1"/>
  <c r="A2072" i="6" s="1"/>
  <c r="A2073" i="6" s="1"/>
  <c r="A2074" i="6" s="1"/>
  <c r="A2075" i="6" s="1"/>
  <c r="A2076" i="6" s="1"/>
  <c r="A2077" i="6" s="1"/>
  <c r="A2078" i="6" s="1"/>
  <c r="A2079" i="6" s="1"/>
  <c r="A2080" i="6" s="1"/>
  <c r="A2081" i="6" s="1"/>
  <c r="A2082" i="6" s="1"/>
  <c r="A2083" i="6" s="1"/>
  <c r="A2084" i="6" s="1"/>
  <c r="A2085" i="6" s="1"/>
  <c r="A2086" i="6" s="1"/>
  <c r="A2087" i="6" s="1"/>
  <c r="A2088" i="6" s="1"/>
  <c r="A2089" i="6" s="1"/>
  <c r="A2090" i="6" s="1"/>
  <c r="A2091" i="6" s="1"/>
  <c r="A2092" i="6" s="1"/>
  <c r="A2093" i="6" s="1"/>
  <c r="A2094" i="6" s="1"/>
  <c r="A2095" i="6" s="1"/>
  <c r="A2096" i="6" s="1"/>
  <c r="A2097" i="6" s="1"/>
  <c r="A2098" i="6" s="1"/>
  <c r="A2099" i="6" s="1"/>
  <c r="A2100" i="6" s="1"/>
  <c r="A2101" i="6" s="1"/>
  <c r="A2102" i="6" s="1"/>
  <c r="A2103" i="6" s="1"/>
  <c r="A2104" i="6" s="1"/>
  <c r="A2105" i="6" s="1"/>
  <c r="A2106" i="6" s="1"/>
  <c r="A2107" i="6" s="1"/>
  <c r="A2108" i="6" s="1"/>
  <c r="A2109" i="6" s="1"/>
  <c r="A2110" i="6" s="1"/>
  <c r="A2111" i="6" s="1"/>
  <c r="A2112" i="6" s="1"/>
  <c r="A2113" i="6" s="1"/>
  <c r="A2114" i="6" s="1"/>
  <c r="A2115" i="6" s="1"/>
  <c r="A2116" i="6" s="1"/>
  <c r="A2117" i="6" s="1"/>
  <c r="A2118" i="6" s="1"/>
  <c r="A2119" i="6" s="1"/>
  <c r="A2120" i="6" s="1"/>
  <c r="A2121" i="6" s="1"/>
  <c r="A2122" i="6" s="1"/>
  <c r="A2123" i="6" s="1"/>
  <c r="A2124" i="6" s="1"/>
  <c r="A2125" i="6" s="1"/>
  <c r="A2126" i="6" s="1"/>
  <c r="A2127" i="6" s="1"/>
  <c r="A2128" i="6" s="1"/>
  <c r="A2129" i="6" s="1"/>
  <c r="A2130" i="6" s="1"/>
  <c r="A2131" i="6" s="1"/>
  <c r="A2132" i="6" s="1"/>
  <c r="A2133" i="6" s="1"/>
  <c r="A2134" i="6" s="1"/>
  <c r="A2135" i="6" s="1"/>
  <c r="A2136" i="6" s="1"/>
  <c r="A2137" i="6" s="1"/>
  <c r="A2138" i="6" s="1"/>
  <c r="A2139" i="6" s="1"/>
  <c r="A2140" i="6" s="1"/>
  <c r="A2141" i="6" s="1"/>
  <c r="A2142" i="6" s="1"/>
  <c r="A2143" i="6" s="1"/>
  <c r="A2144" i="6" s="1"/>
  <c r="A2145" i="6" s="1"/>
  <c r="A2146" i="6" s="1"/>
  <c r="A2147" i="6" s="1"/>
  <c r="A2148" i="6" s="1"/>
  <c r="A2149" i="6" s="1"/>
  <c r="A2150" i="6" s="1"/>
  <c r="A2151" i="6" s="1"/>
  <c r="A2152" i="6" s="1"/>
  <c r="A2153" i="6" s="1"/>
  <c r="A2154" i="6" s="1"/>
  <c r="A2155" i="6" s="1"/>
  <c r="A2156" i="6" s="1"/>
  <c r="A2157" i="6" s="1"/>
  <c r="A2158" i="6" s="1"/>
  <c r="A2159" i="6" s="1"/>
  <c r="A2160" i="6" s="1"/>
  <c r="A2161" i="6" s="1"/>
  <c r="A2162" i="6" s="1"/>
  <c r="A2163" i="6" s="1"/>
  <c r="A2164" i="6" s="1"/>
  <c r="A2165" i="6" s="1"/>
  <c r="A2166" i="6" s="1"/>
  <c r="A2167" i="6" s="1"/>
  <c r="A2168" i="6" s="1"/>
  <c r="A2169" i="6" s="1"/>
  <c r="A2170" i="6" s="1"/>
  <c r="A2171" i="6" s="1"/>
  <c r="A2172" i="6" s="1"/>
  <c r="A2173" i="6" s="1"/>
  <c r="A2174" i="6" s="1"/>
  <c r="A2175" i="6" s="1"/>
  <c r="A2176" i="6" s="1"/>
  <c r="A2177" i="6" s="1"/>
  <c r="A2178" i="6" s="1"/>
  <c r="A2179" i="6" s="1"/>
  <c r="A2180" i="6" s="1"/>
  <c r="A2181" i="6" s="1"/>
  <c r="A2182" i="6" s="1"/>
  <c r="A2183" i="6" s="1"/>
  <c r="A2184" i="6" s="1"/>
  <c r="A2185" i="6" s="1"/>
  <c r="A2186" i="6" s="1"/>
  <c r="A2187" i="6" s="1"/>
  <c r="A2188" i="6" s="1"/>
  <c r="A2189" i="6" s="1"/>
  <c r="A2190" i="6" s="1"/>
  <c r="A2191" i="6" s="1"/>
  <c r="A2192" i="6" s="1"/>
  <c r="A2193" i="6" s="1"/>
  <c r="A2194" i="6" s="1"/>
  <c r="A2195" i="6" s="1"/>
  <c r="A2196" i="6" s="1"/>
  <c r="A2197" i="6" s="1"/>
  <c r="A2198" i="6" s="1"/>
  <c r="A2199" i="6" s="1"/>
  <c r="A2200" i="6" s="1"/>
  <c r="A2201" i="6" s="1"/>
  <c r="A2202" i="6" s="1"/>
  <c r="A2203" i="6" s="1"/>
  <c r="A2204" i="6" s="1"/>
  <c r="A2205" i="6" s="1"/>
  <c r="A2206" i="6" s="1"/>
  <c r="A2207" i="6" s="1"/>
  <c r="A2208" i="6" s="1"/>
  <c r="A2209" i="6" s="1"/>
  <c r="A2210" i="6" s="1"/>
  <c r="A2211" i="6" s="1"/>
  <c r="A2212" i="6" s="1"/>
  <c r="A2213" i="6" s="1"/>
  <c r="A2214" i="6" s="1"/>
  <c r="A2215" i="6" s="1"/>
  <c r="A2216" i="6" s="1"/>
  <c r="A2217" i="6" s="1"/>
  <c r="A2218" i="6" s="1"/>
  <c r="A2219" i="6" s="1"/>
  <c r="A2220" i="6" s="1"/>
  <c r="A2221" i="6" s="1"/>
  <c r="A2222" i="6" s="1"/>
  <c r="A2223" i="6" s="1"/>
  <c r="A2224" i="6" s="1"/>
  <c r="A2225" i="6" s="1"/>
  <c r="A2226" i="6" s="1"/>
  <c r="A2227" i="6" s="1"/>
  <c r="A2228" i="6" s="1"/>
  <c r="A2229" i="6" s="1"/>
  <c r="A2230" i="6" s="1"/>
  <c r="A2231" i="6" s="1"/>
  <c r="A2232" i="6" s="1"/>
  <c r="A2233" i="6" s="1"/>
  <c r="A2234" i="6" s="1"/>
  <c r="A2235" i="6" s="1"/>
  <c r="A2236" i="6" s="1"/>
  <c r="A2237" i="6" s="1"/>
  <c r="A2238" i="6" s="1"/>
  <c r="A2239" i="6" s="1"/>
  <c r="A2240" i="6" s="1"/>
  <c r="A2241" i="6" s="1"/>
  <c r="A2242" i="6" s="1"/>
  <c r="A2243" i="6" s="1"/>
  <c r="A2244" i="6" s="1"/>
  <c r="A2245" i="6" s="1"/>
  <c r="A2246" i="6" s="1"/>
  <c r="A2247" i="6" s="1"/>
  <c r="A2248" i="6" s="1"/>
  <c r="A2249" i="6" s="1"/>
  <c r="A2250" i="6" s="1"/>
  <c r="A2251" i="6" s="1"/>
  <c r="A2252" i="6" s="1"/>
  <c r="A2253" i="6" s="1"/>
  <c r="A2254" i="6" s="1"/>
  <c r="A2255" i="6" s="1"/>
  <c r="A2256" i="6" s="1"/>
  <c r="A2257" i="6" s="1"/>
  <c r="A2258" i="6" s="1"/>
  <c r="A2259" i="6" s="1"/>
  <c r="A2260" i="6" s="1"/>
  <c r="A2261" i="6" s="1"/>
  <c r="A2262" i="6" s="1"/>
  <c r="A2263" i="6" s="1"/>
  <c r="A2264" i="6" s="1"/>
  <c r="A2265" i="6" s="1"/>
  <c r="A2266" i="6" s="1"/>
  <c r="A2267" i="6" s="1"/>
  <c r="A2268" i="6" s="1"/>
  <c r="A2269" i="6" s="1"/>
  <c r="A2270" i="6" s="1"/>
  <c r="A2271" i="6" s="1"/>
  <c r="A2272" i="6" s="1"/>
  <c r="A2273" i="6" s="1"/>
  <c r="A2274" i="6" s="1"/>
  <c r="A2275" i="6" s="1"/>
  <c r="A2276" i="6" s="1"/>
  <c r="A2277" i="6" s="1"/>
  <c r="A2278" i="6" s="1"/>
  <c r="A2279" i="6" s="1"/>
  <c r="A2280" i="6" s="1"/>
  <c r="A2281" i="6" s="1"/>
  <c r="A2282" i="6" s="1"/>
  <c r="A2283" i="6" s="1"/>
  <c r="A2284" i="6" s="1"/>
  <c r="A2285" i="6" s="1"/>
  <c r="A2286" i="6" s="1"/>
  <c r="A2287" i="6" s="1"/>
  <c r="A2288" i="6" s="1"/>
  <c r="A2289" i="6" s="1"/>
  <c r="A2290" i="6" s="1"/>
  <c r="A2291" i="6" s="1"/>
  <c r="A2292" i="6" s="1"/>
  <c r="A2293" i="6" s="1"/>
  <c r="A2294" i="6" s="1"/>
  <c r="A2295" i="6" s="1"/>
  <c r="A2296" i="6" s="1"/>
  <c r="A2297" i="6" s="1"/>
  <c r="A2298" i="6" s="1"/>
  <c r="A2299" i="6" s="1"/>
  <c r="A2300" i="6" s="1"/>
  <c r="A2301" i="6" s="1"/>
  <c r="A2302" i="6" s="1"/>
  <c r="A2303" i="6" s="1"/>
  <c r="A2304" i="6" s="1"/>
  <c r="A2305" i="6" s="1"/>
  <c r="A2306" i="6" s="1"/>
  <c r="A2307" i="6" s="1"/>
  <c r="A2308" i="6" s="1"/>
  <c r="A2309" i="6" s="1"/>
  <c r="A2310" i="6" s="1"/>
  <c r="A2311" i="6" s="1"/>
  <c r="A2312" i="6" s="1"/>
  <c r="A2313" i="6" s="1"/>
  <c r="A2314" i="6" s="1"/>
  <c r="A2315" i="6" s="1"/>
  <c r="A2316" i="6" s="1"/>
  <c r="A2317" i="6" s="1"/>
  <c r="A2318" i="6" s="1"/>
  <c r="A2319" i="6" s="1"/>
  <c r="A2320" i="6" s="1"/>
  <c r="A2321" i="6" s="1"/>
  <c r="A2322" i="6" s="1"/>
  <c r="A2323" i="6" s="1"/>
  <c r="A2324" i="6" s="1"/>
  <c r="A2325" i="6" s="1"/>
  <c r="A2326" i="6" s="1"/>
  <c r="A2327" i="6" s="1"/>
  <c r="A2328" i="6" s="1"/>
  <c r="A2329" i="6" s="1"/>
  <c r="A2330" i="6" s="1"/>
  <c r="A2331" i="6" s="1"/>
  <c r="A2332" i="6" s="1"/>
  <c r="A2333" i="6" s="1"/>
  <c r="A2334" i="6" s="1"/>
  <c r="A2335" i="6" s="1"/>
  <c r="A2336" i="6" s="1"/>
  <c r="A2337" i="6" s="1"/>
  <c r="A2338" i="6" s="1"/>
  <c r="A2339" i="6" s="1"/>
  <c r="A2340" i="6" s="1"/>
  <c r="A2341" i="6" s="1"/>
  <c r="A2342" i="6" s="1"/>
  <c r="A2343" i="6" s="1"/>
  <c r="A2344" i="6" s="1"/>
  <c r="A2345" i="6" s="1"/>
  <c r="A2346" i="6" s="1"/>
  <c r="A2347" i="6" s="1"/>
  <c r="A2348" i="6" s="1"/>
  <c r="A2349" i="6" s="1"/>
  <c r="A2350" i="6" s="1"/>
  <c r="A2351" i="6" s="1"/>
  <c r="A2352" i="6" s="1"/>
  <c r="A2353" i="6" s="1"/>
  <c r="A2354" i="6" s="1"/>
  <c r="A2355" i="6" s="1"/>
  <c r="A2356" i="6" s="1"/>
  <c r="A2357" i="6" s="1"/>
  <c r="A2358" i="6" s="1"/>
  <c r="A2359" i="6" s="1"/>
  <c r="A2360" i="6" s="1"/>
  <c r="A2361" i="6" s="1"/>
  <c r="A2362" i="6" s="1"/>
  <c r="A2363" i="6" s="1"/>
  <c r="A2364" i="6" s="1"/>
  <c r="A2365" i="6" s="1"/>
  <c r="A2366" i="6" s="1"/>
  <c r="A2367" i="6" s="1"/>
  <c r="A2368" i="6" s="1"/>
  <c r="A2369" i="6" s="1"/>
  <c r="A2370" i="6" s="1"/>
  <c r="A2371" i="6" s="1"/>
  <c r="A2372" i="6" s="1"/>
  <c r="A2373" i="6" s="1"/>
  <c r="A2374" i="6" s="1"/>
  <c r="A2375" i="6" s="1"/>
  <c r="A2376" i="6" s="1"/>
  <c r="A2377" i="6" s="1"/>
  <c r="A2378" i="6" s="1"/>
  <c r="A2379" i="6" s="1"/>
  <c r="A2380" i="6" s="1"/>
  <c r="A2381" i="6" s="1"/>
  <c r="A2382" i="6" s="1"/>
  <c r="A2383" i="6" s="1"/>
  <c r="A2384" i="6" s="1"/>
  <c r="A2385" i="6" s="1"/>
  <c r="A2386" i="6" s="1"/>
  <c r="A2387" i="6" s="1"/>
  <c r="A2388" i="6" s="1"/>
  <c r="A2389" i="6" s="1"/>
  <c r="A2390" i="6" s="1"/>
  <c r="A2391" i="6" s="1"/>
  <c r="A2392" i="6" s="1"/>
  <c r="A2393" i="6" s="1"/>
  <c r="A2394" i="6" s="1"/>
  <c r="A2395" i="6" s="1"/>
  <c r="A2396" i="6" s="1"/>
  <c r="A2397" i="6" s="1"/>
  <c r="A2398" i="6" s="1"/>
  <c r="A2399" i="6" s="1"/>
  <c r="A2400" i="6" s="1"/>
  <c r="A2401" i="6" s="1"/>
  <c r="A2402" i="6" s="1"/>
  <c r="A2403" i="6" s="1"/>
  <c r="A2404" i="6" s="1"/>
  <c r="A2405" i="6" s="1"/>
  <c r="A2406" i="6" s="1"/>
  <c r="A2407" i="6" s="1"/>
  <c r="A2408" i="6" s="1"/>
  <c r="A2409" i="6" s="1"/>
  <c r="A2410" i="6" s="1"/>
  <c r="A2411" i="6" s="1"/>
  <c r="A2412" i="6" s="1"/>
  <c r="A2413" i="6" s="1"/>
  <c r="A2414" i="6" s="1"/>
  <c r="A2415" i="6" s="1"/>
  <c r="A2416" i="6" s="1"/>
  <c r="A2417" i="6" s="1"/>
  <c r="A2418" i="6" s="1"/>
  <c r="A2419" i="6" s="1"/>
  <c r="A2420" i="6" s="1"/>
  <c r="A2421" i="6" s="1"/>
  <c r="A2422" i="6" s="1"/>
  <c r="A2423" i="6" s="1"/>
  <c r="A2424" i="6" s="1"/>
  <c r="A2425" i="6" s="1"/>
  <c r="A2426" i="6" s="1"/>
  <c r="A2427" i="6" s="1"/>
  <c r="A2428" i="6" s="1"/>
  <c r="A2429" i="6" s="1"/>
  <c r="A2430" i="6" s="1"/>
  <c r="A2431" i="6" s="1"/>
  <c r="A2432" i="6" s="1"/>
  <c r="A2433" i="6" s="1"/>
  <c r="A2434" i="6" s="1"/>
  <c r="A2435" i="6" s="1"/>
  <c r="A2436" i="6" s="1"/>
  <c r="A2437" i="6" s="1"/>
  <c r="A2438" i="6" s="1"/>
  <c r="A2439" i="6" s="1"/>
  <c r="A2440" i="6" s="1"/>
  <c r="A2441" i="6" s="1"/>
  <c r="A2442" i="6" s="1"/>
  <c r="A2443" i="6" s="1"/>
  <c r="A2444" i="6" s="1"/>
  <c r="A2445" i="6" s="1"/>
  <c r="A2446" i="6" s="1"/>
  <c r="A2447" i="6" s="1"/>
  <c r="A2448" i="6" s="1"/>
  <c r="A2449" i="6" s="1"/>
  <c r="A2450" i="6" s="1"/>
  <c r="A2451" i="6" s="1"/>
  <c r="A2452" i="6" s="1"/>
  <c r="A2453" i="6" s="1"/>
  <c r="A2454" i="6" s="1"/>
  <c r="A2455" i="6" s="1"/>
  <c r="A2456" i="6" s="1"/>
  <c r="A2457" i="6" s="1"/>
  <c r="A2458" i="6" s="1"/>
  <c r="A2459" i="6" s="1"/>
  <c r="A2460" i="6" s="1"/>
  <c r="A2461" i="6" s="1"/>
  <c r="A2462" i="6" s="1"/>
  <c r="A2463" i="6" s="1"/>
  <c r="A2464" i="6" s="1"/>
  <c r="W4" i="6"/>
  <c r="K4" i="6"/>
  <c r="A4" i="6"/>
  <c r="W3" i="6"/>
  <c r="K3" i="6"/>
  <c r="K1" i="6" s="1"/>
  <c r="I1" i="6"/>
  <c r="E1" i="6"/>
  <c r="D1" i="6"/>
  <c r="C1" i="6"/>
  <c r="C303" i="6" s="1"/>
  <c r="G778" i="5"/>
  <c r="F705" i="5"/>
  <c r="H651" i="5"/>
  <c r="G578" i="5"/>
  <c r="J541" i="5"/>
  <c r="G483" i="5"/>
  <c r="F468" i="5"/>
  <c r="I456" i="5"/>
  <c r="G447" i="5"/>
  <c r="F438" i="5"/>
  <c r="J410" i="5"/>
  <c r="I401" i="5"/>
  <c r="H392" i="5"/>
  <c r="G383" i="5"/>
  <c r="F374" i="5"/>
  <c r="J346" i="5"/>
  <c r="I337" i="5"/>
  <c r="H328" i="5"/>
  <c r="G319" i="5"/>
  <c r="F310" i="5"/>
  <c r="J282" i="5"/>
  <c r="I273" i="5"/>
  <c r="H264" i="5"/>
  <c r="G255" i="5"/>
  <c r="F246" i="5"/>
  <c r="J218" i="5"/>
  <c r="I209" i="5"/>
  <c r="H200" i="5"/>
  <c r="G191" i="5"/>
  <c r="F182" i="5"/>
  <c r="H152" i="5"/>
  <c r="G143" i="5"/>
  <c r="J138" i="5"/>
  <c r="F134" i="5"/>
  <c r="I129" i="5"/>
  <c r="J123" i="5"/>
  <c r="H121" i="5"/>
  <c r="I119" i="5"/>
  <c r="G118" i="5"/>
  <c r="J115" i="5"/>
  <c r="H114" i="5"/>
  <c r="J111" i="5"/>
  <c r="I110" i="5"/>
  <c r="H109" i="5"/>
  <c r="G108" i="5"/>
  <c r="F107" i="5"/>
  <c r="J103" i="5"/>
  <c r="I102" i="5"/>
  <c r="H101" i="5"/>
  <c r="G100" i="5"/>
  <c r="F99" i="5"/>
  <c r="J95" i="5"/>
  <c r="I94" i="5"/>
  <c r="H93" i="5"/>
  <c r="G92" i="5"/>
  <c r="F91" i="5"/>
  <c r="J87" i="5"/>
  <c r="I86" i="5"/>
  <c r="H85" i="5"/>
  <c r="G84" i="5"/>
  <c r="F83" i="5"/>
  <c r="J79" i="5"/>
  <c r="I78" i="5"/>
  <c r="H77" i="5"/>
  <c r="G76" i="5"/>
  <c r="F75" i="5"/>
  <c r="J71" i="5"/>
  <c r="I70" i="5"/>
  <c r="H69" i="5"/>
  <c r="G68" i="5"/>
  <c r="F67" i="5"/>
  <c r="J63" i="5"/>
  <c r="I62" i="5"/>
  <c r="H61" i="5"/>
  <c r="G60" i="5"/>
  <c r="F59" i="5"/>
  <c r="J55" i="5"/>
  <c r="I54" i="5"/>
  <c r="H53" i="5"/>
  <c r="G52" i="5"/>
  <c r="F51" i="5"/>
  <c r="J47" i="5"/>
  <c r="I46" i="5"/>
  <c r="H45" i="5"/>
  <c r="G44" i="5"/>
  <c r="F43" i="5"/>
  <c r="J39" i="5"/>
  <c r="I38" i="5"/>
  <c r="H37" i="5"/>
  <c r="G36" i="5"/>
  <c r="F35" i="5"/>
  <c r="J31" i="5"/>
  <c r="I30" i="5"/>
  <c r="H29" i="5"/>
  <c r="G28" i="5"/>
  <c r="F27" i="5"/>
  <c r="J23" i="5"/>
  <c r="I22" i="5"/>
  <c r="H21" i="5"/>
  <c r="G20" i="5"/>
  <c r="F19" i="5"/>
  <c r="J15" i="5"/>
  <c r="I14" i="5"/>
  <c r="H13" i="5"/>
  <c r="G12" i="5"/>
  <c r="F11" i="5"/>
  <c r="J8" i="5"/>
  <c r="D8" i="6" s="1"/>
  <c r="J7" i="5"/>
  <c r="D7" i="6" s="1"/>
  <c r="J6" i="5"/>
  <c r="D6" i="6" s="1"/>
  <c r="I6" i="5"/>
  <c r="J5" i="5"/>
  <c r="D5" i="6" s="1"/>
  <c r="H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J4" i="5"/>
  <c r="D4" i="6" s="1"/>
  <c r="G4" i="5"/>
  <c r="A4" i="5"/>
  <c r="J3" i="5"/>
  <c r="D3" i="6" s="1"/>
  <c r="H3" i="5"/>
  <c r="F3" i="5"/>
  <c r="S1" i="5"/>
  <c r="J1" i="5"/>
  <c r="J741" i="5" s="1"/>
  <c r="I1" i="5"/>
  <c r="I732" i="5" s="1"/>
  <c r="H1" i="5"/>
  <c r="H723" i="5" s="1"/>
  <c r="G1" i="5"/>
  <c r="G714" i="5" s="1"/>
  <c r="F1" i="5"/>
  <c r="F769" i="5" s="1"/>
  <c r="E1" i="5"/>
  <c r="E624" i="5" s="1"/>
  <c r="BB555" i="4"/>
  <c r="BA555" i="4"/>
  <c r="AV555" i="4"/>
  <c r="AW555" i="4" s="1"/>
  <c r="AQ555" i="4"/>
  <c r="AN555" i="4"/>
  <c r="AI555" i="4"/>
  <c r="BB554" i="4"/>
  <c r="BA554" i="4"/>
  <c r="AV554" i="4"/>
  <c r="AW554" i="4" s="1"/>
  <c r="AQ554" i="4"/>
  <c r="AN554" i="4"/>
  <c r="AI554" i="4"/>
  <c r="BB553" i="4"/>
  <c r="BA553" i="4"/>
  <c r="AV553" i="4"/>
  <c r="AW553" i="4" s="1"/>
  <c r="AQ553" i="4"/>
  <c r="AN553" i="4"/>
  <c r="AI553" i="4"/>
  <c r="BB552" i="4"/>
  <c r="BA552" i="4"/>
  <c r="AV552" i="4"/>
  <c r="AW552" i="4" s="1"/>
  <c r="AQ552" i="4"/>
  <c r="AN552" i="4"/>
  <c r="AI552" i="4"/>
  <c r="BB551" i="4"/>
  <c r="BA551" i="4"/>
  <c r="AV551" i="4"/>
  <c r="AW551" i="4" s="1"/>
  <c r="AQ551" i="4"/>
  <c r="AN551" i="4"/>
  <c r="AI551" i="4"/>
  <c r="BB550" i="4"/>
  <c r="BA550" i="4"/>
  <c r="AV550" i="4"/>
  <c r="AW550" i="4" s="1"/>
  <c r="AQ550" i="4"/>
  <c r="AN550" i="4"/>
  <c r="AI550" i="4"/>
  <c r="BB549" i="4"/>
  <c r="BA549" i="4"/>
  <c r="AV549" i="4"/>
  <c r="AW549" i="4" s="1"/>
  <c r="AQ549" i="4"/>
  <c r="AN549" i="4"/>
  <c r="AI549" i="4"/>
  <c r="BB548" i="4"/>
  <c r="BA548" i="4"/>
  <c r="AV548" i="4"/>
  <c r="AW548" i="4" s="1"/>
  <c r="AQ548" i="4"/>
  <c r="AN548" i="4"/>
  <c r="AI548" i="4"/>
  <c r="BB547" i="4"/>
  <c r="BA547" i="4"/>
  <c r="AV547" i="4"/>
  <c r="AW547" i="4" s="1"/>
  <c r="AQ547" i="4"/>
  <c r="AN547" i="4"/>
  <c r="AI547" i="4"/>
  <c r="BB546" i="4"/>
  <c r="BA546" i="4"/>
  <c r="AV546" i="4"/>
  <c r="AW546" i="4" s="1"/>
  <c r="AQ546" i="4"/>
  <c r="AN546" i="4"/>
  <c r="AI546" i="4"/>
  <c r="BB545" i="4"/>
  <c r="BA545" i="4"/>
  <c r="AV545" i="4"/>
  <c r="AW545" i="4" s="1"/>
  <c r="AQ545" i="4"/>
  <c r="AN545" i="4"/>
  <c r="AI545" i="4"/>
  <c r="BB544" i="4"/>
  <c r="BA544" i="4"/>
  <c r="AV544" i="4"/>
  <c r="AW544" i="4" s="1"/>
  <c r="AQ544" i="4"/>
  <c r="AN544" i="4"/>
  <c r="AI544" i="4"/>
  <c r="BB543" i="4"/>
  <c r="BA543" i="4"/>
  <c r="AV543" i="4"/>
  <c r="AW543" i="4" s="1"/>
  <c r="AQ543" i="4"/>
  <c r="AN543" i="4"/>
  <c r="AI543" i="4"/>
  <c r="BB542" i="4"/>
  <c r="BA542" i="4"/>
  <c r="AV542" i="4"/>
  <c r="AW542" i="4" s="1"/>
  <c r="AQ542" i="4"/>
  <c r="AN542" i="4"/>
  <c r="AI542" i="4"/>
  <c r="BB541" i="4"/>
  <c r="BA541" i="4"/>
  <c r="AV541" i="4"/>
  <c r="AW541" i="4" s="1"/>
  <c r="AQ541" i="4"/>
  <c r="AN541" i="4"/>
  <c r="AI541" i="4"/>
  <c r="BB540" i="4"/>
  <c r="BA540" i="4"/>
  <c r="AV540" i="4"/>
  <c r="AW540" i="4" s="1"/>
  <c r="AQ540" i="4"/>
  <c r="AN540" i="4"/>
  <c r="AI540" i="4"/>
  <c r="BB539" i="4"/>
  <c r="BA539" i="4"/>
  <c r="AV539" i="4"/>
  <c r="AW539" i="4" s="1"/>
  <c r="AQ539" i="4"/>
  <c r="AN539" i="4"/>
  <c r="AI539" i="4"/>
  <c r="BB538" i="4"/>
  <c r="BA538" i="4"/>
  <c r="AV538" i="4"/>
  <c r="AW538" i="4" s="1"/>
  <c r="AQ538" i="4"/>
  <c r="AN538" i="4"/>
  <c r="AI538" i="4"/>
  <c r="BB537" i="4"/>
  <c r="BA537" i="4"/>
  <c r="AV537" i="4"/>
  <c r="AW537" i="4" s="1"/>
  <c r="AQ537" i="4"/>
  <c r="AN537" i="4"/>
  <c r="AI537" i="4"/>
  <c r="BB536" i="4"/>
  <c r="BA536" i="4"/>
  <c r="AV536" i="4"/>
  <c r="AW536" i="4" s="1"/>
  <c r="AQ536" i="4"/>
  <c r="AN536" i="4"/>
  <c r="AI536" i="4"/>
  <c r="BB535" i="4"/>
  <c r="BA535" i="4"/>
  <c r="AV535" i="4"/>
  <c r="AW535" i="4" s="1"/>
  <c r="AQ535" i="4"/>
  <c r="AN535" i="4"/>
  <c r="AI535" i="4"/>
  <c r="BB534" i="4"/>
  <c r="BA534" i="4"/>
  <c r="AV534" i="4"/>
  <c r="AW534" i="4" s="1"/>
  <c r="AQ534" i="4"/>
  <c r="AN534" i="4"/>
  <c r="AI534" i="4"/>
  <c r="BB533" i="4"/>
  <c r="BA533" i="4"/>
  <c r="AV533" i="4"/>
  <c r="AW533" i="4" s="1"/>
  <c r="AQ533" i="4"/>
  <c r="AN533" i="4"/>
  <c r="AI533" i="4"/>
  <c r="BB532" i="4"/>
  <c r="BA532" i="4"/>
  <c r="AV532" i="4"/>
  <c r="AW532" i="4" s="1"/>
  <c r="AQ532" i="4"/>
  <c r="AN532" i="4"/>
  <c r="AI532" i="4"/>
  <c r="BB531" i="4"/>
  <c r="BA531" i="4"/>
  <c r="AV531" i="4"/>
  <c r="AW531" i="4" s="1"/>
  <c r="AQ531" i="4"/>
  <c r="AN531" i="4"/>
  <c r="AI531" i="4"/>
  <c r="BB530" i="4"/>
  <c r="BA530" i="4"/>
  <c r="AV530" i="4"/>
  <c r="AW530" i="4" s="1"/>
  <c r="AQ530" i="4"/>
  <c r="AN530" i="4"/>
  <c r="AI530" i="4"/>
  <c r="BB529" i="4"/>
  <c r="BA529" i="4"/>
  <c r="AV529" i="4"/>
  <c r="AW529" i="4" s="1"/>
  <c r="AQ529" i="4"/>
  <c r="AN529" i="4"/>
  <c r="AI529" i="4"/>
  <c r="BB528" i="4"/>
  <c r="BA528" i="4"/>
  <c r="AV528" i="4"/>
  <c r="AW528" i="4" s="1"/>
  <c r="AQ528" i="4"/>
  <c r="AN528" i="4"/>
  <c r="AI528" i="4"/>
  <c r="BB527" i="4"/>
  <c r="BA527" i="4"/>
  <c r="AV527" i="4"/>
  <c r="AW527" i="4" s="1"/>
  <c r="AQ527" i="4"/>
  <c r="AN527" i="4"/>
  <c r="AI527" i="4"/>
  <c r="BB526" i="4"/>
  <c r="BA526" i="4"/>
  <c r="AV526" i="4"/>
  <c r="AW526" i="4" s="1"/>
  <c r="AQ526" i="4"/>
  <c r="AN526" i="4"/>
  <c r="AI526" i="4"/>
  <c r="BB525" i="4"/>
  <c r="BA525" i="4"/>
  <c r="AV525" i="4"/>
  <c r="AW525" i="4" s="1"/>
  <c r="AQ525" i="4"/>
  <c r="AN525" i="4"/>
  <c r="AI525" i="4"/>
  <c r="BB524" i="4"/>
  <c r="BA524" i="4"/>
  <c r="AV524" i="4"/>
  <c r="AW524" i="4" s="1"/>
  <c r="AQ524" i="4"/>
  <c r="AN524" i="4"/>
  <c r="AI524" i="4"/>
  <c r="BB523" i="4"/>
  <c r="BA523" i="4"/>
  <c r="AV523" i="4"/>
  <c r="AW523" i="4" s="1"/>
  <c r="AQ523" i="4"/>
  <c r="AN523" i="4"/>
  <c r="AI523" i="4"/>
  <c r="BB522" i="4"/>
  <c r="BA522" i="4"/>
  <c r="AV522" i="4"/>
  <c r="AW522" i="4" s="1"/>
  <c r="AQ522" i="4"/>
  <c r="AN522" i="4"/>
  <c r="AI522" i="4"/>
  <c r="BB521" i="4"/>
  <c r="BA521" i="4"/>
  <c r="AV521" i="4"/>
  <c r="AW521" i="4" s="1"/>
  <c r="AQ521" i="4"/>
  <c r="AN521" i="4"/>
  <c r="AI521" i="4"/>
  <c r="BB520" i="4"/>
  <c r="BA520" i="4"/>
  <c r="AV520" i="4"/>
  <c r="AW520" i="4" s="1"/>
  <c r="AQ520" i="4"/>
  <c r="AN520" i="4"/>
  <c r="AI520" i="4"/>
  <c r="BB519" i="4"/>
  <c r="BA519" i="4"/>
  <c r="AV519" i="4"/>
  <c r="AW519" i="4" s="1"/>
  <c r="AQ519" i="4"/>
  <c r="AN519" i="4"/>
  <c r="AI519" i="4"/>
  <c r="BB518" i="4"/>
  <c r="BA518" i="4"/>
  <c r="AV518" i="4"/>
  <c r="AW518" i="4" s="1"/>
  <c r="AQ518" i="4"/>
  <c r="AN518" i="4"/>
  <c r="AI518" i="4"/>
  <c r="BB517" i="4"/>
  <c r="BA517" i="4"/>
  <c r="AV517" i="4"/>
  <c r="AW517" i="4" s="1"/>
  <c r="AQ517" i="4"/>
  <c r="AN517" i="4"/>
  <c r="AI517" i="4"/>
  <c r="BB516" i="4"/>
  <c r="BA516" i="4"/>
  <c r="AV516" i="4"/>
  <c r="AW516" i="4" s="1"/>
  <c r="AQ516" i="4"/>
  <c r="AN516" i="4"/>
  <c r="AI516" i="4"/>
  <c r="BB515" i="4"/>
  <c r="BA515" i="4"/>
  <c r="AV515" i="4"/>
  <c r="AW515" i="4" s="1"/>
  <c r="AQ515" i="4"/>
  <c r="AN515" i="4"/>
  <c r="AI515" i="4"/>
  <c r="BB514" i="4"/>
  <c r="BA514" i="4"/>
  <c r="AV514" i="4"/>
  <c r="AW514" i="4" s="1"/>
  <c r="AQ514" i="4"/>
  <c r="AN514" i="4"/>
  <c r="AI514" i="4"/>
  <c r="BB513" i="4"/>
  <c r="BA513" i="4"/>
  <c r="AV513" i="4"/>
  <c r="AW513" i="4" s="1"/>
  <c r="AQ513" i="4"/>
  <c r="AN513" i="4"/>
  <c r="AI513" i="4"/>
  <c r="BB512" i="4"/>
  <c r="BA512" i="4"/>
  <c r="AV512" i="4"/>
  <c r="AW512" i="4" s="1"/>
  <c r="AQ512" i="4"/>
  <c r="AN512" i="4"/>
  <c r="AI512" i="4"/>
  <c r="BB511" i="4"/>
  <c r="BA511" i="4"/>
  <c r="AV511" i="4"/>
  <c r="AW511" i="4" s="1"/>
  <c r="AQ511" i="4"/>
  <c r="AN511" i="4"/>
  <c r="AI511" i="4"/>
  <c r="BB510" i="4"/>
  <c r="BA510" i="4"/>
  <c r="AV510" i="4"/>
  <c r="AW510" i="4" s="1"/>
  <c r="AQ510" i="4"/>
  <c r="AN510" i="4"/>
  <c r="AI510" i="4"/>
  <c r="BB509" i="4"/>
  <c r="BA509" i="4"/>
  <c r="AV509" i="4"/>
  <c r="AW509" i="4" s="1"/>
  <c r="AQ509" i="4"/>
  <c r="AN509" i="4"/>
  <c r="AI509" i="4"/>
  <c r="BB508" i="4"/>
  <c r="BA508" i="4"/>
  <c r="AV508" i="4"/>
  <c r="AW508" i="4" s="1"/>
  <c r="AQ508" i="4"/>
  <c r="AN508" i="4"/>
  <c r="AI508" i="4"/>
  <c r="BB507" i="4"/>
  <c r="BA507" i="4"/>
  <c r="AV507" i="4"/>
  <c r="AW507" i="4" s="1"/>
  <c r="AQ507" i="4"/>
  <c r="AN507" i="4"/>
  <c r="AI507" i="4"/>
  <c r="BB506" i="4"/>
  <c r="BA506" i="4"/>
  <c r="AV506" i="4"/>
  <c r="AW506" i="4" s="1"/>
  <c r="AQ506" i="4"/>
  <c r="AN506" i="4"/>
  <c r="AI506" i="4"/>
  <c r="BB505" i="4"/>
  <c r="BA505" i="4"/>
  <c r="AV505" i="4"/>
  <c r="AW505" i="4" s="1"/>
  <c r="AQ505" i="4"/>
  <c r="AN505" i="4"/>
  <c r="AI505" i="4"/>
  <c r="BB504" i="4"/>
  <c r="BA504" i="4"/>
  <c r="AV504" i="4"/>
  <c r="AW504" i="4" s="1"/>
  <c r="AQ504" i="4"/>
  <c r="AN504" i="4"/>
  <c r="AI504" i="4"/>
  <c r="BB503" i="4"/>
  <c r="BA503" i="4"/>
  <c r="AV503" i="4"/>
  <c r="AW503" i="4" s="1"/>
  <c r="AQ503" i="4"/>
  <c r="AN503" i="4"/>
  <c r="AI503" i="4"/>
  <c r="BB502" i="4"/>
  <c r="BA502" i="4"/>
  <c r="AV502" i="4"/>
  <c r="AW502" i="4" s="1"/>
  <c r="AQ502" i="4"/>
  <c r="AN502" i="4"/>
  <c r="AI502" i="4"/>
  <c r="BB501" i="4"/>
  <c r="BA501" i="4"/>
  <c r="AV501" i="4"/>
  <c r="AW501" i="4" s="1"/>
  <c r="AQ501" i="4"/>
  <c r="AN501" i="4"/>
  <c r="AI501" i="4"/>
  <c r="BB500" i="4"/>
  <c r="BA500" i="4"/>
  <c r="AV500" i="4"/>
  <c r="AW500" i="4" s="1"/>
  <c r="AQ500" i="4"/>
  <c r="AN500" i="4"/>
  <c r="AI500" i="4"/>
  <c r="BB499" i="4"/>
  <c r="BA499" i="4"/>
  <c r="AV499" i="4"/>
  <c r="AW499" i="4" s="1"/>
  <c r="AQ499" i="4"/>
  <c r="AN499" i="4"/>
  <c r="AI499" i="4"/>
  <c r="BB498" i="4"/>
  <c r="BA498" i="4"/>
  <c r="AV498" i="4"/>
  <c r="AW498" i="4" s="1"/>
  <c r="AQ498" i="4"/>
  <c r="AN498" i="4"/>
  <c r="AI498" i="4"/>
  <c r="BB497" i="4"/>
  <c r="BA497" i="4"/>
  <c r="AV497" i="4"/>
  <c r="AW497" i="4" s="1"/>
  <c r="AQ497" i="4"/>
  <c r="AN497" i="4"/>
  <c r="AI497" i="4"/>
  <c r="BB496" i="4"/>
  <c r="BA496" i="4"/>
  <c r="AV496" i="4"/>
  <c r="AW496" i="4" s="1"/>
  <c r="AQ496" i="4"/>
  <c r="AN496" i="4"/>
  <c r="AI496" i="4"/>
  <c r="BB495" i="4"/>
  <c r="BA495" i="4"/>
  <c r="AV495" i="4"/>
  <c r="AW495" i="4" s="1"/>
  <c r="AQ495" i="4"/>
  <c r="AN495" i="4"/>
  <c r="AI495" i="4"/>
  <c r="BB494" i="4"/>
  <c r="BA494" i="4"/>
  <c r="AV494" i="4"/>
  <c r="AW494" i="4" s="1"/>
  <c r="AQ494" i="4"/>
  <c r="AN494" i="4"/>
  <c r="AI494" i="4"/>
  <c r="BB493" i="4"/>
  <c r="BA493" i="4"/>
  <c r="AV493" i="4"/>
  <c r="AW493" i="4" s="1"/>
  <c r="AQ493" i="4"/>
  <c r="AN493" i="4"/>
  <c r="AI493" i="4"/>
  <c r="BB492" i="4"/>
  <c r="BA492" i="4"/>
  <c r="AV492" i="4"/>
  <c r="AW492" i="4" s="1"/>
  <c r="AQ492" i="4"/>
  <c r="AN492" i="4"/>
  <c r="AI492" i="4"/>
  <c r="BB491" i="4"/>
  <c r="BA491" i="4"/>
  <c r="AV491" i="4"/>
  <c r="AW491" i="4" s="1"/>
  <c r="AQ491" i="4"/>
  <c r="AN491" i="4"/>
  <c r="AI491" i="4"/>
  <c r="BB490" i="4"/>
  <c r="BA490" i="4"/>
  <c r="AV490" i="4"/>
  <c r="AW490" i="4" s="1"/>
  <c r="AQ490" i="4"/>
  <c r="AN490" i="4"/>
  <c r="AI490" i="4"/>
  <c r="BB489" i="4"/>
  <c r="BA489" i="4"/>
  <c r="AV489" i="4"/>
  <c r="AW489" i="4" s="1"/>
  <c r="AQ489" i="4"/>
  <c r="AN489" i="4"/>
  <c r="AI489" i="4"/>
  <c r="BB488" i="4"/>
  <c r="BA488" i="4"/>
  <c r="AV488" i="4"/>
  <c r="AW488" i="4" s="1"/>
  <c r="AQ488" i="4"/>
  <c r="AN488" i="4"/>
  <c r="AI488" i="4"/>
  <c r="BB487" i="4"/>
  <c r="BA487" i="4"/>
  <c r="AV487" i="4"/>
  <c r="AW487" i="4" s="1"/>
  <c r="AQ487" i="4"/>
  <c r="AN487" i="4"/>
  <c r="AI487" i="4"/>
  <c r="BB486" i="4"/>
  <c r="BA486" i="4"/>
  <c r="AV486" i="4"/>
  <c r="AW486" i="4" s="1"/>
  <c r="AQ486" i="4"/>
  <c r="AN486" i="4"/>
  <c r="AI486" i="4"/>
  <c r="BB485" i="4"/>
  <c r="BA485" i="4"/>
  <c r="AV485" i="4"/>
  <c r="AW485" i="4" s="1"/>
  <c r="AQ485" i="4"/>
  <c r="AN485" i="4"/>
  <c r="AI485" i="4"/>
  <c r="BB484" i="4"/>
  <c r="BA484" i="4"/>
  <c r="AV484" i="4"/>
  <c r="AW484" i="4" s="1"/>
  <c r="AQ484" i="4"/>
  <c r="AN484" i="4"/>
  <c r="AI484" i="4"/>
  <c r="BB483" i="4"/>
  <c r="BA483" i="4"/>
  <c r="AV483" i="4"/>
  <c r="AW483" i="4" s="1"/>
  <c r="AQ483" i="4"/>
  <c r="AN483" i="4"/>
  <c r="AI483" i="4"/>
  <c r="BB482" i="4"/>
  <c r="BA482" i="4"/>
  <c r="AV482" i="4"/>
  <c r="AW482" i="4" s="1"/>
  <c r="AQ482" i="4"/>
  <c r="AN482" i="4"/>
  <c r="AI482" i="4"/>
  <c r="BB481" i="4"/>
  <c r="BA481" i="4"/>
  <c r="AV481" i="4"/>
  <c r="AW481" i="4" s="1"/>
  <c r="AQ481" i="4"/>
  <c r="AN481" i="4"/>
  <c r="AI481" i="4"/>
  <c r="BB480" i="4"/>
  <c r="BA480" i="4"/>
  <c r="AV480" i="4"/>
  <c r="AW480" i="4" s="1"/>
  <c r="AQ480" i="4"/>
  <c r="AN480" i="4"/>
  <c r="AI480" i="4"/>
  <c r="BB479" i="4"/>
  <c r="BA479" i="4"/>
  <c r="AV479" i="4"/>
  <c r="AW479" i="4" s="1"/>
  <c r="AQ479" i="4"/>
  <c r="AN479" i="4"/>
  <c r="AI479" i="4"/>
  <c r="BB478" i="4"/>
  <c r="BA478" i="4"/>
  <c r="AV478" i="4"/>
  <c r="AW478" i="4" s="1"/>
  <c r="AQ478" i="4"/>
  <c r="AN478" i="4"/>
  <c r="AI478" i="4"/>
  <c r="BB477" i="4"/>
  <c r="BA477" i="4"/>
  <c r="AV477" i="4"/>
  <c r="AW477" i="4" s="1"/>
  <c r="AQ477" i="4"/>
  <c r="AN477" i="4"/>
  <c r="AI477" i="4"/>
  <c r="BB476" i="4"/>
  <c r="BA476" i="4"/>
  <c r="AV476" i="4"/>
  <c r="AW476" i="4" s="1"/>
  <c r="AQ476" i="4"/>
  <c r="AN476" i="4"/>
  <c r="AI476" i="4"/>
  <c r="BB475" i="4"/>
  <c r="BA475" i="4"/>
  <c r="AV475" i="4"/>
  <c r="AW475" i="4" s="1"/>
  <c r="AQ475" i="4"/>
  <c r="AN475" i="4"/>
  <c r="AI475" i="4"/>
  <c r="BB474" i="4"/>
  <c r="BA474" i="4"/>
  <c r="AV474" i="4"/>
  <c r="AW474" i="4" s="1"/>
  <c r="AQ474" i="4"/>
  <c r="AN474" i="4"/>
  <c r="AI474" i="4"/>
  <c r="BB473" i="4"/>
  <c r="BA473" i="4"/>
  <c r="AV473" i="4"/>
  <c r="AW473" i="4" s="1"/>
  <c r="AQ473" i="4"/>
  <c r="AN473" i="4"/>
  <c r="AI473" i="4"/>
  <c r="BB472" i="4"/>
  <c r="BA472" i="4"/>
  <c r="AV472" i="4"/>
  <c r="AW472" i="4" s="1"/>
  <c r="AQ472" i="4"/>
  <c r="AN472" i="4"/>
  <c r="AI472" i="4"/>
  <c r="BB471" i="4"/>
  <c r="BA471" i="4"/>
  <c r="AV471" i="4"/>
  <c r="AW471" i="4" s="1"/>
  <c r="AQ471" i="4"/>
  <c r="AN471" i="4"/>
  <c r="AI471" i="4"/>
  <c r="BB470" i="4"/>
  <c r="BA470" i="4"/>
  <c r="AV470" i="4"/>
  <c r="AW470" i="4" s="1"/>
  <c r="AQ470" i="4"/>
  <c r="AN470" i="4"/>
  <c r="AI470" i="4"/>
  <c r="BB469" i="4"/>
  <c r="BA469" i="4"/>
  <c r="AV469" i="4"/>
  <c r="AW469" i="4" s="1"/>
  <c r="AQ469" i="4"/>
  <c r="AN469" i="4"/>
  <c r="AI469" i="4"/>
  <c r="BB468" i="4"/>
  <c r="BA468" i="4"/>
  <c r="AV468" i="4"/>
  <c r="AW468" i="4" s="1"/>
  <c r="AQ468" i="4"/>
  <c r="AN468" i="4"/>
  <c r="AI468" i="4"/>
  <c r="BB467" i="4"/>
  <c r="BA467" i="4"/>
  <c r="AV467" i="4"/>
  <c r="AW467" i="4" s="1"/>
  <c r="AQ467" i="4"/>
  <c r="AN467" i="4"/>
  <c r="AI467" i="4"/>
  <c r="BB466" i="4"/>
  <c r="BA466" i="4"/>
  <c r="AV466" i="4"/>
  <c r="AW466" i="4" s="1"/>
  <c r="AQ466" i="4"/>
  <c r="AN466" i="4"/>
  <c r="AI466" i="4"/>
  <c r="BB465" i="4"/>
  <c r="BA465" i="4"/>
  <c r="AV465" i="4"/>
  <c r="AW465" i="4" s="1"/>
  <c r="AQ465" i="4"/>
  <c r="AN465" i="4"/>
  <c r="AI465" i="4"/>
  <c r="BF464" i="4"/>
  <c r="BB464" i="4"/>
  <c r="BA464" i="4"/>
  <c r="AV464" i="4"/>
  <c r="AW464" i="4" s="1"/>
  <c r="AQ464" i="4"/>
  <c r="AN464" i="4"/>
  <c r="AI464" i="4"/>
  <c r="BF463" i="4"/>
  <c r="BB463" i="4"/>
  <c r="BA463" i="4"/>
  <c r="AV463" i="4"/>
  <c r="AW463" i="4" s="1"/>
  <c r="AQ463" i="4"/>
  <c r="AN463" i="4"/>
  <c r="AI463" i="4"/>
  <c r="BF462" i="4"/>
  <c r="BB462" i="4"/>
  <c r="BA462" i="4"/>
  <c r="AV462" i="4"/>
  <c r="AW462" i="4" s="1"/>
  <c r="AQ462" i="4"/>
  <c r="AN462" i="4"/>
  <c r="AI462" i="4"/>
  <c r="BF461" i="4"/>
  <c r="BB461" i="4"/>
  <c r="BA461" i="4"/>
  <c r="AV461" i="4"/>
  <c r="AW461" i="4" s="1"/>
  <c r="AQ461" i="4"/>
  <c r="AN461" i="4"/>
  <c r="AI461" i="4"/>
  <c r="BF460" i="4"/>
  <c r="BB460" i="4"/>
  <c r="BA460" i="4"/>
  <c r="AV460" i="4"/>
  <c r="AW460" i="4" s="1"/>
  <c r="AQ460" i="4"/>
  <c r="AN460" i="4"/>
  <c r="AI460" i="4"/>
  <c r="BF459" i="4"/>
  <c r="BB459" i="4"/>
  <c r="BA459" i="4"/>
  <c r="AV459" i="4"/>
  <c r="AW459" i="4" s="1"/>
  <c r="AQ459" i="4"/>
  <c r="AN459" i="4"/>
  <c r="AI459" i="4"/>
  <c r="BF458" i="4"/>
  <c r="BB458" i="4"/>
  <c r="BA458" i="4"/>
  <c r="AV458" i="4"/>
  <c r="AW458" i="4" s="1"/>
  <c r="AQ458" i="4"/>
  <c r="AN458" i="4"/>
  <c r="AI458" i="4"/>
  <c r="BF457" i="4"/>
  <c r="BB457" i="4"/>
  <c r="BA457" i="4"/>
  <c r="AV457" i="4"/>
  <c r="AW457" i="4" s="1"/>
  <c r="AQ457" i="4"/>
  <c r="AN457" i="4"/>
  <c r="AI457" i="4"/>
  <c r="BF456" i="4"/>
  <c r="BB456" i="4"/>
  <c r="BA456" i="4"/>
  <c r="AV456" i="4"/>
  <c r="AW456" i="4" s="1"/>
  <c r="AQ456" i="4"/>
  <c r="AN456" i="4"/>
  <c r="AI456" i="4"/>
  <c r="BF455" i="4"/>
  <c r="BB455" i="4"/>
  <c r="BA455" i="4"/>
  <c r="AV455" i="4"/>
  <c r="AW455" i="4" s="1"/>
  <c r="AQ455" i="4"/>
  <c r="AN455" i="4"/>
  <c r="AI455" i="4"/>
  <c r="BF454" i="4"/>
  <c r="BB454" i="4"/>
  <c r="BA454" i="4"/>
  <c r="AV454" i="4"/>
  <c r="AW454" i="4" s="1"/>
  <c r="AQ454" i="4"/>
  <c r="AN454" i="4"/>
  <c r="AI454" i="4"/>
  <c r="BF453" i="4"/>
  <c r="BB453" i="4"/>
  <c r="BA453" i="4"/>
  <c r="AV453" i="4"/>
  <c r="AW453" i="4" s="1"/>
  <c r="AQ453" i="4"/>
  <c r="AN453" i="4"/>
  <c r="AI453" i="4"/>
  <c r="BF452" i="4"/>
  <c r="BB452" i="4"/>
  <c r="BA452" i="4"/>
  <c r="AV452" i="4"/>
  <c r="AW452" i="4" s="1"/>
  <c r="AQ452" i="4"/>
  <c r="AN452" i="4"/>
  <c r="AI452" i="4"/>
  <c r="BF451" i="4"/>
  <c r="BB451" i="4"/>
  <c r="BA451" i="4"/>
  <c r="AV451" i="4"/>
  <c r="AW451" i="4" s="1"/>
  <c r="AQ451" i="4"/>
  <c r="AN451" i="4"/>
  <c r="AI451" i="4"/>
  <c r="BF450" i="4"/>
  <c r="BB450" i="4"/>
  <c r="BA450" i="4"/>
  <c r="AV450" i="4"/>
  <c r="AW450" i="4" s="1"/>
  <c r="AQ450" i="4"/>
  <c r="AN450" i="4"/>
  <c r="AI450" i="4"/>
  <c r="BF449" i="4"/>
  <c r="BB449" i="4"/>
  <c r="BA449" i="4"/>
  <c r="AV449" i="4"/>
  <c r="AW449" i="4" s="1"/>
  <c r="AQ449" i="4"/>
  <c r="AN449" i="4"/>
  <c r="AI449" i="4"/>
  <c r="BF448" i="4"/>
  <c r="BB448" i="4"/>
  <c r="BA448" i="4"/>
  <c r="AV448" i="4"/>
  <c r="AW448" i="4" s="1"/>
  <c r="AQ448" i="4"/>
  <c r="AN448" i="4"/>
  <c r="AI448" i="4"/>
  <c r="BF447" i="4"/>
  <c r="BB447" i="4"/>
  <c r="BA447" i="4"/>
  <c r="AV447" i="4"/>
  <c r="AW447" i="4" s="1"/>
  <c r="AQ447" i="4"/>
  <c r="AN447" i="4"/>
  <c r="AI447" i="4"/>
  <c r="BF446" i="4"/>
  <c r="BB446" i="4"/>
  <c r="BA446" i="4"/>
  <c r="AV446" i="4"/>
  <c r="AW446" i="4" s="1"/>
  <c r="AQ446" i="4"/>
  <c r="AN446" i="4"/>
  <c r="AI446" i="4"/>
  <c r="BF445" i="4"/>
  <c r="BB445" i="4"/>
  <c r="BA445" i="4"/>
  <c r="AV445" i="4"/>
  <c r="AW445" i="4" s="1"/>
  <c r="AQ445" i="4"/>
  <c r="AN445" i="4"/>
  <c r="AI445" i="4"/>
  <c r="BF444" i="4"/>
  <c r="BB444" i="4"/>
  <c r="BA444" i="4"/>
  <c r="AV444" i="4"/>
  <c r="AW444" i="4" s="1"/>
  <c r="AQ444" i="4"/>
  <c r="AN444" i="4"/>
  <c r="AI444" i="4"/>
  <c r="BB443" i="4"/>
  <c r="BA443" i="4"/>
  <c r="AV443" i="4"/>
  <c r="AW443" i="4" s="1"/>
  <c r="AQ443" i="4"/>
  <c r="AN443" i="4"/>
  <c r="AI443" i="4"/>
  <c r="BB442" i="4"/>
  <c r="BA442" i="4"/>
  <c r="AV442" i="4"/>
  <c r="AW442" i="4" s="1"/>
  <c r="AQ442" i="4"/>
  <c r="AN442" i="4"/>
  <c r="AI442" i="4"/>
  <c r="BB441" i="4"/>
  <c r="BA441" i="4"/>
  <c r="AV441" i="4"/>
  <c r="AW441" i="4" s="1"/>
  <c r="AQ441" i="4"/>
  <c r="AN441" i="4"/>
  <c r="AI441" i="4"/>
  <c r="BB440" i="4"/>
  <c r="BA440" i="4"/>
  <c r="AV440" i="4"/>
  <c r="AW440" i="4" s="1"/>
  <c r="AQ440" i="4"/>
  <c r="AN440" i="4"/>
  <c r="AI440" i="4"/>
  <c r="BB439" i="4"/>
  <c r="BA439" i="4"/>
  <c r="AV439" i="4"/>
  <c r="AW439" i="4" s="1"/>
  <c r="AQ439" i="4"/>
  <c r="AN439" i="4"/>
  <c r="AI439" i="4"/>
  <c r="BB438" i="4"/>
  <c r="BA438" i="4"/>
  <c r="AV438" i="4"/>
  <c r="AW438" i="4" s="1"/>
  <c r="AQ438" i="4"/>
  <c r="AN438" i="4"/>
  <c r="AI438" i="4"/>
  <c r="BB437" i="4"/>
  <c r="BA437" i="4"/>
  <c r="AV437" i="4"/>
  <c r="AW437" i="4" s="1"/>
  <c r="AQ437" i="4"/>
  <c r="AN437" i="4"/>
  <c r="AI437" i="4"/>
  <c r="BB436" i="4"/>
  <c r="BA436" i="4"/>
  <c r="AV436" i="4"/>
  <c r="AW436" i="4" s="1"/>
  <c r="AQ436" i="4"/>
  <c r="AN436" i="4"/>
  <c r="AI436" i="4"/>
  <c r="BB435" i="4"/>
  <c r="BA435" i="4"/>
  <c r="AV435" i="4"/>
  <c r="AW435" i="4" s="1"/>
  <c r="AQ435" i="4"/>
  <c r="AN435" i="4"/>
  <c r="AI435" i="4"/>
  <c r="BB434" i="4"/>
  <c r="BA434" i="4"/>
  <c r="AV434" i="4"/>
  <c r="AW434" i="4" s="1"/>
  <c r="AQ434" i="4"/>
  <c r="AN434" i="4"/>
  <c r="AI434" i="4"/>
  <c r="BB433" i="4"/>
  <c r="BA433" i="4"/>
  <c r="AV433" i="4"/>
  <c r="AW433" i="4" s="1"/>
  <c r="AQ433" i="4"/>
  <c r="AN433" i="4"/>
  <c r="AI433" i="4"/>
  <c r="BB432" i="4"/>
  <c r="BA432" i="4"/>
  <c r="AV432" i="4"/>
  <c r="AW432" i="4" s="1"/>
  <c r="AQ432" i="4"/>
  <c r="AN432" i="4"/>
  <c r="AI432" i="4"/>
  <c r="BB431" i="4"/>
  <c r="BA431" i="4"/>
  <c r="AV431" i="4"/>
  <c r="AW431" i="4" s="1"/>
  <c r="AQ431" i="4"/>
  <c r="AN431" i="4"/>
  <c r="AI431" i="4"/>
  <c r="BB430" i="4"/>
  <c r="BA430" i="4"/>
  <c r="AV430" i="4"/>
  <c r="AW430" i="4" s="1"/>
  <c r="AQ430" i="4"/>
  <c r="AN430" i="4"/>
  <c r="AI430" i="4"/>
  <c r="BB429" i="4"/>
  <c r="BA429" i="4"/>
  <c r="AV429" i="4"/>
  <c r="AW429" i="4" s="1"/>
  <c r="AQ429" i="4"/>
  <c r="AN429" i="4"/>
  <c r="AI429" i="4"/>
  <c r="BB428" i="4"/>
  <c r="BA428" i="4"/>
  <c r="AV428" i="4"/>
  <c r="AW428" i="4" s="1"/>
  <c r="AQ428" i="4"/>
  <c r="AN428" i="4"/>
  <c r="AI428" i="4"/>
  <c r="BB427" i="4"/>
  <c r="BA427" i="4"/>
  <c r="AV427" i="4"/>
  <c r="AW427" i="4" s="1"/>
  <c r="AQ427" i="4"/>
  <c r="AN427" i="4"/>
  <c r="AI427" i="4"/>
  <c r="BB426" i="4"/>
  <c r="BA426" i="4"/>
  <c r="AV426" i="4"/>
  <c r="AW426" i="4" s="1"/>
  <c r="AQ426" i="4"/>
  <c r="AN426" i="4"/>
  <c r="AI426" i="4"/>
  <c r="BB425" i="4"/>
  <c r="BA425" i="4"/>
  <c r="AV425" i="4"/>
  <c r="AW425" i="4" s="1"/>
  <c r="AQ425" i="4"/>
  <c r="AN425" i="4"/>
  <c r="AI425" i="4"/>
  <c r="BB424" i="4"/>
  <c r="BA424" i="4"/>
  <c r="AV424" i="4"/>
  <c r="AW424" i="4" s="1"/>
  <c r="AQ424" i="4"/>
  <c r="AN424" i="4"/>
  <c r="AI424" i="4"/>
  <c r="BB423" i="4"/>
  <c r="BA423" i="4"/>
  <c r="AV423" i="4"/>
  <c r="AW423" i="4" s="1"/>
  <c r="AQ423" i="4"/>
  <c r="AN423" i="4"/>
  <c r="AI423" i="4"/>
  <c r="BB422" i="4"/>
  <c r="BA422" i="4"/>
  <c r="AV422" i="4"/>
  <c r="AW422" i="4" s="1"/>
  <c r="AQ422" i="4"/>
  <c r="AN422" i="4"/>
  <c r="AI422" i="4"/>
  <c r="BB421" i="4"/>
  <c r="BA421" i="4"/>
  <c r="AV421" i="4"/>
  <c r="AW421" i="4" s="1"/>
  <c r="AQ421" i="4"/>
  <c r="AN421" i="4"/>
  <c r="AI421" i="4"/>
  <c r="BB420" i="4"/>
  <c r="BA420" i="4"/>
  <c r="AV420" i="4"/>
  <c r="AW420" i="4" s="1"/>
  <c r="AQ420" i="4"/>
  <c r="AN420" i="4"/>
  <c r="AI420" i="4"/>
  <c r="BB419" i="4"/>
  <c r="BA419" i="4"/>
  <c r="AV419" i="4"/>
  <c r="AW419" i="4" s="1"/>
  <c r="AQ419" i="4"/>
  <c r="AN419" i="4"/>
  <c r="AI419" i="4"/>
  <c r="BB418" i="4"/>
  <c r="BA418" i="4"/>
  <c r="AV418" i="4"/>
  <c r="AW418" i="4" s="1"/>
  <c r="AQ418" i="4"/>
  <c r="AN418" i="4"/>
  <c r="AI418" i="4"/>
  <c r="BB417" i="4"/>
  <c r="BA417" i="4"/>
  <c r="AV417" i="4"/>
  <c r="AW417" i="4" s="1"/>
  <c r="AQ417" i="4"/>
  <c r="AN417" i="4"/>
  <c r="AI417" i="4"/>
  <c r="BB416" i="4"/>
  <c r="BA416" i="4"/>
  <c r="AV416" i="4"/>
  <c r="AW416" i="4" s="1"/>
  <c r="AQ416" i="4"/>
  <c r="AN416" i="4"/>
  <c r="AI416" i="4"/>
  <c r="BB415" i="4"/>
  <c r="BA415" i="4"/>
  <c r="AV415" i="4"/>
  <c r="AW415" i="4" s="1"/>
  <c r="AQ415" i="4"/>
  <c r="AN415" i="4"/>
  <c r="AI415" i="4"/>
  <c r="BB414" i="4"/>
  <c r="BA414" i="4"/>
  <c r="AV414" i="4"/>
  <c r="AW414" i="4" s="1"/>
  <c r="AQ414" i="4"/>
  <c r="AN414" i="4"/>
  <c r="AI414" i="4"/>
  <c r="BB413" i="4"/>
  <c r="BA413" i="4"/>
  <c r="AV413" i="4"/>
  <c r="AW413" i="4" s="1"/>
  <c r="AQ413" i="4"/>
  <c r="AN413" i="4"/>
  <c r="AI413" i="4"/>
  <c r="BB412" i="4"/>
  <c r="BA412" i="4"/>
  <c r="AV412" i="4"/>
  <c r="AW412" i="4" s="1"/>
  <c r="AQ412" i="4"/>
  <c r="AN412" i="4"/>
  <c r="AI412" i="4"/>
  <c r="BB411" i="4"/>
  <c r="BA411" i="4"/>
  <c r="AV411" i="4"/>
  <c r="AW411" i="4" s="1"/>
  <c r="AQ411" i="4"/>
  <c r="AN411" i="4"/>
  <c r="AI411" i="4"/>
  <c r="BB410" i="4"/>
  <c r="BA410" i="4"/>
  <c r="AV410" i="4"/>
  <c r="AW410" i="4" s="1"/>
  <c r="AQ410" i="4"/>
  <c r="AN410" i="4"/>
  <c r="AI410" i="4"/>
  <c r="BB409" i="4"/>
  <c r="BA409" i="4"/>
  <c r="AV409" i="4"/>
  <c r="AW409" i="4" s="1"/>
  <c r="AQ409" i="4"/>
  <c r="AN409" i="4"/>
  <c r="AI409" i="4"/>
  <c r="BB408" i="4"/>
  <c r="BA408" i="4"/>
  <c r="AV408" i="4"/>
  <c r="AW408" i="4" s="1"/>
  <c r="AQ408" i="4"/>
  <c r="AN408" i="4"/>
  <c r="AI408" i="4"/>
  <c r="BB407" i="4"/>
  <c r="BA407" i="4"/>
  <c r="AV407" i="4"/>
  <c r="AW407" i="4" s="1"/>
  <c r="AQ407" i="4"/>
  <c r="AN407" i="4"/>
  <c r="AI407" i="4"/>
  <c r="BB406" i="4"/>
  <c r="BA406" i="4"/>
  <c r="AV406" i="4"/>
  <c r="AW406" i="4" s="1"/>
  <c r="AQ406" i="4"/>
  <c r="AN406" i="4"/>
  <c r="AI406" i="4"/>
  <c r="BB405" i="4"/>
  <c r="BA405" i="4"/>
  <c r="AV405" i="4"/>
  <c r="AW405" i="4" s="1"/>
  <c r="AQ405" i="4"/>
  <c r="AN405" i="4"/>
  <c r="AI405" i="4"/>
  <c r="BB404" i="4"/>
  <c r="BA404" i="4"/>
  <c r="AV404" i="4"/>
  <c r="AW404" i="4" s="1"/>
  <c r="AQ404" i="4"/>
  <c r="AN404" i="4"/>
  <c r="AI404" i="4"/>
  <c r="BB403" i="4"/>
  <c r="BA403" i="4"/>
  <c r="AV403" i="4"/>
  <c r="AW403" i="4" s="1"/>
  <c r="AQ403" i="4"/>
  <c r="AN403" i="4"/>
  <c r="AI403" i="4"/>
  <c r="BB402" i="4"/>
  <c r="BA402" i="4"/>
  <c r="AV402" i="4"/>
  <c r="AW402" i="4" s="1"/>
  <c r="AQ402" i="4"/>
  <c r="AN402" i="4"/>
  <c r="AI402" i="4"/>
  <c r="BB401" i="4"/>
  <c r="BA401" i="4"/>
  <c r="AV401" i="4"/>
  <c r="AW401" i="4" s="1"/>
  <c r="AQ401" i="4"/>
  <c r="AN401" i="4"/>
  <c r="AI401" i="4"/>
  <c r="BB400" i="4"/>
  <c r="BA400" i="4"/>
  <c r="AV400" i="4"/>
  <c r="AW400" i="4" s="1"/>
  <c r="AQ400" i="4"/>
  <c r="AN400" i="4"/>
  <c r="AI400" i="4"/>
  <c r="BB399" i="4"/>
  <c r="BA399" i="4"/>
  <c r="AV399" i="4"/>
  <c r="AW399" i="4" s="1"/>
  <c r="AQ399" i="4"/>
  <c r="AN399" i="4"/>
  <c r="AI399" i="4"/>
  <c r="BB398" i="4"/>
  <c r="BA398" i="4"/>
  <c r="AV398" i="4"/>
  <c r="AW398" i="4" s="1"/>
  <c r="AQ398" i="4"/>
  <c r="AN398" i="4"/>
  <c r="AI398" i="4"/>
  <c r="BB397" i="4"/>
  <c r="BA397" i="4"/>
  <c r="AV397" i="4"/>
  <c r="AW397" i="4" s="1"/>
  <c r="AQ397" i="4"/>
  <c r="AN397" i="4"/>
  <c r="AI397" i="4"/>
  <c r="BB396" i="4"/>
  <c r="BA396" i="4"/>
  <c r="AV396" i="4"/>
  <c r="AW396" i="4" s="1"/>
  <c r="AQ396" i="4"/>
  <c r="AN396" i="4"/>
  <c r="AI396" i="4"/>
  <c r="BB395" i="4"/>
  <c r="BA395" i="4"/>
  <c r="AV395" i="4"/>
  <c r="AW395" i="4" s="1"/>
  <c r="AQ395" i="4"/>
  <c r="AN395" i="4"/>
  <c r="AI395" i="4"/>
  <c r="BB394" i="4"/>
  <c r="BA394" i="4"/>
  <c r="AV394" i="4"/>
  <c r="AW394" i="4" s="1"/>
  <c r="AQ394" i="4"/>
  <c r="AN394" i="4"/>
  <c r="AI394" i="4"/>
  <c r="BB393" i="4"/>
  <c r="BA393" i="4"/>
  <c r="AV393" i="4"/>
  <c r="AW393" i="4" s="1"/>
  <c r="AQ393" i="4"/>
  <c r="AN393" i="4"/>
  <c r="AI393" i="4"/>
  <c r="BB392" i="4"/>
  <c r="BA392" i="4"/>
  <c r="AV392" i="4"/>
  <c r="AW392" i="4" s="1"/>
  <c r="AQ392" i="4"/>
  <c r="AN392" i="4"/>
  <c r="AI392" i="4"/>
  <c r="BB391" i="4"/>
  <c r="BA391" i="4"/>
  <c r="AV391" i="4"/>
  <c r="AW391" i="4" s="1"/>
  <c r="AQ391" i="4"/>
  <c r="AN391" i="4"/>
  <c r="AI391" i="4"/>
  <c r="BB390" i="4"/>
  <c r="BA390" i="4"/>
  <c r="AV390" i="4"/>
  <c r="AW390" i="4" s="1"/>
  <c r="AQ390" i="4"/>
  <c r="AN390" i="4"/>
  <c r="AI390" i="4"/>
  <c r="BB389" i="4"/>
  <c r="BA389" i="4"/>
  <c r="AV389" i="4"/>
  <c r="AW389" i="4" s="1"/>
  <c r="AQ389" i="4"/>
  <c r="AN389" i="4"/>
  <c r="AI389" i="4"/>
  <c r="BB388" i="4"/>
  <c r="BA388" i="4"/>
  <c r="AV388" i="4"/>
  <c r="AW388" i="4" s="1"/>
  <c r="AQ388" i="4"/>
  <c r="AN388" i="4"/>
  <c r="AI388" i="4"/>
  <c r="BB387" i="4"/>
  <c r="BA387" i="4"/>
  <c r="AV387" i="4"/>
  <c r="AW387" i="4" s="1"/>
  <c r="AQ387" i="4"/>
  <c r="AN387" i="4"/>
  <c r="AI387" i="4"/>
  <c r="BB386" i="4"/>
  <c r="BA386" i="4"/>
  <c r="AV386" i="4"/>
  <c r="AW386" i="4" s="1"/>
  <c r="AQ386" i="4"/>
  <c r="AN386" i="4"/>
  <c r="AI386" i="4"/>
  <c r="BB385" i="4"/>
  <c r="BA385" i="4"/>
  <c r="AV385" i="4"/>
  <c r="AW385" i="4" s="1"/>
  <c r="AQ385" i="4"/>
  <c r="AN385" i="4"/>
  <c r="AI385" i="4"/>
  <c r="BB384" i="4"/>
  <c r="BA384" i="4"/>
  <c r="AV384" i="4"/>
  <c r="AW384" i="4" s="1"/>
  <c r="AQ384" i="4"/>
  <c r="AN384" i="4"/>
  <c r="AI384" i="4"/>
  <c r="BB383" i="4"/>
  <c r="BA383" i="4"/>
  <c r="AV383" i="4"/>
  <c r="AW383" i="4" s="1"/>
  <c r="AQ383" i="4"/>
  <c r="AN383" i="4"/>
  <c r="AI383" i="4"/>
  <c r="BB382" i="4"/>
  <c r="BA382" i="4"/>
  <c r="AV382" i="4"/>
  <c r="AW382" i="4" s="1"/>
  <c r="AQ382" i="4"/>
  <c r="AN382" i="4"/>
  <c r="AI382" i="4"/>
  <c r="BB381" i="4"/>
  <c r="BA381" i="4"/>
  <c r="AV381" i="4"/>
  <c r="AW381" i="4" s="1"/>
  <c r="AQ381" i="4"/>
  <c r="AN381" i="4"/>
  <c r="AI381" i="4"/>
  <c r="BB380" i="4"/>
  <c r="BA380" i="4"/>
  <c r="AV380" i="4"/>
  <c r="AW380" i="4" s="1"/>
  <c r="AQ380" i="4"/>
  <c r="AN380" i="4"/>
  <c r="AI380" i="4"/>
  <c r="BB379" i="4"/>
  <c r="BA379" i="4"/>
  <c r="AV379" i="4"/>
  <c r="AW379" i="4" s="1"/>
  <c r="AQ379" i="4"/>
  <c r="AN379" i="4"/>
  <c r="AI379" i="4"/>
  <c r="BB378" i="4"/>
  <c r="BA378" i="4"/>
  <c r="AV378" i="4"/>
  <c r="AW378" i="4" s="1"/>
  <c r="AQ378" i="4"/>
  <c r="AN378" i="4"/>
  <c r="AI378" i="4"/>
  <c r="BB377" i="4"/>
  <c r="BA377" i="4"/>
  <c r="AV377" i="4"/>
  <c r="AW377" i="4" s="1"/>
  <c r="AQ377" i="4"/>
  <c r="AN377" i="4"/>
  <c r="AI377" i="4"/>
  <c r="BB376" i="4"/>
  <c r="BA376" i="4"/>
  <c r="AV376" i="4"/>
  <c r="AW376" i="4" s="1"/>
  <c r="AQ376" i="4"/>
  <c r="AN376" i="4"/>
  <c r="AI376" i="4"/>
  <c r="BB375" i="4"/>
  <c r="BA375" i="4"/>
  <c r="AV375" i="4"/>
  <c r="AW375" i="4" s="1"/>
  <c r="AQ375" i="4"/>
  <c r="AN375" i="4"/>
  <c r="AI375" i="4"/>
  <c r="BB374" i="4"/>
  <c r="BA374" i="4"/>
  <c r="AV374" i="4"/>
  <c r="AW374" i="4" s="1"/>
  <c r="AQ374" i="4"/>
  <c r="AN374" i="4"/>
  <c r="AI374" i="4"/>
  <c r="BB373" i="4"/>
  <c r="BA373" i="4"/>
  <c r="AV373" i="4"/>
  <c r="AW373" i="4" s="1"/>
  <c r="AQ373" i="4"/>
  <c r="AN373" i="4"/>
  <c r="AI373" i="4"/>
  <c r="BB372" i="4"/>
  <c r="BA372" i="4"/>
  <c r="AV372" i="4"/>
  <c r="AW372" i="4" s="1"/>
  <c r="AQ372" i="4"/>
  <c r="AN372" i="4"/>
  <c r="AI372" i="4"/>
  <c r="BB371" i="4"/>
  <c r="BA371" i="4"/>
  <c r="AV371" i="4"/>
  <c r="AW371" i="4" s="1"/>
  <c r="AQ371" i="4"/>
  <c r="AN371" i="4"/>
  <c r="AI371" i="4"/>
  <c r="BB370" i="4"/>
  <c r="BA370" i="4"/>
  <c r="AV370" i="4"/>
  <c r="AW370" i="4" s="1"/>
  <c r="AQ370" i="4"/>
  <c r="AN370" i="4"/>
  <c r="AI370" i="4"/>
  <c r="BB369" i="4"/>
  <c r="BA369" i="4"/>
  <c r="AV369" i="4"/>
  <c r="AW369" i="4" s="1"/>
  <c r="AQ369" i="4"/>
  <c r="AN369" i="4"/>
  <c r="AI369" i="4"/>
  <c r="BB368" i="4"/>
  <c r="BA368" i="4"/>
  <c r="AV368" i="4"/>
  <c r="AW368" i="4" s="1"/>
  <c r="AQ368" i="4"/>
  <c r="AN368" i="4"/>
  <c r="AI368" i="4"/>
  <c r="BB367" i="4"/>
  <c r="BA367" i="4"/>
  <c r="AV367" i="4"/>
  <c r="AW367" i="4" s="1"/>
  <c r="AQ367" i="4"/>
  <c r="AN367" i="4"/>
  <c r="AI367" i="4"/>
  <c r="BB366" i="4"/>
  <c r="BA366" i="4"/>
  <c r="AV366" i="4"/>
  <c r="AW366" i="4" s="1"/>
  <c r="AQ366" i="4"/>
  <c r="AN366" i="4"/>
  <c r="AI366" i="4"/>
  <c r="BB365" i="4"/>
  <c r="BA365" i="4"/>
  <c r="AV365" i="4"/>
  <c r="AW365" i="4" s="1"/>
  <c r="AQ365" i="4"/>
  <c r="AN365" i="4"/>
  <c r="AI365" i="4"/>
  <c r="BB364" i="4"/>
  <c r="BA364" i="4"/>
  <c r="AV364" i="4"/>
  <c r="AW364" i="4" s="1"/>
  <c r="AQ364" i="4"/>
  <c r="AN364" i="4"/>
  <c r="AI364" i="4"/>
  <c r="BB363" i="4"/>
  <c r="BA363" i="4"/>
  <c r="AV363" i="4"/>
  <c r="AW363" i="4" s="1"/>
  <c r="AQ363" i="4"/>
  <c r="AN363" i="4"/>
  <c r="AI363" i="4"/>
  <c r="BB362" i="4"/>
  <c r="BA362" i="4"/>
  <c r="AV362" i="4"/>
  <c r="AW362" i="4" s="1"/>
  <c r="AQ362" i="4"/>
  <c r="AN362" i="4"/>
  <c r="AI362" i="4"/>
  <c r="BB361" i="4"/>
  <c r="BA361" i="4"/>
  <c r="AV361" i="4"/>
  <c r="AW361" i="4" s="1"/>
  <c r="AQ361" i="4"/>
  <c r="AN361" i="4"/>
  <c r="AI361" i="4"/>
  <c r="BB360" i="4"/>
  <c r="BA360" i="4"/>
  <c r="AV360" i="4"/>
  <c r="AW360" i="4" s="1"/>
  <c r="AQ360" i="4"/>
  <c r="AN360" i="4"/>
  <c r="AI360" i="4"/>
  <c r="BB359" i="4"/>
  <c r="BA359" i="4"/>
  <c r="AV359" i="4"/>
  <c r="AW359" i="4" s="1"/>
  <c r="AQ359" i="4"/>
  <c r="AN359" i="4"/>
  <c r="AI359" i="4"/>
  <c r="BB358" i="4"/>
  <c r="BA358" i="4"/>
  <c r="AV358" i="4"/>
  <c r="AW358" i="4" s="1"/>
  <c r="AQ358" i="4"/>
  <c r="AN358" i="4"/>
  <c r="AI358" i="4"/>
  <c r="BB357" i="4"/>
  <c r="BA357" i="4"/>
  <c r="AV357" i="4"/>
  <c r="AW357" i="4" s="1"/>
  <c r="AQ357" i="4"/>
  <c r="AN357" i="4"/>
  <c r="AI357" i="4"/>
  <c r="BB356" i="4"/>
  <c r="BA356" i="4"/>
  <c r="AV356" i="4"/>
  <c r="AW356" i="4" s="1"/>
  <c r="AQ356" i="4"/>
  <c r="AN356" i="4"/>
  <c r="AI356" i="4"/>
  <c r="BB355" i="4"/>
  <c r="BA355" i="4"/>
  <c r="AV355" i="4"/>
  <c r="AW355" i="4" s="1"/>
  <c r="AQ355" i="4"/>
  <c r="AN355" i="4"/>
  <c r="AI355" i="4"/>
  <c r="BB354" i="4"/>
  <c r="BA354" i="4"/>
  <c r="AV354" i="4"/>
  <c r="AW354" i="4" s="1"/>
  <c r="AQ354" i="4"/>
  <c r="AN354" i="4"/>
  <c r="AI354" i="4"/>
  <c r="BB353" i="4"/>
  <c r="BA353" i="4"/>
  <c r="AV353" i="4"/>
  <c r="AW353" i="4" s="1"/>
  <c r="AQ353" i="4"/>
  <c r="AN353" i="4"/>
  <c r="AI353" i="4"/>
  <c r="BB352" i="4"/>
  <c r="BA352" i="4"/>
  <c r="AV352" i="4"/>
  <c r="AW352" i="4" s="1"/>
  <c r="AQ352" i="4"/>
  <c r="AN352" i="4"/>
  <c r="AI352" i="4"/>
  <c r="BB351" i="4"/>
  <c r="BA351" i="4"/>
  <c r="AV351" i="4"/>
  <c r="AW351" i="4" s="1"/>
  <c r="AQ351" i="4"/>
  <c r="AN351" i="4"/>
  <c r="AI351" i="4"/>
  <c r="BB350" i="4"/>
  <c r="BA350" i="4"/>
  <c r="AV350" i="4"/>
  <c r="AW350" i="4" s="1"/>
  <c r="AQ350" i="4"/>
  <c r="AN350" i="4"/>
  <c r="AI350" i="4"/>
  <c r="BB349" i="4"/>
  <c r="BA349" i="4"/>
  <c r="AV349" i="4"/>
  <c r="AW349" i="4" s="1"/>
  <c r="AQ349" i="4"/>
  <c r="AN349" i="4"/>
  <c r="AI349" i="4"/>
  <c r="BB348" i="4"/>
  <c r="BA348" i="4"/>
  <c r="AV348" i="4"/>
  <c r="AW348" i="4" s="1"/>
  <c r="AQ348" i="4"/>
  <c r="AN348" i="4"/>
  <c r="AI348" i="4"/>
  <c r="BB347" i="4"/>
  <c r="BA347" i="4"/>
  <c r="AV347" i="4"/>
  <c r="AW347" i="4" s="1"/>
  <c r="AQ347" i="4"/>
  <c r="AN347" i="4"/>
  <c r="AI347" i="4"/>
  <c r="BB346" i="4"/>
  <c r="BA346" i="4"/>
  <c r="AV346" i="4"/>
  <c r="AW346" i="4" s="1"/>
  <c r="AQ346" i="4"/>
  <c r="AN346" i="4"/>
  <c r="AI346" i="4"/>
  <c r="BB345" i="4"/>
  <c r="BA345" i="4"/>
  <c r="AV345" i="4"/>
  <c r="AW345" i="4" s="1"/>
  <c r="AQ345" i="4"/>
  <c r="AN345" i="4"/>
  <c r="AI345" i="4"/>
  <c r="BB344" i="4"/>
  <c r="BA344" i="4"/>
  <c r="AV344" i="4"/>
  <c r="AW344" i="4" s="1"/>
  <c r="AQ344" i="4"/>
  <c r="AN344" i="4"/>
  <c r="AI344" i="4"/>
  <c r="BB343" i="4"/>
  <c r="BA343" i="4"/>
  <c r="AV343" i="4"/>
  <c r="AW343" i="4" s="1"/>
  <c r="AQ343" i="4"/>
  <c r="AN343" i="4"/>
  <c r="AI343" i="4"/>
  <c r="BB342" i="4"/>
  <c r="BA342" i="4"/>
  <c r="AV342" i="4"/>
  <c r="AW342" i="4" s="1"/>
  <c r="AQ342" i="4"/>
  <c r="AN342" i="4"/>
  <c r="AI342" i="4"/>
  <c r="BB341" i="4"/>
  <c r="BA341" i="4"/>
  <c r="AV341" i="4"/>
  <c r="AW341" i="4" s="1"/>
  <c r="AQ341" i="4"/>
  <c r="AN341" i="4"/>
  <c r="AI341" i="4"/>
  <c r="BB340" i="4"/>
  <c r="BA340" i="4"/>
  <c r="AV340" i="4"/>
  <c r="AW340" i="4" s="1"/>
  <c r="AQ340" i="4"/>
  <c r="AN340" i="4"/>
  <c r="AI340" i="4"/>
  <c r="BB339" i="4"/>
  <c r="BA339" i="4"/>
  <c r="AV339" i="4"/>
  <c r="AW339" i="4" s="1"/>
  <c r="AQ339" i="4"/>
  <c r="AN339" i="4"/>
  <c r="AI339" i="4"/>
  <c r="BB338" i="4"/>
  <c r="BA338" i="4"/>
  <c r="AV338" i="4"/>
  <c r="AW338" i="4" s="1"/>
  <c r="AQ338" i="4"/>
  <c r="AN338" i="4"/>
  <c r="AI338" i="4"/>
  <c r="BB337" i="4"/>
  <c r="BA337" i="4"/>
  <c r="AV337" i="4"/>
  <c r="AW337" i="4" s="1"/>
  <c r="AQ337" i="4"/>
  <c r="AN337" i="4"/>
  <c r="AI337" i="4"/>
  <c r="BB336" i="4"/>
  <c r="BA336" i="4"/>
  <c r="AV336" i="4"/>
  <c r="AW336" i="4" s="1"/>
  <c r="AQ336" i="4"/>
  <c r="AN336" i="4"/>
  <c r="AI336" i="4"/>
  <c r="BB335" i="4"/>
  <c r="BA335" i="4"/>
  <c r="AV335" i="4"/>
  <c r="AW335" i="4" s="1"/>
  <c r="AQ335" i="4"/>
  <c r="AN335" i="4"/>
  <c r="AI335" i="4"/>
  <c r="BB334" i="4"/>
  <c r="BA334" i="4"/>
  <c r="AV334" i="4"/>
  <c r="AW334" i="4" s="1"/>
  <c r="AQ334" i="4"/>
  <c r="AN334" i="4"/>
  <c r="AI334" i="4"/>
  <c r="BB333" i="4"/>
  <c r="BA333" i="4"/>
  <c r="AV333" i="4"/>
  <c r="AW333" i="4" s="1"/>
  <c r="AQ333" i="4"/>
  <c r="AN333" i="4"/>
  <c r="AI333" i="4"/>
  <c r="BB332" i="4"/>
  <c r="BA332" i="4"/>
  <c r="AV332" i="4"/>
  <c r="AW332" i="4" s="1"/>
  <c r="AQ332" i="4"/>
  <c r="AN332" i="4"/>
  <c r="AI332" i="4"/>
  <c r="BB331" i="4"/>
  <c r="BA331" i="4"/>
  <c r="AV331" i="4"/>
  <c r="AW331" i="4" s="1"/>
  <c r="AQ331" i="4"/>
  <c r="AN331" i="4"/>
  <c r="AI331" i="4"/>
  <c r="BB330" i="4"/>
  <c r="BA330" i="4"/>
  <c r="AV330" i="4"/>
  <c r="AW330" i="4" s="1"/>
  <c r="AQ330" i="4"/>
  <c r="AN330" i="4"/>
  <c r="AI330" i="4"/>
  <c r="BB329" i="4"/>
  <c r="BA329" i="4"/>
  <c r="AV329" i="4"/>
  <c r="AW329" i="4" s="1"/>
  <c r="AQ329" i="4"/>
  <c r="AN329" i="4"/>
  <c r="AI329" i="4"/>
  <c r="BB328" i="4"/>
  <c r="BA328" i="4"/>
  <c r="AV328" i="4"/>
  <c r="AW328" i="4" s="1"/>
  <c r="AQ328" i="4"/>
  <c r="AN328" i="4"/>
  <c r="AI328" i="4"/>
  <c r="BB327" i="4"/>
  <c r="BA327" i="4"/>
  <c r="AV327" i="4"/>
  <c r="AW327" i="4" s="1"/>
  <c r="AQ327" i="4"/>
  <c r="AN327" i="4"/>
  <c r="AI327" i="4"/>
  <c r="BB326" i="4"/>
  <c r="BA326" i="4"/>
  <c r="AV326" i="4"/>
  <c r="AW326" i="4" s="1"/>
  <c r="AQ326" i="4"/>
  <c r="AN326" i="4"/>
  <c r="AI326" i="4"/>
  <c r="BB325" i="4"/>
  <c r="BA325" i="4"/>
  <c r="AV325" i="4"/>
  <c r="AW325" i="4" s="1"/>
  <c r="AQ325" i="4"/>
  <c r="AN325" i="4"/>
  <c r="AI325" i="4"/>
  <c r="BB324" i="4"/>
  <c r="BA324" i="4"/>
  <c r="AV324" i="4"/>
  <c r="AW324" i="4" s="1"/>
  <c r="AQ324" i="4"/>
  <c r="AN324" i="4"/>
  <c r="AI324" i="4"/>
  <c r="BB323" i="4"/>
  <c r="BA323" i="4"/>
  <c r="AV323" i="4"/>
  <c r="AW323" i="4" s="1"/>
  <c r="AQ323" i="4"/>
  <c r="AN323" i="4"/>
  <c r="AI323" i="4"/>
  <c r="BB322" i="4"/>
  <c r="BA322" i="4"/>
  <c r="AV322" i="4"/>
  <c r="AW322" i="4" s="1"/>
  <c r="AQ322" i="4"/>
  <c r="AN322" i="4"/>
  <c r="AI322" i="4"/>
  <c r="BB321" i="4"/>
  <c r="BA321" i="4"/>
  <c r="AV321" i="4"/>
  <c r="AW321" i="4" s="1"/>
  <c r="AQ321" i="4"/>
  <c r="AN321" i="4"/>
  <c r="AI321" i="4"/>
  <c r="BB320" i="4"/>
  <c r="BA320" i="4"/>
  <c r="AV320" i="4"/>
  <c r="AW320" i="4" s="1"/>
  <c r="AQ320" i="4"/>
  <c r="AN320" i="4"/>
  <c r="AI320" i="4"/>
  <c r="BB319" i="4"/>
  <c r="BA319" i="4"/>
  <c r="AV319" i="4"/>
  <c r="AW319" i="4" s="1"/>
  <c r="AQ319" i="4"/>
  <c r="AN319" i="4"/>
  <c r="AI319" i="4"/>
  <c r="BB318" i="4"/>
  <c r="BA318" i="4"/>
  <c r="AV318" i="4"/>
  <c r="AW318" i="4" s="1"/>
  <c r="AQ318" i="4"/>
  <c r="AN318" i="4"/>
  <c r="AI318" i="4"/>
  <c r="BB317" i="4"/>
  <c r="BA317" i="4"/>
  <c r="AV317" i="4"/>
  <c r="AW317" i="4" s="1"/>
  <c r="AQ317" i="4"/>
  <c r="AN317" i="4"/>
  <c r="AI317" i="4"/>
  <c r="BB316" i="4"/>
  <c r="BA316" i="4"/>
  <c r="AV316" i="4"/>
  <c r="AW316" i="4" s="1"/>
  <c r="AQ316" i="4"/>
  <c r="AN316" i="4"/>
  <c r="AI316" i="4"/>
  <c r="BB315" i="4"/>
  <c r="BA315" i="4"/>
  <c r="AV315" i="4"/>
  <c r="AW315" i="4" s="1"/>
  <c r="AQ315" i="4"/>
  <c r="AN315" i="4"/>
  <c r="AI315" i="4"/>
  <c r="BB314" i="4"/>
  <c r="BA314" i="4"/>
  <c r="AV314" i="4"/>
  <c r="AW314" i="4" s="1"/>
  <c r="AQ314" i="4"/>
  <c r="AN314" i="4"/>
  <c r="AI314" i="4"/>
  <c r="BB313" i="4"/>
  <c r="BA313" i="4"/>
  <c r="AV313" i="4"/>
  <c r="AW313" i="4" s="1"/>
  <c r="AQ313" i="4"/>
  <c r="AN313" i="4"/>
  <c r="AI313" i="4"/>
  <c r="BB312" i="4"/>
  <c r="BA312" i="4"/>
  <c r="AV312" i="4"/>
  <c r="AW312" i="4" s="1"/>
  <c r="AQ312" i="4"/>
  <c r="AN312" i="4"/>
  <c r="AI312" i="4"/>
  <c r="BB311" i="4"/>
  <c r="BA311" i="4"/>
  <c r="AV311" i="4"/>
  <c r="AW311" i="4" s="1"/>
  <c r="AQ311" i="4"/>
  <c r="AN311" i="4"/>
  <c r="AI311" i="4"/>
  <c r="BB310" i="4"/>
  <c r="BA310" i="4"/>
  <c r="AV310" i="4"/>
  <c r="AW310" i="4" s="1"/>
  <c r="AQ310" i="4"/>
  <c r="AN310" i="4"/>
  <c r="AI310" i="4"/>
  <c r="BB309" i="4"/>
  <c r="BA309" i="4"/>
  <c r="AV309" i="4"/>
  <c r="AW309" i="4" s="1"/>
  <c r="AQ309" i="4"/>
  <c r="AN309" i="4"/>
  <c r="AI309" i="4"/>
  <c r="BB308" i="4"/>
  <c r="BA308" i="4"/>
  <c r="AV308" i="4"/>
  <c r="AW308" i="4" s="1"/>
  <c r="AQ308" i="4"/>
  <c r="AN308" i="4"/>
  <c r="AI308" i="4"/>
  <c r="BB307" i="4"/>
  <c r="BA307" i="4"/>
  <c r="AV307" i="4"/>
  <c r="AW307" i="4" s="1"/>
  <c r="AQ307" i="4"/>
  <c r="AN307" i="4"/>
  <c r="AI307" i="4"/>
  <c r="BB306" i="4"/>
  <c r="BA306" i="4"/>
  <c r="AV306" i="4"/>
  <c r="AW306" i="4" s="1"/>
  <c r="AQ306" i="4"/>
  <c r="AN306" i="4"/>
  <c r="AI306" i="4"/>
  <c r="BB305" i="4"/>
  <c r="BA305" i="4"/>
  <c r="AV305" i="4"/>
  <c r="AW305" i="4" s="1"/>
  <c r="AQ305" i="4"/>
  <c r="AN305" i="4"/>
  <c r="AI305" i="4"/>
  <c r="BB304" i="4"/>
  <c r="BA304" i="4"/>
  <c r="AV304" i="4"/>
  <c r="AW304" i="4" s="1"/>
  <c r="AQ304" i="4"/>
  <c r="AN304" i="4"/>
  <c r="AI304" i="4"/>
  <c r="BB303" i="4"/>
  <c r="BA303" i="4"/>
  <c r="AV303" i="4"/>
  <c r="AW303" i="4" s="1"/>
  <c r="AQ303" i="4"/>
  <c r="AN303" i="4"/>
  <c r="AI303" i="4"/>
  <c r="BB302" i="4"/>
  <c r="BA302" i="4"/>
  <c r="AV302" i="4"/>
  <c r="AW302" i="4" s="1"/>
  <c r="AQ302" i="4"/>
  <c r="AN302" i="4"/>
  <c r="AI302" i="4"/>
  <c r="BB301" i="4"/>
  <c r="BA301" i="4"/>
  <c r="AV301" i="4"/>
  <c r="AW301" i="4" s="1"/>
  <c r="AQ301" i="4"/>
  <c r="AN301" i="4"/>
  <c r="AI301" i="4"/>
  <c r="BB300" i="4"/>
  <c r="BA300" i="4"/>
  <c r="AV300" i="4"/>
  <c r="AW300" i="4" s="1"/>
  <c r="AQ300" i="4"/>
  <c r="AN300" i="4"/>
  <c r="AI300" i="4"/>
  <c r="BB299" i="4"/>
  <c r="BA299" i="4"/>
  <c r="AV299" i="4"/>
  <c r="AW299" i="4" s="1"/>
  <c r="AQ299" i="4"/>
  <c r="AN299" i="4"/>
  <c r="AI299" i="4"/>
  <c r="BB298" i="4"/>
  <c r="BA298" i="4"/>
  <c r="AV298" i="4"/>
  <c r="AW298" i="4" s="1"/>
  <c r="AQ298" i="4"/>
  <c r="AN298" i="4"/>
  <c r="AI298" i="4"/>
  <c r="BB297" i="4"/>
  <c r="BA297" i="4"/>
  <c r="AV297" i="4"/>
  <c r="AW297" i="4" s="1"/>
  <c r="AQ297" i="4"/>
  <c r="AN297" i="4"/>
  <c r="AI297" i="4"/>
  <c r="BB296" i="4"/>
  <c r="BA296" i="4"/>
  <c r="AV296" i="4"/>
  <c r="AW296" i="4" s="1"/>
  <c r="AQ296" i="4"/>
  <c r="AN296" i="4"/>
  <c r="AI296" i="4"/>
  <c r="BB295" i="4"/>
  <c r="BA295" i="4"/>
  <c r="AV295" i="4"/>
  <c r="AW295" i="4" s="1"/>
  <c r="AQ295" i="4"/>
  <c r="AN295" i="4"/>
  <c r="AI295" i="4"/>
  <c r="BB294" i="4"/>
  <c r="BA294" i="4"/>
  <c r="AV294" i="4"/>
  <c r="AW294" i="4" s="1"/>
  <c r="AQ294" i="4"/>
  <c r="AN294" i="4"/>
  <c r="AI294" i="4"/>
  <c r="BB293" i="4"/>
  <c r="BA293" i="4"/>
  <c r="AV293" i="4"/>
  <c r="AW293" i="4" s="1"/>
  <c r="AQ293" i="4"/>
  <c r="AN293" i="4"/>
  <c r="AI293" i="4"/>
  <c r="BB292" i="4"/>
  <c r="BA292" i="4"/>
  <c r="AV292" i="4"/>
  <c r="AW292" i="4" s="1"/>
  <c r="AQ292" i="4"/>
  <c r="AN292" i="4"/>
  <c r="AI292" i="4"/>
  <c r="BB291" i="4"/>
  <c r="BA291" i="4"/>
  <c r="AV291" i="4"/>
  <c r="AW291" i="4" s="1"/>
  <c r="AQ291" i="4"/>
  <c r="AN291" i="4"/>
  <c r="AI291" i="4"/>
  <c r="BB290" i="4"/>
  <c r="BA290" i="4"/>
  <c r="AV290" i="4"/>
  <c r="AW290" i="4" s="1"/>
  <c r="AQ290" i="4"/>
  <c r="AN290" i="4"/>
  <c r="AI290" i="4"/>
  <c r="BB289" i="4"/>
  <c r="BA289" i="4"/>
  <c r="AV289" i="4"/>
  <c r="AW289" i="4" s="1"/>
  <c r="AQ289" i="4"/>
  <c r="AN289" i="4"/>
  <c r="AI289" i="4"/>
  <c r="BB288" i="4"/>
  <c r="BA288" i="4"/>
  <c r="AV288" i="4"/>
  <c r="AW288" i="4" s="1"/>
  <c r="AQ288" i="4"/>
  <c r="AN288" i="4"/>
  <c r="AI288" i="4"/>
  <c r="BB287" i="4"/>
  <c r="BA287" i="4"/>
  <c r="AV287" i="4"/>
  <c r="AW287" i="4" s="1"/>
  <c r="AQ287" i="4"/>
  <c r="AN287" i="4"/>
  <c r="AI287" i="4"/>
  <c r="BB286" i="4"/>
  <c r="BA286" i="4"/>
  <c r="AV286" i="4"/>
  <c r="AW286" i="4" s="1"/>
  <c r="AQ286" i="4"/>
  <c r="AN286" i="4"/>
  <c r="AI286" i="4"/>
  <c r="BB285" i="4"/>
  <c r="BA285" i="4"/>
  <c r="AV285" i="4"/>
  <c r="AW285" i="4" s="1"/>
  <c r="AQ285" i="4"/>
  <c r="AN285" i="4"/>
  <c r="AI285" i="4"/>
  <c r="BB284" i="4"/>
  <c r="BA284" i="4"/>
  <c r="AV284" i="4"/>
  <c r="AW284" i="4" s="1"/>
  <c r="AQ284" i="4"/>
  <c r="AN284" i="4"/>
  <c r="AI284" i="4"/>
  <c r="BB283" i="4"/>
  <c r="BA283" i="4"/>
  <c r="AV283" i="4"/>
  <c r="AW283" i="4" s="1"/>
  <c r="AQ283" i="4"/>
  <c r="AN283" i="4"/>
  <c r="AI283" i="4"/>
  <c r="BB282" i="4"/>
  <c r="BA282" i="4"/>
  <c r="AV282" i="4"/>
  <c r="AW282" i="4" s="1"/>
  <c r="AQ282" i="4"/>
  <c r="AN282" i="4"/>
  <c r="AI282" i="4"/>
  <c r="BB281" i="4"/>
  <c r="BA281" i="4"/>
  <c r="AV281" i="4"/>
  <c r="AW281" i="4" s="1"/>
  <c r="AQ281" i="4"/>
  <c r="AN281" i="4"/>
  <c r="AI281" i="4"/>
  <c r="BB280" i="4"/>
  <c r="BA280" i="4"/>
  <c r="AV280" i="4"/>
  <c r="AW280" i="4" s="1"/>
  <c r="AQ280" i="4"/>
  <c r="AN280" i="4"/>
  <c r="AI280" i="4"/>
  <c r="BB279" i="4"/>
  <c r="BA279" i="4"/>
  <c r="AV279" i="4"/>
  <c r="AW279" i="4" s="1"/>
  <c r="AQ279" i="4"/>
  <c r="AN279" i="4"/>
  <c r="AI279" i="4"/>
  <c r="BB278" i="4"/>
  <c r="BA278" i="4"/>
  <c r="AV278" i="4"/>
  <c r="AW278" i="4" s="1"/>
  <c r="AQ278" i="4"/>
  <c r="AN278" i="4"/>
  <c r="AI278" i="4"/>
  <c r="BB277" i="4"/>
  <c r="BA277" i="4"/>
  <c r="AV277" i="4"/>
  <c r="AW277" i="4" s="1"/>
  <c r="AQ277" i="4"/>
  <c r="AN277" i="4"/>
  <c r="AI277" i="4"/>
  <c r="BB276" i="4"/>
  <c r="BA276" i="4"/>
  <c r="AV276" i="4"/>
  <c r="AW276" i="4" s="1"/>
  <c r="AQ276" i="4"/>
  <c r="AN276" i="4"/>
  <c r="AI276" i="4"/>
  <c r="BB275" i="4"/>
  <c r="BA275" i="4"/>
  <c r="AV275" i="4"/>
  <c r="AW275" i="4" s="1"/>
  <c r="AQ275" i="4"/>
  <c r="AN275" i="4"/>
  <c r="AI275" i="4"/>
  <c r="BB274" i="4"/>
  <c r="BA274" i="4"/>
  <c r="AV274" i="4"/>
  <c r="AW274" i="4" s="1"/>
  <c r="AQ274" i="4"/>
  <c r="AN274" i="4"/>
  <c r="AI274" i="4"/>
  <c r="BB273" i="4"/>
  <c r="BA273" i="4"/>
  <c r="AV273" i="4"/>
  <c r="AW273" i="4" s="1"/>
  <c r="AQ273" i="4"/>
  <c r="AN273" i="4"/>
  <c r="AI273" i="4"/>
  <c r="BB272" i="4"/>
  <c r="BA272" i="4"/>
  <c r="AV272" i="4"/>
  <c r="AW272" i="4" s="1"/>
  <c r="AQ272" i="4"/>
  <c r="AN272" i="4"/>
  <c r="AI272" i="4"/>
  <c r="BB271" i="4"/>
  <c r="BA271" i="4"/>
  <c r="AV271" i="4"/>
  <c r="AW271" i="4" s="1"/>
  <c r="AQ271" i="4"/>
  <c r="AN271" i="4"/>
  <c r="AI271" i="4"/>
  <c r="BB270" i="4"/>
  <c r="BA270" i="4"/>
  <c r="AV270" i="4"/>
  <c r="AW270" i="4" s="1"/>
  <c r="AQ270" i="4"/>
  <c r="AN270" i="4"/>
  <c r="AI270" i="4"/>
  <c r="BB269" i="4"/>
  <c r="BA269" i="4"/>
  <c r="AV269" i="4"/>
  <c r="AW269" i="4" s="1"/>
  <c r="AQ269" i="4"/>
  <c r="AN269" i="4"/>
  <c r="AI269" i="4"/>
  <c r="BB268" i="4"/>
  <c r="BA268" i="4"/>
  <c r="AV268" i="4"/>
  <c r="AW268" i="4" s="1"/>
  <c r="AQ268" i="4"/>
  <c r="AN268" i="4"/>
  <c r="AI268" i="4"/>
  <c r="BB267" i="4"/>
  <c r="BA267" i="4"/>
  <c r="AV267" i="4"/>
  <c r="AW267" i="4" s="1"/>
  <c r="AQ267" i="4"/>
  <c r="AN267" i="4"/>
  <c r="AI267" i="4"/>
  <c r="BB266" i="4"/>
  <c r="BA266" i="4"/>
  <c r="AV266" i="4"/>
  <c r="AW266" i="4" s="1"/>
  <c r="AQ266" i="4"/>
  <c r="AN266" i="4"/>
  <c r="AI266" i="4"/>
  <c r="BB265" i="4"/>
  <c r="BA265" i="4"/>
  <c r="AV265" i="4"/>
  <c r="AW265" i="4" s="1"/>
  <c r="AQ265" i="4"/>
  <c r="AN265" i="4"/>
  <c r="AI265" i="4"/>
  <c r="BB264" i="4"/>
  <c r="BA264" i="4"/>
  <c r="AV264" i="4"/>
  <c r="AW264" i="4" s="1"/>
  <c r="AQ264" i="4"/>
  <c r="AN264" i="4"/>
  <c r="AI264" i="4"/>
  <c r="BB263" i="4"/>
  <c r="BA263" i="4"/>
  <c r="AV263" i="4"/>
  <c r="AW263" i="4" s="1"/>
  <c r="AQ263" i="4"/>
  <c r="AN263" i="4"/>
  <c r="AI263" i="4"/>
  <c r="BB262" i="4"/>
  <c r="BA262" i="4"/>
  <c r="AV262" i="4"/>
  <c r="AW262" i="4" s="1"/>
  <c r="AQ262" i="4"/>
  <c r="AN262" i="4"/>
  <c r="AI262" i="4"/>
  <c r="BB261" i="4"/>
  <c r="BA261" i="4"/>
  <c r="AV261" i="4"/>
  <c r="AW261" i="4" s="1"/>
  <c r="AQ261" i="4"/>
  <c r="AN261" i="4"/>
  <c r="AI261" i="4"/>
  <c r="BB260" i="4"/>
  <c r="BA260" i="4"/>
  <c r="AV260" i="4"/>
  <c r="AW260" i="4" s="1"/>
  <c r="AQ260" i="4"/>
  <c r="AN260" i="4"/>
  <c r="AI260" i="4"/>
  <c r="BB259" i="4"/>
  <c r="BA259" i="4"/>
  <c r="AV259" i="4"/>
  <c r="AW259" i="4" s="1"/>
  <c r="AQ259" i="4"/>
  <c r="AN259" i="4"/>
  <c r="AI259" i="4"/>
  <c r="BB258" i="4"/>
  <c r="BA258" i="4"/>
  <c r="AV258" i="4"/>
  <c r="AW258" i="4" s="1"/>
  <c r="AQ258" i="4"/>
  <c r="AN258" i="4"/>
  <c r="AI258" i="4"/>
  <c r="BB257" i="4"/>
  <c r="BA257" i="4"/>
  <c r="AV257" i="4"/>
  <c r="AW257" i="4" s="1"/>
  <c r="AQ257" i="4"/>
  <c r="AN257" i="4"/>
  <c r="AI257" i="4"/>
  <c r="BB256" i="4"/>
  <c r="BA256" i="4"/>
  <c r="AV256" i="4"/>
  <c r="AW256" i="4" s="1"/>
  <c r="AQ256" i="4"/>
  <c r="AN256" i="4"/>
  <c r="AI256" i="4"/>
  <c r="BB255" i="4"/>
  <c r="BA255" i="4"/>
  <c r="AV255" i="4"/>
  <c r="AW255" i="4" s="1"/>
  <c r="AQ255" i="4"/>
  <c r="AN255" i="4"/>
  <c r="AI255" i="4"/>
  <c r="BB254" i="4"/>
  <c r="BA254" i="4"/>
  <c r="AV254" i="4"/>
  <c r="AW254" i="4" s="1"/>
  <c r="AQ254" i="4"/>
  <c r="AN254" i="4"/>
  <c r="AI254" i="4"/>
  <c r="BB253" i="4"/>
  <c r="BA253" i="4"/>
  <c r="AV253" i="4"/>
  <c r="AW253" i="4" s="1"/>
  <c r="AQ253" i="4"/>
  <c r="AN253" i="4"/>
  <c r="AI253" i="4"/>
  <c r="BB252" i="4"/>
  <c r="BA252" i="4"/>
  <c r="AV252" i="4"/>
  <c r="AW252" i="4" s="1"/>
  <c r="AQ252" i="4"/>
  <c r="AN252" i="4"/>
  <c r="AI252" i="4"/>
  <c r="BB251" i="4"/>
  <c r="BA251" i="4"/>
  <c r="AV251" i="4"/>
  <c r="AW251" i="4" s="1"/>
  <c r="AQ251" i="4"/>
  <c r="AN251" i="4"/>
  <c r="AI251" i="4"/>
  <c r="BB250" i="4"/>
  <c r="BA250" i="4"/>
  <c r="AV250" i="4"/>
  <c r="AW250" i="4" s="1"/>
  <c r="AQ250" i="4"/>
  <c r="AN250" i="4"/>
  <c r="AI250" i="4"/>
  <c r="BB249" i="4"/>
  <c r="BA249" i="4"/>
  <c r="AV249" i="4"/>
  <c r="AW249" i="4" s="1"/>
  <c r="AQ249" i="4"/>
  <c r="AN249" i="4"/>
  <c r="AI249" i="4"/>
  <c r="BB248" i="4"/>
  <c r="BA248" i="4"/>
  <c r="AV248" i="4"/>
  <c r="AW248" i="4" s="1"/>
  <c r="AQ248" i="4"/>
  <c r="AN248" i="4"/>
  <c r="AI248" i="4"/>
  <c r="BB247" i="4"/>
  <c r="BA247" i="4"/>
  <c r="AV247" i="4"/>
  <c r="AW247" i="4" s="1"/>
  <c r="AQ247" i="4"/>
  <c r="AN247" i="4"/>
  <c r="AI247" i="4"/>
  <c r="BB246" i="4"/>
  <c r="BA246" i="4"/>
  <c r="AV246" i="4"/>
  <c r="AW246" i="4" s="1"/>
  <c r="AQ246" i="4"/>
  <c r="AN246" i="4"/>
  <c r="AI246" i="4"/>
  <c r="BB245" i="4"/>
  <c r="BA245" i="4"/>
  <c r="AV245" i="4"/>
  <c r="AW245" i="4" s="1"/>
  <c r="AQ245" i="4"/>
  <c r="AN245" i="4"/>
  <c r="AI245" i="4"/>
  <c r="BB244" i="4"/>
  <c r="BA244" i="4"/>
  <c r="AV244" i="4"/>
  <c r="AW244" i="4" s="1"/>
  <c r="AQ244" i="4"/>
  <c r="AN244" i="4"/>
  <c r="AI244" i="4"/>
  <c r="BB243" i="4"/>
  <c r="BA243" i="4"/>
  <c r="AV243" i="4"/>
  <c r="AW243" i="4" s="1"/>
  <c r="AQ243" i="4"/>
  <c r="AN243" i="4"/>
  <c r="AI243" i="4"/>
  <c r="BB242" i="4"/>
  <c r="BA242" i="4"/>
  <c r="AV242" i="4"/>
  <c r="AW242" i="4" s="1"/>
  <c r="AQ242" i="4"/>
  <c r="AN242" i="4"/>
  <c r="AI242" i="4"/>
  <c r="BB241" i="4"/>
  <c r="BA241" i="4"/>
  <c r="AV241" i="4"/>
  <c r="AW241" i="4" s="1"/>
  <c r="AQ241" i="4"/>
  <c r="AN241" i="4"/>
  <c r="AI241" i="4"/>
  <c r="BB240" i="4"/>
  <c r="BA240" i="4"/>
  <c r="AV240" i="4"/>
  <c r="AW240" i="4" s="1"/>
  <c r="AQ240" i="4"/>
  <c r="AN240" i="4"/>
  <c r="AI240" i="4"/>
  <c r="BB239" i="4"/>
  <c r="BA239" i="4"/>
  <c r="AV239" i="4"/>
  <c r="AW239" i="4" s="1"/>
  <c r="AQ239" i="4"/>
  <c r="AN239" i="4"/>
  <c r="AI239" i="4"/>
  <c r="BB238" i="4"/>
  <c r="BA238" i="4"/>
  <c r="AV238" i="4"/>
  <c r="AW238" i="4" s="1"/>
  <c r="AQ238" i="4"/>
  <c r="AN238" i="4"/>
  <c r="AI238" i="4"/>
  <c r="BB237" i="4"/>
  <c r="BA237" i="4"/>
  <c r="AV237" i="4"/>
  <c r="AW237" i="4" s="1"/>
  <c r="AQ237" i="4"/>
  <c r="AN237" i="4"/>
  <c r="AI237" i="4"/>
  <c r="BB236" i="4"/>
  <c r="BA236" i="4"/>
  <c r="AV236" i="4"/>
  <c r="AW236" i="4" s="1"/>
  <c r="AQ236" i="4"/>
  <c r="AN236" i="4"/>
  <c r="AI236" i="4"/>
  <c r="BB235" i="4"/>
  <c r="BA235" i="4"/>
  <c r="AV235" i="4"/>
  <c r="AW235" i="4" s="1"/>
  <c r="AQ235" i="4"/>
  <c r="AN235" i="4"/>
  <c r="AI235" i="4"/>
  <c r="BB234" i="4"/>
  <c r="BA234" i="4"/>
  <c r="AV234" i="4"/>
  <c r="AW234" i="4" s="1"/>
  <c r="AQ234" i="4"/>
  <c r="AN234" i="4"/>
  <c r="AI234" i="4"/>
  <c r="BB233" i="4"/>
  <c r="BA233" i="4"/>
  <c r="AV233" i="4"/>
  <c r="AW233" i="4" s="1"/>
  <c r="AQ233" i="4"/>
  <c r="AN233" i="4"/>
  <c r="AI233" i="4"/>
  <c r="BB232" i="4"/>
  <c r="BA232" i="4"/>
  <c r="AV232" i="4"/>
  <c r="AW232" i="4" s="1"/>
  <c r="AQ232" i="4"/>
  <c r="AN232" i="4"/>
  <c r="AI232" i="4"/>
  <c r="BB231" i="4"/>
  <c r="BA231" i="4"/>
  <c r="AV231" i="4"/>
  <c r="AW231" i="4" s="1"/>
  <c r="AQ231" i="4"/>
  <c r="AN231" i="4"/>
  <c r="AI231" i="4"/>
  <c r="BB230" i="4"/>
  <c r="BA230" i="4"/>
  <c r="AV230" i="4"/>
  <c r="AW230" i="4" s="1"/>
  <c r="AQ230" i="4"/>
  <c r="AN230" i="4"/>
  <c r="AI230" i="4"/>
  <c r="BB229" i="4"/>
  <c r="BA229" i="4"/>
  <c r="AV229" i="4"/>
  <c r="AW229" i="4" s="1"/>
  <c r="AQ229" i="4"/>
  <c r="AN229" i="4"/>
  <c r="AI229" i="4"/>
  <c r="BB228" i="4"/>
  <c r="BA228" i="4"/>
  <c r="AV228" i="4"/>
  <c r="AW228" i="4" s="1"/>
  <c r="AQ228" i="4"/>
  <c r="AN228" i="4"/>
  <c r="AI228" i="4"/>
  <c r="BB227" i="4"/>
  <c r="BA227" i="4"/>
  <c r="AV227" i="4"/>
  <c r="AW227" i="4" s="1"/>
  <c r="AQ227" i="4"/>
  <c r="AN227" i="4"/>
  <c r="AI227" i="4"/>
  <c r="BB226" i="4"/>
  <c r="BA226" i="4"/>
  <c r="AV226" i="4"/>
  <c r="AW226" i="4" s="1"/>
  <c r="AQ226" i="4"/>
  <c r="AN226" i="4"/>
  <c r="AI226" i="4"/>
  <c r="BB225" i="4"/>
  <c r="BA225" i="4"/>
  <c r="AV225" i="4"/>
  <c r="AW225" i="4" s="1"/>
  <c r="AQ225" i="4"/>
  <c r="AN225" i="4"/>
  <c r="AI225" i="4"/>
  <c r="BB224" i="4"/>
  <c r="BA224" i="4"/>
  <c r="AV224" i="4"/>
  <c r="AW224" i="4" s="1"/>
  <c r="AQ224" i="4"/>
  <c r="AN224" i="4"/>
  <c r="AI224" i="4"/>
  <c r="BB223" i="4"/>
  <c r="BA223" i="4"/>
  <c r="AV223" i="4"/>
  <c r="AW223" i="4" s="1"/>
  <c r="AQ223" i="4"/>
  <c r="AN223" i="4"/>
  <c r="AI223" i="4"/>
  <c r="BB222" i="4"/>
  <c r="BA222" i="4"/>
  <c r="AV222" i="4"/>
  <c r="AW222" i="4" s="1"/>
  <c r="AQ222" i="4"/>
  <c r="AN222" i="4"/>
  <c r="AI222" i="4"/>
  <c r="BB221" i="4"/>
  <c r="BA221" i="4"/>
  <c r="AV221" i="4"/>
  <c r="AW221" i="4" s="1"/>
  <c r="AQ221" i="4"/>
  <c r="AN221" i="4"/>
  <c r="AI221" i="4"/>
  <c r="BB220" i="4"/>
  <c r="BA220" i="4"/>
  <c r="AV220" i="4"/>
  <c r="AW220" i="4" s="1"/>
  <c r="AQ220" i="4"/>
  <c r="AN220" i="4"/>
  <c r="AI220" i="4"/>
  <c r="BB219" i="4"/>
  <c r="BA219" i="4"/>
  <c r="AV219" i="4"/>
  <c r="AW219" i="4" s="1"/>
  <c r="AQ219" i="4"/>
  <c r="AN219" i="4"/>
  <c r="AI219" i="4"/>
  <c r="BB218" i="4"/>
  <c r="BA218" i="4"/>
  <c r="AV218" i="4"/>
  <c r="AW218" i="4" s="1"/>
  <c r="AQ218" i="4"/>
  <c r="AN218" i="4"/>
  <c r="AI218" i="4"/>
  <c r="BB217" i="4"/>
  <c r="BA217" i="4"/>
  <c r="AV217" i="4"/>
  <c r="AW217" i="4" s="1"/>
  <c r="AQ217" i="4"/>
  <c r="AN217" i="4"/>
  <c r="AI217" i="4"/>
  <c r="BB216" i="4"/>
  <c r="BA216" i="4"/>
  <c r="AV216" i="4"/>
  <c r="AW216" i="4" s="1"/>
  <c r="AQ216" i="4"/>
  <c r="AN216" i="4"/>
  <c r="AI216" i="4"/>
  <c r="BB215" i="4"/>
  <c r="BA215" i="4"/>
  <c r="AV215" i="4"/>
  <c r="AW215" i="4" s="1"/>
  <c r="AQ215" i="4"/>
  <c r="AN215" i="4"/>
  <c r="AI215" i="4"/>
  <c r="BB214" i="4"/>
  <c r="BA214" i="4"/>
  <c r="AV214" i="4"/>
  <c r="AW214" i="4" s="1"/>
  <c r="AQ214" i="4"/>
  <c r="AN214" i="4"/>
  <c r="AI214" i="4"/>
  <c r="BB213" i="4"/>
  <c r="BA213" i="4"/>
  <c r="AV213" i="4"/>
  <c r="AW213" i="4" s="1"/>
  <c r="AQ213" i="4"/>
  <c r="AN213" i="4"/>
  <c r="AI213" i="4"/>
  <c r="BB212" i="4"/>
  <c r="BA212" i="4"/>
  <c r="AV212" i="4"/>
  <c r="AW212" i="4" s="1"/>
  <c r="AQ212" i="4"/>
  <c r="AN212" i="4"/>
  <c r="AI212" i="4"/>
  <c r="BB211" i="4"/>
  <c r="BA211" i="4"/>
  <c r="AV211" i="4"/>
  <c r="AW211" i="4" s="1"/>
  <c r="AQ211" i="4"/>
  <c r="AN211" i="4"/>
  <c r="AI211" i="4"/>
  <c r="BB210" i="4"/>
  <c r="BA210" i="4"/>
  <c r="AV210" i="4"/>
  <c r="AW210" i="4" s="1"/>
  <c r="AQ210" i="4"/>
  <c r="AN210" i="4"/>
  <c r="AI210" i="4"/>
  <c r="BB209" i="4"/>
  <c r="BA209" i="4"/>
  <c r="AV209" i="4"/>
  <c r="AW209" i="4" s="1"/>
  <c r="AQ209" i="4"/>
  <c r="AN209" i="4"/>
  <c r="AI209" i="4"/>
  <c r="BB208" i="4"/>
  <c r="BA208" i="4"/>
  <c r="AV208" i="4"/>
  <c r="AW208" i="4" s="1"/>
  <c r="AQ208" i="4"/>
  <c r="AN208" i="4"/>
  <c r="AI208" i="4"/>
  <c r="BB207" i="4"/>
  <c r="BA207" i="4"/>
  <c r="AV207" i="4"/>
  <c r="AW207" i="4" s="1"/>
  <c r="AQ207" i="4"/>
  <c r="AN207" i="4"/>
  <c r="AI207" i="4"/>
  <c r="BB206" i="4"/>
  <c r="BA206" i="4"/>
  <c r="AV206" i="4"/>
  <c r="AW206" i="4" s="1"/>
  <c r="AQ206" i="4"/>
  <c r="AN206" i="4"/>
  <c r="AI206" i="4"/>
  <c r="BB205" i="4"/>
  <c r="BA205" i="4"/>
  <c r="AV205" i="4"/>
  <c r="AW205" i="4" s="1"/>
  <c r="AQ205" i="4"/>
  <c r="AN205" i="4"/>
  <c r="AI205" i="4"/>
  <c r="BB204" i="4"/>
  <c r="BA204" i="4"/>
  <c r="AV204" i="4"/>
  <c r="AW204" i="4" s="1"/>
  <c r="AQ204" i="4"/>
  <c r="AN204" i="4"/>
  <c r="AI204" i="4"/>
  <c r="BB203" i="4"/>
  <c r="BA203" i="4"/>
  <c r="AV203" i="4"/>
  <c r="AW203" i="4" s="1"/>
  <c r="AQ203" i="4"/>
  <c r="AN203" i="4"/>
  <c r="AI203" i="4"/>
  <c r="BB202" i="4"/>
  <c r="BA202" i="4"/>
  <c r="AV202" i="4"/>
  <c r="AW202" i="4" s="1"/>
  <c r="AQ202" i="4"/>
  <c r="AN202" i="4"/>
  <c r="AI202" i="4"/>
  <c r="BB201" i="4"/>
  <c r="BA201" i="4"/>
  <c r="AV201" i="4"/>
  <c r="AW201" i="4" s="1"/>
  <c r="AQ201" i="4"/>
  <c r="AN201" i="4"/>
  <c r="AI201" i="4"/>
  <c r="BB200" i="4"/>
  <c r="BA200" i="4"/>
  <c r="AV200" i="4"/>
  <c r="AW200" i="4" s="1"/>
  <c r="AQ200" i="4"/>
  <c r="AN200" i="4"/>
  <c r="AI200" i="4"/>
  <c r="BB199" i="4"/>
  <c r="BA199" i="4"/>
  <c r="AV199" i="4"/>
  <c r="AW199" i="4" s="1"/>
  <c r="AQ199" i="4"/>
  <c r="AN199" i="4"/>
  <c r="AI199" i="4"/>
  <c r="BB198" i="4"/>
  <c r="BA198" i="4"/>
  <c r="AV198" i="4"/>
  <c r="AW198" i="4" s="1"/>
  <c r="AQ198" i="4"/>
  <c r="AN198" i="4"/>
  <c r="AI198" i="4"/>
  <c r="BB197" i="4"/>
  <c r="BA197" i="4"/>
  <c r="AV197" i="4"/>
  <c r="AW197" i="4" s="1"/>
  <c r="AQ197" i="4"/>
  <c r="AN197" i="4"/>
  <c r="AI197" i="4"/>
  <c r="BB196" i="4"/>
  <c r="BA196" i="4"/>
  <c r="AV196" i="4"/>
  <c r="AW196" i="4" s="1"/>
  <c r="AQ196" i="4"/>
  <c r="AN196" i="4"/>
  <c r="AI196" i="4"/>
  <c r="BB195" i="4"/>
  <c r="BA195" i="4"/>
  <c r="AV195" i="4"/>
  <c r="AW195" i="4" s="1"/>
  <c r="AQ195" i="4"/>
  <c r="AN195" i="4"/>
  <c r="AI195" i="4"/>
  <c r="BB194" i="4"/>
  <c r="BA194" i="4"/>
  <c r="AV194" i="4"/>
  <c r="AW194" i="4" s="1"/>
  <c r="AQ194" i="4"/>
  <c r="AN194" i="4"/>
  <c r="AI194" i="4"/>
  <c r="BB193" i="4"/>
  <c r="BA193" i="4"/>
  <c r="AV193" i="4"/>
  <c r="AW193" i="4" s="1"/>
  <c r="AQ193" i="4"/>
  <c r="AN193" i="4"/>
  <c r="AI193" i="4"/>
  <c r="BB192" i="4"/>
  <c r="BA192" i="4"/>
  <c r="AV192" i="4"/>
  <c r="AW192" i="4" s="1"/>
  <c r="AQ192" i="4"/>
  <c r="AN192" i="4"/>
  <c r="AI192" i="4"/>
  <c r="BB191" i="4"/>
  <c r="BA191" i="4"/>
  <c r="AV191" i="4"/>
  <c r="AW191" i="4" s="1"/>
  <c r="AQ191" i="4"/>
  <c r="AN191" i="4"/>
  <c r="AI191" i="4"/>
  <c r="BB190" i="4"/>
  <c r="BA190" i="4"/>
  <c r="AV190" i="4"/>
  <c r="AW190" i="4" s="1"/>
  <c r="AQ190" i="4"/>
  <c r="AN190" i="4"/>
  <c r="AI190" i="4"/>
  <c r="BB189" i="4"/>
  <c r="BA189" i="4"/>
  <c r="AV189" i="4"/>
  <c r="AW189" i="4" s="1"/>
  <c r="AQ189" i="4"/>
  <c r="AN189" i="4"/>
  <c r="AI189" i="4"/>
  <c r="BB188" i="4"/>
  <c r="BA188" i="4"/>
  <c r="AV188" i="4"/>
  <c r="AW188" i="4" s="1"/>
  <c r="AQ188" i="4"/>
  <c r="AN188" i="4"/>
  <c r="AI188" i="4"/>
  <c r="BB187" i="4"/>
  <c r="BA187" i="4"/>
  <c r="AV187" i="4"/>
  <c r="AW187" i="4" s="1"/>
  <c r="AQ187" i="4"/>
  <c r="AN187" i="4"/>
  <c r="AI187" i="4"/>
  <c r="BB186" i="4"/>
  <c r="BA186" i="4"/>
  <c r="AV186" i="4"/>
  <c r="AW186" i="4" s="1"/>
  <c r="AQ186" i="4"/>
  <c r="AN186" i="4"/>
  <c r="AI186" i="4"/>
  <c r="BB185" i="4"/>
  <c r="BA185" i="4"/>
  <c r="AV185" i="4"/>
  <c r="AW185" i="4" s="1"/>
  <c r="AQ185" i="4"/>
  <c r="AN185" i="4"/>
  <c r="AI185" i="4"/>
  <c r="BB184" i="4"/>
  <c r="BA184" i="4"/>
  <c r="AV184" i="4"/>
  <c r="AW184" i="4" s="1"/>
  <c r="AQ184" i="4"/>
  <c r="AN184" i="4"/>
  <c r="AI184" i="4"/>
  <c r="BB183" i="4"/>
  <c r="BA183" i="4"/>
  <c r="AV183" i="4"/>
  <c r="AW183" i="4" s="1"/>
  <c r="AQ183" i="4"/>
  <c r="AN183" i="4"/>
  <c r="AI183" i="4"/>
  <c r="BB182" i="4"/>
  <c r="BA182" i="4"/>
  <c r="AV182" i="4"/>
  <c r="AW182" i="4" s="1"/>
  <c r="AQ182" i="4"/>
  <c r="AN182" i="4"/>
  <c r="AI182" i="4"/>
  <c r="BB181" i="4"/>
  <c r="BA181" i="4"/>
  <c r="AV181" i="4"/>
  <c r="AW181" i="4" s="1"/>
  <c r="AQ181" i="4"/>
  <c r="AN181" i="4"/>
  <c r="AI181" i="4"/>
  <c r="BB180" i="4"/>
  <c r="BA180" i="4"/>
  <c r="AV180" i="4"/>
  <c r="AW180" i="4" s="1"/>
  <c r="AQ180" i="4"/>
  <c r="AN180" i="4"/>
  <c r="AI180" i="4"/>
  <c r="BB179" i="4"/>
  <c r="BA179" i="4"/>
  <c r="AV179" i="4"/>
  <c r="AW179" i="4" s="1"/>
  <c r="AQ179" i="4"/>
  <c r="AN179" i="4"/>
  <c r="AI179" i="4"/>
  <c r="BB178" i="4"/>
  <c r="BA178" i="4"/>
  <c r="AV178" i="4"/>
  <c r="AW178" i="4" s="1"/>
  <c r="AQ178" i="4"/>
  <c r="AN178" i="4"/>
  <c r="AI178" i="4"/>
  <c r="BB177" i="4"/>
  <c r="BA177" i="4"/>
  <c r="AV177" i="4"/>
  <c r="AW177" i="4" s="1"/>
  <c r="AQ177" i="4"/>
  <c r="AN177" i="4"/>
  <c r="AI177" i="4"/>
  <c r="BB176" i="4"/>
  <c r="BA176" i="4"/>
  <c r="AV176" i="4"/>
  <c r="AW176" i="4" s="1"/>
  <c r="AQ176" i="4"/>
  <c r="AN176" i="4"/>
  <c r="AI176" i="4"/>
  <c r="BB175" i="4"/>
  <c r="BA175" i="4"/>
  <c r="AV175" i="4"/>
  <c r="AW175" i="4" s="1"/>
  <c r="AQ175" i="4"/>
  <c r="AN175" i="4"/>
  <c r="AI175" i="4"/>
  <c r="BB174" i="4"/>
  <c r="BA174" i="4"/>
  <c r="AV174" i="4"/>
  <c r="AW174" i="4" s="1"/>
  <c r="AQ174" i="4"/>
  <c r="AN174" i="4"/>
  <c r="AI174" i="4"/>
  <c r="BB173" i="4"/>
  <c r="BA173" i="4"/>
  <c r="AV173" i="4"/>
  <c r="AW173" i="4" s="1"/>
  <c r="AQ173" i="4"/>
  <c r="AN173" i="4"/>
  <c r="AI173" i="4"/>
  <c r="BB172" i="4"/>
  <c r="BA172" i="4"/>
  <c r="AV172" i="4"/>
  <c r="AW172" i="4" s="1"/>
  <c r="AQ172" i="4"/>
  <c r="AN172" i="4"/>
  <c r="AI172" i="4"/>
  <c r="BB171" i="4"/>
  <c r="BA171" i="4"/>
  <c r="AV171" i="4"/>
  <c r="AW171" i="4" s="1"/>
  <c r="AQ171" i="4"/>
  <c r="AN171" i="4"/>
  <c r="AI171" i="4"/>
  <c r="BB170" i="4"/>
  <c r="BA170" i="4"/>
  <c r="AV170" i="4"/>
  <c r="AW170" i="4" s="1"/>
  <c r="AQ170" i="4"/>
  <c r="AN170" i="4"/>
  <c r="AI170" i="4"/>
  <c r="BB169" i="4"/>
  <c r="BA169" i="4"/>
  <c r="AV169" i="4"/>
  <c r="AW169" i="4" s="1"/>
  <c r="AQ169" i="4"/>
  <c r="AN169" i="4"/>
  <c r="AI169" i="4"/>
  <c r="BB168" i="4"/>
  <c r="BA168" i="4"/>
  <c r="AV168" i="4"/>
  <c r="AW168" i="4" s="1"/>
  <c r="AQ168" i="4"/>
  <c r="AN168" i="4"/>
  <c r="AI168" i="4"/>
  <c r="BB167" i="4"/>
  <c r="BA167" i="4"/>
  <c r="AV167" i="4"/>
  <c r="AW167" i="4" s="1"/>
  <c r="AQ167" i="4"/>
  <c r="AN167" i="4"/>
  <c r="AI167" i="4"/>
  <c r="BB166" i="4"/>
  <c r="BA166" i="4"/>
  <c r="AV166" i="4"/>
  <c r="AW166" i="4" s="1"/>
  <c r="AQ166" i="4"/>
  <c r="AN166" i="4"/>
  <c r="AI166" i="4"/>
  <c r="BB165" i="4"/>
  <c r="BA165" i="4"/>
  <c r="AV165" i="4"/>
  <c r="AW165" i="4" s="1"/>
  <c r="AQ165" i="4"/>
  <c r="AN165" i="4"/>
  <c r="AI165" i="4"/>
  <c r="BB164" i="4"/>
  <c r="BA164" i="4"/>
  <c r="AV164" i="4"/>
  <c r="AW164" i="4" s="1"/>
  <c r="AQ164" i="4"/>
  <c r="AN164" i="4"/>
  <c r="AI164" i="4"/>
  <c r="BB163" i="4"/>
  <c r="BA163" i="4"/>
  <c r="AV163" i="4"/>
  <c r="AW163" i="4" s="1"/>
  <c r="AQ163" i="4"/>
  <c r="AN163" i="4"/>
  <c r="AI163" i="4"/>
  <c r="BB162" i="4"/>
  <c r="BA162" i="4"/>
  <c r="AV162" i="4"/>
  <c r="AW162" i="4" s="1"/>
  <c r="AQ162" i="4"/>
  <c r="AN162" i="4"/>
  <c r="AI162" i="4"/>
  <c r="BB161" i="4"/>
  <c r="BA161" i="4"/>
  <c r="AV161" i="4"/>
  <c r="AW161" i="4" s="1"/>
  <c r="AQ161" i="4"/>
  <c r="AN161" i="4"/>
  <c r="AI161" i="4"/>
  <c r="BB160" i="4"/>
  <c r="BA160" i="4"/>
  <c r="AV160" i="4"/>
  <c r="AW160" i="4" s="1"/>
  <c r="AQ160" i="4"/>
  <c r="AN160" i="4"/>
  <c r="AI160" i="4"/>
  <c r="BB159" i="4"/>
  <c r="BA159" i="4"/>
  <c r="AV159" i="4"/>
  <c r="AW159" i="4" s="1"/>
  <c r="AQ159" i="4"/>
  <c r="AN159" i="4"/>
  <c r="AI159" i="4"/>
  <c r="BB158" i="4"/>
  <c r="BA158" i="4"/>
  <c r="AV158" i="4"/>
  <c r="AW158" i="4" s="1"/>
  <c r="AQ158" i="4"/>
  <c r="AN158" i="4"/>
  <c r="AI158" i="4"/>
  <c r="BB157" i="4"/>
  <c r="BA157" i="4"/>
  <c r="AV157" i="4"/>
  <c r="AW157" i="4" s="1"/>
  <c r="AQ157" i="4"/>
  <c r="AN157" i="4"/>
  <c r="AI157" i="4"/>
  <c r="BB156" i="4"/>
  <c r="BA156" i="4"/>
  <c r="AV156" i="4"/>
  <c r="AW156" i="4" s="1"/>
  <c r="AQ156" i="4"/>
  <c r="AN156" i="4"/>
  <c r="AI156" i="4"/>
  <c r="BB155" i="4"/>
  <c r="BA155" i="4"/>
  <c r="AV155" i="4"/>
  <c r="AW155" i="4" s="1"/>
  <c r="AQ155" i="4"/>
  <c r="AN155" i="4"/>
  <c r="AI155" i="4"/>
  <c r="BB154" i="4"/>
  <c r="BA154" i="4"/>
  <c r="AV154" i="4"/>
  <c r="AW154" i="4" s="1"/>
  <c r="AQ154" i="4"/>
  <c r="AN154" i="4"/>
  <c r="AI154" i="4"/>
  <c r="BB153" i="4"/>
  <c r="BA153" i="4"/>
  <c r="AV153" i="4"/>
  <c r="AW153" i="4" s="1"/>
  <c r="AQ153" i="4"/>
  <c r="AN153" i="4"/>
  <c r="AI153" i="4"/>
  <c r="BB152" i="4"/>
  <c r="BA152" i="4"/>
  <c r="AV152" i="4"/>
  <c r="AW152" i="4" s="1"/>
  <c r="AQ152" i="4"/>
  <c r="AN152" i="4"/>
  <c r="AI152" i="4"/>
  <c r="BB151" i="4"/>
  <c r="BA151" i="4"/>
  <c r="AV151" i="4"/>
  <c r="AW151" i="4" s="1"/>
  <c r="AQ151" i="4"/>
  <c r="AN151" i="4"/>
  <c r="AI151" i="4"/>
  <c r="BB150" i="4"/>
  <c r="BA150" i="4"/>
  <c r="AV150" i="4"/>
  <c r="AW150" i="4" s="1"/>
  <c r="AQ150" i="4"/>
  <c r="AN150" i="4"/>
  <c r="AI150" i="4"/>
  <c r="BB149" i="4"/>
  <c r="BA149" i="4"/>
  <c r="AV149" i="4"/>
  <c r="AW149" i="4" s="1"/>
  <c r="AQ149" i="4"/>
  <c r="AN149" i="4"/>
  <c r="AI149" i="4"/>
  <c r="BB148" i="4"/>
  <c r="BA148" i="4"/>
  <c r="AV148" i="4"/>
  <c r="AW148" i="4" s="1"/>
  <c r="AQ148" i="4"/>
  <c r="AN148" i="4"/>
  <c r="AI148" i="4"/>
  <c r="BB147" i="4"/>
  <c r="BA147" i="4"/>
  <c r="AV147" i="4"/>
  <c r="AW147" i="4" s="1"/>
  <c r="AQ147" i="4"/>
  <c r="AN147" i="4"/>
  <c r="AI147" i="4"/>
  <c r="BB146" i="4"/>
  <c r="BA146" i="4"/>
  <c r="AV146" i="4"/>
  <c r="AW146" i="4" s="1"/>
  <c r="AQ146" i="4"/>
  <c r="AN146" i="4"/>
  <c r="AI146" i="4"/>
  <c r="BB145" i="4"/>
  <c r="BA145" i="4"/>
  <c r="AV145" i="4"/>
  <c r="AW145" i="4" s="1"/>
  <c r="AQ145" i="4"/>
  <c r="AN145" i="4"/>
  <c r="AI145" i="4"/>
  <c r="BB144" i="4"/>
  <c r="BA144" i="4"/>
  <c r="AV144" i="4"/>
  <c r="AW144" i="4" s="1"/>
  <c r="AQ144" i="4"/>
  <c r="AN144" i="4"/>
  <c r="AI144" i="4"/>
  <c r="BB143" i="4"/>
  <c r="BA143" i="4"/>
  <c r="AV143" i="4"/>
  <c r="AW143" i="4" s="1"/>
  <c r="AQ143" i="4"/>
  <c r="AN143" i="4"/>
  <c r="AI143" i="4"/>
  <c r="BB142" i="4"/>
  <c r="BA142" i="4"/>
  <c r="AV142" i="4"/>
  <c r="AW142" i="4" s="1"/>
  <c r="AQ142" i="4"/>
  <c r="AN142" i="4"/>
  <c r="AI142" i="4"/>
  <c r="BB141" i="4"/>
  <c r="BA141" i="4"/>
  <c r="AV141" i="4"/>
  <c r="AW141" i="4" s="1"/>
  <c r="AQ141" i="4"/>
  <c r="AN141" i="4"/>
  <c r="AI141" i="4"/>
  <c r="BB140" i="4"/>
  <c r="BA140" i="4"/>
  <c r="AV140" i="4"/>
  <c r="AW140" i="4" s="1"/>
  <c r="AQ140" i="4"/>
  <c r="AN140" i="4"/>
  <c r="AI140" i="4"/>
  <c r="BB139" i="4"/>
  <c r="BA139" i="4"/>
  <c r="AV139" i="4"/>
  <c r="AW139" i="4" s="1"/>
  <c r="AQ139" i="4"/>
  <c r="AN139" i="4"/>
  <c r="AI139" i="4"/>
  <c r="BB138" i="4"/>
  <c r="BA138" i="4"/>
  <c r="AV138" i="4"/>
  <c r="AW138" i="4" s="1"/>
  <c r="AQ138" i="4"/>
  <c r="AN138" i="4"/>
  <c r="AI138" i="4"/>
  <c r="BB137" i="4"/>
  <c r="BA137" i="4"/>
  <c r="AV137" i="4"/>
  <c r="AW137" i="4" s="1"/>
  <c r="AQ137" i="4"/>
  <c r="AN137" i="4"/>
  <c r="AI137" i="4"/>
  <c r="BB136" i="4"/>
  <c r="BA136" i="4"/>
  <c r="AV136" i="4"/>
  <c r="AW136" i="4" s="1"/>
  <c r="AQ136" i="4"/>
  <c r="AN136" i="4"/>
  <c r="AI136" i="4"/>
  <c r="BB135" i="4"/>
  <c r="BA135" i="4"/>
  <c r="AV135" i="4"/>
  <c r="AW135" i="4" s="1"/>
  <c r="AQ135" i="4"/>
  <c r="AN135" i="4"/>
  <c r="AI135" i="4"/>
  <c r="BB134" i="4"/>
  <c r="BA134" i="4"/>
  <c r="AV134" i="4"/>
  <c r="AW134" i="4" s="1"/>
  <c r="AQ134" i="4"/>
  <c r="AN134" i="4"/>
  <c r="AI134" i="4"/>
  <c r="BB133" i="4"/>
  <c r="BA133" i="4"/>
  <c r="AV133" i="4"/>
  <c r="AW133" i="4" s="1"/>
  <c r="AQ133" i="4"/>
  <c r="AN133" i="4"/>
  <c r="AI133" i="4"/>
  <c r="BB132" i="4"/>
  <c r="BA132" i="4"/>
  <c r="AV132" i="4"/>
  <c r="AW132" i="4" s="1"/>
  <c r="AQ132" i="4"/>
  <c r="AN132" i="4"/>
  <c r="AI132" i="4"/>
  <c r="BB131" i="4"/>
  <c r="BA131" i="4"/>
  <c r="AV131" i="4"/>
  <c r="AW131" i="4" s="1"/>
  <c r="AQ131" i="4"/>
  <c r="AN131" i="4"/>
  <c r="AI131" i="4"/>
  <c r="BB130" i="4"/>
  <c r="BA130" i="4"/>
  <c r="AV130" i="4"/>
  <c r="AW130" i="4" s="1"/>
  <c r="AQ130" i="4"/>
  <c r="AN130" i="4"/>
  <c r="AI130" i="4"/>
  <c r="BB129" i="4"/>
  <c r="BA129" i="4"/>
  <c r="AV129" i="4"/>
  <c r="AW129" i="4" s="1"/>
  <c r="AQ129" i="4"/>
  <c r="AN129" i="4"/>
  <c r="AI129" i="4"/>
  <c r="BB128" i="4"/>
  <c r="BA128" i="4"/>
  <c r="AV128" i="4"/>
  <c r="AW128" i="4" s="1"/>
  <c r="AQ128" i="4"/>
  <c r="AN128" i="4"/>
  <c r="AI128" i="4"/>
  <c r="BB127" i="4"/>
  <c r="BA127" i="4"/>
  <c r="AV127" i="4"/>
  <c r="AW127" i="4" s="1"/>
  <c r="AQ127" i="4"/>
  <c r="AN127" i="4"/>
  <c r="AI127" i="4"/>
  <c r="BB126" i="4"/>
  <c r="BA126" i="4"/>
  <c r="AV126" i="4"/>
  <c r="AW126" i="4" s="1"/>
  <c r="AQ126" i="4"/>
  <c r="AN126" i="4"/>
  <c r="AI126" i="4"/>
  <c r="BB125" i="4"/>
  <c r="BA125" i="4"/>
  <c r="AV125" i="4"/>
  <c r="AW125" i="4" s="1"/>
  <c r="AQ125" i="4"/>
  <c r="AN125" i="4"/>
  <c r="AI125" i="4"/>
  <c r="BB124" i="4"/>
  <c r="BA124" i="4"/>
  <c r="AV124" i="4"/>
  <c r="AW124" i="4" s="1"/>
  <c r="AQ124" i="4"/>
  <c r="AN124" i="4"/>
  <c r="AI124" i="4"/>
  <c r="BB123" i="4"/>
  <c r="BA123" i="4"/>
  <c r="AV123" i="4"/>
  <c r="AW123" i="4" s="1"/>
  <c r="AQ123" i="4"/>
  <c r="AN123" i="4"/>
  <c r="AI123" i="4"/>
  <c r="BB122" i="4"/>
  <c r="BA122" i="4"/>
  <c r="AV122" i="4"/>
  <c r="AW122" i="4" s="1"/>
  <c r="AQ122" i="4"/>
  <c r="AN122" i="4"/>
  <c r="AI122" i="4"/>
  <c r="BB121" i="4"/>
  <c r="BA121" i="4"/>
  <c r="AV121" i="4"/>
  <c r="AW121" i="4" s="1"/>
  <c r="AQ121" i="4"/>
  <c r="AN121" i="4"/>
  <c r="AI121" i="4"/>
  <c r="BB120" i="4"/>
  <c r="BA120" i="4"/>
  <c r="AV120" i="4"/>
  <c r="AW120" i="4" s="1"/>
  <c r="AQ120" i="4"/>
  <c r="AN120" i="4"/>
  <c r="AI120" i="4"/>
  <c r="BB119" i="4"/>
  <c r="BA119" i="4"/>
  <c r="AV119" i="4"/>
  <c r="AW119" i="4" s="1"/>
  <c r="AQ119" i="4"/>
  <c r="AN119" i="4"/>
  <c r="AI119" i="4"/>
  <c r="BB118" i="4"/>
  <c r="BA118" i="4"/>
  <c r="AV118" i="4"/>
  <c r="AW118" i="4" s="1"/>
  <c r="AQ118" i="4"/>
  <c r="AN118" i="4"/>
  <c r="AI118" i="4"/>
  <c r="BB117" i="4"/>
  <c r="BA117" i="4"/>
  <c r="AV117" i="4"/>
  <c r="AW117" i="4" s="1"/>
  <c r="AQ117" i="4"/>
  <c r="AN117" i="4"/>
  <c r="AI117" i="4"/>
  <c r="BB116" i="4"/>
  <c r="BA116" i="4"/>
  <c r="AV116" i="4"/>
  <c r="AW116" i="4" s="1"/>
  <c r="AQ116" i="4"/>
  <c r="AN116" i="4"/>
  <c r="AI116" i="4"/>
  <c r="BB115" i="4"/>
  <c r="BA115" i="4"/>
  <c r="AV115" i="4"/>
  <c r="AW115" i="4" s="1"/>
  <c r="AQ115" i="4"/>
  <c r="AN115" i="4"/>
  <c r="AI115" i="4"/>
  <c r="BB114" i="4"/>
  <c r="BA114" i="4"/>
  <c r="AV114" i="4"/>
  <c r="AW114" i="4" s="1"/>
  <c r="AQ114" i="4"/>
  <c r="AN114" i="4"/>
  <c r="AI114" i="4"/>
  <c r="BB113" i="4"/>
  <c r="BA113" i="4"/>
  <c r="AV113" i="4"/>
  <c r="AW113" i="4" s="1"/>
  <c r="AQ113" i="4"/>
  <c r="AN113" i="4"/>
  <c r="AI113" i="4"/>
  <c r="BB112" i="4"/>
  <c r="BA112" i="4"/>
  <c r="AV112" i="4"/>
  <c r="AW112" i="4" s="1"/>
  <c r="AQ112" i="4"/>
  <c r="AN112" i="4"/>
  <c r="AI112" i="4"/>
  <c r="BB111" i="4"/>
  <c r="BA111" i="4"/>
  <c r="AV111" i="4"/>
  <c r="AW111" i="4" s="1"/>
  <c r="AQ111" i="4"/>
  <c r="AN111" i="4"/>
  <c r="AI111" i="4"/>
  <c r="BB110" i="4"/>
  <c r="BA110" i="4"/>
  <c r="AV110" i="4"/>
  <c r="AW110" i="4" s="1"/>
  <c r="AQ110" i="4"/>
  <c r="AN110" i="4"/>
  <c r="AI110" i="4"/>
  <c r="BB109" i="4"/>
  <c r="BA109" i="4"/>
  <c r="AV109" i="4"/>
  <c r="AW109" i="4" s="1"/>
  <c r="AQ109" i="4"/>
  <c r="AN109" i="4"/>
  <c r="AI109" i="4"/>
  <c r="BB108" i="4"/>
  <c r="BA108" i="4"/>
  <c r="AV108" i="4"/>
  <c r="AW108" i="4" s="1"/>
  <c r="AQ108" i="4"/>
  <c r="AN108" i="4"/>
  <c r="AI108" i="4"/>
  <c r="BB107" i="4"/>
  <c r="BA107" i="4"/>
  <c r="AV107" i="4"/>
  <c r="AW107" i="4" s="1"/>
  <c r="AQ107" i="4"/>
  <c r="AN107" i="4"/>
  <c r="AI107" i="4"/>
  <c r="BB106" i="4"/>
  <c r="BA106" i="4"/>
  <c r="AV106" i="4"/>
  <c r="AW106" i="4" s="1"/>
  <c r="AQ106" i="4"/>
  <c r="AN106" i="4"/>
  <c r="AI106" i="4"/>
  <c r="BB105" i="4"/>
  <c r="BA105" i="4"/>
  <c r="AV105" i="4"/>
  <c r="AW105" i="4" s="1"/>
  <c r="AQ105" i="4"/>
  <c r="AN105" i="4"/>
  <c r="AI105" i="4"/>
  <c r="BB104" i="4"/>
  <c r="BA104" i="4"/>
  <c r="AV104" i="4"/>
  <c r="AW104" i="4" s="1"/>
  <c r="AQ104" i="4"/>
  <c r="AN104" i="4"/>
  <c r="AI104" i="4"/>
  <c r="BB103" i="4"/>
  <c r="BA103" i="4"/>
  <c r="AV103" i="4"/>
  <c r="AW103" i="4" s="1"/>
  <c r="AQ103" i="4"/>
  <c r="AN103" i="4"/>
  <c r="AI103" i="4"/>
  <c r="BB102" i="4"/>
  <c r="BA102" i="4"/>
  <c r="AV102" i="4"/>
  <c r="AW102" i="4" s="1"/>
  <c r="AQ102" i="4"/>
  <c r="AN102" i="4"/>
  <c r="AI102" i="4"/>
  <c r="BB101" i="4"/>
  <c r="BA101" i="4"/>
  <c r="AV101" i="4"/>
  <c r="AW101" i="4" s="1"/>
  <c r="AQ101" i="4"/>
  <c r="AN101" i="4"/>
  <c r="AI101" i="4"/>
  <c r="BB100" i="4"/>
  <c r="BA100" i="4"/>
  <c r="AV100" i="4"/>
  <c r="AW100" i="4" s="1"/>
  <c r="AQ100" i="4"/>
  <c r="AN100" i="4"/>
  <c r="AI100" i="4"/>
  <c r="BB99" i="4"/>
  <c r="BA99" i="4"/>
  <c r="AV99" i="4"/>
  <c r="AW99" i="4" s="1"/>
  <c r="AQ99" i="4"/>
  <c r="AN99" i="4"/>
  <c r="AI99" i="4"/>
  <c r="BB98" i="4"/>
  <c r="BA98" i="4"/>
  <c r="AV98" i="4"/>
  <c r="AW98" i="4" s="1"/>
  <c r="AQ98" i="4"/>
  <c r="AN98" i="4"/>
  <c r="AI98" i="4"/>
  <c r="BB97" i="4"/>
  <c r="BA97" i="4"/>
  <c r="AV97" i="4"/>
  <c r="AW97" i="4" s="1"/>
  <c r="AQ97" i="4"/>
  <c r="AN97" i="4"/>
  <c r="AI97" i="4"/>
  <c r="BB96" i="4"/>
  <c r="BA96" i="4"/>
  <c r="AV96" i="4"/>
  <c r="AW96" i="4" s="1"/>
  <c r="AQ96" i="4"/>
  <c r="AN96" i="4"/>
  <c r="AI96" i="4"/>
  <c r="BB95" i="4"/>
  <c r="BA95" i="4"/>
  <c r="AV95" i="4"/>
  <c r="AW95" i="4" s="1"/>
  <c r="AQ95" i="4"/>
  <c r="AN95" i="4"/>
  <c r="AI95" i="4"/>
  <c r="BB94" i="4"/>
  <c r="BA94" i="4"/>
  <c r="AV94" i="4"/>
  <c r="AW94" i="4" s="1"/>
  <c r="AQ94" i="4"/>
  <c r="AN94" i="4"/>
  <c r="AI94" i="4"/>
  <c r="BB93" i="4"/>
  <c r="BA93" i="4"/>
  <c r="AV93" i="4"/>
  <c r="AW93" i="4" s="1"/>
  <c r="AQ93" i="4"/>
  <c r="AN93" i="4"/>
  <c r="AI93" i="4"/>
  <c r="BB92" i="4"/>
  <c r="BA92" i="4"/>
  <c r="AV92" i="4"/>
  <c r="AW92" i="4" s="1"/>
  <c r="AQ92" i="4"/>
  <c r="AN92" i="4"/>
  <c r="AI92" i="4"/>
  <c r="BB91" i="4"/>
  <c r="BA91" i="4"/>
  <c r="AV91" i="4"/>
  <c r="AW91" i="4" s="1"/>
  <c r="AQ91" i="4"/>
  <c r="AN91" i="4"/>
  <c r="AI91" i="4"/>
  <c r="BB90" i="4"/>
  <c r="BA90" i="4"/>
  <c r="AV90" i="4"/>
  <c r="AW90" i="4" s="1"/>
  <c r="AQ90" i="4"/>
  <c r="AN90" i="4"/>
  <c r="AI90" i="4"/>
  <c r="BB89" i="4"/>
  <c r="BA89" i="4"/>
  <c r="AV89" i="4"/>
  <c r="AW89" i="4" s="1"/>
  <c r="AQ89" i="4"/>
  <c r="AN89" i="4"/>
  <c r="AI89" i="4"/>
  <c r="BB88" i="4"/>
  <c r="BA88" i="4"/>
  <c r="AV88" i="4"/>
  <c r="AW88" i="4" s="1"/>
  <c r="AQ88" i="4"/>
  <c r="AN88" i="4"/>
  <c r="AI88" i="4"/>
  <c r="BB87" i="4"/>
  <c r="BA87" i="4"/>
  <c r="AV87" i="4"/>
  <c r="AW87" i="4" s="1"/>
  <c r="AQ87" i="4"/>
  <c r="AN87" i="4"/>
  <c r="AI87" i="4"/>
  <c r="BB86" i="4"/>
  <c r="BA86" i="4"/>
  <c r="AV86" i="4"/>
  <c r="AW86" i="4" s="1"/>
  <c r="AQ86" i="4"/>
  <c r="AN86" i="4"/>
  <c r="AI86" i="4"/>
  <c r="BB85" i="4"/>
  <c r="BA85" i="4"/>
  <c r="AV85" i="4"/>
  <c r="AW85" i="4" s="1"/>
  <c r="AQ85" i="4"/>
  <c r="AN85" i="4"/>
  <c r="AI85" i="4"/>
  <c r="BB84" i="4"/>
  <c r="BA84" i="4"/>
  <c r="AV84" i="4"/>
  <c r="AW84" i="4" s="1"/>
  <c r="AQ84" i="4"/>
  <c r="AN84" i="4"/>
  <c r="AI84" i="4"/>
  <c r="BB83" i="4"/>
  <c r="BA83" i="4"/>
  <c r="AV83" i="4"/>
  <c r="AW83" i="4" s="1"/>
  <c r="AQ83" i="4"/>
  <c r="AN83" i="4"/>
  <c r="AI83" i="4"/>
  <c r="BB82" i="4"/>
  <c r="BA82" i="4"/>
  <c r="AV82" i="4"/>
  <c r="AW82" i="4" s="1"/>
  <c r="AQ82" i="4"/>
  <c r="AN82" i="4"/>
  <c r="AI82" i="4"/>
  <c r="BB81" i="4"/>
  <c r="BA81" i="4"/>
  <c r="AV81" i="4"/>
  <c r="AW81" i="4" s="1"/>
  <c r="AQ81" i="4"/>
  <c r="AN81" i="4"/>
  <c r="AI81" i="4"/>
  <c r="BB80" i="4"/>
  <c r="BA80" i="4"/>
  <c r="AV80" i="4"/>
  <c r="AW80" i="4" s="1"/>
  <c r="AQ80" i="4"/>
  <c r="AN80" i="4"/>
  <c r="AI80" i="4"/>
  <c r="BB79" i="4"/>
  <c r="BA79" i="4"/>
  <c r="AV79" i="4"/>
  <c r="AW79" i="4" s="1"/>
  <c r="AQ79" i="4"/>
  <c r="AN79" i="4"/>
  <c r="AI79" i="4"/>
  <c r="BB78" i="4"/>
  <c r="BA78" i="4"/>
  <c r="AV78" i="4"/>
  <c r="AW78" i="4" s="1"/>
  <c r="AQ78" i="4"/>
  <c r="AN78" i="4"/>
  <c r="AI78" i="4"/>
  <c r="BB77" i="4"/>
  <c r="BA77" i="4"/>
  <c r="AV77" i="4"/>
  <c r="AW77" i="4" s="1"/>
  <c r="AQ77" i="4"/>
  <c r="AN77" i="4"/>
  <c r="AI77" i="4"/>
  <c r="BB76" i="4"/>
  <c r="BA76" i="4"/>
  <c r="AV76" i="4"/>
  <c r="AW76" i="4" s="1"/>
  <c r="AQ76" i="4"/>
  <c r="AN76" i="4"/>
  <c r="AI76" i="4"/>
  <c r="BB75" i="4"/>
  <c r="BA75" i="4"/>
  <c r="AV75" i="4"/>
  <c r="AW75" i="4" s="1"/>
  <c r="AQ75" i="4"/>
  <c r="AN75" i="4"/>
  <c r="AI75" i="4"/>
  <c r="BB74" i="4"/>
  <c r="BA74" i="4"/>
  <c r="AV74" i="4"/>
  <c r="AW74" i="4" s="1"/>
  <c r="AQ74" i="4"/>
  <c r="AN74" i="4"/>
  <c r="AI74" i="4"/>
  <c r="BB73" i="4"/>
  <c r="BA73" i="4"/>
  <c r="AV73" i="4"/>
  <c r="AW73" i="4" s="1"/>
  <c r="AQ73" i="4"/>
  <c r="AN73" i="4"/>
  <c r="AI73" i="4"/>
  <c r="BB72" i="4"/>
  <c r="BA72" i="4"/>
  <c r="AV72" i="4"/>
  <c r="AW72" i="4" s="1"/>
  <c r="AQ72" i="4"/>
  <c r="AN72" i="4"/>
  <c r="AI72" i="4"/>
  <c r="BB71" i="4"/>
  <c r="BA71" i="4"/>
  <c r="AV71" i="4"/>
  <c r="AW71" i="4" s="1"/>
  <c r="AQ71" i="4"/>
  <c r="AN71" i="4"/>
  <c r="AI71" i="4"/>
  <c r="BB70" i="4"/>
  <c r="BA70" i="4"/>
  <c r="AV70" i="4"/>
  <c r="AW70" i="4" s="1"/>
  <c r="AQ70" i="4"/>
  <c r="AN70" i="4"/>
  <c r="AI70" i="4"/>
  <c r="BB69" i="4"/>
  <c r="BA69" i="4"/>
  <c r="AV69" i="4"/>
  <c r="AW69" i="4" s="1"/>
  <c r="AQ69" i="4"/>
  <c r="AN69" i="4"/>
  <c r="AI69" i="4"/>
  <c r="BB68" i="4"/>
  <c r="BA68" i="4"/>
  <c r="AV68" i="4"/>
  <c r="AW68" i="4" s="1"/>
  <c r="AQ68" i="4"/>
  <c r="AN68" i="4"/>
  <c r="AI68" i="4"/>
  <c r="BB67" i="4"/>
  <c r="BA67" i="4"/>
  <c r="AV67" i="4"/>
  <c r="AW67" i="4" s="1"/>
  <c r="AQ67" i="4"/>
  <c r="AN67" i="4"/>
  <c r="AI67" i="4"/>
  <c r="BB66" i="4"/>
  <c r="BA66" i="4"/>
  <c r="AV66" i="4"/>
  <c r="AW66" i="4" s="1"/>
  <c r="AQ66" i="4"/>
  <c r="AN66" i="4"/>
  <c r="AI66" i="4"/>
  <c r="BB65" i="4"/>
  <c r="BA65" i="4"/>
  <c r="AV65" i="4"/>
  <c r="AW65" i="4" s="1"/>
  <c r="AQ65" i="4"/>
  <c r="AN65" i="4"/>
  <c r="AI65" i="4"/>
  <c r="BB64" i="4"/>
  <c r="BA64" i="4"/>
  <c r="AV64" i="4"/>
  <c r="AW64" i="4" s="1"/>
  <c r="AQ64" i="4"/>
  <c r="AN64" i="4"/>
  <c r="AI64" i="4"/>
  <c r="BB63" i="4"/>
  <c r="BA63" i="4"/>
  <c r="AV63" i="4"/>
  <c r="AW63" i="4" s="1"/>
  <c r="AQ63" i="4"/>
  <c r="AN63" i="4"/>
  <c r="AI63" i="4"/>
  <c r="BB62" i="4"/>
  <c r="BA62" i="4"/>
  <c r="AV62" i="4"/>
  <c r="AW62" i="4" s="1"/>
  <c r="AQ62" i="4"/>
  <c r="AN62" i="4"/>
  <c r="AI62" i="4"/>
  <c r="BB61" i="4"/>
  <c r="BA61" i="4"/>
  <c r="AV61" i="4"/>
  <c r="AW61" i="4" s="1"/>
  <c r="AQ61" i="4"/>
  <c r="AN61" i="4"/>
  <c r="AI61" i="4"/>
  <c r="BB60" i="4"/>
  <c r="BA60" i="4"/>
  <c r="AV60" i="4"/>
  <c r="AW60" i="4" s="1"/>
  <c r="AQ60" i="4"/>
  <c r="AN60" i="4"/>
  <c r="AI60" i="4"/>
  <c r="BB59" i="4"/>
  <c r="BA59" i="4"/>
  <c r="AV59" i="4"/>
  <c r="AW59" i="4" s="1"/>
  <c r="AQ59" i="4"/>
  <c r="AN59" i="4"/>
  <c r="AI59" i="4"/>
  <c r="BB58" i="4"/>
  <c r="BA58" i="4"/>
  <c r="AV58" i="4"/>
  <c r="AW58" i="4" s="1"/>
  <c r="AQ58" i="4"/>
  <c r="AN58" i="4"/>
  <c r="AI58" i="4"/>
  <c r="BB57" i="4"/>
  <c r="BA57" i="4"/>
  <c r="AV57" i="4"/>
  <c r="AW57" i="4" s="1"/>
  <c r="AQ57" i="4"/>
  <c r="AN57" i="4"/>
  <c r="AI57" i="4"/>
  <c r="BB56" i="4"/>
  <c r="BA56" i="4"/>
  <c r="AV56" i="4"/>
  <c r="AW56" i="4" s="1"/>
  <c r="AQ56" i="4"/>
  <c r="AN56" i="4"/>
  <c r="AI56" i="4"/>
  <c r="BB55" i="4"/>
  <c r="BA55" i="4"/>
  <c r="AV55" i="4"/>
  <c r="AW55" i="4" s="1"/>
  <c r="AQ55" i="4"/>
  <c r="AN55" i="4"/>
  <c r="AI55" i="4"/>
  <c r="BB54" i="4"/>
  <c r="BA54" i="4"/>
  <c r="AV54" i="4"/>
  <c r="AW54" i="4" s="1"/>
  <c r="AQ54" i="4"/>
  <c r="AN54" i="4"/>
  <c r="AI54" i="4"/>
  <c r="BB53" i="4"/>
  <c r="BA53" i="4"/>
  <c r="AV53" i="4"/>
  <c r="AW53" i="4" s="1"/>
  <c r="AQ53" i="4"/>
  <c r="AN53" i="4"/>
  <c r="AI53" i="4"/>
  <c r="BB52" i="4"/>
  <c r="BA52" i="4"/>
  <c r="AV52" i="4"/>
  <c r="AW52" i="4" s="1"/>
  <c r="AQ52" i="4"/>
  <c r="AN52" i="4"/>
  <c r="AI52" i="4"/>
  <c r="BB51" i="4"/>
  <c r="BA51" i="4"/>
  <c r="AV51" i="4"/>
  <c r="AW51" i="4" s="1"/>
  <c r="AQ51" i="4"/>
  <c r="AN51" i="4"/>
  <c r="AI51" i="4"/>
  <c r="BB50" i="4"/>
  <c r="BA50" i="4"/>
  <c r="AV50" i="4"/>
  <c r="AW50" i="4" s="1"/>
  <c r="AQ50" i="4"/>
  <c r="AN50" i="4"/>
  <c r="AI50" i="4"/>
  <c r="BB49" i="4"/>
  <c r="BA49" i="4"/>
  <c r="AV49" i="4"/>
  <c r="AW49" i="4" s="1"/>
  <c r="AQ49" i="4"/>
  <c r="AN49" i="4"/>
  <c r="AI49" i="4"/>
  <c r="BB48" i="4"/>
  <c r="BA48" i="4"/>
  <c r="AV48" i="4"/>
  <c r="AW48" i="4" s="1"/>
  <c r="AQ48" i="4"/>
  <c r="AN48" i="4"/>
  <c r="AI48" i="4"/>
  <c r="BB47" i="4"/>
  <c r="BA47" i="4"/>
  <c r="AV47" i="4"/>
  <c r="AW47" i="4" s="1"/>
  <c r="AQ47" i="4"/>
  <c r="AN47" i="4"/>
  <c r="AI47" i="4"/>
  <c r="BB46" i="4"/>
  <c r="BA46" i="4"/>
  <c r="AV46" i="4"/>
  <c r="AW46" i="4" s="1"/>
  <c r="AQ46" i="4"/>
  <c r="AN46" i="4"/>
  <c r="AI46" i="4"/>
  <c r="BB45" i="4"/>
  <c r="BA45" i="4"/>
  <c r="AV45" i="4"/>
  <c r="AW45" i="4" s="1"/>
  <c r="AQ45" i="4"/>
  <c r="AN45" i="4"/>
  <c r="AI45" i="4"/>
  <c r="BB44" i="4"/>
  <c r="BA44" i="4"/>
  <c r="AV44" i="4"/>
  <c r="AW44" i="4" s="1"/>
  <c r="AQ44" i="4"/>
  <c r="AN44" i="4"/>
  <c r="AI44" i="4"/>
  <c r="BB43" i="4"/>
  <c r="BA43" i="4"/>
  <c r="AV43" i="4"/>
  <c r="AW43" i="4" s="1"/>
  <c r="AQ43" i="4"/>
  <c r="AN43" i="4"/>
  <c r="AI43" i="4"/>
  <c r="BB42" i="4"/>
  <c r="BA42" i="4"/>
  <c r="AV42" i="4"/>
  <c r="AW42" i="4" s="1"/>
  <c r="AQ42" i="4"/>
  <c r="AN42" i="4"/>
  <c r="AI42" i="4"/>
  <c r="BB41" i="4"/>
  <c r="BA41" i="4"/>
  <c r="AV41" i="4"/>
  <c r="AW41" i="4" s="1"/>
  <c r="AQ41" i="4"/>
  <c r="AN41" i="4"/>
  <c r="AI41" i="4"/>
  <c r="BB40" i="4"/>
  <c r="BA40" i="4"/>
  <c r="AV40" i="4"/>
  <c r="AW40" i="4" s="1"/>
  <c r="AQ40" i="4"/>
  <c r="AN40" i="4"/>
  <c r="AI40" i="4"/>
  <c r="BB39" i="4"/>
  <c r="BA39" i="4"/>
  <c r="AV39" i="4"/>
  <c r="AW39" i="4" s="1"/>
  <c r="AQ39" i="4"/>
  <c r="AN39" i="4"/>
  <c r="AI39" i="4"/>
  <c r="BB38" i="4"/>
  <c r="BA38" i="4"/>
  <c r="AV38" i="4"/>
  <c r="AW38" i="4" s="1"/>
  <c r="AQ38" i="4"/>
  <c r="AN38" i="4"/>
  <c r="AI38" i="4"/>
  <c r="BB37" i="4"/>
  <c r="BA37" i="4"/>
  <c r="AV37" i="4"/>
  <c r="AW37" i="4" s="1"/>
  <c r="AQ37" i="4"/>
  <c r="AN37" i="4"/>
  <c r="AI37" i="4"/>
  <c r="BB36" i="4"/>
  <c r="BA36" i="4"/>
  <c r="AV36" i="4"/>
  <c r="AW36" i="4" s="1"/>
  <c r="AQ36" i="4"/>
  <c r="AN36" i="4"/>
  <c r="AI36" i="4"/>
  <c r="BB35" i="4"/>
  <c r="BA35" i="4"/>
  <c r="AV35" i="4"/>
  <c r="AW35" i="4" s="1"/>
  <c r="AQ35" i="4"/>
  <c r="AN35" i="4"/>
  <c r="AI35" i="4"/>
  <c r="BB34" i="4"/>
  <c r="BA34" i="4"/>
  <c r="AV34" i="4"/>
  <c r="AW34" i="4" s="1"/>
  <c r="AQ34" i="4"/>
  <c r="AN34" i="4"/>
  <c r="AI34" i="4"/>
  <c r="BB33" i="4"/>
  <c r="BA33" i="4"/>
  <c r="AV33" i="4"/>
  <c r="AW33" i="4" s="1"/>
  <c r="AQ33" i="4"/>
  <c r="AN33" i="4"/>
  <c r="AI33" i="4"/>
  <c r="BB32" i="4"/>
  <c r="BA32" i="4"/>
  <c r="AV32" i="4"/>
  <c r="AW32" i="4" s="1"/>
  <c r="AQ32" i="4"/>
  <c r="AN32" i="4"/>
  <c r="AI32" i="4"/>
  <c r="BB31" i="4"/>
  <c r="BA31" i="4"/>
  <c r="AV31" i="4"/>
  <c r="AW31" i="4" s="1"/>
  <c r="AQ31" i="4"/>
  <c r="AN31" i="4"/>
  <c r="AI31" i="4"/>
  <c r="BB30" i="4"/>
  <c r="BA30" i="4"/>
  <c r="AV30" i="4"/>
  <c r="AW30" i="4" s="1"/>
  <c r="AQ30" i="4"/>
  <c r="AN30" i="4"/>
  <c r="AI30" i="4"/>
  <c r="BB29" i="4"/>
  <c r="BA29" i="4"/>
  <c r="AV29" i="4"/>
  <c r="AW29" i="4" s="1"/>
  <c r="AQ29" i="4"/>
  <c r="AN29" i="4"/>
  <c r="AI29" i="4"/>
  <c r="BB28" i="4"/>
  <c r="BA28" i="4"/>
  <c r="AV28" i="4"/>
  <c r="AW28" i="4" s="1"/>
  <c r="AQ28" i="4"/>
  <c r="AN28" i="4"/>
  <c r="AI28" i="4"/>
  <c r="BB27" i="4"/>
  <c r="BA27" i="4"/>
  <c r="AV27" i="4"/>
  <c r="AW27" i="4" s="1"/>
  <c r="AQ27" i="4"/>
  <c r="AN27" i="4"/>
  <c r="AI27" i="4"/>
  <c r="BB26" i="4"/>
  <c r="BA26" i="4"/>
  <c r="AV26" i="4"/>
  <c r="AW26" i="4" s="1"/>
  <c r="AQ26" i="4"/>
  <c r="AN26" i="4"/>
  <c r="AI26" i="4"/>
  <c r="BB25" i="4"/>
  <c r="BA25" i="4"/>
  <c r="AV25" i="4"/>
  <c r="AW25" i="4" s="1"/>
  <c r="AQ25" i="4"/>
  <c r="AN25" i="4"/>
  <c r="AI25" i="4"/>
  <c r="BB24" i="4"/>
  <c r="BA24" i="4"/>
  <c r="AV24" i="4"/>
  <c r="AW24" i="4" s="1"/>
  <c r="AQ24" i="4"/>
  <c r="AN24" i="4"/>
  <c r="AI24" i="4"/>
  <c r="BB23" i="4"/>
  <c r="BA23" i="4"/>
  <c r="AV23" i="4"/>
  <c r="AW23" i="4" s="1"/>
  <c r="AQ23" i="4"/>
  <c r="AN23" i="4"/>
  <c r="AI23" i="4"/>
  <c r="BB22" i="4"/>
  <c r="BA22" i="4"/>
  <c r="AV22" i="4"/>
  <c r="AW22" i="4" s="1"/>
  <c r="AQ22" i="4"/>
  <c r="AN22" i="4"/>
  <c r="AI22" i="4"/>
  <c r="BB21" i="4"/>
  <c r="BA21" i="4"/>
  <c r="AV21" i="4"/>
  <c r="AW21" i="4" s="1"/>
  <c r="AQ21" i="4"/>
  <c r="AN21" i="4"/>
  <c r="AI21" i="4"/>
  <c r="BB20" i="4"/>
  <c r="BA20" i="4"/>
  <c r="AV20" i="4"/>
  <c r="AW20" i="4" s="1"/>
  <c r="AQ20" i="4"/>
  <c r="AN20" i="4"/>
  <c r="AI20" i="4"/>
  <c r="BB19" i="4"/>
  <c r="BA19" i="4"/>
  <c r="AV19" i="4"/>
  <c r="AW19" i="4" s="1"/>
  <c r="AQ19" i="4"/>
  <c r="AN19" i="4"/>
  <c r="AI19" i="4"/>
  <c r="BB18" i="4"/>
  <c r="BA18" i="4"/>
  <c r="AV18" i="4"/>
  <c r="AW18" i="4" s="1"/>
  <c r="AQ18" i="4"/>
  <c r="AN18" i="4"/>
  <c r="AI18" i="4"/>
  <c r="BB17" i="4"/>
  <c r="BA17" i="4"/>
  <c r="AV17" i="4"/>
  <c r="AW17" i="4" s="1"/>
  <c r="AQ17" i="4"/>
  <c r="AN17" i="4"/>
  <c r="AI17" i="4"/>
  <c r="BB16" i="4"/>
  <c r="BA16" i="4"/>
  <c r="AV16" i="4"/>
  <c r="AW16" i="4" s="1"/>
  <c r="AQ16" i="4"/>
  <c r="AN16" i="4"/>
  <c r="AI16" i="4"/>
  <c r="BB15" i="4"/>
  <c r="BA15" i="4"/>
  <c r="AV15" i="4"/>
  <c r="AW15" i="4" s="1"/>
  <c r="AQ15" i="4"/>
  <c r="AN15" i="4"/>
  <c r="AI15" i="4"/>
  <c r="BB14" i="4"/>
  <c r="BA14" i="4"/>
  <c r="AV14" i="4"/>
  <c r="AW14" i="4" s="1"/>
  <c r="AQ14" i="4"/>
  <c r="AN14" i="4"/>
  <c r="AI14" i="4"/>
  <c r="BB13" i="4"/>
  <c r="BA13" i="4"/>
  <c r="AV13" i="4"/>
  <c r="AW13" i="4" s="1"/>
  <c r="AQ13" i="4"/>
  <c r="AN13" i="4"/>
  <c r="AI13" i="4"/>
  <c r="BB12" i="4"/>
  <c r="BA12" i="4"/>
  <c r="AV12" i="4"/>
  <c r="AW12" i="4" s="1"/>
  <c r="AQ12" i="4"/>
  <c r="AN12" i="4"/>
  <c r="AI12" i="4"/>
  <c r="BB11" i="4"/>
  <c r="BA11" i="4"/>
  <c r="AV11" i="4"/>
  <c r="AW11" i="4" s="1"/>
  <c r="AQ11" i="4"/>
  <c r="AN11" i="4"/>
  <c r="AI11" i="4"/>
  <c r="BB10" i="4"/>
  <c r="BA10" i="4"/>
  <c r="AV10" i="4"/>
  <c r="AW10" i="4" s="1"/>
  <c r="AQ10" i="4"/>
  <c r="AN10" i="4"/>
  <c r="AI10" i="4"/>
  <c r="BB9" i="4"/>
  <c r="BA9" i="4"/>
  <c r="AV9" i="4"/>
  <c r="AW9" i="4" s="1"/>
  <c r="AQ9" i="4"/>
  <c r="AN9" i="4"/>
  <c r="AI9" i="4"/>
  <c r="BB8" i="4"/>
  <c r="BA8" i="4"/>
  <c r="AV8" i="4"/>
  <c r="AW8" i="4" s="1"/>
  <c r="AQ8" i="4"/>
  <c r="AN8" i="4"/>
  <c r="AI8" i="4"/>
  <c r="BB7" i="4"/>
  <c r="BA7" i="4"/>
  <c r="AV7" i="4"/>
  <c r="AW7" i="4" s="1"/>
  <c r="AQ7" i="4"/>
  <c r="AN7" i="4"/>
  <c r="AI7" i="4"/>
  <c r="BB6" i="4"/>
  <c r="BA6" i="4"/>
  <c r="AV6" i="4"/>
  <c r="AW6" i="4" s="1"/>
  <c r="AQ6" i="4"/>
  <c r="AN6" i="4"/>
  <c r="AI6" i="4"/>
  <c r="BB5" i="4"/>
  <c r="BA5" i="4"/>
  <c r="AV5" i="4"/>
  <c r="AW5" i="4" s="1"/>
  <c r="AQ5" i="4"/>
  <c r="AN5" i="4"/>
  <c r="AI5" i="4"/>
  <c r="BB4" i="4"/>
  <c r="BA4" i="4"/>
  <c r="AV4" i="4"/>
  <c r="AW4" i="4" s="1"/>
  <c r="AQ4" i="4"/>
  <c r="AN4" i="4"/>
  <c r="AI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BB3" i="4"/>
  <c r="BA3" i="4"/>
  <c r="AV3" i="4"/>
  <c r="AW3" i="4" s="1"/>
  <c r="AQ3" i="4"/>
  <c r="AN3" i="4"/>
  <c r="AI3" i="4"/>
  <c r="AL1" i="4"/>
  <c r="AE1" i="4"/>
  <c r="X1" i="4"/>
  <c r="W1" i="4"/>
  <c r="O1" i="4"/>
  <c r="BC142" i="4" l="1"/>
  <c r="BC290" i="4"/>
  <c r="AR493" i="4"/>
  <c r="AR495" i="4"/>
  <c r="BC541" i="4"/>
  <c r="BC545" i="4"/>
  <c r="BC31" i="4"/>
  <c r="BC35" i="4"/>
  <c r="BC43" i="4"/>
  <c r="M4" i="8"/>
  <c r="N4" i="8" s="1"/>
  <c r="M8" i="8"/>
  <c r="N8" i="8" s="1"/>
  <c r="M12" i="8"/>
  <c r="N12" i="8" s="1"/>
  <c r="M6" i="8"/>
  <c r="N6" i="8" s="1"/>
  <c r="M5" i="8"/>
  <c r="N5" i="8" s="1"/>
  <c r="M9" i="8"/>
  <c r="N9" i="8" s="1"/>
  <c r="M7" i="8"/>
  <c r="N7" i="8" s="1"/>
  <c r="BC401" i="4"/>
  <c r="BC405" i="4"/>
  <c r="BC409" i="4"/>
  <c r="AR142" i="4"/>
  <c r="BC141" i="4"/>
  <c r="AR546" i="4"/>
  <c r="AR549" i="4"/>
  <c r="AR551" i="4"/>
  <c r="AR553" i="4"/>
  <c r="BC553" i="4"/>
  <c r="AR95" i="4"/>
  <c r="AR97" i="4"/>
  <c r="AR107" i="4"/>
  <c r="AR109" i="4"/>
  <c r="BC110" i="4"/>
  <c r="AR127" i="4"/>
  <c r="AR129" i="4"/>
  <c r="AR139" i="4"/>
  <c r="AR141" i="4"/>
  <c r="BC144" i="4"/>
  <c r="BC146" i="4"/>
  <c r="BC148" i="4"/>
  <c r="BC150" i="4"/>
  <c r="BC154" i="4"/>
  <c r="BC158" i="4"/>
  <c r="BC246" i="4"/>
  <c r="AR258" i="4"/>
  <c r="AR322" i="4"/>
  <c r="AR548" i="4"/>
  <c r="AR110" i="4"/>
  <c r="BC143" i="4"/>
  <c r="BC147" i="4"/>
  <c r="BC159" i="4"/>
  <c r="BC163" i="4"/>
  <c r="BC177" i="4"/>
  <c r="BC14" i="4"/>
  <c r="BC30" i="4"/>
  <c r="AR158" i="4"/>
  <c r="AR162" i="4"/>
  <c r="AR166" i="4"/>
  <c r="AR170" i="4"/>
  <c r="AR174" i="4"/>
  <c r="AR198" i="4"/>
  <c r="AR206" i="4"/>
  <c r="AR210" i="4"/>
  <c r="AR230" i="4"/>
  <c r="AR246" i="4"/>
  <c r="AR290" i="4"/>
  <c r="AR350" i="4"/>
  <c r="AR352" i="4"/>
  <c r="BC354" i="4"/>
  <c r="BC488" i="4"/>
  <c r="AR509" i="4"/>
  <c r="AR541" i="4"/>
  <c r="AR14" i="4"/>
  <c r="AR30" i="4"/>
  <c r="BC157" i="4"/>
  <c r="BC245" i="4"/>
  <c r="BC273" i="4"/>
  <c r="BC277" i="4"/>
  <c r="BC281" i="4"/>
  <c r="BC285" i="4"/>
  <c r="BC289" i="4"/>
  <c r="BC345" i="4"/>
  <c r="BC347" i="4"/>
  <c r="BC349" i="4"/>
  <c r="BC351" i="4"/>
  <c r="AR354" i="4"/>
  <c r="AR356" i="4"/>
  <c r="AR360" i="4"/>
  <c r="BC13" i="4"/>
  <c r="BC29" i="4"/>
  <c r="BC214" i="4"/>
  <c r="AR291" i="4"/>
  <c r="AR293" i="4"/>
  <c r="AR319" i="4"/>
  <c r="AR321" i="4"/>
  <c r="AR414" i="4"/>
  <c r="AR416" i="4"/>
  <c r="BC418" i="4"/>
  <c r="BC440" i="4"/>
  <c r="BC448" i="4"/>
  <c r="AR467" i="4"/>
  <c r="BC471" i="4"/>
  <c r="AR489" i="4"/>
  <c r="AR498" i="4"/>
  <c r="AR504" i="4"/>
  <c r="AR506" i="4"/>
  <c r="AR524" i="4"/>
  <c r="AR536" i="4"/>
  <c r="AR538" i="4"/>
  <c r="BC546" i="4"/>
  <c r="BC551" i="4"/>
  <c r="AR15" i="4"/>
  <c r="AR27" i="4"/>
  <c r="BC32" i="4"/>
  <c r="BC34" i="4"/>
  <c r="BC38" i="4"/>
  <c r="BC46" i="4"/>
  <c r="BC62" i="4"/>
  <c r="BC78" i="4"/>
  <c r="BC94" i="4"/>
  <c r="BC221" i="4"/>
  <c r="BC225" i="4"/>
  <c r="BC241" i="4"/>
  <c r="AR255" i="4"/>
  <c r="AR257" i="4"/>
  <c r="AR287" i="4"/>
  <c r="BC292" i="4"/>
  <c r="BC296" i="4"/>
  <c r="BC298" i="4"/>
  <c r="BC302" i="4"/>
  <c r="BC310" i="4"/>
  <c r="AR396" i="4"/>
  <c r="BC472" i="4"/>
  <c r="BC485" i="4"/>
  <c r="BC16" i="4"/>
  <c r="BC18" i="4"/>
  <c r="BC20" i="4"/>
  <c r="BC22" i="4"/>
  <c r="AR34" i="4"/>
  <c r="AR38" i="4"/>
  <c r="AR46" i="4"/>
  <c r="AR54" i="4"/>
  <c r="AR74" i="4"/>
  <c r="AR78" i="4"/>
  <c r="AR94" i="4"/>
  <c r="AR243" i="4"/>
  <c r="AR245" i="4"/>
  <c r="BC248" i="4"/>
  <c r="BC260" i="4"/>
  <c r="BC262" i="4"/>
  <c r="BC278" i="4"/>
  <c r="BC293" i="4"/>
  <c r="AR298" i="4"/>
  <c r="AR302" i="4"/>
  <c r="AR306" i="4"/>
  <c r="AR310" i="4"/>
  <c r="BC321" i="4"/>
  <c r="AR324" i="4"/>
  <c r="BC326" i="4"/>
  <c r="AR410" i="4"/>
  <c r="AR412" i="4"/>
  <c r="BC414" i="4"/>
  <c r="AR419" i="4"/>
  <c r="AR421" i="4"/>
  <c r="BC457" i="4"/>
  <c r="AR472" i="4"/>
  <c r="BC489" i="4"/>
  <c r="BC491" i="4"/>
  <c r="BC498" i="4"/>
  <c r="BC508" i="4"/>
  <c r="AR513" i="4"/>
  <c r="AR517" i="4"/>
  <c r="AR529" i="4"/>
  <c r="AR533" i="4"/>
  <c r="AR542" i="4"/>
  <c r="BC5" i="4"/>
  <c r="BC9" i="4"/>
  <c r="AR17" i="4"/>
  <c r="AR29" i="4"/>
  <c r="BC42" i="4"/>
  <c r="BC197" i="4"/>
  <c r="BC217" i="4"/>
  <c r="BC229" i="4"/>
  <c r="AR289" i="4"/>
  <c r="BC306" i="4"/>
  <c r="AR394" i="4"/>
  <c r="BC398" i="4"/>
  <c r="AR459" i="4"/>
  <c r="AR483" i="4"/>
  <c r="BC537" i="4"/>
  <c r="BC540" i="4"/>
  <c r="AR545" i="4"/>
  <c r="AR11" i="4"/>
  <c r="AR13" i="4"/>
  <c r="BC26" i="4"/>
  <c r="AR42" i="4"/>
  <c r="AR50" i="4"/>
  <c r="AR58" i="4"/>
  <c r="AR62" i="4"/>
  <c r="AR70" i="4"/>
  <c r="BC19" i="4"/>
  <c r="BC77" i="4"/>
  <c r="BC81" i="4"/>
  <c r="BC85" i="4"/>
  <c r="BC89" i="4"/>
  <c r="BC93" i="4"/>
  <c r="BC113" i="4"/>
  <c r="BC117" i="4"/>
  <c r="BC121" i="4"/>
  <c r="BC125" i="4"/>
  <c r="BC129" i="4"/>
  <c r="BC133" i="4"/>
  <c r="BC137" i="4"/>
  <c r="AR143" i="4"/>
  <c r="AR145" i="4"/>
  <c r="AR155" i="4"/>
  <c r="AR157" i="4"/>
  <c r="BC160" i="4"/>
  <c r="BC162" i="4"/>
  <c r="BC164" i="4"/>
  <c r="BC166" i="4"/>
  <c r="BC174" i="4"/>
  <c r="BC180" i="4"/>
  <c r="BC184" i="4"/>
  <c r="BC190" i="4"/>
  <c r="BC194" i="4"/>
  <c r="BC198" i="4"/>
  <c r="BC230" i="4"/>
  <c r="BC247" i="4"/>
  <c r="BC257" i="4"/>
  <c r="AR473" i="4"/>
  <c r="BC473" i="4"/>
  <c r="BC501" i="4"/>
  <c r="AR510" i="4"/>
  <c r="AR522" i="4"/>
  <c r="BC45" i="4"/>
  <c r="BC49" i="4"/>
  <c r="BC53" i="4"/>
  <c r="BC57" i="4"/>
  <c r="BC61" i="4"/>
  <c r="BC65" i="4"/>
  <c r="BC69" i="4"/>
  <c r="BC73" i="4"/>
  <c r="AR79" i="4"/>
  <c r="AR81" i="4"/>
  <c r="AR91" i="4"/>
  <c r="AR93" i="4"/>
  <c r="BC96" i="4"/>
  <c r="BC98" i="4"/>
  <c r="BC102" i="4"/>
  <c r="BC106" i="4"/>
  <c r="BC112" i="4"/>
  <c r="BC114" i="4"/>
  <c r="BC118" i="4"/>
  <c r="BC122" i="4"/>
  <c r="BC126" i="4"/>
  <c r="BC189" i="4"/>
  <c r="BC193" i="4"/>
  <c r="AR203" i="4"/>
  <c r="AR211" i="4"/>
  <c r="AR213" i="4"/>
  <c r="AR227" i="4"/>
  <c r="AR229" i="4"/>
  <c r="BC232" i="4"/>
  <c r="BC242" i="4"/>
  <c r="AR262" i="4"/>
  <c r="AR266" i="4"/>
  <c r="AR270" i="4"/>
  <c r="AR274" i="4"/>
  <c r="AR278" i="4"/>
  <c r="BC309" i="4"/>
  <c r="BC313" i="4"/>
  <c r="BC317" i="4"/>
  <c r="BC322" i="4"/>
  <c r="AR327" i="4"/>
  <c r="AR329" i="4"/>
  <c r="AR331" i="4"/>
  <c r="AR333" i="4"/>
  <c r="AR392" i="4"/>
  <c r="BC394" i="4"/>
  <c r="AR399" i="4"/>
  <c r="AR401" i="4"/>
  <c r="AR403" i="4"/>
  <c r="AR405" i="4"/>
  <c r="AR407" i="4"/>
  <c r="AR409" i="4"/>
  <c r="AR438" i="4"/>
  <c r="AR442" i="4"/>
  <c r="AR448" i="4"/>
  <c r="BC459" i="4"/>
  <c r="AR460" i="4"/>
  <c r="BC470" i="4"/>
  <c r="AR486" i="4"/>
  <c r="AR520" i="4"/>
  <c r="BC524" i="4"/>
  <c r="AR526" i="4"/>
  <c r="BC544" i="4"/>
  <c r="BC21" i="4"/>
  <c r="BC25" i="4"/>
  <c r="AR31" i="4"/>
  <c r="AR75" i="4"/>
  <c r="AR77" i="4"/>
  <c r="BC80" i="4"/>
  <c r="BC82" i="4"/>
  <c r="BC84" i="4"/>
  <c r="BC86" i="4"/>
  <c r="BC90" i="4"/>
  <c r="BC95" i="4"/>
  <c r="AR98" i="4"/>
  <c r="BC99" i="4"/>
  <c r="AR102" i="4"/>
  <c r="AR106" i="4"/>
  <c r="BC107" i="4"/>
  <c r="BC109" i="4"/>
  <c r="AR114" i="4"/>
  <c r="AR118" i="4"/>
  <c r="AR122" i="4"/>
  <c r="AR126" i="4"/>
  <c r="AR130" i="4"/>
  <c r="BC149" i="4"/>
  <c r="BC153" i="4"/>
  <c r="AR161" i="4"/>
  <c r="AR175" i="4"/>
  <c r="AR177" i="4"/>
  <c r="BC178" i="4"/>
  <c r="AR195" i="4"/>
  <c r="AR197" i="4"/>
  <c r="BC200" i="4"/>
  <c r="BC202" i="4"/>
  <c r="BC206" i="4"/>
  <c r="BC208" i="4"/>
  <c r="BC210" i="4"/>
  <c r="AR214" i="4"/>
  <c r="BC294" i="4"/>
  <c r="AR439" i="4"/>
  <c r="AR178" i="4"/>
  <c r="AR182" i="4"/>
  <c r="BC199" i="4"/>
  <c r="BC203" i="4"/>
  <c r="BC211" i="4"/>
  <c r="BC213" i="4"/>
  <c r="BC258" i="4"/>
  <c r="AR294" i="4"/>
  <c r="AR474" i="4"/>
  <c r="AR525" i="4"/>
  <c r="BC4" i="4"/>
  <c r="BC6" i="4"/>
  <c r="BC10" i="4"/>
  <c r="BC15" i="4"/>
  <c r="AR18" i="4"/>
  <c r="AR22" i="4"/>
  <c r="AR26" i="4"/>
  <c r="BC33" i="4"/>
  <c r="BC37" i="4"/>
  <c r="BC41" i="4"/>
  <c r="AR47" i="4"/>
  <c r="AR49" i="4"/>
  <c r="AR59" i="4"/>
  <c r="AR61" i="4"/>
  <c r="BC64" i="4"/>
  <c r="BC66" i="4"/>
  <c r="BC70" i="4"/>
  <c r="BC74" i="4"/>
  <c r="BC79" i="4"/>
  <c r="AR82" i="4"/>
  <c r="BC83" i="4"/>
  <c r="AR86" i="4"/>
  <c r="AR90" i="4"/>
  <c r="BC91" i="4"/>
  <c r="BC97" i="4"/>
  <c r="BC101" i="4"/>
  <c r="BC105" i="4"/>
  <c r="AR111" i="4"/>
  <c r="AR123" i="4"/>
  <c r="AR125" i="4"/>
  <c r="BC128" i="4"/>
  <c r="BC130" i="4"/>
  <c r="BC134" i="4"/>
  <c r="BC138" i="4"/>
  <c r="AR146" i="4"/>
  <c r="AR150" i="4"/>
  <c r="AR154" i="4"/>
  <c r="BC155" i="4"/>
  <c r="BC161" i="4"/>
  <c r="BC165" i="4"/>
  <c r="BC169" i="4"/>
  <c r="BC173" i="4"/>
  <c r="AR179" i="4"/>
  <c r="AR181" i="4"/>
  <c r="BC182" i="4"/>
  <c r="BC226" i="4"/>
  <c r="BC261" i="4"/>
  <c r="BC305" i="4"/>
  <c r="AR6" i="4"/>
  <c r="AR10" i="4"/>
  <c r="BC11" i="4"/>
  <c r="BC17" i="4"/>
  <c r="AR43" i="4"/>
  <c r="AR45" i="4"/>
  <c r="BC48" i="4"/>
  <c r="BC50" i="4"/>
  <c r="BC54" i="4"/>
  <c r="BC58" i="4"/>
  <c r="BC63" i="4"/>
  <c r="AR66" i="4"/>
  <c r="BC67" i="4"/>
  <c r="BC75" i="4"/>
  <c r="BC127" i="4"/>
  <c r="BC131" i="4"/>
  <c r="AR134" i="4"/>
  <c r="AR138" i="4"/>
  <c r="BC139" i="4"/>
  <c r="BC145" i="4"/>
  <c r="AR226" i="4"/>
  <c r="AR275" i="4"/>
  <c r="AR277" i="4"/>
  <c r="AR530" i="4"/>
  <c r="BC47" i="4"/>
  <c r="BC51" i="4"/>
  <c r="BC111" i="4"/>
  <c r="BC115" i="4"/>
  <c r="BC123" i="4"/>
  <c r="BC280" i="4"/>
  <c r="BC286" i="4"/>
  <c r="BC301" i="4"/>
  <c r="AR307" i="4"/>
  <c r="AR309" i="4"/>
  <c r="BC312" i="4"/>
  <c r="BC318" i="4"/>
  <c r="AR334" i="4"/>
  <c r="AR336" i="4"/>
  <c r="BC338" i="4"/>
  <c r="AR343" i="4"/>
  <c r="AR345" i="4"/>
  <c r="AR347" i="4"/>
  <c r="AR349" i="4"/>
  <c r="AR376" i="4"/>
  <c r="AR391" i="4"/>
  <c r="AR393" i="4"/>
  <c r="BC393" i="4"/>
  <c r="AR398" i="4"/>
  <c r="AR400" i="4"/>
  <c r="BC402" i="4"/>
  <c r="AR422" i="4"/>
  <c r="AR424" i="4"/>
  <c r="BC426" i="4"/>
  <c r="BC435" i="4"/>
  <c r="BC437" i="4"/>
  <c r="BC441" i="4"/>
  <c r="AR447" i="4"/>
  <c r="AR458" i="4"/>
  <c r="AR471" i="4"/>
  <c r="AR476" i="4"/>
  <c r="AR478" i="4"/>
  <c r="AR485" i="4"/>
  <c r="AR488" i="4"/>
  <c r="BC494" i="4"/>
  <c r="AR497" i="4"/>
  <c r="AR508" i="4"/>
  <c r="BC516" i="4"/>
  <c r="AR528" i="4"/>
  <c r="BC532" i="4"/>
  <c r="AR537" i="4"/>
  <c r="BC179" i="4"/>
  <c r="BC181" i="4"/>
  <c r="BC183" i="4"/>
  <c r="AR186" i="4"/>
  <c r="BC187" i="4"/>
  <c r="AR190" i="4"/>
  <c r="AR194" i="4"/>
  <c r="BC195" i="4"/>
  <c r="BC205" i="4"/>
  <c r="BC209" i="4"/>
  <c r="AR219" i="4"/>
  <c r="AR223" i="4"/>
  <c r="AR225" i="4"/>
  <c r="BC228" i="4"/>
  <c r="BC231" i="4"/>
  <c r="AR234" i="4"/>
  <c r="BC235" i="4"/>
  <c r="AR238" i="4"/>
  <c r="AR242" i="4"/>
  <c r="BC243" i="4"/>
  <c r="BC249" i="4"/>
  <c r="BC253" i="4"/>
  <c r="AR259" i="4"/>
  <c r="AR261" i="4"/>
  <c r="BC264" i="4"/>
  <c r="BC274" i="4"/>
  <c r="BC276" i="4"/>
  <c r="AR286" i="4"/>
  <c r="AR303" i="4"/>
  <c r="AR305" i="4"/>
  <c r="BC308" i="4"/>
  <c r="AR318" i="4"/>
  <c r="BC329" i="4"/>
  <c r="BC331" i="4"/>
  <c r="BC333" i="4"/>
  <c r="BC335" i="4"/>
  <c r="AR338" i="4"/>
  <c r="AR340" i="4"/>
  <c r="BC342" i="4"/>
  <c r="AR380" i="4"/>
  <c r="AR406" i="4"/>
  <c r="AR408" i="4"/>
  <c r="BC410" i="4"/>
  <c r="AR415" i="4"/>
  <c r="AR417" i="4"/>
  <c r="BC417" i="4"/>
  <c r="BC421" i="4"/>
  <c r="AR426" i="4"/>
  <c r="AR428" i="4"/>
  <c r="AR437" i="4"/>
  <c r="BC438" i="4"/>
  <c r="BC450" i="4"/>
  <c r="BC451" i="4"/>
  <c r="AR452" i="4"/>
  <c r="AR456" i="4"/>
  <c r="BC463" i="4"/>
  <c r="AR465" i="4"/>
  <c r="BC475" i="4"/>
  <c r="AR490" i="4"/>
  <c r="AR501" i="4"/>
  <c r="AR512" i="4"/>
  <c r="AR514" i="4"/>
  <c r="AR518" i="4"/>
  <c r="AR532" i="4"/>
  <c r="AR534" i="4"/>
  <c r="BC542" i="4"/>
  <c r="BC547" i="4"/>
  <c r="AR550" i="4"/>
  <c r="BC552" i="4"/>
  <c r="BC227" i="4"/>
  <c r="AR454" i="4"/>
  <c r="AR502" i="4"/>
  <c r="AR7" i="4"/>
  <c r="BC12" i="4"/>
  <c r="AR39" i="4"/>
  <c r="AR41" i="4"/>
  <c r="BC44" i="4"/>
  <c r="AR55" i="4"/>
  <c r="AR57" i="4"/>
  <c r="BC60" i="4"/>
  <c r="AR71" i="4"/>
  <c r="AR73" i="4"/>
  <c r="BC76" i="4"/>
  <c r="AR87" i="4"/>
  <c r="AR89" i="4"/>
  <c r="BC92" i="4"/>
  <c r="AR103" i="4"/>
  <c r="AR105" i="4"/>
  <c r="BC108" i="4"/>
  <c r="AR119" i="4"/>
  <c r="AR121" i="4"/>
  <c r="BC124" i="4"/>
  <c r="AR135" i="4"/>
  <c r="AR137" i="4"/>
  <c r="BC140" i="4"/>
  <c r="AR151" i="4"/>
  <c r="AR153" i="4"/>
  <c r="BC156" i="4"/>
  <c r="AR167" i="4"/>
  <c r="AR169" i="4"/>
  <c r="AR171" i="4"/>
  <c r="AR173" i="4"/>
  <c r="BC176" i="4"/>
  <c r="BC185" i="4"/>
  <c r="AR191" i="4"/>
  <c r="AR193" i="4"/>
  <c r="BC196" i="4"/>
  <c r="AR202" i="4"/>
  <c r="BC218" i="4"/>
  <c r="BC222" i="4"/>
  <c r="BC233" i="4"/>
  <c r="BC237" i="4"/>
  <c r="BC250" i="4"/>
  <c r="BC254" i="4"/>
  <c r="BC265" i="4"/>
  <c r="BC269" i="4"/>
  <c r="BC282" i="4"/>
  <c r="BC297" i="4"/>
  <c r="BC314" i="4"/>
  <c r="AR5" i="4"/>
  <c r="BC8" i="4"/>
  <c r="AR19" i="4"/>
  <c r="AR21" i="4"/>
  <c r="BC24" i="4"/>
  <c r="BC27" i="4"/>
  <c r="AR35" i="4"/>
  <c r="AR37" i="4"/>
  <c r="BC40" i="4"/>
  <c r="AR51" i="4"/>
  <c r="AR53" i="4"/>
  <c r="BC56" i="4"/>
  <c r="BC59" i="4"/>
  <c r="AR67" i="4"/>
  <c r="AR69" i="4"/>
  <c r="BC72" i="4"/>
  <c r="AR83" i="4"/>
  <c r="AR85" i="4"/>
  <c r="BC88" i="4"/>
  <c r="AR99" i="4"/>
  <c r="AR101" i="4"/>
  <c r="BC104" i="4"/>
  <c r="AR115" i="4"/>
  <c r="AR117" i="4"/>
  <c r="BC120" i="4"/>
  <c r="AR131" i="4"/>
  <c r="AR133" i="4"/>
  <c r="BC136" i="4"/>
  <c r="AR147" i="4"/>
  <c r="AR149" i="4"/>
  <c r="BC152" i="4"/>
  <c r="AR163" i="4"/>
  <c r="AR165" i="4"/>
  <c r="BC168" i="4"/>
  <c r="BC170" i="4"/>
  <c r="AR187" i="4"/>
  <c r="AR189" i="4"/>
  <c r="BC192" i="4"/>
  <c r="BC201" i="4"/>
  <c r="AR207" i="4"/>
  <c r="AR209" i="4"/>
  <c r="BC212" i="4"/>
  <c r="BC215" i="4"/>
  <c r="AR218" i="4"/>
  <c r="BC219" i="4"/>
  <c r="AR222" i="4"/>
  <c r="AR239" i="4"/>
  <c r="AR241" i="4"/>
  <c r="BC244" i="4"/>
  <c r="AR250" i="4"/>
  <c r="AR254" i="4"/>
  <c r="AR271" i="4"/>
  <c r="AR273" i="4"/>
  <c r="AR282" i="4"/>
  <c r="AR314" i="4"/>
  <c r="AR9" i="4"/>
  <c r="AR23" i="4"/>
  <c r="AR25" i="4"/>
  <c r="BC28" i="4"/>
  <c r="BC3" i="4"/>
  <c r="BC7" i="4"/>
  <c r="BC23" i="4"/>
  <c r="AR33" i="4"/>
  <c r="BC36" i="4"/>
  <c r="BC39" i="4"/>
  <c r="BC52" i="4"/>
  <c r="BC55" i="4"/>
  <c r="AR63" i="4"/>
  <c r="AR65" i="4"/>
  <c r="BC68" i="4"/>
  <c r="BC71" i="4"/>
  <c r="BC87" i="4"/>
  <c r="BC100" i="4"/>
  <c r="BC103" i="4"/>
  <c r="AR113" i="4"/>
  <c r="BC116" i="4"/>
  <c r="BC119" i="4"/>
  <c r="BC132" i="4"/>
  <c r="BC135" i="4"/>
  <c r="BC151" i="4"/>
  <c r="AR159" i="4"/>
  <c r="BC167" i="4"/>
  <c r="BC171" i="4"/>
  <c r="BC186" i="4"/>
  <c r="AR205" i="4"/>
  <c r="BC234" i="4"/>
  <c r="BC238" i="4"/>
  <c r="BC266" i="4"/>
  <c r="BC270" i="4"/>
  <c r="AR221" i="4"/>
  <c r="BC224" i="4"/>
  <c r="AR235" i="4"/>
  <c r="AR237" i="4"/>
  <c r="BC240" i="4"/>
  <c r="AR251" i="4"/>
  <c r="AR253" i="4"/>
  <c r="BC256" i="4"/>
  <c r="AR267" i="4"/>
  <c r="AR269" i="4"/>
  <c r="BC272" i="4"/>
  <c r="AR283" i="4"/>
  <c r="AR285" i="4"/>
  <c r="BC288" i="4"/>
  <c r="AR299" i="4"/>
  <c r="AR301" i="4"/>
  <c r="BC304" i="4"/>
  <c r="AR315" i="4"/>
  <c r="AR317" i="4"/>
  <c r="BC320" i="4"/>
  <c r="AR328" i="4"/>
  <c r="AR344" i="4"/>
  <c r="AR364" i="4"/>
  <c r="AR375" i="4"/>
  <c r="AR377" i="4"/>
  <c r="BC377" i="4"/>
  <c r="BC379" i="4"/>
  <c r="AR382" i="4"/>
  <c r="AR384" i="4"/>
  <c r="BC386" i="4"/>
  <c r="BC445" i="4"/>
  <c r="AR449" i="4"/>
  <c r="AR451" i="4"/>
  <c r="BC454" i="4"/>
  <c r="AR455" i="4"/>
  <c r="AR464" i="4"/>
  <c r="AR477" i="4"/>
  <c r="AR479" i="4"/>
  <c r="AR494" i="4"/>
  <c r="AR505" i="4"/>
  <c r="AR521" i="4"/>
  <c r="BC172" i="4"/>
  <c r="BC175" i="4"/>
  <c r="AR183" i="4"/>
  <c r="AR185" i="4"/>
  <c r="BC188" i="4"/>
  <c r="BC191" i="4"/>
  <c r="AR199" i="4"/>
  <c r="AR201" i="4"/>
  <c r="BC204" i="4"/>
  <c r="BC207" i="4"/>
  <c r="AR215" i="4"/>
  <c r="AR217" i="4"/>
  <c r="BC220" i="4"/>
  <c r="BC223" i="4"/>
  <c r="AR231" i="4"/>
  <c r="AR233" i="4"/>
  <c r="BC236" i="4"/>
  <c r="BC239" i="4"/>
  <c r="AR247" i="4"/>
  <c r="AR249" i="4"/>
  <c r="BC252" i="4"/>
  <c r="AR263" i="4"/>
  <c r="AR265" i="4"/>
  <c r="BC268" i="4"/>
  <c r="AR279" i="4"/>
  <c r="AR281" i="4"/>
  <c r="BC284" i="4"/>
  <c r="AR295" i="4"/>
  <c r="AR297" i="4"/>
  <c r="BC300" i="4"/>
  <c r="AR311" i="4"/>
  <c r="AR313" i="4"/>
  <c r="BC316" i="4"/>
  <c r="AR332" i="4"/>
  <c r="AR348" i="4"/>
  <c r="AR359" i="4"/>
  <c r="AR361" i="4"/>
  <c r="BC361" i="4"/>
  <c r="BC363" i="4"/>
  <c r="AR366" i="4"/>
  <c r="AR368" i="4"/>
  <c r="BC370" i="4"/>
  <c r="AR423" i="4"/>
  <c r="AR425" i="4"/>
  <c r="BC425" i="4"/>
  <c r="AR430" i="4"/>
  <c r="AR434" i="4"/>
  <c r="BC442" i="4"/>
  <c r="AR463" i="4"/>
  <c r="BC493" i="4"/>
  <c r="AR516" i="4"/>
  <c r="BC358" i="4"/>
  <c r="AR363" i="4"/>
  <c r="AR365" i="4"/>
  <c r="BC365" i="4"/>
  <c r="BC367" i="4"/>
  <c r="AR370" i="4"/>
  <c r="AR372" i="4"/>
  <c r="BC374" i="4"/>
  <c r="AR379" i="4"/>
  <c r="AR381" i="4"/>
  <c r="BC381" i="4"/>
  <c r="BC383" i="4"/>
  <c r="AR386" i="4"/>
  <c r="AR388" i="4"/>
  <c r="BC390" i="4"/>
  <c r="AR395" i="4"/>
  <c r="AR397" i="4"/>
  <c r="BC397" i="4"/>
  <c r="AR402" i="4"/>
  <c r="AR404" i="4"/>
  <c r="BC406" i="4"/>
  <c r="AR411" i="4"/>
  <c r="AR413" i="4"/>
  <c r="BC413" i="4"/>
  <c r="AR418" i="4"/>
  <c r="AR420" i="4"/>
  <c r="BC422" i="4"/>
  <c r="AR427" i="4"/>
  <c r="AR429" i="4"/>
  <c r="BC429" i="4"/>
  <c r="AR431" i="4"/>
  <c r="BC431" i="4"/>
  <c r="BC433" i="4"/>
  <c r="AR436" i="4"/>
  <c r="BC444" i="4"/>
  <c r="AR445" i="4"/>
  <c r="BC461" i="4"/>
  <c r="BC464" i="4"/>
  <c r="BC465" i="4"/>
  <c r="BC467" i="4"/>
  <c r="AR470" i="4"/>
  <c r="AR481" i="4"/>
  <c r="BC483" i="4"/>
  <c r="BC486" i="4"/>
  <c r="AR487" i="4"/>
  <c r="BC492" i="4"/>
  <c r="AR496" i="4"/>
  <c r="BC496" i="4"/>
  <c r="BC497" i="4"/>
  <c r="BC499" i="4"/>
  <c r="BC504" i="4"/>
  <c r="BC507" i="4"/>
  <c r="BC512" i="4"/>
  <c r="BC515" i="4"/>
  <c r="BC520" i="4"/>
  <c r="BC523" i="4"/>
  <c r="BC528" i="4"/>
  <c r="BC531" i="4"/>
  <c r="BC536" i="4"/>
  <c r="BC447" i="4"/>
  <c r="AR457" i="4"/>
  <c r="BC458" i="4"/>
  <c r="BC466" i="4"/>
  <c r="BC469" i="4"/>
  <c r="AR554" i="4"/>
  <c r="AR4" i="4"/>
  <c r="AR8" i="4"/>
  <c r="AR12" i="4"/>
  <c r="AR16" i="4"/>
  <c r="AR20" i="4"/>
  <c r="AR24" i="4"/>
  <c r="AR28" i="4"/>
  <c r="AR36" i="4"/>
  <c r="AR52" i="4"/>
  <c r="AR60" i="4"/>
  <c r="AR68" i="4"/>
  <c r="AR72" i="4"/>
  <c r="AR92" i="4"/>
  <c r="AR96" i="4"/>
  <c r="AR100" i="4"/>
  <c r="AR108" i="4"/>
  <c r="AR112" i="4"/>
  <c r="AR116" i="4"/>
  <c r="AR337" i="4"/>
  <c r="BC216" i="4"/>
  <c r="BB1" i="4"/>
  <c r="AR32" i="4"/>
  <c r="AR40" i="4"/>
  <c r="AR44" i="4"/>
  <c r="AR48" i="4"/>
  <c r="AR56" i="4"/>
  <c r="AR64" i="4"/>
  <c r="AR76" i="4"/>
  <c r="AR80" i="4"/>
  <c r="AR84" i="4"/>
  <c r="AR88" i="4"/>
  <c r="AR104" i="4"/>
  <c r="AR120" i="4"/>
  <c r="AR128" i="4"/>
  <c r="AR132" i="4"/>
  <c r="AR148" i="4"/>
  <c r="AR156" i="4"/>
  <c r="AR176" i="4"/>
  <c r="AR200" i="4"/>
  <c r="AR204" i="4"/>
  <c r="AR208" i="4"/>
  <c r="AR224" i="4"/>
  <c r="AR232" i="4"/>
  <c r="AR240" i="4"/>
  <c r="AR244" i="4"/>
  <c r="AR248" i="4"/>
  <c r="AR256" i="4"/>
  <c r="AR272" i="4"/>
  <c r="AR276" i="4"/>
  <c r="AR284" i="4"/>
  <c r="AR288" i="4"/>
  <c r="AR292" i="4"/>
  <c r="AR300" i="4"/>
  <c r="AR320" i="4"/>
  <c r="BC323" i="4"/>
  <c r="AR326" i="4"/>
  <c r="BC330" i="4"/>
  <c r="AR335" i="4"/>
  <c r="BC339" i="4"/>
  <c r="AR353" i="4"/>
  <c r="BC355" i="4"/>
  <c r="AR369" i="4"/>
  <c r="BC371" i="4"/>
  <c r="BC378" i="4"/>
  <c r="BC385" i="4"/>
  <c r="AR390" i="4"/>
  <c r="AR440" i="4"/>
  <c r="BC456" i="4"/>
  <c r="AR469" i="4"/>
  <c r="AR3" i="4"/>
  <c r="BC251" i="4"/>
  <c r="BC255" i="4"/>
  <c r="BC259" i="4"/>
  <c r="BC263" i="4"/>
  <c r="BC267" i="4"/>
  <c r="BC271" i="4"/>
  <c r="BC275" i="4"/>
  <c r="BC279" i="4"/>
  <c r="BC283" i="4"/>
  <c r="BC287" i="4"/>
  <c r="BC291" i="4"/>
  <c r="BC295" i="4"/>
  <c r="BC299" i="4"/>
  <c r="BC303" i="4"/>
  <c r="BC307" i="4"/>
  <c r="BC311" i="4"/>
  <c r="BC315" i="4"/>
  <c r="BC319" i="4"/>
  <c r="AR323" i="4"/>
  <c r="AR325" i="4"/>
  <c r="BC325" i="4"/>
  <c r="BC327" i="4"/>
  <c r="AR330" i="4"/>
  <c r="BC334" i="4"/>
  <c r="AR339" i="4"/>
  <c r="AR341" i="4"/>
  <c r="BC341" i="4"/>
  <c r="BC343" i="4"/>
  <c r="AR346" i="4"/>
  <c r="BC350" i="4"/>
  <c r="AR355" i="4"/>
  <c r="AR357" i="4"/>
  <c r="BC357" i="4"/>
  <c r="BC359" i="4"/>
  <c r="AR362" i="4"/>
  <c r="BC366" i="4"/>
  <c r="AR371" i="4"/>
  <c r="AR373" i="4"/>
  <c r="BC373" i="4"/>
  <c r="BC375" i="4"/>
  <c r="AR378" i="4"/>
  <c r="BC382" i="4"/>
  <c r="AR387" i="4"/>
  <c r="AR389" i="4"/>
  <c r="BC389" i="4"/>
  <c r="BC430" i="4"/>
  <c r="BC478" i="4"/>
  <c r="AR482" i="4"/>
  <c r="BC503" i="4"/>
  <c r="BC511" i="4"/>
  <c r="BC519" i="4"/>
  <c r="BC527" i="4"/>
  <c r="BC535" i="4"/>
  <c r="AR124" i="4"/>
  <c r="AR136" i="4"/>
  <c r="AR140" i="4"/>
  <c r="AR144" i="4"/>
  <c r="AR152" i="4"/>
  <c r="AR160" i="4"/>
  <c r="AR164" i="4"/>
  <c r="AR168" i="4"/>
  <c r="AR172" i="4"/>
  <c r="AR180" i="4"/>
  <c r="AR184" i="4"/>
  <c r="AR188" i="4"/>
  <c r="AR192" i="4"/>
  <c r="AR196" i="4"/>
  <c r="AR212" i="4"/>
  <c r="AR216" i="4"/>
  <c r="AR220" i="4"/>
  <c r="AR228" i="4"/>
  <c r="AR236" i="4"/>
  <c r="AR252" i="4"/>
  <c r="AR260" i="4"/>
  <c r="AR264" i="4"/>
  <c r="AR268" i="4"/>
  <c r="AR280" i="4"/>
  <c r="AR296" i="4"/>
  <c r="AR304" i="4"/>
  <c r="AR308" i="4"/>
  <c r="AR312" i="4"/>
  <c r="AR316" i="4"/>
  <c r="BC337" i="4"/>
  <c r="AR342" i="4"/>
  <c r="BC346" i="4"/>
  <c r="AR351" i="4"/>
  <c r="BC353" i="4"/>
  <c r="AR358" i="4"/>
  <c r="BC362" i="4"/>
  <c r="AR367" i="4"/>
  <c r="BC369" i="4"/>
  <c r="AR374" i="4"/>
  <c r="AR383" i="4"/>
  <c r="AR385" i="4"/>
  <c r="BC387" i="4"/>
  <c r="AR433" i="4"/>
  <c r="BC434" i="4"/>
  <c r="BC453" i="4"/>
  <c r="BC477" i="4"/>
  <c r="AR555" i="4"/>
  <c r="BC555" i="4"/>
  <c r="AR540" i="4"/>
  <c r="BC324" i="4"/>
  <c r="BC328" i="4"/>
  <c r="BC332" i="4"/>
  <c r="BC336" i="4"/>
  <c r="BC340" i="4"/>
  <c r="BC344" i="4"/>
  <c r="BC348" i="4"/>
  <c r="BC352" i="4"/>
  <c r="BC356" i="4"/>
  <c r="BC360" i="4"/>
  <c r="BC364" i="4"/>
  <c r="BC368" i="4"/>
  <c r="BC372" i="4"/>
  <c r="BC376" i="4"/>
  <c r="BC380" i="4"/>
  <c r="BC384" i="4"/>
  <c r="BC388" i="4"/>
  <c r="BC392" i="4"/>
  <c r="BC396" i="4"/>
  <c r="BC400" i="4"/>
  <c r="BC404" i="4"/>
  <c r="BC408" i="4"/>
  <c r="BC412" i="4"/>
  <c r="BC416" i="4"/>
  <c r="BC420" i="4"/>
  <c r="BC424" i="4"/>
  <c r="BC428" i="4"/>
  <c r="BC432" i="4"/>
  <c r="BC439" i="4"/>
  <c r="AR444" i="4"/>
  <c r="BC449" i="4"/>
  <c r="BC460" i="4"/>
  <c r="AR461" i="4"/>
  <c r="AR466" i="4"/>
  <c r="BC476" i="4"/>
  <c r="AR480" i="4"/>
  <c r="BC480" i="4"/>
  <c r="BC481" i="4"/>
  <c r="BC487" i="4"/>
  <c r="AR492" i="4"/>
  <c r="AR499" i="4"/>
  <c r="AR503" i="4"/>
  <c r="AR507" i="4"/>
  <c r="AR511" i="4"/>
  <c r="AR515" i="4"/>
  <c r="AR519" i="4"/>
  <c r="AR523" i="4"/>
  <c r="AR527" i="4"/>
  <c r="AR531" i="4"/>
  <c r="AR535" i="4"/>
  <c r="AR539" i="4"/>
  <c r="BC539" i="4"/>
  <c r="BC550" i="4"/>
  <c r="AR435" i="4"/>
  <c r="BC455" i="4"/>
  <c r="BC482" i="4"/>
  <c r="AR544" i="4"/>
  <c r="BC391" i="4"/>
  <c r="BC395" i="4"/>
  <c r="BC399" i="4"/>
  <c r="BC403" i="4"/>
  <c r="BC407" i="4"/>
  <c r="BC411" i="4"/>
  <c r="BC415" i="4"/>
  <c r="BC419" i="4"/>
  <c r="BC423" i="4"/>
  <c r="BC427" i="4"/>
  <c r="AR432" i="4"/>
  <c r="BC436" i="4"/>
  <c r="AR441" i="4"/>
  <c r="AR443" i="4"/>
  <c r="BC443" i="4"/>
  <c r="AR446" i="4"/>
  <c r="BC446" i="4"/>
  <c r="AR450" i="4"/>
  <c r="BC452" i="4"/>
  <c r="AR453" i="4"/>
  <c r="AR462" i="4"/>
  <c r="BC462" i="4"/>
  <c r="AR468" i="4"/>
  <c r="BC468" i="4"/>
  <c r="BC474" i="4"/>
  <c r="AR475" i="4"/>
  <c r="BC479" i="4"/>
  <c r="AR484" i="4"/>
  <c r="BC484" i="4"/>
  <c r="BC490" i="4"/>
  <c r="AR491" i="4"/>
  <c r="BC495" i="4"/>
  <c r="AR500" i="4"/>
  <c r="BC500" i="4"/>
  <c r="BC502" i="4"/>
  <c r="BC505" i="4"/>
  <c r="BC506" i="4"/>
  <c r="BC509" i="4"/>
  <c r="BC510" i="4"/>
  <c r="BC513" i="4"/>
  <c r="BC514" i="4"/>
  <c r="BC517" i="4"/>
  <c r="BC518" i="4"/>
  <c r="BC521" i="4"/>
  <c r="BC522" i="4"/>
  <c r="BC525" i="4"/>
  <c r="BC526" i="4"/>
  <c r="BC529" i="4"/>
  <c r="BC530" i="4"/>
  <c r="BC533" i="4"/>
  <c r="BC534" i="4"/>
  <c r="BC538" i="4"/>
  <c r="AR543" i="4"/>
  <c r="BC543" i="4"/>
  <c r="AR547" i="4"/>
  <c r="BC548" i="4"/>
  <c r="BC549" i="4"/>
  <c r="AR552" i="4"/>
  <c r="BC554" i="4"/>
  <c r="M11" i="8"/>
  <c r="N11" i="8" s="1"/>
  <c r="E18" i="5"/>
  <c r="E291" i="7" s="1"/>
  <c r="E26" i="5"/>
  <c r="E55" i="7" s="1"/>
  <c r="E301" i="5"/>
  <c r="E3" i="5"/>
  <c r="F4" i="5"/>
  <c r="G5" i="5"/>
  <c r="H6" i="5"/>
  <c r="I7" i="5"/>
  <c r="E11" i="5"/>
  <c r="F12" i="5"/>
  <c r="G13" i="5"/>
  <c r="H14" i="5"/>
  <c r="I15" i="5"/>
  <c r="J16" i="5"/>
  <c r="D5" i="7" s="1"/>
  <c r="E19" i="5"/>
  <c r="F20" i="5"/>
  <c r="G21" i="5"/>
  <c r="H22" i="5"/>
  <c r="I23" i="5"/>
  <c r="J24" i="5"/>
  <c r="E27" i="5"/>
  <c r="E56" i="7" s="1"/>
  <c r="F28" i="5"/>
  <c r="G29" i="5"/>
  <c r="H30" i="5"/>
  <c r="I31" i="5"/>
  <c r="J32" i="5"/>
  <c r="D304" i="7" s="1"/>
  <c r="E35" i="5"/>
  <c r="F36" i="5"/>
  <c r="G37" i="5"/>
  <c r="H38" i="5"/>
  <c r="I39" i="5"/>
  <c r="J40" i="5"/>
  <c r="E43" i="5"/>
  <c r="E251" i="7" s="1"/>
  <c r="F44" i="5"/>
  <c r="G45" i="5"/>
  <c r="H46" i="5"/>
  <c r="I47" i="5"/>
  <c r="J48" i="5"/>
  <c r="D318" i="7" s="1"/>
  <c r="E51" i="5"/>
  <c r="F52" i="5"/>
  <c r="G53" i="5"/>
  <c r="H54" i="5"/>
  <c r="I55" i="5"/>
  <c r="J56" i="5"/>
  <c r="E59" i="5"/>
  <c r="F60" i="5"/>
  <c r="G61" i="5"/>
  <c r="H62" i="5"/>
  <c r="I63" i="5"/>
  <c r="J64" i="5"/>
  <c r="D89" i="7" s="1"/>
  <c r="E67" i="5"/>
  <c r="F68" i="5"/>
  <c r="G69" i="5"/>
  <c r="H70" i="5"/>
  <c r="I71" i="5"/>
  <c r="J72" i="5"/>
  <c r="E75" i="5"/>
  <c r="E98" i="7" s="1"/>
  <c r="F76" i="5"/>
  <c r="G77" i="5"/>
  <c r="H78" i="5"/>
  <c r="I79" i="5"/>
  <c r="J80" i="5"/>
  <c r="D103" i="7" s="1"/>
  <c r="E83" i="5"/>
  <c r="F84" i="5"/>
  <c r="G85" i="5"/>
  <c r="H86" i="5"/>
  <c r="I87" i="5"/>
  <c r="J88" i="5"/>
  <c r="E91" i="5"/>
  <c r="E91" i="6" s="1"/>
  <c r="F92" i="5"/>
  <c r="G93" i="5"/>
  <c r="H94" i="5"/>
  <c r="I95" i="5"/>
  <c r="J96" i="5"/>
  <c r="D117" i="7" s="1"/>
  <c r="E99" i="5"/>
  <c r="E120" i="7" s="1"/>
  <c r="F100" i="5"/>
  <c r="G101" i="5"/>
  <c r="H102" i="5"/>
  <c r="I103" i="5"/>
  <c r="J104" i="5"/>
  <c r="E107" i="5"/>
  <c r="F108" i="5"/>
  <c r="G109" i="5"/>
  <c r="H110" i="5"/>
  <c r="I111" i="5"/>
  <c r="F114" i="5"/>
  <c r="I115" i="5"/>
  <c r="F118" i="5"/>
  <c r="H119" i="5"/>
  <c r="E121" i="5"/>
  <c r="E954" i="6" s="1"/>
  <c r="E123" i="5"/>
  <c r="G125" i="5"/>
  <c r="I128" i="5"/>
  <c r="F133" i="5"/>
  <c r="J137" i="5"/>
  <c r="G142" i="5"/>
  <c r="H151" i="5"/>
  <c r="E156" i="5"/>
  <c r="E413" i="7" s="1"/>
  <c r="J162" i="5"/>
  <c r="E181" i="5"/>
  <c r="F190" i="5"/>
  <c r="G199" i="5"/>
  <c r="H208" i="5"/>
  <c r="I217" i="5"/>
  <c r="J226" i="5"/>
  <c r="E245" i="5"/>
  <c r="E488" i="7" s="1"/>
  <c r="F254" i="5"/>
  <c r="G263" i="5"/>
  <c r="H272" i="5"/>
  <c r="I281" i="5"/>
  <c r="J290" i="5"/>
  <c r="E309" i="5"/>
  <c r="F318" i="5"/>
  <c r="G327" i="5"/>
  <c r="H336" i="5"/>
  <c r="I345" i="5"/>
  <c r="J354" i="5"/>
  <c r="E373" i="5"/>
  <c r="E618" i="7" s="1"/>
  <c r="F382" i="5"/>
  <c r="G391" i="5"/>
  <c r="H400" i="5"/>
  <c r="I409" i="5"/>
  <c r="J418" i="5"/>
  <c r="E437" i="5"/>
  <c r="E682" i="7" s="1"/>
  <c r="F446" i="5"/>
  <c r="G455" i="5"/>
  <c r="G466" i="5"/>
  <c r="E481" i="5"/>
  <c r="E1110" i="6" s="1"/>
  <c r="F537" i="5"/>
  <c r="J573" i="5"/>
  <c r="G610" i="5"/>
  <c r="E696" i="5"/>
  <c r="E844" i="5"/>
  <c r="E113" i="5"/>
  <c r="E126" i="5"/>
  <c r="E365" i="5"/>
  <c r="F1131" i="5"/>
  <c r="F1123" i="5"/>
  <c r="F1115" i="5"/>
  <c r="F1107" i="5"/>
  <c r="F1099" i="5"/>
  <c r="F1091" i="5"/>
  <c r="F1083" i="5"/>
  <c r="F1075" i="5"/>
  <c r="F1067" i="5"/>
  <c r="F1059" i="5"/>
  <c r="F1051" i="5"/>
  <c r="F1043" i="5"/>
  <c r="F1035" i="5"/>
  <c r="F1027" i="5"/>
  <c r="F1019" i="5"/>
  <c r="F1011" i="5"/>
  <c r="F1003" i="5"/>
  <c r="F995" i="5"/>
  <c r="F987" i="5"/>
  <c r="F979" i="5"/>
  <c r="F971" i="5"/>
  <c r="F963" i="5"/>
  <c r="F955" i="5"/>
  <c r="F947" i="5"/>
  <c r="F939" i="5"/>
  <c r="F931" i="5"/>
  <c r="F923" i="5"/>
  <c r="F915" i="5"/>
  <c r="F907" i="5"/>
  <c r="F899" i="5"/>
  <c r="F891" i="5"/>
  <c r="F883" i="5"/>
  <c r="F875" i="5"/>
  <c r="F867" i="5"/>
  <c r="F859" i="5"/>
  <c r="F851" i="5"/>
  <c r="F1132" i="5"/>
  <c r="F1124" i="5"/>
  <c r="F1116" i="5"/>
  <c r="F1108" i="5"/>
  <c r="F1100" i="5"/>
  <c r="F1092" i="5"/>
  <c r="F1084" i="5"/>
  <c r="F1076" i="5"/>
  <c r="F1068" i="5"/>
  <c r="F1060" i="5"/>
  <c r="F1052" i="5"/>
  <c r="F1044" i="5"/>
  <c r="F1036" i="5"/>
  <c r="F1028" i="5"/>
  <c r="F1020" i="5"/>
  <c r="F1012" i="5"/>
  <c r="F1004" i="5"/>
  <c r="F996" i="5"/>
  <c r="F988" i="5"/>
  <c r="F980" i="5"/>
  <c r="F972" i="5"/>
  <c r="F964" i="5"/>
  <c r="F956" i="5"/>
  <c r="F948" i="5"/>
  <c r="F940" i="5"/>
  <c r="F932" i="5"/>
  <c r="F924" i="5"/>
  <c r="F916" i="5"/>
  <c r="F908" i="5"/>
  <c r="F900" i="5"/>
  <c r="F892" i="5"/>
  <c r="F884" i="5"/>
  <c r="F876" i="5"/>
  <c r="F868" i="5"/>
  <c r="F860" i="5"/>
  <c r="F852" i="5"/>
  <c r="F844" i="5"/>
  <c r="F1133" i="5"/>
  <c r="F1125" i="5"/>
  <c r="F1117" i="5"/>
  <c r="F1109" i="5"/>
  <c r="F1101" i="5"/>
  <c r="F1093" i="5"/>
  <c r="F1085" i="5"/>
  <c r="F1077" i="5"/>
  <c r="F1069" i="5"/>
  <c r="F1061" i="5"/>
  <c r="F1053" i="5"/>
  <c r="F1045" i="5"/>
  <c r="F1037" i="5"/>
  <c r="F1029" i="5"/>
  <c r="F1021" i="5"/>
  <c r="F1013" i="5"/>
  <c r="F1005" i="5"/>
  <c r="F997" i="5"/>
  <c r="F989" i="5"/>
  <c r="F981" i="5"/>
  <c r="F973" i="5"/>
  <c r="F965" i="5"/>
  <c r="F957" i="5"/>
  <c r="F949" i="5"/>
  <c r="F941" i="5"/>
  <c r="F933" i="5"/>
  <c r="F925" i="5"/>
  <c r="F917" i="5"/>
  <c r="F909" i="5"/>
  <c r="F901" i="5"/>
  <c r="F893" i="5"/>
  <c r="F885" i="5"/>
  <c r="F877" i="5"/>
  <c r="F869" i="5"/>
  <c r="F1134" i="5"/>
  <c r="F1126" i="5"/>
  <c r="F1118" i="5"/>
  <c r="F1110" i="5"/>
  <c r="F1102" i="5"/>
  <c r="F1094" i="5"/>
  <c r="F1086" i="5"/>
  <c r="F1078" i="5"/>
  <c r="F1070" i="5"/>
  <c r="F1062" i="5"/>
  <c r="F1054" i="5"/>
  <c r="F1046" i="5"/>
  <c r="F1038" i="5"/>
  <c r="F1030" i="5"/>
  <c r="F1022" i="5"/>
  <c r="F1014" i="5"/>
  <c r="F1006" i="5"/>
  <c r="F998" i="5"/>
  <c r="F990" i="5"/>
  <c r="F982" i="5"/>
  <c r="F974" i="5"/>
  <c r="F966" i="5"/>
  <c r="F958" i="5"/>
  <c r="F950" i="5"/>
  <c r="F942" i="5"/>
  <c r="F934" i="5"/>
  <c r="F926" i="5"/>
  <c r="F918" i="5"/>
  <c r="F910" i="5"/>
  <c r="F902" i="5"/>
  <c r="F894" i="5"/>
  <c r="F886" i="5"/>
  <c r="F878" i="5"/>
  <c r="F1127" i="5"/>
  <c r="F1119" i="5"/>
  <c r="F1111" i="5"/>
  <c r="F1103" i="5"/>
  <c r="F1095" i="5"/>
  <c r="F1087" i="5"/>
  <c r="F1079" i="5"/>
  <c r="F1071" i="5"/>
  <c r="F1063" i="5"/>
  <c r="F1055" i="5"/>
  <c r="F1047" i="5"/>
  <c r="F1039" i="5"/>
  <c r="F1031" i="5"/>
  <c r="F1023" i="5"/>
  <c r="F1015" i="5"/>
  <c r="F1007" i="5"/>
  <c r="F999" i="5"/>
  <c r="F991" i="5"/>
  <c r="F983" i="5"/>
  <c r="F975" i="5"/>
  <c r="F967" i="5"/>
  <c r="F959" i="5"/>
  <c r="F951" i="5"/>
  <c r="F943" i="5"/>
  <c r="F935" i="5"/>
  <c r="F927" i="5"/>
  <c r="F919" i="5"/>
  <c r="F911" i="5"/>
  <c r="F903" i="5"/>
  <c r="F895" i="5"/>
  <c r="F887" i="5"/>
  <c r="F879" i="5"/>
  <c r="F871" i="5"/>
  <c r="F863" i="5"/>
  <c r="F855" i="5"/>
  <c r="F1128" i="5"/>
  <c r="F1120" i="5"/>
  <c r="F1112" i="5"/>
  <c r="F1104" i="5"/>
  <c r="F1096" i="5"/>
  <c r="F1088" i="5"/>
  <c r="F1080" i="5"/>
  <c r="F1072" i="5"/>
  <c r="F1064" i="5"/>
  <c r="F1056" i="5"/>
  <c r="F1048" i="5"/>
  <c r="F1040" i="5"/>
  <c r="F1032" i="5"/>
  <c r="F1024" i="5"/>
  <c r="F1016" i="5"/>
  <c r="F1008" i="5"/>
  <c r="F1000" i="5"/>
  <c r="F992" i="5"/>
  <c r="F984" i="5"/>
  <c r="F976" i="5"/>
  <c r="F968" i="5"/>
  <c r="F960" i="5"/>
  <c r="F952" i="5"/>
  <c r="F944" i="5"/>
  <c r="F936" i="5"/>
  <c r="F928" i="5"/>
  <c r="F920" i="5"/>
  <c r="F912" i="5"/>
  <c r="F904" i="5"/>
  <c r="F896" i="5"/>
  <c r="F888" i="5"/>
  <c r="F880" i="5"/>
  <c r="F872" i="5"/>
  <c r="F864" i="5"/>
  <c r="F856" i="5"/>
  <c r="F848" i="5"/>
  <c r="F840" i="5"/>
  <c r="F1129" i="5"/>
  <c r="F1121" i="5"/>
  <c r="F1113" i="5"/>
  <c r="F1105" i="5"/>
  <c r="F1097" i="5"/>
  <c r="F1089" i="5"/>
  <c r="F1081" i="5"/>
  <c r="F1073" i="5"/>
  <c r="F1065" i="5"/>
  <c r="F1057" i="5"/>
  <c r="F1049" i="5"/>
  <c r="F1041" i="5"/>
  <c r="F1033" i="5"/>
  <c r="F1025" i="5"/>
  <c r="F1017" i="5"/>
  <c r="F1009" i="5"/>
  <c r="F1001" i="5"/>
  <c r="F993" i="5"/>
  <c r="F985" i="5"/>
  <c r="F977" i="5"/>
  <c r="F969" i="5"/>
  <c r="F961" i="5"/>
  <c r="F953" i="5"/>
  <c r="F945" i="5"/>
  <c r="F937" i="5"/>
  <c r="F929" i="5"/>
  <c r="F921" i="5"/>
  <c r="F913" i="5"/>
  <c r="F905" i="5"/>
  <c r="F897" i="5"/>
  <c r="F889" i="5"/>
  <c r="F881" i="5"/>
  <c r="F873" i="5"/>
  <c r="F865" i="5"/>
  <c r="F857" i="5"/>
  <c r="F849" i="5"/>
  <c r="F1130" i="5"/>
  <c r="F1122" i="5"/>
  <c r="F1114" i="5"/>
  <c r="F1106" i="5"/>
  <c r="F1098" i="5"/>
  <c r="F1090" i="5"/>
  <c r="F1082" i="5"/>
  <c r="F1074" i="5"/>
  <c r="F1066" i="5"/>
  <c r="F1058" i="5"/>
  <c r="F1050" i="5"/>
  <c r="F1042" i="5"/>
  <c r="F1034" i="5"/>
  <c r="F1026" i="5"/>
  <c r="F1018" i="5"/>
  <c r="F1010" i="5"/>
  <c r="F1002" i="5"/>
  <c r="F994" i="5"/>
  <c r="F986" i="5"/>
  <c r="F978" i="5"/>
  <c r="F970" i="5"/>
  <c r="F962" i="5"/>
  <c r="F954" i="5"/>
  <c r="F946" i="5"/>
  <c r="F938" i="5"/>
  <c r="F930" i="5"/>
  <c r="F922" i="5"/>
  <c r="F914" i="5"/>
  <c r="F906" i="5"/>
  <c r="F898" i="5"/>
  <c r="F890" i="5"/>
  <c r="F882" i="5"/>
  <c r="F874" i="5"/>
  <c r="F866" i="5"/>
  <c r="F858" i="5"/>
  <c r="F862" i="5"/>
  <c r="F853" i="5"/>
  <c r="F836" i="5"/>
  <c r="F828" i="5"/>
  <c r="F820" i="5"/>
  <c r="F812" i="5"/>
  <c r="F804" i="5"/>
  <c r="F796" i="5"/>
  <c r="F788" i="5"/>
  <c r="F780" i="5"/>
  <c r="F772" i="5"/>
  <c r="F764" i="5"/>
  <c r="F756" i="5"/>
  <c r="F748" i="5"/>
  <c r="F740" i="5"/>
  <c r="F732" i="5"/>
  <c r="F724" i="5"/>
  <c r="F716" i="5"/>
  <c r="F708" i="5"/>
  <c r="F700" i="5"/>
  <c r="F692" i="5"/>
  <c r="F684" i="5"/>
  <c r="F676" i="5"/>
  <c r="F668" i="5"/>
  <c r="F660" i="5"/>
  <c r="F652" i="5"/>
  <c r="F644" i="5"/>
  <c r="F636" i="5"/>
  <c r="F628" i="5"/>
  <c r="F620" i="5"/>
  <c r="F612" i="5"/>
  <c r="F604" i="5"/>
  <c r="F596" i="5"/>
  <c r="F588" i="5"/>
  <c r="F580" i="5"/>
  <c r="F572" i="5"/>
  <c r="F564" i="5"/>
  <c r="F556" i="5"/>
  <c r="F548" i="5"/>
  <c r="F540" i="5"/>
  <c r="F532" i="5"/>
  <c r="F524" i="5"/>
  <c r="F516" i="5"/>
  <c r="F861" i="5"/>
  <c r="F837" i="5"/>
  <c r="F829" i="5"/>
  <c r="F821" i="5"/>
  <c r="F813" i="5"/>
  <c r="F805" i="5"/>
  <c r="F797" i="5"/>
  <c r="F789" i="5"/>
  <c r="F781" i="5"/>
  <c r="F773" i="5"/>
  <c r="F765" i="5"/>
  <c r="F757" i="5"/>
  <c r="F749" i="5"/>
  <c r="F741" i="5"/>
  <c r="F733" i="5"/>
  <c r="F725" i="5"/>
  <c r="F717" i="5"/>
  <c r="F709" i="5"/>
  <c r="F701" i="5"/>
  <c r="F693" i="5"/>
  <c r="F685" i="5"/>
  <c r="F677" i="5"/>
  <c r="F669" i="5"/>
  <c r="F661" i="5"/>
  <c r="F653" i="5"/>
  <c r="F645" i="5"/>
  <c r="F637" i="5"/>
  <c r="F629" i="5"/>
  <c r="F621" i="5"/>
  <c r="F613" i="5"/>
  <c r="F605" i="5"/>
  <c r="F597" i="5"/>
  <c r="F589" i="5"/>
  <c r="F581" i="5"/>
  <c r="F573" i="5"/>
  <c r="F565" i="5"/>
  <c r="F557" i="5"/>
  <c r="F549" i="5"/>
  <c r="F541" i="5"/>
  <c r="F533" i="5"/>
  <c r="F525" i="5"/>
  <c r="F517" i="5"/>
  <c r="F509" i="5"/>
  <c r="F501" i="5"/>
  <c r="F493" i="5"/>
  <c r="F485" i="5"/>
  <c r="F477" i="5"/>
  <c r="F469" i="5"/>
  <c r="F846" i="5"/>
  <c r="F843" i="5"/>
  <c r="F830" i="5"/>
  <c r="F822" i="5"/>
  <c r="F814" i="5"/>
  <c r="F806" i="5"/>
  <c r="F798" i="5"/>
  <c r="F790" i="5"/>
  <c r="F782" i="5"/>
  <c r="F774" i="5"/>
  <c r="F766" i="5"/>
  <c r="F758" i="5"/>
  <c r="F750" i="5"/>
  <c r="F742" i="5"/>
  <c r="F734" i="5"/>
  <c r="F726" i="5"/>
  <c r="F718" i="5"/>
  <c r="F710" i="5"/>
  <c r="F702" i="5"/>
  <c r="F694" i="5"/>
  <c r="F686" i="5"/>
  <c r="F678" i="5"/>
  <c r="F670" i="5"/>
  <c r="F662" i="5"/>
  <c r="F654" i="5"/>
  <c r="F646" i="5"/>
  <c r="F638" i="5"/>
  <c r="F630" i="5"/>
  <c r="F622" i="5"/>
  <c r="F614" i="5"/>
  <c r="F606" i="5"/>
  <c r="F598" i="5"/>
  <c r="F590" i="5"/>
  <c r="F582" i="5"/>
  <c r="F574" i="5"/>
  <c r="F566" i="5"/>
  <c r="F558" i="5"/>
  <c r="F550" i="5"/>
  <c r="F542" i="5"/>
  <c r="F534" i="5"/>
  <c r="F526" i="5"/>
  <c r="F518" i="5"/>
  <c r="F510" i="5"/>
  <c r="F502" i="5"/>
  <c r="F494" i="5"/>
  <c r="F486" i="5"/>
  <c r="F850" i="5"/>
  <c r="F831" i="5"/>
  <c r="F823" i="5"/>
  <c r="F815" i="5"/>
  <c r="F807" i="5"/>
  <c r="F799" i="5"/>
  <c r="F791" i="5"/>
  <c r="F783" i="5"/>
  <c r="F775" i="5"/>
  <c r="F767" i="5"/>
  <c r="F759" i="5"/>
  <c r="F751" i="5"/>
  <c r="F743" i="5"/>
  <c r="F735" i="5"/>
  <c r="F727" i="5"/>
  <c r="F719" i="5"/>
  <c r="F711" i="5"/>
  <c r="F703" i="5"/>
  <c r="F695" i="5"/>
  <c r="F687" i="5"/>
  <c r="F679" i="5"/>
  <c r="F671" i="5"/>
  <c r="F663" i="5"/>
  <c r="F655" i="5"/>
  <c r="F647" i="5"/>
  <c r="F639" i="5"/>
  <c r="F631" i="5"/>
  <c r="F623" i="5"/>
  <c r="F615" i="5"/>
  <c r="F607" i="5"/>
  <c r="F599" i="5"/>
  <c r="F591" i="5"/>
  <c r="F583" i="5"/>
  <c r="F575" i="5"/>
  <c r="F567" i="5"/>
  <c r="F559" i="5"/>
  <c r="F551" i="5"/>
  <c r="F543" i="5"/>
  <c r="F535" i="5"/>
  <c r="F527" i="5"/>
  <c r="F519" i="5"/>
  <c r="F511" i="5"/>
  <c r="F503" i="5"/>
  <c r="F495" i="5"/>
  <c r="F487" i="5"/>
  <c r="F479" i="5"/>
  <c r="F471" i="5"/>
  <c r="F463" i="5"/>
  <c r="F841" i="5"/>
  <c r="F838" i="5"/>
  <c r="F832" i="5"/>
  <c r="F824" i="5"/>
  <c r="F816" i="5"/>
  <c r="F808" i="5"/>
  <c r="F800" i="5"/>
  <c r="F792" i="5"/>
  <c r="F784" i="5"/>
  <c r="F776" i="5"/>
  <c r="F768" i="5"/>
  <c r="F760" i="5"/>
  <c r="F752" i="5"/>
  <c r="F744" i="5"/>
  <c r="F736" i="5"/>
  <c r="F728" i="5"/>
  <c r="F720" i="5"/>
  <c r="F712" i="5"/>
  <c r="F704" i="5"/>
  <c r="F696" i="5"/>
  <c r="F688" i="5"/>
  <c r="F680" i="5"/>
  <c r="F672" i="5"/>
  <c r="F664" i="5"/>
  <c r="F656" i="5"/>
  <c r="F648" i="5"/>
  <c r="F640" i="5"/>
  <c r="F632" i="5"/>
  <c r="F624" i="5"/>
  <c r="F616" i="5"/>
  <c r="F608" i="5"/>
  <c r="F600" i="5"/>
  <c r="F592" i="5"/>
  <c r="F584" i="5"/>
  <c r="F576" i="5"/>
  <c r="F568" i="5"/>
  <c r="F560" i="5"/>
  <c r="F552" i="5"/>
  <c r="F544" i="5"/>
  <c r="F536" i="5"/>
  <c r="F528" i="5"/>
  <c r="F520" i="5"/>
  <c r="F512" i="5"/>
  <c r="F504" i="5"/>
  <c r="F496" i="5"/>
  <c r="F488" i="5"/>
  <c r="F854" i="5"/>
  <c r="F847" i="5"/>
  <c r="F834" i="5"/>
  <c r="F826" i="5"/>
  <c r="F818" i="5"/>
  <c r="F810" i="5"/>
  <c r="F802" i="5"/>
  <c r="F794" i="5"/>
  <c r="F786" i="5"/>
  <c r="F778" i="5"/>
  <c r="F770" i="5"/>
  <c r="F762" i="5"/>
  <c r="F754" i="5"/>
  <c r="F746" i="5"/>
  <c r="F738" i="5"/>
  <c r="F730" i="5"/>
  <c r="F722" i="5"/>
  <c r="F714" i="5"/>
  <c r="F706" i="5"/>
  <c r="F698" i="5"/>
  <c r="F690" i="5"/>
  <c r="F682" i="5"/>
  <c r="F674" i="5"/>
  <c r="F870" i="5"/>
  <c r="F845" i="5"/>
  <c r="F842" i="5"/>
  <c r="F839" i="5"/>
  <c r="F835" i="5"/>
  <c r="F827" i="5"/>
  <c r="F819" i="5"/>
  <c r="F811" i="5"/>
  <c r="F803" i="5"/>
  <c r="F795" i="5"/>
  <c r="F787" i="5"/>
  <c r="F779" i="5"/>
  <c r="F771" i="5"/>
  <c r="F763" i="5"/>
  <c r="F755" i="5"/>
  <c r="F747" i="5"/>
  <c r="F739" i="5"/>
  <c r="F731" i="5"/>
  <c r="F723" i="5"/>
  <c r="F715" i="5"/>
  <c r="F707" i="5"/>
  <c r="F699" i="5"/>
  <c r="F691" i="5"/>
  <c r="F683" i="5"/>
  <c r="F675" i="5"/>
  <c r="F667" i="5"/>
  <c r="F659" i="5"/>
  <c r="F651" i="5"/>
  <c r="F643" i="5"/>
  <c r="F635" i="5"/>
  <c r="F627" i="5"/>
  <c r="F619" i="5"/>
  <c r="F611" i="5"/>
  <c r="F603" i="5"/>
  <c r="F595" i="5"/>
  <c r="F587" i="5"/>
  <c r="F579" i="5"/>
  <c r="F571" i="5"/>
  <c r="F563" i="5"/>
  <c r="F555" i="5"/>
  <c r="F547" i="5"/>
  <c r="F539" i="5"/>
  <c r="F531" i="5"/>
  <c r="F523" i="5"/>
  <c r="F515" i="5"/>
  <c r="F507" i="5"/>
  <c r="F499" i="5"/>
  <c r="F491" i="5"/>
  <c r="F483" i="5"/>
  <c r="F475" i="5"/>
  <c r="F467" i="5"/>
  <c r="F785" i="5"/>
  <c r="F721" i="5"/>
  <c r="F641" i="5"/>
  <c r="F609" i="5"/>
  <c r="F577" i="5"/>
  <c r="F545" i="5"/>
  <c r="F513" i="5"/>
  <c r="F506" i="5"/>
  <c r="F500" i="5"/>
  <c r="F473" i="5"/>
  <c r="F460" i="5"/>
  <c r="F456" i="5"/>
  <c r="F448" i="5"/>
  <c r="F440" i="5"/>
  <c r="F432" i="5"/>
  <c r="F424" i="5"/>
  <c r="F416" i="5"/>
  <c r="F408" i="5"/>
  <c r="F400" i="5"/>
  <c r="F392" i="5"/>
  <c r="F384" i="5"/>
  <c r="F376" i="5"/>
  <c r="F368" i="5"/>
  <c r="F360" i="5"/>
  <c r="F352" i="5"/>
  <c r="F344" i="5"/>
  <c r="F336" i="5"/>
  <c r="F328" i="5"/>
  <c r="F320" i="5"/>
  <c r="F312" i="5"/>
  <c r="F304" i="5"/>
  <c r="F296" i="5"/>
  <c r="F288" i="5"/>
  <c r="F280" i="5"/>
  <c r="F272" i="5"/>
  <c r="F264" i="5"/>
  <c r="F256" i="5"/>
  <c r="F248" i="5"/>
  <c r="F240" i="5"/>
  <c r="F232" i="5"/>
  <c r="F224" i="5"/>
  <c r="F216" i="5"/>
  <c r="F208" i="5"/>
  <c r="F200" i="5"/>
  <c r="F192" i="5"/>
  <c r="F184" i="5"/>
  <c r="F176" i="5"/>
  <c r="F168" i="5"/>
  <c r="F160" i="5"/>
  <c r="F152" i="5"/>
  <c r="F144" i="5"/>
  <c r="F136" i="5"/>
  <c r="F128" i="5"/>
  <c r="F793" i="5"/>
  <c r="F729" i="5"/>
  <c r="F650" i="5"/>
  <c r="F618" i="5"/>
  <c r="F586" i="5"/>
  <c r="F554" i="5"/>
  <c r="F522" i="5"/>
  <c r="F480" i="5"/>
  <c r="F464" i="5"/>
  <c r="F449" i="5"/>
  <c r="F441" i="5"/>
  <c r="F433" i="5"/>
  <c r="F425" i="5"/>
  <c r="F417" i="5"/>
  <c r="F409" i="5"/>
  <c r="F401" i="5"/>
  <c r="F393" i="5"/>
  <c r="F385" i="5"/>
  <c r="F377" i="5"/>
  <c r="F369" i="5"/>
  <c r="F361" i="5"/>
  <c r="F353" i="5"/>
  <c r="F345" i="5"/>
  <c r="F337" i="5"/>
  <c r="F329" i="5"/>
  <c r="F321" i="5"/>
  <c r="F313" i="5"/>
  <c r="F305" i="5"/>
  <c r="F297" i="5"/>
  <c r="F289" i="5"/>
  <c r="F281" i="5"/>
  <c r="F273" i="5"/>
  <c r="F265" i="5"/>
  <c r="F257" i="5"/>
  <c r="F249" i="5"/>
  <c r="F241" i="5"/>
  <c r="F233" i="5"/>
  <c r="F225" i="5"/>
  <c r="F217" i="5"/>
  <c r="F209" i="5"/>
  <c r="F201" i="5"/>
  <c r="F193" i="5"/>
  <c r="F185" i="5"/>
  <c r="F177" i="5"/>
  <c r="F169" i="5"/>
  <c r="F161" i="5"/>
  <c r="F153" i="5"/>
  <c r="F145" i="5"/>
  <c r="F137" i="5"/>
  <c r="F129" i="5"/>
  <c r="F121" i="5"/>
  <c r="F113" i="5"/>
  <c r="F801" i="5"/>
  <c r="F737" i="5"/>
  <c r="F673" i="5"/>
  <c r="F649" i="5"/>
  <c r="F617" i="5"/>
  <c r="F585" i="5"/>
  <c r="F553" i="5"/>
  <c r="F521" i="5"/>
  <c r="F505" i="5"/>
  <c r="F490" i="5"/>
  <c r="F482" i="5"/>
  <c r="F478" i="5"/>
  <c r="F461" i="5"/>
  <c r="F457" i="5"/>
  <c r="F450" i="5"/>
  <c r="F442" i="5"/>
  <c r="F434" i="5"/>
  <c r="F426" i="5"/>
  <c r="F418" i="5"/>
  <c r="F410" i="5"/>
  <c r="F402" i="5"/>
  <c r="F394" i="5"/>
  <c r="F386" i="5"/>
  <c r="F378" i="5"/>
  <c r="F370" i="5"/>
  <c r="F362" i="5"/>
  <c r="F354" i="5"/>
  <c r="F346" i="5"/>
  <c r="F338" i="5"/>
  <c r="F330" i="5"/>
  <c r="F322" i="5"/>
  <c r="F314" i="5"/>
  <c r="F306" i="5"/>
  <c r="F298" i="5"/>
  <c r="F290" i="5"/>
  <c r="F282" i="5"/>
  <c r="F274" i="5"/>
  <c r="F266" i="5"/>
  <c r="F258" i="5"/>
  <c r="F250" i="5"/>
  <c r="F242" i="5"/>
  <c r="F234" i="5"/>
  <c r="F226" i="5"/>
  <c r="F218" i="5"/>
  <c r="F210" i="5"/>
  <c r="F202" i="5"/>
  <c r="F194" i="5"/>
  <c r="F186" i="5"/>
  <c r="F178" i="5"/>
  <c r="F170" i="5"/>
  <c r="F162" i="5"/>
  <c r="F154" i="5"/>
  <c r="F146" i="5"/>
  <c r="F138" i="5"/>
  <c r="F130" i="5"/>
  <c r="F122" i="5"/>
  <c r="F809" i="5"/>
  <c r="F745" i="5"/>
  <c r="F681" i="5"/>
  <c r="F658" i="5"/>
  <c r="F626" i="5"/>
  <c r="F594" i="5"/>
  <c r="F562" i="5"/>
  <c r="F530" i="5"/>
  <c r="F508" i="5"/>
  <c r="F484" i="5"/>
  <c r="F476" i="5"/>
  <c r="F451" i="5"/>
  <c r="F443" i="5"/>
  <c r="F435" i="5"/>
  <c r="F427" i="5"/>
  <c r="F419" i="5"/>
  <c r="F411" i="5"/>
  <c r="F403" i="5"/>
  <c r="F395" i="5"/>
  <c r="F387" i="5"/>
  <c r="F379" i="5"/>
  <c r="F371" i="5"/>
  <c r="F363" i="5"/>
  <c r="F355" i="5"/>
  <c r="F347" i="5"/>
  <c r="F339" i="5"/>
  <c r="F331" i="5"/>
  <c r="F323" i="5"/>
  <c r="F315" i="5"/>
  <c r="F307" i="5"/>
  <c r="F299" i="5"/>
  <c r="F291" i="5"/>
  <c r="F283" i="5"/>
  <c r="F275" i="5"/>
  <c r="F267" i="5"/>
  <c r="F259" i="5"/>
  <c r="F251" i="5"/>
  <c r="F243" i="5"/>
  <c r="F235" i="5"/>
  <c r="F227" i="5"/>
  <c r="F219" i="5"/>
  <c r="F211" i="5"/>
  <c r="F203" i="5"/>
  <c r="F195" i="5"/>
  <c r="F187" i="5"/>
  <c r="F179" i="5"/>
  <c r="F171" i="5"/>
  <c r="F163" i="5"/>
  <c r="F155" i="5"/>
  <c r="F147" i="5"/>
  <c r="F139" i="5"/>
  <c r="F131" i="5"/>
  <c r="F123" i="5"/>
  <c r="F817" i="5"/>
  <c r="F753" i="5"/>
  <c r="F689" i="5"/>
  <c r="F657" i="5"/>
  <c r="F625" i="5"/>
  <c r="F593" i="5"/>
  <c r="F561" i="5"/>
  <c r="F529" i="5"/>
  <c r="F489" i="5"/>
  <c r="F474" i="5"/>
  <c r="F472" i="5"/>
  <c r="F465" i="5"/>
  <c r="F462" i="5"/>
  <c r="F458" i="5"/>
  <c r="F452" i="5"/>
  <c r="F444" i="5"/>
  <c r="F436" i="5"/>
  <c r="F428" i="5"/>
  <c r="F420" i="5"/>
  <c r="F412" i="5"/>
  <c r="F404" i="5"/>
  <c r="F396" i="5"/>
  <c r="F388" i="5"/>
  <c r="F380" i="5"/>
  <c r="F372" i="5"/>
  <c r="F364" i="5"/>
  <c r="F356" i="5"/>
  <c r="F348" i="5"/>
  <c r="F340" i="5"/>
  <c r="F332" i="5"/>
  <c r="F324" i="5"/>
  <c r="F316" i="5"/>
  <c r="F308" i="5"/>
  <c r="F300" i="5"/>
  <c r="F292" i="5"/>
  <c r="F284" i="5"/>
  <c r="F276" i="5"/>
  <c r="F268" i="5"/>
  <c r="F260" i="5"/>
  <c r="F252" i="5"/>
  <c r="F244" i="5"/>
  <c r="F236" i="5"/>
  <c r="F228" i="5"/>
  <c r="F220" i="5"/>
  <c r="F212" i="5"/>
  <c r="F204" i="5"/>
  <c r="F196" i="5"/>
  <c r="F188" i="5"/>
  <c r="F180" i="5"/>
  <c r="F172" i="5"/>
  <c r="F164" i="5"/>
  <c r="F156" i="5"/>
  <c r="F148" i="5"/>
  <c r="F140" i="5"/>
  <c r="F132" i="5"/>
  <c r="F825" i="5"/>
  <c r="F761" i="5"/>
  <c r="F697" i="5"/>
  <c r="F666" i="5"/>
  <c r="F634" i="5"/>
  <c r="F602" i="5"/>
  <c r="F570" i="5"/>
  <c r="F538" i="5"/>
  <c r="F498" i="5"/>
  <c r="F492" i="5"/>
  <c r="F481" i="5"/>
  <c r="F470" i="5"/>
  <c r="F453" i="5"/>
  <c r="F445" i="5"/>
  <c r="F437" i="5"/>
  <c r="F429" i="5"/>
  <c r="F421" i="5"/>
  <c r="F413" i="5"/>
  <c r="F405" i="5"/>
  <c r="F397" i="5"/>
  <c r="F389" i="5"/>
  <c r="F381" i="5"/>
  <c r="F373" i="5"/>
  <c r="F365" i="5"/>
  <c r="F357" i="5"/>
  <c r="F349" i="5"/>
  <c r="F341" i="5"/>
  <c r="F333" i="5"/>
  <c r="F325" i="5"/>
  <c r="F317" i="5"/>
  <c r="F309" i="5"/>
  <c r="F301" i="5"/>
  <c r="F293" i="5"/>
  <c r="F285" i="5"/>
  <c r="F277" i="5"/>
  <c r="F269" i="5"/>
  <c r="F261" i="5"/>
  <c r="F253" i="5"/>
  <c r="F245" i="5"/>
  <c r="F237" i="5"/>
  <c r="F229" i="5"/>
  <c r="F221" i="5"/>
  <c r="F213" i="5"/>
  <c r="F205" i="5"/>
  <c r="F197" i="5"/>
  <c r="F189" i="5"/>
  <c r="F181" i="5"/>
  <c r="F173" i="5"/>
  <c r="F165" i="5"/>
  <c r="F777" i="5"/>
  <c r="F713" i="5"/>
  <c r="F642" i="5"/>
  <c r="F610" i="5"/>
  <c r="F578" i="5"/>
  <c r="F546" i="5"/>
  <c r="F514" i="5"/>
  <c r="F497" i="5"/>
  <c r="F466" i="5"/>
  <c r="F455" i="5"/>
  <c r="F447" i="5"/>
  <c r="F439" i="5"/>
  <c r="F431" i="5"/>
  <c r="F423" i="5"/>
  <c r="F415" i="5"/>
  <c r="F407" i="5"/>
  <c r="F399" i="5"/>
  <c r="F391" i="5"/>
  <c r="F383" i="5"/>
  <c r="F375" i="5"/>
  <c r="F367" i="5"/>
  <c r="F359" i="5"/>
  <c r="F351" i="5"/>
  <c r="F343" i="5"/>
  <c r="F335" i="5"/>
  <c r="F327" i="5"/>
  <c r="F319" i="5"/>
  <c r="F311" i="5"/>
  <c r="F303" i="5"/>
  <c r="F295" i="5"/>
  <c r="F287" i="5"/>
  <c r="F279" i="5"/>
  <c r="F271" i="5"/>
  <c r="F263" i="5"/>
  <c r="F255" i="5"/>
  <c r="F247" i="5"/>
  <c r="F239" i="5"/>
  <c r="F231" i="5"/>
  <c r="F223" i="5"/>
  <c r="F215" i="5"/>
  <c r="F207" i="5"/>
  <c r="F199" i="5"/>
  <c r="F191" i="5"/>
  <c r="F183" i="5"/>
  <c r="F175" i="5"/>
  <c r="F167" i="5"/>
  <c r="F159" i="5"/>
  <c r="F151" i="5"/>
  <c r="F143" i="5"/>
  <c r="F135" i="5"/>
  <c r="G3" i="5"/>
  <c r="H4" i="5"/>
  <c r="I5" i="5"/>
  <c r="E9" i="5"/>
  <c r="E40" i="7" s="1"/>
  <c r="F10" i="5"/>
  <c r="G11" i="5"/>
  <c r="H12" i="5"/>
  <c r="I13" i="5"/>
  <c r="J14" i="5"/>
  <c r="E17" i="5"/>
  <c r="E17" i="6" s="1"/>
  <c r="F18" i="5"/>
  <c r="G19" i="5"/>
  <c r="H20" i="5"/>
  <c r="I21" i="5"/>
  <c r="J22" i="5"/>
  <c r="E25" i="5"/>
  <c r="E1814" i="7" s="1"/>
  <c r="F26" i="5"/>
  <c r="G27" i="5"/>
  <c r="H28" i="5"/>
  <c r="I29" i="5"/>
  <c r="J30" i="5"/>
  <c r="E33" i="5"/>
  <c r="E866" i="6" s="1"/>
  <c r="F34" i="5"/>
  <c r="G35" i="5"/>
  <c r="H36" i="5"/>
  <c r="I37" i="5"/>
  <c r="J38" i="5"/>
  <c r="D38" i="6" s="1"/>
  <c r="E41" i="5"/>
  <c r="E69" i="7" s="1"/>
  <c r="F42" i="5"/>
  <c r="G43" i="5"/>
  <c r="H44" i="5"/>
  <c r="I45" i="5"/>
  <c r="J46" i="5"/>
  <c r="D73" i="7" s="1"/>
  <c r="E49" i="5"/>
  <c r="E319" i="7" s="1"/>
  <c r="F50" i="5"/>
  <c r="G51" i="5"/>
  <c r="H52" i="5"/>
  <c r="I53" i="5"/>
  <c r="J54" i="5"/>
  <c r="E57" i="5"/>
  <c r="E83" i="7" s="1"/>
  <c r="F58" i="5"/>
  <c r="G59" i="5"/>
  <c r="H60" i="5"/>
  <c r="I61" i="5"/>
  <c r="J62" i="5"/>
  <c r="E65" i="5"/>
  <c r="E90" i="7" s="1"/>
  <c r="F66" i="5"/>
  <c r="G67" i="5"/>
  <c r="H68" i="5"/>
  <c r="I69" i="5"/>
  <c r="J70" i="5"/>
  <c r="D70" i="6" s="1"/>
  <c r="E73" i="5"/>
  <c r="E73" i="6" s="1"/>
  <c r="F74" i="5"/>
  <c r="G75" i="5"/>
  <c r="H76" i="5"/>
  <c r="I77" i="5"/>
  <c r="J78" i="5"/>
  <c r="E81" i="5"/>
  <c r="F82" i="5"/>
  <c r="G83" i="5"/>
  <c r="H84" i="5"/>
  <c r="I85" i="5"/>
  <c r="J86" i="5"/>
  <c r="D919" i="6" s="1"/>
  <c r="E89" i="5"/>
  <c r="E111" i="7" s="1"/>
  <c r="F90" i="5"/>
  <c r="G91" i="5"/>
  <c r="H92" i="5"/>
  <c r="I93" i="5"/>
  <c r="J94" i="5"/>
  <c r="E97" i="5"/>
  <c r="F98" i="5"/>
  <c r="G99" i="5"/>
  <c r="H100" i="5"/>
  <c r="I101" i="5"/>
  <c r="J102" i="5"/>
  <c r="D935" i="6" s="1"/>
  <c r="E105" i="5"/>
  <c r="F106" i="5"/>
  <c r="G107" i="5"/>
  <c r="H108" i="5"/>
  <c r="I109" i="5"/>
  <c r="J110" i="5"/>
  <c r="G113" i="5"/>
  <c r="I114" i="5"/>
  <c r="F117" i="5"/>
  <c r="H118" i="5"/>
  <c r="I121" i="5"/>
  <c r="F126" i="5"/>
  <c r="J129" i="5"/>
  <c r="G134" i="5"/>
  <c r="H143" i="5"/>
  <c r="E148" i="5"/>
  <c r="I152" i="5"/>
  <c r="F157" i="5"/>
  <c r="E165" i="5"/>
  <c r="F174" i="5"/>
  <c r="G183" i="5"/>
  <c r="H192" i="5"/>
  <c r="I201" i="5"/>
  <c r="J210" i="5"/>
  <c r="D1043" i="6" s="1"/>
  <c r="E229" i="5"/>
  <c r="F238" i="5"/>
  <c r="G247" i="5"/>
  <c r="H256" i="5"/>
  <c r="I265" i="5"/>
  <c r="J274" i="5"/>
  <c r="E293" i="5"/>
  <c r="E735" i="7" s="1"/>
  <c r="F302" i="5"/>
  <c r="G311" i="5"/>
  <c r="H320" i="5"/>
  <c r="I329" i="5"/>
  <c r="J338" i="5"/>
  <c r="D2357" i="6" s="1"/>
  <c r="E357" i="5"/>
  <c r="E799" i="7" s="1"/>
  <c r="F366" i="5"/>
  <c r="G375" i="5"/>
  <c r="H384" i="5"/>
  <c r="I393" i="5"/>
  <c r="J402" i="5"/>
  <c r="E421" i="5"/>
  <c r="E863" i="7" s="1"/>
  <c r="F430" i="5"/>
  <c r="G439" i="5"/>
  <c r="H448" i="5"/>
  <c r="I485" i="5"/>
  <c r="J509" i="5"/>
  <c r="D1287" i="6" s="1"/>
  <c r="G546" i="5"/>
  <c r="H619" i="5"/>
  <c r="E656" i="5"/>
  <c r="E1348" i="7" s="1"/>
  <c r="H787" i="5"/>
  <c r="E10" i="5"/>
  <c r="E284" i="7" s="1"/>
  <c r="E50" i="5"/>
  <c r="E98" i="5"/>
  <c r="E362" i="7" s="1"/>
  <c r="E173" i="5"/>
  <c r="E237" i="5"/>
  <c r="E35" i="7" s="1"/>
  <c r="G1132" i="5"/>
  <c r="G1124" i="5"/>
  <c r="G1116" i="5"/>
  <c r="G1108" i="5"/>
  <c r="G1100" i="5"/>
  <c r="G1092" i="5"/>
  <c r="G1084" i="5"/>
  <c r="G1076" i="5"/>
  <c r="G1068" i="5"/>
  <c r="G1060" i="5"/>
  <c r="G1052" i="5"/>
  <c r="G1044" i="5"/>
  <c r="G1036" i="5"/>
  <c r="G1028" i="5"/>
  <c r="G1020" i="5"/>
  <c r="G1012" i="5"/>
  <c r="G1004" i="5"/>
  <c r="G996" i="5"/>
  <c r="G988" i="5"/>
  <c r="G980" i="5"/>
  <c r="G972" i="5"/>
  <c r="G964" i="5"/>
  <c r="G956" i="5"/>
  <c r="G948" i="5"/>
  <c r="G940" i="5"/>
  <c r="G932" i="5"/>
  <c r="G924" i="5"/>
  <c r="G916" i="5"/>
  <c r="G908" i="5"/>
  <c r="G900" i="5"/>
  <c r="G892" i="5"/>
  <c r="G884" i="5"/>
  <c r="G876" i="5"/>
  <c r="G868" i="5"/>
  <c r="G860" i="5"/>
  <c r="G852" i="5"/>
  <c r="G1133" i="5"/>
  <c r="G1125" i="5"/>
  <c r="G1117" i="5"/>
  <c r="G1109" i="5"/>
  <c r="G1101" i="5"/>
  <c r="G1093" i="5"/>
  <c r="G1085" i="5"/>
  <c r="G1077" i="5"/>
  <c r="G1069" i="5"/>
  <c r="G1061" i="5"/>
  <c r="G1053" i="5"/>
  <c r="G1045" i="5"/>
  <c r="G1037" i="5"/>
  <c r="G1029" i="5"/>
  <c r="G1021" i="5"/>
  <c r="G1013" i="5"/>
  <c r="G1005" i="5"/>
  <c r="G997" i="5"/>
  <c r="G989" i="5"/>
  <c r="G981" i="5"/>
  <c r="G973" i="5"/>
  <c r="G965" i="5"/>
  <c r="G957" i="5"/>
  <c r="G949" i="5"/>
  <c r="G941" i="5"/>
  <c r="G933" i="5"/>
  <c r="G925" i="5"/>
  <c r="G917" i="5"/>
  <c r="G909" i="5"/>
  <c r="G901" i="5"/>
  <c r="G893" i="5"/>
  <c r="G885" i="5"/>
  <c r="G877" i="5"/>
  <c r="G869" i="5"/>
  <c r="G861" i="5"/>
  <c r="G853" i="5"/>
  <c r="G845" i="5"/>
  <c r="G837" i="5"/>
  <c r="G1134" i="5"/>
  <c r="G1126" i="5"/>
  <c r="G1118" i="5"/>
  <c r="G1110" i="5"/>
  <c r="G1102" i="5"/>
  <c r="G1094" i="5"/>
  <c r="G1086" i="5"/>
  <c r="G1078" i="5"/>
  <c r="G1070" i="5"/>
  <c r="G1062" i="5"/>
  <c r="G1054" i="5"/>
  <c r="G1046" i="5"/>
  <c r="G1038" i="5"/>
  <c r="G1030" i="5"/>
  <c r="G1022" i="5"/>
  <c r="G1014" i="5"/>
  <c r="G1006" i="5"/>
  <c r="G998" i="5"/>
  <c r="G990" i="5"/>
  <c r="G982" i="5"/>
  <c r="G974" i="5"/>
  <c r="G966" i="5"/>
  <c r="G958" i="5"/>
  <c r="G950" i="5"/>
  <c r="G942" i="5"/>
  <c r="G934" i="5"/>
  <c r="G926" i="5"/>
  <c r="G918" i="5"/>
  <c r="G910" i="5"/>
  <c r="G902" i="5"/>
  <c r="G894" i="5"/>
  <c r="G886" i="5"/>
  <c r="G878" i="5"/>
  <c r="G870" i="5"/>
  <c r="G1127" i="5"/>
  <c r="G1119" i="5"/>
  <c r="G1111" i="5"/>
  <c r="G1103" i="5"/>
  <c r="G1095" i="5"/>
  <c r="G1087" i="5"/>
  <c r="G1079" i="5"/>
  <c r="G1071" i="5"/>
  <c r="G1063" i="5"/>
  <c r="G1055" i="5"/>
  <c r="G1047" i="5"/>
  <c r="G1039" i="5"/>
  <c r="G1031" i="5"/>
  <c r="G1023" i="5"/>
  <c r="G1015" i="5"/>
  <c r="G1007" i="5"/>
  <c r="G999" i="5"/>
  <c r="G991" i="5"/>
  <c r="G983" i="5"/>
  <c r="G975" i="5"/>
  <c r="G967" i="5"/>
  <c r="G959" i="5"/>
  <c r="G951" i="5"/>
  <c r="G943" i="5"/>
  <c r="G935" i="5"/>
  <c r="G927" i="5"/>
  <c r="G919" i="5"/>
  <c r="G911" i="5"/>
  <c r="G903" i="5"/>
  <c r="G895" i="5"/>
  <c r="G887" i="5"/>
  <c r="G879" i="5"/>
  <c r="G871" i="5"/>
  <c r="G1128" i="5"/>
  <c r="G1120" i="5"/>
  <c r="G1112" i="5"/>
  <c r="G1104" i="5"/>
  <c r="G1096" i="5"/>
  <c r="G1088" i="5"/>
  <c r="G1080" i="5"/>
  <c r="G1072" i="5"/>
  <c r="G1064" i="5"/>
  <c r="G1056" i="5"/>
  <c r="G1048" i="5"/>
  <c r="G1040" i="5"/>
  <c r="G1032" i="5"/>
  <c r="G1024" i="5"/>
  <c r="G1016" i="5"/>
  <c r="G1008" i="5"/>
  <c r="G1000" i="5"/>
  <c r="G992" i="5"/>
  <c r="G984" i="5"/>
  <c r="G976" i="5"/>
  <c r="G968" i="5"/>
  <c r="G960" i="5"/>
  <c r="G952" i="5"/>
  <c r="G944" i="5"/>
  <c r="G936" i="5"/>
  <c r="G928" i="5"/>
  <c r="G920" i="5"/>
  <c r="G912" i="5"/>
  <c r="G904" i="5"/>
  <c r="G896" i="5"/>
  <c r="G888" i="5"/>
  <c r="G880" i="5"/>
  <c r="G872" i="5"/>
  <c r="G864" i="5"/>
  <c r="G856" i="5"/>
  <c r="G1129" i="5"/>
  <c r="G1121" i="5"/>
  <c r="G1113" i="5"/>
  <c r="G1105" i="5"/>
  <c r="G1097" i="5"/>
  <c r="G1089" i="5"/>
  <c r="G1081" i="5"/>
  <c r="G1073" i="5"/>
  <c r="G1065" i="5"/>
  <c r="G1057" i="5"/>
  <c r="G1049" i="5"/>
  <c r="G1041" i="5"/>
  <c r="G1033" i="5"/>
  <c r="G1025" i="5"/>
  <c r="G1017" i="5"/>
  <c r="G1009" i="5"/>
  <c r="G1001" i="5"/>
  <c r="G993" i="5"/>
  <c r="G985" i="5"/>
  <c r="G977" i="5"/>
  <c r="G969" i="5"/>
  <c r="G961" i="5"/>
  <c r="G953" i="5"/>
  <c r="G945" i="5"/>
  <c r="G937" i="5"/>
  <c r="G929" i="5"/>
  <c r="G921" i="5"/>
  <c r="G913" i="5"/>
  <c r="G905" i="5"/>
  <c r="G897" i="5"/>
  <c r="G889" i="5"/>
  <c r="G881" i="5"/>
  <c r="G873" i="5"/>
  <c r="G865" i="5"/>
  <c r="G857" i="5"/>
  <c r="G849" i="5"/>
  <c r="G841" i="5"/>
  <c r="G1130" i="5"/>
  <c r="G1122" i="5"/>
  <c r="G1114" i="5"/>
  <c r="G1106" i="5"/>
  <c r="G1098" i="5"/>
  <c r="G1090" i="5"/>
  <c r="G1082" i="5"/>
  <c r="G1074" i="5"/>
  <c r="G1066" i="5"/>
  <c r="G1058" i="5"/>
  <c r="G1050" i="5"/>
  <c r="G1042" i="5"/>
  <c r="G1034" i="5"/>
  <c r="G1026" i="5"/>
  <c r="G1018" i="5"/>
  <c r="G1010" i="5"/>
  <c r="G1002" i="5"/>
  <c r="G994" i="5"/>
  <c r="G986" i="5"/>
  <c r="G978" i="5"/>
  <c r="G970" i="5"/>
  <c r="G962" i="5"/>
  <c r="G954" i="5"/>
  <c r="G946" i="5"/>
  <c r="G938" i="5"/>
  <c r="G930" i="5"/>
  <c r="G922" i="5"/>
  <c r="G914" i="5"/>
  <c r="G906" i="5"/>
  <c r="G898" i="5"/>
  <c r="G890" i="5"/>
  <c r="G882" i="5"/>
  <c r="G874" i="5"/>
  <c r="G866" i="5"/>
  <c r="G858" i="5"/>
  <c r="G850" i="5"/>
  <c r="G1131" i="5"/>
  <c r="G1123" i="5"/>
  <c r="G1115" i="5"/>
  <c r="G1107" i="5"/>
  <c r="G1099" i="5"/>
  <c r="G1091" i="5"/>
  <c r="G1083" i="5"/>
  <c r="G1075" i="5"/>
  <c r="G1067" i="5"/>
  <c r="G1059" i="5"/>
  <c r="G1051" i="5"/>
  <c r="G1043" i="5"/>
  <c r="G1035" i="5"/>
  <c r="G1027" i="5"/>
  <c r="G1019" i="5"/>
  <c r="G1011" i="5"/>
  <c r="G1003" i="5"/>
  <c r="G995" i="5"/>
  <c r="G987" i="5"/>
  <c r="G979" i="5"/>
  <c r="G971" i="5"/>
  <c r="G963" i="5"/>
  <c r="G955" i="5"/>
  <c r="G947" i="5"/>
  <c r="G939" i="5"/>
  <c r="G931" i="5"/>
  <c r="G923" i="5"/>
  <c r="G915" i="5"/>
  <c r="G907" i="5"/>
  <c r="G899" i="5"/>
  <c r="G891" i="5"/>
  <c r="G883" i="5"/>
  <c r="G875" i="5"/>
  <c r="G867" i="5"/>
  <c r="G859" i="5"/>
  <c r="G829" i="5"/>
  <c r="G821" i="5"/>
  <c r="G813" i="5"/>
  <c r="G805" i="5"/>
  <c r="G797" i="5"/>
  <c r="G789" i="5"/>
  <c r="G781" i="5"/>
  <c r="G773" i="5"/>
  <c r="G765" i="5"/>
  <c r="G757" i="5"/>
  <c r="G749" i="5"/>
  <c r="G741" i="5"/>
  <c r="G733" i="5"/>
  <c r="G725" i="5"/>
  <c r="G717" i="5"/>
  <c r="G709" i="5"/>
  <c r="G701" i="5"/>
  <c r="G693" i="5"/>
  <c r="G685" i="5"/>
  <c r="G677" i="5"/>
  <c r="G669" i="5"/>
  <c r="G661" i="5"/>
  <c r="G653" i="5"/>
  <c r="G645" i="5"/>
  <c r="G637" i="5"/>
  <c r="G629" i="5"/>
  <c r="G621" i="5"/>
  <c r="G613" i="5"/>
  <c r="G605" i="5"/>
  <c r="G597" i="5"/>
  <c r="G589" i="5"/>
  <c r="G581" i="5"/>
  <c r="G573" i="5"/>
  <c r="G565" i="5"/>
  <c r="G557" i="5"/>
  <c r="G549" i="5"/>
  <c r="G541" i="5"/>
  <c r="G533" i="5"/>
  <c r="G525" i="5"/>
  <c r="G517" i="5"/>
  <c r="G846" i="5"/>
  <c r="G843" i="5"/>
  <c r="G840" i="5"/>
  <c r="G830" i="5"/>
  <c r="G822" i="5"/>
  <c r="G814" i="5"/>
  <c r="G806" i="5"/>
  <c r="G798" i="5"/>
  <c r="G790" i="5"/>
  <c r="G782" i="5"/>
  <c r="G774" i="5"/>
  <c r="G766" i="5"/>
  <c r="G758" i="5"/>
  <c r="G750" i="5"/>
  <c r="G742" i="5"/>
  <c r="G734" i="5"/>
  <c r="G726" i="5"/>
  <c r="G718" i="5"/>
  <c r="G710" i="5"/>
  <c r="G702" i="5"/>
  <c r="G694" i="5"/>
  <c r="G686" i="5"/>
  <c r="G678" i="5"/>
  <c r="G670" i="5"/>
  <c r="G662" i="5"/>
  <c r="G654" i="5"/>
  <c r="G646" i="5"/>
  <c r="G638" i="5"/>
  <c r="G630" i="5"/>
  <c r="G622" i="5"/>
  <c r="G614" i="5"/>
  <c r="G606" i="5"/>
  <c r="G598" i="5"/>
  <c r="G590" i="5"/>
  <c r="G582" i="5"/>
  <c r="G574" i="5"/>
  <c r="G566" i="5"/>
  <c r="G558" i="5"/>
  <c r="G550" i="5"/>
  <c r="G542" i="5"/>
  <c r="G534" i="5"/>
  <c r="G526" i="5"/>
  <c r="G518" i="5"/>
  <c r="G510" i="5"/>
  <c r="G502" i="5"/>
  <c r="G494" i="5"/>
  <c r="G486" i="5"/>
  <c r="G478" i="5"/>
  <c r="G470" i="5"/>
  <c r="G462" i="5"/>
  <c r="G848" i="5"/>
  <c r="G831" i="5"/>
  <c r="G823" i="5"/>
  <c r="G815" i="5"/>
  <c r="G807" i="5"/>
  <c r="G799" i="5"/>
  <c r="G791" i="5"/>
  <c r="G783" i="5"/>
  <c r="G775" i="5"/>
  <c r="G767" i="5"/>
  <c r="G759" i="5"/>
  <c r="G751" i="5"/>
  <c r="G743" i="5"/>
  <c r="G735" i="5"/>
  <c r="G727" i="5"/>
  <c r="G719" i="5"/>
  <c r="G711" i="5"/>
  <c r="G703" i="5"/>
  <c r="G695" i="5"/>
  <c r="G687" i="5"/>
  <c r="G679" i="5"/>
  <c r="G671" i="5"/>
  <c r="G663" i="5"/>
  <c r="G655" i="5"/>
  <c r="G647" i="5"/>
  <c r="G639" i="5"/>
  <c r="G631" i="5"/>
  <c r="G623" i="5"/>
  <c r="G615" i="5"/>
  <c r="G607" i="5"/>
  <c r="G599" i="5"/>
  <c r="G591" i="5"/>
  <c r="G583" i="5"/>
  <c r="G575" i="5"/>
  <c r="G567" i="5"/>
  <c r="G559" i="5"/>
  <c r="G551" i="5"/>
  <c r="G543" i="5"/>
  <c r="G535" i="5"/>
  <c r="G527" i="5"/>
  <c r="G519" i="5"/>
  <c r="G511" i="5"/>
  <c r="G503" i="5"/>
  <c r="G495" i="5"/>
  <c r="G487" i="5"/>
  <c r="G838" i="5"/>
  <c r="G832" i="5"/>
  <c r="G824" i="5"/>
  <c r="G816" i="5"/>
  <c r="G808" i="5"/>
  <c r="G800" i="5"/>
  <c r="G792" i="5"/>
  <c r="G784" i="5"/>
  <c r="G776" i="5"/>
  <c r="G768" i="5"/>
  <c r="G760" i="5"/>
  <c r="G752" i="5"/>
  <c r="G744" i="5"/>
  <c r="G736" i="5"/>
  <c r="G728" i="5"/>
  <c r="G720" i="5"/>
  <c r="G712" i="5"/>
  <c r="G704" i="5"/>
  <c r="G696" i="5"/>
  <c r="G688" i="5"/>
  <c r="G680" i="5"/>
  <c r="G672" i="5"/>
  <c r="G664" i="5"/>
  <c r="G656" i="5"/>
  <c r="G648" i="5"/>
  <c r="G640" i="5"/>
  <c r="G632" i="5"/>
  <c r="G624" i="5"/>
  <c r="G616" i="5"/>
  <c r="G608" i="5"/>
  <c r="G600" i="5"/>
  <c r="G592" i="5"/>
  <c r="G584" i="5"/>
  <c r="G576" i="5"/>
  <c r="G568" i="5"/>
  <c r="G560" i="5"/>
  <c r="G552" i="5"/>
  <c r="G544" i="5"/>
  <c r="G536" i="5"/>
  <c r="G528" i="5"/>
  <c r="G520" i="5"/>
  <c r="G512" i="5"/>
  <c r="G504" i="5"/>
  <c r="G496" i="5"/>
  <c r="G488" i="5"/>
  <c r="G480" i="5"/>
  <c r="G472" i="5"/>
  <c r="G464" i="5"/>
  <c r="G456" i="5"/>
  <c r="G855" i="5"/>
  <c r="G844" i="5"/>
  <c r="G833" i="5"/>
  <c r="G825" i="5"/>
  <c r="G817" i="5"/>
  <c r="G809" i="5"/>
  <c r="G801" i="5"/>
  <c r="G793" i="5"/>
  <c r="G785" i="5"/>
  <c r="G777" i="5"/>
  <c r="G769" i="5"/>
  <c r="G761" i="5"/>
  <c r="G753" i="5"/>
  <c r="G745" i="5"/>
  <c r="G737" i="5"/>
  <c r="G729" i="5"/>
  <c r="G721" i="5"/>
  <c r="G713" i="5"/>
  <c r="G705" i="5"/>
  <c r="G697" i="5"/>
  <c r="G689" i="5"/>
  <c r="G681" i="5"/>
  <c r="G673" i="5"/>
  <c r="G665" i="5"/>
  <c r="G657" i="5"/>
  <c r="G649" i="5"/>
  <c r="G641" i="5"/>
  <c r="G633" i="5"/>
  <c r="G625" i="5"/>
  <c r="G617" i="5"/>
  <c r="G609" i="5"/>
  <c r="G601" i="5"/>
  <c r="G593" i="5"/>
  <c r="G585" i="5"/>
  <c r="G577" i="5"/>
  <c r="G569" i="5"/>
  <c r="G561" i="5"/>
  <c r="G553" i="5"/>
  <c r="G545" i="5"/>
  <c r="G537" i="5"/>
  <c r="G529" i="5"/>
  <c r="G521" i="5"/>
  <c r="G513" i="5"/>
  <c r="G505" i="5"/>
  <c r="G497" i="5"/>
  <c r="G489" i="5"/>
  <c r="G481" i="5"/>
  <c r="G863" i="5"/>
  <c r="G842" i="5"/>
  <c r="G839" i="5"/>
  <c r="G835" i="5"/>
  <c r="G827" i="5"/>
  <c r="G819" i="5"/>
  <c r="G811" i="5"/>
  <c r="G803" i="5"/>
  <c r="G795" i="5"/>
  <c r="G787" i="5"/>
  <c r="G779" i="5"/>
  <c r="G771" i="5"/>
  <c r="G763" i="5"/>
  <c r="G755" i="5"/>
  <c r="G747" i="5"/>
  <c r="G739" i="5"/>
  <c r="G731" i="5"/>
  <c r="G723" i="5"/>
  <c r="G715" i="5"/>
  <c r="G707" i="5"/>
  <c r="G699" i="5"/>
  <c r="G691" i="5"/>
  <c r="G683" i="5"/>
  <c r="G675" i="5"/>
  <c r="G862" i="5"/>
  <c r="G851" i="5"/>
  <c r="G836" i="5"/>
  <c r="G828" i="5"/>
  <c r="G820" i="5"/>
  <c r="G812" i="5"/>
  <c r="G804" i="5"/>
  <c r="G796" i="5"/>
  <c r="G788" i="5"/>
  <c r="G780" i="5"/>
  <c r="G772" i="5"/>
  <c r="G764" i="5"/>
  <c r="G756" i="5"/>
  <c r="G748" i="5"/>
  <c r="G740" i="5"/>
  <c r="G732" i="5"/>
  <c r="G724" i="5"/>
  <c r="G716" i="5"/>
  <c r="G708" i="5"/>
  <c r="G700" i="5"/>
  <c r="G692" i="5"/>
  <c r="G684" i="5"/>
  <c r="G676" i="5"/>
  <c r="G668" i="5"/>
  <c r="G660" i="5"/>
  <c r="G652" i="5"/>
  <c r="G644" i="5"/>
  <c r="G636" i="5"/>
  <c r="G628" i="5"/>
  <c r="G620" i="5"/>
  <c r="G612" i="5"/>
  <c r="G604" i="5"/>
  <c r="G596" i="5"/>
  <c r="G588" i="5"/>
  <c r="G580" i="5"/>
  <c r="G572" i="5"/>
  <c r="G564" i="5"/>
  <c r="G556" i="5"/>
  <c r="G548" i="5"/>
  <c r="G540" i="5"/>
  <c r="G532" i="5"/>
  <c r="G524" i="5"/>
  <c r="G516" i="5"/>
  <c r="G508" i="5"/>
  <c r="G500" i="5"/>
  <c r="G492" i="5"/>
  <c r="G484" i="5"/>
  <c r="G476" i="5"/>
  <c r="G468" i="5"/>
  <c r="G794" i="5"/>
  <c r="G730" i="5"/>
  <c r="G650" i="5"/>
  <c r="G618" i="5"/>
  <c r="G586" i="5"/>
  <c r="G554" i="5"/>
  <c r="G522" i="5"/>
  <c r="G509" i="5"/>
  <c r="G471" i="5"/>
  <c r="G449" i="5"/>
  <c r="G441" i="5"/>
  <c r="G433" i="5"/>
  <c r="G425" i="5"/>
  <c r="G417" i="5"/>
  <c r="G409" i="5"/>
  <c r="G401" i="5"/>
  <c r="G393" i="5"/>
  <c r="G385" i="5"/>
  <c r="G377" i="5"/>
  <c r="G369" i="5"/>
  <c r="G361" i="5"/>
  <c r="G353" i="5"/>
  <c r="G345" i="5"/>
  <c r="G337" i="5"/>
  <c r="G329" i="5"/>
  <c r="G321" i="5"/>
  <c r="G313" i="5"/>
  <c r="G305" i="5"/>
  <c r="G297" i="5"/>
  <c r="G289" i="5"/>
  <c r="G281" i="5"/>
  <c r="G273" i="5"/>
  <c r="G265" i="5"/>
  <c r="G257" i="5"/>
  <c r="G249" i="5"/>
  <c r="G241" i="5"/>
  <c r="G233" i="5"/>
  <c r="G225" i="5"/>
  <c r="G217" i="5"/>
  <c r="G209" i="5"/>
  <c r="G201" i="5"/>
  <c r="G193" i="5"/>
  <c r="G185" i="5"/>
  <c r="G177" i="5"/>
  <c r="G169" i="5"/>
  <c r="G161" i="5"/>
  <c r="G153" i="5"/>
  <c r="G145" i="5"/>
  <c r="G137" i="5"/>
  <c r="G129" i="5"/>
  <c r="G121" i="5"/>
  <c r="G854" i="5"/>
  <c r="G802" i="5"/>
  <c r="G738" i="5"/>
  <c r="G674" i="5"/>
  <c r="G659" i="5"/>
  <c r="G627" i="5"/>
  <c r="G595" i="5"/>
  <c r="G563" i="5"/>
  <c r="G531" i="5"/>
  <c r="G490" i="5"/>
  <c r="G482" i="5"/>
  <c r="G469" i="5"/>
  <c r="G461" i="5"/>
  <c r="G457" i="5"/>
  <c r="G450" i="5"/>
  <c r="G442" i="5"/>
  <c r="G434" i="5"/>
  <c r="G426" i="5"/>
  <c r="G418" i="5"/>
  <c r="G410" i="5"/>
  <c r="G402" i="5"/>
  <c r="G394" i="5"/>
  <c r="G386" i="5"/>
  <c r="G378" i="5"/>
  <c r="G370" i="5"/>
  <c r="G362" i="5"/>
  <c r="G354" i="5"/>
  <c r="G346" i="5"/>
  <c r="G338" i="5"/>
  <c r="G330" i="5"/>
  <c r="G322" i="5"/>
  <c r="G314" i="5"/>
  <c r="G306" i="5"/>
  <c r="G298" i="5"/>
  <c r="G290" i="5"/>
  <c r="G282" i="5"/>
  <c r="G274" i="5"/>
  <c r="G266" i="5"/>
  <c r="G258" i="5"/>
  <c r="G250" i="5"/>
  <c r="G242" i="5"/>
  <c r="G234" i="5"/>
  <c r="G226" i="5"/>
  <c r="G218" i="5"/>
  <c r="G210" i="5"/>
  <c r="G202" i="5"/>
  <c r="G194" i="5"/>
  <c r="G186" i="5"/>
  <c r="G178" i="5"/>
  <c r="G170" i="5"/>
  <c r="G162" i="5"/>
  <c r="G154" i="5"/>
  <c r="G146" i="5"/>
  <c r="G138" i="5"/>
  <c r="G130" i="5"/>
  <c r="G122" i="5"/>
  <c r="G114" i="5"/>
  <c r="G810" i="5"/>
  <c r="G746" i="5"/>
  <c r="G682" i="5"/>
  <c r="G658" i="5"/>
  <c r="G626" i="5"/>
  <c r="G594" i="5"/>
  <c r="G562" i="5"/>
  <c r="G530" i="5"/>
  <c r="G499" i="5"/>
  <c r="G493" i="5"/>
  <c r="G467" i="5"/>
  <c r="G451" i="5"/>
  <c r="G443" i="5"/>
  <c r="G435" i="5"/>
  <c r="G427" i="5"/>
  <c r="G419" i="5"/>
  <c r="G411" i="5"/>
  <c r="G403" i="5"/>
  <c r="G395" i="5"/>
  <c r="G387" i="5"/>
  <c r="G379" i="5"/>
  <c r="G371" i="5"/>
  <c r="G363" i="5"/>
  <c r="G355" i="5"/>
  <c r="G347" i="5"/>
  <c r="G339" i="5"/>
  <c r="G331" i="5"/>
  <c r="G323" i="5"/>
  <c r="G315" i="5"/>
  <c r="G307" i="5"/>
  <c r="G299" i="5"/>
  <c r="G291" i="5"/>
  <c r="G283" i="5"/>
  <c r="G275" i="5"/>
  <c r="G267" i="5"/>
  <c r="G259" i="5"/>
  <c r="G251" i="5"/>
  <c r="G243" i="5"/>
  <c r="G235" i="5"/>
  <c r="G227" i="5"/>
  <c r="G219" i="5"/>
  <c r="G211" i="5"/>
  <c r="G203" i="5"/>
  <c r="G195" i="5"/>
  <c r="G187" i="5"/>
  <c r="G179" i="5"/>
  <c r="G171" i="5"/>
  <c r="G163" i="5"/>
  <c r="G155" i="5"/>
  <c r="G147" i="5"/>
  <c r="G139" i="5"/>
  <c r="G131" i="5"/>
  <c r="G123" i="5"/>
  <c r="G818" i="5"/>
  <c r="G754" i="5"/>
  <c r="G690" i="5"/>
  <c r="G667" i="5"/>
  <c r="G635" i="5"/>
  <c r="G603" i="5"/>
  <c r="G571" i="5"/>
  <c r="G539" i="5"/>
  <c r="G474" i="5"/>
  <c r="G465" i="5"/>
  <c r="G458" i="5"/>
  <c r="G452" i="5"/>
  <c r="G444" i="5"/>
  <c r="G436" i="5"/>
  <c r="G428" i="5"/>
  <c r="G420" i="5"/>
  <c r="G412" i="5"/>
  <c r="G404" i="5"/>
  <c r="G396" i="5"/>
  <c r="G388" i="5"/>
  <c r="G380" i="5"/>
  <c r="G372" i="5"/>
  <c r="G364" i="5"/>
  <c r="G356" i="5"/>
  <c r="G348" i="5"/>
  <c r="G340" i="5"/>
  <c r="G332" i="5"/>
  <c r="G324" i="5"/>
  <c r="G316" i="5"/>
  <c r="G308" i="5"/>
  <c r="G300" i="5"/>
  <c r="G292" i="5"/>
  <c r="G284" i="5"/>
  <c r="G276" i="5"/>
  <c r="G268" i="5"/>
  <c r="G260" i="5"/>
  <c r="G252" i="5"/>
  <c r="G244" i="5"/>
  <c r="G236" i="5"/>
  <c r="G228" i="5"/>
  <c r="G220" i="5"/>
  <c r="G212" i="5"/>
  <c r="G204" i="5"/>
  <c r="G196" i="5"/>
  <c r="G188" i="5"/>
  <c r="G180" i="5"/>
  <c r="G172" i="5"/>
  <c r="G164" i="5"/>
  <c r="G156" i="5"/>
  <c r="G148" i="5"/>
  <c r="G140" i="5"/>
  <c r="G132" i="5"/>
  <c r="G124" i="5"/>
  <c r="G847" i="5"/>
  <c r="G826" i="5"/>
  <c r="G762" i="5"/>
  <c r="G698" i="5"/>
  <c r="G666" i="5"/>
  <c r="G634" i="5"/>
  <c r="G602" i="5"/>
  <c r="G570" i="5"/>
  <c r="G538" i="5"/>
  <c r="G498" i="5"/>
  <c r="G453" i="5"/>
  <c r="G445" i="5"/>
  <c r="G437" i="5"/>
  <c r="G429" i="5"/>
  <c r="G421" i="5"/>
  <c r="G413" i="5"/>
  <c r="G405" i="5"/>
  <c r="G397" i="5"/>
  <c r="G389" i="5"/>
  <c r="G381" i="5"/>
  <c r="G373" i="5"/>
  <c r="G365" i="5"/>
  <c r="G357" i="5"/>
  <c r="G349" i="5"/>
  <c r="G341" i="5"/>
  <c r="G333" i="5"/>
  <c r="G325" i="5"/>
  <c r="G317" i="5"/>
  <c r="G309" i="5"/>
  <c r="G301" i="5"/>
  <c r="G293" i="5"/>
  <c r="G285" i="5"/>
  <c r="G277" i="5"/>
  <c r="G269" i="5"/>
  <c r="G261" i="5"/>
  <c r="G253" i="5"/>
  <c r="G245" i="5"/>
  <c r="G237" i="5"/>
  <c r="G229" i="5"/>
  <c r="G221" i="5"/>
  <c r="G213" i="5"/>
  <c r="G205" i="5"/>
  <c r="G197" i="5"/>
  <c r="G189" i="5"/>
  <c r="G181" i="5"/>
  <c r="G173" i="5"/>
  <c r="G165" i="5"/>
  <c r="G157" i="5"/>
  <c r="G149" i="5"/>
  <c r="G141" i="5"/>
  <c r="G133" i="5"/>
  <c r="G834" i="5"/>
  <c r="G770" i="5"/>
  <c r="G706" i="5"/>
  <c r="G643" i="5"/>
  <c r="G611" i="5"/>
  <c r="G579" i="5"/>
  <c r="G547" i="5"/>
  <c r="G515" i="5"/>
  <c r="G507" i="5"/>
  <c r="G501" i="5"/>
  <c r="G479" i="5"/>
  <c r="G459" i="5"/>
  <c r="G454" i="5"/>
  <c r="G446" i="5"/>
  <c r="G438" i="5"/>
  <c r="G430" i="5"/>
  <c r="G422" i="5"/>
  <c r="G414" i="5"/>
  <c r="G406" i="5"/>
  <c r="G398" i="5"/>
  <c r="G390" i="5"/>
  <c r="G382" i="5"/>
  <c r="G374" i="5"/>
  <c r="G366" i="5"/>
  <c r="G358" i="5"/>
  <c r="G350" i="5"/>
  <c r="G342" i="5"/>
  <c r="G334" i="5"/>
  <c r="G326" i="5"/>
  <c r="G318" i="5"/>
  <c r="G310" i="5"/>
  <c r="G302" i="5"/>
  <c r="G294" i="5"/>
  <c r="G286" i="5"/>
  <c r="G278" i="5"/>
  <c r="G270" i="5"/>
  <c r="G262" i="5"/>
  <c r="G254" i="5"/>
  <c r="G246" i="5"/>
  <c r="G238" i="5"/>
  <c r="G230" i="5"/>
  <c r="G222" i="5"/>
  <c r="G214" i="5"/>
  <c r="G206" i="5"/>
  <c r="G198" i="5"/>
  <c r="G190" i="5"/>
  <c r="G182" i="5"/>
  <c r="G174" i="5"/>
  <c r="G166" i="5"/>
  <c r="G786" i="5"/>
  <c r="G722" i="5"/>
  <c r="G651" i="5"/>
  <c r="G619" i="5"/>
  <c r="G587" i="5"/>
  <c r="G555" i="5"/>
  <c r="G523" i="5"/>
  <c r="G506" i="5"/>
  <c r="G491" i="5"/>
  <c r="G485" i="5"/>
  <c r="G475" i="5"/>
  <c r="G473" i="5"/>
  <c r="G460" i="5"/>
  <c r="G448" i="5"/>
  <c r="G440" i="5"/>
  <c r="G432" i="5"/>
  <c r="G424" i="5"/>
  <c r="G416" i="5"/>
  <c r="G408" i="5"/>
  <c r="G400" i="5"/>
  <c r="G392" i="5"/>
  <c r="G384" i="5"/>
  <c r="G376" i="5"/>
  <c r="G368" i="5"/>
  <c r="G360" i="5"/>
  <c r="G352" i="5"/>
  <c r="G344" i="5"/>
  <c r="G336" i="5"/>
  <c r="G328" i="5"/>
  <c r="G320" i="5"/>
  <c r="G312" i="5"/>
  <c r="G304" i="5"/>
  <c r="G296" i="5"/>
  <c r="G288" i="5"/>
  <c r="G280" i="5"/>
  <c r="G272" i="5"/>
  <c r="G264" i="5"/>
  <c r="G256" i="5"/>
  <c r="G248" i="5"/>
  <c r="G240" i="5"/>
  <c r="G232" i="5"/>
  <c r="G224" i="5"/>
  <c r="G216" i="5"/>
  <c r="G208" i="5"/>
  <c r="G200" i="5"/>
  <c r="G192" i="5"/>
  <c r="G184" i="5"/>
  <c r="G176" i="5"/>
  <c r="G168" i="5"/>
  <c r="G160" i="5"/>
  <c r="G152" i="5"/>
  <c r="G144" i="5"/>
  <c r="G136" i="5"/>
  <c r="G128" i="5"/>
  <c r="I4" i="5"/>
  <c r="E8" i="5"/>
  <c r="E282" i="7" s="1"/>
  <c r="F9" i="5"/>
  <c r="G10" i="5"/>
  <c r="H11" i="5"/>
  <c r="I12" i="5"/>
  <c r="J13" i="5"/>
  <c r="D846" i="6" s="1"/>
  <c r="E16" i="5"/>
  <c r="E248" i="7" s="1"/>
  <c r="F17" i="5"/>
  <c r="G18" i="5"/>
  <c r="H19" i="5"/>
  <c r="I20" i="5"/>
  <c r="J21" i="5"/>
  <c r="E24" i="5"/>
  <c r="F25" i="5"/>
  <c r="G26" i="5"/>
  <c r="H27" i="5"/>
  <c r="I28" i="5"/>
  <c r="J29" i="5"/>
  <c r="D862" i="6" s="1"/>
  <c r="E32" i="5"/>
  <c r="E865" i="6" s="1"/>
  <c r="F33" i="5"/>
  <c r="G34" i="5"/>
  <c r="H35" i="5"/>
  <c r="I36" i="5"/>
  <c r="J37" i="5"/>
  <c r="E40" i="5"/>
  <c r="E40" i="6" s="1"/>
  <c r="F41" i="5"/>
  <c r="G42" i="5"/>
  <c r="H43" i="5"/>
  <c r="I44" i="5"/>
  <c r="J45" i="5"/>
  <c r="D878" i="6" s="1"/>
  <c r="E48" i="5"/>
  <c r="F49" i="5"/>
  <c r="G50" i="5"/>
  <c r="H51" i="5"/>
  <c r="I52" i="5"/>
  <c r="J53" i="5"/>
  <c r="E56" i="5"/>
  <c r="E325" i="7" s="1"/>
  <c r="F57" i="5"/>
  <c r="G58" i="5"/>
  <c r="H59" i="5"/>
  <c r="I60" i="5"/>
  <c r="J61" i="5"/>
  <c r="D894" i="6" s="1"/>
  <c r="E64" i="5"/>
  <c r="E89" i="7" s="1"/>
  <c r="F65" i="5"/>
  <c r="G66" i="5"/>
  <c r="H67" i="5"/>
  <c r="I68" i="5"/>
  <c r="J69" i="5"/>
  <c r="D11" i="7" s="1"/>
  <c r="E72" i="5"/>
  <c r="E339" i="7" s="1"/>
  <c r="F73" i="5"/>
  <c r="G74" i="5"/>
  <c r="H75" i="5"/>
  <c r="I76" i="5"/>
  <c r="J77" i="5"/>
  <c r="D910" i="6" s="1"/>
  <c r="E80" i="5"/>
  <c r="E103" i="7" s="1"/>
  <c r="F81" i="5"/>
  <c r="G82" i="5"/>
  <c r="H83" i="5"/>
  <c r="I84" i="5"/>
  <c r="J85" i="5"/>
  <c r="E88" i="5"/>
  <c r="E110" i="7" s="1"/>
  <c r="F89" i="5"/>
  <c r="G90" i="5"/>
  <c r="H91" i="5"/>
  <c r="I92" i="5"/>
  <c r="J93" i="5"/>
  <c r="D926" i="6" s="1"/>
  <c r="E96" i="5"/>
  <c r="F97" i="5"/>
  <c r="G98" i="5"/>
  <c r="H99" i="5"/>
  <c r="I100" i="5"/>
  <c r="J101" i="5"/>
  <c r="E104" i="5"/>
  <c r="E124" i="7" s="1"/>
  <c r="F105" i="5"/>
  <c r="G106" i="5"/>
  <c r="H107" i="5"/>
  <c r="I108" i="5"/>
  <c r="J109" i="5"/>
  <c r="D942" i="6" s="1"/>
  <c r="F112" i="5"/>
  <c r="H113" i="5"/>
  <c r="J114" i="5"/>
  <c r="D133" i="7" s="1"/>
  <c r="E116" i="5"/>
  <c r="G117" i="5"/>
  <c r="I118" i="5"/>
  <c r="F120" i="5"/>
  <c r="J121" i="5"/>
  <c r="D954" i="6" s="1"/>
  <c r="E124" i="5"/>
  <c r="E385" i="7" s="1"/>
  <c r="G126" i="5"/>
  <c r="J130" i="5"/>
  <c r="D963" i="6" s="1"/>
  <c r="G135" i="5"/>
  <c r="H144" i="5"/>
  <c r="E149" i="5"/>
  <c r="I153" i="5"/>
  <c r="F158" i="5"/>
  <c r="F166" i="5"/>
  <c r="G175" i="5"/>
  <c r="H184" i="5"/>
  <c r="I193" i="5"/>
  <c r="J202" i="5"/>
  <c r="E221" i="5"/>
  <c r="F230" i="5"/>
  <c r="G239" i="5"/>
  <c r="H248" i="5"/>
  <c r="I257" i="5"/>
  <c r="J266" i="5"/>
  <c r="D708" i="7" s="1"/>
  <c r="E285" i="5"/>
  <c r="F294" i="5"/>
  <c r="G303" i="5"/>
  <c r="H312" i="5"/>
  <c r="I321" i="5"/>
  <c r="J330" i="5"/>
  <c r="E349" i="5"/>
  <c r="F358" i="5"/>
  <c r="G367" i="5"/>
  <c r="H376" i="5"/>
  <c r="I385" i="5"/>
  <c r="J394" i="5"/>
  <c r="D639" i="7" s="1"/>
  <c r="E413" i="5"/>
  <c r="F422" i="5"/>
  <c r="G431" i="5"/>
  <c r="H440" i="5"/>
  <c r="I449" i="5"/>
  <c r="F459" i="5"/>
  <c r="J488" i="5"/>
  <c r="G514" i="5"/>
  <c r="H587" i="5"/>
  <c r="I660" i="5"/>
  <c r="I796" i="5"/>
  <c r="E1130" i="5"/>
  <c r="E2479" i="7" s="1"/>
  <c r="E1122" i="5"/>
  <c r="E1114" i="5"/>
  <c r="E1106" i="5"/>
  <c r="E1098" i="5"/>
  <c r="E2310" i="7" s="1"/>
  <c r="E1090" i="5"/>
  <c r="E2231" i="6" s="1"/>
  <c r="E1082" i="5"/>
  <c r="E2268" i="7" s="1"/>
  <c r="E1074" i="5"/>
  <c r="E1066" i="5"/>
  <c r="E1058" i="5"/>
  <c r="E1050" i="5"/>
  <c r="E1042" i="5"/>
  <c r="E1034" i="5"/>
  <c r="E1956" i="6" s="1"/>
  <c r="E1026" i="5"/>
  <c r="E2167" i="6" s="1"/>
  <c r="E1018" i="5"/>
  <c r="E1010" i="5"/>
  <c r="E1002" i="5"/>
  <c r="E2188" i="7" s="1"/>
  <c r="E994" i="5"/>
  <c r="E1916" i="6" s="1"/>
  <c r="E986" i="5"/>
  <c r="E978" i="5"/>
  <c r="E970" i="5"/>
  <c r="E2157" i="7" s="1"/>
  <c r="E962" i="5"/>
  <c r="E2104" i="6" s="1"/>
  <c r="E954" i="5"/>
  <c r="E946" i="5"/>
  <c r="E938" i="5"/>
  <c r="E2373" i="7" s="1"/>
  <c r="E930" i="5"/>
  <c r="E922" i="5"/>
  <c r="E914" i="5"/>
  <c r="E906" i="5"/>
  <c r="E1829" i="6" s="1"/>
  <c r="E898" i="5"/>
  <c r="E890" i="5"/>
  <c r="E882" i="5"/>
  <c r="E874" i="5"/>
  <c r="E866" i="5"/>
  <c r="E858" i="5"/>
  <c r="E1763" i="7" s="1"/>
  <c r="E850" i="5"/>
  <c r="E1131" i="5"/>
  <c r="E2480" i="7" s="1"/>
  <c r="E1123" i="5"/>
  <c r="E1115" i="5"/>
  <c r="E1107" i="5"/>
  <c r="E1099" i="5"/>
  <c r="E2286" i="7" s="1"/>
  <c r="E1091" i="5"/>
  <c r="E1083" i="5"/>
  <c r="E1075" i="5"/>
  <c r="E1067" i="5"/>
  <c r="E2253" i="7" s="1"/>
  <c r="E1059" i="5"/>
  <c r="E2200" i="6" s="1"/>
  <c r="E1051" i="5"/>
  <c r="E1043" i="5"/>
  <c r="E1035" i="5"/>
  <c r="E2176" i="6" s="1"/>
  <c r="E1027" i="5"/>
  <c r="E2168" i="6" s="1"/>
  <c r="E1019" i="5"/>
  <c r="E1011" i="5"/>
  <c r="E1003" i="5"/>
  <c r="E1970" i="7" s="1"/>
  <c r="E995" i="5"/>
  <c r="E2136" i="6" s="1"/>
  <c r="E987" i="5"/>
  <c r="E979" i="5"/>
  <c r="E971" i="5"/>
  <c r="E1939" i="7" s="1"/>
  <c r="E963" i="5"/>
  <c r="E955" i="5"/>
  <c r="E947" i="5"/>
  <c r="E939" i="5"/>
  <c r="E1907" i="7" s="1"/>
  <c r="E931" i="5"/>
  <c r="E923" i="5"/>
  <c r="E915" i="5"/>
  <c r="E907" i="5"/>
  <c r="E2094" i="7" s="1"/>
  <c r="E899" i="5"/>
  <c r="E891" i="5"/>
  <c r="E883" i="5"/>
  <c r="E875" i="5"/>
  <c r="E2062" i="7" s="1"/>
  <c r="E867" i="5"/>
  <c r="E859" i="5"/>
  <c r="E851" i="5"/>
  <c r="E843" i="5"/>
  <c r="E1748" i="7" s="1"/>
  <c r="E1132" i="5"/>
  <c r="E1124" i="5"/>
  <c r="E1116" i="5"/>
  <c r="E1108" i="5"/>
  <c r="E2295" i="7" s="1"/>
  <c r="E1100" i="5"/>
  <c r="E1092" i="5"/>
  <c r="E1084" i="5"/>
  <c r="E1076" i="5"/>
  <c r="E2262" i="7" s="1"/>
  <c r="E1068" i="5"/>
  <c r="E1060" i="5"/>
  <c r="E1052" i="5"/>
  <c r="E1044" i="5"/>
  <c r="E2230" i="7" s="1"/>
  <c r="E1036" i="5"/>
  <c r="E1028" i="5"/>
  <c r="E1020" i="5"/>
  <c r="E1012" i="5"/>
  <c r="E2198" i="7" s="1"/>
  <c r="E1004" i="5"/>
  <c r="E996" i="5"/>
  <c r="E988" i="5"/>
  <c r="E980" i="5"/>
  <c r="E972" i="5"/>
  <c r="E964" i="5"/>
  <c r="E956" i="5"/>
  <c r="E948" i="5"/>
  <c r="E1916" i="7" s="1"/>
  <c r="E940" i="5"/>
  <c r="E932" i="5"/>
  <c r="E924" i="5"/>
  <c r="E1892" i="7" s="1"/>
  <c r="E916" i="5"/>
  <c r="E908" i="5"/>
  <c r="E900" i="5"/>
  <c r="E892" i="5"/>
  <c r="E884" i="5"/>
  <c r="E876" i="5"/>
  <c r="E868" i="5"/>
  <c r="E1133" i="5"/>
  <c r="E1125" i="5"/>
  <c r="E2474" i="7" s="1"/>
  <c r="E1117" i="5"/>
  <c r="E2259" i="6" s="1"/>
  <c r="E1109" i="5"/>
  <c r="E1101" i="5"/>
  <c r="E1093" i="5"/>
  <c r="E2305" i="7" s="1"/>
  <c r="E1085" i="5"/>
  <c r="E1077" i="5"/>
  <c r="E1069" i="5"/>
  <c r="E1061" i="5"/>
  <c r="E1053" i="5"/>
  <c r="E1045" i="5"/>
  <c r="E1037" i="5"/>
  <c r="E1029" i="5"/>
  <c r="E1996" i="7" s="1"/>
  <c r="E1021" i="5"/>
  <c r="E1013" i="5"/>
  <c r="E1005" i="5"/>
  <c r="E997" i="5"/>
  <c r="E1964" i="7" s="1"/>
  <c r="E989" i="5"/>
  <c r="E981" i="5"/>
  <c r="E973" i="5"/>
  <c r="E965" i="5"/>
  <c r="E957" i="5"/>
  <c r="E2099" i="6" s="1"/>
  <c r="E949" i="5"/>
  <c r="E941" i="5"/>
  <c r="E2128" i="7" s="1"/>
  <c r="E933" i="5"/>
  <c r="E2372" i="7" s="1"/>
  <c r="E925" i="5"/>
  <c r="E1848" i="6" s="1"/>
  <c r="E917" i="5"/>
  <c r="E909" i="5"/>
  <c r="E901" i="5"/>
  <c r="E2088" i="7" s="1"/>
  <c r="E893" i="5"/>
  <c r="E2035" i="6" s="1"/>
  <c r="E885" i="5"/>
  <c r="E877" i="5"/>
  <c r="E1134" i="5"/>
  <c r="E1126" i="5"/>
  <c r="E1118" i="5"/>
  <c r="E2415" i="7" s="1"/>
  <c r="E1110" i="5"/>
  <c r="E2345" i="7" s="1"/>
  <c r="E1102" i="5"/>
  <c r="E2314" i="7" s="1"/>
  <c r="E1094" i="5"/>
  <c r="E1086" i="5"/>
  <c r="E1078" i="5"/>
  <c r="E1070" i="5"/>
  <c r="E2256" i="7" s="1"/>
  <c r="E1062" i="5"/>
  <c r="E1054" i="5"/>
  <c r="E1046" i="5"/>
  <c r="E1038" i="5"/>
  <c r="E2005" i="7" s="1"/>
  <c r="E1030" i="5"/>
  <c r="E1952" i="6" s="1"/>
  <c r="E1022" i="5"/>
  <c r="E1014" i="5"/>
  <c r="E1006" i="5"/>
  <c r="E2192" i="7" s="1"/>
  <c r="E998" i="5"/>
  <c r="E990" i="5"/>
  <c r="E982" i="5"/>
  <c r="E974" i="5"/>
  <c r="E2160" i="7" s="1"/>
  <c r="E966" i="5"/>
  <c r="E958" i="5"/>
  <c r="E950" i="5"/>
  <c r="E942" i="5"/>
  <c r="E2129" i="7" s="1"/>
  <c r="E934" i="5"/>
  <c r="E2076" i="6" s="1"/>
  <c r="E926" i="5"/>
  <c r="E918" i="5"/>
  <c r="E910" i="5"/>
  <c r="E2097" i="7" s="1"/>
  <c r="E902" i="5"/>
  <c r="E894" i="5"/>
  <c r="E886" i="5"/>
  <c r="E1854" i="7" s="1"/>
  <c r="E878" i="5"/>
  <c r="E1846" i="7" s="1"/>
  <c r="E870" i="5"/>
  <c r="E1601" i="6" s="1"/>
  <c r="E862" i="5"/>
  <c r="E854" i="5"/>
  <c r="E1127" i="5"/>
  <c r="E2301" i="6" s="1"/>
  <c r="E1119" i="5"/>
  <c r="E2286" i="6" s="1"/>
  <c r="E1111" i="5"/>
  <c r="E1103" i="5"/>
  <c r="E1095" i="5"/>
  <c r="E2282" i="7" s="1"/>
  <c r="E1087" i="5"/>
  <c r="E2009" i="6" s="1"/>
  <c r="E1079" i="5"/>
  <c r="E2046" i="7" s="1"/>
  <c r="E1071" i="5"/>
  <c r="E1063" i="5"/>
  <c r="E2249" i="7" s="1"/>
  <c r="E1055" i="5"/>
  <c r="E1047" i="5"/>
  <c r="E1039" i="5"/>
  <c r="E1031" i="5"/>
  <c r="E2172" i="6" s="1"/>
  <c r="E1023" i="5"/>
  <c r="E1945" i="6" s="1"/>
  <c r="E1015" i="5"/>
  <c r="E1007" i="5"/>
  <c r="E999" i="5"/>
  <c r="E1966" i="7" s="1"/>
  <c r="E991" i="5"/>
  <c r="E983" i="5"/>
  <c r="E975" i="5"/>
  <c r="E967" i="5"/>
  <c r="E2387" i="7" s="1"/>
  <c r="E959" i="5"/>
  <c r="E951" i="5"/>
  <c r="E943" i="5"/>
  <c r="E935" i="5"/>
  <c r="E2122" i="7" s="1"/>
  <c r="E927" i="5"/>
  <c r="E2069" i="6" s="1"/>
  <c r="E919" i="5"/>
  <c r="E911" i="5"/>
  <c r="E2098" i="7" s="1"/>
  <c r="E903" i="5"/>
  <c r="E895" i="5"/>
  <c r="E887" i="5"/>
  <c r="E879" i="5"/>
  <c r="E871" i="5"/>
  <c r="E1636" i="6" s="1"/>
  <c r="E863" i="5"/>
  <c r="E1628" i="6" s="1"/>
  <c r="E855" i="5"/>
  <c r="E847" i="5"/>
  <c r="E839" i="5"/>
  <c r="E1778" i="7" s="1"/>
  <c r="E1128" i="5"/>
  <c r="E1120" i="5"/>
  <c r="E1112" i="5"/>
  <c r="E1104" i="5"/>
  <c r="E2316" i="7" s="1"/>
  <c r="E1096" i="5"/>
  <c r="E1088" i="5"/>
  <c r="E1080" i="5"/>
  <c r="E1072" i="5"/>
  <c r="E2258" i="7" s="1"/>
  <c r="E1064" i="5"/>
  <c r="E2205" i="6" s="1"/>
  <c r="E1056" i="5"/>
  <c r="E1048" i="5"/>
  <c r="E1040" i="5"/>
  <c r="E1032" i="5"/>
  <c r="E1024" i="5"/>
  <c r="E1016" i="5"/>
  <c r="E1938" i="6" s="1"/>
  <c r="E1008" i="5"/>
  <c r="E2396" i="7" s="1"/>
  <c r="E1000" i="5"/>
  <c r="E992" i="5"/>
  <c r="E984" i="5"/>
  <c r="E976" i="5"/>
  <c r="E2162" i="7" s="1"/>
  <c r="E968" i="5"/>
  <c r="E1891" i="6" s="1"/>
  <c r="E960" i="5"/>
  <c r="E952" i="5"/>
  <c r="E944" i="5"/>
  <c r="E1912" i="7" s="1"/>
  <c r="E936" i="5"/>
  <c r="E2078" i="6" s="1"/>
  <c r="E928" i="5"/>
  <c r="E920" i="5"/>
  <c r="E912" i="5"/>
  <c r="E1835" i="6" s="1"/>
  <c r="E904" i="5"/>
  <c r="E896" i="5"/>
  <c r="E888" i="5"/>
  <c r="E880" i="5"/>
  <c r="E872" i="5"/>
  <c r="E864" i="5"/>
  <c r="E856" i="5"/>
  <c r="E848" i="5"/>
  <c r="E1787" i="7" s="1"/>
  <c r="E1129" i="5"/>
  <c r="E2313" i="6" s="1"/>
  <c r="E1121" i="5"/>
  <c r="E1113" i="5"/>
  <c r="E2300" i="7" s="1"/>
  <c r="E1105" i="5"/>
  <c r="E2317" i="7" s="1"/>
  <c r="E1097" i="5"/>
  <c r="E2264" i="6" s="1"/>
  <c r="E1089" i="5"/>
  <c r="E1081" i="5"/>
  <c r="E1073" i="5"/>
  <c r="E2040" i="7" s="1"/>
  <c r="E1065" i="5"/>
  <c r="E1057" i="5"/>
  <c r="E1049" i="5"/>
  <c r="E1041" i="5"/>
  <c r="E2008" i="7" s="1"/>
  <c r="E1033" i="5"/>
  <c r="E2174" i="6" s="1"/>
  <c r="E1025" i="5"/>
  <c r="E1017" i="5"/>
  <c r="E1009" i="5"/>
  <c r="E2195" i="7" s="1"/>
  <c r="E1001" i="5"/>
  <c r="E1923" i="6" s="1"/>
  <c r="E993" i="5"/>
  <c r="E985" i="5"/>
  <c r="E977" i="5"/>
  <c r="E2163" i="7" s="1"/>
  <c r="E969" i="5"/>
  <c r="E1892" i="6" s="1"/>
  <c r="E961" i="5"/>
  <c r="E953" i="5"/>
  <c r="E945" i="5"/>
  <c r="E1913" i="7" s="1"/>
  <c r="E937" i="5"/>
  <c r="E929" i="5"/>
  <c r="E921" i="5"/>
  <c r="E913" i="5"/>
  <c r="E905" i="5"/>
  <c r="E1828" i="6" s="1"/>
  <c r="E897" i="5"/>
  <c r="E889" i="5"/>
  <c r="E881" i="5"/>
  <c r="E1849" i="7" s="1"/>
  <c r="E873" i="5"/>
  <c r="E1796" i="6" s="1"/>
  <c r="E865" i="5"/>
  <c r="E857" i="5"/>
  <c r="E869" i="5"/>
  <c r="E1774" i="7" s="1"/>
  <c r="E845" i="5"/>
  <c r="E1610" i="6" s="1"/>
  <c r="E842" i="5"/>
  <c r="E835" i="5"/>
  <c r="E827" i="5"/>
  <c r="E1677" i="7" s="1"/>
  <c r="E819" i="5"/>
  <c r="E811" i="5"/>
  <c r="E803" i="5"/>
  <c r="E2526" i="7" s="1"/>
  <c r="E795" i="5"/>
  <c r="E1645" i="7" s="1"/>
  <c r="E787" i="5"/>
  <c r="E779" i="5"/>
  <c r="E771" i="5"/>
  <c r="E763" i="5"/>
  <c r="E1534" i="7" s="1"/>
  <c r="E755" i="5"/>
  <c r="E747" i="5"/>
  <c r="E739" i="5"/>
  <c r="E1510" i="7" s="1"/>
  <c r="E731" i="5"/>
  <c r="E2498" i="7" s="1"/>
  <c r="E723" i="5"/>
  <c r="E715" i="5"/>
  <c r="E707" i="5"/>
  <c r="E1478" i="7" s="1"/>
  <c r="E699" i="5"/>
  <c r="E1177" i="7" s="1"/>
  <c r="E691" i="5"/>
  <c r="E632" i="6" s="1"/>
  <c r="E683" i="5"/>
  <c r="E1380" i="7" s="1"/>
  <c r="E675" i="5"/>
  <c r="E1259" i="7" s="1"/>
  <c r="E667" i="5"/>
  <c r="E602" i="6" s="1"/>
  <c r="E659" i="5"/>
  <c r="E651" i="5"/>
  <c r="E643" i="5"/>
  <c r="E635" i="5"/>
  <c r="E627" i="5"/>
  <c r="E1168" i="6" s="1"/>
  <c r="E619" i="5"/>
  <c r="E611" i="5"/>
  <c r="E603" i="5"/>
  <c r="E1271" i="7" s="1"/>
  <c r="E595" i="5"/>
  <c r="E587" i="5"/>
  <c r="E579" i="5"/>
  <c r="E571" i="5"/>
  <c r="E563" i="5"/>
  <c r="E555" i="5"/>
  <c r="E547" i="5"/>
  <c r="E539" i="5"/>
  <c r="E1032" i="7" s="1"/>
  <c r="E531" i="5"/>
  <c r="E457" i="6" s="1"/>
  <c r="E523" i="5"/>
  <c r="E515" i="5"/>
  <c r="E853" i="5"/>
  <c r="E1758" i="7" s="1"/>
  <c r="E836" i="5"/>
  <c r="E2437" i="6" s="1"/>
  <c r="E828" i="5"/>
  <c r="E820" i="5"/>
  <c r="E2416" i="6" s="1"/>
  <c r="E812" i="5"/>
  <c r="E1662" i="7" s="1"/>
  <c r="E804" i="5"/>
  <c r="E796" i="5"/>
  <c r="E788" i="5"/>
  <c r="E1638" i="7" s="1"/>
  <c r="E780" i="5"/>
  <c r="E1531" i="6" s="1"/>
  <c r="E772" i="5"/>
  <c r="E1524" i="6" s="1"/>
  <c r="E764" i="5"/>
  <c r="E756" i="5"/>
  <c r="E1606" i="7" s="1"/>
  <c r="E748" i="5"/>
  <c r="E1502" i="6" s="1"/>
  <c r="E740" i="5"/>
  <c r="E732" i="5"/>
  <c r="E724" i="5"/>
  <c r="E1495" i="7" s="1"/>
  <c r="E716" i="5"/>
  <c r="E708" i="5"/>
  <c r="E700" i="5"/>
  <c r="E692" i="5"/>
  <c r="E684" i="5"/>
  <c r="E676" i="5"/>
  <c r="E613" i="6" s="1"/>
  <c r="E668" i="5"/>
  <c r="E660" i="5"/>
  <c r="E1425" i="7" s="1"/>
  <c r="E652" i="5"/>
  <c r="E1232" i="7" s="1"/>
  <c r="E644" i="5"/>
  <c r="E636" i="5"/>
  <c r="E628" i="5"/>
  <c r="E1169" i="6" s="1"/>
  <c r="E620" i="5"/>
  <c r="E546" i="6" s="1"/>
  <c r="E612" i="5"/>
  <c r="E604" i="5"/>
  <c r="E596" i="5"/>
  <c r="E1337" i="7" s="1"/>
  <c r="E588" i="5"/>
  <c r="E1176" i="7" s="1"/>
  <c r="E580" i="5"/>
  <c r="E572" i="5"/>
  <c r="E564" i="5"/>
  <c r="E556" i="5"/>
  <c r="E1312" i="6" s="1"/>
  <c r="E548" i="5"/>
  <c r="E1302" i="6" s="1"/>
  <c r="E540" i="5"/>
  <c r="E1033" i="7" s="1"/>
  <c r="E532" i="5"/>
  <c r="E1024" i="7" s="1"/>
  <c r="E524" i="5"/>
  <c r="E1015" i="7" s="1"/>
  <c r="E516" i="5"/>
  <c r="E1321" i="6" s="1"/>
  <c r="E508" i="5"/>
  <c r="E500" i="5"/>
  <c r="E995" i="7" s="1"/>
  <c r="E492" i="5"/>
  <c r="E484" i="5"/>
  <c r="E422" i="6" s="1"/>
  <c r="E476" i="5"/>
  <c r="E468" i="5"/>
  <c r="E958" i="7" s="1"/>
  <c r="E861" i="5"/>
  <c r="E1800" i="7" s="1"/>
  <c r="E840" i="5"/>
  <c r="E837" i="5"/>
  <c r="E829" i="5"/>
  <c r="E1679" i="7" s="1"/>
  <c r="E821" i="5"/>
  <c r="E2417" i="6" s="1"/>
  <c r="E813" i="5"/>
  <c r="E1759" i="6" s="1"/>
  <c r="E805" i="5"/>
  <c r="E797" i="5"/>
  <c r="E1647" i="7" s="1"/>
  <c r="E789" i="5"/>
  <c r="E1560" i="7" s="1"/>
  <c r="E781" i="5"/>
  <c r="E1457" i="6" s="1"/>
  <c r="E773" i="5"/>
  <c r="E765" i="5"/>
  <c r="E757" i="5"/>
  <c r="E1607" i="7" s="1"/>
  <c r="E749" i="5"/>
  <c r="E741" i="5"/>
  <c r="E733" i="5"/>
  <c r="E725" i="5"/>
  <c r="E2495" i="7" s="1"/>
  <c r="E717" i="5"/>
  <c r="E709" i="5"/>
  <c r="E701" i="5"/>
  <c r="E693" i="5"/>
  <c r="E634" i="6" s="1"/>
  <c r="E685" i="5"/>
  <c r="E677" i="5"/>
  <c r="E669" i="5"/>
  <c r="E1363" i="7" s="1"/>
  <c r="E661" i="5"/>
  <c r="E1354" i="7" s="1"/>
  <c r="E653" i="5"/>
  <c r="E645" i="5"/>
  <c r="E637" i="5"/>
  <c r="E1215" i="7" s="1"/>
  <c r="E629" i="5"/>
  <c r="E557" i="6" s="1"/>
  <c r="E621" i="5"/>
  <c r="E1158" i="6" s="1"/>
  <c r="E613" i="5"/>
  <c r="E605" i="5"/>
  <c r="E597" i="5"/>
  <c r="E1344" i="7" s="1"/>
  <c r="E589" i="5"/>
  <c r="E581" i="5"/>
  <c r="E573" i="5"/>
  <c r="E565" i="5"/>
  <c r="E1065" i="7" s="1"/>
  <c r="E557" i="5"/>
  <c r="E489" i="6" s="1"/>
  <c r="E549" i="5"/>
  <c r="E541" i="5"/>
  <c r="E533" i="5"/>
  <c r="E1025" i="7" s="1"/>
  <c r="E525" i="5"/>
  <c r="E1274" i="6" s="1"/>
  <c r="E517" i="5"/>
  <c r="E509" i="5"/>
  <c r="E501" i="5"/>
  <c r="E1006" i="7" s="1"/>
  <c r="E493" i="5"/>
  <c r="E860" i="5"/>
  <c r="E846" i="5"/>
  <c r="E830" i="5"/>
  <c r="E1715" i="7" s="1"/>
  <c r="E822" i="5"/>
  <c r="E2419" i="6" s="1"/>
  <c r="E814" i="5"/>
  <c r="E806" i="5"/>
  <c r="E2399" i="6" s="1"/>
  <c r="E798" i="5"/>
  <c r="E1648" i="7" s="1"/>
  <c r="E790" i="5"/>
  <c r="E782" i="5"/>
  <c r="E1632" i="7" s="1"/>
  <c r="E774" i="5"/>
  <c r="E766" i="5"/>
  <c r="E1616" i="7" s="1"/>
  <c r="E758" i="5"/>
  <c r="E1434" i="6" s="1"/>
  <c r="E750" i="5"/>
  <c r="E742" i="5"/>
  <c r="E734" i="5"/>
  <c r="E1772" i="6" s="1"/>
  <c r="E726" i="5"/>
  <c r="E1402" i="6" s="1"/>
  <c r="E718" i="5"/>
  <c r="E710" i="5"/>
  <c r="E1238" i="6" s="1"/>
  <c r="E702" i="5"/>
  <c r="E1448" i="7" s="1"/>
  <c r="E694" i="5"/>
  <c r="E1259" i="6" s="1"/>
  <c r="E686" i="5"/>
  <c r="E678" i="5"/>
  <c r="E1374" i="7" s="1"/>
  <c r="E670" i="5"/>
  <c r="E1364" i="7" s="1"/>
  <c r="E662" i="5"/>
  <c r="E596" i="6" s="1"/>
  <c r="E654" i="5"/>
  <c r="E646" i="5"/>
  <c r="E638" i="5"/>
  <c r="E1327" i="7" s="1"/>
  <c r="E630" i="5"/>
  <c r="E622" i="5"/>
  <c r="E614" i="5"/>
  <c r="E606" i="5"/>
  <c r="E1400" i="7" s="1"/>
  <c r="E598" i="5"/>
  <c r="E1208" i="6" s="1"/>
  <c r="E590" i="5"/>
  <c r="E582" i="5"/>
  <c r="E1168" i="7" s="1"/>
  <c r="E574" i="5"/>
  <c r="E2465" i="7" s="1"/>
  <c r="E566" i="5"/>
  <c r="E1324" i="6" s="1"/>
  <c r="E558" i="5"/>
  <c r="E550" i="5"/>
  <c r="E1304" i="6" s="1"/>
  <c r="E542" i="5"/>
  <c r="E534" i="5"/>
  <c r="E526" i="5"/>
  <c r="E518" i="5"/>
  <c r="E510" i="5"/>
  <c r="E2443" i="7" s="1"/>
  <c r="E502" i="5"/>
  <c r="E443" i="6" s="1"/>
  <c r="E494" i="5"/>
  <c r="E486" i="5"/>
  <c r="E925" i="7" s="1"/>
  <c r="E478" i="5"/>
  <c r="E470" i="5"/>
  <c r="E406" i="6" s="1"/>
  <c r="E462" i="5"/>
  <c r="E852" i="5"/>
  <c r="E831" i="5"/>
  <c r="E2430" i="6" s="1"/>
  <c r="E823" i="5"/>
  <c r="E815" i="5"/>
  <c r="E807" i="5"/>
  <c r="E799" i="5"/>
  <c r="E791" i="5"/>
  <c r="E783" i="5"/>
  <c r="E775" i="5"/>
  <c r="E767" i="5"/>
  <c r="E1443" i="6" s="1"/>
  <c r="E759" i="5"/>
  <c r="E1512" i="6" s="1"/>
  <c r="E751" i="5"/>
  <c r="E743" i="5"/>
  <c r="E1514" i="7" s="1"/>
  <c r="E735" i="5"/>
  <c r="E1585" i="7" s="1"/>
  <c r="E727" i="5"/>
  <c r="E1403" i="6" s="1"/>
  <c r="E719" i="5"/>
  <c r="E1395" i="6" s="1"/>
  <c r="E711" i="5"/>
  <c r="E703" i="5"/>
  <c r="E695" i="5"/>
  <c r="E637" i="6" s="1"/>
  <c r="E687" i="5"/>
  <c r="E679" i="5"/>
  <c r="E1375" i="7" s="1"/>
  <c r="E671" i="5"/>
  <c r="E1366" i="7" s="1"/>
  <c r="E663" i="5"/>
  <c r="E655" i="5"/>
  <c r="E647" i="5"/>
  <c r="E1338" i="7" s="1"/>
  <c r="E639" i="5"/>
  <c r="E1328" i="7" s="1"/>
  <c r="E631" i="5"/>
  <c r="E623" i="5"/>
  <c r="E615" i="5"/>
  <c r="E1189" i="7" s="1"/>
  <c r="E607" i="5"/>
  <c r="E531" i="6" s="1"/>
  <c r="E599" i="5"/>
  <c r="E599" i="6" s="1"/>
  <c r="E591" i="5"/>
  <c r="E583" i="5"/>
  <c r="E575" i="5"/>
  <c r="E1076" i="7" s="1"/>
  <c r="E567" i="5"/>
  <c r="E501" i="6" s="1"/>
  <c r="E559" i="5"/>
  <c r="E551" i="5"/>
  <c r="E1048" i="7" s="1"/>
  <c r="E543" i="5"/>
  <c r="E535" i="5"/>
  <c r="E1285" i="6" s="1"/>
  <c r="E527" i="5"/>
  <c r="E519" i="5"/>
  <c r="E517" i="6" s="1"/>
  <c r="E511" i="5"/>
  <c r="E1122" i="7" s="1"/>
  <c r="E503" i="5"/>
  <c r="E444" i="6" s="1"/>
  <c r="E495" i="5"/>
  <c r="E487" i="5"/>
  <c r="E833" i="5"/>
  <c r="E2432" i="6" s="1"/>
  <c r="E825" i="5"/>
  <c r="E2423" i="6" s="1"/>
  <c r="E817" i="5"/>
  <c r="E809" i="5"/>
  <c r="E801" i="5"/>
  <c r="E1572" i="7" s="1"/>
  <c r="E793" i="5"/>
  <c r="E1542" i="6" s="1"/>
  <c r="E785" i="5"/>
  <c r="E777" i="5"/>
  <c r="E769" i="5"/>
  <c r="E1445" i="6" s="1"/>
  <c r="E761" i="5"/>
  <c r="E1437" i="6" s="1"/>
  <c r="E753" i="5"/>
  <c r="E745" i="5"/>
  <c r="E737" i="5"/>
  <c r="E1508" i="7" s="1"/>
  <c r="E729" i="5"/>
  <c r="E1405" i="6" s="1"/>
  <c r="E721" i="5"/>
  <c r="E713" i="5"/>
  <c r="E705" i="5"/>
  <c r="E1475" i="7" s="1"/>
  <c r="E697" i="5"/>
  <c r="E689" i="5"/>
  <c r="E681" i="5"/>
  <c r="E673" i="5"/>
  <c r="E1368" i="7" s="1"/>
  <c r="E849" i="5"/>
  <c r="E1580" i="6" s="1"/>
  <c r="E834" i="5"/>
  <c r="E826" i="5"/>
  <c r="E1711" i="7" s="1"/>
  <c r="E818" i="5"/>
  <c r="E2413" i="6" s="1"/>
  <c r="E810" i="5"/>
  <c r="E2403" i="6" s="1"/>
  <c r="E802" i="5"/>
  <c r="E794" i="5"/>
  <c r="E786" i="5"/>
  <c r="E1636" i="7" s="1"/>
  <c r="E778" i="5"/>
  <c r="E770" i="5"/>
  <c r="E762" i="5"/>
  <c r="E754" i="5"/>
  <c r="E746" i="5"/>
  <c r="E2406" i="6" s="1"/>
  <c r="E738" i="5"/>
  <c r="E730" i="5"/>
  <c r="E722" i="5"/>
  <c r="E714" i="5"/>
  <c r="E706" i="5"/>
  <c r="E698" i="5"/>
  <c r="E1288" i="7" s="1"/>
  <c r="E690" i="5"/>
  <c r="E1389" i="7" s="1"/>
  <c r="E682" i="5"/>
  <c r="E621" i="6" s="1"/>
  <c r="E674" i="5"/>
  <c r="E1258" i="7" s="1"/>
  <c r="E666" i="5"/>
  <c r="E1360" i="7" s="1"/>
  <c r="E658" i="5"/>
  <c r="E1424" i="7" s="1"/>
  <c r="E650" i="5"/>
  <c r="E1197" i="6" s="1"/>
  <c r="E642" i="5"/>
  <c r="E634" i="5"/>
  <c r="E626" i="5"/>
  <c r="E1313" i="7" s="1"/>
  <c r="E618" i="5"/>
  <c r="E543" i="6" s="1"/>
  <c r="E610" i="5"/>
  <c r="E602" i="5"/>
  <c r="E594" i="5"/>
  <c r="E1213" i="7" s="1"/>
  <c r="E586" i="5"/>
  <c r="E578" i="5"/>
  <c r="E570" i="5"/>
  <c r="E562" i="5"/>
  <c r="E1061" i="7" s="1"/>
  <c r="E554" i="5"/>
  <c r="E485" i="6" s="1"/>
  <c r="E546" i="5"/>
  <c r="E538" i="5"/>
  <c r="E530" i="5"/>
  <c r="E522" i="5"/>
  <c r="E1347" i="6" s="1"/>
  <c r="E514" i="5"/>
  <c r="E506" i="5"/>
  <c r="E1008" i="7" s="1"/>
  <c r="E498" i="5"/>
  <c r="E993" i="7" s="1"/>
  <c r="E490" i="5"/>
  <c r="E1121" i="6" s="1"/>
  <c r="E482" i="5"/>
  <c r="E474" i="5"/>
  <c r="E841" i="5"/>
  <c r="E776" i="5"/>
  <c r="E712" i="5"/>
  <c r="E664" i="5"/>
  <c r="E632" i="5"/>
  <c r="E600" i="5"/>
  <c r="E1222" i="6" s="1"/>
  <c r="E568" i="5"/>
  <c r="E536" i="5"/>
  <c r="E1028" i="7" s="1"/>
  <c r="E497" i="5"/>
  <c r="E992" i="7" s="1"/>
  <c r="E491" i="5"/>
  <c r="E1122" i="6" s="1"/>
  <c r="E485" i="5"/>
  <c r="E475" i="5"/>
  <c r="E912" i="7" s="1"/>
  <c r="E466" i="5"/>
  <c r="E956" i="7" s="1"/>
  <c r="E455" i="5"/>
  <c r="E447" i="5"/>
  <c r="E439" i="5"/>
  <c r="E431" i="5"/>
  <c r="E873" i="7" s="1"/>
  <c r="E423" i="5"/>
  <c r="E814" i="6" s="1"/>
  <c r="E415" i="5"/>
  <c r="E407" i="5"/>
  <c r="E399" i="5"/>
  <c r="E841" i="7" s="1"/>
  <c r="E391" i="5"/>
  <c r="E782" i="6" s="1"/>
  <c r="E383" i="5"/>
  <c r="E375" i="5"/>
  <c r="E1832" i="7" s="1"/>
  <c r="E367" i="5"/>
  <c r="E809" i="7" s="1"/>
  <c r="E359" i="5"/>
  <c r="E750" i="6" s="1"/>
  <c r="E351" i="5"/>
  <c r="E793" i="7" s="1"/>
  <c r="E343" i="5"/>
  <c r="E335" i="5"/>
  <c r="E327" i="5"/>
  <c r="E319" i="5"/>
  <c r="E301" i="6" s="1"/>
  <c r="E311" i="5"/>
  <c r="E303" i="5"/>
  <c r="E745" i="7" s="1"/>
  <c r="E295" i="5"/>
  <c r="E287" i="5"/>
  <c r="E278" i="6" s="1"/>
  <c r="E279" i="5"/>
  <c r="E524" i="7" s="1"/>
  <c r="E271" i="5"/>
  <c r="E516" i="7" s="1"/>
  <c r="E263" i="5"/>
  <c r="E255" i="5"/>
  <c r="E500" i="7" s="1"/>
  <c r="E247" i="5"/>
  <c r="E492" i="7" s="1"/>
  <c r="E239" i="5"/>
  <c r="E239" i="7" s="1"/>
  <c r="E231" i="5"/>
  <c r="E1064" i="6" s="1"/>
  <c r="E223" i="5"/>
  <c r="E226" i="7" s="1"/>
  <c r="E215" i="5"/>
  <c r="E220" i="7" s="1"/>
  <c r="E207" i="5"/>
  <c r="E199" i="5"/>
  <c r="E1032" i="6" s="1"/>
  <c r="E191" i="5"/>
  <c r="E28" i="7" s="1"/>
  <c r="E183" i="5"/>
  <c r="E175" i="5"/>
  <c r="E167" i="5"/>
  <c r="E1000" i="6" s="1"/>
  <c r="E159" i="5"/>
  <c r="E992" i="6" s="1"/>
  <c r="E151" i="5"/>
  <c r="E408" i="7" s="1"/>
  <c r="E143" i="5"/>
  <c r="E401" i="7" s="1"/>
  <c r="E135" i="5"/>
  <c r="E127" i="5"/>
  <c r="E387" i="7" s="1"/>
  <c r="E784" i="5"/>
  <c r="E1634" i="7" s="1"/>
  <c r="E720" i="5"/>
  <c r="E1491" i="7" s="1"/>
  <c r="E641" i="5"/>
  <c r="E1186" i="6" s="1"/>
  <c r="E609" i="5"/>
  <c r="E577" i="5"/>
  <c r="E545" i="5"/>
  <c r="E1121" i="7" s="1"/>
  <c r="E513" i="5"/>
  <c r="E481" i="6" s="1"/>
  <c r="E473" i="5"/>
  <c r="E471" i="5"/>
  <c r="E460" i="5"/>
  <c r="E895" i="7" s="1"/>
  <c r="E456" i="5"/>
  <c r="E390" i="6" s="1"/>
  <c r="E448" i="5"/>
  <c r="E440" i="5"/>
  <c r="E432" i="5"/>
  <c r="E677" i="7" s="1"/>
  <c r="E424" i="5"/>
  <c r="E416" i="5"/>
  <c r="E408" i="5"/>
  <c r="E653" i="7" s="1"/>
  <c r="E400" i="5"/>
  <c r="E1835" i="7" s="1"/>
  <c r="E392" i="5"/>
  <c r="E358" i="6" s="1"/>
  <c r="E384" i="5"/>
  <c r="E376" i="5"/>
  <c r="E368" i="5"/>
  <c r="E613" i="7" s="1"/>
  <c r="E360" i="5"/>
  <c r="E751" i="6" s="1"/>
  <c r="E352" i="5"/>
  <c r="E1660" i="6" s="1"/>
  <c r="E344" i="5"/>
  <c r="E336" i="5"/>
  <c r="E727" i="6" s="1"/>
  <c r="E328" i="5"/>
  <c r="E719" i="6" s="1"/>
  <c r="E320" i="5"/>
  <c r="E565" i="7" s="1"/>
  <c r="E312" i="5"/>
  <c r="E754" i="7" s="1"/>
  <c r="E304" i="5"/>
  <c r="E746" i="7" s="1"/>
  <c r="E296" i="5"/>
  <c r="E687" i="6" s="1"/>
  <c r="E288" i="5"/>
  <c r="E280" i="5"/>
  <c r="E722" i="7" s="1"/>
  <c r="E272" i="5"/>
  <c r="E264" i="5"/>
  <c r="E256" i="5"/>
  <c r="E248" i="5"/>
  <c r="E690" i="7" s="1"/>
  <c r="E240" i="5"/>
  <c r="E483" i="7" s="1"/>
  <c r="E232" i="5"/>
  <c r="E232" i="6" s="1"/>
  <c r="E224" i="5"/>
  <c r="E1057" i="6" s="1"/>
  <c r="E216" i="5"/>
  <c r="E1049" i="6" s="1"/>
  <c r="E208" i="5"/>
  <c r="E213" i="7" s="1"/>
  <c r="E200" i="5"/>
  <c r="E200" i="6" s="1"/>
  <c r="E192" i="5"/>
  <c r="E192" i="6" s="1"/>
  <c r="E184" i="5"/>
  <c r="E1017" i="6" s="1"/>
  <c r="E176" i="5"/>
  <c r="E429" i="7" s="1"/>
  <c r="E168" i="5"/>
  <c r="E168" i="6" s="1"/>
  <c r="E160" i="5"/>
  <c r="E160" i="6" s="1"/>
  <c r="E152" i="5"/>
  <c r="E144" i="5"/>
  <c r="E159" i="7" s="1"/>
  <c r="E136" i="5"/>
  <c r="E969" i="6" s="1"/>
  <c r="E128" i="5"/>
  <c r="E145" i="7" s="1"/>
  <c r="E120" i="5"/>
  <c r="E138" i="7" s="1"/>
  <c r="E112" i="5"/>
  <c r="E131" i="7" s="1"/>
  <c r="E838" i="5"/>
  <c r="E2439" i="6" s="1"/>
  <c r="E792" i="5"/>
  <c r="E728" i="5"/>
  <c r="E640" i="5"/>
  <c r="E1329" i="7" s="1"/>
  <c r="E608" i="5"/>
  <c r="E532" i="6" s="1"/>
  <c r="E576" i="5"/>
  <c r="E544" i="5"/>
  <c r="E1120" i="7" s="1"/>
  <c r="E512" i="5"/>
  <c r="E496" i="5"/>
  <c r="E435" i="6" s="1"/>
  <c r="E480" i="5"/>
  <c r="E469" i="5"/>
  <c r="E464" i="5"/>
  <c r="E900" i="7" s="1"/>
  <c r="E449" i="5"/>
  <c r="E441" i="5"/>
  <c r="E433" i="5"/>
  <c r="E425" i="5"/>
  <c r="E867" i="7" s="1"/>
  <c r="E417" i="5"/>
  <c r="E409" i="5"/>
  <c r="E401" i="5"/>
  <c r="E646" i="7" s="1"/>
  <c r="E393" i="5"/>
  <c r="E385" i="5"/>
  <c r="E377" i="5"/>
  <c r="E369" i="5"/>
  <c r="E811" i="7" s="1"/>
  <c r="E361" i="5"/>
  <c r="E353" i="5"/>
  <c r="E345" i="5"/>
  <c r="E337" i="5"/>
  <c r="E329" i="5"/>
  <c r="E771" i="7" s="1"/>
  <c r="E321" i="5"/>
  <c r="E712" i="6" s="1"/>
  <c r="E313" i="5"/>
  <c r="E296" i="6" s="1"/>
  <c r="E305" i="5"/>
  <c r="E550" i="7" s="1"/>
  <c r="E297" i="5"/>
  <c r="E688" i="6" s="1"/>
  <c r="E289" i="5"/>
  <c r="E680" i="6" s="1"/>
  <c r="E281" i="5"/>
  <c r="E273" i="5"/>
  <c r="E715" i="7" s="1"/>
  <c r="E265" i="5"/>
  <c r="E510" i="7" s="1"/>
  <c r="E257" i="5"/>
  <c r="E249" i="5"/>
  <c r="E241" i="5"/>
  <c r="E233" i="5"/>
  <c r="E277" i="7" s="1"/>
  <c r="E225" i="5"/>
  <c r="E225" i="6" s="1"/>
  <c r="E217" i="5"/>
  <c r="E209" i="5"/>
  <c r="E201" i="5"/>
  <c r="E207" i="7" s="1"/>
  <c r="E193" i="5"/>
  <c r="E185" i="5"/>
  <c r="E177" i="5"/>
  <c r="E169" i="5"/>
  <c r="E1002" i="6" s="1"/>
  <c r="E161" i="5"/>
  <c r="E161" i="6" s="1"/>
  <c r="E153" i="5"/>
  <c r="E986" i="6" s="1"/>
  <c r="E145" i="5"/>
  <c r="E137" i="5"/>
  <c r="E153" i="7" s="1"/>
  <c r="E129" i="5"/>
  <c r="E800" i="5"/>
  <c r="E736" i="5"/>
  <c r="E672" i="5"/>
  <c r="E1367" i="7" s="1"/>
  <c r="E649" i="5"/>
  <c r="E617" i="5"/>
  <c r="E585" i="5"/>
  <c r="E1091" i="7" s="1"/>
  <c r="E553" i="5"/>
  <c r="E1132" i="7" s="1"/>
  <c r="E521" i="5"/>
  <c r="E505" i="5"/>
  <c r="E499" i="5"/>
  <c r="E467" i="5"/>
  <c r="E461" i="5"/>
  <c r="E1087" i="6" s="1"/>
  <c r="E457" i="5"/>
  <c r="E450" i="5"/>
  <c r="E442" i="5"/>
  <c r="E434" i="5"/>
  <c r="E426" i="5"/>
  <c r="E817" i="6" s="1"/>
  <c r="E418" i="5"/>
  <c r="E860" i="7" s="1"/>
  <c r="E410" i="5"/>
  <c r="E852" i="7" s="1"/>
  <c r="E402" i="5"/>
  <c r="E793" i="6" s="1"/>
  <c r="E394" i="5"/>
  <c r="E386" i="5"/>
  <c r="E828" i="7" s="1"/>
  <c r="E378" i="5"/>
  <c r="E370" i="5"/>
  <c r="E761" i="6" s="1"/>
  <c r="E362" i="5"/>
  <c r="E354" i="5"/>
  <c r="E346" i="5"/>
  <c r="E338" i="5"/>
  <c r="E330" i="5"/>
  <c r="E772" i="7" s="1"/>
  <c r="E322" i="5"/>
  <c r="E314" i="5"/>
  <c r="E559" i="7" s="1"/>
  <c r="E306" i="5"/>
  <c r="E298" i="5"/>
  <c r="E287" i="6" s="1"/>
  <c r="E290" i="5"/>
  <c r="E282" i="5"/>
  <c r="E527" i="7" s="1"/>
  <c r="E274" i="5"/>
  <c r="E2343" i="6" s="1"/>
  <c r="E266" i="5"/>
  <c r="E258" i="5"/>
  <c r="E503" i="7" s="1"/>
  <c r="E250" i="5"/>
  <c r="E641" i="6" s="1"/>
  <c r="E242" i="5"/>
  <c r="E242" i="6" s="1"/>
  <c r="E234" i="5"/>
  <c r="E226" i="5"/>
  <c r="E471" i="7" s="1"/>
  <c r="E218" i="5"/>
  <c r="E222" i="7" s="1"/>
  <c r="E210" i="5"/>
  <c r="E210" i="6" s="1"/>
  <c r="E202" i="5"/>
  <c r="E1035" i="6" s="1"/>
  <c r="E194" i="5"/>
  <c r="E186" i="5"/>
  <c r="E27" i="7" s="1"/>
  <c r="E178" i="5"/>
  <c r="E178" i="6" s="1"/>
  <c r="E170" i="5"/>
  <c r="E162" i="5"/>
  <c r="E154" i="5"/>
  <c r="E168" i="7" s="1"/>
  <c r="E146" i="5"/>
  <c r="E146" i="6" s="1"/>
  <c r="E138" i="5"/>
  <c r="E130" i="5"/>
  <c r="E147" i="7" s="1"/>
  <c r="E122" i="5"/>
  <c r="E383" i="7" s="1"/>
  <c r="E808" i="5"/>
  <c r="E744" i="5"/>
  <c r="E680" i="5"/>
  <c r="E1376" i="7" s="1"/>
  <c r="E648" i="5"/>
  <c r="E580" i="6" s="1"/>
  <c r="E616" i="5"/>
  <c r="E1151" i="6" s="1"/>
  <c r="E584" i="5"/>
  <c r="E1090" i="7" s="1"/>
  <c r="E552" i="5"/>
  <c r="E520" i="5"/>
  <c r="E1167" i="7" s="1"/>
  <c r="E451" i="5"/>
  <c r="E1119" i="6" s="1"/>
  <c r="E443" i="5"/>
  <c r="E435" i="5"/>
  <c r="E877" i="7" s="1"/>
  <c r="E427" i="5"/>
  <c r="E818" i="6" s="1"/>
  <c r="E419" i="5"/>
  <c r="E379" i="6" s="1"/>
  <c r="E411" i="5"/>
  <c r="E853" i="7" s="1"/>
  <c r="E403" i="5"/>
  <c r="E395" i="5"/>
  <c r="E837" i="7" s="1"/>
  <c r="E387" i="5"/>
  <c r="E379" i="5"/>
  <c r="E371" i="5"/>
  <c r="E616" i="7" s="1"/>
  <c r="E363" i="5"/>
  <c r="E608" i="7" s="1"/>
  <c r="E355" i="5"/>
  <c r="E1720" i="6" s="1"/>
  <c r="E347" i="5"/>
  <c r="E789" i="7" s="1"/>
  <c r="E339" i="5"/>
  <c r="E1827" i="7" s="1"/>
  <c r="E331" i="5"/>
  <c r="E773" i="7" s="1"/>
  <c r="E323" i="5"/>
  <c r="E714" i="6" s="1"/>
  <c r="E315" i="5"/>
  <c r="E757" i="7" s="1"/>
  <c r="E307" i="5"/>
  <c r="E749" i="7" s="1"/>
  <c r="E299" i="5"/>
  <c r="E544" i="7" s="1"/>
  <c r="E291" i="5"/>
  <c r="E283" i="5"/>
  <c r="E275" i="5"/>
  <c r="E267" i="5"/>
  <c r="E709" i="7" s="1"/>
  <c r="E259" i="5"/>
  <c r="E255" i="6" s="1"/>
  <c r="E251" i="5"/>
  <c r="E243" i="5"/>
  <c r="E235" i="5"/>
  <c r="E479" i="7" s="1"/>
  <c r="E227" i="5"/>
  <c r="E227" i="6" s="1"/>
  <c r="E219" i="5"/>
  <c r="E466" i="7" s="1"/>
  <c r="E211" i="5"/>
  <c r="E203" i="5"/>
  <c r="E209" i="7" s="1"/>
  <c r="E195" i="5"/>
  <c r="E195" i="6" s="1"/>
  <c r="E187" i="5"/>
  <c r="E179" i="5"/>
  <c r="E431" i="7" s="1"/>
  <c r="E171" i="5"/>
  <c r="E163" i="5"/>
  <c r="E163" i="6" s="1"/>
  <c r="E155" i="5"/>
  <c r="E147" i="5"/>
  <c r="E405" i="7" s="1"/>
  <c r="E139" i="5"/>
  <c r="E972" i="6" s="1"/>
  <c r="E131" i="5"/>
  <c r="E131" i="6" s="1"/>
  <c r="E816" i="5"/>
  <c r="E752" i="5"/>
  <c r="E1523" i="7" s="1"/>
  <c r="E688" i="5"/>
  <c r="E1386" i="7" s="1"/>
  <c r="E657" i="5"/>
  <c r="E1205" i="6" s="1"/>
  <c r="E625" i="5"/>
  <c r="E593" i="5"/>
  <c r="E561" i="5"/>
  <c r="E1141" i="7" s="1"/>
  <c r="E529" i="5"/>
  <c r="E504" i="5"/>
  <c r="E489" i="5"/>
  <c r="E929" i="7" s="1"/>
  <c r="E472" i="5"/>
  <c r="E909" i="7" s="1"/>
  <c r="E465" i="5"/>
  <c r="E1092" i="6" s="1"/>
  <c r="E458" i="5"/>
  <c r="E452" i="5"/>
  <c r="E444" i="5"/>
  <c r="E436" i="5"/>
  <c r="E428" i="5"/>
  <c r="E870" i="7" s="1"/>
  <c r="E420" i="5"/>
  <c r="E811" i="6" s="1"/>
  <c r="E412" i="5"/>
  <c r="E854" i="7" s="1"/>
  <c r="E404" i="5"/>
  <c r="E370" i="6" s="1"/>
  <c r="E396" i="5"/>
  <c r="E388" i="5"/>
  <c r="E380" i="5"/>
  <c r="E822" i="7" s="1"/>
  <c r="E372" i="5"/>
  <c r="E364" i="5"/>
  <c r="E609" i="7" s="1"/>
  <c r="E356" i="5"/>
  <c r="E601" i="7" s="1"/>
  <c r="E348" i="5"/>
  <c r="E739" i="6" s="1"/>
  <c r="E340" i="5"/>
  <c r="E320" i="6" s="1"/>
  <c r="E332" i="5"/>
  <c r="E324" i="5"/>
  <c r="E569" i="7" s="1"/>
  <c r="E316" i="5"/>
  <c r="E707" i="6" s="1"/>
  <c r="E308" i="5"/>
  <c r="E2352" i="6" s="1"/>
  <c r="E300" i="5"/>
  <c r="E691" i="6" s="1"/>
  <c r="E292" i="5"/>
  <c r="E284" i="5"/>
  <c r="E275" i="6" s="1"/>
  <c r="E276" i="5"/>
  <c r="E269" i="6" s="1"/>
  <c r="E268" i="5"/>
  <c r="E260" i="5"/>
  <c r="E702" i="7" s="1"/>
  <c r="E252" i="5"/>
  <c r="E694" i="7" s="1"/>
  <c r="E244" i="5"/>
  <c r="E1077" i="6" s="1"/>
  <c r="E236" i="5"/>
  <c r="E228" i="5"/>
  <c r="E230" i="7" s="1"/>
  <c r="E220" i="5"/>
  <c r="E275" i="7" s="1"/>
  <c r="E212" i="5"/>
  <c r="E1045" i="6" s="1"/>
  <c r="E204" i="5"/>
  <c r="E453" i="7" s="1"/>
  <c r="E196" i="5"/>
  <c r="E188" i="5"/>
  <c r="E196" i="7" s="1"/>
  <c r="E180" i="5"/>
  <c r="E172" i="5"/>
  <c r="E164" i="5"/>
  <c r="E832" i="5"/>
  <c r="E1682" i="7" s="1"/>
  <c r="E768" i="5"/>
  <c r="E1444" i="6" s="1"/>
  <c r="E704" i="5"/>
  <c r="E1450" i="7" s="1"/>
  <c r="E665" i="5"/>
  <c r="E1248" i="7" s="1"/>
  <c r="E633" i="5"/>
  <c r="E1415" i="7" s="1"/>
  <c r="E601" i="5"/>
  <c r="E1231" i="6" s="1"/>
  <c r="E569" i="5"/>
  <c r="E537" i="5"/>
  <c r="E1112" i="7" s="1"/>
  <c r="E488" i="5"/>
  <c r="E927" i="7" s="1"/>
  <c r="E483" i="5"/>
  <c r="E1112" i="6" s="1"/>
  <c r="E477" i="5"/>
  <c r="E463" i="5"/>
  <c r="E459" i="5"/>
  <c r="E948" i="7" s="1"/>
  <c r="E454" i="5"/>
  <c r="E446" i="5"/>
  <c r="E438" i="5"/>
  <c r="E880" i="7" s="1"/>
  <c r="E430" i="5"/>
  <c r="E422" i="5"/>
  <c r="E414" i="5"/>
  <c r="E856" i="7" s="1"/>
  <c r="E406" i="5"/>
  <c r="E848" i="7" s="1"/>
  <c r="E398" i="5"/>
  <c r="E390" i="5"/>
  <c r="E382" i="5"/>
  <c r="E824" i="7" s="1"/>
  <c r="E374" i="5"/>
  <c r="E366" i="5"/>
  <c r="E1831" i="7" s="1"/>
  <c r="E358" i="5"/>
  <c r="E350" i="5"/>
  <c r="E792" i="7" s="1"/>
  <c r="E342" i="5"/>
  <c r="E784" i="7" s="1"/>
  <c r="E334" i="5"/>
  <c r="E776" i="7" s="1"/>
  <c r="E326" i="5"/>
  <c r="E717" i="6" s="1"/>
  <c r="E318" i="5"/>
  <c r="E760" i="7" s="1"/>
  <c r="E310" i="5"/>
  <c r="E752" i="7" s="1"/>
  <c r="E302" i="5"/>
  <c r="E744" i="7" s="1"/>
  <c r="E294" i="5"/>
  <c r="E286" i="5"/>
  <c r="E728" i="7" s="1"/>
  <c r="E278" i="5"/>
  <c r="E523" i="7" s="1"/>
  <c r="E270" i="5"/>
  <c r="E515" i="7" s="1"/>
  <c r="E262" i="5"/>
  <c r="E258" i="6" s="1"/>
  <c r="E254" i="5"/>
  <c r="E499" i="7" s="1"/>
  <c r="E246" i="5"/>
  <c r="E491" i="7" s="1"/>
  <c r="E238" i="5"/>
  <c r="E238" i="7" s="1"/>
  <c r="E230" i="5"/>
  <c r="E1063" i="6" s="1"/>
  <c r="E222" i="5"/>
  <c r="E468" i="7" s="1"/>
  <c r="E214" i="5"/>
  <c r="E219" i="7" s="1"/>
  <c r="E206" i="5"/>
  <c r="E198" i="5"/>
  <c r="E190" i="5"/>
  <c r="E198" i="7" s="1"/>
  <c r="E182" i="5"/>
  <c r="E191" i="7" s="1"/>
  <c r="E174" i="5"/>
  <c r="E166" i="5"/>
  <c r="E158" i="5"/>
  <c r="E265" i="7" s="1"/>
  <c r="E150" i="5"/>
  <c r="E21" i="7" s="1"/>
  <c r="E142" i="5"/>
  <c r="E142" i="6" s="1"/>
  <c r="E134" i="5"/>
  <c r="E42" i="5"/>
  <c r="E313" i="7" s="1"/>
  <c r="E58" i="5"/>
  <c r="E84" i="7" s="1"/>
  <c r="E74" i="5"/>
  <c r="E255" i="7" s="1"/>
  <c r="E90" i="5"/>
  <c r="E90" i="6" s="1"/>
  <c r="H1133" i="5"/>
  <c r="H1125" i="5"/>
  <c r="H1117" i="5"/>
  <c r="H1109" i="5"/>
  <c r="H1101" i="5"/>
  <c r="H1093" i="5"/>
  <c r="H1085" i="5"/>
  <c r="H1077" i="5"/>
  <c r="H1069" i="5"/>
  <c r="H1061" i="5"/>
  <c r="H1053" i="5"/>
  <c r="H1045" i="5"/>
  <c r="H1037" i="5"/>
  <c r="H1029" i="5"/>
  <c r="H1021" i="5"/>
  <c r="H1013" i="5"/>
  <c r="H1005" i="5"/>
  <c r="H997" i="5"/>
  <c r="H989" i="5"/>
  <c r="H981" i="5"/>
  <c r="H973" i="5"/>
  <c r="H965" i="5"/>
  <c r="H957" i="5"/>
  <c r="H949" i="5"/>
  <c r="H941" i="5"/>
  <c r="H933" i="5"/>
  <c r="H925" i="5"/>
  <c r="H917" i="5"/>
  <c r="H909" i="5"/>
  <c r="H901" i="5"/>
  <c r="H893" i="5"/>
  <c r="H885" i="5"/>
  <c r="H877" i="5"/>
  <c r="H869" i="5"/>
  <c r="H861" i="5"/>
  <c r="H853" i="5"/>
  <c r="H1134" i="5"/>
  <c r="H1126" i="5"/>
  <c r="H1118" i="5"/>
  <c r="H1110" i="5"/>
  <c r="H1102" i="5"/>
  <c r="H1094" i="5"/>
  <c r="H1086" i="5"/>
  <c r="H1078" i="5"/>
  <c r="H1070" i="5"/>
  <c r="H1062" i="5"/>
  <c r="H1054" i="5"/>
  <c r="H1046" i="5"/>
  <c r="H1038" i="5"/>
  <c r="H1030" i="5"/>
  <c r="H1022" i="5"/>
  <c r="H1014" i="5"/>
  <c r="H1006" i="5"/>
  <c r="H998" i="5"/>
  <c r="H990" i="5"/>
  <c r="H982" i="5"/>
  <c r="H974" i="5"/>
  <c r="H966" i="5"/>
  <c r="H958" i="5"/>
  <c r="H950" i="5"/>
  <c r="H942" i="5"/>
  <c r="H934" i="5"/>
  <c r="H926" i="5"/>
  <c r="H918" i="5"/>
  <c r="H910" i="5"/>
  <c r="H902" i="5"/>
  <c r="H894" i="5"/>
  <c r="H886" i="5"/>
  <c r="H878" i="5"/>
  <c r="H870" i="5"/>
  <c r="H862" i="5"/>
  <c r="H854" i="5"/>
  <c r="H846" i="5"/>
  <c r="H838" i="5"/>
  <c r="H1127" i="5"/>
  <c r="H1119" i="5"/>
  <c r="H1111" i="5"/>
  <c r="H1103" i="5"/>
  <c r="H1095" i="5"/>
  <c r="H1087" i="5"/>
  <c r="H1079" i="5"/>
  <c r="H1071" i="5"/>
  <c r="H1063" i="5"/>
  <c r="H1055" i="5"/>
  <c r="H1047" i="5"/>
  <c r="H1039" i="5"/>
  <c r="H1031" i="5"/>
  <c r="H1023" i="5"/>
  <c r="H1015" i="5"/>
  <c r="H1007" i="5"/>
  <c r="H999" i="5"/>
  <c r="H991" i="5"/>
  <c r="H983" i="5"/>
  <c r="H975" i="5"/>
  <c r="H967" i="5"/>
  <c r="H959" i="5"/>
  <c r="H951" i="5"/>
  <c r="H943" i="5"/>
  <c r="H935" i="5"/>
  <c r="H927" i="5"/>
  <c r="H919" i="5"/>
  <c r="H911" i="5"/>
  <c r="H903" i="5"/>
  <c r="H895" i="5"/>
  <c r="H887" i="5"/>
  <c r="H879" i="5"/>
  <c r="H871" i="5"/>
  <c r="H1128" i="5"/>
  <c r="H1120" i="5"/>
  <c r="H1112" i="5"/>
  <c r="H1104" i="5"/>
  <c r="H1096" i="5"/>
  <c r="H1088" i="5"/>
  <c r="H1080" i="5"/>
  <c r="H1072" i="5"/>
  <c r="H1064" i="5"/>
  <c r="H1056" i="5"/>
  <c r="H1048" i="5"/>
  <c r="H1040" i="5"/>
  <c r="H1032" i="5"/>
  <c r="H1024" i="5"/>
  <c r="H1016" i="5"/>
  <c r="H1008" i="5"/>
  <c r="H1000" i="5"/>
  <c r="H992" i="5"/>
  <c r="H984" i="5"/>
  <c r="H976" i="5"/>
  <c r="H968" i="5"/>
  <c r="H960" i="5"/>
  <c r="H952" i="5"/>
  <c r="H944" i="5"/>
  <c r="H936" i="5"/>
  <c r="H928" i="5"/>
  <c r="H920" i="5"/>
  <c r="H912" i="5"/>
  <c r="H904" i="5"/>
  <c r="H896" i="5"/>
  <c r="H888" i="5"/>
  <c r="H880" i="5"/>
  <c r="H872" i="5"/>
  <c r="H1129" i="5"/>
  <c r="H1121" i="5"/>
  <c r="H1113" i="5"/>
  <c r="H1105" i="5"/>
  <c r="H1097" i="5"/>
  <c r="H1089" i="5"/>
  <c r="H1081" i="5"/>
  <c r="H1073" i="5"/>
  <c r="H1065" i="5"/>
  <c r="H1057" i="5"/>
  <c r="H1049" i="5"/>
  <c r="H1041" i="5"/>
  <c r="H1033" i="5"/>
  <c r="H1025" i="5"/>
  <c r="H1017" i="5"/>
  <c r="H1009" i="5"/>
  <c r="H1001" i="5"/>
  <c r="H993" i="5"/>
  <c r="H985" i="5"/>
  <c r="H977" i="5"/>
  <c r="H969" i="5"/>
  <c r="H961" i="5"/>
  <c r="H953" i="5"/>
  <c r="H945" i="5"/>
  <c r="H937" i="5"/>
  <c r="H929" i="5"/>
  <c r="H921" i="5"/>
  <c r="H913" i="5"/>
  <c r="H905" i="5"/>
  <c r="H897" i="5"/>
  <c r="H889" i="5"/>
  <c r="H881" i="5"/>
  <c r="H873" i="5"/>
  <c r="H865" i="5"/>
  <c r="H857" i="5"/>
  <c r="H1130" i="5"/>
  <c r="H1122" i="5"/>
  <c r="H1114" i="5"/>
  <c r="H1106" i="5"/>
  <c r="H1098" i="5"/>
  <c r="H1090" i="5"/>
  <c r="H1082" i="5"/>
  <c r="H1074" i="5"/>
  <c r="H1066" i="5"/>
  <c r="H1058" i="5"/>
  <c r="H1050" i="5"/>
  <c r="H1042" i="5"/>
  <c r="H1034" i="5"/>
  <c r="H1026" i="5"/>
  <c r="H1018" i="5"/>
  <c r="H1010" i="5"/>
  <c r="H1002" i="5"/>
  <c r="H994" i="5"/>
  <c r="H986" i="5"/>
  <c r="H978" i="5"/>
  <c r="H970" i="5"/>
  <c r="H962" i="5"/>
  <c r="H954" i="5"/>
  <c r="H946" i="5"/>
  <c r="H938" i="5"/>
  <c r="H930" i="5"/>
  <c r="H922" i="5"/>
  <c r="H914" i="5"/>
  <c r="H906" i="5"/>
  <c r="H898" i="5"/>
  <c r="H890" i="5"/>
  <c r="H882" i="5"/>
  <c r="H874" i="5"/>
  <c r="H866" i="5"/>
  <c r="H858" i="5"/>
  <c r="H850" i="5"/>
  <c r="H842" i="5"/>
  <c r="H1131" i="5"/>
  <c r="H1123" i="5"/>
  <c r="H1115" i="5"/>
  <c r="H1107" i="5"/>
  <c r="H1099" i="5"/>
  <c r="H1091" i="5"/>
  <c r="H1083" i="5"/>
  <c r="H1075" i="5"/>
  <c r="H1067" i="5"/>
  <c r="H1059" i="5"/>
  <c r="H1051" i="5"/>
  <c r="H1043" i="5"/>
  <c r="H1035" i="5"/>
  <c r="H1027" i="5"/>
  <c r="H1019" i="5"/>
  <c r="H1011" i="5"/>
  <c r="H1003" i="5"/>
  <c r="H995" i="5"/>
  <c r="H987" i="5"/>
  <c r="H979" i="5"/>
  <c r="H971" i="5"/>
  <c r="H963" i="5"/>
  <c r="H955" i="5"/>
  <c r="H947" i="5"/>
  <c r="H939" i="5"/>
  <c r="H931" i="5"/>
  <c r="H923" i="5"/>
  <c r="H915" i="5"/>
  <c r="H907" i="5"/>
  <c r="H899" i="5"/>
  <c r="H891" i="5"/>
  <c r="H883" i="5"/>
  <c r="H875" i="5"/>
  <c r="H867" i="5"/>
  <c r="H859" i="5"/>
  <c r="H851" i="5"/>
  <c r="H1132" i="5"/>
  <c r="H1124" i="5"/>
  <c r="H1116" i="5"/>
  <c r="H1108" i="5"/>
  <c r="H1100" i="5"/>
  <c r="H1092" i="5"/>
  <c r="H1084" i="5"/>
  <c r="H1076" i="5"/>
  <c r="H1068" i="5"/>
  <c r="H1060" i="5"/>
  <c r="H1052" i="5"/>
  <c r="H1044" i="5"/>
  <c r="H1036" i="5"/>
  <c r="H1028" i="5"/>
  <c r="H1020" i="5"/>
  <c r="H1012" i="5"/>
  <c r="H1004" i="5"/>
  <c r="H996" i="5"/>
  <c r="H988" i="5"/>
  <c r="H980" i="5"/>
  <c r="H972" i="5"/>
  <c r="H964" i="5"/>
  <c r="H956" i="5"/>
  <c r="H948" i="5"/>
  <c r="H940" i="5"/>
  <c r="H932" i="5"/>
  <c r="H924" i="5"/>
  <c r="H916" i="5"/>
  <c r="H908" i="5"/>
  <c r="H900" i="5"/>
  <c r="H892" i="5"/>
  <c r="H884" i="5"/>
  <c r="H876" i="5"/>
  <c r="H868" i="5"/>
  <c r="H860" i="5"/>
  <c r="H843" i="5"/>
  <c r="H840" i="5"/>
  <c r="H837" i="5"/>
  <c r="H830" i="5"/>
  <c r="H822" i="5"/>
  <c r="H814" i="5"/>
  <c r="H806" i="5"/>
  <c r="H798" i="5"/>
  <c r="H790" i="5"/>
  <c r="H782" i="5"/>
  <c r="H774" i="5"/>
  <c r="H766" i="5"/>
  <c r="H758" i="5"/>
  <c r="H750" i="5"/>
  <c r="H742" i="5"/>
  <c r="H734" i="5"/>
  <c r="H726" i="5"/>
  <c r="H718" i="5"/>
  <c r="H710" i="5"/>
  <c r="H702" i="5"/>
  <c r="H694" i="5"/>
  <c r="H686" i="5"/>
  <c r="H678" i="5"/>
  <c r="H670" i="5"/>
  <c r="H662" i="5"/>
  <c r="H654" i="5"/>
  <c r="H646" i="5"/>
  <c r="H638" i="5"/>
  <c r="H630" i="5"/>
  <c r="H622" i="5"/>
  <c r="H614" i="5"/>
  <c r="H606" i="5"/>
  <c r="H598" i="5"/>
  <c r="H590" i="5"/>
  <c r="H582" i="5"/>
  <c r="H574" i="5"/>
  <c r="H566" i="5"/>
  <c r="H558" i="5"/>
  <c r="H550" i="5"/>
  <c r="H542" i="5"/>
  <c r="H534" i="5"/>
  <c r="H526" i="5"/>
  <c r="H518" i="5"/>
  <c r="H510" i="5"/>
  <c r="H848" i="5"/>
  <c r="H831" i="5"/>
  <c r="H823" i="5"/>
  <c r="H815" i="5"/>
  <c r="H807" i="5"/>
  <c r="H799" i="5"/>
  <c r="H791" i="5"/>
  <c r="H783" i="5"/>
  <c r="H775" i="5"/>
  <c r="H767" i="5"/>
  <c r="H759" i="5"/>
  <c r="H751" i="5"/>
  <c r="H743" i="5"/>
  <c r="H735" i="5"/>
  <c r="H727" i="5"/>
  <c r="H719" i="5"/>
  <c r="H711" i="5"/>
  <c r="H703" i="5"/>
  <c r="H695" i="5"/>
  <c r="H687" i="5"/>
  <c r="H679" i="5"/>
  <c r="H671" i="5"/>
  <c r="H663" i="5"/>
  <c r="H655" i="5"/>
  <c r="H647" i="5"/>
  <c r="H639" i="5"/>
  <c r="H631" i="5"/>
  <c r="H623" i="5"/>
  <c r="H615" i="5"/>
  <c r="H607" i="5"/>
  <c r="H599" i="5"/>
  <c r="H591" i="5"/>
  <c r="H583" i="5"/>
  <c r="H575" i="5"/>
  <c r="H567" i="5"/>
  <c r="H559" i="5"/>
  <c r="H551" i="5"/>
  <c r="H543" i="5"/>
  <c r="H535" i="5"/>
  <c r="H527" i="5"/>
  <c r="H519" i="5"/>
  <c r="H511" i="5"/>
  <c r="H503" i="5"/>
  <c r="H495" i="5"/>
  <c r="H487" i="5"/>
  <c r="H479" i="5"/>
  <c r="H471" i="5"/>
  <c r="H463" i="5"/>
  <c r="H856" i="5"/>
  <c r="H832" i="5"/>
  <c r="H824" i="5"/>
  <c r="H816" i="5"/>
  <c r="H808" i="5"/>
  <c r="H800" i="5"/>
  <c r="H792" i="5"/>
  <c r="H784" i="5"/>
  <c r="H776" i="5"/>
  <c r="H768" i="5"/>
  <c r="H760" i="5"/>
  <c r="H752" i="5"/>
  <c r="H744" i="5"/>
  <c r="H736" i="5"/>
  <c r="H728" i="5"/>
  <c r="H720" i="5"/>
  <c r="H712" i="5"/>
  <c r="H704" i="5"/>
  <c r="H696" i="5"/>
  <c r="H688" i="5"/>
  <c r="H680" i="5"/>
  <c r="H672" i="5"/>
  <c r="H664" i="5"/>
  <c r="H656" i="5"/>
  <c r="H648" i="5"/>
  <c r="H640" i="5"/>
  <c r="H632" i="5"/>
  <c r="H624" i="5"/>
  <c r="H616" i="5"/>
  <c r="H608" i="5"/>
  <c r="H600" i="5"/>
  <c r="H592" i="5"/>
  <c r="H584" i="5"/>
  <c r="H576" i="5"/>
  <c r="H568" i="5"/>
  <c r="H560" i="5"/>
  <c r="H552" i="5"/>
  <c r="H544" i="5"/>
  <c r="H536" i="5"/>
  <c r="H528" i="5"/>
  <c r="H520" i="5"/>
  <c r="H512" i="5"/>
  <c r="H504" i="5"/>
  <c r="H496" i="5"/>
  <c r="H488" i="5"/>
  <c r="H855" i="5"/>
  <c r="H852" i="5"/>
  <c r="H844" i="5"/>
  <c r="H841" i="5"/>
  <c r="H833" i="5"/>
  <c r="H825" i="5"/>
  <c r="H817" i="5"/>
  <c r="H809" i="5"/>
  <c r="H801" i="5"/>
  <c r="H793" i="5"/>
  <c r="H785" i="5"/>
  <c r="H777" i="5"/>
  <c r="H769" i="5"/>
  <c r="H761" i="5"/>
  <c r="H753" i="5"/>
  <c r="H745" i="5"/>
  <c r="H737" i="5"/>
  <c r="H729" i="5"/>
  <c r="H721" i="5"/>
  <c r="H713" i="5"/>
  <c r="H705" i="5"/>
  <c r="H697" i="5"/>
  <c r="H689" i="5"/>
  <c r="H681" i="5"/>
  <c r="H673" i="5"/>
  <c r="H665" i="5"/>
  <c r="H657" i="5"/>
  <c r="H649" i="5"/>
  <c r="H641" i="5"/>
  <c r="H633" i="5"/>
  <c r="H625" i="5"/>
  <c r="H617" i="5"/>
  <c r="H609" i="5"/>
  <c r="H601" i="5"/>
  <c r="H593" i="5"/>
  <c r="H585" i="5"/>
  <c r="H577" i="5"/>
  <c r="H569" i="5"/>
  <c r="H561" i="5"/>
  <c r="H553" i="5"/>
  <c r="H545" i="5"/>
  <c r="H537" i="5"/>
  <c r="H529" i="5"/>
  <c r="H521" i="5"/>
  <c r="H513" i="5"/>
  <c r="H505" i="5"/>
  <c r="H497" i="5"/>
  <c r="H489" i="5"/>
  <c r="H481" i="5"/>
  <c r="H473" i="5"/>
  <c r="H465" i="5"/>
  <c r="H457" i="5"/>
  <c r="H864" i="5"/>
  <c r="H847" i="5"/>
  <c r="H834" i="5"/>
  <c r="H826" i="5"/>
  <c r="H818" i="5"/>
  <c r="H810" i="5"/>
  <c r="H802" i="5"/>
  <c r="H794" i="5"/>
  <c r="H786" i="5"/>
  <c r="H778" i="5"/>
  <c r="H770" i="5"/>
  <c r="H762" i="5"/>
  <c r="H754" i="5"/>
  <c r="H746" i="5"/>
  <c r="H738" i="5"/>
  <c r="H730" i="5"/>
  <c r="H722" i="5"/>
  <c r="H714" i="5"/>
  <c r="H706" i="5"/>
  <c r="H698" i="5"/>
  <c r="H690" i="5"/>
  <c r="H682" i="5"/>
  <c r="H674" i="5"/>
  <c r="H666" i="5"/>
  <c r="H658" i="5"/>
  <c r="H650" i="5"/>
  <c r="H642" i="5"/>
  <c r="H634" i="5"/>
  <c r="H626" i="5"/>
  <c r="H618" i="5"/>
  <c r="H610" i="5"/>
  <c r="H602" i="5"/>
  <c r="H594" i="5"/>
  <c r="H586" i="5"/>
  <c r="H578" i="5"/>
  <c r="H570" i="5"/>
  <c r="H562" i="5"/>
  <c r="H554" i="5"/>
  <c r="H546" i="5"/>
  <c r="H538" i="5"/>
  <c r="H530" i="5"/>
  <c r="H522" i="5"/>
  <c r="H514" i="5"/>
  <c r="H506" i="5"/>
  <c r="H498" i="5"/>
  <c r="H490" i="5"/>
  <c r="H482" i="5"/>
  <c r="H849" i="5"/>
  <c r="H845" i="5"/>
  <c r="H836" i="5"/>
  <c r="H828" i="5"/>
  <c r="H820" i="5"/>
  <c r="H812" i="5"/>
  <c r="H804" i="5"/>
  <c r="H796" i="5"/>
  <c r="H788" i="5"/>
  <c r="H780" i="5"/>
  <c r="H772" i="5"/>
  <c r="H764" i="5"/>
  <c r="H756" i="5"/>
  <c r="H748" i="5"/>
  <c r="H740" i="5"/>
  <c r="H732" i="5"/>
  <c r="H724" i="5"/>
  <c r="H716" i="5"/>
  <c r="H708" i="5"/>
  <c r="H700" i="5"/>
  <c r="H692" i="5"/>
  <c r="H684" i="5"/>
  <c r="H676" i="5"/>
  <c r="H829" i="5"/>
  <c r="H821" i="5"/>
  <c r="H813" i="5"/>
  <c r="H805" i="5"/>
  <c r="H797" i="5"/>
  <c r="H789" i="5"/>
  <c r="H781" i="5"/>
  <c r="H773" i="5"/>
  <c r="H765" i="5"/>
  <c r="H757" i="5"/>
  <c r="H749" i="5"/>
  <c r="H741" i="5"/>
  <c r="H733" i="5"/>
  <c r="H725" i="5"/>
  <c r="H717" i="5"/>
  <c r="H709" i="5"/>
  <c r="H701" i="5"/>
  <c r="H693" i="5"/>
  <c r="H685" i="5"/>
  <c r="H677" i="5"/>
  <c r="H669" i="5"/>
  <c r="H661" i="5"/>
  <c r="H653" i="5"/>
  <c r="H645" i="5"/>
  <c r="H637" i="5"/>
  <c r="H629" i="5"/>
  <c r="H621" i="5"/>
  <c r="H613" i="5"/>
  <c r="H605" i="5"/>
  <c r="H597" i="5"/>
  <c r="H589" i="5"/>
  <c r="H581" i="5"/>
  <c r="H573" i="5"/>
  <c r="H565" i="5"/>
  <c r="H557" i="5"/>
  <c r="H549" i="5"/>
  <c r="H541" i="5"/>
  <c r="H533" i="5"/>
  <c r="H525" i="5"/>
  <c r="H517" i="5"/>
  <c r="H509" i="5"/>
  <c r="H501" i="5"/>
  <c r="H493" i="5"/>
  <c r="H485" i="5"/>
  <c r="H477" i="5"/>
  <c r="H469" i="5"/>
  <c r="H803" i="5"/>
  <c r="H739" i="5"/>
  <c r="H675" i="5"/>
  <c r="H659" i="5"/>
  <c r="H627" i="5"/>
  <c r="H595" i="5"/>
  <c r="H563" i="5"/>
  <c r="H531" i="5"/>
  <c r="H480" i="5"/>
  <c r="H464" i="5"/>
  <c r="H461" i="5"/>
  <c r="H450" i="5"/>
  <c r="H442" i="5"/>
  <c r="H434" i="5"/>
  <c r="H426" i="5"/>
  <c r="H418" i="5"/>
  <c r="H410" i="5"/>
  <c r="H402" i="5"/>
  <c r="H394" i="5"/>
  <c r="H386" i="5"/>
  <c r="H378" i="5"/>
  <c r="H370" i="5"/>
  <c r="H362" i="5"/>
  <c r="H354" i="5"/>
  <c r="H346" i="5"/>
  <c r="H338" i="5"/>
  <c r="H330" i="5"/>
  <c r="H322" i="5"/>
  <c r="H314" i="5"/>
  <c r="H306" i="5"/>
  <c r="H298" i="5"/>
  <c r="H290" i="5"/>
  <c r="H282" i="5"/>
  <c r="H274" i="5"/>
  <c r="H266" i="5"/>
  <c r="H258" i="5"/>
  <c r="H250" i="5"/>
  <c r="H242" i="5"/>
  <c r="H234" i="5"/>
  <c r="H226" i="5"/>
  <c r="H218" i="5"/>
  <c r="H210" i="5"/>
  <c r="H202" i="5"/>
  <c r="H194" i="5"/>
  <c r="H186" i="5"/>
  <c r="H178" i="5"/>
  <c r="H170" i="5"/>
  <c r="H162" i="5"/>
  <c r="H154" i="5"/>
  <c r="H146" i="5"/>
  <c r="H138" i="5"/>
  <c r="H130" i="5"/>
  <c r="H122" i="5"/>
  <c r="H839" i="5"/>
  <c r="H811" i="5"/>
  <c r="H747" i="5"/>
  <c r="H683" i="5"/>
  <c r="H668" i="5"/>
  <c r="H636" i="5"/>
  <c r="H604" i="5"/>
  <c r="H572" i="5"/>
  <c r="H540" i="5"/>
  <c r="H499" i="5"/>
  <c r="H478" i="5"/>
  <c r="H467" i="5"/>
  <c r="H451" i="5"/>
  <c r="H443" i="5"/>
  <c r="H435" i="5"/>
  <c r="H427" i="5"/>
  <c r="H419" i="5"/>
  <c r="H411" i="5"/>
  <c r="H403" i="5"/>
  <c r="H395" i="5"/>
  <c r="H387" i="5"/>
  <c r="H379" i="5"/>
  <c r="H371" i="5"/>
  <c r="H363" i="5"/>
  <c r="H355" i="5"/>
  <c r="H347" i="5"/>
  <c r="H339" i="5"/>
  <c r="H331" i="5"/>
  <c r="H323" i="5"/>
  <c r="H315" i="5"/>
  <c r="H307" i="5"/>
  <c r="H299" i="5"/>
  <c r="H291" i="5"/>
  <c r="H283" i="5"/>
  <c r="H275" i="5"/>
  <c r="H267" i="5"/>
  <c r="H259" i="5"/>
  <c r="H251" i="5"/>
  <c r="H243" i="5"/>
  <c r="H235" i="5"/>
  <c r="H227" i="5"/>
  <c r="H219" i="5"/>
  <c r="H211" i="5"/>
  <c r="H203" i="5"/>
  <c r="H195" i="5"/>
  <c r="H187" i="5"/>
  <c r="H179" i="5"/>
  <c r="H171" i="5"/>
  <c r="H163" i="5"/>
  <c r="H155" i="5"/>
  <c r="H147" i="5"/>
  <c r="H139" i="5"/>
  <c r="H131" i="5"/>
  <c r="H123" i="5"/>
  <c r="H115" i="5"/>
  <c r="H819" i="5"/>
  <c r="H755" i="5"/>
  <c r="H691" i="5"/>
  <c r="H667" i="5"/>
  <c r="H635" i="5"/>
  <c r="H603" i="5"/>
  <c r="H571" i="5"/>
  <c r="H539" i="5"/>
  <c r="H508" i="5"/>
  <c r="H502" i="5"/>
  <c r="H484" i="5"/>
  <c r="H476" i="5"/>
  <c r="H474" i="5"/>
  <c r="H458" i="5"/>
  <c r="H452" i="5"/>
  <c r="H444" i="5"/>
  <c r="H436" i="5"/>
  <c r="H428" i="5"/>
  <c r="H420" i="5"/>
  <c r="H412" i="5"/>
  <c r="H404" i="5"/>
  <c r="H396" i="5"/>
  <c r="H388" i="5"/>
  <c r="H380" i="5"/>
  <c r="H372" i="5"/>
  <c r="H364" i="5"/>
  <c r="H356" i="5"/>
  <c r="H348" i="5"/>
  <c r="H340" i="5"/>
  <c r="H332" i="5"/>
  <c r="H324" i="5"/>
  <c r="H316" i="5"/>
  <c r="H308" i="5"/>
  <c r="H300" i="5"/>
  <c r="H292" i="5"/>
  <c r="H284" i="5"/>
  <c r="H276" i="5"/>
  <c r="H268" i="5"/>
  <c r="H260" i="5"/>
  <c r="H252" i="5"/>
  <c r="H244" i="5"/>
  <c r="H236" i="5"/>
  <c r="H228" i="5"/>
  <c r="H220" i="5"/>
  <c r="H212" i="5"/>
  <c r="H204" i="5"/>
  <c r="H196" i="5"/>
  <c r="H188" i="5"/>
  <c r="H180" i="5"/>
  <c r="H172" i="5"/>
  <c r="H164" i="5"/>
  <c r="H156" i="5"/>
  <c r="H148" i="5"/>
  <c r="H140" i="5"/>
  <c r="H132" i="5"/>
  <c r="H124" i="5"/>
  <c r="H827" i="5"/>
  <c r="H763" i="5"/>
  <c r="H699" i="5"/>
  <c r="H644" i="5"/>
  <c r="H612" i="5"/>
  <c r="H580" i="5"/>
  <c r="H548" i="5"/>
  <c r="H516" i="5"/>
  <c r="H472" i="5"/>
  <c r="H462" i="5"/>
  <c r="H453" i="5"/>
  <c r="H445" i="5"/>
  <c r="H437" i="5"/>
  <c r="H429" i="5"/>
  <c r="H421" i="5"/>
  <c r="H413" i="5"/>
  <c r="H405" i="5"/>
  <c r="H397" i="5"/>
  <c r="H389" i="5"/>
  <c r="H381" i="5"/>
  <c r="H373" i="5"/>
  <c r="H365" i="5"/>
  <c r="H357" i="5"/>
  <c r="H349" i="5"/>
  <c r="H341" i="5"/>
  <c r="H333" i="5"/>
  <c r="H325" i="5"/>
  <c r="H317" i="5"/>
  <c r="H309" i="5"/>
  <c r="H301" i="5"/>
  <c r="H293" i="5"/>
  <c r="H285" i="5"/>
  <c r="H277" i="5"/>
  <c r="H269" i="5"/>
  <c r="H261" i="5"/>
  <c r="H253" i="5"/>
  <c r="H245" i="5"/>
  <c r="H237" i="5"/>
  <c r="H229" i="5"/>
  <c r="H221" i="5"/>
  <c r="H213" i="5"/>
  <c r="H205" i="5"/>
  <c r="H197" i="5"/>
  <c r="H189" i="5"/>
  <c r="H181" i="5"/>
  <c r="H173" i="5"/>
  <c r="H165" i="5"/>
  <c r="H157" i="5"/>
  <c r="H149" i="5"/>
  <c r="H141" i="5"/>
  <c r="H133" i="5"/>
  <c r="H125" i="5"/>
  <c r="H835" i="5"/>
  <c r="H771" i="5"/>
  <c r="H707" i="5"/>
  <c r="H643" i="5"/>
  <c r="H611" i="5"/>
  <c r="H579" i="5"/>
  <c r="H547" i="5"/>
  <c r="H515" i="5"/>
  <c r="H507" i="5"/>
  <c r="H492" i="5"/>
  <c r="H486" i="5"/>
  <c r="H470" i="5"/>
  <c r="H459" i="5"/>
  <c r="H454" i="5"/>
  <c r="H446" i="5"/>
  <c r="H438" i="5"/>
  <c r="H430" i="5"/>
  <c r="H422" i="5"/>
  <c r="H414" i="5"/>
  <c r="H406" i="5"/>
  <c r="H398" i="5"/>
  <c r="H390" i="5"/>
  <c r="H382" i="5"/>
  <c r="H374" i="5"/>
  <c r="H366" i="5"/>
  <c r="H358" i="5"/>
  <c r="H350" i="5"/>
  <c r="H342" i="5"/>
  <c r="H334" i="5"/>
  <c r="H326" i="5"/>
  <c r="H318" i="5"/>
  <c r="H310" i="5"/>
  <c r="H302" i="5"/>
  <c r="H294" i="5"/>
  <c r="H286" i="5"/>
  <c r="H278" i="5"/>
  <c r="H270" i="5"/>
  <c r="H262" i="5"/>
  <c r="H254" i="5"/>
  <c r="H246" i="5"/>
  <c r="H238" i="5"/>
  <c r="H230" i="5"/>
  <c r="H222" i="5"/>
  <c r="H214" i="5"/>
  <c r="H206" i="5"/>
  <c r="H198" i="5"/>
  <c r="H190" i="5"/>
  <c r="H182" i="5"/>
  <c r="H174" i="5"/>
  <c r="H166" i="5"/>
  <c r="H158" i="5"/>
  <c r="H150" i="5"/>
  <c r="H142" i="5"/>
  <c r="H134" i="5"/>
  <c r="H126" i="5"/>
  <c r="H779" i="5"/>
  <c r="H715" i="5"/>
  <c r="H652" i="5"/>
  <c r="H620" i="5"/>
  <c r="H588" i="5"/>
  <c r="H556" i="5"/>
  <c r="H524" i="5"/>
  <c r="H483" i="5"/>
  <c r="H468" i="5"/>
  <c r="H466" i="5"/>
  <c r="H455" i="5"/>
  <c r="H447" i="5"/>
  <c r="H439" i="5"/>
  <c r="H431" i="5"/>
  <c r="H423" i="5"/>
  <c r="H415" i="5"/>
  <c r="H407" i="5"/>
  <c r="H399" i="5"/>
  <c r="H391" i="5"/>
  <c r="H383" i="5"/>
  <c r="H375" i="5"/>
  <c r="H367" i="5"/>
  <c r="H359" i="5"/>
  <c r="H351" i="5"/>
  <c r="H343" i="5"/>
  <c r="H335" i="5"/>
  <c r="H327" i="5"/>
  <c r="H319" i="5"/>
  <c r="H311" i="5"/>
  <c r="H303" i="5"/>
  <c r="H295" i="5"/>
  <c r="H287" i="5"/>
  <c r="H279" i="5"/>
  <c r="H271" i="5"/>
  <c r="H263" i="5"/>
  <c r="H255" i="5"/>
  <c r="H247" i="5"/>
  <c r="H239" i="5"/>
  <c r="H231" i="5"/>
  <c r="H223" i="5"/>
  <c r="H215" i="5"/>
  <c r="H207" i="5"/>
  <c r="H199" i="5"/>
  <c r="H191" i="5"/>
  <c r="H183" i="5"/>
  <c r="H175" i="5"/>
  <c r="H167" i="5"/>
  <c r="H159" i="5"/>
  <c r="H863" i="5"/>
  <c r="H795" i="5"/>
  <c r="H731" i="5"/>
  <c r="H660" i="5"/>
  <c r="H628" i="5"/>
  <c r="H596" i="5"/>
  <c r="H564" i="5"/>
  <c r="H532" i="5"/>
  <c r="H500" i="5"/>
  <c r="H494" i="5"/>
  <c r="H456" i="5"/>
  <c r="H449" i="5"/>
  <c r="H441" i="5"/>
  <c r="H433" i="5"/>
  <c r="H425" i="5"/>
  <c r="H417" i="5"/>
  <c r="H409" i="5"/>
  <c r="H401" i="5"/>
  <c r="H393" i="5"/>
  <c r="H385" i="5"/>
  <c r="H377" i="5"/>
  <c r="H369" i="5"/>
  <c r="H361" i="5"/>
  <c r="H353" i="5"/>
  <c r="H345" i="5"/>
  <c r="H337" i="5"/>
  <c r="H329" i="5"/>
  <c r="H321" i="5"/>
  <c r="H313" i="5"/>
  <c r="H305" i="5"/>
  <c r="H297" i="5"/>
  <c r="H289" i="5"/>
  <c r="H281" i="5"/>
  <c r="H273" i="5"/>
  <c r="H265" i="5"/>
  <c r="H257" i="5"/>
  <c r="H249" i="5"/>
  <c r="H241" i="5"/>
  <c r="H233" i="5"/>
  <c r="H225" i="5"/>
  <c r="H217" i="5"/>
  <c r="H209" i="5"/>
  <c r="H201" i="5"/>
  <c r="H193" i="5"/>
  <c r="H185" i="5"/>
  <c r="H177" i="5"/>
  <c r="H169" i="5"/>
  <c r="H161" i="5"/>
  <c r="H153" i="5"/>
  <c r="H145" i="5"/>
  <c r="H137" i="5"/>
  <c r="H129" i="5"/>
  <c r="I3" i="5"/>
  <c r="E7" i="5"/>
  <c r="F8" i="5"/>
  <c r="G9" i="5"/>
  <c r="H10" i="5"/>
  <c r="I11" i="5"/>
  <c r="J12" i="5"/>
  <c r="E15" i="5"/>
  <c r="E289" i="7" s="1"/>
  <c r="F16" i="5"/>
  <c r="G17" i="5"/>
  <c r="H18" i="5"/>
  <c r="I19" i="5"/>
  <c r="J20" i="5"/>
  <c r="E23" i="5"/>
  <c r="E53" i="7" s="1"/>
  <c r="F24" i="5"/>
  <c r="G25" i="5"/>
  <c r="H26" i="5"/>
  <c r="I27" i="5"/>
  <c r="J28" i="5"/>
  <c r="E31" i="5"/>
  <c r="E60" i="7" s="1"/>
  <c r="F32" i="5"/>
  <c r="G33" i="5"/>
  <c r="H34" i="5"/>
  <c r="I35" i="5"/>
  <c r="J36" i="5"/>
  <c r="E39" i="5"/>
  <c r="E67" i="7" s="1"/>
  <c r="F40" i="5"/>
  <c r="G41" i="5"/>
  <c r="H42" i="5"/>
  <c r="I43" i="5"/>
  <c r="J44" i="5"/>
  <c r="E47" i="5"/>
  <c r="E74" i="7" s="1"/>
  <c r="F48" i="5"/>
  <c r="G49" i="5"/>
  <c r="H50" i="5"/>
  <c r="I51" i="5"/>
  <c r="J52" i="5"/>
  <c r="E55" i="5"/>
  <c r="E324" i="7" s="1"/>
  <c r="F56" i="5"/>
  <c r="G57" i="5"/>
  <c r="H58" i="5"/>
  <c r="I59" i="5"/>
  <c r="J60" i="5"/>
  <c r="E63" i="5"/>
  <c r="F64" i="5"/>
  <c r="G65" i="5"/>
  <c r="H66" i="5"/>
  <c r="I67" i="5"/>
  <c r="J68" i="5"/>
  <c r="D901" i="6" s="1"/>
  <c r="E71" i="5"/>
  <c r="E338" i="7" s="1"/>
  <c r="F72" i="5"/>
  <c r="G73" i="5"/>
  <c r="H74" i="5"/>
  <c r="I75" i="5"/>
  <c r="J76" i="5"/>
  <c r="E79" i="5"/>
  <c r="F80" i="5"/>
  <c r="G81" i="5"/>
  <c r="H82" i="5"/>
  <c r="I83" i="5"/>
  <c r="J84" i="5"/>
  <c r="E87" i="5"/>
  <c r="E352" i="7" s="1"/>
  <c r="F88" i="5"/>
  <c r="G89" i="5"/>
  <c r="H90" i="5"/>
  <c r="I91" i="5"/>
  <c r="J92" i="5"/>
  <c r="E95" i="5"/>
  <c r="E116" i="7" s="1"/>
  <c r="F96" i="5"/>
  <c r="G97" i="5"/>
  <c r="H98" i="5"/>
  <c r="I99" i="5"/>
  <c r="J100" i="5"/>
  <c r="D933" i="6" s="1"/>
  <c r="E103" i="5"/>
  <c r="E123" i="7" s="1"/>
  <c r="F104" i="5"/>
  <c r="G105" i="5"/>
  <c r="H106" i="5"/>
  <c r="I107" i="5"/>
  <c r="J108" i="5"/>
  <c r="E111" i="5"/>
  <c r="E373" i="7" s="1"/>
  <c r="G112" i="5"/>
  <c r="I113" i="5"/>
  <c r="F116" i="5"/>
  <c r="H117" i="5"/>
  <c r="J118" i="5"/>
  <c r="D951" i="6" s="1"/>
  <c r="G120" i="5"/>
  <c r="F124" i="5"/>
  <c r="F127" i="5"/>
  <c r="H135" i="5"/>
  <c r="E140" i="5"/>
  <c r="E156" i="7" s="1"/>
  <c r="I144" i="5"/>
  <c r="F149" i="5"/>
  <c r="J153" i="5"/>
  <c r="G158" i="5"/>
  <c r="G167" i="5"/>
  <c r="H176" i="5"/>
  <c r="I185" i="5"/>
  <c r="J194" i="5"/>
  <c r="E213" i="5"/>
  <c r="E461" i="7" s="1"/>
  <c r="F222" i="5"/>
  <c r="G231" i="5"/>
  <c r="H240" i="5"/>
  <c r="I249" i="5"/>
  <c r="J258" i="5"/>
  <c r="D254" i="6" s="1"/>
  <c r="E277" i="5"/>
  <c r="E270" i="6" s="1"/>
  <c r="F286" i="5"/>
  <c r="G295" i="5"/>
  <c r="H304" i="5"/>
  <c r="I313" i="5"/>
  <c r="J322" i="5"/>
  <c r="E341" i="5"/>
  <c r="F350" i="5"/>
  <c r="G359" i="5"/>
  <c r="H368" i="5"/>
  <c r="I377" i="5"/>
  <c r="J386" i="5"/>
  <c r="D631" i="7" s="1"/>
  <c r="E405" i="5"/>
  <c r="E371" i="6" s="1"/>
  <c r="F414" i="5"/>
  <c r="G423" i="5"/>
  <c r="H432" i="5"/>
  <c r="I441" i="5"/>
  <c r="J450" i="5"/>
  <c r="H460" i="5"/>
  <c r="I473" i="5"/>
  <c r="H491" i="5"/>
  <c r="H555" i="5"/>
  <c r="E592" i="5"/>
  <c r="E1164" i="6" s="1"/>
  <c r="I628" i="5"/>
  <c r="F665" i="5"/>
  <c r="J805" i="5"/>
  <c r="E34" i="5"/>
  <c r="E82" i="5"/>
  <c r="E106" i="5"/>
  <c r="E117" i="5"/>
  <c r="E117" i="6" s="1"/>
  <c r="E157" i="5"/>
  <c r="E414" i="7" s="1"/>
  <c r="E429" i="5"/>
  <c r="I1134" i="5"/>
  <c r="I1126" i="5"/>
  <c r="I1118" i="5"/>
  <c r="I1110" i="5"/>
  <c r="I1102" i="5"/>
  <c r="I1094" i="5"/>
  <c r="I1086" i="5"/>
  <c r="I1078" i="5"/>
  <c r="I1070" i="5"/>
  <c r="I1062" i="5"/>
  <c r="I1054" i="5"/>
  <c r="I1046" i="5"/>
  <c r="I1038" i="5"/>
  <c r="I1030" i="5"/>
  <c r="I1022" i="5"/>
  <c r="I1014" i="5"/>
  <c r="I1006" i="5"/>
  <c r="I998" i="5"/>
  <c r="I990" i="5"/>
  <c r="I982" i="5"/>
  <c r="I974" i="5"/>
  <c r="I966" i="5"/>
  <c r="I958" i="5"/>
  <c r="I950" i="5"/>
  <c r="I942" i="5"/>
  <c r="I934" i="5"/>
  <c r="I926" i="5"/>
  <c r="I918" i="5"/>
  <c r="I910" i="5"/>
  <c r="I902" i="5"/>
  <c r="I894" i="5"/>
  <c r="I886" i="5"/>
  <c r="I878" i="5"/>
  <c r="I870" i="5"/>
  <c r="I862" i="5"/>
  <c r="I854" i="5"/>
  <c r="I846" i="5"/>
  <c r="I1127" i="5"/>
  <c r="I1119" i="5"/>
  <c r="I1111" i="5"/>
  <c r="I1103" i="5"/>
  <c r="I1095" i="5"/>
  <c r="I1087" i="5"/>
  <c r="I1079" i="5"/>
  <c r="I1071" i="5"/>
  <c r="I1063" i="5"/>
  <c r="I1055" i="5"/>
  <c r="I1047" i="5"/>
  <c r="I1039" i="5"/>
  <c r="I1031" i="5"/>
  <c r="I1023" i="5"/>
  <c r="I1015" i="5"/>
  <c r="I1007" i="5"/>
  <c r="I999" i="5"/>
  <c r="I991" i="5"/>
  <c r="I983" i="5"/>
  <c r="I975" i="5"/>
  <c r="I967" i="5"/>
  <c r="I959" i="5"/>
  <c r="I951" i="5"/>
  <c r="I943" i="5"/>
  <c r="I935" i="5"/>
  <c r="I927" i="5"/>
  <c r="I919" i="5"/>
  <c r="I911" i="5"/>
  <c r="I903" i="5"/>
  <c r="I895" i="5"/>
  <c r="I887" i="5"/>
  <c r="I879" i="5"/>
  <c r="I871" i="5"/>
  <c r="I863" i="5"/>
  <c r="I855" i="5"/>
  <c r="I847" i="5"/>
  <c r="I839" i="5"/>
  <c r="I1128" i="5"/>
  <c r="I1120" i="5"/>
  <c r="I1112" i="5"/>
  <c r="I1104" i="5"/>
  <c r="I1096" i="5"/>
  <c r="I1088" i="5"/>
  <c r="I1080" i="5"/>
  <c r="I1072" i="5"/>
  <c r="I1064" i="5"/>
  <c r="I1056" i="5"/>
  <c r="I1048" i="5"/>
  <c r="I1040" i="5"/>
  <c r="I1032" i="5"/>
  <c r="I1024" i="5"/>
  <c r="I1016" i="5"/>
  <c r="I1008" i="5"/>
  <c r="I1000" i="5"/>
  <c r="I992" i="5"/>
  <c r="I984" i="5"/>
  <c r="I976" i="5"/>
  <c r="I968" i="5"/>
  <c r="I960" i="5"/>
  <c r="I952" i="5"/>
  <c r="I944" i="5"/>
  <c r="I936" i="5"/>
  <c r="I928" i="5"/>
  <c r="I920" i="5"/>
  <c r="I912" i="5"/>
  <c r="I904" i="5"/>
  <c r="I896" i="5"/>
  <c r="I888" i="5"/>
  <c r="I880" i="5"/>
  <c r="I872" i="5"/>
  <c r="I864" i="5"/>
  <c r="I1129" i="5"/>
  <c r="I1121" i="5"/>
  <c r="I1113" i="5"/>
  <c r="I1105" i="5"/>
  <c r="I1097" i="5"/>
  <c r="I1089" i="5"/>
  <c r="I1081" i="5"/>
  <c r="I1073" i="5"/>
  <c r="I1065" i="5"/>
  <c r="I1057" i="5"/>
  <c r="I1049" i="5"/>
  <c r="I1041" i="5"/>
  <c r="I1033" i="5"/>
  <c r="I1025" i="5"/>
  <c r="I1017" i="5"/>
  <c r="I1009" i="5"/>
  <c r="I1001" i="5"/>
  <c r="I993" i="5"/>
  <c r="I985" i="5"/>
  <c r="I977" i="5"/>
  <c r="I969" i="5"/>
  <c r="I961" i="5"/>
  <c r="I953" i="5"/>
  <c r="I945" i="5"/>
  <c r="I937" i="5"/>
  <c r="I929" i="5"/>
  <c r="I921" i="5"/>
  <c r="I913" i="5"/>
  <c r="I905" i="5"/>
  <c r="I897" i="5"/>
  <c r="I889" i="5"/>
  <c r="I881" i="5"/>
  <c r="I873" i="5"/>
  <c r="I1130" i="5"/>
  <c r="I1122" i="5"/>
  <c r="I1114" i="5"/>
  <c r="I1106" i="5"/>
  <c r="I1098" i="5"/>
  <c r="I1090" i="5"/>
  <c r="I1082" i="5"/>
  <c r="I1074" i="5"/>
  <c r="I1066" i="5"/>
  <c r="I1058" i="5"/>
  <c r="I1050" i="5"/>
  <c r="I1042" i="5"/>
  <c r="I1034" i="5"/>
  <c r="I1026" i="5"/>
  <c r="I1018" i="5"/>
  <c r="I1010" i="5"/>
  <c r="I1002" i="5"/>
  <c r="I994" i="5"/>
  <c r="I986" i="5"/>
  <c r="I978" i="5"/>
  <c r="I970" i="5"/>
  <c r="I962" i="5"/>
  <c r="I954" i="5"/>
  <c r="I946" i="5"/>
  <c r="I938" i="5"/>
  <c r="I930" i="5"/>
  <c r="I922" i="5"/>
  <c r="I914" i="5"/>
  <c r="I906" i="5"/>
  <c r="I898" i="5"/>
  <c r="I890" i="5"/>
  <c r="I882" i="5"/>
  <c r="I874" i="5"/>
  <c r="I866" i="5"/>
  <c r="I858" i="5"/>
  <c r="I1131" i="5"/>
  <c r="I1123" i="5"/>
  <c r="I1115" i="5"/>
  <c r="I1107" i="5"/>
  <c r="I1099" i="5"/>
  <c r="I1091" i="5"/>
  <c r="I1083" i="5"/>
  <c r="I1075" i="5"/>
  <c r="I1067" i="5"/>
  <c r="I1059" i="5"/>
  <c r="I1051" i="5"/>
  <c r="I1043" i="5"/>
  <c r="I1035" i="5"/>
  <c r="I1027" i="5"/>
  <c r="I1019" i="5"/>
  <c r="I1011" i="5"/>
  <c r="I1003" i="5"/>
  <c r="I995" i="5"/>
  <c r="I987" i="5"/>
  <c r="I979" i="5"/>
  <c r="I971" i="5"/>
  <c r="I963" i="5"/>
  <c r="I955" i="5"/>
  <c r="I947" i="5"/>
  <c r="I939" i="5"/>
  <c r="I931" i="5"/>
  <c r="I923" i="5"/>
  <c r="I915" i="5"/>
  <c r="I907" i="5"/>
  <c r="I899" i="5"/>
  <c r="I891" i="5"/>
  <c r="I883" i="5"/>
  <c r="I875" i="5"/>
  <c r="I867" i="5"/>
  <c r="I859" i="5"/>
  <c r="I851" i="5"/>
  <c r="I843" i="5"/>
  <c r="I1132" i="5"/>
  <c r="I1124" i="5"/>
  <c r="I1116" i="5"/>
  <c r="I1108" i="5"/>
  <c r="I1100" i="5"/>
  <c r="I1092" i="5"/>
  <c r="I1084" i="5"/>
  <c r="I1076" i="5"/>
  <c r="I1068" i="5"/>
  <c r="I1060" i="5"/>
  <c r="I1052" i="5"/>
  <c r="I1044" i="5"/>
  <c r="I1036" i="5"/>
  <c r="I1028" i="5"/>
  <c r="I1020" i="5"/>
  <c r="I1012" i="5"/>
  <c r="I1004" i="5"/>
  <c r="I996" i="5"/>
  <c r="I988" i="5"/>
  <c r="I980" i="5"/>
  <c r="I972" i="5"/>
  <c r="I964" i="5"/>
  <c r="I956" i="5"/>
  <c r="I948" i="5"/>
  <c r="I940" i="5"/>
  <c r="I932" i="5"/>
  <c r="I924" i="5"/>
  <c r="I916" i="5"/>
  <c r="I908" i="5"/>
  <c r="I900" i="5"/>
  <c r="I892" i="5"/>
  <c r="I884" i="5"/>
  <c r="I876" i="5"/>
  <c r="I868" i="5"/>
  <c r="I860" i="5"/>
  <c r="I852" i="5"/>
  <c r="I1133" i="5"/>
  <c r="I1125" i="5"/>
  <c r="I1117" i="5"/>
  <c r="I1109" i="5"/>
  <c r="I1101" i="5"/>
  <c r="I1093" i="5"/>
  <c r="I1085" i="5"/>
  <c r="I1077" i="5"/>
  <c r="I1069" i="5"/>
  <c r="I1061" i="5"/>
  <c r="I1053" i="5"/>
  <c r="I1045" i="5"/>
  <c r="I1037" i="5"/>
  <c r="I1029" i="5"/>
  <c r="I1021" i="5"/>
  <c r="I1013" i="5"/>
  <c r="I1005" i="5"/>
  <c r="I997" i="5"/>
  <c r="I989" i="5"/>
  <c r="I981" i="5"/>
  <c r="I973" i="5"/>
  <c r="I965" i="5"/>
  <c r="I957" i="5"/>
  <c r="I949" i="5"/>
  <c r="I941" i="5"/>
  <c r="I933" i="5"/>
  <c r="I925" i="5"/>
  <c r="I917" i="5"/>
  <c r="I909" i="5"/>
  <c r="I901" i="5"/>
  <c r="I893" i="5"/>
  <c r="I885" i="5"/>
  <c r="I877" i="5"/>
  <c r="I869" i="5"/>
  <c r="I861" i="5"/>
  <c r="I857" i="5"/>
  <c r="I848" i="5"/>
  <c r="I831" i="5"/>
  <c r="I823" i="5"/>
  <c r="I815" i="5"/>
  <c r="I807" i="5"/>
  <c r="I799" i="5"/>
  <c r="I791" i="5"/>
  <c r="I783" i="5"/>
  <c r="I775" i="5"/>
  <c r="I767" i="5"/>
  <c r="I759" i="5"/>
  <c r="I751" i="5"/>
  <c r="I743" i="5"/>
  <c r="I735" i="5"/>
  <c r="I727" i="5"/>
  <c r="I719" i="5"/>
  <c r="I711" i="5"/>
  <c r="I703" i="5"/>
  <c r="I695" i="5"/>
  <c r="I687" i="5"/>
  <c r="I679" i="5"/>
  <c r="I671" i="5"/>
  <c r="I663" i="5"/>
  <c r="I655" i="5"/>
  <c r="I647" i="5"/>
  <c r="I639" i="5"/>
  <c r="I631" i="5"/>
  <c r="I623" i="5"/>
  <c r="I615" i="5"/>
  <c r="I607" i="5"/>
  <c r="I599" i="5"/>
  <c r="I591" i="5"/>
  <c r="I583" i="5"/>
  <c r="I575" i="5"/>
  <c r="I567" i="5"/>
  <c r="I559" i="5"/>
  <c r="I551" i="5"/>
  <c r="I543" i="5"/>
  <c r="I535" i="5"/>
  <c r="I527" i="5"/>
  <c r="I519" i="5"/>
  <c r="I511" i="5"/>
  <c r="I856" i="5"/>
  <c r="I832" i="5"/>
  <c r="I824" i="5"/>
  <c r="I816" i="5"/>
  <c r="I808" i="5"/>
  <c r="I800" i="5"/>
  <c r="I792" i="5"/>
  <c r="I784" i="5"/>
  <c r="I776" i="5"/>
  <c r="I768" i="5"/>
  <c r="I760" i="5"/>
  <c r="I752" i="5"/>
  <c r="I744" i="5"/>
  <c r="I736" i="5"/>
  <c r="I728" i="5"/>
  <c r="I720" i="5"/>
  <c r="I712" i="5"/>
  <c r="I704" i="5"/>
  <c r="I696" i="5"/>
  <c r="I688" i="5"/>
  <c r="I680" i="5"/>
  <c r="I672" i="5"/>
  <c r="I664" i="5"/>
  <c r="I656" i="5"/>
  <c r="I648" i="5"/>
  <c r="I640" i="5"/>
  <c r="I632" i="5"/>
  <c r="I624" i="5"/>
  <c r="I616" i="5"/>
  <c r="I608" i="5"/>
  <c r="I600" i="5"/>
  <c r="I592" i="5"/>
  <c r="I584" i="5"/>
  <c r="I576" i="5"/>
  <c r="I568" i="5"/>
  <c r="I560" i="5"/>
  <c r="I552" i="5"/>
  <c r="I544" i="5"/>
  <c r="I536" i="5"/>
  <c r="I528" i="5"/>
  <c r="I520" i="5"/>
  <c r="I512" i="5"/>
  <c r="I504" i="5"/>
  <c r="I496" i="5"/>
  <c r="I488" i="5"/>
  <c r="I480" i="5"/>
  <c r="I472" i="5"/>
  <c r="I464" i="5"/>
  <c r="I850" i="5"/>
  <c r="I844" i="5"/>
  <c r="I841" i="5"/>
  <c r="I838" i="5"/>
  <c r="I833" i="5"/>
  <c r="I825" i="5"/>
  <c r="I817" i="5"/>
  <c r="I809" i="5"/>
  <c r="I801" i="5"/>
  <c r="I793" i="5"/>
  <c r="I785" i="5"/>
  <c r="I777" i="5"/>
  <c r="I769" i="5"/>
  <c r="I761" i="5"/>
  <c r="I753" i="5"/>
  <c r="I745" i="5"/>
  <c r="I737" i="5"/>
  <c r="I729" i="5"/>
  <c r="I721" i="5"/>
  <c r="I713" i="5"/>
  <c r="I705" i="5"/>
  <c r="I697" i="5"/>
  <c r="I689" i="5"/>
  <c r="I681" i="5"/>
  <c r="I673" i="5"/>
  <c r="I665" i="5"/>
  <c r="I657" i="5"/>
  <c r="I649" i="5"/>
  <c r="I641" i="5"/>
  <c r="I633" i="5"/>
  <c r="I625" i="5"/>
  <c r="I617" i="5"/>
  <c r="I609" i="5"/>
  <c r="I601" i="5"/>
  <c r="I593" i="5"/>
  <c r="I585" i="5"/>
  <c r="I577" i="5"/>
  <c r="I569" i="5"/>
  <c r="I561" i="5"/>
  <c r="I553" i="5"/>
  <c r="I545" i="5"/>
  <c r="I537" i="5"/>
  <c r="I529" i="5"/>
  <c r="I521" i="5"/>
  <c r="I513" i="5"/>
  <c r="I505" i="5"/>
  <c r="I497" i="5"/>
  <c r="I489" i="5"/>
  <c r="I865" i="5"/>
  <c r="I834" i="5"/>
  <c r="I826" i="5"/>
  <c r="I818" i="5"/>
  <c r="I810" i="5"/>
  <c r="I802" i="5"/>
  <c r="I794" i="5"/>
  <c r="I786" i="5"/>
  <c r="I778" i="5"/>
  <c r="I770" i="5"/>
  <c r="I762" i="5"/>
  <c r="I754" i="5"/>
  <c r="I746" i="5"/>
  <c r="I738" i="5"/>
  <c r="I730" i="5"/>
  <c r="I722" i="5"/>
  <c r="I714" i="5"/>
  <c r="I706" i="5"/>
  <c r="I698" i="5"/>
  <c r="I690" i="5"/>
  <c r="I682" i="5"/>
  <c r="I674" i="5"/>
  <c r="I666" i="5"/>
  <c r="I658" i="5"/>
  <c r="I650" i="5"/>
  <c r="I642" i="5"/>
  <c r="I634" i="5"/>
  <c r="I626" i="5"/>
  <c r="I618" i="5"/>
  <c r="I610" i="5"/>
  <c r="I602" i="5"/>
  <c r="I594" i="5"/>
  <c r="I586" i="5"/>
  <c r="I578" i="5"/>
  <c r="I570" i="5"/>
  <c r="I562" i="5"/>
  <c r="I554" i="5"/>
  <c r="I546" i="5"/>
  <c r="I538" i="5"/>
  <c r="I530" i="5"/>
  <c r="I522" i="5"/>
  <c r="I514" i="5"/>
  <c r="I506" i="5"/>
  <c r="I498" i="5"/>
  <c r="I490" i="5"/>
  <c r="I482" i="5"/>
  <c r="I474" i="5"/>
  <c r="I466" i="5"/>
  <c r="I458" i="5"/>
  <c r="I835" i="5"/>
  <c r="I827" i="5"/>
  <c r="I819" i="5"/>
  <c r="I811" i="5"/>
  <c r="I803" i="5"/>
  <c r="I795" i="5"/>
  <c r="I787" i="5"/>
  <c r="I779" i="5"/>
  <c r="I771" i="5"/>
  <c r="I763" i="5"/>
  <c r="I755" i="5"/>
  <c r="I747" i="5"/>
  <c r="I739" i="5"/>
  <c r="I731" i="5"/>
  <c r="I723" i="5"/>
  <c r="I715" i="5"/>
  <c r="I707" i="5"/>
  <c r="I699" i="5"/>
  <c r="I691" i="5"/>
  <c r="I683" i="5"/>
  <c r="I675" i="5"/>
  <c r="I667" i="5"/>
  <c r="I659" i="5"/>
  <c r="I651" i="5"/>
  <c r="I643" i="5"/>
  <c r="I635" i="5"/>
  <c r="I627" i="5"/>
  <c r="I619" i="5"/>
  <c r="I611" i="5"/>
  <c r="I603" i="5"/>
  <c r="I595" i="5"/>
  <c r="I587" i="5"/>
  <c r="I579" i="5"/>
  <c r="I571" i="5"/>
  <c r="I563" i="5"/>
  <c r="I555" i="5"/>
  <c r="I547" i="5"/>
  <c r="I539" i="5"/>
  <c r="I531" i="5"/>
  <c r="I523" i="5"/>
  <c r="I515" i="5"/>
  <c r="I507" i="5"/>
  <c r="I499" i="5"/>
  <c r="I491" i="5"/>
  <c r="I483" i="5"/>
  <c r="I829" i="5"/>
  <c r="I821" i="5"/>
  <c r="I813" i="5"/>
  <c r="I805" i="5"/>
  <c r="I797" i="5"/>
  <c r="I789" i="5"/>
  <c r="I781" i="5"/>
  <c r="I773" i="5"/>
  <c r="I765" i="5"/>
  <c r="I757" i="5"/>
  <c r="I749" i="5"/>
  <c r="I741" i="5"/>
  <c r="I733" i="5"/>
  <c r="I725" i="5"/>
  <c r="I717" i="5"/>
  <c r="I709" i="5"/>
  <c r="I701" i="5"/>
  <c r="I693" i="5"/>
  <c r="I685" i="5"/>
  <c r="I677" i="5"/>
  <c r="I853" i="5"/>
  <c r="I840" i="5"/>
  <c r="I837" i="5"/>
  <c r="I830" i="5"/>
  <c r="I822" i="5"/>
  <c r="I814" i="5"/>
  <c r="I806" i="5"/>
  <c r="I798" i="5"/>
  <c r="I790" i="5"/>
  <c r="I782" i="5"/>
  <c r="I774" i="5"/>
  <c r="I766" i="5"/>
  <c r="I758" i="5"/>
  <c r="I750" i="5"/>
  <c r="I742" i="5"/>
  <c r="I734" i="5"/>
  <c r="I726" i="5"/>
  <c r="I718" i="5"/>
  <c r="I710" i="5"/>
  <c r="I702" i="5"/>
  <c r="I694" i="5"/>
  <c r="I686" i="5"/>
  <c r="I678" i="5"/>
  <c r="I670" i="5"/>
  <c r="I662" i="5"/>
  <c r="I654" i="5"/>
  <c r="I646" i="5"/>
  <c r="I638" i="5"/>
  <c r="I630" i="5"/>
  <c r="I622" i="5"/>
  <c r="I614" i="5"/>
  <c r="I606" i="5"/>
  <c r="I598" i="5"/>
  <c r="I590" i="5"/>
  <c r="I582" i="5"/>
  <c r="I574" i="5"/>
  <c r="I566" i="5"/>
  <c r="I558" i="5"/>
  <c r="I550" i="5"/>
  <c r="I542" i="5"/>
  <c r="I534" i="5"/>
  <c r="I526" i="5"/>
  <c r="I518" i="5"/>
  <c r="I510" i="5"/>
  <c r="I502" i="5"/>
  <c r="I494" i="5"/>
  <c r="I486" i="5"/>
  <c r="I478" i="5"/>
  <c r="I470" i="5"/>
  <c r="I812" i="5"/>
  <c r="I748" i="5"/>
  <c r="I684" i="5"/>
  <c r="I668" i="5"/>
  <c r="I636" i="5"/>
  <c r="I604" i="5"/>
  <c r="I572" i="5"/>
  <c r="I540" i="5"/>
  <c r="I469" i="5"/>
  <c r="I467" i="5"/>
  <c r="I457" i="5"/>
  <c r="I451" i="5"/>
  <c r="I443" i="5"/>
  <c r="I435" i="5"/>
  <c r="I427" i="5"/>
  <c r="I419" i="5"/>
  <c r="I411" i="5"/>
  <c r="I403" i="5"/>
  <c r="I395" i="5"/>
  <c r="I387" i="5"/>
  <c r="I379" i="5"/>
  <c r="I371" i="5"/>
  <c r="I363" i="5"/>
  <c r="I355" i="5"/>
  <c r="I347" i="5"/>
  <c r="I339" i="5"/>
  <c r="I331" i="5"/>
  <c r="I323" i="5"/>
  <c r="I315" i="5"/>
  <c r="I307" i="5"/>
  <c r="I299" i="5"/>
  <c r="I291" i="5"/>
  <c r="I283" i="5"/>
  <c r="I275" i="5"/>
  <c r="I267" i="5"/>
  <c r="I259" i="5"/>
  <c r="I251" i="5"/>
  <c r="I243" i="5"/>
  <c r="I235" i="5"/>
  <c r="I227" i="5"/>
  <c r="I219" i="5"/>
  <c r="I211" i="5"/>
  <c r="I203" i="5"/>
  <c r="I195" i="5"/>
  <c r="I187" i="5"/>
  <c r="I179" i="5"/>
  <c r="I171" i="5"/>
  <c r="I163" i="5"/>
  <c r="I155" i="5"/>
  <c r="I147" i="5"/>
  <c r="I139" i="5"/>
  <c r="I131" i="5"/>
  <c r="I123" i="5"/>
  <c r="I820" i="5"/>
  <c r="I756" i="5"/>
  <c r="I692" i="5"/>
  <c r="I645" i="5"/>
  <c r="I613" i="5"/>
  <c r="I581" i="5"/>
  <c r="I549" i="5"/>
  <c r="I517" i="5"/>
  <c r="I508" i="5"/>
  <c r="I493" i="5"/>
  <c r="I487" i="5"/>
  <c r="I484" i="5"/>
  <c r="I476" i="5"/>
  <c r="I452" i="5"/>
  <c r="I444" i="5"/>
  <c r="I436" i="5"/>
  <c r="I428" i="5"/>
  <c r="I420" i="5"/>
  <c r="I412" i="5"/>
  <c r="I404" i="5"/>
  <c r="I396" i="5"/>
  <c r="I388" i="5"/>
  <c r="I380" i="5"/>
  <c r="I372" i="5"/>
  <c r="I364" i="5"/>
  <c r="I356" i="5"/>
  <c r="I348" i="5"/>
  <c r="I340" i="5"/>
  <c r="I332" i="5"/>
  <c r="I324" i="5"/>
  <c r="I316" i="5"/>
  <c r="I308" i="5"/>
  <c r="I300" i="5"/>
  <c r="I292" i="5"/>
  <c r="I284" i="5"/>
  <c r="I276" i="5"/>
  <c r="I268" i="5"/>
  <c r="I260" i="5"/>
  <c r="I252" i="5"/>
  <c r="I244" i="5"/>
  <c r="I236" i="5"/>
  <c r="I228" i="5"/>
  <c r="I220" i="5"/>
  <c r="I212" i="5"/>
  <c r="I204" i="5"/>
  <c r="I196" i="5"/>
  <c r="I188" i="5"/>
  <c r="I180" i="5"/>
  <c r="I172" i="5"/>
  <c r="I164" i="5"/>
  <c r="I156" i="5"/>
  <c r="I148" i="5"/>
  <c r="I140" i="5"/>
  <c r="I132" i="5"/>
  <c r="I124" i="5"/>
  <c r="I116" i="5"/>
  <c r="I828" i="5"/>
  <c r="I764" i="5"/>
  <c r="I700" i="5"/>
  <c r="I644" i="5"/>
  <c r="I612" i="5"/>
  <c r="I580" i="5"/>
  <c r="I548" i="5"/>
  <c r="I516" i="5"/>
  <c r="I465" i="5"/>
  <c r="I462" i="5"/>
  <c r="I453" i="5"/>
  <c r="I445" i="5"/>
  <c r="I437" i="5"/>
  <c r="I429" i="5"/>
  <c r="I421" i="5"/>
  <c r="I413" i="5"/>
  <c r="I405" i="5"/>
  <c r="I397" i="5"/>
  <c r="I389" i="5"/>
  <c r="I381" i="5"/>
  <c r="I373" i="5"/>
  <c r="I365" i="5"/>
  <c r="I357" i="5"/>
  <c r="I349" i="5"/>
  <c r="I341" i="5"/>
  <c r="I333" i="5"/>
  <c r="I325" i="5"/>
  <c r="I317" i="5"/>
  <c r="I309" i="5"/>
  <c r="I301" i="5"/>
  <c r="I293" i="5"/>
  <c r="I285" i="5"/>
  <c r="I277" i="5"/>
  <c r="I269" i="5"/>
  <c r="I261" i="5"/>
  <c r="I253" i="5"/>
  <c r="I245" i="5"/>
  <c r="I237" i="5"/>
  <c r="I229" i="5"/>
  <c r="I221" i="5"/>
  <c r="I213" i="5"/>
  <c r="I205" i="5"/>
  <c r="I197" i="5"/>
  <c r="I189" i="5"/>
  <c r="I181" i="5"/>
  <c r="I173" i="5"/>
  <c r="I165" i="5"/>
  <c r="I157" i="5"/>
  <c r="I149" i="5"/>
  <c r="I141" i="5"/>
  <c r="I133" i="5"/>
  <c r="I125" i="5"/>
  <c r="I849" i="5"/>
  <c r="I836" i="5"/>
  <c r="I772" i="5"/>
  <c r="I708" i="5"/>
  <c r="I653" i="5"/>
  <c r="I621" i="5"/>
  <c r="I589" i="5"/>
  <c r="I557" i="5"/>
  <c r="I525" i="5"/>
  <c r="I492" i="5"/>
  <c r="I459" i="5"/>
  <c r="I454" i="5"/>
  <c r="I446" i="5"/>
  <c r="I438" i="5"/>
  <c r="I430" i="5"/>
  <c r="I422" i="5"/>
  <c r="I414" i="5"/>
  <c r="I406" i="5"/>
  <c r="I398" i="5"/>
  <c r="I390" i="5"/>
  <c r="I382" i="5"/>
  <c r="I374" i="5"/>
  <c r="I366" i="5"/>
  <c r="I358" i="5"/>
  <c r="I350" i="5"/>
  <c r="I342" i="5"/>
  <c r="I334" i="5"/>
  <c r="I326" i="5"/>
  <c r="I318" i="5"/>
  <c r="I310" i="5"/>
  <c r="I302" i="5"/>
  <c r="I294" i="5"/>
  <c r="I286" i="5"/>
  <c r="I278" i="5"/>
  <c r="I270" i="5"/>
  <c r="I262" i="5"/>
  <c r="I254" i="5"/>
  <c r="I246" i="5"/>
  <c r="I238" i="5"/>
  <c r="I230" i="5"/>
  <c r="I222" i="5"/>
  <c r="I214" i="5"/>
  <c r="I206" i="5"/>
  <c r="I198" i="5"/>
  <c r="I190" i="5"/>
  <c r="I182" i="5"/>
  <c r="I174" i="5"/>
  <c r="I166" i="5"/>
  <c r="I158" i="5"/>
  <c r="I150" i="5"/>
  <c r="I142" i="5"/>
  <c r="I134" i="5"/>
  <c r="I126" i="5"/>
  <c r="I780" i="5"/>
  <c r="I716" i="5"/>
  <c r="I652" i="5"/>
  <c r="I620" i="5"/>
  <c r="I588" i="5"/>
  <c r="I556" i="5"/>
  <c r="I524" i="5"/>
  <c r="I501" i="5"/>
  <c r="I495" i="5"/>
  <c r="I481" i="5"/>
  <c r="I479" i="5"/>
  <c r="I468" i="5"/>
  <c r="I455" i="5"/>
  <c r="I447" i="5"/>
  <c r="I439" i="5"/>
  <c r="I431" i="5"/>
  <c r="I423" i="5"/>
  <c r="I415" i="5"/>
  <c r="I407" i="5"/>
  <c r="I399" i="5"/>
  <c r="I391" i="5"/>
  <c r="I383" i="5"/>
  <c r="I375" i="5"/>
  <c r="I367" i="5"/>
  <c r="I359" i="5"/>
  <c r="I351" i="5"/>
  <c r="I343" i="5"/>
  <c r="I335" i="5"/>
  <c r="I327" i="5"/>
  <c r="I319" i="5"/>
  <c r="I311" i="5"/>
  <c r="I303" i="5"/>
  <c r="I295" i="5"/>
  <c r="I287" i="5"/>
  <c r="I279" i="5"/>
  <c r="I271" i="5"/>
  <c r="I263" i="5"/>
  <c r="I255" i="5"/>
  <c r="I247" i="5"/>
  <c r="I239" i="5"/>
  <c r="I231" i="5"/>
  <c r="I223" i="5"/>
  <c r="I215" i="5"/>
  <c r="I207" i="5"/>
  <c r="I199" i="5"/>
  <c r="I191" i="5"/>
  <c r="I183" i="5"/>
  <c r="I175" i="5"/>
  <c r="I167" i="5"/>
  <c r="I159" i="5"/>
  <c r="I151" i="5"/>
  <c r="I143" i="5"/>
  <c r="I135" i="5"/>
  <c r="I127" i="5"/>
  <c r="I845" i="5"/>
  <c r="I788" i="5"/>
  <c r="I724" i="5"/>
  <c r="I661" i="5"/>
  <c r="I629" i="5"/>
  <c r="I597" i="5"/>
  <c r="I565" i="5"/>
  <c r="I533" i="5"/>
  <c r="I477" i="5"/>
  <c r="I475" i="5"/>
  <c r="I463" i="5"/>
  <c r="I460" i="5"/>
  <c r="I448" i="5"/>
  <c r="I440" i="5"/>
  <c r="I432" i="5"/>
  <c r="I424" i="5"/>
  <c r="I416" i="5"/>
  <c r="I408" i="5"/>
  <c r="I400" i="5"/>
  <c r="I392" i="5"/>
  <c r="I384" i="5"/>
  <c r="I376" i="5"/>
  <c r="I368" i="5"/>
  <c r="I360" i="5"/>
  <c r="I352" i="5"/>
  <c r="I344" i="5"/>
  <c r="I336" i="5"/>
  <c r="I328" i="5"/>
  <c r="I320" i="5"/>
  <c r="I312" i="5"/>
  <c r="I304" i="5"/>
  <c r="I296" i="5"/>
  <c r="I288" i="5"/>
  <c r="I280" i="5"/>
  <c r="I272" i="5"/>
  <c r="I264" i="5"/>
  <c r="I256" i="5"/>
  <c r="I248" i="5"/>
  <c r="I240" i="5"/>
  <c r="I232" i="5"/>
  <c r="I224" i="5"/>
  <c r="I216" i="5"/>
  <c r="I208" i="5"/>
  <c r="I200" i="5"/>
  <c r="I192" i="5"/>
  <c r="I184" i="5"/>
  <c r="I176" i="5"/>
  <c r="I168" i="5"/>
  <c r="I160" i="5"/>
  <c r="I842" i="5"/>
  <c r="I804" i="5"/>
  <c r="I740" i="5"/>
  <c r="I676" i="5"/>
  <c r="I669" i="5"/>
  <c r="I637" i="5"/>
  <c r="I605" i="5"/>
  <c r="I573" i="5"/>
  <c r="I541" i="5"/>
  <c r="I509" i="5"/>
  <c r="I503" i="5"/>
  <c r="I471" i="5"/>
  <c r="I461" i="5"/>
  <c r="I450" i="5"/>
  <c r="I442" i="5"/>
  <c r="I434" i="5"/>
  <c r="I426" i="5"/>
  <c r="I418" i="5"/>
  <c r="I410" i="5"/>
  <c r="I402" i="5"/>
  <c r="I394" i="5"/>
  <c r="I386" i="5"/>
  <c r="I378" i="5"/>
  <c r="I370" i="5"/>
  <c r="I362" i="5"/>
  <c r="I354" i="5"/>
  <c r="I346" i="5"/>
  <c r="I338" i="5"/>
  <c r="I330" i="5"/>
  <c r="I322" i="5"/>
  <c r="I314" i="5"/>
  <c r="I306" i="5"/>
  <c r="I298" i="5"/>
  <c r="I290" i="5"/>
  <c r="I282" i="5"/>
  <c r="I274" i="5"/>
  <c r="I266" i="5"/>
  <c r="I258" i="5"/>
  <c r="I250" i="5"/>
  <c r="I242" i="5"/>
  <c r="I234" i="5"/>
  <c r="I226" i="5"/>
  <c r="I218" i="5"/>
  <c r="I210" i="5"/>
  <c r="I202" i="5"/>
  <c r="I194" i="5"/>
  <c r="I186" i="5"/>
  <c r="I178" i="5"/>
  <c r="I170" i="5"/>
  <c r="I162" i="5"/>
  <c r="I154" i="5"/>
  <c r="I146" i="5"/>
  <c r="I138" i="5"/>
  <c r="I130" i="5"/>
  <c r="E6" i="5"/>
  <c r="E38" i="7" s="1"/>
  <c r="F7" i="5"/>
  <c r="G8" i="5"/>
  <c r="H9" i="5"/>
  <c r="I10" i="5"/>
  <c r="J11" i="5"/>
  <c r="E14" i="5"/>
  <c r="E45" i="7" s="1"/>
  <c r="F15" i="5"/>
  <c r="G16" i="5"/>
  <c r="H17" i="5"/>
  <c r="I18" i="5"/>
  <c r="J19" i="5"/>
  <c r="D19" i="6" s="1"/>
  <c r="E22" i="5"/>
  <c r="E295" i="7" s="1"/>
  <c r="F23" i="5"/>
  <c r="G24" i="5"/>
  <c r="H25" i="5"/>
  <c r="I26" i="5"/>
  <c r="J27" i="5"/>
  <c r="E30" i="5"/>
  <c r="E59" i="7" s="1"/>
  <c r="F31" i="5"/>
  <c r="G32" i="5"/>
  <c r="H33" i="5"/>
  <c r="I34" i="5"/>
  <c r="J35" i="5"/>
  <c r="E38" i="5"/>
  <c r="E38" i="6" s="1"/>
  <c r="F39" i="5"/>
  <c r="G40" i="5"/>
  <c r="H41" i="5"/>
  <c r="I42" i="5"/>
  <c r="J43" i="5"/>
  <c r="E46" i="5"/>
  <c r="E73" i="7" s="1"/>
  <c r="F47" i="5"/>
  <c r="G48" i="5"/>
  <c r="H49" i="5"/>
  <c r="I50" i="5"/>
  <c r="J51" i="5"/>
  <c r="D51" i="6" s="1"/>
  <c r="E54" i="5"/>
  <c r="E80" i="7" s="1"/>
  <c r="F55" i="5"/>
  <c r="G56" i="5"/>
  <c r="H57" i="5"/>
  <c r="I58" i="5"/>
  <c r="J59" i="5"/>
  <c r="E62" i="5"/>
  <c r="E330" i="7" s="1"/>
  <c r="F63" i="5"/>
  <c r="G64" i="5"/>
  <c r="H65" i="5"/>
  <c r="I66" i="5"/>
  <c r="J67" i="5"/>
  <c r="E70" i="5"/>
  <c r="E94" i="7" s="1"/>
  <c r="F71" i="5"/>
  <c r="G72" i="5"/>
  <c r="H73" i="5"/>
  <c r="I74" i="5"/>
  <c r="J75" i="5"/>
  <c r="E78" i="5"/>
  <c r="E344" i="7" s="1"/>
  <c r="F79" i="5"/>
  <c r="G80" i="5"/>
  <c r="H81" i="5"/>
  <c r="I82" i="5"/>
  <c r="J83" i="5"/>
  <c r="E86" i="5"/>
  <c r="E351" i="7" s="1"/>
  <c r="F87" i="5"/>
  <c r="G88" i="5"/>
  <c r="H89" i="5"/>
  <c r="I90" i="5"/>
  <c r="J91" i="5"/>
  <c r="E94" i="5"/>
  <c r="E115" i="7" s="1"/>
  <c r="F95" i="5"/>
  <c r="G96" i="5"/>
  <c r="H97" i="5"/>
  <c r="I98" i="5"/>
  <c r="J99" i="5"/>
  <c r="E102" i="5"/>
  <c r="E935" i="6" s="1"/>
  <c r="F103" i="5"/>
  <c r="G104" i="5"/>
  <c r="H105" i="5"/>
  <c r="I106" i="5"/>
  <c r="J107" i="5"/>
  <c r="E110" i="5"/>
  <c r="E259" i="7" s="1"/>
  <c r="F111" i="5"/>
  <c r="H112" i="5"/>
  <c r="J113" i="5"/>
  <c r="E115" i="5"/>
  <c r="G116" i="5"/>
  <c r="I117" i="5"/>
  <c r="E119" i="5"/>
  <c r="E17" i="7" s="1"/>
  <c r="H120" i="5"/>
  <c r="I122" i="5"/>
  <c r="G127" i="5"/>
  <c r="H136" i="5"/>
  <c r="E141" i="5"/>
  <c r="E157" i="7" s="1"/>
  <c r="I145" i="5"/>
  <c r="F150" i="5"/>
  <c r="J154" i="5"/>
  <c r="G159" i="5"/>
  <c r="H168" i="5"/>
  <c r="I177" i="5"/>
  <c r="J186" i="5"/>
  <c r="E205" i="5"/>
  <c r="E211" i="7" s="1"/>
  <c r="F214" i="5"/>
  <c r="G223" i="5"/>
  <c r="H232" i="5"/>
  <c r="I241" i="5"/>
  <c r="J250" i="5"/>
  <c r="D641" i="6" s="1"/>
  <c r="E269" i="5"/>
  <c r="F278" i="5"/>
  <c r="G287" i="5"/>
  <c r="H296" i="5"/>
  <c r="I305" i="5"/>
  <c r="J314" i="5"/>
  <c r="D756" i="7" s="1"/>
  <c r="E333" i="5"/>
  <c r="F342" i="5"/>
  <c r="G351" i="5"/>
  <c r="H360" i="5"/>
  <c r="I369" i="5"/>
  <c r="J378" i="5"/>
  <c r="E397" i="5"/>
  <c r="E839" i="7" s="1"/>
  <c r="F406" i="5"/>
  <c r="G415" i="5"/>
  <c r="H424" i="5"/>
  <c r="I433" i="5"/>
  <c r="J442" i="5"/>
  <c r="J461" i="5"/>
  <c r="H475" i="5"/>
  <c r="J494" i="5"/>
  <c r="H523" i="5"/>
  <c r="E560" i="5"/>
  <c r="E1140" i="7" s="1"/>
  <c r="I596" i="5"/>
  <c r="F633" i="5"/>
  <c r="J669" i="5"/>
  <c r="E66" i="5"/>
  <c r="E334" i="7" s="1"/>
  <c r="E507" i="5"/>
  <c r="J1127" i="5"/>
  <c r="J1119" i="5"/>
  <c r="J1111" i="5"/>
  <c r="D1730" i="7" s="1"/>
  <c r="J1103" i="5"/>
  <c r="J1095" i="5"/>
  <c r="J1087" i="5"/>
  <c r="J1079" i="5"/>
  <c r="J1071" i="5"/>
  <c r="J1063" i="5"/>
  <c r="J1055" i="5"/>
  <c r="J1047" i="5"/>
  <c r="J1039" i="5"/>
  <c r="J1031" i="5"/>
  <c r="J1023" i="5"/>
  <c r="J1015" i="5"/>
  <c r="D2399" i="7" s="1"/>
  <c r="J1007" i="5"/>
  <c r="J999" i="5"/>
  <c r="J991" i="5"/>
  <c r="J983" i="5"/>
  <c r="J975" i="5"/>
  <c r="J967" i="5"/>
  <c r="J959" i="5"/>
  <c r="D2146" i="7" s="1"/>
  <c r="J951" i="5"/>
  <c r="J943" i="5"/>
  <c r="J935" i="5"/>
  <c r="J927" i="5"/>
  <c r="J919" i="5"/>
  <c r="J911" i="5"/>
  <c r="J903" i="5"/>
  <c r="J895" i="5"/>
  <c r="J887" i="5"/>
  <c r="J879" i="5"/>
  <c r="J871" i="5"/>
  <c r="J863" i="5"/>
  <c r="D1768" i="7" s="1"/>
  <c r="J855" i="5"/>
  <c r="J847" i="5"/>
  <c r="J1128" i="5"/>
  <c r="J1120" i="5"/>
  <c r="D2424" i="7" s="1"/>
  <c r="J1112" i="5"/>
  <c r="D2299" i="7" s="1"/>
  <c r="J1104" i="5"/>
  <c r="J1096" i="5"/>
  <c r="J1088" i="5"/>
  <c r="J1080" i="5"/>
  <c r="J1072" i="5"/>
  <c r="D2039" i="7" s="1"/>
  <c r="J1064" i="5"/>
  <c r="J1056" i="5"/>
  <c r="D2242" i="7" s="1"/>
  <c r="J1048" i="5"/>
  <c r="J1040" i="5"/>
  <c r="J1032" i="5"/>
  <c r="J1024" i="5"/>
  <c r="J1016" i="5"/>
  <c r="J1008" i="5"/>
  <c r="J1000" i="5"/>
  <c r="J992" i="5"/>
  <c r="J984" i="5"/>
  <c r="J976" i="5"/>
  <c r="D1943" i="7" s="1"/>
  <c r="J968" i="5"/>
  <c r="J960" i="5"/>
  <c r="J952" i="5"/>
  <c r="J944" i="5"/>
  <c r="D1912" i="7" s="1"/>
  <c r="J936" i="5"/>
  <c r="J928" i="5"/>
  <c r="J920" i="5"/>
  <c r="D2107" i="7" s="1"/>
  <c r="J912" i="5"/>
  <c r="J904" i="5"/>
  <c r="J896" i="5"/>
  <c r="J888" i="5"/>
  <c r="J880" i="5"/>
  <c r="J872" i="5"/>
  <c r="J864" i="5"/>
  <c r="J856" i="5"/>
  <c r="D1587" i="6" s="1"/>
  <c r="J848" i="5"/>
  <c r="D1787" i="7" s="1"/>
  <c r="J840" i="5"/>
  <c r="J1129" i="5"/>
  <c r="D2488" i="7" s="1"/>
  <c r="J1121" i="5"/>
  <c r="J1113" i="5"/>
  <c r="D2300" i="7" s="1"/>
  <c r="J1105" i="5"/>
  <c r="D1736" i="7" s="1"/>
  <c r="J1097" i="5"/>
  <c r="J1089" i="5"/>
  <c r="J1081" i="5"/>
  <c r="J1073" i="5"/>
  <c r="D2259" i="7" s="1"/>
  <c r="J1065" i="5"/>
  <c r="J1057" i="5"/>
  <c r="D2024" i="7" s="1"/>
  <c r="J1049" i="5"/>
  <c r="D2016" i="7" s="1"/>
  <c r="J1041" i="5"/>
  <c r="J1033" i="5"/>
  <c r="J1025" i="5"/>
  <c r="J1017" i="5"/>
  <c r="D1984" i="7" s="1"/>
  <c r="J1009" i="5"/>
  <c r="J1001" i="5"/>
  <c r="J993" i="5"/>
  <c r="D2381" i="7" s="1"/>
  <c r="J985" i="5"/>
  <c r="D1952" i="7" s="1"/>
  <c r="J977" i="5"/>
  <c r="D2163" i="7" s="1"/>
  <c r="J969" i="5"/>
  <c r="J961" i="5"/>
  <c r="D1929" i="7" s="1"/>
  <c r="J953" i="5"/>
  <c r="D1921" i="7" s="1"/>
  <c r="J945" i="5"/>
  <c r="J937" i="5"/>
  <c r="J929" i="5"/>
  <c r="D1897" i="7" s="1"/>
  <c r="J921" i="5"/>
  <c r="D2368" i="7" s="1"/>
  <c r="J913" i="5"/>
  <c r="J905" i="5"/>
  <c r="J897" i="5"/>
  <c r="J889" i="5"/>
  <c r="J881" i="5"/>
  <c r="J873" i="5"/>
  <c r="J865" i="5"/>
  <c r="J1130" i="5"/>
  <c r="J1122" i="5"/>
  <c r="J1114" i="5"/>
  <c r="D2301" i="7" s="1"/>
  <c r="J1106" i="5"/>
  <c r="D2318" i="7" s="1"/>
  <c r="J1098" i="5"/>
  <c r="J1090" i="5"/>
  <c r="J1082" i="5"/>
  <c r="J1074" i="5"/>
  <c r="D2041" i="7" s="1"/>
  <c r="J1066" i="5"/>
  <c r="D2252" i="7" s="1"/>
  <c r="J1058" i="5"/>
  <c r="J1050" i="5"/>
  <c r="J1042" i="5"/>
  <c r="D2228" i="7" s="1"/>
  <c r="J1034" i="5"/>
  <c r="J1026" i="5"/>
  <c r="J1018" i="5"/>
  <c r="J1010" i="5"/>
  <c r="J1002" i="5"/>
  <c r="J994" i="5"/>
  <c r="D1961" i="7" s="1"/>
  <c r="J986" i="5"/>
  <c r="J978" i="5"/>
  <c r="D1945" i="7" s="1"/>
  <c r="J970" i="5"/>
  <c r="J962" i="5"/>
  <c r="J954" i="5"/>
  <c r="J946" i="5"/>
  <c r="J938" i="5"/>
  <c r="J930" i="5"/>
  <c r="J922" i="5"/>
  <c r="J914" i="5"/>
  <c r="J906" i="5"/>
  <c r="D1874" i="7" s="1"/>
  <c r="J898" i="5"/>
  <c r="J890" i="5"/>
  <c r="D1858" i="7" s="1"/>
  <c r="J882" i="5"/>
  <c r="J874" i="5"/>
  <c r="D1842" i="7" s="1"/>
  <c r="J1131" i="5"/>
  <c r="J1123" i="5"/>
  <c r="J1115" i="5"/>
  <c r="D2302" i="7" s="1"/>
  <c r="J1107" i="5"/>
  <c r="J1099" i="5"/>
  <c r="J1091" i="5"/>
  <c r="D2058" i="7" s="1"/>
  <c r="J1083" i="5"/>
  <c r="J1075" i="5"/>
  <c r="J1067" i="5"/>
  <c r="J1059" i="5"/>
  <c r="D2245" i="7" s="1"/>
  <c r="J1051" i="5"/>
  <c r="D2237" i="7" s="1"/>
  <c r="J1043" i="5"/>
  <c r="J1035" i="5"/>
  <c r="J1027" i="5"/>
  <c r="J1019" i="5"/>
  <c r="D2205" i="7" s="1"/>
  <c r="J1011" i="5"/>
  <c r="J1003" i="5"/>
  <c r="J995" i="5"/>
  <c r="J987" i="5"/>
  <c r="J979" i="5"/>
  <c r="J971" i="5"/>
  <c r="J963" i="5"/>
  <c r="J955" i="5"/>
  <c r="J947" i="5"/>
  <c r="D2134" i="7" s="1"/>
  <c r="J939" i="5"/>
  <c r="J931" i="5"/>
  <c r="J923" i="5"/>
  <c r="J915" i="5"/>
  <c r="D1883" i="7" s="1"/>
  <c r="J907" i="5"/>
  <c r="J899" i="5"/>
  <c r="J891" i="5"/>
  <c r="J883" i="5"/>
  <c r="D2355" i="7" s="1"/>
  <c r="J875" i="5"/>
  <c r="J867" i="5"/>
  <c r="J859" i="5"/>
  <c r="J1132" i="5"/>
  <c r="J1124" i="5"/>
  <c r="J1116" i="5"/>
  <c r="J1108" i="5"/>
  <c r="D2334" i="7" s="1"/>
  <c r="J1100" i="5"/>
  <c r="D2341" i="7" s="1"/>
  <c r="J1092" i="5"/>
  <c r="J1084" i="5"/>
  <c r="D2051" i="7" s="1"/>
  <c r="J1076" i="5"/>
  <c r="J1068" i="5"/>
  <c r="D2035" i="7" s="1"/>
  <c r="J1060" i="5"/>
  <c r="J1052" i="5"/>
  <c r="J1044" i="5"/>
  <c r="J1036" i="5"/>
  <c r="D2003" i="7" s="1"/>
  <c r="J1028" i="5"/>
  <c r="J1020" i="5"/>
  <c r="J1012" i="5"/>
  <c r="J1004" i="5"/>
  <c r="D2190" i="7" s="1"/>
  <c r="J996" i="5"/>
  <c r="J988" i="5"/>
  <c r="D2392" i="7" s="1"/>
  <c r="J980" i="5"/>
  <c r="J972" i="5"/>
  <c r="J964" i="5"/>
  <c r="J956" i="5"/>
  <c r="J948" i="5"/>
  <c r="J940" i="5"/>
  <c r="J932" i="5"/>
  <c r="J924" i="5"/>
  <c r="J916" i="5"/>
  <c r="J908" i="5"/>
  <c r="D1876" i="7" s="1"/>
  <c r="J900" i="5"/>
  <c r="J892" i="5"/>
  <c r="J884" i="5"/>
  <c r="D2071" i="7" s="1"/>
  <c r="J876" i="5"/>
  <c r="D2351" i="7" s="1"/>
  <c r="J868" i="5"/>
  <c r="J860" i="5"/>
  <c r="J852" i="5"/>
  <c r="D1791" i="7" s="1"/>
  <c r="J844" i="5"/>
  <c r="D1749" i="7" s="1"/>
  <c r="J1133" i="5"/>
  <c r="J1125" i="5"/>
  <c r="J1117" i="5"/>
  <c r="J1109" i="5"/>
  <c r="J1101" i="5"/>
  <c r="J1093" i="5"/>
  <c r="D2280" i="7" s="1"/>
  <c r="J1085" i="5"/>
  <c r="J1077" i="5"/>
  <c r="D2044" i="7" s="1"/>
  <c r="J1069" i="5"/>
  <c r="J1061" i="5"/>
  <c r="D2028" i="7" s="1"/>
  <c r="J1053" i="5"/>
  <c r="D2239" i="7" s="1"/>
  <c r="J1045" i="5"/>
  <c r="J1037" i="5"/>
  <c r="J1029" i="5"/>
  <c r="J1021" i="5"/>
  <c r="J1013" i="5"/>
  <c r="J1005" i="5"/>
  <c r="J997" i="5"/>
  <c r="J989" i="5"/>
  <c r="J981" i="5"/>
  <c r="J973" i="5"/>
  <c r="D1399" i="7" s="1"/>
  <c r="J965" i="5"/>
  <c r="J957" i="5"/>
  <c r="D2144" i="7" s="1"/>
  <c r="J949" i="5"/>
  <c r="D1917" i="7" s="1"/>
  <c r="J941" i="5"/>
  <c r="J933" i="5"/>
  <c r="J925" i="5"/>
  <c r="D2112" i="7" s="1"/>
  <c r="J917" i="5"/>
  <c r="J909" i="5"/>
  <c r="J901" i="5"/>
  <c r="J893" i="5"/>
  <c r="J885" i="5"/>
  <c r="J877" i="5"/>
  <c r="J869" i="5"/>
  <c r="J861" i="5"/>
  <c r="J853" i="5"/>
  <c r="D1792" i="7" s="1"/>
  <c r="J1134" i="5"/>
  <c r="J1126" i="5"/>
  <c r="J1118" i="5"/>
  <c r="J1110" i="5"/>
  <c r="J1102" i="5"/>
  <c r="J1094" i="5"/>
  <c r="J1086" i="5"/>
  <c r="J1078" i="5"/>
  <c r="D2264" i="7" s="1"/>
  <c r="J1070" i="5"/>
  <c r="J1062" i="5"/>
  <c r="D2248" i="7" s="1"/>
  <c r="J1054" i="5"/>
  <c r="J1046" i="5"/>
  <c r="D2232" i="7" s="1"/>
  <c r="J1038" i="5"/>
  <c r="J1030" i="5"/>
  <c r="J1022" i="5"/>
  <c r="J1014" i="5"/>
  <c r="D2200" i="7" s="1"/>
  <c r="J1006" i="5"/>
  <c r="J998" i="5"/>
  <c r="J990" i="5"/>
  <c r="J982" i="5"/>
  <c r="J974" i="5"/>
  <c r="D1941" i="7" s="1"/>
  <c r="J966" i="5"/>
  <c r="J958" i="5"/>
  <c r="J950" i="5"/>
  <c r="D1918" i="7" s="1"/>
  <c r="J942" i="5"/>
  <c r="J934" i="5"/>
  <c r="J926" i="5"/>
  <c r="J918" i="5"/>
  <c r="J910" i="5"/>
  <c r="J902" i="5"/>
  <c r="J894" i="5"/>
  <c r="J886" i="5"/>
  <c r="J878" i="5"/>
  <c r="J870" i="5"/>
  <c r="J862" i="5"/>
  <c r="J854" i="5"/>
  <c r="D1793" i="7" s="1"/>
  <c r="J846" i="5"/>
  <c r="J832" i="5"/>
  <c r="J824" i="5"/>
  <c r="J816" i="5"/>
  <c r="D1701" i="7" s="1"/>
  <c r="J808" i="5"/>
  <c r="D1658" i="7" s="1"/>
  <c r="J800" i="5"/>
  <c r="J792" i="5"/>
  <c r="D1642" i="7" s="1"/>
  <c r="J784" i="5"/>
  <c r="J776" i="5"/>
  <c r="J768" i="5"/>
  <c r="J760" i="5"/>
  <c r="D2515" i="7" s="1"/>
  <c r="J752" i="5"/>
  <c r="D1523" i="7" s="1"/>
  <c r="J744" i="5"/>
  <c r="D1515" i="7" s="1"/>
  <c r="J736" i="5"/>
  <c r="J728" i="5"/>
  <c r="D1499" i="7" s="1"/>
  <c r="J720" i="5"/>
  <c r="D1491" i="7" s="1"/>
  <c r="J712" i="5"/>
  <c r="J704" i="5"/>
  <c r="J696" i="5"/>
  <c r="D1396" i="7" s="1"/>
  <c r="J688" i="5"/>
  <c r="J680" i="5"/>
  <c r="J672" i="5"/>
  <c r="J664" i="5"/>
  <c r="J656" i="5"/>
  <c r="J648" i="5"/>
  <c r="J640" i="5"/>
  <c r="J632" i="5"/>
  <c r="J624" i="5"/>
  <c r="D1411" i="7" s="1"/>
  <c r="J616" i="5"/>
  <c r="D1151" i="6" s="1"/>
  <c r="J608" i="5"/>
  <c r="J600" i="5"/>
  <c r="D1365" i="7" s="1"/>
  <c r="J592" i="5"/>
  <c r="J584" i="5"/>
  <c r="J576" i="5"/>
  <c r="J568" i="5"/>
  <c r="D1068" i="7" s="1"/>
  <c r="J560" i="5"/>
  <c r="J552" i="5"/>
  <c r="J544" i="5"/>
  <c r="J536" i="5"/>
  <c r="J528" i="5"/>
  <c r="J520" i="5"/>
  <c r="J512" i="5"/>
  <c r="J850" i="5"/>
  <c r="J841" i="5"/>
  <c r="D1780" i="7" s="1"/>
  <c r="J838" i="5"/>
  <c r="J833" i="5"/>
  <c r="J825" i="5"/>
  <c r="J817" i="5"/>
  <c r="J809" i="5"/>
  <c r="D1659" i="7" s="1"/>
  <c r="J801" i="5"/>
  <c r="J793" i="5"/>
  <c r="J785" i="5"/>
  <c r="D1635" i="7" s="1"/>
  <c r="J777" i="5"/>
  <c r="J769" i="5"/>
  <c r="J761" i="5"/>
  <c r="J753" i="5"/>
  <c r="D1603" i="7" s="1"/>
  <c r="J745" i="5"/>
  <c r="J737" i="5"/>
  <c r="J729" i="5"/>
  <c r="J721" i="5"/>
  <c r="D1492" i="7" s="1"/>
  <c r="J713" i="5"/>
  <c r="J705" i="5"/>
  <c r="J697" i="5"/>
  <c r="D606" i="6" s="1"/>
  <c r="J689" i="5"/>
  <c r="J681" i="5"/>
  <c r="D1377" i="7" s="1"/>
  <c r="J673" i="5"/>
  <c r="J665" i="5"/>
  <c r="J657" i="5"/>
  <c r="D1349" i="7" s="1"/>
  <c r="J649" i="5"/>
  <c r="J641" i="5"/>
  <c r="J633" i="5"/>
  <c r="D1415" i="7" s="1"/>
  <c r="J625" i="5"/>
  <c r="D1312" i="7" s="1"/>
  <c r="J617" i="5"/>
  <c r="J609" i="5"/>
  <c r="J601" i="5"/>
  <c r="J593" i="5"/>
  <c r="D1207" i="7" s="1"/>
  <c r="J585" i="5"/>
  <c r="D1349" i="6" s="1"/>
  <c r="J577" i="5"/>
  <c r="J569" i="5"/>
  <c r="J561" i="5"/>
  <c r="D2458" i="7" s="1"/>
  <c r="J553" i="5"/>
  <c r="J545" i="5"/>
  <c r="D1121" i="7" s="1"/>
  <c r="J537" i="5"/>
  <c r="J529" i="5"/>
  <c r="D1020" i="7" s="1"/>
  <c r="J521" i="5"/>
  <c r="J513" i="5"/>
  <c r="J505" i="5"/>
  <c r="J497" i="5"/>
  <c r="J489" i="5"/>
  <c r="J481" i="5"/>
  <c r="J473" i="5"/>
  <c r="J465" i="5"/>
  <c r="D955" i="7" s="1"/>
  <c r="J866" i="5"/>
  <c r="D1805" i="7" s="1"/>
  <c r="J834" i="5"/>
  <c r="J826" i="5"/>
  <c r="J818" i="5"/>
  <c r="J810" i="5"/>
  <c r="D2403" i="6" s="1"/>
  <c r="J802" i="5"/>
  <c r="J794" i="5"/>
  <c r="J786" i="5"/>
  <c r="D1557" i="7" s="1"/>
  <c r="J778" i="5"/>
  <c r="J770" i="5"/>
  <c r="J762" i="5"/>
  <c r="J754" i="5"/>
  <c r="J746" i="5"/>
  <c r="J738" i="5"/>
  <c r="J730" i="5"/>
  <c r="J722" i="5"/>
  <c r="D1493" i="7" s="1"/>
  <c r="J714" i="5"/>
  <c r="D1485" i="7" s="1"/>
  <c r="J706" i="5"/>
  <c r="J698" i="5"/>
  <c r="J690" i="5"/>
  <c r="D1389" i="7" s="1"/>
  <c r="J682" i="5"/>
  <c r="J674" i="5"/>
  <c r="J666" i="5"/>
  <c r="J658" i="5"/>
  <c r="J650" i="5"/>
  <c r="J642" i="5"/>
  <c r="J634" i="5"/>
  <c r="J626" i="5"/>
  <c r="J618" i="5"/>
  <c r="J610" i="5"/>
  <c r="J602" i="5"/>
  <c r="D620" i="6" s="1"/>
  <c r="J594" i="5"/>
  <c r="D1180" i="6" s="1"/>
  <c r="J586" i="5"/>
  <c r="D1174" i="7" s="1"/>
  <c r="J578" i="5"/>
  <c r="J570" i="5"/>
  <c r="J562" i="5"/>
  <c r="D1061" i="7" s="1"/>
  <c r="J554" i="5"/>
  <c r="J546" i="5"/>
  <c r="J538" i="5"/>
  <c r="J530" i="5"/>
  <c r="D1022" i="7" s="1"/>
  <c r="J522" i="5"/>
  <c r="J514" i="5"/>
  <c r="J506" i="5"/>
  <c r="D1008" i="7" s="1"/>
  <c r="J498" i="5"/>
  <c r="J490" i="5"/>
  <c r="J835" i="5"/>
  <c r="J827" i="5"/>
  <c r="D1712" i="7" s="1"/>
  <c r="J819" i="5"/>
  <c r="D1704" i="7" s="1"/>
  <c r="J811" i="5"/>
  <c r="J803" i="5"/>
  <c r="J795" i="5"/>
  <c r="J787" i="5"/>
  <c r="J779" i="5"/>
  <c r="J771" i="5"/>
  <c r="J763" i="5"/>
  <c r="J755" i="5"/>
  <c r="D1605" i="7" s="1"/>
  <c r="J747" i="5"/>
  <c r="J739" i="5"/>
  <c r="J731" i="5"/>
  <c r="D2498" i="7" s="1"/>
  <c r="J723" i="5"/>
  <c r="D1469" i="7" s="1"/>
  <c r="J715" i="5"/>
  <c r="J707" i="5"/>
  <c r="J699" i="5"/>
  <c r="D1177" i="7" s="1"/>
  <c r="J691" i="5"/>
  <c r="J683" i="5"/>
  <c r="J675" i="5"/>
  <c r="J667" i="5"/>
  <c r="J659" i="5"/>
  <c r="J651" i="5"/>
  <c r="J643" i="5"/>
  <c r="J635" i="5"/>
  <c r="J627" i="5"/>
  <c r="J619" i="5"/>
  <c r="J611" i="5"/>
  <c r="J603" i="5"/>
  <c r="J595" i="5"/>
  <c r="D1222" i="7" s="1"/>
  <c r="J587" i="5"/>
  <c r="D1175" i="7" s="1"/>
  <c r="J579" i="5"/>
  <c r="J571" i="5"/>
  <c r="J563" i="5"/>
  <c r="D1144" i="7" s="1"/>
  <c r="J555" i="5"/>
  <c r="J547" i="5"/>
  <c r="J539" i="5"/>
  <c r="J531" i="5"/>
  <c r="J523" i="5"/>
  <c r="J515" i="5"/>
  <c r="J507" i="5"/>
  <c r="J499" i="5"/>
  <c r="J491" i="5"/>
  <c r="J483" i="5"/>
  <c r="D975" i="7" s="1"/>
  <c r="J475" i="5"/>
  <c r="J467" i="5"/>
  <c r="D957" i="7" s="1"/>
  <c r="J459" i="5"/>
  <c r="D1011" i="7" s="1"/>
  <c r="J849" i="5"/>
  <c r="D1754" i="7" s="1"/>
  <c r="J845" i="5"/>
  <c r="J842" i="5"/>
  <c r="J839" i="5"/>
  <c r="J836" i="5"/>
  <c r="J828" i="5"/>
  <c r="J820" i="5"/>
  <c r="J812" i="5"/>
  <c r="D1662" i="7" s="1"/>
  <c r="J804" i="5"/>
  <c r="J796" i="5"/>
  <c r="J788" i="5"/>
  <c r="D1559" i="7" s="1"/>
  <c r="J780" i="5"/>
  <c r="J772" i="5"/>
  <c r="J764" i="5"/>
  <c r="J756" i="5"/>
  <c r="D1606" i="7" s="1"/>
  <c r="J748" i="5"/>
  <c r="J740" i="5"/>
  <c r="J732" i="5"/>
  <c r="J724" i="5"/>
  <c r="J716" i="5"/>
  <c r="J708" i="5"/>
  <c r="J700" i="5"/>
  <c r="J692" i="5"/>
  <c r="J684" i="5"/>
  <c r="J676" i="5"/>
  <c r="J668" i="5"/>
  <c r="J660" i="5"/>
  <c r="J652" i="5"/>
  <c r="J644" i="5"/>
  <c r="J636" i="5"/>
  <c r="D1325" i="7" s="1"/>
  <c r="J628" i="5"/>
  <c r="J620" i="5"/>
  <c r="J612" i="5"/>
  <c r="J604" i="5"/>
  <c r="J596" i="5"/>
  <c r="J588" i="5"/>
  <c r="D1352" i="6" s="1"/>
  <c r="J580" i="5"/>
  <c r="J572" i="5"/>
  <c r="D1155" i="7" s="1"/>
  <c r="J564" i="5"/>
  <c r="D1322" i="6" s="1"/>
  <c r="J556" i="5"/>
  <c r="J548" i="5"/>
  <c r="J540" i="5"/>
  <c r="D1033" i="7" s="1"/>
  <c r="J532" i="5"/>
  <c r="J524" i="5"/>
  <c r="J516" i="5"/>
  <c r="J508" i="5"/>
  <c r="J500" i="5"/>
  <c r="J492" i="5"/>
  <c r="D986" i="7" s="1"/>
  <c r="J484" i="5"/>
  <c r="J858" i="5"/>
  <c r="J851" i="5"/>
  <c r="D1756" i="7" s="1"/>
  <c r="J837" i="5"/>
  <c r="J830" i="5"/>
  <c r="D1715" i="7" s="1"/>
  <c r="J822" i="5"/>
  <c r="D1672" i="7" s="1"/>
  <c r="J814" i="5"/>
  <c r="J806" i="5"/>
  <c r="J798" i="5"/>
  <c r="J790" i="5"/>
  <c r="D1561" i="7" s="1"/>
  <c r="J782" i="5"/>
  <c r="J774" i="5"/>
  <c r="D1624" i="7" s="1"/>
  <c r="J766" i="5"/>
  <c r="J758" i="5"/>
  <c r="D1529" i="7" s="1"/>
  <c r="J750" i="5"/>
  <c r="J742" i="5"/>
  <c r="D1513" i="7" s="1"/>
  <c r="J734" i="5"/>
  <c r="J726" i="5"/>
  <c r="D1576" i="7" s="1"/>
  <c r="J718" i="5"/>
  <c r="J710" i="5"/>
  <c r="J702" i="5"/>
  <c r="J694" i="5"/>
  <c r="J686" i="5"/>
  <c r="J678" i="5"/>
  <c r="J857" i="5"/>
  <c r="J843" i="5"/>
  <c r="J831" i="5"/>
  <c r="J823" i="5"/>
  <c r="J815" i="5"/>
  <c r="J807" i="5"/>
  <c r="D1657" i="7" s="1"/>
  <c r="J799" i="5"/>
  <c r="J791" i="5"/>
  <c r="J783" i="5"/>
  <c r="J775" i="5"/>
  <c r="D1625" i="7" s="1"/>
  <c r="J767" i="5"/>
  <c r="D1617" i="7" s="1"/>
  <c r="J759" i="5"/>
  <c r="J751" i="5"/>
  <c r="J743" i="5"/>
  <c r="J735" i="5"/>
  <c r="J727" i="5"/>
  <c r="D1498" i="7" s="1"/>
  <c r="J719" i="5"/>
  <c r="J711" i="5"/>
  <c r="J703" i="5"/>
  <c r="D1472" i="7" s="1"/>
  <c r="J695" i="5"/>
  <c r="D1260" i="6" s="1"/>
  <c r="J687" i="5"/>
  <c r="J679" i="5"/>
  <c r="J671" i="5"/>
  <c r="J663" i="5"/>
  <c r="D1245" i="7" s="1"/>
  <c r="J655" i="5"/>
  <c r="D1236" i="7" s="1"/>
  <c r="J647" i="5"/>
  <c r="J639" i="5"/>
  <c r="J631" i="5"/>
  <c r="D1208" i="7" s="1"/>
  <c r="J623" i="5"/>
  <c r="J615" i="5"/>
  <c r="J607" i="5"/>
  <c r="D1141" i="6" s="1"/>
  <c r="J599" i="5"/>
  <c r="D1358" i="7" s="1"/>
  <c r="J591" i="5"/>
  <c r="J583" i="5"/>
  <c r="D522" i="6" s="1"/>
  <c r="J575" i="5"/>
  <c r="J567" i="5"/>
  <c r="D1149" i="7" s="1"/>
  <c r="J559" i="5"/>
  <c r="J551" i="5"/>
  <c r="J543" i="5"/>
  <c r="D1119" i="7" s="1"/>
  <c r="J535" i="5"/>
  <c r="J527" i="5"/>
  <c r="J519" i="5"/>
  <c r="D1165" i="7" s="1"/>
  <c r="J511" i="5"/>
  <c r="D1298" i="6" s="1"/>
  <c r="J503" i="5"/>
  <c r="J495" i="5"/>
  <c r="J487" i="5"/>
  <c r="J479" i="5"/>
  <c r="D917" i="7" s="1"/>
  <c r="J471" i="5"/>
  <c r="D962" i="7" s="1"/>
  <c r="J821" i="5"/>
  <c r="J757" i="5"/>
  <c r="D1607" i="7" s="1"/>
  <c r="J693" i="5"/>
  <c r="D1392" i="7" s="1"/>
  <c r="J645" i="5"/>
  <c r="J613" i="5"/>
  <c r="J581" i="5"/>
  <c r="J549" i="5"/>
  <c r="J517" i="5"/>
  <c r="J493" i="5"/>
  <c r="J482" i="5"/>
  <c r="J478" i="5"/>
  <c r="J476" i="5"/>
  <c r="J452" i="5"/>
  <c r="J444" i="5"/>
  <c r="J436" i="5"/>
  <c r="J428" i="5"/>
  <c r="J420" i="5"/>
  <c r="J412" i="5"/>
  <c r="J404" i="5"/>
  <c r="J396" i="5"/>
  <c r="D838" i="7" s="1"/>
  <c r="J388" i="5"/>
  <c r="J380" i="5"/>
  <c r="J372" i="5"/>
  <c r="D617" i="7" s="1"/>
  <c r="J364" i="5"/>
  <c r="J356" i="5"/>
  <c r="J348" i="5"/>
  <c r="J340" i="5"/>
  <c r="J332" i="5"/>
  <c r="J324" i="5"/>
  <c r="J316" i="5"/>
  <c r="J308" i="5"/>
  <c r="D553" i="7" s="1"/>
  <c r="J300" i="5"/>
  <c r="J292" i="5"/>
  <c r="J284" i="5"/>
  <c r="D726" i="7" s="1"/>
  <c r="J276" i="5"/>
  <c r="J268" i="5"/>
  <c r="J260" i="5"/>
  <c r="J252" i="5"/>
  <c r="D643" i="6" s="1"/>
  <c r="J244" i="5"/>
  <c r="J236" i="5"/>
  <c r="J228" i="5"/>
  <c r="J220" i="5"/>
  <c r="J212" i="5"/>
  <c r="J204" i="5"/>
  <c r="J196" i="5"/>
  <c r="J188" i="5"/>
  <c r="D196" i="7" s="1"/>
  <c r="J180" i="5"/>
  <c r="J172" i="5"/>
  <c r="J164" i="5"/>
  <c r="J156" i="5"/>
  <c r="J148" i="5"/>
  <c r="J140" i="5"/>
  <c r="J132" i="5"/>
  <c r="D392" i="7" s="1"/>
  <c r="J124" i="5"/>
  <c r="D142" i="7" s="1"/>
  <c r="J829" i="5"/>
  <c r="J765" i="5"/>
  <c r="J701" i="5"/>
  <c r="J654" i="5"/>
  <c r="D1346" i="7" s="1"/>
  <c r="J622" i="5"/>
  <c r="D1197" i="7" s="1"/>
  <c r="J590" i="5"/>
  <c r="J558" i="5"/>
  <c r="J526" i="5"/>
  <c r="D1017" i="7" s="1"/>
  <c r="J502" i="5"/>
  <c r="J496" i="5"/>
  <c r="J474" i="5"/>
  <c r="D965" i="7" s="1"/>
  <c r="J462" i="5"/>
  <c r="J458" i="5"/>
  <c r="J453" i="5"/>
  <c r="J445" i="5"/>
  <c r="J437" i="5"/>
  <c r="J429" i="5"/>
  <c r="D871" i="7" s="1"/>
  <c r="J421" i="5"/>
  <c r="J413" i="5"/>
  <c r="J405" i="5"/>
  <c r="J397" i="5"/>
  <c r="D839" i="7" s="1"/>
  <c r="J389" i="5"/>
  <c r="J381" i="5"/>
  <c r="J373" i="5"/>
  <c r="D618" i="7" s="1"/>
  <c r="J365" i="5"/>
  <c r="J357" i="5"/>
  <c r="J349" i="5"/>
  <c r="J341" i="5"/>
  <c r="J333" i="5"/>
  <c r="D775" i="7" s="1"/>
  <c r="J325" i="5"/>
  <c r="D767" i="7" s="1"/>
  <c r="J317" i="5"/>
  <c r="D759" i="7" s="1"/>
  <c r="J309" i="5"/>
  <c r="J301" i="5"/>
  <c r="D743" i="7" s="1"/>
  <c r="J293" i="5"/>
  <c r="J285" i="5"/>
  <c r="J277" i="5"/>
  <c r="D522" i="7" s="1"/>
  <c r="J269" i="5"/>
  <c r="J261" i="5"/>
  <c r="J253" i="5"/>
  <c r="J245" i="5"/>
  <c r="D245" i="7" s="1"/>
  <c r="J237" i="5"/>
  <c r="D278" i="7" s="1"/>
  <c r="J229" i="5"/>
  <c r="J221" i="5"/>
  <c r="J213" i="5"/>
  <c r="J205" i="5"/>
  <c r="D454" i="7" s="1"/>
  <c r="J197" i="5"/>
  <c r="J189" i="5"/>
  <c r="D440" i="7" s="1"/>
  <c r="J181" i="5"/>
  <c r="D190" i="7" s="1"/>
  <c r="J173" i="5"/>
  <c r="D183" i="7" s="1"/>
  <c r="J165" i="5"/>
  <c r="J157" i="5"/>
  <c r="J149" i="5"/>
  <c r="D407" i="7" s="1"/>
  <c r="J141" i="5"/>
  <c r="D400" i="7" s="1"/>
  <c r="J133" i="5"/>
  <c r="J125" i="5"/>
  <c r="D143" i="7" s="1"/>
  <c r="J117" i="5"/>
  <c r="D379" i="7" s="1"/>
  <c r="J773" i="5"/>
  <c r="J709" i="5"/>
  <c r="D1480" i="7" s="1"/>
  <c r="J653" i="5"/>
  <c r="J621" i="5"/>
  <c r="D1196" i="7" s="1"/>
  <c r="J589" i="5"/>
  <c r="J557" i="5"/>
  <c r="J525" i="5"/>
  <c r="J472" i="5"/>
  <c r="J454" i="5"/>
  <c r="D889" i="7" s="1"/>
  <c r="J446" i="5"/>
  <c r="D387" i="6" s="1"/>
  <c r="J438" i="5"/>
  <c r="J430" i="5"/>
  <c r="J422" i="5"/>
  <c r="J414" i="5"/>
  <c r="D856" i="7" s="1"/>
  <c r="J406" i="5"/>
  <c r="D848" i="7" s="1"/>
  <c r="J398" i="5"/>
  <c r="D840" i="7" s="1"/>
  <c r="J390" i="5"/>
  <c r="D635" i="7" s="1"/>
  <c r="J382" i="5"/>
  <c r="D627" i="7" s="1"/>
  <c r="J374" i="5"/>
  <c r="J366" i="5"/>
  <c r="J358" i="5"/>
  <c r="J350" i="5"/>
  <c r="J342" i="5"/>
  <c r="J334" i="5"/>
  <c r="D776" i="7" s="1"/>
  <c r="J326" i="5"/>
  <c r="J318" i="5"/>
  <c r="J310" i="5"/>
  <c r="J302" i="5"/>
  <c r="J294" i="5"/>
  <c r="J286" i="5"/>
  <c r="J278" i="5"/>
  <c r="D720" i="7" s="1"/>
  <c r="J270" i="5"/>
  <c r="J262" i="5"/>
  <c r="J254" i="5"/>
  <c r="J246" i="5"/>
  <c r="J238" i="5"/>
  <c r="D238" i="7" s="1"/>
  <c r="J230" i="5"/>
  <c r="J222" i="5"/>
  <c r="J214" i="5"/>
  <c r="J206" i="5"/>
  <c r="J198" i="5"/>
  <c r="J190" i="5"/>
  <c r="D441" i="7" s="1"/>
  <c r="J182" i="5"/>
  <c r="J174" i="5"/>
  <c r="D184" i="7" s="1"/>
  <c r="J166" i="5"/>
  <c r="D23" i="7" s="1"/>
  <c r="J158" i="5"/>
  <c r="J150" i="5"/>
  <c r="J142" i="5"/>
  <c r="D263" i="7" s="1"/>
  <c r="J134" i="5"/>
  <c r="D262" i="7" s="1"/>
  <c r="J126" i="5"/>
  <c r="J781" i="5"/>
  <c r="J717" i="5"/>
  <c r="D1463" i="7" s="1"/>
  <c r="J662" i="5"/>
  <c r="J630" i="5"/>
  <c r="J598" i="5"/>
  <c r="D1352" i="7" s="1"/>
  <c r="J566" i="5"/>
  <c r="J534" i="5"/>
  <c r="D1108" i="7" s="1"/>
  <c r="J501" i="5"/>
  <c r="J486" i="5"/>
  <c r="J470" i="5"/>
  <c r="J468" i="5"/>
  <c r="D904" i="7" s="1"/>
  <c r="J455" i="5"/>
  <c r="J447" i="5"/>
  <c r="J439" i="5"/>
  <c r="J431" i="5"/>
  <c r="D873" i="7" s="1"/>
  <c r="J423" i="5"/>
  <c r="J415" i="5"/>
  <c r="J407" i="5"/>
  <c r="J399" i="5"/>
  <c r="J391" i="5"/>
  <c r="D833" i="7" s="1"/>
  <c r="J383" i="5"/>
  <c r="J375" i="5"/>
  <c r="J367" i="5"/>
  <c r="J359" i="5"/>
  <c r="D604" i="7" s="1"/>
  <c r="J351" i="5"/>
  <c r="J343" i="5"/>
  <c r="J335" i="5"/>
  <c r="J327" i="5"/>
  <c r="D769" i="7" s="1"/>
  <c r="J319" i="5"/>
  <c r="J311" i="5"/>
  <c r="D1824" i="7" s="1"/>
  <c r="J303" i="5"/>
  <c r="J295" i="5"/>
  <c r="J287" i="5"/>
  <c r="J279" i="5"/>
  <c r="J271" i="5"/>
  <c r="J263" i="5"/>
  <c r="J255" i="5"/>
  <c r="J247" i="5"/>
  <c r="D492" i="7" s="1"/>
  <c r="J239" i="5"/>
  <c r="J231" i="5"/>
  <c r="J223" i="5"/>
  <c r="J215" i="5"/>
  <c r="D463" i="7" s="1"/>
  <c r="J207" i="5"/>
  <c r="D273" i="7" s="1"/>
  <c r="J199" i="5"/>
  <c r="J191" i="5"/>
  <c r="J183" i="5"/>
  <c r="D192" i="7" s="1"/>
  <c r="J175" i="5"/>
  <c r="D428" i="7" s="1"/>
  <c r="J167" i="5"/>
  <c r="D179" i="7" s="1"/>
  <c r="J159" i="5"/>
  <c r="D172" i="7" s="1"/>
  <c r="J151" i="5"/>
  <c r="D165" i="7" s="1"/>
  <c r="J143" i="5"/>
  <c r="D158" i="7" s="1"/>
  <c r="J135" i="5"/>
  <c r="J127" i="5"/>
  <c r="J119" i="5"/>
  <c r="D260" i="7" s="1"/>
  <c r="J789" i="5"/>
  <c r="D1560" i="7" s="1"/>
  <c r="J725" i="5"/>
  <c r="J661" i="5"/>
  <c r="J629" i="5"/>
  <c r="J597" i="5"/>
  <c r="J565" i="5"/>
  <c r="D1065" i="7" s="1"/>
  <c r="J533" i="5"/>
  <c r="J504" i="5"/>
  <c r="D1000" i="7" s="1"/>
  <c r="J477" i="5"/>
  <c r="J466" i="5"/>
  <c r="J463" i="5"/>
  <c r="J460" i="5"/>
  <c r="J448" i="5"/>
  <c r="J440" i="5"/>
  <c r="J432" i="5"/>
  <c r="J424" i="5"/>
  <c r="D866" i="7" s="1"/>
  <c r="J416" i="5"/>
  <c r="D858" i="7" s="1"/>
  <c r="J408" i="5"/>
  <c r="J400" i="5"/>
  <c r="J392" i="5"/>
  <c r="J384" i="5"/>
  <c r="J376" i="5"/>
  <c r="J368" i="5"/>
  <c r="J360" i="5"/>
  <c r="J352" i="5"/>
  <c r="D794" i="7" s="1"/>
  <c r="J344" i="5"/>
  <c r="J336" i="5"/>
  <c r="D778" i="7" s="1"/>
  <c r="J328" i="5"/>
  <c r="D573" i="7" s="1"/>
  <c r="J320" i="5"/>
  <c r="J312" i="5"/>
  <c r="J304" i="5"/>
  <c r="J296" i="5"/>
  <c r="D285" i="6" s="1"/>
  <c r="J288" i="5"/>
  <c r="D533" i="7" s="1"/>
  <c r="J280" i="5"/>
  <c r="D525" i="7" s="1"/>
  <c r="J272" i="5"/>
  <c r="D517" i="7" s="1"/>
  <c r="J264" i="5"/>
  <c r="D509" i="7" s="1"/>
  <c r="J256" i="5"/>
  <c r="D501" i="7" s="1"/>
  <c r="J248" i="5"/>
  <c r="D690" i="7" s="1"/>
  <c r="J240" i="5"/>
  <c r="J232" i="5"/>
  <c r="J224" i="5"/>
  <c r="D276" i="7" s="1"/>
  <c r="J216" i="5"/>
  <c r="J208" i="5"/>
  <c r="J200" i="5"/>
  <c r="D206" i="7" s="1"/>
  <c r="J192" i="5"/>
  <c r="D442" i="7" s="1"/>
  <c r="J184" i="5"/>
  <c r="J176" i="5"/>
  <c r="D186" i="7" s="1"/>
  <c r="J168" i="5"/>
  <c r="J160" i="5"/>
  <c r="D173" i="7" s="1"/>
  <c r="J152" i="5"/>
  <c r="J144" i="5"/>
  <c r="J136" i="5"/>
  <c r="D969" i="6" s="1"/>
  <c r="J128" i="5"/>
  <c r="D145" i="7" s="1"/>
  <c r="J797" i="5"/>
  <c r="J733" i="5"/>
  <c r="D1504" i="7" s="1"/>
  <c r="J670" i="5"/>
  <c r="D1364" i="7" s="1"/>
  <c r="J638" i="5"/>
  <c r="J606" i="5"/>
  <c r="J574" i="5"/>
  <c r="J542" i="5"/>
  <c r="D1118" i="7" s="1"/>
  <c r="J510" i="5"/>
  <c r="D1034" i="7" s="1"/>
  <c r="J485" i="5"/>
  <c r="J456" i="5"/>
  <c r="J449" i="5"/>
  <c r="J441" i="5"/>
  <c r="J433" i="5"/>
  <c r="J425" i="5"/>
  <c r="J417" i="5"/>
  <c r="D859" i="7" s="1"/>
  <c r="J409" i="5"/>
  <c r="J401" i="5"/>
  <c r="J393" i="5"/>
  <c r="J385" i="5"/>
  <c r="J377" i="5"/>
  <c r="J369" i="5"/>
  <c r="J361" i="5"/>
  <c r="J353" i="5"/>
  <c r="D598" i="7" s="1"/>
  <c r="J345" i="5"/>
  <c r="J337" i="5"/>
  <c r="J329" i="5"/>
  <c r="J321" i="5"/>
  <c r="D566" i="7" s="1"/>
  <c r="J313" i="5"/>
  <c r="J305" i="5"/>
  <c r="J297" i="5"/>
  <c r="D542" i="7" s="1"/>
  <c r="J289" i="5"/>
  <c r="J281" i="5"/>
  <c r="D526" i="7" s="1"/>
  <c r="J273" i="5"/>
  <c r="D715" i="7" s="1"/>
  <c r="J265" i="5"/>
  <c r="J257" i="5"/>
  <c r="D502" i="7" s="1"/>
  <c r="J249" i="5"/>
  <c r="J241" i="5"/>
  <c r="D241" i="7" s="1"/>
  <c r="J233" i="5"/>
  <c r="J225" i="5"/>
  <c r="D470" i="7" s="1"/>
  <c r="J217" i="5"/>
  <c r="J209" i="5"/>
  <c r="J201" i="5"/>
  <c r="J193" i="5"/>
  <c r="J185" i="5"/>
  <c r="J177" i="5"/>
  <c r="J169" i="5"/>
  <c r="J161" i="5"/>
  <c r="D174" i="7" s="1"/>
  <c r="J813" i="5"/>
  <c r="D1698" i="7" s="1"/>
  <c r="J749" i="5"/>
  <c r="D1520" i="7" s="1"/>
  <c r="J685" i="5"/>
  <c r="J646" i="5"/>
  <c r="J614" i="5"/>
  <c r="D1299" i="7" s="1"/>
  <c r="J582" i="5"/>
  <c r="J550" i="5"/>
  <c r="J518" i="5"/>
  <c r="J480" i="5"/>
  <c r="J469" i="5"/>
  <c r="J464" i="5"/>
  <c r="J457" i="5"/>
  <c r="J451" i="5"/>
  <c r="J443" i="5"/>
  <c r="J435" i="5"/>
  <c r="J427" i="5"/>
  <c r="J419" i="5"/>
  <c r="J411" i="5"/>
  <c r="J403" i="5"/>
  <c r="J395" i="5"/>
  <c r="D640" i="7" s="1"/>
  <c r="J387" i="5"/>
  <c r="J379" i="5"/>
  <c r="J371" i="5"/>
  <c r="J363" i="5"/>
  <c r="D608" i="7" s="1"/>
  <c r="J355" i="5"/>
  <c r="D600" i="7" s="1"/>
  <c r="J347" i="5"/>
  <c r="J339" i="5"/>
  <c r="J331" i="5"/>
  <c r="D576" i="7" s="1"/>
  <c r="J323" i="5"/>
  <c r="D305" i="6" s="1"/>
  <c r="J315" i="5"/>
  <c r="J307" i="5"/>
  <c r="D749" i="7" s="1"/>
  <c r="J299" i="5"/>
  <c r="D741" i="7" s="1"/>
  <c r="J291" i="5"/>
  <c r="D733" i="7" s="1"/>
  <c r="J283" i="5"/>
  <c r="J275" i="5"/>
  <c r="J267" i="5"/>
  <c r="D512" i="7" s="1"/>
  <c r="J259" i="5"/>
  <c r="J251" i="5"/>
  <c r="D496" i="7" s="1"/>
  <c r="J243" i="5"/>
  <c r="J235" i="5"/>
  <c r="J227" i="5"/>
  <c r="J219" i="5"/>
  <c r="J211" i="5"/>
  <c r="D216" i="7" s="1"/>
  <c r="J203" i="5"/>
  <c r="D452" i="7" s="1"/>
  <c r="J195" i="5"/>
  <c r="J187" i="5"/>
  <c r="J179" i="5"/>
  <c r="J171" i="5"/>
  <c r="D425" i="7" s="1"/>
  <c r="J163" i="5"/>
  <c r="J155" i="5"/>
  <c r="J147" i="5"/>
  <c r="J139" i="5"/>
  <c r="D398" i="7" s="1"/>
  <c r="J131" i="5"/>
  <c r="E5" i="5"/>
  <c r="F6" i="5"/>
  <c r="G7" i="5"/>
  <c r="H8" i="5"/>
  <c r="I9" i="5"/>
  <c r="J10" i="5"/>
  <c r="E13" i="5"/>
  <c r="E13" i="6" s="1"/>
  <c r="F14" i="5"/>
  <c r="G15" i="5"/>
  <c r="H16" i="5"/>
  <c r="I17" i="5"/>
  <c r="J18" i="5"/>
  <c r="E21" i="5"/>
  <c r="F22" i="5"/>
  <c r="G23" i="5"/>
  <c r="H24" i="5"/>
  <c r="I25" i="5"/>
  <c r="J26" i="5"/>
  <c r="E29" i="5"/>
  <c r="E301" i="7" s="1"/>
  <c r="F30" i="5"/>
  <c r="G31" i="5"/>
  <c r="H32" i="5"/>
  <c r="I33" i="5"/>
  <c r="J34" i="5"/>
  <c r="D7" i="7" s="1"/>
  <c r="E37" i="5"/>
  <c r="E308" i="7" s="1"/>
  <c r="F38" i="5"/>
  <c r="G39" i="5"/>
  <c r="H40" i="5"/>
  <c r="I41" i="5"/>
  <c r="J42" i="5"/>
  <c r="D313" i="7" s="1"/>
  <c r="E45" i="5"/>
  <c r="F46" i="5"/>
  <c r="G47" i="5"/>
  <c r="H48" i="5"/>
  <c r="I49" i="5"/>
  <c r="J50" i="5"/>
  <c r="D77" i="7" s="1"/>
  <c r="E53" i="5"/>
  <c r="F54" i="5"/>
  <c r="G55" i="5"/>
  <c r="H56" i="5"/>
  <c r="I57" i="5"/>
  <c r="J58" i="5"/>
  <c r="D84" i="7" s="1"/>
  <c r="E61" i="5"/>
  <c r="F62" i="5"/>
  <c r="G63" i="5"/>
  <c r="H64" i="5"/>
  <c r="I65" i="5"/>
  <c r="J66" i="5"/>
  <c r="E69" i="5"/>
  <c r="E11" i="7" s="1"/>
  <c r="F70" i="5"/>
  <c r="G71" i="5"/>
  <c r="H72" i="5"/>
  <c r="I73" i="5"/>
  <c r="J74" i="5"/>
  <c r="D12" i="7" s="1"/>
  <c r="E77" i="5"/>
  <c r="E343" i="7" s="1"/>
  <c r="F78" i="5"/>
  <c r="G79" i="5"/>
  <c r="H80" i="5"/>
  <c r="I81" i="5"/>
  <c r="J82" i="5"/>
  <c r="E85" i="5"/>
  <c r="E350" i="7" s="1"/>
  <c r="F86" i="5"/>
  <c r="G87" i="5"/>
  <c r="H88" i="5"/>
  <c r="I89" i="5"/>
  <c r="J90" i="5"/>
  <c r="D112" i="7" s="1"/>
  <c r="E93" i="5"/>
  <c r="E357" i="7" s="1"/>
  <c r="F94" i="5"/>
  <c r="G95" i="5"/>
  <c r="H96" i="5"/>
  <c r="I97" i="5"/>
  <c r="J98" i="5"/>
  <c r="E101" i="5"/>
  <c r="E258" i="7" s="1"/>
  <c r="F102" i="5"/>
  <c r="G103" i="5"/>
  <c r="H104" i="5"/>
  <c r="I105" i="5"/>
  <c r="J106" i="5"/>
  <c r="E109" i="5"/>
  <c r="E372" i="7" s="1"/>
  <c r="F110" i="5"/>
  <c r="G111" i="5"/>
  <c r="I112" i="5"/>
  <c r="F115" i="5"/>
  <c r="H116" i="5"/>
  <c r="F119" i="5"/>
  <c r="I120" i="5"/>
  <c r="J122" i="5"/>
  <c r="E125" i="5"/>
  <c r="H127" i="5"/>
  <c r="E132" i="5"/>
  <c r="E132" i="6" s="1"/>
  <c r="I136" i="5"/>
  <c r="F141" i="5"/>
  <c r="J145" i="5"/>
  <c r="G150" i="5"/>
  <c r="H160" i="5"/>
  <c r="I169" i="5"/>
  <c r="J178" i="5"/>
  <c r="E197" i="5"/>
  <c r="E197" i="6" s="1"/>
  <c r="F206" i="5"/>
  <c r="G215" i="5"/>
  <c r="H224" i="5"/>
  <c r="I233" i="5"/>
  <c r="J242" i="5"/>
  <c r="E261" i="5"/>
  <c r="F270" i="5"/>
  <c r="G279" i="5"/>
  <c r="H288" i="5"/>
  <c r="I297" i="5"/>
  <c r="J306" i="5"/>
  <c r="E325" i="5"/>
  <c r="E570" i="7" s="1"/>
  <c r="F334" i="5"/>
  <c r="G343" i="5"/>
  <c r="H352" i="5"/>
  <c r="I361" i="5"/>
  <c r="J370" i="5"/>
  <c r="D340" i="6" s="1"/>
  <c r="E389" i="5"/>
  <c r="E831" i="7" s="1"/>
  <c r="F398" i="5"/>
  <c r="G407" i="5"/>
  <c r="H416" i="5"/>
  <c r="I425" i="5"/>
  <c r="J434" i="5"/>
  <c r="E453" i="5"/>
  <c r="G463" i="5"/>
  <c r="G477" i="5"/>
  <c r="E528" i="5"/>
  <c r="I564" i="5"/>
  <c r="F601" i="5"/>
  <c r="J637" i="5"/>
  <c r="D1326" i="7" s="1"/>
  <c r="J677" i="5"/>
  <c r="D1262" i="7" s="1"/>
  <c r="E824" i="5"/>
  <c r="E1674" i="7" s="1"/>
  <c r="E4" i="5"/>
  <c r="F5" i="5"/>
  <c r="G6" i="5"/>
  <c r="H7" i="5"/>
  <c r="I8" i="5"/>
  <c r="J9" i="5"/>
  <c r="E12" i="5"/>
  <c r="E286" i="7" s="1"/>
  <c r="F13" i="5"/>
  <c r="G14" i="5"/>
  <c r="H15" i="5"/>
  <c r="I16" i="5"/>
  <c r="J17" i="5"/>
  <c r="D47" i="7" s="1"/>
  <c r="E20" i="5"/>
  <c r="E293" i="7" s="1"/>
  <c r="F21" i="5"/>
  <c r="G22" i="5"/>
  <c r="H23" i="5"/>
  <c r="I24" i="5"/>
  <c r="J25" i="5"/>
  <c r="E28" i="5"/>
  <c r="E57" i="7" s="1"/>
  <c r="F29" i="5"/>
  <c r="G30" i="5"/>
  <c r="H31" i="5"/>
  <c r="I32" i="5"/>
  <c r="J33" i="5"/>
  <c r="E36" i="5"/>
  <c r="E307" i="7" s="1"/>
  <c r="F37" i="5"/>
  <c r="G38" i="5"/>
  <c r="H39" i="5"/>
  <c r="I40" i="5"/>
  <c r="J41" i="5"/>
  <c r="E44" i="5"/>
  <c r="E314" i="7" s="1"/>
  <c r="F45" i="5"/>
  <c r="G46" i="5"/>
  <c r="H47" i="5"/>
  <c r="I48" i="5"/>
  <c r="J49" i="5"/>
  <c r="E52" i="5"/>
  <c r="F53" i="5"/>
  <c r="G54" i="5"/>
  <c r="H55" i="5"/>
  <c r="I56" i="5"/>
  <c r="J57" i="5"/>
  <c r="E60" i="5"/>
  <c r="F61" i="5"/>
  <c r="G62" i="5"/>
  <c r="H63" i="5"/>
  <c r="I64" i="5"/>
  <c r="J65" i="5"/>
  <c r="E68" i="5"/>
  <c r="E93" i="7" s="1"/>
  <c r="F69" i="5"/>
  <c r="G70" i="5"/>
  <c r="H71" i="5"/>
  <c r="I72" i="5"/>
  <c r="J73" i="5"/>
  <c r="E76" i="5"/>
  <c r="F77" i="5"/>
  <c r="G78" i="5"/>
  <c r="H79" i="5"/>
  <c r="I80" i="5"/>
  <c r="J81" i="5"/>
  <c r="E84" i="5"/>
  <c r="E106" i="7" s="1"/>
  <c r="F85" i="5"/>
  <c r="G86" i="5"/>
  <c r="H87" i="5"/>
  <c r="I88" i="5"/>
  <c r="J89" i="5"/>
  <c r="E92" i="5"/>
  <c r="F93" i="5"/>
  <c r="G94" i="5"/>
  <c r="H95" i="5"/>
  <c r="I96" i="5"/>
  <c r="J97" i="5"/>
  <c r="E100" i="5"/>
  <c r="E121" i="7" s="1"/>
  <c r="F101" i="5"/>
  <c r="G102" i="5"/>
  <c r="H103" i="5"/>
  <c r="I104" i="5"/>
  <c r="J105" i="5"/>
  <c r="E108" i="5"/>
  <c r="F109" i="5"/>
  <c r="G110" i="5"/>
  <c r="H111" i="5"/>
  <c r="J112" i="5"/>
  <c r="E114" i="5"/>
  <c r="E114" i="6" s="1"/>
  <c r="G115" i="5"/>
  <c r="J116" i="5"/>
  <c r="E118" i="5"/>
  <c r="G119" i="5"/>
  <c r="J120" i="5"/>
  <c r="F125" i="5"/>
  <c r="H128" i="5"/>
  <c r="E133" i="5"/>
  <c r="I137" i="5"/>
  <c r="F142" i="5"/>
  <c r="J146" i="5"/>
  <c r="G151" i="5"/>
  <c r="I161" i="5"/>
  <c r="J170" i="5"/>
  <c r="D1003" i="6" s="1"/>
  <c r="E189" i="5"/>
  <c r="F198" i="5"/>
  <c r="G207" i="5"/>
  <c r="H216" i="5"/>
  <c r="I225" i="5"/>
  <c r="J234" i="5"/>
  <c r="E253" i="5"/>
  <c r="E695" i="7" s="1"/>
  <c r="F262" i="5"/>
  <c r="G271" i="5"/>
  <c r="H280" i="5"/>
  <c r="I289" i="5"/>
  <c r="J298" i="5"/>
  <c r="E317" i="5"/>
  <c r="F326" i="5"/>
  <c r="G335" i="5"/>
  <c r="H344" i="5"/>
  <c r="I353" i="5"/>
  <c r="J362" i="5"/>
  <c r="E381" i="5"/>
  <c r="E626" i="7" s="1"/>
  <c r="F390" i="5"/>
  <c r="G399" i="5"/>
  <c r="H408" i="5"/>
  <c r="I417" i="5"/>
  <c r="J426" i="5"/>
  <c r="E445" i="5"/>
  <c r="F454" i="5"/>
  <c r="E479" i="5"/>
  <c r="E1108" i="6" s="1"/>
  <c r="I500" i="5"/>
  <c r="I532" i="5"/>
  <c r="F569" i="5"/>
  <c r="J605" i="5"/>
  <c r="D1444" i="7" s="1"/>
  <c r="G642" i="5"/>
  <c r="E760" i="5"/>
  <c r="E1531" i="7" s="1"/>
  <c r="F833" i="5"/>
  <c r="C6" i="6"/>
  <c r="C127" i="6"/>
  <c r="C136" i="6"/>
  <c r="C143" i="6"/>
  <c r="C152" i="6"/>
  <c r="C154" i="6"/>
  <c r="C156" i="6"/>
  <c r="C158" i="6"/>
  <c r="C160" i="6"/>
  <c r="C162" i="6"/>
  <c r="C164" i="6"/>
  <c r="C166" i="6"/>
  <c r="C168" i="6"/>
  <c r="C170" i="6"/>
  <c r="C172" i="6"/>
  <c r="C174" i="6"/>
  <c r="C176" i="6"/>
  <c r="C178" i="6"/>
  <c r="C180" i="6"/>
  <c r="C182" i="6"/>
  <c r="C184" i="6"/>
  <c r="C186" i="6"/>
  <c r="C188" i="6"/>
  <c r="C190" i="6"/>
  <c r="C192" i="6"/>
  <c r="C194" i="6"/>
  <c r="C196" i="6"/>
  <c r="C198" i="6"/>
  <c r="C200" i="6"/>
  <c r="C202" i="6"/>
  <c r="C207" i="6"/>
  <c r="C215" i="6"/>
  <c r="C223" i="6"/>
  <c r="C231" i="6"/>
  <c r="C239" i="6"/>
  <c r="C247" i="6"/>
  <c r="C255" i="6"/>
  <c r="C263" i="6"/>
  <c r="C271" i="6"/>
  <c r="C279" i="6"/>
  <c r="C287" i="6"/>
  <c r="C295" i="6"/>
  <c r="C2462" i="6"/>
  <c r="C2458" i="6"/>
  <c r="C2454" i="6"/>
  <c r="C2450" i="6"/>
  <c r="C2446" i="6"/>
  <c r="C2442" i="6"/>
  <c r="C2438" i="6"/>
  <c r="C2434" i="6"/>
  <c r="C2430" i="6"/>
  <c r="C2426" i="6"/>
  <c r="C2422" i="6"/>
  <c r="C2418" i="6"/>
  <c r="C2414" i="6"/>
  <c r="C2410" i="6"/>
  <c r="C2406" i="6"/>
  <c r="C2402" i="6"/>
  <c r="C2398" i="6"/>
  <c r="C2394" i="6"/>
  <c r="C2390" i="6"/>
  <c r="C2386" i="6"/>
  <c r="C2382" i="6"/>
  <c r="C2378" i="6"/>
  <c r="C2374" i="6"/>
  <c r="C2370" i="6"/>
  <c r="C2366" i="6"/>
  <c r="C2362" i="6"/>
  <c r="C2358" i="6"/>
  <c r="C2354" i="6"/>
  <c r="C2350" i="6"/>
  <c r="C2346" i="6"/>
  <c r="C2342" i="6"/>
  <c r="C2338" i="6"/>
  <c r="C2334" i="6"/>
  <c r="C2330" i="6"/>
  <c r="C2326" i="6"/>
  <c r="C2322" i="6"/>
  <c r="C2318" i="6"/>
  <c r="C2314" i="6"/>
  <c r="C2310" i="6"/>
  <c r="C2306" i="6"/>
  <c r="C2302" i="6"/>
  <c r="C2298" i="6"/>
  <c r="C2294" i="6"/>
  <c r="C2290" i="6"/>
  <c r="C2286" i="6"/>
  <c r="C2282" i="6"/>
  <c r="C2278" i="6"/>
  <c r="C2274" i="6"/>
  <c r="C2270" i="6"/>
  <c r="C2266" i="6"/>
  <c r="C2262" i="6"/>
  <c r="C2258" i="6"/>
  <c r="C2254" i="6"/>
  <c r="C2250" i="6"/>
  <c r="C2246" i="6"/>
  <c r="C2242" i="6"/>
  <c r="C2238" i="6"/>
  <c r="C2234" i="6"/>
  <c r="C2230" i="6"/>
  <c r="C2226" i="6"/>
  <c r="C2222" i="6"/>
  <c r="C2218" i="6"/>
  <c r="C2214" i="6"/>
  <c r="C2210" i="6"/>
  <c r="C2206" i="6"/>
  <c r="C2202" i="6"/>
  <c r="C2198" i="6"/>
  <c r="C2194" i="6"/>
  <c r="C2190" i="6"/>
  <c r="C2186" i="6"/>
  <c r="C2182" i="6"/>
  <c r="C2178" i="6"/>
  <c r="C2174" i="6"/>
  <c r="C2170" i="6"/>
  <c r="C2166" i="6"/>
  <c r="C2162" i="6"/>
  <c r="C2158" i="6"/>
  <c r="C2154" i="6"/>
  <c r="C2150" i="6"/>
  <c r="C2146" i="6"/>
  <c r="C2463" i="6"/>
  <c r="C2459" i="6"/>
  <c r="C2455" i="6"/>
  <c r="C2451" i="6"/>
  <c r="C2447" i="6"/>
  <c r="C2443" i="6"/>
  <c r="C2439" i="6"/>
  <c r="C2435" i="6"/>
  <c r="C2431" i="6"/>
  <c r="C2427" i="6"/>
  <c r="C2423" i="6"/>
  <c r="C2419" i="6"/>
  <c r="C2415" i="6"/>
  <c r="C2411" i="6"/>
  <c r="C2407" i="6"/>
  <c r="C2403" i="6"/>
  <c r="C2399" i="6"/>
  <c r="C2395" i="6"/>
  <c r="C2391" i="6"/>
  <c r="C2387" i="6"/>
  <c r="C2383" i="6"/>
  <c r="C2379" i="6"/>
  <c r="C2375" i="6"/>
  <c r="C2371" i="6"/>
  <c r="C2367" i="6"/>
  <c r="C2363" i="6"/>
  <c r="C2359" i="6"/>
  <c r="C2355" i="6"/>
  <c r="C2351" i="6"/>
  <c r="C2347" i="6"/>
  <c r="C2343" i="6"/>
  <c r="C2339" i="6"/>
  <c r="C2335" i="6"/>
  <c r="C2331" i="6"/>
  <c r="C2327" i="6"/>
  <c r="C2323" i="6"/>
  <c r="C2319" i="6"/>
  <c r="C2315" i="6"/>
  <c r="C2311" i="6"/>
  <c r="C2307" i="6"/>
  <c r="C2303" i="6"/>
  <c r="C2299" i="6"/>
  <c r="C2295" i="6"/>
  <c r="C2291" i="6"/>
  <c r="C2287" i="6"/>
  <c r="C2283" i="6"/>
  <c r="C2279" i="6"/>
  <c r="C2275" i="6"/>
  <c r="C2271" i="6"/>
  <c r="C2267" i="6"/>
  <c r="C2263" i="6"/>
  <c r="C2259" i="6"/>
  <c r="C2255" i="6"/>
  <c r="C2251" i="6"/>
  <c r="C2247" i="6"/>
  <c r="C2243" i="6"/>
  <c r="C2239" i="6"/>
  <c r="C2235" i="6"/>
  <c r="C2231" i="6"/>
  <c r="C2227" i="6"/>
  <c r="C2223" i="6"/>
  <c r="C2219" i="6"/>
  <c r="C2215" i="6"/>
  <c r="C2211" i="6"/>
  <c r="C2207" i="6"/>
  <c r="C2203" i="6"/>
  <c r="C2199" i="6"/>
  <c r="C2195" i="6"/>
  <c r="C2191" i="6"/>
  <c r="C2187" i="6"/>
  <c r="C2183" i="6"/>
  <c r="C2179" i="6"/>
  <c r="C2175" i="6"/>
  <c r="C2171" i="6"/>
  <c r="C2167" i="6"/>
  <c r="C2163" i="6"/>
  <c r="C2159" i="6"/>
  <c r="C2155" i="6"/>
  <c r="C2151" i="6"/>
  <c r="C2147" i="6"/>
  <c r="C2143" i="6"/>
  <c r="C2139" i="6"/>
  <c r="C2135" i="6"/>
  <c r="C2464" i="6"/>
  <c r="C2460" i="6"/>
  <c r="C2456" i="6"/>
  <c r="C2452" i="6"/>
  <c r="C2448" i="6"/>
  <c r="C2444" i="6"/>
  <c r="C2440" i="6"/>
  <c r="C2436" i="6"/>
  <c r="C2432" i="6"/>
  <c r="C2428" i="6"/>
  <c r="C2424" i="6"/>
  <c r="C2420" i="6"/>
  <c r="C2416" i="6"/>
  <c r="C2412" i="6"/>
  <c r="C2408" i="6"/>
  <c r="C2404" i="6"/>
  <c r="C2400" i="6"/>
  <c r="C2396" i="6"/>
  <c r="C2392" i="6"/>
  <c r="C2388" i="6"/>
  <c r="C2384" i="6"/>
  <c r="C2380" i="6"/>
  <c r="C2376" i="6"/>
  <c r="C2372" i="6"/>
  <c r="C2368" i="6"/>
  <c r="C2364" i="6"/>
  <c r="C2360" i="6"/>
  <c r="C2356" i="6"/>
  <c r="C2352" i="6"/>
  <c r="C2348" i="6"/>
  <c r="C2344" i="6"/>
  <c r="C2340" i="6"/>
  <c r="C2336" i="6"/>
  <c r="C2332" i="6"/>
  <c r="C2328" i="6"/>
  <c r="C2324" i="6"/>
  <c r="C2320" i="6"/>
  <c r="C2316" i="6"/>
  <c r="C2312" i="6"/>
  <c r="C2308" i="6"/>
  <c r="C2304" i="6"/>
  <c r="C2300" i="6"/>
  <c r="C2296" i="6"/>
  <c r="C2292" i="6"/>
  <c r="C2288" i="6"/>
  <c r="C2284" i="6"/>
  <c r="C2280" i="6"/>
  <c r="C2276" i="6"/>
  <c r="C2272" i="6"/>
  <c r="C2268" i="6"/>
  <c r="C2264" i="6"/>
  <c r="C2260" i="6"/>
  <c r="C2256" i="6"/>
  <c r="C2252" i="6"/>
  <c r="C2248" i="6"/>
  <c r="C2244" i="6"/>
  <c r="C2240" i="6"/>
  <c r="C2236" i="6"/>
  <c r="C2232" i="6"/>
  <c r="C2228" i="6"/>
  <c r="C2224" i="6"/>
  <c r="C2220" i="6"/>
  <c r="C2216" i="6"/>
  <c r="C2212" i="6"/>
  <c r="C2208" i="6"/>
  <c r="C2204" i="6"/>
  <c r="C2200" i="6"/>
  <c r="C2196" i="6"/>
  <c r="C2192" i="6"/>
  <c r="C2188" i="6"/>
  <c r="C2184" i="6"/>
  <c r="C2180" i="6"/>
  <c r="C2453" i="6"/>
  <c r="C2437" i="6"/>
  <c r="C2421" i="6"/>
  <c r="C2405" i="6"/>
  <c r="C2389" i="6"/>
  <c r="C2373" i="6"/>
  <c r="C2357" i="6"/>
  <c r="C2341" i="6"/>
  <c r="C2325" i="6"/>
  <c r="C2309" i="6"/>
  <c r="C2293" i="6"/>
  <c r="C2277" i="6"/>
  <c r="C2261" i="6"/>
  <c r="C2245" i="6"/>
  <c r="C2229" i="6"/>
  <c r="C2213" i="6"/>
  <c r="C2197" i="6"/>
  <c r="C2181" i="6"/>
  <c r="C2132" i="6"/>
  <c r="C2130" i="6"/>
  <c r="C2128" i="6"/>
  <c r="C2126" i="6"/>
  <c r="C2124" i="6"/>
  <c r="C2122" i="6"/>
  <c r="C2113" i="6"/>
  <c r="C2106" i="6"/>
  <c r="C2097" i="6"/>
  <c r="C2090" i="6"/>
  <c r="C2081" i="6"/>
  <c r="C2074" i="6"/>
  <c r="C2065" i="6"/>
  <c r="C2058" i="6"/>
  <c r="C2049" i="6"/>
  <c r="C2141" i="6"/>
  <c r="C2134" i="6"/>
  <c r="C2120" i="6"/>
  <c r="C2111" i="6"/>
  <c r="C2104" i="6"/>
  <c r="C2095" i="6"/>
  <c r="C2088" i="6"/>
  <c r="C2079" i="6"/>
  <c r="C2072" i="6"/>
  <c r="C2063" i="6"/>
  <c r="C2056" i="6"/>
  <c r="C2047" i="6"/>
  <c r="C2042" i="6"/>
  <c r="C2038" i="6"/>
  <c r="C2034" i="6"/>
  <c r="C2030" i="6"/>
  <c r="C2026" i="6"/>
  <c r="C2022" i="6"/>
  <c r="C2018" i="6"/>
  <c r="C2014" i="6"/>
  <c r="C2010" i="6"/>
  <c r="C2006" i="6"/>
  <c r="C2002" i="6"/>
  <c r="C1998" i="6"/>
  <c r="C1994" i="6"/>
  <c r="C1990" i="6"/>
  <c r="C1986" i="6"/>
  <c r="C1982" i="6"/>
  <c r="C1978" i="6"/>
  <c r="C1974" i="6"/>
  <c r="C1970" i="6"/>
  <c r="C1966" i="6"/>
  <c r="C1962" i="6"/>
  <c r="C1958" i="6"/>
  <c r="C1954" i="6"/>
  <c r="C1950" i="6"/>
  <c r="C1946" i="6"/>
  <c r="C1942" i="6"/>
  <c r="C1938" i="6"/>
  <c r="C1934" i="6"/>
  <c r="C1930" i="6"/>
  <c r="C1926" i="6"/>
  <c r="C1922" i="6"/>
  <c r="C1918" i="6"/>
  <c r="C1914" i="6"/>
  <c r="C1910" i="6"/>
  <c r="C1906" i="6"/>
  <c r="C1902" i="6"/>
  <c r="C1898" i="6"/>
  <c r="C1894" i="6"/>
  <c r="C1890" i="6"/>
  <c r="C1886" i="6"/>
  <c r="C1882" i="6"/>
  <c r="C1878" i="6"/>
  <c r="C1874" i="6"/>
  <c r="C1870" i="6"/>
  <c r="C1866" i="6"/>
  <c r="C1862" i="6"/>
  <c r="C1858" i="6"/>
  <c r="C1854" i="6"/>
  <c r="C1850" i="6"/>
  <c r="C1846" i="6"/>
  <c r="C1842" i="6"/>
  <c r="C1838" i="6"/>
  <c r="C1834" i="6"/>
  <c r="C1830" i="6"/>
  <c r="C1826" i="6"/>
  <c r="C1822" i="6"/>
  <c r="C1818" i="6"/>
  <c r="C2449" i="6"/>
  <c r="C2433" i="6"/>
  <c r="C2417" i="6"/>
  <c r="C2401" i="6"/>
  <c r="C2385" i="6"/>
  <c r="C2369" i="6"/>
  <c r="C2353" i="6"/>
  <c r="C2337" i="6"/>
  <c r="C2321" i="6"/>
  <c r="C2305" i="6"/>
  <c r="C2289" i="6"/>
  <c r="C2273" i="6"/>
  <c r="C2257" i="6"/>
  <c r="C2241" i="6"/>
  <c r="C2225" i="6"/>
  <c r="C2209" i="6"/>
  <c r="C2193" i="6"/>
  <c r="C2172" i="6"/>
  <c r="C2164" i="6"/>
  <c r="C2156" i="6"/>
  <c r="C2148" i="6"/>
  <c r="C2136" i="6"/>
  <c r="C2118" i="6"/>
  <c r="C2109" i="6"/>
  <c r="C2102" i="6"/>
  <c r="C2093" i="6"/>
  <c r="C2086" i="6"/>
  <c r="C2077" i="6"/>
  <c r="C2070" i="6"/>
  <c r="C2061" i="6"/>
  <c r="C2054" i="6"/>
  <c r="C2045" i="6"/>
  <c r="C2177" i="6"/>
  <c r="C2169" i="6"/>
  <c r="C2161" i="6"/>
  <c r="C2153" i="6"/>
  <c r="C2145" i="6"/>
  <c r="C2138" i="6"/>
  <c r="C2116" i="6"/>
  <c r="C2107" i="6"/>
  <c r="C2100" i="6"/>
  <c r="C2091" i="6"/>
  <c r="C2084" i="6"/>
  <c r="C2075" i="6"/>
  <c r="C2068" i="6"/>
  <c r="C2059" i="6"/>
  <c r="C2052" i="6"/>
  <c r="C2043" i="6"/>
  <c r="C2039" i="6"/>
  <c r="C2035" i="6"/>
  <c r="C2031" i="6"/>
  <c r="C2027" i="6"/>
  <c r="C2023" i="6"/>
  <c r="C2019" i="6"/>
  <c r="C2015" i="6"/>
  <c r="C2011" i="6"/>
  <c r="C2007" i="6"/>
  <c r="C2003" i="6"/>
  <c r="C1999" i="6"/>
  <c r="C1995" i="6"/>
  <c r="C1991" i="6"/>
  <c r="C1987" i="6"/>
  <c r="C1983" i="6"/>
  <c r="C1979" i="6"/>
  <c r="C1975" i="6"/>
  <c r="C1971" i="6"/>
  <c r="C1967" i="6"/>
  <c r="C1963" i="6"/>
  <c r="C1959" i="6"/>
  <c r="C1955" i="6"/>
  <c r="C1951" i="6"/>
  <c r="C1947" i="6"/>
  <c r="C1943" i="6"/>
  <c r="C1939" i="6"/>
  <c r="C1935" i="6"/>
  <c r="C1931" i="6"/>
  <c r="C1927" i="6"/>
  <c r="C1923" i="6"/>
  <c r="C1919" i="6"/>
  <c r="C1915" i="6"/>
  <c r="C1911" i="6"/>
  <c r="C1907" i="6"/>
  <c r="C1903" i="6"/>
  <c r="C1899" i="6"/>
  <c r="C1895" i="6"/>
  <c r="C1891" i="6"/>
  <c r="C1887" i="6"/>
  <c r="C1883" i="6"/>
  <c r="C1879" i="6"/>
  <c r="C1875" i="6"/>
  <c r="C1871" i="6"/>
  <c r="C1867" i="6"/>
  <c r="C1863" i="6"/>
  <c r="C1859" i="6"/>
  <c r="C1855" i="6"/>
  <c r="C1851" i="6"/>
  <c r="C1847" i="6"/>
  <c r="C1843" i="6"/>
  <c r="C1839" i="6"/>
  <c r="C1835" i="6"/>
  <c r="C1831" i="6"/>
  <c r="C1827" i="6"/>
  <c r="C2461" i="6"/>
  <c r="C2445" i="6"/>
  <c r="C2429" i="6"/>
  <c r="C2413" i="6"/>
  <c r="C2397" i="6"/>
  <c r="C2381" i="6"/>
  <c r="C2365" i="6"/>
  <c r="C2349" i="6"/>
  <c r="C2333" i="6"/>
  <c r="C2317" i="6"/>
  <c r="C2301" i="6"/>
  <c r="C2285" i="6"/>
  <c r="C2269" i="6"/>
  <c r="C2253" i="6"/>
  <c r="C2237" i="6"/>
  <c r="C2221" i="6"/>
  <c r="C2205" i="6"/>
  <c r="C2189" i="6"/>
  <c r="C2140" i="6"/>
  <c r="C2131" i="6"/>
  <c r="C2129" i="6"/>
  <c r="C2127" i="6"/>
  <c r="C2125" i="6"/>
  <c r="C2123" i="6"/>
  <c r="C2121" i="6"/>
  <c r="C2114" i="6"/>
  <c r="C2105" i="6"/>
  <c r="C2098" i="6"/>
  <c r="C2089" i="6"/>
  <c r="C2082" i="6"/>
  <c r="C2073" i="6"/>
  <c r="C2066" i="6"/>
  <c r="C2057" i="6"/>
  <c r="C2050" i="6"/>
  <c r="C2142" i="6"/>
  <c r="C2133" i="6"/>
  <c r="C2119" i="6"/>
  <c r="C2112" i="6"/>
  <c r="C2103" i="6"/>
  <c r="C2096" i="6"/>
  <c r="C2087" i="6"/>
  <c r="C2080" i="6"/>
  <c r="C2071" i="6"/>
  <c r="C2064" i="6"/>
  <c r="C2055" i="6"/>
  <c r="C2048" i="6"/>
  <c r="C2040" i="6"/>
  <c r="C2036" i="6"/>
  <c r="C2032" i="6"/>
  <c r="C2028" i="6"/>
  <c r="C2024" i="6"/>
  <c r="C2020" i="6"/>
  <c r="C2016" i="6"/>
  <c r="C2012" i="6"/>
  <c r="C2008" i="6"/>
  <c r="C2004" i="6"/>
  <c r="C2000" i="6"/>
  <c r="C1996" i="6"/>
  <c r="C1992" i="6"/>
  <c r="C1988" i="6"/>
  <c r="C1984" i="6"/>
  <c r="C1980" i="6"/>
  <c r="C1976" i="6"/>
  <c r="C1972" i="6"/>
  <c r="C1968" i="6"/>
  <c r="C2457" i="6"/>
  <c r="C2441" i="6"/>
  <c r="C2425" i="6"/>
  <c r="C2409" i="6"/>
  <c r="C2393" i="6"/>
  <c r="C2377" i="6"/>
  <c r="C2361" i="6"/>
  <c r="C2345" i="6"/>
  <c r="C2329" i="6"/>
  <c r="C2313" i="6"/>
  <c r="C2297" i="6"/>
  <c r="C2281" i="6"/>
  <c r="C2265" i="6"/>
  <c r="C2249" i="6"/>
  <c r="C2233" i="6"/>
  <c r="C2217" i="6"/>
  <c r="C2201" i="6"/>
  <c r="C2185" i="6"/>
  <c r="C2176" i="6"/>
  <c r="C2168" i="6"/>
  <c r="C2160" i="6"/>
  <c r="C2152" i="6"/>
  <c r="C2144" i="6"/>
  <c r="C2117" i="6"/>
  <c r="C2110" i="6"/>
  <c r="C2101" i="6"/>
  <c r="C2094" i="6"/>
  <c r="C2085" i="6"/>
  <c r="C2078" i="6"/>
  <c r="C2069" i="6"/>
  <c r="C2062" i="6"/>
  <c r="C2053" i="6"/>
  <c r="C2046" i="6"/>
  <c r="C2173" i="6"/>
  <c r="C2165" i="6"/>
  <c r="C2157" i="6"/>
  <c r="C2149" i="6"/>
  <c r="C2137" i="6"/>
  <c r="C2115" i="6"/>
  <c r="C2108" i="6"/>
  <c r="C2099" i="6"/>
  <c r="C2092" i="6"/>
  <c r="C2083" i="6"/>
  <c r="C2076" i="6"/>
  <c r="C2067" i="6"/>
  <c r="C2060" i="6"/>
  <c r="C2051" i="6"/>
  <c r="C2044" i="6"/>
  <c r="C2041" i="6"/>
  <c r="C2037" i="6"/>
  <c r="C2033" i="6"/>
  <c r="C2029" i="6"/>
  <c r="C2025" i="6"/>
  <c r="C2021" i="6"/>
  <c r="C2017" i="6"/>
  <c r="C2013" i="6"/>
  <c r="C2009" i="6"/>
  <c r="C2005" i="6"/>
  <c r="C2001" i="6"/>
  <c r="C1997" i="6"/>
  <c r="C1993" i="6"/>
  <c r="C1989" i="6"/>
  <c r="C1985" i="6"/>
  <c r="C1981" i="6"/>
  <c r="C1977" i="6"/>
  <c r="C1973" i="6"/>
  <c r="C1969" i="6"/>
  <c r="C1965" i="6"/>
  <c r="C1961" i="6"/>
  <c r="C1957" i="6"/>
  <c r="C1953" i="6"/>
  <c r="C1949" i="6"/>
  <c r="C1945" i="6"/>
  <c r="C1941" i="6"/>
  <c r="C1937" i="6"/>
  <c r="C1933" i="6"/>
  <c r="C1929" i="6"/>
  <c r="C1925" i="6"/>
  <c r="C1921" i="6"/>
  <c r="C1917" i="6"/>
  <c r="C1913" i="6"/>
  <c r="C1909" i="6"/>
  <c r="C1905" i="6"/>
  <c r="C1901" i="6"/>
  <c r="C1897" i="6"/>
  <c r="C1893" i="6"/>
  <c r="C1889" i="6"/>
  <c r="C1885" i="6"/>
  <c r="C1881" i="6"/>
  <c r="C1877" i="6"/>
  <c r="C1873" i="6"/>
  <c r="C1869" i="6"/>
  <c r="C1865" i="6"/>
  <c r="C1861" i="6"/>
  <c r="C1857" i="6"/>
  <c r="C1853" i="6"/>
  <c r="C1849" i="6"/>
  <c r="C1845" i="6"/>
  <c r="C1840" i="6"/>
  <c r="C1833" i="6"/>
  <c r="C1809" i="6"/>
  <c r="C1802" i="6"/>
  <c r="C1793" i="6"/>
  <c r="C1786" i="6"/>
  <c r="C1777" i="6"/>
  <c r="C1770" i="6"/>
  <c r="C1761" i="6"/>
  <c r="C1754" i="6"/>
  <c r="C1745" i="6"/>
  <c r="C1960" i="6"/>
  <c r="C1944" i="6"/>
  <c r="C1928" i="6"/>
  <c r="C1912" i="6"/>
  <c r="C1896" i="6"/>
  <c r="C1880" i="6"/>
  <c r="C1824" i="6"/>
  <c r="C1820" i="6"/>
  <c r="C1816" i="6"/>
  <c r="C1807" i="6"/>
  <c r="C1800" i="6"/>
  <c r="C1791" i="6"/>
  <c r="C1784" i="6"/>
  <c r="C1775" i="6"/>
  <c r="C1768" i="6"/>
  <c r="C1759" i="6"/>
  <c r="C1752" i="6"/>
  <c r="C1743" i="6"/>
  <c r="C1740" i="6"/>
  <c r="C1736" i="6"/>
  <c r="C1732" i="6"/>
  <c r="C1728" i="6"/>
  <c r="C1724" i="6"/>
  <c r="C1720" i="6"/>
  <c r="C1716" i="6"/>
  <c r="C1712" i="6"/>
  <c r="C1708" i="6"/>
  <c r="C1704" i="6"/>
  <c r="C1700" i="6"/>
  <c r="C1696" i="6"/>
  <c r="C1692" i="6"/>
  <c r="C1688" i="6"/>
  <c r="C1684" i="6"/>
  <c r="C1680" i="6"/>
  <c r="C1676" i="6"/>
  <c r="C1672" i="6"/>
  <c r="C1668" i="6"/>
  <c r="C1664" i="6"/>
  <c r="C1660" i="6"/>
  <c r="C1656" i="6"/>
  <c r="C1652" i="6"/>
  <c r="C1648" i="6"/>
  <c r="C1644" i="6"/>
  <c r="C1640" i="6"/>
  <c r="C1636" i="6"/>
  <c r="C1632" i="6"/>
  <c r="C1628" i="6"/>
  <c r="C1624" i="6"/>
  <c r="C1620" i="6"/>
  <c r="C1616" i="6"/>
  <c r="C1612" i="6"/>
  <c r="C1608" i="6"/>
  <c r="C1604" i="6"/>
  <c r="C1600" i="6"/>
  <c r="C1596" i="6"/>
  <c r="C1592" i="6"/>
  <c r="C1588" i="6"/>
  <c r="C1584" i="6"/>
  <c r="C1580" i="6"/>
  <c r="C1576" i="6"/>
  <c r="C1572" i="6"/>
  <c r="C1568" i="6"/>
  <c r="C1564" i="6"/>
  <c r="C1560" i="6"/>
  <c r="C1556" i="6"/>
  <c r="C1552" i="6"/>
  <c r="C1548" i="6"/>
  <c r="C1544" i="6"/>
  <c r="C1540" i="6"/>
  <c r="C1536" i="6"/>
  <c r="C1532" i="6"/>
  <c r="C1528" i="6"/>
  <c r="C1524" i="6"/>
  <c r="C1520" i="6"/>
  <c r="C1516" i="6"/>
  <c r="C1512" i="6"/>
  <c r="C1508" i="6"/>
  <c r="C1504" i="6"/>
  <c r="C1500" i="6"/>
  <c r="C1496" i="6"/>
  <c r="C1492" i="6"/>
  <c r="C1488" i="6"/>
  <c r="C1484" i="6"/>
  <c r="C1480" i="6"/>
  <c r="C1476" i="6"/>
  <c r="C1472" i="6"/>
  <c r="C1468" i="6"/>
  <c r="C1464" i="6"/>
  <c r="C1460" i="6"/>
  <c r="C1456" i="6"/>
  <c r="C1452" i="6"/>
  <c r="C1448" i="6"/>
  <c r="C1444" i="6"/>
  <c r="C1440" i="6"/>
  <c r="C1436" i="6"/>
  <c r="C1432" i="6"/>
  <c r="C1428" i="6"/>
  <c r="C1424" i="6"/>
  <c r="C1420" i="6"/>
  <c r="C1416" i="6"/>
  <c r="C1412" i="6"/>
  <c r="C1408" i="6"/>
  <c r="C1404" i="6"/>
  <c r="C1400" i="6"/>
  <c r="C1396" i="6"/>
  <c r="C1392" i="6"/>
  <c r="C1388" i="6"/>
  <c r="C1384" i="6"/>
  <c r="C1380" i="6"/>
  <c r="C1376" i="6"/>
  <c r="C1372" i="6"/>
  <c r="C1368" i="6"/>
  <c r="C1364" i="6"/>
  <c r="C1360" i="6"/>
  <c r="C1356" i="6"/>
  <c r="C1352" i="6"/>
  <c r="C1348" i="6"/>
  <c r="C1344" i="6"/>
  <c r="C1340" i="6"/>
  <c r="C1336" i="6"/>
  <c r="C1332" i="6"/>
  <c r="C1837" i="6"/>
  <c r="C1828" i="6"/>
  <c r="C1814" i="6"/>
  <c r="C1805" i="6"/>
  <c r="C1798" i="6"/>
  <c r="C1789" i="6"/>
  <c r="C1782" i="6"/>
  <c r="C1773" i="6"/>
  <c r="C1766" i="6"/>
  <c r="C1757" i="6"/>
  <c r="C1750" i="6"/>
  <c r="C1841" i="6"/>
  <c r="C1832" i="6"/>
  <c r="C1825" i="6"/>
  <c r="C1823" i="6"/>
  <c r="C1821" i="6"/>
  <c r="C1819" i="6"/>
  <c r="C1817" i="6"/>
  <c r="C1810" i="6"/>
  <c r="C1801" i="6"/>
  <c r="C1794" i="6"/>
  <c r="C1785" i="6"/>
  <c r="C1778" i="6"/>
  <c r="C1769" i="6"/>
  <c r="C1762" i="6"/>
  <c r="C1753" i="6"/>
  <c r="C1746" i="6"/>
  <c r="C1952" i="6"/>
  <c r="C1936" i="6"/>
  <c r="C1920" i="6"/>
  <c r="C1904" i="6"/>
  <c r="C1888" i="6"/>
  <c r="C1815" i="6"/>
  <c r="C1808" i="6"/>
  <c r="C1799" i="6"/>
  <c r="C1792" i="6"/>
  <c r="C1783" i="6"/>
  <c r="C1776" i="6"/>
  <c r="C1767" i="6"/>
  <c r="C1760" i="6"/>
  <c r="C1751" i="6"/>
  <c r="C1744" i="6"/>
  <c r="C1738" i="6"/>
  <c r="C1734" i="6"/>
  <c r="C1730" i="6"/>
  <c r="C1726" i="6"/>
  <c r="C1722" i="6"/>
  <c r="C1718" i="6"/>
  <c r="C1714" i="6"/>
  <c r="C1710" i="6"/>
  <c r="C1706" i="6"/>
  <c r="C1702" i="6"/>
  <c r="C1698" i="6"/>
  <c r="C1694" i="6"/>
  <c r="C1690" i="6"/>
  <c r="C1686" i="6"/>
  <c r="C1682" i="6"/>
  <c r="C1678" i="6"/>
  <c r="C1674" i="6"/>
  <c r="C1670" i="6"/>
  <c r="C1666" i="6"/>
  <c r="C1662" i="6"/>
  <c r="C1658" i="6"/>
  <c r="C1654" i="6"/>
  <c r="C1650" i="6"/>
  <c r="C1646" i="6"/>
  <c r="C1642" i="6"/>
  <c r="C1638" i="6"/>
  <c r="C1634" i="6"/>
  <c r="C1630" i="6"/>
  <c r="C1626" i="6"/>
  <c r="C1622" i="6"/>
  <c r="C1618" i="6"/>
  <c r="C1614" i="6"/>
  <c r="C1610" i="6"/>
  <c r="C1606" i="6"/>
  <c r="C1602" i="6"/>
  <c r="C1598" i="6"/>
  <c r="C1594" i="6"/>
  <c r="C1590" i="6"/>
  <c r="C1586" i="6"/>
  <c r="C1582" i="6"/>
  <c r="C1578" i="6"/>
  <c r="C1574" i="6"/>
  <c r="C1570" i="6"/>
  <c r="C1566" i="6"/>
  <c r="C1562" i="6"/>
  <c r="C1558" i="6"/>
  <c r="C1554" i="6"/>
  <c r="C1550" i="6"/>
  <c r="C1546" i="6"/>
  <c r="C1542" i="6"/>
  <c r="C1538" i="6"/>
  <c r="C1534" i="6"/>
  <c r="C1530" i="6"/>
  <c r="C1526" i="6"/>
  <c r="C1522" i="6"/>
  <c r="C1518" i="6"/>
  <c r="C1514" i="6"/>
  <c r="C1510" i="6"/>
  <c r="C1506" i="6"/>
  <c r="C1502" i="6"/>
  <c r="C1498" i="6"/>
  <c r="C1494" i="6"/>
  <c r="C1490" i="6"/>
  <c r="C1486" i="6"/>
  <c r="C1482" i="6"/>
  <c r="C1478" i="6"/>
  <c r="C1474" i="6"/>
  <c r="C1470" i="6"/>
  <c r="C1466" i="6"/>
  <c r="C1462" i="6"/>
  <c r="C1458" i="6"/>
  <c r="C1454" i="6"/>
  <c r="C1450" i="6"/>
  <c r="C1446" i="6"/>
  <c r="C1442" i="6"/>
  <c r="C1438" i="6"/>
  <c r="C1434" i="6"/>
  <c r="C1430" i="6"/>
  <c r="C1426" i="6"/>
  <c r="C1422" i="6"/>
  <c r="C1418" i="6"/>
  <c r="C1414" i="6"/>
  <c r="C1410" i="6"/>
  <c r="C1406" i="6"/>
  <c r="C1402" i="6"/>
  <c r="C1398" i="6"/>
  <c r="C1394" i="6"/>
  <c r="C1390" i="6"/>
  <c r="C1386" i="6"/>
  <c r="C1382" i="6"/>
  <c r="C1378" i="6"/>
  <c r="C1374" i="6"/>
  <c r="C1370" i="6"/>
  <c r="C1366" i="6"/>
  <c r="C1362" i="6"/>
  <c r="C1358" i="6"/>
  <c r="C1354" i="6"/>
  <c r="C1350" i="6"/>
  <c r="C1346" i="6"/>
  <c r="C1342" i="6"/>
  <c r="C1338" i="6"/>
  <c r="C1334" i="6"/>
  <c r="C1330" i="6"/>
  <c r="C1836" i="6"/>
  <c r="C1829" i="6"/>
  <c r="C1813" i="6"/>
  <c r="C1806" i="6"/>
  <c r="C1797" i="6"/>
  <c r="C1790" i="6"/>
  <c r="C1781" i="6"/>
  <c r="C1774" i="6"/>
  <c r="C1765" i="6"/>
  <c r="C1758" i="6"/>
  <c r="C1749" i="6"/>
  <c r="C1742" i="6"/>
  <c r="C1964" i="6"/>
  <c r="C1948" i="6"/>
  <c r="C1932" i="6"/>
  <c r="C1916" i="6"/>
  <c r="C1900" i="6"/>
  <c r="C1884" i="6"/>
  <c r="C1872" i="6"/>
  <c r="C1864" i="6"/>
  <c r="C1856" i="6"/>
  <c r="C1848" i="6"/>
  <c r="C1811" i="6"/>
  <c r="C1804" i="6"/>
  <c r="C1795" i="6"/>
  <c r="C1788" i="6"/>
  <c r="C1779" i="6"/>
  <c r="C1772" i="6"/>
  <c r="C1763" i="6"/>
  <c r="C1756" i="6"/>
  <c r="C1747" i="6"/>
  <c r="C1739" i="6"/>
  <c r="C1735" i="6"/>
  <c r="C1731" i="6"/>
  <c r="C1727" i="6"/>
  <c r="C1723" i="6"/>
  <c r="C1719" i="6"/>
  <c r="C1715" i="6"/>
  <c r="C1711" i="6"/>
  <c r="C1707" i="6"/>
  <c r="C1703" i="6"/>
  <c r="C1699" i="6"/>
  <c r="C1695" i="6"/>
  <c r="C1691" i="6"/>
  <c r="C1687" i="6"/>
  <c r="C1683" i="6"/>
  <c r="C1679" i="6"/>
  <c r="C1675" i="6"/>
  <c r="C1671" i="6"/>
  <c r="C1667" i="6"/>
  <c r="C1663" i="6"/>
  <c r="C1659" i="6"/>
  <c r="C1655" i="6"/>
  <c r="C1651" i="6"/>
  <c r="C1647" i="6"/>
  <c r="C1643" i="6"/>
  <c r="C1639" i="6"/>
  <c r="C1635" i="6"/>
  <c r="C1631" i="6"/>
  <c r="C1627" i="6"/>
  <c r="C1623" i="6"/>
  <c r="C1619" i="6"/>
  <c r="C1615" i="6"/>
  <c r="C1611" i="6"/>
  <c r="C1607" i="6"/>
  <c r="C1603" i="6"/>
  <c r="C1599" i="6"/>
  <c r="C1595" i="6"/>
  <c r="C1591" i="6"/>
  <c r="C1587" i="6"/>
  <c r="C1583" i="6"/>
  <c r="C1579" i="6"/>
  <c r="C1575" i="6"/>
  <c r="C1571" i="6"/>
  <c r="C1567" i="6"/>
  <c r="C1563" i="6"/>
  <c r="C1559" i="6"/>
  <c r="C1555" i="6"/>
  <c r="C1551" i="6"/>
  <c r="C1547" i="6"/>
  <c r="C1543" i="6"/>
  <c r="C1539" i="6"/>
  <c r="C1535" i="6"/>
  <c r="C1531" i="6"/>
  <c r="C1527" i="6"/>
  <c r="C1523" i="6"/>
  <c r="C1519" i="6"/>
  <c r="C1515" i="6"/>
  <c r="C1511" i="6"/>
  <c r="C1507" i="6"/>
  <c r="C1503" i="6"/>
  <c r="C1499" i="6"/>
  <c r="C1495" i="6"/>
  <c r="C1491" i="6"/>
  <c r="C1487" i="6"/>
  <c r="C1483" i="6"/>
  <c r="C1479" i="6"/>
  <c r="C1475" i="6"/>
  <c r="C1471" i="6"/>
  <c r="C1467" i="6"/>
  <c r="C1463" i="6"/>
  <c r="C1459" i="6"/>
  <c r="C1455" i="6"/>
  <c r="C1451" i="6"/>
  <c r="C1447" i="6"/>
  <c r="C1443" i="6"/>
  <c r="C1439" i="6"/>
  <c r="C1435" i="6"/>
  <c r="C1431" i="6"/>
  <c r="C1427" i="6"/>
  <c r="C1423" i="6"/>
  <c r="C1419" i="6"/>
  <c r="C1415" i="6"/>
  <c r="C1411" i="6"/>
  <c r="C1407" i="6"/>
  <c r="C1403" i="6"/>
  <c r="C1399" i="6"/>
  <c r="C1395" i="6"/>
  <c r="C1391" i="6"/>
  <c r="C1387" i="6"/>
  <c r="C1383" i="6"/>
  <c r="C1379" i="6"/>
  <c r="C1375" i="6"/>
  <c r="C1371" i="6"/>
  <c r="C1367" i="6"/>
  <c r="C1363" i="6"/>
  <c r="C1359" i="6"/>
  <c r="C1355" i="6"/>
  <c r="C1351" i="6"/>
  <c r="C1347" i="6"/>
  <c r="C1343" i="6"/>
  <c r="C1339" i="6"/>
  <c r="C1335" i="6"/>
  <c r="C1940" i="6"/>
  <c r="C1860" i="6"/>
  <c r="C1803" i="6"/>
  <c r="C1796" i="6"/>
  <c r="C1741" i="6"/>
  <c r="C1725" i="6"/>
  <c r="C1709" i="6"/>
  <c r="C1693" i="6"/>
  <c r="C1677" i="6"/>
  <c r="C1661" i="6"/>
  <c r="C1645" i="6"/>
  <c r="C1629" i="6"/>
  <c r="C1613" i="6"/>
  <c r="C1597" i="6"/>
  <c r="C1581" i="6"/>
  <c r="C1565" i="6"/>
  <c r="C1549" i="6"/>
  <c r="C1533" i="6"/>
  <c r="C1517" i="6"/>
  <c r="C1501" i="6"/>
  <c r="C1485" i="6"/>
  <c r="C1469" i="6"/>
  <c r="C1453" i="6"/>
  <c r="C1437" i="6"/>
  <c r="C1421" i="6"/>
  <c r="C1405" i="6"/>
  <c r="C1389" i="6"/>
  <c r="C1373" i="6"/>
  <c r="C1357" i="6"/>
  <c r="C1341" i="6"/>
  <c r="C1329" i="6"/>
  <c r="C1327" i="6"/>
  <c r="C1325" i="6"/>
  <c r="C1323" i="6"/>
  <c r="C1321" i="6"/>
  <c r="C1314" i="6"/>
  <c r="C1305" i="6"/>
  <c r="C1298" i="6"/>
  <c r="C1289" i="6"/>
  <c r="C1282" i="6"/>
  <c r="C1273" i="6"/>
  <c r="C1266" i="6"/>
  <c r="C1257" i="6"/>
  <c r="C1250" i="6"/>
  <c r="C1241" i="6"/>
  <c r="C1234" i="6"/>
  <c r="C1225" i="6"/>
  <c r="C1218" i="6"/>
  <c r="C1209" i="6"/>
  <c r="C1202" i="6"/>
  <c r="C1193" i="6"/>
  <c r="C1186" i="6"/>
  <c r="C1177" i="6"/>
  <c r="C1170" i="6"/>
  <c r="C1165" i="6"/>
  <c r="C1157" i="6"/>
  <c r="C1149" i="6"/>
  <c r="C1141" i="6"/>
  <c r="C1924" i="6"/>
  <c r="C1331" i="6"/>
  <c r="C1319" i="6"/>
  <c r="C1312" i="6"/>
  <c r="C1303" i="6"/>
  <c r="C1296" i="6"/>
  <c r="C1287" i="6"/>
  <c r="C1280" i="6"/>
  <c r="C1271" i="6"/>
  <c r="C1264" i="6"/>
  <c r="C1255" i="6"/>
  <c r="C1248" i="6"/>
  <c r="C1239" i="6"/>
  <c r="C1232" i="6"/>
  <c r="C1223" i="6"/>
  <c r="C1216" i="6"/>
  <c r="C1207" i="6"/>
  <c r="C1200" i="6"/>
  <c r="C1191" i="6"/>
  <c r="C1184" i="6"/>
  <c r="C1175" i="6"/>
  <c r="C1168" i="6"/>
  <c r="C1160" i="6"/>
  <c r="C1152" i="6"/>
  <c r="C1144" i="6"/>
  <c r="C1138" i="6"/>
  <c r="C1134" i="6"/>
  <c r="C1130" i="6"/>
  <c r="C1126" i="6"/>
  <c r="C1122" i="6"/>
  <c r="C1118" i="6"/>
  <c r="C1114" i="6"/>
  <c r="C1110" i="6"/>
  <c r="C1106" i="6"/>
  <c r="C1102" i="6"/>
  <c r="C1098" i="6"/>
  <c r="C1094" i="6"/>
  <c r="C1090" i="6"/>
  <c r="C1086" i="6"/>
  <c r="C1082" i="6"/>
  <c r="C1078" i="6"/>
  <c r="C1074" i="6"/>
  <c r="C1070" i="6"/>
  <c r="C1066" i="6"/>
  <c r="C1062" i="6"/>
  <c r="C1058" i="6"/>
  <c r="C1054" i="6"/>
  <c r="C1050" i="6"/>
  <c r="C1046" i="6"/>
  <c r="C1042" i="6"/>
  <c r="C1038" i="6"/>
  <c r="C1034" i="6"/>
  <c r="C1030" i="6"/>
  <c r="C1026" i="6"/>
  <c r="C1022" i="6"/>
  <c r="C1018" i="6"/>
  <c r="C1014" i="6"/>
  <c r="C1010" i="6"/>
  <c r="C1006" i="6"/>
  <c r="C1002" i="6"/>
  <c r="C998" i="6"/>
  <c r="C994" i="6"/>
  <c r="C990" i="6"/>
  <c r="C986" i="6"/>
  <c r="C982" i="6"/>
  <c r="C978" i="6"/>
  <c r="C974" i="6"/>
  <c r="C970" i="6"/>
  <c r="C966" i="6"/>
  <c r="C962" i="6"/>
  <c r="C958" i="6"/>
  <c r="C954" i="6"/>
  <c r="C950" i="6"/>
  <c r="C946" i="6"/>
  <c r="C942" i="6"/>
  <c r="C938" i="6"/>
  <c r="C934" i="6"/>
  <c r="C930" i="6"/>
  <c r="C926" i="6"/>
  <c r="C922" i="6"/>
  <c r="C918" i="6"/>
  <c r="C914" i="6"/>
  <c r="C910" i="6"/>
  <c r="C906" i="6"/>
  <c r="C902" i="6"/>
  <c r="C898" i="6"/>
  <c r="C894" i="6"/>
  <c r="C890" i="6"/>
  <c r="C886" i="6"/>
  <c r="C882" i="6"/>
  <c r="C878" i="6"/>
  <c r="C874" i="6"/>
  <c r="C870" i="6"/>
  <c r="C866" i="6"/>
  <c r="C862" i="6"/>
  <c r="C858" i="6"/>
  <c r="C854" i="6"/>
  <c r="C850" i="6"/>
  <c r="C846" i="6"/>
  <c r="C842" i="6"/>
  <c r="C838" i="6"/>
  <c r="C834" i="6"/>
  <c r="C830" i="6"/>
  <c r="C1908" i="6"/>
  <c r="C1852" i="6"/>
  <c r="C1771" i="6"/>
  <c r="C1764" i="6"/>
  <c r="C1737" i="6"/>
  <c r="C1721" i="6"/>
  <c r="C1705" i="6"/>
  <c r="C1689" i="6"/>
  <c r="C1673" i="6"/>
  <c r="C1657" i="6"/>
  <c r="C1641" i="6"/>
  <c r="C1625" i="6"/>
  <c r="C1609" i="6"/>
  <c r="C1593" i="6"/>
  <c r="C1577" i="6"/>
  <c r="C1561" i="6"/>
  <c r="C1545" i="6"/>
  <c r="C1529" i="6"/>
  <c r="C1513" i="6"/>
  <c r="C1497" i="6"/>
  <c r="C1481" i="6"/>
  <c r="C1465" i="6"/>
  <c r="C1449" i="6"/>
  <c r="C1433" i="6"/>
  <c r="C1417" i="6"/>
  <c r="C1401" i="6"/>
  <c r="C1385" i="6"/>
  <c r="C1369" i="6"/>
  <c r="C1353" i="6"/>
  <c r="C1337" i="6"/>
  <c r="C1317" i="6"/>
  <c r="C1310" i="6"/>
  <c r="C1301" i="6"/>
  <c r="C1294" i="6"/>
  <c r="C1285" i="6"/>
  <c r="C1278" i="6"/>
  <c r="C1269" i="6"/>
  <c r="C1262" i="6"/>
  <c r="C1253" i="6"/>
  <c r="C1246" i="6"/>
  <c r="C1237" i="6"/>
  <c r="C1230" i="6"/>
  <c r="C1221" i="6"/>
  <c r="C1214" i="6"/>
  <c r="C1205" i="6"/>
  <c r="C1198" i="6"/>
  <c r="C1189" i="6"/>
  <c r="C1182" i="6"/>
  <c r="C1173" i="6"/>
  <c r="C1163" i="6"/>
  <c r="C1155" i="6"/>
  <c r="C1147" i="6"/>
  <c r="C1892" i="6"/>
  <c r="C1812" i="6"/>
  <c r="C1315" i="6"/>
  <c r="C1308" i="6"/>
  <c r="C1299" i="6"/>
  <c r="C1292" i="6"/>
  <c r="C1283" i="6"/>
  <c r="C1276" i="6"/>
  <c r="C1267" i="6"/>
  <c r="C1260" i="6"/>
  <c r="C1251" i="6"/>
  <c r="C1244" i="6"/>
  <c r="C1235" i="6"/>
  <c r="C1228" i="6"/>
  <c r="C1219" i="6"/>
  <c r="C1212" i="6"/>
  <c r="C1203" i="6"/>
  <c r="C1196" i="6"/>
  <c r="C1187" i="6"/>
  <c r="C1180" i="6"/>
  <c r="C1171" i="6"/>
  <c r="C1166" i="6"/>
  <c r="C1158" i="6"/>
  <c r="C1150" i="6"/>
  <c r="C1142" i="6"/>
  <c r="C1139" i="6"/>
  <c r="C1135" i="6"/>
  <c r="C1131" i="6"/>
  <c r="C1127" i="6"/>
  <c r="C1123" i="6"/>
  <c r="C1119" i="6"/>
  <c r="C1115" i="6"/>
  <c r="C1111" i="6"/>
  <c r="C1107" i="6"/>
  <c r="C1103" i="6"/>
  <c r="C1099" i="6"/>
  <c r="C1095" i="6"/>
  <c r="C1091" i="6"/>
  <c r="C1087" i="6"/>
  <c r="C1083" i="6"/>
  <c r="C1079" i="6"/>
  <c r="C1075" i="6"/>
  <c r="C1071" i="6"/>
  <c r="C1067" i="6"/>
  <c r="C1063" i="6"/>
  <c r="C1059" i="6"/>
  <c r="C1055" i="6"/>
  <c r="C1051" i="6"/>
  <c r="C1047" i="6"/>
  <c r="C1043" i="6"/>
  <c r="C1039" i="6"/>
  <c r="C1035" i="6"/>
  <c r="C1031" i="6"/>
  <c r="C1027" i="6"/>
  <c r="C1023" i="6"/>
  <c r="C1019" i="6"/>
  <c r="C1015" i="6"/>
  <c r="C1011" i="6"/>
  <c r="C1007" i="6"/>
  <c r="C1003" i="6"/>
  <c r="C999" i="6"/>
  <c r="C995" i="6"/>
  <c r="C991" i="6"/>
  <c r="C987" i="6"/>
  <c r="C983" i="6"/>
  <c r="C979" i="6"/>
  <c r="C975" i="6"/>
  <c r="C971" i="6"/>
  <c r="C967" i="6"/>
  <c r="C963" i="6"/>
  <c r="C959" i="6"/>
  <c r="C955" i="6"/>
  <c r="C951" i="6"/>
  <c r="C947" i="6"/>
  <c r="C943" i="6"/>
  <c r="C939" i="6"/>
  <c r="C935" i="6"/>
  <c r="C931" i="6"/>
  <c r="C927" i="6"/>
  <c r="C923" i="6"/>
  <c r="C919" i="6"/>
  <c r="C915" i="6"/>
  <c r="C911" i="6"/>
  <c r="C907" i="6"/>
  <c r="C903" i="6"/>
  <c r="C899" i="6"/>
  <c r="C895" i="6"/>
  <c r="C891" i="6"/>
  <c r="C887" i="6"/>
  <c r="C883" i="6"/>
  <c r="C879" i="6"/>
  <c r="C875" i="6"/>
  <c r="C1876" i="6"/>
  <c r="C1844" i="6"/>
  <c r="C1733" i="6"/>
  <c r="C1717" i="6"/>
  <c r="C1701" i="6"/>
  <c r="C1685" i="6"/>
  <c r="C1669" i="6"/>
  <c r="C1653" i="6"/>
  <c r="C1637" i="6"/>
  <c r="C1621" i="6"/>
  <c r="C1605" i="6"/>
  <c r="C1589" i="6"/>
  <c r="C1573" i="6"/>
  <c r="C1557" i="6"/>
  <c r="C1541" i="6"/>
  <c r="C1525" i="6"/>
  <c r="C1509" i="6"/>
  <c r="C1493" i="6"/>
  <c r="C1477" i="6"/>
  <c r="C1461" i="6"/>
  <c r="C1445" i="6"/>
  <c r="C1429" i="6"/>
  <c r="C1413" i="6"/>
  <c r="C1397" i="6"/>
  <c r="C1381" i="6"/>
  <c r="C1365" i="6"/>
  <c r="C1349" i="6"/>
  <c r="C1333" i="6"/>
  <c r="C1328" i="6"/>
  <c r="C1326" i="6"/>
  <c r="C1324" i="6"/>
  <c r="C1322" i="6"/>
  <c r="C1313" i="6"/>
  <c r="C1306" i="6"/>
  <c r="C1297" i="6"/>
  <c r="C1290" i="6"/>
  <c r="C1281" i="6"/>
  <c r="C1274" i="6"/>
  <c r="C1265" i="6"/>
  <c r="C1258" i="6"/>
  <c r="C1249" i="6"/>
  <c r="C1242" i="6"/>
  <c r="C1233" i="6"/>
  <c r="C1226" i="6"/>
  <c r="C1217" i="6"/>
  <c r="C1210" i="6"/>
  <c r="C1201" i="6"/>
  <c r="C1194" i="6"/>
  <c r="C1185" i="6"/>
  <c r="C1178" i="6"/>
  <c r="C1169" i="6"/>
  <c r="C1161" i="6"/>
  <c r="C1153" i="6"/>
  <c r="C1145" i="6"/>
  <c r="C1787" i="6"/>
  <c r="C1780" i="6"/>
  <c r="C1320" i="6"/>
  <c r="C1311" i="6"/>
  <c r="C1304" i="6"/>
  <c r="C1295" i="6"/>
  <c r="C1288" i="6"/>
  <c r="C1279" i="6"/>
  <c r="C1272" i="6"/>
  <c r="C1263" i="6"/>
  <c r="C1256" i="6"/>
  <c r="C1247" i="6"/>
  <c r="C1240" i="6"/>
  <c r="C1231" i="6"/>
  <c r="C1224" i="6"/>
  <c r="C1215" i="6"/>
  <c r="C1208" i="6"/>
  <c r="C1199" i="6"/>
  <c r="C1192" i="6"/>
  <c r="C1183" i="6"/>
  <c r="C1176" i="6"/>
  <c r="C1164" i="6"/>
  <c r="C1156" i="6"/>
  <c r="C1148" i="6"/>
  <c r="C1136" i="6"/>
  <c r="C1132" i="6"/>
  <c r="C1128" i="6"/>
  <c r="C1124" i="6"/>
  <c r="C1120" i="6"/>
  <c r="C1116" i="6"/>
  <c r="C1112" i="6"/>
  <c r="C1108" i="6"/>
  <c r="C1104" i="6"/>
  <c r="C1100" i="6"/>
  <c r="C1096" i="6"/>
  <c r="C1092" i="6"/>
  <c r="C1088" i="6"/>
  <c r="C1084" i="6"/>
  <c r="C1080" i="6"/>
  <c r="C1076" i="6"/>
  <c r="C1072" i="6"/>
  <c r="C1068" i="6"/>
  <c r="C1064" i="6"/>
  <c r="C1060" i="6"/>
  <c r="C1056" i="6"/>
  <c r="C1052" i="6"/>
  <c r="C1048" i="6"/>
  <c r="C1044" i="6"/>
  <c r="C1040" i="6"/>
  <c r="C1036" i="6"/>
  <c r="C1032" i="6"/>
  <c r="C1028" i="6"/>
  <c r="C1024" i="6"/>
  <c r="C1020" i="6"/>
  <c r="C1016" i="6"/>
  <c r="C1012" i="6"/>
  <c r="C1008" i="6"/>
  <c r="C1004" i="6"/>
  <c r="C1000" i="6"/>
  <c r="C996" i="6"/>
  <c r="C992" i="6"/>
  <c r="C988" i="6"/>
  <c r="C984" i="6"/>
  <c r="C980" i="6"/>
  <c r="C976" i="6"/>
  <c r="C972" i="6"/>
  <c r="C968" i="6"/>
  <c r="C964" i="6"/>
  <c r="C960" i="6"/>
  <c r="C956" i="6"/>
  <c r="C952" i="6"/>
  <c r="C948" i="6"/>
  <c r="C944" i="6"/>
  <c r="C940" i="6"/>
  <c r="C936" i="6"/>
  <c r="C932" i="6"/>
  <c r="C928" i="6"/>
  <c r="C924" i="6"/>
  <c r="C920" i="6"/>
  <c r="C916" i="6"/>
  <c r="C912" i="6"/>
  <c r="C908" i="6"/>
  <c r="C904" i="6"/>
  <c r="C900" i="6"/>
  <c r="C896" i="6"/>
  <c r="C892" i="6"/>
  <c r="C888" i="6"/>
  <c r="C884" i="6"/>
  <c r="C880" i="6"/>
  <c r="C876" i="6"/>
  <c r="C872" i="6"/>
  <c r="C868" i="6"/>
  <c r="C864" i="6"/>
  <c r="C860" i="6"/>
  <c r="C856" i="6"/>
  <c r="C852" i="6"/>
  <c r="C848" i="6"/>
  <c r="C844" i="6"/>
  <c r="C840" i="6"/>
  <c r="C836" i="6"/>
  <c r="C832" i="6"/>
  <c r="C1868" i="6"/>
  <c r="C1729" i="6"/>
  <c r="C1713" i="6"/>
  <c r="C1697" i="6"/>
  <c r="C1681" i="6"/>
  <c r="C1665" i="6"/>
  <c r="C1649" i="6"/>
  <c r="C1633" i="6"/>
  <c r="C1617" i="6"/>
  <c r="C1601" i="6"/>
  <c r="C1585" i="6"/>
  <c r="C1569" i="6"/>
  <c r="C1553" i="6"/>
  <c r="C1537" i="6"/>
  <c r="C1521" i="6"/>
  <c r="C1505" i="6"/>
  <c r="C1489" i="6"/>
  <c r="C1473" i="6"/>
  <c r="C1457" i="6"/>
  <c r="C1441" i="6"/>
  <c r="C1425" i="6"/>
  <c r="C1409" i="6"/>
  <c r="C1393" i="6"/>
  <c r="C1377" i="6"/>
  <c r="C1361" i="6"/>
  <c r="C1345" i="6"/>
  <c r="C1318" i="6"/>
  <c r="C1309" i="6"/>
  <c r="C1302" i="6"/>
  <c r="C1293" i="6"/>
  <c r="C1286" i="6"/>
  <c r="C1277" i="6"/>
  <c r="C1270" i="6"/>
  <c r="C1261" i="6"/>
  <c r="C1254" i="6"/>
  <c r="C1245" i="6"/>
  <c r="C1238" i="6"/>
  <c r="C1229" i="6"/>
  <c r="C1222" i="6"/>
  <c r="C1213" i="6"/>
  <c r="C1206" i="6"/>
  <c r="C1197" i="6"/>
  <c r="C1190" i="6"/>
  <c r="C1181" i="6"/>
  <c r="C1174" i="6"/>
  <c r="C1167" i="6"/>
  <c r="C1159" i="6"/>
  <c r="C1151" i="6"/>
  <c r="C1143" i="6"/>
  <c r="C1140" i="6"/>
  <c r="C1956" i="6"/>
  <c r="C1755" i="6"/>
  <c r="C1748" i="6"/>
  <c r="C1316" i="6"/>
  <c r="C1307" i="6"/>
  <c r="C1300" i="6"/>
  <c r="C1291" i="6"/>
  <c r="C1284" i="6"/>
  <c r="C1275" i="6"/>
  <c r="C1268" i="6"/>
  <c r="C1259" i="6"/>
  <c r="C1252" i="6"/>
  <c r="C1243" i="6"/>
  <c r="C1236" i="6"/>
  <c r="C1227" i="6"/>
  <c r="C1220" i="6"/>
  <c r="C1211" i="6"/>
  <c r="C1204" i="6"/>
  <c r="C1195" i="6"/>
  <c r="C1188" i="6"/>
  <c r="C1179" i="6"/>
  <c r="C1172" i="6"/>
  <c r="C1162" i="6"/>
  <c r="C1154" i="6"/>
  <c r="C1146" i="6"/>
  <c r="C1137" i="6"/>
  <c r="C1133" i="6"/>
  <c r="C1129" i="6"/>
  <c r="C1125" i="6"/>
  <c r="C1121" i="6"/>
  <c r="C1117" i="6"/>
  <c r="C1113" i="6"/>
  <c r="C1109" i="6"/>
  <c r="C1105" i="6"/>
  <c r="C1101" i="6"/>
  <c r="C1097" i="6"/>
  <c r="C1093" i="6"/>
  <c r="C1089" i="6"/>
  <c r="C1085" i="6"/>
  <c r="C1081" i="6"/>
  <c r="C1077" i="6"/>
  <c r="C1073" i="6"/>
  <c r="C1069" i="6"/>
  <c r="C1065" i="6"/>
  <c r="C1061" i="6"/>
  <c r="C1057" i="6"/>
  <c r="C1053" i="6"/>
  <c r="C1049" i="6"/>
  <c r="C1045" i="6"/>
  <c r="C1041" i="6"/>
  <c r="C1037" i="6"/>
  <c r="C1033" i="6"/>
  <c r="C1029" i="6"/>
  <c r="C1025" i="6"/>
  <c r="C1021" i="6"/>
  <c r="C1017" i="6"/>
  <c r="C1013" i="6"/>
  <c r="C1009" i="6"/>
  <c r="C1005" i="6"/>
  <c r="C1001" i="6"/>
  <c r="C997" i="6"/>
  <c r="C993" i="6"/>
  <c r="C989" i="6"/>
  <c r="C985" i="6"/>
  <c r="C981" i="6"/>
  <c r="C977" i="6"/>
  <c r="C973" i="6"/>
  <c r="C969" i="6"/>
  <c r="C965" i="6"/>
  <c r="C961" i="6"/>
  <c r="C957" i="6"/>
  <c r="C953" i="6"/>
  <c r="C949" i="6"/>
  <c r="C945" i="6"/>
  <c r="C941" i="6"/>
  <c r="C937" i="6"/>
  <c r="C933" i="6"/>
  <c r="C929" i="6"/>
  <c r="C925" i="6"/>
  <c r="C921" i="6"/>
  <c r="C917" i="6"/>
  <c r="C913" i="6"/>
  <c r="C909" i="6"/>
  <c r="C905" i="6"/>
  <c r="C901" i="6"/>
  <c r="C897" i="6"/>
  <c r="C893" i="6"/>
  <c r="C889" i="6"/>
  <c r="C885" i="6"/>
  <c r="C881" i="6"/>
  <c r="C877" i="6"/>
  <c r="C873" i="6"/>
  <c r="C869" i="6"/>
  <c r="C865" i="6"/>
  <c r="C861" i="6"/>
  <c r="C857" i="6"/>
  <c r="C859" i="6"/>
  <c r="C853" i="6"/>
  <c r="C845" i="6"/>
  <c r="C837" i="6"/>
  <c r="C829" i="6"/>
  <c r="C827" i="6"/>
  <c r="C825" i="6"/>
  <c r="C823" i="6"/>
  <c r="C821" i="6"/>
  <c r="C819" i="6"/>
  <c r="C817" i="6"/>
  <c r="C815" i="6"/>
  <c r="C813" i="6"/>
  <c r="C811" i="6"/>
  <c r="C809" i="6"/>
  <c r="C807" i="6"/>
  <c r="C805" i="6"/>
  <c r="C803" i="6"/>
  <c r="C801" i="6"/>
  <c r="C799" i="6"/>
  <c r="C797" i="6"/>
  <c r="C795" i="6"/>
  <c r="C793" i="6"/>
  <c r="C791" i="6"/>
  <c r="C789" i="6"/>
  <c r="C787" i="6"/>
  <c r="C785" i="6"/>
  <c r="C783" i="6"/>
  <c r="C781" i="6"/>
  <c r="C779" i="6"/>
  <c r="C777" i="6"/>
  <c r="C775" i="6"/>
  <c r="C773" i="6"/>
  <c r="C771" i="6"/>
  <c r="C769" i="6"/>
  <c r="C767" i="6"/>
  <c r="C765" i="6"/>
  <c r="C763" i="6"/>
  <c r="C761" i="6"/>
  <c r="C759" i="6"/>
  <c r="C757" i="6"/>
  <c r="C755" i="6"/>
  <c r="C753" i="6"/>
  <c r="C751" i="6"/>
  <c r="C749" i="6"/>
  <c r="C747" i="6"/>
  <c r="C745" i="6"/>
  <c r="C743" i="6"/>
  <c r="C741" i="6"/>
  <c r="C739" i="6"/>
  <c r="C737" i="6"/>
  <c r="C735" i="6"/>
  <c r="C733" i="6"/>
  <c r="C731" i="6"/>
  <c r="C729" i="6"/>
  <c r="C727" i="6"/>
  <c r="C725" i="6"/>
  <c r="C723" i="6"/>
  <c r="C721" i="6"/>
  <c r="C719" i="6"/>
  <c r="C717" i="6"/>
  <c r="C715" i="6"/>
  <c r="C713" i="6"/>
  <c r="C711" i="6"/>
  <c r="C709" i="6"/>
  <c r="C707" i="6"/>
  <c r="C705" i="6"/>
  <c r="C703" i="6"/>
  <c r="C701" i="6"/>
  <c r="C699" i="6"/>
  <c r="C697" i="6"/>
  <c r="C695" i="6"/>
  <c r="C693" i="6"/>
  <c r="C691" i="6"/>
  <c r="C689" i="6"/>
  <c r="C687" i="6"/>
  <c r="C685" i="6"/>
  <c r="C683" i="6"/>
  <c r="C681" i="6"/>
  <c r="C679" i="6"/>
  <c r="C677" i="6"/>
  <c r="C675" i="6"/>
  <c r="C673" i="6"/>
  <c r="C671" i="6"/>
  <c r="C669" i="6"/>
  <c r="C667" i="6"/>
  <c r="C660" i="6"/>
  <c r="C665" i="6"/>
  <c r="C658" i="6"/>
  <c r="C652" i="6"/>
  <c r="C648" i="6"/>
  <c r="C644" i="6"/>
  <c r="C640" i="6"/>
  <c r="C636" i="6"/>
  <c r="C632" i="6"/>
  <c r="C628" i="6"/>
  <c r="C624" i="6"/>
  <c r="C620" i="6"/>
  <c r="C616" i="6"/>
  <c r="C612" i="6"/>
  <c r="C608" i="6"/>
  <c r="C604" i="6"/>
  <c r="C600" i="6"/>
  <c r="C596" i="6"/>
  <c r="C592" i="6"/>
  <c r="C588" i="6"/>
  <c r="C584" i="6"/>
  <c r="C580" i="6"/>
  <c r="C576" i="6"/>
  <c r="C572" i="6"/>
  <c r="C568" i="6"/>
  <c r="C564" i="6"/>
  <c r="C560" i="6"/>
  <c r="C556" i="6"/>
  <c r="C552" i="6"/>
  <c r="C548" i="6"/>
  <c r="C544" i="6"/>
  <c r="C540" i="6"/>
  <c r="C536" i="6"/>
  <c r="C532" i="6"/>
  <c r="C528" i="6"/>
  <c r="C524" i="6"/>
  <c r="C520" i="6"/>
  <c r="C516" i="6"/>
  <c r="C512" i="6"/>
  <c r="C508" i="6"/>
  <c r="C504" i="6"/>
  <c r="C500" i="6"/>
  <c r="C496" i="6"/>
  <c r="C492" i="6"/>
  <c r="C488" i="6"/>
  <c r="C484" i="6"/>
  <c r="C480" i="6"/>
  <c r="C476" i="6"/>
  <c r="C472" i="6"/>
  <c r="C468" i="6"/>
  <c r="C464" i="6"/>
  <c r="C460" i="6"/>
  <c r="C456" i="6"/>
  <c r="C452" i="6"/>
  <c r="C448" i="6"/>
  <c r="C444" i="6"/>
  <c r="C440" i="6"/>
  <c r="C436" i="6"/>
  <c r="C432" i="6"/>
  <c r="C428" i="6"/>
  <c r="C424" i="6"/>
  <c r="C420" i="6"/>
  <c r="C416" i="6"/>
  <c r="C412" i="6"/>
  <c r="C408" i="6"/>
  <c r="C404" i="6"/>
  <c r="C400" i="6"/>
  <c r="C396" i="6"/>
  <c r="C392" i="6"/>
  <c r="C388" i="6"/>
  <c r="C384" i="6"/>
  <c r="C380" i="6"/>
  <c r="C376" i="6"/>
  <c r="C372" i="6"/>
  <c r="C368" i="6"/>
  <c r="C364" i="6"/>
  <c r="C360" i="6"/>
  <c r="C356" i="6"/>
  <c r="C352" i="6"/>
  <c r="C348" i="6"/>
  <c r="C344" i="6"/>
  <c r="C340" i="6"/>
  <c r="C336" i="6"/>
  <c r="C332" i="6"/>
  <c r="C328" i="6"/>
  <c r="C324" i="6"/>
  <c r="C320" i="6"/>
  <c r="C316" i="6"/>
  <c r="C312" i="6"/>
  <c r="C308" i="6"/>
  <c r="C304" i="6"/>
  <c r="C300" i="6"/>
  <c r="C296" i="6"/>
  <c r="C292" i="6"/>
  <c r="C288" i="6"/>
  <c r="C284" i="6"/>
  <c r="C280" i="6"/>
  <c r="C276" i="6"/>
  <c r="C272" i="6"/>
  <c r="C268" i="6"/>
  <c r="C264" i="6"/>
  <c r="C260" i="6"/>
  <c r="C256" i="6"/>
  <c r="C252" i="6"/>
  <c r="C248" i="6"/>
  <c r="C244" i="6"/>
  <c r="C240" i="6"/>
  <c r="C236" i="6"/>
  <c r="C232" i="6"/>
  <c r="C228" i="6"/>
  <c r="C224" i="6"/>
  <c r="C220" i="6"/>
  <c r="C216" i="6"/>
  <c r="C212" i="6"/>
  <c r="C208" i="6"/>
  <c r="C204" i="6"/>
  <c r="C871" i="6"/>
  <c r="C855" i="6"/>
  <c r="C847" i="6"/>
  <c r="C839" i="6"/>
  <c r="C831" i="6"/>
  <c r="C663" i="6"/>
  <c r="C656" i="6"/>
  <c r="C661" i="6"/>
  <c r="C653" i="6"/>
  <c r="C649" i="6"/>
  <c r="C645" i="6"/>
  <c r="C641" i="6"/>
  <c r="C637" i="6"/>
  <c r="C633" i="6"/>
  <c r="C629" i="6"/>
  <c r="C625" i="6"/>
  <c r="C621" i="6"/>
  <c r="C617" i="6"/>
  <c r="C613" i="6"/>
  <c r="C609" i="6"/>
  <c r="C605" i="6"/>
  <c r="C601" i="6"/>
  <c r="C597" i="6"/>
  <c r="C593" i="6"/>
  <c r="C589" i="6"/>
  <c r="C585" i="6"/>
  <c r="C581" i="6"/>
  <c r="C577" i="6"/>
  <c r="C573" i="6"/>
  <c r="C569" i="6"/>
  <c r="C565" i="6"/>
  <c r="C561" i="6"/>
  <c r="C557" i="6"/>
  <c r="C553" i="6"/>
  <c r="C549" i="6"/>
  <c r="C545" i="6"/>
  <c r="C541" i="6"/>
  <c r="C537" i="6"/>
  <c r="C533" i="6"/>
  <c r="C529" i="6"/>
  <c r="C525" i="6"/>
  <c r="C521" i="6"/>
  <c r="C517" i="6"/>
  <c r="C513" i="6"/>
  <c r="C509" i="6"/>
  <c r="C505" i="6"/>
  <c r="C501" i="6"/>
  <c r="C497" i="6"/>
  <c r="C493" i="6"/>
  <c r="C489" i="6"/>
  <c r="C485" i="6"/>
  <c r="C481" i="6"/>
  <c r="C477" i="6"/>
  <c r="C473" i="6"/>
  <c r="C469" i="6"/>
  <c r="C465" i="6"/>
  <c r="C461" i="6"/>
  <c r="C457" i="6"/>
  <c r="C453" i="6"/>
  <c r="C449" i="6"/>
  <c r="C445" i="6"/>
  <c r="C441" i="6"/>
  <c r="C437" i="6"/>
  <c r="C433" i="6"/>
  <c r="C429" i="6"/>
  <c r="C425" i="6"/>
  <c r="C421" i="6"/>
  <c r="C417" i="6"/>
  <c r="C413" i="6"/>
  <c r="C409" i="6"/>
  <c r="C405" i="6"/>
  <c r="C401" i="6"/>
  <c r="C397" i="6"/>
  <c r="C393" i="6"/>
  <c r="C389" i="6"/>
  <c r="C385" i="6"/>
  <c r="C381" i="6"/>
  <c r="C377" i="6"/>
  <c r="C373" i="6"/>
  <c r="C369" i="6"/>
  <c r="C365" i="6"/>
  <c r="C361" i="6"/>
  <c r="C357" i="6"/>
  <c r="C353" i="6"/>
  <c r="C349" i="6"/>
  <c r="C345" i="6"/>
  <c r="C341" i="6"/>
  <c r="C337" i="6"/>
  <c r="C333" i="6"/>
  <c r="C329" i="6"/>
  <c r="C325" i="6"/>
  <c r="C321" i="6"/>
  <c r="C317" i="6"/>
  <c r="C313" i="6"/>
  <c r="C867" i="6"/>
  <c r="C849" i="6"/>
  <c r="C841" i="6"/>
  <c r="C833" i="6"/>
  <c r="C828" i="6"/>
  <c r="C826" i="6"/>
  <c r="C824" i="6"/>
  <c r="C822" i="6"/>
  <c r="C820" i="6"/>
  <c r="C818" i="6"/>
  <c r="C816" i="6"/>
  <c r="C814" i="6"/>
  <c r="C812" i="6"/>
  <c r="C810" i="6"/>
  <c r="C808" i="6"/>
  <c r="C806" i="6"/>
  <c r="C804" i="6"/>
  <c r="C802" i="6"/>
  <c r="C800" i="6"/>
  <c r="C798" i="6"/>
  <c r="C796" i="6"/>
  <c r="C794" i="6"/>
  <c r="C792" i="6"/>
  <c r="C790" i="6"/>
  <c r="C788" i="6"/>
  <c r="C786" i="6"/>
  <c r="C784" i="6"/>
  <c r="C782" i="6"/>
  <c r="C780" i="6"/>
  <c r="C778" i="6"/>
  <c r="C776" i="6"/>
  <c r="C774" i="6"/>
  <c r="C772" i="6"/>
  <c r="C770" i="6"/>
  <c r="C768" i="6"/>
  <c r="C766" i="6"/>
  <c r="C764" i="6"/>
  <c r="C762" i="6"/>
  <c r="C760" i="6"/>
  <c r="C758" i="6"/>
  <c r="C756" i="6"/>
  <c r="C754" i="6"/>
  <c r="C752" i="6"/>
  <c r="C750" i="6"/>
  <c r="C748" i="6"/>
  <c r="C746" i="6"/>
  <c r="C744" i="6"/>
  <c r="C742" i="6"/>
  <c r="C740" i="6"/>
  <c r="C738" i="6"/>
  <c r="C736" i="6"/>
  <c r="C734" i="6"/>
  <c r="C732" i="6"/>
  <c r="C730" i="6"/>
  <c r="C728" i="6"/>
  <c r="C726" i="6"/>
  <c r="C724" i="6"/>
  <c r="C722" i="6"/>
  <c r="C720" i="6"/>
  <c r="C718" i="6"/>
  <c r="C716" i="6"/>
  <c r="C714" i="6"/>
  <c r="C712" i="6"/>
  <c r="C710" i="6"/>
  <c r="C708" i="6"/>
  <c r="C706" i="6"/>
  <c r="C704" i="6"/>
  <c r="C702" i="6"/>
  <c r="C700" i="6"/>
  <c r="C698" i="6"/>
  <c r="C696" i="6"/>
  <c r="C694" i="6"/>
  <c r="C692" i="6"/>
  <c r="C690" i="6"/>
  <c r="C688" i="6"/>
  <c r="C686" i="6"/>
  <c r="C684" i="6"/>
  <c r="C682" i="6"/>
  <c r="C680" i="6"/>
  <c r="C678" i="6"/>
  <c r="C676" i="6"/>
  <c r="C674" i="6"/>
  <c r="C672" i="6"/>
  <c r="C670" i="6"/>
  <c r="C668" i="6"/>
  <c r="C659" i="6"/>
  <c r="C666" i="6"/>
  <c r="C657" i="6"/>
  <c r="C654" i="6"/>
  <c r="C650" i="6"/>
  <c r="C646" i="6"/>
  <c r="C642" i="6"/>
  <c r="C638" i="6"/>
  <c r="C634" i="6"/>
  <c r="C630" i="6"/>
  <c r="C626" i="6"/>
  <c r="C622" i="6"/>
  <c r="C618" i="6"/>
  <c r="C614" i="6"/>
  <c r="C610" i="6"/>
  <c r="C606" i="6"/>
  <c r="C602" i="6"/>
  <c r="C598" i="6"/>
  <c r="C594" i="6"/>
  <c r="C590" i="6"/>
  <c r="C586" i="6"/>
  <c r="C582" i="6"/>
  <c r="C578" i="6"/>
  <c r="C574" i="6"/>
  <c r="C570" i="6"/>
  <c r="C566" i="6"/>
  <c r="C562" i="6"/>
  <c r="C558" i="6"/>
  <c r="C554" i="6"/>
  <c r="C550" i="6"/>
  <c r="C546" i="6"/>
  <c r="C542" i="6"/>
  <c r="C538" i="6"/>
  <c r="C534" i="6"/>
  <c r="C530" i="6"/>
  <c r="C526" i="6"/>
  <c r="C522" i="6"/>
  <c r="C518" i="6"/>
  <c r="C514" i="6"/>
  <c r="C510" i="6"/>
  <c r="C506" i="6"/>
  <c r="C502" i="6"/>
  <c r="C498" i="6"/>
  <c r="C494" i="6"/>
  <c r="C490" i="6"/>
  <c r="C486" i="6"/>
  <c r="C482" i="6"/>
  <c r="C478" i="6"/>
  <c r="C474" i="6"/>
  <c r="C470" i="6"/>
  <c r="C466" i="6"/>
  <c r="C462" i="6"/>
  <c r="C458" i="6"/>
  <c r="C454" i="6"/>
  <c r="C450" i="6"/>
  <c r="C446" i="6"/>
  <c r="C442" i="6"/>
  <c r="C438" i="6"/>
  <c r="C434" i="6"/>
  <c r="C430" i="6"/>
  <c r="C426" i="6"/>
  <c r="C422" i="6"/>
  <c r="C418" i="6"/>
  <c r="C414" i="6"/>
  <c r="C410" i="6"/>
  <c r="C406" i="6"/>
  <c r="C402" i="6"/>
  <c r="C398" i="6"/>
  <c r="C394" i="6"/>
  <c r="C390" i="6"/>
  <c r="C386" i="6"/>
  <c r="C382" i="6"/>
  <c r="C378" i="6"/>
  <c r="C374" i="6"/>
  <c r="C370" i="6"/>
  <c r="C366" i="6"/>
  <c r="C362" i="6"/>
  <c r="C358" i="6"/>
  <c r="C354" i="6"/>
  <c r="C350" i="6"/>
  <c r="C346" i="6"/>
  <c r="C342" i="6"/>
  <c r="C338" i="6"/>
  <c r="C334" i="6"/>
  <c r="C330" i="6"/>
  <c r="C326" i="6"/>
  <c r="C322" i="6"/>
  <c r="C318" i="6"/>
  <c r="C314" i="6"/>
  <c r="C310" i="6"/>
  <c r="C306" i="6"/>
  <c r="C302" i="6"/>
  <c r="C298" i="6"/>
  <c r="C294" i="6"/>
  <c r="C290" i="6"/>
  <c r="C286" i="6"/>
  <c r="C282" i="6"/>
  <c r="C278" i="6"/>
  <c r="C274" i="6"/>
  <c r="C270" i="6"/>
  <c r="C266" i="6"/>
  <c r="C262" i="6"/>
  <c r="C258" i="6"/>
  <c r="C254" i="6"/>
  <c r="C250" i="6"/>
  <c r="C246" i="6"/>
  <c r="C242" i="6"/>
  <c r="C238" i="6"/>
  <c r="C234" i="6"/>
  <c r="C230" i="6"/>
  <c r="C226" i="6"/>
  <c r="C222" i="6"/>
  <c r="C218" i="6"/>
  <c r="C214" i="6"/>
  <c r="C210" i="6"/>
  <c r="C206" i="6"/>
  <c r="C863" i="6"/>
  <c r="C851" i="6"/>
  <c r="C843" i="6"/>
  <c r="C835" i="6"/>
  <c r="C664" i="6"/>
  <c r="C662" i="6"/>
  <c r="C655" i="6"/>
  <c r="C651" i="6"/>
  <c r="C647" i="6"/>
  <c r="C643" i="6"/>
  <c r="C639" i="6"/>
  <c r="C635" i="6"/>
  <c r="C631" i="6"/>
  <c r="C627" i="6"/>
  <c r="C623" i="6"/>
  <c r="C619" i="6"/>
  <c r="C615" i="6"/>
  <c r="C611" i="6"/>
  <c r="C607" i="6"/>
  <c r="C603" i="6"/>
  <c r="C599" i="6"/>
  <c r="C595" i="6"/>
  <c r="C591" i="6"/>
  <c r="C587" i="6"/>
  <c r="C583" i="6"/>
  <c r="C579" i="6"/>
  <c r="C575" i="6"/>
  <c r="C571" i="6"/>
  <c r="C567" i="6"/>
  <c r="C563" i="6"/>
  <c r="C559" i="6"/>
  <c r="C555" i="6"/>
  <c r="C551" i="6"/>
  <c r="C547" i="6"/>
  <c r="C543" i="6"/>
  <c r="C539" i="6"/>
  <c r="C535" i="6"/>
  <c r="C531" i="6"/>
  <c r="C527" i="6"/>
  <c r="C523" i="6"/>
  <c r="C519" i="6"/>
  <c r="C515" i="6"/>
  <c r="C511" i="6"/>
  <c r="C507" i="6"/>
  <c r="C503" i="6"/>
  <c r="C499" i="6"/>
  <c r="C495" i="6"/>
  <c r="C491" i="6"/>
  <c r="C487" i="6"/>
  <c r="C483" i="6"/>
  <c r="C479" i="6"/>
  <c r="C475" i="6"/>
  <c r="C471" i="6"/>
  <c r="C467" i="6"/>
  <c r="C463" i="6"/>
  <c r="C459" i="6"/>
  <c r="C455" i="6"/>
  <c r="C451" i="6"/>
  <c r="C447" i="6"/>
  <c r="C443" i="6"/>
  <c r="C439" i="6"/>
  <c r="C435" i="6"/>
  <c r="C431" i="6"/>
  <c r="C427" i="6"/>
  <c r="C423" i="6"/>
  <c r="C419" i="6"/>
  <c r="C415" i="6"/>
  <c r="C411" i="6"/>
  <c r="C407" i="6"/>
  <c r="C403" i="6"/>
  <c r="C399" i="6"/>
  <c r="C395" i="6"/>
  <c r="C391" i="6"/>
  <c r="C387" i="6"/>
  <c r="C383" i="6"/>
  <c r="C379" i="6"/>
  <c r="C375" i="6"/>
  <c r="C371" i="6"/>
  <c r="C367" i="6"/>
  <c r="C363" i="6"/>
  <c r="C359" i="6"/>
  <c r="C355" i="6"/>
  <c r="C351" i="6"/>
  <c r="C347" i="6"/>
  <c r="C343" i="6"/>
  <c r="C339" i="6"/>
  <c r="C335" i="6"/>
  <c r="C331" i="6"/>
  <c r="C327" i="6"/>
  <c r="C12" i="6"/>
  <c r="C15" i="6"/>
  <c r="C20" i="6"/>
  <c r="C23" i="6"/>
  <c r="C28" i="6"/>
  <c r="C31" i="6"/>
  <c r="C36" i="6"/>
  <c r="C39" i="6"/>
  <c r="C44" i="6"/>
  <c r="C47" i="6"/>
  <c r="C52" i="6"/>
  <c r="C55" i="6"/>
  <c r="C60" i="6"/>
  <c r="C63" i="6"/>
  <c r="C68" i="6"/>
  <c r="C71" i="6"/>
  <c r="C76" i="6"/>
  <c r="C79" i="6"/>
  <c r="C84" i="6"/>
  <c r="C87" i="6"/>
  <c r="C92" i="6"/>
  <c r="C95" i="6"/>
  <c r="C100" i="6"/>
  <c r="C103" i="6"/>
  <c r="C108" i="6"/>
  <c r="C111" i="6"/>
  <c r="C116" i="6"/>
  <c r="C119" i="6"/>
  <c r="C124" i="6"/>
  <c r="C129" i="6"/>
  <c r="C138" i="6"/>
  <c r="C145" i="6"/>
  <c r="C315" i="6"/>
  <c r="D2345" i="6"/>
  <c r="D1802" i="6"/>
  <c r="D1791" i="6"/>
  <c r="D1712" i="6"/>
  <c r="D1700" i="6"/>
  <c r="D1644" i="6"/>
  <c r="D1496" i="6"/>
  <c r="D1417" i="6"/>
  <c r="D1293" i="6"/>
  <c r="D970" i="6"/>
  <c r="D838" i="6"/>
  <c r="D1051" i="6"/>
  <c r="D995" i="6"/>
  <c r="D971" i="6"/>
  <c r="D839" i="6"/>
  <c r="D956" i="6"/>
  <c r="D948" i="6"/>
  <c r="D944" i="6"/>
  <c r="D936" i="6"/>
  <c r="D928" i="6"/>
  <c r="D920" i="6"/>
  <c r="D912" i="6"/>
  <c r="D904" i="6"/>
  <c r="D896" i="6"/>
  <c r="D888" i="6"/>
  <c r="D880" i="6"/>
  <c r="D872" i="6"/>
  <c r="D864" i="6"/>
  <c r="D856" i="6"/>
  <c r="D848" i="6"/>
  <c r="D840" i="6"/>
  <c r="D836" i="6"/>
  <c r="D841" i="6"/>
  <c r="D837" i="6"/>
  <c r="D809" i="6"/>
  <c r="D801" i="6"/>
  <c r="D737" i="6"/>
  <c r="D681" i="6"/>
  <c r="D673" i="6"/>
  <c r="D469" i="6"/>
  <c r="D373" i="6"/>
  <c r="D281" i="6"/>
  <c r="D137" i="6"/>
  <c r="D121" i="6"/>
  <c r="D378" i="6"/>
  <c r="D326" i="6"/>
  <c r="D218" i="6"/>
  <c r="D162" i="6"/>
  <c r="D463" i="6"/>
  <c r="D123" i="6"/>
  <c r="D115" i="6"/>
  <c r="D111" i="6"/>
  <c r="D103" i="6"/>
  <c r="D95" i="6"/>
  <c r="D87" i="6"/>
  <c r="D79" i="6"/>
  <c r="D71" i="6"/>
  <c r="D63" i="6"/>
  <c r="D55" i="6"/>
  <c r="D47" i="6"/>
  <c r="D39" i="6"/>
  <c r="D31" i="6"/>
  <c r="D23" i="6"/>
  <c r="D15" i="6"/>
  <c r="C5" i="6"/>
  <c r="C9" i="6"/>
  <c r="C131" i="6"/>
  <c r="D138" i="6"/>
  <c r="C140" i="6"/>
  <c r="C147" i="6"/>
  <c r="C205" i="6"/>
  <c r="C213" i="6"/>
  <c r="C221" i="6"/>
  <c r="C229" i="6"/>
  <c r="C237" i="6"/>
  <c r="C245" i="6"/>
  <c r="C253" i="6"/>
  <c r="C261" i="6"/>
  <c r="C269" i="6"/>
  <c r="C277" i="6"/>
  <c r="C285" i="6"/>
  <c r="C293" i="6"/>
  <c r="C301" i="6"/>
  <c r="C309" i="6"/>
  <c r="E2351" i="6"/>
  <c r="E2319" i="6"/>
  <c r="E2303" i="6"/>
  <c r="E2171" i="6"/>
  <c r="E2316" i="6"/>
  <c r="E2284" i="6"/>
  <c r="E2228" i="6"/>
  <c r="E2164" i="6"/>
  <c r="E2397" i="6"/>
  <c r="E2377" i="6"/>
  <c r="E2365" i="6"/>
  <c r="E2293" i="6"/>
  <c r="E2233" i="6"/>
  <c r="E2141" i="6"/>
  <c r="E2111" i="6"/>
  <c r="E2015" i="6"/>
  <c r="E1955" i="6"/>
  <c r="E1859" i="6"/>
  <c r="E2458" i="6"/>
  <c r="E2012" i="6"/>
  <c r="E1948" i="6"/>
  <c r="E1880" i="6"/>
  <c r="E2110" i="6"/>
  <c r="E2096" i="6"/>
  <c r="E2135" i="6"/>
  <c r="E2033" i="6"/>
  <c r="E1981" i="6"/>
  <c r="E2067" i="6"/>
  <c r="E2306" i="6"/>
  <c r="E1986" i="6"/>
  <c r="E1922" i="6"/>
  <c r="E1850" i="6"/>
  <c r="E1529" i="6"/>
  <c r="E1481" i="6"/>
  <c r="E1469" i="6"/>
  <c r="E1949" i="6"/>
  <c r="E1917" i="6"/>
  <c r="E1885" i="6"/>
  <c r="E1635" i="6"/>
  <c r="E1511" i="6"/>
  <c r="E1435" i="6"/>
  <c r="E1816" i="6"/>
  <c r="E1786" i="6"/>
  <c r="E1576" i="6"/>
  <c r="E1484" i="6"/>
  <c r="E1416" i="6"/>
  <c r="E1384" i="6"/>
  <c r="E1360" i="6"/>
  <c r="E1340" i="6"/>
  <c r="E1255" i="6"/>
  <c r="E1207" i="6"/>
  <c r="E1718" i="6"/>
  <c r="E1366" i="6"/>
  <c r="E1260" i="6"/>
  <c r="E1214" i="6"/>
  <c r="E1189" i="6"/>
  <c r="E1043" i="6"/>
  <c r="E979" i="6"/>
  <c r="E959" i="6"/>
  <c r="E923" i="6"/>
  <c r="E1650" i="6"/>
  <c r="E1313" i="6"/>
  <c r="E1281" i="6"/>
  <c r="E1153" i="6"/>
  <c r="E1136" i="6"/>
  <c r="E1028" i="6"/>
  <c r="E964" i="6"/>
  <c r="E956" i="6"/>
  <c r="E932" i="6"/>
  <c r="E916" i="6"/>
  <c r="E900" i="6"/>
  <c r="E884" i="6"/>
  <c r="E1753" i="6"/>
  <c r="E1247" i="6"/>
  <c r="E1614" i="6"/>
  <c r="E1454" i="6"/>
  <c r="E1422" i="6"/>
  <c r="E1390" i="6"/>
  <c r="E1309" i="6"/>
  <c r="E1270" i="6"/>
  <c r="E1081" i="6"/>
  <c r="E1033" i="6"/>
  <c r="E981" i="6"/>
  <c r="E949" i="6"/>
  <c r="E1211" i="6"/>
  <c r="E1857" i="6"/>
  <c r="E1722" i="6"/>
  <c r="E1706" i="6"/>
  <c r="E1594" i="6"/>
  <c r="E1514" i="6"/>
  <c r="E1482" i="6"/>
  <c r="E1305" i="6"/>
  <c r="E1264" i="6"/>
  <c r="E1165" i="6"/>
  <c r="E1114" i="6"/>
  <c r="E1006" i="6"/>
  <c r="E994" i="6"/>
  <c r="E868" i="6"/>
  <c r="E625" i="6"/>
  <c r="E593" i="6"/>
  <c r="E497" i="6"/>
  <c r="E461" i="6"/>
  <c r="E389" i="6"/>
  <c r="E357" i="6"/>
  <c r="E305" i="6"/>
  <c r="E285" i="6"/>
  <c r="E852" i="6"/>
  <c r="E810" i="6"/>
  <c r="E804" i="6"/>
  <c r="E778" i="6"/>
  <c r="E746" i="6"/>
  <c r="E692" i="6"/>
  <c r="E682" i="6"/>
  <c r="E676" i="6"/>
  <c r="E650" i="6"/>
  <c r="E614" i="6"/>
  <c r="E582" i="6"/>
  <c r="E574" i="6"/>
  <c r="E478" i="6"/>
  <c r="E450" i="6"/>
  <c r="E430" i="6"/>
  <c r="E354" i="6"/>
  <c r="E330" i="6"/>
  <c r="E310" i="6"/>
  <c r="E555" i="6"/>
  <c r="E547" i="6"/>
  <c r="E523" i="6"/>
  <c r="E427" i="6"/>
  <c r="E395" i="6"/>
  <c r="E331" i="6"/>
  <c r="E827" i="6"/>
  <c r="E795" i="6"/>
  <c r="E763" i="6"/>
  <c r="E731" i="6"/>
  <c r="E699" i="6"/>
  <c r="E667" i="6"/>
  <c r="E636" i="6"/>
  <c r="E592" i="6"/>
  <c r="E552" i="6"/>
  <c r="E516" i="6"/>
  <c r="E500" i="6"/>
  <c r="E420" i="6"/>
  <c r="E400" i="6"/>
  <c r="E376" i="6"/>
  <c r="E340" i="6"/>
  <c r="C14" i="6"/>
  <c r="C17" i="6"/>
  <c r="C22" i="6"/>
  <c r="C25" i="6"/>
  <c r="C30" i="6"/>
  <c r="C33" i="6"/>
  <c r="C38" i="6"/>
  <c r="C41" i="6"/>
  <c r="C46" i="6"/>
  <c r="C49" i="6"/>
  <c r="C54" i="6"/>
  <c r="C57" i="6"/>
  <c r="C62" i="6"/>
  <c r="C65" i="6"/>
  <c r="C70" i="6"/>
  <c r="C73" i="6"/>
  <c r="C78" i="6"/>
  <c r="C81" i="6"/>
  <c r="C86" i="6"/>
  <c r="C89" i="6"/>
  <c r="C94" i="6"/>
  <c r="C97" i="6"/>
  <c r="C102" i="6"/>
  <c r="C105" i="6"/>
  <c r="C110" i="6"/>
  <c r="C113" i="6"/>
  <c r="E116" i="6"/>
  <c r="C118" i="6"/>
  <c r="C121" i="6"/>
  <c r="C126" i="6"/>
  <c r="C133" i="6"/>
  <c r="C142" i="6"/>
  <c r="C149" i="6"/>
  <c r="E280" i="6"/>
  <c r="C319" i="6"/>
  <c r="C4" i="6"/>
  <c r="C8" i="6"/>
  <c r="D86" i="6"/>
  <c r="D102" i="6"/>
  <c r="D118" i="6"/>
  <c r="C128" i="6"/>
  <c r="C135" i="6"/>
  <c r="C144" i="6"/>
  <c r="C151" i="6"/>
  <c r="C153" i="6"/>
  <c r="C155" i="6"/>
  <c r="C157" i="6"/>
  <c r="C159" i="6"/>
  <c r="C161" i="6"/>
  <c r="C163" i="6"/>
  <c r="C165" i="6"/>
  <c r="C167" i="6"/>
  <c r="C169" i="6"/>
  <c r="C171" i="6"/>
  <c r="C173" i="6"/>
  <c r="C175" i="6"/>
  <c r="C177" i="6"/>
  <c r="C179" i="6"/>
  <c r="C181" i="6"/>
  <c r="C183" i="6"/>
  <c r="C185" i="6"/>
  <c r="C187" i="6"/>
  <c r="C189" i="6"/>
  <c r="C191" i="6"/>
  <c r="C193" i="6"/>
  <c r="C195" i="6"/>
  <c r="C197" i="6"/>
  <c r="C199" i="6"/>
  <c r="C201" i="6"/>
  <c r="C203" i="6"/>
  <c r="C211" i="6"/>
  <c r="C219" i="6"/>
  <c r="C227" i="6"/>
  <c r="C235" i="6"/>
  <c r="C243" i="6"/>
  <c r="C251" i="6"/>
  <c r="C259" i="6"/>
  <c r="C267" i="6"/>
  <c r="C275" i="6"/>
  <c r="C283" i="6"/>
  <c r="C291" i="6"/>
  <c r="C299" i="6"/>
  <c r="C307" i="6"/>
  <c r="C11" i="6"/>
  <c r="C16" i="6"/>
  <c r="C19" i="6"/>
  <c r="C24" i="6"/>
  <c r="C27" i="6"/>
  <c r="C32" i="6"/>
  <c r="C35" i="6"/>
  <c r="C40" i="6"/>
  <c r="C43" i="6"/>
  <c r="C48" i="6"/>
  <c r="C51" i="6"/>
  <c r="C56" i="6"/>
  <c r="C59" i="6"/>
  <c r="C64" i="6"/>
  <c r="C67" i="6"/>
  <c r="C72" i="6"/>
  <c r="C75" i="6"/>
  <c r="C80" i="6"/>
  <c r="C83" i="6"/>
  <c r="C88" i="6"/>
  <c r="C91" i="6"/>
  <c r="C96" i="6"/>
  <c r="C99" i="6"/>
  <c r="C104" i="6"/>
  <c r="C107" i="6"/>
  <c r="C112" i="6"/>
  <c r="C115" i="6"/>
  <c r="C120" i="6"/>
  <c r="C123" i="6"/>
  <c r="E126" i="6"/>
  <c r="C130" i="6"/>
  <c r="C137" i="6"/>
  <c r="C146" i="6"/>
  <c r="E167" i="6"/>
  <c r="E173" i="6"/>
  <c r="E199" i="6"/>
  <c r="E230" i="6"/>
  <c r="C323" i="6"/>
  <c r="C3" i="6"/>
  <c r="C7" i="6"/>
  <c r="E19" i="6"/>
  <c r="E35" i="6"/>
  <c r="E51" i="6"/>
  <c r="E67" i="6"/>
  <c r="E83" i="6"/>
  <c r="E99" i="6"/>
  <c r="E123" i="6"/>
  <c r="C132" i="6"/>
  <c r="C139" i="6"/>
  <c r="C148" i="6"/>
  <c r="C209" i="6"/>
  <c r="C217" i="6"/>
  <c r="C225" i="6"/>
  <c r="C233" i="6"/>
  <c r="C241" i="6"/>
  <c r="C249" i="6"/>
  <c r="C257" i="6"/>
  <c r="C265" i="6"/>
  <c r="C273" i="6"/>
  <c r="C281" i="6"/>
  <c r="C289" i="6"/>
  <c r="C297" i="6"/>
  <c r="C305" i="6"/>
  <c r="C10" i="6"/>
  <c r="C13" i="6"/>
  <c r="C18" i="6"/>
  <c r="C21" i="6"/>
  <c r="C26" i="6"/>
  <c r="C29" i="6"/>
  <c r="C34" i="6"/>
  <c r="C37" i="6"/>
  <c r="C42" i="6"/>
  <c r="C45" i="6"/>
  <c r="C50" i="6"/>
  <c r="C53" i="6"/>
  <c r="C58" i="6"/>
  <c r="C61" i="6"/>
  <c r="C66" i="6"/>
  <c r="C69" i="6"/>
  <c r="C74" i="6"/>
  <c r="C77" i="6"/>
  <c r="C82" i="6"/>
  <c r="C85" i="6"/>
  <c r="C90" i="6"/>
  <c r="C93" i="6"/>
  <c r="C98" i="6"/>
  <c r="C101" i="6"/>
  <c r="C106" i="6"/>
  <c r="C109" i="6"/>
  <c r="C114" i="6"/>
  <c r="C117" i="6"/>
  <c r="C122" i="6"/>
  <c r="C125" i="6"/>
  <c r="C134" i="6"/>
  <c r="C141" i="6"/>
  <c r="E148" i="6"/>
  <c r="C150" i="6"/>
  <c r="E276" i="6"/>
  <c r="E284" i="6"/>
  <c r="C311" i="6"/>
  <c r="D331" i="7"/>
  <c r="D3" i="7"/>
  <c r="D39" i="7"/>
  <c r="V1" i="7"/>
  <c r="W4" i="7"/>
  <c r="D2527" i="7"/>
  <c r="D2489" i="7"/>
  <c r="D2504" i="7"/>
  <c r="D2287" i="7"/>
  <c r="D2439" i="7"/>
  <c r="D2254" i="7"/>
  <c r="D2257" i="7"/>
  <c r="D2225" i="7"/>
  <c r="D2161" i="7"/>
  <c r="D2038" i="7"/>
  <c r="D2006" i="7"/>
  <c r="D1974" i="7"/>
  <c r="D1942" i="7"/>
  <c r="D2130" i="7"/>
  <c r="D2033" i="7"/>
  <c r="D1889" i="7"/>
  <c r="D1857" i="7"/>
  <c r="D1880" i="7"/>
  <c r="D2095" i="7"/>
  <c r="D1851" i="7"/>
  <c r="D1759" i="7"/>
  <c r="D1847" i="7"/>
  <c r="D1790" i="7"/>
  <c r="D1746" i="7"/>
  <c r="D1714" i="7"/>
  <c r="D1837" i="7"/>
  <c r="D1817" i="7"/>
  <c r="D1753" i="7"/>
  <c r="D1812" i="7"/>
  <c r="D1637" i="7"/>
  <c r="D1524" i="7"/>
  <c r="D1512" i="7"/>
  <c r="D1591" i="7"/>
  <c r="D1494" i="7"/>
  <c r="D1666" i="7"/>
  <c r="D1344" i="7"/>
  <c r="D1278" i="7"/>
  <c r="D1226" i="7"/>
  <c r="D1313" i="7"/>
  <c r="D1333" i="7"/>
  <c r="D1311" i="7"/>
  <c r="D1188" i="7"/>
  <c r="D1116" i="7"/>
  <c r="D1064" i="7"/>
  <c r="D1040" i="7"/>
  <c r="D1143" i="7"/>
  <c r="D1111" i="7"/>
  <c r="D1087" i="7"/>
  <c r="D1035" i="7"/>
  <c r="D1146" i="7"/>
  <c r="D1122" i="7"/>
  <c r="D1117" i="7"/>
  <c r="D921" i="7"/>
  <c r="D893" i="7"/>
  <c r="D797" i="7"/>
  <c r="D1029" i="7"/>
  <c r="D960" i="7"/>
  <c r="D860" i="7"/>
  <c r="D852" i="7"/>
  <c r="D800" i="7"/>
  <c r="D788" i="7"/>
  <c r="D780" i="7"/>
  <c r="D943" i="7"/>
  <c r="D787" i="7"/>
  <c r="D918" i="7"/>
  <c r="D739" i="7"/>
  <c r="D878" i="7"/>
  <c r="D970" i="7"/>
  <c r="D765" i="7"/>
  <c r="D846" i="7"/>
  <c r="D958" i="7"/>
  <c r="D732" i="7"/>
  <c r="D698" i="7"/>
  <c r="D642" i="7"/>
  <c r="D518" i="7"/>
  <c r="D565" i="7"/>
  <c r="D692" i="7"/>
  <c r="D612" i="7"/>
  <c r="D536" i="7"/>
  <c r="D724" i="7"/>
  <c r="D663" i="7"/>
  <c r="D655" i="7"/>
  <c r="D623" i="7"/>
  <c r="D591" i="7"/>
  <c r="D583" i="7"/>
  <c r="D539" i="7"/>
  <c r="D535" i="7"/>
  <c r="D527" i="7"/>
  <c r="D495" i="7"/>
  <c r="D458" i="7"/>
  <c r="D426" i="7"/>
  <c r="D418" i="7"/>
  <c r="D382" i="7"/>
  <c r="D366" i="7"/>
  <c r="D338" i="7"/>
  <c r="D310" i="7"/>
  <c r="D282" i="7"/>
  <c r="D250" i="7"/>
  <c r="D246" i="7"/>
  <c r="D222" i="7"/>
  <c r="D154" i="7"/>
  <c r="D134" i="7"/>
  <c r="D130" i="7"/>
  <c r="D122" i="7"/>
  <c r="D114" i="7"/>
  <c r="D106" i="7"/>
  <c r="D102" i="7"/>
  <c r="D94" i="7"/>
  <c r="D86" i="7"/>
  <c r="D78" i="7"/>
  <c r="D465" i="7"/>
  <c r="D397" i="7"/>
  <c r="D377" i="7"/>
  <c r="D373" i="7"/>
  <c r="D365" i="7"/>
  <c r="D357" i="7"/>
  <c r="D349" i="7"/>
  <c r="D345" i="7"/>
  <c r="D337" i="7"/>
  <c r="D329" i="7"/>
  <c r="D321" i="7"/>
  <c r="D317" i="7"/>
  <c r="D309" i="7"/>
  <c r="D301" i="7"/>
  <c r="D293" i="7"/>
  <c r="D289" i="7"/>
  <c r="D281" i="7"/>
  <c r="D217" i="7"/>
  <c r="D153" i="7"/>
  <c r="D141" i="7"/>
  <c r="D129" i="7"/>
  <c r="D121" i="7"/>
  <c r="D109" i="7"/>
  <c r="D93" i="7"/>
  <c r="D81" i="7"/>
  <c r="D484" i="7"/>
  <c r="D396" i="7"/>
  <c r="D388" i="7"/>
  <c r="D384" i="7"/>
  <c r="D380" i="7"/>
  <c r="D372" i="7"/>
  <c r="D368" i="7"/>
  <c r="D352" i="7"/>
  <c r="D324" i="7"/>
  <c r="D320" i="7"/>
  <c r="D296" i="7"/>
  <c r="D292" i="7"/>
  <c r="D280" i="7"/>
  <c r="D252" i="7"/>
  <c r="D116" i="7"/>
  <c r="D108" i="7"/>
  <c r="D100" i="7"/>
  <c r="D88" i="7"/>
  <c r="D80" i="7"/>
  <c r="D343" i="7"/>
  <c r="D279" i="7"/>
  <c r="D323" i="7"/>
  <c r="D123" i="7"/>
  <c r="D74" i="7"/>
  <c r="D66" i="7"/>
  <c r="D58" i="7"/>
  <c r="D46" i="7"/>
  <c r="D38" i="7"/>
  <c r="D335" i="7"/>
  <c r="D303" i="7"/>
  <c r="D95" i="7"/>
  <c r="D315" i="7"/>
  <c r="D69" i="7"/>
  <c r="D53" i="7"/>
  <c r="D49" i="7"/>
  <c r="D37" i="7"/>
  <c r="D33" i="7"/>
  <c r="D9" i="7"/>
  <c r="D391" i="7"/>
  <c r="D359" i="7"/>
  <c r="D295" i="7"/>
  <c r="D199" i="7"/>
  <c r="D307" i="7"/>
  <c r="D247" i="7"/>
  <c r="D215" i="7"/>
  <c r="D139" i="7"/>
  <c r="D72" i="7"/>
  <c r="D60" i="7"/>
  <c r="D52" i="7"/>
  <c r="D44" i="7"/>
  <c r="D36" i="7"/>
  <c r="D24" i="7"/>
  <c r="D4" i="7"/>
  <c r="D351" i="7"/>
  <c r="D287" i="7"/>
  <c r="D175" i="7"/>
  <c r="D111" i="7"/>
  <c r="D67" i="7"/>
  <c r="E2527" i="7"/>
  <c r="E2518" i="7"/>
  <c r="E2502" i="7"/>
  <c r="E2522" i="7"/>
  <c r="E2497" i="7"/>
  <c r="E2485" i="7"/>
  <c r="E2481" i="7"/>
  <c r="E2477" i="7"/>
  <c r="E2469" i="7"/>
  <c r="E2461" i="7"/>
  <c r="E2437" i="7"/>
  <c r="E2433" i="7"/>
  <c r="E2512" i="7"/>
  <c r="E2496" i="7"/>
  <c r="E2488" i="7"/>
  <c r="E2468" i="7"/>
  <c r="E2420" i="7"/>
  <c r="E2416" i="7"/>
  <c r="E2408" i="7"/>
  <c r="E2503" i="7"/>
  <c r="E2491" i="7"/>
  <c r="E2487" i="7"/>
  <c r="E2471" i="7"/>
  <c r="E2402" i="7"/>
  <c r="E2394" i="7"/>
  <c r="E2386" i="7"/>
  <c r="E2382" i="7"/>
  <c r="E2370" i="7"/>
  <c r="E2362" i="7"/>
  <c r="E2330" i="7"/>
  <c r="E2519" i="7"/>
  <c r="E2414" i="7"/>
  <c r="E2407" i="7"/>
  <c r="E2475" i="7"/>
  <c r="E2462" i="7"/>
  <c r="E2419" i="7"/>
  <c r="E2393" i="7"/>
  <c r="E2385" i="7"/>
  <c r="E2361" i="7"/>
  <c r="E2341" i="7"/>
  <c r="E2427" i="7"/>
  <c r="E2467" i="7"/>
  <c r="E2426" i="7"/>
  <c r="E2400" i="7"/>
  <c r="E2478" i="7"/>
  <c r="E2455" i="7"/>
  <c r="E2284" i="7"/>
  <c r="E2454" i="7"/>
  <c r="E2438" i="7"/>
  <c r="E2371" i="7"/>
  <c r="E2283" i="7"/>
  <c r="E2251" i="7"/>
  <c r="E2239" i="7"/>
  <c r="E2329" i="7"/>
  <c r="E2312" i="7"/>
  <c r="E2281" i="7"/>
  <c r="E2264" i="7"/>
  <c r="E2410" i="7"/>
  <c r="E2254" i="7"/>
  <c r="E2250" i="7"/>
  <c r="E2360" i="7"/>
  <c r="E2309" i="7"/>
  <c r="E2308" i="7"/>
  <c r="E2294" i="7"/>
  <c r="E2277" i="7"/>
  <c r="E2276" i="7"/>
  <c r="E2451" i="7"/>
  <c r="E2359" i="7"/>
  <c r="E2340" i="7"/>
  <c r="E2331" i="7"/>
  <c r="E2423" i="7"/>
  <c r="E2375" i="7"/>
  <c r="E2306" i="7"/>
  <c r="E2304" i="7"/>
  <c r="E2273" i="7"/>
  <c r="E2287" i="7"/>
  <c r="E2271" i="7"/>
  <c r="E2187" i="7"/>
  <c r="E2175" i="7"/>
  <c r="E2245" i="7"/>
  <c r="E2222" i="7"/>
  <c r="E2244" i="7"/>
  <c r="E2207" i="7"/>
  <c r="E2190" i="7"/>
  <c r="E2186" i="7"/>
  <c r="E2150" i="7"/>
  <c r="E2146" i="7"/>
  <c r="E2219" i="7"/>
  <c r="E2218" i="7"/>
  <c r="E2216" i="7"/>
  <c r="E2181" i="7"/>
  <c r="E2177" i="7"/>
  <c r="E2153" i="7"/>
  <c r="E2149" i="7"/>
  <c r="E2121" i="7"/>
  <c r="E2248" i="7"/>
  <c r="E2213" i="7"/>
  <c r="E2351" i="7"/>
  <c r="E2155" i="7"/>
  <c r="E2118" i="7"/>
  <c r="E2114" i="7"/>
  <c r="E2184" i="7"/>
  <c r="E2156" i="7"/>
  <c r="E2241" i="7"/>
  <c r="E2212" i="7"/>
  <c r="E2209" i="7"/>
  <c r="E2180" i="7"/>
  <c r="E2144" i="7"/>
  <c r="E2117" i="7"/>
  <c r="E2089" i="7"/>
  <c r="E2085" i="7"/>
  <c r="E2124" i="7"/>
  <c r="E2112" i="7"/>
  <c r="E2092" i="7"/>
  <c r="E2084" i="7"/>
  <c r="E2080" i="7"/>
  <c r="E2159" i="7"/>
  <c r="E2127" i="7"/>
  <c r="E2123" i="7"/>
  <c r="E2095" i="7"/>
  <c r="E2091" i="7"/>
  <c r="E2063" i="7"/>
  <c r="E2058" i="7"/>
  <c r="E2054" i="7"/>
  <c r="E2053" i="7"/>
  <c r="E2052" i="7"/>
  <c r="E2029" i="7"/>
  <c r="E2025" i="7"/>
  <c r="E1997" i="7"/>
  <c r="E1993" i="7"/>
  <c r="E1965" i="7"/>
  <c r="E1961" i="7"/>
  <c r="E1937" i="7"/>
  <c r="E1925" i="7"/>
  <c r="E2051" i="7"/>
  <c r="E2086" i="7"/>
  <c r="E2032" i="7"/>
  <c r="E2020" i="7"/>
  <c r="E2000" i="7"/>
  <c r="E1992" i="7"/>
  <c r="E1988" i="7"/>
  <c r="E1968" i="7"/>
  <c r="E1956" i="7"/>
  <c r="E1940" i="7"/>
  <c r="E1936" i="7"/>
  <c r="E1924" i="7"/>
  <c r="E1908" i="7"/>
  <c r="E2082" i="7"/>
  <c r="E2035" i="7"/>
  <c r="E2031" i="7"/>
  <c r="E2003" i="7"/>
  <c r="E1999" i="7"/>
  <c r="E1971" i="7"/>
  <c r="E1967" i="7"/>
  <c r="E2060" i="7"/>
  <c r="E2057" i="7"/>
  <c r="E1934" i="7"/>
  <c r="E1930" i="7"/>
  <c r="E1895" i="7"/>
  <c r="E1893" i="7"/>
  <c r="E1863" i="7"/>
  <c r="E1861" i="7"/>
  <c r="E1834" i="7"/>
  <c r="E1806" i="7"/>
  <c r="E1802" i="7"/>
  <c r="E2026" i="7"/>
  <c r="E1994" i="7"/>
  <c r="E1962" i="7"/>
  <c r="E1931" i="7"/>
  <c r="E1927" i="7"/>
  <c r="E1899" i="7"/>
  <c r="E1898" i="7"/>
  <c r="E1867" i="7"/>
  <c r="E1866" i="7"/>
  <c r="E1902" i="7"/>
  <c r="E1870" i="7"/>
  <c r="E1841" i="7"/>
  <c r="E1817" i="7"/>
  <c r="E1809" i="7"/>
  <c r="E1805" i="7"/>
  <c r="E1777" i="7"/>
  <c r="E1904" i="7"/>
  <c r="E1873" i="7"/>
  <c r="E1872" i="7"/>
  <c r="E1905" i="7"/>
  <c r="E1879" i="7"/>
  <c r="E1876" i="7"/>
  <c r="E1844" i="7"/>
  <c r="E1816" i="7"/>
  <c r="E1788" i="7"/>
  <c r="E1784" i="7"/>
  <c r="E1772" i="7"/>
  <c r="E1768" i="7"/>
  <c r="E1839" i="7"/>
  <c r="E1819" i="7"/>
  <c r="E1725" i="7"/>
  <c r="E1704" i="7"/>
  <c r="E1690" i="7"/>
  <c r="E1673" i="7"/>
  <c r="E1669" i="7"/>
  <c r="E1665" i="7"/>
  <c r="E1641" i="7"/>
  <c r="E1637" i="7"/>
  <c r="E1609" i="7"/>
  <c r="E1605" i="7"/>
  <c r="E1958" i="7"/>
  <c r="E1811" i="7"/>
  <c r="E1771" i="7"/>
  <c r="E1750" i="7"/>
  <c r="E1734" i="7"/>
  <c r="E1779" i="7"/>
  <c r="E1735" i="7"/>
  <c r="E1727" i="7"/>
  <c r="E1689" i="7"/>
  <c r="E1672" i="7"/>
  <c r="E1660" i="7"/>
  <c r="E1656" i="7"/>
  <c r="E1640" i="7"/>
  <c r="E1628" i="7"/>
  <c r="E1608" i="7"/>
  <c r="E1596" i="7"/>
  <c r="E1576" i="7"/>
  <c r="E1564" i="7"/>
  <c r="E1552" i="7"/>
  <c r="E1698" i="7"/>
  <c r="E1688" i="7"/>
  <c r="E1745" i="7"/>
  <c r="E1675" i="7"/>
  <c r="E1663" i="7"/>
  <c r="E1643" i="7"/>
  <c r="E1631" i="7"/>
  <c r="E1611" i="7"/>
  <c r="E1599" i="7"/>
  <c r="E1579" i="7"/>
  <c r="E1563" i="7"/>
  <c r="E2022" i="7"/>
  <c r="E1853" i="7"/>
  <c r="E1775" i="7"/>
  <c r="E1710" i="7"/>
  <c r="E1695" i="7"/>
  <c r="E1754" i="7"/>
  <c r="E1708" i="7"/>
  <c r="E1693" i="7"/>
  <c r="E1686" i="7"/>
  <c r="E1658" i="7"/>
  <c r="E1654" i="7"/>
  <c r="E1626" i="7"/>
  <c r="E1622" i="7"/>
  <c r="E1618" i="7"/>
  <c r="E1590" i="7"/>
  <c r="E1562" i="7"/>
  <c r="E1558" i="7"/>
  <c r="E1721" i="7"/>
  <c r="E1577" i="7"/>
  <c r="E1561" i="7"/>
  <c r="E1549" i="7"/>
  <c r="E1724" i="7"/>
  <c r="E1532" i="7"/>
  <c r="E1517" i="7"/>
  <c r="E1497" i="7"/>
  <c r="E1489" i="7"/>
  <c r="E1485" i="7"/>
  <c r="E1477" i="7"/>
  <c r="E1473" i="7"/>
  <c r="E1469" i="7"/>
  <c r="E1445" i="7"/>
  <c r="E1990" i="7"/>
  <c r="E1530" i="7"/>
  <c r="E1529" i="7"/>
  <c r="E1511" i="7"/>
  <c r="E1500" i="7"/>
  <c r="E1488" i="7"/>
  <c r="E1460" i="7"/>
  <c r="E1440" i="7"/>
  <c r="E1526" i="7"/>
  <c r="E1543" i="7"/>
  <c r="E1539" i="7"/>
  <c r="E1479" i="7"/>
  <c r="E1463" i="7"/>
  <c r="E1455" i="7"/>
  <c r="E1547" i="7"/>
  <c r="E1498" i="7"/>
  <c r="E1494" i="7"/>
  <c r="E1397" i="7"/>
  <c r="E1383" i="7"/>
  <c r="E1355" i="7"/>
  <c r="E1349" i="7"/>
  <c r="E1330" i="7"/>
  <c r="E1314" i="7"/>
  <c r="E1723" i="7"/>
  <c r="E1402" i="7"/>
  <c r="E1407" i="7"/>
  <c r="E1406" i="7"/>
  <c r="E1379" i="7"/>
  <c r="E1365" i="7"/>
  <c r="E1341" i="7"/>
  <c r="E1334" i="7"/>
  <c r="E1317" i="7"/>
  <c r="E1301" i="7"/>
  <c r="E1289" i="7"/>
  <c r="E1261" i="7"/>
  <c r="E1412" i="7"/>
  <c r="E1411" i="7"/>
  <c r="E1410" i="7"/>
  <c r="E1409" i="7"/>
  <c r="E1340" i="7"/>
  <c r="E1352" i="7"/>
  <c r="E1333" i="7"/>
  <c r="E1300" i="7"/>
  <c r="E1296" i="7"/>
  <c r="E1292" i="7"/>
  <c r="E1284" i="7"/>
  <c r="E1272" i="7"/>
  <c r="E1268" i="7"/>
  <c r="E1260" i="7"/>
  <c r="E1244" i="7"/>
  <c r="E1419" i="7"/>
  <c r="E1358" i="7"/>
  <c r="E1351" i="7"/>
  <c r="E1345" i="7"/>
  <c r="E1707" i="7"/>
  <c r="E1520" i="7"/>
  <c r="E1454" i="7"/>
  <c r="E1442" i="7"/>
  <c r="E1438" i="7"/>
  <c r="E1422" i="7"/>
  <c r="E1421" i="7"/>
  <c r="E1390" i="7"/>
  <c r="E1372" i="7"/>
  <c r="E1371" i="7"/>
  <c r="E1319" i="7"/>
  <c r="E1311" i="7"/>
  <c r="E1307" i="7"/>
  <c r="E1303" i="7"/>
  <c r="E1287" i="7"/>
  <c r="E1283" i="7"/>
  <c r="E1279" i="7"/>
  <c r="E1395" i="7"/>
  <c r="E1223" i="7"/>
  <c r="E1200" i="7"/>
  <c r="E1196" i="7"/>
  <c r="E1192" i="7"/>
  <c r="E1164" i="7"/>
  <c r="E1148" i="7"/>
  <c r="E1144" i="7"/>
  <c r="E1108" i="7"/>
  <c r="E1092" i="7"/>
  <c r="E1080" i="7"/>
  <c r="E1222" i="7"/>
  <c r="E1221" i="7"/>
  <c r="E1245" i="7"/>
  <c r="E1230" i="7"/>
  <c r="E1229" i="7"/>
  <c r="E1219" i="7"/>
  <c r="E1203" i="7"/>
  <c r="E1187" i="7"/>
  <c r="E1171" i="7"/>
  <c r="E1131" i="7"/>
  <c r="E1103" i="7"/>
  <c r="E1087" i="7"/>
  <c r="E1067" i="7"/>
  <c r="E1063" i="7"/>
  <c r="E1247" i="7"/>
  <c r="E1234" i="7"/>
  <c r="E1208" i="7"/>
  <c r="E1470" i="7"/>
  <c r="E1240" i="7"/>
  <c r="E1238" i="7"/>
  <c r="E1190" i="7"/>
  <c r="E1178" i="7"/>
  <c r="E1174" i="7"/>
  <c r="E1126" i="7"/>
  <c r="E1102" i="7"/>
  <c r="E1098" i="7"/>
  <c r="E1082" i="7"/>
  <c r="E1066" i="7"/>
  <c r="E1062" i="7"/>
  <c r="E1536" i="7"/>
  <c r="E1254" i="7"/>
  <c r="E1394" i="7"/>
  <c r="E1356" i="7"/>
  <c r="E1241" i="7"/>
  <c r="E1206" i="7"/>
  <c r="E1185" i="7"/>
  <c r="E1181" i="7"/>
  <c r="E1169" i="7"/>
  <c r="E1149" i="7"/>
  <c r="E1145" i="7"/>
  <c r="E1137" i="7"/>
  <c r="E1133" i="7"/>
  <c r="E1129" i="7"/>
  <c r="E1109" i="7"/>
  <c r="E1105" i="7"/>
  <c r="E1089" i="7"/>
  <c r="E1053" i="7"/>
  <c r="E1051" i="7"/>
  <c r="E1020" i="7"/>
  <c r="E1001" i="7"/>
  <c r="E985" i="7"/>
  <c r="E977" i="7"/>
  <c r="E965" i="7"/>
  <c r="E961" i="7"/>
  <c r="E945" i="7"/>
  <c r="E941" i="7"/>
  <c r="E933" i="7"/>
  <c r="E921" i="7"/>
  <c r="E901" i="7"/>
  <c r="E897" i="7"/>
  <c r="E889" i="7"/>
  <c r="E865" i="7"/>
  <c r="E861" i="7"/>
  <c r="E1026" i="7"/>
  <c r="E1023" i="7"/>
  <c r="E1027" i="7"/>
  <c r="E1004" i="7"/>
  <c r="E1000" i="7"/>
  <c r="E984" i="7"/>
  <c r="E968" i="7"/>
  <c r="E944" i="7"/>
  <c r="E936" i="7"/>
  <c r="E928" i="7"/>
  <c r="E896" i="7"/>
  <c r="E876" i="7"/>
  <c r="E864" i="7"/>
  <c r="E844" i="7"/>
  <c r="E832" i="7"/>
  <c r="E1055" i="7"/>
  <c r="E999" i="7"/>
  <c r="E987" i="7"/>
  <c r="E979" i="7"/>
  <c r="E975" i="7"/>
  <c r="E955" i="7"/>
  <c r="E943" i="7"/>
  <c r="E931" i="7"/>
  <c r="E923" i="7"/>
  <c r="E907" i="7"/>
  <c r="E891" i="7"/>
  <c r="E875" i="7"/>
  <c r="E859" i="7"/>
  <c r="E855" i="7"/>
  <c r="E847" i="7"/>
  <c r="E843" i="7"/>
  <c r="E827" i="7"/>
  <c r="E1010" i="7"/>
  <c r="E1009" i="7"/>
  <c r="E1046" i="7"/>
  <c r="E1044" i="7"/>
  <c r="E1013" i="7"/>
  <c r="E1002" i="7"/>
  <c r="E998" i="7"/>
  <c r="E990" i="7"/>
  <c r="E982" i="7"/>
  <c r="E950" i="7"/>
  <c r="E930" i="7"/>
  <c r="E914" i="7"/>
  <c r="E906" i="7"/>
  <c r="E890" i="7"/>
  <c r="E878" i="7"/>
  <c r="E866" i="7"/>
  <c r="E858" i="7"/>
  <c r="E846" i="7"/>
  <c r="E834" i="7"/>
  <c r="E829" i="7"/>
  <c r="E1047" i="7"/>
  <c r="E833" i="7"/>
  <c r="E795" i="7"/>
  <c r="E750" i="7"/>
  <c r="E742" i="7"/>
  <c r="E738" i="7"/>
  <c r="E1016" i="7"/>
  <c r="E802" i="7"/>
  <c r="E801" i="7"/>
  <c r="E800" i="7"/>
  <c r="E765" i="7"/>
  <c r="E737" i="7"/>
  <c r="E733" i="7"/>
  <c r="E770" i="7"/>
  <c r="E1049" i="7"/>
  <c r="E769" i="7"/>
  <c r="E768" i="7"/>
  <c r="E748" i="7"/>
  <c r="E786" i="7"/>
  <c r="E763" i="7"/>
  <c r="E743" i="7"/>
  <c r="E731" i="7"/>
  <c r="E727" i="7"/>
  <c r="E797" i="7"/>
  <c r="E782" i="7"/>
  <c r="E705" i="7"/>
  <c r="E701" i="7"/>
  <c r="E697" i="7"/>
  <c r="E681" i="7"/>
  <c r="E673" i="7"/>
  <c r="E669" i="7"/>
  <c r="E649" i="7"/>
  <c r="E637" i="7"/>
  <c r="E629" i="7"/>
  <c r="E617" i="7"/>
  <c r="E605" i="7"/>
  <c r="E585" i="7"/>
  <c r="E573" i="7"/>
  <c r="E553" i="7"/>
  <c r="E812" i="7"/>
  <c r="E719" i="7"/>
  <c r="E704" i="7"/>
  <c r="E668" i="7"/>
  <c r="E664" i="7"/>
  <c r="E656" i="7"/>
  <c r="E636" i="7"/>
  <c r="E632" i="7"/>
  <c r="E604" i="7"/>
  <c r="E600" i="7"/>
  <c r="E572" i="7"/>
  <c r="E568" i="7"/>
  <c r="E725" i="7"/>
  <c r="E718" i="7"/>
  <c r="E780" i="7"/>
  <c r="E699" i="7"/>
  <c r="E679" i="7"/>
  <c r="E667" i="7"/>
  <c r="E659" i="7"/>
  <c r="E647" i="7"/>
  <c r="E635" i="7"/>
  <c r="E615" i="7"/>
  <c r="E607" i="7"/>
  <c r="E603" i="7"/>
  <c r="E583" i="7"/>
  <c r="E571" i="7"/>
  <c r="E563" i="7"/>
  <c r="E736" i="7"/>
  <c r="E716" i="7"/>
  <c r="E630" i="7"/>
  <c r="E598" i="7"/>
  <c r="E566" i="7"/>
  <c r="E551" i="7"/>
  <c r="E541" i="7"/>
  <c r="E533" i="7"/>
  <c r="E509" i="7"/>
  <c r="E478" i="7"/>
  <c r="E470" i="7"/>
  <c r="E458" i="7"/>
  <c r="E446" i="7"/>
  <c r="E438" i="7"/>
  <c r="E426" i="7"/>
  <c r="E422" i="7"/>
  <c r="E406" i="7"/>
  <c r="E394" i="7"/>
  <c r="E386" i="7"/>
  <c r="E378" i="7"/>
  <c r="E370" i="7"/>
  <c r="E346" i="7"/>
  <c r="E306" i="7"/>
  <c r="E266" i="7"/>
  <c r="E262" i="7"/>
  <c r="E242" i="7"/>
  <c r="E234" i="7"/>
  <c r="E214" i="7"/>
  <c r="E814" i="7"/>
  <c r="E560" i="7"/>
  <c r="E534" i="7"/>
  <c r="E502" i="7"/>
  <c r="E535" i="7"/>
  <c r="E519" i="7"/>
  <c r="E487" i="7"/>
  <c r="E486" i="7"/>
  <c r="E477" i="7"/>
  <c r="E469" i="7"/>
  <c r="E449" i="7"/>
  <c r="E445" i="7"/>
  <c r="E433" i="7"/>
  <c r="E417" i="7"/>
  <c r="E397" i="7"/>
  <c r="E389" i="7"/>
  <c r="E369" i="7"/>
  <c r="E337" i="7"/>
  <c r="E285" i="7"/>
  <c r="E269" i="7"/>
  <c r="E261" i="7"/>
  <c r="E233" i="7"/>
  <c r="E229" i="7"/>
  <c r="E221" i="7"/>
  <c r="E217" i="7"/>
  <c r="E205" i="7"/>
  <c r="E658" i="7"/>
  <c r="E536" i="7"/>
  <c r="E528" i="7"/>
  <c r="E504" i="7"/>
  <c r="E496" i="7"/>
  <c r="E485" i="7"/>
  <c r="E650" i="7"/>
  <c r="E634" i="7"/>
  <c r="E521" i="7"/>
  <c r="E476" i="7"/>
  <c r="E472" i="7"/>
  <c r="E460" i="7"/>
  <c r="E448" i="7"/>
  <c r="E432" i="7"/>
  <c r="E404" i="7"/>
  <c r="E384" i="7"/>
  <c r="E368" i="7"/>
  <c r="E356" i="7"/>
  <c r="E328" i="7"/>
  <c r="E296" i="7"/>
  <c r="E292" i="7"/>
  <c r="E276" i="7"/>
  <c r="E272" i="7"/>
  <c r="E256" i="7"/>
  <c r="E252" i="7"/>
  <c r="E244" i="7"/>
  <c r="E232" i="7"/>
  <c r="E530" i="7"/>
  <c r="E522" i="7"/>
  <c r="E662" i="7"/>
  <c r="E539" i="7"/>
  <c r="E531" i="7"/>
  <c r="E507" i="7"/>
  <c r="E475" i="7"/>
  <c r="E443" i="7"/>
  <c r="E423" i="7"/>
  <c r="E419" i="7"/>
  <c r="E415" i="7"/>
  <c r="E403" i="7"/>
  <c r="E395" i="7"/>
  <c r="E391" i="7"/>
  <c r="E379" i="7"/>
  <c r="E363" i="7"/>
  <c r="E355" i="7"/>
  <c r="E335" i="7"/>
  <c r="E299" i="7"/>
  <c r="E247" i="7"/>
  <c r="E227" i="7"/>
  <c r="E223" i="7"/>
  <c r="E215" i="7"/>
  <c r="E199" i="7"/>
  <c r="E183" i="7"/>
  <c r="E179" i="7"/>
  <c r="C4" i="7"/>
  <c r="C8" i="7"/>
  <c r="C12" i="7"/>
  <c r="C16" i="7"/>
  <c r="E19" i="7"/>
  <c r="C20" i="7"/>
  <c r="E23" i="7"/>
  <c r="C24" i="7"/>
  <c r="C28" i="7"/>
  <c r="C32" i="7"/>
  <c r="C36" i="7"/>
  <c r="C40" i="7"/>
  <c r="C44" i="7"/>
  <c r="C48" i="7"/>
  <c r="C52" i="7"/>
  <c r="C56" i="7"/>
  <c r="C60" i="7"/>
  <c r="E63" i="7"/>
  <c r="C64" i="7"/>
  <c r="C68" i="7"/>
  <c r="C72" i="7"/>
  <c r="C76" i="7"/>
  <c r="C77" i="7"/>
  <c r="C78" i="7"/>
  <c r="C80" i="7"/>
  <c r="C107" i="7"/>
  <c r="C109" i="7"/>
  <c r="C110" i="7"/>
  <c r="C112" i="7"/>
  <c r="E113" i="7"/>
  <c r="C139" i="7"/>
  <c r="C141" i="7"/>
  <c r="C142" i="7"/>
  <c r="C144" i="7"/>
  <c r="E146" i="7"/>
  <c r="E148" i="7"/>
  <c r="C171" i="7"/>
  <c r="C173" i="7"/>
  <c r="C174" i="7"/>
  <c r="C176" i="7"/>
  <c r="C515" i="7"/>
  <c r="C587" i="7"/>
  <c r="C651" i="7"/>
  <c r="E79" i="7"/>
  <c r="C103" i="7"/>
  <c r="C105" i="7"/>
  <c r="C106" i="7"/>
  <c r="C108" i="7"/>
  <c r="E112" i="7"/>
  <c r="C135" i="7"/>
  <c r="C137" i="7"/>
  <c r="C138" i="7"/>
  <c r="C140" i="7"/>
  <c r="E141" i="7"/>
  <c r="E143" i="7"/>
  <c r="E144" i="7"/>
  <c r="C167" i="7"/>
  <c r="C169" i="7"/>
  <c r="C170" i="7"/>
  <c r="C172" i="7"/>
  <c r="E174" i="7"/>
  <c r="E176" i="7"/>
  <c r="C183" i="7"/>
  <c r="C191" i="7"/>
  <c r="C199" i="7"/>
  <c r="E200" i="7"/>
  <c r="C627" i="7"/>
  <c r="C703" i="7"/>
  <c r="E706" i="7"/>
  <c r="C5" i="7"/>
  <c r="E8" i="7"/>
  <c r="C9" i="7"/>
  <c r="C13" i="7"/>
  <c r="C17" i="7"/>
  <c r="C21" i="7"/>
  <c r="C25" i="7"/>
  <c r="C29" i="7"/>
  <c r="C33" i="7"/>
  <c r="C37" i="7"/>
  <c r="C41" i="7"/>
  <c r="C45" i="7"/>
  <c r="C49" i="7"/>
  <c r="E52" i="7"/>
  <c r="C53" i="7"/>
  <c r="C57" i="7"/>
  <c r="C61" i="7"/>
  <c r="C65" i="7"/>
  <c r="C69" i="7"/>
  <c r="C73" i="7"/>
  <c r="C99" i="7"/>
  <c r="C101" i="7"/>
  <c r="C102" i="7"/>
  <c r="C104" i="7"/>
  <c r="E108" i="7"/>
  <c r="C131" i="7"/>
  <c r="C133" i="7"/>
  <c r="C134" i="7"/>
  <c r="C136" i="7"/>
  <c r="C163" i="7"/>
  <c r="C165" i="7"/>
  <c r="C166" i="7"/>
  <c r="C168" i="7"/>
  <c r="E172" i="7"/>
  <c r="C181" i="7"/>
  <c r="C182" i="7"/>
  <c r="C189" i="7"/>
  <c r="C190" i="7"/>
  <c r="C197" i="7"/>
  <c r="C198" i="7"/>
  <c r="C507" i="7"/>
  <c r="C539" i="7"/>
  <c r="C603" i="7"/>
  <c r="C730" i="7"/>
  <c r="C95" i="7"/>
  <c r="C97" i="7"/>
  <c r="C98" i="7"/>
  <c r="C100" i="7"/>
  <c r="E104" i="7"/>
  <c r="C127" i="7"/>
  <c r="C129" i="7"/>
  <c r="C130" i="7"/>
  <c r="C132" i="7"/>
  <c r="E135" i="7"/>
  <c r="C159" i="7"/>
  <c r="C161" i="7"/>
  <c r="C162" i="7"/>
  <c r="C164" i="7"/>
  <c r="E189" i="7"/>
  <c r="E190" i="7"/>
  <c r="E546" i="7"/>
  <c r="C579" i="7"/>
  <c r="C643" i="7"/>
  <c r="C6" i="7"/>
  <c r="E9" i="7"/>
  <c r="C10" i="7"/>
  <c r="E13" i="7"/>
  <c r="C14" i="7"/>
  <c r="C18" i="7"/>
  <c r="C22" i="7"/>
  <c r="C26" i="7"/>
  <c r="E29" i="7"/>
  <c r="C30" i="7"/>
  <c r="C34" i="7"/>
  <c r="C38" i="7"/>
  <c r="E41" i="7"/>
  <c r="C42" i="7"/>
  <c r="C46" i="7"/>
  <c r="E49" i="7"/>
  <c r="C50" i="7"/>
  <c r="C54" i="7"/>
  <c r="C58" i="7"/>
  <c r="E61" i="7"/>
  <c r="C62" i="7"/>
  <c r="C66" i="7"/>
  <c r="C70" i="7"/>
  <c r="C74" i="7"/>
  <c r="C91" i="7"/>
  <c r="C93" i="7"/>
  <c r="C94" i="7"/>
  <c r="C96" i="7"/>
  <c r="C123" i="7"/>
  <c r="C125" i="7"/>
  <c r="C126" i="7"/>
  <c r="C128" i="7"/>
  <c r="C155" i="7"/>
  <c r="C157" i="7"/>
  <c r="C158" i="7"/>
  <c r="C160" i="7"/>
  <c r="E161" i="7"/>
  <c r="E163" i="7"/>
  <c r="C203" i="7"/>
  <c r="C207" i="7"/>
  <c r="C499" i="7"/>
  <c r="C531" i="7"/>
  <c r="C619" i="7"/>
  <c r="C87" i="7"/>
  <c r="C89" i="7"/>
  <c r="C90" i="7"/>
  <c r="C92" i="7"/>
  <c r="C119" i="7"/>
  <c r="C121" i="7"/>
  <c r="C122" i="7"/>
  <c r="C124" i="7"/>
  <c r="E125" i="7"/>
  <c r="E126" i="7"/>
  <c r="E127" i="7"/>
  <c r="C151" i="7"/>
  <c r="C153" i="7"/>
  <c r="C154" i="7"/>
  <c r="C156" i="7"/>
  <c r="C179" i="7"/>
  <c r="E180" i="7"/>
  <c r="C187" i="7"/>
  <c r="W192" i="7"/>
  <c r="W1" i="7" s="1"/>
  <c r="C195" i="7"/>
  <c r="W200" i="7"/>
  <c r="C202" i="7"/>
  <c r="C2527" i="7"/>
  <c r="C2525" i="7"/>
  <c r="C2521" i="7"/>
  <c r="C2520" i="7"/>
  <c r="C2511" i="7"/>
  <c r="C2507" i="7"/>
  <c r="C2503" i="7"/>
  <c r="C2499" i="7"/>
  <c r="C2495" i="7"/>
  <c r="C2491" i="7"/>
  <c r="C2524" i="7"/>
  <c r="C2519" i="7"/>
  <c r="C2518" i="7"/>
  <c r="C2517" i="7"/>
  <c r="C2523" i="7"/>
  <c r="C2522" i="7"/>
  <c r="C2516" i="7"/>
  <c r="C2510" i="7"/>
  <c r="C2506" i="7"/>
  <c r="C2502" i="7"/>
  <c r="C2498" i="7"/>
  <c r="C2494" i="7"/>
  <c r="C2490" i="7"/>
  <c r="C2486" i="7"/>
  <c r="C2482" i="7"/>
  <c r="C2478" i="7"/>
  <c r="C2474" i="7"/>
  <c r="C2470" i="7"/>
  <c r="C2466" i="7"/>
  <c r="C2462" i="7"/>
  <c r="C2458" i="7"/>
  <c r="C2454" i="7"/>
  <c r="C2450" i="7"/>
  <c r="C2446" i="7"/>
  <c r="C2442" i="7"/>
  <c r="C2438" i="7"/>
  <c r="C2434" i="7"/>
  <c r="C2430" i="7"/>
  <c r="C2426" i="7"/>
  <c r="C2526" i="7"/>
  <c r="C2515" i="7"/>
  <c r="C2514" i="7"/>
  <c r="C2513" i="7"/>
  <c r="C2509" i="7"/>
  <c r="C2505" i="7"/>
  <c r="C2501" i="7"/>
  <c r="C2497" i="7"/>
  <c r="C2493" i="7"/>
  <c r="C2489" i="7"/>
  <c r="C2485" i="7"/>
  <c r="C2481" i="7"/>
  <c r="C2477" i="7"/>
  <c r="C2473" i="7"/>
  <c r="C2469" i="7"/>
  <c r="C2465" i="7"/>
  <c r="C2461" i="7"/>
  <c r="C2457" i="7"/>
  <c r="C2453" i="7"/>
  <c r="C2449" i="7"/>
  <c r="C2445" i="7"/>
  <c r="C2441" i="7"/>
  <c r="C2437" i="7"/>
  <c r="C2433" i="7"/>
  <c r="C2429" i="7"/>
  <c r="C2425" i="7"/>
  <c r="C2421" i="7"/>
  <c r="C2417" i="7"/>
  <c r="C2413" i="7"/>
  <c r="C2409" i="7"/>
  <c r="C2405" i="7"/>
  <c r="C2512" i="7"/>
  <c r="C2508" i="7"/>
  <c r="C2504" i="7"/>
  <c r="C2500" i="7"/>
  <c r="C2496" i="7"/>
  <c r="C2492" i="7"/>
  <c r="C2488" i="7"/>
  <c r="C2484" i="7"/>
  <c r="C2479" i="7"/>
  <c r="C2460" i="7"/>
  <c r="C2451" i="7"/>
  <c r="C2439" i="7"/>
  <c r="C2436" i="7"/>
  <c r="C2423" i="7"/>
  <c r="C2416" i="7"/>
  <c r="C2472" i="7"/>
  <c r="C2455" i="7"/>
  <c r="C2410" i="7"/>
  <c r="C2403" i="7"/>
  <c r="C2399" i="7"/>
  <c r="C2395" i="7"/>
  <c r="C2391" i="7"/>
  <c r="C2387" i="7"/>
  <c r="C2383" i="7"/>
  <c r="C2379" i="7"/>
  <c r="C2375" i="7"/>
  <c r="C2371" i="7"/>
  <c r="C2367" i="7"/>
  <c r="C2363" i="7"/>
  <c r="C2359" i="7"/>
  <c r="C2355" i="7"/>
  <c r="C2351" i="7"/>
  <c r="C2347" i="7"/>
  <c r="C2343" i="7"/>
  <c r="C2339" i="7"/>
  <c r="C2335" i="7"/>
  <c r="C2331" i="7"/>
  <c r="C2487" i="7"/>
  <c r="C2471" i="7"/>
  <c r="C2459" i="7"/>
  <c r="C2435" i="7"/>
  <c r="C2432" i="7"/>
  <c r="C2422" i="7"/>
  <c r="C2415" i="7"/>
  <c r="C2408" i="7"/>
  <c r="C2483" i="7"/>
  <c r="C2464" i="7"/>
  <c r="C2420" i="7"/>
  <c r="C2402" i="7"/>
  <c r="C2398" i="7"/>
  <c r="C2394" i="7"/>
  <c r="C2390" i="7"/>
  <c r="C2386" i="7"/>
  <c r="C2382" i="7"/>
  <c r="C2378" i="7"/>
  <c r="C2374" i="7"/>
  <c r="C2370" i="7"/>
  <c r="C2366" i="7"/>
  <c r="C2362" i="7"/>
  <c r="C2358" i="7"/>
  <c r="C2354" i="7"/>
  <c r="C2350" i="7"/>
  <c r="C2346" i="7"/>
  <c r="C2342" i="7"/>
  <c r="C2338" i="7"/>
  <c r="C2334" i="7"/>
  <c r="C2330" i="7"/>
  <c r="C2476" i="7"/>
  <c r="C2444" i="7"/>
  <c r="C2431" i="7"/>
  <c r="C2428" i="7"/>
  <c r="C2414" i="7"/>
  <c r="C2407" i="7"/>
  <c r="C2475" i="7"/>
  <c r="C2463" i="7"/>
  <c r="C2448" i="7"/>
  <c r="C2419" i="7"/>
  <c r="C2412" i="7"/>
  <c r="C2401" i="7"/>
  <c r="C2397" i="7"/>
  <c r="C2393" i="7"/>
  <c r="C2389" i="7"/>
  <c r="C2385" i="7"/>
  <c r="C2381" i="7"/>
  <c r="C2377" i="7"/>
  <c r="C2480" i="7"/>
  <c r="C2467" i="7"/>
  <c r="C2456" i="7"/>
  <c r="C2443" i="7"/>
  <c r="C2406" i="7"/>
  <c r="C2376" i="7"/>
  <c r="C2365" i="7"/>
  <c r="C2352" i="7"/>
  <c r="C2320" i="7"/>
  <c r="C2304" i="7"/>
  <c r="C2288" i="7"/>
  <c r="C2272" i="7"/>
  <c r="C2447" i="7"/>
  <c r="C2364" i="7"/>
  <c r="C2345" i="7"/>
  <c r="C2319" i="7"/>
  <c r="C2318" i="7"/>
  <c r="C2317" i="7"/>
  <c r="C2303" i="7"/>
  <c r="C2302" i="7"/>
  <c r="C2301" i="7"/>
  <c r="C2287" i="7"/>
  <c r="C2286" i="7"/>
  <c r="C2285" i="7"/>
  <c r="C2271" i="7"/>
  <c r="C2270" i="7"/>
  <c r="C2269" i="7"/>
  <c r="C2260" i="7"/>
  <c r="C2256" i="7"/>
  <c r="C2252" i="7"/>
  <c r="C2248" i="7"/>
  <c r="C2244" i="7"/>
  <c r="C2240" i="7"/>
  <c r="C2236" i="7"/>
  <c r="C2232" i="7"/>
  <c r="C2228" i="7"/>
  <c r="C2224" i="7"/>
  <c r="C2468" i="7"/>
  <c r="C2418" i="7"/>
  <c r="C2373" i="7"/>
  <c r="C2357" i="7"/>
  <c r="C2344" i="7"/>
  <c r="C2337" i="7"/>
  <c r="C2316" i="7"/>
  <c r="C2300" i="7"/>
  <c r="C2284" i="7"/>
  <c r="C2268" i="7"/>
  <c r="C2440" i="7"/>
  <c r="C2372" i="7"/>
  <c r="C2356" i="7"/>
  <c r="C2336" i="7"/>
  <c r="C2329" i="7"/>
  <c r="C2315" i="7"/>
  <c r="C2314" i="7"/>
  <c r="C2313" i="7"/>
  <c r="C2299" i="7"/>
  <c r="C2298" i="7"/>
  <c r="C2297" i="7"/>
  <c r="C2283" i="7"/>
  <c r="C2282" i="7"/>
  <c r="C2281" i="7"/>
  <c r="C2267" i="7"/>
  <c r="C2266" i="7"/>
  <c r="C2265" i="7"/>
  <c r="C2259" i="7"/>
  <c r="C2255" i="7"/>
  <c r="C2251" i="7"/>
  <c r="C2247" i="7"/>
  <c r="C2243" i="7"/>
  <c r="C2239" i="7"/>
  <c r="C2235" i="7"/>
  <c r="C2231" i="7"/>
  <c r="C2227" i="7"/>
  <c r="C2223" i="7"/>
  <c r="C2427" i="7"/>
  <c r="C2349" i="7"/>
  <c r="C2328" i="7"/>
  <c r="C2312" i="7"/>
  <c r="C2296" i="7"/>
  <c r="C2280" i="7"/>
  <c r="C2264" i="7"/>
  <c r="C2452" i="7"/>
  <c r="C2411" i="7"/>
  <c r="C2369" i="7"/>
  <c r="C2361" i="7"/>
  <c r="C2348" i="7"/>
  <c r="C2327" i="7"/>
  <c r="C2326" i="7"/>
  <c r="C2325" i="7"/>
  <c r="C2311" i="7"/>
  <c r="C2310" i="7"/>
  <c r="C2309" i="7"/>
  <c r="C2295" i="7"/>
  <c r="C2294" i="7"/>
  <c r="C2293" i="7"/>
  <c r="C2279" i="7"/>
  <c r="C2278" i="7"/>
  <c r="C2277" i="7"/>
  <c r="C2424" i="7"/>
  <c r="C2368" i="7"/>
  <c r="C2360" i="7"/>
  <c r="C2341" i="7"/>
  <c r="C2333" i="7"/>
  <c r="C2324" i="7"/>
  <c r="C2308" i="7"/>
  <c r="C2292" i="7"/>
  <c r="C2276" i="7"/>
  <c r="C2322" i="7"/>
  <c r="C2306" i="7"/>
  <c r="C2290" i="7"/>
  <c r="C2274" i="7"/>
  <c r="C2241" i="7"/>
  <c r="C2212" i="7"/>
  <c r="C2211" i="7"/>
  <c r="C2210" i="7"/>
  <c r="C2204" i="7"/>
  <c r="C2203" i="7"/>
  <c r="C2197" i="7"/>
  <c r="C2192" i="7"/>
  <c r="C2188" i="7"/>
  <c r="C2184" i="7"/>
  <c r="C2180" i="7"/>
  <c r="C2176" i="7"/>
  <c r="C2172" i="7"/>
  <c r="C2168" i="7"/>
  <c r="C2164" i="7"/>
  <c r="C2160" i="7"/>
  <c r="C2388" i="7"/>
  <c r="C2234" i="7"/>
  <c r="C2209" i="7"/>
  <c r="C2400" i="7"/>
  <c r="C2323" i="7"/>
  <c r="C2307" i="7"/>
  <c r="C2291" i="7"/>
  <c r="C2275" i="7"/>
  <c r="C2257" i="7"/>
  <c r="C2246" i="7"/>
  <c r="C2233" i="7"/>
  <c r="C2222" i="7"/>
  <c r="C2202" i="7"/>
  <c r="C2196" i="7"/>
  <c r="C2195" i="7"/>
  <c r="C2191" i="7"/>
  <c r="C2187" i="7"/>
  <c r="C2183" i="7"/>
  <c r="C2179" i="7"/>
  <c r="C2175" i="7"/>
  <c r="C2171" i="7"/>
  <c r="C2167" i="7"/>
  <c r="C2163" i="7"/>
  <c r="C2159" i="7"/>
  <c r="C2155" i="7"/>
  <c r="C2151" i="7"/>
  <c r="C2147" i="7"/>
  <c r="C2143" i="7"/>
  <c r="C2139" i="7"/>
  <c r="C2135" i="7"/>
  <c r="C2131" i="7"/>
  <c r="C2127" i="7"/>
  <c r="C2123" i="7"/>
  <c r="C2119" i="7"/>
  <c r="C2380" i="7"/>
  <c r="C2353" i="7"/>
  <c r="C2261" i="7"/>
  <c r="C2258" i="7"/>
  <c r="C2253" i="7"/>
  <c r="C2245" i="7"/>
  <c r="C2226" i="7"/>
  <c r="C2221" i="7"/>
  <c r="C2208" i="7"/>
  <c r="C2207" i="7"/>
  <c r="C2201" i="7"/>
  <c r="C2392" i="7"/>
  <c r="C2262" i="7"/>
  <c r="C2254" i="7"/>
  <c r="C2238" i="7"/>
  <c r="C2225" i="7"/>
  <c r="C2220" i="7"/>
  <c r="C2219" i="7"/>
  <c r="C2218" i="7"/>
  <c r="C2194" i="7"/>
  <c r="C2190" i="7"/>
  <c r="C2186" i="7"/>
  <c r="C2182" i="7"/>
  <c r="C2178" i="7"/>
  <c r="C2174" i="7"/>
  <c r="C2170" i="7"/>
  <c r="C2166" i="7"/>
  <c r="C2162" i="7"/>
  <c r="C2158" i="7"/>
  <c r="C2154" i="7"/>
  <c r="C2150" i="7"/>
  <c r="C2146" i="7"/>
  <c r="C2142" i="7"/>
  <c r="C2138" i="7"/>
  <c r="C2134" i="7"/>
  <c r="C2130" i="7"/>
  <c r="C2126" i="7"/>
  <c r="C2122" i="7"/>
  <c r="C2404" i="7"/>
  <c r="C2237" i="7"/>
  <c r="C2217" i="7"/>
  <c r="C2206" i="7"/>
  <c r="C2200" i="7"/>
  <c r="C2199" i="7"/>
  <c r="C2396" i="7"/>
  <c r="C2249" i="7"/>
  <c r="C2242" i="7"/>
  <c r="C2289" i="7"/>
  <c r="C2263" i="7"/>
  <c r="C2189" i="7"/>
  <c r="C2128" i="7"/>
  <c r="C2120" i="7"/>
  <c r="C2115" i="7"/>
  <c r="C2111" i="7"/>
  <c r="C2107" i="7"/>
  <c r="C2103" i="7"/>
  <c r="C2099" i="7"/>
  <c r="C2216" i="7"/>
  <c r="C2205" i="7"/>
  <c r="C2185" i="7"/>
  <c r="C2157" i="7"/>
  <c r="C2148" i="7"/>
  <c r="C2140" i="7"/>
  <c r="C2133" i="7"/>
  <c r="C2321" i="7"/>
  <c r="C2198" i="7"/>
  <c r="C2181" i="7"/>
  <c r="C2145" i="7"/>
  <c r="C2118" i="7"/>
  <c r="C2114" i="7"/>
  <c r="C2110" i="7"/>
  <c r="C2106" i="7"/>
  <c r="C2102" i="7"/>
  <c r="C2098" i="7"/>
  <c r="C2094" i="7"/>
  <c r="C2090" i="7"/>
  <c r="C2086" i="7"/>
  <c r="C2082" i="7"/>
  <c r="C2078" i="7"/>
  <c r="C2074" i="7"/>
  <c r="C2070" i="7"/>
  <c r="C2066" i="7"/>
  <c r="C2062" i="7"/>
  <c r="C2058" i="7"/>
  <c r="C2273" i="7"/>
  <c r="C2177" i="7"/>
  <c r="C2156" i="7"/>
  <c r="C2132" i="7"/>
  <c r="C2250" i="7"/>
  <c r="C2173" i="7"/>
  <c r="C2153" i="7"/>
  <c r="C2144" i="7"/>
  <c r="C2137" i="7"/>
  <c r="C2125" i="7"/>
  <c r="C2117" i="7"/>
  <c r="C2113" i="7"/>
  <c r="C2109" i="7"/>
  <c r="C2105" i="7"/>
  <c r="C2101" i="7"/>
  <c r="C2097" i="7"/>
  <c r="C2093" i="7"/>
  <c r="C2089" i="7"/>
  <c r="C2085" i="7"/>
  <c r="C2081" i="7"/>
  <c r="C2077" i="7"/>
  <c r="C2073" i="7"/>
  <c r="C2069" i="7"/>
  <c r="C2065" i="7"/>
  <c r="C2332" i="7"/>
  <c r="C2305" i="7"/>
  <c r="C2214" i="7"/>
  <c r="C2213" i="7"/>
  <c r="C2169" i="7"/>
  <c r="C2384" i="7"/>
  <c r="C2340" i="7"/>
  <c r="C2165" i="7"/>
  <c r="C2152" i="7"/>
  <c r="C2136" i="7"/>
  <c r="C2129" i="7"/>
  <c r="C2124" i="7"/>
  <c r="C2121" i="7"/>
  <c r="C2116" i="7"/>
  <c r="C2112" i="7"/>
  <c r="C2108" i="7"/>
  <c r="C2104" i="7"/>
  <c r="C2100" i="7"/>
  <c r="C2096" i="7"/>
  <c r="C2092" i="7"/>
  <c r="C2088" i="7"/>
  <c r="C2084" i="7"/>
  <c r="C2080" i="7"/>
  <c r="C2076" i="7"/>
  <c r="C2072" i="7"/>
  <c r="C2068" i="7"/>
  <c r="C2064" i="7"/>
  <c r="C2075" i="7"/>
  <c r="C2061" i="7"/>
  <c r="C2057" i="7"/>
  <c r="C2043" i="7"/>
  <c r="C2193" i="7"/>
  <c r="C2141" i="7"/>
  <c r="C2071" i="7"/>
  <c r="C2060" i="7"/>
  <c r="C2056" i="7"/>
  <c r="C2042" i="7"/>
  <c r="C2038" i="7"/>
  <c r="C2034" i="7"/>
  <c r="C2030" i="7"/>
  <c r="C2026" i="7"/>
  <c r="C2022" i="7"/>
  <c r="C2018" i="7"/>
  <c r="C2014" i="7"/>
  <c r="C2010" i="7"/>
  <c r="C2006" i="7"/>
  <c r="C2002" i="7"/>
  <c r="C1998" i="7"/>
  <c r="C1994" i="7"/>
  <c r="C1990" i="7"/>
  <c r="C1986" i="7"/>
  <c r="C1982" i="7"/>
  <c r="C1978" i="7"/>
  <c r="C1974" i="7"/>
  <c r="C1970" i="7"/>
  <c r="C1966" i="7"/>
  <c r="C1962" i="7"/>
  <c r="C1958" i="7"/>
  <c r="C1954" i="7"/>
  <c r="C1950" i="7"/>
  <c r="C1946" i="7"/>
  <c r="C1942" i="7"/>
  <c r="C1938" i="7"/>
  <c r="C1934" i="7"/>
  <c r="C1930" i="7"/>
  <c r="C1926" i="7"/>
  <c r="C1922" i="7"/>
  <c r="C1918" i="7"/>
  <c r="C1914" i="7"/>
  <c r="C2161" i="7"/>
  <c r="C2067" i="7"/>
  <c r="C2059" i="7"/>
  <c r="C2055" i="7"/>
  <c r="C2054" i="7"/>
  <c r="C2053" i="7"/>
  <c r="C2063" i="7"/>
  <c r="C2052" i="7"/>
  <c r="C2041" i="7"/>
  <c r="C2037" i="7"/>
  <c r="C2033" i="7"/>
  <c r="C2029" i="7"/>
  <c r="C2025" i="7"/>
  <c r="C2021" i="7"/>
  <c r="C2017" i="7"/>
  <c r="C2013" i="7"/>
  <c r="C2009" i="7"/>
  <c r="C2005" i="7"/>
  <c r="C2001" i="7"/>
  <c r="C1997" i="7"/>
  <c r="C1993" i="7"/>
  <c r="C1989" i="7"/>
  <c r="C1985" i="7"/>
  <c r="C1981" i="7"/>
  <c r="C1977" i="7"/>
  <c r="C1973" i="7"/>
  <c r="C1969" i="7"/>
  <c r="C1965" i="7"/>
  <c r="C1961" i="7"/>
  <c r="C1957" i="7"/>
  <c r="C1953" i="7"/>
  <c r="C1949" i="7"/>
  <c r="C1945" i="7"/>
  <c r="C1941" i="7"/>
  <c r="C1937" i="7"/>
  <c r="C1933" i="7"/>
  <c r="C1929" i="7"/>
  <c r="C1925" i="7"/>
  <c r="C1921" i="7"/>
  <c r="C1917" i="7"/>
  <c r="C1913" i="7"/>
  <c r="C1909" i="7"/>
  <c r="C1905" i="7"/>
  <c r="C2229" i="7"/>
  <c r="C2051" i="7"/>
  <c r="C2050" i="7"/>
  <c r="C2049" i="7"/>
  <c r="C2087" i="7"/>
  <c r="C2048" i="7"/>
  <c r="C2040" i="7"/>
  <c r="C2036" i="7"/>
  <c r="C2032" i="7"/>
  <c r="C2028" i="7"/>
  <c r="C2024" i="7"/>
  <c r="C2020" i="7"/>
  <c r="C2016" i="7"/>
  <c r="C2012" i="7"/>
  <c r="C2008" i="7"/>
  <c r="C2004" i="7"/>
  <c r="C2000" i="7"/>
  <c r="C1996" i="7"/>
  <c r="C1992" i="7"/>
  <c r="C1988" i="7"/>
  <c r="C1984" i="7"/>
  <c r="C1980" i="7"/>
  <c r="C1976" i="7"/>
  <c r="C1972" i="7"/>
  <c r="C1968" i="7"/>
  <c r="C1964" i="7"/>
  <c r="C1960" i="7"/>
  <c r="C1956" i="7"/>
  <c r="C1952" i="7"/>
  <c r="C2230" i="7"/>
  <c r="C2215" i="7"/>
  <c r="C2091" i="7"/>
  <c r="C2083" i="7"/>
  <c r="C2047" i="7"/>
  <c r="C2046" i="7"/>
  <c r="C2045" i="7"/>
  <c r="C2095" i="7"/>
  <c r="C2044" i="7"/>
  <c r="C2011" i="7"/>
  <c r="C1979" i="7"/>
  <c r="C1908" i="7"/>
  <c r="C1906" i="7"/>
  <c r="C1887" i="7"/>
  <c r="C1885" i="7"/>
  <c r="C1884" i="7"/>
  <c r="C1882" i="7"/>
  <c r="C1855" i="7"/>
  <c r="C1853" i="7"/>
  <c r="C1852" i="7"/>
  <c r="C1849" i="7"/>
  <c r="C2023" i="7"/>
  <c r="C1991" i="7"/>
  <c r="C1959" i="7"/>
  <c r="C1891" i="7"/>
  <c r="C1889" i="7"/>
  <c r="C1888" i="7"/>
  <c r="C1886" i="7"/>
  <c r="C1859" i="7"/>
  <c r="C1857" i="7"/>
  <c r="C1856" i="7"/>
  <c r="C1854" i="7"/>
  <c r="C1850" i="7"/>
  <c r="C1843" i="7"/>
  <c r="C1839" i="7"/>
  <c r="C1835" i="7"/>
  <c r="C1831" i="7"/>
  <c r="C1827" i="7"/>
  <c r="C1823" i="7"/>
  <c r="C1819" i="7"/>
  <c r="C1815" i="7"/>
  <c r="C1811" i="7"/>
  <c r="C1807" i="7"/>
  <c r="C1803" i="7"/>
  <c r="C1799" i="7"/>
  <c r="C1795" i="7"/>
  <c r="C1791" i="7"/>
  <c r="C1787" i="7"/>
  <c r="C1783" i="7"/>
  <c r="C1779" i="7"/>
  <c r="C1775" i="7"/>
  <c r="C1771" i="7"/>
  <c r="C1767" i="7"/>
  <c r="C1763" i="7"/>
  <c r="C1759" i="7"/>
  <c r="C1755" i="7"/>
  <c r="C2035" i="7"/>
  <c r="C2003" i="7"/>
  <c r="C1971" i="7"/>
  <c r="C1915" i="7"/>
  <c r="C1895" i="7"/>
  <c r="C1893" i="7"/>
  <c r="C1892" i="7"/>
  <c r="C1890" i="7"/>
  <c r="C1863" i="7"/>
  <c r="C1861" i="7"/>
  <c r="C1860" i="7"/>
  <c r="C1858" i="7"/>
  <c r="C1848" i="7"/>
  <c r="C2015" i="7"/>
  <c r="C1983" i="7"/>
  <c r="C1951" i="7"/>
  <c r="C1947" i="7"/>
  <c r="C1943" i="7"/>
  <c r="C1939" i="7"/>
  <c r="C1935" i="7"/>
  <c r="C1931" i="7"/>
  <c r="C1927" i="7"/>
  <c r="C1923" i="7"/>
  <c r="C1919" i="7"/>
  <c r="C1916" i="7"/>
  <c r="C1911" i="7"/>
  <c r="C1899" i="7"/>
  <c r="C1897" i="7"/>
  <c r="C1896" i="7"/>
  <c r="C1894" i="7"/>
  <c r="C1867" i="7"/>
  <c r="C1865" i="7"/>
  <c r="C1864" i="7"/>
  <c r="C1862" i="7"/>
  <c r="C1847" i="7"/>
  <c r="C1842" i="7"/>
  <c r="C1838" i="7"/>
  <c r="C1834" i="7"/>
  <c r="C1830" i="7"/>
  <c r="C1826" i="7"/>
  <c r="C1822" i="7"/>
  <c r="C1818" i="7"/>
  <c r="C1814" i="7"/>
  <c r="C1810" i="7"/>
  <c r="C1806" i="7"/>
  <c r="C1802" i="7"/>
  <c r="C1798" i="7"/>
  <c r="C1794" i="7"/>
  <c r="C1790" i="7"/>
  <c r="C1786" i="7"/>
  <c r="C1782" i="7"/>
  <c r="C1778" i="7"/>
  <c r="C1774" i="7"/>
  <c r="C1770" i="7"/>
  <c r="C1766" i="7"/>
  <c r="C1762" i="7"/>
  <c r="C1758" i="7"/>
  <c r="C1754" i="7"/>
  <c r="C2149" i="7"/>
  <c r="C2039" i="7"/>
  <c r="C2027" i="7"/>
  <c r="C1995" i="7"/>
  <c r="C1963" i="7"/>
  <c r="C1948" i="7"/>
  <c r="C1944" i="7"/>
  <c r="C1940" i="7"/>
  <c r="C1936" i="7"/>
  <c r="C1932" i="7"/>
  <c r="C1928" i="7"/>
  <c r="C1924" i="7"/>
  <c r="C1920" i="7"/>
  <c r="C1912" i="7"/>
  <c r="C1910" i="7"/>
  <c r="C1903" i="7"/>
  <c r="C1901" i="7"/>
  <c r="C1900" i="7"/>
  <c r="C1898" i="7"/>
  <c r="C1871" i="7"/>
  <c r="C1869" i="7"/>
  <c r="C1868" i="7"/>
  <c r="C1866" i="7"/>
  <c r="C2007" i="7"/>
  <c r="C1975" i="7"/>
  <c r="C1904" i="7"/>
  <c r="C1902" i="7"/>
  <c r="C1875" i="7"/>
  <c r="C1873" i="7"/>
  <c r="C1872" i="7"/>
  <c r="C1870" i="7"/>
  <c r="C1846" i="7"/>
  <c r="C1845" i="7"/>
  <c r="C1841" i="7"/>
  <c r="C1837" i="7"/>
  <c r="C1833" i="7"/>
  <c r="C1829" i="7"/>
  <c r="C1825" i="7"/>
  <c r="C1821" i="7"/>
  <c r="C1817" i="7"/>
  <c r="C1813" i="7"/>
  <c r="C1809" i="7"/>
  <c r="C1805" i="7"/>
  <c r="C1801" i="7"/>
  <c r="C1797" i="7"/>
  <c r="C1793" i="7"/>
  <c r="C1789" i="7"/>
  <c r="C1785" i="7"/>
  <c r="C1781" i="7"/>
  <c r="C1777" i="7"/>
  <c r="C1773" i="7"/>
  <c r="C1769" i="7"/>
  <c r="C1765" i="7"/>
  <c r="C1761" i="7"/>
  <c r="C1757" i="7"/>
  <c r="C2019" i="7"/>
  <c r="C1987" i="7"/>
  <c r="C1955" i="7"/>
  <c r="C1879" i="7"/>
  <c r="C1877" i="7"/>
  <c r="C1876" i="7"/>
  <c r="C1874" i="7"/>
  <c r="C1907" i="7"/>
  <c r="C1851" i="7"/>
  <c r="C1816" i="7"/>
  <c r="C1808" i="7"/>
  <c r="C1776" i="7"/>
  <c r="C1748" i="7"/>
  <c r="C1740" i="7"/>
  <c r="C1732" i="7"/>
  <c r="C1724" i="7"/>
  <c r="C1722" i="7"/>
  <c r="C1721" i="7"/>
  <c r="C1719" i="7"/>
  <c r="C1709" i="7"/>
  <c r="C1706" i="7"/>
  <c r="C1693" i="7"/>
  <c r="C1686" i="7"/>
  <c r="C1682" i="7"/>
  <c r="C1678" i="7"/>
  <c r="C1674" i="7"/>
  <c r="C1670" i="7"/>
  <c r="C1666" i="7"/>
  <c r="C1662" i="7"/>
  <c r="C1658" i="7"/>
  <c r="C1654" i="7"/>
  <c r="C1650" i="7"/>
  <c r="C1646" i="7"/>
  <c r="C1642" i="7"/>
  <c r="C1638" i="7"/>
  <c r="C1634" i="7"/>
  <c r="C1630" i="7"/>
  <c r="C1626" i="7"/>
  <c r="C1622" i="7"/>
  <c r="C1618" i="7"/>
  <c r="C1614" i="7"/>
  <c r="C1610" i="7"/>
  <c r="C1606" i="7"/>
  <c r="C1602" i="7"/>
  <c r="C1598" i="7"/>
  <c r="C1594" i="7"/>
  <c r="C2031" i="7"/>
  <c r="C1828" i="7"/>
  <c r="C1796" i="7"/>
  <c r="C1749" i="7"/>
  <c r="C1741" i="7"/>
  <c r="C1733" i="7"/>
  <c r="C1725" i="7"/>
  <c r="C1723" i="7"/>
  <c r="C1707" i="7"/>
  <c r="C1704" i="7"/>
  <c r="C1691" i="7"/>
  <c r="C1840" i="7"/>
  <c r="C1784" i="7"/>
  <c r="C1750" i="7"/>
  <c r="C1742" i="7"/>
  <c r="C1734" i="7"/>
  <c r="C1726" i="7"/>
  <c r="C1705" i="7"/>
  <c r="C1702" i="7"/>
  <c r="C1690" i="7"/>
  <c r="C1685" i="7"/>
  <c r="C1681" i="7"/>
  <c r="C1677" i="7"/>
  <c r="C1673" i="7"/>
  <c r="C1669" i="7"/>
  <c r="C1665" i="7"/>
  <c r="C1661" i="7"/>
  <c r="C1657" i="7"/>
  <c r="C1653" i="7"/>
  <c r="C1649" i="7"/>
  <c r="C1645" i="7"/>
  <c r="C1641" i="7"/>
  <c r="C1637" i="7"/>
  <c r="C1633" i="7"/>
  <c r="C1629" i="7"/>
  <c r="C1625" i="7"/>
  <c r="C1621" i="7"/>
  <c r="C1617" i="7"/>
  <c r="C1613" i="7"/>
  <c r="C1609" i="7"/>
  <c r="C1605" i="7"/>
  <c r="C1601" i="7"/>
  <c r="C1597" i="7"/>
  <c r="C1593" i="7"/>
  <c r="C1589" i="7"/>
  <c r="C1585" i="7"/>
  <c r="C1581" i="7"/>
  <c r="C1577" i="7"/>
  <c r="C1573" i="7"/>
  <c r="C1569" i="7"/>
  <c r="C1565" i="7"/>
  <c r="C1561" i="7"/>
  <c r="C1557" i="7"/>
  <c r="C1553" i="7"/>
  <c r="C1549" i="7"/>
  <c r="C1999" i="7"/>
  <c r="C1883" i="7"/>
  <c r="C1880" i="7"/>
  <c r="C1820" i="7"/>
  <c r="C1804" i="7"/>
  <c r="C1772" i="7"/>
  <c r="C1764" i="7"/>
  <c r="C1756" i="7"/>
  <c r="C1751" i="7"/>
  <c r="C1743" i="7"/>
  <c r="C1735" i="7"/>
  <c r="C1727" i="7"/>
  <c r="C1703" i="7"/>
  <c r="C1700" i="7"/>
  <c r="C1832" i="7"/>
  <c r="C1812" i="7"/>
  <c r="C1792" i="7"/>
  <c r="C1752" i="7"/>
  <c r="C1744" i="7"/>
  <c r="C1736" i="7"/>
  <c r="C1728" i="7"/>
  <c r="C1701" i="7"/>
  <c r="C1698" i="7"/>
  <c r="C1689" i="7"/>
  <c r="C1688" i="7"/>
  <c r="C1684" i="7"/>
  <c r="C1680" i="7"/>
  <c r="C1676" i="7"/>
  <c r="C1672" i="7"/>
  <c r="C1668" i="7"/>
  <c r="C1664" i="7"/>
  <c r="C1660" i="7"/>
  <c r="C1656" i="7"/>
  <c r="C1652" i="7"/>
  <c r="C1648" i="7"/>
  <c r="C1644" i="7"/>
  <c r="C1640" i="7"/>
  <c r="C1636" i="7"/>
  <c r="C1632" i="7"/>
  <c r="C1628" i="7"/>
  <c r="C1624" i="7"/>
  <c r="C1620" i="7"/>
  <c r="C1616" i="7"/>
  <c r="C1612" i="7"/>
  <c r="C1608" i="7"/>
  <c r="C1604" i="7"/>
  <c r="C1600" i="7"/>
  <c r="C1596" i="7"/>
  <c r="C1592" i="7"/>
  <c r="C1588" i="7"/>
  <c r="C1584" i="7"/>
  <c r="C1580" i="7"/>
  <c r="C1576" i="7"/>
  <c r="C1572" i="7"/>
  <c r="C1568" i="7"/>
  <c r="C1564" i="7"/>
  <c r="C1560" i="7"/>
  <c r="C1556" i="7"/>
  <c r="C1552" i="7"/>
  <c r="C1967" i="7"/>
  <c r="C1881" i="7"/>
  <c r="C1844" i="7"/>
  <c r="C1780" i="7"/>
  <c r="C1753" i="7"/>
  <c r="C1745" i="7"/>
  <c r="C1737" i="7"/>
  <c r="C1729" i="7"/>
  <c r="C1712" i="7"/>
  <c r="C1699" i="7"/>
  <c r="C1696" i="7"/>
  <c r="C2079" i="7"/>
  <c r="C1824" i="7"/>
  <c r="C1800" i="7"/>
  <c r="C1746" i="7"/>
  <c r="C1738" i="7"/>
  <c r="C1730" i="7"/>
  <c r="C1716" i="7"/>
  <c r="C1714" i="7"/>
  <c r="C1713" i="7"/>
  <c r="C1710" i="7"/>
  <c r="C1697" i="7"/>
  <c r="C1694" i="7"/>
  <c r="C1687" i="7"/>
  <c r="C1683" i="7"/>
  <c r="C1679" i="7"/>
  <c r="C1675" i="7"/>
  <c r="C1671" i="7"/>
  <c r="C1667" i="7"/>
  <c r="C1663" i="7"/>
  <c r="C1659" i="7"/>
  <c r="C1655" i="7"/>
  <c r="C1651" i="7"/>
  <c r="C1647" i="7"/>
  <c r="C1643" i="7"/>
  <c r="C1639" i="7"/>
  <c r="C1635" i="7"/>
  <c r="C1631" i="7"/>
  <c r="C1627" i="7"/>
  <c r="C1623" i="7"/>
  <c r="C1619" i="7"/>
  <c r="C1615" i="7"/>
  <c r="C1611" i="7"/>
  <c r="C1607" i="7"/>
  <c r="C1603" i="7"/>
  <c r="C1599" i="7"/>
  <c r="C1595" i="7"/>
  <c r="C1591" i="7"/>
  <c r="C1587" i="7"/>
  <c r="C1583" i="7"/>
  <c r="C1579" i="7"/>
  <c r="C1575" i="7"/>
  <c r="C1571" i="7"/>
  <c r="C1567" i="7"/>
  <c r="C1563" i="7"/>
  <c r="C1559" i="7"/>
  <c r="C1760" i="7"/>
  <c r="C1692" i="7"/>
  <c r="C1548" i="7"/>
  <c r="C1546" i="7"/>
  <c r="C1538" i="7"/>
  <c r="C1537" i="7"/>
  <c r="C1536" i="7"/>
  <c r="C1522" i="7"/>
  <c r="C1521" i="7"/>
  <c r="C1520" i="7"/>
  <c r="C1708" i="7"/>
  <c r="C1590" i="7"/>
  <c r="C1574" i="7"/>
  <c r="C1558" i="7"/>
  <c r="C1555" i="7"/>
  <c r="C1535" i="7"/>
  <c r="C1519" i="7"/>
  <c r="C1506" i="7"/>
  <c r="C1502" i="7"/>
  <c r="C1498" i="7"/>
  <c r="C1494" i="7"/>
  <c r="C1490" i="7"/>
  <c r="C1486" i="7"/>
  <c r="C1482" i="7"/>
  <c r="C1478" i="7"/>
  <c r="C1474" i="7"/>
  <c r="C1470" i="7"/>
  <c r="C1466" i="7"/>
  <c r="C1462" i="7"/>
  <c r="C1458" i="7"/>
  <c r="C1454" i="7"/>
  <c r="C1450" i="7"/>
  <c r="C1446" i="7"/>
  <c r="C1442" i="7"/>
  <c r="C1438" i="7"/>
  <c r="C1836" i="7"/>
  <c r="C1747" i="7"/>
  <c r="C1731" i="7"/>
  <c r="C1715" i="7"/>
  <c r="C1554" i="7"/>
  <c r="C1551" i="7"/>
  <c r="C1534" i="7"/>
  <c r="C1533" i="7"/>
  <c r="C1532" i="7"/>
  <c r="C1518" i="7"/>
  <c r="C1517" i="7"/>
  <c r="C1516" i="7"/>
  <c r="C1788" i="7"/>
  <c r="C1768" i="7"/>
  <c r="C1578" i="7"/>
  <c r="C1562" i="7"/>
  <c r="C1550" i="7"/>
  <c r="C1531" i="7"/>
  <c r="C1515" i="7"/>
  <c r="C1505" i="7"/>
  <c r="C1501" i="7"/>
  <c r="C1497" i="7"/>
  <c r="C1493" i="7"/>
  <c r="C1489" i="7"/>
  <c r="C1485" i="7"/>
  <c r="C1481" i="7"/>
  <c r="C1477" i="7"/>
  <c r="C1473" i="7"/>
  <c r="C1469" i="7"/>
  <c r="C1465" i="7"/>
  <c r="C1461" i="7"/>
  <c r="C1457" i="7"/>
  <c r="C1453" i="7"/>
  <c r="C1449" i="7"/>
  <c r="C1445" i="7"/>
  <c r="C1441" i="7"/>
  <c r="C1437" i="7"/>
  <c r="C1530" i="7"/>
  <c r="C1529" i="7"/>
  <c r="C1528" i="7"/>
  <c r="C1514" i="7"/>
  <c r="C1513" i="7"/>
  <c r="C1512" i="7"/>
  <c r="C1878" i="7"/>
  <c r="C1720" i="7"/>
  <c r="C1582" i="7"/>
  <c r="C1566" i="7"/>
  <c r="C1527" i="7"/>
  <c r="C1511" i="7"/>
  <c r="C1504" i="7"/>
  <c r="C1500" i="7"/>
  <c r="C1496" i="7"/>
  <c r="C1492" i="7"/>
  <c r="C1488" i="7"/>
  <c r="C1484" i="7"/>
  <c r="C1480" i="7"/>
  <c r="C1476" i="7"/>
  <c r="C1472" i="7"/>
  <c r="C1468" i="7"/>
  <c r="C1464" i="7"/>
  <c r="C1460" i="7"/>
  <c r="C1456" i="7"/>
  <c r="C1452" i="7"/>
  <c r="C1448" i="7"/>
  <c r="C1444" i="7"/>
  <c r="C1440" i="7"/>
  <c r="C1436" i="7"/>
  <c r="C1432" i="7"/>
  <c r="C1428" i="7"/>
  <c r="C1718" i="7"/>
  <c r="C1711" i="7"/>
  <c r="C1540" i="7"/>
  <c r="C1510" i="7"/>
  <c r="C1463" i="7"/>
  <c r="C1459" i="7"/>
  <c r="C1455" i="7"/>
  <c r="C1451" i="7"/>
  <c r="C1447" i="7"/>
  <c r="C1443" i="7"/>
  <c r="C1439" i="7"/>
  <c r="C1423" i="7"/>
  <c r="C1396" i="7"/>
  <c r="C1394" i="7"/>
  <c r="C1393" i="7"/>
  <c r="C1391" i="7"/>
  <c r="C1387" i="7"/>
  <c r="C1371" i="7"/>
  <c r="C1357" i="7"/>
  <c r="C1356" i="7"/>
  <c r="C1350" i="7"/>
  <c r="C1331" i="7"/>
  <c r="C1327" i="7"/>
  <c r="C1323" i="7"/>
  <c r="C1319" i="7"/>
  <c r="C1315" i="7"/>
  <c r="C1311" i="7"/>
  <c r="C1307" i="7"/>
  <c r="C1303" i="7"/>
  <c r="C1299" i="7"/>
  <c r="C1295" i="7"/>
  <c r="C1291" i="7"/>
  <c r="C1287" i="7"/>
  <c r="C1283" i="7"/>
  <c r="C1547" i="7"/>
  <c r="C1526" i="7"/>
  <c r="C1471" i="7"/>
  <c r="C1467" i="7"/>
  <c r="C1434" i="7"/>
  <c r="C1433" i="7"/>
  <c r="C1426" i="7"/>
  <c r="C1425" i="7"/>
  <c r="C1400" i="7"/>
  <c r="C1398" i="7"/>
  <c r="C1397" i="7"/>
  <c r="C1395" i="7"/>
  <c r="C1386" i="7"/>
  <c r="C1385" i="7"/>
  <c r="C1384" i="7"/>
  <c r="C1370" i="7"/>
  <c r="C1369" i="7"/>
  <c r="C1368" i="7"/>
  <c r="C1343" i="7"/>
  <c r="C1337" i="7"/>
  <c r="C1336" i="7"/>
  <c r="C1586" i="7"/>
  <c r="C1541" i="7"/>
  <c r="C1499" i="7"/>
  <c r="C1495" i="7"/>
  <c r="C1491" i="7"/>
  <c r="C1487" i="7"/>
  <c r="C1483" i="7"/>
  <c r="C1479" i="7"/>
  <c r="C1475" i="7"/>
  <c r="C1435" i="7"/>
  <c r="C1427" i="7"/>
  <c r="C1404" i="7"/>
  <c r="C1402" i="7"/>
  <c r="C1401" i="7"/>
  <c r="C1399" i="7"/>
  <c r="C1383" i="7"/>
  <c r="C1367" i="7"/>
  <c r="C1355" i="7"/>
  <c r="C1349" i="7"/>
  <c r="C1348" i="7"/>
  <c r="C1342" i="7"/>
  <c r="C1330" i="7"/>
  <c r="C1326" i="7"/>
  <c r="C1322" i="7"/>
  <c r="C1318" i="7"/>
  <c r="C1314" i="7"/>
  <c r="C1310" i="7"/>
  <c r="C1306" i="7"/>
  <c r="C1302" i="7"/>
  <c r="C1298" i="7"/>
  <c r="C1294" i="7"/>
  <c r="C1290" i="7"/>
  <c r="C1286" i="7"/>
  <c r="C1282" i="7"/>
  <c r="C1278" i="7"/>
  <c r="C1274" i="7"/>
  <c r="C1270" i="7"/>
  <c r="C1266" i="7"/>
  <c r="C1262" i="7"/>
  <c r="C1258" i="7"/>
  <c r="C1254" i="7"/>
  <c r="C1507" i="7"/>
  <c r="C1503" i="7"/>
  <c r="C1408" i="7"/>
  <c r="C1406" i="7"/>
  <c r="C1405" i="7"/>
  <c r="C1403" i="7"/>
  <c r="C1382" i="7"/>
  <c r="C1381" i="7"/>
  <c r="C1380" i="7"/>
  <c r="C1366" i="7"/>
  <c r="C1365" i="7"/>
  <c r="C1364" i="7"/>
  <c r="C1354" i="7"/>
  <c r="C1335" i="7"/>
  <c r="C1739" i="7"/>
  <c r="C1717" i="7"/>
  <c r="C1543" i="7"/>
  <c r="C1542" i="7"/>
  <c r="C1523" i="7"/>
  <c r="C1508" i="7"/>
  <c r="C1412" i="7"/>
  <c r="C1410" i="7"/>
  <c r="C1409" i="7"/>
  <c r="C1407" i="7"/>
  <c r="C1379" i="7"/>
  <c r="C1363" i="7"/>
  <c r="C1347" i="7"/>
  <c r="C1341" i="7"/>
  <c r="C1340" i="7"/>
  <c r="C1334" i="7"/>
  <c r="C1329" i="7"/>
  <c r="C1325" i="7"/>
  <c r="C1321" i="7"/>
  <c r="C1317" i="7"/>
  <c r="C1313" i="7"/>
  <c r="C1309" i="7"/>
  <c r="C1305" i="7"/>
  <c r="C1301" i="7"/>
  <c r="C1297" i="7"/>
  <c r="C1293" i="7"/>
  <c r="C1289" i="7"/>
  <c r="C1285" i="7"/>
  <c r="C1281" i="7"/>
  <c r="C1277" i="7"/>
  <c r="C1273" i="7"/>
  <c r="C1269" i="7"/>
  <c r="C1265" i="7"/>
  <c r="C1261" i="7"/>
  <c r="C1257" i="7"/>
  <c r="C1253" i="7"/>
  <c r="C1249" i="7"/>
  <c r="C1245" i="7"/>
  <c r="C1241" i="7"/>
  <c r="C1695" i="7"/>
  <c r="C1570" i="7"/>
  <c r="C1524" i="7"/>
  <c r="C1430" i="7"/>
  <c r="C1429" i="7"/>
  <c r="C1416" i="7"/>
  <c r="C1414" i="7"/>
  <c r="C1413" i="7"/>
  <c r="C1411" i="7"/>
  <c r="C1378" i="7"/>
  <c r="C1377" i="7"/>
  <c r="C1376" i="7"/>
  <c r="C1362" i="7"/>
  <c r="C1361" i="7"/>
  <c r="C1360" i="7"/>
  <c r="C1353" i="7"/>
  <c r="C1352" i="7"/>
  <c r="C1346" i="7"/>
  <c r="C1509" i="7"/>
  <c r="C1431" i="7"/>
  <c r="C1420" i="7"/>
  <c r="C1418" i="7"/>
  <c r="C1417" i="7"/>
  <c r="C1415" i="7"/>
  <c r="C1375" i="7"/>
  <c r="C1359" i="7"/>
  <c r="C1339" i="7"/>
  <c r="C1333" i="7"/>
  <c r="C1332" i="7"/>
  <c r="C1328" i="7"/>
  <c r="C1324" i="7"/>
  <c r="C1320" i="7"/>
  <c r="C1316" i="7"/>
  <c r="C1312" i="7"/>
  <c r="C1308" i="7"/>
  <c r="C1304" i="7"/>
  <c r="C1300" i="7"/>
  <c r="C1296" i="7"/>
  <c r="C1292" i="7"/>
  <c r="C1288" i="7"/>
  <c r="C1284" i="7"/>
  <c r="C1280" i="7"/>
  <c r="C1276" i="7"/>
  <c r="C1272" i="7"/>
  <c r="C1268" i="7"/>
  <c r="C1264" i="7"/>
  <c r="C1260" i="7"/>
  <c r="C1544" i="7"/>
  <c r="C1539" i="7"/>
  <c r="C1525" i="7"/>
  <c r="C1422" i="7"/>
  <c r="C1372" i="7"/>
  <c r="C1271" i="7"/>
  <c r="C1252" i="7"/>
  <c r="C1250" i="7"/>
  <c r="C1244" i="7"/>
  <c r="C1242" i="7"/>
  <c r="C1212" i="7"/>
  <c r="C1206" i="7"/>
  <c r="C1205" i="7"/>
  <c r="C1201" i="7"/>
  <c r="C1197" i="7"/>
  <c r="C1193" i="7"/>
  <c r="C1189" i="7"/>
  <c r="C1185" i="7"/>
  <c r="C1181" i="7"/>
  <c r="C1177" i="7"/>
  <c r="C1173" i="7"/>
  <c r="C1169" i="7"/>
  <c r="C1165" i="7"/>
  <c r="C1161" i="7"/>
  <c r="C1157" i="7"/>
  <c r="C1153" i="7"/>
  <c r="C1149" i="7"/>
  <c r="C1145" i="7"/>
  <c r="C1141" i="7"/>
  <c r="C1137" i="7"/>
  <c r="C1133" i="7"/>
  <c r="C1129" i="7"/>
  <c r="C1125" i="7"/>
  <c r="C1121" i="7"/>
  <c r="C1117" i="7"/>
  <c r="C1113" i="7"/>
  <c r="C1109" i="7"/>
  <c r="C1105" i="7"/>
  <c r="C1101" i="7"/>
  <c r="C1097" i="7"/>
  <c r="C1093" i="7"/>
  <c r="C1089" i="7"/>
  <c r="C1085" i="7"/>
  <c r="C1081" i="7"/>
  <c r="C1077" i="7"/>
  <c r="C1545" i="7"/>
  <c r="C1392" i="7"/>
  <c r="C1388" i="7"/>
  <c r="C1275" i="7"/>
  <c r="C1251" i="7"/>
  <c r="C1243" i="7"/>
  <c r="C1224" i="7"/>
  <c r="C1211" i="7"/>
  <c r="C1419" i="7"/>
  <c r="C1373" i="7"/>
  <c r="C1338" i="7"/>
  <c r="C1279" i="7"/>
  <c r="C1228" i="7"/>
  <c r="C1226" i="7"/>
  <c r="C1225" i="7"/>
  <c r="C1223" i="7"/>
  <c r="C1222" i="7"/>
  <c r="C1221" i="7"/>
  <c r="C1204" i="7"/>
  <c r="C1200" i="7"/>
  <c r="C1196" i="7"/>
  <c r="C1192" i="7"/>
  <c r="C1188" i="7"/>
  <c r="C1184" i="7"/>
  <c r="C1180" i="7"/>
  <c r="C1176" i="7"/>
  <c r="C1172" i="7"/>
  <c r="C1168" i="7"/>
  <c r="C1164" i="7"/>
  <c r="C1160" i="7"/>
  <c r="C1156" i="7"/>
  <c r="C1152" i="7"/>
  <c r="C1148" i="7"/>
  <c r="C1144" i="7"/>
  <c r="C1140" i="7"/>
  <c r="C1136" i="7"/>
  <c r="C1132" i="7"/>
  <c r="C1128" i="7"/>
  <c r="C1124" i="7"/>
  <c r="C1120" i="7"/>
  <c r="C1116" i="7"/>
  <c r="C1112" i="7"/>
  <c r="C1108" i="7"/>
  <c r="C1104" i="7"/>
  <c r="C1100" i="7"/>
  <c r="C1096" i="7"/>
  <c r="C1092" i="7"/>
  <c r="C1088" i="7"/>
  <c r="C1084" i="7"/>
  <c r="C1080" i="7"/>
  <c r="C1076" i="7"/>
  <c r="C1072" i="7"/>
  <c r="C1068" i="7"/>
  <c r="C1064" i="7"/>
  <c r="C1060" i="7"/>
  <c r="C1056" i="7"/>
  <c r="C1389" i="7"/>
  <c r="C1358" i="7"/>
  <c r="C1232" i="7"/>
  <c r="C1230" i="7"/>
  <c r="C1229" i="7"/>
  <c r="C1227" i="7"/>
  <c r="C1220" i="7"/>
  <c r="C1210" i="7"/>
  <c r="C1209" i="7"/>
  <c r="C1424" i="7"/>
  <c r="C1374" i="7"/>
  <c r="C1344" i="7"/>
  <c r="C1248" i="7"/>
  <c r="C1246" i="7"/>
  <c r="C1236" i="7"/>
  <c r="C1234" i="7"/>
  <c r="C1233" i="7"/>
  <c r="C1231" i="7"/>
  <c r="C1219" i="7"/>
  <c r="C1218" i="7"/>
  <c r="C1217" i="7"/>
  <c r="C1203" i="7"/>
  <c r="C1199" i="7"/>
  <c r="C1195" i="7"/>
  <c r="C1191" i="7"/>
  <c r="C1187" i="7"/>
  <c r="C1183" i="7"/>
  <c r="C1179" i="7"/>
  <c r="C1175" i="7"/>
  <c r="C1171" i="7"/>
  <c r="C1167" i="7"/>
  <c r="C1163" i="7"/>
  <c r="C1159" i="7"/>
  <c r="C1155" i="7"/>
  <c r="C1151" i="7"/>
  <c r="C1147" i="7"/>
  <c r="C1143" i="7"/>
  <c r="C1139" i="7"/>
  <c r="C1135" i="7"/>
  <c r="C1131" i="7"/>
  <c r="C1127" i="7"/>
  <c r="C1123" i="7"/>
  <c r="C1119" i="7"/>
  <c r="C1115" i="7"/>
  <c r="C1111" i="7"/>
  <c r="C1107" i="7"/>
  <c r="C1103" i="7"/>
  <c r="C1099" i="7"/>
  <c r="C1095" i="7"/>
  <c r="C1091" i="7"/>
  <c r="C1087" i="7"/>
  <c r="C1083" i="7"/>
  <c r="C1079" i="7"/>
  <c r="C1075" i="7"/>
  <c r="C1071" i="7"/>
  <c r="C1067" i="7"/>
  <c r="C1063" i="7"/>
  <c r="C1059" i="7"/>
  <c r="C1390" i="7"/>
  <c r="C1259" i="7"/>
  <c r="C1247" i="7"/>
  <c r="C1240" i="7"/>
  <c r="C1238" i="7"/>
  <c r="C1237" i="7"/>
  <c r="C1235" i="7"/>
  <c r="C1216" i="7"/>
  <c r="C1208" i="7"/>
  <c r="C1421" i="7"/>
  <c r="C1345" i="7"/>
  <c r="C1263" i="7"/>
  <c r="C1256" i="7"/>
  <c r="C1239" i="7"/>
  <c r="C1215" i="7"/>
  <c r="C1214" i="7"/>
  <c r="C1213" i="7"/>
  <c r="C1207" i="7"/>
  <c r="C1202" i="7"/>
  <c r="C1198" i="7"/>
  <c r="C1194" i="7"/>
  <c r="C1190" i="7"/>
  <c r="C1186" i="7"/>
  <c r="C1182" i="7"/>
  <c r="C1178" i="7"/>
  <c r="C1174" i="7"/>
  <c r="C1170" i="7"/>
  <c r="C1166" i="7"/>
  <c r="C1162" i="7"/>
  <c r="C1158" i="7"/>
  <c r="C1154" i="7"/>
  <c r="C1150" i="7"/>
  <c r="C1146" i="7"/>
  <c r="C1142" i="7"/>
  <c r="C1138" i="7"/>
  <c r="C1134" i="7"/>
  <c r="C1130" i="7"/>
  <c r="C1126" i="7"/>
  <c r="C1122" i="7"/>
  <c r="C1118" i="7"/>
  <c r="C1114" i="7"/>
  <c r="C1110" i="7"/>
  <c r="C1106" i="7"/>
  <c r="C1102" i="7"/>
  <c r="C1098" i="7"/>
  <c r="C1094" i="7"/>
  <c r="C1090" i="7"/>
  <c r="C1086" i="7"/>
  <c r="C1082" i="7"/>
  <c r="C1078" i="7"/>
  <c r="C1074" i="7"/>
  <c r="C1070" i="7"/>
  <c r="C1066" i="7"/>
  <c r="C1062" i="7"/>
  <c r="C1058" i="7"/>
  <c r="C1054" i="7"/>
  <c r="C1057" i="7"/>
  <c r="C1050" i="7"/>
  <c r="C1048" i="7"/>
  <c r="C1047" i="7"/>
  <c r="C1045" i="7"/>
  <c r="C1018" i="7"/>
  <c r="C1016" i="7"/>
  <c r="C1015" i="7"/>
  <c r="C1013" i="7"/>
  <c r="C1006" i="7"/>
  <c r="C1002" i="7"/>
  <c r="C998" i="7"/>
  <c r="C994" i="7"/>
  <c r="C990" i="7"/>
  <c r="C986" i="7"/>
  <c r="C982" i="7"/>
  <c r="C978" i="7"/>
  <c r="C974" i="7"/>
  <c r="C970" i="7"/>
  <c r="C966" i="7"/>
  <c r="C962" i="7"/>
  <c r="C958" i="7"/>
  <c r="C954" i="7"/>
  <c r="C950" i="7"/>
  <c r="C946" i="7"/>
  <c r="C942" i="7"/>
  <c r="C938" i="7"/>
  <c r="C934" i="7"/>
  <c r="C930" i="7"/>
  <c r="C926" i="7"/>
  <c r="C922" i="7"/>
  <c r="C918" i="7"/>
  <c r="C914" i="7"/>
  <c r="C910" i="7"/>
  <c r="C906" i="7"/>
  <c r="C902" i="7"/>
  <c r="C898" i="7"/>
  <c r="C894" i="7"/>
  <c r="C890" i="7"/>
  <c r="C886" i="7"/>
  <c r="C882" i="7"/>
  <c r="C878" i="7"/>
  <c r="C874" i="7"/>
  <c r="C870" i="7"/>
  <c r="C866" i="7"/>
  <c r="C862" i="7"/>
  <c r="C858" i="7"/>
  <c r="C854" i="7"/>
  <c r="C1061" i="7"/>
  <c r="C1052" i="7"/>
  <c r="C1051" i="7"/>
  <c r="C1049" i="7"/>
  <c r="C1022" i="7"/>
  <c r="C1020" i="7"/>
  <c r="C1019" i="7"/>
  <c r="C1017" i="7"/>
  <c r="C1065" i="7"/>
  <c r="C1053" i="7"/>
  <c r="C1026" i="7"/>
  <c r="C1024" i="7"/>
  <c r="C1023" i="7"/>
  <c r="C1021" i="7"/>
  <c r="C1005" i="7"/>
  <c r="C1001" i="7"/>
  <c r="C997" i="7"/>
  <c r="C993" i="7"/>
  <c r="C989" i="7"/>
  <c r="C985" i="7"/>
  <c r="C981" i="7"/>
  <c r="C977" i="7"/>
  <c r="C973" i="7"/>
  <c r="C969" i="7"/>
  <c r="C965" i="7"/>
  <c r="C961" i="7"/>
  <c r="C957" i="7"/>
  <c r="C953" i="7"/>
  <c r="C949" i="7"/>
  <c r="C945" i="7"/>
  <c r="C941" i="7"/>
  <c r="C937" i="7"/>
  <c r="C933" i="7"/>
  <c r="C929" i="7"/>
  <c r="C925" i="7"/>
  <c r="C921" i="7"/>
  <c r="C917" i="7"/>
  <c r="C913" i="7"/>
  <c r="C909" i="7"/>
  <c r="C905" i="7"/>
  <c r="C901" i="7"/>
  <c r="C897" i="7"/>
  <c r="C893" i="7"/>
  <c r="C889" i="7"/>
  <c r="C885" i="7"/>
  <c r="C881" i="7"/>
  <c r="C877" i="7"/>
  <c r="C873" i="7"/>
  <c r="C869" i="7"/>
  <c r="C865" i="7"/>
  <c r="C861" i="7"/>
  <c r="C857" i="7"/>
  <c r="C853" i="7"/>
  <c r="C849" i="7"/>
  <c r="C845" i="7"/>
  <c r="C841" i="7"/>
  <c r="C837" i="7"/>
  <c r="C833" i="7"/>
  <c r="C829" i="7"/>
  <c r="C1267" i="7"/>
  <c r="C1069" i="7"/>
  <c r="C1030" i="7"/>
  <c r="C1028" i="7"/>
  <c r="C1027" i="7"/>
  <c r="C1025" i="7"/>
  <c r="C1073" i="7"/>
  <c r="C1034" i="7"/>
  <c r="C1032" i="7"/>
  <c r="C1031" i="7"/>
  <c r="C1029" i="7"/>
  <c r="C1004" i="7"/>
  <c r="C1000" i="7"/>
  <c r="C996" i="7"/>
  <c r="C992" i="7"/>
  <c r="C988" i="7"/>
  <c r="C984" i="7"/>
  <c r="C980" i="7"/>
  <c r="C976" i="7"/>
  <c r="C972" i="7"/>
  <c r="C968" i="7"/>
  <c r="C964" i="7"/>
  <c r="C960" i="7"/>
  <c r="C956" i="7"/>
  <c r="C952" i="7"/>
  <c r="C948" i="7"/>
  <c r="C944" i="7"/>
  <c r="C940" i="7"/>
  <c r="C936" i="7"/>
  <c r="C932" i="7"/>
  <c r="C928" i="7"/>
  <c r="C924" i="7"/>
  <c r="C920" i="7"/>
  <c r="C916" i="7"/>
  <c r="C912" i="7"/>
  <c r="C908" i="7"/>
  <c r="C904" i="7"/>
  <c r="C900" i="7"/>
  <c r="C896" i="7"/>
  <c r="C892" i="7"/>
  <c r="C888" i="7"/>
  <c r="C884" i="7"/>
  <c r="C880" i="7"/>
  <c r="C876" i="7"/>
  <c r="C872" i="7"/>
  <c r="C868" i="7"/>
  <c r="C864" i="7"/>
  <c r="C860" i="7"/>
  <c r="C856" i="7"/>
  <c r="C852" i="7"/>
  <c r="C848" i="7"/>
  <c r="C844" i="7"/>
  <c r="C840" i="7"/>
  <c r="C836" i="7"/>
  <c r="C832" i="7"/>
  <c r="C828" i="7"/>
  <c r="C824" i="7"/>
  <c r="C1351" i="7"/>
  <c r="C1055" i="7"/>
  <c r="C1038" i="7"/>
  <c r="C1036" i="7"/>
  <c r="C1035" i="7"/>
  <c r="C1033" i="7"/>
  <c r="C1255" i="7"/>
  <c r="C1042" i="7"/>
  <c r="C1040" i="7"/>
  <c r="C1039" i="7"/>
  <c r="C1037" i="7"/>
  <c r="C1010" i="7"/>
  <c r="C1008" i="7"/>
  <c r="C1007" i="7"/>
  <c r="C1003" i="7"/>
  <c r="C999" i="7"/>
  <c r="C995" i="7"/>
  <c r="C991" i="7"/>
  <c r="C987" i="7"/>
  <c r="C983" i="7"/>
  <c r="C979" i="7"/>
  <c r="C975" i="7"/>
  <c r="C971" i="7"/>
  <c r="C967" i="7"/>
  <c r="C963" i="7"/>
  <c r="C959" i="7"/>
  <c r="C955" i="7"/>
  <c r="C951" i="7"/>
  <c r="C947" i="7"/>
  <c r="C943" i="7"/>
  <c r="C939" i="7"/>
  <c r="C935" i="7"/>
  <c r="C931" i="7"/>
  <c r="C927" i="7"/>
  <c r="C923" i="7"/>
  <c r="C919" i="7"/>
  <c r="C915" i="7"/>
  <c r="C911" i="7"/>
  <c r="C907" i="7"/>
  <c r="C903" i="7"/>
  <c r="C899" i="7"/>
  <c r="C895" i="7"/>
  <c r="C891" i="7"/>
  <c r="C887" i="7"/>
  <c r="C883" i="7"/>
  <c r="C879" i="7"/>
  <c r="C875" i="7"/>
  <c r="C871" i="7"/>
  <c r="C867" i="7"/>
  <c r="C863" i="7"/>
  <c r="C859" i="7"/>
  <c r="C855" i="7"/>
  <c r="C851" i="7"/>
  <c r="C847" i="7"/>
  <c r="C843" i="7"/>
  <c r="C839" i="7"/>
  <c r="C835" i="7"/>
  <c r="C831" i="7"/>
  <c r="C1043" i="7"/>
  <c r="C1011" i="7"/>
  <c r="C819" i="7"/>
  <c r="C817" i="7"/>
  <c r="C816" i="7"/>
  <c r="C814" i="7"/>
  <c r="C787" i="7"/>
  <c r="C785" i="7"/>
  <c r="C784" i="7"/>
  <c r="C782" i="7"/>
  <c r="C823" i="7"/>
  <c r="C821" i="7"/>
  <c r="C820" i="7"/>
  <c r="C818" i="7"/>
  <c r="C791" i="7"/>
  <c r="C789" i="7"/>
  <c r="C788" i="7"/>
  <c r="C786" i="7"/>
  <c r="C767" i="7"/>
  <c r="C763" i="7"/>
  <c r="C759" i="7"/>
  <c r="C755" i="7"/>
  <c r="C751" i="7"/>
  <c r="C747" i="7"/>
  <c r="C743" i="7"/>
  <c r="C739" i="7"/>
  <c r="C735" i="7"/>
  <c r="C1044" i="7"/>
  <c r="C1012" i="7"/>
  <c r="C830" i="7"/>
  <c r="C822" i="7"/>
  <c r="C834" i="7"/>
  <c r="C799" i="7"/>
  <c r="C797" i="7"/>
  <c r="C796" i="7"/>
  <c r="C794" i="7"/>
  <c r="C766" i="7"/>
  <c r="C762" i="7"/>
  <c r="C758" i="7"/>
  <c r="C754" i="7"/>
  <c r="C750" i="7"/>
  <c r="C746" i="7"/>
  <c r="C742" i="7"/>
  <c r="C738" i="7"/>
  <c r="C734" i="7"/>
  <c r="C1041" i="7"/>
  <c r="C1009" i="7"/>
  <c r="C838" i="7"/>
  <c r="C827" i="7"/>
  <c r="C825" i="7"/>
  <c r="C803" i="7"/>
  <c r="C801" i="7"/>
  <c r="C800" i="7"/>
  <c r="C798" i="7"/>
  <c r="C842" i="7"/>
  <c r="C826" i="7"/>
  <c r="C807" i="7"/>
  <c r="C805" i="7"/>
  <c r="C804" i="7"/>
  <c r="C802" i="7"/>
  <c r="C775" i="7"/>
  <c r="C773" i="7"/>
  <c r="C772" i="7"/>
  <c r="C771" i="7"/>
  <c r="C765" i="7"/>
  <c r="C761" i="7"/>
  <c r="C757" i="7"/>
  <c r="C753" i="7"/>
  <c r="C749" i="7"/>
  <c r="C745" i="7"/>
  <c r="C741" i="7"/>
  <c r="C737" i="7"/>
  <c r="C850" i="7"/>
  <c r="C815" i="7"/>
  <c r="C813" i="7"/>
  <c r="C812" i="7"/>
  <c r="C810" i="7"/>
  <c r="C783" i="7"/>
  <c r="C781" i="7"/>
  <c r="C780" i="7"/>
  <c r="C778" i="7"/>
  <c r="C768" i="7"/>
  <c r="C764" i="7"/>
  <c r="C760" i="7"/>
  <c r="C756" i="7"/>
  <c r="C752" i="7"/>
  <c r="C748" i="7"/>
  <c r="C744" i="7"/>
  <c r="C740" i="7"/>
  <c r="C736" i="7"/>
  <c r="C732" i="7"/>
  <c r="C728" i="7"/>
  <c r="C724" i="7"/>
  <c r="C811" i="7"/>
  <c r="C808" i="7"/>
  <c r="C790" i="7"/>
  <c r="C770" i="7"/>
  <c r="C733" i="7"/>
  <c r="C716" i="7"/>
  <c r="C715" i="7"/>
  <c r="C710" i="7"/>
  <c r="C706" i="7"/>
  <c r="C702" i="7"/>
  <c r="C698" i="7"/>
  <c r="C694" i="7"/>
  <c r="C690" i="7"/>
  <c r="C686" i="7"/>
  <c r="C682" i="7"/>
  <c r="C678" i="7"/>
  <c r="C674" i="7"/>
  <c r="C670" i="7"/>
  <c r="C666" i="7"/>
  <c r="C662" i="7"/>
  <c r="C658" i="7"/>
  <c r="C654" i="7"/>
  <c r="C650" i="7"/>
  <c r="C646" i="7"/>
  <c r="C642" i="7"/>
  <c r="C638" i="7"/>
  <c r="C634" i="7"/>
  <c r="C630" i="7"/>
  <c r="C626" i="7"/>
  <c r="C622" i="7"/>
  <c r="C618" i="7"/>
  <c r="C614" i="7"/>
  <c r="C610" i="7"/>
  <c r="C606" i="7"/>
  <c r="C602" i="7"/>
  <c r="C598" i="7"/>
  <c r="C594" i="7"/>
  <c r="C590" i="7"/>
  <c r="C586" i="7"/>
  <c r="C582" i="7"/>
  <c r="C578" i="7"/>
  <c r="C574" i="7"/>
  <c r="C570" i="7"/>
  <c r="C566" i="7"/>
  <c r="C562" i="7"/>
  <c r="C558" i="7"/>
  <c r="C554" i="7"/>
  <c r="C550" i="7"/>
  <c r="C546" i="7"/>
  <c r="C809" i="7"/>
  <c r="C806" i="7"/>
  <c r="C779" i="7"/>
  <c r="C776" i="7"/>
  <c r="C795" i="7"/>
  <c r="C723" i="7"/>
  <c r="C714" i="7"/>
  <c r="C713" i="7"/>
  <c r="C709" i="7"/>
  <c r="C705" i="7"/>
  <c r="C701" i="7"/>
  <c r="C697" i="7"/>
  <c r="C693" i="7"/>
  <c r="C689" i="7"/>
  <c r="C685" i="7"/>
  <c r="C681" i="7"/>
  <c r="C677" i="7"/>
  <c r="C673" i="7"/>
  <c r="C669" i="7"/>
  <c r="C665" i="7"/>
  <c r="C661" i="7"/>
  <c r="C657" i="7"/>
  <c r="C653" i="7"/>
  <c r="C649" i="7"/>
  <c r="C645" i="7"/>
  <c r="C641" i="7"/>
  <c r="C637" i="7"/>
  <c r="C633" i="7"/>
  <c r="C629" i="7"/>
  <c r="C625" i="7"/>
  <c r="C621" i="7"/>
  <c r="C617" i="7"/>
  <c r="C613" i="7"/>
  <c r="C609" i="7"/>
  <c r="C605" i="7"/>
  <c r="C601" i="7"/>
  <c r="C597" i="7"/>
  <c r="C593" i="7"/>
  <c r="C589" i="7"/>
  <c r="C585" i="7"/>
  <c r="C581" i="7"/>
  <c r="C577" i="7"/>
  <c r="C573" i="7"/>
  <c r="C569" i="7"/>
  <c r="C792" i="7"/>
  <c r="C777" i="7"/>
  <c r="C774" i="7"/>
  <c r="C727" i="7"/>
  <c r="C721" i="7"/>
  <c r="C719" i="7"/>
  <c r="C846" i="7"/>
  <c r="C793" i="7"/>
  <c r="C731" i="7"/>
  <c r="C725" i="7"/>
  <c r="C722" i="7"/>
  <c r="C720" i="7"/>
  <c r="C712" i="7"/>
  <c r="C708" i="7"/>
  <c r="C704" i="7"/>
  <c r="C700" i="7"/>
  <c r="C696" i="7"/>
  <c r="C692" i="7"/>
  <c r="C688" i="7"/>
  <c r="C684" i="7"/>
  <c r="C680" i="7"/>
  <c r="C676" i="7"/>
  <c r="C672" i="7"/>
  <c r="C668" i="7"/>
  <c r="C664" i="7"/>
  <c r="C660" i="7"/>
  <c r="C656" i="7"/>
  <c r="C652" i="7"/>
  <c r="C648" i="7"/>
  <c r="C644" i="7"/>
  <c r="C640" i="7"/>
  <c r="C636" i="7"/>
  <c r="C632" i="7"/>
  <c r="C628" i="7"/>
  <c r="C624" i="7"/>
  <c r="C620" i="7"/>
  <c r="C616" i="7"/>
  <c r="C612" i="7"/>
  <c r="C608" i="7"/>
  <c r="C604" i="7"/>
  <c r="C600" i="7"/>
  <c r="C596" i="7"/>
  <c r="C592" i="7"/>
  <c r="C588" i="7"/>
  <c r="C584" i="7"/>
  <c r="C580" i="7"/>
  <c r="C576" i="7"/>
  <c r="C572" i="7"/>
  <c r="C568" i="7"/>
  <c r="C564" i="7"/>
  <c r="C560" i="7"/>
  <c r="C769" i="7"/>
  <c r="C729" i="7"/>
  <c r="C726" i="7"/>
  <c r="C718" i="7"/>
  <c r="C717" i="7"/>
  <c r="C683" i="7"/>
  <c r="C555" i="7"/>
  <c r="C540" i="7"/>
  <c r="C532" i="7"/>
  <c r="C524" i="7"/>
  <c r="C516" i="7"/>
  <c r="C508" i="7"/>
  <c r="C500" i="7"/>
  <c r="C492" i="7"/>
  <c r="C483" i="7"/>
  <c r="C479" i="7"/>
  <c r="C475" i="7"/>
  <c r="C471" i="7"/>
  <c r="C467" i="7"/>
  <c r="C463" i="7"/>
  <c r="C459" i="7"/>
  <c r="C455" i="7"/>
  <c r="C451" i="7"/>
  <c r="C447" i="7"/>
  <c r="C443" i="7"/>
  <c r="C439" i="7"/>
  <c r="C435" i="7"/>
  <c r="C431" i="7"/>
  <c r="C427" i="7"/>
  <c r="C423" i="7"/>
  <c r="C419" i="7"/>
  <c r="C415" i="7"/>
  <c r="C411" i="7"/>
  <c r="C407" i="7"/>
  <c r="C403" i="7"/>
  <c r="C399" i="7"/>
  <c r="C395" i="7"/>
  <c r="C391" i="7"/>
  <c r="C387" i="7"/>
  <c r="C383" i="7"/>
  <c r="C379" i="7"/>
  <c r="C375" i="7"/>
  <c r="C371" i="7"/>
  <c r="C367" i="7"/>
  <c r="C363" i="7"/>
  <c r="C359" i="7"/>
  <c r="C355" i="7"/>
  <c r="C351" i="7"/>
  <c r="C347" i="7"/>
  <c r="C343" i="7"/>
  <c r="C339" i="7"/>
  <c r="C335" i="7"/>
  <c r="C331" i="7"/>
  <c r="C327" i="7"/>
  <c r="C323" i="7"/>
  <c r="C319" i="7"/>
  <c r="C315" i="7"/>
  <c r="C311" i="7"/>
  <c r="C307" i="7"/>
  <c r="C303" i="7"/>
  <c r="C299" i="7"/>
  <c r="C295" i="7"/>
  <c r="C291" i="7"/>
  <c r="C287" i="7"/>
  <c r="C283" i="7"/>
  <c r="C279" i="7"/>
  <c r="C275" i="7"/>
  <c r="C271" i="7"/>
  <c r="C267" i="7"/>
  <c r="C263" i="7"/>
  <c r="C259" i="7"/>
  <c r="C255" i="7"/>
  <c r="C251" i="7"/>
  <c r="C247" i="7"/>
  <c r="C243" i="7"/>
  <c r="C239" i="7"/>
  <c r="C235" i="7"/>
  <c r="C231" i="7"/>
  <c r="C227" i="7"/>
  <c r="C223" i="7"/>
  <c r="C219" i="7"/>
  <c r="C215" i="7"/>
  <c r="C211" i="7"/>
  <c r="C695" i="7"/>
  <c r="C663" i="7"/>
  <c r="C563" i="7"/>
  <c r="C556" i="7"/>
  <c r="C551" i="7"/>
  <c r="C541" i="7"/>
  <c r="C533" i="7"/>
  <c r="C525" i="7"/>
  <c r="C517" i="7"/>
  <c r="C509" i="7"/>
  <c r="C501" i="7"/>
  <c r="C493" i="7"/>
  <c r="C707" i="7"/>
  <c r="C675" i="7"/>
  <c r="C557" i="7"/>
  <c r="C552" i="7"/>
  <c r="C547" i="7"/>
  <c r="C542" i="7"/>
  <c r="C534" i="7"/>
  <c r="C526" i="7"/>
  <c r="C518" i="7"/>
  <c r="C510" i="7"/>
  <c r="C502" i="7"/>
  <c r="C494" i="7"/>
  <c r="C482" i="7"/>
  <c r="C478" i="7"/>
  <c r="C474" i="7"/>
  <c r="C470" i="7"/>
  <c r="C466" i="7"/>
  <c r="C462" i="7"/>
  <c r="C458" i="7"/>
  <c r="C454" i="7"/>
  <c r="C450" i="7"/>
  <c r="C446" i="7"/>
  <c r="C442" i="7"/>
  <c r="C438" i="7"/>
  <c r="C434" i="7"/>
  <c r="C430" i="7"/>
  <c r="C426" i="7"/>
  <c r="C422" i="7"/>
  <c r="C418" i="7"/>
  <c r="C414" i="7"/>
  <c r="C410" i="7"/>
  <c r="C406" i="7"/>
  <c r="C402" i="7"/>
  <c r="C398" i="7"/>
  <c r="C394" i="7"/>
  <c r="C390" i="7"/>
  <c r="C386" i="7"/>
  <c r="C382" i="7"/>
  <c r="C378" i="7"/>
  <c r="C374" i="7"/>
  <c r="C370" i="7"/>
  <c r="C366" i="7"/>
  <c r="C362" i="7"/>
  <c r="C358" i="7"/>
  <c r="C354" i="7"/>
  <c r="C350" i="7"/>
  <c r="C346" i="7"/>
  <c r="C342" i="7"/>
  <c r="C338" i="7"/>
  <c r="C334" i="7"/>
  <c r="C330" i="7"/>
  <c r="C326" i="7"/>
  <c r="C322" i="7"/>
  <c r="C318" i="7"/>
  <c r="C314" i="7"/>
  <c r="C310" i="7"/>
  <c r="C306" i="7"/>
  <c r="C302" i="7"/>
  <c r="C298" i="7"/>
  <c r="C294" i="7"/>
  <c r="C290" i="7"/>
  <c r="C286" i="7"/>
  <c r="C282" i="7"/>
  <c r="C278" i="7"/>
  <c r="C274" i="7"/>
  <c r="C270" i="7"/>
  <c r="C266" i="7"/>
  <c r="C262" i="7"/>
  <c r="C258" i="7"/>
  <c r="C254" i="7"/>
  <c r="C250" i="7"/>
  <c r="C246" i="7"/>
  <c r="C242" i="7"/>
  <c r="C238" i="7"/>
  <c r="C234" i="7"/>
  <c r="C230" i="7"/>
  <c r="C226" i="7"/>
  <c r="C222" i="7"/>
  <c r="C218" i="7"/>
  <c r="C214" i="7"/>
  <c r="C210" i="7"/>
  <c r="C206" i="7"/>
  <c r="C687" i="7"/>
  <c r="C655" i="7"/>
  <c r="C647" i="7"/>
  <c r="C639" i="7"/>
  <c r="C631" i="7"/>
  <c r="C623" i="7"/>
  <c r="C615" i="7"/>
  <c r="C607" i="7"/>
  <c r="C599" i="7"/>
  <c r="C591" i="7"/>
  <c r="C583" i="7"/>
  <c r="C575" i="7"/>
  <c r="C567" i="7"/>
  <c r="C553" i="7"/>
  <c r="C548" i="7"/>
  <c r="C543" i="7"/>
  <c r="C535" i="7"/>
  <c r="C527" i="7"/>
  <c r="C519" i="7"/>
  <c r="C511" i="7"/>
  <c r="C503" i="7"/>
  <c r="C495" i="7"/>
  <c r="C487" i="7"/>
  <c r="C699" i="7"/>
  <c r="C667" i="7"/>
  <c r="C561" i="7"/>
  <c r="C549" i="7"/>
  <c r="C544" i="7"/>
  <c r="C536" i="7"/>
  <c r="C528" i="7"/>
  <c r="C520" i="7"/>
  <c r="C512" i="7"/>
  <c r="C504" i="7"/>
  <c r="C496" i="7"/>
  <c r="C488" i="7"/>
  <c r="C486" i="7"/>
  <c r="C485" i="7"/>
  <c r="C481" i="7"/>
  <c r="C477" i="7"/>
  <c r="C473" i="7"/>
  <c r="C469" i="7"/>
  <c r="C465" i="7"/>
  <c r="C461" i="7"/>
  <c r="C457" i="7"/>
  <c r="C453" i="7"/>
  <c r="C449" i="7"/>
  <c r="C445" i="7"/>
  <c r="C441" i="7"/>
  <c r="C437" i="7"/>
  <c r="C433" i="7"/>
  <c r="C429" i="7"/>
  <c r="C425" i="7"/>
  <c r="C421" i="7"/>
  <c r="C417" i="7"/>
  <c r="C413" i="7"/>
  <c r="C409" i="7"/>
  <c r="C405" i="7"/>
  <c r="C401" i="7"/>
  <c r="C397" i="7"/>
  <c r="C393" i="7"/>
  <c r="C389" i="7"/>
  <c r="C385" i="7"/>
  <c r="C381" i="7"/>
  <c r="C377" i="7"/>
  <c r="C373" i="7"/>
  <c r="C369" i="7"/>
  <c r="C365" i="7"/>
  <c r="C361" i="7"/>
  <c r="C357" i="7"/>
  <c r="C353" i="7"/>
  <c r="C349" i="7"/>
  <c r="C345" i="7"/>
  <c r="C341" i="7"/>
  <c r="C337" i="7"/>
  <c r="C333" i="7"/>
  <c r="C329" i="7"/>
  <c r="C325" i="7"/>
  <c r="C321" i="7"/>
  <c r="C317" i="7"/>
  <c r="C313" i="7"/>
  <c r="C309" i="7"/>
  <c r="C305" i="7"/>
  <c r="C301" i="7"/>
  <c r="C297" i="7"/>
  <c r="C293" i="7"/>
  <c r="C289" i="7"/>
  <c r="C285" i="7"/>
  <c r="C281" i="7"/>
  <c r="C277" i="7"/>
  <c r="C273" i="7"/>
  <c r="C269" i="7"/>
  <c r="C265" i="7"/>
  <c r="C261" i="7"/>
  <c r="C257" i="7"/>
  <c r="C253" i="7"/>
  <c r="C249" i="7"/>
  <c r="C245" i="7"/>
  <c r="C241" i="7"/>
  <c r="C237" i="7"/>
  <c r="C233" i="7"/>
  <c r="C229" i="7"/>
  <c r="C225" i="7"/>
  <c r="C221" i="7"/>
  <c r="C217" i="7"/>
  <c r="C213" i="7"/>
  <c r="C209" i="7"/>
  <c r="C205" i="7"/>
  <c r="C201" i="7"/>
  <c r="C1014" i="7"/>
  <c r="C711" i="7"/>
  <c r="C679" i="7"/>
  <c r="C545" i="7"/>
  <c r="C537" i="7"/>
  <c r="C529" i="7"/>
  <c r="C521" i="7"/>
  <c r="C513" i="7"/>
  <c r="C505" i="7"/>
  <c r="C497" i="7"/>
  <c r="C489" i="7"/>
  <c r="C1046" i="7"/>
  <c r="C691" i="7"/>
  <c r="C659" i="7"/>
  <c r="C565" i="7"/>
  <c r="C538" i="7"/>
  <c r="C530" i="7"/>
  <c r="C522" i="7"/>
  <c r="C514" i="7"/>
  <c r="C506" i="7"/>
  <c r="C498" i="7"/>
  <c r="C490" i="7"/>
  <c r="C484" i="7"/>
  <c r="C480" i="7"/>
  <c r="C476" i="7"/>
  <c r="C472" i="7"/>
  <c r="C468" i="7"/>
  <c r="C464" i="7"/>
  <c r="C460" i="7"/>
  <c r="C456" i="7"/>
  <c r="C452" i="7"/>
  <c r="C448" i="7"/>
  <c r="C444" i="7"/>
  <c r="C440" i="7"/>
  <c r="C436" i="7"/>
  <c r="C432" i="7"/>
  <c r="C428" i="7"/>
  <c r="C424" i="7"/>
  <c r="C420" i="7"/>
  <c r="C416" i="7"/>
  <c r="C412" i="7"/>
  <c r="C408" i="7"/>
  <c r="C404" i="7"/>
  <c r="C400" i="7"/>
  <c r="C396" i="7"/>
  <c r="C392" i="7"/>
  <c r="C388" i="7"/>
  <c r="C384" i="7"/>
  <c r="C380" i="7"/>
  <c r="C376" i="7"/>
  <c r="C372" i="7"/>
  <c r="C368" i="7"/>
  <c r="C364" i="7"/>
  <c r="C360" i="7"/>
  <c r="C356" i="7"/>
  <c r="C352" i="7"/>
  <c r="C348" i="7"/>
  <c r="C344" i="7"/>
  <c r="C340" i="7"/>
  <c r="C336" i="7"/>
  <c r="C332" i="7"/>
  <c r="C328" i="7"/>
  <c r="C324" i="7"/>
  <c r="C320" i="7"/>
  <c r="C316" i="7"/>
  <c r="C312" i="7"/>
  <c r="C308" i="7"/>
  <c r="C304" i="7"/>
  <c r="C300" i="7"/>
  <c r="C296" i="7"/>
  <c r="C292" i="7"/>
  <c r="C288" i="7"/>
  <c r="C284" i="7"/>
  <c r="C280" i="7"/>
  <c r="C276" i="7"/>
  <c r="C272" i="7"/>
  <c r="C268" i="7"/>
  <c r="C264" i="7"/>
  <c r="C260" i="7"/>
  <c r="C256" i="7"/>
  <c r="C252" i="7"/>
  <c r="C248" i="7"/>
  <c r="C244" i="7"/>
  <c r="C240" i="7"/>
  <c r="C236" i="7"/>
  <c r="C232" i="7"/>
  <c r="C228" i="7"/>
  <c r="C224" i="7"/>
  <c r="C220" i="7"/>
  <c r="C216" i="7"/>
  <c r="C212" i="7"/>
  <c r="C208" i="7"/>
  <c r="C204" i="7"/>
  <c r="C200" i="7"/>
  <c r="C196" i="7"/>
  <c r="C192" i="7"/>
  <c r="C188" i="7"/>
  <c r="C184" i="7"/>
  <c r="C180" i="7"/>
  <c r="C3" i="7"/>
  <c r="C7" i="7"/>
  <c r="C11" i="7"/>
  <c r="C15" i="7"/>
  <c r="E18" i="7"/>
  <c r="C19" i="7"/>
  <c r="C23" i="7"/>
  <c r="E26" i="7"/>
  <c r="C27" i="7"/>
  <c r="C31" i="7"/>
  <c r="C35" i="7"/>
  <c r="C39" i="7"/>
  <c r="E42" i="7"/>
  <c r="C43" i="7"/>
  <c r="C47" i="7"/>
  <c r="C51" i="7"/>
  <c r="C55" i="7"/>
  <c r="C59" i="7"/>
  <c r="C63" i="7"/>
  <c r="C67" i="7"/>
  <c r="E70" i="7"/>
  <c r="C71" i="7"/>
  <c r="C75" i="7"/>
  <c r="C83" i="7"/>
  <c r="C85" i="7"/>
  <c r="C86" i="7"/>
  <c r="C88" i="7"/>
  <c r="E92" i="7"/>
  <c r="C115" i="7"/>
  <c r="C117" i="7"/>
  <c r="C118" i="7"/>
  <c r="C120" i="7"/>
  <c r="C147" i="7"/>
  <c r="C149" i="7"/>
  <c r="C150" i="7"/>
  <c r="C152" i="7"/>
  <c r="E154" i="7"/>
  <c r="C177" i="7"/>
  <c r="C178" i="7"/>
  <c r="C185" i="7"/>
  <c r="C186" i="7"/>
  <c r="C193" i="7"/>
  <c r="C194" i="7"/>
  <c r="E202" i="7"/>
  <c r="E206" i="7"/>
  <c r="C491" i="7"/>
  <c r="C523" i="7"/>
  <c r="C571" i="7"/>
  <c r="C635" i="7"/>
  <c r="W731" i="7"/>
  <c r="W831" i="7"/>
  <c r="W851" i="7"/>
  <c r="W843" i="7"/>
  <c r="W1054" i="7"/>
  <c r="W1062" i="7"/>
  <c r="W1074" i="7"/>
  <c r="W1276" i="7"/>
  <c r="W1268" i="7"/>
  <c r="W1379" i="7"/>
  <c r="W1428" i="7"/>
  <c r="W1436" i="7"/>
  <c r="W1468" i="7"/>
  <c r="W1472" i="7"/>
  <c r="W1531" i="7"/>
  <c r="W1555" i="7"/>
  <c r="W1559" i="7"/>
  <c r="W1512" i="7"/>
  <c r="W1571" i="7"/>
  <c r="W1587" i="7"/>
  <c r="W1567" i="7"/>
  <c r="W1583" i="7"/>
  <c r="W1563" i="7"/>
  <c r="W1579" i="7"/>
  <c r="W2068" i="7"/>
  <c r="W2076" i="7"/>
  <c r="W2080" i="7"/>
  <c r="W2092" i="7"/>
  <c r="W2158" i="7"/>
  <c r="W2186" i="7"/>
  <c r="W2206" i="7"/>
  <c r="W2150" i="7"/>
  <c r="W2162" i="7"/>
  <c r="W2194" i="7"/>
  <c r="W2201" i="7"/>
  <c r="W2221" i="7"/>
  <c r="W2119" i="7"/>
  <c r="W2130" i="7"/>
  <c r="W2170" i="7"/>
  <c r="W2154" i="7"/>
  <c r="W2174" i="7"/>
  <c r="W2207" i="7"/>
  <c r="W2218" i="7"/>
  <c r="W2255" i="7"/>
  <c r="W2419" i="7"/>
  <c r="W2429" i="7"/>
  <c r="W2377" i="7"/>
  <c r="W2401" i="7"/>
  <c r="W2413" i="7"/>
  <c r="W2420" i="7"/>
  <c r="W2428" i="7"/>
  <c r="W2484" i="7"/>
  <c r="W2488" i="7"/>
  <c r="W2461" i="7"/>
  <c r="W2513" i="7"/>
  <c r="W2421" i="7"/>
  <c r="W2433" i="7"/>
  <c r="W2437" i="7"/>
  <c r="W2453" i="7"/>
  <c r="W2525" i="7"/>
  <c r="W2527" i="7"/>
  <c r="E2376" i="7" l="1"/>
  <c r="E327" i="7"/>
  <c r="E721" i="7"/>
  <c r="E850" i="7"/>
  <c r="E1130" i="7"/>
  <c r="E1281" i="7"/>
  <c r="E488" i="6"/>
  <c r="E556" i="6"/>
  <c r="E631" i="7"/>
  <c r="E813" i="7"/>
  <c r="E700" i="7"/>
  <c r="E1427" i="7"/>
  <c r="E1735" i="6"/>
  <c r="D1728" i="7"/>
  <c r="E1537" i="7"/>
  <c r="E392" i="7"/>
  <c r="E2135" i="7"/>
  <c r="E288" i="7"/>
  <c r="E48" i="7"/>
  <c r="E447" i="7"/>
  <c r="E264" i="7"/>
  <c r="E341" i="7"/>
  <c r="E274" i="7"/>
  <c r="E683" i="7"/>
  <c r="E1106" i="7"/>
  <c r="E1502" i="7"/>
  <c r="E1496" i="7"/>
  <c r="E1453" i="7"/>
  <c r="E1670" i="7"/>
  <c r="E1568" i="7"/>
  <c r="E1976" i="7"/>
  <c r="E1973" i="7"/>
  <c r="E2322" i="7"/>
  <c r="E2291" i="7"/>
  <c r="D255" i="7"/>
  <c r="D562" i="7"/>
  <c r="D1802" i="7"/>
  <c r="D2023" i="7"/>
  <c r="D687" i="6"/>
  <c r="E91" i="7"/>
  <c r="E76" i="7"/>
  <c r="E1147" i="7"/>
  <c r="E2441" i="7"/>
  <c r="E34" i="7"/>
  <c r="E133" i="7"/>
  <c r="E489" i="7"/>
  <c r="E512" i="7"/>
  <c r="E645" i="7"/>
  <c r="E1114" i="7"/>
  <c r="E1227" i="7"/>
  <c r="E1128" i="7"/>
  <c r="E1264" i="7"/>
  <c r="E1265" i="7"/>
  <c r="E1433" i="7"/>
  <c r="E1456" i="7"/>
  <c r="E1613" i="7"/>
  <c r="E1906" i="7"/>
  <c r="E286" i="6"/>
  <c r="E924" i="6"/>
  <c r="E442" i="6"/>
  <c r="E1134" i="6"/>
  <c r="E307" i="6"/>
  <c r="E716" i="6"/>
  <c r="D877" i="7"/>
  <c r="D680" i="7"/>
  <c r="D181" i="7"/>
  <c r="D424" i="7"/>
  <c r="D450" i="7"/>
  <c r="D207" i="7"/>
  <c r="D720" i="6"/>
  <c r="D311" i="6"/>
  <c r="D771" i="7"/>
  <c r="D574" i="7"/>
  <c r="D867" i="7"/>
  <c r="D670" i="7"/>
  <c r="D1333" i="6"/>
  <c r="D1157" i="7"/>
  <c r="D1075" i="7"/>
  <c r="D213" i="7"/>
  <c r="D456" i="7"/>
  <c r="D462" i="7"/>
  <c r="D219" i="7"/>
  <c r="D784" i="7"/>
  <c r="D587" i="7"/>
  <c r="D880" i="7"/>
  <c r="D683" i="7"/>
  <c r="D1234" i="7"/>
  <c r="D1345" i="7"/>
  <c r="D990" i="6"/>
  <c r="D157" i="6"/>
  <c r="D414" i="7"/>
  <c r="D221" i="6"/>
  <c r="D467" i="7"/>
  <c r="D224" i="7"/>
  <c r="D772" i="6"/>
  <c r="D348" i="6"/>
  <c r="D626" i="7"/>
  <c r="D823" i="7"/>
  <c r="D1314" i="6"/>
  <c r="D1138" i="7"/>
  <c r="D1056" i="7"/>
  <c r="D196" i="6"/>
  <c r="D1029" i="6"/>
  <c r="D446" i="7"/>
  <c r="D203" i="7"/>
  <c r="D569" i="7"/>
  <c r="D766" i="7"/>
  <c r="D436" i="6"/>
  <c r="D937" i="7"/>
  <c r="D1126" i="6"/>
  <c r="D434" i="6"/>
  <c r="D989" i="7"/>
  <c r="D935" i="7"/>
  <c r="D1160" i="6"/>
  <c r="D549" i="6"/>
  <c r="D1198" i="7"/>
  <c r="D1309" i="7"/>
  <c r="D1601" i="7"/>
  <c r="D2511" i="7"/>
  <c r="D1522" i="7"/>
  <c r="D1588" i="6"/>
  <c r="D1796" i="7"/>
  <c r="D1584" i="7"/>
  <c r="D2499" i="7"/>
  <c r="D1505" i="7"/>
  <c r="D1126" i="7"/>
  <c r="D1044" i="7"/>
  <c r="D1190" i="6"/>
  <c r="D575" i="6"/>
  <c r="D1334" i="7"/>
  <c r="D1223" i="7"/>
  <c r="D1419" i="7"/>
  <c r="D1543" i="7"/>
  <c r="D2519" i="7"/>
  <c r="D1622" i="7"/>
  <c r="D2437" i="6"/>
  <c r="D1721" i="7"/>
  <c r="D1686" i="7"/>
  <c r="D2446" i="7"/>
  <c r="D1124" i="7"/>
  <c r="D1042" i="7"/>
  <c r="D1259" i="7"/>
  <c r="D1435" i="7"/>
  <c r="D1370" i="7"/>
  <c r="D1542" i="7"/>
  <c r="D1621" i="7"/>
  <c r="D475" i="6"/>
  <c r="D1299" i="6"/>
  <c r="D1041" i="7"/>
  <c r="D1123" i="7"/>
  <c r="D1434" i="7"/>
  <c r="D1369" i="7"/>
  <c r="D1258" i="7"/>
  <c r="D973" i="7"/>
  <c r="D919" i="7"/>
  <c r="D2143" i="7"/>
  <c r="D1924" i="7"/>
  <c r="D2379" i="7"/>
  <c r="D2238" i="7"/>
  <c r="D2019" i="7"/>
  <c r="D1895" i="7"/>
  <c r="D2114" i="7"/>
  <c r="D2407" i="7"/>
  <c r="D2022" i="7"/>
  <c r="D2241" i="7"/>
  <c r="D411" i="7"/>
  <c r="D168" i="7"/>
  <c r="D892" i="6"/>
  <c r="D85" i="7"/>
  <c r="E34" i="6"/>
  <c r="E867" i="6"/>
  <c r="E1046" i="6"/>
  <c r="E213" i="6"/>
  <c r="D925" i="6"/>
  <c r="D257" i="7"/>
  <c r="D92" i="6"/>
  <c r="D14" i="7"/>
  <c r="D861" i="6"/>
  <c r="D28" i="6"/>
  <c r="D300" i="7"/>
  <c r="D57" i="7"/>
  <c r="E182" i="6"/>
  <c r="E1015" i="6"/>
  <c r="E1428" i="6"/>
  <c r="E1506" i="6"/>
  <c r="E1602" i="7"/>
  <c r="E211" i="6"/>
  <c r="E1044" i="6"/>
  <c r="E730" i="6"/>
  <c r="E319" i="6"/>
  <c r="E483" i="6"/>
  <c r="E1307" i="6"/>
  <c r="E194" i="6"/>
  <c r="E1027" i="6"/>
  <c r="E713" i="6"/>
  <c r="E304" i="6"/>
  <c r="E421" i="6"/>
  <c r="E1113" i="6"/>
  <c r="E978" i="6"/>
  <c r="E145" i="6"/>
  <c r="E209" i="6"/>
  <c r="E1042" i="6"/>
  <c r="E2356" i="6"/>
  <c r="E1711" i="6"/>
  <c r="E1655" i="6"/>
  <c r="E728" i="6"/>
  <c r="E1096" i="6"/>
  <c r="E404" i="6"/>
  <c r="E1483" i="6"/>
  <c r="E1404" i="6"/>
  <c r="E152" i="6"/>
  <c r="E985" i="6"/>
  <c r="E639" i="6"/>
  <c r="E246" i="6"/>
  <c r="E1818" i="7"/>
  <c r="E767" i="6"/>
  <c r="E343" i="6"/>
  <c r="E1337" i="6"/>
  <c r="E513" i="6"/>
  <c r="E323" i="6"/>
  <c r="E734" i="6"/>
  <c r="E2391" i="6"/>
  <c r="E830" i="6"/>
  <c r="E1688" i="6"/>
  <c r="E1746" i="6"/>
  <c r="E1213" i="6"/>
  <c r="E598" i="6"/>
  <c r="E1289" i="6"/>
  <c r="E465" i="6"/>
  <c r="E1239" i="6"/>
  <c r="E620" i="6"/>
  <c r="E1771" i="6"/>
  <c r="E1406" i="6"/>
  <c r="E1485" i="6"/>
  <c r="E1580" i="7"/>
  <c r="E1501" i="7"/>
  <c r="E2433" i="6"/>
  <c r="E1470" i="6"/>
  <c r="E1644" i="7"/>
  <c r="E1565" i="7"/>
  <c r="E1365" i="6"/>
  <c r="E2454" i="6"/>
  <c r="E1389" i="6"/>
  <c r="E1245" i="6"/>
  <c r="E1484" i="7"/>
  <c r="E1528" i="6"/>
  <c r="E1453" i="6"/>
  <c r="E1627" i="7"/>
  <c r="E1117" i="6"/>
  <c r="E425" i="6"/>
  <c r="E1306" i="6"/>
  <c r="E482" i="6"/>
  <c r="E1194" i="6"/>
  <c r="E579" i="6"/>
  <c r="E1419" i="6"/>
  <c r="E1498" i="6"/>
  <c r="E2506" i="7"/>
  <c r="E1617" i="6"/>
  <c r="E1583" i="6"/>
  <c r="E1757" i="7"/>
  <c r="E1791" i="7"/>
  <c r="E480" i="6"/>
  <c r="E2453" i="7"/>
  <c r="E577" i="6"/>
  <c r="E1192" i="6"/>
  <c r="E1233" i="6"/>
  <c r="E616" i="6"/>
  <c r="E1418" i="6"/>
  <c r="E1497" i="6"/>
  <c r="E1592" i="7"/>
  <c r="E1795" i="6"/>
  <c r="E463" i="6"/>
  <c r="E2439" i="7"/>
  <c r="E633" i="6"/>
  <c r="E1256" i="6"/>
  <c r="E1509" i="6"/>
  <c r="E1432" i="6"/>
  <c r="E1527" i="7"/>
  <c r="E2435" i="6"/>
  <c r="E1768" i="6"/>
  <c r="E1720" i="7"/>
  <c r="E1685" i="7"/>
  <c r="E1622" i="6"/>
  <c r="E1588" i="6"/>
  <c r="E1762" i="7"/>
  <c r="E2031" i="6"/>
  <c r="E1812" i="6"/>
  <c r="E2076" i="7"/>
  <c r="E1857" i="7"/>
  <c r="E2063" i="6"/>
  <c r="E1844" i="6"/>
  <c r="E2108" i="7"/>
  <c r="E2368" i="7"/>
  <c r="E1889" i="7"/>
  <c r="E1876" i="6"/>
  <c r="E2140" i="7"/>
  <c r="E2095" i="6"/>
  <c r="E1921" i="7"/>
  <c r="E1907" i="6"/>
  <c r="E2126" i="6"/>
  <c r="E2390" i="7"/>
  <c r="E2171" i="7"/>
  <c r="E1952" i="7"/>
  <c r="E1939" i="6"/>
  <c r="E2158" i="6"/>
  <c r="E1984" i="7"/>
  <c r="E2203" i="7"/>
  <c r="E1971" i="6"/>
  <c r="E2190" i="6"/>
  <c r="E2235" i="7"/>
  <c r="E2016" i="7"/>
  <c r="E2222" i="6"/>
  <c r="E2003" i="6"/>
  <c r="E2267" i="7"/>
  <c r="E2048" i="7"/>
  <c r="E2280" i="6"/>
  <c r="E2255" i="6"/>
  <c r="E1587" i="6"/>
  <c r="E1621" i="6"/>
  <c r="E1795" i="7"/>
  <c r="E2030" i="6"/>
  <c r="E1811" i="6"/>
  <c r="E2075" i="7"/>
  <c r="E2062" i="6"/>
  <c r="E1843" i="6"/>
  <c r="E2107" i="7"/>
  <c r="E1888" i="7"/>
  <c r="E1875" i="6"/>
  <c r="E2094" i="6"/>
  <c r="E1920" i="7"/>
  <c r="E2139" i="7"/>
  <c r="E2125" i="6"/>
  <c r="E1906" i="6"/>
  <c r="E2170" i="7"/>
  <c r="E1951" i="7"/>
  <c r="E2157" i="6"/>
  <c r="E2202" i="7"/>
  <c r="E1983" i="7"/>
  <c r="E1970" i="6"/>
  <c r="E2189" i="6"/>
  <c r="E2015" i="7"/>
  <c r="E2234" i="7"/>
  <c r="E2221" i="6"/>
  <c r="E2002" i="6"/>
  <c r="E2266" i="7"/>
  <c r="E2279" i="6"/>
  <c r="E2254" i="6"/>
  <c r="E1567" i="6"/>
  <c r="E2336" i="6"/>
  <c r="E2326" i="6"/>
  <c r="E1557" i="6"/>
  <c r="E2337" i="7"/>
  <c r="E2347" i="7"/>
  <c r="E2324" i="7"/>
  <c r="E2299" i="7"/>
  <c r="E1578" i="6"/>
  <c r="E1612" i="6"/>
  <c r="E2448" i="7"/>
  <c r="E1752" i="7"/>
  <c r="E1786" i="7"/>
  <c r="E2021" i="6"/>
  <c r="E1802" i="6"/>
  <c r="E2066" i="7"/>
  <c r="E2053" i="6"/>
  <c r="E2364" i="7"/>
  <c r="E2085" i="6"/>
  <c r="E1866" i="6"/>
  <c r="E2130" i="7"/>
  <c r="E1911" i="7"/>
  <c r="E2116" i="6"/>
  <c r="E1897" i="6"/>
  <c r="E2161" i="7"/>
  <c r="E1929" i="6"/>
  <c r="E2148" i="6"/>
  <c r="E2395" i="7"/>
  <c r="E1974" i="7"/>
  <c r="E2193" i="7"/>
  <c r="E2180" i="6"/>
  <c r="E1961" i="6"/>
  <c r="E2006" i="7"/>
  <c r="E2225" i="7"/>
  <c r="E2212" i="6"/>
  <c r="E1993" i="6"/>
  <c r="E2257" i="7"/>
  <c r="E2270" i="6"/>
  <c r="E2245" i="6"/>
  <c r="E2315" i="7"/>
  <c r="E2290" i="7"/>
  <c r="E1619" i="6"/>
  <c r="E1585" i="6"/>
  <c r="E1759" i="7"/>
  <c r="E2028" i="6"/>
  <c r="E1809" i="6"/>
  <c r="E2073" i="7"/>
  <c r="E2060" i="6"/>
  <c r="E1841" i="6"/>
  <c r="E2105" i="7"/>
  <c r="E2092" i="6"/>
  <c r="E1873" i="6"/>
  <c r="E2137" i="7"/>
  <c r="E1918" i="7"/>
  <c r="E2123" i="6"/>
  <c r="E1904" i="6"/>
  <c r="E2168" i="7"/>
  <c r="E1949" i="7"/>
  <c r="E1936" i="6"/>
  <c r="E2155" i="6"/>
  <c r="E2200" i="7"/>
  <c r="E1981" i="7"/>
  <c r="E1968" i="6"/>
  <c r="E2187" i="6"/>
  <c r="E2013" i="7"/>
  <c r="E2412" i="7"/>
  <c r="E2232" i="7"/>
  <c r="E2219" i="6"/>
  <c r="E2000" i="6"/>
  <c r="E2045" i="7"/>
  <c r="E2324" i="6"/>
  <c r="E2277" i="6"/>
  <c r="E1555" i="6"/>
  <c r="E2334" i="6"/>
  <c r="E2252" i="6"/>
  <c r="E1565" i="6"/>
  <c r="E2335" i="7"/>
  <c r="E2297" i="7"/>
  <c r="E1729" i="7"/>
  <c r="E1800" i="6"/>
  <c r="E2019" i="6"/>
  <c r="E1845" i="7"/>
  <c r="E2352" i="7"/>
  <c r="E2064" i="7"/>
  <c r="E1832" i="6"/>
  <c r="E2051" i="6"/>
  <c r="E1877" i="7"/>
  <c r="E2096" i="7"/>
  <c r="E1864" i="6"/>
  <c r="E2083" i="6"/>
  <c r="E1909" i="7"/>
  <c r="E2279" i="7"/>
  <c r="E2350" i="7"/>
  <c r="E2429" i="7"/>
  <c r="E1927" i="6"/>
  <c r="E2146" i="6"/>
  <c r="E2191" i="7"/>
  <c r="E1972" i="7"/>
  <c r="E2178" i="6"/>
  <c r="E1959" i="6"/>
  <c r="E2004" i="7"/>
  <c r="E2223" i="7"/>
  <c r="E1991" i="6"/>
  <c r="E2210" i="6"/>
  <c r="E2036" i="7"/>
  <c r="E2268" i="6"/>
  <c r="E2243" i="6"/>
  <c r="E2313" i="7"/>
  <c r="E2317" i="6"/>
  <c r="E2307" i="6"/>
  <c r="E2482" i="7"/>
  <c r="E2492" i="7"/>
  <c r="E1815" i="6"/>
  <c r="E2079" i="7"/>
  <c r="E2034" i="6"/>
  <c r="E2358" i="7"/>
  <c r="E1860" i="7"/>
  <c r="E1847" i="6"/>
  <c r="E2066" i="6"/>
  <c r="E2111" i="7"/>
  <c r="E2098" i="6"/>
  <c r="E2379" i="7"/>
  <c r="E2143" i="7"/>
  <c r="E1879" i="6"/>
  <c r="E1910" i="6"/>
  <c r="E2129" i="6"/>
  <c r="E2392" i="7"/>
  <c r="E1955" i="7"/>
  <c r="E2174" i="7"/>
  <c r="E2161" i="6"/>
  <c r="E1942" i="6"/>
  <c r="E2206" i="7"/>
  <c r="E1987" i="7"/>
  <c r="E1974" i="6"/>
  <c r="E2193" i="6"/>
  <c r="E2238" i="7"/>
  <c r="E2019" i="7"/>
  <c r="E2234" i="6"/>
  <c r="E2006" i="6"/>
  <c r="E2225" i="6"/>
  <c r="E2270" i="7"/>
  <c r="E2283" i="6"/>
  <c r="E2328" i="6"/>
  <c r="E1569" i="6"/>
  <c r="E1559" i="6"/>
  <c r="E2258" i="6"/>
  <c r="E2338" i="6"/>
  <c r="E2328" i="7"/>
  <c r="E1733" i="7"/>
  <c r="E1743" i="7"/>
  <c r="E2303" i="7"/>
  <c r="E2349" i="7"/>
  <c r="E1582" i="6"/>
  <c r="E1616" i="6"/>
  <c r="E1790" i="7"/>
  <c r="E1756" i="7"/>
  <c r="E1806" i="6"/>
  <c r="E2025" i="6"/>
  <c r="E2355" i="7"/>
  <c r="E1851" i="7"/>
  <c r="E1838" i="6"/>
  <c r="E2057" i="6"/>
  <c r="E2102" i="7"/>
  <c r="E1883" i="7"/>
  <c r="E2367" i="7"/>
  <c r="E2089" i="6"/>
  <c r="E1870" i="6"/>
  <c r="E2134" i="7"/>
  <c r="E2120" i="6"/>
  <c r="E1901" i="6"/>
  <c r="E2165" i="7"/>
  <c r="E1946" i="7"/>
  <c r="E2152" i="6"/>
  <c r="E1933" i="6"/>
  <c r="E2197" i="7"/>
  <c r="E1978" i="7"/>
  <c r="E1965" i="6"/>
  <c r="E2184" i="6"/>
  <c r="E2406" i="7"/>
  <c r="E2229" i="7"/>
  <c r="E2010" i="7"/>
  <c r="E2216" i="6"/>
  <c r="E1997" i="6"/>
  <c r="E2261" i="7"/>
  <c r="E2042" i="7"/>
  <c r="E2249" i="6"/>
  <c r="E2274" i="6"/>
  <c r="E2319" i="7"/>
  <c r="E1581" i="6"/>
  <c r="E1615" i="6"/>
  <c r="E1789" i="7"/>
  <c r="E2449" i="7"/>
  <c r="E1805" i="6"/>
  <c r="E2024" i="6"/>
  <c r="E2069" i="7"/>
  <c r="E2354" i="7"/>
  <c r="E2056" i="6"/>
  <c r="E1837" i="6"/>
  <c r="E2101" i="7"/>
  <c r="E1882" i="7"/>
  <c r="E1869" i="6"/>
  <c r="E2088" i="6"/>
  <c r="E2377" i="7"/>
  <c r="E2133" i="7"/>
  <c r="E2119" i="6"/>
  <c r="E1900" i="6"/>
  <c r="E2164" i="7"/>
  <c r="E1932" i="6"/>
  <c r="E2151" i="6"/>
  <c r="E2196" i="7"/>
  <c r="E1977" i="7"/>
  <c r="E2183" i="6"/>
  <c r="E2228" i="7"/>
  <c r="E1964" i="6"/>
  <c r="E1996" i="6"/>
  <c r="E2215" i="6"/>
  <c r="E2260" i="7"/>
  <c r="E2041" i="7"/>
  <c r="E1553" i="6"/>
  <c r="E1563" i="6"/>
  <c r="E2273" i="6"/>
  <c r="E2322" i="6"/>
  <c r="E2248" i="6"/>
  <c r="E2343" i="7"/>
  <c r="E2332" i="6"/>
  <c r="E2318" i="7"/>
  <c r="E2293" i="7"/>
  <c r="E1737" i="7"/>
  <c r="E2333" i="7"/>
  <c r="D426" i="6"/>
  <c r="D1118" i="6"/>
  <c r="D927" i="7"/>
  <c r="D981" i="7"/>
  <c r="E1657" i="6"/>
  <c r="E2359" i="6"/>
  <c r="E1714" i="6"/>
  <c r="E740" i="6"/>
  <c r="E1829" i="7"/>
  <c r="E1054" i="6"/>
  <c r="E221" i="6"/>
  <c r="E149" i="6"/>
  <c r="E982" i="6"/>
  <c r="D934" i="6"/>
  <c r="D101" i="6"/>
  <c r="D15" i="7"/>
  <c r="D258" i="7"/>
  <c r="D918" i="6"/>
  <c r="D85" i="6"/>
  <c r="D107" i="7"/>
  <c r="D69" i="6"/>
  <c r="D902" i="6"/>
  <c r="D254" i="7"/>
  <c r="D53" i="6"/>
  <c r="D886" i="6"/>
  <c r="D79" i="7"/>
  <c r="D322" i="7"/>
  <c r="D870" i="6"/>
  <c r="D37" i="6"/>
  <c r="D65" i="7"/>
  <c r="D854" i="6"/>
  <c r="D51" i="7"/>
  <c r="D294" i="7"/>
  <c r="D21" i="6"/>
  <c r="E50" i="6"/>
  <c r="E883" i="6"/>
  <c r="D368" i="6"/>
  <c r="D793" i="6"/>
  <c r="D844" i="7"/>
  <c r="D647" i="7"/>
  <c r="D1698" i="6"/>
  <c r="D2343" i="6"/>
  <c r="D1642" i="6"/>
  <c r="D665" i="6"/>
  <c r="D519" i="7"/>
  <c r="D716" i="7"/>
  <c r="D943" i="6"/>
  <c r="D110" i="6"/>
  <c r="D259" i="7"/>
  <c r="D927" i="6"/>
  <c r="D94" i="6"/>
  <c r="D115" i="7"/>
  <c r="D358" i="7"/>
  <c r="D101" i="7"/>
  <c r="D78" i="6"/>
  <c r="D911" i="6"/>
  <c r="D344" i="7"/>
  <c r="D62" i="6"/>
  <c r="D895" i="6"/>
  <c r="D87" i="7"/>
  <c r="D330" i="7"/>
  <c r="D46" i="6"/>
  <c r="D879" i="6"/>
  <c r="D316" i="7"/>
  <c r="D30" i="6"/>
  <c r="D863" i="6"/>
  <c r="D59" i="7"/>
  <c r="D302" i="7"/>
  <c r="D14" i="6"/>
  <c r="D847" i="6"/>
  <c r="D45" i="7"/>
  <c r="D288" i="7"/>
  <c r="E1609" i="6"/>
  <c r="E1575" i="6"/>
  <c r="E1749" i="7"/>
  <c r="D745" i="6"/>
  <c r="D1719" i="6"/>
  <c r="D2364" i="6"/>
  <c r="D796" i="7"/>
  <c r="D1662" i="6"/>
  <c r="D1059" i="6"/>
  <c r="D226" i="6"/>
  <c r="D228" i="7"/>
  <c r="D471" i="7"/>
  <c r="E940" i="6"/>
  <c r="E107" i="6"/>
  <c r="E908" i="6"/>
  <c r="E75" i="6"/>
  <c r="E85" i="7"/>
  <c r="E892" i="6"/>
  <c r="E59" i="6"/>
  <c r="E876" i="6"/>
  <c r="E43" i="6"/>
  <c r="E27" i="6"/>
  <c r="E860" i="6"/>
  <c r="E844" i="6"/>
  <c r="E11" i="6"/>
  <c r="E18" i="6"/>
  <c r="E851" i="6"/>
  <c r="D333" i="6"/>
  <c r="D607" i="7"/>
  <c r="E150" i="7"/>
  <c r="E966" i="6"/>
  <c r="E133" i="6"/>
  <c r="D104" i="7"/>
  <c r="D347" i="7"/>
  <c r="D298" i="7"/>
  <c r="D55" i="7"/>
  <c r="D284" i="7"/>
  <c r="D41" i="7"/>
  <c r="D188" i="7"/>
  <c r="D431" i="7"/>
  <c r="D1821" i="7"/>
  <c r="D717" i="7"/>
  <c r="D520" i="7"/>
  <c r="D794" i="6"/>
  <c r="D369" i="6"/>
  <c r="D845" i="7"/>
  <c r="D648" i="7"/>
  <c r="D1440" i="7"/>
  <c r="D1383" i="7"/>
  <c r="D277" i="7"/>
  <c r="D34" i="7"/>
  <c r="D784" i="6"/>
  <c r="D638" i="7"/>
  <c r="D835" i="7"/>
  <c r="D1073" i="6"/>
  <c r="D240" i="6"/>
  <c r="D240" i="7"/>
  <c r="D549" i="7"/>
  <c r="D746" i="7"/>
  <c r="D1835" i="7"/>
  <c r="D645" i="7"/>
  <c r="D899" i="7"/>
  <c r="D953" i="7"/>
  <c r="D1243" i="7"/>
  <c r="D1354" i="7"/>
  <c r="D191" i="6"/>
  <c r="D28" i="7"/>
  <c r="D271" i="7"/>
  <c r="D729" i="7"/>
  <c r="D532" i="7"/>
  <c r="D825" i="7"/>
  <c r="D628" i="7"/>
  <c r="D1116" i="6"/>
  <c r="D979" i="7"/>
  <c r="D925" i="7"/>
  <c r="D434" i="7"/>
  <c r="D191" i="7"/>
  <c r="D701" i="6"/>
  <c r="D752" i="7"/>
  <c r="D644" i="6"/>
  <c r="D498" i="7"/>
  <c r="D695" i="7"/>
  <c r="D177" i="7"/>
  <c r="D420" i="7"/>
  <c r="D747" i="6"/>
  <c r="D2366" i="6"/>
  <c r="D798" i="7"/>
  <c r="D601" i="7"/>
  <c r="D933" i="7"/>
  <c r="D987" i="7"/>
  <c r="D1276" i="6"/>
  <c r="D452" i="6"/>
  <c r="D1100" i="7"/>
  <c r="D1018" i="7"/>
  <c r="D1347" i="7"/>
  <c r="D1423" i="7"/>
  <c r="D1633" i="7"/>
  <c r="D1554" i="7"/>
  <c r="D1164" i="7"/>
  <c r="D1082" i="7"/>
  <c r="D1479" i="7"/>
  <c r="D1454" i="7"/>
  <c r="D1339" i="6"/>
  <c r="D1081" i="7"/>
  <c r="D1163" i="7"/>
  <c r="D2526" i="7"/>
  <c r="D1653" i="7"/>
  <c r="D1162" i="7"/>
  <c r="D1080" i="7"/>
  <c r="D1476" i="7"/>
  <c r="D1452" i="7"/>
  <c r="D1182" i="7"/>
  <c r="D1293" i="7"/>
  <c r="D1403" i="7"/>
  <c r="D2445" i="6"/>
  <c r="D1475" i="7"/>
  <c r="D1451" i="7"/>
  <c r="D1651" i="7"/>
  <c r="D1572" i="7"/>
  <c r="D1038" i="7"/>
  <c r="D1120" i="7"/>
  <c r="D570" i="6"/>
  <c r="D1185" i="6"/>
  <c r="D1329" i="7"/>
  <c r="D1418" i="7"/>
  <c r="D1218" i="7"/>
  <c r="D1507" i="7"/>
  <c r="D1586" i="7"/>
  <c r="D1809" i="7"/>
  <c r="D1775" i="7"/>
  <c r="D2121" i="7"/>
  <c r="D1902" i="7"/>
  <c r="D2184" i="7"/>
  <c r="D1965" i="7"/>
  <c r="D2075" i="6"/>
  <c r="D2120" i="7"/>
  <c r="D1901" i="7"/>
  <c r="D2183" i="7"/>
  <c r="D1964" i="7"/>
  <c r="D2066" i="6"/>
  <c r="D1847" i="6"/>
  <c r="D2111" i="7"/>
  <c r="D1892" i="7"/>
  <c r="D2161" i="6"/>
  <c r="D2206" i="7"/>
  <c r="D1987" i="7"/>
  <c r="D2469" i="7"/>
  <c r="D1772" i="7"/>
  <c r="D1806" i="7"/>
  <c r="D2141" i="7"/>
  <c r="D1922" i="7"/>
  <c r="D2017" i="7"/>
  <c r="D2236" i="7"/>
  <c r="D2060" i="7"/>
  <c r="D1841" i="7"/>
  <c r="D1928" i="7"/>
  <c r="D2147" i="7"/>
  <c r="D2177" i="7"/>
  <c r="D1958" i="7"/>
  <c r="D2423" i="7"/>
  <c r="D2416" i="7"/>
  <c r="D884" i="7"/>
  <c r="D687" i="7"/>
  <c r="D705" i="6"/>
  <c r="D559" i="7"/>
  <c r="D370" i="7"/>
  <c r="D127" i="7"/>
  <c r="D43" i="6"/>
  <c r="D251" i="7"/>
  <c r="D8" i="7"/>
  <c r="D876" i="6"/>
  <c r="E732" i="6"/>
  <c r="E321" i="6"/>
  <c r="D44" i="6"/>
  <c r="D877" i="6"/>
  <c r="D71" i="7"/>
  <c r="D314" i="7"/>
  <c r="E891" i="6"/>
  <c r="E58" i="6"/>
  <c r="E2370" i="6"/>
  <c r="E1668" i="6"/>
  <c r="E765" i="6"/>
  <c r="E1725" i="6"/>
  <c r="E398" i="6"/>
  <c r="E1090" i="6"/>
  <c r="E177" i="7"/>
  <c r="E997" i="6"/>
  <c r="E196" i="6"/>
  <c r="E1029" i="6"/>
  <c r="E2348" i="6"/>
  <c r="E1703" i="6"/>
  <c r="E683" i="6"/>
  <c r="E1647" i="6"/>
  <c r="E779" i="6"/>
  <c r="E355" i="6"/>
  <c r="E559" i="6"/>
  <c r="E1173" i="6"/>
  <c r="E268" i="6"/>
  <c r="E666" i="6"/>
  <c r="E369" i="6"/>
  <c r="E794" i="6"/>
  <c r="E963" i="6"/>
  <c r="E130" i="6"/>
  <c r="E226" i="6"/>
  <c r="E1059" i="6"/>
  <c r="E1719" i="6"/>
  <c r="E2364" i="6"/>
  <c r="E745" i="6"/>
  <c r="E1662" i="6"/>
  <c r="E1131" i="6"/>
  <c r="E439" i="6"/>
  <c r="E1010" i="6"/>
  <c r="E177" i="6"/>
  <c r="E696" i="6"/>
  <c r="E291" i="6"/>
  <c r="E2385" i="6"/>
  <c r="E1683" i="6"/>
  <c r="E824" i="6"/>
  <c r="E324" i="6"/>
  <c r="E735" i="6"/>
  <c r="E2392" i="6"/>
  <c r="E1689" i="6"/>
  <c r="E1747" i="6"/>
  <c r="E831" i="6"/>
  <c r="E1534" i="6"/>
  <c r="E1460" i="6"/>
  <c r="E2521" i="7"/>
  <c r="E215" i="6"/>
  <c r="E1048" i="6"/>
  <c r="E702" i="6"/>
  <c r="E294" i="6"/>
  <c r="E1824" i="7"/>
  <c r="E1671" i="6"/>
  <c r="E1728" i="6"/>
  <c r="E2373" i="6"/>
  <c r="E798" i="6"/>
  <c r="E1286" i="6"/>
  <c r="E462" i="6"/>
  <c r="E1102" i="6"/>
  <c r="E410" i="6"/>
  <c r="E1329" i="6"/>
  <c r="E505" i="6"/>
  <c r="E1216" i="6"/>
  <c r="E601" i="6"/>
  <c r="E1515" i="6"/>
  <c r="E1438" i="6"/>
  <c r="E1776" i="6"/>
  <c r="E1612" i="7"/>
  <c r="E1533" i="7"/>
  <c r="E1236" i="6"/>
  <c r="E619" i="6"/>
  <c r="E540" i="6"/>
  <c r="E1150" i="6"/>
  <c r="E1363" i="6"/>
  <c r="E2452" i="6"/>
  <c r="E1387" i="6"/>
  <c r="E1243" i="6"/>
  <c r="E1457" i="7"/>
  <c r="E2400" i="6"/>
  <c r="E1783" i="6"/>
  <c r="E1692" i="7"/>
  <c r="E1657" i="7"/>
  <c r="E1335" i="6"/>
  <c r="E511" i="6"/>
  <c r="E539" i="6"/>
  <c r="E1149" i="6"/>
  <c r="E1386" i="6"/>
  <c r="E1362" i="6"/>
  <c r="E2451" i="6"/>
  <c r="E1481" i="7"/>
  <c r="E1525" i="6"/>
  <c r="E1450" i="6"/>
  <c r="E1577" i="6"/>
  <c r="E1611" i="6"/>
  <c r="E2447" i="7"/>
  <c r="E1785" i="7"/>
  <c r="E469" i="6"/>
  <c r="E1293" i="6"/>
  <c r="E1258" i="6"/>
  <c r="E635" i="6"/>
  <c r="E604" i="6"/>
  <c r="E1219" i="6"/>
  <c r="E1409" i="6"/>
  <c r="E1504" i="7"/>
  <c r="E1488" i="6"/>
  <c r="E1517" i="6"/>
  <c r="E1441" i="6"/>
  <c r="E2517" i="7"/>
  <c r="E1765" i="6"/>
  <c r="E2428" i="6"/>
  <c r="E1714" i="7"/>
  <c r="E1132" i="6"/>
  <c r="E440" i="6"/>
  <c r="E1322" i="6"/>
  <c r="E498" i="6"/>
  <c r="E594" i="6"/>
  <c r="E1209" i="6"/>
  <c r="E1318" i="6"/>
  <c r="E494" i="6"/>
  <c r="E2460" i="7"/>
  <c r="E1339" i="6"/>
  <c r="E515" i="6"/>
  <c r="E1145" i="6"/>
  <c r="E535" i="6"/>
  <c r="E1227" i="6"/>
  <c r="E612" i="6"/>
  <c r="E1415" i="6"/>
  <c r="E1494" i="6"/>
  <c r="E1778" i="6"/>
  <c r="E1523" i="6"/>
  <c r="E1542" i="7"/>
  <c r="E188" i="7"/>
  <c r="E160" i="7"/>
  <c r="E162" i="7"/>
  <c r="E166" i="7"/>
  <c r="E171" i="7"/>
  <c r="E407" i="7"/>
  <c r="E459" i="7"/>
  <c r="E781" i="7"/>
  <c r="E224" i="7"/>
  <c r="E436" i="7"/>
  <c r="E505" i="7"/>
  <c r="E586" i="7"/>
  <c r="E381" i="7"/>
  <c r="E678" i="7"/>
  <c r="E552" i="7"/>
  <c r="E218" i="7"/>
  <c r="E250" i="7"/>
  <c r="E430" i="7"/>
  <c r="E493" i="7"/>
  <c r="E582" i="7"/>
  <c r="E796" i="7"/>
  <c r="E663" i="7"/>
  <c r="E584" i="7"/>
  <c r="E648" i="7"/>
  <c r="E633" i="7"/>
  <c r="E767" i="7"/>
  <c r="E816" i="7"/>
  <c r="E779" i="7"/>
  <c r="E1064" i="7"/>
  <c r="E830" i="7"/>
  <c r="E882" i="7"/>
  <c r="E922" i="7"/>
  <c r="E1060" i="7"/>
  <c r="E911" i="7"/>
  <c r="E983" i="7"/>
  <c r="E1031" i="7"/>
  <c r="E1029" i="7"/>
  <c r="E1077" i="7"/>
  <c r="E1153" i="7"/>
  <c r="E1173" i="7"/>
  <c r="E1086" i="7"/>
  <c r="E1110" i="7"/>
  <c r="E1142" i="7"/>
  <c r="E1370" i="7"/>
  <c r="E1071" i="7"/>
  <c r="E1263" i="7"/>
  <c r="E1545" i="7"/>
  <c r="E1353" i="7"/>
  <c r="E1548" i="7"/>
  <c r="E1318" i="7"/>
  <c r="E1336" i="7"/>
  <c r="E1435" i="7"/>
  <c r="E1459" i="7"/>
  <c r="E1578" i="7"/>
  <c r="E1731" i="7"/>
  <c r="E1850" i="7"/>
  <c r="E1555" i="7"/>
  <c r="E1583" i="7"/>
  <c r="E1886" i="7"/>
  <c r="E1624" i="7"/>
  <c r="E1653" i="7"/>
  <c r="E1741" i="7"/>
  <c r="E1761" i="7"/>
  <c r="E2038" i="7"/>
  <c r="E1847" i="7"/>
  <c r="E1856" i="7"/>
  <c r="E2047" i="7"/>
  <c r="E2009" i="7"/>
  <c r="E2288" i="7"/>
  <c r="D415" i="7"/>
  <c r="D70" i="7"/>
  <c r="D386" i="7"/>
  <c r="D599" i="7"/>
  <c r="D581" i="7"/>
  <c r="D842" i="7"/>
  <c r="D991" i="7"/>
  <c r="D1583" i="7"/>
  <c r="D1680" i="7"/>
  <c r="D2029" i="7"/>
  <c r="E216" i="6"/>
  <c r="E380" i="6"/>
  <c r="D235" i="7"/>
  <c r="D478" i="7"/>
  <c r="D333" i="7"/>
  <c r="D90" i="7"/>
  <c r="D319" i="7"/>
  <c r="D76" i="7"/>
  <c r="D62" i="7"/>
  <c r="D305" i="7"/>
  <c r="D980" i="6"/>
  <c r="D405" i="7"/>
  <c r="D162" i="7"/>
  <c r="D243" i="6"/>
  <c r="D1076" i="6"/>
  <c r="D243" i="7"/>
  <c r="D486" i="7"/>
  <c r="D616" i="7"/>
  <c r="D813" i="7"/>
  <c r="D1046" i="7"/>
  <c r="D2453" i="7"/>
  <c r="D510" i="7"/>
  <c r="D707" i="7"/>
  <c r="D803" i="7"/>
  <c r="D606" i="7"/>
  <c r="D1082" i="6"/>
  <c r="D891" i="7"/>
  <c r="D402" i="7"/>
  <c r="D159" i="7"/>
  <c r="D874" i="7"/>
  <c r="D677" i="7"/>
  <c r="D1107" i="7"/>
  <c r="D1025" i="7"/>
  <c r="D144" i="7"/>
  <c r="D387" i="7"/>
  <c r="D697" i="7"/>
  <c r="D500" i="7"/>
  <c r="D793" i="7"/>
  <c r="D596" i="7"/>
  <c r="D897" i="7"/>
  <c r="D951" i="7"/>
  <c r="D1552" i="7"/>
  <c r="D1631" i="7"/>
  <c r="D490" i="7"/>
  <c r="D491" i="7"/>
  <c r="D816" i="7"/>
  <c r="D619" i="7"/>
  <c r="D676" i="6"/>
  <c r="D727" i="7"/>
  <c r="D530" i="7"/>
  <c r="D1657" i="6"/>
  <c r="D791" i="7"/>
  <c r="D594" i="7"/>
  <c r="D1840" i="7"/>
  <c r="D887" i="7"/>
  <c r="D965" i="6"/>
  <c r="D132" i="6"/>
  <c r="D149" i="7"/>
  <c r="D256" i="6"/>
  <c r="D702" i="7"/>
  <c r="D505" i="7"/>
  <c r="D633" i="7"/>
  <c r="D830" i="7"/>
  <c r="D1297" i="7"/>
  <c r="D1186" i="7"/>
  <c r="D1139" i="7"/>
  <c r="D1057" i="7"/>
  <c r="D1385" i="7"/>
  <c r="D1274" i="7"/>
  <c r="D1665" i="7"/>
  <c r="D1700" i="7"/>
  <c r="D1569" i="7"/>
  <c r="D1648" i="7"/>
  <c r="D1114" i="6"/>
  <c r="D422" i="6"/>
  <c r="D977" i="7"/>
  <c r="D923" i="7"/>
  <c r="D1260" i="7"/>
  <c r="D1371" i="7"/>
  <c r="D1221" i="7"/>
  <c r="D1332" i="7"/>
  <c r="D1494" i="6"/>
  <c r="D1510" i="7"/>
  <c r="D1589" i="7"/>
  <c r="D1053" i="7"/>
  <c r="D1135" i="7"/>
  <c r="D1404" i="7"/>
  <c r="D1183" i="7"/>
  <c r="D1294" i="7"/>
  <c r="D1509" i="7"/>
  <c r="D1588" i="7"/>
  <c r="D1549" i="6"/>
  <c r="D1478" i="6"/>
  <c r="D1573" i="7"/>
  <c r="D1652" i="7"/>
  <c r="D2454" i="7"/>
  <c r="D1047" i="7"/>
  <c r="D571" i="6"/>
  <c r="D1330" i="7"/>
  <c r="D1219" i="7"/>
  <c r="D1186" i="6"/>
  <c r="D1413" i="6"/>
  <c r="D1587" i="7"/>
  <c r="D1508" i="7"/>
  <c r="D1301" i="6"/>
  <c r="D477" i="6"/>
  <c r="D2450" i="7"/>
  <c r="D1125" i="7"/>
  <c r="D1043" i="7"/>
  <c r="D1402" i="7"/>
  <c r="D1292" i="7"/>
  <c r="D1356" i="6"/>
  <c r="D1450" i="7"/>
  <c r="D1473" i="7"/>
  <c r="D1650" i="7"/>
  <c r="D1571" i="7"/>
  <c r="D1870" i="7"/>
  <c r="D2361" i="7"/>
  <c r="D2089" i="7"/>
  <c r="D1774" i="7"/>
  <c r="D1808" i="7"/>
  <c r="D2079" i="7"/>
  <c r="D1860" i="7"/>
  <c r="D2174" i="7"/>
  <c r="D1955" i="7"/>
  <c r="D1559" i="6"/>
  <c r="D1733" i="7"/>
  <c r="D1743" i="7"/>
  <c r="D2328" i="7"/>
  <c r="D2339" i="7"/>
  <c r="D1854" i="6"/>
  <c r="D2073" i="6"/>
  <c r="D2371" i="7"/>
  <c r="D2118" i="7"/>
  <c r="D1899" i="7"/>
  <c r="D2181" i="7"/>
  <c r="D1962" i="7"/>
  <c r="D2213" i="7"/>
  <c r="D2402" i="7"/>
  <c r="D1994" i="7"/>
  <c r="D2124" i="7"/>
  <c r="D1905" i="7"/>
  <c r="D2187" i="7"/>
  <c r="D1968" i="7"/>
  <c r="D2251" i="7"/>
  <c r="D2032" i="7"/>
  <c r="D1803" i="7"/>
  <c r="D1769" i="7"/>
  <c r="D2115" i="7"/>
  <c r="D1896" i="7"/>
  <c r="D2380" i="7"/>
  <c r="D1959" i="7"/>
  <c r="D2178" i="7"/>
  <c r="D2210" i="7"/>
  <c r="D1991" i="7"/>
  <c r="D2274" i="7"/>
  <c r="D2055" i="7"/>
  <c r="D2382" i="7"/>
  <c r="D1927" i="7"/>
  <c r="D2273" i="7"/>
  <c r="D2054" i="7"/>
  <c r="D1019" i="6"/>
  <c r="D186" i="6"/>
  <c r="D27" i="7"/>
  <c r="E119" i="6"/>
  <c r="E952" i="6"/>
  <c r="D98" i="7"/>
  <c r="D341" i="7"/>
  <c r="D909" i="6"/>
  <c r="D76" i="6"/>
  <c r="D342" i="7"/>
  <c r="D99" i="7"/>
  <c r="D845" i="6"/>
  <c r="D286" i="7"/>
  <c r="D12" i="6"/>
  <c r="D43" i="7"/>
  <c r="E1047" i="6"/>
  <c r="E214" i="6"/>
  <c r="E1709" i="6"/>
  <c r="E2354" i="6"/>
  <c r="E1653" i="6"/>
  <c r="E701" i="6"/>
  <c r="E1745" i="6"/>
  <c r="E2390" i="6"/>
  <c r="E1687" i="6"/>
  <c r="E829" i="6"/>
  <c r="E1288" i="6"/>
  <c r="E2440" i="7"/>
  <c r="E464" i="6"/>
  <c r="E651" i="6"/>
  <c r="E256" i="6"/>
  <c r="E1664" i="6"/>
  <c r="E2366" i="6"/>
  <c r="E747" i="6"/>
  <c r="E1721" i="6"/>
  <c r="E428" i="6"/>
  <c r="E1120" i="6"/>
  <c r="E1012" i="6"/>
  <c r="E179" i="6"/>
  <c r="E293" i="6"/>
  <c r="E698" i="6"/>
  <c r="E1742" i="6"/>
  <c r="E2387" i="6"/>
  <c r="E1685" i="6"/>
  <c r="E826" i="6"/>
  <c r="E162" i="6"/>
  <c r="E995" i="6"/>
  <c r="E681" i="6"/>
  <c r="E281" i="6"/>
  <c r="E809" i="6"/>
  <c r="E378" i="6"/>
  <c r="E1837" i="7"/>
  <c r="E1491" i="6"/>
  <c r="E2500" i="7"/>
  <c r="E1412" i="6"/>
  <c r="E241" i="6"/>
  <c r="E1074" i="6"/>
  <c r="E792" i="6"/>
  <c r="E367" i="6"/>
  <c r="E671" i="6"/>
  <c r="E273" i="6"/>
  <c r="E2374" i="6"/>
  <c r="E1729" i="6"/>
  <c r="E1672" i="6"/>
  <c r="E799" i="6"/>
  <c r="E407" i="6"/>
  <c r="E1099" i="6"/>
  <c r="E1016" i="6"/>
  <c r="E183" i="6"/>
  <c r="E670" i="6"/>
  <c r="E272" i="6"/>
  <c r="E766" i="6"/>
  <c r="E342" i="6"/>
  <c r="E1103" i="6"/>
  <c r="E411" i="6"/>
  <c r="E1177" i="6"/>
  <c r="E563" i="6"/>
  <c r="E1379" i="6"/>
  <c r="E2444" i="6"/>
  <c r="E1163" i="6"/>
  <c r="E2413" i="7"/>
  <c r="E550" i="6"/>
  <c r="E2523" i="7"/>
  <c r="E1752" i="6"/>
  <c r="E1676" i="7"/>
  <c r="E2425" i="6"/>
  <c r="E1421" i="6"/>
  <c r="E1500" i="6"/>
  <c r="E2507" i="7"/>
  <c r="E1516" i="7"/>
  <c r="E1756" i="6"/>
  <c r="E2402" i="6"/>
  <c r="E1659" i="7"/>
  <c r="E1694" i="7"/>
  <c r="E522" i="6"/>
  <c r="E1346" i="6"/>
  <c r="E1234" i="6"/>
  <c r="E617" i="6"/>
  <c r="E1526" i="6"/>
  <c r="E1451" i="6"/>
  <c r="E1625" i="7"/>
  <c r="E1116" i="6"/>
  <c r="E424" i="6"/>
  <c r="E1344" i="6"/>
  <c r="E520" i="6"/>
  <c r="E2466" i="7"/>
  <c r="E508" i="6"/>
  <c r="E1332" i="6"/>
  <c r="E567" i="6"/>
  <c r="E1182" i="6"/>
  <c r="E2441" i="6"/>
  <c r="E1353" i="6"/>
  <c r="E1155" i="6"/>
  <c r="E1376" i="6"/>
  <c r="E1545" i="6"/>
  <c r="E1473" i="6"/>
  <c r="E1095" i="6"/>
  <c r="E403" i="6"/>
  <c r="E1282" i="6"/>
  <c r="E458" i="6"/>
  <c r="E578" i="6"/>
  <c r="E1193" i="6"/>
  <c r="E1479" i="6"/>
  <c r="E1400" i="6"/>
  <c r="E1794" i="6"/>
  <c r="E1574" i="7"/>
  <c r="E2494" i="7"/>
  <c r="E1538" i="6"/>
  <c r="E1464" i="6"/>
  <c r="E476" i="6"/>
  <c r="E1300" i="6"/>
  <c r="E2446" i="7"/>
  <c r="E1188" i="6"/>
  <c r="E573" i="6"/>
  <c r="E555" i="7"/>
  <c r="E165" i="7"/>
  <c r="E77" i="7"/>
  <c r="E31" i="7"/>
  <c r="E203" i="7"/>
  <c r="E435" i="7"/>
  <c r="E463" i="7"/>
  <c r="E490" i="7"/>
  <c r="E204" i="7"/>
  <c r="E228" i="7"/>
  <c r="E320" i="7"/>
  <c r="E376" i="7"/>
  <c r="E444" i="7"/>
  <c r="E594" i="7"/>
  <c r="E732" i="7"/>
  <c r="E241" i="7"/>
  <c r="E409" i="7"/>
  <c r="E473" i="7"/>
  <c r="E390" i="7"/>
  <c r="E418" i="7"/>
  <c r="E434" i="7"/>
  <c r="E462" i="7"/>
  <c r="E587" i="7"/>
  <c r="E717" i="7"/>
  <c r="E588" i="7"/>
  <c r="E620" i="7"/>
  <c r="E652" i="7"/>
  <c r="E680" i="7"/>
  <c r="E783" i="7"/>
  <c r="E665" i="7"/>
  <c r="E685" i="7"/>
  <c r="E817" i="7"/>
  <c r="E764" i="7"/>
  <c r="E845" i="7"/>
  <c r="E753" i="7"/>
  <c r="E734" i="7"/>
  <c r="E862" i="7"/>
  <c r="E926" i="7"/>
  <c r="E962" i="7"/>
  <c r="E994" i="7"/>
  <c r="E1007" i="7"/>
  <c r="E1042" i="7"/>
  <c r="E959" i="7"/>
  <c r="E1035" i="7"/>
  <c r="E904" i="7"/>
  <c r="E976" i="7"/>
  <c r="E1030" i="7"/>
  <c r="E881" i="7"/>
  <c r="E905" i="7"/>
  <c r="E953" i="7"/>
  <c r="E1081" i="7"/>
  <c r="E1113" i="7"/>
  <c r="E1161" i="7"/>
  <c r="E1146" i="7"/>
  <c r="E1546" i="7"/>
  <c r="E1079" i="7"/>
  <c r="E1159" i="7"/>
  <c r="E1199" i="7"/>
  <c r="E1225" i="7"/>
  <c r="E1088" i="7"/>
  <c r="E1184" i="7"/>
  <c r="E1267" i="7"/>
  <c r="E1295" i="7"/>
  <c r="E1357" i="7"/>
  <c r="E1391" i="7"/>
  <c r="E1420" i="7"/>
  <c r="E1252" i="7"/>
  <c r="E1378" i="7"/>
  <c r="E1428" i="7"/>
  <c r="E1589" i="7"/>
  <c r="E1282" i="7"/>
  <c r="E1322" i="7"/>
  <c r="E1398" i="7"/>
  <c r="E1443" i="7"/>
  <c r="E1499" i="7"/>
  <c r="E1513" i="7"/>
  <c r="E1783" i="7"/>
  <c r="E1586" i="7"/>
  <c r="E1739" i="7"/>
  <c r="E1815" i="7"/>
  <c r="E1559" i="7"/>
  <c r="E1595" i="7"/>
  <c r="E1615" i="7"/>
  <c r="E1751" i="7"/>
  <c r="E1755" i="7"/>
  <c r="E1593" i="7"/>
  <c r="E1621" i="7"/>
  <c r="E1796" i="7"/>
  <c r="E1942" i="7"/>
  <c r="E1914" i="7"/>
  <c r="E2339" i="7"/>
  <c r="E2255" i="7"/>
  <c r="E2505" i="7"/>
  <c r="D328" i="7"/>
  <c r="D429" i="7"/>
  <c r="D270" i="7"/>
  <c r="D350" i="7"/>
  <c r="D523" i="7"/>
  <c r="D555" i="7"/>
  <c r="D714" i="7"/>
  <c r="D1181" i="7"/>
  <c r="D1039" i="7"/>
  <c r="D1788" i="7"/>
  <c r="D2077" i="7"/>
  <c r="E551" i="6"/>
  <c r="E1740" i="6"/>
  <c r="E1447" i="6"/>
  <c r="E1834" i="6"/>
  <c r="E1341" i="6"/>
  <c r="D118" i="7"/>
  <c r="D361" i="7"/>
  <c r="E2422" i="6"/>
  <c r="E1709" i="7"/>
  <c r="D369" i="7"/>
  <c r="D126" i="7"/>
  <c r="D923" i="6"/>
  <c r="D90" i="6"/>
  <c r="D355" i="7"/>
  <c r="D1044" i="6"/>
  <c r="D211" i="6"/>
  <c r="D459" i="7"/>
  <c r="D1827" i="7"/>
  <c r="D781" i="7"/>
  <c r="D584" i="7"/>
  <c r="D399" i="6"/>
  <c r="D954" i="7"/>
  <c r="D613" i="7"/>
  <c r="D810" i="7"/>
  <c r="D226" i="7"/>
  <c r="D469" i="7"/>
  <c r="D301" i="6"/>
  <c r="D564" i="7"/>
  <c r="D710" i="6"/>
  <c r="D761" i="7"/>
  <c r="D857" i="7"/>
  <c r="D660" i="7"/>
  <c r="D21" i="7"/>
  <c r="D264" i="7"/>
  <c r="D1670" i="6"/>
  <c r="D651" i="7"/>
  <c r="D2433" i="7"/>
  <c r="D1016" i="7"/>
  <c r="D1098" i="7"/>
  <c r="D804" i="6"/>
  <c r="D376" i="6"/>
  <c r="D855" i="7"/>
  <c r="D658" i="7"/>
  <c r="D1470" i="7"/>
  <c r="D1447" i="7"/>
  <c r="D230" i="7"/>
  <c r="D473" i="7"/>
  <c r="D734" i="7"/>
  <c r="D537" i="7"/>
  <c r="D862" i="7"/>
  <c r="D665" i="7"/>
  <c r="D2417" i="6"/>
  <c r="D1671" i="7"/>
  <c r="D1305" i="7"/>
  <c r="D1194" i="7"/>
  <c r="D1465" i="7"/>
  <c r="D1490" i="7"/>
  <c r="D1471" i="7"/>
  <c r="D1448" i="7"/>
  <c r="D1537" i="7"/>
  <c r="D1616" i="7"/>
  <c r="D1063" i="7"/>
  <c r="D1145" i="7"/>
  <c r="D1406" i="7"/>
  <c r="D1185" i="7"/>
  <c r="D1296" i="7"/>
  <c r="D1590" i="7"/>
  <c r="D1511" i="7"/>
  <c r="D1753" i="6"/>
  <c r="D1654" i="7"/>
  <c r="D1689" i="7"/>
  <c r="D1060" i="7"/>
  <c r="D2460" i="7"/>
  <c r="D1142" i="7"/>
  <c r="D1295" i="7"/>
  <c r="D1405" i="7"/>
  <c r="D1184" i="7"/>
  <c r="D1453" i="7"/>
  <c r="D1478" i="7"/>
  <c r="D1768" i="6"/>
  <c r="D1720" i="7"/>
  <c r="D1220" i="7"/>
  <c r="D1331" i="7"/>
  <c r="D1620" i="7"/>
  <c r="D1541" i="7"/>
  <c r="D2434" i="6"/>
  <c r="D1719" i="7"/>
  <c r="D1684" i="7"/>
  <c r="D1337" i="6"/>
  <c r="D1079" i="7"/>
  <c r="D1161" i="7"/>
  <c r="D1257" i="7"/>
  <c r="D1433" i="7"/>
  <c r="D1368" i="7"/>
  <c r="D1445" i="6"/>
  <c r="D1619" i="7"/>
  <c r="D1540" i="7"/>
  <c r="D1521" i="6"/>
  <c r="D2432" i="6"/>
  <c r="D1718" i="7"/>
  <c r="D1683" i="7"/>
  <c r="D1336" i="6"/>
  <c r="D1160" i="7"/>
  <c r="D1078" i="7"/>
  <c r="D1224" i="6"/>
  <c r="D1367" i="7"/>
  <c r="D1432" i="7"/>
  <c r="D1256" i="7"/>
  <c r="D1444" i="6"/>
  <c r="D2518" i="7"/>
  <c r="D1539" i="7"/>
  <c r="D1618" i="7"/>
  <c r="D1682" i="7"/>
  <c r="D1717" i="7"/>
  <c r="D2153" i="7"/>
  <c r="D1934" i="7"/>
  <c r="D1997" i="7"/>
  <c r="D2216" i="7"/>
  <c r="D2330" i="7"/>
  <c r="D2281" i="7"/>
  <c r="D2306" i="7"/>
  <c r="D2340" i="7"/>
  <c r="D1724" i="7"/>
  <c r="D1734" i="7"/>
  <c r="D2088" i="7"/>
  <c r="D1869" i="7"/>
  <c r="D2152" i="7"/>
  <c r="D1933" i="7"/>
  <c r="D2215" i="7"/>
  <c r="D2404" i="7"/>
  <c r="D1996" i="7"/>
  <c r="D1765" i="7"/>
  <c r="D1799" i="7"/>
  <c r="D1822" i="6"/>
  <c r="D2086" i="7"/>
  <c r="D1867" i="7"/>
  <c r="D2360" i="7"/>
  <c r="D2150" i="7"/>
  <c r="D1931" i="7"/>
  <c r="D2109" i="7"/>
  <c r="D1890" i="7"/>
  <c r="D1953" i="7"/>
  <c r="D2391" i="7"/>
  <c r="D2172" i="7"/>
  <c r="D2204" i="7"/>
  <c r="D1985" i="7"/>
  <c r="D2049" i="7"/>
  <c r="D2268" i="7"/>
  <c r="D2092" i="7"/>
  <c r="D1873" i="7"/>
  <c r="D2362" i="7"/>
  <c r="D1937" i="7"/>
  <c r="D2156" i="7"/>
  <c r="D2219" i="7"/>
  <c r="D2000" i="7"/>
  <c r="D2284" i="7"/>
  <c r="D2309" i="7"/>
  <c r="D2083" i="7"/>
  <c r="D1864" i="7"/>
  <c r="D2359" i="7"/>
  <c r="D2082" i="7"/>
  <c r="D1863" i="7"/>
  <c r="D2209" i="7"/>
  <c r="D1990" i="7"/>
  <c r="D1219" i="6"/>
  <c r="D1363" i="7"/>
  <c r="D1252" i="7"/>
  <c r="D132" i="7"/>
  <c r="D375" i="7"/>
  <c r="D924" i="6"/>
  <c r="D91" i="6"/>
  <c r="D356" i="7"/>
  <c r="D113" i="7"/>
  <c r="D860" i="6"/>
  <c r="D27" i="6"/>
  <c r="D56" i="7"/>
  <c r="D11" i="6"/>
  <c r="D42" i="7"/>
  <c r="D285" i="7"/>
  <c r="E157" i="6"/>
  <c r="E990" i="6"/>
  <c r="D941" i="6"/>
  <c r="D128" i="7"/>
  <c r="D60" i="6"/>
  <c r="D10" i="7"/>
  <c r="D253" i="7"/>
  <c r="E150" i="6"/>
  <c r="E983" i="6"/>
  <c r="E669" i="6"/>
  <c r="E271" i="6"/>
  <c r="E733" i="6"/>
  <c r="E322" i="6"/>
  <c r="E2372" i="6"/>
  <c r="E1727" i="6"/>
  <c r="E797" i="6"/>
  <c r="E1215" i="6"/>
  <c r="E600" i="6"/>
  <c r="E228" i="6"/>
  <c r="E1061" i="6"/>
  <c r="E306" i="6"/>
  <c r="E715" i="6"/>
  <c r="E1128" i="6"/>
  <c r="E436" i="6"/>
  <c r="E980" i="6"/>
  <c r="E147" i="6"/>
  <c r="E1076" i="6"/>
  <c r="E243" i="6"/>
  <c r="E341" i="6"/>
  <c r="E762" i="6"/>
  <c r="E618" i="6"/>
  <c r="E1235" i="6"/>
  <c r="E649" i="6"/>
  <c r="E254" i="6"/>
  <c r="E353" i="6"/>
  <c r="E777" i="6"/>
  <c r="E1349" i="6"/>
  <c r="E525" i="6"/>
  <c r="E2342" i="6"/>
  <c r="E1697" i="6"/>
  <c r="E1641" i="6"/>
  <c r="E664" i="6"/>
  <c r="E760" i="6"/>
  <c r="E339" i="6"/>
  <c r="E1296" i="6"/>
  <c r="E472" i="6"/>
  <c r="E2444" i="7"/>
  <c r="E953" i="6"/>
  <c r="E120" i="6"/>
  <c r="E295" i="6"/>
  <c r="E703" i="6"/>
  <c r="E984" i="6"/>
  <c r="E151" i="6"/>
  <c r="E2448" i="6"/>
  <c r="E1359" i="6"/>
  <c r="E1229" i="6"/>
  <c r="E1383" i="6"/>
  <c r="E201" i="7"/>
  <c r="E164" i="7"/>
  <c r="E192" i="7"/>
  <c r="E175" i="7"/>
  <c r="E7" i="7"/>
  <c r="E187" i="7"/>
  <c r="E243" i="7"/>
  <c r="E467" i="7"/>
  <c r="E216" i="7"/>
  <c r="E260" i="7"/>
  <c r="E420" i="7"/>
  <c r="E484" i="7"/>
  <c r="E537" i="7"/>
  <c r="E520" i="7"/>
  <c r="E393" i="7"/>
  <c r="E457" i="7"/>
  <c r="E518" i="7"/>
  <c r="E525" i="7"/>
  <c r="E556" i="7"/>
  <c r="E614" i="7"/>
  <c r="E567" i="7"/>
  <c r="E599" i="7"/>
  <c r="E619" i="7"/>
  <c r="E651" i="7"/>
  <c r="E684" i="7"/>
  <c r="E720" i="7"/>
  <c r="E798" i="7"/>
  <c r="E557" i="7"/>
  <c r="E589" i="7"/>
  <c r="E621" i="7"/>
  <c r="E747" i="7"/>
  <c r="E785" i="7"/>
  <c r="E818" i="7"/>
  <c r="E849" i="7"/>
  <c r="E766" i="7"/>
  <c r="E791" i="7"/>
  <c r="E966" i="7"/>
  <c r="E899" i="7"/>
  <c r="E991" i="7"/>
  <c r="E1038" i="7"/>
  <c r="E908" i="7"/>
  <c r="E940" i="7"/>
  <c r="E980" i="7"/>
  <c r="E1211" i="7"/>
  <c r="E937" i="7"/>
  <c r="E997" i="7"/>
  <c r="E1242" i="7"/>
  <c r="E1117" i="7"/>
  <c r="E1165" i="7"/>
  <c r="E1249" i="7"/>
  <c r="E1266" i="7"/>
  <c r="E1074" i="7"/>
  <c r="E1170" i="7"/>
  <c r="E1207" i="7"/>
  <c r="E1393" i="7"/>
  <c r="E1246" i="7"/>
  <c r="E1083" i="7"/>
  <c r="E1111" i="7"/>
  <c r="E1163" i="7"/>
  <c r="E1226" i="7"/>
  <c r="E1124" i="7"/>
  <c r="E1156" i="7"/>
  <c r="E1188" i="7"/>
  <c r="E1204" i="7"/>
  <c r="E1474" i="7"/>
  <c r="E1299" i="7"/>
  <c r="E1315" i="7"/>
  <c r="E1332" i="7"/>
  <c r="E1437" i="7"/>
  <c r="E1280" i="7"/>
  <c r="E1359" i="7"/>
  <c r="E1377" i="7"/>
  <c r="E1405" i="7"/>
  <c r="E1436" i="7"/>
  <c r="E1310" i="7"/>
  <c r="E1326" i="7"/>
  <c r="E1399" i="7"/>
  <c r="E1482" i="7"/>
  <c r="E1447" i="7"/>
  <c r="E1507" i="7"/>
  <c r="E1691" i="7"/>
  <c r="E1444" i="7"/>
  <c r="E1705" i="7"/>
  <c r="E1793" i="7"/>
  <c r="E1821" i="7"/>
  <c r="E2070" i="7"/>
  <c r="E1915" i="7"/>
  <c r="E1945" i="7"/>
  <c r="E2325" i="7"/>
  <c r="E2389" i="7"/>
  <c r="D299" i="7"/>
  <c r="D16" i="7"/>
  <c r="D171" i="7"/>
  <c r="D371" i="7"/>
  <c r="D327" i="7"/>
  <c r="D308" i="7"/>
  <c r="D197" i="7"/>
  <c r="D552" i="7"/>
  <c r="D1129" i="7"/>
  <c r="D911" i="7"/>
  <c r="D1410" i="7"/>
  <c r="D1685" i="7"/>
  <c r="D2026" i="7"/>
  <c r="E1670" i="6"/>
  <c r="E1287" i="6"/>
  <c r="D817" i="6"/>
  <c r="D671" i="7"/>
  <c r="D689" i="6"/>
  <c r="D287" i="6"/>
  <c r="D740" i="7"/>
  <c r="D543" i="7"/>
  <c r="D949" i="6"/>
  <c r="D116" i="6"/>
  <c r="D938" i="6"/>
  <c r="D105" i="6"/>
  <c r="D125" i="7"/>
  <c r="D922" i="6"/>
  <c r="D89" i="6"/>
  <c r="D354" i="7"/>
  <c r="D906" i="6"/>
  <c r="D73" i="6"/>
  <c r="D97" i="7"/>
  <c r="D890" i="6"/>
  <c r="D57" i="6"/>
  <c r="D83" i="7"/>
  <c r="D326" i="7"/>
  <c r="D874" i="6"/>
  <c r="D41" i="6"/>
  <c r="D1814" i="7"/>
  <c r="D25" i="6"/>
  <c r="D6" i="7"/>
  <c r="D9" i="6"/>
  <c r="D283" i="7"/>
  <c r="D40" i="7"/>
  <c r="E652" i="6"/>
  <c r="E257" i="6"/>
  <c r="E703" i="7"/>
  <c r="E506" i="7"/>
  <c r="E958" i="6"/>
  <c r="E125" i="6"/>
  <c r="D362" i="7"/>
  <c r="D119" i="7"/>
  <c r="D915" i="6"/>
  <c r="D82" i="6"/>
  <c r="D105" i="7"/>
  <c r="D334" i="7"/>
  <c r="D91" i="7"/>
  <c r="D291" i="7"/>
  <c r="D48" i="7"/>
  <c r="D131" i="6"/>
  <c r="D148" i="7"/>
  <c r="D163" i="6"/>
  <c r="D419" i="7"/>
  <c r="D195" i="6"/>
  <c r="D1028" i="6"/>
  <c r="D202" i="7"/>
  <c r="D227" i="6"/>
  <c r="D1060" i="6"/>
  <c r="D472" i="7"/>
  <c r="D255" i="6"/>
  <c r="D650" i="6"/>
  <c r="D701" i="7"/>
  <c r="D354" i="6"/>
  <c r="D632" i="7"/>
  <c r="D379" i="6"/>
  <c r="D664" i="7"/>
  <c r="D1119" i="6"/>
  <c r="D982" i="7"/>
  <c r="D417" i="6"/>
  <c r="D1109" i="6"/>
  <c r="D972" i="7"/>
  <c r="D1018" i="6"/>
  <c r="D437" i="7"/>
  <c r="D1050" i="6"/>
  <c r="D221" i="7"/>
  <c r="D217" i="6"/>
  <c r="D640" i="6"/>
  <c r="D247" i="6"/>
  <c r="D296" i="6"/>
  <c r="D558" i="7"/>
  <c r="D736" i="6"/>
  <c r="D325" i="6"/>
  <c r="D590" i="7"/>
  <c r="D768" i="6"/>
  <c r="D344" i="6"/>
  <c r="D622" i="7"/>
  <c r="D800" i="6"/>
  <c r="D654" i="7"/>
  <c r="D832" i="6"/>
  <c r="D686" i="7"/>
  <c r="D1183" i="6"/>
  <c r="D568" i="6"/>
  <c r="D1327" i="7"/>
  <c r="D711" i="6"/>
  <c r="D302" i="6"/>
  <c r="D775" i="6"/>
  <c r="D351" i="6"/>
  <c r="D1097" i="6"/>
  <c r="D405" i="6"/>
  <c r="D1106" i="6"/>
  <c r="D969" i="7"/>
  <c r="D585" i="6"/>
  <c r="D1200" i="6"/>
  <c r="D1233" i="7"/>
  <c r="D482" i="7"/>
  <c r="D239" i="7"/>
  <c r="D662" i="6"/>
  <c r="D713" i="7"/>
  <c r="D516" i="7"/>
  <c r="D289" i="6"/>
  <c r="D745" i="7"/>
  <c r="D548" i="7"/>
  <c r="D317" i="6"/>
  <c r="D777" i="7"/>
  <c r="D337" i="6"/>
  <c r="D809" i="7"/>
  <c r="D365" i="6"/>
  <c r="D841" i="7"/>
  <c r="D1211" i="6"/>
  <c r="D596" i="6"/>
  <c r="D1244" i="7"/>
  <c r="D29" i="7"/>
  <c r="D272" i="7"/>
  <c r="D1063" i="6"/>
  <c r="D232" i="7"/>
  <c r="D258" i="6"/>
  <c r="D704" i="7"/>
  <c r="D507" i="7"/>
  <c r="D283" i="6"/>
  <c r="D736" i="7"/>
  <c r="D308" i="6"/>
  <c r="D717" i="6"/>
  <c r="D768" i="7"/>
  <c r="D749" i="6"/>
  <c r="D603" i="7"/>
  <c r="D813" i="6"/>
  <c r="D864" i="7"/>
  <c r="D1289" i="7"/>
  <c r="D1178" i="7"/>
  <c r="D2520" i="7"/>
  <c r="D1623" i="7"/>
  <c r="D264" i="6"/>
  <c r="D711" i="7"/>
  <c r="D514" i="7"/>
  <c r="D2367" i="6"/>
  <c r="D807" i="7"/>
  <c r="D1084" i="6"/>
  <c r="D947" i="7"/>
  <c r="D443" i="6"/>
  <c r="D1004" i="7"/>
  <c r="D2428" i="6"/>
  <c r="D1679" i="7"/>
  <c r="D981" i="6"/>
  <c r="D163" i="7"/>
  <c r="D1013" i="6"/>
  <c r="D189" i="7"/>
  <c r="D212" i="6"/>
  <c r="D1045" i="6"/>
  <c r="D460" i="7"/>
  <c r="D1077" i="6"/>
  <c r="D244" i="6"/>
  <c r="D244" i="7"/>
  <c r="D269" i="6"/>
  <c r="D521" i="7"/>
  <c r="D782" i="7"/>
  <c r="D585" i="7"/>
  <c r="D795" i="6"/>
  <c r="D370" i="6"/>
  <c r="D649" i="7"/>
  <c r="D383" i="6"/>
  <c r="D1839" i="7"/>
  <c r="D681" i="7"/>
  <c r="D1107" i="6"/>
  <c r="D916" i="7"/>
  <c r="D1045" i="7"/>
  <c r="D1127" i="7"/>
  <c r="D1076" i="7"/>
  <c r="D1158" i="7"/>
  <c r="D1184" i="6"/>
  <c r="D1217" i="7"/>
  <c r="D1328" i="7"/>
  <c r="D1366" i="7"/>
  <c r="D1431" i="7"/>
  <c r="D1490" i="6"/>
  <c r="D1585" i="7"/>
  <c r="D1506" i="7"/>
  <c r="D1649" i="7"/>
  <c r="D1570" i="7"/>
  <c r="D2430" i="6"/>
  <c r="D1681" i="7"/>
  <c r="D1716" i="7"/>
  <c r="D1248" i="6"/>
  <c r="D1441" i="7"/>
  <c r="D1273" i="7"/>
  <c r="D1489" i="7"/>
  <c r="D1464" i="7"/>
  <c r="D1521" i="7"/>
  <c r="D1600" i="7"/>
  <c r="D1532" i="6"/>
  <c r="D1553" i="7"/>
  <c r="D1632" i="7"/>
  <c r="D1664" i="7"/>
  <c r="D1699" i="7"/>
  <c r="D1132" i="6"/>
  <c r="D440" i="6"/>
  <c r="D995" i="7"/>
  <c r="D1282" i="6"/>
  <c r="D458" i="6"/>
  <c r="D1024" i="7"/>
  <c r="D1106" i="7"/>
  <c r="D1193" i="6"/>
  <c r="D1337" i="7"/>
  <c r="D1169" i="6"/>
  <c r="D556" i="6"/>
  <c r="D1204" i="7"/>
  <c r="D1425" i="7"/>
  <c r="D1242" i="7"/>
  <c r="D1353" i="7"/>
  <c r="D1391" i="7"/>
  <c r="D1280" i="7"/>
  <c r="D1443" i="7"/>
  <c r="D2494" i="7"/>
  <c r="D1574" i="7"/>
  <c r="D1495" i="7"/>
  <c r="D2416" i="6"/>
  <c r="D1705" i="7"/>
  <c r="D1670" i="7"/>
  <c r="D1607" i="6"/>
  <c r="D1573" i="6"/>
  <c r="D1747" i="7"/>
  <c r="D1781" i="7"/>
  <c r="D994" i="7"/>
  <c r="D940" i="7"/>
  <c r="D1281" i="6"/>
  <c r="D1023" i="7"/>
  <c r="D1105" i="7"/>
  <c r="D1168" i="6"/>
  <c r="D1412" i="7"/>
  <c r="D1314" i="7"/>
  <c r="D1207" i="6"/>
  <c r="D592" i="6"/>
  <c r="D1351" i="7"/>
  <c r="D1279" i="7"/>
  <c r="D1442" i="7"/>
  <c r="D1463" i="6"/>
  <c r="D1537" i="6"/>
  <c r="D438" i="6"/>
  <c r="D1130" i="6"/>
  <c r="D939" i="7"/>
  <c r="D1167" i="6"/>
  <c r="D554" i="6"/>
  <c r="D591" i="6"/>
  <c r="D1206" i="6"/>
  <c r="D1350" i="7"/>
  <c r="D1239" i="7"/>
  <c r="D1430" i="6"/>
  <c r="D2513" i="7"/>
  <c r="D2413" i="6"/>
  <c r="D1703" i="7"/>
  <c r="D437" i="6"/>
  <c r="D1129" i="6"/>
  <c r="D938" i="7"/>
  <c r="D1251" i="6"/>
  <c r="D1387" i="7"/>
  <c r="D2412" i="6"/>
  <c r="D1667" i="7"/>
  <c r="D1277" i="6"/>
  <c r="D453" i="6"/>
  <c r="D1101" i="7"/>
  <c r="D1316" i="6"/>
  <c r="D1058" i="7"/>
  <c r="D1164" i="6"/>
  <c r="D551" i="6"/>
  <c r="D1199" i="7"/>
  <c r="D1204" i="6"/>
  <c r="D589" i="6"/>
  <c r="D1348" i="7"/>
  <c r="D1250" i="6"/>
  <c r="D1386" i="7"/>
  <c r="D2521" i="7"/>
  <c r="D1534" i="6"/>
  <c r="D1634" i="7"/>
  <c r="D1555" i="7"/>
  <c r="D1809" i="6"/>
  <c r="D2073" i="7"/>
  <c r="D1841" i="6"/>
  <c r="D2105" i="7"/>
  <c r="D1886" i="7"/>
  <c r="D2168" i="7"/>
  <c r="D1949" i="7"/>
  <c r="D1739" i="7"/>
  <c r="D1729" i="7"/>
  <c r="D2345" i="7"/>
  <c r="D1853" i="7"/>
  <c r="D2072" i="7"/>
  <c r="D2104" i="7"/>
  <c r="D1885" i="7"/>
  <c r="D1903" i="6"/>
  <c r="D1948" i="7"/>
  <c r="D1935" i="6"/>
  <c r="D1980" i="7"/>
  <c r="D2012" i="7"/>
  <c r="D2411" i="7"/>
  <c r="D2375" i="7"/>
  <c r="D1908" i="7"/>
  <c r="D2159" i="7"/>
  <c r="D1940" i="7"/>
  <c r="D1901" i="6"/>
  <c r="D1946" i="7"/>
  <c r="D1933" i="6"/>
  <c r="D2197" i="7"/>
  <c r="D1978" i="7"/>
  <c r="D1965" i="6"/>
  <c r="D2406" i="7"/>
  <c r="D2184" i="6"/>
  <c r="D2010" i="7"/>
  <c r="D2216" i="6"/>
  <c r="D1997" i="6"/>
  <c r="D2261" i="7"/>
  <c r="D2042" i="7"/>
  <c r="D2373" i="7"/>
  <c r="D2125" i="7"/>
  <c r="D1906" i="7"/>
  <c r="D2157" i="7"/>
  <c r="D2388" i="7"/>
  <c r="D1924" i="6"/>
  <c r="D2143" i="6"/>
  <c r="D1969" i="7"/>
  <c r="D2188" i="7"/>
  <c r="D2220" i="7"/>
  <c r="D2405" i="7"/>
  <c r="D2001" i="7"/>
  <c r="D2285" i="7"/>
  <c r="D2310" i="7"/>
  <c r="D1803" i="6"/>
  <c r="D2022" i="6"/>
  <c r="D1848" i="7"/>
  <c r="D2067" i="7"/>
  <c r="D1835" i="6"/>
  <c r="D2054" i="6"/>
  <c r="D2365" i="7"/>
  <c r="D2099" i="7"/>
  <c r="D1930" i="6"/>
  <c r="D1975" i="7"/>
  <c r="D2226" i="7"/>
  <c r="D2007" i="7"/>
  <c r="D1786" i="7"/>
  <c r="D1752" i="7"/>
  <c r="D2021" i="6"/>
  <c r="D2066" i="7"/>
  <c r="D2053" i="6"/>
  <c r="D1834" i="6"/>
  <c r="D2364" i="7"/>
  <c r="D2098" i="7"/>
  <c r="D1879" i="7"/>
  <c r="D2085" i="6"/>
  <c r="D1911" i="7"/>
  <c r="D2395" i="7"/>
  <c r="D2193" i="7"/>
  <c r="D2290" i="7"/>
  <c r="D2315" i="7"/>
  <c r="E447" i="6"/>
  <c r="E1271" i="6"/>
  <c r="E2430" i="7"/>
  <c r="E1095" i="7"/>
  <c r="D769" i="6"/>
  <c r="D345" i="6"/>
  <c r="D820" i="7"/>
  <c r="D99" i="6"/>
  <c r="D120" i="7"/>
  <c r="D363" i="7"/>
  <c r="D83" i="6"/>
  <c r="D256" i="7"/>
  <c r="D13" i="7"/>
  <c r="D67" i="6"/>
  <c r="D92" i="7"/>
  <c r="D35" i="6"/>
  <c r="D63" i="7"/>
  <c r="D306" i="7"/>
  <c r="D135" i="7"/>
  <c r="D348" i="7"/>
  <c r="D464" i="7"/>
  <c r="D185" i="7"/>
  <c r="D229" i="7"/>
  <c r="D445" i="7"/>
  <c r="D378" i="7"/>
  <c r="D406" i="7"/>
  <c r="D487" i="7"/>
  <c r="D730" i="7"/>
  <c r="D718" i="7"/>
  <c r="D504" i="7"/>
  <c r="D580" i="7"/>
  <c r="D661" i="7"/>
  <c r="D494" i="7"/>
  <c r="D610" i="7"/>
  <c r="D814" i="7"/>
  <c r="D998" i="7"/>
  <c r="D1009" i="7"/>
  <c r="D883" i="7"/>
  <c r="D903" i="7"/>
  <c r="D1141" i="7"/>
  <c r="D992" i="7"/>
  <c r="D1255" i="7"/>
  <c r="D1315" i="7"/>
  <c r="D1275" i="7"/>
  <c r="D1638" i="7"/>
  <c r="D1538" i="7"/>
  <c r="D1237" i="7"/>
  <c r="D1238" i="7"/>
  <c r="D1355" i="7"/>
  <c r="D1424" i="7"/>
  <c r="D1417" i="7"/>
  <c r="D1390" i="7"/>
  <c r="D1466" i="7"/>
  <c r="D1558" i="7"/>
  <c r="D1639" i="7"/>
  <c r="D1668" i="7"/>
  <c r="D1836" i="7"/>
  <c r="D1725" i="7"/>
  <c r="D1825" i="7"/>
  <c r="D1815" i="7"/>
  <c r="D2222" i="7"/>
  <c r="D2335" i="7"/>
  <c r="D2322" i="7"/>
  <c r="D2390" i="7"/>
  <c r="D628" i="6"/>
  <c r="D176" i="7"/>
  <c r="D312" i="7"/>
  <c r="D432" i="7"/>
  <c r="D157" i="7"/>
  <c r="D401" i="7"/>
  <c r="D691" i="7"/>
  <c r="D676" i="7"/>
  <c r="D629" i="7"/>
  <c r="D578" i="7"/>
  <c r="D826" i="7"/>
  <c r="D755" i="7"/>
  <c r="D851" i="7"/>
  <c r="D971" i="7"/>
  <c r="D832" i="7"/>
  <c r="D861" i="7"/>
  <c r="D901" i="7"/>
  <c r="D993" i="7"/>
  <c r="D1201" i="7"/>
  <c r="D1202" i="7"/>
  <c r="D1019" i="7"/>
  <c r="D1180" i="7"/>
  <c r="D1200" i="7"/>
  <c r="D1308" i="7"/>
  <c r="D1310" i="7"/>
  <c r="D1467" i="7"/>
  <c r="D1526" i="7"/>
  <c r="D1468" i="7"/>
  <c r="D1527" i="7"/>
  <c r="D1544" i="7"/>
  <c r="D1636" i="7"/>
  <c r="D1669" i="7"/>
  <c r="D1844" i="7"/>
  <c r="D1833" i="7"/>
  <c r="D1758" i="7"/>
  <c r="D1735" i="7"/>
  <c r="D1783" i="7"/>
  <c r="D1915" i="7"/>
  <c r="D2108" i="7"/>
  <c r="D2136" i="7"/>
  <c r="D2045" i="7"/>
  <c r="D2137" i="7"/>
  <c r="D2171" i="7"/>
  <c r="D266" i="6"/>
  <c r="D1268" i="6"/>
  <c r="D475" i="7"/>
  <c r="D211" i="7"/>
  <c r="D30" i="7"/>
  <c r="D340" i="7"/>
  <c r="D416" i="7"/>
  <c r="D249" i="7"/>
  <c r="D194" i="7"/>
  <c r="D266" i="7"/>
  <c r="D571" i="7"/>
  <c r="D667" i="7"/>
  <c r="D762" i="7"/>
  <c r="D568" i="7"/>
  <c r="D644" i="7"/>
  <c r="D597" i="7"/>
  <c r="D750" i="7"/>
  <c r="D546" i="7"/>
  <c r="D674" i="7"/>
  <c r="D906" i="7"/>
  <c r="D723" i="7"/>
  <c r="D819" i="7"/>
  <c r="D915" i="7"/>
  <c r="D1037" i="7"/>
  <c r="D868" i="7"/>
  <c r="D928" i="7"/>
  <c r="D829" i="7"/>
  <c r="D941" i="7"/>
  <c r="D1026" i="7"/>
  <c r="D1062" i="7"/>
  <c r="D1102" i="7"/>
  <c r="D1215" i="7"/>
  <c r="D1216" i="7"/>
  <c r="D1059" i="7"/>
  <c r="D1203" i="7"/>
  <c r="D1291" i="7"/>
  <c r="D1104" i="7"/>
  <c r="D1140" i="7"/>
  <c r="D1240" i="7"/>
  <c r="D1276" i="7"/>
  <c r="D1324" i="7"/>
  <c r="D1213" i="7"/>
  <c r="D1281" i="7"/>
  <c r="D1318" i="7"/>
  <c r="D1384" i="7"/>
  <c r="D1602" i="7"/>
  <c r="D1401" i="7"/>
  <c r="D1449" i="7"/>
  <c r="D1663" i="7"/>
  <c r="D1556" i="7"/>
  <c r="D1604" i="7"/>
  <c r="D1525" i="7"/>
  <c r="D1702" i="7"/>
  <c r="D1854" i="7"/>
  <c r="D1971" i="7"/>
  <c r="D2229" i="7"/>
  <c r="D2127" i="7"/>
  <c r="D2445" i="7"/>
  <c r="D667" i="6"/>
  <c r="E106" i="6"/>
  <c r="E939" i="6"/>
  <c r="D986" i="6"/>
  <c r="D153" i="6"/>
  <c r="D917" i="6"/>
  <c r="D84" i="6"/>
  <c r="D885" i="6"/>
  <c r="D52" i="6"/>
  <c r="D36" i="6"/>
  <c r="D869" i="6"/>
  <c r="D853" i="6"/>
  <c r="D20" i="6"/>
  <c r="E134" i="6"/>
  <c r="E967" i="6"/>
  <c r="E166" i="6"/>
  <c r="E999" i="6"/>
  <c r="E198" i="6"/>
  <c r="E1031" i="6"/>
  <c r="E283" i="6"/>
  <c r="E685" i="6"/>
  <c r="E749" i="6"/>
  <c r="E329" i="6"/>
  <c r="E1726" i="6"/>
  <c r="E781" i="6"/>
  <c r="E2378" i="6"/>
  <c r="E1733" i="6"/>
  <c r="E813" i="6"/>
  <c r="E1080" i="6"/>
  <c r="E388" i="6"/>
  <c r="E180" i="6"/>
  <c r="E1013" i="6"/>
  <c r="E1723" i="6"/>
  <c r="E1666" i="6"/>
  <c r="E1743" i="6"/>
  <c r="E383" i="6"/>
  <c r="E454" i="6"/>
  <c r="E1278" i="6"/>
  <c r="E1702" i="6"/>
  <c r="E2347" i="6"/>
  <c r="E1646" i="6"/>
  <c r="E2401" i="6"/>
  <c r="E1755" i="6"/>
  <c r="E292" i="6"/>
  <c r="E697" i="6"/>
  <c r="E2357" i="6"/>
  <c r="E1712" i="6"/>
  <c r="E729" i="6"/>
  <c r="E2386" i="6"/>
  <c r="E1741" i="6"/>
  <c r="E1684" i="6"/>
  <c r="E825" i="6"/>
  <c r="E1345" i="6"/>
  <c r="E521" i="6"/>
  <c r="E1196" i="6"/>
  <c r="E581" i="6"/>
  <c r="E962" i="6"/>
  <c r="E129" i="6"/>
  <c r="E1026" i="6"/>
  <c r="E193" i="6"/>
  <c r="E253" i="6"/>
  <c r="E648" i="6"/>
  <c r="E1661" i="6"/>
  <c r="E2363" i="6"/>
  <c r="E744" i="6"/>
  <c r="E776" i="6"/>
  <c r="E352" i="6"/>
  <c r="E808" i="6"/>
  <c r="E1732" i="6"/>
  <c r="E1105" i="6"/>
  <c r="E413" i="6"/>
  <c r="E260" i="6"/>
  <c r="E655" i="6"/>
  <c r="E2379" i="6"/>
  <c r="E1677" i="6"/>
  <c r="E1734" i="6"/>
  <c r="E151" i="7"/>
  <c r="E968" i="6"/>
  <c r="E135" i="6"/>
  <c r="E508" i="7"/>
  <c r="E654" i="6"/>
  <c r="E259" i="6"/>
  <c r="E540" i="7"/>
  <c r="E686" i="6"/>
  <c r="E309" i="6"/>
  <c r="E718" i="6"/>
  <c r="E1527" i="6"/>
  <c r="E1452" i="6"/>
  <c r="E1350" i="6"/>
  <c r="E526" i="6"/>
  <c r="E2455" i="6"/>
  <c r="E1252" i="6"/>
  <c r="E2447" i="6"/>
  <c r="E1382" i="6"/>
  <c r="E1221" i="6"/>
  <c r="E606" i="6"/>
  <c r="E1174" i="6"/>
  <c r="E560" i="6"/>
  <c r="E1212" i="6"/>
  <c r="E597" i="6"/>
  <c r="E2424" i="6"/>
  <c r="E1467" i="6"/>
  <c r="E1770" i="6"/>
  <c r="E2421" i="6"/>
  <c r="E1284" i="6"/>
  <c r="E460" i="6"/>
  <c r="E1171" i="6"/>
  <c r="E558" i="6"/>
  <c r="E1540" i="6"/>
  <c r="E1466" i="6"/>
  <c r="E1124" i="6"/>
  <c r="E432" i="6"/>
  <c r="E1139" i="6"/>
  <c r="E529" i="6"/>
  <c r="E1201" i="6"/>
  <c r="E586" i="6"/>
  <c r="E1369" i="6"/>
  <c r="E1393" i="6"/>
  <c r="E1425" i="6"/>
  <c r="E1503" i="6"/>
  <c r="E1605" i="6"/>
  <c r="E1571" i="6"/>
  <c r="E536" i="6"/>
  <c r="E1146" i="6"/>
  <c r="E1190" i="6"/>
  <c r="E575" i="6"/>
  <c r="E2449" i="6"/>
  <c r="E1230" i="6"/>
  <c r="E1775" i="6"/>
  <c r="E1495" i="6"/>
  <c r="E1320" i="6"/>
  <c r="E496" i="6"/>
  <c r="E1399" i="6"/>
  <c r="E1375" i="6"/>
  <c r="E2464" i="6"/>
  <c r="E1431" i="6"/>
  <c r="E1508" i="6"/>
  <c r="E1537" i="6"/>
  <c r="E1463" i="6"/>
  <c r="E2415" i="6"/>
  <c r="E1762" i="6"/>
  <c r="E1860" i="6"/>
  <c r="E2079" i="6"/>
  <c r="E2206" i="6"/>
  <c r="E1987" i="6"/>
  <c r="E1637" i="6"/>
  <c r="E1603" i="6"/>
  <c r="E2046" i="6"/>
  <c r="E1827" i="6"/>
  <c r="E2173" i="6"/>
  <c r="E1954" i="6"/>
  <c r="E2238" i="6"/>
  <c r="E2263" i="6"/>
  <c r="E2312" i="6"/>
  <c r="E2302" i="6"/>
  <c r="E2037" i="6"/>
  <c r="E1818" i="6"/>
  <c r="E2101" i="6"/>
  <c r="E1882" i="6"/>
  <c r="E2132" i="6"/>
  <c r="E1913" i="6"/>
  <c r="E1977" i="6"/>
  <c r="E2196" i="6"/>
  <c r="E2044" i="6"/>
  <c r="E1825" i="6"/>
  <c r="E2108" i="6"/>
  <c r="E1889" i="6"/>
  <c r="E1920" i="6"/>
  <c r="E2139" i="6"/>
  <c r="E1984" i="6"/>
  <c r="E2203" i="6"/>
  <c r="E2261" i="6"/>
  <c r="E2236" i="6"/>
  <c r="E2329" i="6"/>
  <c r="E1560" i="6"/>
  <c r="E1550" i="6"/>
  <c r="E2310" i="6"/>
  <c r="E2300" i="6"/>
  <c r="E1911" i="6"/>
  <c r="E2130" i="6"/>
  <c r="E1943" i="6"/>
  <c r="E2162" i="6"/>
  <c r="E1975" i="6"/>
  <c r="E2194" i="6"/>
  <c r="E2007" i="6"/>
  <c r="E2226" i="6"/>
  <c r="E1799" i="6"/>
  <c r="E2018" i="6"/>
  <c r="E2050" i="6"/>
  <c r="E1831" i="6"/>
  <c r="E1863" i="6"/>
  <c r="E2082" i="6"/>
  <c r="E2114" i="6"/>
  <c r="E1895" i="6"/>
  <c r="E2145" i="6"/>
  <c r="E1926" i="6"/>
  <c r="E2177" i="6"/>
  <c r="E1958" i="6"/>
  <c r="E1990" i="6"/>
  <c r="E2209" i="6"/>
  <c r="E2267" i="6"/>
  <c r="E1561" i="6"/>
  <c r="E2320" i="6"/>
  <c r="E1551" i="6"/>
  <c r="E2330" i="6"/>
  <c r="E2242" i="6"/>
  <c r="E1632" i="6"/>
  <c r="E1598" i="6"/>
  <c r="E1822" i="6"/>
  <c r="E2041" i="6"/>
  <c r="E2073" i="6"/>
  <c r="E1854" i="6"/>
  <c r="E2105" i="6"/>
  <c r="E1886" i="6"/>
  <c r="E2232" i="6"/>
  <c r="E2013" i="6"/>
  <c r="E2297" i="6"/>
  <c r="E2290" i="6"/>
  <c r="E1631" i="6"/>
  <c r="E1597" i="6"/>
  <c r="E2040" i="6"/>
  <c r="E1821" i="6"/>
  <c r="E1853" i="6"/>
  <c r="E2072" i="6"/>
  <c r="E2199" i="6"/>
  <c r="E1980" i="6"/>
  <c r="D364" i="7"/>
  <c r="D137" i="7"/>
  <c r="D804" i="7"/>
  <c r="D900" i="7"/>
  <c r="D2501" i="7"/>
  <c r="D483" i="7"/>
  <c r="E212" i="6"/>
  <c r="E783" i="6"/>
  <c r="E303" i="6"/>
  <c r="E571" i="6"/>
  <c r="E668" i="6"/>
  <c r="E429" i="6"/>
  <c r="E653" i="6"/>
  <c r="E1082" i="6"/>
  <c r="E1642" i="6"/>
  <c r="E1001" i="6"/>
  <c r="E1060" i="6"/>
  <c r="E1698" i="6"/>
  <c r="E1142" i="6"/>
  <c r="E947" i="6"/>
  <c r="E1075" i="6"/>
  <c r="E1127" i="6"/>
  <c r="E1228" i="6"/>
  <c r="E1448" i="6"/>
  <c r="E1656" i="6"/>
  <c r="E1676" i="6"/>
  <c r="E1663" i="6"/>
  <c r="E2142" i="6"/>
  <c r="E2047" i="6"/>
  <c r="E2368" i="6"/>
  <c r="E2371" i="6"/>
  <c r="E2407" i="6"/>
  <c r="D251" i="6"/>
  <c r="D515" i="6"/>
  <c r="D390" i="6"/>
  <c r="D490" i="6"/>
  <c r="D513" i="6"/>
  <c r="D512" i="6"/>
  <c r="D797" i="6"/>
  <c r="D1024" i="6"/>
  <c r="D1054" i="6"/>
  <c r="D1415" i="6"/>
  <c r="D1727" i="6"/>
  <c r="D1622" i="6"/>
  <c r="D1520" i="6"/>
  <c r="D1942" i="6"/>
  <c r="D2372" i="6"/>
  <c r="D2435" i="6"/>
  <c r="D1067" i="6"/>
  <c r="D234" i="6"/>
  <c r="D930" i="6"/>
  <c r="D97" i="6"/>
  <c r="D81" i="6"/>
  <c r="D914" i="6"/>
  <c r="D898" i="6"/>
  <c r="D65" i="6"/>
  <c r="D49" i="6"/>
  <c r="D882" i="6"/>
  <c r="D866" i="6"/>
  <c r="D33" i="6"/>
  <c r="D17" i="6"/>
  <c r="D850" i="6"/>
  <c r="E149" i="7"/>
  <c r="E965" i="6"/>
  <c r="D106" i="6"/>
  <c r="D939" i="6"/>
  <c r="D74" i="6"/>
  <c r="D907" i="6"/>
  <c r="D58" i="6"/>
  <c r="D891" i="6"/>
  <c r="D42" i="6"/>
  <c r="D875" i="6"/>
  <c r="D26" i="6"/>
  <c r="D859" i="6"/>
  <c r="D10" i="6"/>
  <c r="D843" i="6"/>
  <c r="D1012" i="6"/>
  <c r="D179" i="6"/>
  <c r="D666" i="6"/>
  <c r="D268" i="6"/>
  <c r="D698" i="6"/>
  <c r="D293" i="6"/>
  <c r="D730" i="6"/>
  <c r="D319" i="6"/>
  <c r="D762" i="6"/>
  <c r="D341" i="6"/>
  <c r="D2387" i="6"/>
  <c r="D826" i="6"/>
  <c r="D1685" i="6"/>
  <c r="D1742" i="6"/>
  <c r="D1304" i="6"/>
  <c r="D480" i="6"/>
  <c r="D1247" i="6"/>
  <c r="D625" i="6"/>
  <c r="D1002" i="6"/>
  <c r="D169" i="6"/>
  <c r="D1034" i="6"/>
  <c r="D201" i="6"/>
  <c r="D1066" i="6"/>
  <c r="D233" i="6"/>
  <c r="D1640" i="6"/>
  <c r="D2341" i="6"/>
  <c r="D656" i="6"/>
  <c r="D1696" i="6"/>
  <c r="D688" i="6"/>
  <c r="D286" i="6"/>
  <c r="D752" i="6"/>
  <c r="D332" i="6"/>
  <c r="D2380" i="6"/>
  <c r="D1735" i="6"/>
  <c r="D1678" i="6"/>
  <c r="D816" i="6"/>
  <c r="D509" i="6"/>
  <c r="D2465" i="7"/>
  <c r="D1488" i="6"/>
  <c r="D1409" i="6"/>
  <c r="D144" i="6"/>
  <c r="D977" i="6"/>
  <c r="D1009" i="6"/>
  <c r="D176" i="6"/>
  <c r="D208" i="6"/>
  <c r="D1041" i="6"/>
  <c r="D663" i="6"/>
  <c r="D267" i="6"/>
  <c r="D695" i="6"/>
  <c r="D290" i="6"/>
  <c r="D727" i="6"/>
  <c r="D318" i="6"/>
  <c r="D759" i="6"/>
  <c r="D338" i="6"/>
  <c r="D791" i="6"/>
  <c r="D366" i="6"/>
  <c r="D2384" i="6"/>
  <c r="D823" i="6"/>
  <c r="D1682" i="6"/>
  <c r="D1739" i="6"/>
  <c r="D1090" i="6"/>
  <c r="D398" i="6"/>
  <c r="D1283" i="6"/>
  <c r="D459" i="6"/>
  <c r="D1210" i="6"/>
  <c r="D595" i="6"/>
  <c r="D960" i="6"/>
  <c r="D127" i="6"/>
  <c r="D992" i="6"/>
  <c r="D159" i="6"/>
  <c r="D1056" i="6"/>
  <c r="D223" i="6"/>
  <c r="D2339" i="6"/>
  <c r="D1638" i="6"/>
  <c r="D1694" i="6"/>
  <c r="D678" i="6"/>
  <c r="D278" i="6"/>
  <c r="D2361" i="6"/>
  <c r="D1716" i="6"/>
  <c r="D1659" i="6"/>
  <c r="D742" i="6"/>
  <c r="D350" i="6"/>
  <c r="D774" i="6"/>
  <c r="D2375" i="6"/>
  <c r="D1673" i="6"/>
  <c r="D806" i="6"/>
  <c r="D1730" i="6"/>
  <c r="D1793" i="6"/>
  <c r="D1088" i="6"/>
  <c r="D396" i="6"/>
  <c r="D1208" i="6"/>
  <c r="D593" i="6"/>
  <c r="D1457" i="6"/>
  <c r="D2420" i="6"/>
  <c r="D150" i="6"/>
  <c r="D983" i="6"/>
  <c r="D1015" i="6"/>
  <c r="D182" i="6"/>
  <c r="D1047" i="6"/>
  <c r="D214" i="6"/>
  <c r="D669" i="6"/>
  <c r="D271" i="6"/>
  <c r="D2354" i="6"/>
  <c r="D1653" i="6"/>
  <c r="D1709" i="6"/>
  <c r="D733" i="6"/>
  <c r="D322" i="6"/>
  <c r="D2370" i="6"/>
  <c r="D1668" i="6"/>
  <c r="D1725" i="6"/>
  <c r="D765" i="6"/>
  <c r="D2390" i="6"/>
  <c r="D1745" i="6"/>
  <c r="D829" i="6"/>
  <c r="D1687" i="6"/>
  <c r="D1274" i="6"/>
  <c r="D450" i="6"/>
  <c r="D1201" i="6"/>
  <c r="D586" i="6"/>
  <c r="D125" i="6"/>
  <c r="D958" i="6"/>
  <c r="D1022" i="6"/>
  <c r="D189" i="6"/>
  <c r="D708" i="6"/>
  <c r="D300" i="6"/>
  <c r="D2359" i="6"/>
  <c r="D1714" i="6"/>
  <c r="D740" i="6"/>
  <c r="D410" i="6"/>
  <c r="D1102" i="6"/>
  <c r="D1376" i="6"/>
  <c r="D2441" i="6"/>
  <c r="D1353" i="6"/>
  <c r="D1155" i="6"/>
  <c r="D997" i="6"/>
  <c r="D164" i="6"/>
  <c r="D1061" i="6"/>
  <c r="D228" i="6"/>
  <c r="D2348" i="6"/>
  <c r="D683" i="6"/>
  <c r="D1647" i="6"/>
  <c r="D715" i="6"/>
  <c r="D306" i="6"/>
  <c r="D1664" i="6"/>
  <c r="D1721" i="6"/>
  <c r="D779" i="6"/>
  <c r="D355" i="6"/>
  <c r="D380" i="6"/>
  <c r="D811" i="6"/>
  <c r="D1124" i="6"/>
  <c r="D432" i="6"/>
  <c r="D1147" i="6"/>
  <c r="D537" i="6"/>
  <c r="D1315" i="6"/>
  <c r="D491" i="6"/>
  <c r="D1156" i="6"/>
  <c r="D545" i="6"/>
  <c r="D1203" i="6"/>
  <c r="D588" i="6"/>
  <c r="D1249" i="6"/>
  <c r="D627" i="6"/>
  <c r="D1371" i="6"/>
  <c r="D1395" i="6"/>
  <c r="D2460" i="6"/>
  <c r="D1266" i="6"/>
  <c r="D1505" i="6"/>
  <c r="D1427" i="6"/>
  <c r="D1533" i="6"/>
  <c r="D1459" i="6"/>
  <c r="D2410" i="6"/>
  <c r="D1785" i="6"/>
  <c r="D2440" i="6"/>
  <c r="D1354" i="6"/>
  <c r="D1410" i="6"/>
  <c r="D1772" i="6"/>
  <c r="D1489" i="6"/>
  <c r="D1518" i="6"/>
  <c r="D1777" i="6"/>
  <c r="D1442" i="6"/>
  <c r="D1474" i="6"/>
  <c r="D2436" i="6"/>
  <c r="D1766" i="6"/>
  <c r="D2429" i="6"/>
  <c r="D1321" i="6"/>
  <c r="D497" i="6"/>
  <c r="D1302" i="6"/>
  <c r="D478" i="6"/>
  <c r="D1340" i="6"/>
  <c r="D516" i="6"/>
  <c r="D1146" i="6"/>
  <c r="D536" i="6"/>
  <c r="D1228" i="6"/>
  <c r="D613" i="6"/>
  <c r="D1384" i="6"/>
  <c r="D2449" i="6"/>
  <c r="D1360" i="6"/>
  <c r="D1230" i="6"/>
  <c r="D1775" i="6"/>
  <c r="D1416" i="6"/>
  <c r="D1495" i="6"/>
  <c r="D2502" i="7"/>
  <c r="D1524" i="6"/>
  <c r="D1448" i="6"/>
  <c r="D2397" i="6"/>
  <c r="D2497" i="7"/>
  <c r="D1614" i="6"/>
  <c r="D1580" i="6"/>
  <c r="D1112" i="6"/>
  <c r="D420" i="6"/>
  <c r="D1318" i="6"/>
  <c r="D494" i="6"/>
  <c r="D1300" i="6"/>
  <c r="D476" i="6"/>
  <c r="D1145" i="6"/>
  <c r="D535" i="6"/>
  <c r="D573" i="6"/>
  <c r="D1188" i="6"/>
  <c r="D612" i="6"/>
  <c r="D1227" i="6"/>
  <c r="D1229" i="6"/>
  <c r="D2448" i="6"/>
  <c r="D1383" i="6"/>
  <c r="D1359" i="6"/>
  <c r="D1778" i="6"/>
  <c r="D1447" i="6"/>
  <c r="D1523" i="6"/>
  <c r="D1311" i="6"/>
  <c r="D487" i="6"/>
  <c r="D2456" i="7"/>
  <c r="D1338" i="6"/>
  <c r="D514" i="6"/>
  <c r="D534" i="6"/>
  <c r="D1144" i="6"/>
  <c r="D1187" i="6"/>
  <c r="D572" i="6"/>
  <c r="D1226" i="6"/>
  <c r="D611" i="6"/>
  <c r="D2446" i="6"/>
  <c r="D1358" i="6"/>
  <c r="D1381" i="6"/>
  <c r="D1493" i="6"/>
  <c r="D1414" i="6"/>
  <c r="D1774" i="6"/>
  <c r="D1522" i="6"/>
  <c r="D1446" i="6"/>
  <c r="D1110" i="6"/>
  <c r="D418" i="6"/>
  <c r="D481" i="6"/>
  <c r="D1305" i="6"/>
  <c r="D1297" i="6"/>
  <c r="D473" i="6"/>
  <c r="D533" i="6"/>
  <c r="D1143" i="6"/>
  <c r="D1225" i="6"/>
  <c r="D610" i="6"/>
  <c r="D1172" i="6"/>
  <c r="D1357" i="6"/>
  <c r="D1380" i="6"/>
  <c r="D1782" i="6"/>
  <c r="D1548" i="6"/>
  <c r="D1477" i="6"/>
  <c r="D1296" i="6"/>
  <c r="D472" i="6"/>
  <c r="D1142" i="6"/>
  <c r="D532" i="6"/>
  <c r="D2443" i="6"/>
  <c r="D1162" i="6"/>
  <c r="D1378" i="6"/>
  <c r="D1412" i="6"/>
  <c r="D1491" i="6"/>
  <c r="D2500" i="7"/>
  <c r="D1476" i="6"/>
  <c r="D1547" i="6"/>
  <c r="D2431" i="6"/>
  <c r="D1767" i="6"/>
  <c r="D1601" i="6"/>
  <c r="D1635" i="6"/>
  <c r="D2044" i="6"/>
  <c r="D1825" i="6"/>
  <c r="D1857" i="6"/>
  <c r="D2076" i="6"/>
  <c r="D2108" i="6"/>
  <c r="D1889" i="6"/>
  <c r="D2139" i="6"/>
  <c r="D1920" i="6"/>
  <c r="D2394" i="7"/>
  <c r="D1952" i="6"/>
  <c r="D2171" i="6"/>
  <c r="D2203" i="6"/>
  <c r="D1984" i="6"/>
  <c r="D2329" i="6"/>
  <c r="D1550" i="6"/>
  <c r="D1560" i="6"/>
  <c r="D2319" i="6"/>
  <c r="D2236" i="6"/>
  <c r="D2310" i="6"/>
  <c r="D2300" i="6"/>
  <c r="D2485" i="7"/>
  <c r="D2475" i="7"/>
  <c r="D1634" i="6"/>
  <c r="D1600" i="6"/>
  <c r="D2043" i="6"/>
  <c r="D1824" i="6"/>
  <c r="D1856" i="6"/>
  <c r="D2372" i="7"/>
  <c r="D1888" i="6"/>
  <c r="D2107" i="6"/>
  <c r="D2138" i="6"/>
  <c r="D1919" i="6"/>
  <c r="D1951" i="6"/>
  <c r="D2170" i="6"/>
  <c r="D2202" i="6"/>
  <c r="D2247" i="7"/>
  <c r="D2260" i="6"/>
  <c r="D2235" i="6"/>
  <c r="D2305" i="7"/>
  <c r="D2299" i="6"/>
  <c r="D2309" i="6"/>
  <c r="D2484" i="7"/>
  <c r="D2474" i="7"/>
  <c r="D1625" i="6"/>
  <c r="D1591" i="6"/>
  <c r="D2034" i="6"/>
  <c r="D1815" i="6"/>
  <c r="D2358" i="7"/>
  <c r="D2098" i="6"/>
  <c r="D1879" i="6"/>
  <c r="D1910" i="6"/>
  <c r="D2129" i="6"/>
  <c r="D2193" i="6"/>
  <c r="D1974" i="6"/>
  <c r="D2225" i="6"/>
  <c r="D2006" i="6"/>
  <c r="D2234" i="6"/>
  <c r="D2270" i="7"/>
  <c r="D2258" i="6"/>
  <c r="D2338" i="6"/>
  <c r="D1569" i="6"/>
  <c r="D2303" i="7"/>
  <c r="D2349" i="7"/>
  <c r="D1598" i="6"/>
  <c r="D1632" i="6"/>
  <c r="D2105" i="6"/>
  <c r="D1886" i="6"/>
  <c r="D2386" i="7"/>
  <c r="D1917" i="6"/>
  <c r="D2136" i="6"/>
  <c r="D2168" i="6"/>
  <c r="D1949" i="6"/>
  <c r="D2200" i="6"/>
  <c r="D1981" i="6"/>
  <c r="D2013" i="6"/>
  <c r="D2232" i="6"/>
  <c r="D2277" i="7"/>
  <c r="D2290" i="6"/>
  <c r="D2297" i="6"/>
  <c r="D2420" i="7"/>
  <c r="D2427" i="7"/>
  <c r="D2032" i="6"/>
  <c r="D1813" i="6"/>
  <c r="D1845" i="6"/>
  <c r="D2064" i="6"/>
  <c r="D1877" i="6"/>
  <c r="D2378" i="7"/>
  <c r="D2096" i="6"/>
  <c r="D2127" i="6"/>
  <c r="D1908" i="6"/>
  <c r="D2159" i="6"/>
  <c r="D1940" i="6"/>
  <c r="D2191" i="6"/>
  <c r="D1972" i="6"/>
  <c r="D2223" i="6"/>
  <c r="D2004" i="6"/>
  <c r="D2256" i="6"/>
  <c r="D2281" i="6"/>
  <c r="D2326" i="7"/>
  <c r="D2015" i="6"/>
  <c r="D1796" i="6"/>
  <c r="D2047" i="6"/>
  <c r="D1828" i="6"/>
  <c r="D2079" i="6"/>
  <c r="D1860" i="6"/>
  <c r="D2111" i="6"/>
  <c r="D1892" i="6"/>
  <c r="D2142" i="6"/>
  <c r="D1923" i="6"/>
  <c r="D2174" i="6"/>
  <c r="D1955" i="6"/>
  <c r="D1987" i="6"/>
  <c r="D2206" i="6"/>
  <c r="D2239" i="6"/>
  <c r="D2264" i="6"/>
  <c r="D2303" i="6"/>
  <c r="D2478" i="7"/>
  <c r="D2313" i="6"/>
  <c r="D1629" i="6"/>
  <c r="D1595" i="6"/>
  <c r="D1819" i="6"/>
  <c r="D2038" i="6"/>
  <c r="D2070" i="6"/>
  <c r="D1851" i="6"/>
  <c r="D2102" i="6"/>
  <c r="D1883" i="6"/>
  <c r="D2383" i="7"/>
  <c r="D2133" i="6"/>
  <c r="D1914" i="6"/>
  <c r="D1946" i="6"/>
  <c r="D2165" i="6"/>
  <c r="D1978" i="6"/>
  <c r="D2197" i="6"/>
  <c r="D2229" i="6"/>
  <c r="D2010" i="6"/>
  <c r="D2287" i="6"/>
  <c r="D2294" i="6"/>
  <c r="D2417" i="7"/>
  <c r="D1594" i="6"/>
  <c r="D1628" i="6"/>
  <c r="D1818" i="6"/>
  <c r="D2037" i="6"/>
  <c r="D2069" i="6"/>
  <c r="D1850" i="6"/>
  <c r="D2101" i="6"/>
  <c r="D1882" i="6"/>
  <c r="D1913" i="6"/>
  <c r="D2132" i="6"/>
  <c r="D2164" i="6"/>
  <c r="D1945" i="6"/>
  <c r="D1977" i="6"/>
  <c r="D2196" i="6"/>
  <c r="D2228" i="6"/>
  <c r="D2009" i="6"/>
  <c r="D2293" i="6"/>
  <c r="D2286" i="6"/>
  <c r="D64" i="7"/>
  <c r="D167" i="7"/>
  <c r="D50" i="7"/>
  <c r="D336" i="7"/>
  <c r="D290" i="7"/>
  <c r="D410" i="7"/>
  <c r="D945" i="7"/>
  <c r="D1128" i="7"/>
  <c r="D1272" i="7"/>
  <c r="D1241" i="7"/>
  <c r="D1426" i="7"/>
  <c r="D1829" i="7"/>
  <c r="D1706" i="7"/>
  <c r="D1762" i="7"/>
  <c r="D2451" i="7"/>
  <c r="D2444" i="7"/>
  <c r="E308" i="6"/>
  <c r="E244" i="6"/>
  <c r="E368" i="6"/>
  <c r="E815" i="6"/>
  <c r="E231" i="6"/>
  <c r="E607" i="6"/>
  <c r="E382" i="6"/>
  <c r="E590" i="6"/>
  <c r="E796" i="6"/>
  <c r="E541" i="6"/>
  <c r="E665" i="6"/>
  <c r="E1030" i="6"/>
  <c r="E1058" i="6"/>
  <c r="E1098" i="6"/>
  <c r="E1325" i="6"/>
  <c r="E1065" i="6"/>
  <c r="E996" i="6"/>
  <c r="E1240" i="6"/>
  <c r="E1011" i="6"/>
  <c r="E1135" i="6"/>
  <c r="E1520" i="6"/>
  <c r="E1651" i="6"/>
  <c r="E1675" i="6"/>
  <c r="E1707" i="6"/>
  <c r="E1669" i="6"/>
  <c r="E1780" i="6"/>
  <c r="E2388" i="6"/>
  <c r="E2420" i="6"/>
  <c r="E2239" i="6"/>
  <c r="D147" i="6"/>
  <c r="D359" i="6"/>
  <c r="D651" i="6"/>
  <c r="D646" i="6"/>
  <c r="D609" i="6"/>
  <c r="D276" i="6"/>
  <c r="D424" i="6"/>
  <c r="D753" i="6"/>
  <c r="D1128" i="6"/>
  <c r="D1091" i="6"/>
  <c r="D1179" i="6"/>
  <c r="D1703" i="6"/>
  <c r="D1492" i="6"/>
  <c r="D2041" i="6"/>
  <c r="D1983" i="6"/>
  <c r="D2261" i="6"/>
  <c r="D2328" i="6"/>
  <c r="D2283" i="6"/>
  <c r="E2296" i="6"/>
  <c r="E2289" i="6"/>
  <c r="D59" i="6"/>
  <c r="D13" i="6"/>
  <c r="D45" i="6"/>
  <c r="D77" i="6"/>
  <c r="D109" i="6"/>
  <c r="D297" i="6"/>
  <c r="D604" i="6"/>
  <c r="D1749" i="6"/>
  <c r="D2394" i="6"/>
  <c r="D833" i="6"/>
  <c r="D1691" i="6"/>
  <c r="D987" i="6"/>
  <c r="D154" i="6"/>
  <c r="D113" i="6"/>
  <c r="D946" i="6"/>
  <c r="D940" i="6"/>
  <c r="D107" i="6"/>
  <c r="D908" i="6"/>
  <c r="D75" i="6"/>
  <c r="D29" i="6"/>
  <c r="D61" i="6"/>
  <c r="D93" i="6"/>
  <c r="D844" i="6"/>
  <c r="D54" i="6"/>
  <c r="D887" i="6"/>
  <c r="D22" i="6"/>
  <c r="D855" i="6"/>
  <c r="D729" i="6"/>
  <c r="D893" i="6"/>
  <c r="D108" i="6"/>
  <c r="D210" i="6"/>
  <c r="D871" i="6"/>
  <c r="D903" i="6"/>
  <c r="D1656" i="6"/>
  <c r="D1795" i="6"/>
  <c r="E164" i="6"/>
  <c r="E193" i="7"/>
  <c r="E184" i="6"/>
  <c r="E128" i="7"/>
  <c r="E371" i="7"/>
  <c r="D423" i="6"/>
  <c r="D924" i="7"/>
  <c r="D166" i="7"/>
  <c r="D409" i="7"/>
  <c r="D150" i="7"/>
  <c r="D393" i="7"/>
  <c r="D806" i="7"/>
  <c r="D609" i="7"/>
  <c r="D2399" i="6"/>
  <c r="D1691" i="7"/>
  <c r="D1421" i="7"/>
  <c r="D1229" i="7"/>
  <c r="D2205" i="6"/>
  <c r="D2408" i="7"/>
  <c r="D2250" i="7"/>
  <c r="D2031" i="7"/>
  <c r="E264" i="6"/>
  <c r="E660" i="6"/>
  <c r="E711" i="7"/>
  <c r="E840" i="6"/>
  <c r="E1812" i="7"/>
  <c r="E387" i="6"/>
  <c r="E888" i="7"/>
  <c r="E942" i="7"/>
  <c r="E1327" i="6"/>
  <c r="E1069" i="7"/>
  <c r="E1151" i="7"/>
  <c r="E787" i="6"/>
  <c r="E838" i="7"/>
  <c r="E641" i="7"/>
  <c r="E445" i="6"/>
  <c r="E1003" i="7"/>
  <c r="E988" i="6"/>
  <c r="E155" i="6"/>
  <c r="E412" i="7"/>
  <c r="E642" i="6"/>
  <c r="E249" i="6"/>
  <c r="E688" i="7"/>
  <c r="E885" i="7"/>
  <c r="E333" i="6"/>
  <c r="E804" i="7"/>
  <c r="E391" i="6"/>
  <c r="E946" i="7"/>
  <c r="E1152" i="6"/>
  <c r="E1302" i="7"/>
  <c r="E1191" i="7"/>
  <c r="E194" i="7"/>
  <c r="E1018" i="6"/>
  <c r="E640" i="6"/>
  <c r="E247" i="6"/>
  <c r="E325" i="6"/>
  <c r="E787" i="7"/>
  <c r="E1336" i="6"/>
  <c r="E1160" i="7"/>
  <c r="E1078" i="7"/>
  <c r="E501" i="7"/>
  <c r="E698" i="7"/>
  <c r="E351" i="6"/>
  <c r="E1833" i="7"/>
  <c r="E826" i="7"/>
  <c r="E1673" i="6"/>
  <c r="E1730" i="6"/>
  <c r="E1326" i="6"/>
  <c r="E1068" i="7"/>
  <c r="E487" i="6"/>
  <c r="E2456" i="7"/>
  <c r="E1135" i="7"/>
  <c r="E1144" i="6"/>
  <c r="E1294" i="7"/>
  <c r="E1404" i="7"/>
  <c r="E1183" i="7"/>
  <c r="E1179" i="6"/>
  <c r="E1452" i="7"/>
  <c r="E1476" i="7"/>
  <c r="E1549" i="6"/>
  <c r="E1652" i="7"/>
  <c r="E1573" i="7"/>
  <c r="E1467" i="7"/>
  <c r="E1492" i="7"/>
  <c r="E2462" i="6"/>
  <c r="E2412" i="6"/>
  <c r="E1702" i="7"/>
  <c r="E1667" i="7"/>
  <c r="E491" i="6"/>
  <c r="E1139" i="7"/>
  <c r="E1057" i="7"/>
  <c r="E1203" i="6"/>
  <c r="E1423" i="7"/>
  <c r="E1236" i="7"/>
  <c r="E1505" i="6"/>
  <c r="E2511" i="7"/>
  <c r="E1601" i="7"/>
  <c r="E1522" i="7"/>
  <c r="E1089" i="6"/>
  <c r="E952" i="7"/>
  <c r="E1012" i="7"/>
  <c r="E490" i="6"/>
  <c r="E1138" i="7"/>
  <c r="E587" i="6"/>
  <c r="E1202" i="6"/>
  <c r="E1346" i="7"/>
  <c r="E1504" i="6"/>
  <c r="E1600" i="7"/>
  <c r="E1521" i="7"/>
  <c r="E1625" i="6"/>
  <c r="E1765" i="7"/>
  <c r="E1799" i="7"/>
  <c r="E518" i="6"/>
  <c r="E1342" i="6"/>
  <c r="E1166" i="7"/>
  <c r="E1084" i="7"/>
  <c r="E1232" i="6"/>
  <c r="E615" i="6"/>
  <c r="E1262" i="7"/>
  <c r="E2520" i="7"/>
  <c r="E1623" i="7"/>
  <c r="E1544" i="7"/>
  <c r="E1104" i="6"/>
  <c r="E913" i="7"/>
  <c r="E967" i="7"/>
  <c r="E1331" i="6"/>
  <c r="E1073" i="7"/>
  <c r="E2464" i="7"/>
  <c r="E1155" i="7"/>
  <c r="E1218" i="6"/>
  <c r="E1251" i="7"/>
  <c r="E1362" i="7"/>
  <c r="E1516" i="6"/>
  <c r="E1614" i="7"/>
  <c r="E1535" i="7"/>
  <c r="E448" i="6"/>
  <c r="E2431" i="7"/>
  <c r="E1014" i="7"/>
  <c r="E1154" i="6"/>
  <c r="E1304" i="7"/>
  <c r="E1193" i="7"/>
  <c r="E1262" i="6"/>
  <c r="E1461" i="7"/>
  <c r="E1661" i="7"/>
  <c r="E1696" i="7"/>
  <c r="E2039" i="6"/>
  <c r="E1865" i="7"/>
  <c r="E2179" i="7"/>
  <c r="E1960" i="7"/>
  <c r="E2056" i="7"/>
  <c r="E2275" i="7"/>
  <c r="E1864" i="7"/>
  <c r="E2083" i="7"/>
  <c r="E2380" i="7"/>
  <c r="E2178" i="7"/>
  <c r="E2229" i="6"/>
  <c r="E2055" i="7"/>
  <c r="E2274" i="7"/>
  <c r="E2029" i="6"/>
  <c r="E1810" i="6"/>
  <c r="E1855" i="7"/>
  <c r="E2074" i="7"/>
  <c r="E1950" i="7"/>
  <c r="E2169" i="7"/>
  <c r="E2233" i="7"/>
  <c r="E2014" i="7"/>
  <c r="E1801" i="7"/>
  <c r="E1767" i="7"/>
  <c r="E2100" i="6"/>
  <c r="E1926" i="7"/>
  <c r="E2145" i="7"/>
  <c r="E2208" i="7"/>
  <c r="E1989" i="7"/>
  <c r="E2227" i="6"/>
  <c r="E2409" i="7"/>
  <c r="E2272" i="7"/>
  <c r="E1903" i="6"/>
  <c r="E1948" i="7"/>
  <c r="E2122" i="6"/>
  <c r="E2167" i="7"/>
  <c r="E1999" i="6"/>
  <c r="E2263" i="7"/>
  <c r="E2044" i="7"/>
  <c r="E2042" i="6"/>
  <c r="E1823" i="6"/>
  <c r="E1868" i="7"/>
  <c r="E2087" i="7"/>
  <c r="E2137" i="6"/>
  <c r="E2182" i="7"/>
  <c r="E1963" i="7"/>
  <c r="E1918" i="6"/>
  <c r="E2014" i="6"/>
  <c r="E2278" i="7"/>
  <c r="E2059" i="7"/>
  <c r="E1814" i="6"/>
  <c r="E1859" i="7"/>
  <c r="E2078" i="7"/>
  <c r="E2357" i="7"/>
  <c r="E2128" i="6"/>
  <c r="E2173" i="7"/>
  <c r="E1909" i="6"/>
  <c r="E1954" i="7"/>
  <c r="E2224" i="6"/>
  <c r="E2005" i="6"/>
  <c r="E2269" i="7"/>
  <c r="E2050" i="7"/>
  <c r="E1858" i="7"/>
  <c r="E1813" i="6"/>
  <c r="E2077" i="7"/>
  <c r="E1908" i="6"/>
  <c r="E2172" i="7"/>
  <c r="E1953" i="7"/>
  <c r="E2391" i="7"/>
  <c r="E117" i="7"/>
  <c r="E929" i="6"/>
  <c r="E96" i="6"/>
  <c r="E360" i="7"/>
  <c r="E48" i="6"/>
  <c r="E881" i="6"/>
  <c r="E1261" i="6"/>
  <c r="E638" i="6"/>
  <c r="E1396" i="7"/>
  <c r="E181" i="6"/>
  <c r="E1014" i="6"/>
  <c r="D937" i="6"/>
  <c r="D104" i="6"/>
  <c r="D124" i="7"/>
  <c r="D367" i="7"/>
  <c r="D88" i="6"/>
  <c r="D110" i="7"/>
  <c r="D353" i="7"/>
  <c r="D921" i="6"/>
  <c r="D873" i="6"/>
  <c r="D40" i="6"/>
  <c r="D68" i="7"/>
  <c r="D311" i="7"/>
  <c r="E3" i="6"/>
  <c r="E1791" i="6"/>
  <c r="E836" i="6"/>
  <c r="E95" i="7"/>
  <c r="E5" i="7"/>
  <c r="E136" i="7"/>
  <c r="E532" i="7"/>
  <c r="E399" i="7"/>
  <c r="E304" i="7"/>
  <c r="E340" i="7"/>
  <c r="E558" i="7"/>
  <c r="E602" i="7"/>
  <c r="E249" i="7"/>
  <c r="E281" i="7"/>
  <c r="E437" i="7"/>
  <c r="E543" i="7"/>
  <c r="E246" i="7"/>
  <c r="E310" i="7"/>
  <c r="E410" i="7"/>
  <c r="E442" i="7"/>
  <c r="E595" i="7"/>
  <c r="E592" i="7"/>
  <c r="E660" i="7"/>
  <c r="E755" i="7"/>
  <c r="E761" i="7"/>
  <c r="E794" i="7"/>
  <c r="E1150" i="7"/>
  <c r="E1347" i="7"/>
  <c r="E1959" i="7"/>
  <c r="E2422" i="7"/>
  <c r="E906" i="6"/>
  <c r="E1792" i="6"/>
  <c r="D466" i="7"/>
  <c r="D223" i="7"/>
  <c r="D646" i="7"/>
  <c r="D843" i="7"/>
  <c r="D205" i="7"/>
  <c r="D448" i="7"/>
  <c r="D447" i="7"/>
  <c r="D204" i="7"/>
  <c r="D1109" i="7"/>
  <c r="D1027" i="7"/>
  <c r="D1235" i="6"/>
  <c r="D1376" i="7"/>
  <c r="D1458" i="7"/>
  <c r="D1483" i="7"/>
  <c r="D1125" i="6"/>
  <c r="D988" i="7"/>
  <c r="E1055" i="6"/>
  <c r="E225" i="7"/>
  <c r="E1037" i="6"/>
  <c r="E204" i="6"/>
  <c r="E710" i="7"/>
  <c r="E513" i="7"/>
  <c r="E755" i="6"/>
  <c r="E335" i="6"/>
  <c r="E893" i="7"/>
  <c r="E947" i="7"/>
  <c r="E2411" i="6"/>
  <c r="E1760" i="6"/>
  <c r="E2516" i="7"/>
  <c r="E1701" i="7"/>
  <c r="E1666" i="7"/>
  <c r="E1594" i="7"/>
  <c r="E1515" i="7"/>
  <c r="E202" i="6"/>
  <c r="E208" i="7"/>
  <c r="E451" i="7"/>
  <c r="E261" i="6"/>
  <c r="E1788" i="6"/>
  <c r="E1820" i="7"/>
  <c r="E657" i="6"/>
  <c r="E708" i="7"/>
  <c r="E312" i="6"/>
  <c r="E1826" i="7"/>
  <c r="E575" i="7"/>
  <c r="E360" i="6"/>
  <c r="E785" i="6"/>
  <c r="E836" i="7"/>
  <c r="E639" i="7"/>
  <c r="E1050" i="6"/>
  <c r="E464" i="7"/>
  <c r="E723" i="7"/>
  <c r="E526" i="7"/>
  <c r="E372" i="6"/>
  <c r="E1836" i="7"/>
  <c r="E851" i="7"/>
  <c r="E1109" i="6"/>
  <c r="E972" i="7"/>
  <c r="E1541" i="6"/>
  <c r="E1468" i="6"/>
  <c r="E1642" i="7"/>
  <c r="E405" i="6"/>
  <c r="E1097" i="6"/>
  <c r="E533" i="6"/>
  <c r="E1293" i="7"/>
  <c r="E1403" i="7"/>
  <c r="E1182" i="7"/>
  <c r="E191" i="6"/>
  <c r="E1024" i="6"/>
  <c r="E350" i="6"/>
  <c r="E774" i="6"/>
  <c r="E1115" i="6"/>
  <c r="E924" i="7"/>
  <c r="E1111" i="6"/>
  <c r="E419" i="6"/>
  <c r="E974" i="7"/>
  <c r="E920" i="7"/>
  <c r="E1338" i="6"/>
  <c r="E1162" i="7"/>
  <c r="E572" i="6"/>
  <c r="E1187" i="6"/>
  <c r="E1220" i="7"/>
  <c r="E1414" i="6"/>
  <c r="E1588" i="7"/>
  <c r="E1509" i="7"/>
  <c r="E2434" i="6"/>
  <c r="E1684" i="7"/>
  <c r="E1719" i="7"/>
  <c r="E1603" i="7"/>
  <c r="E1429" i="6"/>
  <c r="E1524" i="7"/>
  <c r="E1276" i="6"/>
  <c r="E452" i="6"/>
  <c r="E1018" i="7"/>
  <c r="E1100" i="7"/>
  <c r="E549" i="6"/>
  <c r="E1309" i="7"/>
  <c r="E1198" i="7"/>
  <c r="E627" i="6"/>
  <c r="E1385" i="7"/>
  <c r="E1274" i="7"/>
  <c r="E1533" i="6"/>
  <c r="E1633" i="7"/>
  <c r="E1125" i="6"/>
  <c r="E988" i="7"/>
  <c r="E1148" i="6"/>
  <c r="E1787" i="6"/>
  <c r="E1298" i="7"/>
  <c r="E538" i="6"/>
  <c r="E1248" i="6"/>
  <c r="E626" i="6"/>
  <c r="E1441" i="7"/>
  <c r="E1384" i="7"/>
  <c r="E1273" i="7"/>
  <c r="E1458" i="6"/>
  <c r="E1553" i="7"/>
  <c r="E1303" i="6"/>
  <c r="E479" i="6"/>
  <c r="E1045" i="7"/>
  <c r="E1191" i="6"/>
  <c r="E1335" i="7"/>
  <c r="E576" i="6"/>
  <c r="E1224" i="7"/>
  <c r="E1417" i="6"/>
  <c r="E2504" i="7"/>
  <c r="E1512" i="7"/>
  <c r="E2438" i="6"/>
  <c r="E1722" i="7"/>
  <c r="E1687" i="7"/>
  <c r="E1291" i="6"/>
  <c r="E2442" i="7"/>
  <c r="E1115" i="7"/>
  <c r="E1181" i="6"/>
  <c r="E566" i="6"/>
  <c r="E1325" i="7"/>
  <c r="E1214" i="7"/>
  <c r="E1487" i="6"/>
  <c r="E1503" i="7"/>
  <c r="E1764" i="6"/>
  <c r="E2525" i="7"/>
  <c r="E1713" i="7"/>
  <c r="E1678" i="7"/>
  <c r="E486" i="6"/>
  <c r="E1310" i="6"/>
  <c r="E1052" i="7"/>
  <c r="E622" i="6"/>
  <c r="E1269" i="7"/>
  <c r="E1439" i="7"/>
  <c r="E1455" i="6"/>
  <c r="E1550" i="7"/>
  <c r="E1629" i="7"/>
  <c r="E1596" i="6"/>
  <c r="E1770" i="7"/>
  <c r="E1804" i="7"/>
  <c r="E1884" i="6"/>
  <c r="E1929" i="7"/>
  <c r="E2148" i="7"/>
  <c r="E2384" i="7"/>
  <c r="E2243" i="7"/>
  <c r="E2024" i="7"/>
  <c r="E1769" i="7"/>
  <c r="E1803" i="7"/>
  <c r="E2102" i="6"/>
  <c r="E1928" i="7"/>
  <c r="E2147" i="7"/>
  <c r="E2242" i="7"/>
  <c r="E2023" i="7"/>
  <c r="E1586" i="6"/>
  <c r="E1760" i="7"/>
  <c r="E2138" i="7"/>
  <c r="E1919" i="7"/>
  <c r="E2399" i="7"/>
  <c r="E2201" i="7"/>
  <c r="E2346" i="7"/>
  <c r="E2336" i="7"/>
  <c r="E2298" i="7"/>
  <c r="E2323" i="7"/>
  <c r="E1730" i="7"/>
  <c r="E1740" i="7"/>
  <c r="E2036" i="6"/>
  <c r="E2081" i="7"/>
  <c r="E1862" i="7"/>
  <c r="E1957" i="7"/>
  <c r="E2176" i="7"/>
  <c r="E1976" i="6"/>
  <c r="E2240" i="7"/>
  <c r="E2021" i="7"/>
  <c r="E2027" i="6"/>
  <c r="E1808" i="6"/>
  <c r="E2072" i="7"/>
  <c r="E1917" i="7"/>
  <c r="E2136" i="7"/>
  <c r="E2411" i="7"/>
  <c r="E2012" i="7"/>
  <c r="E2231" i="7"/>
  <c r="E2251" i="6"/>
  <c r="E2296" i="7"/>
  <c r="E2321" i="7"/>
  <c r="E2276" i="6"/>
  <c r="E2074" i="6"/>
  <c r="E1855" i="6"/>
  <c r="E2119" i="7"/>
  <c r="E1900" i="7"/>
  <c r="E1982" i="6"/>
  <c r="E2201" i="6"/>
  <c r="E2246" i="7"/>
  <c r="E2027" i="7"/>
  <c r="E1590" i="6"/>
  <c r="E1624" i="6"/>
  <c r="E1764" i="7"/>
  <c r="E1798" i="7"/>
  <c r="E2065" i="6"/>
  <c r="E1846" i="6"/>
  <c r="E1891" i="7"/>
  <c r="E2110" i="7"/>
  <c r="E2160" i="6"/>
  <c r="E1941" i="6"/>
  <c r="E2337" i="6"/>
  <c r="E1558" i="6"/>
  <c r="E1568" i="6"/>
  <c r="E2257" i="6"/>
  <c r="E1732" i="7"/>
  <c r="E2338" i="7"/>
  <c r="E2302" i="7"/>
  <c r="E2327" i="7"/>
  <c r="E1742" i="7"/>
  <c r="E1877" i="6"/>
  <c r="E2141" i="7"/>
  <c r="E1922" i="7"/>
  <c r="E2159" i="6"/>
  <c r="E1940" i="6"/>
  <c r="E1985" i="7"/>
  <c r="E2004" i="6"/>
  <c r="E2223" i="6"/>
  <c r="E2049" i="7"/>
  <c r="D721" i="6"/>
  <c r="D312" i="6"/>
  <c r="D575" i="7"/>
  <c r="D772" i="7"/>
  <c r="D1826" i="7"/>
  <c r="D1035" i="6"/>
  <c r="D451" i="7"/>
  <c r="D202" i="6"/>
  <c r="D208" i="7"/>
  <c r="E957" i="6"/>
  <c r="E124" i="6"/>
  <c r="E913" i="6"/>
  <c r="E80" i="6"/>
  <c r="E64" i="6"/>
  <c r="E897" i="6"/>
  <c r="E332" i="7"/>
  <c r="E1070" i="6"/>
  <c r="E237" i="6"/>
  <c r="E229" i="6"/>
  <c r="E1062" i="6"/>
  <c r="E938" i="6"/>
  <c r="E105" i="6"/>
  <c r="E922" i="6"/>
  <c r="E89" i="6"/>
  <c r="E874" i="6"/>
  <c r="E41" i="6"/>
  <c r="E312" i="7"/>
  <c r="E9" i="6"/>
  <c r="E842" i="6"/>
  <c r="E418" i="6"/>
  <c r="E973" i="7"/>
  <c r="E919" i="7"/>
  <c r="E122" i="7"/>
  <c r="E66" i="7"/>
  <c r="E97" i="7"/>
  <c r="E167" i="7"/>
  <c r="E169" i="7"/>
  <c r="E142" i="7"/>
  <c r="E109" i="7"/>
  <c r="E81" i="7"/>
  <c r="E231" i="7"/>
  <c r="E271" i="7"/>
  <c r="E323" i="7"/>
  <c r="E514" i="7"/>
  <c r="E416" i="7"/>
  <c r="E365" i="7"/>
  <c r="E441" i="7"/>
  <c r="E511" i="7"/>
  <c r="E210" i="7"/>
  <c r="E318" i="7"/>
  <c r="E354" i="7"/>
  <c r="E590" i="7"/>
  <c r="E691" i="7"/>
  <c r="E596" i="7"/>
  <c r="E696" i="7"/>
  <c r="E545" i="7"/>
  <c r="E597" i="7"/>
  <c r="E740" i="7"/>
  <c r="E806" i="7"/>
  <c r="E825" i="7"/>
  <c r="E918" i="7"/>
  <c r="E934" i="7"/>
  <c r="E892" i="7"/>
  <c r="E857" i="7"/>
  <c r="E1134" i="7"/>
  <c r="E1235" i="7"/>
  <c r="E1127" i="7"/>
  <c r="E1331" i="7"/>
  <c r="E1373" i="7"/>
  <c r="E1285" i="7"/>
  <c r="E1554" i="7"/>
  <c r="E1582" i="7"/>
  <c r="E2204" i="7"/>
  <c r="E2508" i="7"/>
  <c r="D1190" i="7"/>
  <c r="E753" i="6"/>
  <c r="E1507" i="6"/>
  <c r="D582" i="7"/>
  <c r="D779" i="7"/>
  <c r="D222" i="6"/>
  <c r="D225" i="7"/>
  <c r="D468" i="7"/>
  <c r="D870" i="7"/>
  <c r="D673" i="7"/>
  <c r="D1240" i="6"/>
  <c r="D1438" i="7"/>
  <c r="D1379" i="7"/>
  <c r="D1191" i="7"/>
  <c r="D1302" i="7"/>
  <c r="D764" i="7"/>
  <c r="D567" i="7"/>
  <c r="D201" i="7"/>
  <c r="D444" i="7"/>
  <c r="E103" i="6"/>
  <c r="E366" i="7"/>
  <c r="E414" i="6"/>
  <c r="E969" i="7"/>
  <c r="E915" i="7"/>
  <c r="E172" i="6"/>
  <c r="E1005" i="6"/>
  <c r="E268" i="7"/>
  <c r="E236" i="6"/>
  <c r="E480" i="7"/>
  <c r="E314" i="6"/>
  <c r="E723" i="6"/>
  <c r="E774" i="7"/>
  <c r="E577" i="7"/>
  <c r="E1166" i="6"/>
  <c r="E1201" i="7"/>
  <c r="E1020" i="6"/>
  <c r="E187" i="6"/>
  <c r="E195" i="7"/>
  <c r="E770" i="6"/>
  <c r="E346" i="6"/>
  <c r="E821" i="7"/>
  <c r="E624" i="7"/>
  <c r="E2472" i="7"/>
  <c r="E1172" i="7"/>
  <c r="E170" i="6"/>
  <c r="E267" i="7"/>
  <c r="E234" i="6"/>
  <c r="E235" i="7"/>
  <c r="E446" i="6"/>
  <c r="E1005" i="7"/>
  <c r="E1547" i="6"/>
  <c r="E1571" i="7"/>
  <c r="E1650" i="7"/>
  <c r="E768" i="6"/>
  <c r="E819" i="7"/>
  <c r="E622" i="7"/>
  <c r="E832" i="6"/>
  <c r="E883" i="7"/>
  <c r="E686" i="7"/>
  <c r="E961" i="6"/>
  <c r="E388" i="7"/>
  <c r="E679" i="6"/>
  <c r="E730" i="7"/>
  <c r="E711" i="6"/>
  <c r="E302" i="6"/>
  <c r="E1825" i="7"/>
  <c r="E1674" i="6"/>
  <c r="E661" i="7"/>
  <c r="E409" i="6"/>
  <c r="E910" i="7"/>
  <c r="E964" i="7"/>
  <c r="E127" i="6"/>
  <c r="E960" i="6"/>
  <c r="E1056" i="6"/>
  <c r="E223" i="6"/>
  <c r="E2339" i="6"/>
  <c r="E646" i="6"/>
  <c r="E1793" i="6"/>
  <c r="E396" i="6"/>
  <c r="E1088" i="6"/>
  <c r="E2453" i="6"/>
  <c r="E1388" i="6"/>
  <c r="E1483" i="7"/>
  <c r="E1458" i="7"/>
  <c r="E475" i="6"/>
  <c r="E1123" i="7"/>
  <c r="E1041" i="7"/>
  <c r="E611" i="6"/>
  <c r="E1369" i="7"/>
  <c r="E1434" i="7"/>
  <c r="E1446" i="6"/>
  <c r="E1541" i="7"/>
  <c r="E1620" i="7"/>
  <c r="E629" i="6"/>
  <c r="E1251" i="6"/>
  <c r="E1276" i="7"/>
  <c r="E1387" i="7"/>
  <c r="E1635" i="7"/>
  <c r="E1556" i="7"/>
  <c r="E434" i="6"/>
  <c r="E1126" i="6"/>
  <c r="E989" i="7"/>
  <c r="E935" i="7"/>
  <c r="E1156" i="6"/>
  <c r="E1305" i="7"/>
  <c r="E1194" i="7"/>
  <c r="E2460" i="6"/>
  <c r="E1465" i="7"/>
  <c r="E1490" i="7"/>
  <c r="E2410" i="6"/>
  <c r="E1785" i="6"/>
  <c r="E1700" i="7"/>
  <c r="E451" i="6"/>
  <c r="E1099" i="7"/>
  <c r="E1017" i="7"/>
  <c r="E548" i="6"/>
  <c r="E1159" i="6"/>
  <c r="E1308" i="7"/>
  <c r="E1197" i="7"/>
  <c r="E2459" i="6"/>
  <c r="E1265" i="6"/>
  <c r="E1394" i="6"/>
  <c r="E1464" i="7"/>
  <c r="E1370" i="6"/>
  <c r="E2409" i="6"/>
  <c r="E1664" i="7"/>
  <c r="E1699" i="7"/>
  <c r="E2514" i="7"/>
  <c r="E504" i="6"/>
  <c r="E2463" i="7"/>
  <c r="E1070" i="7"/>
  <c r="E1328" i="6"/>
  <c r="E1152" i="7"/>
  <c r="E1147" i="6"/>
  <c r="E537" i="6"/>
  <c r="E1186" i="7"/>
  <c r="E1297" i="7"/>
  <c r="E1361" i="6"/>
  <c r="E1237" i="6"/>
  <c r="E1480" i="7"/>
  <c r="E2398" i="6"/>
  <c r="E1655" i="7"/>
  <c r="E1279" i="6"/>
  <c r="E455" i="6"/>
  <c r="E1021" i="7"/>
  <c r="E2435" i="7"/>
  <c r="E1253" i="6"/>
  <c r="E1277" i="7"/>
  <c r="E1388" i="7"/>
  <c r="E1286" i="7"/>
  <c r="E1446" i="7"/>
  <c r="E1781" i="6"/>
  <c r="E1544" i="6"/>
  <c r="E1646" i="7"/>
  <c r="E1567" i="7"/>
  <c r="E1351" i="6"/>
  <c r="E2473" i="7"/>
  <c r="E1093" i="7"/>
  <c r="E1175" i="7"/>
  <c r="E583" i="6"/>
  <c r="E1342" i="7"/>
  <c r="E1231" i="7"/>
  <c r="E1423" i="6"/>
  <c r="E1597" i="7"/>
  <c r="E1518" i="7"/>
  <c r="E2510" i="7"/>
  <c r="E1573" i="6"/>
  <c r="E1781" i="7"/>
  <c r="E1747" i="7"/>
  <c r="E1852" i="6"/>
  <c r="E2369" i="7"/>
  <c r="E2116" i="7"/>
  <c r="E1897" i="7"/>
  <c r="E2166" i="6"/>
  <c r="E2211" i="7"/>
  <c r="E2425" i="7"/>
  <c r="E2418" i="7"/>
  <c r="E1851" i="6"/>
  <c r="E2115" i="7"/>
  <c r="E1896" i="7"/>
  <c r="E2070" i="6"/>
  <c r="E2210" i="7"/>
  <c r="E1991" i="7"/>
  <c r="E2424" i="7"/>
  <c r="E2417" i="7"/>
  <c r="E1887" i="7"/>
  <c r="E2106" i="7"/>
  <c r="E2068" i="6"/>
  <c r="E2113" i="7"/>
  <c r="E1894" i="7"/>
  <c r="E1885" i="7"/>
  <c r="E2104" i="7"/>
  <c r="E2199" i="7"/>
  <c r="E2398" i="7"/>
  <c r="E1980" i="7"/>
  <c r="E1599" i="6"/>
  <c r="E1633" i="6"/>
  <c r="E1807" i="7"/>
  <c r="E2470" i="7"/>
  <c r="E2106" i="6"/>
  <c r="E1887" i="6"/>
  <c r="E1932" i="7"/>
  <c r="E2151" i="7"/>
  <c r="E2169" i="6"/>
  <c r="E1950" i="6"/>
  <c r="E2403" i="7"/>
  <c r="E2214" i="7"/>
  <c r="E1995" i="7"/>
  <c r="E2291" i="6"/>
  <c r="E2298" i="6"/>
  <c r="E2421" i="7"/>
  <c r="E1878" i="6"/>
  <c r="E2097" i="6"/>
  <c r="E2142" i="7"/>
  <c r="E1923" i="7"/>
  <c r="E2192" i="6"/>
  <c r="E1973" i="6"/>
  <c r="E2018" i="7"/>
  <c r="E2237" i="7"/>
  <c r="E1589" i="6"/>
  <c r="E1623" i="6"/>
  <c r="E1797" i="7"/>
  <c r="E2064" i="6"/>
  <c r="E1845" i="6"/>
  <c r="E2109" i="7"/>
  <c r="E1890" i="7"/>
  <c r="E2191" i="6"/>
  <c r="E1972" i="6"/>
  <c r="E2017" i="7"/>
  <c r="E2236" i="7"/>
  <c r="E2281" i="6"/>
  <c r="E2326" i="7"/>
  <c r="E2256" i="6"/>
  <c r="E2301" i="7"/>
  <c r="E849" i="6"/>
  <c r="E1813" i="7"/>
  <c r="E16" i="6"/>
  <c r="E10" i="6"/>
  <c r="E843" i="6"/>
  <c r="E1790" i="6"/>
  <c r="E748" i="6"/>
  <c r="E328" i="6"/>
  <c r="E1830" i="7"/>
  <c r="D962" i="6"/>
  <c r="D146" i="7"/>
  <c r="D389" i="7"/>
  <c r="D129" i="6"/>
  <c r="E890" i="6"/>
  <c r="E57" i="6"/>
  <c r="E6" i="7"/>
  <c r="E858" i="6"/>
  <c r="E25" i="6"/>
  <c r="E2367" i="6"/>
  <c r="E756" i="6"/>
  <c r="E610" i="7"/>
  <c r="E1665" i="6"/>
  <c r="E1744" i="6"/>
  <c r="E1686" i="6"/>
  <c r="E828" i="6"/>
  <c r="E2389" i="6"/>
  <c r="E879" i="7"/>
  <c r="E1652" i="6"/>
  <c r="E700" i="6"/>
  <c r="E2353" i="6"/>
  <c r="E751" i="7"/>
  <c r="E554" i="7"/>
  <c r="E1708" i="6"/>
  <c r="D905" i="6"/>
  <c r="D72" i="6"/>
  <c r="D339" i="7"/>
  <c r="D96" i="7"/>
  <c r="D82" i="7"/>
  <c r="D325" i="7"/>
  <c r="D889" i="6"/>
  <c r="D56" i="6"/>
  <c r="D857" i="6"/>
  <c r="D24" i="6"/>
  <c r="D54" i="7"/>
  <c r="E22" i="7"/>
  <c r="E33" i="7"/>
  <c r="E25" i="7"/>
  <c r="E24" i="7"/>
  <c r="E173" i="7"/>
  <c r="E75" i="7"/>
  <c r="E3" i="7"/>
  <c r="E283" i="7"/>
  <c r="E642" i="7"/>
  <c r="E564" i="7"/>
  <c r="E237" i="7"/>
  <c r="E309" i="7"/>
  <c r="E494" i="7"/>
  <c r="E278" i="7"/>
  <c r="E326" i="7"/>
  <c r="E474" i="7"/>
  <c r="E654" i="7"/>
  <c r="E627" i="7"/>
  <c r="E671" i="7"/>
  <c r="E729" i="7"/>
  <c r="E628" i="7"/>
  <c r="E693" i="7"/>
  <c r="E807" i="7"/>
  <c r="E762" i="7"/>
  <c r="E898" i="7"/>
  <c r="E978" i="7"/>
  <c r="E1056" i="7"/>
  <c r="E951" i="7"/>
  <c r="E868" i="7"/>
  <c r="E960" i="7"/>
  <c r="E1096" i="7"/>
  <c r="E1312" i="7"/>
  <c r="E1416" i="7"/>
  <c r="E1486" i="7"/>
  <c r="E1591" i="7"/>
  <c r="E1986" i="7"/>
  <c r="E1773" i="7"/>
  <c r="E1794" i="7"/>
  <c r="E1982" i="7"/>
  <c r="E2205" i="7"/>
  <c r="E2383" i="7"/>
  <c r="E2348" i="7"/>
  <c r="E2265" i="7"/>
  <c r="E2381" i="7"/>
  <c r="E2401" i="7"/>
  <c r="E2378" i="7"/>
  <c r="E2428" i="7"/>
  <c r="E2452" i="7"/>
  <c r="D297" i="7"/>
  <c r="D1599" i="7"/>
  <c r="D2279" i="7"/>
  <c r="E32" i="6"/>
  <c r="E2008" i="6"/>
  <c r="E2032" i="6"/>
  <c r="E2127" i="6"/>
  <c r="E2218" i="6"/>
  <c r="D1679" i="6"/>
  <c r="D2381" i="6"/>
  <c r="D1736" i="6"/>
  <c r="D1182" i="6"/>
  <c r="D567" i="6"/>
  <c r="E780" i="6"/>
  <c r="E356" i="6"/>
  <c r="D98" i="6"/>
  <c r="D931" i="6"/>
  <c r="D66" i="6"/>
  <c r="D899" i="6"/>
  <c r="D50" i="6"/>
  <c r="D883" i="6"/>
  <c r="D34" i="6"/>
  <c r="D867" i="6"/>
  <c r="D18" i="6"/>
  <c r="D851" i="6"/>
  <c r="D2347" i="6"/>
  <c r="D1646" i="6"/>
  <c r="D1702" i="6"/>
  <c r="D2365" i="6"/>
  <c r="D1663" i="6"/>
  <c r="D1720" i="6"/>
  <c r="D1149" i="6"/>
  <c r="D539" i="6"/>
  <c r="D1759" i="6"/>
  <c r="D2407" i="6"/>
  <c r="D2512" i="7"/>
  <c r="D2344" i="6"/>
  <c r="D1699" i="6"/>
  <c r="D672" i="6"/>
  <c r="D2393" i="6"/>
  <c r="D1748" i="6"/>
  <c r="D1690" i="6"/>
  <c r="D1292" i="6"/>
  <c r="D2443" i="7"/>
  <c r="D961" i="6"/>
  <c r="D128" i="6"/>
  <c r="D993" i="6"/>
  <c r="D160" i="6"/>
  <c r="D1025" i="6"/>
  <c r="D192" i="6"/>
  <c r="D1057" i="6"/>
  <c r="D224" i="6"/>
  <c r="D2340" i="6"/>
  <c r="D1639" i="6"/>
  <c r="D647" i="6"/>
  <c r="D1695" i="6"/>
  <c r="D679" i="6"/>
  <c r="D279" i="6"/>
  <c r="D2362" i="6"/>
  <c r="D1717" i="6"/>
  <c r="D743" i="6"/>
  <c r="D1660" i="6"/>
  <c r="D1674" i="6"/>
  <c r="D807" i="6"/>
  <c r="D2376" i="6"/>
  <c r="D1731" i="6"/>
  <c r="D1539" i="6"/>
  <c r="D1779" i="6"/>
  <c r="D1465" i="6"/>
  <c r="D143" i="6"/>
  <c r="D976" i="6"/>
  <c r="D175" i="6"/>
  <c r="D1008" i="6"/>
  <c r="D207" i="6"/>
  <c r="D1040" i="6"/>
  <c r="D239" i="6"/>
  <c r="D1072" i="6"/>
  <c r="D2383" i="6"/>
  <c r="D1738" i="6"/>
  <c r="D403" i="6"/>
  <c r="D1095" i="6"/>
  <c r="D460" i="6"/>
  <c r="D1284" i="6"/>
  <c r="D134" i="6"/>
  <c r="D967" i="6"/>
  <c r="D19" i="7"/>
  <c r="D166" i="6"/>
  <c r="D999" i="6"/>
  <c r="D198" i="6"/>
  <c r="D1031" i="6"/>
  <c r="D1669" i="6"/>
  <c r="D781" i="6"/>
  <c r="D2371" i="6"/>
  <c r="D1676" i="6"/>
  <c r="D1733" i="6"/>
  <c r="D2378" i="6"/>
  <c r="D1080" i="6"/>
  <c r="D388" i="6"/>
  <c r="D1139" i="6"/>
  <c r="D529" i="6"/>
  <c r="D2418" i="6"/>
  <c r="D1449" i="6"/>
  <c r="D974" i="6"/>
  <c r="D141" i="6"/>
  <c r="D1006" i="6"/>
  <c r="D173" i="6"/>
  <c r="D1038" i="6"/>
  <c r="D205" i="6"/>
  <c r="D1070" i="6"/>
  <c r="D237" i="6"/>
  <c r="D35" i="7"/>
  <c r="D2351" i="6"/>
  <c r="D1650" i="6"/>
  <c r="D692" i="6"/>
  <c r="D1706" i="6"/>
  <c r="D724" i="6"/>
  <c r="D315" i="6"/>
  <c r="D1722" i="6"/>
  <c r="D756" i="6"/>
  <c r="D1665" i="6"/>
  <c r="D788" i="6"/>
  <c r="D363" i="6"/>
  <c r="D820" i="6"/>
  <c r="D386" i="6"/>
  <c r="D1159" i="6"/>
  <c r="D548" i="6"/>
  <c r="D1651" i="6"/>
  <c r="D1707" i="6"/>
  <c r="D699" i="6"/>
  <c r="D2352" i="6"/>
  <c r="D731" i="6"/>
  <c r="D320" i="6"/>
  <c r="D2368" i="6"/>
  <c r="D1723" i="6"/>
  <c r="D763" i="6"/>
  <c r="D2388" i="6"/>
  <c r="D827" i="6"/>
  <c r="D1303" i="6"/>
  <c r="D2452" i="7"/>
  <c r="D1257" i="6"/>
  <c r="D634" i="6"/>
  <c r="D1108" i="6"/>
  <c r="D416" i="6"/>
  <c r="D1295" i="6"/>
  <c r="D471" i="6"/>
  <c r="D1334" i="6"/>
  <c r="D510" i="6"/>
  <c r="D1223" i="6"/>
  <c r="D608" i="6"/>
  <c r="D2442" i="6"/>
  <c r="D1161" i="6"/>
  <c r="D1377" i="6"/>
  <c r="D1355" i="6"/>
  <c r="D1411" i="6"/>
  <c r="D1773" i="6"/>
  <c r="D1443" i="6"/>
  <c r="D1519" i="6"/>
  <c r="D1475" i="6"/>
  <c r="D1546" i="6"/>
  <c r="D2459" i="6"/>
  <c r="D1265" i="6"/>
  <c r="D1370" i="6"/>
  <c r="D1394" i="6"/>
  <c r="D1504" i="6"/>
  <c r="D1426" i="6"/>
  <c r="D1784" i="6"/>
  <c r="D2514" i="7"/>
  <c r="D1582" i="6"/>
  <c r="D1616" i="6"/>
  <c r="D1209" i="6"/>
  <c r="D594" i="6"/>
  <c r="D1256" i="6"/>
  <c r="D633" i="6"/>
  <c r="D1794" i="6"/>
  <c r="D1400" i="6"/>
  <c r="D1432" i="6"/>
  <c r="D1509" i="6"/>
  <c r="D1464" i="6"/>
  <c r="D1538" i="6"/>
  <c r="D1094" i="6"/>
  <c r="D402" i="6"/>
  <c r="D1131" i="6"/>
  <c r="D439" i="6"/>
  <c r="D1320" i="6"/>
  <c r="D2461" i="7"/>
  <c r="D1189" i="6"/>
  <c r="D574" i="6"/>
  <c r="D1255" i="6"/>
  <c r="D632" i="6"/>
  <c r="D2464" i="6"/>
  <c r="D1270" i="6"/>
  <c r="D1375" i="6"/>
  <c r="D1399" i="6"/>
  <c r="D1508" i="6"/>
  <c r="D1431" i="6"/>
  <c r="D2415" i="6"/>
  <c r="D1762" i="6"/>
  <c r="D1280" i="6"/>
  <c r="D456" i="6"/>
  <c r="D2436" i="7"/>
  <c r="D1319" i="6"/>
  <c r="D495" i="6"/>
  <c r="D1254" i="6"/>
  <c r="D631" i="6"/>
  <c r="D1269" i="6"/>
  <c r="D1374" i="6"/>
  <c r="D1398" i="6"/>
  <c r="D2463" i="6"/>
  <c r="D1536" i="6"/>
  <c r="D1462" i="6"/>
  <c r="D1092" i="6"/>
  <c r="D400" i="6"/>
  <c r="D1278" i="6"/>
  <c r="D454" i="6"/>
  <c r="D1317" i="6"/>
  <c r="D493" i="6"/>
  <c r="D1173" i="6"/>
  <c r="D559" i="6"/>
  <c r="D1166" i="6"/>
  <c r="D553" i="6"/>
  <c r="D1205" i="6"/>
  <c r="D590" i="6"/>
  <c r="D2462" i="6"/>
  <c r="D1397" i="6"/>
  <c r="D1373" i="6"/>
  <c r="D1429" i="6"/>
  <c r="D1507" i="6"/>
  <c r="D1461" i="6"/>
  <c r="D1535" i="6"/>
  <c r="D1606" i="6"/>
  <c r="D1572" i="6"/>
  <c r="D1165" i="6"/>
  <c r="D552" i="6"/>
  <c r="D2461" i="6"/>
  <c r="D1396" i="6"/>
  <c r="D1372" i="6"/>
  <c r="D1267" i="6"/>
  <c r="D1506" i="6"/>
  <c r="D1428" i="6"/>
  <c r="D1760" i="6"/>
  <c r="D2411" i="6"/>
  <c r="D2516" i="7"/>
  <c r="D1619" i="6"/>
  <c r="D1585" i="6"/>
  <c r="D1873" i="6"/>
  <c r="D2092" i="6"/>
  <c r="D2123" i="6"/>
  <c r="D1904" i="6"/>
  <c r="D2155" i="6"/>
  <c r="D1936" i="6"/>
  <c r="D1981" i="7"/>
  <c r="D2187" i="6"/>
  <c r="D1968" i="6"/>
  <c r="D2013" i="7"/>
  <c r="D2412" i="7"/>
  <c r="D2219" i="6"/>
  <c r="D2000" i="6"/>
  <c r="D1565" i="6"/>
  <c r="D2252" i="6"/>
  <c r="D2277" i="6"/>
  <c r="D2334" i="6"/>
  <c r="D2324" i="6"/>
  <c r="D1555" i="6"/>
  <c r="D2297" i="7"/>
  <c r="D1584" i="6"/>
  <c r="D1618" i="6"/>
  <c r="D2459" i="7"/>
  <c r="D2027" i="6"/>
  <c r="D1808" i="6"/>
  <c r="D2059" i="6"/>
  <c r="D1840" i="6"/>
  <c r="D2091" i="6"/>
  <c r="D1872" i="6"/>
  <c r="D2122" i="6"/>
  <c r="D2167" i="7"/>
  <c r="D2398" i="7"/>
  <c r="D2154" i="6"/>
  <c r="D2199" i="7"/>
  <c r="D1967" i="6"/>
  <c r="D2231" i="7"/>
  <c r="D2218" i="6"/>
  <c r="D2263" i="7"/>
  <c r="D1999" i="6"/>
  <c r="D2251" i="6"/>
  <c r="D2276" i="6"/>
  <c r="D2321" i="7"/>
  <c r="D2296" i="7"/>
  <c r="D1575" i="6"/>
  <c r="D1609" i="6"/>
  <c r="D2018" i="6"/>
  <c r="D1799" i="6"/>
  <c r="D2063" i="7"/>
  <c r="D1831" i="6"/>
  <c r="D2050" i="6"/>
  <c r="D1863" i="6"/>
  <c r="D2082" i="6"/>
  <c r="D1895" i="6"/>
  <c r="D2114" i="6"/>
  <c r="D1926" i="6"/>
  <c r="D2145" i="6"/>
  <c r="D1958" i="6"/>
  <c r="D2177" i="6"/>
  <c r="D2410" i="7"/>
  <c r="D1990" i="6"/>
  <c r="D2209" i="6"/>
  <c r="D2330" i="6"/>
  <c r="D2320" i="6"/>
  <c r="D1551" i="6"/>
  <c r="D1561" i="6"/>
  <c r="D2267" i="6"/>
  <c r="D2312" i="7"/>
  <c r="D2331" i="7"/>
  <c r="D2316" i="6"/>
  <c r="D2306" i="6"/>
  <c r="D2481" i="7"/>
  <c r="D2491" i="7"/>
  <c r="D1806" i="6"/>
  <c r="D2025" i="6"/>
  <c r="D2070" i="7"/>
  <c r="D1838" i="6"/>
  <c r="D2057" i="6"/>
  <c r="D2367" i="7"/>
  <c r="D2102" i="7"/>
  <c r="D2089" i="6"/>
  <c r="D1870" i="6"/>
  <c r="D2165" i="7"/>
  <c r="D2120" i="6"/>
  <c r="D2249" i="6"/>
  <c r="D2274" i="6"/>
  <c r="D2319" i="7"/>
  <c r="D2294" i="7"/>
  <c r="D2016" i="6"/>
  <c r="D1797" i="6"/>
  <c r="D2061" i="7"/>
  <c r="D2048" i="6"/>
  <c r="D1829" i="6"/>
  <c r="D2363" i="7"/>
  <c r="D2093" i="7"/>
  <c r="D2080" i="6"/>
  <c r="D1861" i="6"/>
  <c r="D2112" i="6"/>
  <c r="D1893" i="6"/>
  <c r="D1938" i="7"/>
  <c r="D2175" i="6"/>
  <c r="D1956" i="6"/>
  <c r="D2207" i="6"/>
  <c r="D1988" i="6"/>
  <c r="D2265" i="6"/>
  <c r="D2240" i="6"/>
  <c r="D2314" i="6"/>
  <c r="D2479" i="7"/>
  <c r="D1812" i="6"/>
  <c r="D2076" i="7"/>
  <c r="D2063" i="6"/>
  <c r="D1844" i="6"/>
  <c r="D2095" i="6"/>
  <c r="D1876" i="6"/>
  <c r="D2140" i="7"/>
  <c r="D2126" i="6"/>
  <c r="D1907" i="6"/>
  <c r="D2158" i="6"/>
  <c r="D1939" i="6"/>
  <c r="D2203" i="7"/>
  <c r="D2190" i="6"/>
  <c r="D1971" i="6"/>
  <c r="D2235" i="7"/>
  <c r="D2222" i="6"/>
  <c r="D2003" i="6"/>
  <c r="D2267" i="7"/>
  <c r="D2048" i="7"/>
  <c r="D2255" i="6"/>
  <c r="D2280" i="6"/>
  <c r="D2325" i="7"/>
  <c r="D1579" i="6"/>
  <c r="D1613" i="6"/>
  <c r="D2086" i="6"/>
  <c r="D1867" i="6"/>
  <c r="D2131" i="7"/>
  <c r="D2117" i="6"/>
  <c r="D2162" i="7"/>
  <c r="D1898" i="6"/>
  <c r="D2149" i="6"/>
  <c r="D2194" i="7"/>
  <c r="D2396" i="7"/>
  <c r="D2181" i="6"/>
  <c r="D1962" i="6"/>
  <c r="D2213" i="6"/>
  <c r="D1994" i="6"/>
  <c r="D2258" i="7"/>
  <c r="D2271" i="6"/>
  <c r="D2246" i="6"/>
  <c r="D2316" i="7"/>
  <c r="D2291" i="7"/>
  <c r="D1612" i="6"/>
  <c r="D1578" i="6"/>
  <c r="D2448" i="7"/>
  <c r="D660" i="6"/>
  <c r="D415" i="6"/>
  <c r="D555" i="6"/>
  <c r="D414" i="6"/>
  <c r="D474" i="6"/>
  <c r="D498" i="6"/>
  <c r="D626" i="6"/>
  <c r="D185" i="6"/>
  <c r="D329" i="6"/>
  <c r="D457" i="6"/>
  <c r="D565" i="6"/>
  <c r="D629" i="6"/>
  <c r="D180" i="6"/>
  <c r="D392" i="6"/>
  <c r="D468" i="6"/>
  <c r="D492" i="6"/>
  <c r="D685" i="6"/>
  <c r="D996" i="6"/>
  <c r="D1135" i="6"/>
  <c r="D682" i="6"/>
  <c r="D714" i="6"/>
  <c r="D746" i="6"/>
  <c r="D778" i="6"/>
  <c r="D810" i="6"/>
  <c r="D842" i="6"/>
  <c r="D858" i="6"/>
  <c r="D1479" i="6"/>
  <c r="D1458" i="6"/>
  <c r="D1726" i="6"/>
  <c r="D1460" i="6"/>
  <c r="D1761" i="6"/>
  <c r="D2028" i="6"/>
  <c r="D1743" i="6"/>
  <c r="D2031" i="6"/>
  <c r="D2152" i="6"/>
  <c r="D2408" i="6"/>
  <c r="D267" i="7"/>
  <c r="D427" i="6"/>
  <c r="D479" i="6"/>
  <c r="D531" i="6"/>
  <c r="D170" i="6"/>
  <c r="D230" i="6"/>
  <c r="D578" i="6"/>
  <c r="D569" i="6"/>
  <c r="D653" i="6"/>
  <c r="D148" i="6"/>
  <c r="D372" i="6"/>
  <c r="D496" i="6"/>
  <c r="D704" i="6"/>
  <c r="D964" i="6"/>
  <c r="D694" i="6"/>
  <c r="D726" i="6"/>
  <c r="D758" i="6"/>
  <c r="D790" i="6"/>
  <c r="D822" i="6"/>
  <c r="D1643" i="6"/>
  <c r="D1666" i="6"/>
  <c r="D1681" i="6"/>
  <c r="D1765" i="6"/>
  <c r="D2409" i="6"/>
  <c r="D2060" i="6"/>
  <c r="D2304" i="6"/>
  <c r="D2186" i="6"/>
  <c r="D2242" i="6"/>
  <c r="D1897" i="6"/>
  <c r="D2116" i="6"/>
  <c r="D1929" i="6"/>
  <c r="D2148" i="6"/>
  <c r="D1961" i="6"/>
  <c r="D2180" i="6"/>
  <c r="D1993" i="6"/>
  <c r="D2212" i="6"/>
  <c r="D2270" i="6"/>
  <c r="D2245" i="6"/>
  <c r="D100" i="6"/>
  <c r="D68" i="6"/>
  <c r="D248" i="6"/>
  <c r="D852" i="6"/>
  <c r="D868" i="6"/>
  <c r="D884" i="6"/>
  <c r="D900" i="6"/>
  <c r="D916" i="6"/>
  <c r="D932" i="6"/>
  <c r="D1866" i="6"/>
  <c r="E152" i="7"/>
  <c r="E136" i="6"/>
  <c r="E287" i="7"/>
  <c r="E303" i="7"/>
  <c r="E367" i="7"/>
  <c r="E240" i="7"/>
  <c r="E336" i="7"/>
  <c r="E317" i="7"/>
  <c r="E349" i="7"/>
  <c r="E666" i="7"/>
  <c r="E374" i="7"/>
  <c r="E454" i="7"/>
  <c r="E815" i="7"/>
  <c r="E894" i="7"/>
  <c r="E1034" i="7"/>
  <c r="E1243" i="7"/>
  <c r="E1401" i="7"/>
  <c r="E1506" i="7"/>
  <c r="E1630" i="7"/>
  <c r="E1575" i="7"/>
  <c r="E1584" i="7"/>
  <c r="E1726" i="7"/>
  <c r="E1880" i="7"/>
  <c r="E2030" i="7"/>
  <c r="E1874" i="7"/>
  <c r="E2043" i="7"/>
  <c r="E1944" i="7"/>
  <c r="E1941" i="7"/>
  <c r="E2125" i="7"/>
  <c r="E2194" i="7"/>
  <c r="E2353" i="7"/>
  <c r="D20" i="7"/>
  <c r="D17" i="7"/>
  <c r="E121" i="6"/>
  <c r="E33" i="6"/>
  <c r="E1410" i="6"/>
  <c r="E50" i="7"/>
  <c r="E58" i="7"/>
  <c r="E129" i="7"/>
  <c r="E170" i="7"/>
  <c r="E333" i="7"/>
  <c r="E542" i="7"/>
  <c r="E358" i="7"/>
  <c r="E581" i="7"/>
  <c r="E1218" i="7"/>
  <c r="E1598" i="7"/>
  <c r="E1671" i="7"/>
  <c r="E1680" i="7"/>
  <c r="E1935" i="7"/>
  <c r="E2037" i="7"/>
  <c r="E2224" i="7"/>
  <c r="E2292" i="7"/>
  <c r="E2434" i="7"/>
  <c r="E2489" i="7"/>
  <c r="D615" i="7"/>
  <c r="D1727" i="7"/>
  <c r="D2320" i="7"/>
  <c r="D2295" i="7"/>
  <c r="D2414" i="7"/>
  <c r="E816" i="6"/>
  <c r="E937" i="6"/>
  <c r="E1217" i="6"/>
  <c r="E975" i="6"/>
  <c r="E1519" i="6"/>
  <c r="E155" i="7"/>
  <c r="E400" i="7"/>
  <c r="E495" i="7"/>
  <c r="E712" i="7"/>
  <c r="E713" i="7"/>
  <c r="E549" i="7"/>
  <c r="E808" i="7"/>
  <c r="E1179" i="7"/>
  <c r="E1195" i="7"/>
  <c r="E1569" i="7"/>
  <c r="E1505" i="7"/>
  <c r="E1566" i="7"/>
  <c r="E1718" i="7"/>
  <c r="E1639" i="7"/>
  <c r="E2065" i="7"/>
  <c r="E2189" i="7"/>
  <c r="E2332" i="7"/>
  <c r="E2363" i="7"/>
  <c r="E2457" i="7"/>
  <c r="D503" i="7"/>
  <c r="D544" i="7"/>
  <c r="D1397" i="7"/>
  <c r="D1608" i="7"/>
  <c r="E104" i="6"/>
  <c r="E1840" i="7"/>
  <c r="E887" i="7"/>
  <c r="E300" i="6"/>
  <c r="E708" i="6"/>
  <c r="E189" i="6"/>
  <c r="E1022" i="6"/>
  <c r="E951" i="6"/>
  <c r="E118" i="6"/>
  <c r="E76" i="6"/>
  <c r="E909" i="6"/>
  <c r="E10" i="7"/>
  <c r="E60" i="6"/>
  <c r="E893" i="6"/>
  <c r="D1232" i="6"/>
  <c r="D615" i="6"/>
  <c r="D1373" i="7"/>
  <c r="D978" i="6"/>
  <c r="D145" i="6"/>
  <c r="D160" i="7"/>
  <c r="D403" i="7"/>
  <c r="E5" i="6"/>
  <c r="E838" i="6"/>
  <c r="D249" i="6"/>
  <c r="D642" i="6"/>
  <c r="D738" i="6"/>
  <c r="D327" i="6"/>
  <c r="D789" i="7"/>
  <c r="D592" i="7"/>
  <c r="D1750" i="6"/>
  <c r="D1692" i="6"/>
  <c r="D834" i="6"/>
  <c r="D2395" i="6"/>
  <c r="D885" i="7"/>
  <c r="D688" i="7"/>
  <c r="E65" i="7"/>
  <c r="E137" i="7"/>
  <c r="E71" i="7"/>
  <c r="E43" i="7"/>
  <c r="E253" i="7"/>
  <c r="D693" i="7"/>
  <c r="E941" i="6"/>
  <c r="E108" i="6"/>
  <c r="E14" i="7"/>
  <c r="E92" i="6"/>
  <c r="D825" i="6"/>
  <c r="D1741" i="6"/>
  <c r="D2386" i="6"/>
  <c r="D1684" i="6"/>
  <c r="D679" i="7"/>
  <c r="D1011" i="6"/>
  <c r="D178" i="6"/>
  <c r="D269" i="7"/>
  <c r="D26" i="7"/>
  <c r="E101" i="6"/>
  <c r="E934" i="6"/>
  <c r="E85" i="6"/>
  <c r="E918" i="6"/>
  <c r="E37" i="6"/>
  <c r="E870" i="6"/>
  <c r="E21" i="6"/>
  <c r="E854" i="6"/>
  <c r="D1020" i="6"/>
  <c r="D187" i="6"/>
  <c r="D195" i="7"/>
  <c r="D438" i="7"/>
  <c r="D706" i="6"/>
  <c r="D298" i="6"/>
  <c r="D757" i="7"/>
  <c r="D560" i="7"/>
  <c r="D770" i="6"/>
  <c r="D346" i="6"/>
  <c r="D821" i="7"/>
  <c r="D1096" i="6"/>
  <c r="D404" i="6"/>
  <c r="D905" i="7"/>
  <c r="E99" i="7"/>
  <c r="E197" i="7"/>
  <c r="E51" i="7"/>
  <c r="E15" i="7"/>
  <c r="E562" i="7"/>
  <c r="E280" i="7"/>
  <c r="E380" i="7"/>
  <c r="E440" i="7"/>
  <c r="E257" i="7"/>
  <c r="E294" i="7"/>
  <c r="E342" i="7"/>
  <c r="E759" i="7"/>
  <c r="D624" i="7"/>
  <c r="D876" i="7"/>
  <c r="E925" i="6"/>
  <c r="E1513" i="6"/>
  <c r="E1436" i="6"/>
  <c r="E2515" i="7"/>
  <c r="E1610" i="7"/>
  <c r="D979" i="6"/>
  <c r="D146" i="6"/>
  <c r="D404" i="7"/>
  <c r="D161" i="7"/>
  <c r="D945" i="6"/>
  <c r="D112" i="6"/>
  <c r="D131" i="7"/>
  <c r="D374" i="7"/>
  <c r="E877" i="6"/>
  <c r="E44" i="6"/>
  <c r="E28" i="6"/>
  <c r="E861" i="6"/>
  <c r="E12" i="6"/>
  <c r="E845" i="6"/>
  <c r="E453" i="6"/>
  <c r="E1277" i="6"/>
  <c r="E1019" i="7"/>
  <c r="E1101" i="7"/>
  <c r="D697" i="6"/>
  <c r="D292" i="6"/>
  <c r="D748" i="7"/>
  <c r="D551" i="7"/>
  <c r="E69" i="6"/>
  <c r="E902" i="6"/>
  <c r="E53" i="6"/>
  <c r="E886" i="6"/>
  <c r="D988" i="6"/>
  <c r="D155" i="6"/>
  <c r="D169" i="7"/>
  <c r="D412" i="7"/>
  <c r="D1052" i="6"/>
  <c r="D219" i="6"/>
  <c r="D2346" i="6"/>
  <c r="D1701" i="6"/>
  <c r="D674" i="6"/>
  <c r="D1645" i="6"/>
  <c r="D725" i="7"/>
  <c r="D528" i="7"/>
  <c r="D802" i="6"/>
  <c r="D374" i="6"/>
  <c r="D853" i="7"/>
  <c r="D656" i="7"/>
  <c r="D1344" i="6"/>
  <c r="D520" i="6"/>
  <c r="D2466" i="7"/>
  <c r="D1168" i="7"/>
  <c r="D1086" i="7"/>
  <c r="E37" i="7"/>
  <c r="E107" i="7"/>
  <c r="E300" i="7"/>
  <c r="E254" i="7"/>
  <c r="E322" i="7"/>
  <c r="D959" i="7"/>
  <c r="D1425" i="6"/>
  <c r="D1503" i="6"/>
  <c r="D1010" i="6"/>
  <c r="D177" i="6"/>
  <c r="D1042" i="6"/>
  <c r="D209" i="6"/>
  <c r="D1074" i="6"/>
  <c r="D241" i="6"/>
  <c r="D1641" i="6"/>
  <c r="D2342" i="6"/>
  <c r="D1697" i="6"/>
  <c r="D664" i="6"/>
  <c r="D696" i="6"/>
  <c r="D291" i="6"/>
  <c r="D2356" i="6"/>
  <c r="D1711" i="6"/>
  <c r="D1655" i="6"/>
  <c r="D728" i="6"/>
  <c r="D760" i="6"/>
  <c r="D339" i="6"/>
  <c r="D792" i="6"/>
  <c r="D367" i="6"/>
  <c r="D2385" i="6"/>
  <c r="D1740" i="6"/>
  <c r="D1683" i="6"/>
  <c r="D824" i="6"/>
  <c r="D1140" i="6"/>
  <c r="D530" i="6"/>
  <c r="D1545" i="6"/>
  <c r="D1473" i="6"/>
  <c r="D985" i="6"/>
  <c r="D152" i="6"/>
  <c r="D1017" i="6"/>
  <c r="D184" i="6"/>
  <c r="D1049" i="6"/>
  <c r="D216" i="6"/>
  <c r="D639" i="6"/>
  <c r="D246" i="6"/>
  <c r="D1818" i="7"/>
  <c r="D671" i="6"/>
  <c r="D273" i="6"/>
  <c r="D703" i="6"/>
  <c r="D295" i="6"/>
  <c r="D324" i="6"/>
  <c r="D735" i="6"/>
  <c r="D767" i="6"/>
  <c r="D343" i="6"/>
  <c r="D2374" i="6"/>
  <c r="D1729" i="6"/>
  <c r="D1672" i="6"/>
  <c r="D799" i="6"/>
  <c r="D1747" i="6"/>
  <c r="D1689" i="6"/>
  <c r="D831" i="6"/>
  <c r="D2392" i="6"/>
  <c r="D1093" i="6"/>
  <c r="D401" i="6"/>
  <c r="D1323" i="6"/>
  <c r="D499" i="6"/>
  <c r="D1480" i="6"/>
  <c r="D1401" i="6"/>
  <c r="D2495" i="7"/>
  <c r="D968" i="6"/>
  <c r="D135" i="6"/>
  <c r="D167" i="6"/>
  <c r="D1000" i="6"/>
  <c r="D1032" i="6"/>
  <c r="D199" i="6"/>
  <c r="D231" i="6"/>
  <c r="D1064" i="6"/>
  <c r="D654" i="6"/>
  <c r="D259" i="6"/>
  <c r="D284" i="6"/>
  <c r="D686" i="6"/>
  <c r="D718" i="6"/>
  <c r="D309" i="6"/>
  <c r="D750" i="6"/>
  <c r="D330" i="6"/>
  <c r="D357" i="6"/>
  <c r="D782" i="6"/>
  <c r="D382" i="6"/>
  <c r="D814" i="6"/>
  <c r="D389" i="6"/>
  <c r="D1081" i="6"/>
  <c r="D441" i="6"/>
  <c r="D1133" i="6"/>
  <c r="D558" i="6"/>
  <c r="D1171" i="6"/>
  <c r="D959" i="6"/>
  <c r="D1816" i="7"/>
  <c r="D991" i="6"/>
  <c r="D158" i="6"/>
  <c r="D1023" i="6"/>
  <c r="D190" i="6"/>
  <c r="D252" i="6"/>
  <c r="D645" i="6"/>
  <c r="D277" i="6"/>
  <c r="D677" i="6"/>
  <c r="D1710" i="6"/>
  <c r="D2355" i="6"/>
  <c r="D709" i="6"/>
  <c r="D1654" i="6"/>
  <c r="D1658" i="6"/>
  <c r="D2360" i="6"/>
  <c r="D741" i="6"/>
  <c r="D1715" i="6"/>
  <c r="D349" i="6"/>
  <c r="D773" i="6"/>
  <c r="D805" i="6"/>
  <c r="D377" i="6"/>
  <c r="D1313" i="6"/>
  <c r="D489" i="6"/>
  <c r="D1385" i="6"/>
  <c r="D1361" i="6"/>
  <c r="D1237" i="6"/>
  <c r="D2450" i="6"/>
  <c r="D966" i="6"/>
  <c r="D133" i="6"/>
  <c r="D165" i="6"/>
  <c r="D998" i="6"/>
  <c r="D1030" i="6"/>
  <c r="D197" i="6"/>
  <c r="D229" i="6"/>
  <c r="D1062" i="6"/>
  <c r="D652" i="6"/>
  <c r="D257" i="6"/>
  <c r="D684" i="6"/>
  <c r="D282" i="6"/>
  <c r="D1789" i="6"/>
  <c r="D716" i="6"/>
  <c r="D307" i="6"/>
  <c r="D748" i="6"/>
  <c r="D1790" i="6"/>
  <c r="D328" i="6"/>
  <c r="D1830" i="7"/>
  <c r="D780" i="6"/>
  <c r="D356" i="6"/>
  <c r="D812" i="6"/>
  <c r="D381" i="6"/>
  <c r="D1134" i="6"/>
  <c r="D442" i="6"/>
  <c r="D435" i="6"/>
  <c r="D1127" i="6"/>
  <c r="D1148" i="6"/>
  <c r="D538" i="6"/>
  <c r="D1787" i="6"/>
  <c r="D1441" i="6"/>
  <c r="D1517" i="6"/>
  <c r="D2517" i="7"/>
  <c r="D973" i="6"/>
  <c r="D140" i="6"/>
  <c r="D172" i="6"/>
  <c r="D1005" i="6"/>
  <c r="D1037" i="6"/>
  <c r="D204" i="6"/>
  <c r="D236" i="6"/>
  <c r="D1069" i="6"/>
  <c r="D659" i="6"/>
  <c r="D263" i="6"/>
  <c r="D1649" i="6"/>
  <c r="D2350" i="6"/>
  <c r="D1705" i="6"/>
  <c r="D691" i="6"/>
  <c r="D723" i="6"/>
  <c r="D314" i="6"/>
  <c r="D335" i="6"/>
  <c r="D755" i="6"/>
  <c r="D787" i="6"/>
  <c r="D362" i="6"/>
  <c r="D385" i="6"/>
  <c r="D819" i="6"/>
  <c r="D412" i="6"/>
  <c r="D1104" i="6"/>
  <c r="D1328" i="6"/>
  <c r="D504" i="6"/>
  <c r="D576" i="6"/>
  <c r="D1191" i="6"/>
  <c r="D1099" i="6"/>
  <c r="D407" i="6"/>
  <c r="D444" i="6"/>
  <c r="D1136" i="6"/>
  <c r="D461" i="6"/>
  <c r="D1285" i="6"/>
  <c r="D2437" i="7"/>
  <c r="D1325" i="6"/>
  <c r="D501" i="6"/>
  <c r="D2462" i="7"/>
  <c r="D1214" i="6"/>
  <c r="D599" i="6"/>
  <c r="D1174" i="6"/>
  <c r="D560" i="6"/>
  <c r="D597" i="6"/>
  <c r="D1212" i="6"/>
  <c r="D1403" i="6"/>
  <c r="D1482" i="6"/>
  <c r="D1435" i="6"/>
  <c r="D1512" i="6"/>
  <c r="D1609" i="7"/>
  <c r="D1467" i="6"/>
  <c r="D2424" i="6"/>
  <c r="D2421" i="6"/>
  <c r="D1770" i="6"/>
  <c r="D1673" i="7"/>
  <c r="D1708" i="7"/>
  <c r="D1233" i="6"/>
  <c r="D616" i="6"/>
  <c r="D2451" i="6"/>
  <c r="D1362" i="6"/>
  <c r="D1386" i="6"/>
  <c r="D1238" i="6"/>
  <c r="D1497" i="6"/>
  <c r="D1418" i="6"/>
  <c r="D2505" i="7"/>
  <c r="D1525" i="6"/>
  <c r="D1450" i="6"/>
  <c r="D2438" i="6"/>
  <c r="D1769" i="6"/>
  <c r="D1722" i="7"/>
  <c r="D1123" i="6"/>
  <c r="D431" i="6"/>
  <c r="D1273" i="6"/>
  <c r="D449" i="6"/>
  <c r="D2432" i="7"/>
  <c r="D1312" i="6"/>
  <c r="D488" i="6"/>
  <c r="D2457" i="7"/>
  <c r="D1157" i="6"/>
  <c r="D546" i="6"/>
  <c r="D1199" i="6"/>
  <c r="D584" i="6"/>
  <c r="D1242" i="6"/>
  <c r="D623" i="6"/>
  <c r="D1392" i="6"/>
  <c r="D1368" i="6"/>
  <c r="D2457" i="6"/>
  <c r="D1263" i="6"/>
  <c r="D1424" i="6"/>
  <c r="D1502" i="6"/>
  <c r="D1456" i="6"/>
  <c r="D1531" i="6"/>
  <c r="D2405" i="6"/>
  <c r="D1758" i="6"/>
  <c r="D2509" i="7"/>
  <c r="D1570" i="6"/>
  <c r="D1604" i="6"/>
  <c r="D1778" i="7"/>
  <c r="D1744" i="7"/>
  <c r="D393" i="6"/>
  <c r="D1085" i="6"/>
  <c r="D1122" i="6"/>
  <c r="D430" i="6"/>
  <c r="D1272" i="6"/>
  <c r="D448" i="6"/>
  <c r="D1310" i="6"/>
  <c r="D486" i="6"/>
  <c r="D527" i="6"/>
  <c r="D2473" i="7"/>
  <c r="D544" i="6"/>
  <c r="D1154" i="6"/>
  <c r="D1198" i="6"/>
  <c r="D583" i="6"/>
  <c r="D1241" i="6"/>
  <c r="D622" i="6"/>
  <c r="D1262" i="6"/>
  <c r="D1391" i="6"/>
  <c r="D1367" i="6"/>
  <c r="D2456" i="6"/>
  <c r="D1501" i="6"/>
  <c r="D1423" i="6"/>
  <c r="D2510" i="7"/>
  <c r="D1597" i="7"/>
  <c r="D1455" i="6"/>
  <c r="D1530" i="6"/>
  <c r="D1629" i="7"/>
  <c r="D2404" i="6"/>
  <c r="D1757" i="6"/>
  <c r="D1696" i="7"/>
  <c r="D2508" i="7"/>
  <c r="D1121" i="6"/>
  <c r="D429" i="6"/>
  <c r="D1347" i="6"/>
  <c r="D523" i="6"/>
  <c r="D2471" i="7"/>
  <c r="D1309" i="6"/>
  <c r="D485" i="6"/>
  <c r="D1350" i="6"/>
  <c r="D526" i="6"/>
  <c r="D1153" i="6"/>
  <c r="D543" i="6"/>
  <c r="D1197" i="6"/>
  <c r="D582" i="6"/>
  <c r="D2455" i="6"/>
  <c r="D1252" i="6"/>
  <c r="D1390" i="6"/>
  <c r="D1366" i="6"/>
  <c r="D1422" i="6"/>
  <c r="D2406" i="6"/>
  <c r="D1529" i="6"/>
  <c r="D1454" i="6"/>
  <c r="D1631" i="6"/>
  <c r="D1597" i="6"/>
  <c r="D1771" i="7"/>
  <c r="D428" i="6"/>
  <c r="D1120" i="6"/>
  <c r="D521" i="6"/>
  <c r="D1345" i="6"/>
  <c r="D1308" i="6"/>
  <c r="D484" i="6"/>
  <c r="D1152" i="6"/>
  <c r="D542" i="6"/>
  <c r="D581" i="6"/>
  <c r="D1196" i="6"/>
  <c r="D619" i="6"/>
  <c r="D1236" i="6"/>
  <c r="D2454" i="6"/>
  <c r="D1389" i="6"/>
  <c r="D1365" i="6"/>
  <c r="D1245" i="6"/>
  <c r="D1500" i="6"/>
  <c r="D1421" i="6"/>
  <c r="D2507" i="7"/>
  <c r="D1528" i="6"/>
  <c r="D1453" i="6"/>
  <c r="D1756" i="6"/>
  <c r="D2402" i="6"/>
  <c r="D1694" i="7"/>
  <c r="D2439" i="6"/>
  <c r="D1786" i="6"/>
  <c r="D1688" i="7"/>
  <c r="D1723" i="7"/>
  <c r="D1343" i="6"/>
  <c r="D519" i="6"/>
  <c r="D1307" i="6"/>
  <c r="D483" i="6"/>
  <c r="D1348" i="6"/>
  <c r="D524" i="6"/>
  <c r="D2472" i="7"/>
  <c r="D1195" i="6"/>
  <c r="D580" i="6"/>
  <c r="D1364" i="6"/>
  <c r="D2453" i="6"/>
  <c r="D1244" i="6"/>
  <c r="D1388" i="6"/>
  <c r="D1420" i="6"/>
  <c r="D1499" i="6"/>
  <c r="D1452" i="6"/>
  <c r="D1527" i="6"/>
  <c r="D2401" i="6"/>
  <c r="D1755" i="6"/>
  <c r="D2503" i="7"/>
  <c r="D1577" i="6"/>
  <c r="D1611" i="6"/>
  <c r="D2447" i="7"/>
  <c r="D1751" i="7"/>
  <c r="D1785" i="7"/>
  <c r="D1801" i="6"/>
  <c r="D2020" i="6"/>
  <c r="D2353" i="7"/>
  <c r="D2065" i="7"/>
  <c r="D1846" i="7"/>
  <c r="D2052" i="6"/>
  <c r="D1878" i="7"/>
  <c r="D1833" i="6"/>
  <c r="D2084" i="6"/>
  <c r="D1865" i="6"/>
  <c r="D2129" i="7"/>
  <c r="D1910" i="7"/>
  <c r="D2376" i="7"/>
  <c r="D1896" i="6"/>
  <c r="D2115" i="6"/>
  <c r="D2160" i="7"/>
  <c r="D2147" i="6"/>
  <c r="D1928" i="6"/>
  <c r="D1973" i="7"/>
  <c r="D1960" i="6"/>
  <c r="D2179" i="6"/>
  <c r="D2224" i="7"/>
  <c r="D2005" i="7"/>
  <c r="D2211" i="6"/>
  <c r="D1992" i="6"/>
  <c r="D2037" i="7"/>
  <c r="D2256" i="7"/>
  <c r="D2269" i="6"/>
  <c r="D2289" i="7"/>
  <c r="D2308" i="6"/>
  <c r="D2318" i="6"/>
  <c r="D2493" i="7"/>
  <c r="D2483" i="7"/>
  <c r="D2019" i="6"/>
  <c r="D1800" i="6"/>
  <c r="D2352" i="7"/>
  <c r="D1845" i="7"/>
  <c r="D2051" i="6"/>
  <c r="D1877" i="7"/>
  <c r="D1832" i="6"/>
  <c r="D2096" i="7"/>
  <c r="D2083" i="6"/>
  <c r="D1864" i="6"/>
  <c r="D2128" i="7"/>
  <c r="D1909" i="7"/>
  <c r="D2429" i="7"/>
  <c r="D2350" i="7"/>
  <c r="D2146" i="6"/>
  <c r="D1927" i="6"/>
  <c r="D1972" i="7"/>
  <c r="D2191" i="7"/>
  <c r="D2178" i="6"/>
  <c r="D1959" i="6"/>
  <c r="D2223" i="7"/>
  <c r="D2004" i="7"/>
  <c r="D2210" i="6"/>
  <c r="D1991" i="6"/>
  <c r="D2255" i="7"/>
  <c r="D2036" i="7"/>
  <c r="D2243" i="6"/>
  <c r="D2268" i="6"/>
  <c r="D2288" i="7"/>
  <c r="D2307" i="6"/>
  <c r="D2317" i="6"/>
  <c r="D2492" i="7"/>
  <c r="D2482" i="7"/>
  <c r="D1633" i="6"/>
  <c r="D1599" i="6"/>
  <c r="D1773" i="7"/>
  <c r="D2470" i="7"/>
  <c r="D1807" i="7"/>
  <c r="D2042" i="6"/>
  <c r="D1823" i="6"/>
  <c r="D1868" i="7"/>
  <c r="D2087" i="7"/>
  <c r="D2074" i="6"/>
  <c r="D1855" i="6"/>
  <c r="D2119" i="7"/>
  <c r="D1900" i="7"/>
  <c r="D2106" i="6"/>
  <c r="D1887" i="6"/>
  <c r="D1932" i="7"/>
  <c r="D2151" i="7"/>
  <c r="D2137" i="6"/>
  <c r="D1918" i="6"/>
  <c r="D1963" i="7"/>
  <c r="D1950" i="6"/>
  <c r="D2169" i="6"/>
  <c r="D2214" i="7"/>
  <c r="D1995" i="7"/>
  <c r="D1982" i="6"/>
  <c r="D2201" i="6"/>
  <c r="D2246" i="7"/>
  <c r="D2027" i="7"/>
  <c r="D2014" i="6"/>
  <c r="D2233" i="6"/>
  <c r="D2059" i="7"/>
  <c r="D2278" i="7"/>
  <c r="D2298" i="6"/>
  <c r="D2291" i="6"/>
  <c r="D2421" i="7"/>
  <c r="D2428" i="7"/>
  <c r="D1798" i="6"/>
  <c r="D2017" i="6"/>
  <c r="D2062" i="7"/>
  <c r="D2049" i="6"/>
  <c r="D1830" i="6"/>
  <c r="D2094" i="7"/>
  <c r="D1875" i="7"/>
  <c r="D1862" i="6"/>
  <c r="D2081" i="6"/>
  <c r="D2374" i="7"/>
  <c r="D1907" i="7"/>
  <c r="D2113" i="6"/>
  <c r="D1894" i="6"/>
  <c r="D1939" i="7"/>
  <c r="D2144" i="6"/>
  <c r="D1925" i="6"/>
  <c r="D2189" i="7"/>
  <c r="D1970" i="7"/>
  <c r="D2176" i="6"/>
  <c r="D1957" i="6"/>
  <c r="D2002" i="7"/>
  <c r="D2221" i="7"/>
  <c r="D1989" i="6"/>
  <c r="D2208" i="6"/>
  <c r="D2253" i="7"/>
  <c r="D2034" i="7"/>
  <c r="D2266" i="6"/>
  <c r="D2241" i="6"/>
  <c r="D2286" i="7"/>
  <c r="D2311" i="7"/>
  <c r="D2315" i="6"/>
  <c r="D2305" i="6"/>
  <c r="D2490" i="7"/>
  <c r="D2480" i="7"/>
  <c r="D2040" i="6"/>
  <c r="D1821" i="6"/>
  <c r="D2085" i="7"/>
  <c r="D1853" i="6"/>
  <c r="D2072" i="6"/>
  <c r="D2117" i="7"/>
  <c r="D2370" i="7"/>
  <c r="D1898" i="7"/>
  <c r="D2104" i="6"/>
  <c r="D1885" i="6"/>
  <c r="D2385" i="7"/>
  <c r="D2149" i="7"/>
  <c r="D1930" i="7"/>
  <c r="D1916" i="6"/>
  <c r="D2135" i="6"/>
  <c r="D2180" i="7"/>
  <c r="D1948" i="6"/>
  <c r="D2167" i="6"/>
  <c r="D2212" i="7"/>
  <c r="D1993" i="7"/>
  <c r="D2199" i="6"/>
  <c r="D1980" i="6"/>
  <c r="D2244" i="7"/>
  <c r="D2012" i="6"/>
  <c r="D2231" i="6"/>
  <c r="D2276" i="7"/>
  <c r="D2289" i="6"/>
  <c r="D2296" i="6"/>
  <c r="D2426" i="7"/>
  <c r="D2419" i="7"/>
  <c r="D1804" i="6"/>
  <c r="D2023" i="6"/>
  <c r="D1849" i="7"/>
  <c r="D2068" i="7"/>
  <c r="D2055" i="6"/>
  <c r="D1836" i="6"/>
  <c r="D2100" i="7"/>
  <c r="D1868" i="6"/>
  <c r="D2087" i="6"/>
  <c r="D1913" i="7"/>
  <c r="D2132" i="7"/>
  <c r="D1899" i="6"/>
  <c r="D2118" i="6"/>
  <c r="D1944" i="7"/>
  <c r="D2150" i="6"/>
  <c r="D1931" i="6"/>
  <c r="D1963" i="6"/>
  <c r="D2182" i="6"/>
  <c r="D2227" i="7"/>
  <c r="D2008" i="7"/>
  <c r="D1995" i="6"/>
  <c r="D2214" i="6"/>
  <c r="D2272" i="6"/>
  <c r="D2321" i="6"/>
  <c r="D1552" i="6"/>
  <c r="D2331" i="6"/>
  <c r="D1562" i="6"/>
  <c r="D2247" i="6"/>
  <c r="D2292" i="7"/>
  <c r="D1726" i="7"/>
  <c r="D2317" i="7"/>
  <c r="D1571" i="6"/>
  <c r="D1605" i="6"/>
  <c r="D1779" i="7"/>
  <c r="D2438" i="7"/>
  <c r="D1745" i="7"/>
  <c r="D1603" i="6"/>
  <c r="D1637" i="6"/>
  <c r="D1811" i="7"/>
  <c r="D1827" i="6"/>
  <c r="D2046" i="6"/>
  <c r="D2091" i="7"/>
  <c r="D1859" i="6"/>
  <c r="D2078" i="6"/>
  <c r="D2123" i="7"/>
  <c r="D1904" i="7"/>
  <c r="D2110" i="6"/>
  <c r="D1891" i="6"/>
  <c r="D2155" i="7"/>
  <c r="D2141" i="6"/>
  <c r="D1922" i="6"/>
  <c r="D2186" i="7"/>
  <c r="D1954" i="6"/>
  <c r="D2173" i="6"/>
  <c r="D2218" i="7"/>
  <c r="D1999" i="7"/>
  <c r="D2263" i="6"/>
  <c r="D2238" i="6"/>
  <c r="D2283" i="7"/>
  <c r="D2312" i="6"/>
  <c r="D2302" i="6"/>
  <c r="D2477" i="7"/>
  <c r="D2487" i="7"/>
  <c r="D1636" i="6"/>
  <c r="D1602" i="6"/>
  <c r="D1810" i="7"/>
  <c r="D1776" i="7"/>
  <c r="D2045" i="6"/>
  <c r="D1826" i="6"/>
  <c r="D2090" i="7"/>
  <c r="D1871" i="7"/>
  <c r="D2077" i="6"/>
  <c r="D1858" i="6"/>
  <c r="D2122" i="7"/>
  <c r="D1890" i="6"/>
  <c r="D2109" i="6"/>
  <c r="D2154" i="7"/>
  <c r="D1935" i="7"/>
  <c r="D2387" i="7"/>
  <c r="D1921" i="6"/>
  <c r="D2140" i="6"/>
  <c r="D2185" i="7"/>
  <c r="D2172" i="6"/>
  <c r="D1953" i="6"/>
  <c r="D2217" i="7"/>
  <c r="D1998" i="7"/>
  <c r="D1985" i="6"/>
  <c r="D2204" i="6"/>
  <c r="D2249" i="7"/>
  <c r="D2237" i="6"/>
  <c r="D2262" i="6"/>
  <c r="D2282" i="7"/>
  <c r="D2307" i="7"/>
  <c r="D2301" i="6"/>
  <c r="D2311" i="6"/>
  <c r="D2486" i="7"/>
  <c r="D2476" i="7"/>
  <c r="E788" i="6"/>
  <c r="E363" i="6"/>
  <c r="E919" i="6"/>
  <c r="E86" i="6"/>
  <c r="E70" i="6"/>
  <c r="E903" i="6"/>
  <c r="E887" i="6"/>
  <c r="E54" i="6"/>
  <c r="E22" i="6"/>
  <c r="E855" i="6"/>
  <c r="E6" i="6"/>
  <c r="E839" i="6"/>
  <c r="D2398" i="6"/>
  <c r="D1754" i="6"/>
  <c r="D1690" i="7"/>
  <c r="D421" i="6"/>
  <c r="D1113" i="6"/>
  <c r="D304" i="6"/>
  <c r="D713" i="6"/>
  <c r="D1027" i="6"/>
  <c r="D194" i="6"/>
  <c r="E973" i="6"/>
  <c r="E140" i="6"/>
  <c r="E87" i="6"/>
  <c r="E920" i="6"/>
  <c r="E71" i="6"/>
  <c r="E904" i="6"/>
  <c r="E55" i="6"/>
  <c r="E888" i="6"/>
  <c r="E39" i="6"/>
  <c r="E872" i="6"/>
  <c r="E23" i="6"/>
  <c r="E856" i="6"/>
  <c r="E42" i="6"/>
  <c r="E875" i="6"/>
  <c r="E158" i="6"/>
  <c r="E991" i="6"/>
  <c r="E190" i="6"/>
  <c r="E1023" i="6"/>
  <c r="E252" i="6"/>
  <c r="E645" i="6"/>
  <c r="E277" i="6"/>
  <c r="E677" i="6"/>
  <c r="E2355" i="6"/>
  <c r="E1654" i="6"/>
  <c r="E1710" i="6"/>
  <c r="E709" i="6"/>
  <c r="E2360" i="6"/>
  <c r="E1715" i="6"/>
  <c r="E1658" i="6"/>
  <c r="E741" i="6"/>
  <c r="E349" i="6"/>
  <c r="E773" i="6"/>
  <c r="E377" i="6"/>
  <c r="E805" i="6"/>
  <c r="E2443" i="6"/>
  <c r="E1356" i="6"/>
  <c r="E1378" i="6"/>
  <c r="E1162" i="6"/>
  <c r="E659" i="6"/>
  <c r="E263" i="6"/>
  <c r="E1649" i="6"/>
  <c r="E2350" i="6"/>
  <c r="E1705" i="6"/>
  <c r="E385" i="6"/>
  <c r="E819" i="6"/>
  <c r="E1084" i="6"/>
  <c r="E392" i="6"/>
  <c r="E219" i="6"/>
  <c r="E1052" i="6"/>
  <c r="E1645" i="6"/>
  <c r="E1701" i="6"/>
  <c r="E674" i="6"/>
  <c r="E298" i="6"/>
  <c r="E706" i="6"/>
  <c r="E738" i="6"/>
  <c r="E327" i="6"/>
  <c r="E802" i="6"/>
  <c r="E374" i="6"/>
  <c r="E1692" i="6"/>
  <c r="E2395" i="6"/>
  <c r="E1750" i="6"/>
  <c r="E834" i="6"/>
  <c r="E1348" i="6"/>
  <c r="E524" i="6"/>
  <c r="E1499" i="6"/>
  <c r="E1420" i="6"/>
  <c r="E971" i="6"/>
  <c r="E138" i="6"/>
  <c r="D18" i="7"/>
  <c r="D187" i="7"/>
  <c r="D156" i="7"/>
  <c r="D436" i="7"/>
  <c r="D193" i="7"/>
  <c r="D261" i="7"/>
  <c r="D421" i="7"/>
  <c r="D210" i="7"/>
  <c r="D422" i="7"/>
  <c r="D474" i="7"/>
  <c r="D499" i="7"/>
  <c r="D595" i="7"/>
  <c r="D742" i="7"/>
  <c r="D572" i="7"/>
  <c r="D894" i="7"/>
  <c r="D489" i="7"/>
  <c r="D513" i="7"/>
  <c r="D589" i="7"/>
  <c r="D653" i="7"/>
  <c r="D850" i="7"/>
  <c r="D506" i="7"/>
  <c r="D570" i="7"/>
  <c r="D634" i="7"/>
  <c r="D902" i="7"/>
  <c r="D1002" i="7"/>
  <c r="D747" i="7"/>
  <c r="D786" i="7"/>
  <c r="D978" i="7"/>
  <c r="D831" i="7"/>
  <c r="D931" i="7"/>
  <c r="D967" i="7"/>
  <c r="D983" i="7"/>
  <c r="D999" i="7"/>
  <c r="D1085" i="7"/>
  <c r="D792" i="7"/>
  <c r="D944" i="7"/>
  <c r="D1093" i="7"/>
  <c r="D1049" i="7"/>
  <c r="D1010" i="7"/>
  <c r="D1015" i="7"/>
  <c r="D1051" i="7"/>
  <c r="D1067" i="7"/>
  <c r="D1091" i="7"/>
  <c r="D1179" i="7"/>
  <c r="D1195" i="7"/>
  <c r="D1231" i="7"/>
  <c r="D1092" i="7"/>
  <c r="D1455" i="7"/>
  <c r="D1374" i="7"/>
  <c r="D1224" i="7"/>
  <c r="D1304" i="7"/>
  <c r="D1301" i="7"/>
  <c r="D1317" i="7"/>
  <c r="D1341" i="7"/>
  <c r="D1407" i="7"/>
  <c r="D1335" i="7"/>
  <c r="D1266" i="7"/>
  <c r="D1290" i="7"/>
  <c r="D1306" i="7"/>
  <c r="D1487" i="7"/>
  <c r="D1395" i="7"/>
  <c r="D1380" i="7"/>
  <c r="D1400" i="7"/>
  <c r="D1484" i="7"/>
  <c r="D1530" i="7"/>
  <c r="D1693" i="7"/>
  <c r="D1381" i="7"/>
  <c r="D1550" i="7"/>
  <c r="D1422" i="7"/>
  <c r="D1462" i="7"/>
  <c r="D1486" i="7"/>
  <c r="D1627" i="7"/>
  <c r="D1647" i="7"/>
  <c r="D1548" i="7"/>
  <c r="D1568" i="7"/>
  <c r="D1592" i="7"/>
  <c r="D1628" i="7"/>
  <c r="D1517" i="7"/>
  <c r="D1577" i="7"/>
  <c r="D1777" i="7"/>
  <c r="D1823" i="7"/>
  <c r="D1843" i="7"/>
  <c r="D1976" i="7"/>
  <c r="D2064" i="7"/>
  <c r="D2025" i="7"/>
  <c r="D1966" i="7"/>
  <c r="D2126" i="7"/>
  <c r="D2057" i="7"/>
  <c r="D2192" i="7"/>
  <c r="D2467" i="7"/>
  <c r="D2463" i="7"/>
  <c r="D2366" i="7"/>
  <c r="D2468" i="7"/>
  <c r="E222" i="6"/>
  <c r="E503" i="6"/>
  <c r="E950" i="6"/>
  <c r="E1069" i="6"/>
  <c r="E1137" i="6"/>
  <c r="E936" i="6"/>
  <c r="D433" i="6"/>
  <c r="D525" i="6"/>
  <c r="D541" i="6"/>
  <c r="D621" i="6"/>
  <c r="D637" i="6"/>
  <c r="D1055" i="6"/>
  <c r="D1079" i="6"/>
  <c r="D1115" i="6"/>
  <c r="D1986" i="6"/>
  <c r="D2244" i="6"/>
  <c r="D31" i="7"/>
  <c r="D25" i="7"/>
  <c r="D22" i="7"/>
  <c r="D476" i="7"/>
  <c r="D233" i="7"/>
  <c r="D265" i="7"/>
  <c r="D453" i="7"/>
  <c r="D178" i="7"/>
  <c r="D198" i="7"/>
  <c r="D214" i="7"/>
  <c r="D274" i="7"/>
  <c r="D394" i="7"/>
  <c r="D563" i="7"/>
  <c r="D659" i="7"/>
  <c r="D728" i="7"/>
  <c r="D540" i="7"/>
  <c r="D668" i="7"/>
  <c r="D722" i="7"/>
  <c r="D990" i="7"/>
  <c r="D493" i="7"/>
  <c r="D557" i="7"/>
  <c r="D577" i="7"/>
  <c r="D641" i="7"/>
  <c r="D760" i="7"/>
  <c r="D550" i="7"/>
  <c r="D614" i="7"/>
  <c r="D678" i="7"/>
  <c r="D882" i="7"/>
  <c r="D737" i="7"/>
  <c r="D934" i="7"/>
  <c r="D890" i="7"/>
  <c r="D735" i="7"/>
  <c r="D818" i="7"/>
  <c r="D1193" i="7"/>
  <c r="D811" i="7"/>
  <c r="D875" i="7"/>
  <c r="D908" i="7"/>
  <c r="D932" i="7"/>
  <c r="D948" i="7"/>
  <c r="D976" i="7"/>
  <c r="D996" i="7"/>
  <c r="D1169" i="7"/>
  <c r="D801" i="7"/>
  <c r="D865" i="7"/>
  <c r="D997" i="7"/>
  <c r="D1319" i="7"/>
  <c r="D1014" i="7"/>
  <c r="D1050" i="7"/>
  <c r="D1070" i="7"/>
  <c r="D1090" i="7"/>
  <c r="D1134" i="7"/>
  <c r="D1247" i="7"/>
  <c r="D1439" i="7"/>
  <c r="D1055" i="7"/>
  <c r="D1167" i="7"/>
  <c r="D1303" i="7"/>
  <c r="D1052" i="7"/>
  <c r="D1096" i="7"/>
  <c r="D1132" i="7"/>
  <c r="D1152" i="7"/>
  <c r="D1172" i="7"/>
  <c r="D1228" i="7"/>
  <c r="D1268" i="7"/>
  <c r="D1284" i="7"/>
  <c r="D1265" i="7"/>
  <c r="D1270" i="7"/>
  <c r="D1343" i="7"/>
  <c r="D1340" i="7"/>
  <c r="D1356" i="7"/>
  <c r="D1456" i="7"/>
  <c r="D1562" i="7"/>
  <c r="D1518" i="7"/>
  <c r="D1519" i="7"/>
  <c r="D1598" i="7"/>
  <c r="D1695" i="7"/>
  <c r="D1547" i="7"/>
  <c r="D1615" i="7"/>
  <c r="D1687" i="7"/>
  <c r="D1536" i="7"/>
  <c r="D1596" i="7"/>
  <c r="D1656" i="7"/>
  <c r="D1545" i="7"/>
  <c r="D1641" i="7"/>
  <c r="D1661" i="7"/>
  <c r="D1834" i="7"/>
  <c r="D1872" i="7"/>
  <c r="D2040" i="7"/>
  <c r="D1881" i="7"/>
  <c r="D2030" i="7"/>
  <c r="D2158" i="7"/>
  <c r="D2182" i="7"/>
  <c r="D2332" i="7"/>
  <c r="D2313" i="7"/>
  <c r="D2314" i="7"/>
  <c r="D2342" i="7"/>
  <c r="D2434" i="7"/>
  <c r="D2455" i="7"/>
  <c r="E102" i="6"/>
  <c r="E362" i="6"/>
  <c r="E1106" i="6"/>
  <c r="E871" i="6"/>
  <c r="E2346" i="6"/>
  <c r="D618" i="6"/>
  <c r="D231" i="7"/>
  <c r="D399" i="7"/>
  <c r="D151" i="7"/>
  <c r="D268" i="7"/>
  <c r="D480" i="7"/>
  <c r="D237" i="7"/>
  <c r="D457" i="7"/>
  <c r="D430" i="7"/>
  <c r="D531" i="7"/>
  <c r="D703" i="7"/>
  <c r="D1089" i="7"/>
  <c r="D508" i="7"/>
  <c r="D636" i="7"/>
  <c r="D696" i="7"/>
  <c r="D754" i="7"/>
  <c r="D545" i="7"/>
  <c r="D621" i="7"/>
  <c r="D685" i="7"/>
  <c r="D705" i="7"/>
  <c r="D1006" i="7"/>
  <c r="D538" i="7"/>
  <c r="D602" i="7"/>
  <c r="D666" i="7"/>
  <c r="D710" i="7"/>
  <c r="D774" i="7"/>
  <c r="D922" i="7"/>
  <c r="D942" i="7"/>
  <c r="D930" i="7"/>
  <c r="D799" i="7"/>
  <c r="D863" i="7"/>
  <c r="D1097" i="7"/>
  <c r="D1206" i="7"/>
  <c r="D1173" i="7"/>
  <c r="D824" i="7"/>
  <c r="D888" i="7"/>
  <c r="D936" i="7"/>
  <c r="D956" i="7"/>
  <c r="D984" i="7"/>
  <c r="D1137" i="7"/>
  <c r="D913" i="7"/>
  <c r="D929" i="7"/>
  <c r="D985" i="7"/>
  <c r="D1133" i="7"/>
  <c r="D1054" i="7"/>
  <c r="D1094" i="7"/>
  <c r="D1263" i="7"/>
  <c r="D1007" i="7"/>
  <c r="D1131" i="7"/>
  <c r="D1147" i="7"/>
  <c r="D1171" i="7"/>
  <c r="D1187" i="7"/>
  <c r="D1459" i="7"/>
  <c r="D1136" i="7"/>
  <c r="D1176" i="7"/>
  <c r="D1192" i="7"/>
  <c r="D1232" i="7"/>
  <c r="D1339" i="7"/>
  <c r="D1269" i="7"/>
  <c r="D1230" i="7"/>
  <c r="D1298" i="7"/>
  <c r="D1342" i="7"/>
  <c r="D1626" i="7"/>
  <c r="D1408" i="7"/>
  <c r="D1460" i="7"/>
  <c r="D1496" i="7"/>
  <c r="D1594" i="7"/>
  <c r="D1437" i="7"/>
  <c r="D1461" i="7"/>
  <c r="D1481" i="7"/>
  <c r="D1630" i="7"/>
  <c r="D1551" i="7"/>
  <c r="D1575" i="7"/>
  <c r="D1595" i="7"/>
  <c r="D1655" i="7"/>
  <c r="D1697" i="7"/>
  <c r="D1516" i="7"/>
  <c r="D1660" i="7"/>
  <c r="D1549" i="7"/>
  <c r="D1866" i="7"/>
  <c r="D1903" i="7"/>
  <c r="D1967" i="7"/>
  <c r="D1936" i="7"/>
  <c r="D2097" i="7"/>
  <c r="D2308" i="7"/>
  <c r="D2195" i="7"/>
  <c r="D2397" i="7"/>
  <c r="D2431" i="7"/>
  <c r="D2403" i="7"/>
  <c r="D126" i="6"/>
  <c r="E553" i="6"/>
  <c r="E1079" i="6"/>
  <c r="D528" i="6"/>
  <c r="D1351" i="6"/>
  <c r="E1679" i="6"/>
  <c r="E2381" i="6"/>
  <c r="E2344" i="6"/>
  <c r="E1699" i="6"/>
  <c r="E1643" i="6"/>
  <c r="E2393" i="6"/>
  <c r="E1748" i="6"/>
  <c r="E2340" i="6"/>
  <c r="E1695" i="6"/>
  <c r="E2362" i="6"/>
  <c r="E1717" i="6"/>
  <c r="E2376" i="6"/>
  <c r="E1731" i="6"/>
  <c r="E2361" i="6"/>
  <c r="E1659" i="6"/>
  <c r="E2446" i="6"/>
  <c r="E1381" i="6"/>
  <c r="E1493" i="6"/>
  <c r="E1774" i="6"/>
  <c r="E1397" i="6"/>
  <c r="E1373" i="6"/>
  <c r="E1461" i="6"/>
  <c r="E1535" i="6"/>
  <c r="E2418" i="6"/>
  <c r="E1449" i="6"/>
  <c r="E1367" i="6"/>
  <c r="E2456" i="6"/>
  <c r="E2404" i="6"/>
  <c r="E1757" i="6"/>
  <c r="E1915" i="6"/>
  <c r="E2134" i="6"/>
  <c r="E1979" i="6"/>
  <c r="E2198" i="6"/>
  <c r="E2230" i="6"/>
  <c r="E2011" i="6"/>
  <c r="E2295" i="6"/>
  <c r="E2288" i="6"/>
  <c r="E1629" i="6"/>
  <c r="E1595" i="6"/>
  <c r="E1819" i="6"/>
  <c r="E2038" i="6"/>
  <c r="E1914" i="6"/>
  <c r="E2133" i="6"/>
  <c r="E2165" i="6"/>
  <c r="E1946" i="6"/>
  <c r="E1978" i="6"/>
  <c r="E2197" i="6"/>
  <c r="E2294" i="6"/>
  <c r="E2287" i="6"/>
  <c r="E1842" i="6"/>
  <c r="E2061" i="6"/>
  <c r="E2093" i="6"/>
  <c r="E1874" i="6"/>
  <c r="E2124" i="6"/>
  <c r="E1905" i="6"/>
  <c r="E1937" i="6"/>
  <c r="E2156" i="6"/>
  <c r="E2188" i="6"/>
  <c r="E1969" i="6"/>
  <c r="E2001" i="6"/>
  <c r="E2220" i="6"/>
  <c r="E2325" i="6"/>
  <c r="E2253" i="6"/>
  <c r="E2335" i="6"/>
  <c r="E2278" i="6"/>
  <c r="E1593" i="6"/>
  <c r="E1627" i="6"/>
  <c r="E1912" i="6"/>
  <c r="E2131" i="6"/>
  <c r="E2163" i="6"/>
  <c r="E1944" i="6"/>
  <c r="E2285" i="6"/>
  <c r="E2292" i="6"/>
  <c r="E1840" i="6"/>
  <c r="E2059" i="6"/>
  <c r="E1872" i="6"/>
  <c r="E2091" i="6"/>
  <c r="E1935" i="6"/>
  <c r="E2154" i="6"/>
  <c r="E1967" i="6"/>
  <c r="E2186" i="6"/>
  <c r="E185" i="6"/>
  <c r="E153" i="6"/>
  <c r="E224" i="6"/>
  <c r="E588" i="6"/>
  <c r="E279" i="6"/>
  <c r="E423" i="6"/>
  <c r="E507" i="6"/>
  <c r="E527" i="6"/>
  <c r="E603" i="6"/>
  <c r="E647" i="6"/>
  <c r="E542" i="6"/>
  <c r="E630" i="6"/>
  <c r="E678" i="6"/>
  <c r="E710" i="6"/>
  <c r="E742" i="6"/>
  <c r="E806" i="6"/>
  <c r="E397" i="6"/>
  <c r="E417" i="6"/>
  <c r="E433" i="6"/>
  <c r="E1266" i="6"/>
  <c r="E1690" i="6"/>
  <c r="E1769" i="6"/>
  <c r="E1275" i="6"/>
  <c r="E993" i="6"/>
  <c r="E1101" i="6"/>
  <c r="E1358" i="6"/>
  <c r="E1694" i="6"/>
  <c r="E1311" i="6"/>
  <c r="E1249" i="6"/>
  <c r="E1272" i="6"/>
  <c r="E1522" i="6"/>
  <c r="E1299" i="6"/>
  <c r="E1083" i="6"/>
  <c r="E1198" i="6"/>
  <c r="E1244" i="6"/>
  <c r="E1638" i="6"/>
  <c r="E1849" i="6"/>
  <c r="E1817" i="6"/>
  <c r="E1364" i="6"/>
  <c r="E1472" i="6"/>
  <c r="E1496" i="6"/>
  <c r="E1556" i="6"/>
  <c r="E1820" i="6"/>
  <c r="E1881" i="6"/>
  <c r="E1427" i="6"/>
  <c r="E1639" i="6"/>
  <c r="E1385" i="6"/>
  <c r="E2071" i="6"/>
  <c r="E2103" i="6"/>
  <c r="E1947" i="6"/>
  <c r="E2375" i="6"/>
  <c r="E2427" i="6"/>
  <c r="E159" i="6"/>
  <c r="E344" i="6"/>
  <c r="E544" i="6"/>
  <c r="E467" i="6"/>
  <c r="E502" i="6"/>
  <c r="E672" i="6"/>
  <c r="E704" i="6"/>
  <c r="E736" i="6"/>
  <c r="E800" i="6"/>
  <c r="E217" i="6"/>
  <c r="E545" i="6"/>
  <c r="E1138" i="6"/>
  <c r="E1160" i="6"/>
  <c r="E1241" i="6"/>
  <c r="E1314" i="6"/>
  <c r="E1530" i="6"/>
  <c r="E1268" i="6"/>
  <c r="E1566" i="6"/>
  <c r="E1630" i="6"/>
  <c r="E1143" i="6"/>
  <c r="E1226" i="6"/>
  <c r="E1426" i="6"/>
  <c r="E1315" i="6"/>
  <c r="E1003" i="6"/>
  <c r="E1067" i="6"/>
  <c r="E1478" i="6"/>
  <c r="E1440" i="6"/>
  <c r="E1476" i="6"/>
  <c r="E1532" i="6"/>
  <c r="E1620" i="6"/>
  <c r="E1716" i="6"/>
  <c r="E1736" i="6"/>
  <c r="E1754" i="6"/>
  <c r="E1784" i="6"/>
  <c r="E1371" i="6"/>
  <c r="E1607" i="6"/>
  <c r="E1501" i="6"/>
  <c r="E2010" i="6"/>
  <c r="E1883" i="6"/>
  <c r="E128" i="6"/>
  <c r="E412" i="6"/>
  <c r="E512" i="6"/>
  <c r="E689" i="6"/>
  <c r="E721" i="6"/>
  <c r="E743" i="6"/>
  <c r="E775" i="6"/>
  <c r="E807" i="6"/>
  <c r="E514" i="6"/>
  <c r="E534" i="6"/>
  <c r="E1025" i="6"/>
  <c r="E1408" i="6"/>
  <c r="E1761" i="6"/>
  <c r="E1391" i="6"/>
  <c r="E1459" i="6"/>
  <c r="E1591" i="6"/>
  <c r="E2450" i="6"/>
  <c r="E2195" i="6"/>
  <c r="E2327" i="6"/>
  <c r="E2282" i="6"/>
  <c r="D953" i="6"/>
  <c r="D120" i="6"/>
  <c r="E917" i="6"/>
  <c r="E84" i="6"/>
  <c r="E885" i="6"/>
  <c r="E52" i="6"/>
  <c r="E837" i="6"/>
  <c r="E4" i="6"/>
  <c r="D242" i="6"/>
  <c r="D1075" i="6"/>
  <c r="D122" i="6"/>
  <c r="D955" i="6"/>
  <c r="D972" i="6"/>
  <c r="D139" i="6"/>
  <c r="D1068" i="6"/>
  <c r="D235" i="6"/>
  <c r="D313" i="6"/>
  <c r="D722" i="6"/>
  <c r="D773" i="7"/>
  <c r="D361" i="6"/>
  <c r="D786" i="6"/>
  <c r="D837" i="7"/>
  <c r="D511" i="6"/>
  <c r="D1335" i="6"/>
  <c r="D1077" i="7"/>
  <c r="D1159" i="7"/>
  <c r="D193" i="6"/>
  <c r="D1026" i="6"/>
  <c r="D280" i="6"/>
  <c r="D680" i="6"/>
  <c r="D731" i="7"/>
  <c r="D776" i="6"/>
  <c r="D352" i="6"/>
  <c r="D1294" i="6"/>
  <c r="D470" i="6"/>
  <c r="D168" i="6"/>
  <c r="D1001" i="6"/>
  <c r="D232" i="6"/>
  <c r="D1065" i="6"/>
  <c r="D719" i="6"/>
  <c r="D310" i="6"/>
  <c r="D1086" i="6"/>
  <c r="D394" i="6"/>
  <c r="D949" i="7"/>
  <c r="D895" i="7"/>
  <c r="D557" i="6"/>
  <c r="D1170" i="6"/>
  <c r="D1205" i="7"/>
  <c r="D1016" i="6"/>
  <c r="D183" i="6"/>
  <c r="D670" i="6"/>
  <c r="D272" i="6"/>
  <c r="D721" i="7"/>
  <c r="D766" i="6"/>
  <c r="D342" i="6"/>
  <c r="D1832" i="7"/>
  <c r="D817" i="7"/>
  <c r="D1324" i="6"/>
  <c r="D500" i="6"/>
  <c r="D1066" i="7"/>
  <c r="D1039" i="6"/>
  <c r="D206" i="6"/>
  <c r="D693" i="6"/>
  <c r="D744" i="7"/>
  <c r="D288" i="6"/>
  <c r="D757" i="6"/>
  <c r="D336" i="6"/>
  <c r="D1831" i="7"/>
  <c r="D408" i="6"/>
  <c r="D1100" i="6"/>
  <c r="D963" i="7"/>
  <c r="D909" i="7"/>
  <c r="D982" i="6"/>
  <c r="D149" i="6"/>
  <c r="D1078" i="6"/>
  <c r="D245" i="6"/>
  <c r="D732" i="6"/>
  <c r="D321" i="6"/>
  <c r="D783" i="7"/>
  <c r="D1275" i="6"/>
  <c r="D451" i="6"/>
  <c r="D1099" i="7"/>
  <c r="D156" i="6"/>
  <c r="D989" i="6"/>
  <c r="D1053" i="6"/>
  <c r="D220" i="6"/>
  <c r="D707" i="6"/>
  <c r="D299" i="6"/>
  <c r="D561" i="7"/>
  <c r="D803" i="6"/>
  <c r="D854" i="7"/>
  <c r="D657" i="7"/>
  <c r="D375" i="6"/>
  <c r="D1342" i="6"/>
  <c r="D518" i="6"/>
  <c r="D517" i="6"/>
  <c r="D1341" i="6"/>
  <c r="D1083" i="7"/>
  <c r="D1150" i="6"/>
  <c r="D540" i="6"/>
  <c r="D2452" i="6"/>
  <c r="D1387" i="6"/>
  <c r="D1243" i="6"/>
  <c r="D1363" i="6"/>
  <c r="D1457" i="7"/>
  <c r="D1259" i="6"/>
  <c r="D636" i="6"/>
  <c r="D1283" i="7"/>
  <c r="D1394" i="7"/>
  <c r="D1540" i="6"/>
  <c r="D1780" i="6"/>
  <c r="D1466" i="6"/>
  <c r="D1279" i="6"/>
  <c r="D455" i="6"/>
  <c r="D1103" i="7"/>
  <c r="D2435" i="7"/>
  <c r="D1021" i="7"/>
  <c r="D630" i="6"/>
  <c r="D1388" i="7"/>
  <c r="D1446" i="7"/>
  <c r="D1286" i="7"/>
  <c r="D1472" i="6"/>
  <c r="D1544" i="6"/>
  <c r="D1781" i="6"/>
  <c r="D1567" i="7"/>
  <c r="D1646" i="7"/>
  <c r="D447" i="6"/>
  <c r="D1271" i="6"/>
  <c r="D2430" i="7"/>
  <c r="D1095" i="7"/>
  <c r="D1013" i="7"/>
  <c r="D1246" i="6"/>
  <c r="D624" i="6"/>
  <c r="D1271" i="7"/>
  <c r="D1382" i="7"/>
  <c r="D1217" i="6"/>
  <c r="D602" i="6"/>
  <c r="D1361" i="7"/>
  <c r="D1250" i="7"/>
  <c r="D1486" i="6"/>
  <c r="D1407" i="6"/>
  <c r="D1581" i="7"/>
  <c r="D1502" i="7"/>
  <c r="D1543" i="6"/>
  <c r="D1471" i="6"/>
  <c r="D1566" i="7"/>
  <c r="D1645" i="7"/>
  <c r="D1329" i="6"/>
  <c r="D505" i="6"/>
  <c r="D1071" i="7"/>
  <c r="D1153" i="7"/>
  <c r="D601" i="6"/>
  <c r="D1216" i="6"/>
  <c r="D1360" i="7"/>
  <c r="D1249" i="7"/>
  <c r="D1438" i="6"/>
  <c r="D1515" i="6"/>
  <c r="D1776" i="6"/>
  <c r="D1533" i="7"/>
  <c r="D1612" i="7"/>
  <c r="D1101" i="6"/>
  <c r="D409" i="6"/>
  <c r="D964" i="7"/>
  <c r="D1327" i="6"/>
  <c r="D503" i="6"/>
  <c r="D1151" i="7"/>
  <c r="D1069" i="7"/>
  <c r="D600" i="6"/>
  <c r="D1215" i="6"/>
  <c r="D1248" i="7"/>
  <c r="D1359" i="7"/>
  <c r="D1542" i="6"/>
  <c r="D1469" i="6"/>
  <c r="D2522" i="7"/>
  <c r="D1564" i="7"/>
  <c r="D1643" i="7"/>
  <c r="D1326" i="6"/>
  <c r="D502" i="6"/>
  <c r="D1213" i="6"/>
  <c r="D598" i="6"/>
  <c r="D1357" i="7"/>
  <c r="D1436" i="6"/>
  <c r="D1513" i="6"/>
  <c r="D1610" i="7"/>
  <c r="D1531" i="7"/>
  <c r="D1627" i="6"/>
  <c r="D1593" i="6"/>
  <c r="D1767" i="7"/>
  <c r="D1801" i="7"/>
  <c r="D2100" i="6"/>
  <c r="D1881" i="6"/>
  <c r="D2145" i="7"/>
  <c r="D2227" i="6"/>
  <c r="D2008" i="6"/>
  <c r="D2053" i="7"/>
  <c r="D2409" i="7"/>
  <c r="D2272" i="7"/>
  <c r="D2035" i="6"/>
  <c r="D1816" i="6"/>
  <c r="D1861" i="7"/>
  <c r="D2080" i="7"/>
  <c r="D2130" i="6"/>
  <c r="D1911" i="6"/>
  <c r="D2393" i="7"/>
  <c r="D2175" i="7"/>
  <c r="D1956" i="7"/>
  <c r="D2226" i="6"/>
  <c r="D2007" i="6"/>
  <c r="D2271" i="7"/>
  <c r="D2052" i="7"/>
  <c r="D1807" i="6"/>
  <c r="D2026" i="6"/>
  <c r="D2356" i="7"/>
  <c r="D1852" i="7"/>
  <c r="D1902" i="6"/>
  <c r="D2121" i="6"/>
  <c r="D2166" i="7"/>
  <c r="D1947" i="7"/>
  <c r="D1998" i="6"/>
  <c r="D2217" i="6"/>
  <c r="D2043" i="7"/>
  <c r="D2262" i="7"/>
  <c r="D2033" i="6"/>
  <c r="D1814" i="6"/>
  <c r="D1859" i="7"/>
  <c r="D2357" i="7"/>
  <c r="D2078" i="7"/>
  <c r="D1909" i="6"/>
  <c r="D2128" i="6"/>
  <c r="D1954" i="7"/>
  <c r="D2173" i="7"/>
  <c r="D2005" i="6"/>
  <c r="D2224" i="6"/>
  <c r="D2050" i="7"/>
  <c r="D2056" i="6"/>
  <c r="D1837" i="6"/>
  <c r="D2101" i="7"/>
  <c r="D1882" i="7"/>
  <c r="D1964" i="6"/>
  <c r="D2183" i="6"/>
  <c r="D1596" i="6"/>
  <c r="D1630" i="6"/>
  <c r="D1804" i="7"/>
  <c r="D1770" i="7"/>
  <c r="D1884" i="6"/>
  <c r="D2103" i="6"/>
  <c r="D2148" i="7"/>
  <c r="D2384" i="7"/>
  <c r="D2166" i="6"/>
  <c r="D1947" i="6"/>
  <c r="D2211" i="7"/>
  <c r="D2295" i="6"/>
  <c r="D2288" i="6"/>
  <c r="D2425" i="7"/>
  <c r="D1875" i="6"/>
  <c r="D2094" i="6"/>
  <c r="D2139" i="7"/>
  <c r="D1920" i="7"/>
  <c r="D1970" i="6"/>
  <c r="D2189" i="6"/>
  <c r="D2234" i="7"/>
  <c r="D2015" i="7"/>
  <c r="D1586" i="6"/>
  <c r="D1620" i="6"/>
  <c r="D1874" i="6"/>
  <c r="D2093" i="6"/>
  <c r="D2138" i="7"/>
  <c r="D1919" i="7"/>
  <c r="D2188" i="6"/>
  <c r="D1969" i="6"/>
  <c r="D2233" i="7"/>
  <c r="D2014" i="7"/>
  <c r="D2278" i="6"/>
  <c r="D2335" i="6"/>
  <c r="D2253" i="6"/>
  <c r="D1566" i="6"/>
  <c r="D2325" i="6"/>
  <c r="D1556" i="6"/>
  <c r="D2346" i="7"/>
  <c r="D2298" i="7"/>
  <c r="D2336" i="7"/>
  <c r="D1740" i="7"/>
  <c r="D2323" i="7"/>
  <c r="D1087" i="6"/>
  <c r="D395" i="6"/>
  <c r="D896" i="7"/>
  <c r="D950" i="7"/>
  <c r="E115" i="6"/>
  <c r="E948" i="6"/>
  <c r="E30" i="6"/>
  <c r="E863" i="6"/>
  <c r="E82" i="6"/>
  <c r="E915" i="6"/>
  <c r="E928" i="6"/>
  <c r="E95" i="6"/>
  <c r="E912" i="6"/>
  <c r="E79" i="6"/>
  <c r="E88" i="7"/>
  <c r="E896" i="6"/>
  <c r="E63" i="6"/>
  <c r="E880" i="6"/>
  <c r="E47" i="6"/>
  <c r="E74" i="6"/>
  <c r="E907" i="6"/>
  <c r="E206" i="6"/>
  <c r="E1039" i="6"/>
  <c r="E693" i="6"/>
  <c r="E288" i="6"/>
  <c r="E364" i="6"/>
  <c r="E789" i="6"/>
  <c r="E426" i="6"/>
  <c r="E1118" i="6"/>
  <c r="E188" i="6"/>
  <c r="E1021" i="6"/>
  <c r="E250" i="6"/>
  <c r="E643" i="6"/>
  <c r="E274" i="6"/>
  <c r="E1713" i="6"/>
  <c r="E1068" i="6"/>
  <c r="E235" i="6"/>
  <c r="E122" i="6"/>
  <c r="E955" i="6"/>
  <c r="E186" i="6"/>
  <c r="E1019" i="6"/>
  <c r="E2345" i="6"/>
  <c r="E1700" i="6"/>
  <c r="E1644" i="6"/>
  <c r="E673" i="6"/>
  <c r="E345" i="6"/>
  <c r="E769" i="6"/>
  <c r="E402" i="6"/>
  <c r="E1094" i="6"/>
  <c r="E1224" i="6"/>
  <c r="E609" i="6"/>
  <c r="E1034" i="6"/>
  <c r="E201" i="6"/>
  <c r="E359" i="6"/>
  <c r="E784" i="6"/>
  <c r="E1301" i="6"/>
  <c r="E477" i="6"/>
  <c r="E144" i="6"/>
  <c r="E977" i="6"/>
  <c r="E663" i="6"/>
  <c r="E267" i="6"/>
  <c r="E338" i="6"/>
  <c r="E759" i="6"/>
  <c r="E823" i="6"/>
  <c r="E2384" i="6"/>
  <c r="E1739" i="6"/>
  <c r="E1682" i="6"/>
  <c r="E1372" i="6"/>
  <c r="E2461" i="6"/>
  <c r="E1396" i="6"/>
  <c r="E1267" i="6"/>
  <c r="E207" i="6"/>
  <c r="E1040" i="6"/>
  <c r="E726" i="6"/>
  <c r="E317" i="6"/>
  <c r="E822" i="6"/>
  <c r="E1738" i="6"/>
  <c r="E2383" i="6"/>
  <c r="E1681" i="6"/>
  <c r="E1175" i="6"/>
  <c r="E561" i="6"/>
  <c r="E1280" i="6"/>
  <c r="E456" i="6"/>
  <c r="E554" i="6"/>
  <c r="E1167" i="6"/>
  <c r="E1398" i="6"/>
  <c r="E1374" i="6"/>
  <c r="E2463" i="6"/>
  <c r="E1269" i="6"/>
  <c r="E2408" i="6"/>
  <c r="E1430" i="6"/>
  <c r="E1172" i="6"/>
  <c r="E2445" i="6"/>
  <c r="E1357" i="6"/>
  <c r="E1380" i="6"/>
  <c r="E471" i="6"/>
  <c r="E1295" i="6"/>
  <c r="E569" i="6"/>
  <c r="E1184" i="6"/>
  <c r="E1377" i="6"/>
  <c r="E1355" i="6"/>
  <c r="E1161" i="6"/>
  <c r="E1475" i="6"/>
  <c r="E1546" i="6"/>
  <c r="E470" i="6"/>
  <c r="E1294" i="6"/>
  <c r="E1183" i="6"/>
  <c r="E568" i="6"/>
  <c r="E2440" i="6"/>
  <c r="E1354" i="6"/>
  <c r="E2436" i="6"/>
  <c r="E1474" i="6"/>
  <c r="E1283" i="6"/>
  <c r="E459" i="6"/>
  <c r="E1510" i="6"/>
  <c r="E1433" i="6"/>
  <c r="E1626" i="6"/>
  <c r="E1592" i="6"/>
  <c r="E1242" i="6"/>
  <c r="E623" i="6"/>
  <c r="E2457" i="6"/>
  <c r="E1263" i="6"/>
  <c r="E1368" i="6"/>
  <c r="E1392" i="6"/>
  <c r="E1758" i="6"/>
  <c r="E2405" i="6"/>
  <c r="E1330" i="6"/>
  <c r="E506" i="6"/>
  <c r="E1178" i="6"/>
  <c r="E564" i="6"/>
  <c r="E1407" i="6"/>
  <c r="E1486" i="6"/>
  <c r="E2426" i="6"/>
  <c r="E1763" i="6"/>
  <c r="E2055" i="6"/>
  <c r="E1836" i="6"/>
  <c r="E2150" i="6"/>
  <c r="E1931" i="6"/>
  <c r="E1995" i="6"/>
  <c r="E2214" i="6"/>
  <c r="E2022" i="6"/>
  <c r="E1803" i="6"/>
  <c r="E2086" i="6"/>
  <c r="E1867" i="6"/>
  <c r="E1962" i="6"/>
  <c r="E2181" i="6"/>
  <c r="E2246" i="6"/>
  <c r="E2271" i="6"/>
  <c r="E1826" i="6"/>
  <c r="E2045" i="6"/>
  <c r="E2262" i="6"/>
  <c r="E2237" i="6"/>
  <c r="E1833" i="6"/>
  <c r="E2052" i="6"/>
  <c r="E1960" i="6"/>
  <c r="E2179" i="6"/>
  <c r="E2318" i="6"/>
  <c r="E2308" i="6"/>
  <c r="E2107" i="6"/>
  <c r="E1888" i="6"/>
  <c r="E2202" i="6"/>
  <c r="E1983" i="6"/>
  <c r="E1807" i="6"/>
  <c r="E2026" i="6"/>
  <c r="E1902" i="6"/>
  <c r="E2121" i="6"/>
  <c r="E2333" i="6"/>
  <c r="E1564" i="6"/>
  <c r="E2323" i="6"/>
  <c r="E2250" i="6"/>
  <c r="E1554" i="6"/>
  <c r="E2266" i="6"/>
  <c r="E2241" i="6"/>
  <c r="E2016" i="6"/>
  <c r="E1797" i="6"/>
  <c r="E2112" i="6"/>
  <c r="E1893" i="6"/>
  <c r="E2207" i="6"/>
  <c r="E1988" i="6"/>
  <c r="D114" i="6"/>
  <c r="D947" i="6"/>
  <c r="E1204" i="6"/>
  <c r="E589" i="6"/>
  <c r="E946" i="6"/>
  <c r="E113" i="6"/>
  <c r="E1667" i="6"/>
  <c r="E2369" i="6"/>
  <c r="E1724" i="6"/>
  <c r="E764" i="6"/>
  <c r="E158" i="7"/>
  <c r="E132" i="7"/>
  <c r="E100" i="7"/>
  <c r="E105" i="7"/>
  <c r="E68" i="7"/>
  <c r="E44" i="7"/>
  <c r="E36" i="7"/>
  <c r="E20" i="7"/>
  <c r="E12" i="7"/>
  <c r="E212" i="7"/>
  <c r="E452" i="7"/>
  <c r="E670" i="7"/>
  <c r="E273" i="7"/>
  <c r="E305" i="7"/>
  <c r="E321" i="7"/>
  <c r="E353" i="7"/>
  <c r="E465" i="7"/>
  <c r="E481" i="7"/>
  <c r="E547" i="7"/>
  <c r="E298" i="7"/>
  <c r="E724" i="7"/>
  <c r="E714" i="7"/>
  <c r="E739" i="7"/>
  <c r="E777" i="7"/>
  <c r="E805" i="7"/>
  <c r="E758" i="7"/>
  <c r="E790" i="7"/>
  <c r="E1011" i="7"/>
  <c r="E1043" i="7"/>
  <c r="E835" i="7"/>
  <c r="E963" i="7"/>
  <c r="E1036" i="7"/>
  <c r="E1054" i="7"/>
  <c r="E957" i="7"/>
  <c r="E1022" i="7"/>
  <c r="E1125" i="7"/>
  <c r="E1157" i="7"/>
  <c r="E1270" i="7"/>
  <c r="E1118" i="7"/>
  <c r="E1237" i="7"/>
  <c r="E1233" i="7"/>
  <c r="E1119" i="7"/>
  <c r="E1392" i="7"/>
  <c r="E1462" i="7"/>
  <c r="E1417" i="7"/>
  <c r="E1316" i="7"/>
  <c r="E1538" i="7"/>
  <c r="E1253" i="7"/>
  <c r="E1381" i="7"/>
  <c r="E1408" i="7"/>
  <c r="E1290" i="7"/>
  <c r="E1306" i="7"/>
  <c r="E1431" i="7"/>
  <c r="E1525" i="7"/>
  <c r="E1468" i="7"/>
  <c r="E1706" i="7"/>
  <c r="E1493" i="7"/>
  <c r="E1570" i="7"/>
  <c r="E1738" i="7"/>
  <c r="E1728" i="7"/>
  <c r="E1852" i="7"/>
  <c r="E1604" i="7"/>
  <c r="E1668" i="7"/>
  <c r="E1617" i="7"/>
  <c r="E1649" i="7"/>
  <c r="E1681" i="7"/>
  <c r="E1881" i="7"/>
  <c r="E1875" i="7"/>
  <c r="E1871" i="7"/>
  <c r="E1903" i="7"/>
  <c r="E1822" i="7"/>
  <c r="E1838" i="7"/>
  <c r="E1975" i="7"/>
  <c r="E2007" i="7"/>
  <c r="E2039" i="7"/>
  <c r="E2090" i="7"/>
  <c r="E2028" i="7"/>
  <c r="E2217" i="7"/>
  <c r="E2166" i="7"/>
  <c r="E2307" i="7"/>
  <c r="E2226" i="7"/>
  <c r="E2311" i="7"/>
  <c r="E2334" i="7"/>
  <c r="E2366" i="7"/>
  <c r="E2486" i="7"/>
  <c r="E2476" i="7"/>
  <c r="E2445" i="7"/>
  <c r="E2493" i="7"/>
  <c r="E2509" i="7"/>
  <c r="D275" i="7"/>
  <c r="D439" i="7"/>
  <c r="D164" i="7"/>
  <c r="D180" i="7"/>
  <c r="D212" i="7"/>
  <c r="D242" i="7"/>
  <c r="D699" i="7"/>
  <c r="D485" i="7"/>
  <c r="D541" i="7"/>
  <c r="D669" i="7"/>
  <c r="D534" i="7"/>
  <c r="D630" i="7"/>
  <c r="D662" i="7"/>
  <c r="D910" i="7"/>
  <c r="D808" i="7"/>
  <c r="D1235" i="7"/>
  <c r="D1036" i="7"/>
  <c r="D1148" i="7"/>
  <c r="D1300" i="7"/>
  <c r="D1316" i="7"/>
  <c r="D1760" i="7"/>
  <c r="D2418" i="7"/>
  <c r="D2333" i="7"/>
  <c r="E139" i="6"/>
  <c r="D130" i="6"/>
  <c r="E169" i="6"/>
  <c r="E416" i="6"/>
  <c r="E299" i="6"/>
  <c r="E1195" i="6"/>
  <c r="E1489" i="6"/>
  <c r="E1521" i="6"/>
  <c r="E2442" i="6"/>
  <c r="D1258" i="6"/>
  <c r="D635" i="6"/>
  <c r="D1393" i="7"/>
  <c r="D1282" i="7"/>
  <c r="E348" i="6"/>
  <c r="E772" i="6"/>
  <c r="E644" i="6"/>
  <c r="E251" i="6"/>
  <c r="E869" i="6"/>
  <c r="E36" i="6"/>
  <c r="D1004" i="6"/>
  <c r="D171" i="6"/>
  <c r="D658" i="6"/>
  <c r="D262" i="6"/>
  <c r="D334" i="6"/>
  <c r="D805" i="7"/>
  <c r="D1083" i="6"/>
  <c r="D946" i="7"/>
  <c r="D391" i="6"/>
  <c r="D892" i="7"/>
  <c r="D161" i="6"/>
  <c r="D994" i="6"/>
  <c r="D648" i="6"/>
  <c r="D253" i="6"/>
  <c r="D1819" i="7"/>
  <c r="D2363" i="6"/>
  <c r="D1718" i="6"/>
  <c r="D1661" i="6"/>
  <c r="D744" i="6"/>
  <c r="D413" i="6"/>
  <c r="D1105" i="6"/>
  <c r="D914" i="7"/>
  <c r="D136" i="6"/>
  <c r="D395" i="7"/>
  <c r="D783" i="6"/>
  <c r="D358" i="6"/>
  <c r="D834" i="7"/>
  <c r="D445" i="6"/>
  <c r="D1137" i="6"/>
  <c r="D984" i="6"/>
  <c r="D151" i="6"/>
  <c r="D734" i="6"/>
  <c r="D323" i="6"/>
  <c r="D785" i="7"/>
  <c r="D1746" i="6"/>
  <c r="D1688" i="6"/>
  <c r="D2391" i="6"/>
  <c r="D830" i="6"/>
  <c r="D881" i="7"/>
  <c r="D684" i="7"/>
  <c r="D1098" i="6"/>
  <c r="D406" i="6"/>
  <c r="D961" i="7"/>
  <c r="D975" i="6"/>
  <c r="D142" i="6"/>
  <c r="D1071" i="6"/>
  <c r="D238" i="6"/>
  <c r="D725" i="6"/>
  <c r="D316" i="6"/>
  <c r="D1680" i="6"/>
  <c r="D821" i="6"/>
  <c r="D2382" i="6"/>
  <c r="D1737" i="6"/>
  <c r="D950" i="6"/>
  <c r="D117" i="6"/>
  <c r="D1046" i="6"/>
  <c r="D213" i="6"/>
  <c r="D2353" i="6"/>
  <c r="D1708" i="6"/>
  <c r="D700" i="6"/>
  <c r="D1652" i="6"/>
  <c r="D751" i="7"/>
  <c r="D796" i="6"/>
  <c r="D371" i="6"/>
  <c r="D847" i="7"/>
  <c r="D1744" i="6"/>
  <c r="D1686" i="6"/>
  <c r="D828" i="6"/>
  <c r="D2389" i="6"/>
  <c r="D879" i="7"/>
  <c r="D587" i="6"/>
  <c r="D1202" i="6"/>
  <c r="D1021" i="6"/>
  <c r="D188" i="6"/>
  <c r="D675" i="6"/>
  <c r="D1822" i="7"/>
  <c r="D275" i="6"/>
  <c r="D529" i="7"/>
  <c r="D771" i="6"/>
  <c r="D347" i="6"/>
  <c r="D822" i="7"/>
  <c r="D625" i="7"/>
  <c r="D419" i="6"/>
  <c r="D1111" i="6"/>
  <c r="D1117" i="6"/>
  <c r="D425" i="6"/>
  <c r="D980" i="7"/>
  <c r="D482" i="6"/>
  <c r="D1306" i="6"/>
  <c r="D1048" i="7"/>
  <c r="D1130" i="7"/>
  <c r="D1194" i="6"/>
  <c r="D579" i="6"/>
  <c r="D1420" i="7"/>
  <c r="D1338" i="7"/>
  <c r="D1419" i="6"/>
  <c r="D1498" i="6"/>
  <c r="D2506" i="7"/>
  <c r="D1514" i="7"/>
  <c r="D1451" i="6"/>
  <c r="D1526" i="6"/>
  <c r="D1546" i="7"/>
  <c r="D1608" i="6"/>
  <c r="D1574" i="6"/>
  <c r="D1782" i="7"/>
  <c r="D1748" i="7"/>
  <c r="D1511" i="6"/>
  <c r="D1434" i="6"/>
  <c r="D1589" i="6"/>
  <c r="D1623" i="6"/>
  <c r="D1763" i="7"/>
  <c r="D1331" i="6"/>
  <c r="D1073" i="7"/>
  <c r="D507" i="6"/>
  <c r="D2464" i="7"/>
  <c r="D603" i="6"/>
  <c r="D1218" i="6"/>
  <c r="D1362" i="7"/>
  <c r="D1251" i="7"/>
  <c r="D1440" i="6"/>
  <c r="D1516" i="6"/>
  <c r="D1614" i="7"/>
  <c r="D1576" i="6"/>
  <c r="D1610" i="6"/>
  <c r="D1784" i="7"/>
  <c r="D1750" i="7"/>
  <c r="D466" i="6"/>
  <c r="D1290" i="6"/>
  <c r="D1032" i="7"/>
  <c r="D1114" i="7"/>
  <c r="D2441" i="7"/>
  <c r="D1439" i="6"/>
  <c r="D2414" i="6"/>
  <c r="D1613" i="7"/>
  <c r="D1534" i="7"/>
  <c r="D2426" i="6"/>
  <c r="D1763" i="6"/>
  <c r="D2524" i="7"/>
  <c r="D1677" i="7"/>
  <c r="D1289" i="6"/>
  <c r="D465" i="6"/>
  <c r="D1113" i="7"/>
  <c r="D1031" i="7"/>
  <c r="D1177" i="6"/>
  <c r="D563" i="6"/>
  <c r="D1322" i="7"/>
  <c r="D1211" i="7"/>
  <c r="D2444" i="6"/>
  <c r="D1163" i="6"/>
  <c r="D1379" i="6"/>
  <c r="D550" i="6"/>
  <c r="D2413" i="7"/>
  <c r="D1398" i="7"/>
  <c r="D1474" i="7"/>
  <c r="D1288" i="7"/>
  <c r="D2433" i="6"/>
  <c r="D1470" i="6"/>
  <c r="D1565" i="7"/>
  <c r="D1644" i="7"/>
  <c r="D1138" i="6"/>
  <c r="D446" i="6"/>
  <c r="D1005" i="7"/>
  <c r="D614" i="6"/>
  <c r="D1231" i="6"/>
  <c r="D1372" i="7"/>
  <c r="D2447" i="6"/>
  <c r="D1382" i="6"/>
  <c r="D1287" i="7"/>
  <c r="D1514" i="6"/>
  <c r="D1437" i="6"/>
  <c r="D1532" i="7"/>
  <c r="D1611" i="7"/>
  <c r="D1581" i="6"/>
  <c r="D1615" i="6"/>
  <c r="D1755" i="7"/>
  <c r="D1789" i="7"/>
  <c r="D607" i="6"/>
  <c r="D1222" i="6"/>
  <c r="D1254" i="7"/>
  <c r="D1261" i="6"/>
  <c r="D638" i="6"/>
  <c r="D1285" i="7"/>
  <c r="D1468" i="6"/>
  <c r="D1541" i="6"/>
  <c r="D1563" i="7"/>
  <c r="D2036" i="6"/>
  <c r="D1817" i="6"/>
  <c r="D1862" i="7"/>
  <c r="D2081" i="7"/>
  <c r="D2131" i="6"/>
  <c r="D1912" i="6"/>
  <c r="D1957" i="7"/>
  <c r="D2176" i="7"/>
  <c r="D2195" i="6"/>
  <c r="D1976" i="6"/>
  <c r="D2021" i="7"/>
  <c r="D2240" i="7"/>
  <c r="D1592" i="6"/>
  <c r="D1626" i="6"/>
  <c r="D1800" i="7"/>
  <c r="D1766" i="7"/>
  <c r="D2067" i="6"/>
  <c r="D1848" i="6"/>
  <c r="D1893" i="7"/>
  <c r="D2162" i="6"/>
  <c r="D1943" i="6"/>
  <c r="D1988" i="7"/>
  <c r="D2400" i="7"/>
  <c r="D2259" i="6"/>
  <c r="D2284" i="6"/>
  <c r="D2329" i="7"/>
  <c r="D2304" i="7"/>
  <c r="D1839" i="6"/>
  <c r="D2058" i="6"/>
  <c r="D2103" i="7"/>
  <c r="D1884" i="7"/>
  <c r="D1934" i="6"/>
  <c r="D2153" i="6"/>
  <c r="D2198" i="7"/>
  <c r="D1979" i="7"/>
  <c r="D2250" i="6"/>
  <c r="D2323" i="6"/>
  <c r="D2275" i="6"/>
  <c r="D2333" i="6"/>
  <c r="D1564" i="6"/>
  <c r="D1554" i="6"/>
  <c r="D1738" i="7"/>
  <c r="D2344" i="7"/>
  <c r="D2065" i="6"/>
  <c r="D1846" i="6"/>
  <c r="D1891" i="7"/>
  <c r="D2110" i="7"/>
  <c r="D1941" i="6"/>
  <c r="D2160" i="6"/>
  <c r="D1986" i="7"/>
  <c r="D2282" i="6"/>
  <c r="D2337" i="6"/>
  <c r="D2257" i="6"/>
  <c r="D1568" i="6"/>
  <c r="D2327" i="6"/>
  <c r="D1558" i="6"/>
  <c r="D2348" i="7"/>
  <c r="D1742" i="7"/>
  <c r="D2327" i="7"/>
  <c r="D2338" i="7"/>
  <c r="D1732" i="7"/>
  <c r="D2088" i="6"/>
  <c r="D1869" i="6"/>
  <c r="D2377" i="7"/>
  <c r="D1914" i="7"/>
  <c r="D1932" i="6"/>
  <c r="D2151" i="6"/>
  <c r="D1996" i="6"/>
  <c r="D2215" i="6"/>
  <c r="D2260" i="7"/>
  <c r="D1820" i="6"/>
  <c r="D2084" i="7"/>
  <c r="D2134" i="6"/>
  <c r="D1915" i="6"/>
  <c r="D2230" i="6"/>
  <c r="D2011" i="6"/>
  <c r="D2275" i="7"/>
  <c r="D2056" i="7"/>
  <c r="D1811" i="6"/>
  <c r="D2030" i="6"/>
  <c r="D1856" i="7"/>
  <c r="D2075" i="7"/>
  <c r="D1906" i="6"/>
  <c r="D2125" i="6"/>
  <c r="D2170" i="7"/>
  <c r="D2389" i="7"/>
  <c r="D1951" i="7"/>
  <c r="D2002" i="6"/>
  <c r="D2221" i="6"/>
  <c r="D2266" i="7"/>
  <c r="D2047" i="7"/>
  <c r="D1810" i="6"/>
  <c r="D2029" i="6"/>
  <c r="D1855" i="7"/>
  <c r="D2074" i="7"/>
  <c r="D2124" i="6"/>
  <c r="D1905" i="6"/>
  <c r="D1950" i="7"/>
  <c r="D2169" i="7"/>
  <c r="D2220" i="6"/>
  <c r="D2001" i="6"/>
  <c r="D2265" i="7"/>
  <c r="D2046" i="7"/>
  <c r="E492" i="6"/>
  <c r="E1316" i="6"/>
  <c r="E724" i="6"/>
  <c r="E315" i="6"/>
  <c r="E1038" i="6"/>
  <c r="E205" i="6"/>
  <c r="E14" i="6"/>
  <c r="E847" i="6"/>
  <c r="E674" i="7"/>
  <c r="E820" i="6"/>
  <c r="E386" i="6"/>
  <c r="E864" i="6"/>
  <c r="E31" i="6"/>
  <c r="E848" i="6"/>
  <c r="E15" i="6"/>
  <c r="E174" i="6"/>
  <c r="E1007" i="6"/>
  <c r="E265" i="6"/>
  <c r="E661" i="6"/>
  <c r="E725" i="6"/>
  <c r="E316" i="6"/>
  <c r="E2382" i="6"/>
  <c r="E1737" i="6"/>
  <c r="E821" i="6"/>
  <c r="E1680" i="6"/>
  <c r="E562" i="6"/>
  <c r="E1176" i="6"/>
  <c r="E1053" i="6"/>
  <c r="E220" i="6"/>
  <c r="E347" i="6"/>
  <c r="E771" i="6"/>
  <c r="E2396" i="6"/>
  <c r="E1693" i="6"/>
  <c r="E1751" i="6"/>
  <c r="E835" i="6"/>
  <c r="E1317" i="6"/>
  <c r="E493" i="6"/>
  <c r="E1004" i="6"/>
  <c r="E171" i="6"/>
  <c r="E658" i="6"/>
  <c r="E262" i="6"/>
  <c r="E313" i="6"/>
  <c r="E722" i="6"/>
  <c r="E737" i="6"/>
  <c r="E326" i="6"/>
  <c r="E2394" i="6"/>
  <c r="E1749" i="6"/>
  <c r="E833" i="6"/>
  <c r="E1691" i="6"/>
  <c r="E1640" i="6"/>
  <c r="E656" i="6"/>
  <c r="E2341" i="6"/>
  <c r="E1696" i="6"/>
  <c r="E332" i="6"/>
  <c r="E752" i="6"/>
  <c r="E2380" i="6"/>
  <c r="E1678" i="6"/>
  <c r="E570" i="6"/>
  <c r="E1185" i="6"/>
  <c r="E186" i="7"/>
  <c r="E1009" i="6"/>
  <c r="E176" i="6"/>
  <c r="E791" i="6"/>
  <c r="E366" i="6"/>
  <c r="E1297" i="6"/>
  <c r="E473" i="6"/>
  <c r="E185" i="7"/>
  <c r="E175" i="6"/>
  <c r="E266" i="6"/>
  <c r="E662" i="6"/>
  <c r="E758" i="6"/>
  <c r="E337" i="6"/>
  <c r="E1093" i="6"/>
  <c r="E401" i="6"/>
  <c r="E1606" i="6"/>
  <c r="E1572" i="6"/>
  <c r="E1319" i="6"/>
  <c r="E495" i="6"/>
  <c r="E1206" i="6"/>
  <c r="E591" i="6"/>
  <c r="E1225" i="6"/>
  <c r="E610" i="6"/>
  <c r="E1413" i="6"/>
  <c r="E1492" i="6"/>
  <c r="E1477" i="6"/>
  <c r="E1548" i="6"/>
  <c r="E1782" i="6"/>
  <c r="E1107" i="6"/>
  <c r="E415" i="6"/>
  <c r="E468" i="6"/>
  <c r="E1292" i="6"/>
  <c r="E1140" i="6"/>
  <c r="E530" i="6"/>
  <c r="E605" i="6"/>
  <c r="E1220" i="6"/>
  <c r="E1518" i="6"/>
  <c r="E1442" i="6"/>
  <c r="E1777" i="6"/>
  <c r="E441" i="6"/>
  <c r="E1133" i="6"/>
  <c r="E1123" i="6"/>
  <c r="E431" i="6"/>
  <c r="E1273" i="6"/>
  <c r="E449" i="6"/>
  <c r="E1352" i="6"/>
  <c r="E528" i="6"/>
  <c r="E1618" i="6"/>
  <c r="E1584" i="6"/>
  <c r="E2414" i="6"/>
  <c r="E1439" i="6"/>
  <c r="E1634" i="6"/>
  <c r="E1600" i="6"/>
  <c r="E2087" i="6"/>
  <c r="E1868" i="6"/>
  <c r="E2182" i="6"/>
  <c r="E1963" i="6"/>
  <c r="E2331" i="6"/>
  <c r="E1562" i="6"/>
  <c r="E2272" i="6"/>
  <c r="E2247" i="6"/>
  <c r="E2321" i="6"/>
  <c r="E1552" i="6"/>
  <c r="E1613" i="6"/>
  <c r="E1579" i="6"/>
  <c r="E2117" i="6"/>
  <c r="E1898" i="6"/>
  <c r="E2084" i="6"/>
  <c r="E1865" i="6"/>
  <c r="E1928" i="6"/>
  <c r="E2147" i="6"/>
  <c r="E1992" i="6"/>
  <c r="E2211" i="6"/>
  <c r="E2043" i="6"/>
  <c r="E1824" i="6"/>
  <c r="E2138" i="6"/>
  <c r="E1919" i="6"/>
  <c r="E2235" i="6"/>
  <c r="E2260" i="6"/>
  <c r="E1839" i="6"/>
  <c r="E2058" i="6"/>
  <c r="E2153" i="6"/>
  <c r="E1934" i="6"/>
  <c r="E2217" i="6"/>
  <c r="E1998" i="6"/>
  <c r="E1798" i="6"/>
  <c r="E2017" i="6"/>
  <c r="E2081" i="6"/>
  <c r="E1862" i="6"/>
  <c r="E1925" i="6"/>
  <c r="E2144" i="6"/>
  <c r="E2265" i="6"/>
  <c r="E2240" i="6"/>
  <c r="E24" i="6"/>
  <c r="E857" i="6"/>
  <c r="E841" i="6"/>
  <c r="E8" i="6"/>
  <c r="E282" i="6"/>
  <c r="E1789" i="6"/>
  <c r="E684" i="6"/>
  <c r="E178" i="7"/>
  <c r="E998" i="6"/>
  <c r="E165" i="6"/>
  <c r="E118" i="7"/>
  <c r="E930" i="6"/>
  <c r="E97" i="6"/>
  <c r="E914" i="6"/>
  <c r="E81" i="6"/>
  <c r="E882" i="6"/>
  <c r="E49" i="6"/>
  <c r="D1332" i="6"/>
  <c r="D508" i="6"/>
  <c r="D1156" i="7"/>
  <c r="D1074" i="7"/>
  <c r="E245" i="6"/>
  <c r="E1078" i="6"/>
  <c r="E156" i="6"/>
  <c r="E989" i="6"/>
  <c r="D929" i="6"/>
  <c r="D96" i="6"/>
  <c r="D913" i="6"/>
  <c r="D80" i="6"/>
  <c r="D897" i="6"/>
  <c r="D64" i="6"/>
  <c r="D881" i="6"/>
  <c r="D75" i="7"/>
  <c r="D48" i="6"/>
  <c r="D865" i="6"/>
  <c r="D32" i="6"/>
  <c r="D1792" i="6"/>
  <c r="D849" i="6"/>
  <c r="D16" i="6"/>
  <c r="E62" i="7"/>
  <c r="E54" i="7"/>
  <c r="E46" i="7"/>
  <c r="E30" i="7"/>
  <c r="E182" i="7"/>
  <c r="E134" i="7"/>
  <c r="E102" i="7"/>
  <c r="E140" i="7"/>
  <c r="E184" i="7"/>
  <c r="E78" i="7"/>
  <c r="E114" i="7"/>
  <c r="E82" i="7"/>
  <c r="E47" i="7"/>
  <c r="E39" i="7"/>
  <c r="E263" i="7"/>
  <c r="E279" i="7"/>
  <c r="E311" i="7"/>
  <c r="E359" i="7"/>
  <c r="E375" i="7"/>
  <c r="E439" i="7"/>
  <c r="E455" i="7"/>
  <c r="E498" i="7"/>
  <c r="E424" i="7"/>
  <c r="E456" i="7"/>
  <c r="E245" i="7"/>
  <c r="E421" i="7"/>
  <c r="E270" i="7"/>
  <c r="E302" i="7"/>
  <c r="E382" i="7"/>
  <c r="E398" i="7"/>
  <c r="E574" i="7"/>
  <c r="E606" i="7"/>
  <c r="E638" i="7"/>
  <c r="E591" i="7"/>
  <c r="E623" i="7"/>
  <c r="E655" i="7"/>
  <c r="E687" i="7"/>
  <c r="E576" i="7"/>
  <c r="E640" i="7"/>
  <c r="E672" i="7"/>
  <c r="E1050" i="7"/>
  <c r="E778" i="7"/>
  <c r="E810" i="7"/>
  <c r="E803" i="7"/>
  <c r="E823" i="7"/>
  <c r="E886" i="7"/>
  <c r="E902" i="7"/>
  <c r="E1039" i="7"/>
  <c r="E871" i="7"/>
  <c r="E903" i="7"/>
  <c r="E1037" i="7"/>
  <c r="E884" i="7"/>
  <c r="E916" i="7"/>
  <c r="E932" i="7"/>
  <c r="E996" i="7"/>
  <c r="E1205" i="7"/>
  <c r="E1072" i="7"/>
  <c r="E1250" i="7"/>
  <c r="E1097" i="7"/>
  <c r="E1212" i="7"/>
  <c r="E1058" i="7"/>
  <c r="E1154" i="7"/>
  <c r="E1202" i="7"/>
  <c r="E1216" i="7"/>
  <c r="E1059" i="7"/>
  <c r="E1075" i="7"/>
  <c r="E1107" i="7"/>
  <c r="E1228" i="7"/>
  <c r="E1116" i="7"/>
  <c r="E1180" i="7"/>
  <c r="E1432" i="7"/>
  <c r="E1466" i="7"/>
  <c r="E1418" i="7"/>
  <c r="E1256" i="7"/>
  <c r="E1320" i="7"/>
  <c r="E1339" i="7"/>
  <c r="E1361" i="7"/>
  <c r="E1413" i="7"/>
  <c r="E1429" i="7"/>
  <c r="E1257" i="7"/>
  <c r="E1321" i="7"/>
  <c r="E1451" i="7"/>
  <c r="E1472" i="7"/>
  <c r="E1581" i="7"/>
  <c r="E1449" i="7"/>
  <c r="E1884" i="7"/>
  <c r="E1746" i="7"/>
  <c r="E1551" i="7"/>
  <c r="E1697" i="7"/>
  <c r="E1736" i="7"/>
  <c r="E1823" i="7"/>
  <c r="E1776" i="7"/>
  <c r="E1792" i="7"/>
  <c r="E1808" i="7"/>
  <c r="E1878" i="7"/>
  <c r="E1910" i="7"/>
  <c r="E1943" i="7"/>
  <c r="E1810" i="7"/>
  <c r="E1842" i="7"/>
  <c r="E2002" i="7"/>
  <c r="E1979" i="7"/>
  <c r="E2011" i="7"/>
  <c r="E1933" i="7"/>
  <c r="E2067" i="7"/>
  <c r="E2099" i="7"/>
  <c r="E2152" i="7"/>
  <c r="E2154" i="7"/>
  <c r="E2220" i="7"/>
  <c r="E2183" i="7"/>
  <c r="E2289" i="7"/>
  <c r="E2450" i="7"/>
  <c r="E2280" i="7"/>
  <c r="E2227" i="7"/>
  <c r="E2259" i="7"/>
  <c r="E2356" i="7"/>
  <c r="E2458" i="7"/>
  <c r="E2490" i="7"/>
  <c r="E2432" i="7"/>
  <c r="D427" i="7"/>
  <c r="D435" i="7"/>
  <c r="D423" i="7"/>
  <c r="D155" i="7"/>
  <c r="D136" i="7"/>
  <c r="D152" i="7"/>
  <c r="D200" i="7"/>
  <c r="D248" i="7"/>
  <c r="D360" i="7"/>
  <c r="D376" i="7"/>
  <c r="D408" i="7"/>
  <c r="D381" i="7"/>
  <c r="D413" i="7"/>
  <c r="D461" i="7"/>
  <c r="D477" i="7"/>
  <c r="D182" i="7"/>
  <c r="D390" i="7"/>
  <c r="D511" i="7"/>
  <c r="D974" i="7"/>
  <c r="D488" i="7"/>
  <c r="D738" i="7"/>
  <c r="D637" i="7"/>
  <c r="D709" i="7"/>
  <c r="D926" i="7"/>
  <c r="D554" i="7"/>
  <c r="D586" i="7"/>
  <c r="D650" i="7"/>
  <c r="D682" i="7"/>
  <c r="D827" i="7"/>
  <c r="D1003" i="7"/>
  <c r="D1189" i="7"/>
  <c r="D872" i="7"/>
  <c r="D968" i="7"/>
  <c r="D1001" i="7"/>
  <c r="D1166" i="7"/>
  <c r="D1227" i="7"/>
  <c r="D1261" i="7"/>
  <c r="D1277" i="7"/>
  <c r="D1427" i="7"/>
  <c r="D1428" i="7"/>
  <c r="D1477" i="7"/>
  <c r="D1535" i="7"/>
  <c r="D1593" i="7"/>
  <c r="D1813" i="7"/>
  <c r="D1794" i="7"/>
  <c r="D1992" i="7"/>
  <c r="D1865" i="7"/>
  <c r="D2009" i="7"/>
  <c r="D2207" i="7"/>
  <c r="D2449" i="7"/>
  <c r="D147" i="7"/>
  <c r="E384" i="6"/>
  <c r="E846" i="6"/>
  <c r="E318" i="6"/>
  <c r="E850" i="6"/>
  <c r="E1953" i="6"/>
  <c r="E2358" i="6"/>
  <c r="E2048" i="6"/>
  <c r="E2275" i="6"/>
  <c r="E2311" i="6"/>
  <c r="D754" i="6"/>
  <c r="D1221" i="6"/>
  <c r="D1253" i="6"/>
  <c r="D2039" i="6"/>
  <c r="E933" i="6"/>
  <c r="E100" i="6"/>
  <c r="E901" i="6"/>
  <c r="E68" i="6"/>
  <c r="E853" i="6"/>
  <c r="E20" i="6"/>
  <c r="D761" i="6"/>
  <c r="D812" i="7"/>
  <c r="E109" i="6"/>
  <c r="E942" i="6"/>
  <c r="E93" i="6"/>
  <c r="E926" i="6"/>
  <c r="E77" i="6"/>
  <c r="E910" i="6"/>
  <c r="E86" i="7"/>
  <c r="E894" i="6"/>
  <c r="E45" i="6"/>
  <c r="E878" i="6"/>
  <c r="E29" i="6"/>
  <c r="E862" i="6"/>
  <c r="D1036" i="6"/>
  <c r="D203" i="6"/>
  <c r="D1648" i="6"/>
  <c r="D2349" i="6"/>
  <c r="D1704" i="6"/>
  <c r="D690" i="6"/>
  <c r="D384" i="6"/>
  <c r="D818" i="6"/>
  <c r="D1838" i="7"/>
  <c r="D869" i="7"/>
  <c r="D577" i="6"/>
  <c r="D1192" i="6"/>
  <c r="D1225" i="7"/>
  <c r="D1336" i="7"/>
  <c r="D225" i="6"/>
  <c r="D1058" i="6"/>
  <c r="D303" i="6"/>
  <c r="D712" i="6"/>
  <c r="D763" i="7"/>
  <c r="D2377" i="6"/>
  <c r="D1675" i="6"/>
  <c r="D808" i="6"/>
  <c r="D1732" i="6"/>
  <c r="D605" i="6"/>
  <c r="D1220" i="6"/>
  <c r="D1430" i="7"/>
  <c r="D1253" i="7"/>
  <c r="D200" i="6"/>
  <c r="D1033" i="6"/>
  <c r="D655" i="6"/>
  <c r="D260" i="6"/>
  <c r="D706" i="7"/>
  <c r="D751" i="6"/>
  <c r="D331" i="6"/>
  <c r="D2379" i="6"/>
  <c r="D1734" i="6"/>
  <c r="D1677" i="6"/>
  <c r="D815" i="6"/>
  <c r="D952" i="6"/>
  <c r="D119" i="6"/>
  <c r="D1048" i="6"/>
  <c r="D215" i="6"/>
  <c r="D702" i="6"/>
  <c r="D294" i="6"/>
  <c r="D753" i="7"/>
  <c r="D1728" i="6"/>
  <c r="D798" i="6"/>
  <c r="D2373" i="6"/>
  <c r="D1671" i="6"/>
  <c r="D849" i="7"/>
  <c r="D652" i="7"/>
  <c r="D2458" i="6"/>
  <c r="D1393" i="6"/>
  <c r="D1264" i="6"/>
  <c r="D1369" i="6"/>
  <c r="D1488" i="7"/>
  <c r="D1007" i="6"/>
  <c r="D174" i="6"/>
  <c r="D661" i="6"/>
  <c r="D265" i="6"/>
  <c r="D789" i="6"/>
  <c r="D364" i="6"/>
  <c r="D1158" i="6"/>
  <c r="D547" i="6"/>
  <c r="D1409" i="7"/>
  <c r="D1307" i="7"/>
  <c r="D1014" i="6"/>
  <c r="D181" i="6"/>
  <c r="D668" i="6"/>
  <c r="D270" i="6"/>
  <c r="D719" i="7"/>
  <c r="D2369" i="6"/>
  <c r="D1724" i="6"/>
  <c r="D1667" i="6"/>
  <c r="D764" i="6"/>
  <c r="D815" i="7"/>
  <c r="D397" i="6"/>
  <c r="D1089" i="6"/>
  <c r="D1012" i="7"/>
  <c r="D898" i="7"/>
  <c r="D957" i="6"/>
  <c r="D124" i="6"/>
  <c r="D250" i="6"/>
  <c r="D694" i="7"/>
  <c r="D497" i="7"/>
  <c r="D2358" i="6"/>
  <c r="D1713" i="6"/>
  <c r="D274" i="6"/>
  <c r="D739" i="6"/>
  <c r="D593" i="7"/>
  <c r="D1828" i="7"/>
  <c r="D790" i="7"/>
  <c r="D2396" i="6"/>
  <c r="D1693" i="6"/>
  <c r="D1751" i="6"/>
  <c r="D835" i="6"/>
  <c r="D886" i="7"/>
  <c r="D689" i="7"/>
  <c r="D1433" i="6"/>
  <c r="D1510" i="6"/>
  <c r="D1346" i="6"/>
  <c r="D1088" i="7"/>
  <c r="D1170" i="7"/>
  <c r="D1234" i="6"/>
  <c r="D617" i="6"/>
  <c r="D1375" i="7"/>
  <c r="D1264" i="7"/>
  <c r="D1436" i="7"/>
  <c r="D1783" i="6"/>
  <c r="D2400" i="6"/>
  <c r="D1692" i="7"/>
  <c r="D1481" i="6"/>
  <c r="D1402" i="6"/>
  <c r="D1497" i="7"/>
  <c r="D2419" i="6"/>
  <c r="D1707" i="7"/>
  <c r="D1291" i="6"/>
  <c r="D467" i="6"/>
  <c r="D1115" i="7"/>
  <c r="D2442" i="7"/>
  <c r="D1181" i="6"/>
  <c r="D566" i="6"/>
  <c r="D1416" i="7"/>
  <c r="D1408" i="6"/>
  <c r="D1487" i="6"/>
  <c r="D1582" i="7"/>
  <c r="D2427" i="6"/>
  <c r="D1764" i="6"/>
  <c r="D2525" i="7"/>
  <c r="D1713" i="7"/>
  <c r="D1678" i="7"/>
  <c r="D1103" i="6"/>
  <c r="D411" i="6"/>
  <c r="D912" i="7"/>
  <c r="D966" i="7"/>
  <c r="D1330" i="6"/>
  <c r="D506" i="6"/>
  <c r="D1072" i="7"/>
  <c r="D1154" i="7"/>
  <c r="D564" i="6"/>
  <c r="D1178" i="6"/>
  <c r="D1323" i="7"/>
  <c r="D1212" i="7"/>
  <c r="D1239" i="6"/>
  <c r="D1378" i="7"/>
  <c r="D1267" i="7"/>
  <c r="D1771" i="6"/>
  <c r="D1406" i="6"/>
  <c r="D1485" i="6"/>
  <c r="D1501" i="7"/>
  <c r="D1580" i="7"/>
  <c r="D1752" i="6"/>
  <c r="D2425" i="6"/>
  <c r="D2523" i="7"/>
  <c r="D1676" i="7"/>
  <c r="D1711" i="7"/>
  <c r="D1288" i="6"/>
  <c r="D1112" i="7"/>
  <c r="D464" i="6"/>
  <c r="D1030" i="7"/>
  <c r="D2440" i="7"/>
  <c r="D1176" i="6"/>
  <c r="D562" i="6"/>
  <c r="D1321" i="7"/>
  <c r="D1210" i="7"/>
  <c r="D1484" i="6"/>
  <c r="D1405" i="6"/>
  <c r="D1500" i="7"/>
  <c r="D2496" i="7"/>
  <c r="D1579" i="7"/>
  <c r="D2423" i="6"/>
  <c r="D1710" i="7"/>
  <c r="D1675" i="7"/>
  <c r="D462" i="6"/>
  <c r="D1286" i="6"/>
  <c r="D1028" i="7"/>
  <c r="D1110" i="7"/>
  <c r="D1175" i="6"/>
  <c r="D561" i="6"/>
  <c r="D1414" i="7"/>
  <c r="D1209" i="7"/>
  <c r="D1320" i="7"/>
  <c r="D1404" i="6"/>
  <c r="D1483" i="6"/>
  <c r="D2422" i="6"/>
  <c r="D1674" i="7"/>
  <c r="D2068" i="6"/>
  <c r="D1849" i="6"/>
  <c r="D1894" i="7"/>
  <c r="D2113" i="7"/>
  <c r="D2163" i="6"/>
  <c r="D1989" i="7"/>
  <c r="D2208" i="7"/>
  <c r="D1944" i="6"/>
  <c r="D2401" i="7"/>
  <c r="D2285" i="6"/>
  <c r="D2292" i="6"/>
  <c r="D2422" i="7"/>
  <c r="D2415" i="7"/>
  <c r="D2099" i="6"/>
  <c r="D1880" i="6"/>
  <c r="D1925" i="7"/>
  <c r="D2194" i="6"/>
  <c r="D1975" i="6"/>
  <c r="D2020" i="7"/>
  <c r="D1617" i="6"/>
  <c r="D1583" i="6"/>
  <c r="D1757" i="7"/>
  <c r="D1871" i="6"/>
  <c r="D2090" i="6"/>
  <c r="D2135" i="7"/>
  <c r="D1916" i="7"/>
  <c r="D1966" i="6"/>
  <c r="D2185" i="6"/>
  <c r="D2230" i="7"/>
  <c r="D2011" i="7"/>
  <c r="D1624" i="6"/>
  <c r="D1590" i="6"/>
  <c r="D1798" i="7"/>
  <c r="D1764" i="7"/>
  <c r="D2097" i="6"/>
  <c r="D1878" i="6"/>
  <c r="D1923" i="7"/>
  <c r="D2142" i="7"/>
  <c r="D2192" i="6"/>
  <c r="D1973" i="6"/>
  <c r="D2018" i="7"/>
  <c r="D1805" i="6"/>
  <c r="D2024" i="6"/>
  <c r="D2069" i="7"/>
  <c r="D1850" i="7"/>
  <c r="D2354" i="7"/>
  <c r="D1900" i="6"/>
  <c r="D2119" i="6"/>
  <c r="D2164" i="7"/>
  <c r="D2332" i="6"/>
  <c r="D2273" i="6"/>
  <c r="D2248" i="6"/>
  <c r="D2322" i="6"/>
  <c r="D1553" i="6"/>
  <c r="D1563" i="6"/>
  <c r="D2293" i="7"/>
  <c r="D1737" i="7"/>
  <c r="D2071" i="6"/>
  <c r="D1852" i="6"/>
  <c r="D2369" i="7"/>
  <c r="D2116" i="7"/>
  <c r="D2198" i="6"/>
  <c r="D1979" i="6"/>
  <c r="D2243" i="7"/>
  <c r="D1621" i="6"/>
  <c r="D1761" i="7"/>
  <c r="D1795" i="7"/>
  <c r="D1843" i="6"/>
  <c r="D2062" i="6"/>
  <c r="D1888" i="7"/>
  <c r="D1938" i="6"/>
  <c r="D2157" i="6"/>
  <c r="D1983" i="7"/>
  <c r="D2202" i="7"/>
  <c r="D2326" i="6"/>
  <c r="D2254" i="6"/>
  <c r="D2279" i="6"/>
  <c r="D1567" i="6"/>
  <c r="D2336" i="6"/>
  <c r="D1557" i="6"/>
  <c r="D1741" i="7"/>
  <c r="D2337" i="7"/>
  <c r="D2347" i="7"/>
  <c r="D1731" i="7"/>
  <c r="D1842" i="6"/>
  <c r="D2061" i="6"/>
  <c r="D1887" i="7"/>
  <c r="D2106" i="7"/>
  <c r="D2156" i="6"/>
  <c r="D1937" i="6"/>
  <c r="D1982" i="7"/>
  <c r="D2201" i="7"/>
  <c r="E66" i="6"/>
  <c r="E899" i="6"/>
  <c r="E141" i="6"/>
  <c r="E974" i="6"/>
  <c r="E110" i="6"/>
  <c r="E943" i="6"/>
  <c r="E94" i="6"/>
  <c r="E927" i="6"/>
  <c r="E78" i="6"/>
  <c r="E911" i="6"/>
  <c r="E87" i="7"/>
  <c r="E62" i="6"/>
  <c r="E895" i="6"/>
  <c r="E46" i="6"/>
  <c r="E879" i="6"/>
  <c r="D777" i="6"/>
  <c r="D353" i="6"/>
  <c r="D828" i="7"/>
  <c r="D649" i="6"/>
  <c r="D700" i="7"/>
  <c r="E944" i="6"/>
  <c r="E111" i="6"/>
  <c r="E238" i="6"/>
  <c r="E1071" i="6"/>
  <c r="E757" i="6"/>
  <c r="E336" i="6"/>
  <c r="E393" i="6"/>
  <c r="E1085" i="6"/>
  <c r="E2431" i="6"/>
  <c r="E1767" i="6"/>
  <c r="E375" i="6"/>
  <c r="E803" i="6"/>
  <c r="E1100" i="6"/>
  <c r="E408" i="6"/>
  <c r="E1250" i="6"/>
  <c r="E628" i="6"/>
  <c r="E1036" i="6"/>
  <c r="E203" i="6"/>
  <c r="E2349" i="6"/>
  <c r="E1704" i="6"/>
  <c r="E690" i="6"/>
  <c r="E1648" i="6"/>
  <c r="E754" i="6"/>
  <c r="E334" i="6"/>
  <c r="E361" i="6"/>
  <c r="E786" i="6"/>
  <c r="E1343" i="6"/>
  <c r="E519" i="6"/>
  <c r="E154" i="6"/>
  <c r="E987" i="6"/>
  <c r="E218" i="6"/>
  <c r="E1051" i="6"/>
  <c r="E297" i="6"/>
  <c r="E705" i="6"/>
  <c r="E801" i="6"/>
  <c r="E373" i="6"/>
  <c r="E1308" i="6"/>
  <c r="E484" i="6"/>
  <c r="E970" i="6"/>
  <c r="E137" i="6"/>
  <c r="E233" i="6"/>
  <c r="E1066" i="6"/>
  <c r="E311" i="6"/>
  <c r="E720" i="6"/>
  <c r="E1091" i="6"/>
  <c r="E399" i="6"/>
  <c r="E945" i="6"/>
  <c r="E112" i="6"/>
  <c r="E1041" i="6"/>
  <c r="E208" i="6"/>
  <c r="E1073" i="6"/>
  <c r="E240" i="6"/>
  <c r="E290" i="6"/>
  <c r="E695" i="6"/>
  <c r="E394" i="6"/>
  <c r="E1086" i="6"/>
  <c r="E143" i="6"/>
  <c r="E976" i="6"/>
  <c r="E239" i="6"/>
  <c r="E1072" i="6"/>
  <c r="E694" i="6"/>
  <c r="E289" i="6"/>
  <c r="E790" i="6"/>
  <c r="E365" i="6"/>
  <c r="E437" i="6"/>
  <c r="E1129" i="6"/>
  <c r="E438" i="6"/>
  <c r="E1130" i="6"/>
  <c r="E1180" i="6"/>
  <c r="E565" i="6"/>
  <c r="E1254" i="6"/>
  <c r="E631" i="6"/>
  <c r="E1462" i="6"/>
  <c r="E1536" i="6"/>
  <c r="E474" i="6"/>
  <c r="E1298" i="6"/>
  <c r="E1334" i="6"/>
  <c r="E510" i="6"/>
  <c r="E608" i="6"/>
  <c r="E1223" i="6"/>
  <c r="E1411" i="6"/>
  <c r="E1490" i="6"/>
  <c r="E1333" i="6"/>
  <c r="E509" i="6"/>
  <c r="E1766" i="6"/>
  <c r="E2429" i="6"/>
  <c r="E499" i="6"/>
  <c r="E1323" i="6"/>
  <c r="E585" i="6"/>
  <c r="E1200" i="6"/>
  <c r="E1210" i="6"/>
  <c r="E595" i="6"/>
  <c r="E1480" i="6"/>
  <c r="E1401" i="6"/>
  <c r="E1539" i="6"/>
  <c r="E1465" i="6"/>
  <c r="E1779" i="6"/>
  <c r="E1199" i="6"/>
  <c r="E584" i="6"/>
  <c r="E1290" i="6"/>
  <c r="E466" i="6"/>
  <c r="E624" i="6"/>
  <c r="E1246" i="6"/>
  <c r="E1543" i="6"/>
  <c r="E1471" i="6"/>
  <c r="E1804" i="6"/>
  <c r="E2023" i="6"/>
  <c r="E1899" i="6"/>
  <c r="E2118" i="6"/>
  <c r="E2149" i="6"/>
  <c r="E1930" i="6"/>
  <c r="E2213" i="6"/>
  <c r="E1994" i="6"/>
  <c r="E1570" i="6"/>
  <c r="E1604" i="6"/>
  <c r="E2077" i="6"/>
  <c r="E1858" i="6"/>
  <c r="E2109" i="6"/>
  <c r="E1890" i="6"/>
  <c r="E2140" i="6"/>
  <c r="E1921" i="6"/>
  <c r="E2204" i="6"/>
  <c r="E1985" i="6"/>
  <c r="E2020" i="6"/>
  <c r="E1801" i="6"/>
  <c r="E1896" i="6"/>
  <c r="E2115" i="6"/>
  <c r="E2244" i="6"/>
  <c r="E2269" i="6"/>
  <c r="E1856" i="6"/>
  <c r="E2075" i="6"/>
  <c r="E2170" i="6"/>
  <c r="E1951" i="6"/>
  <c r="E2299" i="6"/>
  <c r="E2309" i="6"/>
  <c r="E1871" i="6"/>
  <c r="E2090" i="6"/>
  <c r="E2185" i="6"/>
  <c r="E1966" i="6"/>
  <c r="E1608" i="6"/>
  <c r="E1574" i="6"/>
  <c r="E1830" i="6"/>
  <c r="E2049" i="6"/>
  <c r="E1894" i="6"/>
  <c r="E2113" i="6"/>
  <c r="E1989" i="6"/>
  <c r="E2208" i="6"/>
  <c r="E2315" i="6"/>
  <c r="E2305" i="6"/>
  <c r="E1861" i="6"/>
  <c r="E2080" i="6"/>
  <c r="E2143" i="6"/>
  <c r="E1924" i="6"/>
  <c r="E2304" i="6"/>
  <c r="E2314" i="6"/>
  <c r="D360" i="6"/>
  <c r="D785" i="6"/>
  <c r="D836" i="7"/>
  <c r="D1788" i="6"/>
  <c r="D261" i="6"/>
  <c r="D657" i="6"/>
  <c r="D1820" i="7"/>
  <c r="E88" i="6"/>
  <c r="E921" i="6"/>
  <c r="E72" i="6"/>
  <c r="E905" i="6"/>
  <c r="E56" i="6"/>
  <c r="E889" i="6"/>
  <c r="E119" i="7"/>
  <c r="E98" i="6"/>
  <c r="E931" i="6"/>
  <c r="E812" i="6"/>
  <c r="E381" i="6"/>
  <c r="E898" i="6"/>
  <c r="E65" i="6"/>
  <c r="E26" i="6"/>
  <c r="E859" i="6"/>
  <c r="E96" i="7"/>
  <c r="E130" i="7"/>
  <c r="E181" i="7"/>
  <c r="E101" i="7"/>
  <c r="E139" i="7"/>
  <c r="E72" i="7"/>
  <c r="E64" i="7"/>
  <c r="E32" i="7"/>
  <c r="E16" i="7"/>
  <c r="E315" i="7"/>
  <c r="E331" i="7"/>
  <c r="E347" i="7"/>
  <c r="E411" i="7"/>
  <c r="E427" i="7"/>
  <c r="E538" i="7"/>
  <c r="E236" i="7"/>
  <c r="E316" i="7"/>
  <c r="E348" i="7"/>
  <c r="E364" i="7"/>
  <c r="E396" i="7"/>
  <c r="E428" i="7"/>
  <c r="E497" i="7"/>
  <c r="E529" i="7"/>
  <c r="E578" i="7"/>
  <c r="E297" i="7"/>
  <c r="E329" i="7"/>
  <c r="E345" i="7"/>
  <c r="E361" i="7"/>
  <c r="E377" i="7"/>
  <c r="E425" i="7"/>
  <c r="E548" i="7"/>
  <c r="E290" i="7"/>
  <c r="E402" i="7"/>
  <c r="E450" i="7"/>
  <c r="E482" i="7"/>
  <c r="E517" i="7"/>
  <c r="E579" i="7"/>
  <c r="E611" i="7"/>
  <c r="E643" i="7"/>
  <c r="E675" i="7"/>
  <c r="E707" i="7"/>
  <c r="E726" i="7"/>
  <c r="E580" i="7"/>
  <c r="E612" i="7"/>
  <c r="E644" i="7"/>
  <c r="E676" i="7"/>
  <c r="E692" i="7"/>
  <c r="E561" i="7"/>
  <c r="E593" i="7"/>
  <c r="E625" i="7"/>
  <c r="E657" i="7"/>
  <c r="E689" i="7"/>
  <c r="E756" i="7"/>
  <c r="E775" i="7"/>
  <c r="E741" i="7"/>
  <c r="E788" i="7"/>
  <c r="E820" i="7"/>
  <c r="E842" i="7"/>
  <c r="E874" i="7"/>
  <c r="E938" i="7"/>
  <c r="E954" i="7"/>
  <c r="E970" i="7"/>
  <c r="E986" i="7"/>
  <c r="E1040" i="7"/>
  <c r="E939" i="7"/>
  <c r="E971" i="7"/>
  <c r="E840" i="7"/>
  <c r="E872" i="7"/>
  <c r="E869" i="7"/>
  <c r="E917" i="7"/>
  <c r="E949" i="7"/>
  <c r="E981" i="7"/>
  <c r="E1085" i="7"/>
  <c r="E1255" i="7"/>
  <c r="E1094" i="7"/>
  <c r="E1158" i="7"/>
  <c r="E1239" i="7"/>
  <c r="E1217" i="7"/>
  <c r="E1143" i="7"/>
  <c r="E1209" i="7"/>
  <c r="E1210" i="7"/>
  <c r="E1343" i="7"/>
  <c r="E1104" i="7"/>
  <c r="E1136" i="7"/>
  <c r="E1278" i="7"/>
  <c r="E1275" i="7"/>
  <c r="E1291" i="7"/>
  <c r="E1323" i="7"/>
  <c r="E1350" i="7"/>
  <c r="E1324" i="7"/>
  <c r="E1414" i="7"/>
  <c r="E1430" i="7"/>
  <c r="E1519" i="7"/>
  <c r="E1382" i="7"/>
  <c r="E1426" i="7"/>
  <c r="E1557" i="7"/>
  <c r="E1471" i="7"/>
  <c r="E1487" i="7"/>
  <c r="E1540" i="7"/>
  <c r="E1528" i="7"/>
  <c r="E1717" i="7"/>
  <c r="E1716" i="7"/>
  <c r="E1587" i="7"/>
  <c r="E1619" i="7"/>
  <c r="E1651" i="7"/>
  <c r="E1683" i="7"/>
  <c r="E1712" i="7"/>
  <c r="E1753" i="7"/>
  <c r="E1744" i="7"/>
  <c r="E1843" i="7"/>
  <c r="E1703" i="7"/>
  <c r="E1780" i="7"/>
  <c r="E1828" i="7"/>
  <c r="E1998" i="7"/>
  <c r="E1869" i="7"/>
  <c r="E1901" i="7"/>
  <c r="E1947" i="7"/>
  <c r="E1766" i="7"/>
  <c r="E1782" i="7"/>
  <c r="E1938" i="7"/>
  <c r="E1848" i="7"/>
  <c r="E2034" i="7"/>
  <c r="E1969" i="7"/>
  <c r="E2001" i="7"/>
  <c r="E2033" i="7"/>
  <c r="E2071" i="7"/>
  <c r="E2103" i="7"/>
  <c r="E2120" i="7"/>
  <c r="E2068" i="7"/>
  <c r="E2100" i="7"/>
  <c r="E2061" i="7"/>
  <c r="E2093" i="7"/>
  <c r="E2132" i="7"/>
  <c r="E2131" i="7"/>
  <c r="E2215" i="7"/>
  <c r="E2185" i="7"/>
  <c r="E2126" i="7"/>
  <c r="E2158" i="7"/>
  <c r="E2221" i="7"/>
  <c r="E2252" i="7"/>
  <c r="E2320" i="7"/>
  <c r="E2247" i="7"/>
  <c r="E2285" i="7"/>
  <c r="E2344" i="7"/>
  <c r="E2388" i="7"/>
  <c r="E2405" i="7"/>
  <c r="E2365" i="7"/>
  <c r="E2397" i="7"/>
  <c r="E2342" i="7"/>
  <c r="E2374" i="7"/>
  <c r="E2459" i="7"/>
  <c r="E2483" i="7"/>
  <c r="E2499" i="7"/>
  <c r="E2404" i="7"/>
  <c r="E2436" i="7"/>
  <c r="E2484" i="7"/>
  <c r="E2513" i="7"/>
  <c r="E2501" i="7"/>
  <c r="E2524" i="7"/>
  <c r="D383" i="7"/>
  <c r="D479" i="7"/>
  <c r="D32" i="7"/>
  <c r="D455" i="7"/>
  <c r="D61" i="7"/>
  <c r="D227" i="7"/>
  <c r="D443" i="7"/>
  <c r="D140" i="7"/>
  <c r="D220" i="7"/>
  <c r="D236" i="7"/>
  <c r="D332" i="7"/>
  <c r="D209" i="7"/>
  <c r="D385" i="7"/>
  <c r="D417" i="7"/>
  <c r="D433" i="7"/>
  <c r="D449" i="7"/>
  <c r="D481" i="7"/>
  <c r="D138" i="7"/>
  <c r="D170" i="7"/>
  <c r="D218" i="7"/>
  <c r="D234" i="7"/>
  <c r="D346" i="7"/>
  <c r="D515" i="7"/>
  <c r="D547" i="7"/>
  <c r="D579" i="7"/>
  <c r="D611" i="7"/>
  <c r="D643" i="7"/>
  <c r="D675" i="7"/>
  <c r="D758" i="7"/>
  <c r="D524" i="7"/>
  <c r="D556" i="7"/>
  <c r="D588" i="7"/>
  <c r="D620" i="7"/>
  <c r="D672" i="7"/>
  <c r="D712" i="7"/>
  <c r="D605" i="7"/>
  <c r="D770" i="7"/>
  <c r="D802" i="7"/>
  <c r="D795" i="7"/>
  <c r="D907" i="7"/>
  <c r="D920" i="7"/>
  <c r="D952" i="7"/>
  <c r="D1150" i="7"/>
  <c r="D1084" i="7"/>
  <c r="D1503" i="7"/>
  <c r="D1214" i="7"/>
  <c r="D1246" i="7"/>
  <c r="D1709" i="7"/>
  <c r="D1413" i="7"/>
  <c r="D1429" i="7"/>
  <c r="D1445" i="7"/>
  <c r="D1578" i="7"/>
  <c r="D1482" i="7"/>
  <c r="D1528" i="7"/>
  <c r="D1640" i="7"/>
  <c r="D1797" i="7"/>
  <c r="D1960" i="7"/>
  <c r="D1977" i="7"/>
  <c r="D1926" i="7"/>
  <c r="D2133" i="7"/>
  <c r="D2179" i="7"/>
  <c r="D2196" i="7"/>
  <c r="D2324" i="7"/>
  <c r="D2343" i="7"/>
  <c r="D2269" i="7"/>
  <c r="E248" i="6"/>
  <c r="E675" i="6"/>
  <c r="E1141" i="6"/>
  <c r="E1157" i="6"/>
  <c r="E1170" i="6"/>
  <c r="E1257" i="6"/>
  <c r="E873" i="6"/>
  <c r="E1008" i="6"/>
  <c r="E1602" i="6"/>
  <c r="E1424" i="6"/>
  <c r="E1456" i="6"/>
  <c r="E1773" i="6"/>
  <c r="E1957" i="6"/>
  <c r="E2054" i="6"/>
  <c r="E2175" i="6"/>
  <c r="BC1" i="4"/>
  <c r="E61" i="6"/>
  <c r="E4" i="7"/>
  <c r="E7" i="6"/>
</calcChain>
</file>

<file path=xl/sharedStrings.xml><?xml version="1.0" encoding="utf-8"?>
<sst xmlns="http://schemas.openxmlformats.org/spreadsheetml/2006/main" count="51795" uniqueCount="2897">
  <si>
    <t>Sr No</t>
  </si>
  <si>
    <t>Particulars</t>
  </si>
  <si>
    <t>Each Region will have a unique Area Name, OLT ID &amp; Cluster ID.</t>
  </si>
  <si>
    <t>Every FAT/OLD/FDC/JC will have a unique ID.</t>
  </si>
  <si>
    <t>Each entity as mentioned in above pt, will have a separate row &amp; respective entry in the tracker</t>
  </si>
  <si>
    <t>Item Name</t>
  </si>
  <si>
    <t>Kindly refer Terminologies sheet for model understanding. Alternatively you can also use respective SLDs for the same</t>
  </si>
  <si>
    <t>FDC</t>
  </si>
  <si>
    <t>For filling the trackers, regional teams will have to fill cells where Headings are not highlighted.</t>
  </si>
  <si>
    <t>FAT Box</t>
  </si>
  <si>
    <t>Central Team will be filling data for cells where Headings are highlighted in Yellow</t>
  </si>
  <si>
    <t>Duct</t>
  </si>
  <si>
    <t>Kindly do not fill any cell where headings are highlighted in Green.</t>
  </si>
  <si>
    <t>Primary Splitter</t>
  </si>
  <si>
    <t>For all FAT/FDC there will be an entry of separate row in "Node Details" sheet.</t>
  </si>
  <si>
    <t>Any extension of current path,route will be treated as a new route.</t>
  </si>
  <si>
    <t>Any new branch getting deployed from same common FAT/FDC which is not part of existing route shall be treated as a New Route.</t>
  </si>
  <si>
    <t>Fiber Material &amp; Fiber Execution service details are to be entered in "Route Details" &amp; "Node Details" sheet only.</t>
  </si>
  <si>
    <t>Tracker has to be filled all routes that are RFS/Deployed irrespective of Sign-off.</t>
  </si>
  <si>
    <t>Billing start date will be HOTO date, when penetration % is &gt;=50%</t>
  </si>
  <si>
    <t>Secondary Splitter</t>
  </si>
  <si>
    <t>Kindly enter date in DD_MMM_YYYY format for all columns where date has to be entered.</t>
  </si>
  <si>
    <t>Pigtail</t>
  </si>
  <si>
    <t>Kindly do not alter format of the sheet, i.e add or delete rows/columns or do any formatting changes.</t>
  </si>
  <si>
    <t>Patch Cords</t>
  </si>
  <si>
    <t>Tiffin Box</t>
  </si>
  <si>
    <t>FMS</t>
  </si>
  <si>
    <t>Unique Route ID</t>
  </si>
  <si>
    <t>FDC/FAT Unique ID (Start Point)</t>
  </si>
  <si>
    <t>Start point Latlong</t>
  </si>
  <si>
    <t>FDC/FAT Unique ID (End Point)</t>
  </si>
  <si>
    <t>End point Latlong</t>
  </si>
  <si>
    <t>Customer</t>
  </si>
  <si>
    <t>Area Name</t>
  </si>
  <si>
    <t>City</t>
  </si>
  <si>
    <t>Telecom Circle</t>
  </si>
  <si>
    <t>State</t>
  </si>
  <si>
    <t>OLT ID</t>
  </si>
  <si>
    <t>Cluster ID</t>
  </si>
  <si>
    <t>Online AT Date (Delivered)</t>
  </si>
  <si>
    <t>Online AT Length (Delivered)</t>
  </si>
  <si>
    <t>HOTO Date</t>
  </si>
  <si>
    <t>HOTO Signoff Date</t>
  </si>
  <si>
    <t>Start Date (Date from which we can bill)</t>
  </si>
  <si>
    <t>Lock-in Period</t>
  </si>
  <si>
    <t>Surrender Date</t>
  </si>
  <si>
    <t>Fresh Delivery/Renewal</t>
  </si>
  <si>
    <t>Fiber Capacity</t>
  </si>
  <si>
    <t>OTDR length (in meters)</t>
  </si>
  <si>
    <t>Customer Billable length (in meters)</t>
  </si>
  <si>
    <t>Customer PO no</t>
  </si>
  <si>
    <t>PO length</t>
  </si>
  <si>
    <t>PO Date</t>
  </si>
  <si>
    <t>PO Rate</t>
  </si>
  <si>
    <t>Fiber length deployed/used (in meters)</t>
  </si>
  <si>
    <t>Fiber Type</t>
  </si>
  <si>
    <t>Fiber Rate per meter (incl Freight)</t>
  </si>
  <si>
    <t>Fiber Material Cost</t>
  </si>
  <si>
    <t>Execution Vendor Name</t>
  </si>
  <si>
    <t>Vendor Billable Length (Fiber laying)</t>
  </si>
  <si>
    <t>Fiber Laying Rate</t>
  </si>
  <si>
    <t>Fiber Laying/Execution Cost</t>
  </si>
  <si>
    <t>OTM Length</t>
  </si>
  <si>
    <t>OTM Execution Rate</t>
  </si>
  <si>
    <t>OTM Cost</t>
  </si>
  <si>
    <t>Total Vendor Cost</t>
  </si>
  <si>
    <t>Vendor PO No</t>
  </si>
  <si>
    <t>Vendor PO Date</t>
  </si>
  <si>
    <t>Vendor PO Rate</t>
  </si>
  <si>
    <t>Vendor PO Cost</t>
  </si>
  <si>
    <t>Vendor Invoice No</t>
  </si>
  <si>
    <t>Vendor Invoice Date</t>
  </si>
  <si>
    <t>Vendor Invoice Rate</t>
  </si>
  <si>
    <t>Vendor Invoiced length</t>
  </si>
  <si>
    <t>Invoice Amt</t>
  </si>
  <si>
    <t>Route no</t>
  </si>
  <si>
    <t>Status as on March 23</t>
  </si>
  <si>
    <t>Status as on Sep 23</t>
  </si>
  <si>
    <t>Statsu as on March 2024</t>
  </si>
  <si>
    <t>VM Remark 1</t>
  </si>
  <si>
    <t>VM Remark 2</t>
  </si>
  <si>
    <t>0000001PS-00001PS10</t>
  </si>
  <si>
    <t>1PS</t>
  </si>
  <si>
    <t>18.5135706,73.8474076</t>
  </si>
  <si>
    <t>1PS10</t>
  </si>
  <si>
    <t>18.5132478,73.849171</t>
  </si>
  <si>
    <t>Airtel</t>
  </si>
  <si>
    <t>Narayan Peth 1</t>
  </si>
  <si>
    <t>Pune</t>
  </si>
  <si>
    <t>M&amp;G</t>
  </si>
  <si>
    <t>Maharashtra</t>
  </si>
  <si>
    <t>Fresh</t>
  </si>
  <si>
    <t>24F</t>
  </si>
  <si>
    <t>BAL-ANG-UASL-ROM-Maharashtra/PUR/10001850</t>
  </si>
  <si>
    <t>ADSS</t>
  </si>
  <si>
    <t>Tirumala Enterprises</t>
  </si>
  <si>
    <t>ETIPL-PUR-ORD-23-09-00024</t>
  </si>
  <si>
    <t>TE/23-24/214</t>
  </si>
  <si>
    <t>R-1</t>
  </si>
  <si>
    <t>NA</t>
  </si>
  <si>
    <t>Completed</t>
  </si>
  <si>
    <t>New data for Sep-23 Audit</t>
  </si>
  <si>
    <t>00001PS09-00001PS13</t>
  </si>
  <si>
    <t>1PS09</t>
  </si>
  <si>
    <t>18.5128762,73.8498843</t>
  </si>
  <si>
    <t>1PS13</t>
  </si>
  <si>
    <t>18.5132241,73.8495957</t>
  </si>
  <si>
    <t>R-2</t>
  </si>
  <si>
    <t>00001PS06-00001PS15</t>
  </si>
  <si>
    <t>1PS06</t>
  </si>
  <si>
    <t>18.5131637,73.848134</t>
  </si>
  <si>
    <t>1PS15</t>
  </si>
  <si>
    <t>18.513298,73.8483325</t>
  </si>
  <si>
    <t>R-3</t>
  </si>
  <si>
    <t>0000001PS-00001PS16</t>
  </si>
  <si>
    <t>1PS16</t>
  </si>
  <si>
    <t>18.512756,73.847585</t>
  </si>
  <si>
    <t>R-4</t>
  </si>
  <si>
    <t>00001PS02-1PS020101</t>
  </si>
  <si>
    <t>1PS02</t>
  </si>
  <si>
    <t>1PS020101</t>
  </si>
  <si>
    <t>12F</t>
  </si>
  <si>
    <t>R-5</t>
  </si>
  <si>
    <t>00001PS03-1PS030102</t>
  </si>
  <si>
    <t>1PS03</t>
  </si>
  <si>
    <t>18.5124853,73.8488461</t>
  </si>
  <si>
    <t>1PS030102</t>
  </si>
  <si>
    <t>18.5123786,73.8485078</t>
  </si>
  <si>
    <t>R-6</t>
  </si>
  <si>
    <t>00001PS04-1PS030101</t>
  </si>
  <si>
    <t>1PS04</t>
  </si>
  <si>
    <t>18.512749,73.8479542</t>
  </si>
  <si>
    <t>1PS030101</t>
  </si>
  <si>
    <t>R-7</t>
  </si>
  <si>
    <t>00001PS04-1PS040101</t>
  </si>
  <si>
    <t>1PS040101</t>
  </si>
  <si>
    <t>R-8</t>
  </si>
  <si>
    <t>00001PS05-1PS050101</t>
  </si>
  <si>
    <t>1PS05</t>
  </si>
  <si>
    <t>18.5137452,73.8490588</t>
  </si>
  <si>
    <t>1PS050101</t>
  </si>
  <si>
    <t>R-9</t>
  </si>
  <si>
    <t>00001PS06-1PS060101</t>
  </si>
  <si>
    <t>1PS060101</t>
  </si>
  <si>
    <t>R-10</t>
  </si>
  <si>
    <t>00001PS07-1PS070101</t>
  </si>
  <si>
    <t>1PS07</t>
  </si>
  <si>
    <t>18.513012,73.8492633</t>
  </si>
  <si>
    <t>1PS070101</t>
  </si>
  <si>
    <t>R-11</t>
  </si>
  <si>
    <t>00001PS08-1PS080101</t>
  </si>
  <si>
    <t>1PS08</t>
  </si>
  <si>
    <t>18.512945,73.8497125</t>
  </si>
  <si>
    <t>1PS080101</t>
  </si>
  <si>
    <t>R-12</t>
  </si>
  <si>
    <t>00001PS09-1PS090101</t>
  </si>
  <si>
    <t>1PS090101</t>
  </si>
  <si>
    <t>R-13</t>
  </si>
  <si>
    <t>00001PS10-1PS100101</t>
  </si>
  <si>
    <t>1PS100101</t>
  </si>
  <si>
    <t>R-14</t>
  </si>
  <si>
    <t>00001PS11-1PS110102</t>
  </si>
  <si>
    <t>1PS11</t>
  </si>
  <si>
    <t>18.5124648,73.8498677</t>
  </si>
  <si>
    <t>1PS110102</t>
  </si>
  <si>
    <t>18.5126722,73.8500176</t>
  </si>
  <si>
    <t>R-15</t>
  </si>
  <si>
    <t>00001PS11-1PS110108</t>
  </si>
  <si>
    <t>1PS110108</t>
  </si>
  <si>
    <t>18.5126499,73.8498118</t>
  </si>
  <si>
    <t>R-16</t>
  </si>
  <si>
    <t>00001PS12-1PS120101</t>
  </si>
  <si>
    <t>1PS12</t>
  </si>
  <si>
    <t>18.5125785,73.8502417</t>
  </si>
  <si>
    <t>1PS120101</t>
  </si>
  <si>
    <t>R-17</t>
  </si>
  <si>
    <t>00001PS13-1PS130101</t>
  </si>
  <si>
    <t>1PS130101</t>
  </si>
  <si>
    <t>R-18</t>
  </si>
  <si>
    <t>00001PS14-1PS140108</t>
  </si>
  <si>
    <t>1PS14</t>
  </si>
  <si>
    <t>18.5133205,73.8483005</t>
  </si>
  <si>
    <t>1PS140108</t>
  </si>
  <si>
    <t>18.5132534,73.8481095</t>
  </si>
  <si>
    <t>R-19</t>
  </si>
  <si>
    <t>00001PS15-1PS150103</t>
  </si>
  <si>
    <t>1PS150103</t>
  </si>
  <si>
    <t>18.5132852,73.8483155</t>
  </si>
  <si>
    <t>R-20</t>
  </si>
  <si>
    <t>00001PS16-1PS160108</t>
  </si>
  <si>
    <t>1PS160108</t>
  </si>
  <si>
    <t>18.5126756,73.8478745</t>
  </si>
  <si>
    <t>R-21</t>
  </si>
  <si>
    <t>0000001WB-00001WB15</t>
  </si>
  <si>
    <t>1WB</t>
  </si>
  <si>
    <t>18.5116483,73.8459884</t>
  </si>
  <si>
    <t>1WB15</t>
  </si>
  <si>
    <t>18.5115219,73.8463387</t>
  </si>
  <si>
    <t>Narayan Peth 2</t>
  </si>
  <si>
    <t>Yashashree Constructions</t>
  </si>
  <si>
    <t>ETIPL-PUR-ORD-23-07-00050</t>
  </si>
  <si>
    <t>YC1249</t>
  </si>
  <si>
    <t>R-22</t>
  </si>
  <si>
    <t>0000001WB-00001WB19</t>
  </si>
  <si>
    <t>1WB19</t>
  </si>
  <si>
    <t>18.5114064,73.8492445</t>
  </si>
  <si>
    <t>R-23</t>
  </si>
  <si>
    <t>0000001WB-00001WB20</t>
  </si>
  <si>
    <t>1WB20</t>
  </si>
  <si>
    <t>18.5117952,73.8481219</t>
  </si>
  <si>
    <t>R-24</t>
  </si>
  <si>
    <t>00001WB15-1WB150101</t>
  </si>
  <si>
    <t>1WB150101</t>
  </si>
  <si>
    <t>R-25</t>
  </si>
  <si>
    <t>00001WB16-1WB160108</t>
  </si>
  <si>
    <t>1WB16</t>
  </si>
  <si>
    <t>18.5114659,73.8479177</t>
  </si>
  <si>
    <t>1WB160108</t>
  </si>
  <si>
    <t>18.5110529,73.8480907</t>
  </si>
  <si>
    <t>R-26</t>
  </si>
  <si>
    <t>00001WB16-1WB160107</t>
  </si>
  <si>
    <t>1WB160107</t>
  </si>
  <si>
    <t>18.5110637,73.8480184</t>
  </si>
  <si>
    <t>R-27</t>
  </si>
  <si>
    <t>00001WB16-1WB160101</t>
  </si>
  <si>
    <t>1WB160101</t>
  </si>
  <si>
    <t>R-28</t>
  </si>
  <si>
    <t>00001WB17-1WB170106</t>
  </si>
  <si>
    <t>1WB17</t>
  </si>
  <si>
    <t>18.5117684,73.848405</t>
  </si>
  <si>
    <t>1WB170106</t>
  </si>
  <si>
    <t>18.5119629,73.8484687</t>
  </si>
  <si>
    <t>R-29</t>
  </si>
  <si>
    <t>1WB170105-1WB170107</t>
  </si>
  <si>
    <t>1WB170105</t>
  </si>
  <si>
    <t>18.5120186,73.8484791</t>
  </si>
  <si>
    <t>1WB170107</t>
  </si>
  <si>
    <t>18.5120527,73.848536</t>
  </si>
  <si>
    <t>R-30</t>
  </si>
  <si>
    <t>1WB170105-1WB170108</t>
  </si>
  <si>
    <t>1WB170108</t>
  </si>
  <si>
    <t>18.51193,73.8484536</t>
  </si>
  <si>
    <t>R-31</t>
  </si>
  <si>
    <t>00001WB17-1WB170102</t>
  </si>
  <si>
    <t>1WB170102</t>
  </si>
  <si>
    <t>18.5117767,73.8484467</t>
  </si>
  <si>
    <t>R-32</t>
  </si>
  <si>
    <t>1WB170101-1WB170103</t>
  </si>
  <si>
    <t>1WB170101</t>
  </si>
  <si>
    <t>1WB170103</t>
  </si>
  <si>
    <t>18.5117767,73.8484417</t>
  </si>
  <si>
    <t>R-33</t>
  </si>
  <si>
    <t>1WB170101-1WB170104</t>
  </si>
  <si>
    <t>1WB170104</t>
  </si>
  <si>
    <t>18.5117576,73.8484189</t>
  </si>
  <si>
    <t>R-34</t>
  </si>
  <si>
    <t>0000001WB-1WB180108</t>
  </si>
  <si>
    <t>1WB180108</t>
  </si>
  <si>
    <t>18.5117403,73.8492853</t>
  </si>
  <si>
    <t>R-35</t>
  </si>
  <si>
    <t>0000001WB-1WB180107</t>
  </si>
  <si>
    <t>1WB180107</t>
  </si>
  <si>
    <t>18.5117106,73.8494698</t>
  </si>
  <si>
    <t>R-36</t>
  </si>
  <si>
    <t>00001WB18-1WB180105</t>
  </si>
  <si>
    <t>1WB18</t>
  </si>
  <si>
    <t>18.5120035,73.8489653</t>
  </si>
  <si>
    <t>1WB180105</t>
  </si>
  <si>
    <t>18.5114329,73.849243</t>
  </si>
  <si>
    <t>R-37</t>
  </si>
  <si>
    <t>1WB180104-1WB180106</t>
  </si>
  <si>
    <t>1WB180104</t>
  </si>
  <si>
    <t>18.5120508,73.8488167</t>
  </si>
  <si>
    <t>1WB180106</t>
  </si>
  <si>
    <t>18.5114557,73.8492191</t>
  </si>
  <si>
    <t>R-38</t>
  </si>
  <si>
    <t>00001WB18-1WB180103</t>
  </si>
  <si>
    <t>1WB180103</t>
  </si>
  <si>
    <t>18.5117551,73.8494234</t>
  </si>
  <si>
    <t>R-39</t>
  </si>
  <si>
    <t>00001WB18-1WB180102</t>
  </si>
  <si>
    <t>1WB180102</t>
  </si>
  <si>
    <t>18.5120595,73.8488689</t>
  </si>
  <si>
    <t>R-40</t>
  </si>
  <si>
    <t>00001WB18-1WB180101</t>
  </si>
  <si>
    <t>1WB180101</t>
  </si>
  <si>
    <t>R-41</t>
  </si>
  <si>
    <t>00001WB19-1WB190106</t>
  </si>
  <si>
    <t>1WB190106</t>
  </si>
  <si>
    <t>18.5115743,73.8495418</t>
  </si>
  <si>
    <t>R-42</t>
  </si>
  <si>
    <t>00001WB19-1WB190103</t>
  </si>
  <si>
    <t>1WB190103</t>
  </si>
  <si>
    <t>18.5119633,73.8496995</t>
  </si>
  <si>
    <t>R-43</t>
  </si>
  <si>
    <t>1WB190104-1WB190105</t>
  </si>
  <si>
    <t>1WB190104</t>
  </si>
  <si>
    <t>18.5119628,73.8498642</t>
  </si>
  <si>
    <t>1WB190105</t>
  </si>
  <si>
    <t>18.512075,73.8497983</t>
  </si>
  <si>
    <t>R-44</t>
  </si>
  <si>
    <t>00001WB19-1WB190101</t>
  </si>
  <si>
    <t>1WB190101</t>
  </si>
  <si>
    <t>18.5118276,73.8496876</t>
  </si>
  <si>
    <t>R-45</t>
  </si>
  <si>
    <t>00001WB20-1WB200105</t>
  </si>
  <si>
    <t>1WB200105</t>
  </si>
  <si>
    <t>18.5120151,73.8477228</t>
  </si>
  <si>
    <t>R-46</t>
  </si>
  <si>
    <t>00001WB20-1WB200104</t>
  </si>
  <si>
    <t>1WB200104</t>
  </si>
  <si>
    <t>18.5120036,73.8477805</t>
  </si>
  <si>
    <t>R-47</t>
  </si>
  <si>
    <t>00001WB20-1WB200101</t>
  </si>
  <si>
    <t>1WB200101</t>
  </si>
  <si>
    <t>R-48</t>
  </si>
  <si>
    <t>00001WB19-0000SHT60</t>
  </si>
  <si>
    <t>SHT60</t>
  </si>
  <si>
    <t>18.5122351,73.8504507</t>
  </si>
  <si>
    <t>SHT</t>
  </si>
  <si>
    <t>R-49</t>
  </si>
  <si>
    <t>0000SHT51-SHT510107</t>
  </si>
  <si>
    <t>SHT51</t>
  </si>
  <si>
    <t>18.5117673,73.8500197</t>
  </si>
  <si>
    <t>SHT510107</t>
  </si>
  <si>
    <t>18.5117572,73.8500324</t>
  </si>
  <si>
    <t>R-50</t>
  </si>
  <si>
    <t>0000SHT51-SHT510106</t>
  </si>
  <si>
    <t>SHT510106</t>
  </si>
  <si>
    <t>18.5117829,73.8500456</t>
  </si>
  <si>
    <t>R-51</t>
  </si>
  <si>
    <t>0000SHT51-SHT510105</t>
  </si>
  <si>
    <t>SHT510105</t>
  </si>
  <si>
    <t>18.5116322,73.8497375</t>
  </si>
  <si>
    <t>R-52</t>
  </si>
  <si>
    <t>0000SHT51-SHT510104</t>
  </si>
  <si>
    <t>SHT510104</t>
  </si>
  <si>
    <t>18.5116637,73.8497969</t>
  </si>
  <si>
    <t>R-53</t>
  </si>
  <si>
    <t>0000SHT51-SHT510103</t>
  </si>
  <si>
    <t>SHT510103</t>
  </si>
  <si>
    <t>18.5118271,73.8501054</t>
  </si>
  <si>
    <t>R-54</t>
  </si>
  <si>
    <t>0000SHT51-SHT510102</t>
  </si>
  <si>
    <t>SHT510102</t>
  </si>
  <si>
    <t>18.5118371,73.8500792</t>
  </si>
  <si>
    <t>R-55</t>
  </si>
  <si>
    <t>0000SHT51-SHT510101</t>
  </si>
  <si>
    <t>SHT510101</t>
  </si>
  <si>
    <t>R-56</t>
  </si>
  <si>
    <t>0000001WB-0000SHT54</t>
  </si>
  <si>
    <t>SHT54</t>
  </si>
  <si>
    <t>18.5121314,73.8472559</t>
  </si>
  <si>
    <t>R-57</t>
  </si>
  <si>
    <t>0000SHT51-SHT510108</t>
  </si>
  <si>
    <t>SHT510108</t>
  </si>
  <si>
    <t>18.5116401,73.8493073</t>
  </si>
  <si>
    <t>R-58</t>
  </si>
  <si>
    <t>0000SHT52-SHT520108</t>
  </si>
  <si>
    <t>SHT52</t>
  </si>
  <si>
    <t>18.511799,73.8467429</t>
  </si>
  <si>
    <t>SHT520108</t>
  </si>
  <si>
    <t>18.5119594,73.8468979</t>
  </si>
  <si>
    <t>R-59</t>
  </si>
  <si>
    <t>0000SHT52-SHT520107</t>
  </si>
  <si>
    <t>SHT520107</t>
  </si>
  <si>
    <t>18.5119501,73.8468658</t>
  </si>
  <si>
    <t>R-60</t>
  </si>
  <si>
    <t>0000SHT52-SHT520106</t>
  </si>
  <si>
    <t>SHT520106</t>
  </si>
  <si>
    <t>18.5118957,73.8466881</t>
  </si>
  <si>
    <t>R-61</t>
  </si>
  <si>
    <t>0000SHT52-SHT520105</t>
  </si>
  <si>
    <t>SHT520105</t>
  </si>
  <si>
    <t>18.5118831,73.846741</t>
  </si>
  <si>
    <t>R-62</t>
  </si>
  <si>
    <t>0000SHT52-SHT520104</t>
  </si>
  <si>
    <t>SHT520104</t>
  </si>
  <si>
    <t>18.5118448,73.8467392</t>
  </si>
  <si>
    <t>R-63</t>
  </si>
  <si>
    <t>0000SHT52-SHT520103</t>
  </si>
  <si>
    <t>SHT520103</t>
  </si>
  <si>
    <t>18.5118066,73.8466726</t>
  </si>
  <si>
    <t>R-64</t>
  </si>
  <si>
    <t>0000SHT52-SHT520102</t>
  </si>
  <si>
    <t>SHT520102</t>
  </si>
  <si>
    <t>18.5116426,73.8465739</t>
  </si>
  <si>
    <t>R-65</t>
  </si>
  <si>
    <t>0000SHT52-SHT520101</t>
  </si>
  <si>
    <t>SHT520101</t>
  </si>
  <si>
    <t>R-66</t>
  </si>
  <si>
    <t>SHT540102-SHT540104</t>
  </si>
  <si>
    <t>SHT540102</t>
  </si>
  <si>
    <t>18.5121457,73.8472496</t>
  </si>
  <si>
    <t>SHT540104</t>
  </si>
  <si>
    <t>18.5119594,73.8471011</t>
  </si>
  <si>
    <t>R-67</t>
  </si>
  <si>
    <t>0000SHT54-SHT540103</t>
  </si>
  <si>
    <t>SHT540103</t>
  </si>
  <si>
    <t>18.5121902,73.8472703</t>
  </si>
  <si>
    <t>R-68</t>
  </si>
  <si>
    <t>0000SHT54-SHT540101</t>
  </si>
  <si>
    <t>SHT540101</t>
  </si>
  <si>
    <t>R-69</t>
  </si>
  <si>
    <t>0000001WB-0000SHT55</t>
  </si>
  <si>
    <t>SHT55</t>
  </si>
  <si>
    <t>18.5122987,73.847582</t>
  </si>
  <si>
    <t>R-70</t>
  </si>
  <si>
    <t>0000SHT55-SHT550108</t>
  </si>
  <si>
    <t>SHT550108</t>
  </si>
  <si>
    <t>18.5125157,73.8474869</t>
  </si>
  <si>
    <t>R-71</t>
  </si>
  <si>
    <t>0000SHT55-SHT550107</t>
  </si>
  <si>
    <t>SHT550107</t>
  </si>
  <si>
    <t>18.5123454,73.8480749</t>
  </si>
  <si>
    <t>R-72</t>
  </si>
  <si>
    <t>0000SHT55-SHT550106</t>
  </si>
  <si>
    <t>SHT550106</t>
  </si>
  <si>
    <t>18.5123851,73.848101</t>
  </si>
  <si>
    <t>R-73</t>
  </si>
  <si>
    <t>0000SHT55-SHT550104</t>
  </si>
  <si>
    <t>SHT550104</t>
  </si>
  <si>
    <t>18.5122142,73.8476757</t>
  </si>
  <si>
    <t>R-74</t>
  </si>
  <si>
    <t>0000SHT55-SHT550103</t>
  </si>
  <si>
    <t>SHT550103</t>
  </si>
  <si>
    <t>18.5122122,73.8475984</t>
  </si>
  <si>
    <t>R-75</t>
  </si>
  <si>
    <t>0000SHT55-SHT550102</t>
  </si>
  <si>
    <t>SHT550102</t>
  </si>
  <si>
    <t>18.5121923,73.8475768</t>
  </si>
  <si>
    <t>R-76</t>
  </si>
  <si>
    <t>0000SHT55-SHT550101</t>
  </si>
  <si>
    <t>SHT550101</t>
  </si>
  <si>
    <t>R-77</t>
  </si>
  <si>
    <t>0000001WB-0000SHT57</t>
  </si>
  <si>
    <t>SHT57</t>
  </si>
  <si>
    <t>18.5123253,73.8461169</t>
  </si>
  <si>
    <t>R-78</t>
  </si>
  <si>
    <t>0000SHT56-SHT560108</t>
  </si>
  <si>
    <t>SHT56</t>
  </si>
  <si>
    <t>18.5122068,73.8460435</t>
  </si>
  <si>
    <t>SHT560108</t>
  </si>
  <si>
    <t>18.5115278,73.8465358</t>
  </si>
  <si>
    <t>R-79</t>
  </si>
  <si>
    <t>0000SHT56-SHT560104</t>
  </si>
  <si>
    <t>SHT560104</t>
  </si>
  <si>
    <t>18.5122963,73.8460998</t>
  </si>
  <si>
    <t>R-80</t>
  </si>
  <si>
    <t>0000SHT56-SHT560103</t>
  </si>
  <si>
    <t>SHT560103</t>
  </si>
  <si>
    <t>18.5122584,73.8460414</t>
  </si>
  <si>
    <t>R-81</t>
  </si>
  <si>
    <t>0000SHT56-SHT560102</t>
  </si>
  <si>
    <t>SHT560102</t>
  </si>
  <si>
    <t>18.5121944,73.8460887</t>
  </si>
  <si>
    <t>R-82</t>
  </si>
  <si>
    <t>0000SHT56-SHT560101</t>
  </si>
  <si>
    <t>SHT560101</t>
  </si>
  <si>
    <t>R-83</t>
  </si>
  <si>
    <t>0000SHT57-SHT570108</t>
  </si>
  <si>
    <t>SHT570108</t>
  </si>
  <si>
    <t>18.5123546,73.8461636</t>
  </si>
  <si>
    <t>R-84</t>
  </si>
  <si>
    <t>0000SHT57-SHT570107</t>
  </si>
  <si>
    <t>SHT570107</t>
  </si>
  <si>
    <t>18.5123985,73.8461016</t>
  </si>
  <si>
    <t>R-85</t>
  </si>
  <si>
    <t>0000SHT57-SHT570106</t>
  </si>
  <si>
    <t>SHT570106</t>
  </si>
  <si>
    <t>18.512346,73.8461183</t>
  </si>
  <si>
    <t>R-86</t>
  </si>
  <si>
    <t>0000SHT57-SHT570105</t>
  </si>
  <si>
    <t>SHT570105</t>
  </si>
  <si>
    <t>18.5126666,73.8452931</t>
  </si>
  <si>
    <t>R-87</t>
  </si>
  <si>
    <t>0000SHT57-SHT570104</t>
  </si>
  <si>
    <t>SHT570104</t>
  </si>
  <si>
    <t>18.5127499,73.8453088</t>
  </si>
  <si>
    <t>R-88</t>
  </si>
  <si>
    <t>0000SHT57-SHT570103</t>
  </si>
  <si>
    <t>SHT570103</t>
  </si>
  <si>
    <t>18.5127815,73.8453504</t>
  </si>
  <si>
    <t>R-89</t>
  </si>
  <si>
    <t>0000SHT57-SHT570102</t>
  </si>
  <si>
    <t>SHT570102</t>
  </si>
  <si>
    <t>18.5127521,73.8453307</t>
  </si>
  <si>
    <t>R-90</t>
  </si>
  <si>
    <t>0000SHT57-SHT570101</t>
  </si>
  <si>
    <t>SHT570101</t>
  </si>
  <si>
    <t>R-91</t>
  </si>
  <si>
    <t>00001WB17-SHT580108</t>
  </si>
  <si>
    <t>SHT580108</t>
  </si>
  <si>
    <t>18.512337,73.850021</t>
  </si>
  <si>
    <t>YC1250</t>
  </si>
  <si>
    <t>R-92</t>
  </si>
  <si>
    <t>Credit note raised for 1 mtr.-YC1250/CN</t>
  </si>
  <si>
    <t>0000SHT58-SHT580103</t>
  </si>
  <si>
    <t>SHT58</t>
  </si>
  <si>
    <t>18.5117653,73.8488452</t>
  </si>
  <si>
    <t>SHT580103</t>
  </si>
  <si>
    <t>18.511496,73.8490098</t>
  </si>
  <si>
    <t>R-93</t>
  </si>
  <si>
    <t>0000SHT58-SHT580102</t>
  </si>
  <si>
    <t>SHT580102</t>
  </si>
  <si>
    <t>18.5112754,73.8490174</t>
  </si>
  <si>
    <t>R-94</t>
  </si>
  <si>
    <t>0000SHT58-SHT580101</t>
  </si>
  <si>
    <t>SHT580101</t>
  </si>
  <si>
    <t>R-95</t>
  </si>
  <si>
    <t>0000SHT60-SHT590108</t>
  </si>
  <si>
    <t>SHT590108</t>
  </si>
  <si>
    <t>18.5123599,73.8481544</t>
  </si>
  <si>
    <t>R-96</t>
  </si>
  <si>
    <t>SHT590105-SHT590106</t>
  </si>
  <si>
    <t>SHT590105</t>
  </si>
  <si>
    <t>18.5123777,73.848194</t>
  </si>
  <si>
    <t>SHT590106</t>
  </si>
  <si>
    <t>18.5123844,73.8478181</t>
  </si>
  <si>
    <t>R-97</t>
  </si>
  <si>
    <t>0000SHT59-SHT590104</t>
  </si>
  <si>
    <t>SHT59</t>
  </si>
  <si>
    <t>18.5124017,73.8481311</t>
  </si>
  <si>
    <t>SHT590104</t>
  </si>
  <si>
    <t>18.5124134,73.8482089</t>
  </si>
  <si>
    <t>R-98</t>
  </si>
  <si>
    <t>0000SHT60-SHT600106</t>
  </si>
  <si>
    <t>SHT600106</t>
  </si>
  <si>
    <t>18.5123265,73.850136</t>
  </si>
  <si>
    <t>R-99</t>
  </si>
  <si>
    <t>0000SHT60-SHT600103</t>
  </si>
  <si>
    <t>SHT600103</t>
  </si>
  <si>
    <t>18.5122041,73.85051</t>
  </si>
  <si>
    <t>R-100</t>
  </si>
  <si>
    <t>0000SHT51-SHT610107</t>
  </si>
  <si>
    <t>SHT610107</t>
  </si>
  <si>
    <t>18.5116494,73.8460474</t>
  </si>
  <si>
    <t>R-101</t>
  </si>
  <si>
    <t>0000SHT61-SHT610105</t>
  </si>
  <si>
    <t>SHT61</t>
  </si>
  <si>
    <t>SHT610105</t>
  </si>
  <si>
    <t>18.5116817,73.8459099</t>
  </si>
  <si>
    <t>R-102</t>
  </si>
  <si>
    <t>0000SHT51-SHT620103</t>
  </si>
  <si>
    <t>SHT620103</t>
  </si>
  <si>
    <t>18.5120323,73.8513231</t>
  </si>
  <si>
    <t>R-103</t>
  </si>
  <si>
    <t>0000SHT51-SHT620105</t>
  </si>
  <si>
    <t>SHT620105</t>
  </si>
  <si>
    <t>18.5122119,73.8507445</t>
  </si>
  <si>
    <t>R-104</t>
  </si>
  <si>
    <t>0000SHT51-SHT620107</t>
  </si>
  <si>
    <t>SHT620107</t>
  </si>
  <si>
    <t>18.5125595,73.848233</t>
  </si>
  <si>
    <t>R-105</t>
  </si>
  <si>
    <t>0000SHT51-0000SHT62</t>
  </si>
  <si>
    <t>SHT62</t>
  </si>
  <si>
    <t>18.5122324,73.8507676</t>
  </si>
  <si>
    <t>R-106</t>
  </si>
  <si>
    <t>0000SHT51-0000SHT63</t>
  </si>
  <si>
    <t>SHT63</t>
  </si>
  <si>
    <t>18.5121777,73.8500441</t>
  </si>
  <si>
    <t>R-107</t>
  </si>
  <si>
    <t>0000SHT51-SHT630104</t>
  </si>
  <si>
    <t>SHT630104</t>
  </si>
  <si>
    <t>18.5122366,73.8500087</t>
  </si>
  <si>
    <t>R-108</t>
  </si>
  <si>
    <t>0000SHT62-SHT630107</t>
  </si>
  <si>
    <t>SHT630107</t>
  </si>
  <si>
    <t>18.5121676,73.8501893</t>
  </si>
  <si>
    <t>R-109</t>
  </si>
  <si>
    <t>000000K0E-0000K0E04</t>
  </si>
  <si>
    <t>K0E</t>
  </si>
  <si>
    <t>18.5096769,73.8328109</t>
  </si>
  <si>
    <t>K0E04</t>
  </si>
  <si>
    <t>18.5108541,73.8314165</t>
  </si>
  <si>
    <t>Prabhat Rd 1</t>
  </si>
  <si>
    <t>ETIPL-PUR-ORD-23-06-00032</t>
  </si>
  <si>
    <t>TE/23-24/165</t>
  </si>
  <si>
    <t>000000K0E-0000K0E06</t>
  </si>
  <si>
    <t>K0E06</t>
  </si>
  <si>
    <t>18.5119896,73.8324053</t>
  </si>
  <si>
    <t>000000K0E-0000K0E13</t>
  </si>
  <si>
    <t>K0E13</t>
  </si>
  <si>
    <t>18.5107298,73.832166</t>
  </si>
  <si>
    <t>000000K0E-0000K0E07</t>
  </si>
  <si>
    <t>K0E07</t>
  </si>
  <si>
    <t>18.5117783,73.8329774</t>
  </si>
  <si>
    <t>000000K0E-0000K0E23</t>
  </si>
  <si>
    <t>K0E23</t>
  </si>
  <si>
    <t>18.510106,73.8355634</t>
  </si>
  <si>
    <t>Prabhat Rd 2</t>
  </si>
  <si>
    <t>000000K0E-0000K0E17</t>
  </si>
  <si>
    <t>K0E17</t>
  </si>
  <si>
    <t>18.5116669,73.836292</t>
  </si>
  <si>
    <t>000000K0E-0000K0E25</t>
  </si>
  <si>
    <t>K0E25</t>
  </si>
  <si>
    <t>18.514188,73.8335771</t>
  </si>
  <si>
    <t>000000K0E-0000K0E21</t>
  </si>
  <si>
    <t>K0E21</t>
  </si>
  <si>
    <t>18.5135345,73.8353206</t>
  </si>
  <si>
    <t>0000K0E01-K0E010108</t>
  </si>
  <si>
    <t>K0E01</t>
  </si>
  <si>
    <t>18.5097769,73.8325109</t>
  </si>
  <si>
    <t>K0E010108</t>
  </si>
  <si>
    <t>18.5098655,73.8320886</t>
  </si>
  <si>
    <t>0000K0E01-K0E010107</t>
  </si>
  <si>
    <t>K0E010107</t>
  </si>
  <si>
    <t>18.5092305,73.8313614</t>
  </si>
  <si>
    <t>0000K0E01-K0E010105</t>
  </si>
  <si>
    <t>K0E010105</t>
  </si>
  <si>
    <t>18.5098775,73.8315832</t>
  </si>
  <si>
    <t>0000K0E02-K0E020103</t>
  </si>
  <si>
    <t>K0E02</t>
  </si>
  <si>
    <t>18.5104254,73.8311511</t>
  </si>
  <si>
    <t>K0E020103</t>
  </si>
  <si>
    <t>18.5106297,73.8309255</t>
  </si>
  <si>
    <t>0000K0E02-K0E020108</t>
  </si>
  <si>
    <t>K0E020108</t>
  </si>
  <si>
    <t>18.5104616,73.8319176</t>
  </si>
  <si>
    <t>0000K0E02-K0E020101</t>
  </si>
  <si>
    <t>K0E020101</t>
  </si>
  <si>
    <t>0000K0E03-K0E030101</t>
  </si>
  <si>
    <t>K0E03</t>
  </si>
  <si>
    <t>18.5103239,73.8306487</t>
  </si>
  <si>
    <t>K0E030101</t>
  </si>
  <si>
    <t>0000K0E03-K0E030104</t>
  </si>
  <si>
    <t>K0E030104</t>
  </si>
  <si>
    <t>18.510525,73.8300806</t>
  </si>
  <si>
    <t>K0E030103-K0E030108</t>
  </si>
  <si>
    <t>K0E030103</t>
  </si>
  <si>
    <t>18.5110471,73.8306678</t>
  </si>
  <si>
    <t>K0E030108</t>
  </si>
  <si>
    <t>18.510696,73.830868</t>
  </si>
  <si>
    <t>0000K0E03-K0E030102</t>
  </si>
  <si>
    <t>K0E030102</t>
  </si>
  <si>
    <t>18.5100761,73.8308137</t>
  </si>
  <si>
    <t>0000K0E04-K0E040105</t>
  </si>
  <si>
    <t>K0E040105</t>
  </si>
  <si>
    <t>18.5111497,73.8315317</t>
  </si>
  <si>
    <t>K0E040102-K0E040108</t>
  </si>
  <si>
    <t>K0E040102</t>
  </si>
  <si>
    <t>18.5116075,73.8315033</t>
  </si>
  <si>
    <t>K0E040108</t>
  </si>
  <si>
    <t>18.5110151,73.8320284</t>
  </si>
  <si>
    <t>0000K0E04-K0E040101</t>
  </si>
  <si>
    <t>K0E040101</t>
  </si>
  <si>
    <t>0000K0E04-K0E040103</t>
  </si>
  <si>
    <t>K0E040103</t>
  </si>
  <si>
    <t>18.5108665,73.8310673</t>
  </si>
  <si>
    <t>0000K0E05-K0E050101</t>
  </si>
  <si>
    <t>K0E05</t>
  </si>
  <si>
    <t>18.511677,73.8312647</t>
  </si>
  <si>
    <t>K0E050101</t>
  </si>
  <si>
    <t>0000K0E05-K0E050103</t>
  </si>
  <si>
    <t>K0E050103</t>
  </si>
  <si>
    <t>18.5113609,73.8300098</t>
  </si>
  <si>
    <t>K0E050102-K0E050104</t>
  </si>
  <si>
    <t>K0E050102</t>
  </si>
  <si>
    <t>18.5115162,73.8302742</t>
  </si>
  <si>
    <t>K0E050104</t>
  </si>
  <si>
    <t>18.5119614,73.8311817</t>
  </si>
  <si>
    <t>K0E050102-K0E050106</t>
  </si>
  <si>
    <t>K0E050106</t>
  </si>
  <si>
    <t>18.5117022,73.8303708</t>
  </si>
  <si>
    <t>K0E050105-K0E050108</t>
  </si>
  <si>
    <t>K0E050105</t>
  </si>
  <si>
    <t>18.5111612,73.8305083</t>
  </si>
  <si>
    <t>K0E050108</t>
  </si>
  <si>
    <t>18.5113443,73.8307448</t>
  </si>
  <si>
    <t>0000K0E08-K0E080101</t>
  </si>
  <si>
    <t>K0E08</t>
  </si>
  <si>
    <t>18.51292,73.8314267</t>
  </si>
  <si>
    <t>K0E080101</t>
  </si>
  <si>
    <t>0000K0E08-K0E080105</t>
  </si>
  <si>
    <t>K0E080105</t>
  </si>
  <si>
    <t>18.5135009,73.8314133</t>
  </si>
  <si>
    <t>K0E080103-K0E080108</t>
  </si>
  <si>
    <t>K0E080103</t>
  </si>
  <si>
    <t>18.5135588,73.8313365</t>
  </si>
  <si>
    <t>K0E080108</t>
  </si>
  <si>
    <t>18.513211,73.831258</t>
  </si>
  <si>
    <t>0000K0E09-K0E090101</t>
  </si>
  <si>
    <t>K0E09</t>
  </si>
  <si>
    <t>18.5147688,73.8317052</t>
  </si>
  <si>
    <t>K0E090101</t>
  </si>
  <si>
    <t>0000K0E09-K0E090107</t>
  </si>
  <si>
    <t>K0E090107</t>
  </si>
  <si>
    <t>18.5150652,73.8324455</t>
  </si>
  <si>
    <t>ETIPL-PUR-ORD-23-01-00073</t>
  </si>
  <si>
    <t>0000K0E09-K0E090104</t>
  </si>
  <si>
    <t>K0E090104</t>
  </si>
  <si>
    <t>18.5138701,73.8319647</t>
  </si>
  <si>
    <t>K0E090103-K0E090108</t>
  </si>
  <si>
    <t>K0E090103</t>
  </si>
  <si>
    <t>18.5144141,73.8319197</t>
  </si>
  <si>
    <t>K0E090108</t>
  </si>
  <si>
    <t>18.5142714,73.8318743</t>
  </si>
  <si>
    <t>0000K0E14-K0E140105</t>
  </si>
  <si>
    <t>K0E14</t>
  </si>
  <si>
    <t>18.510312,73.8329411</t>
  </si>
  <si>
    <t>K0E140105</t>
  </si>
  <si>
    <t>18.510183,73.8325666</t>
  </si>
  <si>
    <t>0000K0E14-K0E140103</t>
  </si>
  <si>
    <t>K0E140103</t>
  </si>
  <si>
    <t>18.5103615,73.8338509</t>
  </si>
  <si>
    <t>K0E140104-K0E140106</t>
  </si>
  <si>
    <t>K0E140104</t>
  </si>
  <si>
    <t>18.5102052,73.8328334</t>
  </si>
  <si>
    <t>K0E140106</t>
  </si>
  <si>
    <t>0000K0E14-K0E140108</t>
  </si>
  <si>
    <t>K0E140108</t>
  </si>
  <si>
    <t>18.5104453,73.8320766</t>
  </si>
  <si>
    <t>0000K0E13-K0E130105</t>
  </si>
  <si>
    <t>K0E130105</t>
  </si>
  <si>
    <t>18.5103716,73.832537</t>
  </si>
  <si>
    <t>0000K0E13-K0E130106</t>
  </si>
  <si>
    <t>K0E130106</t>
  </si>
  <si>
    <t>18.5106811,73.8323411</t>
  </si>
  <si>
    <t>0000K0E13-K0E130103</t>
  </si>
  <si>
    <t>K0E130103</t>
  </si>
  <si>
    <t>18.511381,73.8333375</t>
  </si>
  <si>
    <t>0000K0E12-K0E120101</t>
  </si>
  <si>
    <t>K0E12</t>
  </si>
  <si>
    <t>18.5119031,73.8330165</t>
  </si>
  <si>
    <t>K0E120101</t>
  </si>
  <si>
    <t>0000K0E12-K0E120102</t>
  </si>
  <si>
    <t>K0E120102</t>
  </si>
  <si>
    <t>18.5114625,73.8329525</t>
  </si>
  <si>
    <t>0000K0E11-K0E110108</t>
  </si>
  <si>
    <t>K0E11</t>
  </si>
  <si>
    <t>18.5127076,73.8329325</t>
  </si>
  <si>
    <t>K0E110108</t>
  </si>
  <si>
    <t>18.5126004,73.8333064</t>
  </si>
  <si>
    <t>0000K0E11-K0E110104</t>
  </si>
  <si>
    <t>K0E110104</t>
  </si>
  <si>
    <t>18.5125152,73.8331073</t>
  </si>
  <si>
    <t>0000K0E11-K0E110107</t>
  </si>
  <si>
    <t>K0E110107</t>
  </si>
  <si>
    <t>18.5126699,73.8330025</t>
  </si>
  <si>
    <t>0000K0E10-K0E100104</t>
  </si>
  <si>
    <t>K0E10</t>
  </si>
  <si>
    <t>18.5136464,73.832737</t>
  </si>
  <si>
    <t>K0E100104</t>
  </si>
  <si>
    <t>18.5133594,73.8327681</t>
  </si>
  <si>
    <t>K0E100103-K0E100108</t>
  </si>
  <si>
    <t>K0E100103</t>
  </si>
  <si>
    <t>18.514183,73.8323068</t>
  </si>
  <si>
    <t>K0E100108</t>
  </si>
  <si>
    <t>18.5142019,73.8335802</t>
  </si>
  <si>
    <t>K0E060101-K0E060108</t>
  </si>
  <si>
    <t>K0E060101</t>
  </si>
  <si>
    <t>K0E060108</t>
  </si>
  <si>
    <t>18.512642,73.8312593</t>
  </si>
  <si>
    <t>K0E060105-K0E060108</t>
  </si>
  <si>
    <t>K0E060105</t>
  </si>
  <si>
    <t>18.5128105,73.830874</t>
  </si>
  <si>
    <t>0000K0E07-K0E070108</t>
  </si>
  <si>
    <t>K0E070108</t>
  </si>
  <si>
    <t>18.5133926,73.832179</t>
  </si>
  <si>
    <t>0000K0E07-K0E070101</t>
  </si>
  <si>
    <t>K0E070101</t>
  </si>
  <si>
    <t>0000K0E07-K0E070102</t>
  </si>
  <si>
    <t>K0E070102</t>
  </si>
  <si>
    <t>18.5128146,73.8321972</t>
  </si>
  <si>
    <t>0000K0E15-K0E150102</t>
  </si>
  <si>
    <t>K0E15</t>
  </si>
  <si>
    <t>18.5108469,73.8346956</t>
  </si>
  <si>
    <t>K0E150102</t>
  </si>
  <si>
    <t>18.5112381,73.8353785</t>
  </si>
  <si>
    <t>K0E150101-K0E150105</t>
  </si>
  <si>
    <t>K0E150101</t>
  </si>
  <si>
    <t>K0E150105</t>
  </si>
  <si>
    <t>18.5107,73.834055</t>
  </si>
  <si>
    <t>K0E150103-K0E150108</t>
  </si>
  <si>
    <t>K0E150103</t>
  </si>
  <si>
    <t>18.5107591,73.834485</t>
  </si>
  <si>
    <t>K0E150108</t>
  </si>
  <si>
    <t>18.5121694,73.8346844</t>
  </si>
  <si>
    <t>K0E150101-K0E150104</t>
  </si>
  <si>
    <t>K0E150104</t>
  </si>
  <si>
    <t>18.5110166,73.8351655</t>
  </si>
  <si>
    <t>0000K0E16-K0E160107</t>
  </si>
  <si>
    <t>K0E16</t>
  </si>
  <si>
    <t>18.5109225,73.834286</t>
  </si>
  <si>
    <t>K0E160107</t>
  </si>
  <si>
    <t>18.5120015,73.8347949</t>
  </si>
  <si>
    <t>K0E160101-K0E160105</t>
  </si>
  <si>
    <t>K0E160101</t>
  </si>
  <si>
    <t>K0E160105</t>
  </si>
  <si>
    <t>18.5113575,73.834047</t>
  </si>
  <si>
    <t>K0E160102-K0E160108</t>
  </si>
  <si>
    <t>K0E160102</t>
  </si>
  <si>
    <t>18.5111618,73.8343929</t>
  </si>
  <si>
    <t>K0E160108</t>
  </si>
  <si>
    <t>18.5115041,73.8341509</t>
  </si>
  <si>
    <t>0000K0E17-K0E170102</t>
  </si>
  <si>
    <t>K0E170102</t>
  </si>
  <si>
    <t>18.5116698,73.8362915</t>
  </si>
  <si>
    <t>K0E170101-K0E170103</t>
  </si>
  <si>
    <t>K0E170101</t>
  </si>
  <si>
    <t>K0E170103</t>
  </si>
  <si>
    <t>18.5114819,73.8366215</t>
  </si>
  <si>
    <t>K0E170101-K0E170104</t>
  </si>
  <si>
    <t>K0E170104</t>
  </si>
  <si>
    <t>18.5112676,73.8360721</t>
  </si>
  <si>
    <t>K0E170101-K0E170105</t>
  </si>
  <si>
    <t>K0E170105</t>
  </si>
  <si>
    <t>18.5116319,73.8362853</t>
  </si>
  <si>
    <t>0000K0E17-K0E170106</t>
  </si>
  <si>
    <t>K0E170106</t>
  </si>
  <si>
    <t>18.5116562,73.8357306</t>
  </si>
  <si>
    <t>0000K0E18-K0E180105</t>
  </si>
  <si>
    <t>K0E18</t>
  </si>
  <si>
    <t>18.5122883,73.8341605</t>
  </si>
  <si>
    <t>K0E180105</t>
  </si>
  <si>
    <t>18.5125489,73.8341093</t>
  </si>
  <si>
    <t>K0E180104-K0E180106</t>
  </si>
  <si>
    <t>K0E180104</t>
  </si>
  <si>
    <t>18.5125896,73.8340587</t>
  </si>
  <si>
    <t>K0E180106</t>
  </si>
  <si>
    <t>18.5125792,73.8338795</t>
  </si>
  <si>
    <t>K0E180101-K0E180108</t>
  </si>
  <si>
    <t>K0E180101</t>
  </si>
  <si>
    <t>K0E180108</t>
  </si>
  <si>
    <t>18.5123028,73.8337554</t>
  </si>
  <si>
    <t>0000K0E21-K0E210102</t>
  </si>
  <si>
    <t>K0E210102</t>
  </si>
  <si>
    <t>18.5137756,73.8351037</t>
  </si>
  <si>
    <t>K0E210101-K0E210105</t>
  </si>
  <si>
    <t>K0E210101</t>
  </si>
  <si>
    <t>K0E210105</t>
  </si>
  <si>
    <t>18.5128003,73.8355831</t>
  </si>
  <si>
    <t>K0E210101-K0E210104</t>
  </si>
  <si>
    <t>K0E210104</t>
  </si>
  <si>
    <t>18.5133993,73.8348082</t>
  </si>
  <si>
    <t>0000K0E21-K0E210108</t>
  </si>
  <si>
    <t>K0E210108</t>
  </si>
  <si>
    <t>18.5129429,73.8348489</t>
  </si>
  <si>
    <t>0000K0E22-K0E220103</t>
  </si>
  <si>
    <t>K0E22</t>
  </si>
  <si>
    <t>18.5122544,73.8360249</t>
  </si>
  <si>
    <t>K0E220103</t>
  </si>
  <si>
    <t>18.5125105,73.8350461</t>
  </si>
  <si>
    <t>K0E220101-K0E220104</t>
  </si>
  <si>
    <t>K0E220101</t>
  </si>
  <si>
    <t>K0E220104</t>
  </si>
  <si>
    <t>18.5118375,73.8353466</t>
  </si>
  <si>
    <t>K0E220101-K0E220105</t>
  </si>
  <si>
    <t>K0E220105</t>
  </si>
  <si>
    <t>18.5124964,73.8362276</t>
  </si>
  <si>
    <t>0000K0E22-K0E220108</t>
  </si>
  <si>
    <t>K0E220108</t>
  </si>
  <si>
    <t>18.5121455,73.8360335</t>
  </si>
  <si>
    <t>0000K0E22-K0E220107</t>
  </si>
  <si>
    <t>K0E220107</t>
  </si>
  <si>
    <t>18.5121969,73.8360684</t>
  </si>
  <si>
    <t>0000K0E23-K0E230103</t>
  </si>
  <si>
    <t>K0E230103</t>
  </si>
  <si>
    <t>18.5115557,73.8340569</t>
  </si>
  <si>
    <t>0000K0E23-K0E230108</t>
  </si>
  <si>
    <t>K0E230108</t>
  </si>
  <si>
    <t>18.5115392,73.8341572</t>
  </si>
  <si>
    <t>0000K0E24-K0E240105</t>
  </si>
  <si>
    <t>K0E24</t>
  </si>
  <si>
    <t>18.5133786,73.8339518</t>
  </si>
  <si>
    <t>K0E240105</t>
  </si>
  <si>
    <t>18.5128767,73.8341625</t>
  </si>
  <si>
    <t>0000K0E24-K0E240103</t>
  </si>
  <si>
    <t>K0E240103</t>
  </si>
  <si>
    <t>18.5131224,73.8347809</t>
  </si>
  <si>
    <t>K0E240102-K0E240108</t>
  </si>
  <si>
    <t>K0E240102</t>
  </si>
  <si>
    <t>18.512901,73.8338541</t>
  </si>
  <si>
    <t>K0E240108</t>
  </si>
  <si>
    <t>18.5127906,73.8345688</t>
  </si>
  <si>
    <t>Inovice will not be raised</t>
  </si>
  <si>
    <t>Fat box removed after RFS / signoff due to permission issue.</t>
  </si>
  <si>
    <t>0000K0E25-K0E250106</t>
  </si>
  <si>
    <t>K0E250106</t>
  </si>
  <si>
    <t>18.5142553,73.8335922</t>
  </si>
  <si>
    <t>0000K0E25-K0E250108</t>
  </si>
  <si>
    <t>K0E250108</t>
  </si>
  <si>
    <t>18.513489,73.8328378</t>
  </si>
  <si>
    <t>0000K0E25-K0E250101</t>
  </si>
  <si>
    <t>K0E250101</t>
  </si>
  <si>
    <t>0000K0E25-K0E250103</t>
  </si>
  <si>
    <t>K0E250103</t>
  </si>
  <si>
    <t>18.5138021,73.8337168</t>
  </si>
  <si>
    <t>000DCLM0T-0000M0T03</t>
  </si>
  <si>
    <t>M0T</t>
  </si>
  <si>
    <t>18.66159,73.79450</t>
  </si>
  <si>
    <t>M0T03</t>
  </si>
  <si>
    <t>18.6631932,73.7969824</t>
  </si>
  <si>
    <t>Sambhajinagar</t>
  </si>
  <si>
    <t>000DCLM0T-0000M0T06</t>
  </si>
  <si>
    <t>M0T06</t>
  </si>
  <si>
    <t>18.6624067,73.7969301</t>
  </si>
  <si>
    <t>000DCLM0T-0000M0T08</t>
  </si>
  <si>
    <t>M0T08</t>
  </si>
  <si>
    <t>18.6614127,73.7978481</t>
  </si>
  <si>
    <t>0000M0T01-M0T010101</t>
  </si>
  <si>
    <t>M0T01</t>
  </si>
  <si>
    <t>18.662733,73.7956451</t>
  </si>
  <si>
    <t>M0T010101</t>
  </si>
  <si>
    <t>0000M0T01-M0T010102</t>
  </si>
  <si>
    <t>M0T010102</t>
  </si>
  <si>
    <t>18.6629479,73.7953484</t>
  </si>
  <si>
    <t>0000M0T01-M0T010108</t>
  </si>
  <si>
    <t>M0T010108</t>
  </si>
  <si>
    <t>18.6626575,73.7959367</t>
  </si>
  <si>
    <t>0000M0T01-M0T010106</t>
  </si>
  <si>
    <t>M0T010106</t>
  </si>
  <si>
    <t>18.6628687,73.7952229</t>
  </si>
  <si>
    <t>0000M0T02-M0T020101</t>
  </si>
  <si>
    <t>M0T02</t>
  </si>
  <si>
    <t>18.6631647,73.7961472</t>
  </si>
  <si>
    <t>M0T020101</t>
  </si>
  <si>
    <t>0000M0T02-M0T020102</t>
  </si>
  <si>
    <t>M0T020102</t>
  </si>
  <si>
    <t>18.6635958,73.7956873</t>
  </si>
  <si>
    <t>M0T020102-M0T020104</t>
  </si>
  <si>
    <t>M0T020104</t>
  </si>
  <si>
    <t>18.6639786,73.7955816</t>
  </si>
  <si>
    <t>TE/23-24/164</t>
  </si>
  <si>
    <t>0000M0T02-M0T020105</t>
  </si>
  <si>
    <t>M0T020105</t>
  </si>
  <si>
    <t>18.6628617,73.7962033</t>
  </si>
  <si>
    <t>0000M0T02-M0T020108</t>
  </si>
  <si>
    <t>M0T020108</t>
  </si>
  <si>
    <t>18.6634539,73.7950781</t>
  </si>
  <si>
    <t>0000M0T03-M0T030104</t>
  </si>
  <si>
    <t>M0T030104</t>
  </si>
  <si>
    <t>18.6633673,73.7965606</t>
  </si>
  <si>
    <t>0000M0T03-M0T030105</t>
  </si>
  <si>
    <t>M0T030105</t>
  </si>
  <si>
    <t>18.6629757,73.7976029</t>
  </si>
  <si>
    <t>M0T030101-M0T030106</t>
  </si>
  <si>
    <t>M0T030101</t>
  </si>
  <si>
    <t>M0T030106</t>
  </si>
  <si>
    <t>18.6636819,73.7968343</t>
  </si>
  <si>
    <t>M0T030102-M0T030107</t>
  </si>
  <si>
    <t>M0T030102</t>
  </si>
  <si>
    <t>18.6631667,73.7970726</t>
  </si>
  <si>
    <t>M0T030107</t>
  </si>
  <si>
    <t>18.6628672,73.7974792</t>
  </si>
  <si>
    <t>0000M0T04-M0T040101</t>
  </si>
  <si>
    <t>M0T04</t>
  </si>
  <si>
    <t>18.66102,73.796015</t>
  </si>
  <si>
    <t>M0T040101</t>
  </si>
  <si>
    <t>0000M0T04-M0T040105</t>
  </si>
  <si>
    <t>M0T040105</t>
  </si>
  <si>
    <t>18.6615025,73.7967208</t>
  </si>
  <si>
    <t>0000M0T04-M0T040107</t>
  </si>
  <si>
    <t>M0T040107</t>
  </si>
  <si>
    <t>18.6615443,73.7962385</t>
  </si>
  <si>
    <t>0000M0T05-M0T050101</t>
  </si>
  <si>
    <t>M0T05</t>
  </si>
  <si>
    <t>18.6620353,73.7971944</t>
  </si>
  <si>
    <t>M0T050101</t>
  </si>
  <si>
    <t>0000M0T05-M0T050102</t>
  </si>
  <si>
    <t>M0T050102</t>
  </si>
  <si>
    <t>18.6620648,73.7971728</t>
  </si>
  <si>
    <t>0000M0T05-M0T050105</t>
  </si>
  <si>
    <t>M0T050105</t>
  </si>
  <si>
    <t>18.6623071,73.7967592</t>
  </si>
  <si>
    <t>0000M0T06-M0T060102</t>
  </si>
  <si>
    <t>M0T060102</t>
  </si>
  <si>
    <t>18.6627222,73.7967415</t>
  </si>
  <si>
    <t>0000M0T06-M0T060104</t>
  </si>
  <si>
    <t>M0T060104</t>
  </si>
  <si>
    <t>18.662434,73.7970183</t>
  </si>
  <si>
    <t>0000M0T06-M0T060106</t>
  </si>
  <si>
    <t>M0T060106</t>
  </si>
  <si>
    <t>18.6623135,73.7972371</t>
  </si>
  <si>
    <t>0000M0T06-M0T060108</t>
  </si>
  <si>
    <t>M0T060108</t>
  </si>
  <si>
    <t>18.6629116,73.7966727</t>
  </si>
  <si>
    <t>0000M0T07-M0T070103</t>
  </si>
  <si>
    <t>M0T07</t>
  </si>
  <si>
    <t>18.6606824,73.7968194</t>
  </si>
  <si>
    <t>M0T070103</t>
  </si>
  <si>
    <t>18.6611536,73.7973786</t>
  </si>
  <si>
    <t>0000M0T07-M0T070105</t>
  </si>
  <si>
    <t>M0T070105</t>
  </si>
  <si>
    <t>18.6602976,73.7975414</t>
  </si>
  <si>
    <t>0000M0T08-M0T080102</t>
  </si>
  <si>
    <t>M0T080102</t>
  </si>
  <si>
    <t>18.6620811,73.7984234</t>
  </si>
  <si>
    <t>0000M0T08-M0T080104</t>
  </si>
  <si>
    <t>M0T080104</t>
  </si>
  <si>
    <t>18.6608924,73.7976488</t>
  </si>
  <si>
    <t>0000M0T03-M0T030103</t>
  </si>
  <si>
    <t>M0T030103</t>
  </si>
  <si>
    <t>18.6632208,73.7969609</t>
  </si>
  <si>
    <t>000000S8P-0000S8P14</t>
  </si>
  <si>
    <t>S8P</t>
  </si>
  <si>
    <t>S8P14</t>
  </si>
  <si>
    <t>18.6527164,73.7753473</t>
  </si>
  <si>
    <t>Nigdi 332</t>
  </si>
  <si>
    <t>Sadguru Enterprises</t>
  </si>
  <si>
    <t>ETIPL-PUR-ORD-23-07-00011</t>
  </si>
  <si>
    <t>SAD/2023-24/25</t>
  </si>
  <si>
    <t>WIP</t>
  </si>
  <si>
    <t>0000S8P03-0000S8P15</t>
  </si>
  <si>
    <t>S8P03</t>
  </si>
  <si>
    <t>18.6500085,73.7751642</t>
  </si>
  <si>
    <t>S8P15</t>
  </si>
  <si>
    <t>18.650255,73.7759196</t>
  </si>
  <si>
    <t>000000S8P-0000S8P16</t>
  </si>
  <si>
    <t>S8P16</t>
  </si>
  <si>
    <t>18.6531016,73.7697446</t>
  </si>
  <si>
    <t>000000S8P-0000S8P12</t>
  </si>
  <si>
    <t>S8P12</t>
  </si>
  <si>
    <t>18.6513257,73.7706242</t>
  </si>
  <si>
    <t>000000S8P-0000S8P07</t>
  </si>
  <si>
    <t>S8P07</t>
  </si>
  <si>
    <t>18.6552942,73.7734516</t>
  </si>
  <si>
    <t>0000S8P06-0000S8P08</t>
  </si>
  <si>
    <t>S8P06</t>
  </si>
  <si>
    <t>18.6538509,73.773463</t>
  </si>
  <si>
    <t>S8P08</t>
  </si>
  <si>
    <t>18.653247,73.7742772</t>
  </si>
  <si>
    <t>0000S8P06-0000S8P10</t>
  </si>
  <si>
    <t>S8P10</t>
  </si>
  <si>
    <t>18.6539354,73.7714935</t>
  </si>
  <si>
    <t>0000S8P01-S8P010101</t>
  </si>
  <si>
    <t>S8P01</t>
  </si>
  <si>
    <t>18.65104,73.7711317</t>
  </si>
  <si>
    <t>S8P010101</t>
  </si>
  <si>
    <t>0000S8P01-S8P010106</t>
  </si>
  <si>
    <t>S8P010106</t>
  </si>
  <si>
    <t>18.6497509,73.7717955</t>
  </si>
  <si>
    <t>S8P010103-S8P010107</t>
  </si>
  <si>
    <t>S8P010103</t>
  </si>
  <si>
    <t>18.6507796,73.7719709</t>
  </si>
  <si>
    <t>S8P010107</t>
  </si>
  <si>
    <t>18.6504019,73.7730619</t>
  </si>
  <si>
    <t>0000S8P02-S8P020104</t>
  </si>
  <si>
    <t>S8P02</t>
  </si>
  <si>
    <t>18.6493263,73.7734882</t>
  </si>
  <si>
    <t>S8P020104</t>
  </si>
  <si>
    <t>18.6505131,73.7737297</t>
  </si>
  <si>
    <t>S8P020102-S8P020108</t>
  </si>
  <si>
    <t>S8P020102</t>
  </si>
  <si>
    <t>18.6495118,73.7729209</t>
  </si>
  <si>
    <t>S8P020108</t>
  </si>
  <si>
    <t>18.6502704,73.7730659</t>
  </si>
  <si>
    <t>0000S8P03-S8P030103</t>
  </si>
  <si>
    <t>S8P030103</t>
  </si>
  <si>
    <t>18.6499186,73.7744315</t>
  </si>
  <si>
    <t>S8P030102-S8P030104</t>
  </si>
  <si>
    <t>S8P030102</t>
  </si>
  <si>
    <t>18.6499047,73.7751632</t>
  </si>
  <si>
    <t>S8P030104</t>
  </si>
  <si>
    <t>18.650166,73.7756793</t>
  </si>
  <si>
    <t>0000S8P04-S8P040105</t>
  </si>
  <si>
    <t>S8P04</t>
  </si>
  <si>
    <t>18.6515712,73.774756</t>
  </si>
  <si>
    <t>S8P040105</t>
  </si>
  <si>
    <t>18.6514461,73.7741889</t>
  </si>
  <si>
    <t>0000S8P04-S8P040104</t>
  </si>
  <si>
    <t>S8P040104</t>
  </si>
  <si>
    <t>18.6510328,73.7742356</t>
  </si>
  <si>
    <t>0000S8P05-S8P050102</t>
  </si>
  <si>
    <t>S8P05</t>
  </si>
  <si>
    <t>18.651832,73.7732206</t>
  </si>
  <si>
    <t>S8P050102</t>
  </si>
  <si>
    <t>18.6515216,73.7734613</t>
  </si>
  <si>
    <t>0000S8P06-S8P060103</t>
  </si>
  <si>
    <t>S8P060103</t>
  </si>
  <si>
    <t>18.6540156,73.7740653</t>
  </si>
  <si>
    <t>0000S8P07-S8P070103</t>
  </si>
  <si>
    <t>S8P070103</t>
  </si>
  <si>
    <t>18.6545792,73.7735227</t>
  </si>
  <si>
    <t>0000S8P07-S8P070104</t>
  </si>
  <si>
    <t>S8P070104</t>
  </si>
  <si>
    <t>18.6556956,73.7738319</t>
  </si>
  <si>
    <t>0000S8P07-S8P070105</t>
  </si>
  <si>
    <t>S8P070105</t>
  </si>
  <si>
    <t>18.6553181,73.773335</t>
  </si>
  <si>
    <t>0000S8P09-S8P090101</t>
  </si>
  <si>
    <t>S8P09</t>
  </si>
  <si>
    <t>18.6542975,73.7723666</t>
  </si>
  <si>
    <t>S8P090101</t>
  </si>
  <si>
    <t>0000S8P09-S8P090102</t>
  </si>
  <si>
    <t>S8P090102</t>
  </si>
  <si>
    <t>18.654903,73.7722691</t>
  </si>
  <si>
    <t>0000S8P10-S8P100104</t>
  </si>
  <si>
    <t>S8P100104</t>
  </si>
  <si>
    <t>18.6555968,73.7715659</t>
  </si>
  <si>
    <t>S8P100103-S8P100105</t>
  </si>
  <si>
    <t>S8P100103</t>
  </si>
  <si>
    <t>18.6551632,73.771545</t>
  </si>
  <si>
    <t>S8P100105</t>
  </si>
  <si>
    <t>18.6547497,73.771684</t>
  </si>
  <si>
    <t>S8P100102-S8P100106</t>
  </si>
  <si>
    <t>S8P100102</t>
  </si>
  <si>
    <t>18.6540333,73.7714518</t>
  </si>
  <si>
    <t>S8P100106</t>
  </si>
  <si>
    <t>18.6545099,73.7714411</t>
  </si>
  <si>
    <t>0000S8P11-S8P110105</t>
  </si>
  <si>
    <t>S8P11</t>
  </si>
  <si>
    <t>18.6527927,73.7707446</t>
  </si>
  <si>
    <t>S8P110105</t>
  </si>
  <si>
    <t>18.6517464,73.7705387</t>
  </si>
  <si>
    <t>0000S8P11-S8P110106</t>
  </si>
  <si>
    <t>S8P110106</t>
  </si>
  <si>
    <t>18.6527729,73.7702244</t>
  </si>
  <si>
    <t>0000S8P12-S8P120104</t>
  </si>
  <si>
    <t>S8P120104</t>
  </si>
  <si>
    <t>18.6494792,73.7703486</t>
  </si>
  <si>
    <t>S8P120103-S8P120105</t>
  </si>
  <si>
    <t>S8P120103</t>
  </si>
  <si>
    <t>18.6498957,73.7703892</t>
  </si>
  <si>
    <t>S8P120105</t>
  </si>
  <si>
    <t>18.649802,73.7699107</t>
  </si>
  <si>
    <t>0000S8P13-S8P130101</t>
  </si>
  <si>
    <t>S8P13</t>
  </si>
  <si>
    <t>18.6518391,73.7750805</t>
  </si>
  <si>
    <t>S8P130101</t>
  </si>
  <si>
    <t>0000S8P14-S8P140101</t>
  </si>
  <si>
    <t>S8P140101</t>
  </si>
  <si>
    <t>0000S8P15-S8P150101</t>
  </si>
  <si>
    <t>S8P150101</t>
  </si>
  <si>
    <t>0000S8P16-S8P160102</t>
  </si>
  <si>
    <t>S8P160102</t>
  </si>
  <si>
    <t>18.653212,73.769473</t>
  </si>
  <si>
    <t>0000S8P16-S8P160105</t>
  </si>
  <si>
    <t>S8P160105</t>
  </si>
  <si>
    <t>18.652973,73.770259</t>
  </si>
  <si>
    <t>0000S8P08-S8P080104</t>
  </si>
  <si>
    <t>S8P080104</t>
  </si>
  <si>
    <t>18.6536636,73.7738971</t>
  </si>
  <si>
    <t>0000S8P08-S8P080106</t>
  </si>
  <si>
    <t>S8P080106</t>
  </si>
  <si>
    <t>18.6524879,73.7735768</t>
  </si>
  <si>
    <t>00000004O-000004O52</t>
  </si>
  <si>
    <t>04O</t>
  </si>
  <si>
    <t>18.6580672,73.7758571</t>
  </si>
  <si>
    <t>04O52</t>
  </si>
  <si>
    <t>18.6575455,73.7741828</t>
  </si>
  <si>
    <t>Nigdi 308</t>
  </si>
  <si>
    <t>TE/23-24/180</t>
  </si>
  <si>
    <t>000004O51-000004O55</t>
  </si>
  <si>
    <t>04O51</t>
  </si>
  <si>
    <t>04O55</t>
  </si>
  <si>
    <t>18.6569839,73.7717244</t>
  </si>
  <si>
    <t>00000004O-000004O20</t>
  </si>
  <si>
    <t>04O20</t>
  </si>
  <si>
    <t>18.6613196,73.7725108</t>
  </si>
  <si>
    <t>00000004O-000004O59</t>
  </si>
  <si>
    <t>04O59</t>
  </si>
  <si>
    <t>18.6621194,73.772616</t>
  </si>
  <si>
    <t>000004O19-000004O60</t>
  </si>
  <si>
    <t>04O19</t>
  </si>
  <si>
    <t>18.6604014,73.7746133</t>
  </si>
  <si>
    <t>04O60</t>
  </si>
  <si>
    <t>18.6600097,73.7735852</t>
  </si>
  <si>
    <t>000004O51-000004O21</t>
  </si>
  <si>
    <t>04O21</t>
  </si>
  <si>
    <t>18.6582521,73.7754648</t>
  </si>
  <si>
    <t>000004O51-04O510108</t>
  </si>
  <si>
    <t>04O510108</t>
  </si>
  <si>
    <t>18.6588914,73.7768073</t>
  </si>
  <si>
    <t>000004O52-04O520106</t>
  </si>
  <si>
    <t>04O520106</t>
  </si>
  <si>
    <t>18.6589538,73.7742861</t>
  </si>
  <si>
    <t>000004O53-04O530104</t>
  </si>
  <si>
    <t>04O53</t>
  </si>
  <si>
    <t>18.6573646,73.7735677</t>
  </si>
  <si>
    <t>04O530104</t>
  </si>
  <si>
    <t>18.656893573.7730632</t>
  </si>
  <si>
    <t>000004O53-04O530108</t>
  </si>
  <si>
    <t>04O530108</t>
  </si>
  <si>
    <t>18.657197473.7738717</t>
  </si>
  <si>
    <t>000004O53-04O530103</t>
  </si>
  <si>
    <t>000004O54-04O540105</t>
  </si>
  <si>
    <t>04O54</t>
  </si>
  <si>
    <t>18.6573441,73.772631</t>
  </si>
  <si>
    <t>04O540105</t>
  </si>
  <si>
    <t>18.6568766,73.7727924</t>
  </si>
  <si>
    <t>04O540103-04O540107</t>
  </si>
  <si>
    <t>04O540103</t>
  </si>
  <si>
    <t>18.6569715,73.772229</t>
  </si>
  <si>
    <t>04O540107</t>
  </si>
  <si>
    <t>18.656668,73.7722358</t>
  </si>
  <si>
    <t>000004O55-04O550105</t>
  </si>
  <si>
    <t>04O550105</t>
  </si>
  <si>
    <t>18.6560892,73.771946</t>
  </si>
  <si>
    <t>000004O56-04O560108</t>
  </si>
  <si>
    <t>04O56</t>
  </si>
  <si>
    <t>18.6595154,73.7761636</t>
  </si>
  <si>
    <t>04O560108</t>
  </si>
  <si>
    <t>18.6597411,73.7759866</t>
  </si>
  <si>
    <t>000004O57-04O570103</t>
  </si>
  <si>
    <t>04O57</t>
  </si>
  <si>
    <t>18.6606317,73.7751934</t>
  </si>
  <si>
    <t>04O570103</t>
  </si>
  <si>
    <t>18.660025,73.775071</t>
  </si>
  <si>
    <t>000004O58-04O580105</t>
  </si>
  <si>
    <t>04O58</t>
  </si>
  <si>
    <t>18.6608963,73.77441</t>
  </si>
  <si>
    <t>04O580105</t>
  </si>
  <si>
    <t>18.6611665,73.7748961</t>
  </si>
  <si>
    <t>000004O58-04O580106</t>
  </si>
  <si>
    <t>04O580106</t>
  </si>
  <si>
    <t>18.6607983,73.7741815</t>
  </si>
  <si>
    <t>000004O59-04O590107</t>
  </si>
  <si>
    <t>04O590107</t>
  </si>
  <si>
    <t>18.6620013,73.7712208</t>
  </si>
  <si>
    <t>000004O60-04O600103</t>
  </si>
  <si>
    <t>04O600103</t>
  </si>
  <si>
    <t>18.6596091,73.7741428</t>
  </si>
  <si>
    <t>000004O60-04O600105</t>
  </si>
  <si>
    <t>04O600105</t>
  </si>
  <si>
    <t>18.6598824,73.7737886</t>
  </si>
  <si>
    <t>000004O18-04O180101</t>
  </si>
  <si>
    <t>04O18</t>
  </si>
  <si>
    <t>18.6595627,73.7722687</t>
  </si>
  <si>
    <t>04O180101</t>
  </si>
  <si>
    <t>18.659445273.7720722</t>
  </si>
  <si>
    <t>000004O18-04O180105</t>
  </si>
  <si>
    <t>04O180105</t>
  </si>
  <si>
    <t>18.661502273.7710351</t>
  </si>
  <si>
    <t>000004O18-04O180106</t>
  </si>
  <si>
    <t>04O180106</t>
  </si>
  <si>
    <t>18.6601142,73.7725178</t>
  </si>
  <si>
    <t>000004O19-04O190107</t>
  </si>
  <si>
    <t>04O190107</t>
  </si>
  <si>
    <t>18.65953, 73.77486</t>
  </si>
  <si>
    <t>000004O19-04O190106</t>
  </si>
  <si>
    <t>000004O19-04O190104</t>
  </si>
  <si>
    <t>04O190104</t>
  </si>
  <si>
    <t>18.6591639,73.7750894</t>
  </si>
  <si>
    <t>04O190102-04O190105</t>
  </si>
  <si>
    <t>04O190102</t>
  </si>
  <si>
    <t>18.6596255,73.7744994</t>
  </si>
  <si>
    <t>04O190105</t>
  </si>
  <si>
    <t>18.6595111,73.7746858</t>
  </si>
  <si>
    <t>000004O20-04O200102</t>
  </si>
  <si>
    <t>04O200102</t>
  </si>
  <si>
    <t>18.661197,73.7728167</t>
  </si>
  <si>
    <t>000004O20-04O200105</t>
  </si>
  <si>
    <t>04O200105</t>
  </si>
  <si>
    <t>18.6602228,73.7732862</t>
  </si>
  <si>
    <t>000004O21-04O210102</t>
  </si>
  <si>
    <t>04O210102</t>
  </si>
  <si>
    <t>18.6584499,73.7756448</t>
  </si>
  <si>
    <t>000004O21-04O210103</t>
  </si>
  <si>
    <t>04O210103</t>
  </si>
  <si>
    <t>18.6576191,73.7748263</t>
  </si>
  <si>
    <t>000004O22-04O220103</t>
  </si>
  <si>
    <t>04O22</t>
  </si>
  <si>
    <t>18.6593819,73.7734612</t>
  </si>
  <si>
    <t>04O220103</t>
  </si>
  <si>
    <t>18.6586761,73.7732916</t>
  </si>
  <si>
    <t>04O220101-04O220104</t>
  </si>
  <si>
    <t>04O220101</t>
  </si>
  <si>
    <t>04O220104</t>
  </si>
  <si>
    <t>18.6593337,73.7726982</t>
  </si>
  <si>
    <t>04O220101-04O220105</t>
  </si>
  <si>
    <t>04O220105</t>
  </si>
  <si>
    <t>18.658718173.7739051</t>
  </si>
  <si>
    <t>000004O23-04O230104</t>
  </si>
  <si>
    <t>04O23</t>
  </si>
  <si>
    <t>18.6584958,73.7723666</t>
  </si>
  <si>
    <t>04O230104</t>
  </si>
  <si>
    <t>18.6590406,73.7731901</t>
  </si>
  <si>
    <t>000004O24-04O240102</t>
  </si>
  <si>
    <t>04O24</t>
  </si>
  <si>
    <t>18.6584181,73.7722018</t>
  </si>
  <si>
    <t>04O240102</t>
  </si>
  <si>
    <t>18.658876173.7722117</t>
  </si>
  <si>
    <t>000004O24-04O240103</t>
  </si>
  <si>
    <t>04O240103</t>
  </si>
  <si>
    <t>18.6580382,73.7719265</t>
  </si>
  <si>
    <t>00000004O-000004O24</t>
  </si>
  <si>
    <t>000000S8O-0000S8O03</t>
  </si>
  <si>
    <t>S8O</t>
  </si>
  <si>
    <t>18.6593444,73.7687797</t>
  </si>
  <si>
    <t>S8O03</t>
  </si>
  <si>
    <t>18.6602339,73.7703309</t>
  </si>
  <si>
    <t>Nigdi 4133</t>
  </si>
  <si>
    <t>TE/23-24/256</t>
  </si>
  <si>
    <t>0000S8O02-0000S8O07</t>
  </si>
  <si>
    <t>S8O02</t>
  </si>
  <si>
    <t>18.6597081,73.7696608</t>
  </si>
  <si>
    <t>S8O07</t>
  </si>
  <si>
    <t>18.6605038,73.7704264</t>
  </si>
  <si>
    <t>000000S8O-0000S8O10</t>
  </si>
  <si>
    <t>S8O10</t>
  </si>
  <si>
    <t>18.6586045,73.769894</t>
  </si>
  <si>
    <t>000000S8O-0000S8O11</t>
  </si>
  <si>
    <t>S8O11</t>
  </si>
  <si>
    <t>18.6587216,73.7674501</t>
  </si>
  <si>
    <t>000000S8O-0000S8O14</t>
  </si>
  <si>
    <t>S8O14</t>
  </si>
  <si>
    <t>18.6617416,73.7685296</t>
  </si>
  <si>
    <t>0000S8O12-0000S8O15</t>
  </si>
  <si>
    <t>S8O12</t>
  </si>
  <si>
    <t>18.6607907,73.7687297</t>
  </si>
  <si>
    <t>S8O15</t>
  </si>
  <si>
    <t>18.6614626,73.7700966</t>
  </si>
  <si>
    <t>0000S8O11-0000S8O16</t>
  </si>
  <si>
    <t>S8O16</t>
  </si>
  <si>
    <t>18.6596348,73.7674167</t>
  </si>
  <si>
    <t>0000S8O01-S8O010102</t>
  </si>
  <si>
    <t>S8O01</t>
  </si>
  <si>
    <t>S8O010102</t>
  </si>
  <si>
    <t>18.6593856,73.7687783</t>
  </si>
  <si>
    <t>0000S8O01-S8O010106</t>
  </si>
  <si>
    <t>S8O010106</t>
  </si>
  <si>
    <t>18.6583613,73.7689473</t>
  </si>
  <si>
    <t>0000S8O02-S8O020106</t>
  </si>
  <si>
    <t>S8O020106</t>
  </si>
  <si>
    <t>18.6594801,73.76913</t>
  </si>
  <si>
    <t>0000S8O02-S8O020105</t>
  </si>
  <si>
    <t>S8O020105</t>
  </si>
  <si>
    <t>18.6601736,73.7698547</t>
  </si>
  <si>
    <t>0000S8O03-S8O030104</t>
  </si>
  <si>
    <t>S8O030104</t>
  </si>
  <si>
    <t>18.6592847,73.7705442</t>
  </si>
  <si>
    <t>S8O030103-S8O030108</t>
  </si>
  <si>
    <t>S8O030103</t>
  </si>
  <si>
    <t>18.6596982,73.7704821</t>
  </si>
  <si>
    <t>S8O030108</t>
  </si>
  <si>
    <t>18.6593541,73.7707644</t>
  </si>
  <si>
    <t>0000S8O03-S8O030107</t>
  </si>
  <si>
    <t>S8O030107</t>
  </si>
  <si>
    <t>18.6600609,73.7700674</t>
  </si>
  <si>
    <t>0000S8O04-S8O040102</t>
  </si>
  <si>
    <t>S8O04</t>
  </si>
  <si>
    <t>18.6604309,73.769126</t>
  </si>
  <si>
    <t>S8O040102</t>
  </si>
  <si>
    <t>18.6601531,73.7691723</t>
  </si>
  <si>
    <t>0000S8O04-S8O040103</t>
  </si>
  <si>
    <t>S8O040103</t>
  </si>
  <si>
    <t>18.6604134,73.7690819</t>
  </si>
  <si>
    <t>0000S8O05-S8O050103</t>
  </si>
  <si>
    <t>S8O05</t>
  </si>
  <si>
    <t>18.6603316,73.7695095</t>
  </si>
  <si>
    <t>S8O050103</t>
  </si>
  <si>
    <t>18.6605968,73.7695186</t>
  </si>
  <si>
    <t>0000S8O05-S8O050105</t>
  </si>
  <si>
    <t>S8O050105</t>
  </si>
  <si>
    <t>18.6606227,73.769392</t>
  </si>
  <si>
    <t>0000S8O06-S8O060101</t>
  </si>
  <si>
    <t>S8O06</t>
  </si>
  <si>
    <t>18.6604156,73.7698622</t>
  </si>
  <si>
    <t>S8O060101</t>
  </si>
  <si>
    <t>0000S8O06-S8O060104</t>
  </si>
  <si>
    <t>S8O060104</t>
  </si>
  <si>
    <t>18.6607907,73.7698407</t>
  </si>
  <si>
    <t>S8O060102-S8O060106</t>
  </si>
  <si>
    <t>S8O060102</t>
  </si>
  <si>
    <t>18.6606623,73.7697762</t>
  </si>
  <si>
    <t>S8O060106</t>
  </si>
  <si>
    <t>18.6606306,73.7700374</t>
  </si>
  <si>
    <t>0000S8O06-S8O060108</t>
  </si>
  <si>
    <t>S8O060108</t>
  </si>
  <si>
    <t>18.6606056,73.7700289</t>
  </si>
  <si>
    <t>0000S8O07-S8O070107</t>
  </si>
  <si>
    <t>S8O070107</t>
  </si>
  <si>
    <t>18.6607367,73.7703568</t>
  </si>
  <si>
    <t>0000S8O07-S8O070103</t>
  </si>
  <si>
    <t>S8O070103</t>
  </si>
  <si>
    <t>18.6605537,73.7706082</t>
  </si>
  <si>
    <t>0000S8O07-S8O070106</t>
  </si>
  <si>
    <t>S8O070106</t>
  </si>
  <si>
    <t>18.660729,73.7703302</t>
  </si>
  <si>
    <t>S8O070102-S8O070108</t>
  </si>
  <si>
    <t>S8O070102</t>
  </si>
  <si>
    <t>18.6607634,73.770339</t>
  </si>
  <si>
    <t>S8O070108</t>
  </si>
  <si>
    <t>18.6611356,73.7705459</t>
  </si>
  <si>
    <t>0000S8O08-S8O080102</t>
  </si>
  <si>
    <t>S8O08</t>
  </si>
  <si>
    <t>18.6589017,73.7691576</t>
  </si>
  <si>
    <t>S8O080102</t>
  </si>
  <si>
    <t>18.6589078,73.769149</t>
  </si>
  <si>
    <t>0000S8O08-S8O080107</t>
  </si>
  <si>
    <t>S8O080107</t>
  </si>
  <si>
    <t>18.6588827,73.7691703</t>
  </si>
  <si>
    <t>S8O080103-S8O080108</t>
  </si>
  <si>
    <t>S8O080103</t>
  </si>
  <si>
    <t>18.6589146,73.7694948</t>
  </si>
  <si>
    <t>S8O080108</t>
  </si>
  <si>
    <t>18.6583882,73.7693695</t>
  </si>
  <si>
    <t>0000S8O09-S8O090106</t>
  </si>
  <si>
    <t>S8O09</t>
  </si>
  <si>
    <t>18.6588978,73.7697895</t>
  </si>
  <si>
    <t>S8O090106</t>
  </si>
  <si>
    <t>18.6588957,73.7702043</t>
  </si>
  <si>
    <t>0000S8O10-S8O100104</t>
  </si>
  <si>
    <t>S8O100104</t>
  </si>
  <si>
    <t>18.6583798,73.7698441</t>
  </si>
  <si>
    <t>S8O100103-S8O100105</t>
  </si>
  <si>
    <t>S8O100103</t>
  </si>
  <si>
    <t>18.6580495,73.769887</t>
  </si>
  <si>
    <t>S8O100105</t>
  </si>
  <si>
    <t>18.6583858,73.7698583</t>
  </si>
  <si>
    <t>0000S8O11-S8O110104</t>
  </si>
  <si>
    <t>S8O110104</t>
  </si>
  <si>
    <t>18.6593714,73.7670832</t>
  </si>
  <si>
    <t>0000S8O12-S8O120101</t>
  </si>
  <si>
    <t>S8O120101</t>
  </si>
  <si>
    <t>0000S8O12-S8O120103</t>
  </si>
  <si>
    <t>S8O120103</t>
  </si>
  <si>
    <t>18.6608634,73.7682792</t>
  </si>
  <si>
    <t>0000S8O12-S8O120107</t>
  </si>
  <si>
    <t>S8O120107</t>
  </si>
  <si>
    <t>18.6612058,73.7696551</t>
  </si>
  <si>
    <t>0000S8O13-S8O130101</t>
  </si>
  <si>
    <t>S8O13</t>
  </si>
  <si>
    <t>18.66086,73.7678636</t>
  </si>
  <si>
    <t>S8O130101</t>
  </si>
  <si>
    <t>0000S8O13-S8O130102</t>
  </si>
  <si>
    <t>S8O130102</t>
  </si>
  <si>
    <t>18.6608437,73.7678218</t>
  </si>
  <si>
    <t>0000S8O13-S8O130103</t>
  </si>
  <si>
    <t>S8O130103</t>
  </si>
  <si>
    <t>18.6612367,73.7677781</t>
  </si>
  <si>
    <t>0000S8O13-S8O130105</t>
  </si>
  <si>
    <t>S8O130105</t>
  </si>
  <si>
    <t>18.6616001,73.7676732</t>
  </si>
  <si>
    <t>0000S8O14-S8O140101</t>
  </si>
  <si>
    <t>S8O140101</t>
  </si>
  <si>
    <t>0000S8O14-S8O140102</t>
  </si>
  <si>
    <t>S8O140102</t>
  </si>
  <si>
    <t>18.6621395,73.7686987</t>
  </si>
  <si>
    <t>0000S8O14-S8O140103</t>
  </si>
  <si>
    <t>S8O140103</t>
  </si>
  <si>
    <t>18.6618127,73.7683709</t>
  </si>
  <si>
    <t>0000S8O15-S8O150101</t>
  </si>
  <si>
    <t>S8O150101</t>
  </si>
  <si>
    <t>0000S8O15-S8O150108</t>
  </si>
  <si>
    <t>S8O150108</t>
  </si>
  <si>
    <t>18.6623248,73.7695606</t>
  </si>
  <si>
    <t>0000S8O15-S8O150106</t>
  </si>
  <si>
    <t>S8O150106</t>
  </si>
  <si>
    <t>18.6616672,73.7701086</t>
  </si>
  <si>
    <t>0000S8O16-S8O160103</t>
  </si>
  <si>
    <t>S8O160103</t>
  </si>
  <si>
    <t>18.6600452,73.7672347</t>
  </si>
  <si>
    <t>04O520104-04O520107</t>
  </si>
  <si>
    <t>04O520104</t>
  </si>
  <si>
    <t>18.6577158,73.7738111</t>
  </si>
  <si>
    <t>04O520107</t>
  </si>
  <si>
    <t>18.657407673.7739037</t>
  </si>
  <si>
    <t>TE/23-24/373</t>
  </si>
  <si>
    <t>04O530104-04O530105</t>
  </si>
  <si>
    <t>18.65712,73.77312</t>
  </si>
  <si>
    <t>04O530105</t>
  </si>
  <si>
    <t>04O530102-04O530107</t>
  </si>
  <si>
    <t>04O530102</t>
  </si>
  <si>
    <t>18.6570476,73.7734474</t>
  </si>
  <si>
    <t>04O530107</t>
  </si>
  <si>
    <t>18.656701273.7737263</t>
  </si>
  <si>
    <t>04O540106-04O540108</t>
  </si>
  <si>
    <t>04O540106</t>
  </si>
  <si>
    <t>18.656671,73.7723559</t>
  </si>
  <si>
    <t>04O540108</t>
  </si>
  <si>
    <t>18.656578373.7727204</t>
  </si>
  <si>
    <t>04O550101-04O550106</t>
  </si>
  <si>
    <t>04O550101</t>
  </si>
  <si>
    <t>04O550106</t>
  </si>
  <si>
    <t>18.656995773.7720211</t>
  </si>
  <si>
    <t>04O180105-04O180107</t>
  </si>
  <si>
    <t>18.6607735,73.770927</t>
  </si>
  <si>
    <t>04O180107</t>
  </si>
  <si>
    <t>04O180101-04O180108</t>
  </si>
  <si>
    <t>04O180108</t>
  </si>
  <si>
    <t>04O200104-04O200106</t>
  </si>
  <si>
    <t>04O200104</t>
  </si>
  <si>
    <t>18.6603415,73.772701</t>
  </si>
  <si>
    <t>04O200106</t>
  </si>
  <si>
    <t>18.66051 , 73.77291</t>
  </si>
  <si>
    <t>04O200101-04O200107</t>
  </si>
  <si>
    <t>04O200101</t>
  </si>
  <si>
    <t>04O200107</t>
  </si>
  <si>
    <t>18.661198973.7720643</t>
  </si>
  <si>
    <t>000004O21-04O210106</t>
  </si>
  <si>
    <t>04O210106</t>
  </si>
  <si>
    <t>18.658864373.7750063</t>
  </si>
  <si>
    <t>04O220105-04O220106</t>
  </si>
  <si>
    <t>18.6588999,73.7738998</t>
  </si>
  <si>
    <t>04O220106</t>
  </si>
  <si>
    <t>000004O24-04O240104</t>
  </si>
  <si>
    <t>04O240104</t>
  </si>
  <si>
    <t>18.658550673.7715911</t>
  </si>
  <si>
    <t>04O240102-04O240105</t>
  </si>
  <si>
    <t>18.6586567,73.7720511</t>
  </si>
  <si>
    <t>04O240105</t>
  </si>
  <si>
    <t>000004O23-04O250103</t>
  </si>
  <si>
    <t>04O250103</t>
  </si>
  <si>
    <t>18.657800773.7724245</t>
  </si>
  <si>
    <t>000004O25-04O260102</t>
  </si>
  <si>
    <t>04O25</t>
  </si>
  <si>
    <t>18.657701873.7724207</t>
  </si>
  <si>
    <t>04O260102</t>
  </si>
  <si>
    <t>18.65731,73.771975</t>
  </si>
  <si>
    <t>000000S6J-0000S6J06</t>
  </si>
  <si>
    <t>S6J</t>
  </si>
  <si>
    <t>S6J06</t>
  </si>
  <si>
    <t>18.643088,73.7749429</t>
  </si>
  <si>
    <t>Bijalinagar 337</t>
  </si>
  <si>
    <t>SAD/2023-24/26</t>
  </si>
  <si>
    <t>000000S6J-0000S6J13</t>
  </si>
  <si>
    <t>S6J13</t>
  </si>
  <si>
    <t>18.6419353,73.7757768</t>
  </si>
  <si>
    <t>000000S6J-0000S6J15</t>
  </si>
  <si>
    <t>S6J15</t>
  </si>
  <si>
    <t>18.6428676,73.7751974</t>
  </si>
  <si>
    <t>0000S6J01-S6J010105</t>
  </si>
  <si>
    <t>S6J01</t>
  </si>
  <si>
    <t>18.6435188,73.7730149</t>
  </si>
  <si>
    <t>S6J010105</t>
  </si>
  <si>
    <t>18.643193,73.7727305</t>
  </si>
  <si>
    <t>S6J010101-S6J010106</t>
  </si>
  <si>
    <t>S6J010101</t>
  </si>
  <si>
    <t>S6J010106</t>
  </si>
  <si>
    <t>18.6435567,73.7728631</t>
  </si>
  <si>
    <t>0000S6J02-S6J020103</t>
  </si>
  <si>
    <t>S6J02</t>
  </si>
  <si>
    <t>18.6435555,73.7735309</t>
  </si>
  <si>
    <t>S6J020103</t>
  </si>
  <si>
    <t>18.6433866,73.7738009</t>
  </si>
  <si>
    <t>S6J020102-S6J020104</t>
  </si>
  <si>
    <t>S6J020102</t>
  </si>
  <si>
    <t>18.6434567,73.7735065</t>
  </si>
  <si>
    <t>S6J020104</t>
  </si>
  <si>
    <t>18.6436991,73.7740038</t>
  </si>
  <si>
    <t>0000S6J03-S6J030103</t>
  </si>
  <si>
    <t>S6J03</t>
  </si>
  <si>
    <t>18.6436292,73.7747553</t>
  </si>
  <si>
    <t>S6J030103</t>
  </si>
  <si>
    <t>18.6434464,73.7742033</t>
  </si>
  <si>
    <t>S6J030102-S6J030104</t>
  </si>
  <si>
    <t>S6J030102</t>
  </si>
  <si>
    <t>18.6434638,73.7747195</t>
  </si>
  <si>
    <t>S6J030104</t>
  </si>
  <si>
    <t>18.6433857,73.7749314</t>
  </si>
  <si>
    <t>0000S6J04-S6J040104</t>
  </si>
  <si>
    <t>S6J04</t>
  </si>
  <si>
    <t>18.6433367,73.7753128</t>
  </si>
  <si>
    <t>S6J040104</t>
  </si>
  <si>
    <t>18.6430,73.7755</t>
  </si>
  <si>
    <t>S6J040101-S6J040103</t>
  </si>
  <si>
    <t>S6J040101</t>
  </si>
  <si>
    <t>S6J040103</t>
  </si>
  <si>
    <t>18.6432026,73.7753802</t>
  </si>
  <si>
    <t>0000S6J05-S6J050102</t>
  </si>
  <si>
    <t>S6J05</t>
  </si>
  <si>
    <t>18.6437854,73.7763511</t>
  </si>
  <si>
    <t>S6J050102</t>
  </si>
  <si>
    <t>18.6437891,73.7763796</t>
  </si>
  <si>
    <t>S6J050101-S6J050107</t>
  </si>
  <si>
    <t>S6J050101</t>
  </si>
  <si>
    <t>S6J050107</t>
  </si>
  <si>
    <t>18.6433301,73.7758305</t>
  </si>
  <si>
    <t>0000S6J06-S6J060102</t>
  </si>
  <si>
    <t>S6J060102</t>
  </si>
  <si>
    <t>18.6430893,73.7749348</t>
  </si>
  <si>
    <t>S6J060101-S6J060104</t>
  </si>
  <si>
    <t>S6J060101</t>
  </si>
  <si>
    <t>S6J060104</t>
  </si>
  <si>
    <t>18.6430957,73.7746223</t>
  </si>
  <si>
    <t>S6J060101-S6J060105</t>
  </si>
  <si>
    <t>S6J060105</t>
  </si>
  <si>
    <t>18.6436224,73.7751583</t>
  </si>
  <si>
    <t>0000S6J07-S6J070102</t>
  </si>
  <si>
    <t>S6J07</t>
  </si>
  <si>
    <t>18.6431713,73.773428</t>
  </si>
  <si>
    <t>S6J070102</t>
  </si>
  <si>
    <t>18.6427365,73.7733616</t>
  </si>
  <si>
    <t>0000S6J08-S6J080105</t>
  </si>
  <si>
    <t>S6J08</t>
  </si>
  <si>
    <t>18.6418594,73.7738757</t>
  </si>
  <si>
    <t>S6J080105</t>
  </si>
  <si>
    <t>18.6414593,73.773772</t>
  </si>
  <si>
    <t>S6J080101-S6J080104</t>
  </si>
  <si>
    <t>S6J080101</t>
  </si>
  <si>
    <t>S6J080104</t>
  </si>
  <si>
    <t>18.6420186,73.7737521</t>
  </si>
  <si>
    <t>0000S6J09-S6J090102</t>
  </si>
  <si>
    <t>S6J09</t>
  </si>
  <si>
    <t>18.6418799,73.774593</t>
  </si>
  <si>
    <t>S6J090102</t>
  </si>
  <si>
    <t>18.6418666,73.7745877</t>
  </si>
  <si>
    <t>S6J090101-S6J090103</t>
  </si>
  <si>
    <t>S6J090101</t>
  </si>
  <si>
    <t>S6J090103</t>
  </si>
  <si>
    <t>18.6419117,73.774394</t>
  </si>
  <si>
    <t>0000S6J10-S6J100107</t>
  </si>
  <si>
    <t>S6J10</t>
  </si>
  <si>
    <t>18.6416452,73.7747671</t>
  </si>
  <si>
    <t>S6J100107</t>
  </si>
  <si>
    <t>18.6420287,73.7755769</t>
  </si>
  <si>
    <t>0000S6J11-S6J110104</t>
  </si>
  <si>
    <t>S6J11</t>
  </si>
  <si>
    <t>18.6413693,73.7753399</t>
  </si>
  <si>
    <t>S6J110104</t>
  </si>
  <si>
    <t>18.6411617,73.7756674</t>
  </si>
  <si>
    <t>S6J110102-S6J110105</t>
  </si>
  <si>
    <t>S6J110102</t>
  </si>
  <si>
    <t>18.6411704,73.7753636</t>
  </si>
  <si>
    <t>S6J110105</t>
  </si>
  <si>
    <t>18.6415,73.7756</t>
  </si>
  <si>
    <t>0000S6J12-S6J120103</t>
  </si>
  <si>
    <t>S6J12</t>
  </si>
  <si>
    <t>18.6413008,73.7761515</t>
  </si>
  <si>
    <t>S6J120103</t>
  </si>
  <si>
    <t>18.6418093,73.7764532</t>
  </si>
  <si>
    <t>0000S6J13-S6J130102</t>
  </si>
  <si>
    <t>S6J130102</t>
  </si>
  <si>
    <t>18.6421922,73.7757044</t>
  </si>
  <si>
    <t>0000S6J15-S6J150101</t>
  </si>
  <si>
    <t>S6J150101</t>
  </si>
  <si>
    <t>S6J150101-S6J150103</t>
  </si>
  <si>
    <t>S6J150103</t>
  </si>
  <si>
    <t>18.6428,73.7754</t>
  </si>
  <si>
    <t>0000S6J16-S6J160104</t>
  </si>
  <si>
    <t>S6J16</t>
  </si>
  <si>
    <t>18.6423064,73.7746783</t>
  </si>
  <si>
    <t>S6J160104</t>
  </si>
  <si>
    <t>18.6421659,73.7743368</t>
  </si>
  <si>
    <t>S6J010106-S6J010107</t>
  </si>
  <si>
    <t>S6J010107</t>
  </si>
  <si>
    <t>18.6438,73.7728</t>
  </si>
  <si>
    <t>S6J020101-S6J020107</t>
  </si>
  <si>
    <t>S6J020101</t>
  </si>
  <si>
    <t>S6J020107</t>
  </si>
  <si>
    <t>18.6437,73.7737</t>
  </si>
  <si>
    <t>R-31.1</t>
  </si>
  <si>
    <t>SAD/2023-24/76</t>
  </si>
  <si>
    <t>R-31.2</t>
  </si>
  <si>
    <t>S6J020103-S6J020106</t>
  </si>
  <si>
    <t>S6J020106</t>
  </si>
  <si>
    <t>18.6434,73.7737</t>
  </si>
  <si>
    <t>S6J030103-S6J030107</t>
  </si>
  <si>
    <t>S6J030107</t>
  </si>
  <si>
    <t>18.6437,73.7746</t>
  </si>
  <si>
    <t>S6J040104-S6J040106</t>
  </si>
  <si>
    <t>S6J040106</t>
  </si>
  <si>
    <t>18.65127,73.77514</t>
  </si>
  <si>
    <t>S6J050102-S6J050108</t>
  </si>
  <si>
    <t>S6J050108</t>
  </si>
  <si>
    <t xml:space="preserve">	18.6437,73.776</t>
  </si>
  <si>
    <t>S6J060105-S6J060106</t>
  </si>
  <si>
    <t>S6J060106</t>
  </si>
  <si>
    <t>18.6434,73.775</t>
  </si>
  <si>
    <t>S6J060104-S6J060107</t>
  </si>
  <si>
    <t>S6J060107</t>
  </si>
  <si>
    <t>18.643,73.7749</t>
  </si>
  <si>
    <t>S6J070102-S6J070104</t>
  </si>
  <si>
    <t>S6J070104</t>
  </si>
  <si>
    <t>18.6427	,	73.7734</t>
  </si>
  <si>
    <t>S6J090101-S6J090105</t>
  </si>
  <si>
    <t>S6J090105</t>
  </si>
  <si>
    <t>18.6422,73.7747</t>
  </si>
  <si>
    <t>S6J070103-S6J070105</t>
  </si>
  <si>
    <t>S6J070103</t>
  </si>
  <si>
    <t>18.6428,73.7731</t>
  </si>
  <si>
    <t>S6J070105</t>
  </si>
  <si>
    <t>18.6432,	73.7731</t>
  </si>
  <si>
    <t>S6J090104-S6J090106</t>
  </si>
  <si>
    <t>S6J090104</t>
  </si>
  <si>
    <t>18.6421	,73.7746</t>
  </si>
  <si>
    <t>S6J090106</t>
  </si>
  <si>
    <t>18.6422,73.775</t>
  </si>
  <si>
    <t>S6J100104-S6J100108</t>
  </si>
  <si>
    <t>S6J100104</t>
  </si>
  <si>
    <t>18.6419214,73.775121</t>
  </si>
  <si>
    <t>S6J100108</t>
  </si>
  <si>
    <t>18.642,	73.77549</t>
  </si>
  <si>
    <t>S6J110102-S6J110106</t>
  </si>
  <si>
    <t>S6J110106</t>
  </si>
  <si>
    <t>18.6412,73.7752</t>
  </si>
  <si>
    <t>S6J120101-S6J120105</t>
  </si>
  <si>
    <t>S6J120101</t>
  </si>
  <si>
    <t>S6J120105</t>
  </si>
  <si>
    <t xml:space="preserve">18.6411,73.7765	</t>
  </si>
  <si>
    <t>0000S6J13-0000S6J14</t>
  </si>
  <si>
    <t>S6J14</t>
  </si>
  <si>
    <t>18.6427	,73.7756</t>
  </si>
  <si>
    <t>0000S6J14-S6J140104</t>
  </si>
  <si>
    <t>S6J140104</t>
  </si>
  <si>
    <t>18.6432	,73.7759</t>
  </si>
  <si>
    <t>S6J140101-S6J140107</t>
  </si>
  <si>
    <t>S6J140101</t>
  </si>
  <si>
    <t>S6J140107</t>
  </si>
  <si>
    <t>18.643,73.7765</t>
  </si>
  <si>
    <t>S6J140101-S6J140106</t>
  </si>
  <si>
    <t>S6J140106</t>
  </si>
  <si>
    <t xml:space="preserve">18.6424,73.7748	</t>
  </si>
  <si>
    <t>S6J150101-S6J150105</t>
  </si>
  <si>
    <t>S6J150105</t>
  </si>
  <si>
    <t>18.6425,73.7753</t>
  </si>
  <si>
    <t>S6J160101-S6J160106</t>
  </si>
  <si>
    <t>S6J160101</t>
  </si>
  <si>
    <t>S6J160106</t>
  </si>
  <si>
    <t xml:space="preserve">18.6429	,73.7749	</t>
  </si>
  <si>
    <t>S6J160106-S6J160107</t>
  </si>
  <si>
    <t>S6J160107</t>
  </si>
  <si>
    <t>04O550104-04O550107</t>
  </si>
  <si>
    <t>04O550104</t>
  </si>
  <si>
    <t>18.6561661,73.7719052</t>
  </si>
  <si>
    <t>04O550107</t>
  </si>
  <si>
    <t>18.656251673.7720247</t>
  </si>
  <si>
    <t>04O590107-04O590108</t>
  </si>
  <si>
    <t>04O590108</t>
  </si>
  <si>
    <t>18.662516473.7713396</t>
  </si>
  <si>
    <t>04O200105-04O200108</t>
  </si>
  <si>
    <t>04O200108</t>
  </si>
  <si>
    <t>18.66082	,73.77325</t>
  </si>
  <si>
    <t>000004O21-04O210107</t>
  </si>
  <si>
    <t>04O210107</t>
  </si>
  <si>
    <t>18.65842,73.77505</t>
  </si>
  <si>
    <t>04O220105-04O220107</t>
  </si>
  <si>
    <t>04O220107</t>
  </si>
  <si>
    <t>18.659271973.773887</t>
  </si>
  <si>
    <t>04O230102-04O230106</t>
  </si>
  <si>
    <t>04O230102</t>
  </si>
  <si>
    <t>18.6585549,73.7731247</t>
  </si>
  <si>
    <t>04O230106</t>
  </si>
  <si>
    <t xml:space="preserve">18.658864,73.772404	</t>
  </si>
  <si>
    <t>000004O26-04O260104</t>
  </si>
  <si>
    <t>04O26</t>
  </si>
  <si>
    <t>18.657577,73.772156</t>
  </si>
  <si>
    <t>04O260104</t>
  </si>
  <si>
    <t>18.65779,73.77173</t>
  </si>
  <si>
    <t>S8P010107-S8P010108</t>
  </si>
  <si>
    <t>S8P010108</t>
  </si>
  <si>
    <t>18.649904,73.771405</t>
  </si>
  <si>
    <t>S8P020103-S8P020107</t>
  </si>
  <si>
    <t>S8P020103</t>
  </si>
  <si>
    <t>18.6507199,73.773604</t>
  </si>
  <si>
    <t>S8P020107</t>
  </si>
  <si>
    <t>18.65112,73.77335</t>
  </si>
  <si>
    <t>S8P030102-S8P030108</t>
  </si>
  <si>
    <t>S8P030108</t>
  </si>
  <si>
    <t>18.649101273.7749075</t>
  </si>
  <si>
    <t>S8P040102-S8P040106</t>
  </si>
  <si>
    <t>S8P040102</t>
  </si>
  <si>
    <t>18.6510291,73.7748737</t>
  </si>
  <si>
    <t>S8P040106</t>
  </si>
  <si>
    <t>18.651310873.7750765</t>
  </si>
  <si>
    <t>S8P050101-S8P050103</t>
  </si>
  <si>
    <t>S8P050101</t>
  </si>
  <si>
    <t>S8P050103</t>
  </si>
  <si>
    <t>18.652071373.7737652</t>
  </si>
  <si>
    <t>S8P050101-S8P050106</t>
  </si>
  <si>
    <t>S8P050106</t>
  </si>
  <si>
    <t>18.652081573.7742672</t>
  </si>
  <si>
    <t>S8P050102-S8P050107</t>
  </si>
  <si>
    <t>S8P050107</t>
  </si>
  <si>
    <t>18.65178,73.7737</t>
  </si>
  <si>
    <t>S8P060102-S8P060105</t>
  </si>
  <si>
    <t>S8P060102</t>
  </si>
  <si>
    <t>18.6539179,73.7737261</t>
  </si>
  <si>
    <t>S8P060105</t>
  </si>
  <si>
    <t>18.652869673.7734859</t>
  </si>
  <si>
    <t>S8P080106-S8P080107</t>
  </si>
  <si>
    <t>S8P080107</t>
  </si>
  <si>
    <t>18.652472173.7732345</t>
  </si>
  <si>
    <t>S8P090102-S8P090104</t>
  </si>
  <si>
    <t>S8P090104</t>
  </si>
  <si>
    <t>18.654370573.7725288</t>
  </si>
  <si>
    <t>S8P090103-S8P090105</t>
  </si>
  <si>
    <t>S8P090103</t>
  </si>
  <si>
    <t>18.65473673.7722738</t>
  </si>
  <si>
    <t>S8P090105</t>
  </si>
  <si>
    <t>18.65515	,73.77241</t>
  </si>
  <si>
    <t>S8P110106-S8P110107</t>
  </si>
  <si>
    <t>S8P110107</t>
  </si>
  <si>
    <t>18.652910473.7697086</t>
  </si>
  <si>
    <t>S8P120105-S8P120108</t>
  </si>
  <si>
    <t>S8P120108</t>
  </si>
  <si>
    <t>18.65100173.7700464</t>
  </si>
  <si>
    <t>S8P140101-S8P140103</t>
  </si>
  <si>
    <t>S8P140103</t>
  </si>
  <si>
    <t>18.65293473.7753581</t>
  </si>
  <si>
    <t>S8P150101-S8P150102</t>
  </si>
  <si>
    <t>S8P150102</t>
  </si>
  <si>
    <t>18.650394473.7758811</t>
  </si>
  <si>
    <t>S8P150101-S8P150103</t>
  </si>
  <si>
    <t>S8P150103</t>
  </si>
  <si>
    <t>18.650396873.7758912</t>
  </si>
  <si>
    <t>S8P150101-S8P150105</t>
  </si>
  <si>
    <t>S8P150105</t>
  </si>
  <si>
    <t>18.65003,73.77699</t>
  </si>
  <si>
    <t>S8P150104-S8P150108</t>
  </si>
  <si>
    <t>S8P150104</t>
  </si>
  <si>
    <t>18.64987,73.77663</t>
  </si>
  <si>
    <t>S8P150108</t>
  </si>
  <si>
    <t>18.6509,73.77634</t>
  </si>
  <si>
    <t>S8P160102-S8P160106</t>
  </si>
  <si>
    <t>S8P160106</t>
  </si>
  <si>
    <t>18.652934,73.768945</t>
  </si>
  <si>
    <t>S8P160101-S8P160107</t>
  </si>
  <si>
    <t>S8P160101</t>
  </si>
  <si>
    <t>S8P160107</t>
  </si>
  <si>
    <t>18.6534,	73.77004</t>
  </si>
  <si>
    <t>S8P160104-S8P160108</t>
  </si>
  <si>
    <t>S8P160104</t>
  </si>
  <si>
    <t>18.653925,73.771273</t>
  </si>
  <si>
    <t>S8P160108</t>
  </si>
  <si>
    <t>18.65512,73.77091</t>
  </si>
  <si>
    <t>S8O010101-S8O010107</t>
  </si>
  <si>
    <t>S8O010101</t>
  </si>
  <si>
    <t>S8O010107</t>
  </si>
  <si>
    <t>S8O040103-S8O040105</t>
  </si>
  <si>
    <t>S8O040105</t>
  </si>
  <si>
    <t>18.66068	,73.769</t>
  </si>
  <si>
    <t>S8O100102-S8O100108</t>
  </si>
  <si>
    <t>S8O100102</t>
  </si>
  <si>
    <t>S8O100108</t>
  </si>
  <si>
    <t>18.657930573.7704777</t>
  </si>
  <si>
    <t>S8O130104-S8O130106</t>
  </si>
  <si>
    <t>S8O130104</t>
  </si>
  <si>
    <t>S8O130106</t>
  </si>
  <si>
    <t>18.6615467,73.7678557</t>
  </si>
  <si>
    <t>S8O140103-S8O140104</t>
  </si>
  <si>
    <t>S8O140104</t>
  </si>
  <si>
    <t>0000S8O16-0000S8O17</t>
  </si>
  <si>
    <t>S8O17</t>
  </si>
  <si>
    <t>000000S8O-0000S8O19</t>
  </si>
  <si>
    <t>S8O19</t>
  </si>
  <si>
    <t>18.65847,73.7675</t>
  </si>
  <si>
    <t>000000S8O-0000S8O25</t>
  </si>
  <si>
    <t>S8O25</t>
  </si>
  <si>
    <t>18.66102 73.76624</t>
  </si>
  <si>
    <t>000000S8O-0000S8O27</t>
  </si>
  <si>
    <t>S8O27</t>
  </si>
  <si>
    <t>18.65769,73.76933</t>
  </si>
  <si>
    <t>0000S8O24-0000S8O26</t>
  </si>
  <si>
    <t>S8O24</t>
  </si>
  <si>
    <t>18.66076,73.76753</t>
  </si>
  <si>
    <t>S8O26</t>
  </si>
  <si>
    <t>0000S8O24-0000S8O28</t>
  </si>
  <si>
    <t>S8O28</t>
  </si>
  <si>
    <t>0000S8O10-0000S8O29</t>
  </si>
  <si>
    <t>S8O29</t>
  </si>
  <si>
    <t>S8O020101-S8O020107</t>
  </si>
  <si>
    <t>S8O020101</t>
  </si>
  <si>
    <t>S8O020107</t>
  </si>
  <si>
    <t>0000S8O14-S8O140107</t>
  </si>
  <si>
    <t>S8O140107</t>
  </si>
  <si>
    <t>18.66192,73.76923</t>
  </si>
  <si>
    <t>S8O160103-S8O160104</t>
  </si>
  <si>
    <t>18.6601608,73.7674186</t>
  </si>
  <si>
    <t>S8O160104</t>
  </si>
  <si>
    <t>S8O160102-S8O160105</t>
  </si>
  <si>
    <t>S8O160102</t>
  </si>
  <si>
    <t>S8O160105</t>
  </si>
  <si>
    <t>0000S8O17-S8O170102</t>
  </si>
  <si>
    <t>S8O170102</t>
  </si>
  <si>
    <t>18.66034,73.76646</t>
  </si>
  <si>
    <t>0000S8O17-S8O170108</t>
  </si>
  <si>
    <t>S8O170108</t>
  </si>
  <si>
    <t>18.660447,73.76615119</t>
  </si>
  <si>
    <t>0000S8O18-S8O180104</t>
  </si>
  <si>
    <t>S8O18</t>
  </si>
  <si>
    <t>S8O180104</t>
  </si>
  <si>
    <t xml:space="preserve">	18.65833,73.76718</t>
  </si>
  <si>
    <t>0000S8O19-S8O190103</t>
  </si>
  <si>
    <t>S8O190103</t>
  </si>
  <si>
    <t>18.65815	,73.76674</t>
  </si>
  <si>
    <t>S8O190101-S8O190105</t>
  </si>
  <si>
    <t>S8O190101</t>
  </si>
  <si>
    <t>18.6581,	73.7669</t>
  </si>
  <si>
    <t>S8O190105</t>
  </si>
  <si>
    <t>18.65848	,73.76681</t>
  </si>
  <si>
    <t>S8O190103-S8O190108</t>
  </si>
  <si>
    <t>S8O190108</t>
  </si>
  <si>
    <t>18.657995,73.765904</t>
  </si>
  <si>
    <t>0000S8O20-S8O200103</t>
  </si>
  <si>
    <t>S8O20</t>
  </si>
  <si>
    <t>18.65927,73.76893</t>
  </si>
  <si>
    <t>S8O200103</t>
  </si>
  <si>
    <t>18.66043	,73.76834</t>
  </si>
  <si>
    <t>S8O200102-S8O200105</t>
  </si>
  <si>
    <t>S8O200102</t>
  </si>
  <si>
    <t xml:space="preserve">18.66023	,73.76861	</t>
  </si>
  <si>
    <t>S8O200105</t>
  </si>
  <si>
    <t>18.66073272,73.768341</t>
  </si>
  <si>
    <t>0000S8O21-S8O210103</t>
  </si>
  <si>
    <t>S8O21</t>
  </si>
  <si>
    <t>S8O210103</t>
  </si>
  <si>
    <t>18.66069,73.76728</t>
  </si>
  <si>
    <t>S8O210102-S8O210105</t>
  </si>
  <si>
    <t>S8O210102</t>
  </si>
  <si>
    <t>S8O210105</t>
  </si>
  <si>
    <t xml:space="preserve">18.66092,	73.76682	</t>
  </si>
  <si>
    <t>S8O210104-S8O210106</t>
  </si>
  <si>
    <t>S8O210104</t>
  </si>
  <si>
    <t>S8O210106</t>
  </si>
  <si>
    <t>0000S8O22-S8O220107</t>
  </si>
  <si>
    <t>S8O22</t>
  </si>
  <si>
    <t>S8O220107</t>
  </si>
  <si>
    <t>18.657447,73.766992</t>
  </si>
  <si>
    <t>S8O220105-S8O220108</t>
  </si>
  <si>
    <t>S8O220105</t>
  </si>
  <si>
    <t>18.657528,73.768072</t>
  </si>
  <si>
    <t>S8O220108</t>
  </si>
  <si>
    <t>18.657393,73.767339</t>
  </si>
  <si>
    <t>0000S8O23-S8O230106</t>
  </si>
  <si>
    <t>S8O23</t>
  </si>
  <si>
    <t>18.65856	,73.76922</t>
  </si>
  <si>
    <t>S8O230106</t>
  </si>
  <si>
    <t>18.6571972,73.7702746</t>
  </si>
  <si>
    <t>0000S8O24-S8O240102</t>
  </si>
  <si>
    <t>S8O240102</t>
  </si>
  <si>
    <t>18.66102,73.76624</t>
  </si>
  <si>
    <t>0000S8O24-S8O240105</t>
  </si>
  <si>
    <t>S8O240105</t>
  </si>
  <si>
    <t>73.76575,73.76545</t>
  </si>
  <si>
    <t>0000S8O25-S8O250102</t>
  </si>
  <si>
    <t>S8O250102</t>
  </si>
  <si>
    <t>18.66095,73.7652</t>
  </si>
  <si>
    <t>0000S8O25-S8O250104</t>
  </si>
  <si>
    <t>S8O250104</t>
  </si>
  <si>
    <t>18.66088,73.76495</t>
  </si>
  <si>
    <t>S8O250101-S8O250105</t>
  </si>
  <si>
    <t>S8O250101</t>
  </si>
  <si>
    <t>S8O250105</t>
  </si>
  <si>
    <t>S8O250103-S8O250107</t>
  </si>
  <si>
    <t>S8O250103</t>
  </si>
  <si>
    <t>S8O250107</t>
  </si>
  <si>
    <t>18.66047,73.76492</t>
  </si>
  <si>
    <t>0000S8O26-S8O260103</t>
  </si>
  <si>
    <t>S8O260103</t>
  </si>
  <si>
    <t>18.66207,73.76805</t>
  </si>
  <si>
    <t>S8O260101-S8O260104</t>
  </si>
  <si>
    <t>S8O260101</t>
  </si>
  <si>
    <t>18.66188,73.76729</t>
  </si>
  <si>
    <t>S8O260104</t>
  </si>
  <si>
    <t>0000S8O27-S8O270102</t>
  </si>
  <si>
    <t>S8O270102</t>
  </si>
  <si>
    <t>18.656561,73.769788</t>
  </si>
  <si>
    <t>S8O270101-S8O270104</t>
  </si>
  <si>
    <t>S8O270101</t>
  </si>
  <si>
    <t>S8O270104</t>
  </si>
  <si>
    <t>18.657227,73.7699314</t>
  </si>
  <si>
    <t>S8O270101-S8O270107</t>
  </si>
  <si>
    <t>S8O270107</t>
  </si>
  <si>
    <t>18.656762,73.769788</t>
  </si>
  <si>
    <t>S8O270101-S8O270106</t>
  </si>
  <si>
    <t>S8O270106</t>
  </si>
  <si>
    <t>S8O270105-S8O270108</t>
  </si>
  <si>
    <t>S8O270105</t>
  </si>
  <si>
    <t>S8O270108</t>
  </si>
  <si>
    <t>0000S8O28-S8O280102</t>
  </si>
  <si>
    <t>S8O280102</t>
  </si>
  <si>
    <t>18.657047,73.771026</t>
  </si>
  <si>
    <t>S8O280101-S8O280104</t>
  </si>
  <si>
    <t>S8O280101</t>
  </si>
  <si>
    <t>S8O280104</t>
  </si>
  <si>
    <t>18.657103,73.770845</t>
  </si>
  <si>
    <t>S8O280101-S8O280105</t>
  </si>
  <si>
    <t>S8O280105</t>
  </si>
  <si>
    <t>S8O280101-S8O280106</t>
  </si>
  <si>
    <t>S8O280106</t>
  </si>
  <si>
    <t>0000S8O29-S8O290106</t>
  </si>
  <si>
    <t>S8O290106</t>
  </si>
  <si>
    <t>18.657536,73.770583</t>
  </si>
  <si>
    <t>S8O290101-S8O290107</t>
  </si>
  <si>
    <t>S8O290101</t>
  </si>
  <si>
    <t>18.658898,73.770631</t>
  </si>
  <si>
    <t>S8O290107</t>
  </si>
  <si>
    <t>S8O290102-S8O290108</t>
  </si>
  <si>
    <t>S8O290102</t>
  </si>
  <si>
    <t>S8O290108</t>
  </si>
  <si>
    <t>18.658725,73.770693</t>
  </si>
  <si>
    <t>04O520102-04O520108</t>
  </si>
  <si>
    <t>04O520102</t>
  </si>
  <si>
    <t>18.6574658,73.7742957</t>
  </si>
  <si>
    <t>04O520108</t>
  </si>
  <si>
    <t>Data for next audit after Sep 23</t>
  </si>
  <si>
    <t>04O570103-04O570105</t>
  </si>
  <si>
    <t>04O570105</t>
  </si>
  <si>
    <t>18.65995 73.77499</t>
  </si>
  <si>
    <t>04O570102-04O570106</t>
  </si>
  <si>
    <t>04O570102</t>
  </si>
  <si>
    <t>18.6608335,73.7752109</t>
  </si>
  <si>
    <t>04O570106</t>
  </si>
  <si>
    <t>04O580106-04O580107</t>
  </si>
  <si>
    <t>04O580107</t>
  </si>
  <si>
    <t>04O580106-04O590107</t>
  </si>
  <si>
    <t>04O600103-04O600106</t>
  </si>
  <si>
    <t>04O600106</t>
  </si>
  <si>
    <t>04O600101-04O600108</t>
  </si>
  <si>
    <t>04O600101</t>
  </si>
  <si>
    <t>04O600108</t>
  </si>
  <si>
    <t>18.65979 73.77321</t>
  </si>
  <si>
    <t>04O190104-04O190108</t>
  </si>
  <si>
    <t>04O190108</t>
  </si>
  <si>
    <t>000004O21-04O210108</t>
  </si>
  <si>
    <t>04O210108</t>
  </si>
  <si>
    <t>04O220106-04O220108</t>
  </si>
  <si>
    <t>04O220108</t>
  </si>
  <si>
    <t>18.659068,73.772586</t>
  </si>
  <si>
    <t>04O230105-04O230108</t>
  </si>
  <si>
    <t>04O230105</t>
  </si>
  <si>
    <t>18.658849,	73.772844</t>
  </si>
  <si>
    <t>04O230108</t>
  </si>
  <si>
    <t>04O240105-04O240106</t>
  </si>
  <si>
    <t>04O240106</t>
  </si>
  <si>
    <t>04O260101-04O260105</t>
  </si>
  <si>
    <t>04O260101</t>
  </si>
  <si>
    <t>04O260105</t>
  </si>
  <si>
    <t>S8O260101-S8O260105</t>
  </si>
  <si>
    <t>S8O260105</t>
  </si>
  <si>
    <t>Invoice Awaited</t>
  </si>
  <si>
    <t>S8O280101-S8O280107</t>
  </si>
  <si>
    <t>S8O280107</t>
  </si>
  <si>
    <t>0000S8O27-S8O300104</t>
  </si>
  <si>
    <t>S8O300104</t>
  </si>
  <si>
    <t>S8P040104-S8P040107</t>
  </si>
  <si>
    <t>S8P040107</t>
  </si>
  <si>
    <t>S8P040104-S8P040108</t>
  </si>
  <si>
    <t>S8P040108</t>
  </si>
  <si>
    <t>S8P050102-S8P050108</t>
  </si>
  <si>
    <t>S8P050108</t>
  </si>
  <si>
    <t>S8P060105-S8P060107</t>
  </si>
  <si>
    <t>S8P060107</t>
  </si>
  <si>
    <t>S8P070103-S8P070106</t>
  </si>
  <si>
    <t>S8P070106</t>
  </si>
  <si>
    <t>S8P090102-S8P090107</t>
  </si>
  <si>
    <t>S8P090107</t>
  </si>
  <si>
    <t>S8P130101-S8P130102</t>
  </si>
  <si>
    <t>S8P130102</t>
  </si>
  <si>
    <t>S8P140103-S8P140104</t>
  </si>
  <si>
    <t>S8P140104</t>
  </si>
  <si>
    <t>Latlong</t>
  </si>
  <si>
    <t>Route ID (Route on which FAT/FDC is connected)</t>
  </si>
  <si>
    <t>Any Additional Fiber used for connectivity</t>
  </si>
  <si>
    <t>Remark</t>
  </si>
  <si>
    <t>No</t>
  </si>
  <si>
    <t>1WB150103</t>
  </si>
  <si>
    <t>18.5116278,73.8463653</t>
  </si>
  <si>
    <t>1WB150102</t>
  </si>
  <si>
    <t>18.5116077,73.846343</t>
  </si>
  <si>
    <t>1WB160106</t>
  </si>
  <si>
    <t>18.5108534,73.8479786</t>
  </si>
  <si>
    <t>1WB160105</t>
  </si>
  <si>
    <t>18.5114569,73.8482843</t>
  </si>
  <si>
    <t>1WB160104</t>
  </si>
  <si>
    <t>18.5116228,73.8481831</t>
  </si>
  <si>
    <t>1WB160103</t>
  </si>
  <si>
    <t>18.5114684,73.8484323</t>
  </si>
  <si>
    <t>1WB160102</t>
  </si>
  <si>
    <t>18.5113396,73.8481242</t>
  </si>
  <si>
    <t>1WB190108</t>
  </si>
  <si>
    <t>1WB190107</t>
  </si>
  <si>
    <t>18.5115435,73.8495486</t>
  </si>
  <si>
    <t>1WB190102</t>
  </si>
  <si>
    <t>18.5117491,73.8498548</t>
  </si>
  <si>
    <t>1WB200107</t>
  </si>
  <si>
    <t>18.5120065,73.8477325</t>
  </si>
  <si>
    <t>1WB200106</t>
  </si>
  <si>
    <t>18.511944,73.847701</t>
  </si>
  <si>
    <t>1WB200103</t>
  </si>
  <si>
    <t>18.5119032,73.8480123</t>
  </si>
  <si>
    <t>1WB200102</t>
  </si>
  <si>
    <t>18.5117715,73.8481586</t>
  </si>
  <si>
    <t>SHT550105</t>
  </si>
  <si>
    <t>18.5123652,73.848104</t>
  </si>
  <si>
    <t>SHT560107</t>
  </si>
  <si>
    <t>18.5118739,73.8463976</t>
  </si>
  <si>
    <t>SHT560106</t>
  </si>
  <si>
    <t>18.5115089,73.8463379</t>
  </si>
  <si>
    <t>SHT560105</t>
  </si>
  <si>
    <t>18.5114944,73.846507</t>
  </si>
  <si>
    <t>SHT580107</t>
  </si>
  <si>
    <t>SHT580106</t>
  </si>
  <si>
    <t>SHT580105</t>
  </si>
  <si>
    <t>SHT580104</t>
  </si>
  <si>
    <t>18.5114484,73.8489438</t>
  </si>
  <si>
    <t>SHT590107</t>
  </si>
  <si>
    <t>18.5124872,73.8477119</t>
  </si>
  <si>
    <t>SHT590103</t>
  </si>
  <si>
    <t>SHT590102</t>
  </si>
  <si>
    <t>18.5123719,73.8481412</t>
  </si>
  <si>
    <t>SHT590101</t>
  </si>
  <si>
    <t>SHT600105</t>
  </si>
  <si>
    <t>18.5123713,73.8501178</t>
  </si>
  <si>
    <t>SHT600104</t>
  </si>
  <si>
    <t>18.512175,73.8499784</t>
  </si>
  <si>
    <t>SHT600102</t>
  </si>
  <si>
    <t>18.511689,73.8499003</t>
  </si>
  <si>
    <t>SHT600101</t>
  </si>
  <si>
    <t>SHT610101</t>
  </si>
  <si>
    <t>SHT610102</t>
  </si>
  <si>
    <t>18.5115788,73.8459054</t>
  </si>
  <si>
    <t>SHT610103</t>
  </si>
  <si>
    <t>18.5116444,73.8460873</t>
  </si>
  <si>
    <t>SHT610104</t>
  </si>
  <si>
    <t>18.5117036,73.846023</t>
  </si>
  <si>
    <t>SHT610106</t>
  </si>
  <si>
    <t>18.5116872,73.8460344</t>
  </si>
  <si>
    <t>SHT620106</t>
  </si>
  <si>
    <t>SHT620104</t>
  </si>
  <si>
    <t>18.5121873,73.8507208</t>
  </si>
  <si>
    <t>SHT620102</t>
  </si>
  <si>
    <t>18.5122174,73.8507845</t>
  </si>
  <si>
    <t>SHT620101</t>
  </si>
  <si>
    <t>SHT630101</t>
  </si>
  <si>
    <t>SHT630102</t>
  </si>
  <si>
    <t>18.512202,73.8500429</t>
  </si>
  <si>
    <t>SHT630103</t>
  </si>
  <si>
    <t>18.5121968,73.85004</t>
  </si>
  <si>
    <t>SHT630105</t>
  </si>
  <si>
    <t>18.5121462,73.8501963</t>
  </si>
  <si>
    <t>SHT630106</t>
  </si>
  <si>
    <t>18.5121297,73.8503002</t>
  </si>
  <si>
    <t>1PS020107</t>
  </si>
  <si>
    <t>18.5133954,73.8474594</t>
  </si>
  <si>
    <t>1PS020106</t>
  </si>
  <si>
    <t>18.5133507,73.847379</t>
  </si>
  <si>
    <t>1PS020105</t>
  </si>
  <si>
    <t>18.5138166,73.8477906</t>
  </si>
  <si>
    <t>1PS020104</t>
  </si>
  <si>
    <t>18.5137891,73.8477891</t>
  </si>
  <si>
    <t>1PS020103</t>
  </si>
  <si>
    <t>18.5137681,73.8473138</t>
  </si>
  <si>
    <t>1PS020102</t>
  </si>
  <si>
    <t>18.5135402,73.8473793</t>
  </si>
  <si>
    <t>1PS030104</t>
  </si>
  <si>
    <t>18.5129442,73.8487265</t>
  </si>
  <si>
    <t>1PS030107</t>
  </si>
  <si>
    <t>18.5123718,73.8486754</t>
  </si>
  <si>
    <t>1PS030106</t>
  </si>
  <si>
    <t>18.5123698,73.8488696</t>
  </si>
  <si>
    <t>1PS030105</t>
  </si>
  <si>
    <t>18.5124851,73.8488064</t>
  </si>
  <si>
    <t>1PS030103</t>
  </si>
  <si>
    <t>18.5128297,73.8487063</t>
  </si>
  <si>
    <t>1PS050103</t>
  </si>
  <si>
    <t>18.5136452,73.8488523</t>
  </si>
  <si>
    <t>1PS050102</t>
  </si>
  <si>
    <t>18.5135559,73.8492007</t>
  </si>
  <si>
    <t>1PS060105</t>
  </si>
  <si>
    <t>18.5130576,73.8485138</t>
  </si>
  <si>
    <t>1PS060103</t>
  </si>
  <si>
    <t>18.5129186,73.8488789</t>
  </si>
  <si>
    <t>1PS060102</t>
  </si>
  <si>
    <t>18.5131651,73.8481284</t>
  </si>
  <si>
    <t>1PS060104</t>
  </si>
  <si>
    <t>18.5130344,73.8484281</t>
  </si>
  <si>
    <t>1PS070107</t>
  </si>
  <si>
    <t>18.5126606,73.8493585</t>
  </si>
  <si>
    <t>1PS070106</t>
  </si>
  <si>
    <t>18.5126497,73.8493676</t>
  </si>
  <si>
    <t>1PS070105</t>
  </si>
  <si>
    <t>18.5128758,73.84939</t>
  </si>
  <si>
    <t>1PS070104</t>
  </si>
  <si>
    <t>18.5128728,73.8494184</t>
  </si>
  <si>
    <t>1PS070103</t>
  </si>
  <si>
    <t>18.5128913,73.8493921</t>
  </si>
  <si>
    <t>1PS070102</t>
  </si>
  <si>
    <t>18.5129754,73.8492805</t>
  </si>
  <si>
    <t>1PS080104</t>
  </si>
  <si>
    <t>18.5129078,73.8497139</t>
  </si>
  <si>
    <t>1PS080103</t>
  </si>
  <si>
    <t>18.5128983,73.849735</t>
  </si>
  <si>
    <t>1PS080102</t>
  </si>
  <si>
    <t>18.5129022,73.8497424</t>
  </si>
  <si>
    <t>1PS090106</t>
  </si>
  <si>
    <t>18.5128535,73.849788</t>
  </si>
  <si>
    <t>1PS090105</t>
  </si>
  <si>
    <t>18.5128302,73.8497968</t>
  </si>
  <si>
    <t>1PS090104</t>
  </si>
  <si>
    <t>18.5128774,73.8497746</t>
  </si>
  <si>
    <t>1PS090103</t>
  </si>
  <si>
    <t>18.5128416,73.8497552</t>
  </si>
  <si>
    <t>1PS090102</t>
  </si>
  <si>
    <t>18.5128639,73.8498835</t>
  </si>
  <si>
    <t>1PS100108</t>
  </si>
  <si>
    <t>18.5129694,73.8489756</t>
  </si>
  <si>
    <t>1PS100107</t>
  </si>
  <si>
    <t>18.5130231,73.8489993</t>
  </si>
  <si>
    <t>1PS100106</t>
  </si>
  <si>
    <t>18.5130254,73.8489654</t>
  </si>
  <si>
    <t>1PS100105</t>
  </si>
  <si>
    <t>18.5130399,73.8490059</t>
  </si>
  <si>
    <t>1PS100104</t>
  </si>
  <si>
    <t>18.5130102,73.8490032</t>
  </si>
  <si>
    <t>1PS100103</t>
  </si>
  <si>
    <t>18.5132861,73.8491991</t>
  </si>
  <si>
    <t>1PS100102</t>
  </si>
  <si>
    <t>18.5133021,73.8492442</t>
  </si>
  <si>
    <t>1PS110101</t>
  </si>
  <si>
    <t>1PS110103</t>
  </si>
  <si>
    <t>18.5130349,73.850438</t>
  </si>
  <si>
    <t>1PS110104</t>
  </si>
  <si>
    <t>18.5130885,73.850418</t>
  </si>
  <si>
    <t>1PS110105</t>
  </si>
  <si>
    <t>18.5131509,73.8503864</t>
  </si>
  <si>
    <t>1PS110106</t>
  </si>
  <si>
    <t>18.5126574,73.8498875</t>
  </si>
  <si>
    <t>1PS110107</t>
  </si>
  <si>
    <t>18.5126474,73.8498156</t>
  </si>
  <si>
    <t>1PS120102</t>
  </si>
  <si>
    <t>18.513091,73.8500511</t>
  </si>
  <si>
    <t>1PS120103</t>
  </si>
  <si>
    <t>18.5130985,73.8501572</t>
  </si>
  <si>
    <t>1PS130103</t>
  </si>
  <si>
    <t>18.5132799,73.8496762</t>
  </si>
  <si>
    <t>1PS130102</t>
  </si>
  <si>
    <t>18.513302,73.8497342</t>
  </si>
  <si>
    <t>1PS140107</t>
  </si>
  <si>
    <t>18.5132245,73.8480415</t>
  </si>
  <si>
    <t>1PS140106</t>
  </si>
  <si>
    <t>18.5132717,73.8482878</t>
  </si>
  <si>
    <t>1PS140105</t>
  </si>
  <si>
    <t>18.5132377,73.8482386</t>
  </si>
  <si>
    <t>1PS140104</t>
  </si>
  <si>
    <t>18.5132608,73.8482768</t>
  </si>
  <si>
    <t>1PS140103</t>
  </si>
  <si>
    <t>18.513217,73.8483267</t>
  </si>
  <si>
    <t>1PS140102</t>
  </si>
  <si>
    <t>18.5132917,73.84835</t>
  </si>
  <si>
    <t>1PS140101</t>
  </si>
  <si>
    <t>1PS150102</t>
  </si>
  <si>
    <t>18.5133073,73.8483098</t>
  </si>
  <si>
    <t>1PS150101</t>
  </si>
  <si>
    <t>1PS160107</t>
  </si>
  <si>
    <t>18.5129973,73.84767</t>
  </si>
  <si>
    <t>1PS160106</t>
  </si>
  <si>
    <t>18.5128439,73.8476077</t>
  </si>
  <si>
    <t>1PS160105</t>
  </si>
  <si>
    <t>18.5128071,73.8476101</t>
  </si>
  <si>
    <t>1PS160104</t>
  </si>
  <si>
    <t>18.513013,73.8476468</t>
  </si>
  <si>
    <t>1PS160103</t>
  </si>
  <si>
    <t>18.5128112,73.8476194</t>
  </si>
  <si>
    <t>1PS160102</t>
  </si>
  <si>
    <t>18.5126665,73.8475829</t>
  </si>
  <si>
    <t>1PS160101</t>
  </si>
  <si>
    <t>K0E010101</t>
  </si>
  <si>
    <t>K0E010102</t>
  </si>
  <si>
    <t>18.5094318,73.8322073</t>
  </si>
  <si>
    <t>K0E010103</t>
  </si>
  <si>
    <t>18.5091348,73.8316312</t>
  </si>
  <si>
    <t>K0E010104</t>
  </si>
  <si>
    <t>18.5097006,73.8320208</t>
  </si>
  <si>
    <t>K0E010106</t>
  </si>
  <si>
    <t>18.5095284,73.83191</t>
  </si>
  <si>
    <t>K0E020102</t>
  </si>
  <si>
    <t>18.5104007,73.8310208</t>
  </si>
  <si>
    <t>K0E020104</t>
  </si>
  <si>
    <t>18.5104298,73.8314258</t>
  </si>
  <si>
    <t>K0E020105</t>
  </si>
  <si>
    <t>18.5103387,73.8318307</t>
  </si>
  <si>
    <t>K0E020106</t>
  </si>
  <si>
    <t>18.510173,73.8315606</t>
  </si>
  <si>
    <t>K0E020107</t>
  </si>
  <si>
    <t>18.5106068,73.8314249</t>
  </si>
  <si>
    <t>K0E030105</t>
  </si>
  <si>
    <t>18.5110297,73.8300165</t>
  </si>
  <si>
    <t>K0E030106</t>
  </si>
  <si>
    <t>18.511051,73.8307385</t>
  </si>
  <si>
    <t>K0E030107</t>
  </si>
  <si>
    <t>18.5108389,73.8301982</t>
  </si>
  <si>
    <t>K0E040104</t>
  </si>
  <si>
    <t>18.5107838,73.8316787</t>
  </si>
  <si>
    <t>K0E040106</t>
  </si>
  <si>
    <t>18.5111611,73.8316947</t>
  </si>
  <si>
    <t>K0E040107</t>
  </si>
  <si>
    <t>18.5110414,73.8320379</t>
  </si>
  <si>
    <t>K0E050107</t>
  </si>
  <si>
    <t>18.5113629,73.8307469</t>
  </si>
  <si>
    <t>K0E080102</t>
  </si>
  <si>
    <t>18.5141372,73.8312699</t>
  </si>
  <si>
    <t>K0E080104</t>
  </si>
  <si>
    <t>18.5136737,73.8310241</t>
  </si>
  <si>
    <t>K0E080106</t>
  </si>
  <si>
    <t>18.5132758,73.8310461</t>
  </si>
  <si>
    <t>K0E080107</t>
  </si>
  <si>
    <t>18.5132068,73.8312565</t>
  </si>
  <si>
    <t>K0E090102</t>
  </si>
  <si>
    <t>18.5146089,73.8316204</t>
  </si>
  <si>
    <t>K0E090105</t>
  </si>
  <si>
    <t>18.5148089,73.8322759</t>
  </si>
  <si>
    <t>K0E090106</t>
  </si>
  <si>
    <t>18.5142743,73.8315264</t>
  </si>
  <si>
    <t>K0E140101</t>
  </si>
  <si>
    <t>K0E140102</t>
  </si>
  <si>
    <t>18.5105259,73.8333297</t>
  </si>
  <si>
    <t>K0E140107</t>
  </si>
  <si>
    <t>18.5101054,73.8321748</t>
  </si>
  <si>
    <t>K0E130101</t>
  </si>
  <si>
    <t>K0E130102</t>
  </si>
  <si>
    <t>18.5105475,73.8320724</t>
  </si>
  <si>
    <t>K0E130104</t>
  </si>
  <si>
    <t>18.5104854,73.832692</t>
  </si>
  <si>
    <t>K0E110101</t>
  </si>
  <si>
    <t>K0E110102</t>
  </si>
  <si>
    <t>18.513153,73.8327622</t>
  </si>
  <si>
    <t>K0E110103</t>
  </si>
  <si>
    <t>18.5130603,73.8329669</t>
  </si>
  <si>
    <t>K0E110105</t>
  </si>
  <si>
    <t>18.5140855,73.8333494</t>
  </si>
  <si>
    <t>K0E110106</t>
  </si>
  <si>
    <t>18.5140783,73.8334064</t>
  </si>
  <si>
    <t>K0E100101</t>
  </si>
  <si>
    <t>K0E100102</t>
  </si>
  <si>
    <t>18.5135794,73.8330965</t>
  </si>
  <si>
    <t>K0E100105</t>
  </si>
  <si>
    <t>18.5139351,73.8328317</t>
  </si>
  <si>
    <t>K0E100106</t>
  </si>
  <si>
    <t>18.514295,73.8330115</t>
  </si>
  <si>
    <t>K0E100107</t>
  </si>
  <si>
    <t>18.5142348,73.8337198</t>
  </si>
  <si>
    <t>K0E060102</t>
  </si>
  <si>
    <t>18.5119822,73.8323147</t>
  </si>
  <si>
    <t>K0E060103</t>
  </si>
  <si>
    <t>18.5125272,73.8318847</t>
  </si>
  <si>
    <t>K0E060104</t>
  </si>
  <si>
    <t>18.5127464,73.8312887</t>
  </si>
  <si>
    <t>K0E060106</t>
  </si>
  <si>
    <t>18.5127362,73.8306058</t>
  </si>
  <si>
    <t>K0E060107</t>
  </si>
  <si>
    <t>18.5127766,73.8306855</t>
  </si>
  <si>
    <t>K0E070103</t>
  </si>
  <si>
    <t>18.5133077,73.8318669</t>
  </si>
  <si>
    <t>K0E070104</t>
  </si>
  <si>
    <t>18.5127218,73.8326362</t>
  </si>
  <si>
    <t>K0E070105</t>
  </si>
  <si>
    <t>18.5131027,73.8322206</t>
  </si>
  <si>
    <t>K0E070106</t>
  </si>
  <si>
    <t>18.5128349,73.8320233</t>
  </si>
  <si>
    <t>K0E070107</t>
  </si>
  <si>
    <t>18.5128335,73.8322264</t>
  </si>
  <si>
    <t>K0E150106</t>
  </si>
  <si>
    <t>18.5117055,73.8354523</t>
  </si>
  <si>
    <t>K0E150107</t>
  </si>
  <si>
    <t>18.5121058,73.8346849</t>
  </si>
  <si>
    <t>K0E160103</t>
  </si>
  <si>
    <t>18.51168,73.8346655</t>
  </si>
  <si>
    <t>K0E160104</t>
  </si>
  <si>
    <t>18.5113281,73.8340491</t>
  </si>
  <si>
    <t>K0E160106</t>
  </si>
  <si>
    <t>18.5120133,73.8344263</t>
  </si>
  <si>
    <t>K0E180102</t>
  </si>
  <si>
    <t>18.5122721,73.8340627</t>
  </si>
  <si>
    <t>K0E180103</t>
  </si>
  <si>
    <t>18.5125284,73.8342117</t>
  </si>
  <si>
    <t>K0E180107</t>
  </si>
  <si>
    <t>18.5122598,73.8336673</t>
  </si>
  <si>
    <t>K0E210103</t>
  </si>
  <si>
    <t>18.5132841,73.8357684</t>
  </si>
  <si>
    <t>K0E210106</t>
  </si>
  <si>
    <t>18.5134134,73.8350703</t>
  </si>
  <si>
    <t>K0E210107</t>
  </si>
  <si>
    <t>18.5132518,73.83482</t>
  </si>
  <si>
    <t>K0E220102</t>
  </si>
  <si>
    <t>18.5122806,73.8358696</t>
  </si>
  <si>
    <t>K0E220106</t>
  </si>
  <si>
    <t>18.5122075,73.8360465</t>
  </si>
  <si>
    <t>K0E230101</t>
  </si>
  <si>
    <t>K0E230102</t>
  </si>
  <si>
    <t>18.5118373,73.8342083</t>
  </si>
  <si>
    <t>K0E230104</t>
  </si>
  <si>
    <t>18.5115481,73.8342143</t>
  </si>
  <si>
    <t>K0E230105</t>
  </si>
  <si>
    <t>18.5117191,73.8345292</t>
  </si>
  <si>
    <t>K0E230106</t>
  </si>
  <si>
    <t>18.5114744,73.8341562</t>
  </si>
  <si>
    <t>K0E230107</t>
  </si>
  <si>
    <t>18.5114681,73.8341083</t>
  </si>
  <si>
    <t>K0E240101</t>
  </si>
  <si>
    <t>K0E240104</t>
  </si>
  <si>
    <t>18.5129127,73.8339116</t>
  </si>
  <si>
    <t>K0E240106</t>
  </si>
  <si>
    <t>18.5130228,73.8338963</t>
  </si>
  <si>
    <t>K0E240107</t>
  </si>
  <si>
    <t>18.5128576,73.8342588</t>
  </si>
  <si>
    <t>K0E250102</t>
  </si>
  <si>
    <t>18.5137751,73.8337195</t>
  </si>
  <si>
    <t>K0E250104</t>
  </si>
  <si>
    <t>18.5141437,73.8335693</t>
  </si>
  <si>
    <t>K0E250105</t>
  </si>
  <si>
    <t>18.5142111,73.8336015</t>
  </si>
  <si>
    <t>K0E250107</t>
  </si>
  <si>
    <t>18.5134211,73.8333392</t>
  </si>
  <si>
    <t>M0T010103</t>
  </si>
  <si>
    <t>18.662616,73.7957952</t>
  </si>
  <si>
    <t>M0T010107</t>
  </si>
  <si>
    <t>18.6626563,73.7959146</t>
  </si>
  <si>
    <t>M0T010104</t>
  </si>
  <si>
    <t>18.6628512,73.795304</t>
  </si>
  <si>
    <t>M0T010105</t>
  </si>
  <si>
    <t>18.6629247,73.7952272</t>
  </si>
  <si>
    <t>M0T020103</t>
  </si>
  <si>
    <t>18.6635884,73.7961031</t>
  </si>
  <si>
    <t>M0T020106</t>
  </si>
  <si>
    <t>18.663692,73.795315</t>
  </si>
  <si>
    <t>M0T020107</t>
  </si>
  <si>
    <t>18.6635245,73.7951868</t>
  </si>
  <si>
    <t>M0T040102</t>
  </si>
  <si>
    <t>18.6610013,73.7960102</t>
  </si>
  <si>
    <t>M0T040103</t>
  </si>
  <si>
    <t>18.6610016,73.796066</t>
  </si>
  <si>
    <t>M0T040104</t>
  </si>
  <si>
    <t>18.6611401,73.7966587</t>
  </si>
  <si>
    <t>M0T040106</t>
  </si>
  <si>
    <t>18.6613326,73.7960617</t>
  </si>
  <si>
    <t>M0T050103</t>
  </si>
  <si>
    <t>18.6620311,73.7965495</t>
  </si>
  <si>
    <t>M0T050104</t>
  </si>
  <si>
    <t>18.662261,73.7967451</t>
  </si>
  <si>
    <t>M0T060101</t>
  </si>
  <si>
    <t>M0T060103</t>
  </si>
  <si>
    <t>18.6627079,73.7971315</t>
  </si>
  <si>
    <t>M0T060105</t>
  </si>
  <si>
    <t>M0T060107</t>
  </si>
  <si>
    <t>18.6621981,73.7973979</t>
  </si>
  <si>
    <t>M0T070101</t>
  </si>
  <si>
    <t>M0T070102</t>
  </si>
  <si>
    <t>18.6610548,73.7971228</t>
  </si>
  <si>
    <t>M0T070104</t>
  </si>
  <si>
    <t>18.6604686,73.7970579</t>
  </si>
  <si>
    <t>M0T080103</t>
  </si>
  <si>
    <t>M0T080101</t>
  </si>
  <si>
    <t>18.6623356,73.7981157</t>
  </si>
  <si>
    <t>S8P010102</t>
  </si>
  <si>
    <t>18.6509267,73.7717188</t>
  </si>
  <si>
    <t>S8P010104</t>
  </si>
  <si>
    <t>18.65052,73.7717952</t>
  </si>
  <si>
    <t>S8P010105</t>
  </si>
  <si>
    <t>18.6503364,73.7715518</t>
  </si>
  <si>
    <t>S8P020101</t>
  </si>
  <si>
    <t>S8P020105</t>
  </si>
  <si>
    <t>18.6498333,73.7730122</t>
  </si>
  <si>
    <t>S8P020106</t>
  </si>
  <si>
    <t>18.649884,73.7729299</t>
  </si>
  <si>
    <t>S8P030101</t>
  </si>
  <si>
    <t>S8P040101</t>
  </si>
  <si>
    <t>S8P040103</t>
  </si>
  <si>
    <t>18.6507351,73.7747581</t>
  </si>
  <si>
    <t>S8P060101</t>
  </si>
  <si>
    <t>S8P070101</t>
  </si>
  <si>
    <t>S8P070102</t>
  </si>
  <si>
    <t>18.6550423,73.7732888</t>
  </si>
  <si>
    <t>S8P080101</t>
  </si>
  <si>
    <t>S8P080102</t>
  </si>
  <si>
    <t>18.6537617,73.7739515</t>
  </si>
  <si>
    <t>S8P080103</t>
  </si>
  <si>
    <t>18.653505,73.7741405</t>
  </si>
  <si>
    <t>S8P080105</t>
  </si>
  <si>
    <t>18.652678,73.7742377</t>
  </si>
  <si>
    <t>S8P100101</t>
  </si>
  <si>
    <t>S8P110101</t>
  </si>
  <si>
    <t>S8P110102</t>
  </si>
  <si>
    <t>18.6527806,73.7707747</t>
  </si>
  <si>
    <t>S8P110103</t>
  </si>
  <si>
    <t>18.6521946,73.7705396</t>
  </si>
  <si>
    <t>S8P110104</t>
  </si>
  <si>
    <t>18.6521545,73.7705467</t>
  </si>
  <si>
    <t>S8P120101</t>
  </si>
  <si>
    <t>S8P120102</t>
  </si>
  <si>
    <t>18.65039,73.7704667</t>
  </si>
  <si>
    <t>S8P160103</t>
  </si>
  <si>
    <t>18.653854,73.770376</t>
  </si>
  <si>
    <t>04O510101</t>
  </si>
  <si>
    <t>04O510102</t>
  </si>
  <si>
    <t>18.6586914,73.7758554</t>
  </si>
  <si>
    <t>04O510103</t>
  </si>
  <si>
    <t>18.6591605,73.77654</t>
  </si>
  <si>
    <t>04O510104</t>
  </si>
  <si>
    <t>18.6589825,73.7766045</t>
  </si>
  <si>
    <t>04O510105</t>
  </si>
  <si>
    <t>18.659198,73.7767219</t>
  </si>
  <si>
    <t>04O510106</t>
  </si>
  <si>
    <t>18.6590364,73.7768793</t>
  </si>
  <si>
    <t>04O510107</t>
  </si>
  <si>
    <t>18.6590894,73.776857</t>
  </si>
  <si>
    <t>04O520101</t>
  </si>
  <si>
    <t>04O520103</t>
  </si>
  <si>
    <t>18.6580624,73.7743153</t>
  </si>
  <si>
    <t>04O520105</t>
  </si>
  <si>
    <t>18.6585701,73.7738492</t>
  </si>
  <si>
    <t>04O530101</t>
  </si>
  <si>
    <t>04O530103</t>
  </si>
  <si>
    <t>18.6568229,73.7740912</t>
  </si>
  <si>
    <t>04O540101</t>
  </si>
  <si>
    <t>04O540102</t>
  </si>
  <si>
    <t>18.6573122,73.7723346</t>
  </si>
  <si>
    <t>04O540104</t>
  </si>
  <si>
    <t>18.6570044,73.7729106</t>
  </si>
  <si>
    <t>04O550102</t>
  </si>
  <si>
    <t>18.6568365,73.7714545</t>
  </si>
  <si>
    <t>04O550103</t>
  </si>
  <si>
    <t>18.6560294,73.7716839</t>
  </si>
  <si>
    <t>04O560101</t>
  </si>
  <si>
    <t>04O560102</t>
  </si>
  <si>
    <t>18.6596808,73.7762898</t>
  </si>
  <si>
    <t>04O560103</t>
  </si>
  <si>
    <t>18.6597432,73.775916</t>
  </si>
  <si>
    <t>04O560104</t>
  </si>
  <si>
    <t>18.6595334,73.7762258</t>
  </si>
  <si>
    <t>04O560105</t>
  </si>
  <si>
    <t>18.6592636,73.7766395</t>
  </si>
  <si>
    <t>04O560106</t>
  </si>
  <si>
    <t>18.6592128,73.7765668</t>
  </si>
  <si>
    <t>04O560107</t>
  </si>
  <si>
    <t>18.6595134,73.7760201</t>
  </si>
  <si>
    <t>04O570101</t>
  </si>
  <si>
    <t>04O580101</t>
  </si>
  <si>
    <t>04O580102</t>
  </si>
  <si>
    <t>18.6613854,73.7741493</t>
  </si>
  <si>
    <t>04O580103</t>
  </si>
  <si>
    <t>18.660988,73.7748001</t>
  </si>
  <si>
    <t>04O580104</t>
  </si>
  <si>
    <t>18.6606844,73.7749031</t>
  </si>
  <si>
    <t>04O590101</t>
  </si>
  <si>
    <t>04O590102</t>
  </si>
  <si>
    <t>18.6623404,73.7730202</t>
  </si>
  <si>
    <t>04O590103</t>
  </si>
  <si>
    <t>18.6615448,73.7728312</t>
  </si>
  <si>
    <t>04O590104</t>
  </si>
  <si>
    <t>18.6616911,73.7727942</t>
  </si>
  <si>
    <t>04O590105</t>
  </si>
  <si>
    <t>18.6616671,73.7740875</t>
  </si>
  <si>
    <t>04O590106</t>
  </si>
  <si>
    <t>18.661438,73.7721424</t>
  </si>
  <si>
    <t>04O600102</t>
  </si>
  <si>
    <t>18.6595763,73.7742463</t>
  </si>
  <si>
    <t>04O600104</t>
  </si>
  <si>
    <t>18.6598891,73.7738625</t>
  </si>
  <si>
    <t>04O190101</t>
  </si>
  <si>
    <t>04O190103</t>
  </si>
  <si>
    <t>18.6600029,73.7746331</t>
  </si>
  <si>
    <t>04O190106</t>
  </si>
  <si>
    <t>18.6599808,73.7747137</t>
  </si>
  <si>
    <t>04O180102</t>
  </si>
  <si>
    <t>18.6602858,73.7720412</t>
  </si>
  <si>
    <t>04O180103</t>
  </si>
  <si>
    <t>18.6606536,73.7720966</t>
  </si>
  <si>
    <t>04O180104</t>
  </si>
  <si>
    <t>18.6606889,73.7723538</t>
  </si>
  <si>
    <t>04O200103</t>
  </si>
  <si>
    <t>18.6605104,73.7726155</t>
  </si>
  <si>
    <t>04O210101</t>
  </si>
  <si>
    <t>04O220102</t>
  </si>
  <si>
    <t>18.6589335,73.7731422</t>
  </si>
  <si>
    <t>04O230101</t>
  </si>
  <si>
    <t>04O230103</t>
  </si>
  <si>
    <t>18.6585294,73.7732442</t>
  </si>
  <si>
    <t>04O240101</t>
  </si>
  <si>
    <t>04O530106</t>
  </si>
  <si>
    <t>18.656880773.7736089</t>
  </si>
  <si>
    <t>04O210104</t>
  </si>
  <si>
    <t>18.658620673.7752635</t>
  </si>
  <si>
    <t>04O210105</t>
  </si>
  <si>
    <t>18.658673573.7746186</t>
  </si>
  <si>
    <t>04O250101</t>
  </si>
  <si>
    <t>04O250102</t>
  </si>
  <si>
    <t>18.657807473.7723847</t>
  </si>
  <si>
    <t>S6J010102</t>
  </si>
  <si>
    <t>18.6436238,73.7725564</t>
  </si>
  <si>
    <t>S6J010103</t>
  </si>
  <si>
    <t>18.6434558,73.7727585</t>
  </si>
  <si>
    <t>S6J010104</t>
  </si>
  <si>
    <t>18.6434349,73.7727145</t>
  </si>
  <si>
    <t>S6J030101</t>
  </si>
  <si>
    <t>S6J040102</t>
  </si>
  <si>
    <t>18.6432254,73.7752579</t>
  </si>
  <si>
    <t>S6J050103</t>
  </si>
  <si>
    <t>18.6432561,73.7764884</t>
  </si>
  <si>
    <t>S6J050104</t>
  </si>
  <si>
    <t>18.6432773,73.7764103</t>
  </si>
  <si>
    <t>S6J050105</t>
  </si>
  <si>
    <t>18.6434558,73.7762581</t>
  </si>
  <si>
    <t>S6J050106</t>
  </si>
  <si>
    <t>18.6433358,73.7760346</t>
  </si>
  <si>
    <t>S6J060103</t>
  </si>
  <si>
    <t>18.6429566,73.7745752</t>
  </si>
  <si>
    <t>S6J070101</t>
  </si>
  <si>
    <t>S6J080102</t>
  </si>
  <si>
    <t>18.641786,73.773871</t>
  </si>
  <si>
    <t>S6J080103</t>
  </si>
  <si>
    <t>18.6415588,73.7739452</t>
  </si>
  <si>
    <t>S6J100101</t>
  </si>
  <si>
    <t>S6J100102</t>
  </si>
  <si>
    <t>18.6417577,73.7750359</t>
  </si>
  <si>
    <t>S6J100103</t>
  </si>
  <si>
    <t>18.6417576,73.7751575</t>
  </si>
  <si>
    <t>S6J100105</t>
  </si>
  <si>
    <t>18.6417261,73.7754604</t>
  </si>
  <si>
    <t>S6J100106</t>
  </si>
  <si>
    <t>18.6420331,73.775577</t>
  </si>
  <si>
    <t>S6J110101</t>
  </si>
  <si>
    <t>S6J110103</t>
  </si>
  <si>
    <t>18.641159,73.7756364</t>
  </si>
  <si>
    <t>S6J120102</t>
  </si>
  <si>
    <t>18.6415016,73.7761157</t>
  </si>
  <si>
    <t>S6J130101</t>
  </si>
  <si>
    <t>S6J150102</t>
  </si>
  <si>
    <t>18.6431011,73.7753143</t>
  </si>
  <si>
    <t>S6J160102</t>
  </si>
  <si>
    <t>18.6423893,73.7746315</t>
  </si>
  <si>
    <t>S6J160103</t>
  </si>
  <si>
    <t>18.6421592,73.774367</t>
  </si>
  <si>
    <t>S6J020105</t>
  </si>
  <si>
    <t>18.6437,73.7736</t>
  </si>
  <si>
    <t>S6J030105</t>
  </si>
  <si>
    <t>18.6437,73.7741</t>
  </si>
  <si>
    <t>S6J030106</t>
  </si>
  <si>
    <t>18.6437	,73.7745</t>
  </si>
  <si>
    <t>S6J040105</t>
  </si>
  <si>
    <t>18.6433,73.7756</t>
  </si>
  <si>
    <t>S6J120104</t>
  </si>
  <si>
    <t xml:space="preserve">	18.6413,73.7764</t>
  </si>
  <si>
    <t>S6J140102</t>
  </si>
  <si>
    <t>18.6428	,73.7757</t>
  </si>
  <si>
    <t>S6J140103</t>
  </si>
  <si>
    <t xml:space="preserve">	18.643,73.7758</t>
  </si>
  <si>
    <t>S6J140105</t>
  </si>
  <si>
    <t>18.6428,73.776</t>
  </si>
  <si>
    <t>18.6425,73.7756</t>
  </si>
  <si>
    <t>S6J150104</t>
  </si>
  <si>
    <t xml:space="preserve">18.6427	,73.7751	</t>
  </si>
  <si>
    <t>S6J160105</t>
  </si>
  <si>
    <t>18.6425	,73.7748</t>
  </si>
  <si>
    <t>S8P030105</t>
  </si>
  <si>
    <t>18.649811, 73.774619</t>
  </si>
  <si>
    <t>S8P030106</t>
  </si>
  <si>
    <t>18.649662873.7750397</t>
  </si>
  <si>
    <t>S8P030107</t>
  </si>
  <si>
    <t>18.649246673.775495</t>
  </si>
  <si>
    <t>S8P050104</t>
  </si>
  <si>
    <t>18.651978273.7729492</t>
  </si>
  <si>
    <t>S8P050105</t>
  </si>
  <si>
    <t>18.652572373.7730663</t>
  </si>
  <si>
    <t>S8P060104</t>
  </si>
  <si>
    <t>18.653400473.7738273</t>
  </si>
  <si>
    <t>S8P120106</t>
  </si>
  <si>
    <t>18.649797173.7699386</t>
  </si>
  <si>
    <t>S8P120107</t>
  </si>
  <si>
    <t>18.650263873.7700137</t>
  </si>
  <si>
    <t>S8P140102</t>
  </si>
  <si>
    <t>18.652523473.7754009</t>
  </si>
  <si>
    <t>S8P150106</t>
  </si>
  <si>
    <t>18.65068,73.77628</t>
  </si>
  <si>
    <t>S8P150107</t>
  </si>
  <si>
    <t>18.65089,73.77616</t>
  </si>
  <si>
    <t>S8O010103</t>
  </si>
  <si>
    <t>S8O010104</t>
  </si>
  <si>
    <t>18.658626,73.7684166</t>
  </si>
  <si>
    <t>S8O010105</t>
  </si>
  <si>
    <t>18.6587098,73.7685197</t>
  </si>
  <si>
    <t>18.6585805,73.7683995</t>
  </si>
  <si>
    <t>S8O020102</t>
  </si>
  <si>
    <t>S8O020103</t>
  </si>
  <si>
    <t>18.659752,73.769272</t>
  </si>
  <si>
    <t>18.6599924,73.7688968</t>
  </si>
  <si>
    <t>S8O020104</t>
  </si>
  <si>
    <t>18.6601588,73.76976</t>
  </si>
  <si>
    <t>S8O030101</t>
  </si>
  <si>
    <t>S8O030102</t>
  </si>
  <si>
    <t>18.6602251,73.7706615</t>
  </si>
  <si>
    <t>S8O030105</t>
  </si>
  <si>
    <t>S8O030106</t>
  </si>
  <si>
    <t>18.6602541,73.7703249</t>
  </si>
  <si>
    <t>18.6597652,73.7704988</t>
  </si>
  <si>
    <t>S8O040101</t>
  </si>
  <si>
    <t>S8O040104</t>
  </si>
  <si>
    <t>S8O050101</t>
  </si>
  <si>
    <t>S8O050102</t>
  </si>
  <si>
    <t>18.6606072,73.7695726</t>
  </si>
  <si>
    <t>S8O050104</t>
  </si>
  <si>
    <t>S8O060103</t>
  </si>
  <si>
    <t>18.660668,73.7697902</t>
  </si>
  <si>
    <t>S8O060105</t>
  </si>
  <si>
    <t>18.6607213,73.7700105</t>
  </si>
  <si>
    <t>S8O060107</t>
  </si>
  <si>
    <t>18.6607786,73.7700005</t>
  </si>
  <si>
    <t>S8O070101</t>
  </si>
  <si>
    <t>S8O070104</t>
  </si>
  <si>
    <t>S8O070105</t>
  </si>
  <si>
    <t>18.6605262,73.7704177</t>
  </si>
  <si>
    <t>18.6605483,73.7704337</t>
  </si>
  <si>
    <t>S8O080101</t>
  </si>
  <si>
    <t>S8O080104</t>
  </si>
  <si>
    <t>S8O080105</t>
  </si>
  <si>
    <t>18.6584363,73.7693643</t>
  </si>
  <si>
    <t>S8O080106</t>
  </si>
  <si>
    <t>18.6581392,73.7694052</t>
  </si>
  <si>
    <t>18.658951,73.769473</t>
  </si>
  <si>
    <t>S8O090101</t>
  </si>
  <si>
    <t>S8O090102</t>
  </si>
  <si>
    <t>S8O090103</t>
  </si>
  <si>
    <t>18.6588652,73.7698425</t>
  </si>
  <si>
    <t>S8O090104</t>
  </si>
  <si>
    <t>18.6588812,73.7700925</t>
  </si>
  <si>
    <t>S8O090105</t>
  </si>
  <si>
    <t>18.6588886,73.7697621</t>
  </si>
  <si>
    <t>18.6588954,73.7701784</t>
  </si>
  <si>
    <t>S8O100101</t>
  </si>
  <si>
    <t>18.6584252,73.7703139</t>
  </si>
  <si>
    <t>S8O100106</t>
  </si>
  <si>
    <t>S8O100107</t>
  </si>
  <si>
    <t>18.658410473.7702407</t>
  </si>
  <si>
    <t>S8O110101</t>
  </si>
  <si>
    <t>S8O110102</t>
  </si>
  <si>
    <t>S8O110103</t>
  </si>
  <si>
    <t>18.6593409,73.767347</t>
  </si>
  <si>
    <t>18.6593677,73.7673543</t>
  </si>
  <si>
    <t>S8O120102</t>
  </si>
  <si>
    <t>18.6609569,73.7686466</t>
  </si>
  <si>
    <t>S8O120104</t>
  </si>
  <si>
    <t>S8O120105</t>
  </si>
  <si>
    <t>18.6608806,73.7691501</t>
  </si>
  <si>
    <t>S8O120106</t>
  </si>
  <si>
    <t>18.6612263,73.7696501</t>
  </si>
  <si>
    <t>18.6612028,73.7696281</t>
  </si>
  <si>
    <t>S8O140105</t>
  </si>
  <si>
    <t>S8O140106</t>
  </si>
  <si>
    <t>18.66183,73.76899</t>
  </si>
  <si>
    <t>S8O150102</t>
  </si>
  <si>
    <t>S8O150103</t>
  </si>
  <si>
    <t>18.6614579,73.7705706</t>
  </si>
  <si>
    <t>S8O150104</t>
  </si>
  <si>
    <t>18.6614307,73.77054</t>
  </si>
  <si>
    <t>S8O150105</t>
  </si>
  <si>
    <t>18.6615427,73.7705976</t>
  </si>
  <si>
    <t>S8O150107</t>
  </si>
  <si>
    <t>18.6618601,73.7703038</t>
  </si>
  <si>
    <t>18.6622073,73.7701803</t>
  </si>
  <si>
    <t>S8O160101</t>
  </si>
  <si>
    <t>S8O170101</t>
  </si>
  <si>
    <t>S8O170103</t>
  </si>
  <si>
    <t>S8O170104</t>
  </si>
  <si>
    <t>18.66114,73.766551</t>
  </si>
  <si>
    <t>S8O170105</t>
  </si>
  <si>
    <t>S8O170106</t>
  </si>
  <si>
    <t>18.66122,73.76675</t>
  </si>
  <si>
    <t>S8O170107</t>
  </si>
  <si>
    <t>18.660447,73.766151</t>
  </si>
  <si>
    <t>S8O180101</t>
  </si>
  <si>
    <t>S8O180102</t>
  </si>
  <si>
    <t>S8O180103</t>
  </si>
  <si>
    <t xml:space="preserve">18.65822,73.76737	</t>
  </si>
  <si>
    <t>S8O190102</t>
  </si>
  <si>
    <t>S8O190104</t>
  </si>
  <si>
    <t>S8O190106</t>
  </si>
  <si>
    <t xml:space="preserve">	18.65811,73.76656	</t>
  </si>
  <si>
    <t>S8O190107</t>
  </si>
  <si>
    <t>18.657897,73.76606</t>
  </si>
  <si>
    <t>S8O200101</t>
  </si>
  <si>
    <t>S8O200104</t>
  </si>
  <si>
    <t>S8O210101</t>
  </si>
  <si>
    <t>S8O220101</t>
  </si>
  <si>
    <t>S8O220102</t>
  </si>
  <si>
    <t>S8O220103</t>
  </si>
  <si>
    <t>18.657339,73.768929</t>
  </si>
  <si>
    <t>S8O220104</t>
  </si>
  <si>
    <t>18.65813,73.768177</t>
  </si>
  <si>
    <t>S8O220106</t>
  </si>
  <si>
    <t>S8O230101</t>
  </si>
  <si>
    <t>18.65758	, 73.76948</t>
  </si>
  <si>
    <t>S8O230102</t>
  </si>
  <si>
    <t>S8O230103</t>
  </si>
  <si>
    <t>18.65769	, 73.76933</t>
  </si>
  <si>
    <t>S8O230104</t>
  </si>
  <si>
    <t>18.657551,73.770076</t>
  </si>
  <si>
    <t>S8O230105</t>
  </si>
  <si>
    <t>18.65758,73.77016</t>
  </si>
  <si>
    <t>S8O240101</t>
  </si>
  <si>
    <t>S8O240103</t>
  </si>
  <si>
    <t>S8O240104</t>
  </si>
  <si>
    <t>18.66118,73.76575</t>
  </si>
  <si>
    <t>S8O250106</t>
  </si>
  <si>
    <t>S8O260102</t>
  </si>
  <si>
    <t>S8O270103</t>
  </si>
  <si>
    <t>S8O280103</t>
  </si>
  <si>
    <t>S8O290103</t>
  </si>
  <si>
    <t>S8O290104</t>
  </si>
  <si>
    <t>18.65844,73.770677</t>
  </si>
  <si>
    <t>S8O290105</t>
  </si>
  <si>
    <t>18.6582994,73.7705</t>
  </si>
  <si>
    <t>04O570104</t>
  </si>
  <si>
    <t>04O580108</t>
  </si>
  <si>
    <t>04O600107</t>
  </si>
  <si>
    <t>04O230107</t>
  </si>
  <si>
    <t>04O260103</t>
  </si>
  <si>
    <t>18.66199,73.766932</t>
  </si>
  <si>
    <t>18.65639127, 73.77104829</t>
  </si>
  <si>
    <t>S8O30</t>
  </si>
  <si>
    <t>18.656149,73.769816</t>
  </si>
  <si>
    <t>S8O300101</t>
  </si>
  <si>
    <t>18.6558666,73.7685622</t>
  </si>
  <si>
    <t>S8O300102</t>
  </si>
  <si>
    <t>S8O300103</t>
  </si>
  <si>
    <t>18.6559823,73.7697412</t>
  </si>
  <si>
    <t>18.65083,73.7741</t>
  </si>
  <si>
    <t>18.65128,73.77393</t>
  </si>
  <si>
    <t>18.65129,73.77339</t>
  </si>
  <si>
    <t>S8P060106</t>
  </si>
  <si>
    <t>18.65324,73.77296</t>
  </si>
  <si>
    <t>18.65372,73.77304</t>
  </si>
  <si>
    <t>18.65473,73.77383</t>
  </si>
  <si>
    <t>S8P090106</t>
  </si>
  <si>
    <t>18.65481,73.77203</t>
  </si>
  <si>
    <t>18.65449,73.77202</t>
  </si>
  <si>
    <t>18.65223,73.77459</t>
  </si>
  <si>
    <t>18.65286, 73.77582</t>
  </si>
  <si>
    <t>FDC/FAT Unique ID</t>
  </si>
  <si>
    <t>Qty used</t>
  </si>
  <si>
    <t>Rate Per Unit</t>
  </si>
  <si>
    <t>Total Cost</t>
  </si>
  <si>
    <t>Installation Date</t>
  </si>
  <si>
    <t>Circle</t>
  </si>
  <si>
    <t>Primary Splitter 2:8</t>
  </si>
  <si>
    <t>Secondary Splitter 1:16</t>
  </si>
  <si>
    <t>Secondary Splitter 1:8</t>
  </si>
  <si>
    <t>Pending</t>
  </si>
  <si>
    <t>96F Joint Encloser</t>
  </si>
  <si>
    <t>Sr. no.</t>
  </si>
  <si>
    <t>Service Name</t>
  </si>
  <si>
    <t>Vendor name</t>
  </si>
  <si>
    <t>FDC Installation</t>
  </si>
  <si>
    <t>Yashshree Constructions</t>
  </si>
  <si>
    <t>TE/23-24/215</t>
  </si>
  <si>
    <t>FAT Box Installation</t>
  </si>
  <si>
    <t>FAT -Labelling &amp; AT Clearance</t>
  </si>
  <si>
    <t xml:space="preserve">YC1249 </t>
  </si>
  <si>
    <t>Extra Core Splicing</t>
  </si>
  <si>
    <t>Installation of 48F FMS</t>
  </si>
  <si>
    <t>Installation of 24F FMS</t>
  </si>
  <si>
    <t>Sadguru</t>
  </si>
  <si>
    <t>TE/23-24/378</t>
  </si>
  <si>
    <t>Sep 23 Audited Cluster, Invoice details updated</t>
  </si>
  <si>
    <t>PO Awaited</t>
  </si>
  <si>
    <t>TE/23-24/258</t>
  </si>
  <si>
    <t>In last audut file HOTO was pending. Now hoto received hence reduce same lengh route and added hoto done data</t>
  </si>
  <si>
    <t>Sr No.</t>
  </si>
  <si>
    <t>PO No.</t>
  </si>
  <si>
    <t>PO Type (Fresh/Renewal)</t>
  </si>
  <si>
    <t>Period</t>
  </si>
  <si>
    <t>RSU</t>
  </si>
  <si>
    <t>RSU Name</t>
  </si>
  <si>
    <t>Lockin Period (Yrs)</t>
  </si>
  <si>
    <t>Fiber Rate   (Yr 1)</t>
  </si>
  <si>
    <t>Fiber Rate   (Yr 2)</t>
  </si>
  <si>
    <t>Fiber Rate   (Yr 3)</t>
  </si>
  <si>
    <t>Fiber Rate   (Yr 4)</t>
  </si>
  <si>
    <t>Fiber Rate   (Yr 5)</t>
  </si>
  <si>
    <t>Fiber Length (Mtrs)</t>
  </si>
  <si>
    <t>Hoto Length (Mtrs)</t>
  </si>
  <si>
    <t>FAT Box (nos)</t>
  </si>
  <si>
    <t>Fat Box Rate</t>
  </si>
  <si>
    <t>HP (nos)</t>
  </si>
  <si>
    <t>Pole (nos)</t>
  </si>
  <si>
    <t>Pole Rate</t>
  </si>
  <si>
    <t>Spiltter</t>
  </si>
  <si>
    <t>Spiltter Rate</t>
  </si>
  <si>
    <t>Q1 To Q4</t>
  </si>
  <si>
    <t>Narayan Peth-IPS,1WB,SHT, Nigdi-04O(MA308), Bijali Nagar-S6J, Nigdi-S8O(MA4133), Prabhat Road-K0E, Sambhaji Nagar-M0T, Nigdi-S8P(MA332)</t>
  </si>
  <si>
    <t>6F</t>
  </si>
  <si>
    <t>48F</t>
  </si>
  <si>
    <t>BAL-ANG-UASL-ROM_x0002_Maharashtra/PUR/10002379</t>
  </si>
  <si>
    <t>Lockin Period</t>
  </si>
  <si>
    <t>FAT Box Rate</t>
  </si>
  <si>
    <t>Pole</t>
  </si>
  <si>
    <t>Original HOTO</t>
  </si>
  <si>
    <t>1st Revised HOTO</t>
  </si>
  <si>
    <t>2nd Revised HOTO</t>
  </si>
  <si>
    <t>3rd Revised HOTO</t>
  </si>
  <si>
    <t>4th Revised HOTO</t>
  </si>
  <si>
    <t>5th Revised HOTO</t>
  </si>
  <si>
    <t>Cluster Name</t>
  </si>
  <si>
    <t xml:space="preserve"> Fiber Capacity</t>
  </si>
  <si>
    <t>Fiber Length as per HOTO</t>
  </si>
  <si>
    <t>Planned FAT</t>
  </si>
  <si>
    <t>Actual Deployed FAT</t>
  </si>
  <si>
    <t>%Penetration FAT</t>
  </si>
  <si>
    <t>Planned HP</t>
  </si>
  <si>
    <t>Actual Home Pass</t>
  </si>
  <si>
    <t>%Penetration HP</t>
  </si>
  <si>
    <t>Max (HP/FAT) Penetration %</t>
  </si>
  <si>
    <t>Penetration Slab</t>
  </si>
  <si>
    <t>check point</t>
  </si>
  <si>
    <t>Revised HOTO Signoff Received date</t>
  </si>
  <si>
    <t>Revised HOTO Date</t>
  </si>
  <si>
    <t>Revised HOTO Signoff date</t>
  </si>
  <si>
    <t>Nigdi-04O(MA308)</t>
  </si>
  <si>
    <t>Prabhat Road-K0E</t>
  </si>
  <si>
    <t>Sambhaji Nagar-M0T</t>
  </si>
  <si>
    <t>Bijali Nagar-S6J</t>
  </si>
  <si>
    <t>Nigdi-S8O(MA4133)</t>
  </si>
  <si>
    <t>Nigdi-S8P(MA332)</t>
  </si>
  <si>
    <t>Narayan Peth-IPS,1WB,SHT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</si>
</sst>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[$-409]dd\-mmm\-yy;@"/>
    <numFmt numFmtId="166" formatCode="[$-C09]dd\-mmm\-yy;@"/>
    <numFmt numFmtId="167" formatCode="[$-409]d\-mmm\-yy;@"/>
    <numFmt numFmtId="168" formatCode="[$-C09]dd/mmm/yy;@"/>
    <numFmt numFmtId="169" formatCode="_(* #,##0_);_(* \(#,##0\);_(* &quot;-&quot;??_);_(@_)"/>
    <numFmt numFmtId="170" formatCode="_ * #,##0_ ;_ * \-#,##0_ ;_ * &quot;-&quot;??_ ;_ @_ 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mbria"/>
      <family val="1"/>
    </font>
    <font>
      <sz val="8"/>
      <color theme="1"/>
      <name val="Calibri"/>
      <family val="2"/>
      <scheme val="minor"/>
    </font>
    <font>
      <sz val="8"/>
      <name val="Calibri Light"/>
      <family val="2"/>
      <scheme val="maj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4" fillId="0" borderId="0"/>
    <xf numFmtId="9" fontId="13" fillId="0" borderId="0"/>
    <xf numFmtId="43" fontId="13" fillId="0" borderId="0"/>
    <xf numFmtId="164" fontId="13" fillId="0" borderId="0"/>
  </cellStyleXfs>
  <cellXfs count="166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vertical="top" wrapText="1"/>
    </xf>
    <xf numFmtId="0" fontId="1" fillId="0" borderId="1" xfId="0" applyFont="1" applyBorder="1"/>
    <xf numFmtId="0" fontId="1" fillId="0" borderId="2" xfId="0" applyFont="1" applyBorder="1"/>
    <xf numFmtId="15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166" fontId="1" fillId="3" borderId="8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6" fontId="1" fillId="2" borderId="8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left" vertical="center"/>
    </xf>
    <xf numFmtId="165" fontId="0" fillId="0" borderId="0" xfId="0" applyNumberFormat="1"/>
    <xf numFmtId="165" fontId="3" fillId="5" borderId="8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15" fontId="7" fillId="0" borderId="8" xfId="0" applyNumberFormat="1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66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5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/>
    </xf>
    <xf numFmtId="165" fontId="5" fillId="0" borderId="7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6" fontId="6" fillId="0" borderId="0" xfId="0" applyNumberFormat="1" applyFont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15" fontId="6" fillId="0" borderId="0" xfId="0" applyNumberFormat="1" applyFont="1" applyAlignment="1">
      <alignment horizontal="left"/>
    </xf>
    <xf numFmtId="0" fontId="6" fillId="2" borderId="0" xfId="0" applyFont="1" applyFill="1"/>
    <xf numFmtId="165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5" fontId="5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6" fontId="10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5" fontId="10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15" fontId="6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left" vertical="center"/>
    </xf>
    <xf numFmtId="15" fontId="10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0" fillId="3" borderId="0" xfId="0" applyFill="1"/>
    <xf numFmtId="0" fontId="11" fillId="2" borderId="8" xfId="0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left" vertical="center"/>
    </xf>
    <xf numFmtId="15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left" vertical="center"/>
    </xf>
    <xf numFmtId="168" fontId="3" fillId="0" borderId="8" xfId="0" applyNumberFormat="1" applyFont="1" applyBorder="1" applyAlignment="1">
      <alignment horizontal="center" vertical="center" wrapText="1"/>
    </xf>
    <xf numFmtId="168" fontId="5" fillId="0" borderId="0" xfId="0" applyNumberFormat="1" applyFont="1" applyAlignment="1">
      <alignment horizontal="left" vertical="center"/>
    </xf>
    <xf numFmtId="0" fontId="12" fillId="0" borderId="0" xfId="0" applyFont="1"/>
    <xf numFmtId="0" fontId="11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4" fillId="8" borderId="7" xfId="0" applyFont="1" applyFill="1" applyBorder="1" applyAlignment="1" applyProtection="1">
      <alignment horizontal="center" vertical="top" wrapText="1"/>
      <protection locked="0"/>
    </xf>
    <xf numFmtId="169" fontId="14" fillId="8" borderId="7" xfId="3" applyNumberFormat="1" applyFont="1" applyFill="1" applyBorder="1" applyAlignment="1" applyProtection="1">
      <alignment horizontal="center" vertical="top" wrapText="1"/>
      <protection locked="0"/>
    </xf>
    <xf numFmtId="0" fontId="11" fillId="8" borderId="7" xfId="0" applyFont="1" applyFill="1" applyBorder="1" applyAlignment="1">
      <alignment horizontal="center" vertical="top" wrapText="1"/>
    </xf>
    <xf numFmtId="0" fontId="15" fillId="0" borderId="7" xfId="0" applyFont="1" applyBorder="1"/>
    <xf numFmtId="0" fontId="16" fillId="0" borderId="7" xfId="0" applyFont="1" applyBorder="1" applyAlignment="1" applyProtection="1">
      <alignment horizontal="left" vertical="center"/>
      <protection locked="0"/>
    </xf>
    <xf numFmtId="169" fontId="16" fillId="0" borderId="7" xfId="3" applyNumberFormat="1" applyFont="1" applyBorder="1" applyAlignment="1" applyProtection="1">
      <alignment horizontal="left" vertical="center"/>
      <protection locked="0"/>
    </xf>
    <xf numFmtId="165" fontId="16" fillId="0" borderId="7" xfId="3" applyNumberFormat="1" applyFont="1" applyBorder="1" applyAlignment="1" applyProtection="1">
      <alignment horizontal="left" vertical="center"/>
      <protection locked="0"/>
    </xf>
    <xf numFmtId="9" fontId="15" fillId="0" borderId="0" xfId="2" applyFont="1" applyAlignment="1">
      <alignment horizontal="center"/>
    </xf>
    <xf numFmtId="0" fontId="15" fillId="0" borderId="0" xfId="0" applyFont="1"/>
    <xf numFmtId="0" fontId="15" fillId="7" borderId="11" xfId="0" applyFont="1" applyFill="1" applyBorder="1"/>
    <xf numFmtId="0" fontId="15" fillId="0" borderId="11" xfId="0" applyFont="1" applyBorder="1"/>
    <xf numFmtId="9" fontId="15" fillId="7" borderId="11" xfId="2" applyFont="1" applyFill="1" applyBorder="1" applyAlignment="1">
      <alignment horizontal="center"/>
    </xf>
    <xf numFmtId="0" fontId="15" fillId="7" borderId="7" xfId="0" applyFont="1" applyFill="1" applyBorder="1"/>
    <xf numFmtId="9" fontId="15" fillId="7" borderId="7" xfId="2" applyFont="1" applyFill="1" applyBorder="1"/>
    <xf numFmtId="9" fontId="15" fillId="7" borderId="7" xfId="2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1" fillId="0" borderId="7" xfId="0" applyFont="1" applyBorder="1" applyAlignment="1">
      <alignment horizontal="center" vertical="top" wrapText="1"/>
    </xf>
    <xf numFmtId="15" fontId="11" fillId="0" borderId="7" xfId="0" applyNumberFormat="1" applyFont="1" applyBorder="1" applyAlignment="1">
      <alignment horizontal="center" vertical="top" wrapText="1"/>
    </xf>
    <xf numFmtId="0" fontId="11" fillId="7" borderId="7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15" fontId="5" fillId="0" borderId="7" xfId="0" applyNumberFormat="1" applyFont="1" applyBorder="1" applyAlignment="1">
      <alignment horizontal="center" vertical="center"/>
    </xf>
    <xf numFmtId="170" fontId="13" fillId="0" borderId="7" xfId="4" applyNumberFormat="1" applyBorder="1"/>
    <xf numFmtId="0" fontId="5" fillId="0" borderId="7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15" fontId="0" fillId="0" borderId="0" xfId="0" applyNumberFormat="1" applyAlignment="1">
      <alignment horizontal="centerContinuous" vertical="center"/>
    </xf>
    <xf numFmtId="9" fontId="13" fillId="0" borderId="0" xfId="2" applyAlignment="1">
      <alignment horizontal="centerContinuous" vertical="center"/>
    </xf>
    <xf numFmtId="15" fontId="16" fillId="0" borderId="7" xfId="3" applyNumberFormat="1" applyFont="1" applyBorder="1" applyAlignment="1" applyProtection="1">
      <alignment horizontal="center" vertical="center"/>
      <protection locked="0"/>
    </xf>
    <xf numFmtId="15" fontId="15" fillId="0" borderId="11" xfId="0" applyNumberFormat="1" applyFont="1" applyBorder="1" applyAlignment="1">
      <alignment horizontal="center"/>
    </xf>
    <xf numFmtId="15" fontId="15" fillId="0" borderId="7" xfId="0" applyNumberFormat="1" applyFont="1" applyBorder="1" applyAlignment="1">
      <alignment horizontal="center"/>
    </xf>
    <xf numFmtId="0" fontId="16" fillId="0" borderId="7" xfId="3" applyNumberFormat="1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1" fontId="16" fillId="0" borderId="7" xfId="0" applyNumberFormat="1" applyFont="1" applyBorder="1" applyAlignment="1" applyProtection="1">
      <alignment horizontal="center" vertical="center"/>
      <protection locked="0"/>
    </xf>
    <xf numFmtId="1" fontId="15" fillId="0" borderId="11" xfId="2" applyNumberFormat="1" applyFont="1" applyBorder="1" applyAlignment="1">
      <alignment horizontal="center"/>
    </xf>
    <xf numFmtId="1" fontId="15" fillId="0" borderId="7" xfId="2" applyNumberFormat="1" applyFont="1" applyBorder="1" applyAlignment="1">
      <alignment horizontal="center"/>
    </xf>
    <xf numFmtId="9" fontId="15" fillId="0" borderId="7" xfId="2" applyFont="1" applyBorder="1"/>
    <xf numFmtId="9" fontId="15" fillId="0" borderId="7" xfId="2" applyFont="1" applyBorder="1" applyAlignment="1">
      <alignment horizontal="center"/>
    </xf>
    <xf numFmtId="9" fontId="15" fillId="7" borderId="7" xfId="0" applyNumberFormat="1" applyFont="1" applyFill="1" applyBorder="1" applyAlignment="1">
      <alignment horizontal="center"/>
    </xf>
    <xf numFmtId="9" fontId="15" fillId="7" borderId="0" xfId="2" applyFont="1" applyFill="1" applyAlignment="1">
      <alignment horizontal="center"/>
    </xf>
    <xf numFmtId="0" fontId="17" fillId="0" borderId="7" xfId="0" applyFont="1" applyBorder="1" applyAlignment="1">
      <alignment horizontal="left" vertical="center"/>
    </xf>
    <xf numFmtId="15" fontId="17" fillId="0" borderId="7" xfId="0" applyNumberFormat="1" applyFont="1" applyBorder="1" applyAlignment="1">
      <alignment horizontal="left" vertical="center"/>
    </xf>
    <xf numFmtId="15" fontId="17" fillId="0" borderId="7" xfId="0" applyNumberFormat="1" applyFont="1" applyBorder="1" applyAlignment="1">
      <alignment horizontal="center" vertical="center"/>
    </xf>
    <xf numFmtId="170" fontId="15" fillId="0" borderId="7" xfId="4" applyNumberFormat="1" applyFont="1" applyBorder="1"/>
    <xf numFmtId="169" fontId="14" fillId="8" borderId="7" xfId="3" applyNumberFormat="1" applyFont="1" applyFill="1" applyBorder="1" applyAlignment="1" applyProtection="1">
      <alignment horizontal="center" vertical="top"/>
      <protection locked="0"/>
    </xf>
  </cellXfs>
  <cellStyles count="5">
    <cellStyle name="Comma" xfId="3" builtinId="3"/>
    <cellStyle name="Comma 4" xfId="4" xr:uid="{07EF6040-D814-43DC-B1E7-8AEE92754FF5}"/>
    <cellStyle name="Normal" xfId="0" builtinId="0"/>
    <cellStyle name="Normal 3 3" xfId="1" xr:uid="{00000000-0005-0000-0000-000001000000}"/>
    <cellStyle name="Percent" xfId="2" builtinId="5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minologies"/>
      <sheetName val="Instructions"/>
      <sheetName val="Chart1"/>
      <sheetName val="Route-Details"/>
      <sheetName val="Node Details"/>
      <sheetName val="Other Material"/>
      <sheetName val="Other Services"/>
    </sheetNames>
    <sheetDataSet>
      <sheetData sheetId="0"/>
      <sheetData sheetId="1"/>
      <sheetData sheetId="2" refreshError="1"/>
      <sheetData sheetId="3"/>
      <sheetData sheetId="4">
        <row r="1">
          <cell r="E1">
            <v>6</v>
          </cell>
          <cell r="F1">
            <v>7</v>
          </cell>
          <cell r="G1">
            <v>8</v>
          </cell>
          <cell r="H1">
            <v>9</v>
          </cell>
          <cell r="I1">
            <v>10</v>
          </cell>
          <cell r="J1">
            <v>11</v>
          </cell>
          <cell r="S1">
            <v>0</v>
          </cell>
        </row>
        <row r="2">
          <cell r="B2" t="str">
            <v>FDC/FAT Unique ID (End Point)</v>
          </cell>
          <cell r="C2" t="str">
            <v>Latlong</v>
          </cell>
          <cell r="D2" t="str">
            <v>Route ID (Route on which FAT/FDC is connected)</v>
          </cell>
          <cell r="E2" t="str">
            <v>Customer</v>
          </cell>
          <cell r="F2" t="str">
            <v>Area Name</v>
          </cell>
          <cell r="G2" t="str">
            <v>City</v>
          </cell>
          <cell r="H2" t="str">
            <v>Telecom Circle</v>
          </cell>
          <cell r="I2" t="str">
            <v>OLT ID</v>
          </cell>
          <cell r="J2" t="str">
            <v>Cluster ID</v>
          </cell>
          <cell r="K2" t="str">
            <v>Online AT Date (Delivered)</v>
          </cell>
          <cell r="L2" t="str">
            <v>HOTO Date</v>
          </cell>
          <cell r="M2" t="str">
            <v>HOTO Signoff Date</v>
          </cell>
          <cell r="N2" t="str">
            <v>Start Date (Date from which we can bill)</v>
          </cell>
          <cell r="O2" t="str">
            <v>Lock-in Period</v>
          </cell>
          <cell r="P2" t="str">
            <v>Surrender Date</v>
          </cell>
          <cell r="Q2" t="str">
            <v>Any Additional Fiber used for connectivity</v>
          </cell>
          <cell r="R2" t="str">
            <v>Fiber Capacity</v>
          </cell>
          <cell r="S2" t="str">
            <v>Online AT Length (Delivered)</v>
          </cell>
          <cell r="T2" t="str">
            <v>OTDR length (in meters)</v>
          </cell>
          <cell r="U2" t="str">
            <v>Customer Billable length (in meters)</v>
          </cell>
        </row>
        <row r="3">
          <cell r="B3" t="str">
            <v>1WB15</v>
          </cell>
          <cell r="C3" t="str">
            <v>18.5115219,73.8463387</v>
          </cell>
          <cell r="D3" t="str">
            <v>0000001WB-00001WB15</v>
          </cell>
          <cell r="E3" t="str">
            <v>Airtel</v>
          </cell>
          <cell r="F3" t="str">
            <v>Narayan Peth 2</v>
          </cell>
          <cell r="G3" t="str">
            <v>Pune</v>
          </cell>
          <cell r="H3" t="str">
            <v>M&amp;G</v>
          </cell>
          <cell r="I3" t="str">
            <v>1WB</v>
          </cell>
          <cell r="J3" t="str">
            <v>1WB</v>
          </cell>
          <cell r="L3">
            <v>45107</v>
          </cell>
          <cell r="M3">
            <v>45112</v>
          </cell>
          <cell r="N3">
            <v>45107</v>
          </cell>
          <cell r="Q3" t="str">
            <v>No</v>
          </cell>
        </row>
        <row r="4">
          <cell r="B4" t="str">
            <v>1WB150103</v>
          </cell>
          <cell r="C4" t="str">
            <v>18.5116278,73.8463653</v>
          </cell>
          <cell r="D4" t="str">
            <v>00001WB15-1WB150101</v>
          </cell>
          <cell r="E4" t="str">
            <v>Airtel</v>
          </cell>
          <cell r="F4" t="str">
            <v>Narayan Peth 2</v>
          </cell>
          <cell r="G4" t="str">
            <v>Pune</v>
          </cell>
          <cell r="H4" t="str">
            <v>M&amp;G</v>
          </cell>
          <cell r="I4" t="str">
            <v>1WB</v>
          </cell>
          <cell r="J4" t="str">
            <v>1WB</v>
          </cell>
          <cell r="L4">
            <v>45107</v>
          </cell>
          <cell r="M4">
            <v>45112</v>
          </cell>
          <cell r="N4">
            <v>45107</v>
          </cell>
          <cell r="Q4" t="str">
            <v>No</v>
          </cell>
        </row>
        <row r="5">
          <cell r="B5" t="str">
            <v>1WB150102</v>
          </cell>
          <cell r="C5" t="str">
            <v>18.5116077,73.846343</v>
          </cell>
          <cell r="D5" t="str">
            <v>00001WB15-1WB150101</v>
          </cell>
          <cell r="E5" t="str">
            <v>Airtel</v>
          </cell>
          <cell r="F5" t="str">
            <v>Narayan Peth 2</v>
          </cell>
          <cell r="G5" t="str">
            <v>Pune</v>
          </cell>
          <cell r="H5" t="str">
            <v>M&amp;G</v>
          </cell>
          <cell r="I5" t="str">
            <v>1WB</v>
          </cell>
          <cell r="J5" t="str">
            <v>1WB</v>
          </cell>
          <cell r="L5">
            <v>45107</v>
          </cell>
          <cell r="M5">
            <v>45112</v>
          </cell>
          <cell r="N5">
            <v>45107</v>
          </cell>
          <cell r="Q5" t="str">
            <v>No</v>
          </cell>
        </row>
        <row r="6">
          <cell r="B6" t="str">
            <v>1WB150101</v>
          </cell>
          <cell r="C6" t="str">
            <v>18.5115219,73.8463387</v>
          </cell>
          <cell r="D6" t="str">
            <v>00001WB15-1WB150101</v>
          </cell>
          <cell r="E6" t="str">
            <v>Airtel</v>
          </cell>
          <cell r="F6" t="str">
            <v>Narayan Peth 2</v>
          </cell>
          <cell r="G6" t="str">
            <v>Pune</v>
          </cell>
          <cell r="H6" t="str">
            <v>M&amp;G</v>
          </cell>
          <cell r="I6" t="str">
            <v>1WB</v>
          </cell>
          <cell r="J6" t="str">
            <v>1WB</v>
          </cell>
          <cell r="L6">
            <v>45107</v>
          </cell>
          <cell r="M6">
            <v>45112</v>
          </cell>
          <cell r="N6">
            <v>45107</v>
          </cell>
          <cell r="Q6" t="str">
            <v>No</v>
          </cell>
        </row>
        <row r="7">
          <cell r="B7" t="str">
            <v>1WB16</v>
          </cell>
          <cell r="C7" t="str">
            <v>18.5114659,73.8479177</v>
          </cell>
          <cell r="D7" t="str">
            <v>0000001WB-00001WB19</v>
          </cell>
          <cell r="E7" t="str">
            <v>Airtel</v>
          </cell>
          <cell r="F7" t="str">
            <v>Narayan Peth 2</v>
          </cell>
          <cell r="G7" t="str">
            <v>Pune</v>
          </cell>
          <cell r="H7" t="str">
            <v>M&amp;G</v>
          </cell>
          <cell r="I7" t="str">
            <v>1WB</v>
          </cell>
          <cell r="J7" t="str">
            <v>1WB</v>
          </cell>
          <cell r="L7">
            <v>45107</v>
          </cell>
          <cell r="M7">
            <v>45112</v>
          </cell>
          <cell r="N7">
            <v>45107</v>
          </cell>
          <cell r="Q7" t="str">
            <v>No</v>
          </cell>
        </row>
        <row r="8">
          <cell r="B8" t="str">
            <v>1WB160108</v>
          </cell>
          <cell r="C8" t="str">
            <v>18.5110529,73.8480907</v>
          </cell>
          <cell r="D8" t="str">
            <v>00001WB16-1WB160108</v>
          </cell>
          <cell r="E8" t="str">
            <v>Airtel</v>
          </cell>
          <cell r="F8" t="str">
            <v>Narayan Peth 2</v>
          </cell>
          <cell r="G8" t="str">
            <v>Pune</v>
          </cell>
          <cell r="H8" t="str">
            <v>M&amp;G</v>
          </cell>
          <cell r="I8" t="str">
            <v>1WB</v>
          </cell>
          <cell r="J8" t="str">
            <v>1WB</v>
          </cell>
          <cell r="L8">
            <v>45107</v>
          </cell>
          <cell r="M8">
            <v>45112</v>
          </cell>
          <cell r="N8">
            <v>45107</v>
          </cell>
          <cell r="Q8" t="str">
            <v>No</v>
          </cell>
        </row>
        <row r="9">
          <cell r="B9" t="str">
            <v>1WB160107</v>
          </cell>
          <cell r="C9" t="str">
            <v>18.5110637,73.8480184</v>
          </cell>
          <cell r="D9" t="str">
            <v>00001WB16-1WB160107</v>
          </cell>
          <cell r="E9" t="str">
            <v>Airtel</v>
          </cell>
          <cell r="F9" t="str">
            <v>Narayan Peth 2</v>
          </cell>
          <cell r="G9" t="str">
            <v>Pune</v>
          </cell>
          <cell r="H9" t="str">
            <v>M&amp;G</v>
          </cell>
          <cell r="I9" t="str">
            <v>1WB</v>
          </cell>
          <cell r="J9" t="str">
            <v>1WB</v>
          </cell>
          <cell r="L9">
            <v>45107</v>
          </cell>
          <cell r="M9">
            <v>45112</v>
          </cell>
          <cell r="N9">
            <v>45107</v>
          </cell>
          <cell r="Q9" t="str">
            <v>No</v>
          </cell>
        </row>
        <row r="10">
          <cell r="B10" t="str">
            <v>1WB160106</v>
          </cell>
          <cell r="C10" t="str">
            <v>18.5108534,73.8479786</v>
          </cell>
          <cell r="D10" t="str">
            <v>00001WB16-1WB160101</v>
          </cell>
          <cell r="E10" t="str">
            <v>Airtel</v>
          </cell>
          <cell r="F10" t="str">
            <v>Narayan Peth 2</v>
          </cell>
          <cell r="G10" t="str">
            <v>Pune</v>
          </cell>
          <cell r="H10" t="str">
            <v>M&amp;G</v>
          </cell>
          <cell r="I10" t="str">
            <v>1WB</v>
          </cell>
          <cell r="J10" t="str">
            <v>1WB</v>
          </cell>
          <cell r="L10">
            <v>45107</v>
          </cell>
          <cell r="M10">
            <v>45112</v>
          </cell>
          <cell r="N10">
            <v>45107</v>
          </cell>
          <cell r="Q10" t="str">
            <v>No</v>
          </cell>
        </row>
        <row r="11">
          <cell r="B11" t="str">
            <v>1WB160105</v>
          </cell>
          <cell r="C11" t="str">
            <v>18.5114569,73.8482843</v>
          </cell>
          <cell r="D11" t="str">
            <v>00001WB16-1WB160101</v>
          </cell>
          <cell r="E11" t="str">
            <v>Airtel</v>
          </cell>
          <cell r="F11" t="str">
            <v>Narayan Peth 2</v>
          </cell>
          <cell r="G11" t="str">
            <v>Pune</v>
          </cell>
          <cell r="H11" t="str">
            <v>M&amp;G</v>
          </cell>
          <cell r="I11" t="str">
            <v>1WB</v>
          </cell>
          <cell r="J11" t="str">
            <v>1WB</v>
          </cell>
          <cell r="L11">
            <v>45107</v>
          </cell>
          <cell r="M11">
            <v>45112</v>
          </cell>
          <cell r="N11">
            <v>45107</v>
          </cell>
          <cell r="Q11" t="str">
            <v>No</v>
          </cell>
        </row>
        <row r="12">
          <cell r="B12" t="str">
            <v>1WB160104</v>
          </cell>
          <cell r="C12" t="str">
            <v>18.5116228,73.8481831</v>
          </cell>
          <cell r="D12" t="str">
            <v>00001WB16-1WB160101</v>
          </cell>
          <cell r="E12" t="str">
            <v>Airtel</v>
          </cell>
          <cell r="F12" t="str">
            <v>Narayan Peth 2</v>
          </cell>
          <cell r="G12" t="str">
            <v>Pune</v>
          </cell>
          <cell r="H12" t="str">
            <v>M&amp;G</v>
          </cell>
          <cell r="I12" t="str">
            <v>1WB</v>
          </cell>
          <cell r="J12" t="str">
            <v>1WB</v>
          </cell>
          <cell r="L12">
            <v>45107</v>
          </cell>
          <cell r="M12">
            <v>45112</v>
          </cell>
          <cell r="N12">
            <v>45107</v>
          </cell>
          <cell r="Q12" t="str">
            <v>No</v>
          </cell>
        </row>
        <row r="13">
          <cell r="B13" t="str">
            <v>1WB160103</v>
          </cell>
          <cell r="C13" t="str">
            <v>18.5114684,73.8484323</v>
          </cell>
          <cell r="D13" t="str">
            <v>00001WB16-1WB160101</v>
          </cell>
          <cell r="E13" t="str">
            <v>Airtel</v>
          </cell>
          <cell r="F13" t="str">
            <v>Narayan Peth 2</v>
          </cell>
          <cell r="G13" t="str">
            <v>Pune</v>
          </cell>
          <cell r="H13" t="str">
            <v>M&amp;G</v>
          </cell>
          <cell r="I13" t="str">
            <v>1WB</v>
          </cell>
          <cell r="J13" t="str">
            <v>1WB</v>
          </cell>
          <cell r="L13">
            <v>45107</v>
          </cell>
          <cell r="M13">
            <v>45112</v>
          </cell>
          <cell r="N13">
            <v>45107</v>
          </cell>
          <cell r="Q13" t="str">
            <v>No</v>
          </cell>
        </row>
        <row r="14">
          <cell r="B14" t="str">
            <v>1WB160102</v>
          </cell>
          <cell r="C14" t="str">
            <v>18.5113396,73.8481242</v>
          </cell>
          <cell r="D14" t="str">
            <v>00001WB16-1WB160101</v>
          </cell>
          <cell r="E14" t="str">
            <v>Airtel</v>
          </cell>
          <cell r="F14" t="str">
            <v>Narayan Peth 2</v>
          </cell>
          <cell r="G14" t="str">
            <v>Pune</v>
          </cell>
          <cell r="H14" t="str">
            <v>M&amp;G</v>
          </cell>
          <cell r="I14" t="str">
            <v>1WB</v>
          </cell>
          <cell r="J14" t="str">
            <v>1WB</v>
          </cell>
          <cell r="L14">
            <v>45107</v>
          </cell>
          <cell r="M14">
            <v>45112</v>
          </cell>
          <cell r="N14">
            <v>45107</v>
          </cell>
          <cell r="Q14" t="str">
            <v>No</v>
          </cell>
        </row>
        <row r="15">
          <cell r="B15" t="str">
            <v>1WB160101</v>
          </cell>
          <cell r="C15" t="str">
            <v>18.5114659,73.8479177</v>
          </cell>
          <cell r="D15" t="str">
            <v>00001WB16-1WB160101</v>
          </cell>
          <cell r="E15" t="str">
            <v>Airtel</v>
          </cell>
          <cell r="F15" t="str">
            <v>Narayan Peth 2</v>
          </cell>
          <cell r="G15" t="str">
            <v>Pune</v>
          </cell>
          <cell r="H15" t="str">
            <v>M&amp;G</v>
          </cell>
          <cell r="I15" t="str">
            <v>1WB</v>
          </cell>
          <cell r="J15" t="str">
            <v>1WB</v>
          </cell>
          <cell r="L15">
            <v>45107</v>
          </cell>
          <cell r="M15">
            <v>45112</v>
          </cell>
          <cell r="N15">
            <v>45107</v>
          </cell>
          <cell r="Q15" t="str">
            <v>No</v>
          </cell>
        </row>
        <row r="16">
          <cell r="B16" t="str">
            <v>1WB17</v>
          </cell>
          <cell r="C16" t="str">
            <v>18.5117684,73.848405</v>
          </cell>
          <cell r="D16" t="str">
            <v>0000001WB-00001WB19</v>
          </cell>
          <cell r="E16" t="str">
            <v>Airtel</v>
          </cell>
          <cell r="F16" t="str">
            <v>Narayan Peth 2</v>
          </cell>
          <cell r="G16" t="str">
            <v>Pune</v>
          </cell>
          <cell r="H16" t="str">
            <v>M&amp;G</v>
          </cell>
          <cell r="I16" t="str">
            <v>1WB</v>
          </cell>
          <cell r="J16" t="str">
            <v>1WB</v>
          </cell>
          <cell r="L16">
            <v>45107</v>
          </cell>
          <cell r="M16">
            <v>45112</v>
          </cell>
          <cell r="N16">
            <v>45107</v>
          </cell>
          <cell r="Q16" t="str">
            <v>No</v>
          </cell>
        </row>
        <row r="17">
          <cell r="B17" t="str">
            <v>1WB170108</v>
          </cell>
          <cell r="C17" t="str">
            <v>18.51193,73.8484536</v>
          </cell>
          <cell r="D17" t="str">
            <v>1WB170105-1WB170108</v>
          </cell>
          <cell r="E17" t="str">
            <v>Airtel</v>
          </cell>
          <cell r="F17" t="str">
            <v>Narayan Peth 2</v>
          </cell>
          <cell r="G17" t="str">
            <v>Pune</v>
          </cell>
          <cell r="H17" t="str">
            <v>M&amp;G</v>
          </cell>
          <cell r="I17" t="str">
            <v>1WB</v>
          </cell>
          <cell r="J17" t="str">
            <v>1WB</v>
          </cell>
          <cell r="L17">
            <v>45107</v>
          </cell>
          <cell r="M17">
            <v>45112</v>
          </cell>
          <cell r="N17">
            <v>45107</v>
          </cell>
          <cell r="Q17" t="str">
            <v>No</v>
          </cell>
        </row>
        <row r="18">
          <cell r="B18" t="str">
            <v>1WB170107</v>
          </cell>
          <cell r="C18" t="str">
            <v>18.5120527,73.848536</v>
          </cell>
          <cell r="D18" t="str">
            <v>1WB170105-1WB170107</v>
          </cell>
          <cell r="E18" t="str">
            <v>Airtel</v>
          </cell>
          <cell r="F18" t="str">
            <v>Narayan Peth 2</v>
          </cell>
          <cell r="G18" t="str">
            <v>Pune</v>
          </cell>
          <cell r="H18" t="str">
            <v>M&amp;G</v>
          </cell>
          <cell r="I18" t="str">
            <v>1WB</v>
          </cell>
          <cell r="J18" t="str">
            <v>1WB</v>
          </cell>
          <cell r="L18">
            <v>45107</v>
          </cell>
          <cell r="M18">
            <v>45112</v>
          </cell>
          <cell r="N18">
            <v>45107</v>
          </cell>
          <cell r="Q18" t="str">
            <v>No</v>
          </cell>
        </row>
        <row r="19">
          <cell r="B19" t="str">
            <v>1WB170106</v>
          </cell>
          <cell r="C19" t="str">
            <v>18.5119629,73.8484687</v>
          </cell>
          <cell r="D19" t="str">
            <v>00001WB17-1WB170106</v>
          </cell>
          <cell r="E19" t="str">
            <v>Airtel</v>
          </cell>
          <cell r="F19" t="str">
            <v>Narayan Peth 2</v>
          </cell>
          <cell r="G19" t="str">
            <v>Pune</v>
          </cell>
          <cell r="H19" t="str">
            <v>M&amp;G</v>
          </cell>
          <cell r="I19" t="str">
            <v>1WB</v>
          </cell>
          <cell r="J19" t="str">
            <v>1WB</v>
          </cell>
          <cell r="L19">
            <v>45107</v>
          </cell>
          <cell r="M19">
            <v>45112</v>
          </cell>
          <cell r="N19">
            <v>45107</v>
          </cell>
          <cell r="Q19" t="str">
            <v>No</v>
          </cell>
        </row>
        <row r="20">
          <cell r="B20" t="str">
            <v>1WB170105</v>
          </cell>
          <cell r="C20" t="str">
            <v>18.5120186,73.8484791</v>
          </cell>
          <cell r="D20" t="str">
            <v>00001WB17-1WB170106</v>
          </cell>
          <cell r="E20" t="str">
            <v>Airtel</v>
          </cell>
          <cell r="F20" t="str">
            <v>Narayan Peth 2</v>
          </cell>
          <cell r="G20" t="str">
            <v>Pune</v>
          </cell>
          <cell r="H20" t="str">
            <v>M&amp;G</v>
          </cell>
          <cell r="I20" t="str">
            <v>1WB</v>
          </cell>
          <cell r="J20" t="str">
            <v>1WB</v>
          </cell>
          <cell r="L20">
            <v>45107</v>
          </cell>
          <cell r="M20">
            <v>45112</v>
          </cell>
          <cell r="N20">
            <v>45107</v>
          </cell>
          <cell r="Q20" t="str">
            <v>No</v>
          </cell>
        </row>
        <row r="21">
          <cell r="B21" t="str">
            <v>1WB170104</v>
          </cell>
          <cell r="C21" t="str">
            <v>18.5117576,73.8484189</v>
          </cell>
          <cell r="D21" t="str">
            <v>1WB170101-1WB170104</v>
          </cell>
          <cell r="E21" t="str">
            <v>Airtel</v>
          </cell>
          <cell r="F21" t="str">
            <v>Narayan Peth 2</v>
          </cell>
          <cell r="G21" t="str">
            <v>Pune</v>
          </cell>
          <cell r="H21" t="str">
            <v>M&amp;G</v>
          </cell>
          <cell r="I21" t="str">
            <v>1WB</v>
          </cell>
          <cell r="J21" t="str">
            <v>1WB</v>
          </cell>
          <cell r="L21">
            <v>45107</v>
          </cell>
          <cell r="M21">
            <v>45112</v>
          </cell>
          <cell r="N21">
            <v>45107</v>
          </cell>
          <cell r="Q21" t="str">
            <v>No</v>
          </cell>
        </row>
        <row r="22">
          <cell r="B22" t="str">
            <v>1WB170103</v>
          </cell>
          <cell r="C22" t="str">
            <v>18.5117767,73.8484417</v>
          </cell>
          <cell r="D22" t="str">
            <v>1WB170101-1WB170103</v>
          </cell>
          <cell r="E22" t="str">
            <v>Airtel</v>
          </cell>
          <cell r="F22" t="str">
            <v>Narayan Peth 2</v>
          </cell>
          <cell r="G22" t="str">
            <v>Pune</v>
          </cell>
          <cell r="H22" t="str">
            <v>M&amp;G</v>
          </cell>
          <cell r="I22" t="str">
            <v>1WB</v>
          </cell>
          <cell r="J22" t="str">
            <v>1WB</v>
          </cell>
          <cell r="L22">
            <v>45107</v>
          </cell>
          <cell r="M22">
            <v>45112</v>
          </cell>
          <cell r="N22">
            <v>45107</v>
          </cell>
          <cell r="Q22" t="str">
            <v>No</v>
          </cell>
        </row>
        <row r="23">
          <cell r="B23" t="str">
            <v>1WB170102</v>
          </cell>
          <cell r="C23" t="str">
            <v>18.5117767,73.8484467</v>
          </cell>
          <cell r="D23" t="str">
            <v>00001WB17-1WB170102</v>
          </cell>
          <cell r="E23" t="str">
            <v>Airtel</v>
          </cell>
          <cell r="F23" t="str">
            <v>Narayan Peth 2</v>
          </cell>
          <cell r="G23" t="str">
            <v>Pune</v>
          </cell>
          <cell r="H23" t="str">
            <v>M&amp;G</v>
          </cell>
          <cell r="I23" t="str">
            <v>1WB</v>
          </cell>
          <cell r="J23" t="str">
            <v>1WB</v>
          </cell>
          <cell r="L23">
            <v>45107</v>
          </cell>
          <cell r="M23">
            <v>45112</v>
          </cell>
          <cell r="N23">
            <v>45107</v>
          </cell>
          <cell r="Q23" t="str">
            <v>No</v>
          </cell>
        </row>
        <row r="24">
          <cell r="B24" t="str">
            <v>1WB170101</v>
          </cell>
          <cell r="C24" t="str">
            <v>18.5117684,73.848405</v>
          </cell>
          <cell r="D24" t="str">
            <v>00001WB17-1WB170102</v>
          </cell>
          <cell r="E24" t="str">
            <v>Airtel</v>
          </cell>
          <cell r="F24" t="str">
            <v>Narayan Peth 2</v>
          </cell>
          <cell r="G24" t="str">
            <v>Pune</v>
          </cell>
          <cell r="H24" t="str">
            <v>M&amp;G</v>
          </cell>
          <cell r="I24" t="str">
            <v>1WB</v>
          </cell>
          <cell r="J24" t="str">
            <v>1WB</v>
          </cell>
          <cell r="L24">
            <v>45107</v>
          </cell>
          <cell r="M24">
            <v>45112</v>
          </cell>
          <cell r="N24">
            <v>45107</v>
          </cell>
          <cell r="Q24" t="str">
            <v>No</v>
          </cell>
        </row>
        <row r="25">
          <cell r="B25" t="str">
            <v>1WB18</v>
          </cell>
          <cell r="C25" t="str">
            <v>18.5120035,73.8489653</v>
          </cell>
          <cell r="D25" t="str">
            <v>0000001WB-00001WB19</v>
          </cell>
          <cell r="E25" t="str">
            <v>Airtel</v>
          </cell>
          <cell r="F25" t="str">
            <v>Narayan Peth 2</v>
          </cell>
          <cell r="G25" t="str">
            <v>Pune</v>
          </cell>
          <cell r="H25" t="str">
            <v>M&amp;G</v>
          </cell>
          <cell r="I25" t="str">
            <v>1WB</v>
          </cell>
          <cell r="J25" t="str">
            <v>1WB</v>
          </cell>
          <cell r="L25">
            <v>45107</v>
          </cell>
          <cell r="M25">
            <v>45112</v>
          </cell>
          <cell r="N25">
            <v>45107</v>
          </cell>
          <cell r="Q25" t="str">
            <v>No</v>
          </cell>
        </row>
        <row r="26">
          <cell r="B26" t="str">
            <v>1WB180108</v>
          </cell>
          <cell r="C26" t="str">
            <v>18.5117403,73.8492853</v>
          </cell>
          <cell r="D26" t="str">
            <v>0000001WB-1WB180108</v>
          </cell>
          <cell r="E26" t="str">
            <v>Airtel</v>
          </cell>
          <cell r="F26" t="str">
            <v>Narayan Peth 2</v>
          </cell>
          <cell r="G26" t="str">
            <v>Pune</v>
          </cell>
          <cell r="H26" t="str">
            <v>M&amp;G</v>
          </cell>
          <cell r="I26" t="str">
            <v>1WB</v>
          </cell>
          <cell r="J26" t="str">
            <v>1WB</v>
          </cell>
          <cell r="L26">
            <v>45107</v>
          </cell>
          <cell r="M26">
            <v>45112</v>
          </cell>
          <cell r="N26">
            <v>45107</v>
          </cell>
          <cell r="Q26" t="str">
            <v>No</v>
          </cell>
        </row>
        <row r="27">
          <cell r="B27" t="str">
            <v>1WB180107</v>
          </cell>
          <cell r="C27" t="str">
            <v>18.5117106,73.8494698</v>
          </cell>
          <cell r="D27" t="str">
            <v>0000001WB-1WB180107</v>
          </cell>
          <cell r="E27" t="str">
            <v>Airtel</v>
          </cell>
          <cell r="F27" t="str">
            <v>Narayan Peth 2</v>
          </cell>
          <cell r="G27" t="str">
            <v>Pune</v>
          </cell>
          <cell r="H27" t="str">
            <v>M&amp;G</v>
          </cell>
          <cell r="I27" t="str">
            <v>1WB</v>
          </cell>
          <cell r="J27" t="str">
            <v>1WB</v>
          </cell>
          <cell r="L27">
            <v>45107</v>
          </cell>
          <cell r="M27">
            <v>45112</v>
          </cell>
          <cell r="N27">
            <v>45107</v>
          </cell>
          <cell r="Q27" t="str">
            <v>No</v>
          </cell>
        </row>
        <row r="28">
          <cell r="B28" t="str">
            <v>1WB180106</v>
          </cell>
          <cell r="C28" t="str">
            <v>18.5114557,73.8492191</v>
          </cell>
          <cell r="D28" t="str">
            <v>1WB180104-1WB180106</v>
          </cell>
          <cell r="E28" t="str">
            <v>Airtel</v>
          </cell>
          <cell r="F28" t="str">
            <v>Narayan Peth 2</v>
          </cell>
          <cell r="G28" t="str">
            <v>Pune</v>
          </cell>
          <cell r="H28" t="str">
            <v>M&amp;G</v>
          </cell>
          <cell r="I28" t="str">
            <v>1WB</v>
          </cell>
          <cell r="J28" t="str">
            <v>1WB</v>
          </cell>
          <cell r="L28">
            <v>45107</v>
          </cell>
          <cell r="M28">
            <v>45112</v>
          </cell>
          <cell r="N28">
            <v>45107</v>
          </cell>
          <cell r="Q28" t="str">
            <v>No</v>
          </cell>
        </row>
        <row r="29">
          <cell r="B29" t="str">
            <v>1WB180105</v>
          </cell>
          <cell r="C29" t="str">
            <v>18.5114329,73.849243</v>
          </cell>
          <cell r="D29" t="str">
            <v>00001WB18-1WB180105</v>
          </cell>
          <cell r="E29" t="str">
            <v>Airtel</v>
          </cell>
          <cell r="F29" t="str">
            <v>Narayan Peth 2</v>
          </cell>
          <cell r="G29" t="str">
            <v>Pune</v>
          </cell>
          <cell r="H29" t="str">
            <v>M&amp;G</v>
          </cell>
          <cell r="I29" t="str">
            <v>1WB</v>
          </cell>
          <cell r="J29" t="str">
            <v>1WB</v>
          </cell>
          <cell r="L29">
            <v>45107</v>
          </cell>
          <cell r="M29">
            <v>45112</v>
          </cell>
          <cell r="N29">
            <v>45107</v>
          </cell>
          <cell r="Q29" t="str">
            <v>No</v>
          </cell>
        </row>
        <row r="30">
          <cell r="B30" t="str">
            <v>1WB180104</v>
          </cell>
          <cell r="C30" t="str">
            <v>18.5120508,73.8488167</v>
          </cell>
          <cell r="D30" t="str">
            <v>00001WB18-1WB180105</v>
          </cell>
          <cell r="E30" t="str">
            <v>Airtel</v>
          </cell>
          <cell r="F30" t="str">
            <v>Narayan Peth 2</v>
          </cell>
          <cell r="G30" t="str">
            <v>Pune</v>
          </cell>
          <cell r="H30" t="str">
            <v>M&amp;G</v>
          </cell>
          <cell r="I30" t="str">
            <v>1WB</v>
          </cell>
          <cell r="J30" t="str">
            <v>1WB</v>
          </cell>
          <cell r="L30">
            <v>45107</v>
          </cell>
          <cell r="M30">
            <v>45112</v>
          </cell>
          <cell r="N30">
            <v>45107</v>
          </cell>
          <cell r="Q30" t="str">
            <v>No</v>
          </cell>
        </row>
        <row r="31">
          <cell r="B31" t="str">
            <v>1WB180103</v>
          </cell>
          <cell r="C31" t="str">
            <v>18.5117551,73.8494234</v>
          </cell>
          <cell r="D31" t="str">
            <v>00001WB18-1WB180103</v>
          </cell>
          <cell r="E31" t="str">
            <v>Airtel</v>
          </cell>
          <cell r="F31" t="str">
            <v>Narayan Peth 2</v>
          </cell>
          <cell r="G31" t="str">
            <v>Pune</v>
          </cell>
          <cell r="H31" t="str">
            <v>M&amp;G</v>
          </cell>
          <cell r="I31" t="str">
            <v>1WB</v>
          </cell>
          <cell r="J31" t="str">
            <v>1WB</v>
          </cell>
          <cell r="L31">
            <v>45107</v>
          </cell>
          <cell r="M31">
            <v>45112</v>
          </cell>
          <cell r="N31">
            <v>45107</v>
          </cell>
          <cell r="Q31" t="str">
            <v>No</v>
          </cell>
        </row>
        <row r="32">
          <cell r="B32" t="str">
            <v>1WB180102</v>
          </cell>
          <cell r="C32" t="str">
            <v>18.5120595,73.8488689</v>
          </cell>
          <cell r="D32" t="str">
            <v>00001WB18-1WB180102</v>
          </cell>
          <cell r="E32" t="str">
            <v>Airtel</v>
          </cell>
          <cell r="F32" t="str">
            <v>Narayan Peth 2</v>
          </cell>
          <cell r="G32" t="str">
            <v>Pune</v>
          </cell>
          <cell r="H32" t="str">
            <v>M&amp;G</v>
          </cell>
          <cell r="I32" t="str">
            <v>1WB</v>
          </cell>
          <cell r="J32" t="str">
            <v>1WB</v>
          </cell>
          <cell r="L32">
            <v>45107</v>
          </cell>
          <cell r="M32">
            <v>45112</v>
          </cell>
          <cell r="N32">
            <v>45107</v>
          </cell>
          <cell r="Q32" t="str">
            <v>No</v>
          </cell>
        </row>
        <row r="33">
          <cell r="B33" t="str">
            <v>1WB180101</v>
          </cell>
          <cell r="C33" t="str">
            <v>18.5120035,73.8489653</v>
          </cell>
          <cell r="D33" t="str">
            <v>00001WB18-1WB180101</v>
          </cell>
          <cell r="E33" t="str">
            <v>Airtel</v>
          </cell>
          <cell r="F33" t="str">
            <v>Narayan Peth 2</v>
          </cell>
          <cell r="G33" t="str">
            <v>Pune</v>
          </cell>
          <cell r="H33" t="str">
            <v>M&amp;G</v>
          </cell>
          <cell r="I33" t="str">
            <v>1WB</v>
          </cell>
          <cell r="J33" t="str">
            <v>1WB</v>
          </cell>
          <cell r="L33">
            <v>45107</v>
          </cell>
          <cell r="M33">
            <v>45112</v>
          </cell>
          <cell r="N33">
            <v>45107</v>
          </cell>
          <cell r="Q33" t="str">
            <v>No</v>
          </cell>
        </row>
        <row r="34">
          <cell r="B34" t="str">
            <v>1WB19</v>
          </cell>
          <cell r="C34" t="str">
            <v>18.5114064,73.8492445</v>
          </cell>
          <cell r="D34" t="str">
            <v>0000001WB-00001WB19</v>
          </cell>
          <cell r="E34" t="str">
            <v>Airtel</v>
          </cell>
          <cell r="F34" t="str">
            <v>Narayan Peth 2</v>
          </cell>
          <cell r="G34" t="str">
            <v>Pune</v>
          </cell>
          <cell r="H34" t="str">
            <v>M&amp;G</v>
          </cell>
          <cell r="I34" t="str">
            <v>1WB</v>
          </cell>
          <cell r="J34" t="str">
            <v>1WB</v>
          </cell>
          <cell r="L34">
            <v>45107</v>
          </cell>
          <cell r="M34">
            <v>45112</v>
          </cell>
          <cell r="N34">
            <v>45107</v>
          </cell>
          <cell r="Q34" t="str">
            <v>No</v>
          </cell>
        </row>
        <row r="35">
          <cell r="B35" t="str">
            <v>1WB190108</v>
          </cell>
          <cell r="C35" t="str">
            <v>18.5118276,73.8496876</v>
          </cell>
          <cell r="D35" t="str">
            <v>00001WB19-1WB190106</v>
          </cell>
          <cell r="E35" t="str">
            <v>Airtel</v>
          </cell>
          <cell r="F35" t="str">
            <v>Narayan Peth 2</v>
          </cell>
          <cell r="G35" t="str">
            <v>Pune</v>
          </cell>
          <cell r="H35" t="str">
            <v>M&amp;G</v>
          </cell>
          <cell r="I35" t="str">
            <v>1WB</v>
          </cell>
          <cell r="J35" t="str">
            <v>1WB</v>
          </cell>
          <cell r="L35">
            <v>45107</v>
          </cell>
          <cell r="M35">
            <v>45112</v>
          </cell>
          <cell r="N35">
            <v>45107</v>
          </cell>
          <cell r="Q35" t="str">
            <v>No</v>
          </cell>
        </row>
        <row r="36">
          <cell r="B36" t="str">
            <v>1WB190107</v>
          </cell>
          <cell r="C36" t="str">
            <v>18.5115435,73.8495486</v>
          </cell>
          <cell r="D36" t="str">
            <v>00001WB19-1WB190106</v>
          </cell>
          <cell r="E36" t="str">
            <v>Airtel</v>
          </cell>
          <cell r="F36" t="str">
            <v>Narayan Peth 2</v>
          </cell>
          <cell r="G36" t="str">
            <v>Pune</v>
          </cell>
          <cell r="H36" t="str">
            <v>M&amp;G</v>
          </cell>
          <cell r="I36" t="str">
            <v>1WB</v>
          </cell>
          <cell r="J36" t="str">
            <v>1WB</v>
          </cell>
          <cell r="L36">
            <v>45107</v>
          </cell>
          <cell r="M36">
            <v>45112</v>
          </cell>
          <cell r="N36">
            <v>45107</v>
          </cell>
          <cell r="Q36" t="str">
            <v>No</v>
          </cell>
        </row>
        <row r="37">
          <cell r="B37" t="str">
            <v>1WB190106</v>
          </cell>
          <cell r="C37" t="str">
            <v>18.5115743,73.8495418</v>
          </cell>
          <cell r="D37" t="str">
            <v>00001WB19-1WB190106</v>
          </cell>
          <cell r="E37" t="str">
            <v>Airtel</v>
          </cell>
          <cell r="F37" t="str">
            <v>Narayan Peth 2</v>
          </cell>
          <cell r="G37" t="str">
            <v>Pune</v>
          </cell>
          <cell r="H37" t="str">
            <v>M&amp;G</v>
          </cell>
          <cell r="I37" t="str">
            <v>1WB</v>
          </cell>
          <cell r="J37" t="str">
            <v>1WB</v>
          </cell>
          <cell r="L37">
            <v>45107</v>
          </cell>
          <cell r="M37">
            <v>45112</v>
          </cell>
          <cell r="N37">
            <v>45107</v>
          </cell>
          <cell r="Q37" t="str">
            <v>No</v>
          </cell>
        </row>
        <row r="38">
          <cell r="B38" t="str">
            <v>1WB190105</v>
          </cell>
          <cell r="C38" t="str">
            <v>18.512075,73.8497983</v>
          </cell>
          <cell r="D38" t="str">
            <v>1WB190104-1WB190105</v>
          </cell>
          <cell r="E38" t="str">
            <v>Airtel</v>
          </cell>
          <cell r="F38" t="str">
            <v>Narayan Peth 2</v>
          </cell>
          <cell r="G38" t="str">
            <v>Pune</v>
          </cell>
          <cell r="H38" t="str">
            <v>M&amp;G</v>
          </cell>
          <cell r="I38" t="str">
            <v>1WB</v>
          </cell>
          <cell r="J38" t="str">
            <v>1WB</v>
          </cell>
          <cell r="L38">
            <v>45107</v>
          </cell>
          <cell r="M38">
            <v>45112</v>
          </cell>
          <cell r="N38">
            <v>45107</v>
          </cell>
          <cell r="Q38" t="str">
            <v>No</v>
          </cell>
        </row>
        <row r="39">
          <cell r="B39" t="str">
            <v>1WB190104</v>
          </cell>
          <cell r="C39" t="str">
            <v>18.5119628,73.8498642</v>
          </cell>
          <cell r="D39" t="str">
            <v>1WB190104-1WB190105</v>
          </cell>
          <cell r="E39" t="str">
            <v>Airtel</v>
          </cell>
          <cell r="F39" t="str">
            <v>Narayan Peth 2</v>
          </cell>
          <cell r="G39" t="str">
            <v>Pune</v>
          </cell>
          <cell r="H39" t="str">
            <v>M&amp;G</v>
          </cell>
          <cell r="I39" t="str">
            <v>1WB</v>
          </cell>
          <cell r="J39" t="str">
            <v>1WB</v>
          </cell>
          <cell r="L39">
            <v>45107</v>
          </cell>
          <cell r="M39">
            <v>45112</v>
          </cell>
          <cell r="N39">
            <v>45107</v>
          </cell>
          <cell r="Q39" t="str">
            <v>No</v>
          </cell>
        </row>
        <row r="40">
          <cell r="B40" t="str">
            <v>1WB190103</v>
          </cell>
          <cell r="C40" t="str">
            <v>18.5119633,73.8496995</v>
          </cell>
          <cell r="D40" t="str">
            <v>00001WB19-1WB190103</v>
          </cell>
          <cell r="E40" t="str">
            <v>Airtel</v>
          </cell>
          <cell r="F40" t="str">
            <v>Narayan Peth 2</v>
          </cell>
          <cell r="G40" t="str">
            <v>Pune</v>
          </cell>
          <cell r="H40" t="str">
            <v>M&amp;G</v>
          </cell>
          <cell r="I40" t="str">
            <v>1WB</v>
          </cell>
          <cell r="J40" t="str">
            <v>1WB</v>
          </cell>
          <cell r="L40">
            <v>45107</v>
          </cell>
          <cell r="M40">
            <v>45112</v>
          </cell>
          <cell r="N40">
            <v>45107</v>
          </cell>
          <cell r="Q40" t="str">
            <v>No</v>
          </cell>
        </row>
        <row r="41">
          <cell r="B41" t="str">
            <v>1WB190102</v>
          </cell>
          <cell r="C41" t="str">
            <v>18.5117491,73.8498548</v>
          </cell>
          <cell r="D41" t="str">
            <v>00001WB19-1WB190103</v>
          </cell>
          <cell r="E41" t="str">
            <v>Airtel</v>
          </cell>
          <cell r="F41" t="str">
            <v>Narayan Peth 2</v>
          </cell>
          <cell r="G41" t="str">
            <v>Pune</v>
          </cell>
          <cell r="H41" t="str">
            <v>M&amp;G</v>
          </cell>
          <cell r="I41" t="str">
            <v>1WB</v>
          </cell>
          <cell r="J41" t="str">
            <v>1WB</v>
          </cell>
          <cell r="L41">
            <v>45107</v>
          </cell>
          <cell r="M41">
            <v>45112</v>
          </cell>
          <cell r="N41">
            <v>45107</v>
          </cell>
          <cell r="Q41" t="str">
            <v>No</v>
          </cell>
        </row>
        <row r="42">
          <cell r="B42" t="str">
            <v>1WB190101</v>
          </cell>
          <cell r="C42" t="str">
            <v>18.5118276,73.8496876</v>
          </cell>
          <cell r="D42" t="str">
            <v>00001WB19-1WB190101</v>
          </cell>
          <cell r="E42" t="str">
            <v>Airtel</v>
          </cell>
          <cell r="F42" t="str">
            <v>Narayan Peth 2</v>
          </cell>
          <cell r="G42" t="str">
            <v>Pune</v>
          </cell>
          <cell r="H42" t="str">
            <v>M&amp;G</v>
          </cell>
          <cell r="I42" t="str">
            <v>1WB</v>
          </cell>
          <cell r="J42" t="str">
            <v>1WB</v>
          </cell>
          <cell r="L42">
            <v>45107</v>
          </cell>
          <cell r="M42">
            <v>45112</v>
          </cell>
          <cell r="N42">
            <v>45107</v>
          </cell>
          <cell r="Q42" t="str">
            <v>No</v>
          </cell>
        </row>
        <row r="43">
          <cell r="B43" t="str">
            <v>1WB20</v>
          </cell>
          <cell r="C43" t="str">
            <v>18.5117952,73.8481219</v>
          </cell>
          <cell r="D43" t="str">
            <v>0000001WB-00001WB20</v>
          </cell>
          <cell r="E43" t="str">
            <v>Airtel</v>
          </cell>
          <cell r="F43" t="str">
            <v>Narayan Peth 2</v>
          </cell>
          <cell r="G43" t="str">
            <v>Pune</v>
          </cell>
          <cell r="H43" t="str">
            <v>M&amp;G</v>
          </cell>
          <cell r="I43" t="str">
            <v>1WB</v>
          </cell>
          <cell r="J43" t="str">
            <v>1WB</v>
          </cell>
          <cell r="L43">
            <v>45107</v>
          </cell>
          <cell r="M43">
            <v>45112</v>
          </cell>
          <cell r="N43">
            <v>45107</v>
          </cell>
          <cell r="Q43" t="str">
            <v>No</v>
          </cell>
        </row>
        <row r="44">
          <cell r="B44" t="str">
            <v>1WB200107</v>
          </cell>
          <cell r="C44" t="str">
            <v>18.5120065,73.8477325</v>
          </cell>
          <cell r="D44" t="str">
            <v>00001WB20-1WB200105</v>
          </cell>
          <cell r="E44" t="str">
            <v>Airtel</v>
          </cell>
          <cell r="F44" t="str">
            <v>Narayan Peth 2</v>
          </cell>
          <cell r="G44" t="str">
            <v>Pune</v>
          </cell>
          <cell r="H44" t="str">
            <v>M&amp;G</v>
          </cell>
          <cell r="I44" t="str">
            <v>1WB</v>
          </cell>
          <cell r="J44" t="str">
            <v>1WB</v>
          </cell>
          <cell r="L44">
            <v>45107</v>
          </cell>
          <cell r="M44">
            <v>45112</v>
          </cell>
          <cell r="N44">
            <v>45107</v>
          </cell>
          <cell r="Q44" t="str">
            <v>No</v>
          </cell>
        </row>
        <row r="45">
          <cell r="B45" t="str">
            <v>1WB200106</v>
          </cell>
          <cell r="C45" t="str">
            <v>18.511944,73.847701</v>
          </cell>
          <cell r="D45" t="str">
            <v>00001WB20-1WB200105</v>
          </cell>
          <cell r="E45" t="str">
            <v>Airtel</v>
          </cell>
          <cell r="F45" t="str">
            <v>Narayan Peth 2</v>
          </cell>
          <cell r="G45" t="str">
            <v>Pune</v>
          </cell>
          <cell r="H45" t="str">
            <v>M&amp;G</v>
          </cell>
          <cell r="I45" t="str">
            <v>1WB</v>
          </cell>
          <cell r="J45" t="str">
            <v>1WB</v>
          </cell>
          <cell r="L45">
            <v>45107</v>
          </cell>
          <cell r="M45">
            <v>45112</v>
          </cell>
          <cell r="N45">
            <v>45107</v>
          </cell>
          <cell r="Q45" t="str">
            <v>No</v>
          </cell>
        </row>
        <row r="46">
          <cell r="B46" t="str">
            <v>1WB200105</v>
          </cell>
          <cell r="C46" t="str">
            <v>18.5120151,73.8477228</v>
          </cell>
          <cell r="D46" t="str">
            <v>00001WB20-1WB200105</v>
          </cell>
          <cell r="E46" t="str">
            <v>Airtel</v>
          </cell>
          <cell r="F46" t="str">
            <v>Narayan Peth 2</v>
          </cell>
          <cell r="G46" t="str">
            <v>Pune</v>
          </cell>
          <cell r="H46" t="str">
            <v>M&amp;G</v>
          </cell>
          <cell r="I46" t="str">
            <v>1WB</v>
          </cell>
          <cell r="J46" t="str">
            <v>1WB</v>
          </cell>
          <cell r="L46">
            <v>45107</v>
          </cell>
          <cell r="M46">
            <v>45112</v>
          </cell>
          <cell r="N46">
            <v>45107</v>
          </cell>
          <cell r="Q46" t="str">
            <v>No</v>
          </cell>
        </row>
        <row r="47">
          <cell r="B47" t="str">
            <v>1WB200104</v>
          </cell>
          <cell r="C47" t="str">
            <v>18.5120036,73.8477805</v>
          </cell>
          <cell r="D47" t="str">
            <v>00001WB20-1WB200104</v>
          </cell>
          <cell r="E47" t="str">
            <v>Airtel</v>
          </cell>
          <cell r="F47" t="str">
            <v>Narayan Peth 2</v>
          </cell>
          <cell r="G47" t="str">
            <v>Pune</v>
          </cell>
          <cell r="H47" t="str">
            <v>M&amp;G</v>
          </cell>
          <cell r="I47" t="str">
            <v>1WB</v>
          </cell>
          <cell r="J47" t="str">
            <v>1WB</v>
          </cell>
          <cell r="L47">
            <v>45107</v>
          </cell>
          <cell r="M47">
            <v>45112</v>
          </cell>
          <cell r="N47">
            <v>45107</v>
          </cell>
          <cell r="Q47" t="str">
            <v>No</v>
          </cell>
        </row>
        <row r="48">
          <cell r="B48" t="str">
            <v>1WB200103</v>
          </cell>
          <cell r="C48" t="str">
            <v>18.5119032,73.8480123</v>
          </cell>
          <cell r="D48" t="str">
            <v>00001WB20-1WB200104</v>
          </cell>
          <cell r="E48" t="str">
            <v>Airtel</v>
          </cell>
          <cell r="F48" t="str">
            <v>Narayan Peth 2</v>
          </cell>
          <cell r="G48" t="str">
            <v>Pune</v>
          </cell>
          <cell r="H48" t="str">
            <v>M&amp;G</v>
          </cell>
          <cell r="I48" t="str">
            <v>1WB</v>
          </cell>
          <cell r="J48" t="str">
            <v>1WB</v>
          </cell>
          <cell r="L48">
            <v>45107</v>
          </cell>
          <cell r="M48">
            <v>45112</v>
          </cell>
          <cell r="N48">
            <v>45107</v>
          </cell>
          <cell r="Q48" t="str">
            <v>No</v>
          </cell>
        </row>
        <row r="49">
          <cell r="B49" t="str">
            <v>1WB200102</v>
          </cell>
          <cell r="C49" t="str">
            <v>18.5117715,73.8481586</v>
          </cell>
          <cell r="D49" t="str">
            <v>00001WB20-1WB200104</v>
          </cell>
          <cell r="E49" t="str">
            <v>Airtel</v>
          </cell>
          <cell r="F49" t="str">
            <v>Narayan Peth 2</v>
          </cell>
          <cell r="G49" t="str">
            <v>Pune</v>
          </cell>
          <cell r="H49" t="str">
            <v>M&amp;G</v>
          </cell>
          <cell r="I49" t="str">
            <v>1WB</v>
          </cell>
          <cell r="J49" t="str">
            <v>1WB</v>
          </cell>
          <cell r="L49">
            <v>45107</v>
          </cell>
          <cell r="M49">
            <v>45112</v>
          </cell>
          <cell r="N49">
            <v>45107</v>
          </cell>
          <cell r="Q49" t="str">
            <v>No</v>
          </cell>
        </row>
        <row r="50">
          <cell r="B50" t="str">
            <v>1WB200101</v>
          </cell>
          <cell r="C50" t="str">
            <v>18.5117952,73.8481219</v>
          </cell>
          <cell r="D50" t="str">
            <v>00001WB20-1WB200101</v>
          </cell>
          <cell r="E50" t="str">
            <v>Airtel</v>
          </cell>
          <cell r="F50" t="str">
            <v>Narayan Peth 2</v>
          </cell>
          <cell r="G50" t="str">
            <v>Pune</v>
          </cell>
          <cell r="H50" t="str">
            <v>M&amp;G</v>
          </cell>
          <cell r="I50" t="str">
            <v>1WB</v>
          </cell>
          <cell r="J50" t="str">
            <v>1WB</v>
          </cell>
          <cell r="L50">
            <v>45107</v>
          </cell>
          <cell r="M50">
            <v>45112</v>
          </cell>
          <cell r="N50">
            <v>45107</v>
          </cell>
          <cell r="Q50" t="str">
            <v>No</v>
          </cell>
        </row>
        <row r="51">
          <cell r="B51" t="str">
            <v>SHT51</v>
          </cell>
          <cell r="C51" t="str">
            <v>18.5117673,73.8500197</v>
          </cell>
          <cell r="D51" t="str">
            <v>00001WB19-0000SHT60</v>
          </cell>
          <cell r="E51" t="str">
            <v>Airtel</v>
          </cell>
          <cell r="F51" t="str">
            <v>Narayan Peth 2</v>
          </cell>
          <cell r="G51" t="str">
            <v>Pune</v>
          </cell>
          <cell r="H51" t="str">
            <v>M&amp;G</v>
          </cell>
          <cell r="I51" t="str">
            <v>SHT</v>
          </cell>
          <cell r="J51" t="str">
            <v>SHT</v>
          </cell>
          <cell r="L51">
            <v>45107</v>
          </cell>
          <cell r="M51">
            <v>45112</v>
          </cell>
          <cell r="N51">
            <v>45107</v>
          </cell>
          <cell r="Q51" t="str">
            <v>No</v>
          </cell>
        </row>
        <row r="52">
          <cell r="B52" t="str">
            <v>SHT510108</v>
          </cell>
          <cell r="C52" t="str">
            <v>18.5116401,73.8493073</v>
          </cell>
          <cell r="D52" t="str">
            <v>0000SHT51-SHT510108</v>
          </cell>
          <cell r="E52" t="str">
            <v>Airtel</v>
          </cell>
          <cell r="F52" t="str">
            <v>Narayan Peth 2</v>
          </cell>
          <cell r="G52" t="str">
            <v>Pune</v>
          </cell>
          <cell r="H52" t="str">
            <v>M&amp;G</v>
          </cell>
          <cell r="I52" t="str">
            <v>SHT</v>
          </cell>
          <cell r="J52" t="str">
            <v>SHT</v>
          </cell>
          <cell r="L52">
            <v>45107</v>
          </cell>
          <cell r="M52">
            <v>45112</v>
          </cell>
          <cell r="N52">
            <v>45107</v>
          </cell>
          <cell r="Q52" t="str">
            <v>No</v>
          </cell>
        </row>
        <row r="53">
          <cell r="B53" t="str">
            <v>SHT510107</v>
          </cell>
          <cell r="C53" t="str">
            <v>18.5117572,73.8500324</v>
          </cell>
          <cell r="D53" t="str">
            <v>0000SHT51-SHT510107</v>
          </cell>
          <cell r="E53" t="str">
            <v>Airtel</v>
          </cell>
          <cell r="F53" t="str">
            <v>Narayan Peth 2</v>
          </cell>
          <cell r="G53" t="str">
            <v>Pune</v>
          </cell>
          <cell r="H53" t="str">
            <v>M&amp;G</v>
          </cell>
          <cell r="I53" t="str">
            <v>SHT</v>
          </cell>
          <cell r="J53" t="str">
            <v>SHT</v>
          </cell>
          <cell r="L53">
            <v>45107</v>
          </cell>
          <cell r="M53">
            <v>45112</v>
          </cell>
          <cell r="N53">
            <v>45107</v>
          </cell>
          <cell r="Q53" t="str">
            <v>No</v>
          </cell>
        </row>
        <row r="54">
          <cell r="B54" t="str">
            <v>SHT510106</v>
          </cell>
          <cell r="C54" t="str">
            <v>18.5117829,73.8500456</v>
          </cell>
          <cell r="D54" t="str">
            <v>0000SHT51-SHT510106</v>
          </cell>
          <cell r="E54" t="str">
            <v>Airtel</v>
          </cell>
          <cell r="F54" t="str">
            <v>Narayan Peth 2</v>
          </cell>
          <cell r="G54" t="str">
            <v>Pune</v>
          </cell>
          <cell r="H54" t="str">
            <v>M&amp;G</v>
          </cell>
          <cell r="I54" t="str">
            <v>SHT</v>
          </cell>
          <cell r="J54" t="str">
            <v>SHT</v>
          </cell>
          <cell r="L54">
            <v>45107</v>
          </cell>
          <cell r="M54">
            <v>45112</v>
          </cell>
          <cell r="N54">
            <v>45107</v>
          </cell>
          <cell r="Q54" t="str">
            <v>No</v>
          </cell>
        </row>
        <row r="55">
          <cell r="B55" t="str">
            <v>SHT510105</v>
          </cell>
          <cell r="C55" t="str">
            <v>18.5116322,73.8497375</v>
          </cell>
          <cell r="D55" t="str">
            <v>0000SHT51-SHT510105</v>
          </cell>
          <cell r="E55" t="str">
            <v>Airtel</v>
          </cell>
          <cell r="F55" t="str">
            <v>Narayan Peth 2</v>
          </cell>
          <cell r="G55" t="str">
            <v>Pune</v>
          </cell>
          <cell r="H55" t="str">
            <v>M&amp;G</v>
          </cell>
          <cell r="I55" t="str">
            <v>SHT</v>
          </cell>
          <cell r="J55" t="str">
            <v>SHT</v>
          </cell>
          <cell r="L55">
            <v>45107</v>
          </cell>
          <cell r="M55">
            <v>45112</v>
          </cell>
          <cell r="N55">
            <v>45107</v>
          </cell>
          <cell r="Q55" t="str">
            <v>No</v>
          </cell>
        </row>
        <row r="56">
          <cell r="B56" t="str">
            <v>SHT510104</v>
          </cell>
          <cell r="C56" t="str">
            <v>18.5116637,73.8497969</v>
          </cell>
          <cell r="D56" t="str">
            <v>0000SHT51-SHT510104</v>
          </cell>
          <cell r="E56" t="str">
            <v>Airtel</v>
          </cell>
          <cell r="F56" t="str">
            <v>Narayan Peth 2</v>
          </cell>
          <cell r="G56" t="str">
            <v>Pune</v>
          </cell>
          <cell r="H56" t="str">
            <v>M&amp;G</v>
          </cell>
          <cell r="I56" t="str">
            <v>SHT</v>
          </cell>
          <cell r="J56" t="str">
            <v>SHT</v>
          </cell>
          <cell r="L56">
            <v>45107</v>
          </cell>
          <cell r="M56">
            <v>45112</v>
          </cell>
          <cell r="N56">
            <v>45107</v>
          </cell>
          <cell r="Q56" t="str">
            <v>No</v>
          </cell>
        </row>
        <row r="57">
          <cell r="B57" t="str">
            <v>SHT510103</v>
          </cell>
          <cell r="C57" t="str">
            <v>18.5118271,73.8501054</v>
          </cell>
          <cell r="D57" t="str">
            <v>0000SHT51-SHT510103</v>
          </cell>
          <cell r="E57" t="str">
            <v>Airtel</v>
          </cell>
          <cell r="F57" t="str">
            <v>Narayan Peth 2</v>
          </cell>
          <cell r="G57" t="str">
            <v>Pune</v>
          </cell>
          <cell r="H57" t="str">
            <v>M&amp;G</v>
          </cell>
          <cell r="I57" t="str">
            <v>SHT</v>
          </cell>
          <cell r="J57" t="str">
            <v>SHT</v>
          </cell>
          <cell r="L57">
            <v>45107</v>
          </cell>
          <cell r="M57">
            <v>45112</v>
          </cell>
          <cell r="N57">
            <v>45107</v>
          </cell>
          <cell r="Q57" t="str">
            <v>No</v>
          </cell>
        </row>
        <row r="58">
          <cell r="B58" t="str">
            <v>SHT510102</v>
          </cell>
          <cell r="C58" t="str">
            <v>18.5118371,73.8500792</v>
          </cell>
          <cell r="D58" t="str">
            <v>0000SHT51-SHT510102</v>
          </cell>
          <cell r="E58" t="str">
            <v>Airtel</v>
          </cell>
          <cell r="F58" t="str">
            <v>Narayan Peth 2</v>
          </cell>
          <cell r="G58" t="str">
            <v>Pune</v>
          </cell>
          <cell r="H58" t="str">
            <v>M&amp;G</v>
          </cell>
          <cell r="I58" t="str">
            <v>SHT</v>
          </cell>
          <cell r="J58" t="str">
            <v>SHT</v>
          </cell>
          <cell r="L58">
            <v>45107</v>
          </cell>
          <cell r="M58">
            <v>45112</v>
          </cell>
          <cell r="N58">
            <v>45107</v>
          </cell>
          <cell r="Q58" t="str">
            <v>No</v>
          </cell>
        </row>
        <row r="59">
          <cell r="B59" t="str">
            <v>SHT510101</v>
          </cell>
          <cell r="C59" t="str">
            <v>18.5117673,73.8500197</v>
          </cell>
          <cell r="D59" t="str">
            <v>0000SHT51-SHT510101</v>
          </cell>
          <cell r="E59" t="str">
            <v>Airtel</v>
          </cell>
          <cell r="F59" t="str">
            <v>Narayan Peth 2</v>
          </cell>
          <cell r="G59" t="str">
            <v>Pune</v>
          </cell>
          <cell r="H59" t="str">
            <v>M&amp;G</v>
          </cell>
          <cell r="I59" t="str">
            <v>SHT</v>
          </cell>
          <cell r="J59" t="str">
            <v>SHT</v>
          </cell>
          <cell r="L59">
            <v>45107</v>
          </cell>
          <cell r="M59">
            <v>45112</v>
          </cell>
          <cell r="N59">
            <v>45107</v>
          </cell>
          <cell r="Q59" t="str">
            <v>No</v>
          </cell>
        </row>
        <row r="60">
          <cell r="B60" t="str">
            <v>SHT52</v>
          </cell>
          <cell r="C60" t="str">
            <v>18.511799,73.8467429</v>
          </cell>
          <cell r="D60" t="str">
            <v>0000001WB-0000SHT54</v>
          </cell>
          <cell r="E60" t="str">
            <v>Airtel</v>
          </cell>
          <cell r="F60" t="str">
            <v>Narayan Peth 2</v>
          </cell>
          <cell r="G60" t="str">
            <v>Pune</v>
          </cell>
          <cell r="H60" t="str">
            <v>M&amp;G</v>
          </cell>
          <cell r="I60" t="str">
            <v>SHT</v>
          </cell>
          <cell r="J60" t="str">
            <v>SHT</v>
          </cell>
          <cell r="L60">
            <v>45107</v>
          </cell>
          <cell r="M60">
            <v>45112</v>
          </cell>
          <cell r="N60">
            <v>45107</v>
          </cell>
          <cell r="Q60" t="str">
            <v>No</v>
          </cell>
        </row>
        <row r="61">
          <cell r="B61" t="str">
            <v>SHT520108</v>
          </cell>
          <cell r="C61" t="str">
            <v>18.5119594,73.8468979</v>
          </cell>
          <cell r="D61" t="str">
            <v>0000SHT52-SHT520108</v>
          </cell>
          <cell r="E61" t="str">
            <v>Airtel</v>
          </cell>
          <cell r="F61" t="str">
            <v>Narayan Peth 2</v>
          </cell>
          <cell r="G61" t="str">
            <v>Pune</v>
          </cell>
          <cell r="H61" t="str">
            <v>M&amp;G</v>
          </cell>
          <cell r="I61" t="str">
            <v>SHT</v>
          </cell>
          <cell r="J61" t="str">
            <v>SHT</v>
          </cell>
          <cell r="L61">
            <v>45107</v>
          </cell>
          <cell r="M61">
            <v>45112</v>
          </cell>
          <cell r="N61">
            <v>45107</v>
          </cell>
          <cell r="Q61" t="str">
            <v>No</v>
          </cell>
        </row>
        <row r="62">
          <cell r="B62" t="str">
            <v>SHT520107</v>
          </cell>
          <cell r="C62" t="str">
            <v>18.5119501,73.8468658</v>
          </cell>
          <cell r="D62" t="str">
            <v>0000SHT52-SHT520107</v>
          </cell>
          <cell r="E62" t="str">
            <v>Airtel</v>
          </cell>
          <cell r="F62" t="str">
            <v>Narayan Peth 2</v>
          </cell>
          <cell r="G62" t="str">
            <v>Pune</v>
          </cell>
          <cell r="H62" t="str">
            <v>M&amp;G</v>
          </cell>
          <cell r="I62" t="str">
            <v>SHT</v>
          </cell>
          <cell r="J62" t="str">
            <v>SHT</v>
          </cell>
          <cell r="L62">
            <v>45107</v>
          </cell>
          <cell r="M62">
            <v>45112</v>
          </cell>
          <cell r="N62">
            <v>45107</v>
          </cell>
          <cell r="Q62" t="str">
            <v>No</v>
          </cell>
        </row>
        <row r="63">
          <cell r="B63" t="str">
            <v>SHT520106</v>
          </cell>
          <cell r="C63" t="str">
            <v>18.5118957,73.8466881</v>
          </cell>
          <cell r="D63" t="str">
            <v>0000SHT52-SHT520106</v>
          </cell>
          <cell r="E63" t="str">
            <v>Airtel</v>
          </cell>
          <cell r="F63" t="str">
            <v>Narayan Peth 2</v>
          </cell>
          <cell r="G63" t="str">
            <v>Pune</v>
          </cell>
          <cell r="H63" t="str">
            <v>M&amp;G</v>
          </cell>
          <cell r="I63" t="str">
            <v>SHT</v>
          </cell>
          <cell r="J63" t="str">
            <v>SHT</v>
          </cell>
          <cell r="L63">
            <v>45107</v>
          </cell>
          <cell r="M63">
            <v>45112</v>
          </cell>
          <cell r="N63">
            <v>45107</v>
          </cell>
          <cell r="Q63" t="str">
            <v>No</v>
          </cell>
        </row>
        <row r="64">
          <cell r="B64" t="str">
            <v>SHT520105</v>
          </cell>
          <cell r="C64" t="str">
            <v>18.5118831,73.846741</v>
          </cell>
          <cell r="D64" t="str">
            <v>0000SHT52-SHT520105</v>
          </cell>
          <cell r="E64" t="str">
            <v>Airtel</v>
          </cell>
          <cell r="F64" t="str">
            <v>Narayan Peth 2</v>
          </cell>
          <cell r="G64" t="str">
            <v>Pune</v>
          </cell>
          <cell r="H64" t="str">
            <v>M&amp;G</v>
          </cell>
          <cell r="I64" t="str">
            <v>SHT</v>
          </cell>
          <cell r="J64" t="str">
            <v>SHT</v>
          </cell>
          <cell r="L64">
            <v>45107</v>
          </cell>
          <cell r="M64">
            <v>45112</v>
          </cell>
          <cell r="N64">
            <v>45107</v>
          </cell>
          <cell r="Q64" t="str">
            <v>No</v>
          </cell>
        </row>
        <row r="65">
          <cell r="B65" t="str">
            <v>SHT520104</v>
          </cell>
          <cell r="C65" t="str">
            <v>18.5118448,73.8467392</v>
          </cell>
          <cell r="D65" t="str">
            <v>0000SHT52-SHT520104</v>
          </cell>
          <cell r="E65" t="str">
            <v>Airtel</v>
          </cell>
          <cell r="F65" t="str">
            <v>Narayan Peth 2</v>
          </cell>
          <cell r="G65" t="str">
            <v>Pune</v>
          </cell>
          <cell r="H65" t="str">
            <v>M&amp;G</v>
          </cell>
          <cell r="I65" t="str">
            <v>SHT</v>
          </cell>
          <cell r="J65" t="str">
            <v>SHT</v>
          </cell>
          <cell r="L65">
            <v>45107</v>
          </cell>
          <cell r="M65">
            <v>45112</v>
          </cell>
          <cell r="N65">
            <v>45107</v>
          </cell>
          <cell r="Q65" t="str">
            <v>No</v>
          </cell>
        </row>
        <row r="66">
          <cell r="B66" t="str">
            <v>SHT520103</v>
          </cell>
          <cell r="C66" t="str">
            <v>18.5118066,73.8466726</v>
          </cell>
          <cell r="D66" t="str">
            <v>0000SHT52-SHT520103</v>
          </cell>
          <cell r="E66" t="str">
            <v>Airtel</v>
          </cell>
          <cell r="F66" t="str">
            <v>Narayan Peth 2</v>
          </cell>
          <cell r="G66" t="str">
            <v>Pune</v>
          </cell>
          <cell r="H66" t="str">
            <v>M&amp;G</v>
          </cell>
          <cell r="I66" t="str">
            <v>SHT</v>
          </cell>
          <cell r="J66" t="str">
            <v>SHT</v>
          </cell>
          <cell r="L66">
            <v>45107</v>
          </cell>
          <cell r="M66">
            <v>45112</v>
          </cell>
          <cell r="N66">
            <v>45107</v>
          </cell>
          <cell r="Q66" t="str">
            <v>No</v>
          </cell>
        </row>
        <row r="67">
          <cell r="B67" t="str">
            <v>SHT520102</v>
          </cell>
          <cell r="C67" t="str">
            <v>18.5116426,73.8465739</v>
          </cell>
          <cell r="D67" t="str">
            <v>0000SHT52-SHT520102</v>
          </cell>
          <cell r="E67" t="str">
            <v>Airtel</v>
          </cell>
          <cell r="F67" t="str">
            <v>Narayan Peth 2</v>
          </cell>
          <cell r="G67" t="str">
            <v>Pune</v>
          </cell>
          <cell r="H67" t="str">
            <v>M&amp;G</v>
          </cell>
          <cell r="I67" t="str">
            <v>SHT</v>
          </cell>
          <cell r="J67" t="str">
            <v>SHT</v>
          </cell>
          <cell r="L67">
            <v>45107</v>
          </cell>
          <cell r="M67">
            <v>45112</v>
          </cell>
          <cell r="N67">
            <v>45107</v>
          </cell>
          <cell r="Q67" t="str">
            <v>No</v>
          </cell>
        </row>
        <row r="68">
          <cell r="B68" t="str">
            <v>SHT520101</v>
          </cell>
          <cell r="C68" t="str">
            <v>18.511799,73.8467429</v>
          </cell>
          <cell r="D68" t="str">
            <v>0000SHT52-SHT520101</v>
          </cell>
          <cell r="E68" t="str">
            <v>Airtel</v>
          </cell>
          <cell r="F68" t="str">
            <v>Narayan Peth 2</v>
          </cell>
          <cell r="G68" t="str">
            <v>Pune</v>
          </cell>
          <cell r="H68" t="str">
            <v>M&amp;G</v>
          </cell>
          <cell r="I68" t="str">
            <v>SHT</v>
          </cell>
          <cell r="J68" t="str">
            <v>SHT</v>
          </cell>
          <cell r="L68">
            <v>45107</v>
          </cell>
          <cell r="M68">
            <v>45112</v>
          </cell>
          <cell r="N68">
            <v>45107</v>
          </cell>
          <cell r="Q68" t="str">
            <v>No</v>
          </cell>
        </row>
        <row r="69">
          <cell r="B69" t="str">
            <v>SHT54</v>
          </cell>
          <cell r="C69" t="str">
            <v>18.5121314,73.8472559</v>
          </cell>
          <cell r="D69" t="str">
            <v>0000001WB-0000SHT54</v>
          </cell>
          <cell r="E69" t="str">
            <v>Airtel</v>
          </cell>
          <cell r="F69" t="str">
            <v>Narayan Peth 2</v>
          </cell>
          <cell r="G69" t="str">
            <v>Pune</v>
          </cell>
          <cell r="H69" t="str">
            <v>M&amp;G</v>
          </cell>
          <cell r="I69" t="str">
            <v>SHT</v>
          </cell>
          <cell r="J69" t="str">
            <v>SHT</v>
          </cell>
          <cell r="L69">
            <v>45107</v>
          </cell>
          <cell r="M69">
            <v>45112</v>
          </cell>
          <cell r="N69">
            <v>45107</v>
          </cell>
          <cell r="Q69" t="str">
            <v>No</v>
          </cell>
        </row>
        <row r="70">
          <cell r="B70" t="str">
            <v>SHT540104</v>
          </cell>
          <cell r="C70" t="str">
            <v>18.5119594,73.8471011</v>
          </cell>
          <cell r="D70" t="str">
            <v>SHT540102-SHT540104</v>
          </cell>
          <cell r="E70" t="str">
            <v>Airtel</v>
          </cell>
          <cell r="F70" t="str">
            <v>Narayan Peth 2</v>
          </cell>
          <cell r="G70" t="str">
            <v>Pune</v>
          </cell>
          <cell r="H70" t="str">
            <v>M&amp;G</v>
          </cell>
          <cell r="I70" t="str">
            <v>SHT</v>
          </cell>
          <cell r="J70" t="str">
            <v>SHT</v>
          </cell>
          <cell r="L70">
            <v>45107</v>
          </cell>
          <cell r="M70">
            <v>45112</v>
          </cell>
          <cell r="N70">
            <v>45107</v>
          </cell>
          <cell r="Q70" t="str">
            <v>No</v>
          </cell>
        </row>
        <row r="71">
          <cell r="B71" t="str">
            <v>SHT540103</v>
          </cell>
          <cell r="C71" t="str">
            <v>18.5121902,73.8472703</v>
          </cell>
          <cell r="D71" t="str">
            <v>0000SHT54-SHT540103</v>
          </cell>
          <cell r="E71" t="str">
            <v>Airtel</v>
          </cell>
          <cell r="F71" t="str">
            <v>Narayan Peth 2</v>
          </cell>
          <cell r="G71" t="str">
            <v>Pune</v>
          </cell>
          <cell r="H71" t="str">
            <v>M&amp;G</v>
          </cell>
          <cell r="I71" t="str">
            <v>SHT</v>
          </cell>
          <cell r="J71" t="str">
            <v>SHT</v>
          </cell>
          <cell r="L71">
            <v>45107</v>
          </cell>
          <cell r="M71">
            <v>45112</v>
          </cell>
          <cell r="N71">
            <v>45107</v>
          </cell>
          <cell r="Q71" t="str">
            <v>No</v>
          </cell>
        </row>
        <row r="72">
          <cell r="B72" t="str">
            <v>SHT540102</v>
          </cell>
          <cell r="C72" t="str">
            <v>18.5121457,73.8472496</v>
          </cell>
          <cell r="D72" t="str">
            <v>0000SHT54-SHT540103</v>
          </cell>
          <cell r="E72" t="str">
            <v>Airtel</v>
          </cell>
          <cell r="F72" t="str">
            <v>Narayan Peth 2</v>
          </cell>
          <cell r="G72" t="str">
            <v>Pune</v>
          </cell>
          <cell r="H72" t="str">
            <v>M&amp;G</v>
          </cell>
          <cell r="I72" t="str">
            <v>SHT</v>
          </cell>
          <cell r="J72" t="str">
            <v>SHT</v>
          </cell>
          <cell r="L72">
            <v>45107</v>
          </cell>
          <cell r="M72">
            <v>45112</v>
          </cell>
          <cell r="N72">
            <v>45107</v>
          </cell>
          <cell r="Q72" t="str">
            <v>No</v>
          </cell>
        </row>
        <row r="73">
          <cell r="B73" t="str">
            <v>SHT540101</v>
          </cell>
          <cell r="C73" t="str">
            <v>18.5121314,73.8472559</v>
          </cell>
          <cell r="D73" t="str">
            <v>0000SHT54-SHT540101</v>
          </cell>
          <cell r="E73" t="str">
            <v>Airtel</v>
          </cell>
          <cell r="F73" t="str">
            <v>Narayan Peth 2</v>
          </cell>
          <cell r="G73" t="str">
            <v>Pune</v>
          </cell>
          <cell r="H73" t="str">
            <v>M&amp;G</v>
          </cell>
          <cell r="I73" t="str">
            <v>SHT</v>
          </cell>
          <cell r="J73" t="str">
            <v>SHT</v>
          </cell>
          <cell r="L73">
            <v>45107</v>
          </cell>
          <cell r="M73">
            <v>45112</v>
          </cell>
          <cell r="N73">
            <v>45107</v>
          </cell>
          <cell r="Q73" t="str">
            <v>No</v>
          </cell>
        </row>
        <row r="74">
          <cell r="B74" t="str">
            <v>SHT55</v>
          </cell>
          <cell r="C74" t="str">
            <v>18.5122987,73.847582</v>
          </cell>
          <cell r="D74" t="str">
            <v>0000001WB-0000SHT55</v>
          </cell>
          <cell r="E74" t="str">
            <v>Airtel</v>
          </cell>
          <cell r="F74" t="str">
            <v>Narayan Peth 2</v>
          </cell>
          <cell r="G74" t="str">
            <v>Pune</v>
          </cell>
          <cell r="H74" t="str">
            <v>M&amp;G</v>
          </cell>
          <cell r="I74" t="str">
            <v>SHT</v>
          </cell>
          <cell r="J74" t="str">
            <v>SHT</v>
          </cell>
          <cell r="L74">
            <v>45107</v>
          </cell>
          <cell r="M74">
            <v>45112</v>
          </cell>
          <cell r="N74">
            <v>45107</v>
          </cell>
          <cell r="Q74" t="str">
            <v>No</v>
          </cell>
        </row>
        <row r="75">
          <cell r="B75" t="str">
            <v>SHT550108</v>
          </cell>
          <cell r="C75" t="str">
            <v>18.5125157,73.8474869</v>
          </cell>
          <cell r="D75" t="str">
            <v>0000SHT55-SHT550108</v>
          </cell>
          <cell r="E75" t="str">
            <v>Airtel</v>
          </cell>
          <cell r="F75" t="str">
            <v>Narayan Peth 2</v>
          </cell>
          <cell r="G75" t="str">
            <v>Pune</v>
          </cell>
          <cell r="H75" t="str">
            <v>M&amp;G</v>
          </cell>
          <cell r="I75" t="str">
            <v>SHT</v>
          </cell>
          <cell r="J75" t="str">
            <v>SHT</v>
          </cell>
          <cell r="L75">
            <v>45107</v>
          </cell>
          <cell r="M75">
            <v>45112</v>
          </cell>
          <cell r="N75">
            <v>45107</v>
          </cell>
          <cell r="Q75" t="str">
            <v>No</v>
          </cell>
        </row>
        <row r="76">
          <cell r="B76" t="str">
            <v>SHT550107</v>
          </cell>
          <cell r="C76" t="str">
            <v>18.5123454,73.8480749</v>
          </cell>
          <cell r="D76" t="str">
            <v>0000SHT55-SHT550107</v>
          </cell>
          <cell r="E76" t="str">
            <v>Airtel</v>
          </cell>
          <cell r="F76" t="str">
            <v>Narayan Peth 2</v>
          </cell>
          <cell r="G76" t="str">
            <v>Pune</v>
          </cell>
          <cell r="H76" t="str">
            <v>M&amp;G</v>
          </cell>
          <cell r="I76" t="str">
            <v>SHT</v>
          </cell>
          <cell r="J76" t="str">
            <v>SHT</v>
          </cell>
          <cell r="L76">
            <v>45107</v>
          </cell>
          <cell r="M76">
            <v>45112</v>
          </cell>
          <cell r="N76">
            <v>45107</v>
          </cell>
          <cell r="Q76" t="str">
            <v>No</v>
          </cell>
        </row>
        <row r="77">
          <cell r="B77" t="str">
            <v>SHT550106</v>
          </cell>
          <cell r="C77" t="str">
            <v>18.5123851,73.848101</v>
          </cell>
          <cell r="D77" t="str">
            <v>0000SHT55-SHT550106</v>
          </cell>
          <cell r="E77" t="str">
            <v>Airtel</v>
          </cell>
          <cell r="F77" t="str">
            <v>Narayan Peth 2</v>
          </cell>
          <cell r="G77" t="str">
            <v>Pune</v>
          </cell>
          <cell r="H77" t="str">
            <v>M&amp;G</v>
          </cell>
          <cell r="I77" t="str">
            <v>SHT</v>
          </cell>
          <cell r="J77" t="str">
            <v>SHT</v>
          </cell>
          <cell r="L77">
            <v>45107</v>
          </cell>
          <cell r="M77">
            <v>45112</v>
          </cell>
          <cell r="N77">
            <v>45107</v>
          </cell>
          <cell r="Q77" t="str">
            <v>No</v>
          </cell>
        </row>
        <row r="78">
          <cell r="B78" t="str">
            <v>SHT550105</v>
          </cell>
          <cell r="C78" t="str">
            <v>18.5123652,73.848104</v>
          </cell>
          <cell r="D78" t="str">
            <v>0000SHT55-SHT550108</v>
          </cell>
          <cell r="E78" t="str">
            <v>Airtel</v>
          </cell>
          <cell r="F78" t="str">
            <v>Narayan Peth 2</v>
          </cell>
          <cell r="G78" t="str">
            <v>Pune</v>
          </cell>
          <cell r="H78" t="str">
            <v>M&amp;G</v>
          </cell>
          <cell r="I78" t="str">
            <v>SHT</v>
          </cell>
          <cell r="J78" t="str">
            <v>SHT</v>
          </cell>
          <cell r="L78">
            <v>45107</v>
          </cell>
          <cell r="M78">
            <v>45112</v>
          </cell>
          <cell r="N78">
            <v>45107</v>
          </cell>
          <cell r="Q78" t="str">
            <v>No</v>
          </cell>
        </row>
        <row r="79">
          <cell r="B79" t="str">
            <v>SHT550104</v>
          </cell>
          <cell r="C79" t="str">
            <v>18.5122142,73.8476757</v>
          </cell>
          <cell r="D79" t="str">
            <v>0000SHT55-SHT550104</v>
          </cell>
          <cell r="E79" t="str">
            <v>Airtel</v>
          </cell>
          <cell r="F79" t="str">
            <v>Narayan Peth 2</v>
          </cell>
          <cell r="G79" t="str">
            <v>Pune</v>
          </cell>
          <cell r="H79" t="str">
            <v>M&amp;G</v>
          </cell>
          <cell r="I79" t="str">
            <v>SHT</v>
          </cell>
          <cell r="J79" t="str">
            <v>SHT</v>
          </cell>
          <cell r="L79">
            <v>45107</v>
          </cell>
          <cell r="M79">
            <v>45112</v>
          </cell>
          <cell r="N79">
            <v>45107</v>
          </cell>
          <cell r="Q79" t="str">
            <v>No</v>
          </cell>
        </row>
        <row r="80">
          <cell r="B80" t="str">
            <v>SHT550103</v>
          </cell>
          <cell r="C80" t="str">
            <v>18.5122122,73.8475984</v>
          </cell>
          <cell r="D80" t="str">
            <v>0000SHT55-SHT550103</v>
          </cell>
          <cell r="E80" t="str">
            <v>Airtel</v>
          </cell>
          <cell r="F80" t="str">
            <v>Narayan Peth 2</v>
          </cell>
          <cell r="G80" t="str">
            <v>Pune</v>
          </cell>
          <cell r="H80" t="str">
            <v>M&amp;G</v>
          </cell>
          <cell r="I80" t="str">
            <v>SHT</v>
          </cell>
          <cell r="J80" t="str">
            <v>SHT</v>
          </cell>
          <cell r="L80">
            <v>45107</v>
          </cell>
          <cell r="M80">
            <v>45112</v>
          </cell>
          <cell r="N80">
            <v>45107</v>
          </cell>
          <cell r="Q80" t="str">
            <v>No</v>
          </cell>
        </row>
        <row r="81">
          <cell r="B81" t="str">
            <v>SHT550102</v>
          </cell>
          <cell r="C81" t="str">
            <v>18.5121923,73.8475768</v>
          </cell>
          <cell r="D81" t="str">
            <v>0000SHT55-SHT550102</v>
          </cell>
          <cell r="E81" t="str">
            <v>Airtel</v>
          </cell>
          <cell r="F81" t="str">
            <v>Narayan Peth 2</v>
          </cell>
          <cell r="G81" t="str">
            <v>Pune</v>
          </cell>
          <cell r="H81" t="str">
            <v>M&amp;G</v>
          </cell>
          <cell r="I81" t="str">
            <v>SHT</v>
          </cell>
          <cell r="J81" t="str">
            <v>SHT</v>
          </cell>
          <cell r="L81">
            <v>45107</v>
          </cell>
          <cell r="M81">
            <v>45112</v>
          </cell>
          <cell r="N81">
            <v>45107</v>
          </cell>
          <cell r="Q81" t="str">
            <v>No</v>
          </cell>
        </row>
        <row r="82">
          <cell r="B82" t="str">
            <v>SHT550101</v>
          </cell>
          <cell r="C82" t="str">
            <v>18.5122987,73.847582</v>
          </cell>
          <cell r="D82" t="str">
            <v>0000SHT55-SHT550101</v>
          </cell>
          <cell r="E82" t="str">
            <v>Airtel</v>
          </cell>
          <cell r="F82" t="str">
            <v>Narayan Peth 2</v>
          </cell>
          <cell r="G82" t="str">
            <v>Pune</v>
          </cell>
          <cell r="H82" t="str">
            <v>M&amp;G</v>
          </cell>
          <cell r="I82" t="str">
            <v>SHT</v>
          </cell>
          <cell r="J82" t="str">
            <v>SHT</v>
          </cell>
          <cell r="L82">
            <v>45107</v>
          </cell>
          <cell r="M82">
            <v>45112</v>
          </cell>
          <cell r="N82">
            <v>45107</v>
          </cell>
          <cell r="Q82" t="str">
            <v>No</v>
          </cell>
        </row>
        <row r="83">
          <cell r="B83" t="str">
            <v>SHT56</v>
          </cell>
          <cell r="C83" t="str">
            <v>18.5122068,73.8460435</v>
          </cell>
          <cell r="D83" t="str">
            <v>0000001WB-0000SHT57</v>
          </cell>
          <cell r="E83" t="str">
            <v>Airtel</v>
          </cell>
          <cell r="F83" t="str">
            <v>Narayan Peth 2</v>
          </cell>
          <cell r="G83" t="str">
            <v>Pune</v>
          </cell>
          <cell r="H83" t="str">
            <v>M&amp;G</v>
          </cell>
          <cell r="I83" t="str">
            <v>SHT</v>
          </cell>
          <cell r="J83" t="str">
            <v>SHT</v>
          </cell>
          <cell r="L83">
            <v>45107</v>
          </cell>
          <cell r="M83">
            <v>45112</v>
          </cell>
          <cell r="N83">
            <v>45107</v>
          </cell>
          <cell r="Q83" t="str">
            <v>No</v>
          </cell>
        </row>
        <row r="84">
          <cell r="B84" t="str">
            <v>SHT560108</v>
          </cell>
          <cell r="C84" t="str">
            <v>18.5115278,73.8465358</v>
          </cell>
          <cell r="D84" t="str">
            <v>0000SHT56-SHT560108</v>
          </cell>
          <cell r="E84" t="str">
            <v>Airtel</v>
          </cell>
          <cell r="F84" t="str">
            <v>Narayan Peth 2</v>
          </cell>
          <cell r="G84" t="str">
            <v>Pune</v>
          </cell>
          <cell r="H84" t="str">
            <v>M&amp;G</v>
          </cell>
          <cell r="I84" t="str">
            <v>SHT</v>
          </cell>
          <cell r="J84" t="str">
            <v>SHT</v>
          </cell>
          <cell r="L84">
            <v>45107</v>
          </cell>
          <cell r="M84">
            <v>45112</v>
          </cell>
          <cell r="N84">
            <v>45107</v>
          </cell>
          <cell r="Q84" t="str">
            <v>No</v>
          </cell>
        </row>
        <row r="85">
          <cell r="B85" t="str">
            <v>SHT560107</v>
          </cell>
          <cell r="C85" t="str">
            <v>18.5118739,73.8463976</v>
          </cell>
          <cell r="D85" t="str">
            <v>0000SHT56-SHT560108</v>
          </cell>
          <cell r="E85" t="str">
            <v>Airtel</v>
          </cell>
          <cell r="F85" t="str">
            <v>Narayan Peth 2</v>
          </cell>
          <cell r="G85" t="str">
            <v>Pune</v>
          </cell>
          <cell r="H85" t="str">
            <v>M&amp;G</v>
          </cell>
          <cell r="I85" t="str">
            <v>SHT</v>
          </cell>
          <cell r="J85" t="str">
            <v>SHT</v>
          </cell>
          <cell r="L85">
            <v>45107</v>
          </cell>
          <cell r="M85">
            <v>45112</v>
          </cell>
          <cell r="N85">
            <v>45107</v>
          </cell>
          <cell r="Q85" t="str">
            <v>No</v>
          </cell>
        </row>
        <row r="86">
          <cell r="B86" t="str">
            <v>SHT560106</v>
          </cell>
          <cell r="C86" t="str">
            <v>18.5115089,73.8463379</v>
          </cell>
          <cell r="D86" t="str">
            <v>0000SHT56-SHT560108</v>
          </cell>
          <cell r="E86" t="str">
            <v>Airtel</v>
          </cell>
          <cell r="F86" t="str">
            <v>Narayan Peth 2</v>
          </cell>
          <cell r="G86" t="str">
            <v>Pune</v>
          </cell>
          <cell r="H86" t="str">
            <v>M&amp;G</v>
          </cell>
          <cell r="I86" t="str">
            <v>SHT</v>
          </cell>
          <cell r="J86" t="str">
            <v>SHT</v>
          </cell>
          <cell r="L86">
            <v>45107</v>
          </cell>
          <cell r="M86">
            <v>45112</v>
          </cell>
          <cell r="N86">
            <v>45107</v>
          </cell>
          <cell r="Q86" t="str">
            <v>No</v>
          </cell>
        </row>
        <row r="87">
          <cell r="B87" t="str">
            <v>SHT560105</v>
          </cell>
          <cell r="C87" t="str">
            <v>18.5114944,73.846507</v>
          </cell>
          <cell r="D87" t="str">
            <v>0000SHT56-SHT560108</v>
          </cell>
          <cell r="E87" t="str">
            <v>Airtel</v>
          </cell>
          <cell r="F87" t="str">
            <v>Narayan Peth 2</v>
          </cell>
          <cell r="G87" t="str">
            <v>Pune</v>
          </cell>
          <cell r="H87" t="str">
            <v>M&amp;G</v>
          </cell>
          <cell r="I87" t="str">
            <v>SHT</v>
          </cell>
          <cell r="J87" t="str">
            <v>SHT</v>
          </cell>
          <cell r="L87">
            <v>45107</v>
          </cell>
          <cell r="M87">
            <v>45112</v>
          </cell>
          <cell r="N87">
            <v>45107</v>
          </cell>
          <cell r="Q87" t="str">
            <v>No</v>
          </cell>
        </row>
        <row r="88">
          <cell r="B88" t="str">
            <v>SHT560104</v>
          </cell>
          <cell r="C88" t="str">
            <v>18.5122963,73.8460998</v>
          </cell>
          <cell r="D88" t="str">
            <v>0000SHT56-SHT560104</v>
          </cell>
          <cell r="E88" t="str">
            <v>Airtel</v>
          </cell>
          <cell r="F88" t="str">
            <v>Narayan Peth 2</v>
          </cell>
          <cell r="G88" t="str">
            <v>Pune</v>
          </cell>
          <cell r="H88" t="str">
            <v>M&amp;G</v>
          </cell>
          <cell r="I88" t="str">
            <v>SHT</v>
          </cell>
          <cell r="J88" t="str">
            <v>SHT</v>
          </cell>
          <cell r="L88">
            <v>45107</v>
          </cell>
          <cell r="M88">
            <v>45112</v>
          </cell>
          <cell r="N88">
            <v>45107</v>
          </cell>
          <cell r="Q88" t="str">
            <v>No</v>
          </cell>
        </row>
        <row r="89">
          <cell r="B89" t="str">
            <v>SHT560103</v>
          </cell>
          <cell r="C89" t="str">
            <v>18.5122584,73.8460414</v>
          </cell>
          <cell r="D89" t="str">
            <v>0000SHT56-SHT560103</v>
          </cell>
          <cell r="E89" t="str">
            <v>Airtel</v>
          </cell>
          <cell r="F89" t="str">
            <v>Narayan Peth 2</v>
          </cell>
          <cell r="G89" t="str">
            <v>Pune</v>
          </cell>
          <cell r="H89" t="str">
            <v>M&amp;G</v>
          </cell>
          <cell r="I89" t="str">
            <v>SHT</v>
          </cell>
          <cell r="J89" t="str">
            <v>SHT</v>
          </cell>
          <cell r="L89">
            <v>45107</v>
          </cell>
          <cell r="M89">
            <v>45112</v>
          </cell>
          <cell r="N89">
            <v>45107</v>
          </cell>
          <cell r="Q89" t="str">
            <v>No</v>
          </cell>
        </row>
        <row r="90">
          <cell r="B90" t="str">
            <v>SHT560102</v>
          </cell>
          <cell r="C90" t="str">
            <v>18.5121944,73.8460887</v>
          </cell>
          <cell r="D90" t="str">
            <v>0000SHT56-SHT560102</v>
          </cell>
          <cell r="E90" t="str">
            <v>Airtel</v>
          </cell>
          <cell r="F90" t="str">
            <v>Narayan Peth 2</v>
          </cell>
          <cell r="G90" t="str">
            <v>Pune</v>
          </cell>
          <cell r="H90" t="str">
            <v>M&amp;G</v>
          </cell>
          <cell r="I90" t="str">
            <v>SHT</v>
          </cell>
          <cell r="J90" t="str">
            <v>SHT</v>
          </cell>
          <cell r="L90">
            <v>45107</v>
          </cell>
          <cell r="M90">
            <v>45112</v>
          </cell>
          <cell r="N90">
            <v>45107</v>
          </cell>
          <cell r="Q90" t="str">
            <v>No</v>
          </cell>
        </row>
        <row r="91">
          <cell r="B91" t="str">
            <v>SHT560101</v>
          </cell>
          <cell r="C91" t="str">
            <v>18.5122068,73.8460435</v>
          </cell>
          <cell r="D91" t="str">
            <v>0000SHT56-SHT560101</v>
          </cell>
          <cell r="E91" t="str">
            <v>Airtel</v>
          </cell>
          <cell r="F91" t="str">
            <v>Narayan Peth 2</v>
          </cell>
          <cell r="G91" t="str">
            <v>Pune</v>
          </cell>
          <cell r="H91" t="str">
            <v>M&amp;G</v>
          </cell>
          <cell r="I91" t="str">
            <v>SHT</v>
          </cell>
          <cell r="J91" t="str">
            <v>SHT</v>
          </cell>
          <cell r="L91">
            <v>45107</v>
          </cell>
          <cell r="M91">
            <v>45112</v>
          </cell>
          <cell r="N91">
            <v>45107</v>
          </cell>
          <cell r="Q91" t="str">
            <v>No</v>
          </cell>
        </row>
        <row r="92">
          <cell r="B92" t="str">
            <v>SHT57</v>
          </cell>
          <cell r="C92" t="str">
            <v>18.5123253,73.8461169</v>
          </cell>
          <cell r="D92" t="str">
            <v>0000001WB-0000SHT57</v>
          </cell>
          <cell r="E92" t="str">
            <v>Airtel</v>
          </cell>
          <cell r="F92" t="str">
            <v>Narayan Peth 2</v>
          </cell>
          <cell r="G92" t="str">
            <v>Pune</v>
          </cell>
          <cell r="H92" t="str">
            <v>M&amp;G</v>
          </cell>
          <cell r="I92" t="str">
            <v>SHT</v>
          </cell>
          <cell r="J92" t="str">
            <v>SHT</v>
          </cell>
          <cell r="L92">
            <v>45107</v>
          </cell>
          <cell r="M92">
            <v>45112</v>
          </cell>
          <cell r="N92">
            <v>45107</v>
          </cell>
          <cell r="Q92" t="str">
            <v>No</v>
          </cell>
        </row>
        <row r="93">
          <cell r="B93" t="str">
            <v>SHT570108</v>
          </cell>
          <cell r="C93" t="str">
            <v>18.5123546,73.8461636</v>
          </cell>
          <cell r="D93" t="str">
            <v>0000SHT57-SHT570108</v>
          </cell>
          <cell r="E93" t="str">
            <v>Airtel</v>
          </cell>
          <cell r="F93" t="str">
            <v>Narayan Peth 2</v>
          </cell>
          <cell r="G93" t="str">
            <v>Pune</v>
          </cell>
          <cell r="H93" t="str">
            <v>M&amp;G</v>
          </cell>
          <cell r="I93" t="str">
            <v>SHT</v>
          </cell>
          <cell r="J93" t="str">
            <v>SHT</v>
          </cell>
          <cell r="L93">
            <v>45107</v>
          </cell>
          <cell r="M93">
            <v>45112</v>
          </cell>
          <cell r="N93">
            <v>45107</v>
          </cell>
          <cell r="Q93" t="str">
            <v>No</v>
          </cell>
        </row>
        <row r="94">
          <cell r="B94" t="str">
            <v>SHT570107</v>
          </cell>
          <cell r="C94" t="str">
            <v>18.5123985,73.8461016</v>
          </cell>
          <cell r="D94" t="str">
            <v>0000SHT57-SHT570107</v>
          </cell>
          <cell r="E94" t="str">
            <v>Airtel</v>
          </cell>
          <cell r="F94" t="str">
            <v>Narayan Peth 2</v>
          </cell>
          <cell r="G94" t="str">
            <v>Pune</v>
          </cell>
          <cell r="H94" t="str">
            <v>M&amp;G</v>
          </cell>
          <cell r="I94" t="str">
            <v>SHT</v>
          </cell>
          <cell r="J94" t="str">
            <v>SHT</v>
          </cell>
          <cell r="L94">
            <v>45107</v>
          </cell>
          <cell r="M94">
            <v>45112</v>
          </cell>
          <cell r="N94">
            <v>45107</v>
          </cell>
          <cell r="Q94" t="str">
            <v>No</v>
          </cell>
        </row>
        <row r="95">
          <cell r="B95" t="str">
            <v>SHT570106</v>
          </cell>
          <cell r="C95" t="str">
            <v>18.512346,73.8461183</v>
          </cell>
          <cell r="D95" t="str">
            <v>0000SHT57-SHT570106</v>
          </cell>
          <cell r="E95" t="str">
            <v>Airtel</v>
          </cell>
          <cell r="F95" t="str">
            <v>Narayan Peth 2</v>
          </cell>
          <cell r="G95" t="str">
            <v>Pune</v>
          </cell>
          <cell r="H95" t="str">
            <v>M&amp;G</v>
          </cell>
          <cell r="I95" t="str">
            <v>SHT</v>
          </cell>
          <cell r="J95" t="str">
            <v>SHT</v>
          </cell>
          <cell r="L95">
            <v>45107</v>
          </cell>
          <cell r="M95">
            <v>45112</v>
          </cell>
          <cell r="N95">
            <v>45107</v>
          </cell>
          <cell r="Q95" t="str">
            <v>No</v>
          </cell>
        </row>
        <row r="96">
          <cell r="B96" t="str">
            <v>SHT570105</v>
          </cell>
          <cell r="C96" t="str">
            <v>18.5126666,73.8452931</v>
          </cell>
          <cell r="D96" t="str">
            <v>0000SHT57-SHT570105</v>
          </cell>
          <cell r="E96" t="str">
            <v>Airtel</v>
          </cell>
          <cell r="F96" t="str">
            <v>Narayan Peth 2</v>
          </cell>
          <cell r="G96" t="str">
            <v>Pune</v>
          </cell>
          <cell r="H96" t="str">
            <v>M&amp;G</v>
          </cell>
          <cell r="I96" t="str">
            <v>SHT</v>
          </cell>
          <cell r="J96" t="str">
            <v>SHT</v>
          </cell>
          <cell r="L96">
            <v>45107</v>
          </cell>
          <cell r="M96">
            <v>45112</v>
          </cell>
          <cell r="N96">
            <v>45107</v>
          </cell>
          <cell r="Q96" t="str">
            <v>No</v>
          </cell>
        </row>
        <row r="97">
          <cell r="B97" t="str">
            <v>SHT570104</v>
          </cell>
          <cell r="C97" t="str">
            <v>18.5127499,73.8453088</v>
          </cell>
          <cell r="D97" t="str">
            <v>0000SHT57-SHT570104</v>
          </cell>
          <cell r="E97" t="str">
            <v>Airtel</v>
          </cell>
          <cell r="F97" t="str">
            <v>Narayan Peth 2</v>
          </cell>
          <cell r="G97" t="str">
            <v>Pune</v>
          </cell>
          <cell r="H97" t="str">
            <v>M&amp;G</v>
          </cell>
          <cell r="I97" t="str">
            <v>SHT</v>
          </cell>
          <cell r="J97" t="str">
            <v>SHT</v>
          </cell>
          <cell r="L97">
            <v>45107</v>
          </cell>
          <cell r="M97">
            <v>45112</v>
          </cell>
          <cell r="N97">
            <v>45107</v>
          </cell>
          <cell r="Q97" t="str">
            <v>No</v>
          </cell>
        </row>
        <row r="98">
          <cell r="B98" t="str">
            <v>SHT570103</v>
          </cell>
          <cell r="C98" t="str">
            <v>18.5127815,73.8453504</v>
          </cell>
          <cell r="D98" t="str">
            <v>0000SHT57-SHT570103</v>
          </cell>
          <cell r="E98" t="str">
            <v>Airtel</v>
          </cell>
          <cell r="F98" t="str">
            <v>Narayan Peth 2</v>
          </cell>
          <cell r="G98" t="str">
            <v>Pune</v>
          </cell>
          <cell r="H98" t="str">
            <v>M&amp;G</v>
          </cell>
          <cell r="I98" t="str">
            <v>SHT</v>
          </cell>
          <cell r="J98" t="str">
            <v>SHT</v>
          </cell>
          <cell r="L98">
            <v>45107</v>
          </cell>
          <cell r="M98">
            <v>45112</v>
          </cell>
          <cell r="N98">
            <v>45107</v>
          </cell>
          <cell r="Q98" t="str">
            <v>No</v>
          </cell>
        </row>
        <row r="99">
          <cell r="B99" t="str">
            <v>SHT570102</v>
          </cell>
          <cell r="C99" t="str">
            <v>18.5127521,73.8453307</v>
          </cell>
          <cell r="D99" t="str">
            <v>0000SHT57-SHT570102</v>
          </cell>
          <cell r="E99" t="str">
            <v>Airtel</v>
          </cell>
          <cell r="F99" t="str">
            <v>Narayan Peth 2</v>
          </cell>
          <cell r="G99" t="str">
            <v>Pune</v>
          </cell>
          <cell r="H99" t="str">
            <v>M&amp;G</v>
          </cell>
          <cell r="I99" t="str">
            <v>SHT</v>
          </cell>
          <cell r="J99" t="str">
            <v>SHT</v>
          </cell>
          <cell r="L99">
            <v>45107</v>
          </cell>
          <cell r="M99">
            <v>45112</v>
          </cell>
          <cell r="N99">
            <v>45107</v>
          </cell>
          <cell r="Q99" t="str">
            <v>No</v>
          </cell>
        </row>
        <row r="100">
          <cell r="B100" t="str">
            <v>SHT570101</v>
          </cell>
          <cell r="C100" t="str">
            <v>18.5123253,73.8461169</v>
          </cell>
          <cell r="D100" t="str">
            <v>0000SHT57-SHT570101</v>
          </cell>
          <cell r="E100" t="str">
            <v>Airtel</v>
          </cell>
          <cell r="F100" t="str">
            <v>Narayan Peth 2</v>
          </cell>
          <cell r="G100" t="str">
            <v>Pune</v>
          </cell>
          <cell r="H100" t="str">
            <v>M&amp;G</v>
          </cell>
          <cell r="I100" t="str">
            <v>SHT</v>
          </cell>
          <cell r="J100" t="str">
            <v>SHT</v>
          </cell>
          <cell r="L100">
            <v>45107</v>
          </cell>
          <cell r="M100">
            <v>45112</v>
          </cell>
          <cell r="N100">
            <v>45107</v>
          </cell>
          <cell r="Q100" t="str">
            <v>No</v>
          </cell>
        </row>
        <row r="101">
          <cell r="B101" t="str">
            <v>SHT58</v>
          </cell>
          <cell r="C101" t="str">
            <v>18.5117653,73.8488452</v>
          </cell>
          <cell r="D101" t="str">
            <v>00001WB17-SHT580108</v>
          </cell>
          <cell r="E101" t="str">
            <v>Airtel</v>
          </cell>
          <cell r="F101" t="str">
            <v>Narayan Peth 2</v>
          </cell>
          <cell r="G101" t="str">
            <v>Pune</v>
          </cell>
          <cell r="H101" t="str">
            <v>M&amp;G</v>
          </cell>
          <cell r="I101" t="str">
            <v>SHT</v>
          </cell>
          <cell r="J101" t="str">
            <v>SHT</v>
          </cell>
          <cell r="L101">
            <v>45107</v>
          </cell>
          <cell r="M101">
            <v>45112</v>
          </cell>
          <cell r="N101">
            <v>45107</v>
          </cell>
          <cell r="Q101" t="str">
            <v>No</v>
          </cell>
        </row>
        <row r="102">
          <cell r="B102" t="str">
            <v>SHT580108</v>
          </cell>
          <cell r="C102" t="str">
            <v>18.512337,73.850021</v>
          </cell>
          <cell r="D102" t="str">
            <v>00001WB17-SHT580108</v>
          </cell>
          <cell r="E102" t="str">
            <v>Airtel</v>
          </cell>
          <cell r="F102" t="str">
            <v>Narayan Peth 2</v>
          </cell>
          <cell r="G102" t="str">
            <v>Pune</v>
          </cell>
          <cell r="H102" t="str">
            <v>M&amp;G</v>
          </cell>
          <cell r="I102" t="str">
            <v>SHT</v>
          </cell>
          <cell r="J102" t="str">
            <v>SHT</v>
          </cell>
          <cell r="L102">
            <v>45107</v>
          </cell>
          <cell r="M102">
            <v>45112</v>
          </cell>
          <cell r="N102">
            <v>45107</v>
          </cell>
          <cell r="Q102" t="str">
            <v>No</v>
          </cell>
        </row>
        <row r="103">
          <cell r="B103" t="str">
            <v>SHT580107</v>
          </cell>
          <cell r="C103" t="str">
            <v>18.512337,73.850021</v>
          </cell>
          <cell r="D103" t="str">
            <v>00001WB17-SHT580108</v>
          </cell>
          <cell r="E103" t="str">
            <v>Airtel</v>
          </cell>
          <cell r="F103" t="str">
            <v>Narayan Peth 2</v>
          </cell>
          <cell r="G103" t="str">
            <v>Pune</v>
          </cell>
          <cell r="H103" t="str">
            <v>M&amp;G</v>
          </cell>
          <cell r="I103" t="str">
            <v>SHT</v>
          </cell>
          <cell r="J103" t="str">
            <v>SHT</v>
          </cell>
          <cell r="L103">
            <v>45107</v>
          </cell>
          <cell r="M103">
            <v>45112</v>
          </cell>
          <cell r="N103">
            <v>45107</v>
          </cell>
          <cell r="Q103" t="str">
            <v>No</v>
          </cell>
        </row>
        <row r="104">
          <cell r="B104" t="str">
            <v>SHT580106</v>
          </cell>
          <cell r="C104" t="str">
            <v>18.512337,73.850021</v>
          </cell>
          <cell r="D104" t="str">
            <v>00001WB17-SHT580108</v>
          </cell>
          <cell r="E104" t="str">
            <v>Airtel</v>
          </cell>
          <cell r="F104" t="str">
            <v>Narayan Peth 2</v>
          </cell>
          <cell r="G104" t="str">
            <v>Pune</v>
          </cell>
          <cell r="H104" t="str">
            <v>M&amp;G</v>
          </cell>
          <cell r="I104" t="str">
            <v>SHT</v>
          </cell>
          <cell r="J104" t="str">
            <v>SHT</v>
          </cell>
          <cell r="L104">
            <v>45107</v>
          </cell>
          <cell r="M104">
            <v>45112</v>
          </cell>
          <cell r="N104">
            <v>45107</v>
          </cell>
          <cell r="Q104" t="str">
            <v>No</v>
          </cell>
        </row>
        <row r="105">
          <cell r="B105" t="str">
            <v>SHT580105</v>
          </cell>
          <cell r="C105" t="str">
            <v>18.512337,73.850021</v>
          </cell>
          <cell r="D105" t="str">
            <v>00001WB17-SHT580108</v>
          </cell>
          <cell r="E105" t="str">
            <v>Airtel</v>
          </cell>
          <cell r="F105" t="str">
            <v>Narayan Peth 2</v>
          </cell>
          <cell r="G105" t="str">
            <v>Pune</v>
          </cell>
          <cell r="H105" t="str">
            <v>M&amp;G</v>
          </cell>
          <cell r="I105" t="str">
            <v>SHT</v>
          </cell>
          <cell r="J105" t="str">
            <v>SHT</v>
          </cell>
          <cell r="L105">
            <v>45107</v>
          </cell>
          <cell r="M105">
            <v>45112</v>
          </cell>
          <cell r="N105">
            <v>45107</v>
          </cell>
          <cell r="Q105" t="str">
            <v>No</v>
          </cell>
        </row>
        <row r="106">
          <cell r="B106" t="str">
            <v>SHT580104</v>
          </cell>
          <cell r="C106" t="str">
            <v>18.5114484,73.8489438</v>
          </cell>
          <cell r="D106" t="str">
            <v>00001WB17-SHT580108</v>
          </cell>
          <cell r="E106" t="str">
            <v>Airtel</v>
          </cell>
          <cell r="F106" t="str">
            <v>Narayan Peth 2</v>
          </cell>
          <cell r="G106" t="str">
            <v>Pune</v>
          </cell>
          <cell r="H106" t="str">
            <v>M&amp;G</v>
          </cell>
          <cell r="I106" t="str">
            <v>SHT</v>
          </cell>
          <cell r="J106" t="str">
            <v>SHT</v>
          </cell>
          <cell r="L106">
            <v>45107</v>
          </cell>
          <cell r="M106">
            <v>45112</v>
          </cell>
          <cell r="N106">
            <v>45107</v>
          </cell>
          <cell r="Q106" t="str">
            <v>No</v>
          </cell>
        </row>
        <row r="107">
          <cell r="B107" t="str">
            <v>SHT580103</v>
          </cell>
          <cell r="C107" t="str">
            <v>18.511496,73.8490098</v>
          </cell>
          <cell r="D107" t="str">
            <v>0000SHT58-SHT580103</v>
          </cell>
          <cell r="E107" t="str">
            <v>Airtel</v>
          </cell>
          <cell r="F107" t="str">
            <v>Narayan Peth 2</v>
          </cell>
          <cell r="G107" t="str">
            <v>Pune</v>
          </cell>
          <cell r="H107" t="str">
            <v>M&amp;G</v>
          </cell>
          <cell r="I107" t="str">
            <v>SHT</v>
          </cell>
          <cell r="J107" t="str">
            <v>SHT</v>
          </cell>
          <cell r="L107">
            <v>45107</v>
          </cell>
          <cell r="M107">
            <v>45112</v>
          </cell>
          <cell r="N107">
            <v>45107</v>
          </cell>
          <cell r="Q107" t="str">
            <v>No</v>
          </cell>
        </row>
        <row r="108">
          <cell r="B108" t="str">
            <v>SHT580102</v>
          </cell>
          <cell r="C108" t="str">
            <v>18.5112754,73.8490174</v>
          </cell>
          <cell r="D108" t="str">
            <v>0000SHT58-SHT580102</v>
          </cell>
          <cell r="E108" t="str">
            <v>Airtel</v>
          </cell>
          <cell r="F108" t="str">
            <v>Narayan Peth 2</v>
          </cell>
          <cell r="G108" t="str">
            <v>Pune</v>
          </cell>
          <cell r="H108" t="str">
            <v>M&amp;G</v>
          </cell>
          <cell r="I108" t="str">
            <v>SHT</v>
          </cell>
          <cell r="J108" t="str">
            <v>SHT</v>
          </cell>
          <cell r="L108">
            <v>45107</v>
          </cell>
          <cell r="M108">
            <v>45112</v>
          </cell>
          <cell r="N108">
            <v>45107</v>
          </cell>
          <cell r="Q108" t="str">
            <v>No</v>
          </cell>
        </row>
        <row r="109">
          <cell r="B109" t="str">
            <v>SHT580101</v>
          </cell>
          <cell r="C109" t="str">
            <v>18.5117653,73.8488452</v>
          </cell>
          <cell r="D109" t="str">
            <v>0000SHT58-SHT580101</v>
          </cell>
          <cell r="E109" t="str">
            <v>Airtel</v>
          </cell>
          <cell r="F109" t="str">
            <v>Narayan Peth 2</v>
          </cell>
          <cell r="G109" t="str">
            <v>Pune</v>
          </cell>
          <cell r="H109" t="str">
            <v>M&amp;G</v>
          </cell>
          <cell r="I109" t="str">
            <v>SHT</v>
          </cell>
          <cell r="J109" t="str">
            <v>SHT</v>
          </cell>
          <cell r="L109">
            <v>45107</v>
          </cell>
          <cell r="M109">
            <v>45112</v>
          </cell>
          <cell r="N109">
            <v>45107</v>
          </cell>
          <cell r="Q109" t="str">
            <v>No</v>
          </cell>
        </row>
        <row r="110">
          <cell r="B110" t="str">
            <v>SHT59</v>
          </cell>
          <cell r="C110" t="str">
            <v>18.5124017,73.8481311</v>
          </cell>
          <cell r="D110" t="str">
            <v>0000SHT60-SHT590108</v>
          </cell>
          <cell r="E110" t="str">
            <v>Airtel</v>
          </cell>
          <cell r="F110" t="str">
            <v>Narayan Peth 2</v>
          </cell>
          <cell r="G110" t="str">
            <v>Pune</v>
          </cell>
          <cell r="H110" t="str">
            <v>M&amp;G</v>
          </cell>
          <cell r="I110" t="str">
            <v>SHT</v>
          </cell>
          <cell r="J110" t="str">
            <v>SHT</v>
          </cell>
          <cell r="L110">
            <v>45107</v>
          </cell>
          <cell r="M110">
            <v>45112</v>
          </cell>
          <cell r="N110">
            <v>45107</v>
          </cell>
          <cell r="Q110" t="str">
            <v>No</v>
          </cell>
        </row>
        <row r="111">
          <cell r="B111" t="str">
            <v>SHT590108</v>
          </cell>
          <cell r="C111" t="str">
            <v>18.5123599,73.8481544</v>
          </cell>
          <cell r="D111" t="str">
            <v>0000SHT60-SHT590108</v>
          </cell>
          <cell r="E111" t="str">
            <v>Airtel</v>
          </cell>
          <cell r="F111" t="str">
            <v>Narayan Peth 2</v>
          </cell>
          <cell r="G111" t="str">
            <v>Pune</v>
          </cell>
          <cell r="H111" t="str">
            <v>M&amp;G</v>
          </cell>
          <cell r="I111" t="str">
            <v>SHT</v>
          </cell>
          <cell r="J111" t="str">
            <v>SHT</v>
          </cell>
          <cell r="L111">
            <v>45107</v>
          </cell>
          <cell r="M111">
            <v>45112</v>
          </cell>
          <cell r="N111">
            <v>45107</v>
          </cell>
          <cell r="Q111" t="str">
            <v>No</v>
          </cell>
        </row>
        <row r="112">
          <cell r="B112" t="str">
            <v>SHT590107</v>
          </cell>
          <cell r="C112" t="str">
            <v>18.5124872,73.8477119</v>
          </cell>
          <cell r="D112" t="str">
            <v>0000SHT60-SHT590108</v>
          </cell>
          <cell r="E112" t="str">
            <v>Airtel</v>
          </cell>
          <cell r="F112" t="str">
            <v>Narayan Peth 2</v>
          </cell>
          <cell r="G112" t="str">
            <v>Pune</v>
          </cell>
          <cell r="H112" t="str">
            <v>M&amp;G</v>
          </cell>
          <cell r="I112" t="str">
            <v>SHT</v>
          </cell>
          <cell r="J112" t="str">
            <v>SHT</v>
          </cell>
          <cell r="L112">
            <v>45107</v>
          </cell>
          <cell r="M112">
            <v>45112</v>
          </cell>
          <cell r="N112">
            <v>45107</v>
          </cell>
          <cell r="Q112" t="str">
            <v>No</v>
          </cell>
        </row>
        <row r="113">
          <cell r="B113" t="str">
            <v>SHT590106</v>
          </cell>
          <cell r="C113" t="str">
            <v>18.5123844,73.8478181</v>
          </cell>
          <cell r="D113" t="str">
            <v>SHT590105-SHT590106</v>
          </cell>
          <cell r="E113" t="str">
            <v>Airtel</v>
          </cell>
          <cell r="F113" t="str">
            <v>Narayan Peth 2</v>
          </cell>
          <cell r="G113" t="str">
            <v>Pune</v>
          </cell>
          <cell r="H113" t="str">
            <v>M&amp;G</v>
          </cell>
          <cell r="I113" t="str">
            <v>SHT</v>
          </cell>
          <cell r="J113" t="str">
            <v>SHT</v>
          </cell>
          <cell r="L113">
            <v>45107</v>
          </cell>
          <cell r="M113">
            <v>45112</v>
          </cell>
          <cell r="N113">
            <v>45107</v>
          </cell>
          <cell r="Q113" t="str">
            <v>No</v>
          </cell>
        </row>
        <row r="114">
          <cell r="B114" t="str">
            <v>SHT590105</v>
          </cell>
          <cell r="C114" t="str">
            <v>18.5123777,73.848194</v>
          </cell>
          <cell r="D114" t="str">
            <v>0000SHT60-SHT590108</v>
          </cell>
          <cell r="E114" t="str">
            <v>Airtel</v>
          </cell>
          <cell r="F114" t="str">
            <v>Narayan Peth 2</v>
          </cell>
          <cell r="G114" t="str">
            <v>Pune</v>
          </cell>
          <cell r="H114" t="str">
            <v>M&amp;G</v>
          </cell>
          <cell r="I114" t="str">
            <v>SHT</v>
          </cell>
          <cell r="J114" t="str">
            <v>SHT</v>
          </cell>
          <cell r="L114">
            <v>45107</v>
          </cell>
          <cell r="M114">
            <v>45112</v>
          </cell>
          <cell r="N114">
            <v>45107</v>
          </cell>
          <cell r="Q114" t="str">
            <v>No</v>
          </cell>
        </row>
        <row r="115">
          <cell r="B115" t="str">
            <v>SHT590104</v>
          </cell>
          <cell r="C115" t="str">
            <v>18.5124134,73.8482089</v>
          </cell>
          <cell r="D115" t="str">
            <v>0000SHT59-SHT590104</v>
          </cell>
          <cell r="E115" t="str">
            <v>Airtel</v>
          </cell>
          <cell r="F115" t="str">
            <v>Narayan Peth 2</v>
          </cell>
          <cell r="G115" t="str">
            <v>Pune</v>
          </cell>
          <cell r="H115" t="str">
            <v>M&amp;G</v>
          </cell>
          <cell r="I115" t="str">
            <v>SHT</v>
          </cell>
          <cell r="J115" t="str">
            <v>SHT</v>
          </cell>
          <cell r="L115">
            <v>45107</v>
          </cell>
          <cell r="M115">
            <v>45112</v>
          </cell>
          <cell r="N115">
            <v>45107</v>
          </cell>
          <cell r="Q115" t="str">
            <v>No</v>
          </cell>
        </row>
        <row r="116">
          <cell r="B116" t="str">
            <v>SHT590103</v>
          </cell>
          <cell r="C116" t="str">
            <v>18.5125595,73.848233</v>
          </cell>
          <cell r="D116" t="str">
            <v>0000SHT59-SHT590104</v>
          </cell>
          <cell r="E116" t="str">
            <v>Airtel</v>
          </cell>
          <cell r="F116" t="str">
            <v>Narayan Peth 2</v>
          </cell>
          <cell r="G116" t="str">
            <v>Pune</v>
          </cell>
          <cell r="H116" t="str">
            <v>M&amp;G</v>
          </cell>
          <cell r="I116" t="str">
            <v>SHT</v>
          </cell>
          <cell r="J116" t="str">
            <v>SHT</v>
          </cell>
          <cell r="L116">
            <v>45107</v>
          </cell>
          <cell r="M116">
            <v>45112</v>
          </cell>
          <cell r="N116">
            <v>45107</v>
          </cell>
          <cell r="Q116" t="str">
            <v>No</v>
          </cell>
        </row>
        <row r="117">
          <cell r="B117" t="str">
            <v>SHT590102</v>
          </cell>
          <cell r="C117" t="str">
            <v>18.5123719,73.8481412</v>
          </cell>
          <cell r="D117" t="str">
            <v>0000SHT59-SHT590104</v>
          </cell>
          <cell r="E117" t="str">
            <v>Airtel</v>
          </cell>
          <cell r="F117" t="str">
            <v>Narayan Peth 2</v>
          </cell>
          <cell r="G117" t="str">
            <v>Pune</v>
          </cell>
          <cell r="H117" t="str">
            <v>M&amp;G</v>
          </cell>
          <cell r="I117" t="str">
            <v>SHT</v>
          </cell>
          <cell r="J117" t="str">
            <v>SHT</v>
          </cell>
          <cell r="L117">
            <v>45107</v>
          </cell>
          <cell r="M117">
            <v>45112</v>
          </cell>
          <cell r="N117">
            <v>45107</v>
          </cell>
          <cell r="Q117" t="str">
            <v>No</v>
          </cell>
        </row>
        <row r="118">
          <cell r="B118" t="str">
            <v>SHT590101</v>
          </cell>
          <cell r="C118" t="str">
            <v>18.5124017,73.8481311</v>
          </cell>
          <cell r="D118" t="str">
            <v>0000SHT59-SHT590104</v>
          </cell>
          <cell r="E118" t="str">
            <v>Airtel</v>
          </cell>
          <cell r="F118" t="str">
            <v>Narayan Peth 2</v>
          </cell>
          <cell r="G118" t="str">
            <v>Pune</v>
          </cell>
          <cell r="H118" t="str">
            <v>M&amp;G</v>
          </cell>
          <cell r="I118" t="str">
            <v>SHT</v>
          </cell>
          <cell r="J118" t="str">
            <v>SHT</v>
          </cell>
          <cell r="L118">
            <v>45107</v>
          </cell>
          <cell r="M118">
            <v>45112</v>
          </cell>
          <cell r="N118">
            <v>45107</v>
          </cell>
          <cell r="Q118" t="str">
            <v>No</v>
          </cell>
        </row>
        <row r="119">
          <cell r="B119" t="str">
            <v>SHT60</v>
          </cell>
          <cell r="C119" t="str">
            <v>18.5122351,73.8504507</v>
          </cell>
          <cell r="D119" t="str">
            <v>00001WB19-0000SHT60</v>
          </cell>
          <cell r="E119" t="str">
            <v>Airtel</v>
          </cell>
          <cell r="F119" t="str">
            <v>Narayan Peth 2</v>
          </cell>
          <cell r="G119" t="str">
            <v>Pune</v>
          </cell>
          <cell r="H119" t="str">
            <v>M&amp;G</v>
          </cell>
          <cell r="I119" t="str">
            <v>SHT</v>
          </cell>
          <cell r="J119" t="str">
            <v>SHT</v>
          </cell>
          <cell r="L119">
            <v>45107</v>
          </cell>
          <cell r="M119">
            <v>45112</v>
          </cell>
          <cell r="N119">
            <v>45107</v>
          </cell>
          <cell r="Q119" t="str">
            <v>No</v>
          </cell>
        </row>
        <row r="120">
          <cell r="B120" t="str">
            <v>SHT600106</v>
          </cell>
          <cell r="C120" t="str">
            <v>18.5123265,73.850136</v>
          </cell>
          <cell r="D120" t="str">
            <v>0000SHT60-SHT600106</v>
          </cell>
          <cell r="E120" t="str">
            <v>Airtel</v>
          </cell>
          <cell r="F120" t="str">
            <v>Narayan Peth 2</v>
          </cell>
          <cell r="G120" t="str">
            <v>Pune</v>
          </cell>
          <cell r="H120" t="str">
            <v>M&amp;G</v>
          </cell>
          <cell r="I120" t="str">
            <v>SHT</v>
          </cell>
          <cell r="J120" t="str">
            <v>SHT</v>
          </cell>
          <cell r="L120">
            <v>45107</v>
          </cell>
          <cell r="M120">
            <v>45112</v>
          </cell>
          <cell r="N120">
            <v>45107</v>
          </cell>
          <cell r="Q120" t="str">
            <v>No</v>
          </cell>
        </row>
        <row r="121">
          <cell r="B121" t="str">
            <v>SHT600105</v>
          </cell>
          <cell r="C121" t="str">
            <v>18.5123713,73.8501178</v>
          </cell>
          <cell r="D121" t="str">
            <v>0000SHT60-SHT600106</v>
          </cell>
          <cell r="E121" t="str">
            <v>Airtel</v>
          </cell>
          <cell r="F121" t="str">
            <v>Narayan Peth 2</v>
          </cell>
          <cell r="G121" t="str">
            <v>Pune</v>
          </cell>
          <cell r="H121" t="str">
            <v>M&amp;G</v>
          </cell>
          <cell r="I121" t="str">
            <v>SHT</v>
          </cell>
          <cell r="J121" t="str">
            <v>SHT</v>
          </cell>
          <cell r="L121">
            <v>45107</v>
          </cell>
          <cell r="M121">
            <v>45112</v>
          </cell>
          <cell r="N121">
            <v>45107</v>
          </cell>
          <cell r="Q121" t="str">
            <v>No</v>
          </cell>
        </row>
        <row r="122">
          <cell r="B122" t="str">
            <v>SHT600104</v>
          </cell>
          <cell r="C122" t="str">
            <v>18.512175,73.8499784</v>
          </cell>
          <cell r="D122" t="str">
            <v>0000SHT60-SHT600106</v>
          </cell>
          <cell r="E122" t="str">
            <v>Airtel</v>
          </cell>
          <cell r="F122" t="str">
            <v>Narayan Peth 2</v>
          </cell>
          <cell r="G122" t="str">
            <v>Pune</v>
          </cell>
          <cell r="H122" t="str">
            <v>M&amp;G</v>
          </cell>
          <cell r="I122" t="str">
            <v>SHT</v>
          </cell>
          <cell r="J122" t="str">
            <v>SHT</v>
          </cell>
          <cell r="L122">
            <v>45107</v>
          </cell>
          <cell r="M122">
            <v>45112</v>
          </cell>
          <cell r="N122">
            <v>45107</v>
          </cell>
          <cell r="Q122" t="str">
            <v>No</v>
          </cell>
        </row>
        <row r="123">
          <cell r="B123" t="str">
            <v>SHT600103</v>
          </cell>
          <cell r="C123" t="str">
            <v>18.5122041,73.85051</v>
          </cell>
          <cell r="D123" t="str">
            <v>0000SHT60-SHT600103</v>
          </cell>
          <cell r="E123" t="str">
            <v>Airtel</v>
          </cell>
          <cell r="F123" t="str">
            <v>Narayan Peth 2</v>
          </cell>
          <cell r="G123" t="str">
            <v>Pune</v>
          </cell>
          <cell r="H123" t="str">
            <v>M&amp;G</v>
          </cell>
          <cell r="I123" t="str">
            <v>SHT</v>
          </cell>
          <cell r="J123" t="str">
            <v>SHT</v>
          </cell>
          <cell r="L123">
            <v>45107</v>
          </cell>
          <cell r="M123">
            <v>45112</v>
          </cell>
          <cell r="N123">
            <v>45107</v>
          </cell>
          <cell r="Q123" t="str">
            <v>No</v>
          </cell>
        </row>
        <row r="124">
          <cell r="B124" t="str">
            <v>SHT600102</v>
          </cell>
          <cell r="C124" t="str">
            <v>18.511689,73.8499003</v>
          </cell>
          <cell r="D124" t="str">
            <v>0000SHT60-SHT600103</v>
          </cell>
          <cell r="E124" t="str">
            <v>Airtel</v>
          </cell>
          <cell r="F124" t="str">
            <v>Narayan Peth 2</v>
          </cell>
          <cell r="G124" t="str">
            <v>Pune</v>
          </cell>
          <cell r="H124" t="str">
            <v>M&amp;G</v>
          </cell>
          <cell r="I124" t="str">
            <v>SHT</v>
          </cell>
          <cell r="J124" t="str">
            <v>SHT</v>
          </cell>
          <cell r="L124">
            <v>45107</v>
          </cell>
          <cell r="M124">
            <v>45112</v>
          </cell>
          <cell r="N124">
            <v>45107</v>
          </cell>
          <cell r="Q124" t="str">
            <v>No</v>
          </cell>
        </row>
        <row r="125">
          <cell r="B125" t="str">
            <v>SHT600101</v>
          </cell>
          <cell r="C125" t="str">
            <v>18.5122351,73.8504507</v>
          </cell>
          <cell r="D125" t="str">
            <v>0000SHT60-SHT600103</v>
          </cell>
          <cell r="E125" t="str">
            <v>Airtel</v>
          </cell>
          <cell r="F125" t="str">
            <v>Narayan Peth 2</v>
          </cell>
          <cell r="G125" t="str">
            <v>Pune</v>
          </cell>
          <cell r="H125" t="str">
            <v>M&amp;G</v>
          </cell>
          <cell r="I125" t="str">
            <v>SHT</v>
          </cell>
          <cell r="J125" t="str">
            <v>SHT</v>
          </cell>
          <cell r="L125">
            <v>45107</v>
          </cell>
          <cell r="M125">
            <v>45112</v>
          </cell>
          <cell r="N125">
            <v>45107</v>
          </cell>
          <cell r="Q125" t="str">
            <v>No</v>
          </cell>
        </row>
        <row r="126">
          <cell r="B126" t="str">
            <v>SHT61</v>
          </cell>
          <cell r="C126" t="str">
            <v>18.5116483,73.8459884</v>
          </cell>
          <cell r="D126" t="str">
            <v>0000SHT51-SHT610107</v>
          </cell>
          <cell r="E126" t="str">
            <v>Airtel</v>
          </cell>
          <cell r="F126" t="str">
            <v>Narayan Peth 2</v>
          </cell>
          <cell r="G126" t="str">
            <v>Pune</v>
          </cell>
          <cell r="H126" t="str">
            <v>M&amp;G</v>
          </cell>
          <cell r="I126" t="str">
            <v>SHT</v>
          </cell>
          <cell r="J126" t="str">
            <v>SHT</v>
          </cell>
          <cell r="L126">
            <v>45107</v>
          </cell>
          <cell r="M126">
            <v>45112</v>
          </cell>
          <cell r="N126">
            <v>45107</v>
          </cell>
          <cell r="Q126" t="str">
            <v>No</v>
          </cell>
        </row>
        <row r="127">
          <cell r="B127" t="str">
            <v>SHT610101</v>
          </cell>
          <cell r="C127" t="str">
            <v>18.5116483,73.8459884</v>
          </cell>
          <cell r="D127" t="str">
            <v>0000SHT61-SHT610105</v>
          </cell>
          <cell r="E127" t="str">
            <v>Airtel</v>
          </cell>
          <cell r="F127" t="str">
            <v>Narayan Peth 2</v>
          </cell>
          <cell r="G127" t="str">
            <v>Pune</v>
          </cell>
          <cell r="H127" t="str">
            <v>M&amp;G</v>
          </cell>
          <cell r="I127" t="str">
            <v>SHT</v>
          </cell>
          <cell r="J127" t="str">
            <v>SHT</v>
          </cell>
          <cell r="L127">
            <v>45107</v>
          </cell>
          <cell r="M127">
            <v>45112</v>
          </cell>
          <cell r="N127">
            <v>45107</v>
          </cell>
          <cell r="Q127" t="str">
            <v>No</v>
          </cell>
        </row>
        <row r="128">
          <cell r="B128" t="str">
            <v>SHT610102</v>
          </cell>
          <cell r="C128" t="str">
            <v>18.5115788,73.8459054</v>
          </cell>
          <cell r="D128" t="str">
            <v>0000SHT61-SHT610105</v>
          </cell>
          <cell r="E128" t="str">
            <v>Airtel</v>
          </cell>
          <cell r="F128" t="str">
            <v>Narayan Peth 2</v>
          </cell>
          <cell r="G128" t="str">
            <v>Pune</v>
          </cell>
          <cell r="H128" t="str">
            <v>M&amp;G</v>
          </cell>
          <cell r="I128" t="str">
            <v>SHT</v>
          </cell>
          <cell r="J128" t="str">
            <v>SHT</v>
          </cell>
          <cell r="L128">
            <v>45107</v>
          </cell>
          <cell r="M128">
            <v>45112</v>
          </cell>
          <cell r="N128">
            <v>45107</v>
          </cell>
          <cell r="Q128" t="str">
            <v>No</v>
          </cell>
        </row>
        <row r="129">
          <cell r="B129" t="str">
            <v>SHT610103</v>
          </cell>
          <cell r="C129" t="str">
            <v>18.5116444,73.8460873</v>
          </cell>
          <cell r="D129" t="str">
            <v>0000SHT61-SHT610105</v>
          </cell>
          <cell r="E129" t="str">
            <v>Airtel</v>
          </cell>
          <cell r="F129" t="str">
            <v>Narayan Peth 2</v>
          </cell>
          <cell r="G129" t="str">
            <v>Pune</v>
          </cell>
          <cell r="H129" t="str">
            <v>M&amp;G</v>
          </cell>
          <cell r="I129" t="str">
            <v>SHT</v>
          </cell>
          <cell r="J129" t="str">
            <v>SHT</v>
          </cell>
          <cell r="L129">
            <v>45107</v>
          </cell>
          <cell r="M129">
            <v>45112</v>
          </cell>
          <cell r="N129">
            <v>45107</v>
          </cell>
          <cell r="Q129" t="str">
            <v>No</v>
          </cell>
        </row>
        <row r="130">
          <cell r="B130" t="str">
            <v>SHT610104</v>
          </cell>
          <cell r="C130" t="str">
            <v>18.5117036,73.846023</v>
          </cell>
          <cell r="D130" t="str">
            <v>0000SHT61-SHT610105</v>
          </cell>
          <cell r="E130" t="str">
            <v>Airtel</v>
          </cell>
          <cell r="F130" t="str">
            <v>Narayan Peth 2</v>
          </cell>
          <cell r="G130" t="str">
            <v>Pune</v>
          </cell>
          <cell r="H130" t="str">
            <v>M&amp;G</v>
          </cell>
          <cell r="I130" t="str">
            <v>SHT</v>
          </cell>
          <cell r="J130" t="str">
            <v>SHT</v>
          </cell>
          <cell r="L130">
            <v>45107</v>
          </cell>
          <cell r="M130">
            <v>45112</v>
          </cell>
          <cell r="N130">
            <v>45107</v>
          </cell>
          <cell r="Q130" t="str">
            <v>No</v>
          </cell>
        </row>
        <row r="131">
          <cell r="B131" t="str">
            <v>SHT610105</v>
          </cell>
          <cell r="C131" t="str">
            <v>18.5116817,73.8459099</v>
          </cell>
          <cell r="D131" t="str">
            <v>0000SHT61-SHT610105</v>
          </cell>
          <cell r="E131" t="str">
            <v>Airtel</v>
          </cell>
          <cell r="F131" t="str">
            <v>Narayan Peth 2</v>
          </cell>
          <cell r="G131" t="str">
            <v>Pune</v>
          </cell>
          <cell r="H131" t="str">
            <v>M&amp;G</v>
          </cell>
          <cell r="I131" t="str">
            <v>SHT</v>
          </cell>
          <cell r="J131" t="str">
            <v>SHT</v>
          </cell>
          <cell r="L131">
            <v>45107</v>
          </cell>
          <cell r="M131">
            <v>45112</v>
          </cell>
          <cell r="N131">
            <v>45107</v>
          </cell>
          <cell r="Q131" t="str">
            <v>No</v>
          </cell>
        </row>
        <row r="132">
          <cell r="B132" t="str">
            <v>SHT610106</v>
          </cell>
          <cell r="C132" t="str">
            <v>18.5116872,73.8460344</v>
          </cell>
          <cell r="D132" t="str">
            <v>0000SHT51-SHT610107</v>
          </cell>
          <cell r="E132" t="str">
            <v>Airtel</v>
          </cell>
          <cell r="F132" t="str">
            <v>Narayan Peth 2</v>
          </cell>
          <cell r="G132" t="str">
            <v>Pune</v>
          </cell>
          <cell r="H132" t="str">
            <v>M&amp;G</v>
          </cell>
          <cell r="I132" t="str">
            <v>SHT</v>
          </cell>
          <cell r="J132" t="str">
            <v>SHT</v>
          </cell>
          <cell r="L132">
            <v>45107</v>
          </cell>
          <cell r="M132">
            <v>45112</v>
          </cell>
          <cell r="N132">
            <v>45107</v>
          </cell>
          <cell r="Q132" t="str">
            <v>No</v>
          </cell>
        </row>
        <row r="133">
          <cell r="B133" t="str">
            <v>SHT610107</v>
          </cell>
          <cell r="C133" t="str">
            <v>18.5116494,73.8460474</v>
          </cell>
          <cell r="D133" t="str">
            <v>0000SHT51-SHT610107</v>
          </cell>
          <cell r="E133" t="str">
            <v>Airtel</v>
          </cell>
          <cell r="F133" t="str">
            <v>Narayan Peth 2</v>
          </cell>
          <cell r="G133" t="str">
            <v>Pune</v>
          </cell>
          <cell r="H133" t="str">
            <v>M&amp;G</v>
          </cell>
          <cell r="I133" t="str">
            <v>SHT</v>
          </cell>
          <cell r="J133" t="str">
            <v>SHT</v>
          </cell>
          <cell r="L133">
            <v>45107</v>
          </cell>
          <cell r="M133">
            <v>45112</v>
          </cell>
          <cell r="N133">
            <v>45107</v>
          </cell>
          <cell r="Q133" t="str">
            <v>No</v>
          </cell>
        </row>
        <row r="134">
          <cell r="B134" t="str">
            <v>SHT62</v>
          </cell>
          <cell r="C134" t="str">
            <v>18.5122324,73.8507676</v>
          </cell>
          <cell r="D134" t="str">
            <v>0000SHT51-0000SHT62</v>
          </cell>
          <cell r="E134" t="str">
            <v>Airtel</v>
          </cell>
          <cell r="F134" t="str">
            <v>Narayan Peth 2</v>
          </cell>
          <cell r="G134" t="str">
            <v>Pune</v>
          </cell>
          <cell r="H134" t="str">
            <v>M&amp;G</v>
          </cell>
          <cell r="I134" t="str">
            <v>SHT</v>
          </cell>
          <cell r="J134" t="str">
            <v>SHT</v>
          </cell>
          <cell r="L134">
            <v>45107</v>
          </cell>
          <cell r="M134">
            <v>45112</v>
          </cell>
          <cell r="N134">
            <v>45107</v>
          </cell>
          <cell r="Q134" t="str">
            <v>No</v>
          </cell>
        </row>
        <row r="135">
          <cell r="B135" t="str">
            <v>SHT620107</v>
          </cell>
          <cell r="C135" t="str">
            <v>18.5125595,73.848233</v>
          </cell>
          <cell r="D135" t="str">
            <v>0000SHT51-SHT620107</v>
          </cell>
          <cell r="E135" t="str">
            <v>Airtel</v>
          </cell>
          <cell r="F135" t="str">
            <v>Narayan Peth 2</v>
          </cell>
          <cell r="G135" t="str">
            <v>Pune</v>
          </cell>
          <cell r="H135" t="str">
            <v>M&amp;G</v>
          </cell>
          <cell r="I135" t="str">
            <v>SHT</v>
          </cell>
          <cell r="J135" t="str">
            <v>SHT</v>
          </cell>
          <cell r="L135">
            <v>45107</v>
          </cell>
          <cell r="M135">
            <v>45112</v>
          </cell>
          <cell r="N135">
            <v>45107</v>
          </cell>
          <cell r="Q135" t="str">
            <v>No</v>
          </cell>
        </row>
        <row r="136">
          <cell r="B136" t="str">
            <v>SHT620106</v>
          </cell>
          <cell r="C136" t="str">
            <v>18.5125595,73.848233</v>
          </cell>
          <cell r="D136" t="str">
            <v>0000SHT51-SHT620107</v>
          </cell>
          <cell r="E136" t="str">
            <v>Airtel</v>
          </cell>
          <cell r="F136" t="str">
            <v>Narayan Peth 2</v>
          </cell>
          <cell r="G136" t="str">
            <v>Pune</v>
          </cell>
          <cell r="H136" t="str">
            <v>M&amp;G</v>
          </cell>
          <cell r="I136" t="str">
            <v>SHT</v>
          </cell>
          <cell r="J136" t="str">
            <v>SHT</v>
          </cell>
          <cell r="L136">
            <v>45107</v>
          </cell>
          <cell r="M136">
            <v>45112</v>
          </cell>
          <cell r="N136">
            <v>45107</v>
          </cell>
          <cell r="Q136" t="str">
            <v>No</v>
          </cell>
        </row>
        <row r="137">
          <cell r="B137" t="str">
            <v>SHT620105</v>
          </cell>
          <cell r="C137" t="str">
            <v>18.5122119,73.8507445</v>
          </cell>
          <cell r="D137" t="str">
            <v>0000SHT51-SHT620105</v>
          </cell>
          <cell r="E137" t="str">
            <v>Airtel</v>
          </cell>
          <cell r="F137" t="str">
            <v>Narayan Peth 2</v>
          </cell>
          <cell r="G137" t="str">
            <v>Pune</v>
          </cell>
          <cell r="H137" t="str">
            <v>M&amp;G</v>
          </cell>
          <cell r="I137" t="str">
            <v>SHT</v>
          </cell>
          <cell r="J137" t="str">
            <v>SHT</v>
          </cell>
          <cell r="L137">
            <v>45107</v>
          </cell>
          <cell r="M137">
            <v>45112</v>
          </cell>
          <cell r="N137">
            <v>45107</v>
          </cell>
          <cell r="Q137" t="str">
            <v>No</v>
          </cell>
        </row>
        <row r="138">
          <cell r="B138" t="str">
            <v>SHT620104</v>
          </cell>
          <cell r="C138" t="str">
            <v>18.5121873,73.8507208</v>
          </cell>
          <cell r="D138" t="str">
            <v>0000SHT51-SHT620105</v>
          </cell>
          <cell r="E138" t="str">
            <v>Airtel</v>
          </cell>
          <cell r="F138" t="str">
            <v>Narayan Peth 2</v>
          </cell>
          <cell r="G138" t="str">
            <v>Pune</v>
          </cell>
          <cell r="H138" t="str">
            <v>M&amp;G</v>
          </cell>
          <cell r="I138" t="str">
            <v>SHT</v>
          </cell>
          <cell r="J138" t="str">
            <v>SHT</v>
          </cell>
          <cell r="L138">
            <v>45107</v>
          </cell>
          <cell r="M138">
            <v>45112</v>
          </cell>
          <cell r="N138">
            <v>45107</v>
          </cell>
          <cell r="Q138" t="str">
            <v>No</v>
          </cell>
        </row>
        <row r="139">
          <cell r="B139" t="str">
            <v>SHT620103</v>
          </cell>
          <cell r="C139" t="str">
            <v>18.5120323,73.8513231</v>
          </cell>
          <cell r="D139" t="str">
            <v>0000SHT51-SHT620103</v>
          </cell>
          <cell r="E139" t="str">
            <v>Airtel</v>
          </cell>
          <cell r="F139" t="str">
            <v>Narayan Peth 2</v>
          </cell>
          <cell r="G139" t="str">
            <v>Pune</v>
          </cell>
          <cell r="H139" t="str">
            <v>M&amp;G</v>
          </cell>
          <cell r="I139" t="str">
            <v>SHT</v>
          </cell>
          <cell r="J139" t="str">
            <v>SHT</v>
          </cell>
          <cell r="L139">
            <v>45107</v>
          </cell>
          <cell r="M139">
            <v>45112</v>
          </cell>
          <cell r="N139">
            <v>45107</v>
          </cell>
          <cell r="Q139" t="str">
            <v>No</v>
          </cell>
        </row>
        <row r="140">
          <cell r="B140" t="str">
            <v>SHT620102</v>
          </cell>
          <cell r="C140" t="str">
            <v>18.5122174,73.8507845</v>
          </cell>
          <cell r="D140" t="str">
            <v>0000SHT51-SHT620103</v>
          </cell>
          <cell r="E140" t="str">
            <v>Airtel</v>
          </cell>
          <cell r="F140" t="str">
            <v>Narayan Peth 2</v>
          </cell>
          <cell r="G140" t="str">
            <v>Pune</v>
          </cell>
          <cell r="H140" t="str">
            <v>M&amp;G</v>
          </cell>
          <cell r="I140" t="str">
            <v>SHT</v>
          </cell>
          <cell r="J140" t="str">
            <v>SHT</v>
          </cell>
          <cell r="L140">
            <v>45107</v>
          </cell>
          <cell r="M140">
            <v>45112</v>
          </cell>
          <cell r="N140">
            <v>45107</v>
          </cell>
          <cell r="Q140" t="str">
            <v>No</v>
          </cell>
        </row>
        <row r="141">
          <cell r="B141" t="str">
            <v>SHT620101</v>
          </cell>
          <cell r="C141" t="str">
            <v>18.5122324,73.8507676</v>
          </cell>
          <cell r="D141" t="str">
            <v>0000SHT51-SHT620103</v>
          </cell>
          <cell r="E141" t="str">
            <v>Airtel</v>
          </cell>
          <cell r="F141" t="str">
            <v>Narayan Peth 2</v>
          </cell>
          <cell r="G141" t="str">
            <v>Pune</v>
          </cell>
          <cell r="H141" t="str">
            <v>M&amp;G</v>
          </cell>
          <cell r="I141" t="str">
            <v>SHT</v>
          </cell>
          <cell r="J141" t="str">
            <v>SHT</v>
          </cell>
          <cell r="L141">
            <v>45107</v>
          </cell>
          <cell r="M141">
            <v>45112</v>
          </cell>
          <cell r="N141">
            <v>45107</v>
          </cell>
          <cell r="Q141" t="str">
            <v>No</v>
          </cell>
        </row>
        <row r="142">
          <cell r="B142" t="str">
            <v>SHT63</v>
          </cell>
          <cell r="C142" t="str">
            <v>18.5121777,73.8500441</v>
          </cell>
          <cell r="D142" t="str">
            <v>0000SHT51-0000SHT63</v>
          </cell>
          <cell r="E142" t="str">
            <v>Airtel</v>
          </cell>
          <cell r="F142" t="str">
            <v>Narayan Peth 2</v>
          </cell>
          <cell r="G142" t="str">
            <v>Pune</v>
          </cell>
          <cell r="H142" t="str">
            <v>M&amp;G</v>
          </cell>
          <cell r="I142" t="str">
            <v>SHT</v>
          </cell>
          <cell r="J142" t="str">
            <v>SHT</v>
          </cell>
          <cell r="L142">
            <v>45107</v>
          </cell>
          <cell r="M142">
            <v>45112</v>
          </cell>
          <cell r="N142">
            <v>45107</v>
          </cell>
          <cell r="Q142" t="str">
            <v>No</v>
          </cell>
        </row>
        <row r="143">
          <cell r="B143" t="str">
            <v>SHT630101</v>
          </cell>
          <cell r="C143" t="str">
            <v>18.5121777,73.8500441</v>
          </cell>
          <cell r="D143" t="str">
            <v>0000SHT51-SHT630104</v>
          </cell>
          <cell r="E143" t="str">
            <v>Airtel</v>
          </cell>
          <cell r="F143" t="str">
            <v>Narayan Peth 2</v>
          </cell>
          <cell r="G143" t="str">
            <v>Pune</v>
          </cell>
          <cell r="H143" t="str">
            <v>M&amp;G</v>
          </cell>
          <cell r="I143" t="str">
            <v>SHT</v>
          </cell>
          <cell r="J143" t="str">
            <v>SHT</v>
          </cell>
          <cell r="L143">
            <v>45107</v>
          </cell>
          <cell r="M143">
            <v>45112</v>
          </cell>
          <cell r="N143">
            <v>45107</v>
          </cell>
          <cell r="Q143" t="str">
            <v>No</v>
          </cell>
        </row>
        <row r="144">
          <cell r="B144" t="str">
            <v>SHT630102</v>
          </cell>
          <cell r="C144" t="str">
            <v>18.512202,73.8500429</v>
          </cell>
          <cell r="D144" t="str">
            <v>0000SHT51-SHT630104</v>
          </cell>
          <cell r="E144" t="str">
            <v>Airtel</v>
          </cell>
          <cell r="F144" t="str">
            <v>Narayan Peth 2</v>
          </cell>
          <cell r="G144" t="str">
            <v>Pune</v>
          </cell>
          <cell r="H144" t="str">
            <v>M&amp;G</v>
          </cell>
          <cell r="I144" t="str">
            <v>SHT</v>
          </cell>
          <cell r="J144" t="str">
            <v>SHT</v>
          </cell>
          <cell r="L144">
            <v>45107</v>
          </cell>
          <cell r="M144">
            <v>45112</v>
          </cell>
          <cell r="N144">
            <v>45107</v>
          </cell>
          <cell r="Q144" t="str">
            <v>No</v>
          </cell>
        </row>
        <row r="145">
          <cell r="B145" t="str">
            <v>SHT630103</v>
          </cell>
          <cell r="C145" t="str">
            <v>18.5121968,73.85004</v>
          </cell>
          <cell r="D145" t="str">
            <v>0000SHT51-SHT630104</v>
          </cell>
          <cell r="E145" t="str">
            <v>Airtel</v>
          </cell>
          <cell r="F145" t="str">
            <v>Narayan Peth 2</v>
          </cell>
          <cell r="G145" t="str">
            <v>Pune</v>
          </cell>
          <cell r="H145" t="str">
            <v>M&amp;G</v>
          </cell>
          <cell r="I145" t="str">
            <v>SHT</v>
          </cell>
          <cell r="J145" t="str">
            <v>SHT</v>
          </cell>
          <cell r="L145">
            <v>45107</v>
          </cell>
          <cell r="M145">
            <v>45112</v>
          </cell>
          <cell r="N145">
            <v>45107</v>
          </cell>
          <cell r="Q145" t="str">
            <v>No</v>
          </cell>
        </row>
        <row r="146">
          <cell r="B146" t="str">
            <v>SHT630104</v>
          </cell>
          <cell r="C146" t="str">
            <v>18.5122366,73.8500087</v>
          </cell>
          <cell r="D146" t="str">
            <v>0000SHT51-SHT630104</v>
          </cell>
          <cell r="E146" t="str">
            <v>Airtel</v>
          </cell>
          <cell r="F146" t="str">
            <v>Narayan Peth 2</v>
          </cell>
          <cell r="G146" t="str">
            <v>Pune</v>
          </cell>
          <cell r="H146" t="str">
            <v>M&amp;G</v>
          </cell>
          <cell r="I146" t="str">
            <v>SHT</v>
          </cell>
          <cell r="J146" t="str">
            <v>SHT</v>
          </cell>
          <cell r="L146">
            <v>45107</v>
          </cell>
          <cell r="M146">
            <v>45112</v>
          </cell>
          <cell r="N146">
            <v>45107</v>
          </cell>
          <cell r="Q146" t="str">
            <v>No</v>
          </cell>
        </row>
        <row r="147">
          <cell r="B147" t="str">
            <v>SHT630105</v>
          </cell>
          <cell r="C147" t="str">
            <v>18.5121462,73.8501963</v>
          </cell>
          <cell r="D147" t="str">
            <v>0000SHT62-SHT630107</v>
          </cell>
          <cell r="E147" t="str">
            <v>Airtel</v>
          </cell>
          <cell r="F147" t="str">
            <v>Narayan Peth 2</v>
          </cell>
          <cell r="G147" t="str">
            <v>Pune</v>
          </cell>
          <cell r="H147" t="str">
            <v>M&amp;G</v>
          </cell>
          <cell r="I147" t="str">
            <v>SHT</v>
          </cell>
          <cell r="J147" t="str">
            <v>SHT</v>
          </cell>
          <cell r="L147">
            <v>45107</v>
          </cell>
          <cell r="M147">
            <v>45112</v>
          </cell>
          <cell r="N147">
            <v>45107</v>
          </cell>
          <cell r="Q147" t="str">
            <v>No</v>
          </cell>
        </row>
        <row r="148">
          <cell r="B148" t="str">
            <v>SHT630106</v>
          </cell>
          <cell r="C148" t="str">
            <v>18.5121297,73.8503002</v>
          </cell>
          <cell r="D148" t="str">
            <v>0000SHT62-SHT630107</v>
          </cell>
          <cell r="E148" t="str">
            <v>Airtel</v>
          </cell>
          <cell r="F148" t="str">
            <v>Narayan Peth 2</v>
          </cell>
          <cell r="G148" t="str">
            <v>Pune</v>
          </cell>
          <cell r="H148" t="str">
            <v>M&amp;G</v>
          </cell>
          <cell r="I148" t="str">
            <v>SHT</v>
          </cell>
          <cell r="J148" t="str">
            <v>SHT</v>
          </cell>
          <cell r="L148">
            <v>45107</v>
          </cell>
          <cell r="M148">
            <v>45112</v>
          </cell>
          <cell r="N148">
            <v>45107</v>
          </cell>
          <cell r="Q148" t="str">
            <v>No</v>
          </cell>
        </row>
        <row r="149">
          <cell r="B149" t="str">
            <v>SHT630107</v>
          </cell>
          <cell r="C149" t="str">
            <v>18.5121676,73.8501893</v>
          </cell>
          <cell r="D149" t="str">
            <v>0000SHT62-SHT630107</v>
          </cell>
          <cell r="E149" t="str">
            <v>Airtel</v>
          </cell>
          <cell r="F149" t="str">
            <v>Narayan Peth 2</v>
          </cell>
          <cell r="G149" t="str">
            <v>Pune</v>
          </cell>
          <cell r="H149" t="str">
            <v>M&amp;G</v>
          </cell>
          <cell r="I149" t="str">
            <v>SHT</v>
          </cell>
          <cell r="J149" t="str">
            <v>SHT</v>
          </cell>
          <cell r="L149">
            <v>45107</v>
          </cell>
          <cell r="M149">
            <v>45112</v>
          </cell>
          <cell r="N149">
            <v>45107</v>
          </cell>
          <cell r="Q149" t="str">
            <v>No</v>
          </cell>
        </row>
        <row r="150">
          <cell r="B150" t="str">
            <v>1PS02</v>
          </cell>
          <cell r="C150" t="str">
            <v>18.5135706,73.8474076</v>
          </cell>
          <cell r="D150" t="str">
            <v>0000001PS-00001PS10</v>
          </cell>
          <cell r="E150" t="str">
            <v>Airtel</v>
          </cell>
          <cell r="F150" t="str">
            <v>Narayan Peth 1</v>
          </cell>
          <cell r="G150" t="str">
            <v>Pune</v>
          </cell>
          <cell r="H150" t="str">
            <v>M&amp;G</v>
          </cell>
          <cell r="I150" t="str">
            <v>1PS</v>
          </cell>
          <cell r="J150" t="str">
            <v>1PS</v>
          </cell>
          <cell r="L150">
            <v>45107</v>
          </cell>
          <cell r="M150">
            <v>45112</v>
          </cell>
          <cell r="N150">
            <v>45107</v>
          </cell>
          <cell r="Q150" t="str">
            <v>No</v>
          </cell>
        </row>
        <row r="151">
          <cell r="B151" t="str">
            <v>1PS020107</v>
          </cell>
          <cell r="C151" t="str">
            <v>18.5133954,73.8474594</v>
          </cell>
          <cell r="D151" t="str">
            <v>00001PS02-1PS020101</v>
          </cell>
          <cell r="E151" t="str">
            <v>Airtel</v>
          </cell>
          <cell r="F151" t="str">
            <v>Narayan Peth 1</v>
          </cell>
          <cell r="G151" t="str">
            <v>Pune</v>
          </cell>
          <cell r="H151" t="str">
            <v>M&amp;G</v>
          </cell>
          <cell r="I151" t="str">
            <v>1PS</v>
          </cell>
          <cell r="J151" t="str">
            <v>1PS</v>
          </cell>
          <cell r="L151">
            <v>45107</v>
          </cell>
          <cell r="M151">
            <v>45112</v>
          </cell>
          <cell r="N151">
            <v>45107</v>
          </cell>
          <cell r="Q151" t="str">
            <v>No</v>
          </cell>
        </row>
        <row r="152">
          <cell r="B152" t="str">
            <v>1PS020106</v>
          </cell>
          <cell r="C152" t="str">
            <v>18.5133507,73.847379</v>
          </cell>
          <cell r="D152" t="str">
            <v>00001PS02-1PS020101</v>
          </cell>
          <cell r="E152" t="str">
            <v>Airtel</v>
          </cell>
          <cell r="F152" t="str">
            <v>Narayan Peth 1</v>
          </cell>
          <cell r="G152" t="str">
            <v>Pune</v>
          </cell>
          <cell r="H152" t="str">
            <v>M&amp;G</v>
          </cell>
          <cell r="I152" t="str">
            <v>1PS</v>
          </cell>
          <cell r="J152" t="str">
            <v>1PS</v>
          </cell>
          <cell r="L152">
            <v>45107</v>
          </cell>
          <cell r="M152">
            <v>45112</v>
          </cell>
          <cell r="N152">
            <v>45107</v>
          </cell>
          <cell r="Q152" t="str">
            <v>No</v>
          </cell>
        </row>
        <row r="153">
          <cell r="B153" t="str">
            <v>1PS020105</v>
          </cell>
          <cell r="C153" t="str">
            <v>18.5138166,73.8477906</v>
          </cell>
          <cell r="D153" t="str">
            <v>00001PS02-1PS020101</v>
          </cell>
          <cell r="E153" t="str">
            <v>Airtel</v>
          </cell>
          <cell r="F153" t="str">
            <v>Narayan Peth 1</v>
          </cell>
          <cell r="G153" t="str">
            <v>Pune</v>
          </cell>
          <cell r="H153" t="str">
            <v>M&amp;G</v>
          </cell>
          <cell r="I153" t="str">
            <v>1PS</v>
          </cell>
          <cell r="J153" t="str">
            <v>1PS</v>
          </cell>
          <cell r="L153">
            <v>45107</v>
          </cell>
          <cell r="M153">
            <v>45112</v>
          </cell>
          <cell r="N153">
            <v>45107</v>
          </cell>
          <cell r="Q153" t="str">
            <v>No</v>
          </cell>
        </row>
        <row r="154">
          <cell r="B154" t="str">
            <v>1PS020104</v>
          </cell>
          <cell r="C154" t="str">
            <v>18.5137891,73.8477891</v>
          </cell>
          <cell r="D154" t="str">
            <v>00001PS02-1PS020101</v>
          </cell>
          <cell r="E154" t="str">
            <v>Airtel</v>
          </cell>
          <cell r="F154" t="str">
            <v>Narayan Peth 1</v>
          </cell>
          <cell r="G154" t="str">
            <v>Pune</v>
          </cell>
          <cell r="H154" t="str">
            <v>M&amp;G</v>
          </cell>
          <cell r="I154" t="str">
            <v>1PS</v>
          </cell>
          <cell r="J154" t="str">
            <v>1PS</v>
          </cell>
          <cell r="L154">
            <v>45107</v>
          </cell>
          <cell r="M154">
            <v>45112</v>
          </cell>
          <cell r="N154">
            <v>45107</v>
          </cell>
          <cell r="Q154" t="str">
            <v>No</v>
          </cell>
        </row>
        <row r="155">
          <cell r="B155" t="str">
            <v>1PS020103</v>
          </cell>
          <cell r="C155" t="str">
            <v>18.5137681,73.8473138</v>
          </cell>
          <cell r="D155" t="str">
            <v>00001PS02-1PS020101</v>
          </cell>
          <cell r="E155" t="str">
            <v>Airtel</v>
          </cell>
          <cell r="F155" t="str">
            <v>Narayan Peth 1</v>
          </cell>
          <cell r="G155" t="str">
            <v>Pune</v>
          </cell>
          <cell r="H155" t="str">
            <v>M&amp;G</v>
          </cell>
          <cell r="I155" t="str">
            <v>1PS</v>
          </cell>
          <cell r="J155" t="str">
            <v>1PS</v>
          </cell>
          <cell r="L155">
            <v>45107</v>
          </cell>
          <cell r="M155">
            <v>45112</v>
          </cell>
          <cell r="N155">
            <v>45107</v>
          </cell>
          <cell r="Q155" t="str">
            <v>No</v>
          </cell>
        </row>
        <row r="156">
          <cell r="B156" t="str">
            <v>1PS020102</v>
          </cell>
          <cell r="C156" t="str">
            <v>18.5135402,73.8473793</v>
          </cell>
          <cell r="D156" t="str">
            <v>00001PS02-1PS020101</v>
          </cell>
          <cell r="E156" t="str">
            <v>Airtel</v>
          </cell>
          <cell r="F156" t="str">
            <v>Narayan Peth 1</v>
          </cell>
          <cell r="G156" t="str">
            <v>Pune</v>
          </cell>
          <cell r="H156" t="str">
            <v>M&amp;G</v>
          </cell>
          <cell r="I156" t="str">
            <v>1PS</v>
          </cell>
          <cell r="J156" t="str">
            <v>1PS</v>
          </cell>
          <cell r="L156">
            <v>45107</v>
          </cell>
          <cell r="M156">
            <v>45112</v>
          </cell>
          <cell r="N156">
            <v>45107</v>
          </cell>
          <cell r="Q156" t="str">
            <v>No</v>
          </cell>
        </row>
        <row r="157">
          <cell r="B157" t="str">
            <v>1PS020101</v>
          </cell>
          <cell r="C157" t="str">
            <v>18.5135706,73.8474076</v>
          </cell>
          <cell r="D157" t="str">
            <v>00001PS02-1PS020101</v>
          </cell>
          <cell r="E157" t="str">
            <v>Airtel</v>
          </cell>
          <cell r="F157" t="str">
            <v>Narayan Peth 1</v>
          </cell>
          <cell r="G157" t="str">
            <v>Pune</v>
          </cell>
          <cell r="H157" t="str">
            <v>M&amp;G</v>
          </cell>
          <cell r="I157" t="str">
            <v>1PS</v>
          </cell>
          <cell r="J157" t="str">
            <v>1PS</v>
          </cell>
          <cell r="L157">
            <v>45107</v>
          </cell>
          <cell r="M157">
            <v>45112</v>
          </cell>
          <cell r="N157">
            <v>45107</v>
          </cell>
          <cell r="Q157" t="str">
            <v>No</v>
          </cell>
        </row>
        <row r="158">
          <cell r="B158" t="str">
            <v>1PS03</v>
          </cell>
          <cell r="C158" t="str">
            <v>18.5124853,73.8488461</v>
          </cell>
          <cell r="D158" t="str">
            <v>0000001PS-00001PS10</v>
          </cell>
          <cell r="E158" t="str">
            <v>Airtel</v>
          </cell>
          <cell r="F158" t="str">
            <v>Narayan Peth 1</v>
          </cell>
          <cell r="G158" t="str">
            <v>Pune</v>
          </cell>
          <cell r="H158" t="str">
            <v>M&amp;G</v>
          </cell>
          <cell r="I158" t="str">
            <v>1PS</v>
          </cell>
          <cell r="J158" t="str">
            <v>1PS</v>
          </cell>
          <cell r="L158">
            <v>45107</v>
          </cell>
          <cell r="M158">
            <v>45112</v>
          </cell>
          <cell r="N158">
            <v>45107</v>
          </cell>
          <cell r="Q158" t="str">
            <v>No</v>
          </cell>
        </row>
        <row r="159">
          <cell r="B159" t="str">
            <v>1PS030104</v>
          </cell>
          <cell r="C159" t="str">
            <v>18.5129442,73.8487265</v>
          </cell>
          <cell r="D159" t="str">
            <v>00001PS03-1PS030102</v>
          </cell>
          <cell r="E159" t="str">
            <v>Airtel</v>
          </cell>
          <cell r="F159" t="str">
            <v>Narayan Peth 1</v>
          </cell>
          <cell r="G159" t="str">
            <v>Pune</v>
          </cell>
          <cell r="H159" t="str">
            <v>M&amp;G</v>
          </cell>
          <cell r="I159" t="str">
            <v>1PS</v>
          </cell>
          <cell r="J159" t="str">
            <v>1PS</v>
          </cell>
          <cell r="L159">
            <v>45107</v>
          </cell>
          <cell r="M159">
            <v>45112</v>
          </cell>
          <cell r="N159">
            <v>45107</v>
          </cell>
          <cell r="Q159" t="str">
            <v>No</v>
          </cell>
        </row>
        <row r="160">
          <cell r="B160" t="str">
            <v>1PS030107</v>
          </cell>
          <cell r="C160" t="str">
            <v>18.5123718,73.8486754</v>
          </cell>
          <cell r="D160" t="str">
            <v>00001PS03-1PS030102</v>
          </cell>
          <cell r="E160" t="str">
            <v>Airtel</v>
          </cell>
          <cell r="F160" t="str">
            <v>Narayan Peth 1</v>
          </cell>
          <cell r="G160" t="str">
            <v>Pune</v>
          </cell>
          <cell r="H160" t="str">
            <v>M&amp;G</v>
          </cell>
          <cell r="I160" t="str">
            <v>1PS</v>
          </cell>
          <cell r="J160" t="str">
            <v>1PS</v>
          </cell>
          <cell r="L160">
            <v>45107</v>
          </cell>
          <cell r="M160">
            <v>45112</v>
          </cell>
          <cell r="N160">
            <v>45107</v>
          </cell>
          <cell r="Q160" t="str">
            <v>No</v>
          </cell>
        </row>
        <row r="161">
          <cell r="B161" t="str">
            <v>1PS030106</v>
          </cell>
          <cell r="C161" t="str">
            <v>18.5123698,73.8488696</v>
          </cell>
          <cell r="D161" t="str">
            <v>00001PS03-1PS030102</v>
          </cell>
          <cell r="E161" t="str">
            <v>Airtel</v>
          </cell>
          <cell r="F161" t="str">
            <v>Narayan Peth 1</v>
          </cell>
          <cell r="G161" t="str">
            <v>Pune</v>
          </cell>
          <cell r="H161" t="str">
            <v>M&amp;G</v>
          </cell>
          <cell r="I161" t="str">
            <v>1PS</v>
          </cell>
          <cell r="J161" t="str">
            <v>1PS</v>
          </cell>
          <cell r="L161">
            <v>45107</v>
          </cell>
          <cell r="M161">
            <v>45112</v>
          </cell>
          <cell r="N161">
            <v>45107</v>
          </cell>
          <cell r="Q161" t="str">
            <v>No</v>
          </cell>
        </row>
        <row r="162">
          <cell r="B162" t="str">
            <v>1PS030105</v>
          </cell>
          <cell r="C162" t="str">
            <v>18.5124851,73.8488064</v>
          </cell>
          <cell r="D162" t="str">
            <v>00001PS03-1PS030102</v>
          </cell>
          <cell r="E162" t="str">
            <v>Airtel</v>
          </cell>
          <cell r="F162" t="str">
            <v>Narayan Peth 1</v>
          </cell>
          <cell r="G162" t="str">
            <v>Pune</v>
          </cell>
          <cell r="H162" t="str">
            <v>M&amp;G</v>
          </cell>
          <cell r="I162" t="str">
            <v>1PS</v>
          </cell>
          <cell r="J162" t="str">
            <v>1PS</v>
          </cell>
          <cell r="L162">
            <v>45107</v>
          </cell>
          <cell r="M162">
            <v>45112</v>
          </cell>
          <cell r="N162">
            <v>45107</v>
          </cell>
          <cell r="Q162" t="str">
            <v>No</v>
          </cell>
        </row>
        <row r="163">
          <cell r="B163" t="str">
            <v>1PS030103</v>
          </cell>
          <cell r="C163" t="str">
            <v>18.5128297,73.8487063</v>
          </cell>
          <cell r="D163" t="str">
            <v>00001PS03-1PS030102</v>
          </cell>
          <cell r="E163" t="str">
            <v>Airtel</v>
          </cell>
          <cell r="F163" t="str">
            <v>Narayan Peth 1</v>
          </cell>
          <cell r="G163" t="str">
            <v>Pune</v>
          </cell>
          <cell r="H163" t="str">
            <v>M&amp;G</v>
          </cell>
          <cell r="I163" t="str">
            <v>1PS</v>
          </cell>
          <cell r="J163" t="str">
            <v>1PS</v>
          </cell>
          <cell r="L163">
            <v>45107</v>
          </cell>
          <cell r="M163">
            <v>45112</v>
          </cell>
          <cell r="N163">
            <v>45107</v>
          </cell>
          <cell r="Q163" t="str">
            <v>No</v>
          </cell>
        </row>
        <row r="164">
          <cell r="B164" t="str">
            <v>1PS030102</v>
          </cell>
          <cell r="C164" t="str">
            <v>18.5123786,73.8485078</v>
          </cell>
          <cell r="D164" t="str">
            <v>00001PS03-1PS030102</v>
          </cell>
          <cell r="E164" t="str">
            <v>Airtel</v>
          </cell>
          <cell r="F164" t="str">
            <v>Narayan Peth 1</v>
          </cell>
          <cell r="G164" t="str">
            <v>Pune</v>
          </cell>
          <cell r="H164" t="str">
            <v>M&amp;G</v>
          </cell>
          <cell r="I164" t="str">
            <v>1PS</v>
          </cell>
          <cell r="J164" t="str">
            <v>1PS</v>
          </cell>
          <cell r="L164">
            <v>45107</v>
          </cell>
          <cell r="M164">
            <v>45112</v>
          </cell>
          <cell r="N164">
            <v>45107</v>
          </cell>
          <cell r="Q164" t="str">
            <v>No</v>
          </cell>
        </row>
        <row r="165">
          <cell r="B165" t="str">
            <v>1PS030101</v>
          </cell>
          <cell r="C165" t="str">
            <v>18.5124853,73.8488461</v>
          </cell>
          <cell r="D165" t="str">
            <v>00001PS04-1PS030101</v>
          </cell>
          <cell r="E165" t="str">
            <v>Airtel</v>
          </cell>
          <cell r="F165" t="str">
            <v>Narayan Peth 1</v>
          </cell>
          <cell r="G165" t="str">
            <v>Pune</v>
          </cell>
          <cell r="H165" t="str">
            <v>M&amp;G</v>
          </cell>
          <cell r="I165" t="str">
            <v>1PS</v>
          </cell>
          <cell r="J165" t="str">
            <v>1PS</v>
          </cell>
          <cell r="L165">
            <v>45107</v>
          </cell>
          <cell r="M165">
            <v>45112</v>
          </cell>
          <cell r="N165">
            <v>45107</v>
          </cell>
          <cell r="Q165" t="str">
            <v>No</v>
          </cell>
        </row>
        <row r="166">
          <cell r="B166" t="str">
            <v>1PS05</v>
          </cell>
          <cell r="C166" t="str">
            <v>18.5137452,73.8490588</v>
          </cell>
          <cell r="D166" t="str">
            <v>0000001PS-00001PS10</v>
          </cell>
          <cell r="E166" t="str">
            <v>Airtel</v>
          </cell>
          <cell r="F166" t="str">
            <v>Narayan Peth 1</v>
          </cell>
          <cell r="G166" t="str">
            <v>Pune</v>
          </cell>
          <cell r="H166" t="str">
            <v>M&amp;G</v>
          </cell>
          <cell r="I166" t="str">
            <v>1PS</v>
          </cell>
          <cell r="J166" t="str">
            <v>1PS</v>
          </cell>
          <cell r="L166">
            <v>45107</v>
          </cell>
          <cell r="M166">
            <v>45112</v>
          </cell>
          <cell r="N166">
            <v>45107</v>
          </cell>
          <cell r="Q166" t="str">
            <v>No</v>
          </cell>
        </row>
        <row r="167">
          <cell r="B167" t="str">
            <v>1PS050103</v>
          </cell>
          <cell r="C167" t="str">
            <v>18.5136452,73.8488523</v>
          </cell>
          <cell r="D167" t="str">
            <v>00001PS05-1PS050101</v>
          </cell>
          <cell r="E167" t="str">
            <v>Airtel</v>
          </cell>
          <cell r="F167" t="str">
            <v>Narayan Peth 1</v>
          </cell>
          <cell r="G167" t="str">
            <v>Pune</v>
          </cell>
          <cell r="H167" t="str">
            <v>M&amp;G</v>
          </cell>
          <cell r="I167" t="str">
            <v>1PS</v>
          </cell>
          <cell r="J167" t="str">
            <v>1PS</v>
          </cell>
          <cell r="L167">
            <v>45107</v>
          </cell>
          <cell r="M167">
            <v>45112</v>
          </cell>
          <cell r="N167">
            <v>45107</v>
          </cell>
          <cell r="Q167" t="str">
            <v>No</v>
          </cell>
        </row>
        <row r="168">
          <cell r="B168" t="str">
            <v>1PS050102</v>
          </cell>
          <cell r="C168" t="str">
            <v>18.5135559,73.8492007</v>
          </cell>
          <cell r="D168" t="str">
            <v>00001PS05-1PS050101</v>
          </cell>
          <cell r="E168" t="str">
            <v>Airtel</v>
          </cell>
          <cell r="F168" t="str">
            <v>Narayan Peth 1</v>
          </cell>
          <cell r="G168" t="str">
            <v>Pune</v>
          </cell>
          <cell r="H168" t="str">
            <v>M&amp;G</v>
          </cell>
          <cell r="I168" t="str">
            <v>1PS</v>
          </cell>
          <cell r="J168" t="str">
            <v>1PS</v>
          </cell>
          <cell r="L168">
            <v>45107</v>
          </cell>
          <cell r="M168">
            <v>45112</v>
          </cell>
          <cell r="N168">
            <v>45107</v>
          </cell>
          <cell r="Q168" t="str">
            <v>No</v>
          </cell>
        </row>
        <row r="169">
          <cell r="B169" t="str">
            <v>1PS050101</v>
          </cell>
          <cell r="C169" t="str">
            <v>18.5137452,73.8490588</v>
          </cell>
          <cell r="D169" t="str">
            <v>00001PS05-1PS050101</v>
          </cell>
          <cell r="E169" t="str">
            <v>Airtel</v>
          </cell>
          <cell r="F169" t="str">
            <v>Narayan Peth 1</v>
          </cell>
          <cell r="G169" t="str">
            <v>Pune</v>
          </cell>
          <cell r="H169" t="str">
            <v>M&amp;G</v>
          </cell>
          <cell r="I169" t="str">
            <v>1PS</v>
          </cell>
          <cell r="J169" t="str">
            <v>1PS</v>
          </cell>
          <cell r="L169">
            <v>45107</v>
          </cell>
          <cell r="M169">
            <v>45112</v>
          </cell>
          <cell r="N169">
            <v>45107</v>
          </cell>
          <cell r="Q169" t="str">
            <v>No</v>
          </cell>
        </row>
        <row r="170">
          <cell r="B170" t="str">
            <v>1PS04</v>
          </cell>
          <cell r="C170" t="str">
            <v>18.512749,73.8479542</v>
          </cell>
          <cell r="D170" t="str">
            <v>0000001PS-00001PS10</v>
          </cell>
          <cell r="E170" t="str">
            <v>Airtel</v>
          </cell>
          <cell r="F170" t="str">
            <v>Narayan Peth 1</v>
          </cell>
          <cell r="G170" t="str">
            <v>Pune</v>
          </cell>
          <cell r="H170" t="str">
            <v>M&amp;G</v>
          </cell>
          <cell r="I170" t="str">
            <v>1PS</v>
          </cell>
          <cell r="J170" t="str">
            <v>1PS</v>
          </cell>
          <cell r="L170">
            <v>45107</v>
          </cell>
          <cell r="M170">
            <v>45112</v>
          </cell>
          <cell r="N170">
            <v>45107</v>
          </cell>
          <cell r="Q170" t="str">
            <v>No</v>
          </cell>
        </row>
        <row r="171">
          <cell r="B171" t="str">
            <v>1PS040101</v>
          </cell>
          <cell r="C171" t="str">
            <v>18.512749,73.8479542</v>
          </cell>
          <cell r="D171" t="str">
            <v>00001PS04-1PS040101</v>
          </cell>
          <cell r="E171" t="str">
            <v>Airtel</v>
          </cell>
          <cell r="F171" t="str">
            <v>Narayan Peth 1</v>
          </cell>
          <cell r="G171" t="str">
            <v>Pune</v>
          </cell>
          <cell r="H171" t="str">
            <v>M&amp;G</v>
          </cell>
          <cell r="I171" t="str">
            <v>1PS</v>
          </cell>
          <cell r="J171" t="str">
            <v>1PS</v>
          </cell>
          <cell r="L171">
            <v>45107</v>
          </cell>
          <cell r="M171">
            <v>45112</v>
          </cell>
          <cell r="N171">
            <v>45107</v>
          </cell>
          <cell r="Q171" t="str">
            <v>No</v>
          </cell>
        </row>
        <row r="172">
          <cell r="B172" t="str">
            <v>1PS06</v>
          </cell>
          <cell r="C172" t="str">
            <v>18.5131637,73.848134</v>
          </cell>
          <cell r="D172" t="str">
            <v>0000001PS-00001PS10</v>
          </cell>
          <cell r="E172" t="str">
            <v>Airtel</v>
          </cell>
          <cell r="F172" t="str">
            <v>Narayan Peth 1</v>
          </cell>
          <cell r="G172" t="str">
            <v>Pune</v>
          </cell>
          <cell r="H172" t="str">
            <v>M&amp;G</v>
          </cell>
          <cell r="I172" t="str">
            <v>1PS</v>
          </cell>
          <cell r="J172" t="str">
            <v>1PS</v>
          </cell>
          <cell r="L172">
            <v>45107</v>
          </cell>
          <cell r="M172">
            <v>45112</v>
          </cell>
          <cell r="N172">
            <v>45107</v>
          </cell>
          <cell r="Q172" t="str">
            <v>No</v>
          </cell>
        </row>
        <row r="173">
          <cell r="B173" t="str">
            <v>1PS060105</v>
          </cell>
          <cell r="C173" t="str">
            <v>18.5130576,73.8485138</v>
          </cell>
          <cell r="D173" t="str">
            <v>00001PS06-1PS060101</v>
          </cell>
          <cell r="E173" t="str">
            <v>Airtel</v>
          </cell>
          <cell r="F173" t="str">
            <v>Narayan Peth 1</v>
          </cell>
          <cell r="G173" t="str">
            <v>Pune</v>
          </cell>
          <cell r="H173" t="str">
            <v>M&amp;G</v>
          </cell>
          <cell r="I173" t="str">
            <v>1PS</v>
          </cell>
          <cell r="J173" t="str">
            <v>1PS</v>
          </cell>
          <cell r="L173">
            <v>45107</v>
          </cell>
          <cell r="M173">
            <v>45112</v>
          </cell>
          <cell r="N173">
            <v>45107</v>
          </cell>
          <cell r="Q173" t="str">
            <v>No</v>
          </cell>
        </row>
        <row r="174">
          <cell r="B174" t="str">
            <v>1PS060103</v>
          </cell>
          <cell r="C174" t="str">
            <v>18.5129186,73.8488789</v>
          </cell>
          <cell r="D174" t="str">
            <v>00001PS06-1PS060101</v>
          </cell>
          <cell r="E174" t="str">
            <v>Airtel</v>
          </cell>
          <cell r="F174" t="str">
            <v>Narayan Peth 1</v>
          </cell>
          <cell r="G174" t="str">
            <v>Pune</v>
          </cell>
          <cell r="H174" t="str">
            <v>M&amp;G</v>
          </cell>
          <cell r="I174" t="str">
            <v>1PS</v>
          </cell>
          <cell r="J174" t="str">
            <v>1PS</v>
          </cell>
          <cell r="L174">
            <v>45107</v>
          </cell>
          <cell r="M174">
            <v>45112</v>
          </cell>
          <cell r="N174">
            <v>45107</v>
          </cell>
          <cell r="Q174" t="str">
            <v>No</v>
          </cell>
        </row>
        <row r="175">
          <cell r="B175" t="str">
            <v>1PS060102</v>
          </cell>
          <cell r="C175" t="str">
            <v>18.5131651,73.8481284</v>
          </cell>
          <cell r="D175" t="str">
            <v>00001PS06-1PS060101</v>
          </cell>
          <cell r="E175" t="str">
            <v>Airtel</v>
          </cell>
          <cell r="F175" t="str">
            <v>Narayan Peth 1</v>
          </cell>
          <cell r="G175" t="str">
            <v>Pune</v>
          </cell>
          <cell r="H175" t="str">
            <v>M&amp;G</v>
          </cell>
          <cell r="I175" t="str">
            <v>1PS</v>
          </cell>
          <cell r="J175" t="str">
            <v>1PS</v>
          </cell>
          <cell r="L175">
            <v>45107</v>
          </cell>
          <cell r="M175">
            <v>45112</v>
          </cell>
          <cell r="N175">
            <v>45107</v>
          </cell>
          <cell r="Q175" t="str">
            <v>No</v>
          </cell>
        </row>
        <row r="176">
          <cell r="B176" t="str">
            <v>1PS060101</v>
          </cell>
          <cell r="C176" t="str">
            <v>18.5131637,73.848134</v>
          </cell>
          <cell r="D176" t="str">
            <v>00001PS06-1PS060101</v>
          </cell>
          <cell r="E176" t="str">
            <v>Airtel</v>
          </cell>
          <cell r="F176" t="str">
            <v>Narayan Peth 1</v>
          </cell>
          <cell r="G176" t="str">
            <v>Pune</v>
          </cell>
          <cell r="H176" t="str">
            <v>M&amp;G</v>
          </cell>
          <cell r="I176" t="str">
            <v>1PS</v>
          </cell>
          <cell r="J176" t="str">
            <v>1PS</v>
          </cell>
          <cell r="L176">
            <v>45107</v>
          </cell>
          <cell r="M176">
            <v>45112</v>
          </cell>
          <cell r="N176">
            <v>45107</v>
          </cell>
          <cell r="Q176" t="str">
            <v>No</v>
          </cell>
        </row>
        <row r="177">
          <cell r="B177" t="str">
            <v>1PS060104</v>
          </cell>
          <cell r="C177" t="str">
            <v>18.5130344,73.8484281</v>
          </cell>
          <cell r="D177" t="str">
            <v>00001PS06-1PS060101</v>
          </cell>
          <cell r="E177" t="str">
            <v>Airtel</v>
          </cell>
          <cell r="F177" t="str">
            <v>Narayan Peth 1</v>
          </cell>
          <cell r="G177" t="str">
            <v>Pune</v>
          </cell>
          <cell r="H177" t="str">
            <v>M&amp;G</v>
          </cell>
          <cell r="I177" t="str">
            <v>1PS</v>
          </cell>
          <cell r="J177" t="str">
            <v>1PS</v>
          </cell>
          <cell r="L177">
            <v>45107</v>
          </cell>
          <cell r="M177">
            <v>45112</v>
          </cell>
          <cell r="N177">
            <v>45107</v>
          </cell>
          <cell r="Q177" t="str">
            <v>No</v>
          </cell>
        </row>
        <row r="178">
          <cell r="B178" t="str">
            <v>1PS07</v>
          </cell>
          <cell r="C178" t="str">
            <v>18.513012,73.8492633</v>
          </cell>
          <cell r="D178" t="str">
            <v>0000001PS-00001PS10</v>
          </cell>
          <cell r="E178" t="str">
            <v>Airtel</v>
          </cell>
          <cell r="F178" t="str">
            <v>Narayan Peth 1</v>
          </cell>
          <cell r="G178" t="str">
            <v>Pune</v>
          </cell>
          <cell r="H178" t="str">
            <v>M&amp;G</v>
          </cell>
          <cell r="I178" t="str">
            <v>1PS</v>
          </cell>
          <cell r="J178" t="str">
            <v>1PS</v>
          </cell>
          <cell r="L178">
            <v>45107</v>
          </cell>
          <cell r="M178">
            <v>45112</v>
          </cell>
          <cell r="N178">
            <v>45107</v>
          </cell>
          <cell r="Q178" t="str">
            <v>No</v>
          </cell>
        </row>
        <row r="179">
          <cell r="B179" t="str">
            <v>1PS070107</v>
          </cell>
          <cell r="C179" t="str">
            <v>18.5126606,73.8493585</v>
          </cell>
          <cell r="D179" t="str">
            <v>00001PS07-1PS070101</v>
          </cell>
          <cell r="E179" t="str">
            <v>Airtel</v>
          </cell>
          <cell r="F179" t="str">
            <v>Narayan Peth 1</v>
          </cell>
          <cell r="G179" t="str">
            <v>Pune</v>
          </cell>
          <cell r="H179" t="str">
            <v>M&amp;G</v>
          </cell>
          <cell r="I179" t="str">
            <v>1PS</v>
          </cell>
          <cell r="J179" t="str">
            <v>1PS</v>
          </cell>
          <cell r="L179">
            <v>45107</v>
          </cell>
          <cell r="M179">
            <v>45112</v>
          </cell>
          <cell r="N179">
            <v>45107</v>
          </cell>
          <cell r="Q179" t="str">
            <v>No</v>
          </cell>
        </row>
        <row r="180">
          <cell r="B180" t="str">
            <v>1PS070106</v>
          </cell>
          <cell r="C180" t="str">
            <v>18.5126497,73.8493676</v>
          </cell>
          <cell r="D180" t="str">
            <v>00001PS07-1PS070101</v>
          </cell>
          <cell r="E180" t="str">
            <v>Airtel</v>
          </cell>
          <cell r="F180" t="str">
            <v>Narayan Peth 1</v>
          </cell>
          <cell r="G180" t="str">
            <v>Pune</v>
          </cell>
          <cell r="H180" t="str">
            <v>M&amp;G</v>
          </cell>
          <cell r="I180" t="str">
            <v>1PS</v>
          </cell>
          <cell r="J180" t="str">
            <v>1PS</v>
          </cell>
          <cell r="L180">
            <v>45107</v>
          </cell>
          <cell r="M180">
            <v>45112</v>
          </cell>
          <cell r="N180">
            <v>45107</v>
          </cell>
          <cell r="Q180" t="str">
            <v>No</v>
          </cell>
        </row>
        <row r="181">
          <cell r="B181" t="str">
            <v>1PS070105</v>
          </cell>
          <cell r="C181" t="str">
            <v>18.5128758,73.84939</v>
          </cell>
          <cell r="D181" t="str">
            <v>00001PS07-1PS070101</v>
          </cell>
          <cell r="E181" t="str">
            <v>Airtel</v>
          </cell>
          <cell r="F181" t="str">
            <v>Narayan Peth 1</v>
          </cell>
          <cell r="G181" t="str">
            <v>Pune</v>
          </cell>
          <cell r="H181" t="str">
            <v>M&amp;G</v>
          </cell>
          <cell r="I181" t="str">
            <v>1PS</v>
          </cell>
          <cell r="J181" t="str">
            <v>1PS</v>
          </cell>
          <cell r="L181">
            <v>45107</v>
          </cell>
          <cell r="M181">
            <v>45112</v>
          </cell>
          <cell r="N181">
            <v>45107</v>
          </cell>
          <cell r="Q181" t="str">
            <v>No</v>
          </cell>
        </row>
        <row r="182">
          <cell r="B182" t="str">
            <v>1PS070104</v>
          </cell>
          <cell r="C182" t="str">
            <v>18.5128728,73.8494184</v>
          </cell>
          <cell r="D182" t="str">
            <v>00001PS07-1PS070101</v>
          </cell>
          <cell r="E182" t="str">
            <v>Airtel</v>
          </cell>
          <cell r="F182" t="str">
            <v>Narayan Peth 1</v>
          </cell>
          <cell r="G182" t="str">
            <v>Pune</v>
          </cell>
          <cell r="H182" t="str">
            <v>M&amp;G</v>
          </cell>
          <cell r="I182" t="str">
            <v>1PS</v>
          </cell>
          <cell r="J182" t="str">
            <v>1PS</v>
          </cell>
          <cell r="L182">
            <v>45107</v>
          </cell>
          <cell r="M182">
            <v>45112</v>
          </cell>
          <cell r="N182">
            <v>45107</v>
          </cell>
          <cell r="Q182" t="str">
            <v>No</v>
          </cell>
        </row>
        <row r="183">
          <cell r="B183" t="str">
            <v>1PS070103</v>
          </cell>
          <cell r="C183" t="str">
            <v>18.5128913,73.8493921</v>
          </cell>
          <cell r="D183" t="str">
            <v>00001PS07-1PS070101</v>
          </cell>
          <cell r="E183" t="str">
            <v>Airtel</v>
          </cell>
          <cell r="F183" t="str">
            <v>Narayan Peth 1</v>
          </cell>
          <cell r="G183" t="str">
            <v>Pune</v>
          </cell>
          <cell r="H183" t="str">
            <v>M&amp;G</v>
          </cell>
          <cell r="I183" t="str">
            <v>1PS</v>
          </cell>
          <cell r="J183" t="str">
            <v>1PS</v>
          </cell>
          <cell r="L183">
            <v>45107</v>
          </cell>
          <cell r="M183">
            <v>45112</v>
          </cell>
          <cell r="N183">
            <v>45107</v>
          </cell>
          <cell r="Q183" t="str">
            <v>No</v>
          </cell>
        </row>
        <row r="184">
          <cell r="B184" t="str">
            <v>1PS070102</v>
          </cell>
          <cell r="C184" t="str">
            <v>18.5129754,73.8492805</v>
          </cell>
          <cell r="D184" t="str">
            <v>00001PS07-1PS070101</v>
          </cell>
          <cell r="E184" t="str">
            <v>Airtel</v>
          </cell>
          <cell r="F184" t="str">
            <v>Narayan Peth 1</v>
          </cell>
          <cell r="G184" t="str">
            <v>Pune</v>
          </cell>
          <cell r="H184" t="str">
            <v>M&amp;G</v>
          </cell>
          <cell r="I184" t="str">
            <v>1PS</v>
          </cell>
          <cell r="J184" t="str">
            <v>1PS</v>
          </cell>
          <cell r="L184">
            <v>45107</v>
          </cell>
          <cell r="M184">
            <v>45112</v>
          </cell>
          <cell r="N184">
            <v>45107</v>
          </cell>
          <cell r="Q184" t="str">
            <v>No</v>
          </cell>
        </row>
        <row r="185">
          <cell r="B185" t="str">
            <v>1PS070101</v>
          </cell>
          <cell r="C185" t="str">
            <v>18.513012,73.8492633</v>
          </cell>
          <cell r="D185" t="str">
            <v>00001PS07-1PS070101</v>
          </cell>
          <cell r="E185" t="str">
            <v>Airtel</v>
          </cell>
          <cell r="F185" t="str">
            <v>Narayan Peth 1</v>
          </cell>
          <cell r="G185" t="str">
            <v>Pune</v>
          </cell>
          <cell r="H185" t="str">
            <v>M&amp;G</v>
          </cell>
          <cell r="I185" t="str">
            <v>1PS</v>
          </cell>
          <cell r="J185" t="str">
            <v>1PS</v>
          </cell>
          <cell r="L185">
            <v>45107</v>
          </cell>
          <cell r="M185">
            <v>45112</v>
          </cell>
          <cell r="N185">
            <v>45107</v>
          </cell>
          <cell r="Q185" t="str">
            <v>No</v>
          </cell>
        </row>
        <row r="186">
          <cell r="B186" t="str">
            <v>1PS08</v>
          </cell>
          <cell r="C186" t="str">
            <v>18.512945,73.8497125</v>
          </cell>
          <cell r="D186" t="str">
            <v>0000001PS-00001PS10</v>
          </cell>
          <cell r="E186" t="str">
            <v>Airtel</v>
          </cell>
          <cell r="F186" t="str">
            <v>Narayan Peth 1</v>
          </cell>
          <cell r="G186" t="str">
            <v>Pune</v>
          </cell>
          <cell r="H186" t="str">
            <v>M&amp;G</v>
          </cell>
          <cell r="I186" t="str">
            <v>1PS</v>
          </cell>
          <cell r="J186" t="str">
            <v>1PS</v>
          </cell>
          <cell r="L186">
            <v>45107</v>
          </cell>
          <cell r="M186">
            <v>45112</v>
          </cell>
          <cell r="N186">
            <v>45107</v>
          </cell>
          <cell r="Q186" t="str">
            <v>No</v>
          </cell>
        </row>
        <row r="187">
          <cell r="B187" t="str">
            <v>1PS080104</v>
          </cell>
          <cell r="C187" t="str">
            <v>18.5129078,73.8497139</v>
          </cell>
          <cell r="D187" t="str">
            <v>00001PS08-1PS080101</v>
          </cell>
          <cell r="E187" t="str">
            <v>Airtel</v>
          </cell>
          <cell r="F187" t="str">
            <v>Narayan Peth 1</v>
          </cell>
          <cell r="G187" t="str">
            <v>Pune</v>
          </cell>
          <cell r="H187" t="str">
            <v>M&amp;G</v>
          </cell>
          <cell r="I187" t="str">
            <v>1PS</v>
          </cell>
          <cell r="J187" t="str">
            <v>1PS</v>
          </cell>
          <cell r="L187">
            <v>45107</v>
          </cell>
          <cell r="M187">
            <v>45112</v>
          </cell>
          <cell r="N187">
            <v>45107</v>
          </cell>
          <cell r="Q187" t="str">
            <v>No</v>
          </cell>
        </row>
        <row r="188">
          <cell r="B188" t="str">
            <v>1PS080103</v>
          </cell>
          <cell r="C188" t="str">
            <v>18.5128983,73.849735</v>
          </cell>
          <cell r="D188" t="str">
            <v>00001PS08-1PS080101</v>
          </cell>
          <cell r="E188" t="str">
            <v>Airtel</v>
          </cell>
          <cell r="F188" t="str">
            <v>Narayan Peth 1</v>
          </cell>
          <cell r="G188" t="str">
            <v>Pune</v>
          </cell>
          <cell r="H188" t="str">
            <v>M&amp;G</v>
          </cell>
          <cell r="I188" t="str">
            <v>1PS</v>
          </cell>
          <cell r="J188" t="str">
            <v>1PS</v>
          </cell>
          <cell r="L188">
            <v>45107</v>
          </cell>
          <cell r="M188">
            <v>45112</v>
          </cell>
          <cell r="N188">
            <v>45107</v>
          </cell>
          <cell r="Q188" t="str">
            <v>No</v>
          </cell>
        </row>
        <row r="189">
          <cell r="B189" t="str">
            <v>1PS080102</v>
          </cell>
          <cell r="C189" t="str">
            <v>18.5129022,73.8497424</v>
          </cell>
          <cell r="D189" t="str">
            <v>00001PS08-1PS080101</v>
          </cell>
          <cell r="E189" t="str">
            <v>Airtel</v>
          </cell>
          <cell r="F189" t="str">
            <v>Narayan Peth 1</v>
          </cell>
          <cell r="G189" t="str">
            <v>Pune</v>
          </cell>
          <cell r="H189" t="str">
            <v>M&amp;G</v>
          </cell>
          <cell r="I189" t="str">
            <v>1PS</v>
          </cell>
          <cell r="J189" t="str">
            <v>1PS</v>
          </cell>
          <cell r="L189">
            <v>45107</v>
          </cell>
          <cell r="M189">
            <v>45112</v>
          </cell>
          <cell r="N189">
            <v>45107</v>
          </cell>
          <cell r="Q189" t="str">
            <v>No</v>
          </cell>
        </row>
        <row r="190">
          <cell r="B190" t="str">
            <v>1PS080101</v>
          </cell>
          <cell r="C190" t="str">
            <v>18.512945,73.8497125</v>
          </cell>
          <cell r="D190" t="str">
            <v>00001PS08-1PS080101</v>
          </cell>
          <cell r="E190" t="str">
            <v>Airtel</v>
          </cell>
          <cell r="F190" t="str">
            <v>Narayan Peth 1</v>
          </cell>
          <cell r="G190" t="str">
            <v>Pune</v>
          </cell>
          <cell r="H190" t="str">
            <v>M&amp;G</v>
          </cell>
          <cell r="I190" t="str">
            <v>1PS</v>
          </cell>
          <cell r="J190" t="str">
            <v>1PS</v>
          </cell>
          <cell r="L190">
            <v>45107</v>
          </cell>
          <cell r="M190">
            <v>45112</v>
          </cell>
          <cell r="N190">
            <v>45107</v>
          </cell>
          <cell r="Q190" t="str">
            <v>No</v>
          </cell>
        </row>
        <row r="191">
          <cell r="B191" t="str">
            <v>1PS09</v>
          </cell>
          <cell r="C191" t="str">
            <v>18.5128762,73.8498843</v>
          </cell>
          <cell r="D191" t="str">
            <v>0000001PS-00001PS10</v>
          </cell>
          <cell r="E191" t="str">
            <v>Airtel</v>
          </cell>
          <cell r="F191" t="str">
            <v>Narayan Peth 1</v>
          </cell>
          <cell r="G191" t="str">
            <v>Pune</v>
          </cell>
          <cell r="H191" t="str">
            <v>M&amp;G</v>
          </cell>
          <cell r="I191" t="str">
            <v>1PS</v>
          </cell>
          <cell r="J191" t="str">
            <v>1PS</v>
          </cell>
          <cell r="L191">
            <v>45107</v>
          </cell>
          <cell r="M191">
            <v>45112</v>
          </cell>
          <cell r="N191">
            <v>45107</v>
          </cell>
          <cell r="Q191" t="str">
            <v>No</v>
          </cell>
        </row>
        <row r="192">
          <cell r="B192" t="str">
            <v>1PS090106</v>
          </cell>
          <cell r="C192" t="str">
            <v>18.5128535,73.849788</v>
          </cell>
          <cell r="D192" t="str">
            <v>00001PS09-1PS090101</v>
          </cell>
          <cell r="E192" t="str">
            <v>Airtel</v>
          </cell>
          <cell r="F192" t="str">
            <v>Narayan Peth 1</v>
          </cell>
          <cell r="G192" t="str">
            <v>Pune</v>
          </cell>
          <cell r="H192" t="str">
            <v>M&amp;G</v>
          </cell>
          <cell r="I192" t="str">
            <v>1PS</v>
          </cell>
          <cell r="J192" t="str">
            <v>1PS</v>
          </cell>
          <cell r="L192">
            <v>45107</v>
          </cell>
          <cell r="M192">
            <v>45112</v>
          </cell>
          <cell r="N192">
            <v>45107</v>
          </cell>
          <cell r="Q192" t="str">
            <v>No</v>
          </cell>
        </row>
        <row r="193">
          <cell r="B193" t="str">
            <v>1PS090105</v>
          </cell>
          <cell r="C193" t="str">
            <v>18.5128302,73.8497968</v>
          </cell>
          <cell r="D193" t="str">
            <v>00001PS09-1PS090101</v>
          </cell>
          <cell r="E193" t="str">
            <v>Airtel</v>
          </cell>
          <cell r="F193" t="str">
            <v>Narayan Peth 1</v>
          </cell>
          <cell r="G193" t="str">
            <v>Pune</v>
          </cell>
          <cell r="H193" t="str">
            <v>M&amp;G</v>
          </cell>
          <cell r="I193" t="str">
            <v>1PS</v>
          </cell>
          <cell r="J193" t="str">
            <v>1PS</v>
          </cell>
          <cell r="L193">
            <v>45107</v>
          </cell>
          <cell r="M193">
            <v>45112</v>
          </cell>
          <cell r="N193">
            <v>45107</v>
          </cell>
          <cell r="Q193" t="str">
            <v>No</v>
          </cell>
        </row>
        <row r="194">
          <cell r="B194" t="str">
            <v>1PS090104</v>
          </cell>
          <cell r="C194" t="str">
            <v>18.5128774,73.8497746</v>
          </cell>
          <cell r="D194" t="str">
            <v>00001PS09-1PS090101</v>
          </cell>
          <cell r="E194" t="str">
            <v>Airtel</v>
          </cell>
          <cell r="F194" t="str">
            <v>Narayan Peth 1</v>
          </cell>
          <cell r="G194" t="str">
            <v>Pune</v>
          </cell>
          <cell r="H194" t="str">
            <v>M&amp;G</v>
          </cell>
          <cell r="I194" t="str">
            <v>1PS</v>
          </cell>
          <cell r="J194" t="str">
            <v>1PS</v>
          </cell>
          <cell r="L194">
            <v>45107</v>
          </cell>
          <cell r="M194">
            <v>45112</v>
          </cell>
          <cell r="N194">
            <v>45107</v>
          </cell>
          <cell r="Q194" t="str">
            <v>No</v>
          </cell>
        </row>
        <row r="195">
          <cell r="B195" t="str">
            <v>1PS090103</v>
          </cell>
          <cell r="C195" t="str">
            <v>18.5128416,73.8497552</v>
          </cell>
          <cell r="D195" t="str">
            <v>00001PS09-1PS090101</v>
          </cell>
          <cell r="E195" t="str">
            <v>Airtel</v>
          </cell>
          <cell r="F195" t="str">
            <v>Narayan Peth 1</v>
          </cell>
          <cell r="G195" t="str">
            <v>Pune</v>
          </cell>
          <cell r="H195" t="str">
            <v>M&amp;G</v>
          </cell>
          <cell r="I195" t="str">
            <v>1PS</v>
          </cell>
          <cell r="J195" t="str">
            <v>1PS</v>
          </cell>
          <cell r="L195">
            <v>45107</v>
          </cell>
          <cell r="M195">
            <v>45112</v>
          </cell>
          <cell r="N195">
            <v>45107</v>
          </cell>
          <cell r="Q195" t="str">
            <v>No</v>
          </cell>
        </row>
        <row r="196">
          <cell r="B196" t="str">
            <v>1PS090102</v>
          </cell>
          <cell r="C196" t="str">
            <v>18.5128639,73.8498835</v>
          </cell>
          <cell r="D196" t="str">
            <v>00001PS09-1PS090101</v>
          </cell>
          <cell r="E196" t="str">
            <v>Airtel</v>
          </cell>
          <cell r="F196" t="str">
            <v>Narayan Peth 1</v>
          </cell>
          <cell r="G196" t="str">
            <v>Pune</v>
          </cell>
          <cell r="H196" t="str">
            <v>M&amp;G</v>
          </cell>
          <cell r="I196" t="str">
            <v>1PS</v>
          </cell>
          <cell r="J196" t="str">
            <v>1PS</v>
          </cell>
          <cell r="L196">
            <v>45107</v>
          </cell>
          <cell r="M196">
            <v>45112</v>
          </cell>
          <cell r="N196">
            <v>45107</v>
          </cell>
          <cell r="Q196" t="str">
            <v>No</v>
          </cell>
        </row>
        <row r="197">
          <cell r="B197" t="str">
            <v>1PS090101</v>
          </cell>
          <cell r="C197" t="str">
            <v>18.5128762,73.8498843</v>
          </cell>
          <cell r="D197" t="str">
            <v>00001PS09-1PS090101</v>
          </cell>
          <cell r="E197" t="str">
            <v>Airtel</v>
          </cell>
          <cell r="F197" t="str">
            <v>Narayan Peth 1</v>
          </cell>
          <cell r="G197" t="str">
            <v>Pune</v>
          </cell>
          <cell r="H197" t="str">
            <v>M&amp;G</v>
          </cell>
          <cell r="I197" t="str">
            <v>1PS</v>
          </cell>
          <cell r="J197" t="str">
            <v>1PS</v>
          </cell>
          <cell r="L197">
            <v>45107</v>
          </cell>
          <cell r="M197">
            <v>45112</v>
          </cell>
          <cell r="N197">
            <v>45107</v>
          </cell>
          <cell r="Q197" t="str">
            <v>No</v>
          </cell>
        </row>
        <row r="198">
          <cell r="B198" t="str">
            <v>1PS10</v>
          </cell>
          <cell r="C198" t="str">
            <v>18.5132478,73.849171</v>
          </cell>
          <cell r="D198" t="str">
            <v>0000001PS-00001PS10</v>
          </cell>
          <cell r="E198" t="str">
            <v>Airtel</v>
          </cell>
          <cell r="F198" t="str">
            <v>Narayan Peth 1</v>
          </cell>
          <cell r="G198" t="str">
            <v>Pune</v>
          </cell>
          <cell r="H198" t="str">
            <v>M&amp;G</v>
          </cell>
          <cell r="I198" t="str">
            <v>1PS</v>
          </cell>
          <cell r="J198" t="str">
            <v>1PS</v>
          </cell>
          <cell r="L198">
            <v>45107</v>
          </cell>
          <cell r="M198">
            <v>45112</v>
          </cell>
          <cell r="N198">
            <v>45107</v>
          </cell>
          <cell r="Q198" t="str">
            <v>No</v>
          </cell>
        </row>
        <row r="199">
          <cell r="B199" t="str">
            <v>1PS100108</v>
          </cell>
          <cell r="C199" t="str">
            <v>18.5129694,73.8489756</v>
          </cell>
          <cell r="D199" t="str">
            <v>00001PS10-1PS100101</v>
          </cell>
          <cell r="E199" t="str">
            <v>Airtel</v>
          </cell>
          <cell r="F199" t="str">
            <v>Narayan Peth 1</v>
          </cell>
          <cell r="G199" t="str">
            <v>Pune</v>
          </cell>
          <cell r="H199" t="str">
            <v>M&amp;G</v>
          </cell>
          <cell r="I199" t="str">
            <v>1PS</v>
          </cell>
          <cell r="J199" t="str">
            <v>1PS</v>
          </cell>
          <cell r="L199">
            <v>45107</v>
          </cell>
          <cell r="M199">
            <v>45112</v>
          </cell>
          <cell r="N199">
            <v>45107</v>
          </cell>
          <cell r="Q199" t="str">
            <v>No</v>
          </cell>
        </row>
        <row r="200">
          <cell r="B200" t="str">
            <v>1PS100107</v>
          </cell>
          <cell r="C200" t="str">
            <v>18.5130231,73.8489993</v>
          </cell>
          <cell r="D200" t="str">
            <v>00001PS10-1PS100101</v>
          </cell>
          <cell r="E200" t="str">
            <v>Airtel</v>
          </cell>
          <cell r="F200" t="str">
            <v>Narayan Peth 1</v>
          </cell>
          <cell r="G200" t="str">
            <v>Pune</v>
          </cell>
          <cell r="H200" t="str">
            <v>M&amp;G</v>
          </cell>
          <cell r="I200" t="str">
            <v>1PS</v>
          </cell>
          <cell r="J200" t="str">
            <v>1PS</v>
          </cell>
          <cell r="L200">
            <v>45107</v>
          </cell>
          <cell r="M200">
            <v>45112</v>
          </cell>
          <cell r="N200">
            <v>45107</v>
          </cell>
          <cell r="Q200" t="str">
            <v>No</v>
          </cell>
        </row>
        <row r="201">
          <cell r="B201" t="str">
            <v>1PS100106</v>
          </cell>
          <cell r="C201" t="str">
            <v>18.5130254,73.8489654</v>
          </cell>
          <cell r="D201" t="str">
            <v>00001PS10-1PS100101</v>
          </cell>
          <cell r="E201" t="str">
            <v>Airtel</v>
          </cell>
          <cell r="F201" t="str">
            <v>Narayan Peth 1</v>
          </cell>
          <cell r="G201" t="str">
            <v>Pune</v>
          </cell>
          <cell r="H201" t="str">
            <v>M&amp;G</v>
          </cell>
          <cell r="I201" t="str">
            <v>1PS</v>
          </cell>
          <cell r="J201" t="str">
            <v>1PS</v>
          </cell>
          <cell r="L201">
            <v>45107</v>
          </cell>
          <cell r="M201">
            <v>45112</v>
          </cell>
          <cell r="N201">
            <v>45107</v>
          </cell>
          <cell r="Q201" t="str">
            <v>No</v>
          </cell>
        </row>
        <row r="202">
          <cell r="B202" t="str">
            <v>1PS100105</v>
          </cell>
          <cell r="C202" t="str">
            <v>18.5130399,73.8490059</v>
          </cell>
          <cell r="D202" t="str">
            <v>00001PS10-1PS100101</v>
          </cell>
          <cell r="E202" t="str">
            <v>Airtel</v>
          </cell>
          <cell r="F202" t="str">
            <v>Narayan Peth 1</v>
          </cell>
          <cell r="G202" t="str">
            <v>Pune</v>
          </cell>
          <cell r="H202" t="str">
            <v>M&amp;G</v>
          </cell>
          <cell r="I202" t="str">
            <v>1PS</v>
          </cell>
          <cell r="J202" t="str">
            <v>1PS</v>
          </cell>
          <cell r="L202">
            <v>45107</v>
          </cell>
          <cell r="M202">
            <v>45112</v>
          </cell>
          <cell r="N202">
            <v>45107</v>
          </cell>
          <cell r="Q202" t="str">
            <v>No</v>
          </cell>
        </row>
        <row r="203">
          <cell r="B203" t="str">
            <v>1PS100104</v>
          </cell>
          <cell r="C203" t="str">
            <v>18.5130102,73.8490032</v>
          </cell>
          <cell r="D203" t="str">
            <v>00001PS10-1PS100101</v>
          </cell>
          <cell r="E203" t="str">
            <v>Airtel</v>
          </cell>
          <cell r="F203" t="str">
            <v>Narayan Peth 1</v>
          </cell>
          <cell r="G203" t="str">
            <v>Pune</v>
          </cell>
          <cell r="H203" t="str">
            <v>M&amp;G</v>
          </cell>
          <cell r="I203" t="str">
            <v>1PS</v>
          </cell>
          <cell r="J203" t="str">
            <v>1PS</v>
          </cell>
          <cell r="L203">
            <v>45107</v>
          </cell>
          <cell r="M203">
            <v>45112</v>
          </cell>
          <cell r="N203">
            <v>45107</v>
          </cell>
          <cell r="Q203" t="str">
            <v>No</v>
          </cell>
        </row>
        <row r="204">
          <cell r="B204" t="str">
            <v>1PS100103</v>
          </cell>
          <cell r="C204" t="str">
            <v>18.5132861,73.8491991</v>
          </cell>
          <cell r="D204" t="str">
            <v>00001PS10-1PS100101</v>
          </cell>
          <cell r="E204" t="str">
            <v>Airtel</v>
          </cell>
          <cell r="F204" t="str">
            <v>Narayan Peth 1</v>
          </cell>
          <cell r="G204" t="str">
            <v>Pune</v>
          </cell>
          <cell r="H204" t="str">
            <v>M&amp;G</v>
          </cell>
          <cell r="I204" t="str">
            <v>1PS</v>
          </cell>
          <cell r="J204" t="str">
            <v>1PS</v>
          </cell>
          <cell r="L204">
            <v>45107</v>
          </cell>
          <cell r="M204">
            <v>45112</v>
          </cell>
          <cell r="N204">
            <v>45107</v>
          </cell>
          <cell r="Q204" t="str">
            <v>No</v>
          </cell>
        </row>
        <row r="205">
          <cell r="B205" t="str">
            <v>1PS100102</v>
          </cell>
          <cell r="C205" t="str">
            <v>18.5133021,73.8492442</v>
          </cell>
          <cell r="D205" t="str">
            <v>00001PS10-1PS100101</v>
          </cell>
          <cell r="E205" t="str">
            <v>Airtel</v>
          </cell>
          <cell r="F205" t="str">
            <v>Narayan Peth 1</v>
          </cell>
          <cell r="G205" t="str">
            <v>Pune</v>
          </cell>
          <cell r="H205" t="str">
            <v>M&amp;G</v>
          </cell>
          <cell r="I205" t="str">
            <v>1PS</v>
          </cell>
          <cell r="J205" t="str">
            <v>1PS</v>
          </cell>
          <cell r="L205">
            <v>45107</v>
          </cell>
          <cell r="M205">
            <v>45112</v>
          </cell>
          <cell r="N205">
            <v>45107</v>
          </cell>
          <cell r="Q205" t="str">
            <v>No</v>
          </cell>
        </row>
        <row r="206">
          <cell r="B206" t="str">
            <v>1PS100101</v>
          </cell>
          <cell r="C206" t="str">
            <v>18.5132478,73.849171</v>
          </cell>
          <cell r="D206" t="str">
            <v>00001PS10-1PS100101</v>
          </cell>
          <cell r="E206" t="str">
            <v>Airtel</v>
          </cell>
          <cell r="F206" t="str">
            <v>Narayan Peth 1</v>
          </cell>
          <cell r="G206" t="str">
            <v>Pune</v>
          </cell>
          <cell r="H206" t="str">
            <v>M&amp;G</v>
          </cell>
          <cell r="I206" t="str">
            <v>1PS</v>
          </cell>
          <cell r="J206" t="str">
            <v>1PS</v>
          </cell>
          <cell r="L206">
            <v>45107</v>
          </cell>
          <cell r="M206">
            <v>45112</v>
          </cell>
          <cell r="N206">
            <v>45107</v>
          </cell>
          <cell r="Q206" t="str">
            <v>No</v>
          </cell>
        </row>
        <row r="207">
          <cell r="B207" t="str">
            <v>1PS11</v>
          </cell>
          <cell r="C207" t="str">
            <v>18.5124648,73.8498677</v>
          </cell>
          <cell r="D207" t="str">
            <v>00001PS09-00001PS13</v>
          </cell>
          <cell r="E207" t="str">
            <v>Airtel</v>
          </cell>
          <cell r="F207" t="str">
            <v>Narayan Peth 1</v>
          </cell>
          <cell r="G207" t="str">
            <v>Pune</v>
          </cell>
          <cell r="H207" t="str">
            <v>M&amp;G</v>
          </cell>
          <cell r="I207" t="str">
            <v>1PS</v>
          </cell>
          <cell r="J207" t="str">
            <v>1PS</v>
          </cell>
          <cell r="L207">
            <v>45107</v>
          </cell>
          <cell r="M207">
            <v>45112</v>
          </cell>
          <cell r="N207">
            <v>45107</v>
          </cell>
          <cell r="Q207" t="str">
            <v>No</v>
          </cell>
        </row>
        <row r="208">
          <cell r="B208" t="str">
            <v>1PS110101</v>
          </cell>
          <cell r="C208" t="str">
            <v>18.5124648,73.8498677</v>
          </cell>
          <cell r="D208" t="str">
            <v>00001PS11-1PS110102</v>
          </cell>
          <cell r="E208" t="str">
            <v>Airtel</v>
          </cell>
          <cell r="F208" t="str">
            <v>Narayan Peth 1</v>
          </cell>
          <cell r="G208" t="str">
            <v>Pune</v>
          </cell>
          <cell r="H208" t="str">
            <v>M&amp;G</v>
          </cell>
          <cell r="I208" t="str">
            <v>1PS</v>
          </cell>
          <cell r="J208" t="str">
            <v>1PS</v>
          </cell>
          <cell r="L208">
            <v>45107</v>
          </cell>
          <cell r="M208">
            <v>45112</v>
          </cell>
          <cell r="N208">
            <v>45107</v>
          </cell>
          <cell r="Q208" t="str">
            <v>No</v>
          </cell>
        </row>
        <row r="209">
          <cell r="B209" t="str">
            <v>1PS110102</v>
          </cell>
          <cell r="C209" t="str">
            <v>18.5126722,73.8500176</v>
          </cell>
          <cell r="D209" t="str">
            <v>00001PS11-1PS110102</v>
          </cell>
          <cell r="E209" t="str">
            <v>Airtel</v>
          </cell>
          <cell r="F209" t="str">
            <v>Narayan Peth 1</v>
          </cell>
          <cell r="G209" t="str">
            <v>Pune</v>
          </cell>
          <cell r="H209" t="str">
            <v>M&amp;G</v>
          </cell>
          <cell r="I209" t="str">
            <v>1PS</v>
          </cell>
          <cell r="J209" t="str">
            <v>1PS</v>
          </cell>
          <cell r="L209">
            <v>45107</v>
          </cell>
          <cell r="M209">
            <v>45112</v>
          </cell>
          <cell r="N209">
            <v>45107</v>
          </cell>
          <cell r="Q209" t="str">
            <v>No</v>
          </cell>
        </row>
        <row r="210">
          <cell r="B210" t="str">
            <v>1PS110103</v>
          </cell>
          <cell r="C210" t="str">
            <v>18.5130349,73.850438</v>
          </cell>
          <cell r="D210" t="str">
            <v>00001PS11-1PS110108</v>
          </cell>
          <cell r="E210" t="str">
            <v>Airtel</v>
          </cell>
          <cell r="F210" t="str">
            <v>Narayan Peth 1</v>
          </cell>
          <cell r="G210" t="str">
            <v>Pune</v>
          </cell>
          <cell r="H210" t="str">
            <v>M&amp;G</v>
          </cell>
          <cell r="I210" t="str">
            <v>1PS</v>
          </cell>
          <cell r="J210" t="str">
            <v>1PS</v>
          </cell>
          <cell r="L210">
            <v>45107</v>
          </cell>
          <cell r="M210">
            <v>45112</v>
          </cell>
          <cell r="N210">
            <v>45107</v>
          </cell>
          <cell r="Q210" t="str">
            <v>No</v>
          </cell>
        </row>
        <row r="211">
          <cell r="B211" t="str">
            <v>1PS110104</v>
          </cell>
          <cell r="C211" t="str">
            <v>18.5130885,73.850418</v>
          </cell>
          <cell r="D211" t="str">
            <v>00001PS11-1PS110108</v>
          </cell>
          <cell r="E211" t="str">
            <v>Airtel</v>
          </cell>
          <cell r="F211" t="str">
            <v>Narayan Peth 1</v>
          </cell>
          <cell r="G211" t="str">
            <v>Pune</v>
          </cell>
          <cell r="H211" t="str">
            <v>M&amp;G</v>
          </cell>
          <cell r="I211" t="str">
            <v>1PS</v>
          </cell>
          <cell r="J211" t="str">
            <v>1PS</v>
          </cell>
          <cell r="L211">
            <v>45107</v>
          </cell>
          <cell r="M211">
            <v>45112</v>
          </cell>
          <cell r="N211">
            <v>45107</v>
          </cell>
          <cell r="Q211" t="str">
            <v>No</v>
          </cell>
        </row>
        <row r="212">
          <cell r="B212" t="str">
            <v>1PS110105</v>
          </cell>
          <cell r="C212" t="str">
            <v>18.5131509,73.8503864</v>
          </cell>
          <cell r="D212" t="str">
            <v>00001PS11-1PS110108</v>
          </cell>
          <cell r="E212" t="str">
            <v>Airtel</v>
          </cell>
          <cell r="F212" t="str">
            <v>Narayan Peth 1</v>
          </cell>
          <cell r="G212" t="str">
            <v>Pune</v>
          </cell>
          <cell r="H212" t="str">
            <v>M&amp;G</v>
          </cell>
          <cell r="I212" t="str">
            <v>1PS</v>
          </cell>
          <cell r="J212" t="str">
            <v>1PS</v>
          </cell>
          <cell r="L212">
            <v>45107</v>
          </cell>
          <cell r="M212">
            <v>45112</v>
          </cell>
          <cell r="N212">
            <v>45107</v>
          </cell>
          <cell r="Q212" t="str">
            <v>No</v>
          </cell>
        </row>
        <row r="213">
          <cell r="B213" t="str">
            <v>1PS110106</v>
          </cell>
          <cell r="C213" t="str">
            <v>18.5126574,73.8498875</v>
          </cell>
          <cell r="D213" t="str">
            <v>00001PS11-1PS110108</v>
          </cell>
          <cell r="E213" t="str">
            <v>Airtel</v>
          </cell>
          <cell r="F213" t="str">
            <v>Narayan Peth 1</v>
          </cell>
          <cell r="G213" t="str">
            <v>Pune</v>
          </cell>
          <cell r="H213" t="str">
            <v>M&amp;G</v>
          </cell>
          <cell r="I213" t="str">
            <v>1PS</v>
          </cell>
          <cell r="J213" t="str">
            <v>1PS</v>
          </cell>
          <cell r="L213">
            <v>45107</v>
          </cell>
          <cell r="M213">
            <v>45112</v>
          </cell>
          <cell r="N213">
            <v>45107</v>
          </cell>
          <cell r="Q213" t="str">
            <v>No</v>
          </cell>
        </row>
        <row r="214">
          <cell r="B214" t="str">
            <v>1PS110107</v>
          </cell>
          <cell r="C214" t="str">
            <v>18.5126474,73.8498156</v>
          </cell>
          <cell r="D214" t="str">
            <v>00001PS11-1PS110108</v>
          </cell>
          <cell r="E214" t="str">
            <v>Airtel</v>
          </cell>
          <cell r="F214" t="str">
            <v>Narayan Peth 1</v>
          </cell>
          <cell r="G214" t="str">
            <v>Pune</v>
          </cell>
          <cell r="H214" t="str">
            <v>M&amp;G</v>
          </cell>
          <cell r="I214" t="str">
            <v>1PS</v>
          </cell>
          <cell r="J214" t="str">
            <v>1PS</v>
          </cell>
          <cell r="L214">
            <v>45107</v>
          </cell>
          <cell r="M214">
            <v>45112</v>
          </cell>
          <cell r="N214">
            <v>45107</v>
          </cell>
          <cell r="Q214" t="str">
            <v>No</v>
          </cell>
        </row>
        <row r="215">
          <cell r="B215" t="str">
            <v>1PS110108</v>
          </cell>
          <cell r="C215" t="str">
            <v>18.5126499,73.8498118</v>
          </cell>
          <cell r="D215" t="str">
            <v>00001PS11-1PS110108</v>
          </cell>
          <cell r="E215" t="str">
            <v>Airtel</v>
          </cell>
          <cell r="F215" t="str">
            <v>Narayan Peth 1</v>
          </cell>
          <cell r="G215" t="str">
            <v>Pune</v>
          </cell>
          <cell r="H215" t="str">
            <v>M&amp;G</v>
          </cell>
          <cell r="I215" t="str">
            <v>1PS</v>
          </cell>
          <cell r="J215" t="str">
            <v>1PS</v>
          </cell>
          <cell r="L215">
            <v>45107</v>
          </cell>
          <cell r="M215">
            <v>45112</v>
          </cell>
          <cell r="N215">
            <v>45107</v>
          </cell>
          <cell r="Q215" t="str">
            <v>No</v>
          </cell>
        </row>
        <row r="216">
          <cell r="B216" t="str">
            <v>1PS12</v>
          </cell>
          <cell r="C216" t="str">
            <v>18.5125785,73.8502417</v>
          </cell>
          <cell r="D216" t="str">
            <v>00001PS09-00001PS13</v>
          </cell>
          <cell r="E216" t="str">
            <v>Airtel</v>
          </cell>
          <cell r="F216" t="str">
            <v>Narayan Peth 1</v>
          </cell>
          <cell r="G216" t="str">
            <v>Pune</v>
          </cell>
          <cell r="H216" t="str">
            <v>M&amp;G</v>
          </cell>
          <cell r="I216" t="str">
            <v>1PS</v>
          </cell>
          <cell r="J216" t="str">
            <v>1PS</v>
          </cell>
          <cell r="L216">
            <v>45107</v>
          </cell>
          <cell r="M216">
            <v>45112</v>
          </cell>
          <cell r="N216">
            <v>45107</v>
          </cell>
          <cell r="Q216" t="str">
            <v>No</v>
          </cell>
        </row>
        <row r="217">
          <cell r="B217" t="str">
            <v>1PS120102</v>
          </cell>
          <cell r="C217" t="str">
            <v>18.513091,73.8500511</v>
          </cell>
          <cell r="D217" t="str">
            <v>00001PS12-1PS120101</v>
          </cell>
          <cell r="E217" t="str">
            <v>Airtel</v>
          </cell>
          <cell r="F217" t="str">
            <v>Narayan Peth 1</v>
          </cell>
          <cell r="G217" t="str">
            <v>Pune</v>
          </cell>
          <cell r="H217" t="str">
            <v>M&amp;G</v>
          </cell>
          <cell r="I217" t="str">
            <v>1PS</v>
          </cell>
          <cell r="J217" t="str">
            <v>1PS</v>
          </cell>
          <cell r="L217">
            <v>45107</v>
          </cell>
          <cell r="M217">
            <v>45112</v>
          </cell>
          <cell r="N217">
            <v>45107</v>
          </cell>
          <cell r="Q217" t="str">
            <v>No</v>
          </cell>
        </row>
        <row r="218">
          <cell r="B218" t="str">
            <v>1PS120101</v>
          </cell>
          <cell r="C218" t="str">
            <v>18.5125785,73.8502417</v>
          </cell>
          <cell r="D218" t="str">
            <v>00001PS12-1PS120101</v>
          </cell>
          <cell r="E218" t="str">
            <v>Airtel</v>
          </cell>
          <cell r="F218" t="str">
            <v>Narayan Peth 1</v>
          </cell>
          <cell r="G218" t="str">
            <v>Pune</v>
          </cell>
          <cell r="H218" t="str">
            <v>M&amp;G</v>
          </cell>
          <cell r="I218" t="str">
            <v>1PS</v>
          </cell>
          <cell r="J218" t="str">
            <v>1PS</v>
          </cell>
          <cell r="L218">
            <v>45107</v>
          </cell>
          <cell r="M218">
            <v>45112</v>
          </cell>
          <cell r="N218">
            <v>45107</v>
          </cell>
          <cell r="Q218" t="str">
            <v>No</v>
          </cell>
        </row>
        <row r="219">
          <cell r="B219" t="str">
            <v>1PS120103</v>
          </cell>
          <cell r="C219" t="str">
            <v>18.5130985,73.8501572</v>
          </cell>
          <cell r="D219" t="str">
            <v>00001PS12-1PS120101</v>
          </cell>
          <cell r="E219" t="str">
            <v>Airtel</v>
          </cell>
          <cell r="F219" t="str">
            <v>Narayan Peth 1</v>
          </cell>
          <cell r="G219" t="str">
            <v>Pune</v>
          </cell>
          <cell r="H219" t="str">
            <v>M&amp;G</v>
          </cell>
          <cell r="I219" t="str">
            <v>1PS</v>
          </cell>
          <cell r="J219" t="str">
            <v>1PS</v>
          </cell>
          <cell r="L219">
            <v>45107</v>
          </cell>
          <cell r="M219">
            <v>45112</v>
          </cell>
          <cell r="N219">
            <v>45107</v>
          </cell>
          <cell r="Q219" t="str">
            <v>No</v>
          </cell>
        </row>
        <row r="220">
          <cell r="B220" t="str">
            <v>1PS13</v>
          </cell>
          <cell r="C220" t="str">
            <v>18.5132241,73.8495957</v>
          </cell>
          <cell r="D220" t="str">
            <v>00001PS09-00001PS13</v>
          </cell>
          <cell r="E220" t="str">
            <v>Airtel</v>
          </cell>
          <cell r="F220" t="str">
            <v>Narayan Peth 1</v>
          </cell>
          <cell r="G220" t="str">
            <v>Pune</v>
          </cell>
          <cell r="H220" t="str">
            <v>M&amp;G</v>
          </cell>
          <cell r="I220" t="str">
            <v>1PS</v>
          </cell>
          <cell r="J220" t="str">
            <v>1PS</v>
          </cell>
          <cell r="L220">
            <v>45107</v>
          </cell>
          <cell r="M220">
            <v>45112</v>
          </cell>
          <cell r="N220">
            <v>45107</v>
          </cell>
          <cell r="Q220" t="str">
            <v>No</v>
          </cell>
        </row>
        <row r="221">
          <cell r="B221" t="str">
            <v>1PS130103</v>
          </cell>
          <cell r="C221" t="str">
            <v>18.5132799,73.8496762</v>
          </cell>
          <cell r="D221" t="str">
            <v>00001PS13-1PS130101</v>
          </cell>
          <cell r="E221" t="str">
            <v>Airtel</v>
          </cell>
          <cell r="F221" t="str">
            <v>Narayan Peth 1</v>
          </cell>
          <cell r="G221" t="str">
            <v>Pune</v>
          </cell>
          <cell r="H221" t="str">
            <v>M&amp;G</v>
          </cell>
          <cell r="I221" t="str">
            <v>1PS</v>
          </cell>
          <cell r="J221" t="str">
            <v>1PS</v>
          </cell>
          <cell r="L221">
            <v>45107</v>
          </cell>
          <cell r="M221">
            <v>45112</v>
          </cell>
          <cell r="N221">
            <v>45107</v>
          </cell>
          <cell r="Q221" t="str">
            <v>No</v>
          </cell>
        </row>
        <row r="222">
          <cell r="B222" t="str">
            <v>1PS130102</v>
          </cell>
          <cell r="C222" t="str">
            <v>18.513302,73.8497342</v>
          </cell>
          <cell r="D222" t="str">
            <v>00001PS13-1PS130101</v>
          </cell>
          <cell r="E222" t="str">
            <v>Airtel</v>
          </cell>
          <cell r="F222" t="str">
            <v>Narayan Peth 1</v>
          </cell>
          <cell r="G222" t="str">
            <v>Pune</v>
          </cell>
          <cell r="H222" t="str">
            <v>M&amp;G</v>
          </cell>
          <cell r="I222" t="str">
            <v>1PS</v>
          </cell>
          <cell r="J222" t="str">
            <v>1PS</v>
          </cell>
          <cell r="L222">
            <v>45107</v>
          </cell>
          <cell r="M222">
            <v>45112</v>
          </cell>
          <cell r="N222">
            <v>45107</v>
          </cell>
          <cell r="Q222" t="str">
            <v>No</v>
          </cell>
        </row>
        <row r="223">
          <cell r="B223" t="str">
            <v>1PS130101</v>
          </cell>
          <cell r="C223" t="str">
            <v>18.5132241,73.8495957</v>
          </cell>
          <cell r="D223" t="str">
            <v>00001PS13-1PS130101</v>
          </cell>
          <cell r="E223" t="str">
            <v>Airtel</v>
          </cell>
          <cell r="F223" t="str">
            <v>Narayan Peth 1</v>
          </cell>
          <cell r="G223" t="str">
            <v>Pune</v>
          </cell>
          <cell r="H223" t="str">
            <v>M&amp;G</v>
          </cell>
          <cell r="I223" t="str">
            <v>1PS</v>
          </cell>
          <cell r="J223" t="str">
            <v>1PS</v>
          </cell>
          <cell r="L223">
            <v>45107</v>
          </cell>
          <cell r="M223">
            <v>45112</v>
          </cell>
          <cell r="N223">
            <v>45107</v>
          </cell>
          <cell r="Q223" t="str">
            <v>No</v>
          </cell>
        </row>
        <row r="224">
          <cell r="B224" t="str">
            <v>1PS14</v>
          </cell>
          <cell r="C224" t="str">
            <v>18.5133205,73.8483005</v>
          </cell>
          <cell r="D224" t="str">
            <v>00001PS06-00001PS15</v>
          </cell>
          <cell r="E224" t="str">
            <v>Airtel</v>
          </cell>
          <cell r="F224" t="str">
            <v>Narayan Peth 1</v>
          </cell>
          <cell r="G224" t="str">
            <v>Pune</v>
          </cell>
          <cell r="H224" t="str">
            <v>M&amp;G</v>
          </cell>
          <cell r="I224" t="str">
            <v>1PS</v>
          </cell>
          <cell r="J224" t="str">
            <v>1PS</v>
          </cell>
          <cell r="L224">
            <v>45107</v>
          </cell>
          <cell r="M224">
            <v>45112</v>
          </cell>
          <cell r="N224">
            <v>45107</v>
          </cell>
          <cell r="Q224" t="str">
            <v>No</v>
          </cell>
        </row>
        <row r="225">
          <cell r="B225" t="str">
            <v>1PS140108</v>
          </cell>
          <cell r="C225" t="str">
            <v>18.5132534,73.8481095</v>
          </cell>
          <cell r="D225" t="str">
            <v>00001PS14-1PS140108</v>
          </cell>
          <cell r="E225" t="str">
            <v>Airtel</v>
          </cell>
          <cell r="F225" t="str">
            <v>Narayan Peth 1</v>
          </cell>
          <cell r="G225" t="str">
            <v>Pune</v>
          </cell>
          <cell r="H225" t="str">
            <v>M&amp;G</v>
          </cell>
          <cell r="I225" t="str">
            <v>1PS</v>
          </cell>
          <cell r="J225" t="str">
            <v>1PS</v>
          </cell>
          <cell r="L225">
            <v>45107</v>
          </cell>
          <cell r="M225">
            <v>45112</v>
          </cell>
          <cell r="N225">
            <v>45107</v>
          </cell>
          <cell r="Q225" t="str">
            <v>No</v>
          </cell>
        </row>
        <row r="226">
          <cell r="B226" t="str">
            <v>1PS140107</v>
          </cell>
          <cell r="C226" t="str">
            <v>18.5132245,73.8480415</v>
          </cell>
          <cell r="D226" t="str">
            <v>00001PS14-1PS140108</v>
          </cell>
          <cell r="E226" t="str">
            <v>Airtel</v>
          </cell>
          <cell r="F226" t="str">
            <v>Narayan Peth 1</v>
          </cell>
          <cell r="G226" t="str">
            <v>Pune</v>
          </cell>
          <cell r="H226" t="str">
            <v>M&amp;G</v>
          </cell>
          <cell r="I226" t="str">
            <v>1PS</v>
          </cell>
          <cell r="J226" t="str">
            <v>1PS</v>
          </cell>
          <cell r="L226">
            <v>45107</v>
          </cell>
          <cell r="M226">
            <v>45112</v>
          </cell>
          <cell r="N226">
            <v>45107</v>
          </cell>
          <cell r="Q226" t="str">
            <v>No</v>
          </cell>
        </row>
        <row r="227">
          <cell r="B227" t="str">
            <v>1PS140106</v>
          </cell>
          <cell r="C227" t="str">
            <v>18.5132717,73.8482878</v>
          </cell>
          <cell r="D227" t="str">
            <v>00001PS14-1PS140108</v>
          </cell>
          <cell r="E227" t="str">
            <v>Airtel</v>
          </cell>
          <cell r="F227" t="str">
            <v>Narayan Peth 1</v>
          </cell>
          <cell r="G227" t="str">
            <v>Pune</v>
          </cell>
          <cell r="H227" t="str">
            <v>M&amp;G</v>
          </cell>
          <cell r="I227" t="str">
            <v>1PS</v>
          </cell>
          <cell r="J227" t="str">
            <v>1PS</v>
          </cell>
          <cell r="L227">
            <v>45107</v>
          </cell>
          <cell r="M227">
            <v>45112</v>
          </cell>
          <cell r="N227">
            <v>45107</v>
          </cell>
          <cell r="Q227" t="str">
            <v>No</v>
          </cell>
        </row>
        <row r="228">
          <cell r="B228" t="str">
            <v>1PS140105</v>
          </cell>
          <cell r="C228" t="str">
            <v>18.5132377,73.8482386</v>
          </cell>
          <cell r="D228" t="str">
            <v>00001PS14-1PS140108</v>
          </cell>
          <cell r="E228" t="str">
            <v>Airtel</v>
          </cell>
          <cell r="F228" t="str">
            <v>Narayan Peth 1</v>
          </cell>
          <cell r="G228" t="str">
            <v>Pune</v>
          </cell>
          <cell r="H228" t="str">
            <v>M&amp;G</v>
          </cell>
          <cell r="I228" t="str">
            <v>1PS</v>
          </cell>
          <cell r="J228" t="str">
            <v>1PS</v>
          </cell>
          <cell r="L228">
            <v>45107</v>
          </cell>
          <cell r="M228">
            <v>45112</v>
          </cell>
          <cell r="N228">
            <v>45107</v>
          </cell>
          <cell r="Q228" t="str">
            <v>No</v>
          </cell>
        </row>
        <row r="229">
          <cell r="B229" t="str">
            <v>1PS140104</v>
          </cell>
          <cell r="C229" t="str">
            <v>18.5132608,73.8482768</v>
          </cell>
          <cell r="D229" t="str">
            <v>00001PS14-1PS140108</v>
          </cell>
          <cell r="E229" t="str">
            <v>Airtel</v>
          </cell>
          <cell r="F229" t="str">
            <v>Narayan Peth 1</v>
          </cell>
          <cell r="G229" t="str">
            <v>Pune</v>
          </cell>
          <cell r="H229" t="str">
            <v>M&amp;G</v>
          </cell>
          <cell r="I229" t="str">
            <v>1PS</v>
          </cell>
          <cell r="J229" t="str">
            <v>1PS</v>
          </cell>
          <cell r="L229">
            <v>45107</v>
          </cell>
          <cell r="M229">
            <v>45112</v>
          </cell>
          <cell r="N229">
            <v>45107</v>
          </cell>
          <cell r="Q229" t="str">
            <v>No</v>
          </cell>
        </row>
        <row r="230">
          <cell r="B230" t="str">
            <v>1PS140103</v>
          </cell>
          <cell r="C230" t="str">
            <v>18.513217,73.8483267</v>
          </cell>
          <cell r="D230" t="str">
            <v>00001PS14-1PS140108</v>
          </cell>
          <cell r="E230" t="str">
            <v>Airtel</v>
          </cell>
          <cell r="F230" t="str">
            <v>Narayan Peth 1</v>
          </cell>
          <cell r="G230" t="str">
            <v>Pune</v>
          </cell>
          <cell r="H230" t="str">
            <v>M&amp;G</v>
          </cell>
          <cell r="I230" t="str">
            <v>1PS</v>
          </cell>
          <cell r="J230" t="str">
            <v>1PS</v>
          </cell>
          <cell r="L230">
            <v>45107</v>
          </cell>
          <cell r="M230">
            <v>45112</v>
          </cell>
          <cell r="N230">
            <v>45107</v>
          </cell>
          <cell r="Q230" t="str">
            <v>No</v>
          </cell>
        </row>
        <row r="231">
          <cell r="B231" t="str">
            <v>1PS140102</v>
          </cell>
          <cell r="C231" t="str">
            <v>18.5132917,73.84835</v>
          </cell>
          <cell r="D231" t="str">
            <v>00001PS14-1PS140108</v>
          </cell>
          <cell r="E231" t="str">
            <v>Airtel</v>
          </cell>
          <cell r="F231" t="str">
            <v>Narayan Peth 1</v>
          </cell>
          <cell r="G231" t="str">
            <v>Pune</v>
          </cell>
          <cell r="H231" t="str">
            <v>M&amp;G</v>
          </cell>
          <cell r="I231" t="str">
            <v>1PS</v>
          </cell>
          <cell r="J231" t="str">
            <v>1PS</v>
          </cell>
          <cell r="L231">
            <v>45107</v>
          </cell>
          <cell r="M231">
            <v>45112</v>
          </cell>
          <cell r="N231">
            <v>45107</v>
          </cell>
          <cell r="Q231" t="str">
            <v>No</v>
          </cell>
        </row>
        <row r="232">
          <cell r="B232" t="str">
            <v>1PS140101</v>
          </cell>
          <cell r="C232" t="str">
            <v>18.5133205,73.8483005</v>
          </cell>
          <cell r="D232" t="str">
            <v>00001PS14-1PS140108</v>
          </cell>
          <cell r="E232" t="str">
            <v>Airtel</v>
          </cell>
          <cell r="F232" t="str">
            <v>Narayan Peth 1</v>
          </cell>
          <cell r="G232" t="str">
            <v>Pune</v>
          </cell>
          <cell r="H232" t="str">
            <v>M&amp;G</v>
          </cell>
          <cell r="I232" t="str">
            <v>1PS</v>
          </cell>
          <cell r="J232" t="str">
            <v>1PS</v>
          </cell>
          <cell r="L232">
            <v>45107</v>
          </cell>
          <cell r="M232">
            <v>45112</v>
          </cell>
          <cell r="N232">
            <v>45107</v>
          </cell>
          <cell r="Q232" t="str">
            <v>No</v>
          </cell>
        </row>
        <row r="233">
          <cell r="B233" t="str">
            <v>1PS15</v>
          </cell>
          <cell r="C233" t="str">
            <v>18.513298,73.8483325</v>
          </cell>
          <cell r="D233" t="str">
            <v>00001PS06-00001PS15</v>
          </cell>
          <cell r="E233" t="str">
            <v>Airtel</v>
          </cell>
          <cell r="F233" t="str">
            <v>Narayan Peth 1</v>
          </cell>
          <cell r="G233" t="str">
            <v>Pune</v>
          </cell>
          <cell r="H233" t="str">
            <v>M&amp;G</v>
          </cell>
          <cell r="I233" t="str">
            <v>1PS</v>
          </cell>
          <cell r="J233" t="str">
            <v>1PS</v>
          </cell>
          <cell r="L233">
            <v>45107</v>
          </cell>
          <cell r="M233">
            <v>45112</v>
          </cell>
          <cell r="N233">
            <v>45107</v>
          </cell>
          <cell r="Q233" t="str">
            <v>No</v>
          </cell>
        </row>
        <row r="234">
          <cell r="B234" t="str">
            <v>1PS150103</v>
          </cell>
          <cell r="C234" t="str">
            <v>18.5132852,73.8483155</v>
          </cell>
          <cell r="D234" t="str">
            <v>00001PS15-1PS150103</v>
          </cell>
          <cell r="E234" t="str">
            <v>Airtel</v>
          </cell>
          <cell r="F234" t="str">
            <v>Narayan Peth 1</v>
          </cell>
          <cell r="G234" t="str">
            <v>Pune</v>
          </cell>
          <cell r="H234" t="str">
            <v>M&amp;G</v>
          </cell>
          <cell r="I234" t="str">
            <v>1PS</v>
          </cell>
          <cell r="J234" t="str">
            <v>1PS</v>
          </cell>
          <cell r="L234">
            <v>45107</v>
          </cell>
          <cell r="M234">
            <v>45112</v>
          </cell>
          <cell r="N234">
            <v>45107</v>
          </cell>
          <cell r="Q234" t="str">
            <v>No</v>
          </cell>
        </row>
        <row r="235">
          <cell r="B235" t="str">
            <v>1PS150102</v>
          </cell>
          <cell r="C235" t="str">
            <v>18.5133073,73.8483098</v>
          </cell>
          <cell r="D235" t="str">
            <v>00001PS15-1PS150103</v>
          </cell>
          <cell r="E235" t="str">
            <v>Airtel</v>
          </cell>
          <cell r="F235" t="str">
            <v>Narayan Peth 1</v>
          </cell>
          <cell r="G235" t="str">
            <v>Pune</v>
          </cell>
          <cell r="H235" t="str">
            <v>M&amp;G</v>
          </cell>
          <cell r="I235" t="str">
            <v>1PS</v>
          </cell>
          <cell r="J235" t="str">
            <v>1PS</v>
          </cell>
          <cell r="L235">
            <v>45107</v>
          </cell>
          <cell r="M235">
            <v>45112</v>
          </cell>
          <cell r="N235">
            <v>45107</v>
          </cell>
          <cell r="Q235" t="str">
            <v>No</v>
          </cell>
        </row>
        <row r="236">
          <cell r="B236" t="str">
            <v>1PS150101</v>
          </cell>
          <cell r="C236" t="str">
            <v>18.513298,73.8483325</v>
          </cell>
          <cell r="D236" t="str">
            <v>00001PS15-1PS150103</v>
          </cell>
          <cell r="E236" t="str">
            <v>Airtel</v>
          </cell>
          <cell r="F236" t="str">
            <v>Narayan Peth 1</v>
          </cell>
          <cell r="G236" t="str">
            <v>Pune</v>
          </cell>
          <cell r="H236" t="str">
            <v>M&amp;G</v>
          </cell>
          <cell r="I236" t="str">
            <v>1PS</v>
          </cell>
          <cell r="J236" t="str">
            <v>1PS</v>
          </cell>
          <cell r="L236">
            <v>45107</v>
          </cell>
          <cell r="M236">
            <v>45112</v>
          </cell>
          <cell r="N236">
            <v>45107</v>
          </cell>
          <cell r="Q236" t="str">
            <v>No</v>
          </cell>
        </row>
        <row r="237">
          <cell r="B237" t="str">
            <v>1PS16</v>
          </cell>
          <cell r="C237" t="str">
            <v>18.512756,73.847585</v>
          </cell>
          <cell r="D237" t="str">
            <v>0000001PS-00001PS16</v>
          </cell>
          <cell r="E237" t="str">
            <v>Airtel</v>
          </cell>
          <cell r="F237" t="str">
            <v>Narayan Peth 1</v>
          </cell>
          <cell r="G237" t="str">
            <v>Pune</v>
          </cell>
          <cell r="H237" t="str">
            <v>M&amp;G</v>
          </cell>
          <cell r="I237" t="str">
            <v>1PS</v>
          </cell>
          <cell r="J237" t="str">
            <v>1PS</v>
          </cell>
          <cell r="L237">
            <v>45107</v>
          </cell>
          <cell r="M237">
            <v>45112</v>
          </cell>
          <cell r="N237">
            <v>45107</v>
          </cell>
          <cell r="Q237" t="str">
            <v>No</v>
          </cell>
        </row>
        <row r="238">
          <cell r="B238" t="str">
            <v>1PS160108</v>
          </cell>
          <cell r="C238" t="str">
            <v>18.5126756,73.8478745</v>
          </cell>
          <cell r="D238" t="str">
            <v>00001PS16-1PS160108</v>
          </cell>
          <cell r="E238" t="str">
            <v>Airtel</v>
          </cell>
          <cell r="F238" t="str">
            <v>Narayan Peth 1</v>
          </cell>
          <cell r="G238" t="str">
            <v>Pune</v>
          </cell>
          <cell r="H238" t="str">
            <v>M&amp;G</v>
          </cell>
          <cell r="I238" t="str">
            <v>1PS</v>
          </cell>
          <cell r="J238" t="str">
            <v>1PS</v>
          </cell>
          <cell r="L238">
            <v>45107</v>
          </cell>
          <cell r="M238">
            <v>45112</v>
          </cell>
          <cell r="N238">
            <v>45107</v>
          </cell>
          <cell r="Q238" t="str">
            <v>No</v>
          </cell>
        </row>
        <row r="239">
          <cell r="B239" t="str">
            <v>1PS160107</v>
          </cell>
          <cell r="C239" t="str">
            <v>18.5129973,73.84767</v>
          </cell>
          <cell r="D239" t="str">
            <v>00001PS16-1PS160108</v>
          </cell>
          <cell r="E239" t="str">
            <v>Airtel</v>
          </cell>
          <cell r="F239" t="str">
            <v>Narayan Peth 1</v>
          </cell>
          <cell r="G239" t="str">
            <v>Pune</v>
          </cell>
          <cell r="H239" t="str">
            <v>M&amp;G</v>
          </cell>
          <cell r="I239" t="str">
            <v>1PS</v>
          </cell>
          <cell r="J239" t="str">
            <v>1PS</v>
          </cell>
          <cell r="L239">
            <v>45107</v>
          </cell>
          <cell r="M239">
            <v>45112</v>
          </cell>
          <cell r="N239">
            <v>45107</v>
          </cell>
          <cell r="Q239" t="str">
            <v>No</v>
          </cell>
        </row>
        <row r="240">
          <cell r="B240" t="str">
            <v>1PS160106</v>
          </cell>
          <cell r="C240" t="str">
            <v>18.5128439,73.8476077</v>
          </cell>
          <cell r="D240" t="str">
            <v>00001PS16-1PS160108</v>
          </cell>
          <cell r="E240" t="str">
            <v>Airtel</v>
          </cell>
          <cell r="F240" t="str">
            <v>Narayan Peth 1</v>
          </cell>
          <cell r="G240" t="str">
            <v>Pune</v>
          </cell>
          <cell r="H240" t="str">
            <v>M&amp;G</v>
          </cell>
          <cell r="I240" t="str">
            <v>1PS</v>
          </cell>
          <cell r="J240" t="str">
            <v>1PS</v>
          </cell>
          <cell r="L240">
            <v>45107</v>
          </cell>
          <cell r="M240">
            <v>45112</v>
          </cell>
          <cell r="N240">
            <v>45107</v>
          </cell>
          <cell r="Q240" t="str">
            <v>No</v>
          </cell>
        </row>
        <row r="241">
          <cell r="B241" t="str">
            <v>1PS160105</v>
          </cell>
          <cell r="C241" t="str">
            <v>18.5128071,73.8476101</v>
          </cell>
          <cell r="D241" t="str">
            <v>00001PS16-1PS160108</v>
          </cell>
          <cell r="E241" t="str">
            <v>Airtel</v>
          </cell>
          <cell r="F241" t="str">
            <v>Narayan Peth 1</v>
          </cell>
          <cell r="G241" t="str">
            <v>Pune</v>
          </cell>
          <cell r="H241" t="str">
            <v>M&amp;G</v>
          </cell>
          <cell r="I241" t="str">
            <v>1PS</v>
          </cell>
          <cell r="J241" t="str">
            <v>1PS</v>
          </cell>
          <cell r="L241">
            <v>45107</v>
          </cell>
          <cell r="M241">
            <v>45112</v>
          </cell>
          <cell r="N241">
            <v>45107</v>
          </cell>
          <cell r="Q241" t="str">
            <v>No</v>
          </cell>
        </row>
        <row r="242">
          <cell r="B242" t="str">
            <v>1PS160104</v>
          </cell>
          <cell r="C242" t="str">
            <v>18.513013,73.8476468</v>
          </cell>
          <cell r="D242" t="str">
            <v>00001PS16-1PS160108</v>
          </cell>
          <cell r="E242" t="str">
            <v>Airtel</v>
          </cell>
          <cell r="F242" t="str">
            <v>Narayan Peth 1</v>
          </cell>
          <cell r="G242" t="str">
            <v>Pune</v>
          </cell>
          <cell r="H242" t="str">
            <v>M&amp;G</v>
          </cell>
          <cell r="I242" t="str">
            <v>1PS</v>
          </cell>
          <cell r="J242" t="str">
            <v>1PS</v>
          </cell>
          <cell r="L242">
            <v>45107</v>
          </cell>
          <cell r="M242">
            <v>45112</v>
          </cell>
          <cell r="N242">
            <v>45107</v>
          </cell>
          <cell r="Q242" t="str">
            <v>No</v>
          </cell>
        </row>
        <row r="243">
          <cell r="B243" t="str">
            <v>1PS160103</v>
          </cell>
          <cell r="C243" t="str">
            <v>18.5128112,73.8476194</v>
          </cell>
          <cell r="D243" t="str">
            <v>00001PS16-1PS160108</v>
          </cell>
          <cell r="E243" t="str">
            <v>Airtel</v>
          </cell>
          <cell r="F243" t="str">
            <v>Narayan Peth 1</v>
          </cell>
          <cell r="G243" t="str">
            <v>Pune</v>
          </cell>
          <cell r="H243" t="str">
            <v>M&amp;G</v>
          </cell>
          <cell r="I243" t="str">
            <v>1PS</v>
          </cell>
          <cell r="J243" t="str">
            <v>1PS</v>
          </cell>
          <cell r="L243">
            <v>45107</v>
          </cell>
          <cell r="M243">
            <v>45112</v>
          </cell>
          <cell r="N243">
            <v>45107</v>
          </cell>
          <cell r="Q243" t="str">
            <v>No</v>
          </cell>
        </row>
        <row r="244">
          <cell r="B244" t="str">
            <v>1PS160102</v>
          </cell>
          <cell r="C244" t="str">
            <v>18.5126665,73.8475829</v>
          </cell>
          <cell r="D244" t="str">
            <v>00001PS16-1PS160108</v>
          </cell>
          <cell r="E244" t="str">
            <v>Airtel</v>
          </cell>
          <cell r="F244" t="str">
            <v>Narayan Peth 1</v>
          </cell>
          <cell r="G244" t="str">
            <v>Pune</v>
          </cell>
          <cell r="H244" t="str">
            <v>M&amp;G</v>
          </cell>
          <cell r="I244" t="str">
            <v>1PS</v>
          </cell>
          <cell r="J244" t="str">
            <v>1PS</v>
          </cell>
          <cell r="L244">
            <v>45107</v>
          </cell>
          <cell r="M244">
            <v>45112</v>
          </cell>
          <cell r="N244">
            <v>45107</v>
          </cell>
          <cell r="Q244" t="str">
            <v>No</v>
          </cell>
        </row>
        <row r="245">
          <cell r="B245" t="str">
            <v>1PS160101</v>
          </cell>
          <cell r="C245" t="str">
            <v>18.512756,73.847585</v>
          </cell>
          <cell r="D245" t="str">
            <v>00001PS16-1PS160108</v>
          </cell>
          <cell r="E245" t="str">
            <v>Airtel</v>
          </cell>
          <cell r="F245" t="str">
            <v>Narayan Peth 1</v>
          </cell>
          <cell r="G245" t="str">
            <v>Pune</v>
          </cell>
          <cell r="H245" t="str">
            <v>M&amp;G</v>
          </cell>
          <cell r="I245" t="str">
            <v>1PS</v>
          </cell>
          <cell r="J245" t="str">
            <v>1PS</v>
          </cell>
          <cell r="L245">
            <v>45107</v>
          </cell>
          <cell r="M245">
            <v>45112</v>
          </cell>
          <cell r="N245">
            <v>45107</v>
          </cell>
          <cell r="Q245" t="str">
            <v>No</v>
          </cell>
        </row>
        <row r="246">
          <cell r="B246" t="str">
            <v>1PS</v>
          </cell>
          <cell r="D246" t="str">
            <v>0000001PS-00001PS10</v>
          </cell>
          <cell r="E246" t="str">
            <v>Airtel</v>
          </cell>
          <cell r="F246" t="str">
            <v>Narayan Peth 1</v>
          </cell>
          <cell r="G246" t="str">
            <v>Pune</v>
          </cell>
          <cell r="H246" t="str">
            <v>M&amp;G</v>
          </cell>
          <cell r="I246" t="str">
            <v>1PS</v>
          </cell>
          <cell r="J246" t="str">
            <v>1PS</v>
          </cell>
          <cell r="L246">
            <v>45107</v>
          </cell>
          <cell r="M246">
            <v>45112</v>
          </cell>
          <cell r="N246">
            <v>45107</v>
          </cell>
          <cell r="Q246" t="str">
            <v>No</v>
          </cell>
        </row>
        <row r="247">
          <cell r="B247" t="str">
            <v>1WB</v>
          </cell>
          <cell r="D247" t="str">
            <v>0000001WB-00001WB15</v>
          </cell>
          <cell r="E247" t="str">
            <v>Airtel</v>
          </cell>
          <cell r="F247" t="str">
            <v>Narayan Peth 2</v>
          </cell>
          <cell r="G247" t="str">
            <v>Pune</v>
          </cell>
          <cell r="H247" t="str">
            <v>M&amp;G</v>
          </cell>
          <cell r="I247" t="str">
            <v>1WB</v>
          </cell>
          <cell r="J247" t="str">
            <v>1WB</v>
          </cell>
          <cell r="L247">
            <v>45107</v>
          </cell>
          <cell r="M247">
            <v>45112</v>
          </cell>
          <cell r="N247">
            <v>45107</v>
          </cell>
          <cell r="Q247" t="str">
            <v>No</v>
          </cell>
        </row>
        <row r="248">
          <cell r="B248" t="str">
            <v>K0E01</v>
          </cell>
          <cell r="C248" t="str">
            <v>18.5097769,73.8325109</v>
          </cell>
          <cell r="D248" t="str">
            <v>000000K0E-0000K0E04</v>
          </cell>
          <cell r="E248" t="str">
            <v>Airtel</v>
          </cell>
          <cell r="F248" t="str">
            <v>Prabhat Rd 1</v>
          </cell>
          <cell r="G248" t="str">
            <v>Pune</v>
          </cell>
          <cell r="H248" t="str">
            <v>M&amp;G</v>
          </cell>
          <cell r="I248" t="str">
            <v>K0E</v>
          </cell>
          <cell r="J248" t="str">
            <v>K0E</v>
          </cell>
          <cell r="L248">
            <v>45107</v>
          </cell>
          <cell r="M248">
            <v>45112</v>
          </cell>
          <cell r="N248">
            <v>45107</v>
          </cell>
          <cell r="Q248" t="str">
            <v>No</v>
          </cell>
        </row>
        <row r="249">
          <cell r="B249" t="str">
            <v>K0E010101</v>
          </cell>
          <cell r="C249" t="str">
            <v>18.5097769,73.8325109</v>
          </cell>
          <cell r="D249" t="str">
            <v>0000K0E01-K0E010108</v>
          </cell>
          <cell r="E249" t="str">
            <v>Airtel</v>
          </cell>
          <cell r="F249" t="str">
            <v>Prabhat Rd 1</v>
          </cell>
          <cell r="G249" t="str">
            <v>Pune</v>
          </cell>
          <cell r="H249" t="str">
            <v>M&amp;G</v>
          </cell>
          <cell r="I249" t="str">
            <v>K0E</v>
          </cell>
          <cell r="J249" t="str">
            <v>K0E</v>
          </cell>
          <cell r="L249">
            <v>45107</v>
          </cell>
          <cell r="M249">
            <v>45112</v>
          </cell>
          <cell r="N249">
            <v>45107</v>
          </cell>
          <cell r="Q249" t="str">
            <v>No</v>
          </cell>
        </row>
        <row r="250">
          <cell r="B250" t="str">
            <v>K0E010102</v>
          </cell>
          <cell r="C250" t="str">
            <v>18.5094318,73.8322073</v>
          </cell>
          <cell r="D250" t="str">
            <v>0000K0E01-K0E010107</v>
          </cell>
          <cell r="E250" t="str">
            <v>Airtel</v>
          </cell>
          <cell r="F250" t="str">
            <v>Prabhat Rd 1</v>
          </cell>
          <cell r="G250" t="str">
            <v>Pune</v>
          </cell>
          <cell r="H250" t="str">
            <v>M&amp;G</v>
          </cell>
          <cell r="I250" t="str">
            <v>K0E</v>
          </cell>
          <cell r="J250" t="str">
            <v>K0E</v>
          </cell>
          <cell r="L250">
            <v>45107</v>
          </cell>
          <cell r="M250">
            <v>45112</v>
          </cell>
          <cell r="N250">
            <v>45107</v>
          </cell>
          <cell r="Q250" t="str">
            <v>No</v>
          </cell>
        </row>
        <row r="251">
          <cell r="B251" t="str">
            <v>K0E010103</v>
          </cell>
          <cell r="C251" t="str">
            <v>18.5091348,73.8316312</v>
          </cell>
          <cell r="D251" t="str">
            <v>0000K0E01-K0E010107</v>
          </cell>
          <cell r="E251" t="str">
            <v>Airtel</v>
          </cell>
          <cell r="F251" t="str">
            <v>Prabhat Rd 1</v>
          </cell>
          <cell r="G251" t="str">
            <v>Pune</v>
          </cell>
          <cell r="H251" t="str">
            <v>M&amp;G</v>
          </cell>
          <cell r="I251" t="str">
            <v>K0E</v>
          </cell>
          <cell r="J251" t="str">
            <v>K0E</v>
          </cell>
          <cell r="L251">
            <v>45107</v>
          </cell>
          <cell r="M251">
            <v>45112</v>
          </cell>
          <cell r="N251">
            <v>45107</v>
          </cell>
          <cell r="Q251" t="str">
            <v>No</v>
          </cell>
        </row>
        <row r="252">
          <cell r="B252" t="str">
            <v>K0E010104</v>
          </cell>
          <cell r="C252" t="str">
            <v>18.5097006,73.8320208</v>
          </cell>
          <cell r="D252" t="str">
            <v>0000K0E01-K0E010105</v>
          </cell>
          <cell r="E252" t="str">
            <v>Airtel</v>
          </cell>
          <cell r="F252" t="str">
            <v>Prabhat Rd 1</v>
          </cell>
          <cell r="G252" t="str">
            <v>Pune</v>
          </cell>
          <cell r="H252" t="str">
            <v>M&amp;G</v>
          </cell>
          <cell r="I252" t="str">
            <v>K0E</v>
          </cell>
          <cell r="J252" t="str">
            <v>K0E</v>
          </cell>
          <cell r="L252">
            <v>45107</v>
          </cell>
          <cell r="M252">
            <v>45112</v>
          </cell>
          <cell r="N252">
            <v>45107</v>
          </cell>
          <cell r="Q252" t="str">
            <v>No</v>
          </cell>
        </row>
        <row r="253">
          <cell r="B253" t="str">
            <v>K0E010105</v>
          </cell>
          <cell r="C253" t="str">
            <v>18.5098775,73.8315832</v>
          </cell>
          <cell r="D253" t="str">
            <v>0000K0E01-K0E010105</v>
          </cell>
          <cell r="E253" t="str">
            <v>Airtel</v>
          </cell>
          <cell r="F253" t="str">
            <v>Prabhat Rd 1</v>
          </cell>
          <cell r="G253" t="str">
            <v>Pune</v>
          </cell>
          <cell r="H253" t="str">
            <v>M&amp;G</v>
          </cell>
          <cell r="I253" t="str">
            <v>K0E</v>
          </cell>
          <cell r="J253" t="str">
            <v>K0E</v>
          </cell>
          <cell r="L253">
            <v>45107</v>
          </cell>
          <cell r="M253">
            <v>45112</v>
          </cell>
          <cell r="N253">
            <v>45107</v>
          </cell>
          <cell r="Q253" t="str">
            <v>No</v>
          </cell>
        </row>
        <row r="254">
          <cell r="B254" t="str">
            <v>K0E010106</v>
          </cell>
          <cell r="C254" t="str">
            <v>18.5095284,73.83191</v>
          </cell>
          <cell r="D254" t="str">
            <v>0000K0E01-K0E010107</v>
          </cell>
          <cell r="E254" t="str">
            <v>Airtel</v>
          </cell>
          <cell r="F254" t="str">
            <v>Prabhat Rd 1</v>
          </cell>
          <cell r="G254" t="str">
            <v>Pune</v>
          </cell>
          <cell r="H254" t="str">
            <v>M&amp;G</v>
          </cell>
          <cell r="I254" t="str">
            <v>K0E</v>
          </cell>
          <cell r="J254" t="str">
            <v>K0E</v>
          </cell>
          <cell r="L254">
            <v>45107</v>
          </cell>
          <cell r="M254">
            <v>45112</v>
          </cell>
          <cell r="N254">
            <v>45107</v>
          </cell>
          <cell r="Q254" t="str">
            <v>No</v>
          </cell>
        </row>
        <row r="255">
          <cell r="B255" t="str">
            <v>K0E010107</v>
          </cell>
          <cell r="C255" t="str">
            <v>18.5092305,73.8313614</v>
          </cell>
          <cell r="D255" t="str">
            <v>0000K0E01-K0E010107</v>
          </cell>
          <cell r="E255" t="str">
            <v>Airtel</v>
          </cell>
          <cell r="F255" t="str">
            <v>Prabhat Rd 1</v>
          </cell>
          <cell r="G255" t="str">
            <v>Pune</v>
          </cell>
          <cell r="H255" t="str">
            <v>M&amp;G</v>
          </cell>
          <cell r="I255" t="str">
            <v>K0E</v>
          </cell>
          <cell r="J255" t="str">
            <v>K0E</v>
          </cell>
          <cell r="L255">
            <v>45107</v>
          </cell>
          <cell r="M255">
            <v>45112</v>
          </cell>
          <cell r="N255">
            <v>45107</v>
          </cell>
          <cell r="Q255" t="str">
            <v>No</v>
          </cell>
        </row>
        <row r="256">
          <cell r="B256" t="str">
            <v>K0E010108</v>
          </cell>
          <cell r="C256" t="str">
            <v>18.5098655,73.8320886</v>
          </cell>
          <cell r="D256" t="str">
            <v>0000K0E01-K0E010108</v>
          </cell>
          <cell r="E256" t="str">
            <v>Airtel</v>
          </cell>
          <cell r="F256" t="str">
            <v>Prabhat Rd 1</v>
          </cell>
          <cell r="G256" t="str">
            <v>Pune</v>
          </cell>
          <cell r="H256" t="str">
            <v>M&amp;G</v>
          </cell>
          <cell r="I256" t="str">
            <v>K0E</v>
          </cell>
          <cell r="J256" t="str">
            <v>K0E</v>
          </cell>
          <cell r="L256">
            <v>45107</v>
          </cell>
          <cell r="M256">
            <v>45112</v>
          </cell>
          <cell r="N256">
            <v>45107</v>
          </cell>
          <cell r="Q256" t="str">
            <v>No</v>
          </cell>
        </row>
        <row r="257">
          <cell r="B257" t="str">
            <v>K0E02</v>
          </cell>
          <cell r="C257" t="str">
            <v>18.5104254,73.8311511</v>
          </cell>
          <cell r="D257" t="str">
            <v>000000K0E-0000K0E04</v>
          </cell>
          <cell r="E257" t="str">
            <v>Airtel</v>
          </cell>
          <cell r="F257" t="str">
            <v>Prabhat Rd 1</v>
          </cell>
          <cell r="G257" t="str">
            <v>Pune</v>
          </cell>
          <cell r="H257" t="str">
            <v>M&amp;G</v>
          </cell>
          <cell r="I257" t="str">
            <v>K0E</v>
          </cell>
          <cell r="J257" t="str">
            <v>K0E</v>
          </cell>
          <cell r="L257">
            <v>45107</v>
          </cell>
          <cell r="M257">
            <v>45112</v>
          </cell>
          <cell r="N257">
            <v>45107</v>
          </cell>
          <cell r="Q257" t="str">
            <v>No</v>
          </cell>
        </row>
        <row r="258">
          <cell r="B258" t="str">
            <v>K0E020101</v>
          </cell>
          <cell r="C258" t="str">
            <v>18.5104254,73.8311511</v>
          </cell>
          <cell r="D258" t="str">
            <v>0000K0E02-K0E020101</v>
          </cell>
          <cell r="E258" t="str">
            <v>Airtel</v>
          </cell>
          <cell r="F258" t="str">
            <v>Prabhat Rd 1</v>
          </cell>
          <cell r="G258" t="str">
            <v>Pune</v>
          </cell>
          <cell r="H258" t="str">
            <v>M&amp;G</v>
          </cell>
          <cell r="I258" t="str">
            <v>K0E</v>
          </cell>
          <cell r="J258" t="str">
            <v>K0E</v>
          </cell>
          <cell r="L258">
            <v>45107</v>
          </cell>
          <cell r="M258">
            <v>45112</v>
          </cell>
          <cell r="N258">
            <v>45107</v>
          </cell>
          <cell r="Q258" t="str">
            <v>No</v>
          </cell>
        </row>
        <row r="259">
          <cell r="B259" t="str">
            <v>K0E020102</v>
          </cell>
          <cell r="C259" t="str">
            <v>18.5104007,73.8310208</v>
          </cell>
          <cell r="D259" t="str">
            <v>0000K0E02-K0E020103</v>
          </cell>
          <cell r="E259" t="str">
            <v>Airtel</v>
          </cell>
          <cell r="F259" t="str">
            <v>Prabhat Rd 1</v>
          </cell>
          <cell r="G259" t="str">
            <v>Pune</v>
          </cell>
          <cell r="H259" t="str">
            <v>M&amp;G</v>
          </cell>
          <cell r="I259" t="str">
            <v>K0E</v>
          </cell>
          <cell r="J259" t="str">
            <v>K0E</v>
          </cell>
          <cell r="L259">
            <v>45107</v>
          </cell>
          <cell r="M259">
            <v>45112</v>
          </cell>
          <cell r="N259">
            <v>45107</v>
          </cell>
          <cell r="Q259" t="str">
            <v>No</v>
          </cell>
        </row>
        <row r="260">
          <cell r="B260" t="str">
            <v>K0E020103</v>
          </cell>
          <cell r="C260" t="str">
            <v>18.5106297,73.8309255</v>
          </cell>
          <cell r="D260" t="str">
            <v>0000K0E02-K0E020103</v>
          </cell>
          <cell r="E260" t="str">
            <v>Airtel</v>
          </cell>
          <cell r="F260" t="str">
            <v>Prabhat Rd 1</v>
          </cell>
          <cell r="G260" t="str">
            <v>Pune</v>
          </cell>
          <cell r="H260" t="str">
            <v>M&amp;G</v>
          </cell>
          <cell r="I260" t="str">
            <v>K0E</v>
          </cell>
          <cell r="J260" t="str">
            <v>K0E</v>
          </cell>
          <cell r="L260">
            <v>45107</v>
          </cell>
          <cell r="M260">
            <v>45112</v>
          </cell>
          <cell r="N260">
            <v>45107</v>
          </cell>
          <cell r="Q260" t="str">
            <v>No</v>
          </cell>
        </row>
        <row r="261">
          <cell r="B261" t="str">
            <v>K0E020104</v>
          </cell>
          <cell r="C261" t="str">
            <v>18.5104298,73.8314258</v>
          </cell>
          <cell r="D261" t="str">
            <v>0000K0E02-K0E020108</v>
          </cell>
          <cell r="E261" t="str">
            <v>Airtel</v>
          </cell>
          <cell r="F261" t="str">
            <v>Prabhat Rd 1</v>
          </cell>
          <cell r="G261" t="str">
            <v>Pune</v>
          </cell>
          <cell r="H261" t="str">
            <v>M&amp;G</v>
          </cell>
          <cell r="I261" t="str">
            <v>K0E</v>
          </cell>
          <cell r="J261" t="str">
            <v>K0E</v>
          </cell>
          <cell r="L261">
            <v>45107</v>
          </cell>
          <cell r="M261">
            <v>45112</v>
          </cell>
          <cell r="N261">
            <v>45107</v>
          </cell>
          <cell r="Q261" t="str">
            <v>No</v>
          </cell>
        </row>
        <row r="262">
          <cell r="B262" t="str">
            <v>K0E020105</v>
          </cell>
          <cell r="C262" t="str">
            <v>18.5103387,73.8318307</v>
          </cell>
          <cell r="D262" t="str">
            <v>0000K0E02-K0E020108</v>
          </cell>
          <cell r="E262" t="str">
            <v>Airtel</v>
          </cell>
          <cell r="F262" t="str">
            <v>Prabhat Rd 1</v>
          </cell>
          <cell r="G262" t="str">
            <v>Pune</v>
          </cell>
          <cell r="H262" t="str">
            <v>M&amp;G</v>
          </cell>
          <cell r="I262" t="str">
            <v>K0E</v>
          </cell>
          <cell r="J262" t="str">
            <v>K0E</v>
          </cell>
          <cell r="L262">
            <v>45107</v>
          </cell>
          <cell r="M262">
            <v>45112</v>
          </cell>
          <cell r="N262">
            <v>45107</v>
          </cell>
          <cell r="Q262" t="str">
            <v>No</v>
          </cell>
        </row>
        <row r="263">
          <cell r="B263" t="str">
            <v>K0E020106</v>
          </cell>
          <cell r="C263" t="str">
            <v>18.510173,73.8315606</v>
          </cell>
          <cell r="D263" t="str">
            <v>0000K0E02-K0E020108</v>
          </cell>
          <cell r="E263" t="str">
            <v>Airtel</v>
          </cell>
          <cell r="F263" t="str">
            <v>Prabhat Rd 1</v>
          </cell>
          <cell r="G263" t="str">
            <v>Pune</v>
          </cell>
          <cell r="H263" t="str">
            <v>M&amp;G</v>
          </cell>
          <cell r="I263" t="str">
            <v>K0E</v>
          </cell>
          <cell r="J263" t="str">
            <v>K0E</v>
          </cell>
          <cell r="L263">
            <v>45107</v>
          </cell>
          <cell r="M263">
            <v>45112</v>
          </cell>
          <cell r="N263">
            <v>45107</v>
          </cell>
          <cell r="Q263" t="str">
            <v>No</v>
          </cell>
        </row>
        <row r="264">
          <cell r="B264" t="str">
            <v>K0E020107</v>
          </cell>
          <cell r="C264" t="str">
            <v>18.5106068,73.8314249</v>
          </cell>
          <cell r="D264" t="str">
            <v>0000K0E02-K0E020108</v>
          </cell>
          <cell r="E264" t="str">
            <v>Airtel</v>
          </cell>
          <cell r="F264" t="str">
            <v>Prabhat Rd 1</v>
          </cell>
          <cell r="G264" t="str">
            <v>Pune</v>
          </cell>
          <cell r="H264" t="str">
            <v>M&amp;G</v>
          </cell>
          <cell r="I264" t="str">
            <v>K0E</v>
          </cell>
          <cell r="J264" t="str">
            <v>K0E</v>
          </cell>
          <cell r="L264">
            <v>45107</v>
          </cell>
          <cell r="M264">
            <v>45112</v>
          </cell>
          <cell r="N264">
            <v>45107</v>
          </cell>
          <cell r="Q264" t="str">
            <v>No</v>
          </cell>
        </row>
        <row r="265">
          <cell r="B265" t="str">
            <v>K0E020108</v>
          </cell>
          <cell r="C265" t="str">
            <v>18.5104616,73.8319176</v>
          </cell>
          <cell r="D265" t="str">
            <v>0000K0E02-K0E020108</v>
          </cell>
          <cell r="E265" t="str">
            <v>Airtel</v>
          </cell>
          <cell r="F265" t="str">
            <v>Prabhat Rd 1</v>
          </cell>
          <cell r="G265" t="str">
            <v>Pune</v>
          </cell>
          <cell r="H265" t="str">
            <v>M&amp;G</v>
          </cell>
          <cell r="I265" t="str">
            <v>K0E</v>
          </cell>
          <cell r="J265" t="str">
            <v>K0E</v>
          </cell>
          <cell r="L265">
            <v>45107</v>
          </cell>
          <cell r="M265">
            <v>45112</v>
          </cell>
          <cell r="N265">
            <v>45107</v>
          </cell>
          <cell r="Q265" t="str">
            <v>No</v>
          </cell>
        </row>
        <row r="266">
          <cell r="B266" t="str">
            <v>K0E03</v>
          </cell>
          <cell r="C266" t="str">
            <v>18.5103239,73.8306487</v>
          </cell>
          <cell r="D266" t="str">
            <v>000000K0E-0000K0E04</v>
          </cell>
          <cell r="E266" t="str">
            <v>Airtel</v>
          </cell>
          <cell r="F266" t="str">
            <v>Prabhat Rd 1</v>
          </cell>
          <cell r="G266" t="str">
            <v>Pune</v>
          </cell>
          <cell r="H266" t="str">
            <v>M&amp;G</v>
          </cell>
          <cell r="I266" t="str">
            <v>K0E</v>
          </cell>
          <cell r="J266" t="str">
            <v>K0E</v>
          </cell>
          <cell r="L266">
            <v>45107</v>
          </cell>
          <cell r="M266">
            <v>45112</v>
          </cell>
          <cell r="N266">
            <v>45107</v>
          </cell>
          <cell r="Q266" t="str">
            <v>No</v>
          </cell>
        </row>
        <row r="267">
          <cell r="B267" t="str">
            <v>K0E030101</v>
          </cell>
          <cell r="C267" t="str">
            <v>18.5103239,73.8306487</v>
          </cell>
          <cell r="D267" t="str">
            <v>0000K0E03-K0E030101</v>
          </cell>
          <cell r="E267" t="str">
            <v>Airtel</v>
          </cell>
          <cell r="F267" t="str">
            <v>Prabhat Rd 1</v>
          </cell>
          <cell r="G267" t="str">
            <v>Pune</v>
          </cell>
          <cell r="H267" t="str">
            <v>M&amp;G</v>
          </cell>
          <cell r="I267" t="str">
            <v>K0E</v>
          </cell>
          <cell r="J267" t="str">
            <v>K0E</v>
          </cell>
          <cell r="L267">
            <v>45107</v>
          </cell>
          <cell r="M267">
            <v>45112</v>
          </cell>
          <cell r="N267">
            <v>45107</v>
          </cell>
          <cell r="Q267" t="str">
            <v>No</v>
          </cell>
        </row>
        <row r="268">
          <cell r="B268" t="str">
            <v>K0E030102</v>
          </cell>
          <cell r="C268" t="str">
            <v>18.5100761,73.8308137</v>
          </cell>
          <cell r="D268" t="str">
            <v>0000K0E03-K0E030102</v>
          </cell>
          <cell r="E268" t="str">
            <v>Airtel</v>
          </cell>
          <cell r="F268" t="str">
            <v>Prabhat Rd 1</v>
          </cell>
          <cell r="G268" t="str">
            <v>Pune</v>
          </cell>
          <cell r="H268" t="str">
            <v>M&amp;G</v>
          </cell>
          <cell r="I268" t="str">
            <v>K0E</v>
          </cell>
          <cell r="J268" t="str">
            <v>K0E</v>
          </cell>
          <cell r="L268">
            <v>45107</v>
          </cell>
          <cell r="M268">
            <v>45112</v>
          </cell>
          <cell r="N268">
            <v>45107</v>
          </cell>
          <cell r="Q268" t="str">
            <v>No</v>
          </cell>
        </row>
        <row r="269">
          <cell r="B269" t="str">
            <v>K0E030103</v>
          </cell>
          <cell r="C269" t="str">
            <v>18.5110471,73.8306678</v>
          </cell>
          <cell r="D269" t="str">
            <v>0000K0E03-K0E030104</v>
          </cell>
          <cell r="E269" t="str">
            <v>Airtel</v>
          </cell>
          <cell r="F269" t="str">
            <v>Prabhat Rd 1</v>
          </cell>
          <cell r="G269" t="str">
            <v>Pune</v>
          </cell>
          <cell r="H269" t="str">
            <v>M&amp;G</v>
          </cell>
          <cell r="I269" t="str">
            <v>K0E</v>
          </cell>
          <cell r="J269" t="str">
            <v>K0E</v>
          </cell>
          <cell r="L269">
            <v>45107</v>
          </cell>
          <cell r="M269">
            <v>45112</v>
          </cell>
          <cell r="N269">
            <v>45107</v>
          </cell>
          <cell r="Q269" t="str">
            <v>No</v>
          </cell>
        </row>
        <row r="270">
          <cell r="B270" t="str">
            <v>K0E030104</v>
          </cell>
          <cell r="C270" t="str">
            <v>18.510525,73.8300806</v>
          </cell>
          <cell r="D270" t="str">
            <v>0000K0E03-K0E030104</v>
          </cell>
          <cell r="E270" t="str">
            <v>Airtel</v>
          </cell>
          <cell r="F270" t="str">
            <v>Prabhat Rd 1</v>
          </cell>
          <cell r="G270" t="str">
            <v>Pune</v>
          </cell>
          <cell r="H270" t="str">
            <v>M&amp;G</v>
          </cell>
          <cell r="I270" t="str">
            <v>K0E</v>
          </cell>
          <cell r="J270" t="str">
            <v>K0E</v>
          </cell>
          <cell r="L270">
            <v>45107</v>
          </cell>
          <cell r="M270">
            <v>45112</v>
          </cell>
          <cell r="N270">
            <v>45107</v>
          </cell>
          <cell r="Q270" t="str">
            <v>No</v>
          </cell>
        </row>
        <row r="271">
          <cell r="B271" t="str">
            <v>K0E030105</v>
          </cell>
          <cell r="C271" t="str">
            <v>18.5110297,73.8300165</v>
          </cell>
          <cell r="D271" t="str">
            <v>0000K0E03-K0E030104</v>
          </cell>
          <cell r="E271" t="str">
            <v>Airtel</v>
          </cell>
          <cell r="F271" t="str">
            <v>Prabhat Rd 1</v>
          </cell>
          <cell r="G271" t="str">
            <v>Pune</v>
          </cell>
          <cell r="H271" t="str">
            <v>M&amp;G</v>
          </cell>
          <cell r="I271" t="str">
            <v>K0E</v>
          </cell>
          <cell r="J271" t="str">
            <v>K0E</v>
          </cell>
          <cell r="L271">
            <v>45107</v>
          </cell>
          <cell r="M271">
            <v>45112</v>
          </cell>
          <cell r="N271">
            <v>45107</v>
          </cell>
          <cell r="Q271" t="str">
            <v>No</v>
          </cell>
        </row>
        <row r="272">
          <cell r="B272" t="str">
            <v>K0E030106</v>
          </cell>
          <cell r="C272" t="str">
            <v>18.511051,73.8307385</v>
          </cell>
          <cell r="D272" t="str">
            <v>K0E030103-K0E030108</v>
          </cell>
          <cell r="E272" t="str">
            <v>Airtel</v>
          </cell>
          <cell r="F272" t="str">
            <v>Prabhat Rd 1</v>
          </cell>
          <cell r="G272" t="str">
            <v>Pune</v>
          </cell>
          <cell r="H272" t="str">
            <v>M&amp;G</v>
          </cell>
          <cell r="I272" t="str">
            <v>K0E</v>
          </cell>
          <cell r="J272" t="str">
            <v>K0E</v>
          </cell>
          <cell r="L272">
            <v>45107</v>
          </cell>
          <cell r="M272">
            <v>45112</v>
          </cell>
          <cell r="N272">
            <v>45107</v>
          </cell>
          <cell r="Q272" t="str">
            <v>No</v>
          </cell>
        </row>
        <row r="273">
          <cell r="B273" t="str">
            <v>K0E030107</v>
          </cell>
          <cell r="C273" t="str">
            <v>18.5108389,73.8301982</v>
          </cell>
          <cell r="D273" t="str">
            <v>K0E030103-K0E030108</v>
          </cell>
          <cell r="E273" t="str">
            <v>Airtel</v>
          </cell>
          <cell r="F273" t="str">
            <v>Prabhat Rd 1</v>
          </cell>
          <cell r="G273" t="str">
            <v>Pune</v>
          </cell>
          <cell r="H273" t="str">
            <v>M&amp;G</v>
          </cell>
          <cell r="I273" t="str">
            <v>K0E</v>
          </cell>
          <cell r="J273" t="str">
            <v>K0E</v>
          </cell>
          <cell r="L273">
            <v>45107</v>
          </cell>
          <cell r="M273">
            <v>45112</v>
          </cell>
          <cell r="N273">
            <v>45107</v>
          </cell>
          <cell r="Q273" t="str">
            <v>No</v>
          </cell>
        </row>
        <row r="274">
          <cell r="B274" t="str">
            <v>K0E030108</v>
          </cell>
          <cell r="C274" t="str">
            <v>18.510696,73.830868</v>
          </cell>
          <cell r="D274" t="str">
            <v>K0E030103-K0E030108</v>
          </cell>
          <cell r="E274" t="str">
            <v>Airtel</v>
          </cell>
          <cell r="F274" t="str">
            <v>Prabhat Rd 1</v>
          </cell>
          <cell r="G274" t="str">
            <v>Pune</v>
          </cell>
          <cell r="H274" t="str">
            <v>M&amp;G</v>
          </cell>
          <cell r="I274" t="str">
            <v>K0E</v>
          </cell>
          <cell r="J274" t="str">
            <v>K0E</v>
          </cell>
          <cell r="L274">
            <v>45107</v>
          </cell>
          <cell r="M274">
            <v>45112</v>
          </cell>
          <cell r="N274">
            <v>45107</v>
          </cell>
          <cell r="Q274" t="str">
            <v>No</v>
          </cell>
        </row>
        <row r="275">
          <cell r="B275" t="str">
            <v>K0E04</v>
          </cell>
          <cell r="C275" t="str">
            <v>18.5108541,73.8314165</v>
          </cell>
          <cell r="D275" t="str">
            <v>000000K0E-0000K0E04</v>
          </cell>
          <cell r="E275" t="str">
            <v>Airtel</v>
          </cell>
          <cell r="F275" t="str">
            <v>Prabhat Rd 1</v>
          </cell>
          <cell r="G275" t="str">
            <v>Pune</v>
          </cell>
          <cell r="H275" t="str">
            <v>M&amp;G</v>
          </cell>
          <cell r="I275" t="str">
            <v>K0E</v>
          </cell>
          <cell r="J275" t="str">
            <v>K0E</v>
          </cell>
          <cell r="L275">
            <v>45107</v>
          </cell>
          <cell r="M275">
            <v>45112</v>
          </cell>
          <cell r="N275">
            <v>45107</v>
          </cell>
          <cell r="Q275" t="str">
            <v>No</v>
          </cell>
        </row>
        <row r="276">
          <cell r="B276" t="str">
            <v>K0E040101</v>
          </cell>
          <cell r="C276" t="str">
            <v>18.5108541,73.8314165</v>
          </cell>
          <cell r="D276" t="str">
            <v>0000K0E04-K0E040101</v>
          </cell>
          <cell r="E276" t="str">
            <v>Airtel</v>
          </cell>
          <cell r="F276" t="str">
            <v>Prabhat Rd 1</v>
          </cell>
          <cell r="G276" t="str">
            <v>Pune</v>
          </cell>
          <cell r="H276" t="str">
            <v>M&amp;G</v>
          </cell>
          <cell r="I276" t="str">
            <v>K0E</v>
          </cell>
          <cell r="J276" t="str">
            <v>K0E</v>
          </cell>
          <cell r="L276">
            <v>45107</v>
          </cell>
          <cell r="M276">
            <v>45112</v>
          </cell>
          <cell r="N276">
            <v>45107</v>
          </cell>
          <cell r="Q276" t="str">
            <v>No</v>
          </cell>
        </row>
        <row r="277">
          <cell r="B277" t="str">
            <v>K0E040102</v>
          </cell>
          <cell r="C277" t="str">
            <v>18.5116075,73.8315033</v>
          </cell>
          <cell r="D277" t="str">
            <v>0000K0E04-K0E040105</v>
          </cell>
          <cell r="E277" t="str">
            <v>Airtel</v>
          </cell>
          <cell r="F277" t="str">
            <v>Prabhat Rd 1</v>
          </cell>
          <cell r="G277" t="str">
            <v>Pune</v>
          </cell>
          <cell r="H277" t="str">
            <v>M&amp;G</v>
          </cell>
          <cell r="I277" t="str">
            <v>K0E</v>
          </cell>
          <cell r="J277" t="str">
            <v>K0E</v>
          </cell>
          <cell r="L277">
            <v>45107</v>
          </cell>
          <cell r="M277">
            <v>45112</v>
          </cell>
          <cell r="N277">
            <v>45107</v>
          </cell>
          <cell r="Q277" t="str">
            <v>No</v>
          </cell>
        </row>
        <row r="278">
          <cell r="B278" t="str">
            <v>K0E040103</v>
          </cell>
          <cell r="C278" t="str">
            <v>18.5108665,73.8310673</v>
          </cell>
          <cell r="D278" t="str">
            <v>0000K0E04-K0E040103</v>
          </cell>
          <cell r="E278" t="str">
            <v>Airtel</v>
          </cell>
          <cell r="F278" t="str">
            <v>Prabhat Rd 1</v>
          </cell>
          <cell r="G278" t="str">
            <v>Pune</v>
          </cell>
          <cell r="H278" t="str">
            <v>M&amp;G</v>
          </cell>
          <cell r="I278" t="str">
            <v>K0E</v>
          </cell>
          <cell r="J278" t="str">
            <v>K0E</v>
          </cell>
          <cell r="L278">
            <v>45107</v>
          </cell>
          <cell r="M278">
            <v>45112</v>
          </cell>
          <cell r="N278">
            <v>45107</v>
          </cell>
          <cell r="Q278" t="str">
            <v>No</v>
          </cell>
        </row>
        <row r="279">
          <cell r="B279" t="str">
            <v>K0E040104</v>
          </cell>
          <cell r="C279" t="str">
            <v>18.5107838,73.8316787</v>
          </cell>
          <cell r="D279" t="str">
            <v>0000K0E04-K0E040105</v>
          </cell>
          <cell r="E279" t="str">
            <v>Airtel</v>
          </cell>
          <cell r="F279" t="str">
            <v>Prabhat Rd 1</v>
          </cell>
          <cell r="G279" t="str">
            <v>Pune</v>
          </cell>
          <cell r="H279" t="str">
            <v>M&amp;G</v>
          </cell>
          <cell r="I279" t="str">
            <v>K0E</v>
          </cell>
          <cell r="J279" t="str">
            <v>K0E</v>
          </cell>
          <cell r="L279">
            <v>45107</v>
          </cell>
          <cell r="M279">
            <v>45112</v>
          </cell>
          <cell r="N279">
            <v>45107</v>
          </cell>
          <cell r="Q279" t="str">
            <v>No</v>
          </cell>
        </row>
        <row r="280">
          <cell r="B280" t="str">
            <v>K0E040105</v>
          </cell>
          <cell r="C280" t="str">
            <v>18.5111497,73.8315317</v>
          </cell>
          <cell r="D280" t="str">
            <v>0000K0E04-K0E040105</v>
          </cell>
          <cell r="E280" t="str">
            <v>Airtel</v>
          </cell>
          <cell r="F280" t="str">
            <v>Prabhat Rd 1</v>
          </cell>
          <cell r="G280" t="str">
            <v>Pune</v>
          </cell>
          <cell r="H280" t="str">
            <v>M&amp;G</v>
          </cell>
          <cell r="I280" t="str">
            <v>K0E</v>
          </cell>
          <cell r="J280" t="str">
            <v>K0E</v>
          </cell>
          <cell r="L280">
            <v>45107</v>
          </cell>
          <cell r="M280">
            <v>45112</v>
          </cell>
          <cell r="N280">
            <v>45107</v>
          </cell>
          <cell r="Q280" t="str">
            <v>No</v>
          </cell>
        </row>
        <row r="281">
          <cell r="B281" t="str">
            <v>K0E040106</v>
          </cell>
          <cell r="C281" t="str">
            <v>18.5111611,73.8316947</v>
          </cell>
          <cell r="D281" t="str">
            <v>K0E040102-K0E040108</v>
          </cell>
          <cell r="E281" t="str">
            <v>Airtel</v>
          </cell>
          <cell r="F281" t="str">
            <v>Prabhat Rd 1</v>
          </cell>
          <cell r="G281" t="str">
            <v>Pune</v>
          </cell>
          <cell r="H281" t="str">
            <v>M&amp;G</v>
          </cell>
          <cell r="I281" t="str">
            <v>K0E</v>
          </cell>
          <cell r="J281" t="str">
            <v>K0E</v>
          </cell>
          <cell r="L281">
            <v>45107</v>
          </cell>
          <cell r="M281">
            <v>45112</v>
          </cell>
          <cell r="N281">
            <v>45107</v>
          </cell>
          <cell r="Q281" t="str">
            <v>No</v>
          </cell>
        </row>
        <row r="282">
          <cell r="B282" t="str">
            <v>K0E040107</v>
          </cell>
          <cell r="C282" t="str">
            <v>18.5110414,73.8320379</v>
          </cell>
          <cell r="D282" t="str">
            <v>K0E040102-K0E040108</v>
          </cell>
          <cell r="E282" t="str">
            <v>Airtel</v>
          </cell>
          <cell r="F282" t="str">
            <v>Prabhat Rd 1</v>
          </cell>
          <cell r="G282" t="str">
            <v>Pune</v>
          </cell>
          <cell r="H282" t="str">
            <v>M&amp;G</v>
          </cell>
          <cell r="I282" t="str">
            <v>K0E</v>
          </cell>
          <cell r="J282" t="str">
            <v>K0E</v>
          </cell>
          <cell r="L282">
            <v>45107</v>
          </cell>
          <cell r="M282">
            <v>45112</v>
          </cell>
          <cell r="N282">
            <v>45107</v>
          </cell>
          <cell r="Q282" t="str">
            <v>No</v>
          </cell>
        </row>
        <row r="283">
          <cell r="B283" t="str">
            <v>K0E040108</v>
          </cell>
          <cell r="C283" t="str">
            <v>18.5110151,73.8320284</v>
          </cell>
          <cell r="D283" t="str">
            <v>K0E040102-K0E040108</v>
          </cell>
          <cell r="E283" t="str">
            <v>Airtel</v>
          </cell>
          <cell r="F283" t="str">
            <v>Prabhat Rd 1</v>
          </cell>
          <cell r="G283" t="str">
            <v>Pune</v>
          </cell>
          <cell r="H283" t="str">
            <v>M&amp;G</v>
          </cell>
          <cell r="I283" t="str">
            <v>K0E</v>
          </cell>
          <cell r="J283" t="str">
            <v>K0E</v>
          </cell>
          <cell r="L283">
            <v>45107</v>
          </cell>
          <cell r="M283">
            <v>45112</v>
          </cell>
          <cell r="N283">
            <v>45107</v>
          </cell>
          <cell r="Q283" t="str">
            <v>No</v>
          </cell>
        </row>
        <row r="284">
          <cell r="B284" t="str">
            <v>K0E05</v>
          </cell>
          <cell r="C284" t="str">
            <v>18.511677,73.8312647</v>
          </cell>
          <cell r="D284" t="str">
            <v>000000K0E-0000K0E06</v>
          </cell>
          <cell r="E284" t="str">
            <v>Airtel</v>
          </cell>
          <cell r="F284" t="str">
            <v>Prabhat Rd 1</v>
          </cell>
          <cell r="G284" t="str">
            <v>Pune</v>
          </cell>
          <cell r="H284" t="str">
            <v>M&amp;G</v>
          </cell>
          <cell r="I284" t="str">
            <v>K0E</v>
          </cell>
          <cell r="J284" t="str">
            <v>K0E</v>
          </cell>
          <cell r="L284">
            <v>45107</v>
          </cell>
          <cell r="M284">
            <v>45112</v>
          </cell>
          <cell r="N284">
            <v>45107</v>
          </cell>
          <cell r="Q284" t="str">
            <v>No</v>
          </cell>
        </row>
        <row r="285">
          <cell r="B285" t="str">
            <v>K0E050101</v>
          </cell>
          <cell r="C285" t="str">
            <v>18.511677,73.8312647</v>
          </cell>
          <cell r="D285" t="str">
            <v>0000K0E05-K0E050101</v>
          </cell>
          <cell r="E285" t="str">
            <v>Airtel</v>
          </cell>
          <cell r="F285" t="str">
            <v>Prabhat Rd 1</v>
          </cell>
          <cell r="G285" t="str">
            <v>Pune</v>
          </cell>
          <cell r="H285" t="str">
            <v>M&amp;G</v>
          </cell>
          <cell r="I285" t="str">
            <v>K0E</v>
          </cell>
          <cell r="J285" t="str">
            <v>K0E</v>
          </cell>
          <cell r="L285">
            <v>45107</v>
          </cell>
          <cell r="M285">
            <v>45112</v>
          </cell>
          <cell r="N285">
            <v>45107</v>
          </cell>
          <cell r="Q285" t="str">
            <v>No</v>
          </cell>
        </row>
        <row r="286">
          <cell r="B286" t="str">
            <v>K0E050102</v>
          </cell>
          <cell r="C286" t="str">
            <v>18.5115162,73.8302742</v>
          </cell>
          <cell r="D286" t="str">
            <v>0000K0E05-K0E050103</v>
          </cell>
          <cell r="E286" t="str">
            <v>Airtel</v>
          </cell>
          <cell r="F286" t="str">
            <v>Prabhat Rd 1</v>
          </cell>
          <cell r="G286" t="str">
            <v>Pune</v>
          </cell>
          <cell r="H286" t="str">
            <v>M&amp;G</v>
          </cell>
          <cell r="I286" t="str">
            <v>K0E</v>
          </cell>
          <cell r="J286" t="str">
            <v>K0E</v>
          </cell>
          <cell r="L286">
            <v>45107</v>
          </cell>
          <cell r="M286">
            <v>45112</v>
          </cell>
          <cell r="N286">
            <v>45107</v>
          </cell>
          <cell r="Q286" t="str">
            <v>No</v>
          </cell>
        </row>
        <row r="287">
          <cell r="B287" t="str">
            <v>K0E050103</v>
          </cell>
          <cell r="C287" t="str">
            <v>18.5113609,73.8300098</v>
          </cell>
          <cell r="D287" t="str">
            <v>0000K0E05-K0E050103</v>
          </cell>
          <cell r="E287" t="str">
            <v>Airtel</v>
          </cell>
          <cell r="F287" t="str">
            <v>Prabhat Rd 1</v>
          </cell>
          <cell r="G287" t="str">
            <v>Pune</v>
          </cell>
          <cell r="H287" t="str">
            <v>M&amp;G</v>
          </cell>
          <cell r="I287" t="str">
            <v>K0E</v>
          </cell>
          <cell r="J287" t="str">
            <v>K0E</v>
          </cell>
          <cell r="L287">
            <v>45107</v>
          </cell>
          <cell r="M287">
            <v>45112</v>
          </cell>
          <cell r="N287">
            <v>45107</v>
          </cell>
          <cell r="Q287" t="str">
            <v>No</v>
          </cell>
        </row>
        <row r="288">
          <cell r="B288" t="str">
            <v>K0E050104</v>
          </cell>
          <cell r="C288" t="str">
            <v>18.5119614,73.8311817</v>
          </cell>
          <cell r="D288" t="str">
            <v>K0E050102-K0E050104</v>
          </cell>
          <cell r="E288" t="str">
            <v>Airtel</v>
          </cell>
          <cell r="F288" t="str">
            <v>Prabhat Rd 1</v>
          </cell>
          <cell r="G288" t="str">
            <v>Pune</v>
          </cell>
          <cell r="H288" t="str">
            <v>M&amp;G</v>
          </cell>
          <cell r="I288" t="str">
            <v>K0E</v>
          </cell>
          <cell r="J288" t="str">
            <v>K0E</v>
          </cell>
          <cell r="L288">
            <v>45107</v>
          </cell>
          <cell r="M288">
            <v>45112</v>
          </cell>
          <cell r="N288">
            <v>45107</v>
          </cell>
          <cell r="Q288" t="str">
            <v>No</v>
          </cell>
        </row>
        <row r="289">
          <cell r="B289" t="str">
            <v>K0E050105</v>
          </cell>
          <cell r="C289" t="str">
            <v>18.5111612,73.8305083</v>
          </cell>
          <cell r="D289" t="str">
            <v>K0E050102-K0E050106</v>
          </cell>
          <cell r="E289" t="str">
            <v>Airtel</v>
          </cell>
          <cell r="F289" t="str">
            <v>Prabhat Rd 1</v>
          </cell>
          <cell r="G289" t="str">
            <v>Pune</v>
          </cell>
          <cell r="H289" t="str">
            <v>M&amp;G</v>
          </cell>
          <cell r="I289" t="str">
            <v>K0E</v>
          </cell>
          <cell r="J289" t="str">
            <v>K0E</v>
          </cell>
          <cell r="L289">
            <v>45107</v>
          </cell>
          <cell r="M289">
            <v>45112</v>
          </cell>
          <cell r="N289">
            <v>45107</v>
          </cell>
          <cell r="Q289" t="str">
            <v>No</v>
          </cell>
        </row>
        <row r="290">
          <cell r="B290" t="str">
            <v>K0E050106</v>
          </cell>
          <cell r="C290" t="str">
            <v>18.5117022,73.8303708</v>
          </cell>
          <cell r="D290" t="str">
            <v>K0E050102-K0E050106</v>
          </cell>
          <cell r="E290" t="str">
            <v>Airtel</v>
          </cell>
          <cell r="F290" t="str">
            <v>Prabhat Rd 1</v>
          </cell>
          <cell r="G290" t="str">
            <v>Pune</v>
          </cell>
          <cell r="H290" t="str">
            <v>M&amp;G</v>
          </cell>
          <cell r="I290" t="str">
            <v>K0E</v>
          </cell>
          <cell r="J290" t="str">
            <v>K0E</v>
          </cell>
          <cell r="L290">
            <v>45107</v>
          </cell>
          <cell r="M290">
            <v>45112</v>
          </cell>
          <cell r="N290">
            <v>45107</v>
          </cell>
          <cell r="Q290" t="str">
            <v>No</v>
          </cell>
        </row>
        <row r="291">
          <cell r="B291" t="str">
            <v>K0E050107</v>
          </cell>
          <cell r="C291" t="str">
            <v>18.5113629,73.8307469</v>
          </cell>
          <cell r="D291" t="str">
            <v>K0E050105-K0E050108</v>
          </cell>
          <cell r="E291" t="str">
            <v>Airtel</v>
          </cell>
          <cell r="F291" t="str">
            <v>Prabhat Rd 1</v>
          </cell>
          <cell r="G291" t="str">
            <v>Pune</v>
          </cell>
          <cell r="H291" t="str">
            <v>M&amp;G</v>
          </cell>
          <cell r="I291" t="str">
            <v>K0E</v>
          </cell>
          <cell r="J291" t="str">
            <v>K0E</v>
          </cell>
          <cell r="L291">
            <v>45107</v>
          </cell>
          <cell r="M291">
            <v>45112</v>
          </cell>
          <cell r="N291">
            <v>45107</v>
          </cell>
          <cell r="Q291" t="str">
            <v>No</v>
          </cell>
        </row>
        <row r="292">
          <cell r="B292" t="str">
            <v>K0E050108</v>
          </cell>
          <cell r="C292" t="str">
            <v>18.5113443,73.8307448</v>
          </cell>
          <cell r="D292" t="str">
            <v>K0E050105-K0E050108</v>
          </cell>
          <cell r="E292" t="str">
            <v>Airtel</v>
          </cell>
          <cell r="F292" t="str">
            <v>Prabhat Rd 1</v>
          </cell>
          <cell r="G292" t="str">
            <v>Pune</v>
          </cell>
          <cell r="H292" t="str">
            <v>M&amp;G</v>
          </cell>
          <cell r="I292" t="str">
            <v>K0E</v>
          </cell>
          <cell r="J292" t="str">
            <v>K0E</v>
          </cell>
          <cell r="L292">
            <v>45107</v>
          </cell>
          <cell r="M292">
            <v>45112</v>
          </cell>
          <cell r="N292">
            <v>45107</v>
          </cell>
          <cell r="Q292" t="str">
            <v>No</v>
          </cell>
        </row>
        <row r="293">
          <cell r="B293" t="str">
            <v>K0E08</v>
          </cell>
          <cell r="C293" t="str">
            <v>18.51292,73.8314267</v>
          </cell>
          <cell r="D293" t="str">
            <v>000000K0E-0000K0E06</v>
          </cell>
          <cell r="E293" t="str">
            <v>Airtel</v>
          </cell>
          <cell r="F293" t="str">
            <v>Prabhat Rd 1</v>
          </cell>
          <cell r="G293" t="str">
            <v>Pune</v>
          </cell>
          <cell r="H293" t="str">
            <v>M&amp;G</v>
          </cell>
          <cell r="I293" t="str">
            <v>K0E</v>
          </cell>
          <cell r="J293" t="str">
            <v>K0E</v>
          </cell>
          <cell r="L293">
            <v>45107</v>
          </cell>
          <cell r="M293">
            <v>45112</v>
          </cell>
          <cell r="N293">
            <v>45107</v>
          </cell>
          <cell r="Q293" t="str">
            <v>No</v>
          </cell>
        </row>
        <row r="294">
          <cell r="B294" t="str">
            <v>K0E080101</v>
          </cell>
          <cell r="C294" t="str">
            <v>18.51292,73.8314267</v>
          </cell>
          <cell r="D294" t="str">
            <v>0000K0E08-K0E080101</v>
          </cell>
          <cell r="E294" t="str">
            <v>Airtel</v>
          </cell>
          <cell r="F294" t="str">
            <v>Prabhat Rd 1</v>
          </cell>
          <cell r="G294" t="str">
            <v>Pune</v>
          </cell>
          <cell r="H294" t="str">
            <v>M&amp;G</v>
          </cell>
          <cell r="I294" t="str">
            <v>K0E</v>
          </cell>
          <cell r="J294" t="str">
            <v>K0E</v>
          </cell>
          <cell r="L294">
            <v>45107</v>
          </cell>
          <cell r="M294">
            <v>45112</v>
          </cell>
          <cell r="N294">
            <v>45107</v>
          </cell>
          <cell r="Q294" t="str">
            <v>No</v>
          </cell>
        </row>
        <row r="295">
          <cell r="B295" t="str">
            <v>K0E080102</v>
          </cell>
          <cell r="C295" t="str">
            <v>18.5141372,73.8312699</v>
          </cell>
          <cell r="D295" t="str">
            <v>0000K0E08-K0E080105</v>
          </cell>
          <cell r="E295" t="str">
            <v>Airtel</v>
          </cell>
          <cell r="F295" t="str">
            <v>Prabhat Rd 1</v>
          </cell>
          <cell r="G295" t="str">
            <v>Pune</v>
          </cell>
          <cell r="H295" t="str">
            <v>M&amp;G</v>
          </cell>
          <cell r="I295" t="str">
            <v>K0E</v>
          </cell>
          <cell r="J295" t="str">
            <v>K0E</v>
          </cell>
          <cell r="L295">
            <v>45107</v>
          </cell>
          <cell r="M295">
            <v>45112</v>
          </cell>
          <cell r="N295">
            <v>45107</v>
          </cell>
          <cell r="Q295" t="str">
            <v>No</v>
          </cell>
        </row>
        <row r="296">
          <cell r="B296" t="str">
            <v>K0E080103</v>
          </cell>
          <cell r="C296" t="str">
            <v>18.5135588,73.8313365</v>
          </cell>
          <cell r="D296" t="str">
            <v>0000K0E08-K0E080105</v>
          </cell>
          <cell r="E296" t="str">
            <v>Airtel</v>
          </cell>
          <cell r="F296" t="str">
            <v>Prabhat Rd 1</v>
          </cell>
          <cell r="G296" t="str">
            <v>Pune</v>
          </cell>
          <cell r="H296" t="str">
            <v>M&amp;G</v>
          </cell>
          <cell r="I296" t="str">
            <v>K0E</v>
          </cell>
          <cell r="J296" t="str">
            <v>K0E</v>
          </cell>
          <cell r="L296">
            <v>45107</v>
          </cell>
          <cell r="M296">
            <v>45112</v>
          </cell>
          <cell r="N296">
            <v>45107</v>
          </cell>
          <cell r="Q296" t="str">
            <v>No</v>
          </cell>
        </row>
        <row r="297">
          <cell r="B297" t="str">
            <v>K0E080104</v>
          </cell>
          <cell r="C297" t="str">
            <v>18.5136737,73.8310241</v>
          </cell>
          <cell r="D297" t="str">
            <v>0000K0E08-K0E080105</v>
          </cell>
          <cell r="E297" t="str">
            <v>Airtel</v>
          </cell>
          <cell r="F297" t="str">
            <v>Prabhat Rd 1</v>
          </cell>
          <cell r="G297" t="str">
            <v>Pune</v>
          </cell>
          <cell r="H297" t="str">
            <v>M&amp;G</v>
          </cell>
          <cell r="I297" t="str">
            <v>K0E</v>
          </cell>
          <cell r="J297" t="str">
            <v>K0E</v>
          </cell>
          <cell r="L297">
            <v>45107</v>
          </cell>
          <cell r="M297">
            <v>45112</v>
          </cell>
          <cell r="N297">
            <v>45107</v>
          </cell>
          <cell r="Q297" t="str">
            <v>No</v>
          </cell>
        </row>
        <row r="298">
          <cell r="B298" t="str">
            <v>K0E080105</v>
          </cell>
          <cell r="C298" t="str">
            <v>18.5135009,73.8314133</v>
          </cell>
          <cell r="D298" t="str">
            <v>0000K0E08-K0E080105</v>
          </cell>
          <cell r="E298" t="str">
            <v>Airtel</v>
          </cell>
          <cell r="F298" t="str">
            <v>Prabhat Rd 1</v>
          </cell>
          <cell r="G298" t="str">
            <v>Pune</v>
          </cell>
          <cell r="H298" t="str">
            <v>M&amp;G</v>
          </cell>
          <cell r="I298" t="str">
            <v>K0E</v>
          </cell>
          <cell r="J298" t="str">
            <v>K0E</v>
          </cell>
          <cell r="L298">
            <v>45107</v>
          </cell>
          <cell r="M298">
            <v>45112</v>
          </cell>
          <cell r="N298">
            <v>45107</v>
          </cell>
          <cell r="Q298" t="str">
            <v>No</v>
          </cell>
        </row>
        <row r="299">
          <cell r="B299" t="str">
            <v>K0E080106</v>
          </cell>
          <cell r="C299" t="str">
            <v>18.5132758,73.8310461</v>
          </cell>
          <cell r="D299" t="str">
            <v>K0E080103-K0E080108</v>
          </cell>
          <cell r="E299" t="str">
            <v>Airtel</v>
          </cell>
          <cell r="F299" t="str">
            <v>Prabhat Rd 1</v>
          </cell>
          <cell r="G299" t="str">
            <v>Pune</v>
          </cell>
          <cell r="H299" t="str">
            <v>M&amp;G</v>
          </cell>
          <cell r="I299" t="str">
            <v>K0E</v>
          </cell>
          <cell r="J299" t="str">
            <v>K0E</v>
          </cell>
          <cell r="L299">
            <v>45107</v>
          </cell>
          <cell r="M299">
            <v>45112</v>
          </cell>
          <cell r="N299">
            <v>45107</v>
          </cell>
          <cell r="Q299" t="str">
            <v>No</v>
          </cell>
        </row>
        <row r="300">
          <cell r="B300" t="str">
            <v>K0E080107</v>
          </cell>
          <cell r="C300" t="str">
            <v>18.5132068,73.8312565</v>
          </cell>
          <cell r="D300" t="str">
            <v>K0E080103-K0E080108</v>
          </cell>
          <cell r="E300" t="str">
            <v>Airtel</v>
          </cell>
          <cell r="F300" t="str">
            <v>Prabhat Rd 1</v>
          </cell>
          <cell r="G300" t="str">
            <v>Pune</v>
          </cell>
          <cell r="H300" t="str">
            <v>M&amp;G</v>
          </cell>
          <cell r="I300" t="str">
            <v>K0E</v>
          </cell>
          <cell r="J300" t="str">
            <v>K0E</v>
          </cell>
          <cell r="L300">
            <v>45107</v>
          </cell>
          <cell r="M300">
            <v>45112</v>
          </cell>
          <cell r="N300">
            <v>45107</v>
          </cell>
          <cell r="Q300" t="str">
            <v>No</v>
          </cell>
        </row>
        <row r="301">
          <cell r="B301" t="str">
            <v>K0E080108</v>
          </cell>
          <cell r="C301" t="str">
            <v>18.513211,73.831258</v>
          </cell>
          <cell r="D301" t="str">
            <v>K0E080103-K0E080108</v>
          </cell>
          <cell r="E301" t="str">
            <v>Airtel</v>
          </cell>
          <cell r="F301" t="str">
            <v>Prabhat Rd 1</v>
          </cell>
          <cell r="G301" t="str">
            <v>Pune</v>
          </cell>
          <cell r="H301" t="str">
            <v>M&amp;G</v>
          </cell>
          <cell r="I301" t="str">
            <v>K0E</v>
          </cell>
          <cell r="J301" t="str">
            <v>K0E</v>
          </cell>
          <cell r="L301">
            <v>45107</v>
          </cell>
          <cell r="M301">
            <v>45112</v>
          </cell>
          <cell r="N301">
            <v>45107</v>
          </cell>
          <cell r="Q301" t="str">
            <v>No</v>
          </cell>
        </row>
        <row r="302">
          <cell r="B302" t="str">
            <v>K0E09</v>
          </cell>
          <cell r="C302" t="str">
            <v>18.5147688,73.8317052</v>
          </cell>
          <cell r="D302" t="str">
            <v>000000K0E-0000K0E06</v>
          </cell>
          <cell r="E302" t="str">
            <v>Airtel</v>
          </cell>
          <cell r="F302" t="str">
            <v>Prabhat Rd 1</v>
          </cell>
          <cell r="G302" t="str">
            <v>Pune</v>
          </cell>
          <cell r="H302" t="str">
            <v>M&amp;G</v>
          </cell>
          <cell r="I302" t="str">
            <v>K0E</v>
          </cell>
          <cell r="J302" t="str">
            <v>K0E</v>
          </cell>
          <cell r="L302">
            <v>45107</v>
          </cell>
          <cell r="M302">
            <v>45112</v>
          </cell>
          <cell r="N302">
            <v>45107</v>
          </cell>
          <cell r="Q302" t="str">
            <v>No</v>
          </cell>
        </row>
        <row r="303">
          <cell r="B303" t="str">
            <v>K0E090101</v>
          </cell>
          <cell r="C303" t="str">
            <v>18.5147688,73.8317052</v>
          </cell>
          <cell r="D303" t="str">
            <v>0000K0E09-K0E090101</v>
          </cell>
          <cell r="E303" t="str">
            <v>Airtel</v>
          </cell>
          <cell r="F303" t="str">
            <v>Prabhat Rd 1</v>
          </cell>
          <cell r="G303" t="str">
            <v>Pune</v>
          </cell>
          <cell r="H303" t="str">
            <v>M&amp;G</v>
          </cell>
          <cell r="I303" t="str">
            <v>K0E</v>
          </cell>
          <cell r="J303" t="str">
            <v>K0E</v>
          </cell>
          <cell r="L303">
            <v>45107</v>
          </cell>
          <cell r="M303">
            <v>45112</v>
          </cell>
          <cell r="N303">
            <v>45107</v>
          </cell>
          <cell r="Q303" t="str">
            <v>No</v>
          </cell>
        </row>
        <row r="304">
          <cell r="B304" t="str">
            <v>K0E090102</v>
          </cell>
          <cell r="C304" t="str">
            <v>18.5146089,73.8316204</v>
          </cell>
          <cell r="D304" t="str">
            <v>0000K0E09-K0E090107</v>
          </cell>
          <cell r="E304" t="str">
            <v>Airtel</v>
          </cell>
          <cell r="F304" t="str">
            <v>Prabhat Rd 1</v>
          </cell>
          <cell r="G304" t="str">
            <v>Pune</v>
          </cell>
          <cell r="H304" t="str">
            <v>M&amp;G</v>
          </cell>
          <cell r="I304" t="str">
            <v>K0E</v>
          </cell>
          <cell r="J304" t="str">
            <v>K0E</v>
          </cell>
          <cell r="L304">
            <v>45107</v>
          </cell>
          <cell r="M304">
            <v>45112</v>
          </cell>
          <cell r="N304">
            <v>45107</v>
          </cell>
          <cell r="Q304" t="str">
            <v>No</v>
          </cell>
        </row>
        <row r="305">
          <cell r="B305" t="str">
            <v>K0E090103</v>
          </cell>
          <cell r="C305" t="str">
            <v>18.5144141,73.8319197</v>
          </cell>
          <cell r="D305" t="str">
            <v>0000K0E09-K0E090107</v>
          </cell>
          <cell r="E305" t="str">
            <v>Airtel</v>
          </cell>
          <cell r="F305" t="str">
            <v>Prabhat Rd 1</v>
          </cell>
          <cell r="G305" t="str">
            <v>Pune</v>
          </cell>
          <cell r="H305" t="str">
            <v>M&amp;G</v>
          </cell>
          <cell r="I305" t="str">
            <v>K0E</v>
          </cell>
          <cell r="J305" t="str">
            <v>K0E</v>
          </cell>
          <cell r="L305">
            <v>45107</v>
          </cell>
          <cell r="M305">
            <v>45112</v>
          </cell>
          <cell r="N305">
            <v>45107</v>
          </cell>
          <cell r="Q305" t="str">
            <v>No</v>
          </cell>
        </row>
        <row r="306">
          <cell r="B306" t="str">
            <v>K0E090104</v>
          </cell>
          <cell r="C306" t="str">
            <v>18.5138701,73.8319647</v>
          </cell>
          <cell r="D306" t="str">
            <v>0000K0E09-K0E090104</v>
          </cell>
          <cell r="E306" t="str">
            <v>Airtel</v>
          </cell>
          <cell r="F306" t="str">
            <v>Prabhat Rd 1</v>
          </cell>
          <cell r="G306" t="str">
            <v>Pune</v>
          </cell>
          <cell r="H306" t="str">
            <v>M&amp;G</v>
          </cell>
          <cell r="I306" t="str">
            <v>K0E</v>
          </cell>
          <cell r="J306" t="str">
            <v>K0E</v>
          </cell>
          <cell r="L306">
            <v>45107</v>
          </cell>
          <cell r="M306">
            <v>45112</v>
          </cell>
          <cell r="N306">
            <v>45107</v>
          </cell>
          <cell r="Q306" t="str">
            <v>No</v>
          </cell>
        </row>
        <row r="307">
          <cell r="B307" t="str">
            <v>K0E090105</v>
          </cell>
          <cell r="C307" t="str">
            <v>18.5148089,73.8322759</v>
          </cell>
          <cell r="D307" t="str">
            <v>0000K0E09-K0E090107</v>
          </cell>
          <cell r="E307" t="str">
            <v>Airtel</v>
          </cell>
          <cell r="F307" t="str">
            <v>Prabhat Rd 1</v>
          </cell>
          <cell r="G307" t="str">
            <v>Pune</v>
          </cell>
          <cell r="H307" t="str">
            <v>M&amp;G</v>
          </cell>
          <cell r="I307" t="str">
            <v>K0E</v>
          </cell>
          <cell r="J307" t="str">
            <v>K0E</v>
          </cell>
          <cell r="L307">
            <v>45107</v>
          </cell>
          <cell r="M307">
            <v>45112</v>
          </cell>
          <cell r="N307">
            <v>45107</v>
          </cell>
          <cell r="Q307" t="str">
            <v>No</v>
          </cell>
        </row>
        <row r="308">
          <cell r="B308" t="str">
            <v>K0E090106</v>
          </cell>
          <cell r="C308" t="str">
            <v>18.5142743,73.8315264</v>
          </cell>
          <cell r="D308" t="str">
            <v>0000K0E09-K0E090107</v>
          </cell>
          <cell r="E308" t="str">
            <v>Airtel</v>
          </cell>
          <cell r="F308" t="str">
            <v>Prabhat Rd 1</v>
          </cell>
          <cell r="G308" t="str">
            <v>Pune</v>
          </cell>
          <cell r="H308" t="str">
            <v>M&amp;G</v>
          </cell>
          <cell r="I308" t="str">
            <v>K0E</v>
          </cell>
          <cell r="J308" t="str">
            <v>K0E</v>
          </cell>
          <cell r="L308">
            <v>45107</v>
          </cell>
          <cell r="M308">
            <v>45112</v>
          </cell>
          <cell r="N308">
            <v>45107</v>
          </cell>
          <cell r="Q308" t="str">
            <v>No</v>
          </cell>
        </row>
        <row r="309">
          <cell r="B309" t="str">
            <v>K0E090107</v>
          </cell>
          <cell r="C309" t="str">
            <v>18.5150652,73.8324455</v>
          </cell>
          <cell r="D309" t="str">
            <v>0000K0E09-K0E090107</v>
          </cell>
          <cell r="E309" t="str">
            <v>Airtel</v>
          </cell>
          <cell r="F309" t="str">
            <v>Prabhat Rd 1</v>
          </cell>
          <cell r="G309" t="str">
            <v>Pune</v>
          </cell>
          <cell r="H309" t="str">
            <v>M&amp;G</v>
          </cell>
          <cell r="I309" t="str">
            <v>K0E</v>
          </cell>
          <cell r="J309" t="str">
            <v>K0E</v>
          </cell>
          <cell r="L309">
            <v>45107</v>
          </cell>
          <cell r="M309">
            <v>45112</v>
          </cell>
          <cell r="N309">
            <v>45107</v>
          </cell>
          <cell r="Q309" t="str">
            <v>No</v>
          </cell>
        </row>
        <row r="310">
          <cell r="B310" t="str">
            <v>K0E090108</v>
          </cell>
          <cell r="C310" t="str">
            <v>18.5142714,73.8318743</v>
          </cell>
          <cell r="D310" t="str">
            <v>K0E090103-K0E090108</v>
          </cell>
          <cell r="E310" t="str">
            <v>Airtel</v>
          </cell>
          <cell r="F310" t="str">
            <v>Prabhat Rd 1</v>
          </cell>
          <cell r="G310" t="str">
            <v>Pune</v>
          </cell>
          <cell r="H310" t="str">
            <v>M&amp;G</v>
          </cell>
          <cell r="I310" t="str">
            <v>K0E</v>
          </cell>
          <cell r="J310" t="str">
            <v>K0E</v>
          </cell>
          <cell r="L310">
            <v>45107</v>
          </cell>
          <cell r="M310">
            <v>45112</v>
          </cell>
          <cell r="N310">
            <v>45107</v>
          </cell>
          <cell r="Q310" t="str">
            <v>No</v>
          </cell>
        </row>
        <row r="311">
          <cell r="B311" t="str">
            <v>K0E14</v>
          </cell>
          <cell r="C311" t="str">
            <v>18.510312,73.8329411</v>
          </cell>
          <cell r="D311" t="str">
            <v>000000K0E-0000K0E13</v>
          </cell>
          <cell r="E311" t="str">
            <v>Airtel</v>
          </cell>
          <cell r="F311" t="str">
            <v>Prabhat Rd 1</v>
          </cell>
          <cell r="G311" t="str">
            <v>Pune</v>
          </cell>
          <cell r="H311" t="str">
            <v>M&amp;G</v>
          </cell>
          <cell r="I311" t="str">
            <v>K0E</v>
          </cell>
          <cell r="J311" t="str">
            <v>K0E</v>
          </cell>
          <cell r="L311">
            <v>45107</v>
          </cell>
          <cell r="M311">
            <v>45112</v>
          </cell>
          <cell r="N311">
            <v>45107</v>
          </cell>
          <cell r="Q311" t="str">
            <v>No</v>
          </cell>
        </row>
        <row r="312">
          <cell r="B312" t="str">
            <v>K0E140101</v>
          </cell>
          <cell r="C312" t="str">
            <v>18.510312,73.8329411</v>
          </cell>
          <cell r="D312" t="str">
            <v>0000K0E14-K0E140105</v>
          </cell>
          <cell r="E312" t="str">
            <v>Airtel</v>
          </cell>
          <cell r="F312" t="str">
            <v>Prabhat Rd 1</v>
          </cell>
          <cell r="G312" t="str">
            <v>Pune</v>
          </cell>
          <cell r="H312" t="str">
            <v>M&amp;G</v>
          </cell>
          <cell r="I312" t="str">
            <v>K0E</v>
          </cell>
          <cell r="J312" t="str">
            <v>K0E</v>
          </cell>
          <cell r="L312">
            <v>45107</v>
          </cell>
          <cell r="M312">
            <v>45112</v>
          </cell>
          <cell r="N312">
            <v>45107</v>
          </cell>
          <cell r="Q312" t="str">
            <v>No</v>
          </cell>
        </row>
        <row r="313">
          <cell r="B313" t="str">
            <v>K0E140102</v>
          </cell>
          <cell r="C313" t="str">
            <v>18.5105259,73.8333297</v>
          </cell>
          <cell r="D313" t="str">
            <v>0000K0E14-K0E140103</v>
          </cell>
          <cell r="E313" t="str">
            <v>Airtel</v>
          </cell>
          <cell r="F313" t="str">
            <v>Prabhat Rd 1</v>
          </cell>
          <cell r="G313" t="str">
            <v>Pune</v>
          </cell>
          <cell r="H313" t="str">
            <v>M&amp;G</v>
          </cell>
          <cell r="I313" t="str">
            <v>K0E</v>
          </cell>
          <cell r="J313" t="str">
            <v>K0E</v>
          </cell>
          <cell r="L313">
            <v>45107</v>
          </cell>
          <cell r="M313">
            <v>45112</v>
          </cell>
          <cell r="N313">
            <v>45107</v>
          </cell>
          <cell r="Q313" t="str">
            <v>No</v>
          </cell>
        </row>
        <row r="314">
          <cell r="B314" t="str">
            <v>K0E140103</v>
          </cell>
          <cell r="C314" t="str">
            <v>18.5103615,73.8338509</v>
          </cell>
          <cell r="D314" t="str">
            <v>0000K0E14-K0E140103</v>
          </cell>
          <cell r="E314" t="str">
            <v>Airtel</v>
          </cell>
          <cell r="F314" t="str">
            <v>Prabhat Rd 1</v>
          </cell>
          <cell r="G314" t="str">
            <v>Pune</v>
          </cell>
          <cell r="H314" t="str">
            <v>M&amp;G</v>
          </cell>
          <cell r="I314" t="str">
            <v>K0E</v>
          </cell>
          <cell r="J314" t="str">
            <v>K0E</v>
          </cell>
          <cell r="L314">
            <v>45107</v>
          </cell>
          <cell r="M314">
            <v>45112</v>
          </cell>
          <cell r="N314">
            <v>45107</v>
          </cell>
          <cell r="Q314" t="str">
            <v>No</v>
          </cell>
        </row>
        <row r="315">
          <cell r="B315" t="str">
            <v>K0E140104</v>
          </cell>
          <cell r="C315" t="str">
            <v>18.5102052,73.8328334</v>
          </cell>
          <cell r="D315" t="str">
            <v>0000K0E14-K0E140105</v>
          </cell>
          <cell r="E315" t="str">
            <v>Airtel</v>
          </cell>
          <cell r="F315" t="str">
            <v>Prabhat Rd 1</v>
          </cell>
          <cell r="G315" t="str">
            <v>Pune</v>
          </cell>
          <cell r="H315" t="str">
            <v>M&amp;G</v>
          </cell>
          <cell r="I315" t="str">
            <v>K0E</v>
          </cell>
          <cell r="J315" t="str">
            <v>K0E</v>
          </cell>
          <cell r="L315">
            <v>45107</v>
          </cell>
          <cell r="M315">
            <v>45112</v>
          </cell>
          <cell r="N315">
            <v>45107</v>
          </cell>
          <cell r="Q315" t="str">
            <v>No</v>
          </cell>
        </row>
        <row r="316">
          <cell r="B316" t="str">
            <v>K0E140105</v>
          </cell>
          <cell r="C316" t="str">
            <v>18.510183,73.8325666</v>
          </cell>
          <cell r="D316" t="str">
            <v>0000K0E14-K0E140105</v>
          </cell>
          <cell r="E316" t="str">
            <v>Airtel</v>
          </cell>
          <cell r="F316" t="str">
            <v>Prabhat Rd 1</v>
          </cell>
          <cell r="G316" t="str">
            <v>Pune</v>
          </cell>
          <cell r="H316" t="str">
            <v>M&amp;G</v>
          </cell>
          <cell r="I316" t="str">
            <v>K0E</v>
          </cell>
          <cell r="J316" t="str">
            <v>K0E</v>
          </cell>
          <cell r="L316">
            <v>45107</v>
          </cell>
          <cell r="M316">
            <v>45112</v>
          </cell>
          <cell r="N316">
            <v>45107</v>
          </cell>
          <cell r="Q316" t="str">
            <v>No</v>
          </cell>
        </row>
        <row r="317">
          <cell r="B317" t="str">
            <v>K0E140106</v>
          </cell>
          <cell r="C317" t="str">
            <v>18.510183,73.8325666</v>
          </cell>
          <cell r="D317" t="str">
            <v>K0E140104-K0E140106</v>
          </cell>
          <cell r="E317" t="str">
            <v>Airtel</v>
          </cell>
          <cell r="F317" t="str">
            <v>Prabhat Rd 1</v>
          </cell>
          <cell r="G317" t="str">
            <v>Pune</v>
          </cell>
          <cell r="H317" t="str">
            <v>M&amp;G</v>
          </cell>
          <cell r="I317" t="str">
            <v>K0E</v>
          </cell>
          <cell r="J317" t="str">
            <v>K0E</v>
          </cell>
          <cell r="L317">
            <v>45107</v>
          </cell>
          <cell r="M317">
            <v>45112</v>
          </cell>
          <cell r="N317">
            <v>45107</v>
          </cell>
          <cell r="Q317" t="str">
            <v>No</v>
          </cell>
        </row>
        <row r="318">
          <cell r="B318" t="str">
            <v>K0E140108</v>
          </cell>
          <cell r="C318" t="str">
            <v>18.5104453,73.8320766</v>
          </cell>
          <cell r="D318" t="str">
            <v>0000K0E14-K0E140108</v>
          </cell>
          <cell r="E318" t="str">
            <v>Airtel</v>
          </cell>
          <cell r="F318" t="str">
            <v>Prabhat Rd 1</v>
          </cell>
          <cell r="G318" t="str">
            <v>Pune</v>
          </cell>
          <cell r="H318" t="str">
            <v>M&amp;G</v>
          </cell>
          <cell r="I318" t="str">
            <v>K0E</v>
          </cell>
          <cell r="J318" t="str">
            <v>K0E</v>
          </cell>
          <cell r="L318">
            <v>45107</v>
          </cell>
          <cell r="M318">
            <v>45112</v>
          </cell>
          <cell r="N318">
            <v>45107</v>
          </cell>
          <cell r="Q318" t="str">
            <v>No</v>
          </cell>
        </row>
        <row r="319">
          <cell r="B319" t="str">
            <v>K0E140107</v>
          </cell>
          <cell r="C319" t="str">
            <v>18.5101054,73.8321748</v>
          </cell>
          <cell r="D319" t="str">
            <v>0000K0E14-K0E140108</v>
          </cell>
          <cell r="E319" t="str">
            <v>Airtel</v>
          </cell>
          <cell r="F319" t="str">
            <v>Prabhat Rd 1</v>
          </cell>
          <cell r="G319" t="str">
            <v>Pune</v>
          </cell>
          <cell r="H319" t="str">
            <v>M&amp;G</v>
          </cell>
          <cell r="I319" t="str">
            <v>K0E</v>
          </cell>
          <cell r="J319" t="str">
            <v>K0E</v>
          </cell>
          <cell r="L319">
            <v>45107</v>
          </cell>
          <cell r="M319">
            <v>45112</v>
          </cell>
          <cell r="N319">
            <v>45107</v>
          </cell>
          <cell r="Q319" t="str">
            <v>No</v>
          </cell>
        </row>
        <row r="320">
          <cell r="B320" t="str">
            <v>K0E13</v>
          </cell>
          <cell r="C320" t="str">
            <v>18.5107298,73.832166</v>
          </cell>
          <cell r="D320" t="str">
            <v>000000K0E-0000K0E13</v>
          </cell>
          <cell r="E320" t="str">
            <v>Airtel</v>
          </cell>
          <cell r="F320" t="str">
            <v>Prabhat Rd 1</v>
          </cell>
          <cell r="G320" t="str">
            <v>Pune</v>
          </cell>
          <cell r="H320" t="str">
            <v>M&amp;G</v>
          </cell>
          <cell r="I320" t="str">
            <v>K0E</v>
          </cell>
          <cell r="J320" t="str">
            <v>K0E</v>
          </cell>
          <cell r="L320">
            <v>45107</v>
          </cell>
          <cell r="M320">
            <v>45112</v>
          </cell>
          <cell r="N320">
            <v>45107</v>
          </cell>
          <cell r="Q320" t="str">
            <v>No</v>
          </cell>
        </row>
        <row r="321">
          <cell r="B321" t="str">
            <v>K0E130101</v>
          </cell>
          <cell r="C321" t="str">
            <v>18.5107298,73.832166</v>
          </cell>
          <cell r="D321" t="str">
            <v>0000K0E13-K0E130105</v>
          </cell>
          <cell r="E321" t="str">
            <v>Airtel</v>
          </cell>
          <cell r="F321" t="str">
            <v>Prabhat Rd 1</v>
          </cell>
          <cell r="G321" t="str">
            <v>Pune</v>
          </cell>
          <cell r="H321" t="str">
            <v>M&amp;G</v>
          </cell>
          <cell r="I321" t="str">
            <v>K0E</v>
          </cell>
          <cell r="J321" t="str">
            <v>K0E</v>
          </cell>
          <cell r="L321">
            <v>45107</v>
          </cell>
          <cell r="M321">
            <v>45112</v>
          </cell>
          <cell r="N321">
            <v>45107</v>
          </cell>
          <cell r="Q321" t="str">
            <v>No</v>
          </cell>
        </row>
        <row r="322">
          <cell r="B322" t="str">
            <v>K0E130102</v>
          </cell>
          <cell r="C322" t="str">
            <v>18.5105475,73.8320724</v>
          </cell>
          <cell r="D322" t="str">
            <v>0000K0E13-K0E130106</v>
          </cell>
          <cell r="E322" t="str">
            <v>Airtel</v>
          </cell>
          <cell r="F322" t="str">
            <v>Prabhat Rd 1</v>
          </cell>
          <cell r="G322" t="str">
            <v>Pune</v>
          </cell>
          <cell r="H322" t="str">
            <v>M&amp;G</v>
          </cell>
          <cell r="I322" t="str">
            <v>K0E</v>
          </cell>
          <cell r="J322" t="str">
            <v>K0E</v>
          </cell>
          <cell r="L322">
            <v>45107</v>
          </cell>
          <cell r="M322">
            <v>45112</v>
          </cell>
          <cell r="N322">
            <v>45107</v>
          </cell>
          <cell r="Q322" t="str">
            <v>No</v>
          </cell>
        </row>
        <row r="323">
          <cell r="B323" t="str">
            <v>K0E130103</v>
          </cell>
          <cell r="C323" t="str">
            <v>18.511381,73.8333375</v>
          </cell>
          <cell r="D323" t="str">
            <v>0000K0E13-K0E130103</v>
          </cell>
          <cell r="E323" t="str">
            <v>Airtel</v>
          </cell>
          <cell r="F323" t="str">
            <v>Prabhat Rd 1</v>
          </cell>
          <cell r="G323" t="str">
            <v>Pune</v>
          </cell>
          <cell r="H323" t="str">
            <v>M&amp;G</v>
          </cell>
          <cell r="I323" t="str">
            <v>K0E</v>
          </cell>
          <cell r="J323" t="str">
            <v>K0E</v>
          </cell>
          <cell r="L323">
            <v>45107</v>
          </cell>
          <cell r="M323">
            <v>45112</v>
          </cell>
          <cell r="N323">
            <v>45107</v>
          </cell>
          <cell r="Q323" t="str">
            <v>No</v>
          </cell>
        </row>
        <row r="324">
          <cell r="B324" t="str">
            <v>K0E130104</v>
          </cell>
          <cell r="C324" t="str">
            <v>18.5104854,73.832692</v>
          </cell>
          <cell r="D324" t="str">
            <v>0000K0E13-K0E130105</v>
          </cell>
          <cell r="E324" t="str">
            <v>Airtel</v>
          </cell>
          <cell r="F324" t="str">
            <v>Prabhat Rd 1</v>
          </cell>
          <cell r="G324" t="str">
            <v>Pune</v>
          </cell>
          <cell r="H324" t="str">
            <v>M&amp;G</v>
          </cell>
          <cell r="I324" t="str">
            <v>K0E</v>
          </cell>
          <cell r="J324" t="str">
            <v>K0E</v>
          </cell>
          <cell r="L324">
            <v>45107</v>
          </cell>
          <cell r="M324">
            <v>45112</v>
          </cell>
          <cell r="N324">
            <v>45107</v>
          </cell>
          <cell r="Q324" t="str">
            <v>No</v>
          </cell>
        </row>
        <row r="325">
          <cell r="B325" t="str">
            <v>K0E130105</v>
          </cell>
          <cell r="C325" t="str">
            <v>18.5103716,73.832537</v>
          </cell>
          <cell r="D325" t="str">
            <v>0000K0E13-K0E130105</v>
          </cell>
          <cell r="E325" t="str">
            <v>Airtel</v>
          </cell>
          <cell r="F325" t="str">
            <v>Prabhat Rd 1</v>
          </cell>
          <cell r="G325" t="str">
            <v>Pune</v>
          </cell>
          <cell r="H325" t="str">
            <v>M&amp;G</v>
          </cell>
          <cell r="I325" t="str">
            <v>K0E</v>
          </cell>
          <cell r="J325" t="str">
            <v>K0E</v>
          </cell>
          <cell r="L325">
            <v>45107</v>
          </cell>
          <cell r="M325">
            <v>45112</v>
          </cell>
          <cell r="N325">
            <v>45107</v>
          </cell>
          <cell r="Q325" t="str">
            <v>No</v>
          </cell>
        </row>
        <row r="326">
          <cell r="B326" t="str">
            <v>K0E130106</v>
          </cell>
          <cell r="C326" t="str">
            <v>18.5106811,73.8323411</v>
          </cell>
          <cell r="D326" t="str">
            <v>0000K0E13-K0E130106</v>
          </cell>
          <cell r="E326" t="str">
            <v>Airtel</v>
          </cell>
          <cell r="F326" t="str">
            <v>Prabhat Rd 1</v>
          </cell>
          <cell r="G326" t="str">
            <v>Pune</v>
          </cell>
          <cell r="H326" t="str">
            <v>M&amp;G</v>
          </cell>
          <cell r="I326" t="str">
            <v>K0E</v>
          </cell>
          <cell r="J326" t="str">
            <v>K0E</v>
          </cell>
          <cell r="L326">
            <v>45107</v>
          </cell>
          <cell r="M326">
            <v>45112</v>
          </cell>
          <cell r="N326">
            <v>45107</v>
          </cell>
          <cell r="Q326" t="str">
            <v>No</v>
          </cell>
        </row>
        <row r="327">
          <cell r="B327" t="str">
            <v>K0E12</v>
          </cell>
          <cell r="C327" t="str">
            <v>18.5119031,73.8330165</v>
          </cell>
          <cell r="D327" t="str">
            <v>000000K0E-0000K0E07</v>
          </cell>
          <cell r="E327" t="str">
            <v>Airtel</v>
          </cell>
          <cell r="F327" t="str">
            <v>Prabhat Rd 1</v>
          </cell>
          <cell r="G327" t="str">
            <v>Pune</v>
          </cell>
          <cell r="H327" t="str">
            <v>M&amp;G</v>
          </cell>
          <cell r="I327" t="str">
            <v>K0E</v>
          </cell>
          <cell r="J327" t="str">
            <v>K0E</v>
          </cell>
          <cell r="L327">
            <v>45107</v>
          </cell>
          <cell r="M327">
            <v>45112</v>
          </cell>
          <cell r="N327">
            <v>45107</v>
          </cell>
          <cell r="Q327" t="str">
            <v>No</v>
          </cell>
        </row>
        <row r="328">
          <cell r="B328" t="str">
            <v>K0E120101</v>
          </cell>
          <cell r="C328" t="str">
            <v>18.5119031,73.8330165</v>
          </cell>
          <cell r="D328" t="str">
            <v>0000K0E12-K0E120101</v>
          </cell>
          <cell r="E328" t="str">
            <v>Airtel</v>
          </cell>
          <cell r="F328" t="str">
            <v>Prabhat Rd 1</v>
          </cell>
          <cell r="G328" t="str">
            <v>Pune</v>
          </cell>
          <cell r="H328" t="str">
            <v>M&amp;G</v>
          </cell>
          <cell r="I328" t="str">
            <v>K0E</v>
          </cell>
          <cell r="J328" t="str">
            <v>K0E</v>
          </cell>
          <cell r="L328">
            <v>45107</v>
          </cell>
          <cell r="M328">
            <v>45112</v>
          </cell>
          <cell r="N328">
            <v>45107</v>
          </cell>
          <cell r="Q328" t="str">
            <v>No</v>
          </cell>
        </row>
        <row r="329">
          <cell r="B329" t="str">
            <v>K0E120102</v>
          </cell>
          <cell r="C329" t="str">
            <v>18.5114625,73.8329525</v>
          </cell>
          <cell r="D329" t="str">
            <v>0000K0E12-K0E120102</v>
          </cell>
          <cell r="E329" t="str">
            <v>Airtel</v>
          </cell>
          <cell r="F329" t="str">
            <v>Prabhat Rd 1</v>
          </cell>
          <cell r="G329" t="str">
            <v>Pune</v>
          </cell>
          <cell r="H329" t="str">
            <v>M&amp;G</v>
          </cell>
          <cell r="I329" t="str">
            <v>K0E</v>
          </cell>
          <cell r="J329" t="str">
            <v>K0E</v>
          </cell>
          <cell r="L329">
            <v>45107</v>
          </cell>
          <cell r="M329">
            <v>45112</v>
          </cell>
          <cell r="N329">
            <v>45107</v>
          </cell>
          <cell r="Q329" t="str">
            <v>No</v>
          </cell>
        </row>
        <row r="330">
          <cell r="B330" t="str">
            <v>K0E11</v>
          </cell>
          <cell r="C330" t="str">
            <v>18.5127076,73.8329325</v>
          </cell>
          <cell r="D330" t="str">
            <v>000000K0E-0000K0E07</v>
          </cell>
          <cell r="E330" t="str">
            <v>Airtel</v>
          </cell>
          <cell r="F330" t="str">
            <v>Prabhat Rd 1</v>
          </cell>
          <cell r="G330" t="str">
            <v>Pune</v>
          </cell>
          <cell r="H330" t="str">
            <v>M&amp;G</v>
          </cell>
          <cell r="I330" t="str">
            <v>K0E</v>
          </cell>
          <cell r="J330" t="str">
            <v>K0E</v>
          </cell>
          <cell r="L330">
            <v>45107</v>
          </cell>
          <cell r="M330">
            <v>45112</v>
          </cell>
          <cell r="N330">
            <v>45107</v>
          </cell>
          <cell r="Q330" t="str">
            <v>No</v>
          </cell>
        </row>
        <row r="331">
          <cell r="B331" t="str">
            <v>K0E110101</v>
          </cell>
          <cell r="C331" t="str">
            <v>18.5127076,73.8329325</v>
          </cell>
          <cell r="D331" t="str">
            <v>0000K0E11-K0E110108</v>
          </cell>
          <cell r="E331" t="str">
            <v>Airtel</v>
          </cell>
          <cell r="F331" t="str">
            <v>Prabhat Rd 1</v>
          </cell>
          <cell r="G331" t="str">
            <v>Pune</v>
          </cell>
          <cell r="H331" t="str">
            <v>M&amp;G</v>
          </cell>
          <cell r="I331" t="str">
            <v>K0E</v>
          </cell>
          <cell r="J331" t="str">
            <v>K0E</v>
          </cell>
          <cell r="L331">
            <v>45107</v>
          </cell>
          <cell r="M331">
            <v>45112</v>
          </cell>
          <cell r="N331">
            <v>45107</v>
          </cell>
          <cell r="Q331" t="str">
            <v>No</v>
          </cell>
        </row>
        <row r="332">
          <cell r="B332" t="str">
            <v>K0E110102</v>
          </cell>
          <cell r="C332" t="str">
            <v>18.513153,73.8327622</v>
          </cell>
          <cell r="D332" t="str">
            <v>0000K0E11-K0E110108</v>
          </cell>
          <cell r="E332" t="str">
            <v>Airtel</v>
          </cell>
          <cell r="F332" t="str">
            <v>Prabhat Rd 1</v>
          </cell>
          <cell r="G332" t="str">
            <v>Pune</v>
          </cell>
          <cell r="H332" t="str">
            <v>M&amp;G</v>
          </cell>
          <cell r="I332" t="str">
            <v>K0E</v>
          </cell>
          <cell r="J332" t="str">
            <v>K0E</v>
          </cell>
          <cell r="L332">
            <v>45107</v>
          </cell>
          <cell r="M332">
            <v>45112</v>
          </cell>
          <cell r="N332">
            <v>45107</v>
          </cell>
          <cell r="Q332" t="str">
            <v>No</v>
          </cell>
        </row>
        <row r="333">
          <cell r="B333" t="str">
            <v>K0E110103</v>
          </cell>
          <cell r="C333" t="str">
            <v>18.5130603,73.8329669</v>
          </cell>
          <cell r="D333" t="str">
            <v>0000K0E11-K0E110108</v>
          </cell>
          <cell r="E333" t="str">
            <v>Airtel</v>
          </cell>
          <cell r="F333" t="str">
            <v>Prabhat Rd 1</v>
          </cell>
          <cell r="G333" t="str">
            <v>Pune</v>
          </cell>
          <cell r="H333" t="str">
            <v>M&amp;G</v>
          </cell>
          <cell r="I333" t="str">
            <v>K0E</v>
          </cell>
          <cell r="J333" t="str">
            <v>K0E</v>
          </cell>
          <cell r="L333">
            <v>45107</v>
          </cell>
          <cell r="M333">
            <v>45112</v>
          </cell>
          <cell r="N333">
            <v>45107</v>
          </cell>
          <cell r="Q333" t="str">
            <v>No</v>
          </cell>
        </row>
        <row r="334">
          <cell r="B334" t="str">
            <v>K0E110104</v>
          </cell>
          <cell r="C334" t="str">
            <v>18.5125152,73.8331073</v>
          </cell>
          <cell r="D334" t="str">
            <v>0000K0E11-K0E110104</v>
          </cell>
          <cell r="E334" t="str">
            <v>Airtel</v>
          </cell>
          <cell r="F334" t="str">
            <v>Prabhat Rd 1</v>
          </cell>
          <cell r="G334" t="str">
            <v>Pune</v>
          </cell>
          <cell r="H334" t="str">
            <v>M&amp;G</v>
          </cell>
          <cell r="I334" t="str">
            <v>K0E</v>
          </cell>
          <cell r="J334" t="str">
            <v>K0E</v>
          </cell>
          <cell r="L334">
            <v>45107</v>
          </cell>
          <cell r="M334">
            <v>45112</v>
          </cell>
          <cell r="N334">
            <v>45107</v>
          </cell>
          <cell r="Q334" t="str">
            <v>No</v>
          </cell>
        </row>
        <row r="335">
          <cell r="B335" t="str">
            <v>K0E110105</v>
          </cell>
          <cell r="C335" t="str">
            <v>18.5140855,73.8333494</v>
          </cell>
          <cell r="D335" t="str">
            <v>0000K0E11-K0E110108</v>
          </cell>
          <cell r="E335" t="str">
            <v>Airtel</v>
          </cell>
          <cell r="F335" t="str">
            <v>Prabhat Rd 1</v>
          </cell>
          <cell r="G335" t="str">
            <v>Pune</v>
          </cell>
          <cell r="H335" t="str">
            <v>M&amp;G</v>
          </cell>
          <cell r="I335" t="str">
            <v>K0E</v>
          </cell>
          <cell r="J335" t="str">
            <v>K0E</v>
          </cell>
          <cell r="L335">
            <v>45107</v>
          </cell>
          <cell r="M335">
            <v>45112</v>
          </cell>
          <cell r="N335">
            <v>45107</v>
          </cell>
          <cell r="Q335" t="str">
            <v>No</v>
          </cell>
        </row>
        <row r="336">
          <cell r="B336" t="str">
            <v>K0E110106</v>
          </cell>
          <cell r="C336" t="str">
            <v>18.5140783,73.8334064</v>
          </cell>
          <cell r="D336" t="str">
            <v>0000K0E11-K0E110108</v>
          </cell>
          <cell r="E336" t="str">
            <v>Airtel</v>
          </cell>
          <cell r="F336" t="str">
            <v>Prabhat Rd 1</v>
          </cell>
          <cell r="G336" t="str">
            <v>Pune</v>
          </cell>
          <cell r="H336" t="str">
            <v>M&amp;G</v>
          </cell>
          <cell r="I336" t="str">
            <v>K0E</v>
          </cell>
          <cell r="J336" t="str">
            <v>K0E</v>
          </cell>
          <cell r="L336">
            <v>45107</v>
          </cell>
          <cell r="M336">
            <v>45112</v>
          </cell>
          <cell r="N336">
            <v>45107</v>
          </cell>
          <cell r="Q336" t="str">
            <v>No</v>
          </cell>
        </row>
        <row r="337">
          <cell r="B337" t="str">
            <v>K0E110107</v>
          </cell>
          <cell r="C337" t="str">
            <v>18.5126699,73.8330025</v>
          </cell>
          <cell r="D337" t="str">
            <v>0000K0E11-K0E110107</v>
          </cell>
          <cell r="E337" t="str">
            <v>Airtel</v>
          </cell>
          <cell r="F337" t="str">
            <v>Prabhat Rd 1</v>
          </cell>
          <cell r="G337" t="str">
            <v>Pune</v>
          </cell>
          <cell r="H337" t="str">
            <v>M&amp;G</v>
          </cell>
          <cell r="I337" t="str">
            <v>K0E</v>
          </cell>
          <cell r="J337" t="str">
            <v>K0E</v>
          </cell>
          <cell r="L337">
            <v>45107</v>
          </cell>
          <cell r="M337">
            <v>45112</v>
          </cell>
          <cell r="N337">
            <v>45107</v>
          </cell>
          <cell r="Q337" t="str">
            <v>No</v>
          </cell>
        </row>
        <row r="338">
          <cell r="B338" t="str">
            <v>K0E110108</v>
          </cell>
          <cell r="C338" t="str">
            <v>18.5126004,73.8333064</v>
          </cell>
          <cell r="D338" t="str">
            <v>0000K0E11-K0E110108</v>
          </cell>
          <cell r="E338" t="str">
            <v>Airtel</v>
          </cell>
          <cell r="F338" t="str">
            <v>Prabhat Rd 1</v>
          </cell>
          <cell r="G338" t="str">
            <v>Pune</v>
          </cell>
          <cell r="H338" t="str">
            <v>M&amp;G</v>
          </cell>
          <cell r="I338" t="str">
            <v>K0E</v>
          </cell>
          <cell r="J338" t="str">
            <v>K0E</v>
          </cell>
          <cell r="L338">
            <v>45107</v>
          </cell>
          <cell r="M338">
            <v>45112</v>
          </cell>
          <cell r="N338">
            <v>45107</v>
          </cell>
          <cell r="Q338" t="str">
            <v>No</v>
          </cell>
        </row>
        <row r="339">
          <cell r="B339" t="str">
            <v>K0E10</v>
          </cell>
          <cell r="C339" t="str">
            <v>18.5136464,73.832737</v>
          </cell>
          <cell r="D339" t="str">
            <v>000000K0E-0000K0E07</v>
          </cell>
          <cell r="E339" t="str">
            <v>Airtel</v>
          </cell>
          <cell r="F339" t="str">
            <v>Prabhat Rd 1</v>
          </cell>
          <cell r="G339" t="str">
            <v>Pune</v>
          </cell>
          <cell r="H339" t="str">
            <v>M&amp;G</v>
          </cell>
          <cell r="I339" t="str">
            <v>K0E</v>
          </cell>
          <cell r="J339" t="str">
            <v>K0E</v>
          </cell>
          <cell r="L339">
            <v>45107</v>
          </cell>
          <cell r="M339">
            <v>45112</v>
          </cell>
          <cell r="N339">
            <v>45107</v>
          </cell>
          <cell r="Q339" t="str">
            <v>No</v>
          </cell>
        </row>
        <row r="340">
          <cell r="B340" t="str">
            <v>K0E100101</v>
          </cell>
          <cell r="C340" t="str">
            <v>18.5136464,73.832737</v>
          </cell>
          <cell r="D340" t="str">
            <v>0000K0E10-K0E100104</v>
          </cell>
          <cell r="E340" t="str">
            <v>Airtel</v>
          </cell>
          <cell r="F340" t="str">
            <v>Prabhat Rd 1</v>
          </cell>
          <cell r="G340" t="str">
            <v>Pune</v>
          </cell>
          <cell r="H340" t="str">
            <v>M&amp;G</v>
          </cell>
          <cell r="I340" t="str">
            <v>K0E</v>
          </cell>
          <cell r="J340" t="str">
            <v>K0E</v>
          </cell>
          <cell r="L340">
            <v>45107</v>
          </cell>
          <cell r="M340">
            <v>45112</v>
          </cell>
          <cell r="N340">
            <v>45107</v>
          </cell>
          <cell r="Q340" t="str">
            <v>No</v>
          </cell>
        </row>
        <row r="341">
          <cell r="B341" t="str">
            <v>K0E100102</v>
          </cell>
          <cell r="C341" t="str">
            <v>18.5135794,73.8330965</v>
          </cell>
          <cell r="D341" t="str">
            <v>0000K0E10-K0E100104</v>
          </cell>
          <cell r="E341" t="str">
            <v>Airtel</v>
          </cell>
          <cell r="F341" t="str">
            <v>Prabhat Rd 1</v>
          </cell>
          <cell r="G341" t="str">
            <v>Pune</v>
          </cell>
          <cell r="H341" t="str">
            <v>M&amp;G</v>
          </cell>
          <cell r="I341" t="str">
            <v>K0E</v>
          </cell>
          <cell r="J341" t="str">
            <v>K0E</v>
          </cell>
          <cell r="L341">
            <v>45107</v>
          </cell>
          <cell r="M341">
            <v>45112</v>
          </cell>
          <cell r="N341">
            <v>45107</v>
          </cell>
          <cell r="Q341" t="str">
            <v>No</v>
          </cell>
        </row>
        <row r="342">
          <cell r="B342" t="str">
            <v>K0E100103</v>
          </cell>
          <cell r="C342" t="str">
            <v>18.514183,73.8323068</v>
          </cell>
          <cell r="D342" t="str">
            <v>0000K0E10-K0E100104</v>
          </cell>
          <cell r="E342" t="str">
            <v>Airtel</v>
          </cell>
          <cell r="F342" t="str">
            <v>Prabhat Rd 1</v>
          </cell>
          <cell r="G342" t="str">
            <v>Pune</v>
          </cell>
          <cell r="H342" t="str">
            <v>M&amp;G</v>
          </cell>
          <cell r="I342" t="str">
            <v>K0E</v>
          </cell>
          <cell r="J342" t="str">
            <v>K0E</v>
          </cell>
          <cell r="L342">
            <v>45107</v>
          </cell>
          <cell r="M342">
            <v>45112</v>
          </cell>
          <cell r="N342">
            <v>45107</v>
          </cell>
          <cell r="Q342" t="str">
            <v>No</v>
          </cell>
        </row>
        <row r="343">
          <cell r="B343" t="str">
            <v>K0E100104</v>
          </cell>
          <cell r="C343" t="str">
            <v>18.5133594,73.8327681</v>
          </cell>
          <cell r="D343" t="str">
            <v>0000K0E10-K0E100104</v>
          </cell>
          <cell r="E343" t="str">
            <v>Airtel</v>
          </cell>
          <cell r="F343" t="str">
            <v>Prabhat Rd 1</v>
          </cell>
          <cell r="G343" t="str">
            <v>Pune</v>
          </cell>
          <cell r="H343" t="str">
            <v>M&amp;G</v>
          </cell>
          <cell r="I343" t="str">
            <v>K0E</v>
          </cell>
          <cell r="J343" t="str">
            <v>K0E</v>
          </cell>
          <cell r="L343">
            <v>45107</v>
          </cell>
          <cell r="M343">
            <v>45112</v>
          </cell>
          <cell r="N343">
            <v>45107</v>
          </cell>
          <cell r="Q343" t="str">
            <v>No</v>
          </cell>
        </row>
        <row r="344">
          <cell r="B344" t="str">
            <v>K0E100105</v>
          </cell>
          <cell r="C344" t="str">
            <v>18.5139351,73.8328317</v>
          </cell>
          <cell r="D344" t="str">
            <v>K0E100103-K0E100108</v>
          </cell>
          <cell r="E344" t="str">
            <v>Airtel</v>
          </cell>
          <cell r="F344" t="str">
            <v>Prabhat Rd 1</v>
          </cell>
          <cell r="G344" t="str">
            <v>Pune</v>
          </cell>
          <cell r="H344" t="str">
            <v>M&amp;G</v>
          </cell>
          <cell r="I344" t="str">
            <v>K0E</v>
          </cell>
          <cell r="J344" t="str">
            <v>K0E</v>
          </cell>
          <cell r="L344">
            <v>45107</v>
          </cell>
          <cell r="M344">
            <v>45112</v>
          </cell>
          <cell r="N344">
            <v>45107</v>
          </cell>
          <cell r="Q344" t="str">
            <v>No</v>
          </cell>
        </row>
        <row r="345">
          <cell r="B345" t="str">
            <v>K0E100106</v>
          </cell>
          <cell r="C345" t="str">
            <v>18.514295,73.8330115</v>
          </cell>
          <cell r="D345" t="str">
            <v>K0E100103-K0E100108</v>
          </cell>
          <cell r="E345" t="str">
            <v>Airtel</v>
          </cell>
          <cell r="F345" t="str">
            <v>Prabhat Rd 1</v>
          </cell>
          <cell r="G345" t="str">
            <v>Pune</v>
          </cell>
          <cell r="H345" t="str">
            <v>M&amp;G</v>
          </cell>
          <cell r="I345" t="str">
            <v>K0E</v>
          </cell>
          <cell r="J345" t="str">
            <v>K0E</v>
          </cell>
          <cell r="L345">
            <v>45107</v>
          </cell>
          <cell r="M345">
            <v>45112</v>
          </cell>
          <cell r="N345">
            <v>45107</v>
          </cell>
          <cell r="Q345" t="str">
            <v>No</v>
          </cell>
        </row>
        <row r="346">
          <cell r="B346" t="str">
            <v>K0E100107</v>
          </cell>
          <cell r="C346" t="str">
            <v>18.5142348,73.8337198</v>
          </cell>
          <cell r="D346" t="str">
            <v>K0E100103-K0E100108</v>
          </cell>
          <cell r="E346" t="str">
            <v>Airtel</v>
          </cell>
          <cell r="F346" t="str">
            <v>Prabhat Rd 1</v>
          </cell>
          <cell r="G346" t="str">
            <v>Pune</v>
          </cell>
          <cell r="H346" t="str">
            <v>M&amp;G</v>
          </cell>
          <cell r="I346" t="str">
            <v>K0E</v>
          </cell>
          <cell r="J346" t="str">
            <v>K0E</v>
          </cell>
          <cell r="L346">
            <v>45107</v>
          </cell>
          <cell r="M346">
            <v>45112</v>
          </cell>
          <cell r="N346">
            <v>45107</v>
          </cell>
          <cell r="Q346" t="str">
            <v>No</v>
          </cell>
        </row>
        <row r="347">
          <cell r="B347" t="str">
            <v>K0E100108</v>
          </cell>
          <cell r="C347" t="str">
            <v>18.5142019,73.8335802</v>
          </cell>
          <cell r="D347" t="str">
            <v>K0E100103-K0E100108</v>
          </cell>
          <cell r="E347" t="str">
            <v>Airtel</v>
          </cell>
          <cell r="F347" t="str">
            <v>Prabhat Rd 1</v>
          </cell>
          <cell r="G347" t="str">
            <v>Pune</v>
          </cell>
          <cell r="H347" t="str">
            <v>M&amp;G</v>
          </cell>
          <cell r="I347" t="str">
            <v>K0E</v>
          </cell>
          <cell r="J347" t="str">
            <v>K0E</v>
          </cell>
          <cell r="L347">
            <v>45107</v>
          </cell>
          <cell r="M347">
            <v>45112</v>
          </cell>
          <cell r="N347">
            <v>45107</v>
          </cell>
          <cell r="Q347" t="str">
            <v>No</v>
          </cell>
        </row>
        <row r="348">
          <cell r="B348" t="str">
            <v>K0E06</v>
          </cell>
          <cell r="C348" t="str">
            <v>18.5119896,73.8324053</v>
          </cell>
          <cell r="D348" t="str">
            <v>000000K0E-0000K0E06</v>
          </cell>
          <cell r="E348" t="str">
            <v>Airtel</v>
          </cell>
          <cell r="F348" t="str">
            <v>Prabhat Rd 1</v>
          </cell>
          <cell r="G348" t="str">
            <v>Pune</v>
          </cell>
          <cell r="H348" t="str">
            <v>M&amp;G</v>
          </cell>
          <cell r="I348" t="str">
            <v>K0E</v>
          </cell>
          <cell r="J348" t="str">
            <v>K0E</v>
          </cell>
          <cell r="L348">
            <v>45107</v>
          </cell>
          <cell r="M348">
            <v>45112</v>
          </cell>
          <cell r="N348">
            <v>45107</v>
          </cell>
          <cell r="Q348" t="str">
            <v>No</v>
          </cell>
        </row>
        <row r="349">
          <cell r="B349" t="str">
            <v>K0E060101</v>
          </cell>
          <cell r="C349" t="str">
            <v>18.5119896,73.8324053</v>
          </cell>
          <cell r="D349" t="str">
            <v>K0E060101-K0E060108</v>
          </cell>
          <cell r="E349" t="str">
            <v>Airtel</v>
          </cell>
          <cell r="F349" t="str">
            <v>Prabhat Rd 1</v>
          </cell>
          <cell r="G349" t="str">
            <v>Pune</v>
          </cell>
          <cell r="H349" t="str">
            <v>M&amp;G</v>
          </cell>
          <cell r="I349" t="str">
            <v>K0E</v>
          </cell>
          <cell r="J349" t="str">
            <v>K0E</v>
          </cell>
          <cell r="L349">
            <v>45107</v>
          </cell>
          <cell r="M349">
            <v>45112</v>
          </cell>
          <cell r="N349">
            <v>45107</v>
          </cell>
          <cell r="Q349" t="str">
            <v>No</v>
          </cell>
        </row>
        <row r="350">
          <cell r="B350" t="str">
            <v>K0E060102</v>
          </cell>
          <cell r="C350" t="str">
            <v>18.5119822,73.8323147</v>
          </cell>
          <cell r="D350" t="str">
            <v>K0E060101-K0E060108</v>
          </cell>
          <cell r="E350" t="str">
            <v>Airtel</v>
          </cell>
          <cell r="F350" t="str">
            <v>Prabhat Rd 1</v>
          </cell>
          <cell r="G350" t="str">
            <v>Pune</v>
          </cell>
          <cell r="H350" t="str">
            <v>M&amp;G</v>
          </cell>
          <cell r="I350" t="str">
            <v>K0E</v>
          </cell>
          <cell r="J350" t="str">
            <v>K0E</v>
          </cell>
          <cell r="L350">
            <v>45107</v>
          </cell>
          <cell r="M350">
            <v>45112</v>
          </cell>
          <cell r="N350">
            <v>45107</v>
          </cell>
          <cell r="Q350" t="str">
            <v>No</v>
          </cell>
        </row>
        <row r="351">
          <cell r="B351" t="str">
            <v>K0E060103</v>
          </cell>
          <cell r="C351" t="str">
            <v>18.5125272,73.8318847</v>
          </cell>
          <cell r="D351" t="str">
            <v>K0E060101-K0E060108</v>
          </cell>
          <cell r="E351" t="str">
            <v>Airtel</v>
          </cell>
          <cell r="F351" t="str">
            <v>Prabhat Rd 1</v>
          </cell>
          <cell r="G351" t="str">
            <v>Pune</v>
          </cell>
          <cell r="H351" t="str">
            <v>M&amp;G</v>
          </cell>
          <cell r="I351" t="str">
            <v>K0E</v>
          </cell>
          <cell r="J351" t="str">
            <v>K0E</v>
          </cell>
          <cell r="L351">
            <v>45107</v>
          </cell>
          <cell r="M351">
            <v>45112</v>
          </cell>
          <cell r="N351">
            <v>45107</v>
          </cell>
          <cell r="Q351" t="str">
            <v>No</v>
          </cell>
        </row>
        <row r="352">
          <cell r="B352" t="str">
            <v>K0E060104</v>
          </cell>
          <cell r="C352" t="str">
            <v>18.5127464,73.8312887</v>
          </cell>
          <cell r="D352" t="str">
            <v>K0E060101-K0E060108</v>
          </cell>
          <cell r="E352" t="str">
            <v>Airtel</v>
          </cell>
          <cell r="F352" t="str">
            <v>Prabhat Rd 1</v>
          </cell>
          <cell r="G352" t="str">
            <v>Pune</v>
          </cell>
          <cell r="H352" t="str">
            <v>M&amp;G</v>
          </cell>
          <cell r="I352" t="str">
            <v>K0E</v>
          </cell>
          <cell r="J352" t="str">
            <v>K0E</v>
          </cell>
          <cell r="L352">
            <v>45107</v>
          </cell>
          <cell r="M352">
            <v>45112</v>
          </cell>
          <cell r="N352">
            <v>45107</v>
          </cell>
          <cell r="Q352" t="str">
            <v>No</v>
          </cell>
        </row>
        <row r="353">
          <cell r="B353" t="str">
            <v>K0E060105</v>
          </cell>
          <cell r="C353" t="str">
            <v>18.5128105,73.830874</v>
          </cell>
          <cell r="D353" t="str">
            <v>K0E060105-K0E060108</v>
          </cell>
          <cell r="E353" t="str">
            <v>Airtel</v>
          </cell>
          <cell r="F353" t="str">
            <v>Prabhat Rd 1</v>
          </cell>
          <cell r="G353" t="str">
            <v>Pune</v>
          </cell>
          <cell r="H353" t="str">
            <v>M&amp;G</v>
          </cell>
          <cell r="I353" t="str">
            <v>K0E</v>
          </cell>
          <cell r="J353" t="str">
            <v>K0E</v>
          </cell>
          <cell r="L353">
            <v>45107</v>
          </cell>
          <cell r="M353">
            <v>45112</v>
          </cell>
          <cell r="N353">
            <v>45107</v>
          </cell>
          <cell r="Q353" t="str">
            <v>No</v>
          </cell>
        </row>
        <row r="354">
          <cell r="B354" t="str">
            <v>K0E060106</v>
          </cell>
          <cell r="C354" t="str">
            <v>18.5127362,73.8306058</v>
          </cell>
          <cell r="D354" t="str">
            <v>K0E060105-K0E060108</v>
          </cell>
          <cell r="E354" t="str">
            <v>Airtel</v>
          </cell>
          <cell r="F354" t="str">
            <v>Prabhat Rd 1</v>
          </cell>
          <cell r="G354" t="str">
            <v>Pune</v>
          </cell>
          <cell r="H354" t="str">
            <v>M&amp;G</v>
          </cell>
          <cell r="I354" t="str">
            <v>K0E</v>
          </cell>
          <cell r="J354" t="str">
            <v>K0E</v>
          </cell>
          <cell r="L354">
            <v>45107</v>
          </cell>
          <cell r="M354">
            <v>45112</v>
          </cell>
          <cell r="N354">
            <v>45107</v>
          </cell>
          <cell r="Q354" t="str">
            <v>No</v>
          </cell>
        </row>
        <row r="355">
          <cell r="B355" t="str">
            <v>K0E060107</v>
          </cell>
          <cell r="C355" t="str">
            <v>18.5127766,73.8306855</v>
          </cell>
          <cell r="D355" t="str">
            <v>K0E060105-K0E060108</v>
          </cell>
          <cell r="E355" t="str">
            <v>Airtel</v>
          </cell>
          <cell r="F355" t="str">
            <v>Prabhat Rd 1</v>
          </cell>
          <cell r="G355" t="str">
            <v>Pune</v>
          </cell>
          <cell r="H355" t="str">
            <v>M&amp;G</v>
          </cell>
          <cell r="I355" t="str">
            <v>K0E</v>
          </cell>
          <cell r="J355" t="str">
            <v>K0E</v>
          </cell>
          <cell r="L355">
            <v>45107</v>
          </cell>
          <cell r="M355">
            <v>45112</v>
          </cell>
          <cell r="N355">
            <v>45107</v>
          </cell>
          <cell r="Q355" t="str">
            <v>No</v>
          </cell>
        </row>
        <row r="356">
          <cell r="B356" t="str">
            <v>K0E060108</v>
          </cell>
          <cell r="C356" t="str">
            <v>18.512642,73.8312593</v>
          </cell>
          <cell r="D356" t="str">
            <v>K0E060105-K0E060108</v>
          </cell>
          <cell r="E356" t="str">
            <v>Airtel</v>
          </cell>
          <cell r="F356" t="str">
            <v>Prabhat Rd 1</v>
          </cell>
          <cell r="G356" t="str">
            <v>Pune</v>
          </cell>
          <cell r="H356" t="str">
            <v>M&amp;G</v>
          </cell>
          <cell r="I356" t="str">
            <v>K0E</v>
          </cell>
          <cell r="J356" t="str">
            <v>K0E</v>
          </cell>
          <cell r="L356">
            <v>45107</v>
          </cell>
          <cell r="M356">
            <v>45112</v>
          </cell>
          <cell r="N356">
            <v>45107</v>
          </cell>
          <cell r="Q356" t="str">
            <v>No</v>
          </cell>
        </row>
        <row r="357">
          <cell r="B357" t="str">
            <v>K0E07</v>
          </cell>
          <cell r="C357" t="str">
            <v>18.5117783,73.8329774</v>
          </cell>
          <cell r="D357" t="str">
            <v>000000K0E-0000K0E07</v>
          </cell>
          <cell r="E357" t="str">
            <v>Airtel</v>
          </cell>
          <cell r="F357" t="str">
            <v>Prabhat Rd 1</v>
          </cell>
          <cell r="G357" t="str">
            <v>Pune</v>
          </cell>
          <cell r="H357" t="str">
            <v>M&amp;G</v>
          </cell>
          <cell r="I357" t="str">
            <v>K0E</v>
          </cell>
          <cell r="J357" t="str">
            <v>K0E</v>
          </cell>
          <cell r="L357">
            <v>45107</v>
          </cell>
          <cell r="M357">
            <v>45112</v>
          </cell>
          <cell r="N357">
            <v>45107</v>
          </cell>
          <cell r="Q357" t="str">
            <v>No</v>
          </cell>
        </row>
        <row r="358">
          <cell r="B358" t="str">
            <v>K0E070101</v>
          </cell>
          <cell r="C358" t="str">
            <v>18.5117783,73.8329774</v>
          </cell>
          <cell r="D358" t="str">
            <v>0000K0E07-K0E070101</v>
          </cell>
          <cell r="E358" t="str">
            <v>Airtel</v>
          </cell>
          <cell r="F358" t="str">
            <v>Prabhat Rd 1</v>
          </cell>
          <cell r="G358" t="str">
            <v>Pune</v>
          </cell>
          <cell r="H358" t="str">
            <v>M&amp;G</v>
          </cell>
          <cell r="I358" t="str">
            <v>K0E</v>
          </cell>
          <cell r="J358" t="str">
            <v>K0E</v>
          </cell>
          <cell r="L358">
            <v>45107</v>
          </cell>
          <cell r="M358">
            <v>45112</v>
          </cell>
          <cell r="N358">
            <v>45107</v>
          </cell>
          <cell r="Q358" t="str">
            <v>No</v>
          </cell>
        </row>
        <row r="359">
          <cell r="B359" t="str">
            <v>K0E070102</v>
          </cell>
          <cell r="C359" t="str">
            <v>18.5128146,73.8321972</v>
          </cell>
          <cell r="D359" t="str">
            <v>0000K0E07-K0E070102</v>
          </cell>
          <cell r="E359" t="str">
            <v>Airtel</v>
          </cell>
          <cell r="F359" t="str">
            <v>Prabhat Rd 1</v>
          </cell>
          <cell r="G359" t="str">
            <v>Pune</v>
          </cell>
          <cell r="H359" t="str">
            <v>M&amp;G</v>
          </cell>
          <cell r="I359" t="str">
            <v>K0E</v>
          </cell>
          <cell r="J359" t="str">
            <v>K0E</v>
          </cell>
          <cell r="L359">
            <v>45107</v>
          </cell>
          <cell r="M359">
            <v>45112</v>
          </cell>
          <cell r="N359">
            <v>45107</v>
          </cell>
          <cell r="Q359" t="str">
            <v>No</v>
          </cell>
        </row>
        <row r="360">
          <cell r="B360" t="str">
            <v>K0E070103</v>
          </cell>
          <cell r="C360" t="str">
            <v>18.5133077,73.8318669</v>
          </cell>
          <cell r="D360" t="str">
            <v>0000K0E07-K0E070108</v>
          </cell>
          <cell r="E360" t="str">
            <v>Airtel</v>
          </cell>
          <cell r="F360" t="str">
            <v>Prabhat Rd 1</v>
          </cell>
          <cell r="G360" t="str">
            <v>Pune</v>
          </cell>
          <cell r="H360" t="str">
            <v>M&amp;G</v>
          </cell>
          <cell r="I360" t="str">
            <v>K0E</v>
          </cell>
          <cell r="J360" t="str">
            <v>K0E</v>
          </cell>
          <cell r="L360">
            <v>45107</v>
          </cell>
          <cell r="M360">
            <v>45112</v>
          </cell>
          <cell r="N360">
            <v>45107</v>
          </cell>
          <cell r="Q360" t="str">
            <v>No</v>
          </cell>
        </row>
        <row r="361">
          <cell r="B361" t="str">
            <v>K0E070104</v>
          </cell>
          <cell r="C361" t="str">
            <v>18.5127218,73.8326362</v>
          </cell>
          <cell r="D361" t="str">
            <v>0000K0E07-K0E070108</v>
          </cell>
          <cell r="E361" t="str">
            <v>Airtel</v>
          </cell>
          <cell r="F361" t="str">
            <v>Prabhat Rd 1</v>
          </cell>
          <cell r="G361" t="str">
            <v>Pune</v>
          </cell>
          <cell r="H361" t="str">
            <v>M&amp;G</v>
          </cell>
          <cell r="I361" t="str">
            <v>K0E</v>
          </cell>
          <cell r="J361" t="str">
            <v>K0E</v>
          </cell>
          <cell r="L361">
            <v>45107</v>
          </cell>
          <cell r="M361">
            <v>45112</v>
          </cell>
          <cell r="N361">
            <v>45107</v>
          </cell>
          <cell r="Q361" t="str">
            <v>No</v>
          </cell>
        </row>
        <row r="362">
          <cell r="B362" t="str">
            <v>K0E070105</v>
          </cell>
          <cell r="C362" t="str">
            <v>18.5131027,73.8322206</v>
          </cell>
          <cell r="D362" t="str">
            <v>0000K0E07-K0E070108</v>
          </cell>
          <cell r="E362" t="str">
            <v>Airtel</v>
          </cell>
          <cell r="F362" t="str">
            <v>Prabhat Rd 1</v>
          </cell>
          <cell r="G362" t="str">
            <v>Pune</v>
          </cell>
          <cell r="H362" t="str">
            <v>M&amp;G</v>
          </cell>
          <cell r="I362" t="str">
            <v>K0E</v>
          </cell>
          <cell r="J362" t="str">
            <v>K0E</v>
          </cell>
          <cell r="L362">
            <v>45107</v>
          </cell>
          <cell r="M362">
            <v>45112</v>
          </cell>
          <cell r="N362">
            <v>45107</v>
          </cell>
          <cell r="Q362" t="str">
            <v>No</v>
          </cell>
        </row>
        <row r="363">
          <cell r="B363" t="str">
            <v>K0E070106</v>
          </cell>
          <cell r="C363" t="str">
            <v>18.5128349,73.8320233</v>
          </cell>
          <cell r="D363" t="str">
            <v>0000K0E07-K0E070108</v>
          </cell>
          <cell r="E363" t="str">
            <v>Airtel</v>
          </cell>
          <cell r="F363" t="str">
            <v>Prabhat Rd 1</v>
          </cell>
          <cell r="G363" t="str">
            <v>Pune</v>
          </cell>
          <cell r="H363" t="str">
            <v>M&amp;G</v>
          </cell>
          <cell r="I363" t="str">
            <v>K0E</v>
          </cell>
          <cell r="J363" t="str">
            <v>K0E</v>
          </cell>
          <cell r="L363">
            <v>45107</v>
          </cell>
          <cell r="M363">
            <v>45112</v>
          </cell>
          <cell r="N363">
            <v>45107</v>
          </cell>
          <cell r="Q363" t="str">
            <v>No</v>
          </cell>
        </row>
        <row r="364">
          <cell r="B364" t="str">
            <v>K0E070107</v>
          </cell>
          <cell r="C364" t="str">
            <v>18.5128335,73.8322264</v>
          </cell>
          <cell r="D364" t="str">
            <v>0000K0E07-K0E070108</v>
          </cell>
          <cell r="E364" t="str">
            <v>Airtel</v>
          </cell>
          <cell r="F364" t="str">
            <v>Prabhat Rd 1</v>
          </cell>
          <cell r="G364" t="str">
            <v>Pune</v>
          </cell>
          <cell r="H364" t="str">
            <v>M&amp;G</v>
          </cell>
          <cell r="I364" t="str">
            <v>K0E</v>
          </cell>
          <cell r="J364" t="str">
            <v>K0E</v>
          </cell>
          <cell r="L364">
            <v>45107</v>
          </cell>
          <cell r="M364">
            <v>45112</v>
          </cell>
          <cell r="N364">
            <v>45107</v>
          </cell>
          <cell r="Q364" t="str">
            <v>No</v>
          </cell>
        </row>
        <row r="365">
          <cell r="B365" t="str">
            <v>K0E070108</v>
          </cell>
          <cell r="C365" t="str">
            <v>18.5133926,73.832179</v>
          </cell>
          <cell r="D365" t="str">
            <v>0000K0E07-K0E070108</v>
          </cell>
          <cell r="E365" t="str">
            <v>Airtel</v>
          </cell>
          <cell r="F365" t="str">
            <v>Prabhat Rd 1</v>
          </cell>
          <cell r="G365" t="str">
            <v>Pune</v>
          </cell>
          <cell r="H365" t="str">
            <v>M&amp;G</v>
          </cell>
          <cell r="I365" t="str">
            <v>K0E</v>
          </cell>
          <cell r="J365" t="str">
            <v>K0E</v>
          </cell>
          <cell r="L365">
            <v>45107</v>
          </cell>
          <cell r="M365">
            <v>45112</v>
          </cell>
          <cell r="N365">
            <v>45107</v>
          </cell>
          <cell r="Q365" t="str">
            <v>No</v>
          </cell>
        </row>
        <row r="366">
          <cell r="B366" t="str">
            <v>K0E15</v>
          </cell>
          <cell r="C366" t="str">
            <v>K0E150105</v>
          </cell>
          <cell r="D366" t="str">
            <v>000000K0E-0000K0E23</v>
          </cell>
          <cell r="E366" t="str">
            <v>Airtel</v>
          </cell>
          <cell r="F366" t="str">
            <v>Prabhat Rd 2</v>
          </cell>
          <cell r="G366" t="str">
            <v>Pune</v>
          </cell>
          <cell r="H366" t="str">
            <v>M&amp;G</v>
          </cell>
          <cell r="I366" t="str">
            <v>K0E</v>
          </cell>
          <cell r="J366" t="str">
            <v>K0E</v>
          </cell>
          <cell r="L366">
            <v>45107</v>
          </cell>
          <cell r="M366">
            <v>45112</v>
          </cell>
          <cell r="N366">
            <v>45107</v>
          </cell>
          <cell r="Q366" t="str">
            <v>No</v>
          </cell>
        </row>
        <row r="367">
          <cell r="B367" t="str">
            <v>K0E150101</v>
          </cell>
          <cell r="C367" t="str">
            <v>18.5108469,73.8346956</v>
          </cell>
          <cell r="D367" t="str">
            <v>0000K0E15-K0E150102</v>
          </cell>
          <cell r="E367" t="str">
            <v>Airtel</v>
          </cell>
          <cell r="F367" t="str">
            <v>Prabhat Rd 2</v>
          </cell>
          <cell r="G367" t="str">
            <v>Pune</v>
          </cell>
          <cell r="H367" t="str">
            <v>M&amp;G</v>
          </cell>
          <cell r="I367" t="str">
            <v>K0E</v>
          </cell>
          <cell r="J367" t="str">
            <v>K0E</v>
          </cell>
          <cell r="L367">
            <v>45107</v>
          </cell>
          <cell r="M367">
            <v>45112</v>
          </cell>
          <cell r="N367">
            <v>45107</v>
          </cell>
          <cell r="Q367" t="str">
            <v>No</v>
          </cell>
        </row>
        <row r="368">
          <cell r="B368" t="str">
            <v>K0E150102</v>
          </cell>
          <cell r="C368" t="str">
            <v>18.5112381,73.8353785</v>
          </cell>
          <cell r="D368" t="str">
            <v>0000K0E15-K0E150102</v>
          </cell>
          <cell r="E368" t="str">
            <v>Airtel</v>
          </cell>
          <cell r="F368" t="str">
            <v>Prabhat Rd 2</v>
          </cell>
          <cell r="G368" t="str">
            <v>Pune</v>
          </cell>
          <cell r="H368" t="str">
            <v>M&amp;G</v>
          </cell>
          <cell r="I368" t="str">
            <v>K0E</v>
          </cell>
          <cell r="J368" t="str">
            <v>K0E</v>
          </cell>
          <cell r="L368">
            <v>45107</v>
          </cell>
          <cell r="M368">
            <v>45112</v>
          </cell>
          <cell r="N368">
            <v>45107</v>
          </cell>
          <cell r="Q368" t="str">
            <v>No</v>
          </cell>
        </row>
        <row r="369">
          <cell r="B369" t="str">
            <v>K0E150103</v>
          </cell>
          <cell r="C369" t="str">
            <v>18.5107591,73.834485</v>
          </cell>
          <cell r="D369" t="str">
            <v>K0E150101-K0E150105</v>
          </cell>
          <cell r="E369" t="str">
            <v>Airtel</v>
          </cell>
          <cell r="F369" t="str">
            <v>Prabhat Rd 2</v>
          </cell>
          <cell r="G369" t="str">
            <v>Pune</v>
          </cell>
          <cell r="H369" t="str">
            <v>M&amp;G</v>
          </cell>
          <cell r="I369" t="str">
            <v>K0E</v>
          </cell>
          <cell r="J369" t="str">
            <v>K0E</v>
          </cell>
          <cell r="L369">
            <v>45107</v>
          </cell>
          <cell r="M369">
            <v>45112</v>
          </cell>
          <cell r="N369">
            <v>45107</v>
          </cell>
          <cell r="Q369" t="str">
            <v>No</v>
          </cell>
        </row>
        <row r="370">
          <cell r="B370" t="str">
            <v>K0E150104</v>
          </cell>
          <cell r="C370" t="str">
            <v>18.5110166,73.8351655</v>
          </cell>
          <cell r="D370" t="str">
            <v>K0E150101-K0E150104</v>
          </cell>
          <cell r="E370" t="str">
            <v>Airtel</v>
          </cell>
          <cell r="F370" t="str">
            <v>Prabhat Rd 2</v>
          </cell>
          <cell r="G370" t="str">
            <v>Pune</v>
          </cell>
          <cell r="H370" t="str">
            <v>M&amp;G</v>
          </cell>
          <cell r="I370" t="str">
            <v>K0E</v>
          </cell>
          <cell r="J370" t="str">
            <v>K0E</v>
          </cell>
          <cell r="L370">
            <v>45107</v>
          </cell>
          <cell r="M370">
            <v>45112</v>
          </cell>
          <cell r="N370">
            <v>45107</v>
          </cell>
          <cell r="Q370" t="str">
            <v>No</v>
          </cell>
        </row>
        <row r="371">
          <cell r="B371" t="str">
            <v>K0E150105</v>
          </cell>
          <cell r="C371" t="str">
            <v>18.5107,73.834055</v>
          </cell>
          <cell r="D371" t="str">
            <v>K0E150101-K0E150105</v>
          </cell>
          <cell r="E371" t="str">
            <v>Airtel</v>
          </cell>
          <cell r="F371" t="str">
            <v>Prabhat Rd 2</v>
          </cell>
          <cell r="G371" t="str">
            <v>Pune</v>
          </cell>
          <cell r="H371" t="str">
            <v>M&amp;G</v>
          </cell>
          <cell r="I371" t="str">
            <v>K0E</v>
          </cell>
          <cell r="J371" t="str">
            <v>K0E</v>
          </cell>
          <cell r="L371">
            <v>45107</v>
          </cell>
          <cell r="M371">
            <v>45112</v>
          </cell>
          <cell r="N371">
            <v>45107</v>
          </cell>
          <cell r="Q371" t="str">
            <v>No</v>
          </cell>
        </row>
        <row r="372">
          <cell r="B372" t="str">
            <v>K0E150106</v>
          </cell>
          <cell r="C372" t="str">
            <v>18.5117055,73.8354523</v>
          </cell>
          <cell r="D372" t="str">
            <v>K0E150103-K0E150108</v>
          </cell>
          <cell r="E372" t="str">
            <v>Airtel</v>
          </cell>
          <cell r="F372" t="str">
            <v>Prabhat Rd 2</v>
          </cell>
          <cell r="G372" t="str">
            <v>Pune</v>
          </cell>
          <cell r="H372" t="str">
            <v>M&amp;G</v>
          </cell>
          <cell r="I372" t="str">
            <v>K0E</v>
          </cell>
          <cell r="J372" t="str">
            <v>K0E</v>
          </cell>
          <cell r="L372">
            <v>45107</v>
          </cell>
          <cell r="M372">
            <v>45112</v>
          </cell>
          <cell r="N372">
            <v>45107</v>
          </cell>
          <cell r="Q372" t="str">
            <v>No</v>
          </cell>
        </row>
        <row r="373">
          <cell r="B373" t="str">
            <v>K0E150107</v>
          </cell>
          <cell r="C373" t="str">
            <v>18.5121058,73.8346849</v>
          </cell>
          <cell r="D373" t="str">
            <v>K0E150103-K0E150108</v>
          </cell>
          <cell r="E373" t="str">
            <v>Airtel</v>
          </cell>
          <cell r="F373" t="str">
            <v>Prabhat Rd 2</v>
          </cell>
          <cell r="G373" t="str">
            <v>Pune</v>
          </cell>
          <cell r="H373" t="str">
            <v>M&amp;G</v>
          </cell>
          <cell r="I373" t="str">
            <v>K0E</v>
          </cell>
          <cell r="J373" t="str">
            <v>K0E</v>
          </cell>
          <cell r="L373">
            <v>45107</v>
          </cell>
          <cell r="M373">
            <v>45112</v>
          </cell>
          <cell r="N373">
            <v>45107</v>
          </cell>
          <cell r="Q373" t="str">
            <v>No</v>
          </cell>
        </row>
        <row r="374">
          <cell r="B374" t="str">
            <v>K0E150108</v>
          </cell>
          <cell r="C374" t="str">
            <v>18.5121694,73.8346844</v>
          </cell>
          <cell r="D374" t="str">
            <v>K0E150103-K0E150108</v>
          </cell>
          <cell r="E374" t="str">
            <v>Airtel</v>
          </cell>
          <cell r="F374" t="str">
            <v>Prabhat Rd 2</v>
          </cell>
          <cell r="G374" t="str">
            <v>Pune</v>
          </cell>
          <cell r="H374" t="str">
            <v>M&amp;G</v>
          </cell>
          <cell r="I374" t="str">
            <v>K0E</v>
          </cell>
          <cell r="J374" t="str">
            <v>K0E</v>
          </cell>
          <cell r="L374">
            <v>45107</v>
          </cell>
          <cell r="M374">
            <v>45112</v>
          </cell>
          <cell r="N374">
            <v>45107</v>
          </cell>
          <cell r="Q374" t="str">
            <v>No</v>
          </cell>
        </row>
        <row r="375">
          <cell r="B375" t="str">
            <v>K0E16</v>
          </cell>
          <cell r="C375" t="str">
            <v>18.5109225,73.834286</v>
          </cell>
          <cell r="D375" t="str">
            <v>000000K0E-0000K0E23</v>
          </cell>
          <cell r="E375" t="str">
            <v>Airtel</v>
          </cell>
          <cell r="F375" t="str">
            <v>Prabhat Rd 2</v>
          </cell>
          <cell r="G375" t="str">
            <v>Pune</v>
          </cell>
          <cell r="H375" t="str">
            <v>M&amp;G</v>
          </cell>
          <cell r="I375" t="str">
            <v>K0E</v>
          </cell>
          <cell r="J375" t="str">
            <v>K0E</v>
          </cell>
          <cell r="L375">
            <v>45107</v>
          </cell>
          <cell r="M375">
            <v>45112</v>
          </cell>
          <cell r="N375">
            <v>45107</v>
          </cell>
          <cell r="Q375" t="str">
            <v>No</v>
          </cell>
        </row>
        <row r="376">
          <cell r="B376" t="str">
            <v>K0E160101</v>
          </cell>
          <cell r="C376" t="str">
            <v>18.5109225,73.834286</v>
          </cell>
          <cell r="D376" t="str">
            <v>0000K0E16-K0E160107</v>
          </cell>
          <cell r="E376" t="str">
            <v>Airtel</v>
          </cell>
          <cell r="F376" t="str">
            <v>Prabhat Rd 2</v>
          </cell>
          <cell r="G376" t="str">
            <v>Pune</v>
          </cell>
          <cell r="H376" t="str">
            <v>M&amp;G</v>
          </cell>
          <cell r="I376" t="str">
            <v>K0E</v>
          </cell>
          <cell r="J376" t="str">
            <v>K0E</v>
          </cell>
          <cell r="L376">
            <v>45107</v>
          </cell>
          <cell r="M376">
            <v>45112</v>
          </cell>
          <cell r="N376">
            <v>45107</v>
          </cell>
          <cell r="Q376" t="str">
            <v>No</v>
          </cell>
        </row>
        <row r="377">
          <cell r="B377" t="str">
            <v>K0E160102</v>
          </cell>
          <cell r="C377" t="str">
            <v>18.5111618,73.8343929</v>
          </cell>
          <cell r="D377" t="str">
            <v>0000K0E16-K0E160107</v>
          </cell>
          <cell r="E377" t="str">
            <v>Airtel</v>
          </cell>
          <cell r="F377" t="str">
            <v>Prabhat Rd 2</v>
          </cell>
          <cell r="G377" t="str">
            <v>Pune</v>
          </cell>
          <cell r="H377" t="str">
            <v>M&amp;G</v>
          </cell>
          <cell r="I377" t="str">
            <v>K0E</v>
          </cell>
          <cell r="J377" t="str">
            <v>K0E</v>
          </cell>
          <cell r="L377">
            <v>45107</v>
          </cell>
          <cell r="M377">
            <v>45112</v>
          </cell>
          <cell r="N377">
            <v>45107</v>
          </cell>
          <cell r="Q377" t="str">
            <v>No</v>
          </cell>
        </row>
        <row r="378">
          <cell r="B378" t="str">
            <v>K0E160103</v>
          </cell>
          <cell r="C378" t="str">
            <v>18.51168,73.8346655</v>
          </cell>
          <cell r="D378" t="str">
            <v>0000K0E16-K0E160107</v>
          </cell>
          <cell r="E378" t="str">
            <v>Airtel</v>
          </cell>
          <cell r="F378" t="str">
            <v>Prabhat Rd 2</v>
          </cell>
          <cell r="G378" t="str">
            <v>Pune</v>
          </cell>
          <cell r="H378" t="str">
            <v>M&amp;G</v>
          </cell>
          <cell r="I378" t="str">
            <v>K0E</v>
          </cell>
          <cell r="J378" t="str">
            <v>K0E</v>
          </cell>
          <cell r="L378">
            <v>45107</v>
          </cell>
          <cell r="M378">
            <v>45112</v>
          </cell>
          <cell r="N378">
            <v>45107</v>
          </cell>
          <cell r="Q378" t="str">
            <v>No</v>
          </cell>
        </row>
        <row r="379">
          <cell r="B379" t="str">
            <v>K0E160104</v>
          </cell>
          <cell r="C379" t="str">
            <v>18.5113281,73.8340491</v>
          </cell>
          <cell r="D379" t="str">
            <v>K0E160101-K0E160105</v>
          </cell>
          <cell r="E379" t="str">
            <v>Airtel</v>
          </cell>
          <cell r="F379" t="str">
            <v>Prabhat Rd 2</v>
          </cell>
          <cell r="G379" t="str">
            <v>Pune</v>
          </cell>
          <cell r="H379" t="str">
            <v>M&amp;G</v>
          </cell>
          <cell r="I379" t="str">
            <v>K0E</v>
          </cell>
          <cell r="J379" t="str">
            <v>K0E</v>
          </cell>
          <cell r="L379">
            <v>45107</v>
          </cell>
          <cell r="M379">
            <v>45112</v>
          </cell>
          <cell r="N379">
            <v>45107</v>
          </cell>
          <cell r="Q379" t="str">
            <v>No</v>
          </cell>
        </row>
        <row r="380">
          <cell r="B380" t="str">
            <v>K0E160105</v>
          </cell>
          <cell r="C380" t="str">
            <v>18.5113575,73.834047</v>
          </cell>
          <cell r="D380" t="str">
            <v>K0E160101-K0E160105</v>
          </cell>
          <cell r="E380" t="str">
            <v>Airtel</v>
          </cell>
          <cell r="F380" t="str">
            <v>Prabhat Rd 2</v>
          </cell>
          <cell r="G380" t="str">
            <v>Pune</v>
          </cell>
          <cell r="H380" t="str">
            <v>M&amp;G</v>
          </cell>
          <cell r="I380" t="str">
            <v>K0E</v>
          </cell>
          <cell r="J380" t="str">
            <v>K0E</v>
          </cell>
          <cell r="L380">
            <v>45107</v>
          </cell>
          <cell r="M380">
            <v>45112</v>
          </cell>
          <cell r="N380">
            <v>45107</v>
          </cell>
          <cell r="Q380" t="str">
            <v>No</v>
          </cell>
        </row>
        <row r="381">
          <cell r="B381" t="str">
            <v>K0E160106</v>
          </cell>
          <cell r="C381" t="str">
            <v>18.5120133,73.8344263</v>
          </cell>
          <cell r="D381" t="str">
            <v>0000K0E16-K0E160107</v>
          </cell>
          <cell r="E381" t="str">
            <v>Airtel</v>
          </cell>
          <cell r="F381" t="str">
            <v>Prabhat Rd 2</v>
          </cell>
          <cell r="G381" t="str">
            <v>Pune</v>
          </cell>
          <cell r="H381" t="str">
            <v>M&amp;G</v>
          </cell>
          <cell r="I381" t="str">
            <v>K0E</v>
          </cell>
          <cell r="J381" t="str">
            <v>K0E</v>
          </cell>
          <cell r="L381">
            <v>45107</v>
          </cell>
          <cell r="M381">
            <v>45112</v>
          </cell>
          <cell r="N381">
            <v>45107</v>
          </cell>
          <cell r="Q381" t="str">
            <v>No</v>
          </cell>
        </row>
        <row r="382">
          <cell r="B382" t="str">
            <v>K0E160107</v>
          </cell>
          <cell r="C382" t="str">
            <v>18.5120015,73.8347949</v>
          </cell>
          <cell r="D382" t="str">
            <v>0000K0E16-K0E160107</v>
          </cell>
          <cell r="E382" t="str">
            <v>Airtel</v>
          </cell>
          <cell r="F382" t="str">
            <v>Prabhat Rd 2</v>
          </cell>
          <cell r="G382" t="str">
            <v>Pune</v>
          </cell>
          <cell r="H382" t="str">
            <v>M&amp;G</v>
          </cell>
          <cell r="I382" t="str">
            <v>K0E</v>
          </cell>
          <cell r="J382" t="str">
            <v>K0E</v>
          </cell>
          <cell r="L382">
            <v>45107</v>
          </cell>
          <cell r="M382">
            <v>45112</v>
          </cell>
          <cell r="N382">
            <v>45107</v>
          </cell>
          <cell r="Q382" t="str">
            <v>No</v>
          </cell>
        </row>
        <row r="383">
          <cell r="B383" t="str">
            <v>K0E160108</v>
          </cell>
          <cell r="C383" t="str">
            <v>18.5115041,73.8341509</v>
          </cell>
          <cell r="D383" t="str">
            <v>K0E160102-K0E160108</v>
          </cell>
          <cell r="E383" t="str">
            <v>Airtel</v>
          </cell>
          <cell r="F383" t="str">
            <v>Prabhat Rd 2</v>
          </cell>
          <cell r="G383" t="str">
            <v>Pune</v>
          </cell>
          <cell r="H383" t="str">
            <v>M&amp;G</v>
          </cell>
          <cell r="I383" t="str">
            <v>K0E</v>
          </cell>
          <cell r="J383" t="str">
            <v>K0E</v>
          </cell>
          <cell r="L383">
            <v>45107</v>
          </cell>
          <cell r="M383">
            <v>45112</v>
          </cell>
          <cell r="N383">
            <v>45107</v>
          </cell>
          <cell r="Q383" t="str">
            <v>No</v>
          </cell>
        </row>
        <row r="384">
          <cell r="B384" t="str">
            <v>K0E17</v>
          </cell>
          <cell r="C384" t="str">
            <v>K0E220101</v>
          </cell>
          <cell r="D384" t="str">
            <v>000000K0E-0000K0E17</v>
          </cell>
          <cell r="E384" t="str">
            <v>Airtel</v>
          </cell>
          <cell r="F384" t="str">
            <v>Prabhat Rd 2</v>
          </cell>
          <cell r="G384" t="str">
            <v>Pune</v>
          </cell>
          <cell r="H384" t="str">
            <v>M&amp;G</v>
          </cell>
          <cell r="I384" t="str">
            <v>K0E</v>
          </cell>
          <cell r="J384" t="str">
            <v>K0E</v>
          </cell>
          <cell r="L384">
            <v>45107</v>
          </cell>
          <cell r="M384">
            <v>45112</v>
          </cell>
          <cell r="N384">
            <v>45107</v>
          </cell>
          <cell r="Q384" t="str">
            <v>No</v>
          </cell>
        </row>
        <row r="385">
          <cell r="B385" t="str">
            <v>K0E170101</v>
          </cell>
          <cell r="C385" t="str">
            <v>18.5116669,73.836292</v>
          </cell>
          <cell r="D385" t="str">
            <v>0000K0E17-K0E170102</v>
          </cell>
          <cell r="E385" t="str">
            <v>Airtel</v>
          </cell>
          <cell r="F385" t="str">
            <v>Prabhat Rd 2</v>
          </cell>
          <cell r="G385" t="str">
            <v>Pune</v>
          </cell>
          <cell r="H385" t="str">
            <v>M&amp;G</v>
          </cell>
          <cell r="I385" t="str">
            <v>K0E</v>
          </cell>
          <cell r="J385" t="str">
            <v>K0E</v>
          </cell>
          <cell r="L385">
            <v>45107</v>
          </cell>
          <cell r="M385">
            <v>45112</v>
          </cell>
          <cell r="N385">
            <v>45107</v>
          </cell>
          <cell r="Q385" t="str">
            <v>No</v>
          </cell>
        </row>
        <row r="386">
          <cell r="B386" t="str">
            <v>K0E170102</v>
          </cell>
          <cell r="C386" t="str">
            <v>18.5116698,73.8362915</v>
          </cell>
          <cell r="D386" t="str">
            <v>0000K0E17-K0E170102</v>
          </cell>
          <cell r="E386" t="str">
            <v>Airtel</v>
          </cell>
          <cell r="F386" t="str">
            <v>Prabhat Rd 2</v>
          </cell>
          <cell r="G386" t="str">
            <v>Pune</v>
          </cell>
          <cell r="H386" t="str">
            <v>M&amp;G</v>
          </cell>
          <cell r="I386" t="str">
            <v>K0E</v>
          </cell>
          <cell r="J386" t="str">
            <v>K0E</v>
          </cell>
          <cell r="L386">
            <v>45107</v>
          </cell>
          <cell r="M386">
            <v>45112</v>
          </cell>
          <cell r="N386">
            <v>45107</v>
          </cell>
          <cell r="Q386" t="str">
            <v>No</v>
          </cell>
        </row>
        <row r="387">
          <cell r="B387" t="str">
            <v>K0E170103</v>
          </cell>
          <cell r="C387" t="str">
            <v>18.5114819,73.8366215</v>
          </cell>
          <cell r="D387" t="str">
            <v>K0E170101-K0E170103</v>
          </cell>
          <cell r="E387" t="str">
            <v>Airtel</v>
          </cell>
          <cell r="F387" t="str">
            <v>Prabhat Rd 2</v>
          </cell>
          <cell r="G387" t="str">
            <v>Pune</v>
          </cell>
          <cell r="H387" t="str">
            <v>M&amp;G</v>
          </cell>
          <cell r="I387" t="str">
            <v>K0E</v>
          </cell>
          <cell r="J387" t="str">
            <v>K0E</v>
          </cell>
          <cell r="L387">
            <v>45107</v>
          </cell>
          <cell r="M387">
            <v>45112</v>
          </cell>
          <cell r="N387">
            <v>45107</v>
          </cell>
          <cell r="Q387" t="str">
            <v>No</v>
          </cell>
        </row>
        <row r="388">
          <cell r="B388" t="str">
            <v>K0E170104</v>
          </cell>
          <cell r="C388" t="str">
            <v>18.5112676,73.8360721</v>
          </cell>
          <cell r="D388" t="str">
            <v>K0E170101-K0E170104</v>
          </cell>
          <cell r="E388" t="str">
            <v>Airtel</v>
          </cell>
          <cell r="F388" t="str">
            <v>Prabhat Rd 2</v>
          </cell>
          <cell r="G388" t="str">
            <v>Pune</v>
          </cell>
          <cell r="H388" t="str">
            <v>M&amp;G</v>
          </cell>
          <cell r="I388" t="str">
            <v>K0E</v>
          </cell>
          <cell r="J388" t="str">
            <v>K0E</v>
          </cell>
          <cell r="L388">
            <v>45107</v>
          </cell>
          <cell r="M388">
            <v>45112</v>
          </cell>
          <cell r="N388">
            <v>45107</v>
          </cell>
          <cell r="Q388" t="str">
            <v>No</v>
          </cell>
        </row>
        <row r="389">
          <cell r="B389" t="str">
            <v>K0E170105</v>
          </cell>
          <cell r="C389" t="str">
            <v>18.5116319,73.8362853</v>
          </cell>
          <cell r="D389" t="str">
            <v>K0E170101-K0E170105</v>
          </cell>
          <cell r="E389" t="str">
            <v>Airtel</v>
          </cell>
          <cell r="F389" t="str">
            <v>Prabhat Rd 2</v>
          </cell>
          <cell r="G389" t="str">
            <v>Pune</v>
          </cell>
          <cell r="H389" t="str">
            <v>M&amp;G</v>
          </cell>
          <cell r="I389" t="str">
            <v>K0E</v>
          </cell>
          <cell r="J389" t="str">
            <v>K0E</v>
          </cell>
          <cell r="L389">
            <v>45107</v>
          </cell>
          <cell r="M389">
            <v>45112</v>
          </cell>
          <cell r="N389">
            <v>45107</v>
          </cell>
          <cell r="Q389" t="str">
            <v>No</v>
          </cell>
        </row>
        <row r="390">
          <cell r="B390" t="str">
            <v>K0E170106</v>
          </cell>
          <cell r="C390" t="str">
            <v>18.5116562,73.8357306</v>
          </cell>
          <cell r="D390" t="str">
            <v>0000K0E17-K0E170106</v>
          </cell>
          <cell r="E390" t="str">
            <v>Airtel</v>
          </cell>
          <cell r="F390" t="str">
            <v>Prabhat Rd 2</v>
          </cell>
          <cell r="G390" t="str">
            <v>Pune</v>
          </cell>
          <cell r="H390" t="str">
            <v>M&amp;G</v>
          </cell>
          <cell r="I390" t="str">
            <v>K0E</v>
          </cell>
          <cell r="J390" t="str">
            <v>K0E</v>
          </cell>
          <cell r="L390">
            <v>45107</v>
          </cell>
          <cell r="M390">
            <v>45112</v>
          </cell>
          <cell r="N390">
            <v>45107</v>
          </cell>
          <cell r="Q390" t="str">
            <v>No</v>
          </cell>
        </row>
        <row r="391">
          <cell r="B391" t="str">
            <v>K0E18</v>
          </cell>
          <cell r="C391" t="str">
            <v>K0E150105</v>
          </cell>
          <cell r="D391" t="str">
            <v>000000K0E-0000K0E25</v>
          </cell>
          <cell r="E391" t="str">
            <v>Airtel</v>
          </cell>
          <cell r="F391" t="str">
            <v>Prabhat Rd 2</v>
          </cell>
          <cell r="G391" t="str">
            <v>Pune</v>
          </cell>
          <cell r="H391" t="str">
            <v>M&amp;G</v>
          </cell>
          <cell r="I391" t="str">
            <v>K0E</v>
          </cell>
          <cell r="J391" t="str">
            <v>K0E</v>
          </cell>
          <cell r="L391">
            <v>45107</v>
          </cell>
          <cell r="M391">
            <v>45112</v>
          </cell>
          <cell r="N391">
            <v>45107</v>
          </cell>
          <cell r="Q391" t="str">
            <v>No</v>
          </cell>
        </row>
        <row r="392">
          <cell r="B392" t="str">
            <v>K0E180101</v>
          </cell>
          <cell r="C392" t="str">
            <v>18.5122883,73.8341605</v>
          </cell>
          <cell r="D392" t="str">
            <v>0000K0E18-K0E180105</v>
          </cell>
          <cell r="E392" t="str">
            <v>Airtel</v>
          </cell>
          <cell r="F392" t="str">
            <v>Prabhat Rd 2</v>
          </cell>
          <cell r="G392" t="str">
            <v>Pune</v>
          </cell>
          <cell r="H392" t="str">
            <v>M&amp;G</v>
          </cell>
          <cell r="I392" t="str">
            <v>K0E</v>
          </cell>
          <cell r="J392" t="str">
            <v>K0E</v>
          </cell>
          <cell r="L392">
            <v>45107</v>
          </cell>
          <cell r="M392">
            <v>45112</v>
          </cell>
          <cell r="N392">
            <v>45107</v>
          </cell>
          <cell r="Q392" t="str">
            <v>No</v>
          </cell>
        </row>
        <row r="393">
          <cell r="B393" t="str">
            <v>K0E180102</v>
          </cell>
          <cell r="C393" t="str">
            <v>18.5122721,73.8340627</v>
          </cell>
          <cell r="D393" t="str">
            <v>0000K0E18-K0E180105</v>
          </cell>
          <cell r="E393" t="str">
            <v>Airtel</v>
          </cell>
          <cell r="F393" t="str">
            <v>Prabhat Rd 2</v>
          </cell>
          <cell r="G393" t="str">
            <v>Pune</v>
          </cell>
          <cell r="H393" t="str">
            <v>M&amp;G</v>
          </cell>
          <cell r="I393" t="str">
            <v>K0E</v>
          </cell>
          <cell r="J393" t="str">
            <v>K0E</v>
          </cell>
          <cell r="L393">
            <v>45107</v>
          </cell>
          <cell r="M393">
            <v>45112</v>
          </cell>
          <cell r="N393">
            <v>45107</v>
          </cell>
          <cell r="Q393" t="str">
            <v>No</v>
          </cell>
        </row>
        <row r="394">
          <cell r="B394" t="str">
            <v>K0E180103</v>
          </cell>
          <cell r="C394" t="str">
            <v>18.5125284,73.8342117</v>
          </cell>
          <cell r="D394" t="str">
            <v>0000K0E18-K0E180105</v>
          </cell>
          <cell r="E394" t="str">
            <v>Airtel</v>
          </cell>
          <cell r="F394" t="str">
            <v>Prabhat Rd 2</v>
          </cell>
          <cell r="G394" t="str">
            <v>Pune</v>
          </cell>
          <cell r="H394" t="str">
            <v>M&amp;G</v>
          </cell>
          <cell r="I394" t="str">
            <v>K0E</v>
          </cell>
          <cell r="J394" t="str">
            <v>K0E</v>
          </cell>
          <cell r="L394">
            <v>45107</v>
          </cell>
          <cell r="M394">
            <v>45112</v>
          </cell>
          <cell r="N394">
            <v>45107</v>
          </cell>
          <cell r="Q394" t="str">
            <v>No</v>
          </cell>
        </row>
        <row r="395">
          <cell r="B395" t="str">
            <v>K0E180104</v>
          </cell>
          <cell r="C395" t="str">
            <v>18.5125896,73.8340587</v>
          </cell>
          <cell r="D395" t="str">
            <v>0000K0E18-K0E180105</v>
          </cell>
          <cell r="E395" t="str">
            <v>Airtel</v>
          </cell>
          <cell r="F395" t="str">
            <v>Prabhat Rd 2</v>
          </cell>
          <cell r="G395" t="str">
            <v>Pune</v>
          </cell>
          <cell r="H395" t="str">
            <v>M&amp;G</v>
          </cell>
          <cell r="I395" t="str">
            <v>K0E</v>
          </cell>
          <cell r="J395" t="str">
            <v>K0E</v>
          </cell>
          <cell r="L395">
            <v>45107</v>
          </cell>
          <cell r="M395">
            <v>45112</v>
          </cell>
          <cell r="N395">
            <v>45107</v>
          </cell>
          <cell r="Q395" t="str">
            <v>No</v>
          </cell>
        </row>
        <row r="396">
          <cell r="B396" t="str">
            <v>K0E180105</v>
          </cell>
          <cell r="C396" t="str">
            <v>18.5125489,73.8341093</v>
          </cell>
          <cell r="D396" t="str">
            <v>0000K0E18-K0E180105</v>
          </cell>
          <cell r="E396" t="str">
            <v>Airtel</v>
          </cell>
          <cell r="F396" t="str">
            <v>Prabhat Rd 2</v>
          </cell>
          <cell r="G396" t="str">
            <v>Pune</v>
          </cell>
          <cell r="H396" t="str">
            <v>M&amp;G</v>
          </cell>
          <cell r="I396" t="str">
            <v>K0E</v>
          </cell>
          <cell r="J396" t="str">
            <v>K0E</v>
          </cell>
          <cell r="L396">
            <v>45107</v>
          </cell>
          <cell r="M396">
            <v>45112</v>
          </cell>
          <cell r="N396">
            <v>45107</v>
          </cell>
          <cell r="Q396" t="str">
            <v>No</v>
          </cell>
        </row>
        <row r="397">
          <cell r="B397" t="str">
            <v>K0E180106</v>
          </cell>
          <cell r="C397" t="str">
            <v>18.5125792,73.8338795</v>
          </cell>
          <cell r="D397" t="str">
            <v>K0E180104-K0E180106</v>
          </cell>
          <cell r="E397" t="str">
            <v>Airtel</v>
          </cell>
          <cell r="F397" t="str">
            <v>Prabhat Rd 2</v>
          </cell>
          <cell r="G397" t="str">
            <v>Pune</v>
          </cell>
          <cell r="H397" t="str">
            <v>M&amp;G</v>
          </cell>
          <cell r="I397" t="str">
            <v>K0E</v>
          </cell>
          <cell r="J397" t="str">
            <v>K0E</v>
          </cell>
          <cell r="L397">
            <v>45107</v>
          </cell>
          <cell r="M397">
            <v>45112</v>
          </cell>
          <cell r="N397">
            <v>45107</v>
          </cell>
          <cell r="Q397" t="str">
            <v>No</v>
          </cell>
        </row>
        <row r="398">
          <cell r="B398" t="str">
            <v>K0E180107</v>
          </cell>
          <cell r="C398" t="str">
            <v>18.5122598,73.8336673</v>
          </cell>
          <cell r="D398" t="str">
            <v>K0E180101-K0E180108</v>
          </cell>
          <cell r="E398" t="str">
            <v>Airtel</v>
          </cell>
          <cell r="F398" t="str">
            <v>Prabhat Rd 2</v>
          </cell>
          <cell r="G398" t="str">
            <v>Pune</v>
          </cell>
          <cell r="H398" t="str">
            <v>M&amp;G</v>
          </cell>
          <cell r="I398" t="str">
            <v>K0E</v>
          </cell>
          <cell r="J398" t="str">
            <v>K0E</v>
          </cell>
          <cell r="L398">
            <v>45107</v>
          </cell>
          <cell r="M398">
            <v>45112</v>
          </cell>
          <cell r="N398">
            <v>45107</v>
          </cell>
          <cell r="Q398" t="str">
            <v>No</v>
          </cell>
        </row>
        <row r="399">
          <cell r="B399" t="str">
            <v>K0E180108</v>
          </cell>
          <cell r="C399" t="str">
            <v>18.5123028,73.8337554</v>
          </cell>
          <cell r="D399" t="str">
            <v>K0E180101-K0E180108</v>
          </cell>
          <cell r="E399" t="str">
            <v>Airtel</v>
          </cell>
          <cell r="F399" t="str">
            <v>Prabhat Rd 2</v>
          </cell>
          <cell r="G399" t="str">
            <v>Pune</v>
          </cell>
          <cell r="H399" t="str">
            <v>M&amp;G</v>
          </cell>
          <cell r="I399" t="str">
            <v>K0E</v>
          </cell>
          <cell r="J399" t="str">
            <v>K0E</v>
          </cell>
          <cell r="L399">
            <v>45107</v>
          </cell>
          <cell r="M399">
            <v>45112</v>
          </cell>
          <cell r="N399">
            <v>45107</v>
          </cell>
          <cell r="Q399" t="str">
            <v>No</v>
          </cell>
        </row>
        <row r="400">
          <cell r="B400" t="str">
            <v>K0E21</v>
          </cell>
          <cell r="C400" t="str">
            <v>18.5135345,73.8353206</v>
          </cell>
          <cell r="D400" t="str">
            <v>000000K0E-0000K0E21</v>
          </cell>
          <cell r="E400" t="str">
            <v>Airtel</v>
          </cell>
          <cell r="F400" t="str">
            <v>Prabhat Rd 2</v>
          </cell>
          <cell r="G400" t="str">
            <v>Pune</v>
          </cell>
          <cell r="H400" t="str">
            <v>M&amp;G</v>
          </cell>
          <cell r="I400" t="str">
            <v>K0E</v>
          </cell>
          <cell r="J400" t="str">
            <v>K0E</v>
          </cell>
          <cell r="L400">
            <v>45107</v>
          </cell>
          <cell r="M400">
            <v>45112</v>
          </cell>
          <cell r="N400">
            <v>45107</v>
          </cell>
          <cell r="Q400" t="str">
            <v>No</v>
          </cell>
        </row>
        <row r="401">
          <cell r="B401" t="str">
            <v>K0E210101</v>
          </cell>
          <cell r="C401" t="str">
            <v>18.5135345,73.8353206</v>
          </cell>
          <cell r="D401" t="str">
            <v>0000K0E21-K0E210102</v>
          </cell>
          <cell r="E401" t="str">
            <v>Airtel</v>
          </cell>
          <cell r="F401" t="str">
            <v>Prabhat Rd 2</v>
          </cell>
          <cell r="G401" t="str">
            <v>Pune</v>
          </cell>
          <cell r="H401" t="str">
            <v>M&amp;G</v>
          </cell>
          <cell r="I401" t="str">
            <v>K0E</v>
          </cell>
          <cell r="J401" t="str">
            <v>K0E</v>
          </cell>
          <cell r="L401">
            <v>45107</v>
          </cell>
          <cell r="M401">
            <v>45112</v>
          </cell>
          <cell r="N401">
            <v>45107</v>
          </cell>
          <cell r="Q401" t="str">
            <v>No</v>
          </cell>
        </row>
        <row r="402">
          <cell r="B402" t="str">
            <v>K0E210102</v>
          </cell>
          <cell r="C402" t="str">
            <v>18.5137756,73.8351037</v>
          </cell>
          <cell r="D402" t="str">
            <v>0000K0E21-K0E210102</v>
          </cell>
          <cell r="E402" t="str">
            <v>Airtel</v>
          </cell>
          <cell r="F402" t="str">
            <v>Prabhat Rd 2</v>
          </cell>
          <cell r="G402" t="str">
            <v>Pune</v>
          </cell>
          <cell r="H402" t="str">
            <v>M&amp;G</v>
          </cell>
          <cell r="I402" t="str">
            <v>K0E</v>
          </cell>
          <cell r="J402" t="str">
            <v>K0E</v>
          </cell>
          <cell r="L402">
            <v>45107</v>
          </cell>
          <cell r="M402">
            <v>45112</v>
          </cell>
          <cell r="N402">
            <v>45107</v>
          </cell>
          <cell r="Q402" t="str">
            <v>No</v>
          </cell>
        </row>
        <row r="403">
          <cell r="B403" t="str">
            <v>K0E210103</v>
          </cell>
          <cell r="C403" t="str">
            <v>18.5132841,73.8357684</v>
          </cell>
          <cell r="D403" t="str">
            <v>K0E210101-K0E210105</v>
          </cell>
          <cell r="E403" t="str">
            <v>Airtel</v>
          </cell>
          <cell r="F403" t="str">
            <v>Prabhat Rd 2</v>
          </cell>
          <cell r="G403" t="str">
            <v>Pune</v>
          </cell>
          <cell r="H403" t="str">
            <v>M&amp;G</v>
          </cell>
          <cell r="I403" t="str">
            <v>K0E</v>
          </cell>
          <cell r="J403" t="str">
            <v>K0E</v>
          </cell>
          <cell r="L403">
            <v>45107</v>
          </cell>
          <cell r="M403">
            <v>45112</v>
          </cell>
          <cell r="N403">
            <v>45107</v>
          </cell>
          <cell r="Q403" t="str">
            <v>No</v>
          </cell>
        </row>
        <row r="404">
          <cell r="B404" t="str">
            <v>K0E210104</v>
          </cell>
          <cell r="C404" t="str">
            <v>18.5133993,73.8348082</v>
          </cell>
          <cell r="D404" t="str">
            <v>K0E210101-K0E210104</v>
          </cell>
          <cell r="E404" t="str">
            <v>Airtel</v>
          </cell>
          <cell r="F404" t="str">
            <v>Prabhat Rd 2</v>
          </cell>
          <cell r="G404" t="str">
            <v>Pune</v>
          </cell>
          <cell r="H404" t="str">
            <v>M&amp;G</v>
          </cell>
          <cell r="I404" t="str">
            <v>K0E</v>
          </cell>
          <cell r="J404" t="str">
            <v>K0E</v>
          </cell>
          <cell r="L404">
            <v>45107</v>
          </cell>
          <cell r="M404">
            <v>45112</v>
          </cell>
          <cell r="N404">
            <v>45107</v>
          </cell>
          <cell r="Q404" t="str">
            <v>No</v>
          </cell>
        </row>
        <row r="405">
          <cell r="B405" t="str">
            <v>K0E210105</v>
          </cell>
          <cell r="C405" t="str">
            <v>18.5128003,73.8355831</v>
          </cell>
          <cell r="D405" t="str">
            <v>K0E210101-K0E210105</v>
          </cell>
          <cell r="E405" t="str">
            <v>Airtel</v>
          </cell>
          <cell r="F405" t="str">
            <v>Prabhat Rd 2</v>
          </cell>
          <cell r="G405" t="str">
            <v>Pune</v>
          </cell>
          <cell r="H405" t="str">
            <v>M&amp;G</v>
          </cell>
          <cell r="I405" t="str">
            <v>K0E</v>
          </cell>
          <cell r="J405" t="str">
            <v>K0E</v>
          </cell>
          <cell r="L405">
            <v>45107</v>
          </cell>
          <cell r="M405">
            <v>45112</v>
          </cell>
          <cell r="N405">
            <v>45107</v>
          </cell>
          <cell r="Q405" t="str">
            <v>No</v>
          </cell>
        </row>
        <row r="406">
          <cell r="B406" t="str">
            <v>K0E210106</v>
          </cell>
          <cell r="C406" t="str">
            <v>18.5134134,73.8350703</v>
          </cell>
          <cell r="D406" t="str">
            <v>0000K0E21-K0E210108</v>
          </cell>
          <cell r="E406" t="str">
            <v>Airtel</v>
          </cell>
          <cell r="F406" t="str">
            <v>Prabhat Rd 2</v>
          </cell>
          <cell r="G406" t="str">
            <v>Pune</v>
          </cell>
          <cell r="H406" t="str">
            <v>M&amp;G</v>
          </cell>
          <cell r="I406" t="str">
            <v>K0E</v>
          </cell>
          <cell r="J406" t="str">
            <v>K0E</v>
          </cell>
          <cell r="L406">
            <v>45107</v>
          </cell>
          <cell r="M406">
            <v>45112</v>
          </cell>
          <cell r="N406">
            <v>45107</v>
          </cell>
          <cell r="Q406" t="str">
            <v>No</v>
          </cell>
        </row>
        <row r="407">
          <cell r="B407" t="str">
            <v>K0E210107</v>
          </cell>
          <cell r="C407" t="str">
            <v>18.5132518,73.83482</v>
          </cell>
          <cell r="D407" t="str">
            <v>0000K0E21-K0E210108</v>
          </cell>
          <cell r="E407" t="str">
            <v>Airtel</v>
          </cell>
          <cell r="F407" t="str">
            <v>Prabhat Rd 2</v>
          </cell>
          <cell r="G407" t="str">
            <v>Pune</v>
          </cell>
          <cell r="H407" t="str">
            <v>M&amp;G</v>
          </cell>
          <cell r="I407" t="str">
            <v>K0E</v>
          </cell>
          <cell r="J407" t="str">
            <v>K0E</v>
          </cell>
          <cell r="L407">
            <v>45107</v>
          </cell>
          <cell r="M407">
            <v>45112</v>
          </cell>
          <cell r="N407">
            <v>45107</v>
          </cell>
          <cell r="Q407" t="str">
            <v>No</v>
          </cell>
        </row>
        <row r="408">
          <cell r="B408" t="str">
            <v>K0E210108</v>
          </cell>
          <cell r="C408" t="str">
            <v>18.5129429,73.8348489</v>
          </cell>
          <cell r="D408" t="str">
            <v>0000K0E21-K0E210108</v>
          </cell>
          <cell r="E408" t="str">
            <v>Airtel</v>
          </cell>
          <cell r="F408" t="str">
            <v>Prabhat Rd 2</v>
          </cell>
          <cell r="G408" t="str">
            <v>Pune</v>
          </cell>
          <cell r="H408" t="str">
            <v>M&amp;G</v>
          </cell>
          <cell r="I408" t="str">
            <v>K0E</v>
          </cell>
          <cell r="J408" t="str">
            <v>K0E</v>
          </cell>
          <cell r="L408">
            <v>45107</v>
          </cell>
          <cell r="M408">
            <v>45112</v>
          </cell>
          <cell r="N408">
            <v>45107</v>
          </cell>
          <cell r="Q408" t="str">
            <v>No</v>
          </cell>
        </row>
        <row r="409">
          <cell r="B409" t="str">
            <v>K0E22</v>
          </cell>
          <cell r="C409" t="str">
            <v>K0E220101</v>
          </cell>
          <cell r="D409" t="str">
            <v>000000K0E-0000K0E21</v>
          </cell>
          <cell r="E409" t="str">
            <v>Airtel</v>
          </cell>
          <cell r="F409" t="str">
            <v>Prabhat Rd 2</v>
          </cell>
          <cell r="G409" t="str">
            <v>Pune</v>
          </cell>
          <cell r="H409" t="str">
            <v>M&amp;G</v>
          </cell>
          <cell r="I409" t="str">
            <v>K0E</v>
          </cell>
          <cell r="J409" t="str">
            <v>K0E</v>
          </cell>
          <cell r="L409">
            <v>45107</v>
          </cell>
          <cell r="M409">
            <v>45112</v>
          </cell>
          <cell r="N409">
            <v>45107</v>
          </cell>
          <cell r="Q409" t="str">
            <v>No</v>
          </cell>
        </row>
        <row r="410">
          <cell r="B410" t="str">
            <v>K0E220101</v>
          </cell>
          <cell r="C410" t="str">
            <v>18.5122544,73.8360249</v>
          </cell>
          <cell r="D410" t="str">
            <v>0000K0E22-K0E220103</v>
          </cell>
          <cell r="E410" t="str">
            <v>Airtel</v>
          </cell>
          <cell r="F410" t="str">
            <v>Prabhat Rd 2</v>
          </cell>
          <cell r="G410" t="str">
            <v>Pune</v>
          </cell>
          <cell r="H410" t="str">
            <v>M&amp;G</v>
          </cell>
          <cell r="I410" t="str">
            <v>K0E</v>
          </cell>
          <cell r="J410" t="str">
            <v>K0E</v>
          </cell>
          <cell r="L410">
            <v>45107</v>
          </cell>
          <cell r="M410">
            <v>45112</v>
          </cell>
          <cell r="N410">
            <v>45107</v>
          </cell>
          <cell r="Q410" t="str">
            <v>No</v>
          </cell>
        </row>
        <row r="411">
          <cell r="B411" t="str">
            <v>K0E220102</v>
          </cell>
          <cell r="C411" t="str">
            <v>18.5122806,73.8358696</v>
          </cell>
          <cell r="D411" t="str">
            <v>0000K0E22-K0E220103</v>
          </cell>
          <cell r="E411" t="str">
            <v>Airtel</v>
          </cell>
          <cell r="F411" t="str">
            <v>Prabhat Rd 2</v>
          </cell>
          <cell r="G411" t="str">
            <v>Pune</v>
          </cell>
          <cell r="H411" t="str">
            <v>M&amp;G</v>
          </cell>
          <cell r="I411" t="str">
            <v>K0E</v>
          </cell>
          <cell r="J411" t="str">
            <v>K0E</v>
          </cell>
          <cell r="L411">
            <v>45107</v>
          </cell>
          <cell r="M411">
            <v>45112</v>
          </cell>
          <cell r="N411">
            <v>45107</v>
          </cell>
          <cell r="Q411" t="str">
            <v>No</v>
          </cell>
        </row>
        <row r="412">
          <cell r="B412" t="str">
            <v>K0E220103</v>
          </cell>
          <cell r="C412" t="str">
            <v>18.5125105,73.8350461</v>
          </cell>
          <cell r="D412" t="str">
            <v>0000K0E22-K0E220103</v>
          </cell>
          <cell r="E412" t="str">
            <v>Airtel</v>
          </cell>
          <cell r="F412" t="str">
            <v>Prabhat Rd 2</v>
          </cell>
          <cell r="G412" t="str">
            <v>Pune</v>
          </cell>
          <cell r="H412" t="str">
            <v>M&amp;G</v>
          </cell>
          <cell r="I412" t="str">
            <v>K0E</v>
          </cell>
          <cell r="J412" t="str">
            <v>K0E</v>
          </cell>
          <cell r="L412">
            <v>45107</v>
          </cell>
          <cell r="M412">
            <v>45112</v>
          </cell>
          <cell r="N412">
            <v>45107</v>
          </cell>
          <cell r="Q412" t="str">
            <v>No</v>
          </cell>
        </row>
        <row r="413">
          <cell r="B413" t="str">
            <v>K0E220104</v>
          </cell>
          <cell r="C413" t="str">
            <v>18.5118375,73.8353466</v>
          </cell>
          <cell r="D413" t="str">
            <v>K0E220101-K0E220104</v>
          </cell>
          <cell r="E413" t="str">
            <v>Airtel</v>
          </cell>
          <cell r="F413" t="str">
            <v>Prabhat Rd 2</v>
          </cell>
          <cell r="G413" t="str">
            <v>Pune</v>
          </cell>
          <cell r="H413" t="str">
            <v>M&amp;G</v>
          </cell>
          <cell r="I413" t="str">
            <v>K0E</v>
          </cell>
          <cell r="J413" t="str">
            <v>K0E</v>
          </cell>
          <cell r="L413">
            <v>45107</v>
          </cell>
          <cell r="M413">
            <v>45112</v>
          </cell>
          <cell r="N413">
            <v>45107</v>
          </cell>
          <cell r="Q413" t="str">
            <v>No</v>
          </cell>
        </row>
        <row r="414">
          <cell r="B414" t="str">
            <v>K0E220105</v>
          </cell>
          <cell r="C414" t="str">
            <v>18.5124964,73.8362276</v>
          </cell>
          <cell r="D414" t="str">
            <v>K0E220101-K0E220105</v>
          </cell>
          <cell r="E414" t="str">
            <v>Airtel</v>
          </cell>
          <cell r="F414" t="str">
            <v>Prabhat Rd 2</v>
          </cell>
          <cell r="G414" t="str">
            <v>Pune</v>
          </cell>
          <cell r="H414" t="str">
            <v>M&amp;G</v>
          </cell>
          <cell r="I414" t="str">
            <v>K0E</v>
          </cell>
          <cell r="J414" t="str">
            <v>K0E</v>
          </cell>
          <cell r="L414">
            <v>45107</v>
          </cell>
          <cell r="M414">
            <v>45112</v>
          </cell>
          <cell r="N414">
            <v>45107</v>
          </cell>
          <cell r="Q414" t="str">
            <v>No</v>
          </cell>
        </row>
        <row r="415">
          <cell r="B415" t="str">
            <v>K0E220106</v>
          </cell>
          <cell r="C415" t="str">
            <v>18.5122075,73.8360465</v>
          </cell>
          <cell r="D415" t="str">
            <v>0000K0E22-K0E220108</v>
          </cell>
          <cell r="E415" t="str">
            <v>Airtel</v>
          </cell>
          <cell r="F415" t="str">
            <v>Prabhat Rd 2</v>
          </cell>
          <cell r="G415" t="str">
            <v>Pune</v>
          </cell>
          <cell r="H415" t="str">
            <v>M&amp;G</v>
          </cell>
          <cell r="I415" t="str">
            <v>K0E</v>
          </cell>
          <cell r="J415" t="str">
            <v>K0E</v>
          </cell>
          <cell r="L415">
            <v>45107</v>
          </cell>
          <cell r="M415">
            <v>45112</v>
          </cell>
          <cell r="N415">
            <v>45107</v>
          </cell>
          <cell r="Q415" t="str">
            <v>No</v>
          </cell>
        </row>
        <row r="416">
          <cell r="B416" t="str">
            <v>K0E220107</v>
          </cell>
          <cell r="C416" t="str">
            <v>18.5121969,73.8360684</v>
          </cell>
          <cell r="D416" t="str">
            <v>0000K0E22-K0E220107</v>
          </cell>
          <cell r="E416" t="str">
            <v>Airtel</v>
          </cell>
          <cell r="F416" t="str">
            <v>Prabhat Rd 2</v>
          </cell>
          <cell r="G416" t="str">
            <v>Pune</v>
          </cell>
          <cell r="H416" t="str">
            <v>M&amp;G</v>
          </cell>
          <cell r="I416" t="str">
            <v>K0E</v>
          </cell>
          <cell r="J416" t="str">
            <v>K0E</v>
          </cell>
          <cell r="L416">
            <v>45107</v>
          </cell>
          <cell r="M416">
            <v>45112</v>
          </cell>
          <cell r="N416">
            <v>45107</v>
          </cell>
          <cell r="Q416" t="str">
            <v>No</v>
          </cell>
        </row>
        <row r="417">
          <cell r="B417" t="str">
            <v>K0E220108</v>
          </cell>
          <cell r="C417" t="str">
            <v>18.5121455,73.8360335</v>
          </cell>
          <cell r="D417" t="str">
            <v>0000K0E22-K0E220108</v>
          </cell>
          <cell r="E417" t="str">
            <v>Airtel</v>
          </cell>
          <cell r="F417" t="str">
            <v>Prabhat Rd 2</v>
          </cell>
          <cell r="G417" t="str">
            <v>Pune</v>
          </cell>
          <cell r="H417" t="str">
            <v>M&amp;G</v>
          </cell>
          <cell r="I417" t="str">
            <v>K0E</v>
          </cell>
          <cell r="J417" t="str">
            <v>K0E</v>
          </cell>
          <cell r="L417">
            <v>45107</v>
          </cell>
          <cell r="M417">
            <v>45112</v>
          </cell>
          <cell r="N417">
            <v>45107</v>
          </cell>
          <cell r="Q417" t="str">
            <v>No</v>
          </cell>
        </row>
        <row r="418">
          <cell r="B418" t="str">
            <v>K0E23</v>
          </cell>
          <cell r="C418" t="str">
            <v>18.510106,73.8355634</v>
          </cell>
          <cell r="D418" t="str">
            <v>000000K0E-0000K0E23</v>
          </cell>
          <cell r="E418" t="str">
            <v>Airtel</v>
          </cell>
          <cell r="F418" t="str">
            <v>Prabhat Rd 2</v>
          </cell>
          <cell r="G418" t="str">
            <v>Pune</v>
          </cell>
          <cell r="H418" t="str">
            <v>M&amp;G</v>
          </cell>
          <cell r="I418" t="str">
            <v>K0E</v>
          </cell>
          <cell r="J418" t="str">
            <v>K0E</v>
          </cell>
          <cell r="L418">
            <v>45107</v>
          </cell>
          <cell r="M418">
            <v>45112</v>
          </cell>
          <cell r="N418">
            <v>45107</v>
          </cell>
          <cell r="Q418" t="str">
            <v>No</v>
          </cell>
        </row>
        <row r="419">
          <cell r="B419" t="str">
            <v>K0E230101</v>
          </cell>
          <cell r="C419" t="str">
            <v>18.510106,73.8355634</v>
          </cell>
          <cell r="D419" t="str">
            <v>0000K0E23-K0E230103</v>
          </cell>
          <cell r="E419" t="str">
            <v>Airtel</v>
          </cell>
          <cell r="F419" t="str">
            <v>Prabhat Rd 2</v>
          </cell>
          <cell r="G419" t="str">
            <v>Pune</v>
          </cell>
          <cell r="H419" t="str">
            <v>M&amp;G</v>
          </cell>
          <cell r="I419" t="str">
            <v>K0E</v>
          </cell>
          <cell r="J419" t="str">
            <v>K0E</v>
          </cell>
          <cell r="L419">
            <v>45107</v>
          </cell>
          <cell r="M419">
            <v>45112</v>
          </cell>
          <cell r="N419">
            <v>45107</v>
          </cell>
          <cell r="Q419" t="str">
            <v>No</v>
          </cell>
        </row>
        <row r="420">
          <cell r="B420" t="str">
            <v>K0E230102</v>
          </cell>
          <cell r="C420" t="str">
            <v>18.5118373,73.8342083</v>
          </cell>
          <cell r="D420" t="str">
            <v>0000K0E23-K0E230103</v>
          </cell>
          <cell r="E420" t="str">
            <v>Airtel</v>
          </cell>
          <cell r="F420" t="str">
            <v>Prabhat Rd 2</v>
          </cell>
          <cell r="G420" t="str">
            <v>Pune</v>
          </cell>
          <cell r="H420" t="str">
            <v>M&amp;G</v>
          </cell>
          <cell r="I420" t="str">
            <v>K0E</v>
          </cell>
          <cell r="J420" t="str">
            <v>K0E</v>
          </cell>
          <cell r="L420">
            <v>45107</v>
          </cell>
          <cell r="M420">
            <v>45112</v>
          </cell>
          <cell r="N420">
            <v>45107</v>
          </cell>
          <cell r="Q420" t="str">
            <v>No</v>
          </cell>
        </row>
        <row r="421">
          <cell r="B421" t="str">
            <v>K0E230103</v>
          </cell>
          <cell r="C421" t="str">
            <v>18.5115557,73.8340569</v>
          </cell>
          <cell r="D421" t="str">
            <v>0000K0E23-K0E230103</v>
          </cell>
          <cell r="E421" t="str">
            <v>Airtel</v>
          </cell>
          <cell r="F421" t="str">
            <v>Prabhat Rd 2</v>
          </cell>
          <cell r="G421" t="str">
            <v>Pune</v>
          </cell>
          <cell r="H421" t="str">
            <v>M&amp;G</v>
          </cell>
          <cell r="I421" t="str">
            <v>K0E</v>
          </cell>
          <cell r="J421" t="str">
            <v>K0E</v>
          </cell>
          <cell r="L421">
            <v>45107</v>
          </cell>
          <cell r="M421">
            <v>45112</v>
          </cell>
          <cell r="N421">
            <v>45107</v>
          </cell>
          <cell r="Q421" t="str">
            <v>No</v>
          </cell>
        </row>
        <row r="422">
          <cell r="B422" t="str">
            <v>K0E230104</v>
          </cell>
          <cell r="C422" t="str">
            <v>18.5115481,73.8342143</v>
          </cell>
          <cell r="D422" t="str">
            <v>0000K0E23-K0E230108</v>
          </cell>
          <cell r="E422" t="str">
            <v>Airtel</v>
          </cell>
          <cell r="F422" t="str">
            <v>Prabhat Rd 2</v>
          </cell>
          <cell r="G422" t="str">
            <v>Pune</v>
          </cell>
          <cell r="H422" t="str">
            <v>M&amp;G</v>
          </cell>
          <cell r="I422" t="str">
            <v>K0E</v>
          </cell>
          <cell r="J422" t="str">
            <v>K0E</v>
          </cell>
          <cell r="L422">
            <v>45107</v>
          </cell>
          <cell r="M422">
            <v>45112</v>
          </cell>
          <cell r="N422">
            <v>45107</v>
          </cell>
          <cell r="Q422" t="str">
            <v>No</v>
          </cell>
        </row>
        <row r="423">
          <cell r="B423" t="str">
            <v>K0E230105</v>
          </cell>
          <cell r="C423" t="str">
            <v>18.5117191,73.8345292</v>
          </cell>
          <cell r="D423" t="str">
            <v>0000K0E23-K0E230108</v>
          </cell>
          <cell r="E423" t="str">
            <v>Airtel</v>
          </cell>
          <cell r="F423" t="str">
            <v>Prabhat Rd 2</v>
          </cell>
          <cell r="G423" t="str">
            <v>Pune</v>
          </cell>
          <cell r="H423" t="str">
            <v>M&amp;G</v>
          </cell>
          <cell r="I423" t="str">
            <v>K0E</v>
          </cell>
          <cell r="J423" t="str">
            <v>K0E</v>
          </cell>
          <cell r="L423">
            <v>45107</v>
          </cell>
          <cell r="M423">
            <v>45112</v>
          </cell>
          <cell r="N423">
            <v>45107</v>
          </cell>
          <cell r="Q423" t="str">
            <v>No</v>
          </cell>
        </row>
        <row r="424">
          <cell r="B424" t="str">
            <v>K0E230106</v>
          </cell>
          <cell r="C424" t="str">
            <v>18.5114744,73.8341562</v>
          </cell>
          <cell r="D424" t="str">
            <v>0000K0E23-K0E230108</v>
          </cell>
          <cell r="E424" t="str">
            <v>Airtel</v>
          </cell>
          <cell r="F424" t="str">
            <v>Prabhat Rd 2</v>
          </cell>
          <cell r="G424" t="str">
            <v>Pune</v>
          </cell>
          <cell r="H424" t="str">
            <v>M&amp;G</v>
          </cell>
          <cell r="I424" t="str">
            <v>K0E</v>
          </cell>
          <cell r="J424" t="str">
            <v>K0E</v>
          </cell>
          <cell r="L424">
            <v>45107</v>
          </cell>
          <cell r="M424">
            <v>45112</v>
          </cell>
          <cell r="N424">
            <v>45107</v>
          </cell>
          <cell r="Q424" t="str">
            <v>No</v>
          </cell>
        </row>
        <row r="425">
          <cell r="B425" t="str">
            <v>K0E230107</v>
          </cell>
          <cell r="C425" t="str">
            <v>18.5114681,73.8341083</v>
          </cell>
          <cell r="D425" t="str">
            <v>0000K0E23-K0E230108</v>
          </cell>
          <cell r="E425" t="str">
            <v>Airtel</v>
          </cell>
          <cell r="F425" t="str">
            <v>Prabhat Rd 2</v>
          </cell>
          <cell r="G425" t="str">
            <v>Pune</v>
          </cell>
          <cell r="H425" t="str">
            <v>M&amp;G</v>
          </cell>
          <cell r="I425" t="str">
            <v>K0E</v>
          </cell>
          <cell r="J425" t="str">
            <v>K0E</v>
          </cell>
          <cell r="L425">
            <v>45107</v>
          </cell>
          <cell r="M425">
            <v>45112</v>
          </cell>
          <cell r="N425">
            <v>45107</v>
          </cell>
          <cell r="Q425" t="str">
            <v>No</v>
          </cell>
        </row>
        <row r="426">
          <cell r="B426" t="str">
            <v>K0E230108</v>
          </cell>
          <cell r="C426" t="str">
            <v>18.5115392,73.8341572</v>
          </cell>
          <cell r="D426" t="str">
            <v>0000K0E23-K0E230108</v>
          </cell>
          <cell r="E426" t="str">
            <v>Airtel</v>
          </cell>
          <cell r="F426" t="str">
            <v>Prabhat Rd 2</v>
          </cell>
          <cell r="G426" t="str">
            <v>Pune</v>
          </cell>
          <cell r="H426" t="str">
            <v>M&amp;G</v>
          </cell>
          <cell r="I426" t="str">
            <v>K0E</v>
          </cell>
          <cell r="J426" t="str">
            <v>K0E</v>
          </cell>
          <cell r="L426">
            <v>45107</v>
          </cell>
          <cell r="M426">
            <v>45112</v>
          </cell>
          <cell r="N426">
            <v>45107</v>
          </cell>
          <cell r="Q426" t="str">
            <v>No</v>
          </cell>
        </row>
        <row r="427">
          <cell r="B427" t="str">
            <v>K0E24</v>
          </cell>
          <cell r="C427" t="str">
            <v>18.5133786,73.8339518</v>
          </cell>
          <cell r="D427" t="str">
            <v>000000K0E-0000K0E25</v>
          </cell>
          <cell r="E427" t="str">
            <v>Airtel</v>
          </cell>
          <cell r="F427" t="str">
            <v>Prabhat Rd 2</v>
          </cell>
          <cell r="G427" t="str">
            <v>Pune</v>
          </cell>
          <cell r="H427" t="str">
            <v>M&amp;G</v>
          </cell>
          <cell r="I427" t="str">
            <v>K0E</v>
          </cell>
          <cell r="J427" t="str">
            <v>K0E</v>
          </cell>
          <cell r="L427">
            <v>45107</v>
          </cell>
          <cell r="M427">
            <v>45112</v>
          </cell>
          <cell r="N427">
            <v>45107</v>
          </cell>
          <cell r="Q427" t="str">
            <v>No</v>
          </cell>
        </row>
        <row r="428">
          <cell r="B428" t="str">
            <v>K0E240101</v>
          </cell>
          <cell r="C428" t="str">
            <v>18.5133786,73.8339518</v>
          </cell>
          <cell r="D428" t="str">
            <v>0000K0E24-K0E240105</v>
          </cell>
          <cell r="E428" t="str">
            <v>Airtel</v>
          </cell>
          <cell r="F428" t="str">
            <v>Prabhat Rd 2</v>
          </cell>
          <cell r="G428" t="str">
            <v>Pune</v>
          </cell>
          <cell r="H428" t="str">
            <v>M&amp;G</v>
          </cell>
          <cell r="I428" t="str">
            <v>K0E</v>
          </cell>
          <cell r="J428" t="str">
            <v>K0E</v>
          </cell>
          <cell r="L428">
            <v>45107</v>
          </cell>
          <cell r="M428">
            <v>45112</v>
          </cell>
          <cell r="N428">
            <v>45107</v>
          </cell>
          <cell r="Q428" t="str">
            <v>No</v>
          </cell>
        </row>
        <row r="429">
          <cell r="B429" t="str">
            <v>K0E240102</v>
          </cell>
          <cell r="C429" t="str">
            <v>18.512901,73.8338541</v>
          </cell>
          <cell r="D429" t="str">
            <v>0000K0E24-K0E240105</v>
          </cell>
          <cell r="E429" t="str">
            <v>Airtel</v>
          </cell>
          <cell r="F429" t="str">
            <v>Prabhat Rd 2</v>
          </cell>
          <cell r="G429" t="str">
            <v>Pune</v>
          </cell>
          <cell r="H429" t="str">
            <v>M&amp;G</v>
          </cell>
          <cell r="I429" t="str">
            <v>K0E</v>
          </cell>
          <cell r="J429" t="str">
            <v>K0E</v>
          </cell>
          <cell r="L429">
            <v>45107</v>
          </cell>
          <cell r="M429">
            <v>45112</v>
          </cell>
          <cell r="N429">
            <v>45107</v>
          </cell>
          <cell r="Q429" t="str">
            <v>No</v>
          </cell>
        </row>
        <row r="430">
          <cell r="B430" t="str">
            <v>K0E240103</v>
          </cell>
          <cell r="C430" t="str">
            <v>18.5131224,73.8347809</v>
          </cell>
          <cell r="D430" t="str">
            <v>0000K0E24-K0E240103</v>
          </cell>
          <cell r="E430" t="str">
            <v>Airtel</v>
          </cell>
          <cell r="F430" t="str">
            <v>Prabhat Rd 2</v>
          </cell>
          <cell r="G430" t="str">
            <v>Pune</v>
          </cell>
          <cell r="H430" t="str">
            <v>M&amp;G</v>
          </cell>
          <cell r="I430" t="str">
            <v>K0E</v>
          </cell>
          <cell r="J430" t="str">
            <v>K0E</v>
          </cell>
          <cell r="L430">
            <v>45107</v>
          </cell>
          <cell r="M430">
            <v>45112</v>
          </cell>
          <cell r="N430">
            <v>45107</v>
          </cell>
          <cell r="Q430" t="str">
            <v>No</v>
          </cell>
        </row>
        <row r="431">
          <cell r="B431" t="str">
            <v>K0E240104</v>
          </cell>
          <cell r="C431" t="str">
            <v>18.5129127,73.8339116</v>
          </cell>
          <cell r="D431" t="str">
            <v>0000K0E24-K0E240105</v>
          </cell>
          <cell r="E431" t="str">
            <v>Airtel</v>
          </cell>
          <cell r="F431" t="str">
            <v>Prabhat Rd 2</v>
          </cell>
          <cell r="G431" t="str">
            <v>Pune</v>
          </cell>
          <cell r="H431" t="str">
            <v>M&amp;G</v>
          </cell>
          <cell r="I431" t="str">
            <v>K0E</v>
          </cell>
          <cell r="J431" t="str">
            <v>K0E</v>
          </cell>
          <cell r="L431">
            <v>45107</v>
          </cell>
          <cell r="M431">
            <v>45112</v>
          </cell>
          <cell r="N431">
            <v>45107</v>
          </cell>
          <cell r="Q431" t="str">
            <v>No</v>
          </cell>
        </row>
        <row r="432">
          <cell r="B432" t="str">
            <v>K0E240105</v>
          </cell>
          <cell r="C432" t="str">
            <v>18.5128767,73.8341625</v>
          </cell>
          <cell r="D432" t="str">
            <v>0000K0E24-K0E240105</v>
          </cell>
          <cell r="E432" t="str">
            <v>Airtel</v>
          </cell>
          <cell r="F432" t="str">
            <v>Prabhat Rd 2</v>
          </cell>
          <cell r="G432" t="str">
            <v>Pune</v>
          </cell>
          <cell r="H432" t="str">
            <v>M&amp;G</v>
          </cell>
          <cell r="I432" t="str">
            <v>K0E</v>
          </cell>
          <cell r="J432" t="str">
            <v>K0E</v>
          </cell>
          <cell r="L432">
            <v>45107</v>
          </cell>
          <cell r="M432">
            <v>45112</v>
          </cell>
          <cell r="N432">
            <v>45107</v>
          </cell>
          <cell r="Q432" t="str">
            <v>No</v>
          </cell>
        </row>
        <row r="433">
          <cell r="B433" t="str">
            <v>K0E240106</v>
          </cell>
          <cell r="C433" t="str">
            <v>18.5130228,73.8338963</v>
          </cell>
          <cell r="D433" t="str">
            <v>K0E240102-K0E240108</v>
          </cell>
          <cell r="E433" t="str">
            <v>Airtel</v>
          </cell>
          <cell r="F433" t="str">
            <v>Prabhat Rd 2</v>
          </cell>
          <cell r="G433" t="str">
            <v>Pune</v>
          </cell>
          <cell r="H433" t="str">
            <v>M&amp;G</v>
          </cell>
          <cell r="I433" t="str">
            <v>K0E</v>
          </cell>
          <cell r="J433" t="str">
            <v>K0E</v>
          </cell>
          <cell r="L433">
            <v>45107</v>
          </cell>
          <cell r="M433">
            <v>45112</v>
          </cell>
          <cell r="N433">
            <v>45107</v>
          </cell>
          <cell r="Q433" t="str">
            <v>No</v>
          </cell>
        </row>
        <row r="434">
          <cell r="B434" t="str">
            <v>K0E240107</v>
          </cell>
          <cell r="C434" t="str">
            <v>18.5128576,73.8342588</v>
          </cell>
          <cell r="D434" t="str">
            <v>K0E240102-K0E240108</v>
          </cell>
          <cell r="E434" t="str">
            <v>Airtel</v>
          </cell>
          <cell r="F434" t="str">
            <v>Prabhat Rd 2</v>
          </cell>
          <cell r="G434" t="str">
            <v>Pune</v>
          </cell>
          <cell r="H434" t="str">
            <v>M&amp;G</v>
          </cell>
          <cell r="I434" t="str">
            <v>K0E</v>
          </cell>
          <cell r="J434" t="str">
            <v>K0E</v>
          </cell>
          <cell r="L434">
            <v>45107</v>
          </cell>
          <cell r="M434">
            <v>45112</v>
          </cell>
          <cell r="N434">
            <v>45107</v>
          </cell>
          <cell r="Q434" t="str">
            <v>No</v>
          </cell>
        </row>
        <row r="435">
          <cell r="B435" t="str">
            <v>K0E240108</v>
          </cell>
          <cell r="C435" t="str">
            <v>18.5127906,73.8345688</v>
          </cell>
          <cell r="D435" t="str">
            <v>K0E240102-K0E240108</v>
          </cell>
          <cell r="E435" t="str">
            <v>Airtel</v>
          </cell>
          <cell r="F435" t="str">
            <v>Prabhat Rd 2</v>
          </cell>
          <cell r="G435" t="str">
            <v>Pune</v>
          </cell>
          <cell r="H435" t="str">
            <v>M&amp;G</v>
          </cell>
          <cell r="I435" t="str">
            <v>K0E</v>
          </cell>
          <cell r="J435" t="str">
            <v>K0E</v>
          </cell>
          <cell r="L435">
            <v>45107</v>
          </cell>
          <cell r="M435">
            <v>45112</v>
          </cell>
          <cell r="N435">
            <v>45107</v>
          </cell>
          <cell r="Q435" t="str">
            <v>No</v>
          </cell>
        </row>
        <row r="436">
          <cell r="B436" t="str">
            <v>K0E25</v>
          </cell>
          <cell r="C436" t="str">
            <v>18.514188,73.8335771</v>
          </cell>
          <cell r="D436" t="str">
            <v>000000K0E-0000K0E25</v>
          </cell>
          <cell r="E436" t="str">
            <v>Airtel</v>
          </cell>
          <cell r="F436" t="str">
            <v>Prabhat Rd 2</v>
          </cell>
          <cell r="G436" t="str">
            <v>Pune</v>
          </cell>
          <cell r="H436" t="str">
            <v>M&amp;G</v>
          </cell>
          <cell r="I436" t="str">
            <v>K0E</v>
          </cell>
          <cell r="J436" t="str">
            <v>K0E</v>
          </cell>
          <cell r="L436">
            <v>45107</v>
          </cell>
          <cell r="M436">
            <v>45112</v>
          </cell>
          <cell r="N436">
            <v>45107</v>
          </cell>
          <cell r="Q436" t="str">
            <v>No</v>
          </cell>
        </row>
        <row r="437">
          <cell r="B437" t="str">
            <v>K0E250101</v>
          </cell>
          <cell r="C437" t="str">
            <v>18.514188,73.8335771</v>
          </cell>
          <cell r="D437" t="str">
            <v>0000K0E25-K0E250101</v>
          </cell>
          <cell r="E437" t="str">
            <v>Airtel</v>
          </cell>
          <cell r="F437" t="str">
            <v>Prabhat Rd 2</v>
          </cell>
          <cell r="G437" t="str">
            <v>Pune</v>
          </cell>
          <cell r="H437" t="str">
            <v>M&amp;G</v>
          </cell>
          <cell r="I437" t="str">
            <v>K0E</v>
          </cell>
          <cell r="J437" t="str">
            <v>K0E</v>
          </cell>
          <cell r="L437">
            <v>45107</v>
          </cell>
          <cell r="M437">
            <v>45112</v>
          </cell>
          <cell r="N437">
            <v>45107</v>
          </cell>
          <cell r="Q437" t="str">
            <v>No</v>
          </cell>
        </row>
        <row r="438">
          <cell r="B438" t="str">
            <v>K0E250102</v>
          </cell>
          <cell r="C438" t="str">
            <v>18.5137751,73.8337195</v>
          </cell>
          <cell r="D438" t="str">
            <v>0000K0E25-K0E250108</v>
          </cell>
          <cell r="E438" t="str">
            <v>Airtel</v>
          </cell>
          <cell r="F438" t="str">
            <v>Prabhat Rd 2</v>
          </cell>
          <cell r="G438" t="str">
            <v>Pune</v>
          </cell>
          <cell r="H438" t="str">
            <v>M&amp;G</v>
          </cell>
          <cell r="I438" t="str">
            <v>K0E</v>
          </cell>
          <cell r="J438" t="str">
            <v>K0E</v>
          </cell>
          <cell r="L438">
            <v>45107</v>
          </cell>
          <cell r="M438">
            <v>45112</v>
          </cell>
          <cell r="N438">
            <v>45107</v>
          </cell>
          <cell r="Q438" t="str">
            <v>No</v>
          </cell>
        </row>
        <row r="439">
          <cell r="B439" t="str">
            <v>K0E250103</v>
          </cell>
          <cell r="C439" t="str">
            <v>18.5138021,73.8337168</v>
          </cell>
          <cell r="D439" t="str">
            <v>0000K0E25-K0E250103</v>
          </cell>
          <cell r="E439" t="str">
            <v>Airtel</v>
          </cell>
          <cell r="F439" t="str">
            <v>Prabhat Rd 2</v>
          </cell>
          <cell r="G439" t="str">
            <v>Pune</v>
          </cell>
          <cell r="H439" t="str">
            <v>M&amp;G</v>
          </cell>
          <cell r="I439" t="str">
            <v>K0E</v>
          </cell>
          <cell r="J439" t="str">
            <v>K0E</v>
          </cell>
          <cell r="L439">
            <v>45107</v>
          </cell>
          <cell r="M439">
            <v>45112</v>
          </cell>
          <cell r="N439">
            <v>45107</v>
          </cell>
          <cell r="Q439" t="str">
            <v>No</v>
          </cell>
        </row>
        <row r="440">
          <cell r="B440" t="str">
            <v>K0E250104</v>
          </cell>
          <cell r="C440" t="str">
            <v>18.5141437,73.8335693</v>
          </cell>
          <cell r="D440" t="str">
            <v>0000K0E25-K0E250106</v>
          </cell>
          <cell r="E440" t="str">
            <v>Airtel</v>
          </cell>
          <cell r="F440" t="str">
            <v>Prabhat Rd 2</v>
          </cell>
          <cell r="G440" t="str">
            <v>Pune</v>
          </cell>
          <cell r="H440" t="str">
            <v>M&amp;G</v>
          </cell>
          <cell r="I440" t="str">
            <v>K0E</v>
          </cell>
          <cell r="J440" t="str">
            <v>K0E</v>
          </cell>
          <cell r="L440">
            <v>45107</v>
          </cell>
          <cell r="M440">
            <v>45112</v>
          </cell>
          <cell r="N440">
            <v>45107</v>
          </cell>
          <cell r="Q440" t="str">
            <v>No</v>
          </cell>
        </row>
        <row r="441">
          <cell r="B441" t="str">
            <v>K0E250105</v>
          </cell>
          <cell r="C441" t="str">
            <v>18.5142111,73.8336015</v>
          </cell>
          <cell r="D441" t="str">
            <v>0000K0E25-K0E250106</v>
          </cell>
          <cell r="E441" t="str">
            <v>Airtel</v>
          </cell>
          <cell r="F441" t="str">
            <v>Prabhat Rd 2</v>
          </cell>
          <cell r="G441" t="str">
            <v>Pune</v>
          </cell>
          <cell r="H441" t="str">
            <v>M&amp;G</v>
          </cell>
          <cell r="I441" t="str">
            <v>K0E</v>
          </cell>
          <cell r="J441" t="str">
            <v>K0E</v>
          </cell>
          <cell r="L441">
            <v>45107</v>
          </cell>
          <cell r="M441">
            <v>45112</v>
          </cell>
          <cell r="N441">
            <v>45107</v>
          </cell>
          <cell r="Q441" t="str">
            <v>No</v>
          </cell>
        </row>
        <row r="442">
          <cell r="B442" t="str">
            <v>K0E250106</v>
          </cell>
          <cell r="C442" t="str">
            <v>18.5142553,73.8335922</v>
          </cell>
          <cell r="D442" t="str">
            <v>0000K0E25-K0E250106</v>
          </cell>
          <cell r="E442" t="str">
            <v>Airtel</v>
          </cell>
          <cell r="F442" t="str">
            <v>Prabhat Rd 2</v>
          </cell>
          <cell r="G442" t="str">
            <v>Pune</v>
          </cell>
          <cell r="H442" t="str">
            <v>M&amp;G</v>
          </cell>
          <cell r="I442" t="str">
            <v>K0E</v>
          </cell>
          <cell r="J442" t="str">
            <v>K0E</v>
          </cell>
          <cell r="L442">
            <v>45107</v>
          </cell>
          <cell r="M442">
            <v>45112</v>
          </cell>
          <cell r="N442">
            <v>45107</v>
          </cell>
          <cell r="Q442" t="str">
            <v>No</v>
          </cell>
        </row>
        <row r="443">
          <cell r="B443" t="str">
            <v>K0E250107</v>
          </cell>
          <cell r="C443" t="str">
            <v>18.5134211,73.8333392</v>
          </cell>
          <cell r="D443" t="str">
            <v>0000K0E25-K0E250108</v>
          </cell>
          <cell r="E443" t="str">
            <v>Airtel</v>
          </cell>
          <cell r="F443" t="str">
            <v>Prabhat Rd 2</v>
          </cell>
          <cell r="G443" t="str">
            <v>Pune</v>
          </cell>
          <cell r="H443" t="str">
            <v>M&amp;G</v>
          </cell>
          <cell r="I443" t="str">
            <v>K0E</v>
          </cell>
          <cell r="J443" t="str">
            <v>K0E</v>
          </cell>
          <cell r="L443">
            <v>45107</v>
          </cell>
          <cell r="M443">
            <v>45112</v>
          </cell>
          <cell r="N443">
            <v>45107</v>
          </cell>
          <cell r="Q443" t="str">
            <v>No</v>
          </cell>
        </row>
        <row r="444">
          <cell r="B444" t="str">
            <v>K0E250108</v>
          </cell>
          <cell r="C444" t="str">
            <v>18.513489,73.8328378</v>
          </cell>
          <cell r="D444" t="str">
            <v>0000K0E25-K0E250108</v>
          </cell>
          <cell r="E444" t="str">
            <v>Airtel</v>
          </cell>
          <cell r="F444" t="str">
            <v>Prabhat Rd 2</v>
          </cell>
          <cell r="G444" t="str">
            <v>Pune</v>
          </cell>
          <cell r="H444" t="str">
            <v>M&amp;G</v>
          </cell>
          <cell r="I444" t="str">
            <v>K0E</v>
          </cell>
          <cell r="J444" t="str">
            <v>K0E</v>
          </cell>
          <cell r="L444">
            <v>45107</v>
          </cell>
          <cell r="M444">
            <v>45112</v>
          </cell>
          <cell r="N444">
            <v>45107</v>
          </cell>
          <cell r="Q444" t="str">
            <v>No</v>
          </cell>
        </row>
        <row r="445">
          <cell r="B445" t="str">
            <v>K0E</v>
          </cell>
          <cell r="D445" t="str">
            <v>000000K0E-0000K0E04</v>
          </cell>
          <cell r="E445" t="str">
            <v>Airtel</v>
          </cell>
          <cell r="F445" t="str">
            <v>Prabhat Rd 1</v>
          </cell>
          <cell r="G445" t="str">
            <v>Pune</v>
          </cell>
          <cell r="H445" t="str">
            <v>M&amp;G</v>
          </cell>
          <cell r="I445" t="str">
            <v>K0E</v>
          </cell>
          <cell r="J445" t="str">
            <v>K0E</v>
          </cell>
          <cell r="L445">
            <v>45107</v>
          </cell>
          <cell r="M445">
            <v>45112</v>
          </cell>
          <cell r="N445">
            <v>45107</v>
          </cell>
          <cell r="Q445" t="str">
            <v>No</v>
          </cell>
        </row>
        <row r="446">
          <cell r="B446" t="str">
            <v>M0T01</v>
          </cell>
          <cell r="C446" t="str">
            <v>18.662733,73.7956451</v>
          </cell>
          <cell r="D446" t="str">
            <v>000DCLM0T-0000M0T03</v>
          </cell>
          <cell r="E446" t="str">
            <v>Airtel</v>
          </cell>
          <cell r="F446" t="str">
            <v>Sambhajinagar</v>
          </cell>
          <cell r="G446" t="str">
            <v>Pune</v>
          </cell>
          <cell r="H446" t="str">
            <v>M&amp;G</v>
          </cell>
          <cell r="I446" t="str">
            <v>M0T</v>
          </cell>
          <cell r="J446" t="str">
            <v>M0T</v>
          </cell>
          <cell r="L446">
            <v>44946</v>
          </cell>
          <cell r="M446">
            <v>44946</v>
          </cell>
          <cell r="N446">
            <v>44946</v>
          </cell>
          <cell r="Q446" t="str">
            <v>No</v>
          </cell>
        </row>
        <row r="447">
          <cell r="B447" t="str">
            <v>M0T02</v>
          </cell>
          <cell r="C447" t="str">
            <v>18.6631647,73.7961472</v>
          </cell>
          <cell r="D447" t="str">
            <v>000DCLM0T-0000M0T03</v>
          </cell>
          <cell r="E447" t="str">
            <v>Airtel</v>
          </cell>
          <cell r="F447" t="str">
            <v>Sambhajinagar</v>
          </cell>
          <cell r="G447" t="str">
            <v>Pune</v>
          </cell>
          <cell r="H447" t="str">
            <v>M&amp;G</v>
          </cell>
          <cell r="I447" t="str">
            <v>M0T</v>
          </cell>
          <cell r="J447" t="str">
            <v>M0T</v>
          </cell>
          <cell r="L447">
            <v>44946</v>
          </cell>
          <cell r="M447">
            <v>44946</v>
          </cell>
          <cell r="N447">
            <v>44946</v>
          </cell>
          <cell r="Q447" t="str">
            <v>No</v>
          </cell>
        </row>
        <row r="448">
          <cell r="B448" t="str">
            <v>M0T03</v>
          </cell>
          <cell r="C448" t="str">
            <v>18.6631932,73.7969824</v>
          </cell>
          <cell r="D448" t="str">
            <v>000DCLM0T-0000M0T03</v>
          </cell>
          <cell r="E448" t="str">
            <v>Airtel</v>
          </cell>
          <cell r="F448" t="str">
            <v>Sambhajinagar</v>
          </cell>
          <cell r="G448" t="str">
            <v>Pune</v>
          </cell>
          <cell r="H448" t="str">
            <v>M&amp;G</v>
          </cell>
          <cell r="I448" t="str">
            <v>M0T</v>
          </cell>
          <cell r="J448" t="str">
            <v>M0T</v>
          </cell>
          <cell r="L448">
            <v>44946</v>
          </cell>
          <cell r="M448">
            <v>44946</v>
          </cell>
          <cell r="N448">
            <v>44946</v>
          </cell>
          <cell r="Q448" t="str">
            <v>No</v>
          </cell>
        </row>
        <row r="449">
          <cell r="B449" t="str">
            <v>M0T04</v>
          </cell>
          <cell r="C449" t="str">
            <v>18.66102,73.796015</v>
          </cell>
          <cell r="D449" t="str">
            <v>000DCLM0T-0000M0T06</v>
          </cell>
          <cell r="E449" t="str">
            <v>Airtel</v>
          </cell>
          <cell r="F449" t="str">
            <v>Sambhajinagar</v>
          </cell>
          <cell r="G449" t="str">
            <v>Pune</v>
          </cell>
          <cell r="H449" t="str">
            <v>M&amp;G</v>
          </cell>
          <cell r="I449" t="str">
            <v>M0T</v>
          </cell>
          <cell r="J449" t="str">
            <v>M0T</v>
          </cell>
          <cell r="L449">
            <v>44946</v>
          </cell>
          <cell r="M449">
            <v>44946</v>
          </cell>
          <cell r="N449">
            <v>44946</v>
          </cell>
          <cell r="Q449" t="str">
            <v>No</v>
          </cell>
        </row>
        <row r="450">
          <cell r="B450" t="str">
            <v>M0T05</v>
          </cell>
          <cell r="C450" t="str">
            <v>18.6620353,73.7971944</v>
          </cell>
          <cell r="D450" t="str">
            <v>000DCLM0T-0000M0T06</v>
          </cell>
          <cell r="E450" t="str">
            <v>Airtel</v>
          </cell>
          <cell r="F450" t="str">
            <v>Sambhajinagar</v>
          </cell>
          <cell r="G450" t="str">
            <v>Pune</v>
          </cell>
          <cell r="H450" t="str">
            <v>M&amp;G</v>
          </cell>
          <cell r="I450" t="str">
            <v>M0T</v>
          </cell>
          <cell r="J450" t="str">
            <v>M0T</v>
          </cell>
          <cell r="L450">
            <v>44946</v>
          </cell>
          <cell r="M450">
            <v>44946</v>
          </cell>
          <cell r="N450">
            <v>44946</v>
          </cell>
          <cell r="Q450" t="str">
            <v>No</v>
          </cell>
        </row>
        <row r="451">
          <cell r="B451" t="str">
            <v>M0T06</v>
          </cell>
          <cell r="C451" t="str">
            <v>18.6624067,73.7969301</v>
          </cell>
          <cell r="D451" t="str">
            <v>000DCLM0T-0000M0T06</v>
          </cell>
          <cell r="E451" t="str">
            <v>Airtel</v>
          </cell>
          <cell r="F451" t="str">
            <v>Sambhajinagar</v>
          </cell>
          <cell r="G451" t="str">
            <v>Pune</v>
          </cell>
          <cell r="H451" t="str">
            <v>M&amp;G</v>
          </cell>
          <cell r="I451" t="str">
            <v>M0T</v>
          </cell>
          <cell r="J451" t="str">
            <v>M0T</v>
          </cell>
          <cell r="L451">
            <v>44946</v>
          </cell>
          <cell r="M451">
            <v>44946</v>
          </cell>
          <cell r="N451">
            <v>44946</v>
          </cell>
          <cell r="Q451" t="str">
            <v>No</v>
          </cell>
        </row>
        <row r="452">
          <cell r="B452" t="str">
            <v>M0T07</v>
          </cell>
          <cell r="C452" t="str">
            <v>18.6606824,73.7968194</v>
          </cell>
          <cell r="D452" t="str">
            <v>000DCLM0T-0000M0T08</v>
          </cell>
          <cell r="E452" t="str">
            <v>Airtel</v>
          </cell>
          <cell r="F452" t="str">
            <v>Sambhajinagar</v>
          </cell>
          <cell r="G452" t="str">
            <v>Pune</v>
          </cell>
          <cell r="H452" t="str">
            <v>M&amp;G</v>
          </cell>
          <cell r="I452" t="str">
            <v>M0T</v>
          </cell>
          <cell r="J452" t="str">
            <v>M0T</v>
          </cell>
          <cell r="L452">
            <v>44946</v>
          </cell>
          <cell r="M452">
            <v>44946</v>
          </cell>
          <cell r="N452">
            <v>44946</v>
          </cell>
          <cell r="Q452" t="str">
            <v>No</v>
          </cell>
        </row>
        <row r="453">
          <cell r="B453" t="str">
            <v>M0T08</v>
          </cell>
          <cell r="C453" t="str">
            <v>18.6614127,73.7978481</v>
          </cell>
          <cell r="D453" t="str">
            <v>000DCLM0T-0000M0T08</v>
          </cell>
          <cell r="E453" t="str">
            <v>Airtel</v>
          </cell>
          <cell r="F453" t="str">
            <v>Sambhajinagar</v>
          </cell>
          <cell r="G453" t="str">
            <v>Pune</v>
          </cell>
          <cell r="H453" t="str">
            <v>M&amp;G</v>
          </cell>
          <cell r="I453" t="str">
            <v>M0T</v>
          </cell>
          <cell r="J453" t="str">
            <v>M0T</v>
          </cell>
          <cell r="L453">
            <v>44946</v>
          </cell>
          <cell r="M453">
            <v>44946</v>
          </cell>
          <cell r="N453">
            <v>44946</v>
          </cell>
          <cell r="Q453" t="str">
            <v>No</v>
          </cell>
        </row>
        <row r="454">
          <cell r="B454" t="str">
            <v>M0T010101</v>
          </cell>
          <cell r="C454" t="str">
            <v>18.662733,73.7956451</v>
          </cell>
          <cell r="D454" t="str">
            <v>0000M0T01-M0T010101</v>
          </cell>
          <cell r="E454" t="str">
            <v>Airtel</v>
          </cell>
          <cell r="F454" t="str">
            <v>Sambhajinagar</v>
          </cell>
          <cell r="G454" t="str">
            <v>Pune</v>
          </cell>
          <cell r="H454" t="str">
            <v>M&amp;G</v>
          </cell>
          <cell r="I454" t="str">
            <v>M0T</v>
          </cell>
          <cell r="J454" t="str">
            <v>M0T</v>
          </cell>
          <cell r="L454">
            <v>44946</v>
          </cell>
          <cell r="M454">
            <v>44946</v>
          </cell>
          <cell r="N454">
            <v>44946</v>
          </cell>
          <cell r="Q454" t="str">
            <v>No</v>
          </cell>
        </row>
        <row r="455">
          <cell r="B455" t="str">
            <v>M0T010102</v>
          </cell>
          <cell r="C455" t="str">
            <v>18.6629479,73.7953484</v>
          </cell>
          <cell r="D455" t="str">
            <v>0000M0T01-M0T010102</v>
          </cell>
          <cell r="E455" t="str">
            <v>Airtel</v>
          </cell>
          <cell r="F455" t="str">
            <v>Sambhajinagar</v>
          </cell>
          <cell r="G455" t="str">
            <v>Pune</v>
          </cell>
          <cell r="H455" t="str">
            <v>M&amp;G</v>
          </cell>
          <cell r="I455" t="str">
            <v>M0T</v>
          </cell>
          <cell r="J455" t="str">
            <v>M0T</v>
          </cell>
          <cell r="L455">
            <v>44946</v>
          </cell>
          <cell r="M455">
            <v>44946</v>
          </cell>
          <cell r="N455">
            <v>44946</v>
          </cell>
          <cell r="Q455" t="str">
            <v>No</v>
          </cell>
        </row>
        <row r="456">
          <cell r="B456" t="str">
            <v>M0T010103</v>
          </cell>
          <cell r="C456" t="str">
            <v>18.662616,73.7957952</v>
          </cell>
          <cell r="D456" t="str">
            <v>0000M0T01-M0T010108</v>
          </cell>
          <cell r="E456" t="str">
            <v>Airtel</v>
          </cell>
          <cell r="F456" t="str">
            <v>Sambhajinagar</v>
          </cell>
          <cell r="G456" t="str">
            <v>Pune</v>
          </cell>
          <cell r="H456" t="str">
            <v>M&amp;G</v>
          </cell>
          <cell r="I456" t="str">
            <v>M0T</v>
          </cell>
          <cell r="J456" t="str">
            <v>M0T</v>
          </cell>
          <cell r="L456">
            <v>44946</v>
          </cell>
          <cell r="M456">
            <v>44946</v>
          </cell>
          <cell r="N456">
            <v>44946</v>
          </cell>
          <cell r="Q456" t="str">
            <v>No</v>
          </cell>
        </row>
        <row r="457">
          <cell r="B457" t="str">
            <v>M0T010107</v>
          </cell>
          <cell r="C457" t="str">
            <v>18.6626563,73.7959146</v>
          </cell>
          <cell r="D457" t="str">
            <v>0000M0T01-M0T010108</v>
          </cell>
          <cell r="E457" t="str">
            <v>Airtel</v>
          </cell>
          <cell r="F457" t="str">
            <v>Sambhajinagar</v>
          </cell>
          <cell r="G457" t="str">
            <v>Pune</v>
          </cell>
          <cell r="H457" t="str">
            <v>M&amp;G</v>
          </cell>
          <cell r="I457" t="str">
            <v>M0T</v>
          </cell>
          <cell r="J457" t="str">
            <v>M0T</v>
          </cell>
          <cell r="L457">
            <v>44946</v>
          </cell>
          <cell r="M457">
            <v>44946</v>
          </cell>
          <cell r="N457">
            <v>44946</v>
          </cell>
          <cell r="Q457" t="str">
            <v>No</v>
          </cell>
        </row>
        <row r="458">
          <cell r="B458" t="str">
            <v>M0T010108</v>
          </cell>
          <cell r="C458" t="str">
            <v>18.6626575,73.7959367</v>
          </cell>
          <cell r="D458" t="str">
            <v>0000M0T01-M0T010108</v>
          </cell>
          <cell r="E458" t="str">
            <v>Airtel</v>
          </cell>
          <cell r="F458" t="str">
            <v>Sambhajinagar</v>
          </cell>
          <cell r="G458" t="str">
            <v>Pune</v>
          </cell>
          <cell r="H458" t="str">
            <v>M&amp;G</v>
          </cell>
          <cell r="I458" t="str">
            <v>M0T</v>
          </cell>
          <cell r="J458" t="str">
            <v>M0T</v>
          </cell>
          <cell r="L458">
            <v>44946</v>
          </cell>
          <cell r="M458">
            <v>44946</v>
          </cell>
          <cell r="N458">
            <v>44946</v>
          </cell>
          <cell r="Q458" t="str">
            <v>No</v>
          </cell>
        </row>
        <row r="459">
          <cell r="B459" t="str">
            <v>M0T010104</v>
          </cell>
          <cell r="C459" t="str">
            <v>18.6628512,73.795304</v>
          </cell>
          <cell r="D459" t="str">
            <v>0000M0T01-M0T010106</v>
          </cell>
          <cell r="E459" t="str">
            <v>Airtel</v>
          </cell>
          <cell r="F459" t="str">
            <v>Sambhajinagar</v>
          </cell>
          <cell r="G459" t="str">
            <v>Pune</v>
          </cell>
          <cell r="H459" t="str">
            <v>M&amp;G</v>
          </cell>
          <cell r="I459" t="str">
            <v>M0T</v>
          </cell>
          <cell r="J459" t="str">
            <v>M0T</v>
          </cell>
          <cell r="L459">
            <v>44946</v>
          </cell>
          <cell r="M459">
            <v>44946</v>
          </cell>
          <cell r="N459">
            <v>44946</v>
          </cell>
          <cell r="Q459" t="str">
            <v>No</v>
          </cell>
        </row>
        <row r="460">
          <cell r="B460" t="str">
            <v>M0T010105</v>
          </cell>
          <cell r="C460" t="str">
            <v>18.6629247,73.7952272</v>
          </cell>
          <cell r="D460" t="str">
            <v>0000M0T01-M0T010106</v>
          </cell>
          <cell r="E460" t="str">
            <v>Airtel</v>
          </cell>
          <cell r="F460" t="str">
            <v>Sambhajinagar</v>
          </cell>
          <cell r="G460" t="str">
            <v>Pune</v>
          </cell>
          <cell r="H460" t="str">
            <v>M&amp;G</v>
          </cell>
          <cell r="I460" t="str">
            <v>M0T</v>
          </cell>
          <cell r="J460" t="str">
            <v>M0T</v>
          </cell>
          <cell r="L460">
            <v>44946</v>
          </cell>
          <cell r="M460">
            <v>44946</v>
          </cell>
          <cell r="N460">
            <v>44946</v>
          </cell>
          <cell r="Q460" t="str">
            <v>No</v>
          </cell>
        </row>
        <row r="461">
          <cell r="B461" t="str">
            <v>M0T010106</v>
          </cell>
          <cell r="C461" t="str">
            <v>18.6628687,73.7952229</v>
          </cell>
          <cell r="D461" t="str">
            <v>0000M0T01-M0T010106</v>
          </cell>
          <cell r="E461" t="str">
            <v>Airtel</v>
          </cell>
          <cell r="F461" t="str">
            <v>Sambhajinagar</v>
          </cell>
          <cell r="G461" t="str">
            <v>Pune</v>
          </cell>
          <cell r="H461" t="str">
            <v>M&amp;G</v>
          </cell>
          <cell r="I461" t="str">
            <v>M0T</v>
          </cell>
          <cell r="J461" t="str">
            <v>M0T</v>
          </cell>
          <cell r="L461">
            <v>44946</v>
          </cell>
          <cell r="M461">
            <v>44946</v>
          </cell>
          <cell r="N461">
            <v>44946</v>
          </cell>
          <cell r="Q461" t="str">
            <v>No</v>
          </cell>
        </row>
        <row r="462">
          <cell r="B462" t="str">
            <v>M0T020101</v>
          </cell>
          <cell r="C462" t="str">
            <v>18.6631647,73.7961472</v>
          </cell>
          <cell r="D462" t="str">
            <v>0000M0T02-M0T020101</v>
          </cell>
          <cell r="E462" t="str">
            <v>Airtel</v>
          </cell>
          <cell r="F462" t="str">
            <v>Sambhajinagar</v>
          </cell>
          <cell r="G462" t="str">
            <v>Pune</v>
          </cell>
          <cell r="H462" t="str">
            <v>M&amp;G</v>
          </cell>
          <cell r="I462" t="str">
            <v>M0T</v>
          </cell>
          <cell r="J462" t="str">
            <v>M0T</v>
          </cell>
          <cell r="L462">
            <v>44946</v>
          </cell>
          <cell r="M462">
            <v>44946</v>
          </cell>
          <cell r="N462">
            <v>44946</v>
          </cell>
          <cell r="Q462" t="str">
            <v>No</v>
          </cell>
        </row>
        <row r="463">
          <cell r="B463" t="str">
            <v>M0T020102</v>
          </cell>
          <cell r="C463" t="str">
            <v>18.6635958,73.7956873</v>
          </cell>
          <cell r="D463" t="str">
            <v>0000M0T02-M0T020102</v>
          </cell>
          <cell r="E463" t="str">
            <v>Airtel</v>
          </cell>
          <cell r="F463" t="str">
            <v>Sambhajinagar</v>
          </cell>
          <cell r="G463" t="str">
            <v>Pune</v>
          </cell>
          <cell r="H463" t="str">
            <v>M&amp;G</v>
          </cell>
          <cell r="I463" t="str">
            <v>M0T</v>
          </cell>
          <cell r="J463" t="str">
            <v>M0T</v>
          </cell>
          <cell r="L463">
            <v>44946</v>
          </cell>
          <cell r="M463">
            <v>44946</v>
          </cell>
          <cell r="N463">
            <v>44946</v>
          </cell>
          <cell r="Q463" t="str">
            <v>No</v>
          </cell>
        </row>
        <row r="464">
          <cell r="B464" t="str">
            <v>M0T020103</v>
          </cell>
          <cell r="C464" t="str">
            <v>18.6635884,73.7961031</v>
          </cell>
          <cell r="D464" t="str">
            <v>M0T020102-M0T020104</v>
          </cell>
          <cell r="E464" t="str">
            <v>Airtel</v>
          </cell>
          <cell r="F464" t="str">
            <v>Sambhajinagar</v>
          </cell>
          <cell r="G464" t="str">
            <v>Pune</v>
          </cell>
          <cell r="H464" t="str">
            <v>M&amp;G</v>
          </cell>
          <cell r="I464" t="str">
            <v>M0T</v>
          </cell>
          <cell r="J464" t="str">
            <v>M0T</v>
          </cell>
          <cell r="L464">
            <v>44946</v>
          </cell>
          <cell r="M464">
            <v>44946</v>
          </cell>
          <cell r="N464">
            <v>44946</v>
          </cell>
          <cell r="Q464" t="str">
            <v>No</v>
          </cell>
        </row>
        <row r="465">
          <cell r="B465" t="str">
            <v>M0T020104</v>
          </cell>
          <cell r="C465" t="str">
            <v>18.6639786,73.7955816</v>
          </cell>
          <cell r="D465" t="str">
            <v>M0T020102-M0T020104</v>
          </cell>
          <cell r="E465" t="str">
            <v>Airtel</v>
          </cell>
          <cell r="F465" t="str">
            <v>Sambhajinagar</v>
          </cell>
          <cell r="G465" t="str">
            <v>Pune</v>
          </cell>
          <cell r="H465" t="str">
            <v>M&amp;G</v>
          </cell>
          <cell r="I465" t="str">
            <v>M0T</v>
          </cell>
          <cell r="J465" t="str">
            <v>M0T</v>
          </cell>
          <cell r="L465">
            <v>44946</v>
          </cell>
          <cell r="M465">
            <v>44946</v>
          </cell>
          <cell r="N465">
            <v>44946</v>
          </cell>
          <cell r="Q465" t="str">
            <v>No</v>
          </cell>
        </row>
        <row r="466">
          <cell r="B466" t="str">
            <v>M0T020105</v>
          </cell>
          <cell r="C466" t="str">
            <v>18.6628617,73.7962033</v>
          </cell>
          <cell r="D466" t="str">
            <v>0000M0T02-M0T020105</v>
          </cell>
          <cell r="E466" t="str">
            <v>Airtel</v>
          </cell>
          <cell r="F466" t="str">
            <v>Sambhajinagar</v>
          </cell>
          <cell r="G466" t="str">
            <v>Pune</v>
          </cell>
          <cell r="H466" t="str">
            <v>M&amp;G</v>
          </cell>
          <cell r="I466" t="str">
            <v>M0T</v>
          </cell>
          <cell r="J466" t="str">
            <v>M0T</v>
          </cell>
          <cell r="L466">
            <v>44946</v>
          </cell>
          <cell r="M466">
            <v>44946</v>
          </cell>
          <cell r="N466">
            <v>44946</v>
          </cell>
          <cell r="Q466" t="str">
            <v>No</v>
          </cell>
        </row>
        <row r="467">
          <cell r="B467" t="str">
            <v>M0T020106</v>
          </cell>
          <cell r="C467" t="str">
            <v>18.663692,73.795315</v>
          </cell>
          <cell r="D467" t="str">
            <v>0000M0T02-M0T020108</v>
          </cell>
          <cell r="E467" t="str">
            <v>Airtel</v>
          </cell>
          <cell r="F467" t="str">
            <v>Sambhajinagar</v>
          </cell>
          <cell r="G467" t="str">
            <v>Pune</v>
          </cell>
          <cell r="H467" t="str">
            <v>M&amp;G</v>
          </cell>
          <cell r="I467" t="str">
            <v>M0T</v>
          </cell>
          <cell r="J467" t="str">
            <v>M0T</v>
          </cell>
          <cell r="L467">
            <v>44946</v>
          </cell>
          <cell r="M467">
            <v>44946</v>
          </cell>
          <cell r="N467">
            <v>44946</v>
          </cell>
          <cell r="Q467" t="str">
            <v>No</v>
          </cell>
        </row>
        <row r="468">
          <cell r="B468" t="str">
            <v>M0T020107</v>
          </cell>
          <cell r="C468" t="str">
            <v>18.6635245,73.7951868</v>
          </cell>
          <cell r="D468" t="str">
            <v>0000M0T02-M0T020108</v>
          </cell>
          <cell r="E468" t="str">
            <v>Airtel</v>
          </cell>
          <cell r="F468" t="str">
            <v>Sambhajinagar</v>
          </cell>
          <cell r="G468" t="str">
            <v>Pune</v>
          </cell>
          <cell r="H468" t="str">
            <v>M&amp;G</v>
          </cell>
          <cell r="I468" t="str">
            <v>M0T</v>
          </cell>
          <cell r="J468" t="str">
            <v>M0T</v>
          </cell>
          <cell r="L468">
            <v>44946</v>
          </cell>
          <cell r="M468">
            <v>44946</v>
          </cell>
          <cell r="N468">
            <v>44946</v>
          </cell>
          <cell r="Q468" t="str">
            <v>No</v>
          </cell>
        </row>
        <row r="469">
          <cell r="B469" t="str">
            <v>M0T020108</v>
          </cell>
          <cell r="C469" t="str">
            <v>18.6634539,73.7950781</v>
          </cell>
          <cell r="D469" t="str">
            <v>0000M0T02-M0T020108</v>
          </cell>
          <cell r="E469" t="str">
            <v>Airtel</v>
          </cell>
          <cell r="F469" t="str">
            <v>Sambhajinagar</v>
          </cell>
          <cell r="G469" t="str">
            <v>Pune</v>
          </cell>
          <cell r="H469" t="str">
            <v>M&amp;G</v>
          </cell>
          <cell r="I469" t="str">
            <v>M0T</v>
          </cell>
          <cell r="J469" t="str">
            <v>M0T</v>
          </cell>
          <cell r="L469">
            <v>44946</v>
          </cell>
          <cell r="M469">
            <v>44946</v>
          </cell>
          <cell r="N469">
            <v>44946</v>
          </cell>
          <cell r="Q469" t="str">
            <v>No</v>
          </cell>
        </row>
        <row r="470">
          <cell r="B470" t="str">
            <v>M0T030101</v>
          </cell>
          <cell r="C470" t="str">
            <v>18.6631932,73.7969824</v>
          </cell>
          <cell r="D470" t="str">
            <v>0000M0T03-M0T030103</v>
          </cell>
          <cell r="E470" t="str">
            <v>Airtel</v>
          </cell>
          <cell r="F470" t="str">
            <v>Sambhajinagar</v>
          </cell>
          <cell r="G470" t="str">
            <v>Pune</v>
          </cell>
          <cell r="H470" t="str">
            <v>M&amp;G</v>
          </cell>
          <cell r="I470" t="str">
            <v>M0T</v>
          </cell>
          <cell r="J470" t="str">
            <v>M0T</v>
          </cell>
          <cell r="L470">
            <v>44946</v>
          </cell>
          <cell r="M470">
            <v>44946</v>
          </cell>
          <cell r="N470">
            <v>44946</v>
          </cell>
          <cell r="Q470" t="str">
            <v>No</v>
          </cell>
        </row>
        <row r="471">
          <cell r="B471" t="str">
            <v>M0T030102</v>
          </cell>
          <cell r="C471" t="str">
            <v>18.6631667,73.7970726</v>
          </cell>
          <cell r="D471" t="str">
            <v>0000M0T02-M0T020108</v>
          </cell>
          <cell r="E471" t="str">
            <v>Airtel</v>
          </cell>
          <cell r="F471" t="str">
            <v>Sambhajinagar</v>
          </cell>
          <cell r="G471" t="str">
            <v>Pune</v>
          </cell>
          <cell r="H471" t="str">
            <v>M&amp;G</v>
          </cell>
          <cell r="I471" t="str">
            <v>M0T</v>
          </cell>
          <cell r="J471" t="str">
            <v>M0T</v>
          </cell>
          <cell r="L471">
            <v>44946</v>
          </cell>
          <cell r="M471">
            <v>44946</v>
          </cell>
          <cell r="N471">
            <v>44946</v>
          </cell>
          <cell r="Q471" t="str">
            <v>No</v>
          </cell>
        </row>
        <row r="472">
          <cell r="B472" t="str">
            <v>M0T030103</v>
          </cell>
          <cell r="C472" t="str">
            <v>18.6632208,73.7969609</v>
          </cell>
          <cell r="D472" t="str">
            <v>0000M0T03-M0T030103</v>
          </cell>
          <cell r="E472" t="str">
            <v>Airtel</v>
          </cell>
          <cell r="F472" t="str">
            <v>Sambhajinagar</v>
          </cell>
          <cell r="G472" t="str">
            <v>Pune</v>
          </cell>
          <cell r="H472" t="str">
            <v>M&amp;G</v>
          </cell>
          <cell r="I472" t="str">
            <v>M0T</v>
          </cell>
          <cell r="J472" t="str">
            <v>M0T</v>
          </cell>
          <cell r="L472">
            <v>44946</v>
          </cell>
          <cell r="M472">
            <v>44946</v>
          </cell>
          <cell r="N472">
            <v>44946</v>
          </cell>
          <cell r="Q472" t="str">
            <v>No</v>
          </cell>
        </row>
        <row r="473">
          <cell r="B473" t="str">
            <v>M0T030104</v>
          </cell>
          <cell r="C473" t="str">
            <v>18.6633673,73.7965606</v>
          </cell>
          <cell r="D473" t="str">
            <v>0000M0T03-M0T030104</v>
          </cell>
          <cell r="E473" t="str">
            <v>Airtel</v>
          </cell>
          <cell r="F473" t="str">
            <v>Sambhajinagar</v>
          </cell>
          <cell r="G473" t="str">
            <v>Pune</v>
          </cell>
          <cell r="H473" t="str">
            <v>M&amp;G</v>
          </cell>
          <cell r="I473" t="str">
            <v>M0T</v>
          </cell>
          <cell r="J473" t="str">
            <v>M0T</v>
          </cell>
          <cell r="L473">
            <v>44946</v>
          </cell>
          <cell r="M473">
            <v>44946</v>
          </cell>
          <cell r="N473">
            <v>44946</v>
          </cell>
          <cell r="Q473" t="str">
            <v>No</v>
          </cell>
        </row>
        <row r="474">
          <cell r="B474" t="str">
            <v>M0T030105</v>
          </cell>
          <cell r="C474" t="str">
            <v>18.6629757,73.7976029</v>
          </cell>
          <cell r="D474" t="str">
            <v>0000M0T03-M0T030105</v>
          </cell>
          <cell r="E474" t="str">
            <v>Airtel</v>
          </cell>
          <cell r="F474" t="str">
            <v>Sambhajinagar</v>
          </cell>
          <cell r="G474" t="str">
            <v>Pune</v>
          </cell>
          <cell r="H474" t="str">
            <v>M&amp;G</v>
          </cell>
          <cell r="I474" t="str">
            <v>M0T</v>
          </cell>
          <cell r="J474" t="str">
            <v>M0T</v>
          </cell>
          <cell r="L474">
            <v>44946</v>
          </cell>
          <cell r="M474">
            <v>44946</v>
          </cell>
          <cell r="N474">
            <v>44946</v>
          </cell>
          <cell r="Q474" t="str">
            <v>No</v>
          </cell>
        </row>
        <row r="475">
          <cell r="B475" t="str">
            <v>M0T030106</v>
          </cell>
          <cell r="C475" t="str">
            <v>18.6636819,73.7968343</v>
          </cell>
          <cell r="D475" t="str">
            <v>M0T030101-M0T030106</v>
          </cell>
          <cell r="E475" t="str">
            <v>Airtel</v>
          </cell>
          <cell r="F475" t="str">
            <v>Sambhajinagar</v>
          </cell>
          <cell r="G475" t="str">
            <v>Pune</v>
          </cell>
          <cell r="H475" t="str">
            <v>M&amp;G</v>
          </cell>
          <cell r="I475" t="str">
            <v>M0T</v>
          </cell>
          <cell r="J475" t="str">
            <v>M0T</v>
          </cell>
          <cell r="L475">
            <v>44946</v>
          </cell>
          <cell r="M475">
            <v>44946</v>
          </cell>
          <cell r="N475">
            <v>44946</v>
          </cell>
          <cell r="Q475" t="str">
            <v>No</v>
          </cell>
        </row>
        <row r="476">
          <cell r="B476" t="str">
            <v>M0T030107</v>
          </cell>
          <cell r="C476" t="str">
            <v>18.6628672,73.7974792</v>
          </cell>
          <cell r="D476" t="str">
            <v>M0T030102-M0T030107</v>
          </cell>
          <cell r="E476" t="str">
            <v>Airtel</v>
          </cell>
          <cell r="F476" t="str">
            <v>Sambhajinagar</v>
          </cell>
          <cell r="G476" t="str">
            <v>Pune</v>
          </cell>
          <cell r="H476" t="str">
            <v>M&amp;G</v>
          </cell>
          <cell r="I476" t="str">
            <v>M0T</v>
          </cell>
          <cell r="J476" t="str">
            <v>M0T</v>
          </cell>
          <cell r="L476">
            <v>44946</v>
          </cell>
          <cell r="M476">
            <v>44946</v>
          </cell>
          <cell r="N476">
            <v>44946</v>
          </cell>
          <cell r="Q476" t="str">
            <v>No</v>
          </cell>
        </row>
        <row r="477">
          <cell r="B477" t="str">
            <v>M0T040101</v>
          </cell>
          <cell r="C477" t="str">
            <v>18.66102,73.796015</v>
          </cell>
          <cell r="D477" t="str">
            <v>0000M0T04-M0T040101</v>
          </cell>
          <cell r="E477" t="str">
            <v>Airtel</v>
          </cell>
          <cell r="F477" t="str">
            <v>Sambhajinagar</v>
          </cell>
          <cell r="G477" t="str">
            <v>Pune</v>
          </cell>
          <cell r="H477" t="str">
            <v>M&amp;G</v>
          </cell>
          <cell r="I477" t="str">
            <v>M0T</v>
          </cell>
          <cell r="J477" t="str">
            <v>M0T</v>
          </cell>
          <cell r="L477">
            <v>44946</v>
          </cell>
          <cell r="M477">
            <v>44946</v>
          </cell>
          <cell r="N477">
            <v>44946</v>
          </cell>
          <cell r="Q477" t="str">
            <v>No</v>
          </cell>
        </row>
        <row r="478">
          <cell r="B478" t="str">
            <v>M0T040102</v>
          </cell>
          <cell r="C478" t="str">
            <v>18.6610013,73.7960102</v>
          </cell>
          <cell r="D478" t="str">
            <v>0000M0T04-M0T040105</v>
          </cell>
          <cell r="E478" t="str">
            <v>Airtel</v>
          </cell>
          <cell r="F478" t="str">
            <v>Sambhajinagar</v>
          </cell>
          <cell r="G478" t="str">
            <v>Pune</v>
          </cell>
          <cell r="H478" t="str">
            <v>M&amp;G</v>
          </cell>
          <cell r="I478" t="str">
            <v>M0T</v>
          </cell>
          <cell r="J478" t="str">
            <v>M0T</v>
          </cell>
          <cell r="L478">
            <v>44946</v>
          </cell>
          <cell r="M478">
            <v>44946</v>
          </cell>
          <cell r="N478">
            <v>44946</v>
          </cell>
          <cell r="Q478" t="str">
            <v>No</v>
          </cell>
        </row>
        <row r="479">
          <cell r="B479" t="str">
            <v>M0T040103</v>
          </cell>
          <cell r="C479" t="str">
            <v>18.6610016,73.796066</v>
          </cell>
          <cell r="D479" t="str">
            <v>0000M0T04-M0T040107</v>
          </cell>
          <cell r="E479" t="str">
            <v>Airtel</v>
          </cell>
          <cell r="F479" t="str">
            <v>Sambhajinagar</v>
          </cell>
          <cell r="G479" t="str">
            <v>Pune</v>
          </cell>
          <cell r="H479" t="str">
            <v>M&amp;G</v>
          </cell>
          <cell r="I479" t="str">
            <v>M0T</v>
          </cell>
          <cell r="J479" t="str">
            <v>M0T</v>
          </cell>
          <cell r="L479">
            <v>44946</v>
          </cell>
          <cell r="M479">
            <v>44946</v>
          </cell>
          <cell r="N479">
            <v>44946</v>
          </cell>
          <cell r="Q479" t="str">
            <v>No</v>
          </cell>
        </row>
        <row r="480">
          <cell r="B480" t="str">
            <v>M0T040104</v>
          </cell>
          <cell r="C480" t="str">
            <v>18.6611401,73.7966587</v>
          </cell>
          <cell r="D480" t="str">
            <v>0000M0T04-M0T040105</v>
          </cell>
          <cell r="E480" t="str">
            <v>Airtel</v>
          </cell>
          <cell r="F480" t="str">
            <v>Sambhajinagar</v>
          </cell>
          <cell r="G480" t="str">
            <v>Pune</v>
          </cell>
          <cell r="H480" t="str">
            <v>M&amp;G</v>
          </cell>
          <cell r="I480" t="str">
            <v>M0T</v>
          </cell>
          <cell r="J480" t="str">
            <v>M0T</v>
          </cell>
          <cell r="L480">
            <v>44946</v>
          </cell>
          <cell r="M480">
            <v>44946</v>
          </cell>
          <cell r="N480">
            <v>44946</v>
          </cell>
          <cell r="Q480" t="str">
            <v>No</v>
          </cell>
        </row>
        <row r="481">
          <cell r="B481" t="str">
            <v>M0T040105</v>
          </cell>
          <cell r="C481" t="str">
            <v>18.6615025,73.7967208</v>
          </cell>
          <cell r="D481" t="str">
            <v>0000M0T04-M0T040105</v>
          </cell>
          <cell r="E481" t="str">
            <v>Airtel</v>
          </cell>
          <cell r="F481" t="str">
            <v>Sambhajinagar</v>
          </cell>
          <cell r="G481" t="str">
            <v>Pune</v>
          </cell>
          <cell r="H481" t="str">
            <v>M&amp;G</v>
          </cell>
          <cell r="I481" t="str">
            <v>M0T</v>
          </cell>
          <cell r="J481" t="str">
            <v>M0T</v>
          </cell>
          <cell r="L481">
            <v>44946</v>
          </cell>
          <cell r="M481">
            <v>44946</v>
          </cell>
          <cell r="N481">
            <v>44946</v>
          </cell>
          <cell r="Q481" t="str">
            <v>No</v>
          </cell>
        </row>
        <row r="482">
          <cell r="B482" t="str">
            <v>M0T040106</v>
          </cell>
          <cell r="C482" t="str">
            <v>18.6613326,73.7960617</v>
          </cell>
          <cell r="D482" t="str">
            <v>0000M0T04-M0T040107</v>
          </cell>
          <cell r="E482" t="str">
            <v>Airtel</v>
          </cell>
          <cell r="F482" t="str">
            <v>Sambhajinagar</v>
          </cell>
          <cell r="G482" t="str">
            <v>Pune</v>
          </cell>
          <cell r="H482" t="str">
            <v>M&amp;G</v>
          </cell>
          <cell r="I482" t="str">
            <v>M0T</v>
          </cell>
          <cell r="J482" t="str">
            <v>M0T</v>
          </cell>
          <cell r="L482">
            <v>44946</v>
          </cell>
          <cell r="M482">
            <v>44946</v>
          </cell>
          <cell r="N482">
            <v>44946</v>
          </cell>
          <cell r="Q482" t="str">
            <v>No</v>
          </cell>
        </row>
        <row r="483">
          <cell r="B483" t="str">
            <v>M0T040107</v>
          </cell>
          <cell r="C483" t="str">
            <v>18.6615443,73.7962385</v>
          </cell>
          <cell r="D483" t="str">
            <v>0000M0T04-M0T040107</v>
          </cell>
          <cell r="E483" t="str">
            <v>Airtel</v>
          </cell>
          <cell r="F483" t="str">
            <v>Sambhajinagar</v>
          </cell>
          <cell r="G483" t="str">
            <v>Pune</v>
          </cell>
          <cell r="H483" t="str">
            <v>M&amp;G</v>
          </cell>
          <cell r="I483" t="str">
            <v>M0T</v>
          </cell>
          <cell r="J483" t="str">
            <v>M0T</v>
          </cell>
          <cell r="L483">
            <v>44946</v>
          </cell>
          <cell r="M483">
            <v>44946</v>
          </cell>
          <cell r="N483">
            <v>44946</v>
          </cell>
          <cell r="Q483" t="str">
            <v>No</v>
          </cell>
        </row>
        <row r="484">
          <cell r="B484" t="str">
            <v>M0T050101</v>
          </cell>
          <cell r="C484" t="str">
            <v>18.6620353,73.7971944</v>
          </cell>
          <cell r="D484" t="str">
            <v>0000M0T05-M0T050101</v>
          </cell>
          <cell r="E484" t="str">
            <v>Airtel</v>
          </cell>
          <cell r="F484" t="str">
            <v>Sambhajinagar</v>
          </cell>
          <cell r="G484" t="str">
            <v>Pune</v>
          </cell>
          <cell r="H484" t="str">
            <v>M&amp;G</v>
          </cell>
          <cell r="I484" t="str">
            <v>M0T</v>
          </cell>
          <cell r="J484" t="str">
            <v>M0T</v>
          </cell>
          <cell r="L484">
            <v>44946</v>
          </cell>
          <cell r="M484">
            <v>44946</v>
          </cell>
          <cell r="N484">
            <v>44946</v>
          </cell>
          <cell r="Q484" t="str">
            <v>No</v>
          </cell>
        </row>
        <row r="485">
          <cell r="B485" t="str">
            <v>M0T050102</v>
          </cell>
          <cell r="C485" t="str">
            <v>18.6620648,73.7971728</v>
          </cell>
          <cell r="D485" t="str">
            <v>0000M0T05-M0T050102</v>
          </cell>
          <cell r="E485" t="str">
            <v>Airtel</v>
          </cell>
          <cell r="F485" t="str">
            <v>Sambhajinagar</v>
          </cell>
          <cell r="G485" t="str">
            <v>Pune</v>
          </cell>
          <cell r="H485" t="str">
            <v>M&amp;G</v>
          </cell>
          <cell r="I485" t="str">
            <v>M0T</v>
          </cell>
          <cell r="J485" t="str">
            <v>M0T</v>
          </cell>
          <cell r="L485">
            <v>44946</v>
          </cell>
          <cell r="M485">
            <v>44946</v>
          </cell>
          <cell r="N485">
            <v>44946</v>
          </cell>
          <cell r="Q485" t="str">
            <v>No</v>
          </cell>
        </row>
        <row r="486">
          <cell r="B486" t="str">
            <v>M0T050103</v>
          </cell>
          <cell r="C486" t="str">
            <v>18.6620311,73.7965495</v>
          </cell>
          <cell r="D486" t="str">
            <v>0000M0T05-M0T050105</v>
          </cell>
          <cell r="E486" t="str">
            <v>Airtel</v>
          </cell>
          <cell r="F486" t="str">
            <v>Sambhajinagar</v>
          </cell>
          <cell r="G486" t="str">
            <v>Pune</v>
          </cell>
          <cell r="H486" t="str">
            <v>M&amp;G</v>
          </cell>
          <cell r="I486" t="str">
            <v>M0T</v>
          </cell>
          <cell r="J486" t="str">
            <v>M0T</v>
          </cell>
          <cell r="L486">
            <v>44946</v>
          </cell>
          <cell r="M486">
            <v>44946</v>
          </cell>
          <cell r="N486">
            <v>44946</v>
          </cell>
          <cell r="Q486" t="str">
            <v>No</v>
          </cell>
        </row>
        <row r="487">
          <cell r="B487" t="str">
            <v>M0T050104</v>
          </cell>
          <cell r="C487" t="str">
            <v>18.662261,73.7967451</v>
          </cell>
          <cell r="D487" t="str">
            <v>0000M0T05-M0T050105</v>
          </cell>
          <cell r="E487" t="str">
            <v>Airtel</v>
          </cell>
          <cell r="F487" t="str">
            <v>Sambhajinagar</v>
          </cell>
          <cell r="G487" t="str">
            <v>Pune</v>
          </cell>
          <cell r="H487" t="str">
            <v>M&amp;G</v>
          </cell>
          <cell r="I487" t="str">
            <v>M0T</v>
          </cell>
          <cell r="J487" t="str">
            <v>M0T</v>
          </cell>
          <cell r="L487">
            <v>44946</v>
          </cell>
          <cell r="M487">
            <v>44946</v>
          </cell>
          <cell r="N487">
            <v>44946</v>
          </cell>
          <cell r="Q487" t="str">
            <v>No</v>
          </cell>
        </row>
        <row r="488">
          <cell r="B488" t="str">
            <v>M0T050105</v>
          </cell>
          <cell r="C488" t="str">
            <v>18.6623071,73.7967592</v>
          </cell>
          <cell r="D488" t="str">
            <v>0000M0T05-M0T050105</v>
          </cell>
          <cell r="E488" t="str">
            <v>Airtel</v>
          </cell>
          <cell r="F488" t="str">
            <v>Sambhajinagar</v>
          </cell>
          <cell r="G488" t="str">
            <v>Pune</v>
          </cell>
          <cell r="H488" t="str">
            <v>M&amp;G</v>
          </cell>
          <cell r="I488" t="str">
            <v>M0T</v>
          </cell>
          <cell r="J488" t="str">
            <v>M0T</v>
          </cell>
          <cell r="L488">
            <v>44946</v>
          </cell>
          <cell r="M488">
            <v>44946</v>
          </cell>
          <cell r="N488">
            <v>44946</v>
          </cell>
          <cell r="Q488" t="str">
            <v>No</v>
          </cell>
        </row>
        <row r="489">
          <cell r="B489" t="str">
            <v>M0T060101</v>
          </cell>
          <cell r="C489" t="str">
            <v>18.6624067,73.7969301</v>
          </cell>
          <cell r="D489" t="str">
            <v>0000M0T06-M0T060102</v>
          </cell>
          <cell r="E489" t="str">
            <v>Airtel</v>
          </cell>
          <cell r="F489" t="str">
            <v>Sambhajinagar</v>
          </cell>
          <cell r="G489" t="str">
            <v>Pune</v>
          </cell>
          <cell r="H489" t="str">
            <v>M&amp;G</v>
          </cell>
          <cell r="I489" t="str">
            <v>M0T</v>
          </cell>
          <cell r="J489" t="str">
            <v>M0T</v>
          </cell>
          <cell r="L489">
            <v>44946</v>
          </cell>
          <cell r="M489">
            <v>44946</v>
          </cell>
          <cell r="N489">
            <v>44946</v>
          </cell>
          <cell r="Q489" t="str">
            <v>No</v>
          </cell>
        </row>
        <row r="490">
          <cell r="B490" t="str">
            <v>M0T060102</v>
          </cell>
          <cell r="C490" t="str">
            <v>18.6627222,73.7967415</v>
          </cell>
          <cell r="D490" t="str">
            <v>0000M0T06-M0T060102</v>
          </cell>
          <cell r="E490" t="str">
            <v>Airtel</v>
          </cell>
          <cell r="F490" t="str">
            <v>Sambhajinagar</v>
          </cell>
          <cell r="G490" t="str">
            <v>Pune</v>
          </cell>
          <cell r="H490" t="str">
            <v>M&amp;G</v>
          </cell>
          <cell r="I490" t="str">
            <v>M0T</v>
          </cell>
          <cell r="J490" t="str">
            <v>M0T</v>
          </cell>
          <cell r="L490">
            <v>44946</v>
          </cell>
          <cell r="M490">
            <v>44946</v>
          </cell>
          <cell r="N490">
            <v>44946</v>
          </cell>
          <cell r="Q490" t="str">
            <v>No</v>
          </cell>
        </row>
        <row r="491">
          <cell r="B491" t="str">
            <v>M0T060103</v>
          </cell>
          <cell r="C491" t="str">
            <v>18.6627079,73.7971315</v>
          </cell>
          <cell r="D491" t="str">
            <v>0000M0T06-M0T060104</v>
          </cell>
          <cell r="E491" t="str">
            <v>Airtel</v>
          </cell>
          <cell r="F491" t="str">
            <v>Sambhajinagar</v>
          </cell>
          <cell r="G491" t="str">
            <v>Pune</v>
          </cell>
          <cell r="H491" t="str">
            <v>M&amp;G</v>
          </cell>
          <cell r="I491" t="str">
            <v>M0T</v>
          </cell>
          <cell r="J491" t="str">
            <v>M0T</v>
          </cell>
          <cell r="L491">
            <v>44946</v>
          </cell>
          <cell r="M491">
            <v>44946</v>
          </cell>
          <cell r="N491">
            <v>44946</v>
          </cell>
          <cell r="Q491" t="str">
            <v>No</v>
          </cell>
        </row>
        <row r="492">
          <cell r="B492" t="str">
            <v>M0T060104</v>
          </cell>
          <cell r="C492" t="str">
            <v>18.662434,73.7970183</v>
          </cell>
          <cell r="D492" t="str">
            <v>0000M0T06-M0T060104</v>
          </cell>
          <cell r="E492" t="str">
            <v>Airtel</v>
          </cell>
          <cell r="F492" t="str">
            <v>Sambhajinagar</v>
          </cell>
          <cell r="G492" t="str">
            <v>Pune</v>
          </cell>
          <cell r="H492" t="str">
            <v>M&amp;G</v>
          </cell>
          <cell r="I492" t="str">
            <v>M0T</v>
          </cell>
          <cell r="J492" t="str">
            <v>M0T</v>
          </cell>
          <cell r="L492">
            <v>44946</v>
          </cell>
          <cell r="M492">
            <v>44946</v>
          </cell>
          <cell r="N492">
            <v>44946</v>
          </cell>
          <cell r="Q492" t="str">
            <v>No</v>
          </cell>
        </row>
        <row r="493">
          <cell r="B493" t="str">
            <v>M0T060105</v>
          </cell>
          <cell r="C493" t="str">
            <v>18.6623135,73.7972371</v>
          </cell>
          <cell r="D493" t="str">
            <v>0000M0T06-M0T060106</v>
          </cell>
          <cell r="E493" t="str">
            <v>Airtel</v>
          </cell>
          <cell r="F493" t="str">
            <v>Sambhajinagar</v>
          </cell>
          <cell r="G493" t="str">
            <v>Pune</v>
          </cell>
          <cell r="H493" t="str">
            <v>M&amp;G</v>
          </cell>
          <cell r="I493" t="str">
            <v>M0T</v>
          </cell>
          <cell r="J493" t="str">
            <v>M0T</v>
          </cell>
          <cell r="L493">
            <v>44946</v>
          </cell>
          <cell r="M493">
            <v>44946</v>
          </cell>
          <cell r="N493">
            <v>44946</v>
          </cell>
          <cell r="Q493" t="str">
            <v>No</v>
          </cell>
        </row>
        <row r="494">
          <cell r="B494" t="str">
            <v>M0T060106</v>
          </cell>
          <cell r="C494" t="str">
            <v>18.6623135,73.7972371</v>
          </cell>
          <cell r="D494" t="str">
            <v>0000M0T06-M0T060106</v>
          </cell>
          <cell r="E494" t="str">
            <v>Airtel</v>
          </cell>
          <cell r="F494" t="str">
            <v>Sambhajinagar</v>
          </cell>
          <cell r="G494" t="str">
            <v>Pune</v>
          </cell>
          <cell r="H494" t="str">
            <v>M&amp;G</v>
          </cell>
          <cell r="I494" t="str">
            <v>M0T</v>
          </cell>
          <cell r="J494" t="str">
            <v>M0T</v>
          </cell>
          <cell r="L494">
            <v>44946</v>
          </cell>
          <cell r="M494">
            <v>44946</v>
          </cell>
          <cell r="N494">
            <v>44946</v>
          </cell>
          <cell r="Q494" t="str">
            <v>No</v>
          </cell>
        </row>
        <row r="495">
          <cell r="B495" t="str">
            <v>M0T060107</v>
          </cell>
          <cell r="C495" t="str">
            <v>18.6621981,73.7973979</v>
          </cell>
          <cell r="D495" t="str">
            <v>0000M0T06-M0T060108</v>
          </cell>
          <cell r="E495" t="str">
            <v>Airtel</v>
          </cell>
          <cell r="F495" t="str">
            <v>Sambhajinagar</v>
          </cell>
          <cell r="G495" t="str">
            <v>Pune</v>
          </cell>
          <cell r="H495" t="str">
            <v>M&amp;G</v>
          </cell>
          <cell r="I495" t="str">
            <v>M0T</v>
          </cell>
          <cell r="J495" t="str">
            <v>M0T</v>
          </cell>
          <cell r="L495">
            <v>44946</v>
          </cell>
          <cell r="M495">
            <v>44946</v>
          </cell>
          <cell r="N495">
            <v>44946</v>
          </cell>
          <cell r="Q495" t="str">
            <v>No</v>
          </cell>
        </row>
        <row r="496">
          <cell r="B496" t="str">
            <v>M0T060108</v>
          </cell>
          <cell r="C496" t="str">
            <v>18.6629116,73.7966727</v>
          </cell>
          <cell r="D496" t="str">
            <v>0000M0T06-M0T060108</v>
          </cell>
          <cell r="E496" t="str">
            <v>Airtel</v>
          </cell>
          <cell r="F496" t="str">
            <v>Sambhajinagar</v>
          </cell>
          <cell r="G496" t="str">
            <v>Pune</v>
          </cell>
          <cell r="H496" t="str">
            <v>M&amp;G</v>
          </cell>
          <cell r="I496" t="str">
            <v>M0T</v>
          </cell>
          <cell r="J496" t="str">
            <v>M0T</v>
          </cell>
          <cell r="L496">
            <v>44946</v>
          </cell>
          <cell r="M496">
            <v>44946</v>
          </cell>
          <cell r="N496">
            <v>44946</v>
          </cell>
          <cell r="Q496" t="str">
            <v>No</v>
          </cell>
        </row>
        <row r="497">
          <cell r="B497" t="str">
            <v>M0T070101</v>
          </cell>
          <cell r="C497" t="str">
            <v>18.6606824,73.7968194</v>
          </cell>
          <cell r="D497" t="str">
            <v>0000M0T07-M0T070103</v>
          </cell>
          <cell r="E497" t="str">
            <v>Airtel</v>
          </cell>
          <cell r="F497" t="str">
            <v>Sambhajinagar</v>
          </cell>
          <cell r="G497" t="str">
            <v>Pune</v>
          </cell>
          <cell r="H497" t="str">
            <v>M&amp;G</v>
          </cell>
          <cell r="I497" t="str">
            <v>M0T</v>
          </cell>
          <cell r="J497" t="str">
            <v>M0T</v>
          </cell>
          <cell r="L497">
            <v>44946</v>
          </cell>
          <cell r="M497">
            <v>44946</v>
          </cell>
          <cell r="N497">
            <v>44946</v>
          </cell>
          <cell r="Q497" t="str">
            <v>No</v>
          </cell>
        </row>
        <row r="498">
          <cell r="B498" t="str">
            <v>M0T070102</v>
          </cell>
          <cell r="C498" t="str">
            <v>18.6610548,73.7971228</v>
          </cell>
          <cell r="D498" t="str">
            <v>0000M0T07-M0T070103</v>
          </cell>
          <cell r="E498" t="str">
            <v>Airtel</v>
          </cell>
          <cell r="F498" t="str">
            <v>Sambhajinagar</v>
          </cell>
          <cell r="G498" t="str">
            <v>Pune</v>
          </cell>
          <cell r="H498" t="str">
            <v>M&amp;G</v>
          </cell>
          <cell r="I498" t="str">
            <v>M0T</v>
          </cell>
          <cell r="J498" t="str">
            <v>M0T</v>
          </cell>
          <cell r="L498">
            <v>44946</v>
          </cell>
          <cell r="M498">
            <v>44946</v>
          </cell>
          <cell r="N498">
            <v>44946</v>
          </cell>
          <cell r="Q498" t="str">
            <v>No</v>
          </cell>
        </row>
        <row r="499">
          <cell r="B499" t="str">
            <v>M0T070103</v>
          </cell>
          <cell r="C499" t="str">
            <v>18.6611536,73.7973786</v>
          </cell>
          <cell r="D499" t="str">
            <v>0000M0T07-M0T070103</v>
          </cell>
          <cell r="E499" t="str">
            <v>Airtel</v>
          </cell>
          <cell r="F499" t="str">
            <v>Sambhajinagar</v>
          </cell>
          <cell r="G499" t="str">
            <v>Pune</v>
          </cell>
          <cell r="H499" t="str">
            <v>M&amp;G</v>
          </cell>
          <cell r="I499" t="str">
            <v>M0T</v>
          </cell>
          <cell r="J499" t="str">
            <v>M0T</v>
          </cell>
          <cell r="L499">
            <v>44946</v>
          </cell>
          <cell r="M499">
            <v>44946</v>
          </cell>
          <cell r="N499">
            <v>44946</v>
          </cell>
          <cell r="Q499" t="str">
            <v>No</v>
          </cell>
        </row>
        <row r="500">
          <cell r="B500" t="str">
            <v>M0T070104</v>
          </cell>
          <cell r="C500" t="str">
            <v>18.6604686,73.7970579</v>
          </cell>
          <cell r="D500" t="str">
            <v>0000M0T07-M0T070105</v>
          </cell>
          <cell r="E500" t="str">
            <v>Airtel</v>
          </cell>
          <cell r="F500" t="str">
            <v>Sambhajinagar</v>
          </cell>
          <cell r="G500" t="str">
            <v>Pune</v>
          </cell>
          <cell r="H500" t="str">
            <v>M&amp;G</v>
          </cell>
          <cell r="I500" t="str">
            <v>M0T</v>
          </cell>
          <cell r="J500" t="str">
            <v>M0T</v>
          </cell>
          <cell r="L500">
            <v>44946</v>
          </cell>
          <cell r="M500">
            <v>44946</v>
          </cell>
          <cell r="N500">
            <v>44946</v>
          </cell>
          <cell r="Q500" t="str">
            <v>No</v>
          </cell>
        </row>
        <row r="501">
          <cell r="B501" t="str">
            <v>M0T070105</v>
          </cell>
          <cell r="C501" t="str">
            <v>18.6602976,73.7975414</v>
          </cell>
          <cell r="D501" t="str">
            <v>0000M0T07-M0T070105</v>
          </cell>
          <cell r="E501" t="str">
            <v>Airtel</v>
          </cell>
          <cell r="F501" t="str">
            <v>Sambhajinagar</v>
          </cell>
          <cell r="G501" t="str">
            <v>Pune</v>
          </cell>
          <cell r="H501" t="str">
            <v>M&amp;G</v>
          </cell>
          <cell r="I501" t="str">
            <v>M0T</v>
          </cell>
          <cell r="J501" t="str">
            <v>M0T</v>
          </cell>
          <cell r="L501">
            <v>44946</v>
          </cell>
          <cell r="M501">
            <v>44946</v>
          </cell>
          <cell r="N501">
            <v>44946</v>
          </cell>
          <cell r="Q501" t="str">
            <v>No</v>
          </cell>
        </row>
        <row r="502">
          <cell r="B502" t="str">
            <v>M0T080103</v>
          </cell>
          <cell r="C502" t="str">
            <v>18.6614127,73.7978481</v>
          </cell>
          <cell r="D502" t="str">
            <v>0000M0T08-M0T080102</v>
          </cell>
          <cell r="E502" t="str">
            <v>Airtel</v>
          </cell>
          <cell r="F502" t="str">
            <v>Sambhajinagar</v>
          </cell>
          <cell r="G502" t="str">
            <v>Pune</v>
          </cell>
          <cell r="H502" t="str">
            <v>M&amp;G</v>
          </cell>
          <cell r="I502" t="str">
            <v>M0T</v>
          </cell>
          <cell r="J502" t="str">
            <v>M0T</v>
          </cell>
          <cell r="L502">
            <v>44946</v>
          </cell>
          <cell r="M502">
            <v>44946</v>
          </cell>
          <cell r="N502">
            <v>44946</v>
          </cell>
          <cell r="Q502" t="str">
            <v>No</v>
          </cell>
        </row>
        <row r="503">
          <cell r="B503" t="str">
            <v>M0T080101</v>
          </cell>
          <cell r="C503" t="str">
            <v>18.6623356,73.7981157</v>
          </cell>
          <cell r="D503" t="str">
            <v>0000M0T08-M0T080102</v>
          </cell>
          <cell r="E503" t="str">
            <v>Airtel</v>
          </cell>
          <cell r="F503" t="str">
            <v>Sambhajinagar</v>
          </cell>
          <cell r="G503" t="str">
            <v>Pune</v>
          </cell>
          <cell r="H503" t="str">
            <v>M&amp;G</v>
          </cell>
          <cell r="I503" t="str">
            <v>M0T</v>
          </cell>
          <cell r="J503" t="str">
            <v>M0T</v>
          </cell>
          <cell r="L503">
            <v>44946</v>
          </cell>
          <cell r="M503">
            <v>44946</v>
          </cell>
          <cell r="N503">
            <v>44946</v>
          </cell>
          <cell r="Q503" t="str">
            <v>No</v>
          </cell>
        </row>
        <row r="504">
          <cell r="B504" t="str">
            <v>M0T080102</v>
          </cell>
          <cell r="C504" t="str">
            <v>18.6620811,73.7984234</v>
          </cell>
          <cell r="D504" t="str">
            <v>0000M0T08-M0T080102</v>
          </cell>
          <cell r="E504" t="str">
            <v>Airtel</v>
          </cell>
          <cell r="F504" t="str">
            <v>Sambhajinagar</v>
          </cell>
          <cell r="G504" t="str">
            <v>Pune</v>
          </cell>
          <cell r="H504" t="str">
            <v>M&amp;G</v>
          </cell>
          <cell r="I504" t="str">
            <v>M0T</v>
          </cell>
          <cell r="J504" t="str">
            <v>M0T</v>
          </cell>
          <cell r="L504">
            <v>44946</v>
          </cell>
          <cell r="M504">
            <v>44946</v>
          </cell>
          <cell r="N504">
            <v>44946</v>
          </cell>
          <cell r="Q504" t="str">
            <v>No</v>
          </cell>
        </row>
        <row r="505">
          <cell r="B505" t="str">
            <v>M0T080104</v>
          </cell>
          <cell r="C505" t="str">
            <v>18.6608924,73.7976488</v>
          </cell>
          <cell r="D505" t="str">
            <v>0000M0T08-M0T080104</v>
          </cell>
          <cell r="E505" t="str">
            <v>Airtel</v>
          </cell>
          <cell r="F505" t="str">
            <v>Sambhajinagar</v>
          </cell>
          <cell r="G505" t="str">
            <v>Pune</v>
          </cell>
          <cell r="H505" t="str">
            <v>M&amp;G</v>
          </cell>
          <cell r="I505" t="str">
            <v>M0T</v>
          </cell>
          <cell r="J505" t="str">
            <v>M0T</v>
          </cell>
          <cell r="L505">
            <v>44946</v>
          </cell>
          <cell r="M505">
            <v>44946</v>
          </cell>
          <cell r="N505">
            <v>44946</v>
          </cell>
          <cell r="Q505" t="str">
            <v>No</v>
          </cell>
        </row>
        <row r="506">
          <cell r="B506" t="str">
            <v>M0T</v>
          </cell>
          <cell r="D506" t="str">
            <v>000DCLM0T-0000M0T03</v>
          </cell>
          <cell r="E506" t="str">
            <v>Airtel</v>
          </cell>
          <cell r="F506" t="str">
            <v>Sambhajinagar</v>
          </cell>
          <cell r="G506" t="str">
            <v>Pune</v>
          </cell>
          <cell r="H506" t="str">
            <v>M&amp;G</v>
          </cell>
          <cell r="I506" t="str">
            <v>M0T</v>
          </cell>
          <cell r="J506" t="str">
            <v>M0T</v>
          </cell>
          <cell r="L506">
            <v>44946</v>
          </cell>
          <cell r="M506">
            <v>44946</v>
          </cell>
          <cell r="N506">
            <v>44946</v>
          </cell>
          <cell r="Q506" t="str">
            <v>No</v>
          </cell>
        </row>
        <row r="507">
          <cell r="B507" t="str">
            <v>S8P01</v>
          </cell>
          <cell r="C507" t="str">
            <v>18.65104,73.7711317</v>
          </cell>
          <cell r="D507" t="str">
            <v>000000S8P-0000S8P14</v>
          </cell>
          <cell r="E507" t="str">
            <v>Airtel</v>
          </cell>
          <cell r="F507" t="str">
            <v>Nigdi 332</v>
          </cell>
          <cell r="G507" t="str">
            <v>Pune</v>
          </cell>
          <cell r="H507" t="str">
            <v>M&amp;G</v>
          </cell>
          <cell r="I507" t="str">
            <v>S8P</v>
          </cell>
          <cell r="J507" t="str">
            <v>S8P</v>
          </cell>
          <cell r="L507">
            <v>45169</v>
          </cell>
          <cell r="M507">
            <v>45212</v>
          </cell>
          <cell r="N507">
            <v>45169</v>
          </cell>
          <cell r="Q507" t="str">
            <v>No</v>
          </cell>
        </row>
        <row r="508">
          <cell r="B508" t="str">
            <v>S8P02</v>
          </cell>
          <cell r="C508" t="str">
            <v>18.6493263,73.7734882</v>
          </cell>
          <cell r="D508" t="str">
            <v>000000S8P-0000S8P14</v>
          </cell>
          <cell r="E508" t="str">
            <v>Airtel</v>
          </cell>
          <cell r="F508" t="str">
            <v>Nigdi 332</v>
          </cell>
          <cell r="G508" t="str">
            <v>Pune</v>
          </cell>
          <cell r="H508" t="str">
            <v>M&amp;G</v>
          </cell>
          <cell r="I508" t="str">
            <v>S8P</v>
          </cell>
          <cell r="J508" t="str">
            <v>S8P</v>
          </cell>
          <cell r="L508">
            <v>45169</v>
          </cell>
          <cell r="M508">
            <v>45212</v>
          </cell>
          <cell r="N508">
            <v>45169</v>
          </cell>
          <cell r="Q508" t="str">
            <v>No</v>
          </cell>
        </row>
        <row r="509">
          <cell r="B509" t="str">
            <v>S8P03</v>
          </cell>
          <cell r="C509" t="str">
            <v>18.6500085,73.7751642</v>
          </cell>
          <cell r="D509" t="str">
            <v>000000S8P-0000S8P14</v>
          </cell>
          <cell r="E509" t="str">
            <v>Airtel</v>
          </cell>
          <cell r="F509" t="str">
            <v>Nigdi 332</v>
          </cell>
          <cell r="G509" t="str">
            <v>Pune</v>
          </cell>
          <cell r="H509" t="str">
            <v>M&amp;G</v>
          </cell>
          <cell r="I509" t="str">
            <v>S8P</v>
          </cell>
          <cell r="J509" t="str">
            <v>S8P</v>
          </cell>
          <cell r="L509">
            <v>45169</v>
          </cell>
          <cell r="M509">
            <v>45212</v>
          </cell>
          <cell r="N509">
            <v>45169</v>
          </cell>
          <cell r="Q509" t="str">
            <v>No</v>
          </cell>
        </row>
        <row r="510">
          <cell r="B510" t="str">
            <v>S8P04</v>
          </cell>
          <cell r="C510" t="str">
            <v>18.6515712,73.774756</v>
          </cell>
          <cell r="D510" t="str">
            <v>000000S8P-0000S8P14</v>
          </cell>
          <cell r="E510" t="str">
            <v>Airtel</v>
          </cell>
          <cell r="F510" t="str">
            <v>Nigdi 332</v>
          </cell>
          <cell r="G510" t="str">
            <v>Pune</v>
          </cell>
          <cell r="H510" t="str">
            <v>M&amp;G</v>
          </cell>
          <cell r="I510" t="str">
            <v>S8P</v>
          </cell>
          <cell r="J510" t="str">
            <v>S8P</v>
          </cell>
          <cell r="L510">
            <v>45169</v>
          </cell>
          <cell r="M510">
            <v>45212</v>
          </cell>
          <cell r="N510">
            <v>45169</v>
          </cell>
          <cell r="Q510" t="str">
            <v>No</v>
          </cell>
        </row>
        <row r="511">
          <cell r="B511" t="str">
            <v>S8P05</v>
          </cell>
          <cell r="C511" t="str">
            <v>18.651832,73.7732206</v>
          </cell>
          <cell r="D511" t="str">
            <v>000000S8P-0000S8P07</v>
          </cell>
          <cell r="E511" t="str">
            <v>Airtel</v>
          </cell>
          <cell r="F511" t="str">
            <v>Nigdi 332</v>
          </cell>
          <cell r="G511" t="str">
            <v>Pune</v>
          </cell>
          <cell r="H511" t="str">
            <v>M&amp;G</v>
          </cell>
          <cell r="I511" t="str">
            <v>S8P</v>
          </cell>
          <cell r="J511" t="str">
            <v>S8P</v>
          </cell>
          <cell r="L511">
            <v>45169</v>
          </cell>
          <cell r="M511">
            <v>45212</v>
          </cell>
          <cell r="N511">
            <v>45169</v>
          </cell>
          <cell r="Q511" t="str">
            <v>No</v>
          </cell>
        </row>
        <row r="512">
          <cell r="B512" t="str">
            <v>S8P06</v>
          </cell>
          <cell r="C512" t="str">
            <v>18.6538509,73.773463</v>
          </cell>
          <cell r="D512" t="str">
            <v>000000S8P-0000S8P07</v>
          </cell>
          <cell r="E512" t="str">
            <v>Airtel</v>
          </cell>
          <cell r="F512" t="str">
            <v>Nigdi 332</v>
          </cell>
          <cell r="G512" t="str">
            <v>Pune</v>
          </cell>
          <cell r="H512" t="str">
            <v>M&amp;G</v>
          </cell>
          <cell r="I512" t="str">
            <v>S8P</v>
          </cell>
          <cell r="J512" t="str">
            <v>S8P</v>
          </cell>
          <cell r="L512">
            <v>45169</v>
          </cell>
          <cell r="M512">
            <v>45212</v>
          </cell>
          <cell r="N512">
            <v>45169</v>
          </cell>
          <cell r="Q512" t="str">
            <v>No</v>
          </cell>
        </row>
        <row r="513">
          <cell r="B513" t="str">
            <v>S8P07</v>
          </cell>
          <cell r="C513" t="str">
            <v>18.6552942,73.7734516</v>
          </cell>
          <cell r="D513" t="str">
            <v>000000S8P-0000S8P07</v>
          </cell>
          <cell r="E513" t="str">
            <v>Airtel</v>
          </cell>
          <cell r="F513" t="str">
            <v>Nigdi 332</v>
          </cell>
          <cell r="G513" t="str">
            <v>Pune</v>
          </cell>
          <cell r="H513" t="str">
            <v>M&amp;G</v>
          </cell>
          <cell r="I513" t="str">
            <v>S8P</v>
          </cell>
          <cell r="J513" t="str">
            <v>S8P</v>
          </cell>
          <cell r="L513">
            <v>45169</v>
          </cell>
          <cell r="M513">
            <v>45212</v>
          </cell>
          <cell r="N513">
            <v>45169</v>
          </cell>
          <cell r="Q513" t="str">
            <v>No</v>
          </cell>
        </row>
        <row r="514">
          <cell r="B514" t="str">
            <v>S8P08</v>
          </cell>
          <cell r="C514" t="str">
            <v>18.653247,73.7742772</v>
          </cell>
          <cell r="D514" t="str">
            <v>0000S8P06-0000S8P08</v>
          </cell>
          <cell r="E514" t="str">
            <v>Airtel</v>
          </cell>
          <cell r="F514" t="str">
            <v>Nigdi 332</v>
          </cell>
          <cell r="G514" t="str">
            <v>Pune</v>
          </cell>
          <cell r="H514" t="str">
            <v>M&amp;G</v>
          </cell>
          <cell r="I514" t="str">
            <v>S8P</v>
          </cell>
          <cell r="J514" t="str">
            <v>S8P</v>
          </cell>
          <cell r="L514">
            <v>45169</v>
          </cell>
          <cell r="M514">
            <v>45212</v>
          </cell>
          <cell r="N514">
            <v>45169</v>
          </cell>
          <cell r="Q514" t="str">
            <v>No</v>
          </cell>
        </row>
        <row r="515">
          <cell r="B515" t="str">
            <v>S8P09</v>
          </cell>
          <cell r="C515" t="str">
            <v>18.6542975,73.7723666</v>
          </cell>
          <cell r="D515" t="str">
            <v>0000S8P06-0000S8P10</v>
          </cell>
          <cell r="E515" t="str">
            <v>Airtel</v>
          </cell>
          <cell r="F515" t="str">
            <v>Nigdi 332</v>
          </cell>
          <cell r="G515" t="str">
            <v>Pune</v>
          </cell>
          <cell r="H515" t="str">
            <v>M&amp;G</v>
          </cell>
          <cell r="I515" t="str">
            <v>S8P</v>
          </cell>
          <cell r="J515" t="str">
            <v>S8P</v>
          </cell>
          <cell r="L515">
            <v>45169</v>
          </cell>
          <cell r="M515">
            <v>45212</v>
          </cell>
          <cell r="N515">
            <v>45169</v>
          </cell>
          <cell r="Q515" t="str">
            <v>No</v>
          </cell>
        </row>
        <row r="516">
          <cell r="B516" t="str">
            <v>S8P10</v>
          </cell>
          <cell r="C516" t="str">
            <v>18.6539354,73.7714935</v>
          </cell>
          <cell r="D516" t="str">
            <v>0000S8P06-0000S8P10</v>
          </cell>
          <cell r="E516" t="str">
            <v>Airtel</v>
          </cell>
          <cell r="F516" t="str">
            <v>Nigdi 332</v>
          </cell>
          <cell r="G516" t="str">
            <v>Pune</v>
          </cell>
          <cell r="H516" t="str">
            <v>M&amp;G</v>
          </cell>
          <cell r="I516" t="str">
            <v>S8P</v>
          </cell>
          <cell r="J516" t="str">
            <v>S8P</v>
          </cell>
          <cell r="L516">
            <v>45169</v>
          </cell>
          <cell r="M516">
            <v>45212</v>
          </cell>
          <cell r="N516">
            <v>45169</v>
          </cell>
          <cell r="Q516" t="str">
            <v>No</v>
          </cell>
        </row>
        <row r="517">
          <cell r="B517" t="str">
            <v>S8P11</v>
          </cell>
          <cell r="C517" t="str">
            <v>18.6527927,73.7707446</v>
          </cell>
          <cell r="D517" t="str">
            <v>000000S8P-0000S8P16</v>
          </cell>
          <cell r="E517" t="str">
            <v>Airtel</v>
          </cell>
          <cell r="F517" t="str">
            <v>Nigdi 332</v>
          </cell>
          <cell r="G517" t="str">
            <v>Pune</v>
          </cell>
          <cell r="H517" t="str">
            <v>M&amp;G</v>
          </cell>
          <cell r="I517" t="str">
            <v>S8P</v>
          </cell>
          <cell r="J517" t="str">
            <v>S8P</v>
          </cell>
          <cell r="L517">
            <v>45169</v>
          </cell>
          <cell r="M517">
            <v>45212</v>
          </cell>
          <cell r="N517">
            <v>45169</v>
          </cell>
          <cell r="Q517" t="str">
            <v>No</v>
          </cell>
        </row>
        <row r="518">
          <cell r="B518" t="str">
            <v>S8P12</v>
          </cell>
          <cell r="C518" t="str">
            <v>18.6513257,73.7706242</v>
          </cell>
          <cell r="D518" t="str">
            <v>000000S8P-0000S8P12</v>
          </cell>
          <cell r="E518" t="str">
            <v>Airtel</v>
          </cell>
          <cell r="F518" t="str">
            <v>Nigdi 332</v>
          </cell>
          <cell r="G518" t="str">
            <v>Pune</v>
          </cell>
          <cell r="H518" t="str">
            <v>M&amp;G</v>
          </cell>
          <cell r="I518" t="str">
            <v>S8P</v>
          </cell>
          <cell r="J518" t="str">
            <v>S8P</v>
          </cell>
          <cell r="L518">
            <v>45169</v>
          </cell>
          <cell r="M518">
            <v>45212</v>
          </cell>
          <cell r="N518">
            <v>45169</v>
          </cell>
          <cell r="Q518" t="str">
            <v>No</v>
          </cell>
        </row>
        <row r="519">
          <cell r="B519" t="str">
            <v>S8P13</v>
          </cell>
          <cell r="C519" t="str">
            <v>18.6518391,73.7750805</v>
          </cell>
          <cell r="D519" t="str">
            <v>000000S8P-0000S8P14</v>
          </cell>
          <cell r="E519" t="str">
            <v>Airtel</v>
          </cell>
          <cell r="F519" t="str">
            <v>Nigdi 332</v>
          </cell>
          <cell r="G519" t="str">
            <v>Pune</v>
          </cell>
          <cell r="H519" t="str">
            <v>M&amp;G</v>
          </cell>
          <cell r="I519" t="str">
            <v>S8P</v>
          </cell>
          <cell r="J519" t="str">
            <v>S8P</v>
          </cell>
          <cell r="L519">
            <v>45169</v>
          </cell>
          <cell r="M519">
            <v>45212</v>
          </cell>
          <cell r="N519">
            <v>45169</v>
          </cell>
          <cell r="Q519" t="str">
            <v>No</v>
          </cell>
        </row>
        <row r="520">
          <cell r="B520" t="str">
            <v>S8P14</v>
          </cell>
          <cell r="C520" t="str">
            <v>18.6527164,73.7753473</v>
          </cell>
          <cell r="D520" t="str">
            <v>000000S8P-0000S8P14</v>
          </cell>
          <cell r="E520" t="str">
            <v>Airtel</v>
          </cell>
          <cell r="F520" t="str">
            <v>Nigdi 332</v>
          </cell>
          <cell r="G520" t="str">
            <v>Pune</v>
          </cell>
          <cell r="H520" t="str">
            <v>M&amp;G</v>
          </cell>
          <cell r="I520" t="str">
            <v>S8P</v>
          </cell>
          <cell r="J520" t="str">
            <v>S8P</v>
          </cell>
          <cell r="L520">
            <v>45169</v>
          </cell>
          <cell r="M520">
            <v>45212</v>
          </cell>
          <cell r="N520">
            <v>45169</v>
          </cell>
          <cell r="Q520" t="str">
            <v>No</v>
          </cell>
        </row>
        <row r="521">
          <cell r="B521" t="str">
            <v>S8P15</v>
          </cell>
          <cell r="C521" t="str">
            <v>18.650255,73.7759196</v>
          </cell>
          <cell r="D521" t="str">
            <v>0000S8P03-0000S8P15</v>
          </cell>
          <cell r="E521" t="str">
            <v>Airtel</v>
          </cell>
          <cell r="F521" t="str">
            <v>Nigdi 332</v>
          </cell>
          <cell r="G521" t="str">
            <v>Pune</v>
          </cell>
          <cell r="H521" t="str">
            <v>M&amp;G</v>
          </cell>
          <cell r="I521" t="str">
            <v>S8P</v>
          </cell>
          <cell r="J521" t="str">
            <v>S8P</v>
          </cell>
          <cell r="L521">
            <v>45169</v>
          </cell>
          <cell r="M521">
            <v>45212</v>
          </cell>
          <cell r="N521">
            <v>45169</v>
          </cell>
          <cell r="Q521" t="str">
            <v>No</v>
          </cell>
        </row>
        <row r="522">
          <cell r="B522" t="str">
            <v>S8P16</v>
          </cell>
          <cell r="C522" t="str">
            <v>18.6531016,73.7697446</v>
          </cell>
          <cell r="D522" t="str">
            <v>000000S8P-0000S8P16</v>
          </cell>
          <cell r="E522" t="str">
            <v>Airtel</v>
          </cell>
          <cell r="F522" t="str">
            <v>Nigdi 332</v>
          </cell>
          <cell r="G522" t="str">
            <v>Pune</v>
          </cell>
          <cell r="H522" t="str">
            <v>M&amp;G</v>
          </cell>
          <cell r="I522" t="str">
            <v>S8P</v>
          </cell>
          <cell r="J522" t="str">
            <v>S8P</v>
          </cell>
          <cell r="L522">
            <v>45169</v>
          </cell>
          <cell r="M522">
            <v>45212</v>
          </cell>
          <cell r="N522">
            <v>45169</v>
          </cell>
          <cell r="Q522" t="str">
            <v>No</v>
          </cell>
        </row>
        <row r="523">
          <cell r="B523" t="str">
            <v>S8P010101</v>
          </cell>
          <cell r="C523" t="str">
            <v>18.65104,73.7711317</v>
          </cell>
          <cell r="D523" t="str">
            <v>0000S8P01-S8P010101</v>
          </cell>
          <cell r="E523" t="str">
            <v>Airtel</v>
          </cell>
          <cell r="F523" t="str">
            <v>Nigdi 332</v>
          </cell>
          <cell r="G523" t="str">
            <v>Pune</v>
          </cell>
          <cell r="H523" t="str">
            <v>M&amp;G</v>
          </cell>
          <cell r="I523" t="str">
            <v>S8P</v>
          </cell>
          <cell r="J523" t="str">
            <v>S8P</v>
          </cell>
          <cell r="L523">
            <v>45169</v>
          </cell>
          <cell r="M523">
            <v>45212</v>
          </cell>
          <cell r="N523">
            <v>45169</v>
          </cell>
          <cell r="Q523" t="str">
            <v>No</v>
          </cell>
        </row>
        <row r="524">
          <cell r="B524" t="str">
            <v>S8P010102</v>
          </cell>
          <cell r="C524" t="str">
            <v>18.6509267,73.7717188</v>
          </cell>
          <cell r="D524" t="str">
            <v>0000S8P01-S8P010106</v>
          </cell>
          <cell r="E524" t="str">
            <v>Airtel</v>
          </cell>
          <cell r="F524" t="str">
            <v>Nigdi 332</v>
          </cell>
          <cell r="G524" t="str">
            <v>Pune</v>
          </cell>
          <cell r="H524" t="str">
            <v>M&amp;G</v>
          </cell>
          <cell r="I524" t="str">
            <v>S8P</v>
          </cell>
          <cell r="J524" t="str">
            <v>S8P</v>
          </cell>
          <cell r="L524">
            <v>45169</v>
          </cell>
          <cell r="M524">
            <v>45212</v>
          </cell>
          <cell r="N524">
            <v>45169</v>
          </cell>
          <cell r="Q524" t="str">
            <v>No</v>
          </cell>
        </row>
        <row r="525">
          <cell r="B525" t="str">
            <v>S8P010103</v>
          </cell>
          <cell r="C525" t="str">
            <v>18.6507796,73.7719709</v>
          </cell>
          <cell r="D525" t="str">
            <v>0000S8P01-S8P010106</v>
          </cell>
          <cell r="E525" t="str">
            <v>Airtel</v>
          </cell>
          <cell r="F525" t="str">
            <v>Nigdi 332</v>
          </cell>
          <cell r="G525" t="str">
            <v>Pune</v>
          </cell>
          <cell r="H525" t="str">
            <v>M&amp;G</v>
          </cell>
          <cell r="I525" t="str">
            <v>S8P</v>
          </cell>
          <cell r="J525" t="str">
            <v>S8P</v>
          </cell>
          <cell r="L525">
            <v>45169</v>
          </cell>
          <cell r="M525">
            <v>45212</v>
          </cell>
          <cell r="N525">
            <v>45169</v>
          </cell>
          <cell r="Q525" t="str">
            <v>No</v>
          </cell>
        </row>
        <row r="526">
          <cell r="B526" t="str">
            <v>S8P010104</v>
          </cell>
          <cell r="C526" t="str">
            <v>18.65052,73.7717952</v>
          </cell>
          <cell r="D526" t="str">
            <v>0000S8P01-S8P010106</v>
          </cell>
          <cell r="E526" t="str">
            <v>Airtel</v>
          </cell>
          <cell r="F526" t="str">
            <v>Nigdi 332</v>
          </cell>
          <cell r="G526" t="str">
            <v>Pune</v>
          </cell>
          <cell r="H526" t="str">
            <v>M&amp;G</v>
          </cell>
          <cell r="I526" t="str">
            <v>S8P</v>
          </cell>
          <cell r="J526" t="str">
            <v>S8P</v>
          </cell>
          <cell r="L526">
            <v>45169</v>
          </cell>
          <cell r="M526">
            <v>45212</v>
          </cell>
          <cell r="N526">
            <v>45169</v>
          </cell>
          <cell r="Q526" t="str">
            <v>No</v>
          </cell>
        </row>
        <row r="527">
          <cell r="B527" t="str">
            <v>S8P010105</v>
          </cell>
          <cell r="C527" t="str">
            <v>18.6503364,73.7715518</v>
          </cell>
          <cell r="D527" t="str">
            <v>0000S8P01-S8P010106</v>
          </cell>
          <cell r="E527" t="str">
            <v>Airtel</v>
          </cell>
          <cell r="F527" t="str">
            <v>Nigdi 332</v>
          </cell>
          <cell r="G527" t="str">
            <v>Pune</v>
          </cell>
          <cell r="H527" t="str">
            <v>M&amp;G</v>
          </cell>
          <cell r="I527" t="str">
            <v>S8P</v>
          </cell>
          <cell r="J527" t="str">
            <v>S8P</v>
          </cell>
          <cell r="L527">
            <v>45169</v>
          </cell>
          <cell r="M527">
            <v>45212</v>
          </cell>
          <cell r="N527">
            <v>45169</v>
          </cell>
          <cell r="Q527" t="str">
            <v>No</v>
          </cell>
        </row>
        <row r="528">
          <cell r="B528" t="str">
            <v>S8P010106</v>
          </cell>
          <cell r="C528" t="str">
            <v>18.6497509,73.7717955</v>
          </cell>
          <cell r="D528" t="str">
            <v>0000S8P01-S8P010106</v>
          </cell>
          <cell r="E528" t="str">
            <v>Airtel</v>
          </cell>
          <cell r="F528" t="str">
            <v>Nigdi 332</v>
          </cell>
          <cell r="G528" t="str">
            <v>Pune</v>
          </cell>
          <cell r="H528" t="str">
            <v>M&amp;G</v>
          </cell>
          <cell r="I528" t="str">
            <v>S8P</v>
          </cell>
          <cell r="J528" t="str">
            <v>S8P</v>
          </cell>
          <cell r="L528">
            <v>45169</v>
          </cell>
          <cell r="M528">
            <v>45212</v>
          </cell>
          <cell r="N528">
            <v>45169</v>
          </cell>
          <cell r="Q528" t="str">
            <v>No</v>
          </cell>
        </row>
        <row r="529">
          <cell r="B529" t="str">
            <v>S8P010107</v>
          </cell>
          <cell r="C529" t="str">
            <v>18.6504019,73.7730619</v>
          </cell>
          <cell r="D529" t="str">
            <v>S8P010103-S8P010107</v>
          </cell>
          <cell r="E529" t="str">
            <v>Airtel</v>
          </cell>
          <cell r="F529" t="str">
            <v>Nigdi 332</v>
          </cell>
          <cell r="G529" t="str">
            <v>Pune</v>
          </cell>
          <cell r="H529" t="str">
            <v>M&amp;G</v>
          </cell>
          <cell r="I529" t="str">
            <v>S8P</v>
          </cell>
          <cell r="J529" t="str">
            <v>S8P</v>
          </cell>
          <cell r="L529">
            <v>45169</v>
          </cell>
          <cell r="M529">
            <v>45212</v>
          </cell>
          <cell r="N529">
            <v>45169</v>
          </cell>
          <cell r="Q529" t="str">
            <v>No</v>
          </cell>
        </row>
        <row r="530">
          <cell r="B530" t="str">
            <v>S8P020101</v>
          </cell>
          <cell r="C530" t="str">
            <v>18.6493263,73.7734882</v>
          </cell>
          <cell r="D530" t="str">
            <v>0000S8P02-S8P020104</v>
          </cell>
          <cell r="E530" t="str">
            <v>Airtel</v>
          </cell>
          <cell r="F530" t="str">
            <v>Nigdi 332</v>
          </cell>
          <cell r="G530" t="str">
            <v>Pune</v>
          </cell>
          <cell r="H530" t="str">
            <v>M&amp;G</v>
          </cell>
          <cell r="I530" t="str">
            <v>S8P</v>
          </cell>
          <cell r="J530" t="str">
            <v>S8P</v>
          </cell>
          <cell r="L530">
            <v>45169</v>
          </cell>
          <cell r="M530">
            <v>45212</v>
          </cell>
          <cell r="N530">
            <v>45169</v>
          </cell>
          <cell r="Q530" t="str">
            <v>No</v>
          </cell>
        </row>
        <row r="531">
          <cell r="B531" t="str">
            <v>S8P020102</v>
          </cell>
          <cell r="C531" t="str">
            <v>18.6495118,73.7729209</v>
          </cell>
          <cell r="D531" t="str">
            <v>0000S8P02-S8P020104</v>
          </cell>
          <cell r="E531" t="str">
            <v>Airtel</v>
          </cell>
          <cell r="F531" t="str">
            <v>Nigdi 332</v>
          </cell>
          <cell r="G531" t="str">
            <v>Pune</v>
          </cell>
          <cell r="H531" t="str">
            <v>M&amp;G</v>
          </cell>
          <cell r="I531" t="str">
            <v>S8P</v>
          </cell>
          <cell r="J531" t="str">
            <v>S8P</v>
          </cell>
          <cell r="L531">
            <v>45169</v>
          </cell>
          <cell r="M531">
            <v>45212</v>
          </cell>
          <cell r="N531">
            <v>45169</v>
          </cell>
          <cell r="Q531" t="str">
            <v>No</v>
          </cell>
        </row>
        <row r="532">
          <cell r="B532" t="str">
            <v>S8P020103</v>
          </cell>
          <cell r="C532" t="str">
            <v>18.6507199,73.773604</v>
          </cell>
          <cell r="D532" t="str">
            <v>0000S8P02-S8P020104</v>
          </cell>
          <cell r="E532" t="str">
            <v>Airtel</v>
          </cell>
          <cell r="F532" t="str">
            <v>Nigdi 332</v>
          </cell>
          <cell r="G532" t="str">
            <v>Pune</v>
          </cell>
          <cell r="H532" t="str">
            <v>M&amp;G</v>
          </cell>
          <cell r="I532" t="str">
            <v>S8P</v>
          </cell>
          <cell r="J532" t="str">
            <v>S8P</v>
          </cell>
          <cell r="L532">
            <v>45169</v>
          </cell>
          <cell r="M532">
            <v>45212</v>
          </cell>
          <cell r="N532">
            <v>45169</v>
          </cell>
          <cell r="Q532" t="str">
            <v>No</v>
          </cell>
        </row>
        <row r="533">
          <cell r="B533" t="str">
            <v>S8P020104</v>
          </cell>
          <cell r="C533" t="str">
            <v>18.6505131,73.7737297</v>
          </cell>
          <cell r="D533" t="str">
            <v>0000S8P02-S8P020104</v>
          </cell>
          <cell r="E533" t="str">
            <v>Airtel</v>
          </cell>
          <cell r="F533" t="str">
            <v>Nigdi 332</v>
          </cell>
          <cell r="G533" t="str">
            <v>Pune</v>
          </cell>
          <cell r="H533" t="str">
            <v>M&amp;G</v>
          </cell>
          <cell r="I533" t="str">
            <v>S8P</v>
          </cell>
          <cell r="J533" t="str">
            <v>S8P</v>
          </cell>
          <cell r="L533">
            <v>45169</v>
          </cell>
          <cell r="M533">
            <v>45212</v>
          </cell>
          <cell r="N533">
            <v>45169</v>
          </cell>
          <cell r="Q533" t="str">
            <v>No</v>
          </cell>
        </row>
        <row r="534">
          <cell r="B534" t="str">
            <v>S8P020105</v>
          </cell>
          <cell r="C534" t="str">
            <v>18.6498333,73.7730122</v>
          </cell>
          <cell r="D534" t="str">
            <v>S8P020102-S8P020108</v>
          </cell>
          <cell r="E534" t="str">
            <v>Airtel</v>
          </cell>
          <cell r="F534" t="str">
            <v>Nigdi 332</v>
          </cell>
          <cell r="G534" t="str">
            <v>Pune</v>
          </cell>
          <cell r="H534" t="str">
            <v>M&amp;G</v>
          </cell>
          <cell r="I534" t="str">
            <v>S8P</v>
          </cell>
          <cell r="J534" t="str">
            <v>S8P</v>
          </cell>
          <cell r="L534">
            <v>45169</v>
          </cell>
          <cell r="M534">
            <v>45212</v>
          </cell>
          <cell r="N534">
            <v>45169</v>
          </cell>
          <cell r="Q534" t="str">
            <v>No</v>
          </cell>
        </row>
        <row r="535">
          <cell r="B535" t="str">
            <v>S8P020106</v>
          </cell>
          <cell r="C535" t="str">
            <v>18.649884,73.7729299</v>
          </cell>
          <cell r="D535" t="str">
            <v>S8P020102-S8P020108</v>
          </cell>
          <cell r="E535" t="str">
            <v>Airtel</v>
          </cell>
          <cell r="F535" t="str">
            <v>Nigdi 332</v>
          </cell>
          <cell r="G535" t="str">
            <v>Pune</v>
          </cell>
          <cell r="H535" t="str">
            <v>M&amp;G</v>
          </cell>
          <cell r="I535" t="str">
            <v>S8P</v>
          </cell>
          <cell r="J535" t="str">
            <v>S8P</v>
          </cell>
          <cell r="L535">
            <v>45169</v>
          </cell>
          <cell r="M535">
            <v>45212</v>
          </cell>
          <cell r="N535">
            <v>45169</v>
          </cell>
          <cell r="Q535" t="str">
            <v>No</v>
          </cell>
        </row>
        <row r="536">
          <cell r="B536" t="str">
            <v>S8P020108</v>
          </cell>
          <cell r="C536" t="str">
            <v>18.6502704,73.7730659</v>
          </cell>
          <cell r="D536" t="str">
            <v>S8P020102-S8P020108</v>
          </cell>
          <cell r="E536" t="str">
            <v>Airtel</v>
          </cell>
          <cell r="F536" t="str">
            <v>Nigdi 332</v>
          </cell>
          <cell r="G536" t="str">
            <v>Pune</v>
          </cell>
          <cell r="H536" t="str">
            <v>M&amp;G</v>
          </cell>
          <cell r="I536" t="str">
            <v>S8P</v>
          </cell>
          <cell r="J536" t="str">
            <v>S8P</v>
          </cell>
          <cell r="L536">
            <v>45169</v>
          </cell>
          <cell r="M536">
            <v>45212</v>
          </cell>
          <cell r="N536">
            <v>45169</v>
          </cell>
          <cell r="Q536" t="str">
            <v>No</v>
          </cell>
        </row>
        <row r="537">
          <cell r="B537" t="str">
            <v>S8P030101</v>
          </cell>
          <cell r="C537" t="str">
            <v>18.6500085,73.7751642</v>
          </cell>
          <cell r="D537" t="str">
            <v>0000S8P03-S8P030103</v>
          </cell>
          <cell r="E537" t="str">
            <v>Airtel</v>
          </cell>
          <cell r="F537" t="str">
            <v>Nigdi 332</v>
          </cell>
          <cell r="G537" t="str">
            <v>Pune</v>
          </cell>
          <cell r="H537" t="str">
            <v>M&amp;G</v>
          </cell>
          <cell r="I537" t="str">
            <v>S8P</v>
          </cell>
          <cell r="J537" t="str">
            <v>S8P</v>
          </cell>
          <cell r="L537">
            <v>45169</v>
          </cell>
          <cell r="M537">
            <v>45212</v>
          </cell>
          <cell r="N537">
            <v>45169</v>
          </cell>
          <cell r="Q537" t="str">
            <v>No</v>
          </cell>
        </row>
        <row r="538">
          <cell r="B538" t="str">
            <v>S8P030102</v>
          </cell>
          <cell r="C538" t="str">
            <v>18.6499047,73.7751632</v>
          </cell>
          <cell r="D538" t="str">
            <v>0000S8P03-S8P030103</v>
          </cell>
          <cell r="E538" t="str">
            <v>Airtel</v>
          </cell>
          <cell r="F538" t="str">
            <v>Nigdi 332</v>
          </cell>
          <cell r="G538" t="str">
            <v>Pune</v>
          </cell>
          <cell r="H538" t="str">
            <v>M&amp;G</v>
          </cell>
          <cell r="I538" t="str">
            <v>S8P</v>
          </cell>
          <cell r="J538" t="str">
            <v>S8P</v>
          </cell>
          <cell r="L538">
            <v>45169</v>
          </cell>
          <cell r="M538">
            <v>45212</v>
          </cell>
          <cell r="N538">
            <v>45169</v>
          </cell>
          <cell r="Q538" t="str">
            <v>No</v>
          </cell>
        </row>
        <row r="539">
          <cell r="B539" t="str">
            <v>S8P030103</v>
          </cell>
          <cell r="C539" t="str">
            <v>18.6499186,73.7744315</v>
          </cell>
          <cell r="D539" t="str">
            <v>0000S8P03-S8P030103</v>
          </cell>
          <cell r="E539" t="str">
            <v>Airtel</v>
          </cell>
          <cell r="F539" t="str">
            <v>Nigdi 332</v>
          </cell>
          <cell r="G539" t="str">
            <v>Pune</v>
          </cell>
          <cell r="H539" t="str">
            <v>M&amp;G</v>
          </cell>
          <cell r="I539" t="str">
            <v>S8P</v>
          </cell>
          <cell r="J539" t="str">
            <v>S8P</v>
          </cell>
          <cell r="L539">
            <v>45169</v>
          </cell>
          <cell r="M539">
            <v>45212</v>
          </cell>
          <cell r="N539">
            <v>45169</v>
          </cell>
          <cell r="Q539" t="str">
            <v>No</v>
          </cell>
        </row>
        <row r="540">
          <cell r="B540" t="str">
            <v>S8P030104</v>
          </cell>
          <cell r="C540" t="str">
            <v>18.650166,73.7756793</v>
          </cell>
          <cell r="D540" t="str">
            <v>S8P030102-S8P030104</v>
          </cell>
          <cell r="E540" t="str">
            <v>Airtel</v>
          </cell>
          <cell r="F540" t="str">
            <v>Nigdi 332</v>
          </cell>
          <cell r="G540" t="str">
            <v>Pune</v>
          </cell>
          <cell r="H540" t="str">
            <v>M&amp;G</v>
          </cell>
          <cell r="I540" t="str">
            <v>S8P</v>
          </cell>
          <cell r="J540" t="str">
            <v>S8P</v>
          </cell>
          <cell r="L540">
            <v>45169</v>
          </cell>
          <cell r="M540">
            <v>45212</v>
          </cell>
          <cell r="N540">
            <v>45169</v>
          </cell>
          <cell r="Q540" t="str">
            <v>No</v>
          </cell>
        </row>
        <row r="541">
          <cell r="B541" t="str">
            <v>S8P040101</v>
          </cell>
          <cell r="C541" t="str">
            <v>18.6515712,73.774756</v>
          </cell>
          <cell r="D541" t="str">
            <v>0000S8P04-S8P040105</v>
          </cell>
          <cell r="E541" t="str">
            <v>Airtel</v>
          </cell>
          <cell r="F541" t="str">
            <v>Nigdi 332</v>
          </cell>
          <cell r="G541" t="str">
            <v>Pune</v>
          </cell>
          <cell r="H541" t="str">
            <v>M&amp;G</v>
          </cell>
          <cell r="I541" t="str">
            <v>S8P</v>
          </cell>
          <cell r="J541" t="str">
            <v>S8P</v>
          </cell>
          <cell r="L541">
            <v>45169</v>
          </cell>
          <cell r="M541">
            <v>45212</v>
          </cell>
          <cell r="N541">
            <v>45169</v>
          </cell>
          <cell r="Q541" t="str">
            <v>No</v>
          </cell>
        </row>
        <row r="542">
          <cell r="B542" t="str">
            <v>S8P040102</v>
          </cell>
          <cell r="C542" t="str">
            <v>18.6510291,73.7748737</v>
          </cell>
          <cell r="D542" t="str">
            <v>0000S8P04-S8P040104</v>
          </cell>
          <cell r="E542" t="str">
            <v>Airtel</v>
          </cell>
          <cell r="F542" t="str">
            <v>Nigdi 332</v>
          </cell>
          <cell r="G542" t="str">
            <v>Pune</v>
          </cell>
          <cell r="H542" t="str">
            <v>M&amp;G</v>
          </cell>
          <cell r="I542" t="str">
            <v>S8P</v>
          </cell>
          <cell r="J542" t="str">
            <v>S8P</v>
          </cell>
          <cell r="L542">
            <v>45169</v>
          </cell>
          <cell r="M542">
            <v>45212</v>
          </cell>
          <cell r="N542">
            <v>45169</v>
          </cell>
          <cell r="Q542" t="str">
            <v>No</v>
          </cell>
        </row>
        <row r="543">
          <cell r="B543" t="str">
            <v>S8P040103</v>
          </cell>
          <cell r="C543" t="str">
            <v>18.6507351,73.7747581</v>
          </cell>
          <cell r="D543" t="str">
            <v>0000S8P04-S8P040104</v>
          </cell>
          <cell r="E543" t="str">
            <v>Airtel</v>
          </cell>
          <cell r="F543" t="str">
            <v>Nigdi 332</v>
          </cell>
          <cell r="G543" t="str">
            <v>Pune</v>
          </cell>
          <cell r="H543" t="str">
            <v>M&amp;G</v>
          </cell>
          <cell r="I543" t="str">
            <v>S8P</v>
          </cell>
          <cell r="J543" t="str">
            <v>S8P</v>
          </cell>
          <cell r="L543">
            <v>45169</v>
          </cell>
          <cell r="M543">
            <v>45212</v>
          </cell>
          <cell r="N543">
            <v>45169</v>
          </cell>
          <cell r="Q543" t="str">
            <v>No</v>
          </cell>
        </row>
        <row r="544">
          <cell r="B544" t="str">
            <v>S8P040104</v>
          </cell>
          <cell r="C544" t="str">
            <v>18.6510328,73.7742356</v>
          </cell>
          <cell r="D544" t="str">
            <v>0000S8P04-S8P040104</v>
          </cell>
          <cell r="E544" t="str">
            <v>Airtel</v>
          </cell>
          <cell r="F544" t="str">
            <v>Nigdi 332</v>
          </cell>
          <cell r="G544" t="str">
            <v>Pune</v>
          </cell>
          <cell r="H544" t="str">
            <v>M&amp;G</v>
          </cell>
          <cell r="I544" t="str">
            <v>S8P</v>
          </cell>
          <cell r="J544" t="str">
            <v>S8P</v>
          </cell>
          <cell r="L544">
            <v>45169</v>
          </cell>
          <cell r="M544">
            <v>45212</v>
          </cell>
          <cell r="N544">
            <v>45169</v>
          </cell>
          <cell r="Q544" t="str">
            <v>No</v>
          </cell>
        </row>
        <row r="545">
          <cell r="B545" t="str">
            <v>S8P040105</v>
          </cell>
          <cell r="C545" t="str">
            <v>18.6514461,73.7741889</v>
          </cell>
          <cell r="D545" t="str">
            <v>0000S8P04-S8P040105</v>
          </cell>
          <cell r="E545" t="str">
            <v>Airtel</v>
          </cell>
          <cell r="F545" t="str">
            <v>Nigdi 332</v>
          </cell>
          <cell r="G545" t="str">
            <v>Pune</v>
          </cell>
          <cell r="H545" t="str">
            <v>M&amp;G</v>
          </cell>
          <cell r="I545" t="str">
            <v>S8P</v>
          </cell>
          <cell r="J545" t="str">
            <v>S8P</v>
          </cell>
          <cell r="L545">
            <v>45169</v>
          </cell>
          <cell r="M545">
            <v>45212</v>
          </cell>
          <cell r="N545">
            <v>45169</v>
          </cell>
          <cell r="Q545" t="str">
            <v>No</v>
          </cell>
        </row>
        <row r="546">
          <cell r="B546" t="str">
            <v>S8P050101</v>
          </cell>
          <cell r="C546" t="str">
            <v>18.651832,73.7732206</v>
          </cell>
          <cell r="D546" t="str">
            <v>0000S8P05-S8P050102</v>
          </cell>
          <cell r="E546" t="str">
            <v>Airtel</v>
          </cell>
          <cell r="F546" t="str">
            <v>Nigdi 332</v>
          </cell>
          <cell r="G546" t="str">
            <v>Pune</v>
          </cell>
          <cell r="H546" t="str">
            <v>M&amp;G</v>
          </cell>
          <cell r="I546" t="str">
            <v>S8P</v>
          </cell>
          <cell r="J546" t="str">
            <v>S8P</v>
          </cell>
          <cell r="L546">
            <v>45169</v>
          </cell>
          <cell r="M546">
            <v>45212</v>
          </cell>
          <cell r="N546">
            <v>45169</v>
          </cell>
          <cell r="Q546" t="str">
            <v>No</v>
          </cell>
        </row>
        <row r="547">
          <cell r="B547" t="str">
            <v>S8P050102</v>
          </cell>
          <cell r="C547" t="str">
            <v>18.6515216,73.7734613</v>
          </cell>
          <cell r="D547" t="str">
            <v>0000S8P05-S8P050102</v>
          </cell>
          <cell r="E547" t="str">
            <v>Airtel</v>
          </cell>
          <cell r="F547" t="str">
            <v>Nigdi 332</v>
          </cell>
          <cell r="G547" t="str">
            <v>Pune</v>
          </cell>
          <cell r="H547" t="str">
            <v>M&amp;G</v>
          </cell>
          <cell r="I547" t="str">
            <v>S8P</v>
          </cell>
          <cell r="J547" t="str">
            <v>S8P</v>
          </cell>
          <cell r="L547">
            <v>45169</v>
          </cell>
          <cell r="M547">
            <v>45212</v>
          </cell>
          <cell r="N547">
            <v>45169</v>
          </cell>
          <cell r="Q547" t="str">
            <v>No</v>
          </cell>
        </row>
        <row r="548">
          <cell r="B548" t="str">
            <v>S8P060101</v>
          </cell>
          <cell r="C548" t="str">
            <v>18.6538509,73.773463</v>
          </cell>
          <cell r="D548" t="str">
            <v>0000S8P06-S8P060103</v>
          </cell>
          <cell r="E548" t="str">
            <v>Airtel</v>
          </cell>
          <cell r="F548" t="str">
            <v>Nigdi 332</v>
          </cell>
          <cell r="G548" t="str">
            <v>Pune</v>
          </cell>
          <cell r="H548" t="str">
            <v>M&amp;G</v>
          </cell>
          <cell r="I548" t="str">
            <v>S8P</v>
          </cell>
          <cell r="J548" t="str">
            <v>S8P</v>
          </cell>
          <cell r="L548">
            <v>45169</v>
          </cell>
          <cell r="M548">
            <v>45212</v>
          </cell>
          <cell r="N548">
            <v>45169</v>
          </cell>
          <cell r="Q548" t="str">
            <v>No</v>
          </cell>
        </row>
        <row r="549">
          <cell r="B549" t="str">
            <v>S8P060102</v>
          </cell>
          <cell r="C549" t="str">
            <v>18.6539179,73.7737261</v>
          </cell>
          <cell r="D549" t="str">
            <v>0000S8P06-S8P060103</v>
          </cell>
          <cell r="E549" t="str">
            <v>Airtel</v>
          </cell>
          <cell r="F549" t="str">
            <v>Nigdi 332</v>
          </cell>
          <cell r="G549" t="str">
            <v>Pune</v>
          </cell>
          <cell r="H549" t="str">
            <v>M&amp;G</v>
          </cell>
          <cell r="I549" t="str">
            <v>S8P</v>
          </cell>
          <cell r="J549" t="str">
            <v>S8P</v>
          </cell>
          <cell r="L549">
            <v>45169</v>
          </cell>
          <cell r="M549">
            <v>45212</v>
          </cell>
          <cell r="N549">
            <v>45169</v>
          </cell>
          <cell r="Q549" t="str">
            <v>No</v>
          </cell>
        </row>
        <row r="550">
          <cell r="B550" t="str">
            <v>S8P060103</v>
          </cell>
          <cell r="C550" t="str">
            <v>18.6540156,73.7740653</v>
          </cell>
          <cell r="D550" t="str">
            <v>0000S8P06-S8P060103</v>
          </cell>
          <cell r="E550" t="str">
            <v>Airtel</v>
          </cell>
          <cell r="F550" t="str">
            <v>Nigdi 332</v>
          </cell>
          <cell r="G550" t="str">
            <v>Pune</v>
          </cell>
          <cell r="H550" t="str">
            <v>M&amp;G</v>
          </cell>
          <cell r="I550" t="str">
            <v>S8P</v>
          </cell>
          <cell r="J550" t="str">
            <v>S8P</v>
          </cell>
          <cell r="L550">
            <v>45169</v>
          </cell>
          <cell r="M550">
            <v>45212</v>
          </cell>
          <cell r="N550">
            <v>45169</v>
          </cell>
          <cell r="Q550" t="str">
            <v>No</v>
          </cell>
        </row>
        <row r="551">
          <cell r="B551" t="str">
            <v>S8P070101</v>
          </cell>
          <cell r="C551" t="str">
            <v>18.6552942,73.7734516</v>
          </cell>
          <cell r="D551" t="str">
            <v>0000S8P07-S8P070103</v>
          </cell>
          <cell r="E551" t="str">
            <v>Airtel</v>
          </cell>
          <cell r="F551" t="str">
            <v>Nigdi 332</v>
          </cell>
          <cell r="G551" t="str">
            <v>Pune</v>
          </cell>
          <cell r="H551" t="str">
            <v>M&amp;G</v>
          </cell>
          <cell r="I551" t="str">
            <v>S8P</v>
          </cell>
          <cell r="J551" t="str">
            <v>S8P</v>
          </cell>
          <cell r="L551">
            <v>45169</v>
          </cell>
          <cell r="M551">
            <v>45212</v>
          </cell>
          <cell r="N551">
            <v>45169</v>
          </cell>
          <cell r="Q551" t="str">
            <v>No</v>
          </cell>
        </row>
        <row r="552">
          <cell r="B552" t="str">
            <v>S8P070102</v>
          </cell>
          <cell r="C552" t="str">
            <v>18.6550423,73.7732888</v>
          </cell>
          <cell r="D552" t="str">
            <v>0000S8P07-S8P070103</v>
          </cell>
          <cell r="E552" t="str">
            <v>Airtel</v>
          </cell>
          <cell r="F552" t="str">
            <v>Nigdi 332</v>
          </cell>
          <cell r="G552" t="str">
            <v>Pune</v>
          </cell>
          <cell r="H552" t="str">
            <v>M&amp;G</v>
          </cell>
          <cell r="I552" t="str">
            <v>S8P</v>
          </cell>
          <cell r="J552" t="str">
            <v>S8P</v>
          </cell>
          <cell r="L552">
            <v>45169</v>
          </cell>
          <cell r="M552">
            <v>45212</v>
          </cell>
          <cell r="N552">
            <v>45169</v>
          </cell>
          <cell r="Q552" t="str">
            <v>No</v>
          </cell>
        </row>
        <row r="553">
          <cell r="B553" t="str">
            <v>S8P070103</v>
          </cell>
          <cell r="C553" t="str">
            <v>18.6545792,73.7735227</v>
          </cell>
          <cell r="D553" t="str">
            <v>0000S8P07-S8P070103</v>
          </cell>
          <cell r="E553" t="str">
            <v>Airtel</v>
          </cell>
          <cell r="F553" t="str">
            <v>Nigdi 332</v>
          </cell>
          <cell r="G553" t="str">
            <v>Pune</v>
          </cell>
          <cell r="H553" t="str">
            <v>M&amp;G</v>
          </cell>
          <cell r="I553" t="str">
            <v>S8P</v>
          </cell>
          <cell r="J553" t="str">
            <v>S8P</v>
          </cell>
          <cell r="L553">
            <v>45169</v>
          </cell>
          <cell r="M553">
            <v>45212</v>
          </cell>
          <cell r="N553">
            <v>45169</v>
          </cell>
          <cell r="Q553" t="str">
            <v>No</v>
          </cell>
        </row>
        <row r="554">
          <cell r="B554" t="str">
            <v>S8P070104</v>
          </cell>
          <cell r="C554" t="str">
            <v>18.6556956,73.7738319</v>
          </cell>
          <cell r="D554" t="str">
            <v>0000S8P07-S8P070104</v>
          </cell>
          <cell r="E554" t="str">
            <v>Airtel</v>
          </cell>
          <cell r="F554" t="str">
            <v>Nigdi 332</v>
          </cell>
          <cell r="G554" t="str">
            <v>Pune</v>
          </cell>
          <cell r="H554" t="str">
            <v>M&amp;G</v>
          </cell>
          <cell r="I554" t="str">
            <v>S8P</v>
          </cell>
          <cell r="J554" t="str">
            <v>S8P</v>
          </cell>
          <cell r="L554">
            <v>45169</v>
          </cell>
          <cell r="M554">
            <v>45212</v>
          </cell>
          <cell r="N554">
            <v>45169</v>
          </cell>
          <cell r="Q554" t="str">
            <v>No</v>
          </cell>
        </row>
        <row r="555">
          <cell r="B555" t="str">
            <v>S8P070105</v>
          </cell>
          <cell r="C555" t="str">
            <v>18.6553181,73.773335</v>
          </cell>
          <cell r="D555" t="str">
            <v>0000S8P07-S8P070105</v>
          </cell>
          <cell r="E555" t="str">
            <v>Airtel</v>
          </cell>
          <cell r="F555" t="str">
            <v>Nigdi 332</v>
          </cell>
          <cell r="G555" t="str">
            <v>Pune</v>
          </cell>
          <cell r="H555" t="str">
            <v>M&amp;G</v>
          </cell>
          <cell r="I555" t="str">
            <v>S8P</v>
          </cell>
          <cell r="J555" t="str">
            <v>S8P</v>
          </cell>
          <cell r="L555">
            <v>45169</v>
          </cell>
          <cell r="M555">
            <v>45212</v>
          </cell>
          <cell r="N555">
            <v>45169</v>
          </cell>
          <cell r="Q555" t="str">
            <v>No</v>
          </cell>
        </row>
        <row r="556">
          <cell r="B556" t="str">
            <v>S8P080101</v>
          </cell>
          <cell r="C556" t="str">
            <v>18.653247,73.7742772</v>
          </cell>
          <cell r="D556" t="str">
            <v>0000S8P08-S8P080104</v>
          </cell>
          <cell r="E556" t="str">
            <v>Airtel</v>
          </cell>
          <cell r="F556" t="str">
            <v>Nigdi 332</v>
          </cell>
          <cell r="G556" t="str">
            <v>Pune</v>
          </cell>
          <cell r="H556" t="str">
            <v>M&amp;G</v>
          </cell>
          <cell r="I556" t="str">
            <v>S8P</v>
          </cell>
          <cell r="J556" t="str">
            <v>S8P</v>
          </cell>
          <cell r="L556">
            <v>45169</v>
          </cell>
          <cell r="M556">
            <v>45212</v>
          </cell>
          <cell r="N556">
            <v>45169</v>
          </cell>
          <cell r="Q556" t="str">
            <v>No</v>
          </cell>
        </row>
        <row r="557">
          <cell r="B557" t="str">
            <v>S8P080102</v>
          </cell>
          <cell r="C557" t="str">
            <v>18.6537617,73.7739515</v>
          </cell>
          <cell r="D557" t="str">
            <v>0000S8P08-S8P080104</v>
          </cell>
          <cell r="E557" t="str">
            <v>Airtel</v>
          </cell>
          <cell r="F557" t="str">
            <v>Nigdi 332</v>
          </cell>
          <cell r="G557" t="str">
            <v>Pune</v>
          </cell>
          <cell r="H557" t="str">
            <v>M&amp;G</v>
          </cell>
          <cell r="I557" t="str">
            <v>S8P</v>
          </cell>
          <cell r="J557" t="str">
            <v>S8P</v>
          </cell>
          <cell r="L557">
            <v>45169</v>
          </cell>
          <cell r="M557">
            <v>45212</v>
          </cell>
          <cell r="N557">
            <v>45169</v>
          </cell>
          <cell r="Q557" t="str">
            <v>No</v>
          </cell>
        </row>
        <row r="558">
          <cell r="B558" t="str">
            <v>S8P080103</v>
          </cell>
          <cell r="C558" t="str">
            <v>18.653505,73.7741405</v>
          </cell>
          <cell r="D558" t="str">
            <v>0000S8P08-S8P080104</v>
          </cell>
          <cell r="E558" t="str">
            <v>Airtel</v>
          </cell>
          <cell r="F558" t="str">
            <v>Nigdi 332</v>
          </cell>
          <cell r="G558" t="str">
            <v>Pune</v>
          </cell>
          <cell r="H558" t="str">
            <v>M&amp;G</v>
          </cell>
          <cell r="I558" t="str">
            <v>S8P</v>
          </cell>
          <cell r="J558" t="str">
            <v>S8P</v>
          </cell>
          <cell r="L558">
            <v>45169</v>
          </cell>
          <cell r="M558">
            <v>45212</v>
          </cell>
          <cell r="N558">
            <v>45169</v>
          </cell>
          <cell r="Q558" t="str">
            <v>No</v>
          </cell>
        </row>
        <row r="559">
          <cell r="B559" t="str">
            <v>S8P080104</v>
          </cell>
          <cell r="C559" t="str">
            <v>18.6536636,73.7738971</v>
          </cell>
          <cell r="D559" t="str">
            <v>0000S8P08-S8P080104</v>
          </cell>
          <cell r="E559" t="str">
            <v>Airtel</v>
          </cell>
          <cell r="F559" t="str">
            <v>Nigdi 332</v>
          </cell>
          <cell r="G559" t="str">
            <v>Pune</v>
          </cell>
          <cell r="H559" t="str">
            <v>M&amp;G</v>
          </cell>
          <cell r="I559" t="str">
            <v>S8P</v>
          </cell>
          <cell r="J559" t="str">
            <v>S8P</v>
          </cell>
          <cell r="L559">
            <v>45169</v>
          </cell>
          <cell r="M559">
            <v>45212</v>
          </cell>
          <cell r="N559">
            <v>45169</v>
          </cell>
          <cell r="Q559" t="str">
            <v>No</v>
          </cell>
        </row>
        <row r="560">
          <cell r="B560" t="str">
            <v>S8P080105</v>
          </cell>
          <cell r="C560" t="str">
            <v>18.652678,73.7742377</v>
          </cell>
          <cell r="D560" t="str">
            <v>0000S8P08-S8P080106</v>
          </cell>
          <cell r="E560" t="str">
            <v>Airtel</v>
          </cell>
          <cell r="F560" t="str">
            <v>Nigdi 332</v>
          </cell>
          <cell r="G560" t="str">
            <v>Pune</v>
          </cell>
          <cell r="H560" t="str">
            <v>M&amp;G</v>
          </cell>
          <cell r="I560" t="str">
            <v>S8P</v>
          </cell>
          <cell r="J560" t="str">
            <v>S8P</v>
          </cell>
          <cell r="L560">
            <v>45169</v>
          </cell>
          <cell r="M560">
            <v>45212</v>
          </cell>
          <cell r="N560">
            <v>45169</v>
          </cell>
          <cell r="Q560" t="str">
            <v>No</v>
          </cell>
        </row>
        <row r="561">
          <cell r="B561" t="str">
            <v>S8P080106</v>
          </cell>
          <cell r="C561" t="str">
            <v>18.6524879,73.7735768</v>
          </cell>
          <cell r="D561" t="str">
            <v>0000S8P08-S8P080106</v>
          </cell>
          <cell r="E561" t="str">
            <v>Airtel</v>
          </cell>
          <cell r="F561" t="str">
            <v>Nigdi 332</v>
          </cell>
          <cell r="G561" t="str">
            <v>Pune</v>
          </cell>
          <cell r="H561" t="str">
            <v>M&amp;G</v>
          </cell>
          <cell r="I561" t="str">
            <v>S8P</v>
          </cell>
          <cell r="J561" t="str">
            <v>S8P</v>
          </cell>
          <cell r="L561">
            <v>45169</v>
          </cell>
          <cell r="M561">
            <v>45212</v>
          </cell>
          <cell r="N561">
            <v>45169</v>
          </cell>
          <cell r="Q561" t="str">
            <v>No</v>
          </cell>
        </row>
        <row r="562">
          <cell r="B562" t="str">
            <v>S8P090101</v>
          </cell>
          <cell r="C562" t="str">
            <v>18.6542975,73.7723666</v>
          </cell>
          <cell r="D562" t="str">
            <v>0000S8P09-S8P090101</v>
          </cell>
          <cell r="E562" t="str">
            <v>Airtel</v>
          </cell>
          <cell r="F562" t="str">
            <v>Nigdi 332</v>
          </cell>
          <cell r="G562" t="str">
            <v>Pune</v>
          </cell>
          <cell r="H562" t="str">
            <v>M&amp;G</v>
          </cell>
          <cell r="I562" t="str">
            <v>S8P</v>
          </cell>
          <cell r="J562" t="str">
            <v>S8P</v>
          </cell>
          <cell r="L562">
            <v>45169</v>
          </cell>
          <cell r="M562">
            <v>45212</v>
          </cell>
          <cell r="N562">
            <v>45169</v>
          </cell>
          <cell r="Q562" t="str">
            <v>No</v>
          </cell>
        </row>
        <row r="563">
          <cell r="B563" t="str">
            <v>S8P090102</v>
          </cell>
          <cell r="C563" t="str">
            <v>18.654903,73.7722691</v>
          </cell>
          <cell r="D563" t="str">
            <v>0000S8P09-S8P090102</v>
          </cell>
          <cell r="E563" t="str">
            <v>Airtel</v>
          </cell>
          <cell r="F563" t="str">
            <v>Nigdi 332</v>
          </cell>
          <cell r="G563" t="str">
            <v>Pune</v>
          </cell>
          <cell r="H563" t="str">
            <v>M&amp;G</v>
          </cell>
          <cell r="I563" t="str">
            <v>S8P</v>
          </cell>
          <cell r="J563" t="str">
            <v>S8P</v>
          </cell>
          <cell r="L563">
            <v>45169</v>
          </cell>
          <cell r="M563">
            <v>45212</v>
          </cell>
          <cell r="N563">
            <v>45169</v>
          </cell>
          <cell r="Q563" t="str">
            <v>No</v>
          </cell>
        </row>
        <row r="564">
          <cell r="B564" t="str">
            <v>S8P100101</v>
          </cell>
          <cell r="C564" t="str">
            <v>18.6539354,73.7714935</v>
          </cell>
          <cell r="D564" t="str">
            <v>0000S8P10-S8P100104</v>
          </cell>
          <cell r="E564" t="str">
            <v>Airtel</v>
          </cell>
          <cell r="F564" t="str">
            <v>Nigdi 332</v>
          </cell>
          <cell r="G564" t="str">
            <v>Pune</v>
          </cell>
          <cell r="H564" t="str">
            <v>M&amp;G</v>
          </cell>
          <cell r="I564" t="str">
            <v>S8P</v>
          </cell>
          <cell r="J564" t="str">
            <v>S8P</v>
          </cell>
          <cell r="L564">
            <v>45169</v>
          </cell>
          <cell r="M564">
            <v>45212</v>
          </cell>
          <cell r="N564">
            <v>45169</v>
          </cell>
          <cell r="Q564" t="str">
            <v>No</v>
          </cell>
        </row>
        <row r="565">
          <cell r="B565" t="str">
            <v>S8P100102</v>
          </cell>
          <cell r="C565" t="str">
            <v>18.6540333,73.7714518</v>
          </cell>
          <cell r="D565" t="str">
            <v>0000S8P10-S8P100104</v>
          </cell>
          <cell r="E565" t="str">
            <v>Airtel</v>
          </cell>
          <cell r="F565" t="str">
            <v>Nigdi 332</v>
          </cell>
          <cell r="G565" t="str">
            <v>Pune</v>
          </cell>
          <cell r="H565" t="str">
            <v>M&amp;G</v>
          </cell>
          <cell r="I565" t="str">
            <v>S8P</v>
          </cell>
          <cell r="J565" t="str">
            <v>S8P</v>
          </cell>
          <cell r="L565">
            <v>45169</v>
          </cell>
          <cell r="M565">
            <v>45212</v>
          </cell>
          <cell r="N565">
            <v>45169</v>
          </cell>
          <cell r="Q565" t="str">
            <v>No</v>
          </cell>
        </row>
        <row r="566">
          <cell r="B566" t="str">
            <v>S8P100103</v>
          </cell>
          <cell r="C566" t="str">
            <v>18.6551632,73.771545</v>
          </cell>
          <cell r="D566" t="str">
            <v>0000S8P10-S8P100104</v>
          </cell>
          <cell r="E566" t="str">
            <v>Airtel</v>
          </cell>
          <cell r="F566" t="str">
            <v>Nigdi 332</v>
          </cell>
          <cell r="G566" t="str">
            <v>Pune</v>
          </cell>
          <cell r="H566" t="str">
            <v>M&amp;G</v>
          </cell>
          <cell r="I566" t="str">
            <v>S8P</v>
          </cell>
          <cell r="J566" t="str">
            <v>S8P</v>
          </cell>
          <cell r="L566">
            <v>45169</v>
          </cell>
          <cell r="M566">
            <v>45212</v>
          </cell>
          <cell r="N566">
            <v>45169</v>
          </cell>
          <cell r="Q566" t="str">
            <v>No</v>
          </cell>
        </row>
        <row r="567">
          <cell r="B567" t="str">
            <v>S8P100104</v>
          </cell>
          <cell r="C567" t="str">
            <v>18.6555968,73.7715659</v>
          </cell>
          <cell r="D567" t="str">
            <v>0000S8P10-S8P100104</v>
          </cell>
          <cell r="E567" t="str">
            <v>Airtel</v>
          </cell>
          <cell r="F567" t="str">
            <v>Nigdi 332</v>
          </cell>
          <cell r="G567" t="str">
            <v>Pune</v>
          </cell>
          <cell r="H567" t="str">
            <v>M&amp;G</v>
          </cell>
          <cell r="I567" t="str">
            <v>S8P</v>
          </cell>
          <cell r="J567" t="str">
            <v>S8P</v>
          </cell>
          <cell r="L567">
            <v>45169</v>
          </cell>
          <cell r="M567">
            <v>45212</v>
          </cell>
          <cell r="N567">
            <v>45169</v>
          </cell>
          <cell r="Q567" t="str">
            <v>No</v>
          </cell>
        </row>
        <row r="568">
          <cell r="B568" t="str">
            <v>S8P100105</v>
          </cell>
          <cell r="C568" t="str">
            <v>18.6547497,73.771684</v>
          </cell>
          <cell r="D568" t="str">
            <v>S8P100103-S8P100105</v>
          </cell>
          <cell r="E568" t="str">
            <v>Airtel</v>
          </cell>
          <cell r="F568" t="str">
            <v>Nigdi 332</v>
          </cell>
          <cell r="G568" t="str">
            <v>Pune</v>
          </cell>
          <cell r="H568" t="str">
            <v>M&amp;G</v>
          </cell>
          <cell r="I568" t="str">
            <v>S8P</v>
          </cell>
          <cell r="J568" t="str">
            <v>S8P</v>
          </cell>
          <cell r="L568">
            <v>45169</v>
          </cell>
          <cell r="M568">
            <v>45212</v>
          </cell>
          <cell r="N568">
            <v>45169</v>
          </cell>
          <cell r="Q568" t="str">
            <v>No</v>
          </cell>
        </row>
        <row r="569">
          <cell r="B569" t="str">
            <v>S8P100106</v>
          </cell>
          <cell r="C569" t="str">
            <v>18.6545099,73.7714411</v>
          </cell>
          <cell r="D569" t="str">
            <v>S8P100102-S8P100106</v>
          </cell>
          <cell r="E569" t="str">
            <v>Airtel</v>
          </cell>
          <cell r="F569" t="str">
            <v>Nigdi 332</v>
          </cell>
          <cell r="G569" t="str">
            <v>Pune</v>
          </cell>
          <cell r="H569" t="str">
            <v>M&amp;G</v>
          </cell>
          <cell r="I569" t="str">
            <v>S8P</v>
          </cell>
          <cell r="J569" t="str">
            <v>S8P</v>
          </cell>
          <cell r="L569">
            <v>45169</v>
          </cell>
          <cell r="M569">
            <v>45212</v>
          </cell>
          <cell r="N569">
            <v>45169</v>
          </cell>
          <cell r="Q569" t="str">
            <v>No</v>
          </cell>
        </row>
        <row r="570">
          <cell r="B570" t="str">
            <v>S8P110101</v>
          </cell>
          <cell r="C570" t="str">
            <v>18.6527927,73.7707446</v>
          </cell>
          <cell r="D570" t="str">
            <v>0000S8P11-S8P110105</v>
          </cell>
          <cell r="E570" t="str">
            <v>Airtel</v>
          </cell>
          <cell r="F570" t="str">
            <v>Nigdi 332</v>
          </cell>
          <cell r="G570" t="str">
            <v>Pune</v>
          </cell>
          <cell r="H570" t="str">
            <v>M&amp;G</v>
          </cell>
          <cell r="I570" t="str">
            <v>S8P</v>
          </cell>
          <cell r="J570" t="str">
            <v>S8P</v>
          </cell>
          <cell r="L570">
            <v>45169</v>
          </cell>
          <cell r="M570">
            <v>45212</v>
          </cell>
          <cell r="N570">
            <v>45169</v>
          </cell>
          <cell r="Q570" t="str">
            <v>No</v>
          </cell>
        </row>
        <row r="571">
          <cell r="B571" t="str">
            <v>S8P110102</v>
          </cell>
          <cell r="C571" t="str">
            <v>18.6527806,73.7707747</v>
          </cell>
          <cell r="D571" t="str">
            <v>0000S8P11-S8P110105</v>
          </cell>
          <cell r="E571" t="str">
            <v>Airtel</v>
          </cell>
          <cell r="F571" t="str">
            <v>Nigdi 332</v>
          </cell>
          <cell r="G571" t="str">
            <v>Pune</v>
          </cell>
          <cell r="H571" t="str">
            <v>M&amp;G</v>
          </cell>
          <cell r="I571" t="str">
            <v>S8P</v>
          </cell>
          <cell r="J571" t="str">
            <v>S8P</v>
          </cell>
          <cell r="L571">
            <v>45169</v>
          </cell>
          <cell r="M571">
            <v>45212</v>
          </cell>
          <cell r="N571">
            <v>45169</v>
          </cell>
          <cell r="Q571" t="str">
            <v>No</v>
          </cell>
        </row>
        <row r="572">
          <cell r="B572" t="str">
            <v>S8P110103</v>
          </cell>
          <cell r="C572" t="str">
            <v>18.6521946,73.7705396</v>
          </cell>
          <cell r="D572" t="str">
            <v>0000S8P11-S8P110105</v>
          </cell>
          <cell r="E572" t="str">
            <v>Airtel</v>
          </cell>
          <cell r="F572" t="str">
            <v>Nigdi 332</v>
          </cell>
          <cell r="G572" t="str">
            <v>Pune</v>
          </cell>
          <cell r="H572" t="str">
            <v>M&amp;G</v>
          </cell>
          <cell r="I572" t="str">
            <v>S8P</v>
          </cell>
          <cell r="J572" t="str">
            <v>S8P</v>
          </cell>
          <cell r="L572">
            <v>45169</v>
          </cell>
          <cell r="M572">
            <v>45212</v>
          </cell>
          <cell r="N572">
            <v>45169</v>
          </cell>
          <cell r="Q572" t="str">
            <v>No</v>
          </cell>
        </row>
        <row r="573">
          <cell r="B573" t="str">
            <v>S8P110104</v>
          </cell>
          <cell r="C573" t="str">
            <v>18.6521545,73.7705467</v>
          </cell>
          <cell r="D573" t="str">
            <v>0000S8P11-S8P110105</v>
          </cell>
          <cell r="E573" t="str">
            <v>Airtel</v>
          </cell>
          <cell r="F573" t="str">
            <v>Nigdi 332</v>
          </cell>
          <cell r="G573" t="str">
            <v>Pune</v>
          </cell>
          <cell r="H573" t="str">
            <v>M&amp;G</v>
          </cell>
          <cell r="I573" t="str">
            <v>S8P</v>
          </cell>
          <cell r="J573" t="str">
            <v>S8P</v>
          </cell>
          <cell r="L573">
            <v>45169</v>
          </cell>
          <cell r="M573">
            <v>45212</v>
          </cell>
          <cell r="N573">
            <v>45169</v>
          </cell>
          <cell r="Q573" t="str">
            <v>No</v>
          </cell>
        </row>
        <row r="574">
          <cell r="B574" t="str">
            <v>S8P110105</v>
          </cell>
          <cell r="C574" t="str">
            <v>18.6517464,73.7705387</v>
          </cell>
          <cell r="D574" t="str">
            <v>0000S8P11-S8P110105</v>
          </cell>
          <cell r="E574" t="str">
            <v>Airtel</v>
          </cell>
          <cell r="F574" t="str">
            <v>Nigdi 332</v>
          </cell>
          <cell r="G574" t="str">
            <v>Pune</v>
          </cell>
          <cell r="H574" t="str">
            <v>M&amp;G</v>
          </cell>
          <cell r="I574" t="str">
            <v>S8P</v>
          </cell>
          <cell r="J574" t="str">
            <v>S8P</v>
          </cell>
          <cell r="L574">
            <v>45169</v>
          </cell>
          <cell r="M574">
            <v>45212</v>
          </cell>
          <cell r="N574">
            <v>45169</v>
          </cell>
          <cell r="Q574" t="str">
            <v>No</v>
          </cell>
        </row>
        <row r="575">
          <cell r="B575" t="str">
            <v>S8P110106</v>
          </cell>
          <cell r="C575" t="str">
            <v>18.6527729,73.7702244</v>
          </cell>
          <cell r="D575" t="str">
            <v>0000S8P11-S8P110106</v>
          </cell>
          <cell r="E575" t="str">
            <v>Airtel</v>
          </cell>
          <cell r="F575" t="str">
            <v>Nigdi 332</v>
          </cell>
          <cell r="G575" t="str">
            <v>Pune</v>
          </cell>
          <cell r="H575" t="str">
            <v>M&amp;G</v>
          </cell>
          <cell r="I575" t="str">
            <v>S8P</v>
          </cell>
          <cell r="J575" t="str">
            <v>S8P</v>
          </cell>
          <cell r="L575">
            <v>45169</v>
          </cell>
          <cell r="M575">
            <v>45212</v>
          </cell>
          <cell r="N575">
            <v>45169</v>
          </cell>
          <cell r="Q575" t="str">
            <v>No</v>
          </cell>
        </row>
        <row r="576">
          <cell r="B576" t="str">
            <v>S8P120101</v>
          </cell>
          <cell r="C576" t="str">
            <v>18.6513257,73.7706242</v>
          </cell>
          <cell r="D576" t="str">
            <v>0000S8P12-S8P120104</v>
          </cell>
          <cell r="E576" t="str">
            <v>Airtel</v>
          </cell>
          <cell r="F576" t="str">
            <v>Nigdi 332</v>
          </cell>
          <cell r="G576" t="str">
            <v>Pune</v>
          </cell>
          <cell r="H576" t="str">
            <v>M&amp;G</v>
          </cell>
          <cell r="I576" t="str">
            <v>S8P</v>
          </cell>
          <cell r="J576" t="str">
            <v>S8P</v>
          </cell>
          <cell r="L576">
            <v>45169</v>
          </cell>
          <cell r="M576">
            <v>45212</v>
          </cell>
          <cell r="N576">
            <v>45169</v>
          </cell>
          <cell r="Q576" t="str">
            <v>No</v>
          </cell>
        </row>
        <row r="577">
          <cell r="B577" t="str">
            <v>S8P120102</v>
          </cell>
          <cell r="C577" t="str">
            <v>18.65039,73.7704667</v>
          </cell>
          <cell r="D577" t="str">
            <v>0000S8P12-S8P120104</v>
          </cell>
          <cell r="E577" t="str">
            <v>Airtel</v>
          </cell>
          <cell r="F577" t="str">
            <v>Nigdi 332</v>
          </cell>
          <cell r="G577" t="str">
            <v>Pune</v>
          </cell>
          <cell r="H577" t="str">
            <v>M&amp;G</v>
          </cell>
          <cell r="I577" t="str">
            <v>S8P</v>
          </cell>
          <cell r="J577" t="str">
            <v>S8P</v>
          </cell>
          <cell r="L577">
            <v>45169</v>
          </cell>
          <cell r="M577">
            <v>45212</v>
          </cell>
          <cell r="N577">
            <v>45169</v>
          </cell>
          <cell r="Q577" t="str">
            <v>No</v>
          </cell>
        </row>
        <row r="578">
          <cell r="B578" t="str">
            <v>S8P120103</v>
          </cell>
          <cell r="C578" t="str">
            <v>18.6498957,73.7703892</v>
          </cell>
          <cell r="D578" t="str">
            <v>0000S8P12-S8P120104</v>
          </cell>
          <cell r="E578" t="str">
            <v>Airtel</v>
          </cell>
          <cell r="F578" t="str">
            <v>Nigdi 332</v>
          </cell>
          <cell r="G578" t="str">
            <v>Pune</v>
          </cell>
          <cell r="H578" t="str">
            <v>M&amp;G</v>
          </cell>
          <cell r="I578" t="str">
            <v>S8P</v>
          </cell>
          <cell r="J578" t="str">
            <v>S8P</v>
          </cell>
          <cell r="L578">
            <v>45169</v>
          </cell>
          <cell r="M578">
            <v>45212</v>
          </cell>
          <cell r="N578">
            <v>45169</v>
          </cell>
          <cell r="Q578" t="str">
            <v>No</v>
          </cell>
        </row>
        <row r="579">
          <cell r="B579" t="str">
            <v>S8P120104</v>
          </cell>
          <cell r="C579" t="str">
            <v>18.6494792,73.7703486</v>
          </cell>
          <cell r="D579" t="str">
            <v>0000S8P12-S8P120104</v>
          </cell>
          <cell r="E579" t="str">
            <v>Airtel</v>
          </cell>
          <cell r="F579" t="str">
            <v>Nigdi 332</v>
          </cell>
          <cell r="G579" t="str">
            <v>Pune</v>
          </cell>
          <cell r="H579" t="str">
            <v>M&amp;G</v>
          </cell>
          <cell r="I579" t="str">
            <v>S8P</v>
          </cell>
          <cell r="J579" t="str">
            <v>S8P</v>
          </cell>
          <cell r="L579">
            <v>45169</v>
          </cell>
          <cell r="M579">
            <v>45212</v>
          </cell>
          <cell r="N579">
            <v>45169</v>
          </cell>
          <cell r="Q579" t="str">
            <v>No</v>
          </cell>
        </row>
        <row r="580">
          <cell r="B580" t="str">
            <v>S8P120105</v>
          </cell>
          <cell r="C580" t="str">
            <v>18.649802,73.7699107</v>
          </cell>
          <cell r="D580" t="str">
            <v>S8P120103-S8P120105</v>
          </cell>
          <cell r="E580" t="str">
            <v>Airtel</v>
          </cell>
          <cell r="F580" t="str">
            <v>Nigdi 332</v>
          </cell>
          <cell r="G580" t="str">
            <v>Pune</v>
          </cell>
          <cell r="H580" t="str">
            <v>M&amp;G</v>
          </cell>
          <cell r="I580" t="str">
            <v>S8P</v>
          </cell>
          <cell r="J580" t="str">
            <v>S8P</v>
          </cell>
          <cell r="L580">
            <v>45169</v>
          </cell>
          <cell r="M580">
            <v>45212</v>
          </cell>
          <cell r="N580">
            <v>45169</v>
          </cell>
          <cell r="Q580" t="str">
            <v>No</v>
          </cell>
        </row>
        <row r="581">
          <cell r="B581" t="str">
            <v>S8P130101</v>
          </cell>
          <cell r="C581" t="str">
            <v>18.6518391,73.7750805</v>
          </cell>
          <cell r="D581" t="str">
            <v>0000S8P13-S8P130101</v>
          </cell>
          <cell r="E581" t="str">
            <v>Airtel</v>
          </cell>
          <cell r="F581" t="str">
            <v>Nigdi 332</v>
          </cell>
          <cell r="G581" t="str">
            <v>Pune</v>
          </cell>
          <cell r="H581" t="str">
            <v>M&amp;G</v>
          </cell>
          <cell r="I581" t="str">
            <v>S8P</v>
          </cell>
          <cell r="J581" t="str">
            <v>S8P</v>
          </cell>
          <cell r="L581">
            <v>45169</v>
          </cell>
          <cell r="M581">
            <v>45212</v>
          </cell>
          <cell r="N581">
            <v>45169</v>
          </cell>
          <cell r="Q581" t="str">
            <v>No</v>
          </cell>
        </row>
        <row r="582">
          <cell r="B582" t="str">
            <v>S8P140101</v>
          </cell>
          <cell r="C582" t="str">
            <v>18.6527164,73.7753473</v>
          </cell>
          <cell r="D582" t="str">
            <v>0000S8P14-S8P140101</v>
          </cell>
          <cell r="E582" t="str">
            <v>Airtel</v>
          </cell>
          <cell r="F582" t="str">
            <v>Nigdi 332</v>
          </cell>
          <cell r="G582" t="str">
            <v>Pune</v>
          </cell>
          <cell r="H582" t="str">
            <v>M&amp;G</v>
          </cell>
          <cell r="I582" t="str">
            <v>S8P</v>
          </cell>
          <cell r="J582" t="str">
            <v>S8P</v>
          </cell>
          <cell r="L582">
            <v>45169</v>
          </cell>
          <cell r="M582">
            <v>45212</v>
          </cell>
          <cell r="N582">
            <v>45169</v>
          </cell>
          <cell r="Q582" t="str">
            <v>No</v>
          </cell>
        </row>
        <row r="583">
          <cell r="B583" t="str">
            <v>S8P150101</v>
          </cell>
          <cell r="C583" t="str">
            <v>18.650255,73.7759196</v>
          </cell>
          <cell r="D583" t="str">
            <v>0000S8P15-S8P150101</v>
          </cell>
          <cell r="E583" t="str">
            <v>Airtel</v>
          </cell>
          <cell r="F583" t="str">
            <v>Nigdi 332</v>
          </cell>
          <cell r="G583" t="str">
            <v>Pune</v>
          </cell>
          <cell r="H583" t="str">
            <v>M&amp;G</v>
          </cell>
          <cell r="I583" t="str">
            <v>S8P</v>
          </cell>
          <cell r="J583" t="str">
            <v>S8P</v>
          </cell>
          <cell r="L583">
            <v>45169</v>
          </cell>
          <cell r="M583">
            <v>45212</v>
          </cell>
          <cell r="N583">
            <v>45169</v>
          </cell>
          <cell r="Q583" t="str">
            <v>No</v>
          </cell>
        </row>
        <row r="584">
          <cell r="B584" t="str">
            <v>S8P160101</v>
          </cell>
          <cell r="C584" t="str">
            <v>18.6531016,73.7697446</v>
          </cell>
          <cell r="D584" t="str">
            <v>0000S8P16-S8P160102</v>
          </cell>
          <cell r="E584" t="str">
            <v>Airtel</v>
          </cell>
          <cell r="F584" t="str">
            <v>Nigdi 332</v>
          </cell>
          <cell r="G584" t="str">
            <v>Pune</v>
          </cell>
          <cell r="H584" t="str">
            <v>M&amp;G</v>
          </cell>
          <cell r="I584" t="str">
            <v>S8P</v>
          </cell>
          <cell r="J584" t="str">
            <v>S8P</v>
          </cell>
          <cell r="L584">
            <v>45169</v>
          </cell>
          <cell r="M584">
            <v>45212</v>
          </cell>
          <cell r="N584">
            <v>45169</v>
          </cell>
          <cell r="Q584" t="str">
            <v>No</v>
          </cell>
        </row>
        <row r="585">
          <cell r="B585" t="str">
            <v>S8P160102</v>
          </cell>
          <cell r="C585" t="str">
            <v>18.653212,73.769473</v>
          </cell>
          <cell r="D585" t="str">
            <v>0000S8P16-S8P160102</v>
          </cell>
          <cell r="E585" t="str">
            <v>Airtel</v>
          </cell>
          <cell r="F585" t="str">
            <v>Nigdi 332</v>
          </cell>
          <cell r="G585" t="str">
            <v>Pune</v>
          </cell>
          <cell r="H585" t="str">
            <v>M&amp;G</v>
          </cell>
          <cell r="I585" t="str">
            <v>S8P</v>
          </cell>
          <cell r="J585" t="str">
            <v>S8P</v>
          </cell>
          <cell r="L585">
            <v>45169</v>
          </cell>
          <cell r="M585">
            <v>45212</v>
          </cell>
          <cell r="N585">
            <v>45169</v>
          </cell>
          <cell r="Q585" t="str">
            <v>No</v>
          </cell>
        </row>
        <row r="586">
          <cell r="B586" t="str">
            <v>S8P160103</v>
          </cell>
          <cell r="C586" t="str">
            <v>18.653854,73.770376</v>
          </cell>
          <cell r="D586" t="str">
            <v>0000S8P16-S8P160105</v>
          </cell>
          <cell r="E586" t="str">
            <v>Airtel</v>
          </cell>
          <cell r="F586" t="str">
            <v>Nigdi 332</v>
          </cell>
          <cell r="G586" t="str">
            <v>Pune</v>
          </cell>
          <cell r="H586" t="str">
            <v>M&amp;G</v>
          </cell>
          <cell r="I586" t="str">
            <v>S8P</v>
          </cell>
          <cell r="J586" t="str">
            <v>S8P</v>
          </cell>
          <cell r="L586">
            <v>45169</v>
          </cell>
          <cell r="M586">
            <v>45212</v>
          </cell>
          <cell r="N586">
            <v>45169</v>
          </cell>
          <cell r="Q586" t="str">
            <v>No</v>
          </cell>
        </row>
        <row r="587">
          <cell r="B587" t="str">
            <v>S8P160104</v>
          </cell>
          <cell r="C587" t="str">
            <v>18.653925,73.771273</v>
          </cell>
          <cell r="D587" t="str">
            <v>0000S8P16-S8P160105</v>
          </cell>
          <cell r="E587" t="str">
            <v>Airtel</v>
          </cell>
          <cell r="F587" t="str">
            <v>Nigdi 332</v>
          </cell>
          <cell r="G587" t="str">
            <v>Pune</v>
          </cell>
          <cell r="H587" t="str">
            <v>M&amp;G</v>
          </cell>
          <cell r="I587" t="str">
            <v>S8P</v>
          </cell>
          <cell r="J587" t="str">
            <v>S8P</v>
          </cell>
          <cell r="L587">
            <v>45169</v>
          </cell>
          <cell r="M587">
            <v>45212</v>
          </cell>
          <cell r="N587">
            <v>45169</v>
          </cell>
          <cell r="Q587" t="str">
            <v>No</v>
          </cell>
        </row>
        <row r="588">
          <cell r="B588" t="str">
            <v>S8P160105</v>
          </cell>
          <cell r="C588" t="str">
            <v>18.652973,73.770259</v>
          </cell>
          <cell r="D588" t="str">
            <v>0000S8P16-S8P160105</v>
          </cell>
          <cell r="E588" t="str">
            <v>Airtel</v>
          </cell>
          <cell r="F588" t="str">
            <v>Nigdi 332</v>
          </cell>
          <cell r="G588" t="str">
            <v>Pune</v>
          </cell>
          <cell r="H588" t="str">
            <v>M&amp;G</v>
          </cell>
          <cell r="I588" t="str">
            <v>S8P</v>
          </cell>
          <cell r="J588" t="str">
            <v>S8P</v>
          </cell>
          <cell r="L588">
            <v>45169</v>
          </cell>
          <cell r="M588">
            <v>45212</v>
          </cell>
          <cell r="N588">
            <v>45169</v>
          </cell>
          <cell r="Q588" t="str">
            <v>No</v>
          </cell>
        </row>
        <row r="589">
          <cell r="B589" t="str">
            <v>04O51</v>
          </cell>
          <cell r="C589" t="str">
            <v>18.6580672,73.7758571</v>
          </cell>
          <cell r="D589" t="str">
            <v>00000004O-000004O52</v>
          </cell>
          <cell r="E589" t="str">
            <v>Airtel</v>
          </cell>
          <cell r="F589" t="str">
            <v>Nigdi 308</v>
          </cell>
          <cell r="G589" t="str">
            <v>Pune</v>
          </cell>
          <cell r="H589" t="str">
            <v>M&amp;G</v>
          </cell>
          <cell r="I589" t="str">
            <v>04O</v>
          </cell>
          <cell r="J589" t="str">
            <v>04O</v>
          </cell>
          <cell r="L589">
            <v>45107</v>
          </cell>
          <cell r="M589">
            <v>45150</v>
          </cell>
          <cell r="N589">
            <v>45107</v>
          </cell>
          <cell r="Q589" t="str">
            <v>No</v>
          </cell>
        </row>
        <row r="590">
          <cell r="B590" t="str">
            <v>04O52</v>
          </cell>
          <cell r="C590" t="str">
            <v>18.6575455,73.7741828</v>
          </cell>
          <cell r="D590" t="str">
            <v>00000004O-000004O52</v>
          </cell>
          <cell r="E590" t="str">
            <v>Airtel</v>
          </cell>
          <cell r="F590" t="str">
            <v>Nigdi 308</v>
          </cell>
          <cell r="G590" t="str">
            <v>Pune</v>
          </cell>
          <cell r="H590" t="str">
            <v>M&amp;G</v>
          </cell>
          <cell r="I590" t="str">
            <v>04O</v>
          </cell>
          <cell r="J590" t="str">
            <v>04O</v>
          </cell>
          <cell r="L590">
            <v>45107</v>
          </cell>
          <cell r="M590">
            <v>45150</v>
          </cell>
          <cell r="N590">
            <v>45107</v>
          </cell>
          <cell r="Q590" t="str">
            <v>No</v>
          </cell>
        </row>
        <row r="591">
          <cell r="B591" t="str">
            <v>04O53</v>
          </cell>
          <cell r="C591" t="str">
            <v>18.6573646,73.7735677</v>
          </cell>
          <cell r="D591" t="str">
            <v>000004O51-000004O55</v>
          </cell>
          <cell r="E591" t="str">
            <v>Airtel</v>
          </cell>
          <cell r="F591" t="str">
            <v>Nigdi 308</v>
          </cell>
          <cell r="G591" t="str">
            <v>Pune</v>
          </cell>
          <cell r="H591" t="str">
            <v>M&amp;G</v>
          </cell>
          <cell r="I591" t="str">
            <v>04O</v>
          </cell>
          <cell r="J591" t="str">
            <v>04O</v>
          </cell>
          <cell r="L591">
            <v>45107</v>
          </cell>
          <cell r="M591">
            <v>45150</v>
          </cell>
          <cell r="N591">
            <v>45107</v>
          </cell>
          <cell r="Q591" t="str">
            <v>No</v>
          </cell>
        </row>
        <row r="592">
          <cell r="B592" t="str">
            <v>04O54</v>
          </cell>
          <cell r="C592" t="str">
            <v>18.6573441,73.772631</v>
          </cell>
          <cell r="D592" t="str">
            <v>000004O51-000004O55</v>
          </cell>
          <cell r="E592" t="str">
            <v>Airtel</v>
          </cell>
          <cell r="F592" t="str">
            <v>Nigdi 308</v>
          </cell>
          <cell r="G592" t="str">
            <v>Pune</v>
          </cell>
          <cell r="H592" t="str">
            <v>M&amp;G</v>
          </cell>
          <cell r="I592" t="str">
            <v>04O</v>
          </cell>
          <cell r="J592" t="str">
            <v>04O</v>
          </cell>
          <cell r="L592">
            <v>45107</v>
          </cell>
          <cell r="M592">
            <v>45150</v>
          </cell>
          <cell r="N592">
            <v>45107</v>
          </cell>
          <cell r="Q592" t="str">
            <v>No</v>
          </cell>
        </row>
        <row r="593">
          <cell r="B593" t="str">
            <v>04O55</v>
          </cell>
          <cell r="C593" t="str">
            <v>18.6569839,73.7717244</v>
          </cell>
          <cell r="D593" t="str">
            <v>000004O51-000004O55</v>
          </cell>
          <cell r="E593" t="str">
            <v>Airtel</v>
          </cell>
          <cell r="F593" t="str">
            <v>Nigdi 308</v>
          </cell>
          <cell r="G593" t="str">
            <v>Pune</v>
          </cell>
          <cell r="H593" t="str">
            <v>M&amp;G</v>
          </cell>
          <cell r="I593" t="str">
            <v>04O</v>
          </cell>
          <cell r="J593" t="str">
            <v>04O</v>
          </cell>
          <cell r="L593">
            <v>45107</v>
          </cell>
          <cell r="M593">
            <v>45150</v>
          </cell>
          <cell r="N593">
            <v>45107</v>
          </cell>
          <cell r="Q593" t="str">
            <v>No</v>
          </cell>
        </row>
        <row r="594">
          <cell r="B594" t="str">
            <v>04O56</v>
          </cell>
          <cell r="C594" t="str">
            <v>18.6595154,73.7761636</v>
          </cell>
          <cell r="D594" t="str">
            <v>00000004O-000004O20</v>
          </cell>
          <cell r="E594" t="str">
            <v>Airtel</v>
          </cell>
          <cell r="F594" t="str">
            <v>Nigdi 308</v>
          </cell>
          <cell r="G594" t="str">
            <v>Pune</v>
          </cell>
          <cell r="H594" t="str">
            <v>M&amp;G</v>
          </cell>
          <cell r="I594" t="str">
            <v>04O</v>
          </cell>
          <cell r="J594" t="str">
            <v>04O</v>
          </cell>
          <cell r="L594">
            <v>45107</v>
          </cell>
          <cell r="M594">
            <v>45150</v>
          </cell>
          <cell r="N594">
            <v>45107</v>
          </cell>
          <cell r="Q594" t="str">
            <v>No</v>
          </cell>
        </row>
        <row r="595">
          <cell r="B595" t="str">
            <v>04O57</v>
          </cell>
          <cell r="C595" t="str">
            <v>18.6606317,73.7751934</v>
          </cell>
          <cell r="D595" t="str">
            <v>00000004O-000004O59</v>
          </cell>
          <cell r="E595" t="str">
            <v>Airtel</v>
          </cell>
          <cell r="F595" t="str">
            <v>Nigdi 308</v>
          </cell>
          <cell r="G595" t="str">
            <v>Pune</v>
          </cell>
          <cell r="H595" t="str">
            <v>M&amp;G</v>
          </cell>
          <cell r="I595" t="str">
            <v>04O</v>
          </cell>
          <cell r="J595" t="str">
            <v>04O</v>
          </cell>
          <cell r="L595">
            <v>45107</v>
          </cell>
          <cell r="M595">
            <v>45150</v>
          </cell>
          <cell r="N595">
            <v>45107</v>
          </cell>
          <cell r="Q595" t="str">
            <v>No</v>
          </cell>
        </row>
        <row r="596">
          <cell r="B596" t="str">
            <v>04O58</v>
          </cell>
          <cell r="C596" t="str">
            <v>18.6608963,73.77441</v>
          </cell>
          <cell r="D596" t="str">
            <v>00000004O-000004O59</v>
          </cell>
          <cell r="E596" t="str">
            <v>Airtel</v>
          </cell>
          <cell r="F596" t="str">
            <v>Nigdi 308</v>
          </cell>
          <cell r="G596" t="str">
            <v>Pune</v>
          </cell>
          <cell r="H596" t="str">
            <v>M&amp;G</v>
          </cell>
          <cell r="I596" t="str">
            <v>04O</v>
          </cell>
          <cell r="J596" t="str">
            <v>04O</v>
          </cell>
          <cell r="L596">
            <v>45107</v>
          </cell>
          <cell r="M596">
            <v>45150</v>
          </cell>
          <cell r="N596">
            <v>45107</v>
          </cell>
          <cell r="Q596" t="str">
            <v>No</v>
          </cell>
        </row>
        <row r="597">
          <cell r="B597" t="str">
            <v>04O59</v>
          </cell>
          <cell r="C597" t="str">
            <v>18.6621194,73.772616</v>
          </cell>
          <cell r="D597" t="str">
            <v>00000004O-000004O59</v>
          </cell>
          <cell r="E597" t="str">
            <v>Airtel</v>
          </cell>
          <cell r="F597" t="str">
            <v>Nigdi 308</v>
          </cell>
          <cell r="G597" t="str">
            <v>Pune</v>
          </cell>
          <cell r="H597" t="str">
            <v>M&amp;G</v>
          </cell>
          <cell r="I597" t="str">
            <v>04O</v>
          </cell>
          <cell r="J597" t="str">
            <v>04O</v>
          </cell>
          <cell r="L597">
            <v>45107</v>
          </cell>
          <cell r="M597">
            <v>45150</v>
          </cell>
          <cell r="N597">
            <v>45107</v>
          </cell>
          <cell r="Q597" t="str">
            <v>No</v>
          </cell>
        </row>
        <row r="598">
          <cell r="B598" t="str">
            <v>04O60</v>
          </cell>
          <cell r="C598" t="str">
            <v>18.6600097,73.7735852</v>
          </cell>
          <cell r="D598" t="str">
            <v>000004O19-000004O60</v>
          </cell>
          <cell r="E598" t="str">
            <v>Airtel</v>
          </cell>
          <cell r="F598" t="str">
            <v>Nigdi 308</v>
          </cell>
          <cell r="G598" t="str">
            <v>Pune</v>
          </cell>
          <cell r="H598" t="str">
            <v>M&amp;G</v>
          </cell>
          <cell r="I598" t="str">
            <v>04O</v>
          </cell>
          <cell r="J598" t="str">
            <v>04O</v>
          </cell>
          <cell r="L598">
            <v>45107</v>
          </cell>
          <cell r="M598">
            <v>45150</v>
          </cell>
          <cell r="N598">
            <v>45107</v>
          </cell>
          <cell r="Q598" t="str">
            <v>No</v>
          </cell>
        </row>
        <row r="599">
          <cell r="B599" t="str">
            <v>04O19</v>
          </cell>
          <cell r="C599" t="str">
            <v>18.6604014,73.7746133</v>
          </cell>
          <cell r="D599" t="str">
            <v>00000004O-000004O20</v>
          </cell>
          <cell r="E599" t="str">
            <v>Airtel</v>
          </cell>
          <cell r="F599" t="str">
            <v>Nigdi 308</v>
          </cell>
          <cell r="G599" t="str">
            <v>Pune</v>
          </cell>
          <cell r="H599" t="str">
            <v>M&amp;G</v>
          </cell>
          <cell r="I599" t="str">
            <v>04O</v>
          </cell>
          <cell r="J599" t="str">
            <v>04O</v>
          </cell>
          <cell r="L599">
            <v>45107</v>
          </cell>
          <cell r="M599">
            <v>45150</v>
          </cell>
          <cell r="N599">
            <v>45107</v>
          </cell>
          <cell r="Q599" t="str">
            <v>No</v>
          </cell>
        </row>
        <row r="600">
          <cell r="B600" t="str">
            <v>04O18</v>
          </cell>
          <cell r="C600" t="str">
            <v>18.6595627,73.7722687</v>
          </cell>
          <cell r="D600" t="str">
            <v>00000004O-000004O20</v>
          </cell>
          <cell r="E600" t="str">
            <v>Airtel</v>
          </cell>
          <cell r="F600" t="str">
            <v>Nigdi 308</v>
          </cell>
          <cell r="G600" t="str">
            <v>Pune</v>
          </cell>
          <cell r="H600" t="str">
            <v>M&amp;G</v>
          </cell>
          <cell r="I600" t="str">
            <v>04O</v>
          </cell>
          <cell r="J600" t="str">
            <v>04O</v>
          </cell>
          <cell r="L600">
            <v>45107</v>
          </cell>
          <cell r="M600">
            <v>45150</v>
          </cell>
          <cell r="N600">
            <v>45107</v>
          </cell>
          <cell r="Q600" t="str">
            <v>No</v>
          </cell>
        </row>
        <row r="601">
          <cell r="B601" t="str">
            <v>04O20</v>
          </cell>
          <cell r="C601" t="str">
            <v>18.6613196,73.7725108</v>
          </cell>
          <cell r="D601" t="str">
            <v>00000004O-000004O20</v>
          </cell>
          <cell r="E601" t="str">
            <v>Airtel</v>
          </cell>
          <cell r="F601" t="str">
            <v>Nigdi 308</v>
          </cell>
          <cell r="G601" t="str">
            <v>Pune</v>
          </cell>
          <cell r="H601" t="str">
            <v>M&amp;G</v>
          </cell>
          <cell r="I601" t="str">
            <v>04O</v>
          </cell>
          <cell r="J601" t="str">
            <v>04O</v>
          </cell>
          <cell r="L601">
            <v>45107</v>
          </cell>
          <cell r="M601">
            <v>45150</v>
          </cell>
          <cell r="N601">
            <v>45107</v>
          </cell>
          <cell r="Q601" t="str">
            <v>No</v>
          </cell>
        </row>
        <row r="602">
          <cell r="B602" t="str">
            <v>04O21</v>
          </cell>
          <cell r="C602" t="str">
            <v>18.6582521,73.7754648</v>
          </cell>
          <cell r="D602" t="str">
            <v>000004O51-000004O21</v>
          </cell>
          <cell r="E602" t="str">
            <v>Airtel</v>
          </cell>
          <cell r="F602" t="str">
            <v>Nigdi 308</v>
          </cell>
          <cell r="G602" t="str">
            <v>Pune</v>
          </cell>
          <cell r="H602" t="str">
            <v>M&amp;G</v>
          </cell>
          <cell r="I602" t="str">
            <v>04O</v>
          </cell>
          <cell r="J602" t="str">
            <v>04O</v>
          </cell>
          <cell r="L602">
            <v>45107</v>
          </cell>
          <cell r="M602">
            <v>45150</v>
          </cell>
          <cell r="N602">
            <v>45107</v>
          </cell>
          <cell r="Q602" t="str">
            <v>No</v>
          </cell>
        </row>
        <row r="603">
          <cell r="B603" t="str">
            <v>04O22</v>
          </cell>
          <cell r="C603" t="str">
            <v>18.6593819,73.7734612</v>
          </cell>
          <cell r="D603" t="str">
            <v>00000004O-000004O24</v>
          </cell>
          <cell r="E603" t="str">
            <v>Airtel</v>
          </cell>
          <cell r="F603" t="str">
            <v>Nigdi 308</v>
          </cell>
          <cell r="G603" t="str">
            <v>Pune</v>
          </cell>
          <cell r="H603" t="str">
            <v>M&amp;G</v>
          </cell>
          <cell r="I603" t="str">
            <v>04O</v>
          </cell>
          <cell r="J603" t="str">
            <v>04O</v>
          </cell>
          <cell r="L603">
            <v>45107</v>
          </cell>
          <cell r="M603">
            <v>45150</v>
          </cell>
          <cell r="N603">
            <v>45107</v>
          </cell>
          <cell r="Q603" t="str">
            <v>No</v>
          </cell>
        </row>
        <row r="604">
          <cell r="B604" t="str">
            <v>04O23</v>
          </cell>
          <cell r="C604" t="str">
            <v>18.6584958,73.7723666</v>
          </cell>
          <cell r="D604" t="str">
            <v>00000004O-000004O24</v>
          </cell>
          <cell r="E604" t="str">
            <v>Airtel</v>
          </cell>
          <cell r="F604" t="str">
            <v>Nigdi 308</v>
          </cell>
          <cell r="G604" t="str">
            <v>Pune</v>
          </cell>
          <cell r="H604" t="str">
            <v>M&amp;G</v>
          </cell>
          <cell r="I604" t="str">
            <v>04O</v>
          </cell>
          <cell r="J604" t="str">
            <v>04O</v>
          </cell>
          <cell r="L604">
            <v>45107</v>
          </cell>
          <cell r="M604">
            <v>45150</v>
          </cell>
          <cell r="N604">
            <v>45107</v>
          </cell>
          <cell r="Q604" t="str">
            <v>No</v>
          </cell>
        </row>
        <row r="605">
          <cell r="B605" t="str">
            <v>04O24</v>
          </cell>
          <cell r="C605" t="str">
            <v>18.6584181,73.7722018</v>
          </cell>
          <cell r="D605" t="str">
            <v>00000004O-000004O24</v>
          </cell>
          <cell r="E605" t="str">
            <v>Airtel</v>
          </cell>
          <cell r="F605" t="str">
            <v>Nigdi 308</v>
          </cell>
          <cell r="G605" t="str">
            <v>Pune</v>
          </cell>
          <cell r="H605" t="str">
            <v>M&amp;G</v>
          </cell>
          <cell r="I605" t="str">
            <v>04O</v>
          </cell>
          <cell r="J605" t="str">
            <v>04O</v>
          </cell>
          <cell r="L605">
            <v>45107</v>
          </cell>
          <cell r="M605">
            <v>45150</v>
          </cell>
          <cell r="N605">
            <v>45107</v>
          </cell>
          <cell r="Q605" t="str">
            <v>No</v>
          </cell>
        </row>
        <row r="606">
          <cell r="B606" t="str">
            <v>04O510101</v>
          </cell>
          <cell r="C606" t="str">
            <v>18.6580672,73.7758571</v>
          </cell>
          <cell r="D606" t="str">
            <v>000004O51-04O510108</v>
          </cell>
          <cell r="E606" t="str">
            <v>Airtel</v>
          </cell>
          <cell r="F606" t="str">
            <v>Nigdi 308</v>
          </cell>
          <cell r="G606" t="str">
            <v>Pune</v>
          </cell>
          <cell r="H606" t="str">
            <v>M&amp;G</v>
          </cell>
          <cell r="I606" t="str">
            <v>04O</v>
          </cell>
          <cell r="J606" t="str">
            <v>04O</v>
          </cell>
          <cell r="L606">
            <v>45107</v>
          </cell>
          <cell r="M606">
            <v>45150</v>
          </cell>
          <cell r="N606">
            <v>45107</v>
          </cell>
          <cell r="Q606" t="str">
            <v>No</v>
          </cell>
        </row>
        <row r="607">
          <cell r="B607" t="str">
            <v>04O510102</v>
          </cell>
          <cell r="C607" t="str">
            <v>18.6586914,73.7758554</v>
          </cell>
          <cell r="D607" t="str">
            <v>000004O51-04O510108</v>
          </cell>
          <cell r="E607" t="str">
            <v>Airtel</v>
          </cell>
          <cell r="F607" t="str">
            <v>Nigdi 308</v>
          </cell>
          <cell r="G607" t="str">
            <v>Pune</v>
          </cell>
          <cell r="H607" t="str">
            <v>M&amp;G</v>
          </cell>
          <cell r="I607" t="str">
            <v>04O</v>
          </cell>
          <cell r="J607" t="str">
            <v>04O</v>
          </cell>
          <cell r="L607">
            <v>45107</v>
          </cell>
          <cell r="M607">
            <v>45150</v>
          </cell>
          <cell r="N607">
            <v>45107</v>
          </cell>
          <cell r="Q607" t="str">
            <v>No</v>
          </cell>
        </row>
        <row r="608">
          <cell r="B608" t="str">
            <v>04O510103</v>
          </cell>
          <cell r="C608" t="str">
            <v>18.6591605,73.77654</v>
          </cell>
          <cell r="D608" t="str">
            <v>000004O51-04O510108</v>
          </cell>
          <cell r="E608" t="str">
            <v>Airtel</v>
          </cell>
          <cell r="F608" t="str">
            <v>Nigdi 308</v>
          </cell>
          <cell r="G608" t="str">
            <v>Pune</v>
          </cell>
          <cell r="H608" t="str">
            <v>M&amp;G</v>
          </cell>
          <cell r="I608" t="str">
            <v>04O</v>
          </cell>
          <cell r="J608" t="str">
            <v>04O</v>
          </cell>
          <cell r="L608">
            <v>45107</v>
          </cell>
          <cell r="M608">
            <v>45150</v>
          </cell>
          <cell r="N608">
            <v>45107</v>
          </cell>
          <cell r="Q608" t="str">
            <v>No</v>
          </cell>
        </row>
        <row r="609">
          <cell r="B609" t="str">
            <v>04O510104</v>
          </cell>
          <cell r="C609" t="str">
            <v>18.6589825,73.7766045</v>
          </cell>
          <cell r="D609" t="str">
            <v>000004O51-04O510108</v>
          </cell>
          <cell r="E609" t="str">
            <v>Airtel</v>
          </cell>
          <cell r="F609" t="str">
            <v>Nigdi 308</v>
          </cell>
          <cell r="G609" t="str">
            <v>Pune</v>
          </cell>
          <cell r="H609" t="str">
            <v>M&amp;G</v>
          </cell>
          <cell r="I609" t="str">
            <v>04O</v>
          </cell>
          <cell r="J609" t="str">
            <v>04O</v>
          </cell>
          <cell r="L609">
            <v>45107</v>
          </cell>
          <cell r="M609">
            <v>45150</v>
          </cell>
          <cell r="N609">
            <v>45107</v>
          </cell>
          <cell r="Q609" t="str">
            <v>No</v>
          </cell>
        </row>
        <row r="610">
          <cell r="B610" t="str">
            <v>04O510105</v>
          </cell>
          <cell r="C610" t="str">
            <v>18.659198,73.7767219</v>
          </cell>
          <cell r="D610" t="str">
            <v>000004O51-04O510108</v>
          </cell>
          <cell r="E610" t="str">
            <v>Airtel</v>
          </cell>
          <cell r="F610" t="str">
            <v>Nigdi 308</v>
          </cell>
          <cell r="G610" t="str">
            <v>Pune</v>
          </cell>
          <cell r="H610" t="str">
            <v>M&amp;G</v>
          </cell>
          <cell r="I610" t="str">
            <v>04O</v>
          </cell>
          <cell r="J610" t="str">
            <v>04O</v>
          </cell>
          <cell r="L610">
            <v>45107</v>
          </cell>
          <cell r="M610">
            <v>45150</v>
          </cell>
          <cell r="N610">
            <v>45107</v>
          </cell>
          <cell r="Q610" t="str">
            <v>No</v>
          </cell>
        </row>
        <row r="611">
          <cell r="B611" t="str">
            <v>04O510106</v>
          </cell>
          <cell r="C611" t="str">
            <v>18.6590364,73.7768793</v>
          </cell>
          <cell r="D611" t="str">
            <v>000004O51-04O510108</v>
          </cell>
          <cell r="E611" t="str">
            <v>Airtel</v>
          </cell>
          <cell r="F611" t="str">
            <v>Nigdi 308</v>
          </cell>
          <cell r="G611" t="str">
            <v>Pune</v>
          </cell>
          <cell r="H611" t="str">
            <v>M&amp;G</v>
          </cell>
          <cell r="I611" t="str">
            <v>04O</v>
          </cell>
          <cell r="J611" t="str">
            <v>04O</v>
          </cell>
          <cell r="L611">
            <v>45107</v>
          </cell>
          <cell r="M611">
            <v>45150</v>
          </cell>
          <cell r="N611">
            <v>45107</v>
          </cell>
          <cell r="Q611" t="str">
            <v>No</v>
          </cell>
        </row>
        <row r="612">
          <cell r="B612" t="str">
            <v>04O510107</v>
          </cell>
          <cell r="C612" t="str">
            <v>18.6590894,73.776857</v>
          </cell>
          <cell r="D612" t="str">
            <v>000004O51-04O510108</v>
          </cell>
          <cell r="E612" t="str">
            <v>Airtel</v>
          </cell>
          <cell r="F612" t="str">
            <v>Nigdi 308</v>
          </cell>
          <cell r="G612" t="str">
            <v>Pune</v>
          </cell>
          <cell r="H612" t="str">
            <v>M&amp;G</v>
          </cell>
          <cell r="I612" t="str">
            <v>04O</v>
          </cell>
          <cell r="J612" t="str">
            <v>04O</v>
          </cell>
          <cell r="L612">
            <v>45107</v>
          </cell>
          <cell r="M612">
            <v>45150</v>
          </cell>
          <cell r="N612">
            <v>45107</v>
          </cell>
          <cell r="Q612" t="str">
            <v>No</v>
          </cell>
        </row>
        <row r="613">
          <cell r="B613" t="str">
            <v>04O510108</v>
          </cell>
          <cell r="C613" t="str">
            <v>18.6588914,73.7768073</v>
          </cell>
          <cell r="D613" t="str">
            <v>000004O51-04O510108</v>
          </cell>
          <cell r="E613" t="str">
            <v>Airtel</v>
          </cell>
          <cell r="F613" t="str">
            <v>Nigdi 308</v>
          </cell>
          <cell r="G613" t="str">
            <v>Pune</v>
          </cell>
          <cell r="H613" t="str">
            <v>M&amp;G</v>
          </cell>
          <cell r="I613" t="str">
            <v>04O</v>
          </cell>
          <cell r="J613" t="str">
            <v>04O</v>
          </cell>
          <cell r="L613">
            <v>45107</v>
          </cell>
          <cell r="M613">
            <v>45150</v>
          </cell>
          <cell r="N613">
            <v>45107</v>
          </cell>
          <cell r="Q613" t="str">
            <v>No</v>
          </cell>
        </row>
        <row r="614">
          <cell r="B614" t="str">
            <v>04O520101</v>
          </cell>
          <cell r="C614" t="str">
            <v>18.6575455,73.7741828</v>
          </cell>
          <cell r="D614" t="str">
            <v>000004O52-04O520106</v>
          </cell>
          <cell r="E614" t="str">
            <v>Airtel</v>
          </cell>
          <cell r="F614" t="str">
            <v>Nigdi 308</v>
          </cell>
          <cell r="G614" t="str">
            <v>Pune</v>
          </cell>
          <cell r="H614" t="str">
            <v>M&amp;G</v>
          </cell>
          <cell r="I614" t="str">
            <v>04O</v>
          </cell>
          <cell r="J614" t="str">
            <v>04O</v>
          </cell>
          <cell r="L614">
            <v>45107</v>
          </cell>
          <cell r="M614">
            <v>45150</v>
          </cell>
          <cell r="N614">
            <v>45107</v>
          </cell>
          <cell r="Q614" t="str">
            <v>No</v>
          </cell>
        </row>
        <row r="615">
          <cell r="B615" t="str">
            <v>04O520102</v>
          </cell>
          <cell r="C615" t="str">
            <v>18.6574658,73.7742957</v>
          </cell>
          <cell r="D615" t="str">
            <v>000004O52-04O520106</v>
          </cell>
          <cell r="E615" t="str">
            <v>Airtel</v>
          </cell>
          <cell r="F615" t="str">
            <v>Nigdi 308</v>
          </cell>
          <cell r="G615" t="str">
            <v>Pune</v>
          </cell>
          <cell r="H615" t="str">
            <v>M&amp;G</v>
          </cell>
          <cell r="I615" t="str">
            <v>04O</v>
          </cell>
          <cell r="J615" t="str">
            <v>04O</v>
          </cell>
          <cell r="L615">
            <v>45107</v>
          </cell>
          <cell r="M615">
            <v>45150</v>
          </cell>
          <cell r="N615">
            <v>45107</v>
          </cell>
          <cell r="Q615" t="str">
            <v>No</v>
          </cell>
        </row>
        <row r="616">
          <cell r="B616" t="str">
            <v>04O520103</v>
          </cell>
          <cell r="C616" t="str">
            <v>18.6580624,73.7743153</v>
          </cell>
          <cell r="D616" t="str">
            <v>000004O52-04O520106</v>
          </cell>
          <cell r="E616" t="str">
            <v>Airtel</v>
          </cell>
          <cell r="F616" t="str">
            <v>Nigdi 308</v>
          </cell>
          <cell r="G616" t="str">
            <v>Pune</v>
          </cell>
          <cell r="H616" t="str">
            <v>M&amp;G</v>
          </cell>
          <cell r="I616" t="str">
            <v>04O</v>
          </cell>
          <cell r="J616" t="str">
            <v>04O</v>
          </cell>
          <cell r="L616">
            <v>45107</v>
          </cell>
          <cell r="M616">
            <v>45150</v>
          </cell>
          <cell r="N616">
            <v>45107</v>
          </cell>
          <cell r="Q616" t="str">
            <v>No</v>
          </cell>
        </row>
        <row r="617">
          <cell r="B617" t="str">
            <v>04O520104</v>
          </cell>
          <cell r="C617" t="str">
            <v>18.6577158,73.7738111</v>
          </cell>
          <cell r="D617" t="str">
            <v>000004O52-04O520106</v>
          </cell>
          <cell r="E617" t="str">
            <v>Airtel</v>
          </cell>
          <cell r="F617" t="str">
            <v>Nigdi 308</v>
          </cell>
          <cell r="G617" t="str">
            <v>Pune</v>
          </cell>
          <cell r="H617" t="str">
            <v>M&amp;G</v>
          </cell>
          <cell r="I617" t="str">
            <v>04O</v>
          </cell>
          <cell r="J617" t="str">
            <v>04O</v>
          </cell>
          <cell r="L617">
            <v>45107</v>
          </cell>
          <cell r="M617">
            <v>45150</v>
          </cell>
          <cell r="N617">
            <v>45107</v>
          </cell>
          <cell r="Q617" t="str">
            <v>No</v>
          </cell>
        </row>
        <row r="618">
          <cell r="B618" t="str">
            <v>04O520105</v>
          </cell>
          <cell r="C618" t="str">
            <v>18.6585701,73.7738492</v>
          </cell>
          <cell r="D618" t="str">
            <v>000004O52-04O520106</v>
          </cell>
          <cell r="E618" t="str">
            <v>Airtel</v>
          </cell>
          <cell r="F618" t="str">
            <v>Nigdi 308</v>
          </cell>
          <cell r="G618" t="str">
            <v>Pune</v>
          </cell>
          <cell r="H618" t="str">
            <v>M&amp;G</v>
          </cell>
          <cell r="I618" t="str">
            <v>04O</v>
          </cell>
          <cell r="J618" t="str">
            <v>04O</v>
          </cell>
          <cell r="L618">
            <v>45107</v>
          </cell>
          <cell r="M618">
            <v>45150</v>
          </cell>
          <cell r="N618">
            <v>45107</v>
          </cell>
          <cell r="Q618" t="str">
            <v>No</v>
          </cell>
        </row>
        <row r="619">
          <cell r="B619" t="str">
            <v>04O520106</v>
          </cell>
          <cell r="C619" t="str">
            <v>18.6589538,73.7742861</v>
          </cell>
          <cell r="D619" t="str">
            <v>000004O52-04O520106</v>
          </cell>
          <cell r="E619" t="str">
            <v>Airtel</v>
          </cell>
          <cell r="F619" t="str">
            <v>Nigdi 308</v>
          </cell>
          <cell r="G619" t="str">
            <v>Pune</v>
          </cell>
          <cell r="H619" t="str">
            <v>M&amp;G</v>
          </cell>
          <cell r="I619" t="str">
            <v>04O</v>
          </cell>
          <cell r="J619" t="str">
            <v>04O</v>
          </cell>
          <cell r="L619">
            <v>45107</v>
          </cell>
          <cell r="M619">
            <v>45150</v>
          </cell>
          <cell r="N619">
            <v>45107</v>
          </cell>
          <cell r="Q619" t="str">
            <v>No</v>
          </cell>
        </row>
        <row r="620">
          <cell r="B620" t="str">
            <v>04O530101</v>
          </cell>
          <cell r="C620" t="str">
            <v>18.6573646,73.7735677</v>
          </cell>
          <cell r="D620" t="str">
            <v>000004O53-04O530108</v>
          </cell>
          <cell r="E620" t="str">
            <v>Airtel</v>
          </cell>
          <cell r="F620" t="str">
            <v>Nigdi 308</v>
          </cell>
          <cell r="G620" t="str">
            <v>Pune</v>
          </cell>
          <cell r="H620" t="str">
            <v>M&amp;G</v>
          </cell>
          <cell r="I620" t="str">
            <v>04O</v>
          </cell>
          <cell r="J620" t="str">
            <v>04O</v>
          </cell>
          <cell r="L620">
            <v>45107</v>
          </cell>
          <cell r="M620">
            <v>45150</v>
          </cell>
          <cell r="N620">
            <v>45107</v>
          </cell>
          <cell r="Q620" t="str">
            <v>No</v>
          </cell>
        </row>
        <row r="621">
          <cell r="B621" t="str">
            <v>04O530102</v>
          </cell>
          <cell r="C621" t="str">
            <v>18.6570476,73.7734474</v>
          </cell>
          <cell r="D621" t="str">
            <v>000004O53-04O530108</v>
          </cell>
          <cell r="E621" t="str">
            <v>Airtel</v>
          </cell>
          <cell r="F621" t="str">
            <v>Nigdi 308</v>
          </cell>
          <cell r="G621" t="str">
            <v>Pune</v>
          </cell>
          <cell r="H621" t="str">
            <v>M&amp;G</v>
          </cell>
          <cell r="I621" t="str">
            <v>04O</v>
          </cell>
          <cell r="J621" t="str">
            <v>04O</v>
          </cell>
          <cell r="L621">
            <v>45107</v>
          </cell>
          <cell r="M621">
            <v>45150</v>
          </cell>
          <cell r="N621">
            <v>45107</v>
          </cell>
          <cell r="Q621" t="str">
            <v>No</v>
          </cell>
        </row>
        <row r="622">
          <cell r="B622" t="str">
            <v>04O530103</v>
          </cell>
          <cell r="C622" t="str">
            <v>18.6568229,73.7740912</v>
          </cell>
          <cell r="D622" t="str">
            <v>000004O53-04O530108</v>
          </cell>
          <cell r="E622" t="str">
            <v>Airtel</v>
          </cell>
          <cell r="F622" t="str">
            <v>Nigdi 308</v>
          </cell>
          <cell r="G622" t="str">
            <v>Pune</v>
          </cell>
          <cell r="H622" t="str">
            <v>M&amp;G</v>
          </cell>
          <cell r="I622" t="str">
            <v>04O</v>
          </cell>
          <cell r="J622" t="str">
            <v>04O</v>
          </cell>
          <cell r="L622">
            <v>45107</v>
          </cell>
          <cell r="M622">
            <v>45150</v>
          </cell>
          <cell r="N622">
            <v>45107</v>
          </cell>
          <cell r="Q622" t="str">
            <v>No</v>
          </cell>
        </row>
        <row r="623">
          <cell r="B623" t="str">
            <v>04O530104</v>
          </cell>
          <cell r="C623" t="str">
            <v>18.65712,73.77312</v>
          </cell>
          <cell r="D623" t="str">
            <v>000004O53-04O530104</v>
          </cell>
          <cell r="E623" t="str">
            <v>Airtel</v>
          </cell>
          <cell r="F623" t="str">
            <v>Nigdi 308</v>
          </cell>
          <cell r="G623" t="str">
            <v>Pune</v>
          </cell>
          <cell r="H623" t="str">
            <v>M&amp;G</v>
          </cell>
          <cell r="I623" t="str">
            <v>04O</v>
          </cell>
          <cell r="J623" t="str">
            <v>04O</v>
          </cell>
          <cell r="L623">
            <v>45107</v>
          </cell>
          <cell r="M623">
            <v>45150</v>
          </cell>
          <cell r="N623">
            <v>45107</v>
          </cell>
          <cell r="Q623" t="str">
            <v>No</v>
          </cell>
        </row>
        <row r="624">
          <cell r="B624" t="str">
            <v>04O540101</v>
          </cell>
          <cell r="C624" t="str">
            <v>18.6573441,73.772631</v>
          </cell>
          <cell r="D624" t="str">
            <v>000004O54-04O540105</v>
          </cell>
          <cell r="E624" t="str">
            <v>Airtel</v>
          </cell>
          <cell r="F624" t="str">
            <v>Nigdi 308</v>
          </cell>
          <cell r="G624" t="str">
            <v>Pune</v>
          </cell>
          <cell r="H624" t="str">
            <v>M&amp;G</v>
          </cell>
          <cell r="I624" t="str">
            <v>04O</v>
          </cell>
          <cell r="J624" t="str">
            <v>04O</v>
          </cell>
          <cell r="L624">
            <v>45107</v>
          </cell>
          <cell r="M624">
            <v>45150</v>
          </cell>
          <cell r="N624">
            <v>45107</v>
          </cell>
          <cell r="Q624" t="str">
            <v>No</v>
          </cell>
        </row>
        <row r="625">
          <cell r="B625" t="str">
            <v>04O540102</v>
          </cell>
          <cell r="C625" t="str">
            <v>18.6573122,73.7723346</v>
          </cell>
          <cell r="D625" t="str">
            <v>000004O54-04O540105</v>
          </cell>
          <cell r="E625" t="str">
            <v>Airtel</v>
          </cell>
          <cell r="F625" t="str">
            <v>Nigdi 308</v>
          </cell>
          <cell r="G625" t="str">
            <v>Pune</v>
          </cell>
          <cell r="H625" t="str">
            <v>M&amp;G</v>
          </cell>
          <cell r="I625" t="str">
            <v>04O</v>
          </cell>
          <cell r="J625" t="str">
            <v>04O</v>
          </cell>
          <cell r="L625">
            <v>45107</v>
          </cell>
          <cell r="M625">
            <v>45150</v>
          </cell>
          <cell r="N625">
            <v>45107</v>
          </cell>
          <cell r="Q625" t="str">
            <v>No</v>
          </cell>
        </row>
        <row r="626">
          <cell r="B626" t="str">
            <v>04O540103</v>
          </cell>
          <cell r="C626" t="str">
            <v>18.6569715,73.772229</v>
          </cell>
          <cell r="D626" t="str">
            <v>000004O54-04O540105</v>
          </cell>
          <cell r="E626" t="str">
            <v>Airtel</v>
          </cell>
          <cell r="F626" t="str">
            <v>Nigdi 308</v>
          </cell>
          <cell r="G626" t="str">
            <v>Pune</v>
          </cell>
          <cell r="H626" t="str">
            <v>M&amp;G</v>
          </cell>
          <cell r="I626" t="str">
            <v>04O</v>
          </cell>
          <cell r="J626" t="str">
            <v>04O</v>
          </cell>
          <cell r="L626">
            <v>45107</v>
          </cell>
          <cell r="M626">
            <v>45150</v>
          </cell>
          <cell r="N626">
            <v>45107</v>
          </cell>
          <cell r="Q626" t="str">
            <v>No</v>
          </cell>
        </row>
        <row r="627">
          <cell r="B627" t="str">
            <v>04O540104</v>
          </cell>
          <cell r="C627" t="str">
            <v>18.6570044,73.7729106</v>
          </cell>
          <cell r="D627" t="str">
            <v>000004O54-04O540105</v>
          </cell>
          <cell r="E627" t="str">
            <v>Airtel</v>
          </cell>
          <cell r="F627" t="str">
            <v>Nigdi 308</v>
          </cell>
          <cell r="G627" t="str">
            <v>Pune</v>
          </cell>
          <cell r="H627" t="str">
            <v>M&amp;G</v>
          </cell>
          <cell r="I627" t="str">
            <v>04O</v>
          </cell>
          <cell r="J627" t="str">
            <v>04O</v>
          </cell>
          <cell r="L627">
            <v>45107</v>
          </cell>
          <cell r="M627">
            <v>45150</v>
          </cell>
          <cell r="N627">
            <v>45107</v>
          </cell>
          <cell r="Q627" t="str">
            <v>No</v>
          </cell>
        </row>
        <row r="628">
          <cell r="B628" t="str">
            <v>04O540105</v>
          </cell>
          <cell r="C628" t="str">
            <v>18.6568766,73.7727924</v>
          </cell>
          <cell r="D628" t="str">
            <v>000004O54-04O540105</v>
          </cell>
          <cell r="E628" t="str">
            <v>Airtel</v>
          </cell>
          <cell r="F628" t="str">
            <v>Nigdi 308</v>
          </cell>
          <cell r="G628" t="str">
            <v>Pune</v>
          </cell>
          <cell r="H628" t="str">
            <v>M&amp;G</v>
          </cell>
          <cell r="I628" t="str">
            <v>04O</v>
          </cell>
          <cell r="J628" t="str">
            <v>04O</v>
          </cell>
          <cell r="L628">
            <v>45107</v>
          </cell>
          <cell r="M628">
            <v>45150</v>
          </cell>
          <cell r="N628">
            <v>45107</v>
          </cell>
          <cell r="Q628" t="str">
            <v>No</v>
          </cell>
        </row>
        <row r="629">
          <cell r="B629" t="str">
            <v>04O540106</v>
          </cell>
          <cell r="C629" t="str">
            <v>18.656671,73.7723559</v>
          </cell>
          <cell r="D629" t="str">
            <v>04O540103-04O540107</v>
          </cell>
          <cell r="E629" t="str">
            <v>Airtel</v>
          </cell>
          <cell r="F629" t="str">
            <v>Nigdi 308</v>
          </cell>
          <cell r="G629" t="str">
            <v>Pune</v>
          </cell>
          <cell r="H629" t="str">
            <v>M&amp;G</v>
          </cell>
          <cell r="I629" t="str">
            <v>04O</v>
          </cell>
          <cell r="J629" t="str">
            <v>04O</v>
          </cell>
          <cell r="L629">
            <v>45107</v>
          </cell>
          <cell r="M629">
            <v>45150</v>
          </cell>
          <cell r="N629">
            <v>45107</v>
          </cell>
          <cell r="Q629" t="str">
            <v>No</v>
          </cell>
        </row>
        <row r="630">
          <cell r="B630" t="str">
            <v>04O540107</v>
          </cell>
          <cell r="C630" t="str">
            <v>18.656668,73.7722358</v>
          </cell>
          <cell r="D630" t="str">
            <v>04O540103-04O540107</v>
          </cell>
          <cell r="E630" t="str">
            <v>Airtel</v>
          </cell>
          <cell r="F630" t="str">
            <v>Nigdi 308</v>
          </cell>
          <cell r="G630" t="str">
            <v>Pune</v>
          </cell>
          <cell r="H630" t="str">
            <v>M&amp;G</v>
          </cell>
          <cell r="I630" t="str">
            <v>04O</v>
          </cell>
          <cell r="J630" t="str">
            <v>04O</v>
          </cell>
          <cell r="L630">
            <v>45107</v>
          </cell>
          <cell r="M630">
            <v>45150</v>
          </cell>
          <cell r="N630">
            <v>45107</v>
          </cell>
          <cell r="Q630" t="str">
            <v>No</v>
          </cell>
        </row>
        <row r="631">
          <cell r="B631" t="str">
            <v>04O550101</v>
          </cell>
          <cell r="C631" t="str">
            <v>18.6569839,73.7717244</v>
          </cell>
          <cell r="D631" t="str">
            <v>000004O55-04O550105</v>
          </cell>
          <cell r="E631" t="str">
            <v>Airtel</v>
          </cell>
          <cell r="F631" t="str">
            <v>Nigdi 308</v>
          </cell>
          <cell r="G631" t="str">
            <v>Pune</v>
          </cell>
          <cell r="H631" t="str">
            <v>M&amp;G</v>
          </cell>
          <cell r="I631" t="str">
            <v>04O</v>
          </cell>
          <cell r="J631" t="str">
            <v>04O</v>
          </cell>
          <cell r="L631">
            <v>45107</v>
          </cell>
          <cell r="M631">
            <v>45150</v>
          </cell>
          <cell r="N631">
            <v>45107</v>
          </cell>
          <cell r="Q631" t="str">
            <v>No</v>
          </cell>
        </row>
        <row r="632">
          <cell r="B632" t="str">
            <v>04O550102</v>
          </cell>
          <cell r="C632" t="str">
            <v>18.6568365,73.7714545</v>
          </cell>
          <cell r="D632" t="str">
            <v>000004O55-04O550105</v>
          </cell>
          <cell r="E632" t="str">
            <v>Airtel</v>
          </cell>
          <cell r="F632" t="str">
            <v>Nigdi 308</v>
          </cell>
          <cell r="G632" t="str">
            <v>Pune</v>
          </cell>
          <cell r="H632" t="str">
            <v>M&amp;G</v>
          </cell>
          <cell r="I632" t="str">
            <v>04O</v>
          </cell>
          <cell r="J632" t="str">
            <v>04O</v>
          </cell>
          <cell r="L632">
            <v>45107</v>
          </cell>
          <cell r="M632">
            <v>45150</v>
          </cell>
          <cell r="N632">
            <v>45107</v>
          </cell>
          <cell r="Q632" t="str">
            <v>No</v>
          </cell>
        </row>
        <row r="633">
          <cell r="B633" t="str">
            <v>04O550103</v>
          </cell>
          <cell r="C633" t="str">
            <v>18.6560294,73.7716839</v>
          </cell>
          <cell r="D633" t="str">
            <v>000004O55-04O550105</v>
          </cell>
          <cell r="E633" t="str">
            <v>Airtel</v>
          </cell>
          <cell r="F633" t="str">
            <v>Nigdi 308</v>
          </cell>
          <cell r="G633" t="str">
            <v>Pune</v>
          </cell>
          <cell r="H633" t="str">
            <v>M&amp;G</v>
          </cell>
          <cell r="I633" t="str">
            <v>04O</v>
          </cell>
          <cell r="J633" t="str">
            <v>04O</v>
          </cell>
          <cell r="L633">
            <v>45107</v>
          </cell>
          <cell r="M633">
            <v>45150</v>
          </cell>
          <cell r="N633">
            <v>45107</v>
          </cell>
          <cell r="Q633" t="str">
            <v>No</v>
          </cell>
        </row>
        <row r="634">
          <cell r="B634" t="str">
            <v>04O550104</v>
          </cell>
          <cell r="C634" t="str">
            <v>18.6561661,73.7719052</v>
          </cell>
          <cell r="D634" t="str">
            <v>000004O55-04O550105</v>
          </cell>
          <cell r="E634" t="str">
            <v>Airtel</v>
          </cell>
          <cell r="F634" t="str">
            <v>Nigdi 308</v>
          </cell>
          <cell r="G634" t="str">
            <v>Pune</v>
          </cell>
          <cell r="H634" t="str">
            <v>M&amp;G</v>
          </cell>
          <cell r="I634" t="str">
            <v>04O</v>
          </cell>
          <cell r="J634" t="str">
            <v>04O</v>
          </cell>
          <cell r="L634">
            <v>45107</v>
          </cell>
          <cell r="M634">
            <v>45150</v>
          </cell>
          <cell r="N634">
            <v>45107</v>
          </cell>
          <cell r="Q634" t="str">
            <v>No</v>
          </cell>
        </row>
        <row r="635">
          <cell r="B635" t="str">
            <v>04O550105</v>
          </cell>
          <cell r="C635" t="str">
            <v>18.6560892,73.771946</v>
          </cell>
          <cell r="D635" t="str">
            <v>000004O55-04O550105</v>
          </cell>
          <cell r="E635" t="str">
            <v>Airtel</v>
          </cell>
          <cell r="F635" t="str">
            <v>Nigdi 308</v>
          </cell>
          <cell r="G635" t="str">
            <v>Pune</v>
          </cell>
          <cell r="H635" t="str">
            <v>M&amp;G</v>
          </cell>
          <cell r="I635" t="str">
            <v>04O</v>
          </cell>
          <cell r="J635" t="str">
            <v>04O</v>
          </cell>
          <cell r="L635">
            <v>45107</v>
          </cell>
          <cell r="M635">
            <v>45150</v>
          </cell>
          <cell r="N635">
            <v>45107</v>
          </cell>
          <cell r="Q635" t="str">
            <v>No</v>
          </cell>
        </row>
        <row r="636">
          <cell r="B636" t="str">
            <v>04O560101</v>
          </cell>
          <cell r="C636" t="str">
            <v>18.6595154,73.7761636</v>
          </cell>
          <cell r="D636" t="str">
            <v>000004O56-04O560108</v>
          </cell>
          <cell r="E636" t="str">
            <v>Airtel</v>
          </cell>
          <cell r="F636" t="str">
            <v>Nigdi 308</v>
          </cell>
          <cell r="G636" t="str">
            <v>Pune</v>
          </cell>
          <cell r="H636" t="str">
            <v>M&amp;G</v>
          </cell>
          <cell r="I636" t="str">
            <v>04O</v>
          </cell>
          <cell r="J636" t="str">
            <v>04O</v>
          </cell>
          <cell r="L636">
            <v>45107</v>
          </cell>
          <cell r="M636">
            <v>45150</v>
          </cell>
          <cell r="N636">
            <v>45107</v>
          </cell>
          <cell r="Q636" t="str">
            <v>No</v>
          </cell>
        </row>
        <row r="637">
          <cell r="B637" t="str">
            <v>04O560102</v>
          </cell>
          <cell r="C637" t="str">
            <v>18.6596808,73.7762898</v>
          </cell>
          <cell r="D637" t="str">
            <v>000004O56-04O560108</v>
          </cell>
          <cell r="E637" t="str">
            <v>Airtel</v>
          </cell>
          <cell r="F637" t="str">
            <v>Nigdi 308</v>
          </cell>
          <cell r="G637" t="str">
            <v>Pune</v>
          </cell>
          <cell r="H637" t="str">
            <v>M&amp;G</v>
          </cell>
          <cell r="I637" t="str">
            <v>04O</v>
          </cell>
          <cell r="J637" t="str">
            <v>04O</v>
          </cell>
          <cell r="L637">
            <v>45107</v>
          </cell>
          <cell r="M637">
            <v>45150</v>
          </cell>
          <cell r="N637">
            <v>45107</v>
          </cell>
          <cell r="Q637" t="str">
            <v>No</v>
          </cell>
        </row>
        <row r="638">
          <cell r="B638" t="str">
            <v>04O560103</v>
          </cell>
          <cell r="C638" t="str">
            <v>18.6597432,73.775916</v>
          </cell>
          <cell r="D638" t="str">
            <v>000004O56-04O560108</v>
          </cell>
          <cell r="E638" t="str">
            <v>Airtel</v>
          </cell>
          <cell r="F638" t="str">
            <v>Nigdi 308</v>
          </cell>
          <cell r="G638" t="str">
            <v>Pune</v>
          </cell>
          <cell r="H638" t="str">
            <v>M&amp;G</v>
          </cell>
          <cell r="I638" t="str">
            <v>04O</v>
          </cell>
          <cell r="J638" t="str">
            <v>04O</v>
          </cell>
          <cell r="L638">
            <v>45107</v>
          </cell>
          <cell r="M638">
            <v>45150</v>
          </cell>
          <cell r="N638">
            <v>45107</v>
          </cell>
          <cell r="Q638" t="str">
            <v>No</v>
          </cell>
        </row>
        <row r="639">
          <cell r="B639" t="str">
            <v>04O560104</v>
          </cell>
          <cell r="C639" t="str">
            <v>18.6595334,73.7762258</v>
          </cell>
          <cell r="D639" t="str">
            <v>000004O56-04O560108</v>
          </cell>
          <cell r="E639" t="str">
            <v>Airtel</v>
          </cell>
          <cell r="F639" t="str">
            <v>Nigdi 308</v>
          </cell>
          <cell r="G639" t="str">
            <v>Pune</v>
          </cell>
          <cell r="H639" t="str">
            <v>M&amp;G</v>
          </cell>
          <cell r="I639" t="str">
            <v>04O</v>
          </cell>
          <cell r="J639" t="str">
            <v>04O</v>
          </cell>
          <cell r="L639">
            <v>45107</v>
          </cell>
          <cell r="M639">
            <v>45150</v>
          </cell>
          <cell r="N639">
            <v>45107</v>
          </cell>
          <cell r="Q639" t="str">
            <v>No</v>
          </cell>
        </row>
        <row r="640">
          <cell r="B640" t="str">
            <v>04O560105</v>
          </cell>
          <cell r="C640" t="str">
            <v>18.6592636,73.7766395</v>
          </cell>
          <cell r="D640" t="str">
            <v>000004O56-04O560108</v>
          </cell>
          <cell r="E640" t="str">
            <v>Airtel</v>
          </cell>
          <cell r="F640" t="str">
            <v>Nigdi 308</v>
          </cell>
          <cell r="G640" t="str">
            <v>Pune</v>
          </cell>
          <cell r="H640" t="str">
            <v>M&amp;G</v>
          </cell>
          <cell r="I640" t="str">
            <v>04O</v>
          </cell>
          <cell r="J640" t="str">
            <v>04O</v>
          </cell>
          <cell r="L640">
            <v>45107</v>
          </cell>
          <cell r="M640">
            <v>45150</v>
          </cell>
          <cell r="N640">
            <v>45107</v>
          </cell>
          <cell r="Q640" t="str">
            <v>No</v>
          </cell>
        </row>
        <row r="641">
          <cell r="B641" t="str">
            <v>04O560106</v>
          </cell>
          <cell r="C641" t="str">
            <v>18.6592128,73.7765668</v>
          </cell>
          <cell r="D641" t="str">
            <v>000004O56-04O560108</v>
          </cell>
          <cell r="E641" t="str">
            <v>Airtel</v>
          </cell>
          <cell r="F641" t="str">
            <v>Nigdi 308</v>
          </cell>
          <cell r="G641" t="str">
            <v>Pune</v>
          </cell>
          <cell r="H641" t="str">
            <v>M&amp;G</v>
          </cell>
          <cell r="I641" t="str">
            <v>04O</v>
          </cell>
          <cell r="J641" t="str">
            <v>04O</v>
          </cell>
          <cell r="L641">
            <v>45107</v>
          </cell>
          <cell r="M641">
            <v>45150</v>
          </cell>
          <cell r="N641">
            <v>45107</v>
          </cell>
          <cell r="Q641" t="str">
            <v>No</v>
          </cell>
        </row>
        <row r="642">
          <cell r="B642" t="str">
            <v>04O560107</v>
          </cell>
          <cell r="C642" t="str">
            <v>18.6595134,73.7760201</v>
          </cell>
          <cell r="D642" t="str">
            <v>000004O56-04O560108</v>
          </cell>
          <cell r="E642" t="str">
            <v>Airtel</v>
          </cell>
          <cell r="F642" t="str">
            <v>Nigdi 308</v>
          </cell>
          <cell r="G642" t="str">
            <v>Pune</v>
          </cell>
          <cell r="H642" t="str">
            <v>M&amp;G</v>
          </cell>
          <cell r="I642" t="str">
            <v>04O</v>
          </cell>
          <cell r="J642" t="str">
            <v>04O</v>
          </cell>
          <cell r="L642">
            <v>45107</v>
          </cell>
          <cell r="M642">
            <v>45150</v>
          </cell>
          <cell r="N642">
            <v>45107</v>
          </cell>
          <cell r="Q642" t="str">
            <v>No</v>
          </cell>
        </row>
        <row r="643">
          <cell r="B643" t="str">
            <v>04O560108</v>
          </cell>
          <cell r="C643" t="str">
            <v>18.6597411,73.7759866</v>
          </cell>
          <cell r="D643" t="str">
            <v>000004O56-04O560108</v>
          </cell>
          <cell r="E643" t="str">
            <v>Airtel</v>
          </cell>
          <cell r="F643" t="str">
            <v>Nigdi 308</v>
          </cell>
          <cell r="G643" t="str">
            <v>Pune</v>
          </cell>
          <cell r="H643" t="str">
            <v>M&amp;G</v>
          </cell>
          <cell r="I643" t="str">
            <v>04O</v>
          </cell>
          <cell r="J643" t="str">
            <v>04O</v>
          </cell>
          <cell r="L643">
            <v>45107</v>
          </cell>
          <cell r="M643">
            <v>45150</v>
          </cell>
          <cell r="N643">
            <v>45107</v>
          </cell>
          <cell r="Q643" t="str">
            <v>No</v>
          </cell>
        </row>
        <row r="644">
          <cell r="B644" t="str">
            <v>04O570101</v>
          </cell>
          <cell r="C644" t="str">
            <v>18.6606317,73.7751934</v>
          </cell>
          <cell r="D644" t="str">
            <v>000004O57-04O570103</v>
          </cell>
          <cell r="E644" t="str">
            <v>Airtel</v>
          </cell>
          <cell r="F644" t="str">
            <v>Nigdi 308</v>
          </cell>
          <cell r="G644" t="str">
            <v>Pune</v>
          </cell>
          <cell r="H644" t="str">
            <v>M&amp;G</v>
          </cell>
          <cell r="I644" t="str">
            <v>04O</v>
          </cell>
          <cell r="J644" t="str">
            <v>04O</v>
          </cell>
          <cell r="L644">
            <v>45107</v>
          </cell>
          <cell r="M644">
            <v>45150</v>
          </cell>
          <cell r="N644">
            <v>45107</v>
          </cell>
          <cell r="Q644" t="str">
            <v>No</v>
          </cell>
        </row>
        <row r="645">
          <cell r="B645" t="str">
            <v>04O570102</v>
          </cell>
          <cell r="C645" t="str">
            <v>18.6608335,73.7752109</v>
          </cell>
          <cell r="D645" t="str">
            <v>000004O57-04O570103</v>
          </cell>
          <cell r="E645" t="str">
            <v>Airtel</v>
          </cell>
          <cell r="F645" t="str">
            <v>Nigdi 308</v>
          </cell>
          <cell r="G645" t="str">
            <v>Pune</v>
          </cell>
          <cell r="H645" t="str">
            <v>M&amp;G</v>
          </cell>
          <cell r="I645" t="str">
            <v>04O</v>
          </cell>
          <cell r="J645" t="str">
            <v>04O</v>
          </cell>
          <cell r="L645">
            <v>45107</v>
          </cell>
          <cell r="M645">
            <v>45150</v>
          </cell>
          <cell r="N645">
            <v>45107</v>
          </cell>
          <cell r="Q645" t="str">
            <v>No</v>
          </cell>
        </row>
        <row r="646">
          <cell r="B646" t="str">
            <v>04O570103</v>
          </cell>
          <cell r="C646" t="str">
            <v>18.660025,73.775071</v>
          </cell>
          <cell r="D646" t="str">
            <v>000004O57-04O570103</v>
          </cell>
          <cell r="E646" t="str">
            <v>Airtel</v>
          </cell>
          <cell r="F646" t="str">
            <v>Nigdi 308</v>
          </cell>
          <cell r="G646" t="str">
            <v>Pune</v>
          </cell>
          <cell r="H646" t="str">
            <v>M&amp;G</v>
          </cell>
          <cell r="I646" t="str">
            <v>04O</v>
          </cell>
          <cell r="J646" t="str">
            <v>04O</v>
          </cell>
          <cell r="L646">
            <v>45107</v>
          </cell>
          <cell r="M646">
            <v>45150</v>
          </cell>
          <cell r="N646">
            <v>45107</v>
          </cell>
          <cell r="Q646" t="str">
            <v>No</v>
          </cell>
        </row>
        <row r="647">
          <cell r="B647" t="str">
            <v>04O580101</v>
          </cell>
          <cell r="C647" t="str">
            <v>18.6608963,73.77441</v>
          </cell>
          <cell r="D647" t="str">
            <v>000004O58-04O580105</v>
          </cell>
          <cell r="E647" t="str">
            <v>Airtel</v>
          </cell>
          <cell r="F647" t="str">
            <v>Nigdi 308</v>
          </cell>
          <cell r="G647" t="str">
            <v>Pune</v>
          </cell>
          <cell r="H647" t="str">
            <v>M&amp;G</v>
          </cell>
          <cell r="I647" t="str">
            <v>04O</v>
          </cell>
          <cell r="J647" t="str">
            <v>04O</v>
          </cell>
          <cell r="L647">
            <v>45107</v>
          </cell>
          <cell r="M647">
            <v>45150</v>
          </cell>
          <cell r="N647">
            <v>45107</v>
          </cell>
          <cell r="Q647" t="str">
            <v>No</v>
          </cell>
        </row>
        <row r="648">
          <cell r="B648" t="str">
            <v>04O580102</v>
          </cell>
          <cell r="C648" t="str">
            <v>18.6613854,73.7741493</v>
          </cell>
          <cell r="D648" t="str">
            <v>000004O58-04O580105</v>
          </cell>
          <cell r="E648" t="str">
            <v>Airtel</v>
          </cell>
          <cell r="F648" t="str">
            <v>Nigdi 308</v>
          </cell>
          <cell r="G648" t="str">
            <v>Pune</v>
          </cell>
          <cell r="H648" t="str">
            <v>M&amp;G</v>
          </cell>
          <cell r="I648" t="str">
            <v>04O</v>
          </cell>
          <cell r="J648" t="str">
            <v>04O</v>
          </cell>
          <cell r="L648">
            <v>45107</v>
          </cell>
          <cell r="M648">
            <v>45150</v>
          </cell>
          <cell r="N648">
            <v>45107</v>
          </cell>
          <cell r="Q648" t="str">
            <v>No</v>
          </cell>
        </row>
        <row r="649">
          <cell r="B649" t="str">
            <v>04O580103</v>
          </cell>
          <cell r="C649" t="str">
            <v>18.660988,73.7748001</v>
          </cell>
          <cell r="D649" t="str">
            <v>000004O58-04O580105</v>
          </cell>
          <cell r="E649" t="str">
            <v>Airtel</v>
          </cell>
          <cell r="F649" t="str">
            <v>Nigdi 308</v>
          </cell>
          <cell r="G649" t="str">
            <v>Pune</v>
          </cell>
          <cell r="H649" t="str">
            <v>M&amp;G</v>
          </cell>
          <cell r="I649" t="str">
            <v>04O</v>
          </cell>
          <cell r="J649" t="str">
            <v>04O</v>
          </cell>
          <cell r="L649">
            <v>45107</v>
          </cell>
          <cell r="M649">
            <v>45150</v>
          </cell>
          <cell r="N649">
            <v>45107</v>
          </cell>
          <cell r="Q649" t="str">
            <v>No</v>
          </cell>
        </row>
        <row r="650">
          <cell r="B650" t="str">
            <v>04O580104</v>
          </cell>
          <cell r="C650" t="str">
            <v>18.6606844,73.7749031</v>
          </cell>
          <cell r="D650" t="str">
            <v>000004O58-04O580105</v>
          </cell>
          <cell r="E650" t="str">
            <v>Airtel</v>
          </cell>
          <cell r="F650" t="str">
            <v>Nigdi 308</v>
          </cell>
          <cell r="G650" t="str">
            <v>Pune</v>
          </cell>
          <cell r="H650" t="str">
            <v>M&amp;G</v>
          </cell>
          <cell r="I650" t="str">
            <v>04O</v>
          </cell>
          <cell r="J650" t="str">
            <v>04O</v>
          </cell>
          <cell r="L650">
            <v>45107</v>
          </cell>
          <cell r="M650">
            <v>45150</v>
          </cell>
          <cell r="N650">
            <v>45107</v>
          </cell>
          <cell r="Q650" t="str">
            <v>No</v>
          </cell>
        </row>
        <row r="651">
          <cell r="B651" t="str">
            <v>04O580105</v>
          </cell>
          <cell r="C651" t="str">
            <v>18.6611665,73.7748961</v>
          </cell>
          <cell r="D651" t="str">
            <v>000004O58-04O580105</v>
          </cell>
          <cell r="E651" t="str">
            <v>Airtel</v>
          </cell>
          <cell r="F651" t="str">
            <v>Nigdi 308</v>
          </cell>
          <cell r="G651" t="str">
            <v>Pune</v>
          </cell>
          <cell r="H651" t="str">
            <v>M&amp;G</v>
          </cell>
          <cell r="I651" t="str">
            <v>04O</v>
          </cell>
          <cell r="J651" t="str">
            <v>04O</v>
          </cell>
          <cell r="L651">
            <v>45107</v>
          </cell>
          <cell r="M651">
            <v>45150</v>
          </cell>
          <cell r="N651">
            <v>45107</v>
          </cell>
          <cell r="Q651" t="str">
            <v>No</v>
          </cell>
        </row>
        <row r="652">
          <cell r="B652" t="str">
            <v>04O580106</v>
          </cell>
          <cell r="C652" t="str">
            <v>18.6607983,73.7741815</v>
          </cell>
          <cell r="D652" t="str">
            <v>000004O58-04O580106</v>
          </cell>
          <cell r="E652" t="str">
            <v>Airtel</v>
          </cell>
          <cell r="F652" t="str">
            <v>Nigdi 308</v>
          </cell>
          <cell r="G652" t="str">
            <v>Pune</v>
          </cell>
          <cell r="H652" t="str">
            <v>M&amp;G</v>
          </cell>
          <cell r="I652" t="str">
            <v>04O</v>
          </cell>
          <cell r="J652" t="str">
            <v>04O</v>
          </cell>
          <cell r="L652">
            <v>45107</v>
          </cell>
          <cell r="M652">
            <v>45150</v>
          </cell>
          <cell r="N652">
            <v>45107</v>
          </cell>
          <cell r="Q652" t="str">
            <v>No</v>
          </cell>
        </row>
        <row r="653">
          <cell r="B653" t="str">
            <v>04O590101</v>
          </cell>
          <cell r="C653" t="str">
            <v>18.6621194,73.772616</v>
          </cell>
          <cell r="D653" t="str">
            <v>000004O59-04O590107</v>
          </cell>
          <cell r="E653" t="str">
            <v>Airtel</v>
          </cell>
          <cell r="F653" t="str">
            <v>Nigdi 308</v>
          </cell>
          <cell r="G653" t="str">
            <v>Pune</v>
          </cell>
          <cell r="H653" t="str">
            <v>M&amp;G</v>
          </cell>
          <cell r="I653" t="str">
            <v>04O</v>
          </cell>
          <cell r="J653" t="str">
            <v>04O</v>
          </cell>
          <cell r="L653">
            <v>45107</v>
          </cell>
          <cell r="M653">
            <v>45150</v>
          </cell>
          <cell r="N653">
            <v>45107</v>
          </cell>
          <cell r="Q653" t="str">
            <v>No</v>
          </cell>
        </row>
        <row r="654">
          <cell r="B654" t="str">
            <v>04O590102</v>
          </cell>
          <cell r="C654" t="str">
            <v>18.6623404,73.7730202</v>
          </cell>
          <cell r="D654" t="str">
            <v>000004O59-04O590107</v>
          </cell>
          <cell r="E654" t="str">
            <v>Airtel</v>
          </cell>
          <cell r="F654" t="str">
            <v>Nigdi 308</v>
          </cell>
          <cell r="G654" t="str">
            <v>Pune</v>
          </cell>
          <cell r="H654" t="str">
            <v>M&amp;G</v>
          </cell>
          <cell r="I654" t="str">
            <v>04O</v>
          </cell>
          <cell r="J654" t="str">
            <v>04O</v>
          </cell>
          <cell r="L654">
            <v>45107</v>
          </cell>
          <cell r="M654">
            <v>45150</v>
          </cell>
          <cell r="N654">
            <v>45107</v>
          </cell>
          <cell r="Q654" t="str">
            <v>No</v>
          </cell>
        </row>
        <row r="655">
          <cell r="B655" t="str">
            <v>04O590103</v>
          </cell>
          <cell r="C655" t="str">
            <v>18.6615448,73.7728312</v>
          </cell>
          <cell r="D655" t="str">
            <v>000004O59-04O590107</v>
          </cell>
          <cell r="E655" t="str">
            <v>Airtel</v>
          </cell>
          <cell r="F655" t="str">
            <v>Nigdi 308</v>
          </cell>
          <cell r="G655" t="str">
            <v>Pune</v>
          </cell>
          <cell r="H655" t="str">
            <v>M&amp;G</v>
          </cell>
          <cell r="I655" t="str">
            <v>04O</v>
          </cell>
          <cell r="J655" t="str">
            <v>04O</v>
          </cell>
          <cell r="L655">
            <v>45107</v>
          </cell>
          <cell r="M655">
            <v>45150</v>
          </cell>
          <cell r="N655">
            <v>45107</v>
          </cell>
          <cell r="Q655" t="str">
            <v>No</v>
          </cell>
        </row>
        <row r="656">
          <cell r="B656" t="str">
            <v>04O590104</v>
          </cell>
          <cell r="C656" t="str">
            <v>18.6616911,73.7727942</v>
          </cell>
          <cell r="D656" t="str">
            <v>000004O59-04O590107</v>
          </cell>
          <cell r="E656" t="str">
            <v>Airtel</v>
          </cell>
          <cell r="F656" t="str">
            <v>Nigdi 308</v>
          </cell>
          <cell r="G656" t="str">
            <v>Pune</v>
          </cell>
          <cell r="H656" t="str">
            <v>M&amp;G</v>
          </cell>
          <cell r="I656" t="str">
            <v>04O</v>
          </cell>
          <cell r="J656" t="str">
            <v>04O</v>
          </cell>
          <cell r="L656">
            <v>45107</v>
          </cell>
          <cell r="M656">
            <v>45150</v>
          </cell>
          <cell r="N656">
            <v>45107</v>
          </cell>
          <cell r="Q656" t="str">
            <v>No</v>
          </cell>
        </row>
        <row r="657">
          <cell r="B657" t="str">
            <v>04O590105</v>
          </cell>
          <cell r="C657" t="str">
            <v>18.6616671,73.7740875</v>
          </cell>
          <cell r="D657" t="str">
            <v>000004O59-04O590107</v>
          </cell>
          <cell r="E657" t="str">
            <v>Airtel</v>
          </cell>
          <cell r="F657" t="str">
            <v>Nigdi 308</v>
          </cell>
          <cell r="G657" t="str">
            <v>Pune</v>
          </cell>
          <cell r="H657" t="str">
            <v>M&amp;G</v>
          </cell>
          <cell r="I657" t="str">
            <v>04O</v>
          </cell>
          <cell r="J657" t="str">
            <v>04O</v>
          </cell>
          <cell r="L657">
            <v>45107</v>
          </cell>
          <cell r="M657">
            <v>45150</v>
          </cell>
          <cell r="N657">
            <v>45107</v>
          </cell>
          <cell r="Q657" t="str">
            <v>No</v>
          </cell>
        </row>
        <row r="658">
          <cell r="B658" t="str">
            <v>04O590106</v>
          </cell>
          <cell r="C658" t="str">
            <v>18.661438,73.7721424</v>
          </cell>
          <cell r="D658" t="str">
            <v>000004O59-04O590107</v>
          </cell>
          <cell r="E658" t="str">
            <v>Airtel</v>
          </cell>
          <cell r="F658" t="str">
            <v>Nigdi 308</v>
          </cell>
          <cell r="G658" t="str">
            <v>Pune</v>
          </cell>
          <cell r="H658" t="str">
            <v>M&amp;G</v>
          </cell>
          <cell r="I658" t="str">
            <v>04O</v>
          </cell>
          <cell r="J658" t="str">
            <v>04O</v>
          </cell>
          <cell r="L658">
            <v>45107</v>
          </cell>
          <cell r="M658">
            <v>45150</v>
          </cell>
          <cell r="N658">
            <v>45107</v>
          </cell>
          <cell r="Q658" t="str">
            <v>No</v>
          </cell>
        </row>
        <row r="659">
          <cell r="B659" t="str">
            <v>04O590107</v>
          </cell>
          <cell r="C659" t="str">
            <v>18.6620013,73.7712208</v>
          </cell>
          <cell r="D659" t="str">
            <v>000004O59-04O590107</v>
          </cell>
          <cell r="E659" t="str">
            <v>Airtel</v>
          </cell>
          <cell r="F659" t="str">
            <v>Nigdi 308</v>
          </cell>
          <cell r="G659" t="str">
            <v>Pune</v>
          </cell>
          <cell r="H659" t="str">
            <v>M&amp;G</v>
          </cell>
          <cell r="I659" t="str">
            <v>04O</v>
          </cell>
          <cell r="J659" t="str">
            <v>04O</v>
          </cell>
          <cell r="L659">
            <v>45107</v>
          </cell>
          <cell r="M659">
            <v>45150</v>
          </cell>
          <cell r="N659">
            <v>45107</v>
          </cell>
          <cell r="Q659" t="str">
            <v>No</v>
          </cell>
        </row>
        <row r="660">
          <cell r="B660" t="str">
            <v>04O600101</v>
          </cell>
          <cell r="C660" t="str">
            <v>18.6600097,73.7735852</v>
          </cell>
          <cell r="D660" t="str">
            <v>000004O60-04O600103</v>
          </cell>
          <cell r="E660" t="str">
            <v>Airtel</v>
          </cell>
          <cell r="F660" t="str">
            <v>Nigdi 308</v>
          </cell>
          <cell r="G660" t="str">
            <v>Pune</v>
          </cell>
          <cell r="H660" t="str">
            <v>M&amp;G</v>
          </cell>
          <cell r="I660" t="str">
            <v>04O</v>
          </cell>
          <cell r="J660" t="str">
            <v>04O</v>
          </cell>
          <cell r="L660">
            <v>45107</v>
          </cell>
          <cell r="M660">
            <v>45150</v>
          </cell>
          <cell r="N660">
            <v>45107</v>
          </cell>
          <cell r="Q660" t="str">
            <v>No</v>
          </cell>
        </row>
        <row r="661">
          <cell r="B661" t="str">
            <v>04O600102</v>
          </cell>
          <cell r="C661" t="str">
            <v>18.6595763,73.7742463</v>
          </cell>
          <cell r="D661" t="str">
            <v>000004O60-04O600103</v>
          </cell>
          <cell r="E661" t="str">
            <v>Airtel</v>
          </cell>
          <cell r="F661" t="str">
            <v>Nigdi 308</v>
          </cell>
          <cell r="G661" t="str">
            <v>Pune</v>
          </cell>
          <cell r="H661" t="str">
            <v>M&amp;G</v>
          </cell>
          <cell r="I661" t="str">
            <v>04O</v>
          </cell>
          <cell r="J661" t="str">
            <v>04O</v>
          </cell>
          <cell r="L661">
            <v>45107</v>
          </cell>
          <cell r="M661">
            <v>45150</v>
          </cell>
          <cell r="N661">
            <v>45107</v>
          </cell>
          <cell r="Q661" t="str">
            <v>No</v>
          </cell>
        </row>
        <row r="662">
          <cell r="B662" t="str">
            <v>04O600103</v>
          </cell>
          <cell r="C662" t="str">
            <v>18.6596091,73.7741428</v>
          </cell>
          <cell r="D662" t="str">
            <v>000004O60-04O600103</v>
          </cell>
          <cell r="E662" t="str">
            <v>Airtel</v>
          </cell>
          <cell r="F662" t="str">
            <v>Nigdi 308</v>
          </cell>
          <cell r="G662" t="str">
            <v>Pune</v>
          </cell>
          <cell r="H662" t="str">
            <v>M&amp;G</v>
          </cell>
          <cell r="I662" t="str">
            <v>04O</v>
          </cell>
          <cell r="J662" t="str">
            <v>04O</v>
          </cell>
          <cell r="L662">
            <v>45107</v>
          </cell>
          <cell r="M662">
            <v>45150</v>
          </cell>
          <cell r="N662">
            <v>45107</v>
          </cell>
          <cell r="Q662" t="str">
            <v>No</v>
          </cell>
        </row>
        <row r="663">
          <cell r="B663" t="str">
            <v>04O600104</v>
          </cell>
          <cell r="C663" t="str">
            <v>18.6598891,73.7738625</v>
          </cell>
          <cell r="D663" t="str">
            <v>000004O60-04O600105</v>
          </cell>
          <cell r="E663" t="str">
            <v>Airtel</v>
          </cell>
          <cell r="F663" t="str">
            <v>Nigdi 308</v>
          </cell>
          <cell r="G663" t="str">
            <v>Pune</v>
          </cell>
          <cell r="H663" t="str">
            <v>M&amp;G</v>
          </cell>
          <cell r="I663" t="str">
            <v>04O</v>
          </cell>
          <cell r="J663" t="str">
            <v>04O</v>
          </cell>
          <cell r="L663">
            <v>45107</v>
          </cell>
          <cell r="M663">
            <v>45150</v>
          </cell>
          <cell r="N663">
            <v>45107</v>
          </cell>
          <cell r="Q663" t="str">
            <v>No</v>
          </cell>
        </row>
        <row r="664">
          <cell r="B664" t="str">
            <v>04O600105</v>
          </cell>
          <cell r="C664" t="str">
            <v>18.6598824,73.7737886</v>
          </cell>
          <cell r="D664" t="str">
            <v>000004O60-04O600105</v>
          </cell>
          <cell r="E664" t="str">
            <v>Airtel</v>
          </cell>
          <cell r="F664" t="str">
            <v>Nigdi 308</v>
          </cell>
          <cell r="G664" t="str">
            <v>Pune</v>
          </cell>
          <cell r="H664" t="str">
            <v>M&amp;G</v>
          </cell>
          <cell r="I664" t="str">
            <v>04O</v>
          </cell>
          <cell r="J664" t="str">
            <v>04O</v>
          </cell>
          <cell r="L664">
            <v>45107</v>
          </cell>
          <cell r="M664">
            <v>45150</v>
          </cell>
          <cell r="N664">
            <v>45107</v>
          </cell>
          <cell r="Q664" t="str">
            <v>No</v>
          </cell>
        </row>
        <row r="665">
          <cell r="B665" t="str">
            <v>04O190101</v>
          </cell>
          <cell r="C665" t="str">
            <v>18.6604014,73.7746133</v>
          </cell>
          <cell r="D665" t="str">
            <v>000004O19-04O190107</v>
          </cell>
          <cell r="E665" t="str">
            <v>Airtel</v>
          </cell>
          <cell r="F665" t="str">
            <v>Nigdi 308</v>
          </cell>
          <cell r="G665" t="str">
            <v>Pune</v>
          </cell>
          <cell r="H665" t="str">
            <v>M&amp;G</v>
          </cell>
          <cell r="I665" t="str">
            <v>04O</v>
          </cell>
          <cell r="J665" t="str">
            <v>04O</v>
          </cell>
          <cell r="L665">
            <v>45107</v>
          </cell>
          <cell r="M665">
            <v>45150</v>
          </cell>
          <cell r="N665">
            <v>45107</v>
          </cell>
          <cell r="Q665" t="str">
            <v>No</v>
          </cell>
        </row>
        <row r="666">
          <cell r="B666" t="str">
            <v>04O190102</v>
          </cell>
          <cell r="C666" t="str">
            <v>18.6596255,73.7744994</v>
          </cell>
          <cell r="D666" t="str">
            <v>000004O19-04O190107</v>
          </cell>
          <cell r="E666" t="str">
            <v>Airtel</v>
          </cell>
          <cell r="F666" t="str">
            <v>Nigdi 308</v>
          </cell>
          <cell r="G666" t="str">
            <v>Pune</v>
          </cell>
          <cell r="H666" t="str">
            <v>M&amp;G</v>
          </cell>
          <cell r="I666" t="str">
            <v>04O</v>
          </cell>
          <cell r="J666" t="str">
            <v>04O</v>
          </cell>
          <cell r="L666">
            <v>45107</v>
          </cell>
          <cell r="M666">
            <v>45150</v>
          </cell>
          <cell r="N666">
            <v>45107</v>
          </cell>
          <cell r="Q666" t="str">
            <v>No</v>
          </cell>
        </row>
        <row r="667">
          <cell r="B667" t="str">
            <v>04O190103</v>
          </cell>
          <cell r="C667" t="str">
            <v>18.6600029,73.7746331</v>
          </cell>
          <cell r="D667" t="str">
            <v>000004O19-04O190107</v>
          </cell>
          <cell r="E667" t="str">
            <v>Airtel</v>
          </cell>
          <cell r="F667" t="str">
            <v>Nigdi 308</v>
          </cell>
          <cell r="G667" t="str">
            <v>Pune</v>
          </cell>
          <cell r="H667" t="str">
            <v>M&amp;G</v>
          </cell>
          <cell r="I667" t="str">
            <v>04O</v>
          </cell>
          <cell r="J667" t="str">
            <v>04O</v>
          </cell>
          <cell r="L667">
            <v>45107</v>
          </cell>
          <cell r="M667">
            <v>45150</v>
          </cell>
          <cell r="N667">
            <v>45107</v>
          </cell>
          <cell r="Q667" t="str">
            <v>No</v>
          </cell>
        </row>
        <row r="668">
          <cell r="B668" t="str">
            <v>04O190104</v>
          </cell>
          <cell r="C668" t="str">
            <v>18.6591639,73.7750894</v>
          </cell>
          <cell r="D668" t="str">
            <v>000004O19-04O190104</v>
          </cell>
          <cell r="E668" t="str">
            <v>Airtel</v>
          </cell>
          <cell r="F668" t="str">
            <v>Nigdi 308</v>
          </cell>
          <cell r="G668" t="str">
            <v>Pune</v>
          </cell>
          <cell r="H668" t="str">
            <v>M&amp;G</v>
          </cell>
          <cell r="I668" t="str">
            <v>04O</v>
          </cell>
          <cell r="J668" t="str">
            <v>04O</v>
          </cell>
          <cell r="L668">
            <v>45107</v>
          </cell>
          <cell r="M668">
            <v>45150</v>
          </cell>
          <cell r="N668">
            <v>45107</v>
          </cell>
          <cell r="Q668" t="str">
            <v>No</v>
          </cell>
        </row>
        <row r="669">
          <cell r="B669" t="str">
            <v>04O190105</v>
          </cell>
          <cell r="C669" t="str">
            <v>18.6595111,73.7746858</v>
          </cell>
          <cell r="D669" t="str">
            <v>04O190102-04O190105</v>
          </cell>
          <cell r="E669" t="str">
            <v>Airtel</v>
          </cell>
          <cell r="F669" t="str">
            <v>Nigdi 308</v>
          </cell>
          <cell r="G669" t="str">
            <v>Pune</v>
          </cell>
          <cell r="H669" t="str">
            <v>M&amp;G</v>
          </cell>
          <cell r="I669" t="str">
            <v>04O</v>
          </cell>
          <cell r="J669" t="str">
            <v>04O</v>
          </cell>
          <cell r="L669">
            <v>45107</v>
          </cell>
          <cell r="M669">
            <v>45150</v>
          </cell>
          <cell r="N669">
            <v>45107</v>
          </cell>
          <cell r="Q669" t="str">
            <v>No</v>
          </cell>
        </row>
        <row r="670">
          <cell r="B670" t="str">
            <v>04O190106</v>
          </cell>
          <cell r="C670" t="str">
            <v>18.6599808,73.7747137</v>
          </cell>
          <cell r="D670" t="str">
            <v>000004O19-04O190107</v>
          </cell>
          <cell r="E670" t="str">
            <v>Airtel</v>
          </cell>
          <cell r="F670" t="str">
            <v>Nigdi 308</v>
          </cell>
          <cell r="G670" t="str">
            <v>Pune</v>
          </cell>
          <cell r="H670" t="str">
            <v>M&amp;G</v>
          </cell>
          <cell r="I670" t="str">
            <v>04O</v>
          </cell>
          <cell r="J670" t="str">
            <v>04O</v>
          </cell>
          <cell r="L670">
            <v>45107</v>
          </cell>
          <cell r="M670">
            <v>45150</v>
          </cell>
          <cell r="N670">
            <v>45107</v>
          </cell>
          <cell r="Q670" t="str">
            <v>No</v>
          </cell>
        </row>
        <row r="671">
          <cell r="B671" t="str">
            <v>04O180101</v>
          </cell>
          <cell r="C671" t="str">
            <v>18.6595627,73.7722687</v>
          </cell>
          <cell r="D671" t="str">
            <v>000004O18-04O180101</v>
          </cell>
          <cell r="E671" t="str">
            <v>Airtel</v>
          </cell>
          <cell r="F671" t="str">
            <v>Nigdi 308</v>
          </cell>
          <cell r="G671" t="str">
            <v>Pune</v>
          </cell>
          <cell r="H671" t="str">
            <v>M&amp;G</v>
          </cell>
          <cell r="I671" t="str">
            <v>04O</v>
          </cell>
          <cell r="J671" t="str">
            <v>04O</v>
          </cell>
          <cell r="L671">
            <v>45107</v>
          </cell>
          <cell r="M671">
            <v>45150</v>
          </cell>
          <cell r="N671">
            <v>45107</v>
          </cell>
          <cell r="Q671" t="str">
            <v>No</v>
          </cell>
        </row>
        <row r="672">
          <cell r="B672" t="str">
            <v>04O180102</v>
          </cell>
          <cell r="C672" t="str">
            <v>18.6602858,73.7720412</v>
          </cell>
          <cell r="D672" t="str">
            <v>000004O18-04O180105</v>
          </cell>
          <cell r="E672" t="str">
            <v>Airtel</v>
          </cell>
          <cell r="F672" t="str">
            <v>Nigdi 308</v>
          </cell>
          <cell r="G672" t="str">
            <v>Pune</v>
          </cell>
          <cell r="H672" t="str">
            <v>M&amp;G</v>
          </cell>
          <cell r="I672" t="str">
            <v>04O</v>
          </cell>
          <cell r="J672" t="str">
            <v>04O</v>
          </cell>
          <cell r="L672">
            <v>45107</v>
          </cell>
          <cell r="M672">
            <v>45150</v>
          </cell>
          <cell r="N672">
            <v>45107</v>
          </cell>
          <cell r="Q672" t="str">
            <v>No</v>
          </cell>
        </row>
        <row r="673">
          <cell r="B673" t="str">
            <v>04O180103</v>
          </cell>
          <cell r="C673" t="str">
            <v>18.6606536,73.7720966</v>
          </cell>
          <cell r="D673" t="str">
            <v>000004O18-04O180105</v>
          </cell>
          <cell r="E673" t="str">
            <v>Airtel</v>
          </cell>
          <cell r="F673" t="str">
            <v>Nigdi 308</v>
          </cell>
          <cell r="G673" t="str">
            <v>Pune</v>
          </cell>
          <cell r="H673" t="str">
            <v>M&amp;G</v>
          </cell>
          <cell r="I673" t="str">
            <v>04O</v>
          </cell>
          <cell r="J673" t="str">
            <v>04O</v>
          </cell>
          <cell r="L673">
            <v>45107</v>
          </cell>
          <cell r="M673">
            <v>45150</v>
          </cell>
          <cell r="N673">
            <v>45107</v>
          </cell>
          <cell r="Q673" t="str">
            <v>No</v>
          </cell>
        </row>
        <row r="674">
          <cell r="B674" t="str">
            <v>04O180104</v>
          </cell>
          <cell r="C674" t="str">
            <v>18.6606889,73.7723538</v>
          </cell>
          <cell r="D674" t="str">
            <v>000004O18-04O180105</v>
          </cell>
          <cell r="E674" t="str">
            <v>Airtel</v>
          </cell>
          <cell r="F674" t="str">
            <v>Nigdi 308</v>
          </cell>
          <cell r="G674" t="str">
            <v>Pune</v>
          </cell>
          <cell r="H674" t="str">
            <v>M&amp;G</v>
          </cell>
          <cell r="I674" t="str">
            <v>04O</v>
          </cell>
          <cell r="J674" t="str">
            <v>04O</v>
          </cell>
          <cell r="L674">
            <v>45107</v>
          </cell>
          <cell r="M674">
            <v>45150</v>
          </cell>
          <cell r="N674">
            <v>45107</v>
          </cell>
          <cell r="Q674" t="str">
            <v>No</v>
          </cell>
        </row>
        <row r="675">
          <cell r="B675" t="str">
            <v>04O180105</v>
          </cell>
          <cell r="C675" t="str">
            <v>18.6607735,73.770927</v>
          </cell>
          <cell r="D675" t="str">
            <v>000004O18-04O180105</v>
          </cell>
          <cell r="E675" t="str">
            <v>Airtel</v>
          </cell>
          <cell r="F675" t="str">
            <v>Nigdi 308</v>
          </cell>
          <cell r="G675" t="str">
            <v>Pune</v>
          </cell>
          <cell r="H675" t="str">
            <v>M&amp;G</v>
          </cell>
          <cell r="I675" t="str">
            <v>04O</v>
          </cell>
          <cell r="J675" t="str">
            <v>04O</v>
          </cell>
          <cell r="L675">
            <v>45107</v>
          </cell>
          <cell r="M675">
            <v>45150</v>
          </cell>
          <cell r="N675">
            <v>45107</v>
          </cell>
          <cell r="Q675" t="str">
            <v>No</v>
          </cell>
        </row>
        <row r="676">
          <cell r="B676" t="str">
            <v>04O180106</v>
          </cell>
          <cell r="C676" t="str">
            <v>18.6601142,73.7725178</v>
          </cell>
          <cell r="D676" t="str">
            <v>000004O18-04O180106</v>
          </cell>
          <cell r="E676" t="str">
            <v>Airtel</v>
          </cell>
          <cell r="F676" t="str">
            <v>Nigdi 308</v>
          </cell>
          <cell r="G676" t="str">
            <v>Pune</v>
          </cell>
          <cell r="H676" t="str">
            <v>M&amp;G</v>
          </cell>
          <cell r="I676" t="str">
            <v>04O</v>
          </cell>
          <cell r="J676" t="str">
            <v>04O</v>
          </cell>
          <cell r="L676">
            <v>45107</v>
          </cell>
          <cell r="M676">
            <v>45150</v>
          </cell>
          <cell r="N676">
            <v>45107</v>
          </cell>
          <cell r="Q676" t="str">
            <v>No</v>
          </cell>
        </row>
        <row r="677">
          <cell r="B677" t="str">
            <v>04O200101</v>
          </cell>
          <cell r="C677" t="str">
            <v>18.6613196,73.7725108</v>
          </cell>
          <cell r="D677" t="str">
            <v>000004O20-04O200102</v>
          </cell>
          <cell r="E677" t="str">
            <v>Airtel</v>
          </cell>
          <cell r="F677" t="str">
            <v>Nigdi 308</v>
          </cell>
          <cell r="G677" t="str">
            <v>Pune</v>
          </cell>
          <cell r="H677" t="str">
            <v>M&amp;G</v>
          </cell>
          <cell r="I677" t="str">
            <v>04O</v>
          </cell>
          <cell r="J677" t="str">
            <v>04O</v>
          </cell>
          <cell r="L677">
            <v>45107</v>
          </cell>
          <cell r="M677">
            <v>45150</v>
          </cell>
          <cell r="N677">
            <v>45107</v>
          </cell>
          <cell r="Q677" t="str">
            <v>No</v>
          </cell>
        </row>
        <row r="678">
          <cell r="B678" t="str">
            <v>04O200102</v>
          </cell>
          <cell r="C678" t="str">
            <v>18.661197,73.7728167</v>
          </cell>
          <cell r="D678" t="str">
            <v>000004O20-04O200102</v>
          </cell>
          <cell r="E678" t="str">
            <v>Airtel</v>
          </cell>
          <cell r="F678" t="str">
            <v>Nigdi 308</v>
          </cell>
          <cell r="G678" t="str">
            <v>Pune</v>
          </cell>
          <cell r="H678" t="str">
            <v>M&amp;G</v>
          </cell>
          <cell r="I678" t="str">
            <v>04O</v>
          </cell>
          <cell r="J678" t="str">
            <v>04O</v>
          </cell>
          <cell r="L678">
            <v>45107</v>
          </cell>
          <cell r="M678">
            <v>45150</v>
          </cell>
          <cell r="N678">
            <v>45107</v>
          </cell>
          <cell r="Q678" t="str">
            <v>No</v>
          </cell>
        </row>
        <row r="679">
          <cell r="B679" t="str">
            <v>04O200103</v>
          </cell>
          <cell r="C679" t="str">
            <v>18.6605104,73.7726155</v>
          </cell>
          <cell r="D679" t="str">
            <v>000004O20-04O200105</v>
          </cell>
          <cell r="E679" t="str">
            <v>Airtel</v>
          </cell>
          <cell r="F679" t="str">
            <v>Nigdi 308</v>
          </cell>
          <cell r="G679" t="str">
            <v>Pune</v>
          </cell>
          <cell r="H679" t="str">
            <v>M&amp;G</v>
          </cell>
          <cell r="I679" t="str">
            <v>04O</v>
          </cell>
          <cell r="J679" t="str">
            <v>04O</v>
          </cell>
          <cell r="L679">
            <v>45107</v>
          </cell>
          <cell r="M679">
            <v>45150</v>
          </cell>
          <cell r="N679">
            <v>45107</v>
          </cell>
          <cell r="Q679" t="str">
            <v>No</v>
          </cell>
        </row>
        <row r="680">
          <cell r="B680" t="str">
            <v>04O200104</v>
          </cell>
          <cell r="C680" t="str">
            <v>18.6603415,73.772701</v>
          </cell>
          <cell r="D680" t="str">
            <v>000004O20-04O200105</v>
          </cell>
          <cell r="E680" t="str">
            <v>Airtel</v>
          </cell>
          <cell r="F680" t="str">
            <v>Nigdi 308</v>
          </cell>
          <cell r="G680" t="str">
            <v>Pune</v>
          </cell>
          <cell r="H680" t="str">
            <v>M&amp;G</v>
          </cell>
          <cell r="I680" t="str">
            <v>04O</v>
          </cell>
          <cell r="J680" t="str">
            <v>04O</v>
          </cell>
          <cell r="L680">
            <v>45107</v>
          </cell>
          <cell r="M680">
            <v>45150</v>
          </cell>
          <cell r="N680">
            <v>45107</v>
          </cell>
          <cell r="Q680" t="str">
            <v>No</v>
          </cell>
        </row>
        <row r="681">
          <cell r="B681" t="str">
            <v>04O200105</v>
          </cell>
          <cell r="C681" t="str">
            <v>18.6602228,73.7732862</v>
          </cell>
          <cell r="D681" t="str">
            <v>000004O20-04O200105</v>
          </cell>
          <cell r="E681" t="str">
            <v>Airtel</v>
          </cell>
          <cell r="F681" t="str">
            <v>Nigdi 308</v>
          </cell>
          <cell r="G681" t="str">
            <v>Pune</v>
          </cell>
          <cell r="H681" t="str">
            <v>M&amp;G</v>
          </cell>
          <cell r="I681" t="str">
            <v>04O</v>
          </cell>
          <cell r="J681" t="str">
            <v>04O</v>
          </cell>
          <cell r="L681">
            <v>45107</v>
          </cell>
          <cell r="M681">
            <v>45150</v>
          </cell>
          <cell r="N681">
            <v>45107</v>
          </cell>
          <cell r="Q681" t="str">
            <v>No</v>
          </cell>
        </row>
        <row r="682">
          <cell r="B682" t="str">
            <v>04O210101</v>
          </cell>
          <cell r="C682" t="str">
            <v>18.6582521,73.7754648</v>
          </cell>
          <cell r="D682" t="str">
            <v>000004O21-04O210102</v>
          </cell>
          <cell r="E682" t="str">
            <v>Airtel</v>
          </cell>
          <cell r="F682" t="str">
            <v>Nigdi 308</v>
          </cell>
          <cell r="G682" t="str">
            <v>Pune</v>
          </cell>
          <cell r="H682" t="str">
            <v>M&amp;G</v>
          </cell>
          <cell r="I682" t="str">
            <v>04O</v>
          </cell>
          <cell r="J682" t="str">
            <v>04O</v>
          </cell>
          <cell r="L682">
            <v>45107</v>
          </cell>
          <cell r="M682">
            <v>45150</v>
          </cell>
          <cell r="N682">
            <v>45107</v>
          </cell>
          <cell r="Q682" t="str">
            <v>No</v>
          </cell>
        </row>
        <row r="683">
          <cell r="B683" t="str">
            <v>04O210102</v>
          </cell>
          <cell r="C683" t="str">
            <v>18.6584499,73.7756448</v>
          </cell>
          <cell r="D683" t="str">
            <v>000004O21-04O210102</v>
          </cell>
          <cell r="E683" t="str">
            <v>Airtel</v>
          </cell>
          <cell r="F683" t="str">
            <v>Nigdi 308</v>
          </cell>
          <cell r="G683" t="str">
            <v>Pune</v>
          </cell>
          <cell r="H683" t="str">
            <v>M&amp;G</v>
          </cell>
          <cell r="I683" t="str">
            <v>04O</v>
          </cell>
          <cell r="J683" t="str">
            <v>04O</v>
          </cell>
          <cell r="L683">
            <v>45107</v>
          </cell>
          <cell r="M683">
            <v>45150</v>
          </cell>
          <cell r="N683">
            <v>45107</v>
          </cell>
          <cell r="Q683" t="str">
            <v>No</v>
          </cell>
        </row>
        <row r="684">
          <cell r="B684" t="str">
            <v>04O210103</v>
          </cell>
          <cell r="C684" t="str">
            <v>18.6576191,73.7748263</v>
          </cell>
          <cell r="D684" t="str">
            <v>000004O21-04O210103</v>
          </cell>
          <cell r="E684" t="str">
            <v>Airtel</v>
          </cell>
          <cell r="F684" t="str">
            <v>Nigdi 308</v>
          </cell>
          <cell r="G684" t="str">
            <v>Pune</v>
          </cell>
          <cell r="H684" t="str">
            <v>M&amp;G</v>
          </cell>
          <cell r="I684" t="str">
            <v>04O</v>
          </cell>
          <cell r="J684" t="str">
            <v>04O</v>
          </cell>
          <cell r="L684">
            <v>45107</v>
          </cell>
          <cell r="M684">
            <v>45150</v>
          </cell>
          <cell r="N684">
            <v>45107</v>
          </cell>
          <cell r="Q684" t="str">
            <v>No</v>
          </cell>
        </row>
        <row r="685">
          <cell r="B685" t="str">
            <v>04O220101</v>
          </cell>
          <cell r="C685" t="str">
            <v>18.6593819,73.7734612</v>
          </cell>
          <cell r="D685" t="str">
            <v>000004O22-04O220103</v>
          </cell>
          <cell r="E685" t="str">
            <v>Airtel</v>
          </cell>
          <cell r="F685" t="str">
            <v>Nigdi 308</v>
          </cell>
          <cell r="G685" t="str">
            <v>Pune</v>
          </cell>
          <cell r="H685" t="str">
            <v>M&amp;G</v>
          </cell>
          <cell r="I685" t="str">
            <v>04O</v>
          </cell>
          <cell r="J685" t="str">
            <v>04O</v>
          </cell>
          <cell r="L685">
            <v>45107</v>
          </cell>
          <cell r="M685">
            <v>45150</v>
          </cell>
          <cell r="N685">
            <v>45107</v>
          </cell>
          <cell r="Q685" t="str">
            <v>No</v>
          </cell>
        </row>
        <row r="686">
          <cell r="B686" t="str">
            <v>04O220102</v>
          </cell>
          <cell r="C686" t="str">
            <v>18.6589335,73.7731422</v>
          </cell>
          <cell r="D686" t="str">
            <v>000004O22-04O220103</v>
          </cell>
          <cell r="E686" t="str">
            <v>Airtel</v>
          </cell>
          <cell r="F686" t="str">
            <v>Nigdi 308</v>
          </cell>
          <cell r="G686" t="str">
            <v>Pune</v>
          </cell>
          <cell r="H686" t="str">
            <v>M&amp;G</v>
          </cell>
          <cell r="I686" t="str">
            <v>04O</v>
          </cell>
          <cell r="J686" t="str">
            <v>04O</v>
          </cell>
          <cell r="L686">
            <v>45107</v>
          </cell>
          <cell r="M686">
            <v>45150</v>
          </cell>
          <cell r="N686">
            <v>45107</v>
          </cell>
          <cell r="Q686" t="str">
            <v>No</v>
          </cell>
        </row>
        <row r="687">
          <cell r="B687" t="str">
            <v>04O220103</v>
          </cell>
          <cell r="C687" t="str">
            <v>18.6586761,73.7732916</v>
          </cell>
          <cell r="D687" t="str">
            <v>000004O22-04O220103</v>
          </cell>
          <cell r="E687" t="str">
            <v>Airtel</v>
          </cell>
          <cell r="F687" t="str">
            <v>Nigdi 308</v>
          </cell>
          <cell r="G687" t="str">
            <v>Pune</v>
          </cell>
          <cell r="H687" t="str">
            <v>M&amp;G</v>
          </cell>
          <cell r="I687" t="str">
            <v>04O</v>
          </cell>
          <cell r="J687" t="str">
            <v>04O</v>
          </cell>
          <cell r="L687">
            <v>45107</v>
          </cell>
          <cell r="M687">
            <v>45150</v>
          </cell>
          <cell r="N687">
            <v>45107</v>
          </cell>
          <cell r="Q687" t="str">
            <v>No</v>
          </cell>
        </row>
        <row r="688">
          <cell r="B688" t="str">
            <v>04O220104</v>
          </cell>
          <cell r="C688" t="str">
            <v>18.6593337,73.7726982</v>
          </cell>
          <cell r="D688" t="str">
            <v>04O220101-04O220104</v>
          </cell>
          <cell r="E688" t="str">
            <v>Airtel</v>
          </cell>
          <cell r="F688" t="str">
            <v>Nigdi 308</v>
          </cell>
          <cell r="G688" t="str">
            <v>Pune</v>
          </cell>
          <cell r="H688" t="str">
            <v>M&amp;G</v>
          </cell>
          <cell r="I688" t="str">
            <v>04O</v>
          </cell>
          <cell r="J688" t="str">
            <v>04O</v>
          </cell>
          <cell r="L688">
            <v>45107</v>
          </cell>
          <cell r="M688">
            <v>45150</v>
          </cell>
          <cell r="N688">
            <v>45107</v>
          </cell>
          <cell r="Q688" t="str">
            <v>No</v>
          </cell>
        </row>
        <row r="689">
          <cell r="B689" t="str">
            <v>04O220105</v>
          </cell>
          <cell r="C689" t="str">
            <v>18.6588999,73.7738998</v>
          </cell>
          <cell r="D689" t="str">
            <v>04O220101-04O220105</v>
          </cell>
          <cell r="E689" t="str">
            <v>Airtel</v>
          </cell>
          <cell r="F689" t="str">
            <v>Nigdi 308</v>
          </cell>
          <cell r="G689" t="str">
            <v>Pune</v>
          </cell>
          <cell r="H689" t="str">
            <v>M&amp;G</v>
          </cell>
          <cell r="I689" t="str">
            <v>04O</v>
          </cell>
          <cell r="J689" t="str">
            <v>04O</v>
          </cell>
          <cell r="L689">
            <v>45107</v>
          </cell>
          <cell r="M689">
            <v>45150</v>
          </cell>
          <cell r="N689">
            <v>45107</v>
          </cell>
          <cell r="Q689" t="str">
            <v>No</v>
          </cell>
        </row>
        <row r="690">
          <cell r="B690" t="str">
            <v>04O230101</v>
          </cell>
          <cell r="C690" t="str">
            <v>18.6584958,73.7723666</v>
          </cell>
          <cell r="D690" t="str">
            <v>000004O23-04O230104</v>
          </cell>
          <cell r="E690" t="str">
            <v>Airtel</v>
          </cell>
          <cell r="F690" t="str">
            <v>Nigdi 308</v>
          </cell>
          <cell r="G690" t="str">
            <v>Pune</v>
          </cell>
          <cell r="H690" t="str">
            <v>M&amp;G</v>
          </cell>
          <cell r="I690" t="str">
            <v>04O</v>
          </cell>
          <cell r="J690" t="str">
            <v>04O</v>
          </cell>
          <cell r="L690">
            <v>45107</v>
          </cell>
          <cell r="M690">
            <v>45150</v>
          </cell>
          <cell r="N690">
            <v>45107</v>
          </cell>
          <cell r="Q690" t="str">
            <v>No</v>
          </cell>
        </row>
        <row r="691">
          <cell r="B691" t="str">
            <v>04O230102</v>
          </cell>
          <cell r="C691" t="str">
            <v>18.6585549,73.7731247</v>
          </cell>
          <cell r="D691" t="str">
            <v>000004O23-04O230104</v>
          </cell>
          <cell r="E691" t="str">
            <v>Airtel</v>
          </cell>
          <cell r="F691" t="str">
            <v>Nigdi 308</v>
          </cell>
          <cell r="G691" t="str">
            <v>Pune</v>
          </cell>
          <cell r="H691" t="str">
            <v>M&amp;G</v>
          </cell>
          <cell r="I691" t="str">
            <v>04O</v>
          </cell>
          <cell r="J691" t="str">
            <v>04O</v>
          </cell>
          <cell r="L691">
            <v>45107</v>
          </cell>
          <cell r="M691">
            <v>45150</v>
          </cell>
          <cell r="N691">
            <v>45107</v>
          </cell>
          <cell r="Q691" t="str">
            <v>No</v>
          </cell>
        </row>
        <row r="692">
          <cell r="B692" t="str">
            <v>04O230103</v>
          </cell>
          <cell r="C692" t="str">
            <v>18.6585294,73.7732442</v>
          </cell>
          <cell r="D692" t="str">
            <v>000004O23-04O230104</v>
          </cell>
          <cell r="E692" t="str">
            <v>Airtel</v>
          </cell>
          <cell r="F692" t="str">
            <v>Nigdi 308</v>
          </cell>
          <cell r="G692" t="str">
            <v>Pune</v>
          </cell>
          <cell r="H692" t="str">
            <v>M&amp;G</v>
          </cell>
          <cell r="I692" t="str">
            <v>04O</v>
          </cell>
          <cell r="J692" t="str">
            <v>04O</v>
          </cell>
          <cell r="L692">
            <v>45107</v>
          </cell>
          <cell r="M692">
            <v>45150</v>
          </cell>
          <cell r="N692">
            <v>45107</v>
          </cell>
          <cell r="Q692" t="str">
            <v>No</v>
          </cell>
        </row>
        <row r="693">
          <cell r="B693" t="str">
            <v>04O230104</v>
          </cell>
          <cell r="C693" t="str">
            <v>18.6590406,73.7731901</v>
          </cell>
          <cell r="D693" t="str">
            <v>000004O23-04O230104</v>
          </cell>
          <cell r="E693" t="str">
            <v>Airtel</v>
          </cell>
          <cell r="F693" t="str">
            <v>Nigdi 308</v>
          </cell>
          <cell r="G693" t="str">
            <v>Pune</v>
          </cell>
          <cell r="H693" t="str">
            <v>M&amp;G</v>
          </cell>
          <cell r="I693" t="str">
            <v>04O</v>
          </cell>
          <cell r="J693" t="str">
            <v>04O</v>
          </cell>
          <cell r="L693">
            <v>45107</v>
          </cell>
          <cell r="M693">
            <v>45150</v>
          </cell>
          <cell r="N693">
            <v>45107</v>
          </cell>
          <cell r="Q693" t="str">
            <v>No</v>
          </cell>
        </row>
        <row r="694">
          <cell r="B694" t="str">
            <v>04O240101</v>
          </cell>
          <cell r="C694" t="str">
            <v>18.6584181,73.7722018</v>
          </cell>
          <cell r="D694" t="str">
            <v>000004O24-04O240102</v>
          </cell>
          <cell r="E694" t="str">
            <v>Airtel</v>
          </cell>
          <cell r="F694" t="str">
            <v>Nigdi 308</v>
          </cell>
          <cell r="G694" t="str">
            <v>Pune</v>
          </cell>
          <cell r="H694" t="str">
            <v>M&amp;G</v>
          </cell>
          <cell r="I694" t="str">
            <v>04O</v>
          </cell>
          <cell r="J694" t="str">
            <v>04O</v>
          </cell>
          <cell r="L694">
            <v>45107</v>
          </cell>
          <cell r="M694">
            <v>45150</v>
          </cell>
          <cell r="N694">
            <v>45107</v>
          </cell>
          <cell r="Q694" t="str">
            <v>No</v>
          </cell>
        </row>
        <row r="695">
          <cell r="B695" t="str">
            <v>04O240102</v>
          </cell>
          <cell r="C695" t="str">
            <v>18.6586567,73.7720511</v>
          </cell>
          <cell r="D695" t="str">
            <v>000004O24-04O240102</v>
          </cell>
          <cell r="E695" t="str">
            <v>Airtel</v>
          </cell>
          <cell r="F695" t="str">
            <v>Nigdi 308</v>
          </cell>
          <cell r="G695" t="str">
            <v>Pune</v>
          </cell>
          <cell r="H695" t="str">
            <v>M&amp;G</v>
          </cell>
          <cell r="I695" t="str">
            <v>04O</v>
          </cell>
          <cell r="J695" t="str">
            <v>04O</v>
          </cell>
          <cell r="L695">
            <v>45107</v>
          </cell>
          <cell r="M695">
            <v>45150</v>
          </cell>
          <cell r="N695">
            <v>45107</v>
          </cell>
          <cell r="Q695" t="str">
            <v>No</v>
          </cell>
        </row>
        <row r="696">
          <cell r="B696" t="str">
            <v>04O240103</v>
          </cell>
          <cell r="C696" t="str">
            <v>18.6580382,73.7719265</v>
          </cell>
          <cell r="D696" t="str">
            <v>000004O24-04O240103</v>
          </cell>
          <cell r="E696" t="str">
            <v>Airtel</v>
          </cell>
          <cell r="F696" t="str">
            <v>Nigdi 308</v>
          </cell>
          <cell r="G696" t="str">
            <v>Pune</v>
          </cell>
          <cell r="H696" t="str">
            <v>M&amp;G</v>
          </cell>
          <cell r="I696" t="str">
            <v>04O</v>
          </cell>
          <cell r="J696" t="str">
            <v>04O</v>
          </cell>
          <cell r="L696">
            <v>45107</v>
          </cell>
          <cell r="M696">
            <v>45150</v>
          </cell>
          <cell r="N696">
            <v>45107</v>
          </cell>
          <cell r="Q696" t="str">
            <v>No</v>
          </cell>
        </row>
        <row r="697">
          <cell r="B697" t="str">
            <v>04O190107</v>
          </cell>
          <cell r="C697" t="str">
            <v>18.65953, 73.77486</v>
          </cell>
          <cell r="D697" t="str">
            <v>000004O19-04O190107</v>
          </cell>
          <cell r="E697" t="str">
            <v>Airtel</v>
          </cell>
          <cell r="F697" t="str">
            <v>Nigdi 308</v>
          </cell>
          <cell r="G697" t="str">
            <v>Pune</v>
          </cell>
          <cell r="H697" t="str">
            <v>M&amp;G</v>
          </cell>
          <cell r="I697" t="str">
            <v>04O</v>
          </cell>
          <cell r="J697" t="str">
            <v>04O</v>
          </cell>
          <cell r="L697">
            <v>45107</v>
          </cell>
          <cell r="M697">
            <v>45150</v>
          </cell>
          <cell r="N697">
            <v>45107</v>
          </cell>
          <cell r="Q697" t="str">
            <v>No</v>
          </cell>
        </row>
        <row r="698">
          <cell r="B698" t="str">
            <v>04O530108</v>
          </cell>
          <cell r="C698" t="str">
            <v>18.657197473.7738717</v>
          </cell>
          <cell r="D698" t="str">
            <v>000004O53-04O530108</v>
          </cell>
          <cell r="E698" t="str">
            <v>Airtel</v>
          </cell>
          <cell r="F698" t="str">
            <v>Nigdi 308</v>
          </cell>
          <cell r="G698" t="str">
            <v>Pune</v>
          </cell>
          <cell r="H698" t="str">
            <v>M&amp;G</v>
          </cell>
          <cell r="I698" t="str">
            <v>04O</v>
          </cell>
          <cell r="J698" t="str">
            <v>04O</v>
          </cell>
          <cell r="L698">
            <v>45107</v>
          </cell>
          <cell r="M698">
            <v>45150</v>
          </cell>
          <cell r="N698">
            <v>45107</v>
          </cell>
          <cell r="Q698" t="str">
            <v>No</v>
          </cell>
        </row>
        <row r="699">
          <cell r="B699" t="str">
            <v>S8P</v>
          </cell>
          <cell r="D699" t="str">
            <v>000000S8P-0000S8P16</v>
          </cell>
          <cell r="E699" t="str">
            <v>Airtel</v>
          </cell>
          <cell r="F699" t="str">
            <v>Nigdi 332</v>
          </cell>
          <cell r="G699" t="str">
            <v>Pune</v>
          </cell>
          <cell r="H699" t="str">
            <v>M&amp;G</v>
          </cell>
          <cell r="I699" t="str">
            <v>S8P</v>
          </cell>
          <cell r="J699" t="str">
            <v>S8P</v>
          </cell>
          <cell r="L699">
            <v>45169</v>
          </cell>
          <cell r="M699">
            <v>45212</v>
          </cell>
          <cell r="N699">
            <v>45169</v>
          </cell>
          <cell r="Q699" t="str">
            <v>No</v>
          </cell>
        </row>
        <row r="700">
          <cell r="B700" t="str">
            <v>04O</v>
          </cell>
          <cell r="C700" t="str">
            <v>18.6580672,73.7758571</v>
          </cell>
          <cell r="D700" t="str">
            <v>00000004O-000004O20</v>
          </cell>
          <cell r="E700" t="str">
            <v>Airtel</v>
          </cell>
          <cell r="F700" t="str">
            <v>Nigdi 308</v>
          </cell>
          <cell r="G700" t="str">
            <v>Pune</v>
          </cell>
          <cell r="H700" t="str">
            <v>M&amp;G</v>
          </cell>
          <cell r="I700" t="str">
            <v>04O</v>
          </cell>
          <cell r="J700" t="str">
            <v>04O</v>
          </cell>
          <cell r="L700">
            <v>45107</v>
          </cell>
          <cell r="M700">
            <v>45150</v>
          </cell>
          <cell r="N700">
            <v>45107</v>
          </cell>
          <cell r="Q700" t="str">
            <v>No</v>
          </cell>
        </row>
        <row r="701">
          <cell r="B701" t="str">
            <v>04O520107</v>
          </cell>
          <cell r="C701" t="str">
            <v>18.657407673.7739037</v>
          </cell>
          <cell r="D701" t="str">
            <v>04O520104-04O520107</v>
          </cell>
          <cell r="E701" t="str">
            <v>Airtel</v>
          </cell>
          <cell r="F701" t="str">
            <v>Nigdi 308</v>
          </cell>
          <cell r="G701" t="str">
            <v>Pune</v>
          </cell>
          <cell r="H701" t="str">
            <v>M&amp;G</v>
          </cell>
          <cell r="I701" t="str">
            <v>04O</v>
          </cell>
          <cell r="J701" t="str">
            <v>04O</v>
          </cell>
          <cell r="L701">
            <v>45148</v>
          </cell>
          <cell r="M701">
            <v>45150</v>
          </cell>
          <cell r="N701">
            <v>45148</v>
          </cell>
          <cell r="Q701" t="str">
            <v>No</v>
          </cell>
        </row>
        <row r="702">
          <cell r="B702" t="str">
            <v>04O530105</v>
          </cell>
          <cell r="C702" t="str">
            <v>18.656893573.7730632</v>
          </cell>
          <cell r="D702" t="str">
            <v>04O530104-04O530105</v>
          </cell>
          <cell r="E702" t="str">
            <v>Airtel</v>
          </cell>
          <cell r="F702" t="str">
            <v>Nigdi 308</v>
          </cell>
          <cell r="G702" t="str">
            <v>Pune</v>
          </cell>
          <cell r="H702" t="str">
            <v>M&amp;G</v>
          </cell>
          <cell r="I702" t="str">
            <v>04O</v>
          </cell>
          <cell r="J702" t="str">
            <v>04O</v>
          </cell>
          <cell r="L702">
            <v>45148</v>
          </cell>
          <cell r="M702">
            <v>45150</v>
          </cell>
          <cell r="N702">
            <v>45148</v>
          </cell>
          <cell r="Q702" t="str">
            <v>No</v>
          </cell>
        </row>
        <row r="703">
          <cell r="B703" t="str">
            <v>04O530106</v>
          </cell>
          <cell r="C703" t="str">
            <v>18.656880773.7736089</v>
          </cell>
          <cell r="D703" t="str">
            <v>04O530102-04O530107</v>
          </cell>
          <cell r="E703" t="str">
            <v>Airtel</v>
          </cell>
          <cell r="F703" t="str">
            <v>Nigdi 308</v>
          </cell>
          <cell r="G703" t="str">
            <v>Pune</v>
          </cell>
          <cell r="H703" t="str">
            <v>M&amp;G</v>
          </cell>
          <cell r="I703" t="str">
            <v>04O</v>
          </cell>
          <cell r="J703" t="str">
            <v>04O</v>
          </cell>
          <cell r="L703">
            <v>45148</v>
          </cell>
          <cell r="M703">
            <v>45150</v>
          </cell>
          <cell r="N703">
            <v>45148</v>
          </cell>
          <cell r="Q703" t="str">
            <v>No</v>
          </cell>
        </row>
        <row r="704">
          <cell r="B704" t="str">
            <v>04O530107</v>
          </cell>
          <cell r="C704" t="str">
            <v>18.656701273.7737263</v>
          </cell>
          <cell r="D704" t="str">
            <v>04O530102-04O530107</v>
          </cell>
          <cell r="E704" t="str">
            <v>Airtel</v>
          </cell>
          <cell r="F704" t="str">
            <v>Nigdi 308</v>
          </cell>
          <cell r="G704" t="str">
            <v>Pune</v>
          </cell>
          <cell r="H704" t="str">
            <v>M&amp;G</v>
          </cell>
          <cell r="I704" t="str">
            <v>04O</v>
          </cell>
          <cell r="J704" t="str">
            <v>04O</v>
          </cell>
          <cell r="L704">
            <v>45148</v>
          </cell>
          <cell r="M704">
            <v>45150</v>
          </cell>
          <cell r="N704">
            <v>45148</v>
          </cell>
          <cell r="Q704" t="str">
            <v>No</v>
          </cell>
        </row>
        <row r="705">
          <cell r="B705" t="str">
            <v>04O540108</v>
          </cell>
          <cell r="C705" t="str">
            <v>18.656578373.7727204</v>
          </cell>
          <cell r="D705" t="str">
            <v>04O540106-04O540108</v>
          </cell>
          <cell r="E705" t="str">
            <v>Airtel</v>
          </cell>
          <cell r="F705" t="str">
            <v>Nigdi 308</v>
          </cell>
          <cell r="G705" t="str">
            <v>Pune</v>
          </cell>
          <cell r="H705" t="str">
            <v>M&amp;G</v>
          </cell>
          <cell r="I705" t="str">
            <v>04O</v>
          </cell>
          <cell r="J705" t="str">
            <v>04O</v>
          </cell>
          <cell r="L705">
            <v>45148</v>
          </cell>
          <cell r="M705">
            <v>45150</v>
          </cell>
          <cell r="N705">
            <v>45148</v>
          </cell>
          <cell r="Q705" t="str">
            <v>No</v>
          </cell>
        </row>
        <row r="706">
          <cell r="B706" t="str">
            <v>04O550106</v>
          </cell>
          <cell r="C706" t="str">
            <v>18.656995773.7720211</v>
          </cell>
          <cell r="D706" t="str">
            <v>04O550101-04O550106</v>
          </cell>
          <cell r="E706" t="str">
            <v>Airtel</v>
          </cell>
          <cell r="F706" t="str">
            <v>Nigdi 308</v>
          </cell>
          <cell r="G706" t="str">
            <v>Pune</v>
          </cell>
          <cell r="H706" t="str">
            <v>M&amp;G</v>
          </cell>
          <cell r="I706" t="str">
            <v>04O</v>
          </cell>
          <cell r="J706" t="str">
            <v>04O</v>
          </cell>
          <cell r="L706">
            <v>45148</v>
          </cell>
          <cell r="M706">
            <v>45150</v>
          </cell>
          <cell r="N706">
            <v>45148</v>
          </cell>
          <cell r="Q706" t="str">
            <v>No</v>
          </cell>
        </row>
        <row r="707">
          <cell r="B707" t="str">
            <v>04O180107</v>
          </cell>
          <cell r="C707" t="str">
            <v>18.661502273.7710351</v>
          </cell>
          <cell r="D707" t="str">
            <v>04O180105-04O180107</v>
          </cell>
          <cell r="E707" t="str">
            <v>Airtel</v>
          </cell>
          <cell r="F707" t="str">
            <v>Nigdi 308</v>
          </cell>
          <cell r="G707" t="str">
            <v>Pune</v>
          </cell>
          <cell r="H707" t="str">
            <v>M&amp;G</v>
          </cell>
          <cell r="I707" t="str">
            <v>04O</v>
          </cell>
          <cell r="J707" t="str">
            <v>04O</v>
          </cell>
          <cell r="L707">
            <v>45148</v>
          </cell>
          <cell r="M707">
            <v>45150</v>
          </cell>
          <cell r="N707">
            <v>45148</v>
          </cell>
          <cell r="Q707" t="str">
            <v>No</v>
          </cell>
        </row>
        <row r="708">
          <cell r="B708" t="str">
            <v>04O180108</v>
          </cell>
          <cell r="C708" t="str">
            <v>18.659445273.7720722</v>
          </cell>
          <cell r="D708" t="str">
            <v>04O180101-04O180108</v>
          </cell>
          <cell r="E708" t="str">
            <v>Airtel</v>
          </cell>
          <cell r="F708" t="str">
            <v>Nigdi 308</v>
          </cell>
          <cell r="G708" t="str">
            <v>Pune</v>
          </cell>
          <cell r="H708" t="str">
            <v>M&amp;G</v>
          </cell>
          <cell r="I708" t="str">
            <v>04O</v>
          </cell>
          <cell r="J708" t="str">
            <v>04O</v>
          </cell>
          <cell r="L708">
            <v>45148</v>
          </cell>
          <cell r="M708">
            <v>45150</v>
          </cell>
          <cell r="N708">
            <v>45148</v>
          </cell>
          <cell r="Q708" t="str">
            <v>No</v>
          </cell>
        </row>
        <row r="709">
          <cell r="B709" t="str">
            <v>04O200106</v>
          </cell>
          <cell r="C709" t="str">
            <v>18.66051 , 73.77291</v>
          </cell>
          <cell r="D709" t="str">
            <v>04O200104-04O200106</v>
          </cell>
          <cell r="E709" t="str">
            <v>Airtel</v>
          </cell>
          <cell r="F709" t="str">
            <v>Nigdi 308</v>
          </cell>
          <cell r="G709" t="str">
            <v>Pune</v>
          </cell>
          <cell r="H709" t="str">
            <v>M&amp;G</v>
          </cell>
          <cell r="I709" t="str">
            <v>04O</v>
          </cell>
          <cell r="J709" t="str">
            <v>04O</v>
          </cell>
          <cell r="L709">
            <v>45148</v>
          </cell>
          <cell r="M709">
            <v>45150</v>
          </cell>
          <cell r="N709">
            <v>45148</v>
          </cell>
          <cell r="Q709" t="str">
            <v>No</v>
          </cell>
        </row>
        <row r="710">
          <cell r="B710" t="str">
            <v>04O200107</v>
          </cell>
          <cell r="C710" t="str">
            <v>18.661198973.7720643</v>
          </cell>
          <cell r="D710" t="str">
            <v>04O200101-04O200107</v>
          </cell>
          <cell r="E710" t="str">
            <v>Airtel</v>
          </cell>
          <cell r="F710" t="str">
            <v>Nigdi 308</v>
          </cell>
          <cell r="G710" t="str">
            <v>Pune</v>
          </cell>
          <cell r="H710" t="str">
            <v>M&amp;G</v>
          </cell>
          <cell r="I710" t="str">
            <v>04O</v>
          </cell>
          <cell r="J710" t="str">
            <v>04O</v>
          </cell>
          <cell r="L710">
            <v>45148</v>
          </cell>
          <cell r="M710">
            <v>45150</v>
          </cell>
          <cell r="N710">
            <v>45148</v>
          </cell>
          <cell r="Q710" t="str">
            <v>No</v>
          </cell>
        </row>
        <row r="711">
          <cell r="B711" t="str">
            <v>04O210104</v>
          </cell>
          <cell r="C711" t="str">
            <v>18.658620673.7752635</v>
          </cell>
          <cell r="D711" t="str">
            <v>000004O21-04O210106</v>
          </cell>
          <cell r="E711" t="str">
            <v>Airtel</v>
          </cell>
          <cell r="F711" t="str">
            <v>Nigdi 308</v>
          </cell>
          <cell r="G711" t="str">
            <v>Pune</v>
          </cell>
          <cell r="H711" t="str">
            <v>M&amp;G</v>
          </cell>
          <cell r="I711" t="str">
            <v>04O</v>
          </cell>
          <cell r="J711" t="str">
            <v>04O</v>
          </cell>
          <cell r="L711">
            <v>45148</v>
          </cell>
          <cell r="M711">
            <v>45150</v>
          </cell>
          <cell r="N711">
            <v>45148</v>
          </cell>
          <cell r="Q711" t="str">
            <v>No</v>
          </cell>
        </row>
        <row r="712">
          <cell r="B712" t="str">
            <v>04O210105</v>
          </cell>
          <cell r="C712" t="str">
            <v>18.658673573.7746186</v>
          </cell>
          <cell r="D712" t="str">
            <v>000004O21-04O210106</v>
          </cell>
          <cell r="E712" t="str">
            <v>Airtel</v>
          </cell>
          <cell r="F712" t="str">
            <v>Nigdi 308</v>
          </cell>
          <cell r="G712" t="str">
            <v>Pune</v>
          </cell>
          <cell r="H712" t="str">
            <v>M&amp;G</v>
          </cell>
          <cell r="I712" t="str">
            <v>04O</v>
          </cell>
          <cell r="J712" t="str">
            <v>04O</v>
          </cell>
          <cell r="L712">
            <v>45148</v>
          </cell>
          <cell r="M712">
            <v>45150</v>
          </cell>
          <cell r="N712">
            <v>45148</v>
          </cell>
          <cell r="Q712" t="str">
            <v>No</v>
          </cell>
        </row>
        <row r="713">
          <cell r="B713" t="str">
            <v>04O210106</v>
          </cell>
          <cell r="C713" t="str">
            <v>18.658864373.7750063</v>
          </cell>
          <cell r="D713" t="str">
            <v>000004O21-04O210106</v>
          </cell>
          <cell r="E713" t="str">
            <v>Airtel</v>
          </cell>
          <cell r="F713" t="str">
            <v>Nigdi 308</v>
          </cell>
          <cell r="G713" t="str">
            <v>Pune</v>
          </cell>
          <cell r="H713" t="str">
            <v>M&amp;G</v>
          </cell>
          <cell r="I713" t="str">
            <v>04O</v>
          </cell>
          <cell r="J713" t="str">
            <v>04O</v>
          </cell>
          <cell r="L713">
            <v>45148</v>
          </cell>
          <cell r="M713">
            <v>45150</v>
          </cell>
          <cell r="N713">
            <v>45148</v>
          </cell>
          <cell r="Q713" t="str">
            <v>No</v>
          </cell>
        </row>
        <row r="714">
          <cell r="B714" t="str">
            <v>04O220106</v>
          </cell>
          <cell r="C714" t="str">
            <v>18.658718173.7739051</v>
          </cell>
          <cell r="D714" t="str">
            <v>04O220105-04O220106</v>
          </cell>
          <cell r="E714" t="str">
            <v>Airtel</v>
          </cell>
          <cell r="F714" t="str">
            <v>Nigdi 308</v>
          </cell>
          <cell r="G714" t="str">
            <v>Pune</v>
          </cell>
          <cell r="H714" t="str">
            <v>M&amp;G</v>
          </cell>
          <cell r="I714" t="str">
            <v>04O</v>
          </cell>
          <cell r="J714" t="str">
            <v>04O</v>
          </cell>
          <cell r="L714">
            <v>45148</v>
          </cell>
          <cell r="M714">
            <v>45150</v>
          </cell>
          <cell r="N714">
            <v>45148</v>
          </cell>
          <cell r="Q714" t="str">
            <v>No</v>
          </cell>
        </row>
        <row r="715">
          <cell r="B715" t="str">
            <v>04O240104</v>
          </cell>
          <cell r="C715" t="str">
            <v>18.658550673.7715911</v>
          </cell>
          <cell r="D715" t="str">
            <v>000004O24-04O240104</v>
          </cell>
          <cell r="E715" t="str">
            <v>Airtel</v>
          </cell>
          <cell r="F715" t="str">
            <v>Nigdi 308</v>
          </cell>
          <cell r="G715" t="str">
            <v>Pune</v>
          </cell>
          <cell r="H715" t="str">
            <v>M&amp;G</v>
          </cell>
          <cell r="I715" t="str">
            <v>04O</v>
          </cell>
          <cell r="J715" t="str">
            <v>04O</v>
          </cell>
          <cell r="L715">
            <v>45148</v>
          </cell>
          <cell r="M715">
            <v>45150</v>
          </cell>
          <cell r="N715">
            <v>45148</v>
          </cell>
          <cell r="Q715" t="str">
            <v>No</v>
          </cell>
        </row>
        <row r="716">
          <cell r="B716" t="str">
            <v>04O240105</v>
          </cell>
          <cell r="C716" t="str">
            <v>18.658876173.7722117</v>
          </cell>
          <cell r="D716" t="str">
            <v>04O240102-04O240105</v>
          </cell>
          <cell r="E716" t="str">
            <v>Airtel</v>
          </cell>
          <cell r="F716" t="str">
            <v>Nigdi 308</v>
          </cell>
          <cell r="G716" t="str">
            <v>Pune</v>
          </cell>
          <cell r="H716" t="str">
            <v>M&amp;G</v>
          </cell>
          <cell r="I716" t="str">
            <v>04O</v>
          </cell>
          <cell r="J716" t="str">
            <v>04O</v>
          </cell>
          <cell r="L716">
            <v>45148</v>
          </cell>
          <cell r="M716">
            <v>45150</v>
          </cell>
          <cell r="N716">
            <v>45148</v>
          </cell>
          <cell r="Q716" t="str">
            <v>No</v>
          </cell>
        </row>
        <row r="717">
          <cell r="B717" t="str">
            <v>04O25</v>
          </cell>
          <cell r="C717" t="str">
            <v>18.657701873.7724207</v>
          </cell>
          <cell r="D717" t="str">
            <v>000004O23-04O250103</v>
          </cell>
          <cell r="E717" t="str">
            <v>Airtel</v>
          </cell>
          <cell r="F717" t="str">
            <v>Nigdi 308</v>
          </cell>
          <cell r="G717" t="str">
            <v>Pune</v>
          </cell>
          <cell r="H717" t="str">
            <v>M&amp;G</v>
          </cell>
          <cell r="I717" t="str">
            <v>04O</v>
          </cell>
          <cell r="J717" t="str">
            <v>04O</v>
          </cell>
          <cell r="L717">
            <v>45148</v>
          </cell>
          <cell r="M717">
            <v>45150</v>
          </cell>
          <cell r="N717">
            <v>45148</v>
          </cell>
          <cell r="Q717" t="str">
            <v>No</v>
          </cell>
        </row>
        <row r="718">
          <cell r="B718" t="str">
            <v>04O250101</v>
          </cell>
          <cell r="C718" t="str">
            <v>18.657701873.7724207</v>
          </cell>
          <cell r="D718" t="str">
            <v>000004O23-04O250103</v>
          </cell>
          <cell r="E718" t="str">
            <v>Airtel</v>
          </cell>
          <cell r="F718" t="str">
            <v>Nigdi 308</v>
          </cell>
          <cell r="G718" t="str">
            <v>Pune</v>
          </cell>
          <cell r="H718" t="str">
            <v>M&amp;G</v>
          </cell>
          <cell r="I718" t="str">
            <v>04O</v>
          </cell>
          <cell r="J718" t="str">
            <v>04O</v>
          </cell>
          <cell r="L718">
            <v>45148</v>
          </cell>
          <cell r="M718">
            <v>45150</v>
          </cell>
          <cell r="N718">
            <v>45148</v>
          </cell>
          <cell r="Q718" t="str">
            <v>No</v>
          </cell>
        </row>
        <row r="719">
          <cell r="B719" t="str">
            <v>04O250102</v>
          </cell>
          <cell r="C719" t="str">
            <v>18.657807473.7723847</v>
          </cell>
          <cell r="D719" t="str">
            <v>000004O23-04O250103</v>
          </cell>
          <cell r="E719" t="str">
            <v>Airtel</v>
          </cell>
          <cell r="F719" t="str">
            <v>Nigdi 308</v>
          </cell>
          <cell r="G719" t="str">
            <v>Pune</v>
          </cell>
          <cell r="H719" t="str">
            <v>M&amp;G</v>
          </cell>
          <cell r="I719" t="str">
            <v>04O</v>
          </cell>
          <cell r="J719" t="str">
            <v>04O</v>
          </cell>
          <cell r="L719">
            <v>45148</v>
          </cell>
          <cell r="M719">
            <v>45150</v>
          </cell>
          <cell r="N719">
            <v>45148</v>
          </cell>
          <cell r="Q719" t="str">
            <v>No</v>
          </cell>
        </row>
        <row r="720">
          <cell r="B720" t="str">
            <v>04O250103</v>
          </cell>
          <cell r="C720" t="str">
            <v>18.657800773.7724245</v>
          </cell>
          <cell r="D720" t="str">
            <v>000004O23-04O250103</v>
          </cell>
          <cell r="E720" t="str">
            <v>Airtel</v>
          </cell>
          <cell r="F720" t="str">
            <v>Nigdi 308</v>
          </cell>
          <cell r="G720" t="str">
            <v>Pune</v>
          </cell>
          <cell r="H720" t="str">
            <v>M&amp;G</v>
          </cell>
          <cell r="I720" t="str">
            <v>04O</v>
          </cell>
          <cell r="J720" t="str">
            <v>04O</v>
          </cell>
          <cell r="L720">
            <v>45148</v>
          </cell>
          <cell r="M720">
            <v>45150</v>
          </cell>
          <cell r="N720">
            <v>45148</v>
          </cell>
          <cell r="Q720" t="str">
            <v>No</v>
          </cell>
        </row>
        <row r="721">
          <cell r="B721" t="str">
            <v>04O26</v>
          </cell>
          <cell r="C721" t="str">
            <v>18.657577,73.772156</v>
          </cell>
          <cell r="D721" t="str">
            <v>000004O25-04O260102</v>
          </cell>
          <cell r="E721" t="str">
            <v>Airtel</v>
          </cell>
          <cell r="F721" t="str">
            <v>Nigdi 308</v>
          </cell>
          <cell r="G721" t="str">
            <v>Pune</v>
          </cell>
          <cell r="H721" t="str">
            <v>M&amp;G</v>
          </cell>
          <cell r="I721" t="str">
            <v>04O</v>
          </cell>
          <cell r="J721" t="str">
            <v>04O</v>
          </cell>
          <cell r="L721">
            <v>45148</v>
          </cell>
          <cell r="M721">
            <v>45150</v>
          </cell>
          <cell r="N721">
            <v>45148</v>
          </cell>
          <cell r="Q721" t="str">
            <v>No</v>
          </cell>
        </row>
        <row r="722">
          <cell r="B722" t="str">
            <v>04O260101</v>
          </cell>
          <cell r="C722" t="str">
            <v>18.657577,73.772156</v>
          </cell>
          <cell r="D722" t="str">
            <v>000004O25-04O260102</v>
          </cell>
          <cell r="E722" t="str">
            <v>Airtel</v>
          </cell>
          <cell r="F722" t="str">
            <v>Nigdi 308</v>
          </cell>
          <cell r="G722" t="str">
            <v>Pune</v>
          </cell>
          <cell r="H722" t="str">
            <v>M&amp;G</v>
          </cell>
          <cell r="I722" t="str">
            <v>04O</v>
          </cell>
          <cell r="J722" t="str">
            <v>04O</v>
          </cell>
          <cell r="L722">
            <v>45148</v>
          </cell>
          <cell r="M722">
            <v>45150</v>
          </cell>
          <cell r="N722">
            <v>45148</v>
          </cell>
          <cell r="Q722" t="str">
            <v>No</v>
          </cell>
        </row>
        <row r="723">
          <cell r="B723" t="str">
            <v>04O260102</v>
          </cell>
          <cell r="C723" t="str">
            <v>18.65731,73.771975</v>
          </cell>
          <cell r="D723" t="str">
            <v>000004O25-04O260102</v>
          </cell>
          <cell r="E723" t="str">
            <v>Airtel</v>
          </cell>
          <cell r="F723" t="str">
            <v>Nigdi 308</v>
          </cell>
          <cell r="G723" t="str">
            <v>Pune</v>
          </cell>
          <cell r="H723" t="str">
            <v>M&amp;G</v>
          </cell>
          <cell r="I723" t="str">
            <v>04O</v>
          </cell>
          <cell r="J723" t="str">
            <v>04O</v>
          </cell>
          <cell r="L723">
            <v>45148</v>
          </cell>
          <cell r="M723">
            <v>45150</v>
          </cell>
          <cell r="N723">
            <v>45148</v>
          </cell>
          <cell r="Q723" t="str">
            <v>No</v>
          </cell>
        </row>
        <row r="724">
          <cell r="B724" t="str">
            <v>S6J01</v>
          </cell>
          <cell r="C724" t="str">
            <v>18.6435188,73.7730149</v>
          </cell>
          <cell r="D724" t="str">
            <v>000000S6J-0000S6J06</v>
          </cell>
          <cell r="E724" t="str">
            <v>Airtel</v>
          </cell>
          <cell r="F724" t="str">
            <v>Bijalinagar 337</v>
          </cell>
          <cell r="G724" t="str">
            <v>Pune</v>
          </cell>
          <cell r="H724" t="str">
            <v>M&amp;G</v>
          </cell>
          <cell r="I724" t="str">
            <v>S6J</v>
          </cell>
          <cell r="J724" t="str">
            <v>S6J</v>
          </cell>
          <cell r="L724">
            <v>45148</v>
          </cell>
          <cell r="M724">
            <v>45150</v>
          </cell>
          <cell r="N724">
            <v>45148</v>
          </cell>
          <cell r="Q724" t="str">
            <v>No</v>
          </cell>
        </row>
        <row r="725">
          <cell r="B725" t="str">
            <v>S6J010101</v>
          </cell>
          <cell r="C725" t="str">
            <v>18.6435188,73.7730149</v>
          </cell>
          <cell r="D725" t="str">
            <v>0000S6J01-S6J010105</v>
          </cell>
          <cell r="E725" t="str">
            <v>Airtel</v>
          </cell>
          <cell r="F725" t="str">
            <v>Bijalinagar 337</v>
          </cell>
          <cell r="G725" t="str">
            <v>Pune</v>
          </cell>
          <cell r="H725" t="str">
            <v>M&amp;G</v>
          </cell>
          <cell r="I725" t="str">
            <v>S6J</v>
          </cell>
          <cell r="J725" t="str">
            <v>S6J</v>
          </cell>
          <cell r="L725">
            <v>45148</v>
          </cell>
          <cell r="M725">
            <v>45150</v>
          </cell>
          <cell r="N725">
            <v>45148</v>
          </cell>
          <cell r="Q725" t="str">
            <v>No</v>
          </cell>
        </row>
        <row r="726">
          <cell r="B726" t="str">
            <v>S6J010102</v>
          </cell>
          <cell r="C726" t="str">
            <v>18.6436238,73.7725564</v>
          </cell>
          <cell r="D726" t="str">
            <v>0000S6J01-S6J010105</v>
          </cell>
          <cell r="E726" t="str">
            <v>Airtel</v>
          </cell>
          <cell r="F726" t="str">
            <v>Bijalinagar 337</v>
          </cell>
          <cell r="G726" t="str">
            <v>Pune</v>
          </cell>
          <cell r="H726" t="str">
            <v>M&amp;G</v>
          </cell>
          <cell r="I726" t="str">
            <v>S6J</v>
          </cell>
          <cell r="J726" t="str">
            <v>S6J</v>
          </cell>
          <cell r="L726">
            <v>45148</v>
          </cell>
          <cell r="M726">
            <v>45150</v>
          </cell>
          <cell r="N726">
            <v>45148</v>
          </cell>
          <cell r="Q726" t="str">
            <v>No</v>
          </cell>
        </row>
        <row r="727">
          <cell r="B727" t="str">
            <v>S6J010103</v>
          </cell>
          <cell r="C727" t="str">
            <v>18.6434558,73.7727585</v>
          </cell>
          <cell r="D727" t="str">
            <v>0000S6J01-S6J010105</v>
          </cell>
          <cell r="E727" t="str">
            <v>Airtel</v>
          </cell>
          <cell r="F727" t="str">
            <v>Bijalinagar 337</v>
          </cell>
          <cell r="G727" t="str">
            <v>Pune</v>
          </cell>
          <cell r="H727" t="str">
            <v>M&amp;G</v>
          </cell>
          <cell r="I727" t="str">
            <v>S6J</v>
          </cell>
          <cell r="J727" t="str">
            <v>S6J</v>
          </cell>
          <cell r="L727">
            <v>45148</v>
          </cell>
          <cell r="M727">
            <v>45150</v>
          </cell>
          <cell r="N727">
            <v>45148</v>
          </cell>
          <cell r="Q727" t="str">
            <v>No</v>
          </cell>
        </row>
        <row r="728">
          <cell r="B728" t="str">
            <v>S6J010104</v>
          </cell>
          <cell r="C728" t="str">
            <v>18.6434349,73.7727145</v>
          </cell>
          <cell r="D728" t="str">
            <v>0000S6J01-S6J010105</v>
          </cell>
          <cell r="E728" t="str">
            <v>Airtel</v>
          </cell>
          <cell r="F728" t="str">
            <v>Bijalinagar 337</v>
          </cell>
          <cell r="G728" t="str">
            <v>Pune</v>
          </cell>
          <cell r="H728" t="str">
            <v>M&amp;G</v>
          </cell>
          <cell r="I728" t="str">
            <v>S6J</v>
          </cell>
          <cell r="J728" t="str">
            <v>S6J</v>
          </cell>
          <cell r="L728">
            <v>45148</v>
          </cell>
          <cell r="M728">
            <v>45150</v>
          </cell>
          <cell r="N728">
            <v>45148</v>
          </cell>
          <cell r="Q728" t="str">
            <v>No</v>
          </cell>
        </row>
        <row r="729">
          <cell r="B729" t="str">
            <v>S6J010105</v>
          </cell>
          <cell r="C729" t="str">
            <v>18.643193,73.7727305</v>
          </cell>
          <cell r="D729" t="str">
            <v>0000S6J01-S6J010105</v>
          </cell>
          <cell r="E729" t="str">
            <v>Airtel</v>
          </cell>
          <cell r="F729" t="str">
            <v>Bijalinagar 337</v>
          </cell>
          <cell r="G729" t="str">
            <v>Pune</v>
          </cell>
          <cell r="H729" t="str">
            <v>M&amp;G</v>
          </cell>
          <cell r="I729" t="str">
            <v>S6J</v>
          </cell>
          <cell r="J729" t="str">
            <v>S6J</v>
          </cell>
          <cell r="L729">
            <v>45148</v>
          </cell>
          <cell r="M729">
            <v>45150</v>
          </cell>
          <cell r="N729">
            <v>45148</v>
          </cell>
          <cell r="Q729" t="str">
            <v>No</v>
          </cell>
        </row>
        <row r="730">
          <cell r="B730" t="str">
            <v>S6J010106</v>
          </cell>
          <cell r="C730" t="str">
            <v>18.6435567,73.7728631</v>
          </cell>
          <cell r="D730" t="str">
            <v>S6J010101-S6J010106</v>
          </cell>
          <cell r="E730" t="str">
            <v>Airtel</v>
          </cell>
          <cell r="F730" t="str">
            <v>Bijalinagar 337</v>
          </cell>
          <cell r="G730" t="str">
            <v>Pune</v>
          </cell>
          <cell r="H730" t="str">
            <v>M&amp;G</v>
          </cell>
          <cell r="I730" t="str">
            <v>S6J</v>
          </cell>
          <cell r="J730" t="str">
            <v>S6J</v>
          </cell>
          <cell r="L730">
            <v>45148</v>
          </cell>
          <cell r="M730">
            <v>45150</v>
          </cell>
          <cell r="N730">
            <v>45148</v>
          </cell>
          <cell r="Q730" t="str">
            <v>No</v>
          </cell>
        </row>
        <row r="731">
          <cell r="B731" t="str">
            <v>S6J02</v>
          </cell>
          <cell r="C731" t="str">
            <v>18.6435555,73.7735309</v>
          </cell>
          <cell r="D731" t="str">
            <v>000000S6J-0000S6J06</v>
          </cell>
          <cell r="E731" t="str">
            <v>Airtel</v>
          </cell>
          <cell r="F731" t="str">
            <v>Bijalinagar 337</v>
          </cell>
          <cell r="G731" t="str">
            <v>Pune</v>
          </cell>
          <cell r="H731" t="str">
            <v>M&amp;G</v>
          </cell>
          <cell r="I731" t="str">
            <v>S6J</v>
          </cell>
          <cell r="J731" t="str">
            <v>S6J</v>
          </cell>
          <cell r="L731">
            <v>45148</v>
          </cell>
          <cell r="M731">
            <v>45150</v>
          </cell>
          <cell r="N731">
            <v>45148</v>
          </cell>
          <cell r="Q731" t="str">
            <v>No</v>
          </cell>
        </row>
        <row r="732">
          <cell r="B732" t="str">
            <v>S6J020101</v>
          </cell>
          <cell r="C732" t="str">
            <v>18.6435555,73.7735309</v>
          </cell>
          <cell r="D732" t="str">
            <v>0000S6J02-S6J020103</v>
          </cell>
          <cell r="E732" t="str">
            <v>Airtel</v>
          </cell>
          <cell r="F732" t="str">
            <v>Bijalinagar 337</v>
          </cell>
          <cell r="G732" t="str">
            <v>Pune</v>
          </cell>
          <cell r="H732" t="str">
            <v>M&amp;G</v>
          </cell>
          <cell r="I732" t="str">
            <v>S6J</v>
          </cell>
          <cell r="J732" t="str">
            <v>S6J</v>
          </cell>
          <cell r="L732">
            <v>45148</v>
          </cell>
          <cell r="M732">
            <v>45150</v>
          </cell>
          <cell r="N732">
            <v>45148</v>
          </cell>
          <cell r="Q732" t="str">
            <v>No</v>
          </cell>
        </row>
        <row r="733">
          <cell r="B733" t="str">
            <v>S6J020102</v>
          </cell>
          <cell r="C733" t="str">
            <v>18.6434567,73.7735065</v>
          </cell>
          <cell r="D733" t="str">
            <v>0000S6J02-S6J020103</v>
          </cell>
          <cell r="E733" t="str">
            <v>Airtel</v>
          </cell>
          <cell r="F733" t="str">
            <v>Bijalinagar 337</v>
          </cell>
          <cell r="G733" t="str">
            <v>Pune</v>
          </cell>
          <cell r="H733" t="str">
            <v>M&amp;G</v>
          </cell>
          <cell r="I733" t="str">
            <v>S6J</v>
          </cell>
          <cell r="J733" t="str">
            <v>S6J</v>
          </cell>
          <cell r="L733">
            <v>45148</v>
          </cell>
          <cell r="M733">
            <v>45150</v>
          </cell>
          <cell r="N733">
            <v>45148</v>
          </cell>
          <cell r="Q733" t="str">
            <v>No</v>
          </cell>
        </row>
        <row r="734">
          <cell r="B734" t="str">
            <v>S6J020103</v>
          </cell>
          <cell r="C734" t="str">
            <v>18.6433866,73.7738009</v>
          </cell>
          <cell r="D734" t="str">
            <v>0000S6J02-S6J020103</v>
          </cell>
          <cell r="E734" t="str">
            <v>Airtel</v>
          </cell>
          <cell r="F734" t="str">
            <v>Bijalinagar 337</v>
          </cell>
          <cell r="G734" t="str">
            <v>Pune</v>
          </cell>
          <cell r="H734" t="str">
            <v>M&amp;G</v>
          </cell>
          <cell r="I734" t="str">
            <v>S6J</v>
          </cell>
          <cell r="J734" t="str">
            <v>S6J</v>
          </cell>
          <cell r="L734">
            <v>45148</v>
          </cell>
          <cell r="M734">
            <v>45150</v>
          </cell>
          <cell r="N734">
            <v>45148</v>
          </cell>
          <cell r="Q734" t="str">
            <v>No</v>
          </cell>
        </row>
        <row r="735">
          <cell r="B735" t="str">
            <v>S6J020104</v>
          </cell>
          <cell r="C735" t="str">
            <v>18.6436991,73.7740038</v>
          </cell>
          <cell r="D735" t="str">
            <v>S6J020102-S6J020104</v>
          </cell>
          <cell r="E735" t="str">
            <v>Airtel</v>
          </cell>
          <cell r="F735" t="str">
            <v>Bijalinagar 337</v>
          </cell>
          <cell r="G735" t="str">
            <v>Pune</v>
          </cell>
          <cell r="H735" t="str">
            <v>M&amp;G</v>
          </cell>
          <cell r="I735" t="str">
            <v>S6J</v>
          </cell>
          <cell r="J735" t="str">
            <v>S6J</v>
          </cell>
          <cell r="L735">
            <v>45148</v>
          </cell>
          <cell r="M735">
            <v>45150</v>
          </cell>
          <cell r="N735">
            <v>45148</v>
          </cell>
          <cell r="Q735" t="str">
            <v>No</v>
          </cell>
        </row>
        <row r="736">
          <cell r="B736" t="str">
            <v>S6J03</v>
          </cell>
          <cell r="C736" t="str">
            <v>18.6436292,73.7747553</v>
          </cell>
          <cell r="D736" t="str">
            <v>000000S6J-0000S6J06</v>
          </cell>
          <cell r="E736" t="str">
            <v>Airtel</v>
          </cell>
          <cell r="F736" t="str">
            <v>Bijalinagar 337</v>
          </cell>
          <cell r="G736" t="str">
            <v>Pune</v>
          </cell>
          <cell r="H736" t="str">
            <v>M&amp;G</v>
          </cell>
          <cell r="I736" t="str">
            <v>S6J</v>
          </cell>
          <cell r="J736" t="str">
            <v>S6J</v>
          </cell>
          <cell r="L736">
            <v>45148</v>
          </cell>
          <cell r="M736">
            <v>45150</v>
          </cell>
          <cell r="N736">
            <v>45148</v>
          </cell>
          <cell r="Q736" t="str">
            <v>No</v>
          </cell>
        </row>
        <row r="737">
          <cell r="B737" t="str">
            <v>S6J030101</v>
          </cell>
          <cell r="C737" t="str">
            <v>18.6436292,73.7747553</v>
          </cell>
          <cell r="D737" t="str">
            <v>0000S6J03-S6J030103</v>
          </cell>
          <cell r="E737" t="str">
            <v>Airtel</v>
          </cell>
          <cell r="F737" t="str">
            <v>Bijalinagar 337</v>
          </cell>
          <cell r="G737" t="str">
            <v>Pune</v>
          </cell>
          <cell r="H737" t="str">
            <v>M&amp;G</v>
          </cell>
          <cell r="I737" t="str">
            <v>S6J</v>
          </cell>
          <cell r="J737" t="str">
            <v>S6J</v>
          </cell>
          <cell r="L737">
            <v>45148</v>
          </cell>
          <cell r="M737">
            <v>45150</v>
          </cell>
          <cell r="N737">
            <v>45148</v>
          </cell>
          <cell r="Q737" t="str">
            <v>No</v>
          </cell>
        </row>
        <row r="738">
          <cell r="B738" t="str">
            <v>S6J030102</v>
          </cell>
          <cell r="C738" t="str">
            <v>18.6434638,73.7747195</v>
          </cell>
          <cell r="D738" t="str">
            <v>0000S6J03-S6J030103</v>
          </cell>
          <cell r="E738" t="str">
            <v>Airtel</v>
          </cell>
          <cell r="F738" t="str">
            <v>Bijalinagar 337</v>
          </cell>
          <cell r="G738" t="str">
            <v>Pune</v>
          </cell>
          <cell r="H738" t="str">
            <v>M&amp;G</v>
          </cell>
          <cell r="I738" t="str">
            <v>S6J</v>
          </cell>
          <cell r="J738" t="str">
            <v>S6J</v>
          </cell>
          <cell r="L738">
            <v>45148</v>
          </cell>
          <cell r="M738">
            <v>45150</v>
          </cell>
          <cell r="N738">
            <v>45148</v>
          </cell>
          <cell r="Q738" t="str">
            <v>No</v>
          </cell>
        </row>
        <row r="739">
          <cell r="B739" t="str">
            <v>S6J030103</v>
          </cell>
          <cell r="C739" t="str">
            <v>18.6434464,73.7742033</v>
          </cell>
          <cell r="D739" t="str">
            <v>0000S6J03-S6J030103</v>
          </cell>
          <cell r="E739" t="str">
            <v>Airtel</v>
          </cell>
          <cell r="F739" t="str">
            <v>Bijalinagar 337</v>
          </cell>
          <cell r="G739" t="str">
            <v>Pune</v>
          </cell>
          <cell r="H739" t="str">
            <v>M&amp;G</v>
          </cell>
          <cell r="I739" t="str">
            <v>S6J</v>
          </cell>
          <cell r="J739" t="str">
            <v>S6J</v>
          </cell>
          <cell r="L739">
            <v>45148</v>
          </cell>
          <cell r="M739">
            <v>45150</v>
          </cell>
          <cell r="N739">
            <v>45148</v>
          </cell>
          <cell r="Q739" t="str">
            <v>No</v>
          </cell>
        </row>
        <row r="740">
          <cell r="B740" t="str">
            <v>S6J030104</v>
          </cell>
          <cell r="C740" t="str">
            <v>18.6433857,73.7749314</v>
          </cell>
          <cell r="D740" t="str">
            <v>S6J030102-S6J030104</v>
          </cell>
          <cell r="E740" t="str">
            <v>Airtel</v>
          </cell>
          <cell r="F740" t="str">
            <v>Bijalinagar 337</v>
          </cell>
          <cell r="G740" t="str">
            <v>Pune</v>
          </cell>
          <cell r="H740" t="str">
            <v>M&amp;G</v>
          </cell>
          <cell r="I740" t="str">
            <v>S6J</v>
          </cell>
          <cell r="J740" t="str">
            <v>S6J</v>
          </cell>
          <cell r="L740">
            <v>45148</v>
          </cell>
          <cell r="M740">
            <v>45150</v>
          </cell>
          <cell r="N740">
            <v>45148</v>
          </cell>
          <cell r="Q740" t="str">
            <v>No</v>
          </cell>
        </row>
        <row r="741">
          <cell r="B741" t="str">
            <v>S6J04</v>
          </cell>
          <cell r="C741" t="str">
            <v>18.6433367,73.7753128</v>
          </cell>
          <cell r="D741" t="str">
            <v>000000S6J-0000S6J06</v>
          </cell>
          <cell r="E741" t="str">
            <v>Airtel</v>
          </cell>
          <cell r="F741" t="str">
            <v>Bijalinagar 337</v>
          </cell>
          <cell r="G741" t="str">
            <v>Pune</v>
          </cell>
          <cell r="H741" t="str">
            <v>M&amp;G</v>
          </cell>
          <cell r="I741" t="str">
            <v>S6J</v>
          </cell>
          <cell r="J741" t="str">
            <v>S6J</v>
          </cell>
          <cell r="L741">
            <v>45148</v>
          </cell>
          <cell r="M741">
            <v>45150</v>
          </cell>
          <cell r="N741">
            <v>45148</v>
          </cell>
          <cell r="Q741" t="str">
            <v>No</v>
          </cell>
        </row>
        <row r="742">
          <cell r="B742" t="str">
            <v>S6J040101</v>
          </cell>
          <cell r="C742" t="str">
            <v>18.6433367,73.7753128</v>
          </cell>
          <cell r="D742" t="str">
            <v>0000S6J04-S6J040104</v>
          </cell>
          <cell r="E742" t="str">
            <v>Airtel</v>
          </cell>
          <cell r="F742" t="str">
            <v>Bijalinagar 337</v>
          </cell>
          <cell r="G742" t="str">
            <v>Pune</v>
          </cell>
          <cell r="H742" t="str">
            <v>M&amp;G</v>
          </cell>
          <cell r="I742" t="str">
            <v>S6J</v>
          </cell>
          <cell r="J742" t="str">
            <v>S6J</v>
          </cell>
          <cell r="L742">
            <v>45148</v>
          </cell>
          <cell r="M742">
            <v>45150</v>
          </cell>
          <cell r="N742">
            <v>45148</v>
          </cell>
          <cell r="Q742" t="str">
            <v>No</v>
          </cell>
        </row>
        <row r="743">
          <cell r="B743" t="str">
            <v>S6J040102</v>
          </cell>
          <cell r="C743" t="str">
            <v>18.6432254,73.7752579</v>
          </cell>
          <cell r="D743" t="str">
            <v>0000S6J04-S6J040104</v>
          </cell>
          <cell r="E743" t="str">
            <v>Airtel</v>
          </cell>
          <cell r="F743" t="str">
            <v>Bijalinagar 337</v>
          </cell>
          <cell r="G743" t="str">
            <v>Pune</v>
          </cell>
          <cell r="H743" t="str">
            <v>M&amp;G</v>
          </cell>
          <cell r="I743" t="str">
            <v>S6J</v>
          </cell>
          <cell r="J743" t="str">
            <v>S6J</v>
          </cell>
          <cell r="L743">
            <v>45148</v>
          </cell>
          <cell r="M743">
            <v>45150</v>
          </cell>
          <cell r="N743">
            <v>45148</v>
          </cell>
          <cell r="Q743" t="str">
            <v>No</v>
          </cell>
        </row>
        <row r="744">
          <cell r="B744" t="str">
            <v>S6J040103</v>
          </cell>
          <cell r="C744" t="str">
            <v>18.6432026,73.7753802</v>
          </cell>
          <cell r="D744" t="str">
            <v>S6J040101-S6J040103</v>
          </cell>
          <cell r="E744" t="str">
            <v>Airtel</v>
          </cell>
          <cell r="F744" t="str">
            <v>Bijalinagar 337</v>
          </cell>
          <cell r="G744" t="str">
            <v>Pune</v>
          </cell>
          <cell r="H744" t="str">
            <v>M&amp;G</v>
          </cell>
          <cell r="I744" t="str">
            <v>S6J</v>
          </cell>
          <cell r="J744" t="str">
            <v>S6J</v>
          </cell>
          <cell r="L744">
            <v>45148</v>
          </cell>
          <cell r="M744">
            <v>45150</v>
          </cell>
          <cell r="N744">
            <v>45148</v>
          </cell>
          <cell r="Q744" t="str">
            <v>No</v>
          </cell>
        </row>
        <row r="745">
          <cell r="B745" t="str">
            <v>S6J040104</v>
          </cell>
          <cell r="C745" t="str">
            <v>18.6430,73.7755</v>
          </cell>
          <cell r="D745" t="str">
            <v>0000S6J04-S6J040104</v>
          </cell>
          <cell r="E745" t="str">
            <v>Airtel</v>
          </cell>
          <cell r="F745" t="str">
            <v>Bijalinagar 337</v>
          </cell>
          <cell r="G745" t="str">
            <v>Pune</v>
          </cell>
          <cell r="H745" t="str">
            <v>M&amp;G</v>
          </cell>
          <cell r="I745" t="str">
            <v>S6J</v>
          </cell>
          <cell r="J745" t="str">
            <v>S6J</v>
          </cell>
          <cell r="L745">
            <v>45148</v>
          </cell>
          <cell r="M745">
            <v>45150</v>
          </cell>
          <cell r="N745">
            <v>45148</v>
          </cell>
          <cell r="Q745" t="str">
            <v>No</v>
          </cell>
        </row>
        <row r="746">
          <cell r="B746" t="str">
            <v>S6J05</v>
          </cell>
          <cell r="C746" t="str">
            <v>18.6437854,73.7763511</v>
          </cell>
          <cell r="D746" t="str">
            <v>000000S6J-0000S6J06</v>
          </cell>
          <cell r="E746" t="str">
            <v>Airtel</v>
          </cell>
          <cell r="F746" t="str">
            <v>Bijalinagar 337</v>
          </cell>
          <cell r="G746" t="str">
            <v>Pune</v>
          </cell>
          <cell r="H746" t="str">
            <v>M&amp;G</v>
          </cell>
          <cell r="I746" t="str">
            <v>S6J</v>
          </cell>
          <cell r="J746" t="str">
            <v>S6J</v>
          </cell>
          <cell r="L746">
            <v>45148</v>
          </cell>
          <cell r="M746">
            <v>45150</v>
          </cell>
          <cell r="N746">
            <v>45148</v>
          </cell>
          <cell r="Q746" t="str">
            <v>No</v>
          </cell>
        </row>
        <row r="747">
          <cell r="B747" t="str">
            <v>S6J050101</v>
          </cell>
          <cell r="C747" t="str">
            <v>18.6437854,73.7763511</v>
          </cell>
          <cell r="D747" t="str">
            <v>0000S6J05-S6J050102</v>
          </cell>
          <cell r="E747" t="str">
            <v>Airtel</v>
          </cell>
          <cell r="F747" t="str">
            <v>Bijalinagar 337</v>
          </cell>
          <cell r="G747" t="str">
            <v>Pune</v>
          </cell>
          <cell r="H747" t="str">
            <v>M&amp;G</v>
          </cell>
          <cell r="I747" t="str">
            <v>S6J</v>
          </cell>
          <cell r="J747" t="str">
            <v>S6J</v>
          </cell>
          <cell r="L747">
            <v>45148</v>
          </cell>
          <cell r="M747">
            <v>45150</v>
          </cell>
          <cell r="N747">
            <v>45148</v>
          </cell>
          <cell r="Q747" t="str">
            <v>No</v>
          </cell>
        </row>
        <row r="748">
          <cell r="B748" t="str">
            <v>S6J050102</v>
          </cell>
          <cell r="C748" t="str">
            <v>18.6437891,73.7763796</v>
          </cell>
          <cell r="D748" t="str">
            <v>0000S6J05-S6J050102</v>
          </cell>
          <cell r="E748" t="str">
            <v>Airtel</v>
          </cell>
          <cell r="F748" t="str">
            <v>Bijalinagar 337</v>
          </cell>
          <cell r="G748" t="str">
            <v>Pune</v>
          </cell>
          <cell r="H748" t="str">
            <v>M&amp;G</v>
          </cell>
          <cell r="I748" t="str">
            <v>S6J</v>
          </cell>
          <cell r="J748" t="str">
            <v>S6J</v>
          </cell>
          <cell r="L748">
            <v>45148</v>
          </cell>
          <cell r="M748">
            <v>45150</v>
          </cell>
          <cell r="N748">
            <v>45148</v>
          </cell>
          <cell r="Q748" t="str">
            <v>No</v>
          </cell>
        </row>
        <row r="749">
          <cell r="B749" t="str">
            <v>S6J050103</v>
          </cell>
          <cell r="C749" t="str">
            <v>18.6432561,73.7764884</v>
          </cell>
          <cell r="D749" t="str">
            <v>S6J050101-S6J050107</v>
          </cell>
          <cell r="E749" t="str">
            <v>Airtel</v>
          </cell>
          <cell r="F749" t="str">
            <v>Bijalinagar 337</v>
          </cell>
          <cell r="G749" t="str">
            <v>Pune</v>
          </cell>
          <cell r="H749" t="str">
            <v>M&amp;G</v>
          </cell>
          <cell r="I749" t="str">
            <v>S6J</v>
          </cell>
          <cell r="J749" t="str">
            <v>S6J</v>
          </cell>
          <cell r="L749">
            <v>45148</v>
          </cell>
          <cell r="M749">
            <v>45150</v>
          </cell>
          <cell r="N749">
            <v>45148</v>
          </cell>
          <cell r="Q749" t="str">
            <v>No</v>
          </cell>
        </row>
        <row r="750">
          <cell r="B750" t="str">
            <v>S6J050104</v>
          </cell>
          <cell r="C750" t="str">
            <v>18.6432773,73.7764103</v>
          </cell>
          <cell r="D750" t="str">
            <v>S6J050101-S6J050107</v>
          </cell>
          <cell r="E750" t="str">
            <v>Airtel</v>
          </cell>
          <cell r="F750" t="str">
            <v>Bijalinagar 337</v>
          </cell>
          <cell r="G750" t="str">
            <v>Pune</v>
          </cell>
          <cell r="H750" t="str">
            <v>M&amp;G</v>
          </cell>
          <cell r="I750" t="str">
            <v>S6J</v>
          </cell>
          <cell r="J750" t="str">
            <v>S6J</v>
          </cell>
          <cell r="L750">
            <v>45148</v>
          </cell>
          <cell r="M750">
            <v>45150</v>
          </cell>
          <cell r="N750">
            <v>45148</v>
          </cell>
          <cell r="Q750" t="str">
            <v>No</v>
          </cell>
        </row>
        <row r="751">
          <cell r="B751" t="str">
            <v>S6J050105</v>
          </cell>
          <cell r="C751" t="str">
            <v>18.6434558,73.7762581</v>
          </cell>
          <cell r="D751" t="str">
            <v>S6J050101-S6J050107</v>
          </cell>
          <cell r="E751" t="str">
            <v>Airtel</v>
          </cell>
          <cell r="F751" t="str">
            <v>Bijalinagar 337</v>
          </cell>
          <cell r="G751" t="str">
            <v>Pune</v>
          </cell>
          <cell r="H751" t="str">
            <v>M&amp;G</v>
          </cell>
          <cell r="I751" t="str">
            <v>S6J</v>
          </cell>
          <cell r="J751" t="str">
            <v>S6J</v>
          </cell>
          <cell r="L751">
            <v>45148</v>
          </cell>
          <cell r="M751">
            <v>45150</v>
          </cell>
          <cell r="N751">
            <v>45148</v>
          </cell>
          <cell r="Q751" t="str">
            <v>No</v>
          </cell>
        </row>
        <row r="752">
          <cell r="B752" t="str">
            <v>S6J050106</v>
          </cell>
          <cell r="C752" t="str">
            <v>18.6433358,73.7760346</v>
          </cell>
          <cell r="D752" t="str">
            <v>S6J050101-S6J050107</v>
          </cell>
          <cell r="E752" t="str">
            <v>Airtel</v>
          </cell>
          <cell r="F752" t="str">
            <v>Bijalinagar 337</v>
          </cell>
          <cell r="G752" t="str">
            <v>Pune</v>
          </cell>
          <cell r="H752" t="str">
            <v>M&amp;G</v>
          </cell>
          <cell r="I752" t="str">
            <v>S6J</v>
          </cell>
          <cell r="J752" t="str">
            <v>S6J</v>
          </cell>
          <cell r="L752">
            <v>45148</v>
          </cell>
          <cell r="M752">
            <v>45150</v>
          </cell>
          <cell r="N752">
            <v>45148</v>
          </cell>
          <cell r="Q752" t="str">
            <v>No</v>
          </cell>
        </row>
        <row r="753">
          <cell r="B753" t="str">
            <v>S6J050107</v>
          </cell>
          <cell r="C753" t="str">
            <v>18.6433301,73.7758305</v>
          </cell>
          <cell r="D753" t="str">
            <v>S6J050101-S6J050107</v>
          </cell>
          <cell r="E753" t="str">
            <v>Airtel</v>
          </cell>
          <cell r="F753" t="str">
            <v>Bijalinagar 337</v>
          </cell>
          <cell r="G753" t="str">
            <v>Pune</v>
          </cell>
          <cell r="H753" t="str">
            <v>M&amp;G</v>
          </cell>
          <cell r="I753" t="str">
            <v>S6J</v>
          </cell>
          <cell r="J753" t="str">
            <v>S6J</v>
          </cell>
          <cell r="L753">
            <v>45148</v>
          </cell>
          <cell r="M753">
            <v>45150</v>
          </cell>
          <cell r="N753">
            <v>45148</v>
          </cell>
          <cell r="Q753" t="str">
            <v>No</v>
          </cell>
        </row>
        <row r="754">
          <cell r="B754" t="str">
            <v>S6J06</v>
          </cell>
          <cell r="C754" t="str">
            <v>18.643088,73.7749429</v>
          </cell>
          <cell r="D754" t="str">
            <v>000000S6J-0000S6J06</v>
          </cell>
          <cell r="E754" t="str">
            <v>Airtel</v>
          </cell>
          <cell r="F754" t="str">
            <v>Bijalinagar 337</v>
          </cell>
          <cell r="G754" t="str">
            <v>Pune</v>
          </cell>
          <cell r="H754" t="str">
            <v>M&amp;G</v>
          </cell>
          <cell r="I754" t="str">
            <v>S6J</v>
          </cell>
          <cell r="J754" t="str">
            <v>S6J</v>
          </cell>
          <cell r="L754">
            <v>45148</v>
          </cell>
          <cell r="M754">
            <v>45150</v>
          </cell>
          <cell r="N754">
            <v>45148</v>
          </cell>
          <cell r="Q754" t="str">
            <v>No</v>
          </cell>
        </row>
        <row r="755">
          <cell r="B755" t="str">
            <v>S6J060101</v>
          </cell>
          <cell r="C755" t="str">
            <v>18.643088,73.7749429</v>
          </cell>
          <cell r="D755" t="str">
            <v>0000S6J06-S6J060102</v>
          </cell>
          <cell r="E755" t="str">
            <v>Airtel</v>
          </cell>
          <cell r="F755" t="str">
            <v>Bijalinagar 337</v>
          </cell>
          <cell r="G755" t="str">
            <v>Pune</v>
          </cell>
          <cell r="H755" t="str">
            <v>M&amp;G</v>
          </cell>
          <cell r="I755" t="str">
            <v>S6J</v>
          </cell>
          <cell r="J755" t="str">
            <v>S6J</v>
          </cell>
          <cell r="L755">
            <v>45148</v>
          </cell>
          <cell r="M755">
            <v>45150</v>
          </cell>
          <cell r="N755">
            <v>45148</v>
          </cell>
          <cell r="Q755" t="str">
            <v>No</v>
          </cell>
        </row>
        <row r="756">
          <cell r="B756" t="str">
            <v>S6J060102</v>
          </cell>
          <cell r="C756" t="str">
            <v>18.6430893,73.7749348</v>
          </cell>
          <cell r="D756" t="str">
            <v>0000S6J06-S6J060102</v>
          </cell>
          <cell r="E756" t="str">
            <v>Airtel</v>
          </cell>
          <cell r="F756" t="str">
            <v>Bijalinagar 337</v>
          </cell>
          <cell r="G756" t="str">
            <v>Pune</v>
          </cell>
          <cell r="H756" t="str">
            <v>M&amp;G</v>
          </cell>
          <cell r="I756" t="str">
            <v>S6J</v>
          </cell>
          <cell r="J756" t="str">
            <v>S6J</v>
          </cell>
          <cell r="L756">
            <v>45148</v>
          </cell>
          <cell r="M756">
            <v>45150</v>
          </cell>
          <cell r="N756">
            <v>45148</v>
          </cell>
          <cell r="Q756" t="str">
            <v>No</v>
          </cell>
        </row>
        <row r="757">
          <cell r="B757" t="str">
            <v>S6J060103</v>
          </cell>
          <cell r="C757" t="str">
            <v>18.6429566,73.7745752</v>
          </cell>
          <cell r="D757" t="str">
            <v>S6J060101-S6J060104</v>
          </cell>
          <cell r="E757" t="str">
            <v>Airtel</v>
          </cell>
          <cell r="F757" t="str">
            <v>Bijalinagar 337</v>
          </cell>
          <cell r="G757" t="str">
            <v>Pune</v>
          </cell>
          <cell r="H757" t="str">
            <v>M&amp;G</v>
          </cell>
          <cell r="I757" t="str">
            <v>S6J</v>
          </cell>
          <cell r="J757" t="str">
            <v>S6J</v>
          </cell>
          <cell r="L757">
            <v>45148</v>
          </cell>
          <cell r="M757">
            <v>45150</v>
          </cell>
          <cell r="N757">
            <v>45148</v>
          </cell>
          <cell r="Q757" t="str">
            <v>No</v>
          </cell>
        </row>
        <row r="758">
          <cell r="B758" t="str">
            <v>S6J060104</v>
          </cell>
          <cell r="C758" t="str">
            <v>18.6430957,73.7746223</v>
          </cell>
          <cell r="D758" t="str">
            <v>S6J060101-S6J060104</v>
          </cell>
          <cell r="E758" t="str">
            <v>Airtel</v>
          </cell>
          <cell r="F758" t="str">
            <v>Bijalinagar 337</v>
          </cell>
          <cell r="G758" t="str">
            <v>Pune</v>
          </cell>
          <cell r="H758" t="str">
            <v>M&amp;G</v>
          </cell>
          <cell r="I758" t="str">
            <v>S6J</v>
          </cell>
          <cell r="J758" t="str">
            <v>S6J</v>
          </cell>
          <cell r="L758">
            <v>45148</v>
          </cell>
          <cell r="M758">
            <v>45150</v>
          </cell>
          <cell r="N758">
            <v>45148</v>
          </cell>
          <cell r="Q758" t="str">
            <v>No</v>
          </cell>
        </row>
        <row r="759">
          <cell r="B759" t="str">
            <v>S6J060105</v>
          </cell>
          <cell r="C759" t="str">
            <v>18.6436224,73.7751583</v>
          </cell>
          <cell r="D759" t="str">
            <v>S6J060101-S6J060105</v>
          </cell>
          <cell r="E759" t="str">
            <v>Airtel</v>
          </cell>
          <cell r="F759" t="str">
            <v>Bijalinagar 337</v>
          </cell>
          <cell r="G759" t="str">
            <v>Pune</v>
          </cell>
          <cell r="H759" t="str">
            <v>M&amp;G</v>
          </cell>
          <cell r="I759" t="str">
            <v>S6J</v>
          </cell>
          <cell r="J759" t="str">
            <v>S6J</v>
          </cell>
          <cell r="L759">
            <v>45148</v>
          </cell>
          <cell r="M759">
            <v>45150</v>
          </cell>
          <cell r="N759">
            <v>45148</v>
          </cell>
          <cell r="Q759" t="str">
            <v>No</v>
          </cell>
        </row>
        <row r="760">
          <cell r="B760" t="str">
            <v>S6J07</v>
          </cell>
          <cell r="C760" t="str">
            <v>18.6431713,73.773428</v>
          </cell>
          <cell r="D760" t="str">
            <v>000000S6J-0000S6J13</v>
          </cell>
          <cell r="E760" t="str">
            <v>Airtel</v>
          </cell>
          <cell r="F760" t="str">
            <v>Bijalinagar 337</v>
          </cell>
          <cell r="G760" t="str">
            <v>Pune</v>
          </cell>
          <cell r="H760" t="str">
            <v>M&amp;G</v>
          </cell>
          <cell r="I760" t="str">
            <v>S6J</v>
          </cell>
          <cell r="J760" t="str">
            <v>S6J</v>
          </cell>
          <cell r="L760">
            <v>45148</v>
          </cell>
          <cell r="M760">
            <v>45150</v>
          </cell>
          <cell r="N760">
            <v>45148</v>
          </cell>
          <cell r="Q760" t="str">
            <v>No</v>
          </cell>
        </row>
        <row r="761">
          <cell r="B761" t="str">
            <v>S6J070101</v>
          </cell>
          <cell r="C761" t="str">
            <v>18.6431713,73.773428</v>
          </cell>
          <cell r="D761" t="str">
            <v>0000S6J07-S6J070102</v>
          </cell>
          <cell r="E761" t="str">
            <v>Airtel</v>
          </cell>
          <cell r="F761" t="str">
            <v>Bijalinagar 337</v>
          </cell>
          <cell r="G761" t="str">
            <v>Pune</v>
          </cell>
          <cell r="H761" t="str">
            <v>M&amp;G</v>
          </cell>
          <cell r="I761" t="str">
            <v>S6J</v>
          </cell>
          <cell r="J761" t="str">
            <v>S6J</v>
          </cell>
          <cell r="L761">
            <v>45148</v>
          </cell>
          <cell r="M761">
            <v>45150</v>
          </cell>
          <cell r="N761">
            <v>45148</v>
          </cell>
          <cell r="Q761" t="str">
            <v>No</v>
          </cell>
        </row>
        <row r="762">
          <cell r="B762" t="str">
            <v>S6J070102</v>
          </cell>
          <cell r="C762" t="str">
            <v>18.6427365,73.7733616</v>
          </cell>
          <cell r="D762" t="str">
            <v>0000S6J07-S6J070102</v>
          </cell>
          <cell r="E762" t="str">
            <v>Airtel</v>
          </cell>
          <cell r="F762" t="str">
            <v>Bijalinagar 337</v>
          </cell>
          <cell r="G762" t="str">
            <v>Pune</v>
          </cell>
          <cell r="H762" t="str">
            <v>M&amp;G</v>
          </cell>
          <cell r="I762" t="str">
            <v>S6J</v>
          </cell>
          <cell r="J762" t="str">
            <v>S6J</v>
          </cell>
          <cell r="L762">
            <v>45148</v>
          </cell>
          <cell r="M762">
            <v>45150</v>
          </cell>
          <cell r="N762">
            <v>45148</v>
          </cell>
          <cell r="Q762" t="str">
            <v>No</v>
          </cell>
        </row>
        <row r="763">
          <cell r="B763" t="str">
            <v>S6J08</v>
          </cell>
          <cell r="C763" t="str">
            <v>18.6418594,73.7738757</v>
          </cell>
          <cell r="D763" t="str">
            <v>000000S6J-0000S6J13</v>
          </cell>
          <cell r="E763" t="str">
            <v>Airtel</v>
          </cell>
          <cell r="F763" t="str">
            <v>Bijalinagar 337</v>
          </cell>
          <cell r="G763" t="str">
            <v>Pune</v>
          </cell>
          <cell r="H763" t="str">
            <v>M&amp;G</v>
          </cell>
          <cell r="I763" t="str">
            <v>S6J</v>
          </cell>
          <cell r="J763" t="str">
            <v>S6J</v>
          </cell>
          <cell r="L763">
            <v>45148</v>
          </cell>
          <cell r="M763">
            <v>45150</v>
          </cell>
          <cell r="N763">
            <v>45148</v>
          </cell>
          <cell r="Q763" t="str">
            <v>No</v>
          </cell>
        </row>
        <row r="764">
          <cell r="B764" t="str">
            <v>S6J080101</v>
          </cell>
          <cell r="C764" t="str">
            <v>18.6418594,73.7738757</v>
          </cell>
          <cell r="D764" t="str">
            <v>0000S6J08-S6J080105</v>
          </cell>
          <cell r="E764" t="str">
            <v>Airtel</v>
          </cell>
          <cell r="F764" t="str">
            <v>Bijalinagar 337</v>
          </cell>
          <cell r="G764" t="str">
            <v>Pune</v>
          </cell>
          <cell r="H764" t="str">
            <v>M&amp;G</v>
          </cell>
          <cell r="I764" t="str">
            <v>S6J</v>
          </cell>
          <cell r="J764" t="str">
            <v>S6J</v>
          </cell>
          <cell r="L764">
            <v>45148</v>
          </cell>
          <cell r="M764">
            <v>45150</v>
          </cell>
          <cell r="N764">
            <v>45148</v>
          </cell>
          <cell r="Q764" t="str">
            <v>No</v>
          </cell>
        </row>
        <row r="765">
          <cell r="B765" t="str">
            <v>S6J080102</v>
          </cell>
          <cell r="C765" t="str">
            <v>18.641786,73.773871</v>
          </cell>
          <cell r="D765" t="str">
            <v>0000S6J08-S6J080105</v>
          </cell>
          <cell r="E765" t="str">
            <v>Airtel</v>
          </cell>
          <cell r="F765" t="str">
            <v>Bijalinagar 337</v>
          </cell>
          <cell r="G765" t="str">
            <v>Pune</v>
          </cell>
          <cell r="H765" t="str">
            <v>M&amp;G</v>
          </cell>
          <cell r="I765" t="str">
            <v>S6J</v>
          </cell>
          <cell r="J765" t="str">
            <v>S6J</v>
          </cell>
          <cell r="L765">
            <v>45148</v>
          </cell>
          <cell r="M765">
            <v>45150</v>
          </cell>
          <cell r="N765">
            <v>45148</v>
          </cell>
          <cell r="Q765" t="str">
            <v>No</v>
          </cell>
        </row>
        <row r="766">
          <cell r="B766" t="str">
            <v>S6J080103</v>
          </cell>
          <cell r="C766" t="str">
            <v>18.6415588,73.7739452</v>
          </cell>
          <cell r="D766" t="str">
            <v>0000S6J08-S6J080105</v>
          </cell>
          <cell r="E766" t="str">
            <v>Airtel</v>
          </cell>
          <cell r="F766" t="str">
            <v>Bijalinagar 337</v>
          </cell>
          <cell r="G766" t="str">
            <v>Pune</v>
          </cell>
          <cell r="H766" t="str">
            <v>M&amp;G</v>
          </cell>
          <cell r="I766" t="str">
            <v>S6J</v>
          </cell>
          <cell r="J766" t="str">
            <v>S6J</v>
          </cell>
          <cell r="L766">
            <v>45148</v>
          </cell>
          <cell r="M766">
            <v>45150</v>
          </cell>
          <cell r="N766">
            <v>45148</v>
          </cell>
          <cell r="Q766" t="str">
            <v>No</v>
          </cell>
        </row>
        <row r="767">
          <cell r="B767" t="str">
            <v>S6J080104</v>
          </cell>
          <cell r="C767" t="str">
            <v>18.6420186,73.7737521</v>
          </cell>
          <cell r="D767" t="str">
            <v>S6J080101-S6J080104</v>
          </cell>
          <cell r="E767" t="str">
            <v>Airtel</v>
          </cell>
          <cell r="F767" t="str">
            <v>Bijalinagar 337</v>
          </cell>
          <cell r="G767" t="str">
            <v>Pune</v>
          </cell>
          <cell r="H767" t="str">
            <v>M&amp;G</v>
          </cell>
          <cell r="I767" t="str">
            <v>S6J</v>
          </cell>
          <cell r="J767" t="str">
            <v>S6J</v>
          </cell>
          <cell r="L767">
            <v>45148</v>
          </cell>
          <cell r="M767">
            <v>45150</v>
          </cell>
          <cell r="N767">
            <v>45148</v>
          </cell>
          <cell r="Q767" t="str">
            <v>No</v>
          </cell>
        </row>
        <row r="768">
          <cell r="B768" t="str">
            <v>S6J080105</v>
          </cell>
          <cell r="C768" t="str">
            <v>18.6414593,73.773772</v>
          </cell>
          <cell r="D768" t="str">
            <v>0000S6J08-S6J080105</v>
          </cell>
          <cell r="E768" t="str">
            <v>Airtel</v>
          </cell>
          <cell r="F768" t="str">
            <v>Bijalinagar 337</v>
          </cell>
          <cell r="G768" t="str">
            <v>Pune</v>
          </cell>
          <cell r="H768" t="str">
            <v>M&amp;G</v>
          </cell>
          <cell r="I768" t="str">
            <v>S6J</v>
          </cell>
          <cell r="J768" t="str">
            <v>S6J</v>
          </cell>
          <cell r="L768">
            <v>45148</v>
          </cell>
          <cell r="M768">
            <v>45150</v>
          </cell>
          <cell r="N768">
            <v>45148</v>
          </cell>
          <cell r="Q768" t="str">
            <v>No</v>
          </cell>
        </row>
        <row r="769">
          <cell r="B769" t="str">
            <v>S6J09</v>
          </cell>
          <cell r="C769" t="str">
            <v>18.6418799,73.774593</v>
          </cell>
          <cell r="D769" t="str">
            <v>000000S6J-0000S6J13</v>
          </cell>
          <cell r="E769" t="str">
            <v>Airtel</v>
          </cell>
          <cell r="F769" t="str">
            <v>Bijalinagar 337</v>
          </cell>
          <cell r="G769" t="str">
            <v>Pune</v>
          </cell>
          <cell r="H769" t="str">
            <v>M&amp;G</v>
          </cell>
          <cell r="I769" t="str">
            <v>S6J</v>
          </cell>
          <cell r="J769" t="str">
            <v>S6J</v>
          </cell>
          <cell r="L769">
            <v>45148</v>
          </cell>
          <cell r="M769">
            <v>45150</v>
          </cell>
          <cell r="N769">
            <v>45148</v>
          </cell>
          <cell r="Q769" t="str">
            <v>No</v>
          </cell>
        </row>
        <row r="770">
          <cell r="B770" t="str">
            <v>S6J090101</v>
          </cell>
          <cell r="C770" t="str">
            <v>18.6418799,73.774593</v>
          </cell>
          <cell r="D770" t="str">
            <v>0000S6J09-S6J090102</v>
          </cell>
          <cell r="E770" t="str">
            <v>Airtel</v>
          </cell>
          <cell r="F770" t="str">
            <v>Bijalinagar 337</v>
          </cell>
          <cell r="G770" t="str">
            <v>Pune</v>
          </cell>
          <cell r="H770" t="str">
            <v>M&amp;G</v>
          </cell>
          <cell r="I770" t="str">
            <v>S6J</v>
          </cell>
          <cell r="J770" t="str">
            <v>S6J</v>
          </cell>
          <cell r="L770">
            <v>45148</v>
          </cell>
          <cell r="M770">
            <v>45150</v>
          </cell>
          <cell r="N770">
            <v>45148</v>
          </cell>
          <cell r="Q770" t="str">
            <v>No</v>
          </cell>
        </row>
        <row r="771">
          <cell r="B771" t="str">
            <v>S6J090102</v>
          </cell>
          <cell r="C771" t="str">
            <v>18.6418666,73.7745877</v>
          </cell>
          <cell r="D771" t="str">
            <v>0000S6J09-S6J090102</v>
          </cell>
          <cell r="E771" t="str">
            <v>Airtel</v>
          </cell>
          <cell r="F771" t="str">
            <v>Bijalinagar 337</v>
          </cell>
          <cell r="G771" t="str">
            <v>Pune</v>
          </cell>
          <cell r="H771" t="str">
            <v>M&amp;G</v>
          </cell>
          <cell r="I771" t="str">
            <v>S6J</v>
          </cell>
          <cell r="J771" t="str">
            <v>S6J</v>
          </cell>
          <cell r="L771">
            <v>45148</v>
          </cell>
          <cell r="M771">
            <v>45150</v>
          </cell>
          <cell r="N771">
            <v>45148</v>
          </cell>
          <cell r="Q771" t="str">
            <v>No</v>
          </cell>
        </row>
        <row r="772">
          <cell r="B772" t="str">
            <v>S6J090103</v>
          </cell>
          <cell r="C772" t="str">
            <v>18.6419117,73.774394</v>
          </cell>
          <cell r="D772" t="str">
            <v>S6J090101-S6J090103</v>
          </cell>
          <cell r="E772" t="str">
            <v>Airtel</v>
          </cell>
          <cell r="F772" t="str">
            <v>Bijalinagar 337</v>
          </cell>
          <cell r="G772" t="str">
            <v>Pune</v>
          </cell>
          <cell r="H772" t="str">
            <v>M&amp;G</v>
          </cell>
          <cell r="I772" t="str">
            <v>S6J</v>
          </cell>
          <cell r="J772" t="str">
            <v>S6J</v>
          </cell>
          <cell r="L772">
            <v>45148</v>
          </cell>
          <cell r="M772">
            <v>45150</v>
          </cell>
          <cell r="N772">
            <v>45148</v>
          </cell>
          <cell r="Q772" t="str">
            <v>No</v>
          </cell>
        </row>
        <row r="773">
          <cell r="B773" t="str">
            <v>S6J10</v>
          </cell>
          <cell r="C773" t="str">
            <v>18.6416452,73.7747671</v>
          </cell>
          <cell r="D773" t="str">
            <v>000000S6J-0000S6J13</v>
          </cell>
          <cell r="E773" t="str">
            <v>Airtel</v>
          </cell>
          <cell r="F773" t="str">
            <v>Bijalinagar 337</v>
          </cell>
          <cell r="G773" t="str">
            <v>Pune</v>
          </cell>
          <cell r="H773" t="str">
            <v>M&amp;G</v>
          </cell>
          <cell r="I773" t="str">
            <v>S6J</v>
          </cell>
          <cell r="J773" t="str">
            <v>S6J</v>
          </cell>
          <cell r="L773">
            <v>45148</v>
          </cell>
          <cell r="M773">
            <v>45150</v>
          </cell>
          <cell r="N773">
            <v>45148</v>
          </cell>
          <cell r="Q773" t="str">
            <v>No</v>
          </cell>
        </row>
        <row r="774">
          <cell r="B774" t="str">
            <v>S6J100101</v>
          </cell>
          <cell r="C774" t="str">
            <v>18.6416452,73.7747671</v>
          </cell>
          <cell r="D774" t="str">
            <v>0000S6J10-S6J100107</v>
          </cell>
          <cell r="E774" t="str">
            <v>Airtel</v>
          </cell>
          <cell r="F774" t="str">
            <v>Bijalinagar 337</v>
          </cell>
          <cell r="G774" t="str">
            <v>Pune</v>
          </cell>
          <cell r="H774" t="str">
            <v>M&amp;G</v>
          </cell>
          <cell r="I774" t="str">
            <v>S6J</v>
          </cell>
          <cell r="J774" t="str">
            <v>S6J</v>
          </cell>
          <cell r="L774">
            <v>45148</v>
          </cell>
          <cell r="M774">
            <v>45150</v>
          </cell>
          <cell r="N774">
            <v>45148</v>
          </cell>
          <cell r="Q774" t="str">
            <v>No</v>
          </cell>
        </row>
        <row r="775">
          <cell r="B775" t="str">
            <v>S6J100102</v>
          </cell>
          <cell r="C775" t="str">
            <v>18.6417577,73.7750359</v>
          </cell>
          <cell r="D775" t="str">
            <v>0000S6J10-S6J100107</v>
          </cell>
          <cell r="E775" t="str">
            <v>Airtel</v>
          </cell>
          <cell r="F775" t="str">
            <v>Bijalinagar 337</v>
          </cell>
          <cell r="G775" t="str">
            <v>Pune</v>
          </cell>
          <cell r="H775" t="str">
            <v>M&amp;G</v>
          </cell>
          <cell r="I775" t="str">
            <v>S6J</v>
          </cell>
          <cell r="J775" t="str">
            <v>S6J</v>
          </cell>
          <cell r="L775">
            <v>45148</v>
          </cell>
          <cell r="M775">
            <v>45150</v>
          </cell>
          <cell r="N775">
            <v>45148</v>
          </cell>
          <cell r="Q775" t="str">
            <v>No</v>
          </cell>
        </row>
        <row r="776">
          <cell r="B776" t="str">
            <v>S6J100103</v>
          </cell>
          <cell r="C776" t="str">
            <v>18.6417576,73.7751575</v>
          </cell>
          <cell r="D776" t="str">
            <v>0000S6J10-S6J100107</v>
          </cell>
          <cell r="E776" t="str">
            <v>Airtel</v>
          </cell>
          <cell r="F776" t="str">
            <v>Bijalinagar 337</v>
          </cell>
          <cell r="G776" t="str">
            <v>Pune</v>
          </cell>
          <cell r="H776" t="str">
            <v>M&amp;G</v>
          </cell>
          <cell r="I776" t="str">
            <v>S6J</v>
          </cell>
          <cell r="J776" t="str">
            <v>S6J</v>
          </cell>
          <cell r="L776">
            <v>45148</v>
          </cell>
          <cell r="M776">
            <v>45150</v>
          </cell>
          <cell r="N776">
            <v>45148</v>
          </cell>
          <cell r="Q776" t="str">
            <v>No</v>
          </cell>
        </row>
        <row r="777">
          <cell r="B777" t="str">
            <v>S6J100104</v>
          </cell>
          <cell r="C777" t="str">
            <v>18.6419214,73.775121</v>
          </cell>
          <cell r="D777" t="str">
            <v>0000S6J10-S6J100107</v>
          </cell>
          <cell r="E777" t="str">
            <v>Airtel</v>
          </cell>
          <cell r="F777" t="str">
            <v>Bijalinagar 337</v>
          </cell>
          <cell r="G777" t="str">
            <v>Pune</v>
          </cell>
          <cell r="H777" t="str">
            <v>M&amp;G</v>
          </cell>
          <cell r="I777" t="str">
            <v>S6J</v>
          </cell>
          <cell r="J777" t="str">
            <v>S6J</v>
          </cell>
          <cell r="L777">
            <v>45148</v>
          </cell>
          <cell r="M777">
            <v>45150</v>
          </cell>
          <cell r="N777">
            <v>45148</v>
          </cell>
          <cell r="Q777" t="str">
            <v>No</v>
          </cell>
        </row>
        <row r="778">
          <cell r="B778" t="str">
            <v>S6J100105</v>
          </cell>
          <cell r="C778" t="str">
            <v>18.6417261,73.7754604</v>
          </cell>
          <cell r="D778" t="str">
            <v>0000S6J10-S6J100107</v>
          </cell>
          <cell r="E778" t="str">
            <v>Airtel</v>
          </cell>
          <cell r="F778" t="str">
            <v>Bijalinagar 337</v>
          </cell>
          <cell r="G778" t="str">
            <v>Pune</v>
          </cell>
          <cell r="H778" t="str">
            <v>M&amp;G</v>
          </cell>
          <cell r="I778" t="str">
            <v>S6J</v>
          </cell>
          <cell r="J778" t="str">
            <v>S6J</v>
          </cell>
          <cell r="L778">
            <v>45148</v>
          </cell>
          <cell r="M778">
            <v>45150</v>
          </cell>
          <cell r="N778">
            <v>45148</v>
          </cell>
          <cell r="Q778" t="str">
            <v>No</v>
          </cell>
        </row>
        <row r="779">
          <cell r="B779" t="str">
            <v>S6J100106</v>
          </cell>
          <cell r="C779" t="str">
            <v>18.6420331,73.775577</v>
          </cell>
          <cell r="D779" t="str">
            <v>0000S6J10-S6J100107</v>
          </cell>
          <cell r="E779" t="str">
            <v>Airtel</v>
          </cell>
          <cell r="F779" t="str">
            <v>Bijalinagar 337</v>
          </cell>
          <cell r="G779" t="str">
            <v>Pune</v>
          </cell>
          <cell r="H779" t="str">
            <v>M&amp;G</v>
          </cell>
          <cell r="I779" t="str">
            <v>S6J</v>
          </cell>
          <cell r="J779" t="str">
            <v>S6J</v>
          </cell>
          <cell r="L779">
            <v>45148</v>
          </cell>
          <cell r="M779">
            <v>45150</v>
          </cell>
          <cell r="N779">
            <v>45148</v>
          </cell>
          <cell r="Q779" t="str">
            <v>No</v>
          </cell>
        </row>
        <row r="780">
          <cell r="B780" t="str">
            <v>S6J100107</v>
          </cell>
          <cell r="C780" t="str">
            <v>18.6420287,73.7755769</v>
          </cell>
          <cell r="D780" t="str">
            <v>0000S6J10-S6J100107</v>
          </cell>
          <cell r="E780" t="str">
            <v>Airtel</v>
          </cell>
          <cell r="F780" t="str">
            <v>Bijalinagar 337</v>
          </cell>
          <cell r="G780" t="str">
            <v>Pune</v>
          </cell>
          <cell r="H780" t="str">
            <v>M&amp;G</v>
          </cell>
          <cell r="I780" t="str">
            <v>S6J</v>
          </cell>
          <cell r="J780" t="str">
            <v>S6J</v>
          </cell>
          <cell r="L780">
            <v>45148</v>
          </cell>
          <cell r="M780">
            <v>45150</v>
          </cell>
          <cell r="N780">
            <v>45148</v>
          </cell>
          <cell r="Q780" t="str">
            <v>No</v>
          </cell>
        </row>
        <row r="781">
          <cell r="B781" t="str">
            <v>S6J11</v>
          </cell>
          <cell r="C781" t="str">
            <v>18.6413693,73.7753399</v>
          </cell>
          <cell r="D781" t="str">
            <v>000000S6J-0000S6J13</v>
          </cell>
          <cell r="E781" t="str">
            <v>Airtel</v>
          </cell>
          <cell r="F781" t="str">
            <v>Bijalinagar 337</v>
          </cell>
          <cell r="G781" t="str">
            <v>Pune</v>
          </cell>
          <cell r="H781" t="str">
            <v>M&amp;G</v>
          </cell>
          <cell r="I781" t="str">
            <v>S6J</v>
          </cell>
          <cell r="J781" t="str">
            <v>S6J</v>
          </cell>
          <cell r="L781">
            <v>45148</v>
          </cell>
          <cell r="M781">
            <v>45150</v>
          </cell>
          <cell r="N781">
            <v>45148</v>
          </cell>
          <cell r="Q781" t="str">
            <v>No</v>
          </cell>
        </row>
        <row r="782">
          <cell r="B782" t="str">
            <v>S6J110101</v>
          </cell>
          <cell r="C782" t="str">
            <v>18.6413693,73.7753399</v>
          </cell>
          <cell r="D782" t="str">
            <v>0000S6J11-S6J110104</v>
          </cell>
          <cell r="E782" t="str">
            <v>Airtel</v>
          </cell>
          <cell r="F782" t="str">
            <v>Bijalinagar 337</v>
          </cell>
          <cell r="G782" t="str">
            <v>Pune</v>
          </cell>
          <cell r="H782" t="str">
            <v>M&amp;G</v>
          </cell>
          <cell r="I782" t="str">
            <v>S6J</v>
          </cell>
          <cell r="J782" t="str">
            <v>S6J</v>
          </cell>
          <cell r="L782">
            <v>45148</v>
          </cell>
          <cell r="M782">
            <v>45150</v>
          </cell>
          <cell r="N782">
            <v>45148</v>
          </cell>
          <cell r="Q782" t="str">
            <v>No</v>
          </cell>
        </row>
        <row r="783">
          <cell r="B783" t="str">
            <v>S6J110102</v>
          </cell>
          <cell r="C783" t="str">
            <v>18.6411704,73.7753636</v>
          </cell>
          <cell r="D783" t="str">
            <v>0000S6J11-S6J110104</v>
          </cell>
          <cell r="E783" t="str">
            <v>Airtel</v>
          </cell>
          <cell r="F783" t="str">
            <v>Bijalinagar 337</v>
          </cell>
          <cell r="G783" t="str">
            <v>Pune</v>
          </cell>
          <cell r="H783" t="str">
            <v>M&amp;G</v>
          </cell>
          <cell r="I783" t="str">
            <v>S6J</v>
          </cell>
          <cell r="J783" t="str">
            <v>S6J</v>
          </cell>
          <cell r="L783">
            <v>45148</v>
          </cell>
          <cell r="M783">
            <v>45150</v>
          </cell>
          <cell r="N783">
            <v>45148</v>
          </cell>
          <cell r="Q783" t="str">
            <v>No</v>
          </cell>
        </row>
        <row r="784">
          <cell r="B784" t="str">
            <v>S6J110103</v>
          </cell>
          <cell r="C784" t="str">
            <v>18.641159,73.7756364</v>
          </cell>
          <cell r="D784" t="str">
            <v>0000S6J11-S6J110104</v>
          </cell>
          <cell r="E784" t="str">
            <v>Airtel</v>
          </cell>
          <cell r="F784" t="str">
            <v>Bijalinagar 337</v>
          </cell>
          <cell r="G784" t="str">
            <v>Pune</v>
          </cell>
          <cell r="H784" t="str">
            <v>M&amp;G</v>
          </cell>
          <cell r="I784" t="str">
            <v>S6J</v>
          </cell>
          <cell r="J784" t="str">
            <v>S6J</v>
          </cell>
          <cell r="L784">
            <v>45148</v>
          </cell>
          <cell r="M784">
            <v>45150</v>
          </cell>
          <cell r="N784">
            <v>45148</v>
          </cell>
          <cell r="Q784" t="str">
            <v>No</v>
          </cell>
        </row>
        <row r="785">
          <cell r="B785" t="str">
            <v>S6J110104</v>
          </cell>
          <cell r="C785" t="str">
            <v>18.6411617,73.7756674</v>
          </cell>
          <cell r="D785" t="str">
            <v>0000S6J11-S6J110104</v>
          </cell>
          <cell r="E785" t="str">
            <v>Airtel</v>
          </cell>
          <cell r="F785" t="str">
            <v>Bijalinagar 337</v>
          </cell>
          <cell r="G785" t="str">
            <v>Pune</v>
          </cell>
          <cell r="H785" t="str">
            <v>M&amp;G</v>
          </cell>
          <cell r="I785" t="str">
            <v>S6J</v>
          </cell>
          <cell r="J785" t="str">
            <v>S6J</v>
          </cell>
          <cell r="L785">
            <v>45148</v>
          </cell>
          <cell r="M785">
            <v>45150</v>
          </cell>
          <cell r="N785">
            <v>45148</v>
          </cell>
          <cell r="Q785" t="str">
            <v>No</v>
          </cell>
        </row>
        <row r="786">
          <cell r="B786" t="str">
            <v>S6J110105</v>
          </cell>
          <cell r="C786" t="str">
            <v>18.6415,73.7756</v>
          </cell>
          <cell r="D786" t="str">
            <v>S6J110102-S6J110105</v>
          </cell>
          <cell r="E786" t="str">
            <v>Airtel</v>
          </cell>
          <cell r="F786" t="str">
            <v>Bijalinagar 337</v>
          </cell>
          <cell r="G786" t="str">
            <v>Pune</v>
          </cell>
          <cell r="H786" t="str">
            <v>M&amp;G</v>
          </cell>
          <cell r="I786" t="str">
            <v>S6J</v>
          </cell>
          <cell r="J786" t="str">
            <v>S6J</v>
          </cell>
          <cell r="L786">
            <v>45148</v>
          </cell>
          <cell r="M786">
            <v>45150</v>
          </cell>
          <cell r="N786">
            <v>45148</v>
          </cell>
          <cell r="Q786" t="str">
            <v>No</v>
          </cell>
        </row>
        <row r="787">
          <cell r="B787" t="str">
            <v>S6J12</v>
          </cell>
          <cell r="C787" t="str">
            <v>18.6413008,73.7761515</v>
          </cell>
          <cell r="D787" t="str">
            <v>000000S6J-0000S6J13</v>
          </cell>
          <cell r="E787" t="str">
            <v>Airtel</v>
          </cell>
          <cell r="F787" t="str">
            <v>Bijalinagar 337</v>
          </cell>
          <cell r="G787" t="str">
            <v>Pune</v>
          </cell>
          <cell r="H787" t="str">
            <v>M&amp;G</v>
          </cell>
          <cell r="I787" t="str">
            <v>S6J</v>
          </cell>
          <cell r="J787" t="str">
            <v>S6J</v>
          </cell>
          <cell r="L787">
            <v>45148</v>
          </cell>
          <cell r="M787">
            <v>45150</v>
          </cell>
          <cell r="N787">
            <v>45148</v>
          </cell>
          <cell r="Q787" t="str">
            <v>No</v>
          </cell>
        </row>
        <row r="788">
          <cell r="B788" t="str">
            <v>S6J120101</v>
          </cell>
          <cell r="C788" t="str">
            <v>18.6413008,73.7761515</v>
          </cell>
          <cell r="D788" t="str">
            <v>0000S6J12-S6J120103</v>
          </cell>
          <cell r="E788" t="str">
            <v>Airtel</v>
          </cell>
          <cell r="F788" t="str">
            <v>Bijalinagar 337</v>
          </cell>
          <cell r="G788" t="str">
            <v>Pune</v>
          </cell>
          <cell r="H788" t="str">
            <v>M&amp;G</v>
          </cell>
          <cell r="I788" t="str">
            <v>S6J</v>
          </cell>
          <cell r="J788" t="str">
            <v>S6J</v>
          </cell>
          <cell r="L788">
            <v>45148</v>
          </cell>
          <cell r="M788">
            <v>45150</v>
          </cell>
          <cell r="N788">
            <v>45148</v>
          </cell>
          <cell r="Q788" t="str">
            <v>No</v>
          </cell>
        </row>
        <row r="789">
          <cell r="B789" t="str">
            <v>S6J120102</v>
          </cell>
          <cell r="C789" t="str">
            <v>18.6415016,73.7761157</v>
          </cell>
          <cell r="D789" t="str">
            <v>0000S6J12-S6J120103</v>
          </cell>
          <cell r="E789" t="str">
            <v>Airtel</v>
          </cell>
          <cell r="F789" t="str">
            <v>Bijalinagar 337</v>
          </cell>
          <cell r="G789" t="str">
            <v>Pune</v>
          </cell>
          <cell r="H789" t="str">
            <v>M&amp;G</v>
          </cell>
          <cell r="I789" t="str">
            <v>S6J</v>
          </cell>
          <cell r="J789" t="str">
            <v>S6J</v>
          </cell>
          <cell r="L789">
            <v>45148</v>
          </cell>
          <cell r="M789">
            <v>45150</v>
          </cell>
          <cell r="N789">
            <v>45148</v>
          </cell>
          <cell r="Q789" t="str">
            <v>No</v>
          </cell>
        </row>
        <row r="790">
          <cell r="B790" t="str">
            <v>S6J120103</v>
          </cell>
          <cell r="C790" t="str">
            <v>18.6418093,73.7764532</v>
          </cell>
          <cell r="D790" t="str">
            <v>0000S6J12-S6J120103</v>
          </cell>
          <cell r="E790" t="str">
            <v>Airtel</v>
          </cell>
          <cell r="F790" t="str">
            <v>Bijalinagar 337</v>
          </cell>
          <cell r="G790" t="str">
            <v>Pune</v>
          </cell>
          <cell r="H790" t="str">
            <v>M&amp;G</v>
          </cell>
          <cell r="I790" t="str">
            <v>S6J</v>
          </cell>
          <cell r="J790" t="str">
            <v>S6J</v>
          </cell>
          <cell r="L790">
            <v>45148</v>
          </cell>
          <cell r="M790">
            <v>45150</v>
          </cell>
          <cell r="N790">
            <v>45148</v>
          </cell>
          <cell r="Q790" t="str">
            <v>No</v>
          </cell>
        </row>
        <row r="791">
          <cell r="B791" t="str">
            <v>S6J13</v>
          </cell>
          <cell r="C791" t="str">
            <v>18.6419353,73.7757768</v>
          </cell>
          <cell r="D791" t="str">
            <v>000000S6J-0000S6J13</v>
          </cell>
          <cell r="E791" t="str">
            <v>Airtel</v>
          </cell>
          <cell r="F791" t="str">
            <v>Bijalinagar 337</v>
          </cell>
          <cell r="G791" t="str">
            <v>Pune</v>
          </cell>
          <cell r="H791" t="str">
            <v>M&amp;G</v>
          </cell>
          <cell r="I791" t="str">
            <v>S6J</v>
          </cell>
          <cell r="J791" t="str">
            <v>S6J</v>
          </cell>
          <cell r="L791">
            <v>45148</v>
          </cell>
          <cell r="M791">
            <v>45150</v>
          </cell>
          <cell r="N791">
            <v>45148</v>
          </cell>
          <cell r="Q791" t="str">
            <v>No</v>
          </cell>
        </row>
        <row r="792">
          <cell r="B792" t="str">
            <v>S6J130101</v>
          </cell>
          <cell r="C792" t="str">
            <v>18.6419353,73.7757768</v>
          </cell>
          <cell r="D792" t="str">
            <v>0000S6J13-S6J130102</v>
          </cell>
          <cell r="E792" t="str">
            <v>Airtel</v>
          </cell>
          <cell r="F792" t="str">
            <v>Bijalinagar 337</v>
          </cell>
          <cell r="G792" t="str">
            <v>Pune</v>
          </cell>
          <cell r="H792" t="str">
            <v>M&amp;G</v>
          </cell>
          <cell r="I792" t="str">
            <v>S6J</v>
          </cell>
          <cell r="J792" t="str">
            <v>S6J</v>
          </cell>
          <cell r="L792">
            <v>45148</v>
          </cell>
          <cell r="M792">
            <v>45150</v>
          </cell>
          <cell r="N792">
            <v>45148</v>
          </cell>
          <cell r="Q792" t="str">
            <v>No</v>
          </cell>
        </row>
        <row r="793">
          <cell r="B793" t="str">
            <v>S6J130102</v>
          </cell>
          <cell r="C793" t="str">
            <v>18.6421922,73.7757044</v>
          </cell>
          <cell r="D793" t="str">
            <v>0000S6J13-S6J130102</v>
          </cell>
          <cell r="E793" t="str">
            <v>Airtel</v>
          </cell>
          <cell r="F793" t="str">
            <v>Bijalinagar 337</v>
          </cell>
          <cell r="G793" t="str">
            <v>Pune</v>
          </cell>
          <cell r="H793" t="str">
            <v>M&amp;G</v>
          </cell>
          <cell r="I793" t="str">
            <v>S6J</v>
          </cell>
          <cell r="J793" t="str">
            <v>S6J</v>
          </cell>
          <cell r="L793">
            <v>45148</v>
          </cell>
          <cell r="M793">
            <v>45150</v>
          </cell>
          <cell r="N793">
            <v>45148</v>
          </cell>
          <cell r="Q793" t="str">
            <v>No</v>
          </cell>
        </row>
        <row r="794">
          <cell r="B794" t="str">
            <v>S6J15</v>
          </cell>
          <cell r="C794" t="str">
            <v>18.6428676,73.7751974</v>
          </cell>
          <cell r="D794" t="str">
            <v>000000S6J-0000S6J15</v>
          </cell>
          <cell r="E794" t="str">
            <v>Airtel</v>
          </cell>
          <cell r="F794" t="str">
            <v>Bijalinagar 337</v>
          </cell>
          <cell r="G794" t="str">
            <v>Pune</v>
          </cell>
          <cell r="H794" t="str">
            <v>M&amp;G</v>
          </cell>
          <cell r="I794" t="str">
            <v>S6J</v>
          </cell>
          <cell r="J794" t="str">
            <v>S6J</v>
          </cell>
          <cell r="L794">
            <v>45148</v>
          </cell>
          <cell r="M794">
            <v>45150</v>
          </cell>
          <cell r="N794">
            <v>45148</v>
          </cell>
          <cell r="Q794" t="str">
            <v>No</v>
          </cell>
        </row>
        <row r="795">
          <cell r="B795" t="str">
            <v>S6J150101</v>
          </cell>
          <cell r="C795" t="str">
            <v>18.6428676,73.7751974</v>
          </cell>
          <cell r="D795" t="str">
            <v>0000S6J15-S6J150101</v>
          </cell>
          <cell r="E795" t="str">
            <v>Airtel</v>
          </cell>
          <cell r="F795" t="str">
            <v>Bijalinagar 337</v>
          </cell>
          <cell r="G795" t="str">
            <v>Pune</v>
          </cell>
          <cell r="H795" t="str">
            <v>M&amp;G</v>
          </cell>
          <cell r="I795" t="str">
            <v>S6J</v>
          </cell>
          <cell r="J795" t="str">
            <v>S6J</v>
          </cell>
          <cell r="L795">
            <v>45148</v>
          </cell>
          <cell r="M795">
            <v>45150</v>
          </cell>
          <cell r="N795">
            <v>45148</v>
          </cell>
          <cell r="Q795" t="str">
            <v>No</v>
          </cell>
        </row>
        <row r="796">
          <cell r="B796" t="str">
            <v>S6J150102</v>
          </cell>
          <cell r="C796" t="str">
            <v>18.6431011,73.7753143</v>
          </cell>
          <cell r="D796" t="str">
            <v>0000S6J15-S6J150101</v>
          </cell>
          <cell r="E796" t="str">
            <v>Airtel</v>
          </cell>
          <cell r="F796" t="str">
            <v>Bijalinagar 337</v>
          </cell>
          <cell r="G796" t="str">
            <v>Pune</v>
          </cell>
          <cell r="H796" t="str">
            <v>M&amp;G</v>
          </cell>
          <cell r="I796" t="str">
            <v>S6J</v>
          </cell>
          <cell r="J796" t="str">
            <v>S6J</v>
          </cell>
          <cell r="L796">
            <v>45148</v>
          </cell>
          <cell r="M796">
            <v>45150</v>
          </cell>
          <cell r="N796">
            <v>45148</v>
          </cell>
          <cell r="Q796" t="str">
            <v>No</v>
          </cell>
        </row>
        <row r="797">
          <cell r="B797" t="str">
            <v>S6J150103</v>
          </cell>
          <cell r="C797" t="str">
            <v>18.6428,73.7754</v>
          </cell>
          <cell r="D797" t="str">
            <v>S6J150101-S6J150103</v>
          </cell>
          <cell r="E797" t="str">
            <v>Airtel</v>
          </cell>
          <cell r="F797" t="str">
            <v>Bijalinagar 337</v>
          </cell>
          <cell r="G797" t="str">
            <v>Pune</v>
          </cell>
          <cell r="H797" t="str">
            <v>M&amp;G</v>
          </cell>
          <cell r="I797" t="str">
            <v>S6J</v>
          </cell>
          <cell r="J797" t="str">
            <v>S6J</v>
          </cell>
          <cell r="L797">
            <v>45148</v>
          </cell>
          <cell r="M797">
            <v>45150</v>
          </cell>
          <cell r="N797">
            <v>45148</v>
          </cell>
          <cell r="Q797" t="str">
            <v>No</v>
          </cell>
        </row>
        <row r="798">
          <cell r="B798" t="str">
            <v>S6J16</v>
          </cell>
          <cell r="C798" t="str">
            <v>18.6423064,73.7746783</v>
          </cell>
          <cell r="D798" t="str">
            <v>000000S6J-0000S6J15</v>
          </cell>
          <cell r="E798" t="str">
            <v>Airtel</v>
          </cell>
          <cell r="F798" t="str">
            <v>Bijalinagar 337</v>
          </cell>
          <cell r="G798" t="str">
            <v>Pune</v>
          </cell>
          <cell r="H798" t="str">
            <v>M&amp;G</v>
          </cell>
          <cell r="I798" t="str">
            <v>S6J</v>
          </cell>
          <cell r="J798" t="str">
            <v>S6J</v>
          </cell>
          <cell r="L798">
            <v>45148</v>
          </cell>
          <cell r="M798">
            <v>45150</v>
          </cell>
          <cell r="N798">
            <v>45148</v>
          </cell>
          <cell r="Q798" t="str">
            <v>No</v>
          </cell>
        </row>
        <row r="799">
          <cell r="B799" t="str">
            <v>S6J160101</v>
          </cell>
          <cell r="C799" t="str">
            <v>18.6423064,73.7746783</v>
          </cell>
          <cell r="D799" t="str">
            <v>0000S6J16-S6J160104</v>
          </cell>
          <cell r="E799" t="str">
            <v>Airtel</v>
          </cell>
          <cell r="F799" t="str">
            <v>Bijalinagar 337</v>
          </cell>
          <cell r="G799" t="str">
            <v>Pune</v>
          </cell>
          <cell r="H799" t="str">
            <v>M&amp;G</v>
          </cell>
          <cell r="I799" t="str">
            <v>S6J</v>
          </cell>
          <cell r="J799" t="str">
            <v>S6J</v>
          </cell>
          <cell r="L799">
            <v>45148</v>
          </cell>
          <cell r="M799">
            <v>45150</v>
          </cell>
          <cell r="N799">
            <v>45148</v>
          </cell>
          <cell r="Q799" t="str">
            <v>No</v>
          </cell>
        </row>
        <row r="800">
          <cell r="B800" t="str">
            <v>S6J160102</v>
          </cell>
          <cell r="C800" t="str">
            <v>18.6423893,73.7746315</v>
          </cell>
          <cell r="D800" t="str">
            <v>0000S6J16-S6J160104</v>
          </cell>
          <cell r="E800" t="str">
            <v>Airtel</v>
          </cell>
          <cell r="F800" t="str">
            <v>Bijalinagar 337</v>
          </cell>
          <cell r="G800" t="str">
            <v>Pune</v>
          </cell>
          <cell r="H800" t="str">
            <v>M&amp;G</v>
          </cell>
          <cell r="I800" t="str">
            <v>S6J</v>
          </cell>
          <cell r="J800" t="str">
            <v>S6J</v>
          </cell>
          <cell r="L800">
            <v>45148</v>
          </cell>
          <cell r="M800">
            <v>45150</v>
          </cell>
          <cell r="N800">
            <v>45148</v>
          </cell>
          <cell r="Q800" t="str">
            <v>No</v>
          </cell>
        </row>
        <row r="801">
          <cell r="B801" t="str">
            <v>S6J160103</v>
          </cell>
          <cell r="C801" t="str">
            <v>18.6421592,73.774367</v>
          </cell>
          <cell r="D801" t="str">
            <v>0000S6J16-S6J160104</v>
          </cell>
          <cell r="E801" t="str">
            <v>Airtel</v>
          </cell>
          <cell r="F801" t="str">
            <v>Bijalinagar 337</v>
          </cell>
          <cell r="G801" t="str">
            <v>Pune</v>
          </cell>
          <cell r="H801" t="str">
            <v>M&amp;G</v>
          </cell>
          <cell r="I801" t="str">
            <v>S6J</v>
          </cell>
          <cell r="J801" t="str">
            <v>S6J</v>
          </cell>
          <cell r="L801">
            <v>45148</v>
          </cell>
          <cell r="M801">
            <v>45150</v>
          </cell>
          <cell r="N801">
            <v>45148</v>
          </cell>
          <cell r="Q801" t="str">
            <v>No</v>
          </cell>
        </row>
        <row r="802">
          <cell r="B802" t="str">
            <v>S6J160104</v>
          </cell>
          <cell r="C802" t="str">
            <v>18.6421659,73.7743368</v>
          </cell>
          <cell r="D802" t="str">
            <v>0000S6J16-S6J160104</v>
          </cell>
          <cell r="E802" t="str">
            <v>Airtel</v>
          </cell>
          <cell r="F802" t="str">
            <v>Bijalinagar 337</v>
          </cell>
          <cell r="G802" t="str">
            <v>Pune</v>
          </cell>
          <cell r="H802" t="str">
            <v>M&amp;G</v>
          </cell>
          <cell r="I802" t="str">
            <v>S6J</v>
          </cell>
          <cell r="J802" t="str">
            <v>S6J</v>
          </cell>
          <cell r="L802">
            <v>45148</v>
          </cell>
          <cell r="M802">
            <v>45150</v>
          </cell>
          <cell r="N802">
            <v>45148</v>
          </cell>
          <cell r="Q802" t="str">
            <v>No</v>
          </cell>
        </row>
        <row r="803">
          <cell r="B803" t="str">
            <v>S6J</v>
          </cell>
          <cell r="D803" t="str">
            <v>000000S6J-0000S6J06</v>
          </cell>
          <cell r="E803" t="str">
            <v>Airtel</v>
          </cell>
          <cell r="F803" t="str">
            <v>Bijalinagar 337</v>
          </cell>
          <cell r="G803" t="str">
            <v>Pune</v>
          </cell>
          <cell r="H803" t="str">
            <v>M&amp;G</v>
          </cell>
          <cell r="I803" t="str">
            <v>S6J</v>
          </cell>
          <cell r="J803" t="str">
            <v>S6J</v>
          </cell>
          <cell r="L803">
            <v>45148</v>
          </cell>
          <cell r="M803">
            <v>45150</v>
          </cell>
          <cell r="N803">
            <v>45148</v>
          </cell>
          <cell r="Q803" t="str">
            <v>No</v>
          </cell>
        </row>
        <row r="804">
          <cell r="B804" t="str">
            <v>S6J010107</v>
          </cell>
          <cell r="C804" t="str">
            <v>18.6438,73.7728</v>
          </cell>
          <cell r="D804" t="str">
            <v>S6J010106-S6J010107</v>
          </cell>
          <cell r="E804" t="str">
            <v>Airtel</v>
          </cell>
          <cell r="F804" t="str">
            <v>Bijalinagar 337</v>
          </cell>
          <cell r="G804" t="str">
            <v>Pune</v>
          </cell>
          <cell r="H804" t="str">
            <v>M&amp;G</v>
          </cell>
          <cell r="I804" t="str">
            <v>S6J</v>
          </cell>
          <cell r="J804" t="str">
            <v>S6J</v>
          </cell>
          <cell r="L804">
            <v>45184</v>
          </cell>
          <cell r="M804">
            <v>45212</v>
          </cell>
          <cell r="N804">
            <v>45184</v>
          </cell>
          <cell r="Q804" t="str">
            <v>No</v>
          </cell>
        </row>
        <row r="805">
          <cell r="B805" t="str">
            <v>S6J020105</v>
          </cell>
          <cell r="C805" t="str">
            <v>18.6437,73.7736</v>
          </cell>
          <cell r="D805" t="str">
            <v>S6J020101-S6J020107</v>
          </cell>
          <cell r="E805" t="str">
            <v>Airtel</v>
          </cell>
          <cell r="F805" t="str">
            <v>Bijalinagar 337</v>
          </cell>
          <cell r="G805" t="str">
            <v>Pune</v>
          </cell>
          <cell r="H805" t="str">
            <v>M&amp;G</v>
          </cell>
          <cell r="I805" t="str">
            <v>S6J</v>
          </cell>
          <cell r="J805" t="str">
            <v>S6J</v>
          </cell>
          <cell r="L805">
            <v>45184</v>
          </cell>
          <cell r="M805">
            <v>45212</v>
          </cell>
          <cell r="N805">
            <v>45184</v>
          </cell>
          <cell r="Q805" t="str">
            <v>No</v>
          </cell>
        </row>
        <row r="806">
          <cell r="B806" t="str">
            <v>S6J020106</v>
          </cell>
          <cell r="C806" t="str">
            <v>18.6434,73.7737</v>
          </cell>
          <cell r="D806" t="str">
            <v>S6J020103-S6J020106</v>
          </cell>
          <cell r="E806" t="str">
            <v>Airtel</v>
          </cell>
          <cell r="F806" t="str">
            <v>Bijalinagar 337</v>
          </cell>
          <cell r="G806" t="str">
            <v>Pune</v>
          </cell>
          <cell r="H806" t="str">
            <v>M&amp;G</v>
          </cell>
          <cell r="I806" t="str">
            <v>S6J</v>
          </cell>
          <cell r="J806" t="str">
            <v>S6J</v>
          </cell>
          <cell r="L806">
            <v>45184</v>
          </cell>
          <cell r="M806">
            <v>45212</v>
          </cell>
          <cell r="N806">
            <v>45184</v>
          </cell>
          <cell r="Q806" t="str">
            <v>No</v>
          </cell>
        </row>
        <row r="807">
          <cell r="B807" t="str">
            <v>S6J020107</v>
          </cell>
          <cell r="C807" t="str">
            <v>18.6437,73.7737</v>
          </cell>
          <cell r="D807" t="str">
            <v>S6J020101-S6J020107</v>
          </cell>
          <cell r="E807" t="str">
            <v>Airtel</v>
          </cell>
          <cell r="F807" t="str">
            <v>Bijalinagar 337</v>
          </cell>
          <cell r="G807" t="str">
            <v>Pune</v>
          </cell>
          <cell r="H807" t="str">
            <v>M&amp;G</v>
          </cell>
          <cell r="I807" t="str">
            <v>S6J</v>
          </cell>
          <cell r="J807" t="str">
            <v>S6J</v>
          </cell>
          <cell r="L807">
            <v>45184</v>
          </cell>
          <cell r="M807">
            <v>45212</v>
          </cell>
          <cell r="N807">
            <v>45184</v>
          </cell>
          <cell r="Q807" t="str">
            <v>No</v>
          </cell>
        </row>
        <row r="808">
          <cell r="B808" t="str">
            <v>S6J030105</v>
          </cell>
          <cell r="C808" t="str">
            <v>18.6437,73.7741</v>
          </cell>
          <cell r="D808" t="str">
            <v>S6J030103-S6J030107</v>
          </cell>
          <cell r="E808" t="str">
            <v>Airtel</v>
          </cell>
          <cell r="F808" t="str">
            <v>Bijalinagar 337</v>
          </cell>
          <cell r="G808" t="str">
            <v>Pune</v>
          </cell>
          <cell r="H808" t="str">
            <v>M&amp;G</v>
          </cell>
          <cell r="I808" t="str">
            <v>S6J</v>
          </cell>
          <cell r="J808" t="str">
            <v>S6J</v>
          </cell>
          <cell r="L808">
            <v>45184</v>
          </cell>
          <cell r="M808">
            <v>45212</v>
          </cell>
          <cell r="N808">
            <v>45184</v>
          </cell>
          <cell r="Q808" t="str">
            <v>No</v>
          </cell>
        </row>
        <row r="809">
          <cell r="B809" t="str">
            <v>S6J030106</v>
          </cell>
          <cell r="C809" t="str">
            <v>18.6437	,73.7745</v>
          </cell>
          <cell r="D809" t="str">
            <v>S6J030103-S6J030107</v>
          </cell>
          <cell r="E809" t="str">
            <v>Airtel</v>
          </cell>
          <cell r="F809" t="str">
            <v>Bijalinagar 337</v>
          </cell>
          <cell r="G809" t="str">
            <v>Pune</v>
          </cell>
          <cell r="H809" t="str">
            <v>M&amp;G</v>
          </cell>
          <cell r="I809" t="str">
            <v>S6J</v>
          </cell>
          <cell r="J809" t="str">
            <v>S6J</v>
          </cell>
          <cell r="L809">
            <v>45184</v>
          </cell>
          <cell r="M809">
            <v>45212</v>
          </cell>
          <cell r="N809">
            <v>45184</v>
          </cell>
          <cell r="Q809" t="str">
            <v>No</v>
          </cell>
        </row>
        <row r="810">
          <cell r="B810" t="str">
            <v>S6J030107</v>
          </cell>
          <cell r="C810" t="str">
            <v>18.6437,73.7746</v>
          </cell>
          <cell r="D810" t="str">
            <v>S6J030103-S6J030107</v>
          </cell>
          <cell r="E810" t="str">
            <v>Airtel</v>
          </cell>
          <cell r="F810" t="str">
            <v>Bijalinagar 337</v>
          </cell>
          <cell r="G810" t="str">
            <v>Pune</v>
          </cell>
          <cell r="H810" t="str">
            <v>M&amp;G</v>
          </cell>
          <cell r="I810" t="str">
            <v>S6J</v>
          </cell>
          <cell r="J810" t="str">
            <v>S6J</v>
          </cell>
          <cell r="L810">
            <v>45184</v>
          </cell>
          <cell r="M810">
            <v>45212</v>
          </cell>
          <cell r="N810">
            <v>45184</v>
          </cell>
          <cell r="Q810" t="str">
            <v>No</v>
          </cell>
        </row>
        <row r="811">
          <cell r="B811" t="str">
            <v>S6J040105</v>
          </cell>
          <cell r="C811" t="str">
            <v>18.6433,73.7756</v>
          </cell>
          <cell r="D811" t="str">
            <v>S6J040104-S6J040106</v>
          </cell>
          <cell r="E811" t="str">
            <v>Airtel</v>
          </cell>
          <cell r="F811" t="str">
            <v>Bijalinagar 337</v>
          </cell>
          <cell r="G811" t="str">
            <v>Pune</v>
          </cell>
          <cell r="H811" t="str">
            <v>M&amp;G</v>
          </cell>
          <cell r="I811" t="str">
            <v>S6J</v>
          </cell>
          <cell r="J811" t="str">
            <v>S6J</v>
          </cell>
          <cell r="L811">
            <v>45184</v>
          </cell>
          <cell r="M811">
            <v>45212</v>
          </cell>
          <cell r="N811">
            <v>45184</v>
          </cell>
          <cell r="Q811" t="str">
            <v>No</v>
          </cell>
        </row>
        <row r="812">
          <cell r="B812" t="str">
            <v>S6J040106</v>
          </cell>
          <cell r="C812" t="str">
            <v>18.65127,73.77514</v>
          </cell>
          <cell r="D812" t="str">
            <v>S6J040104-S6J040106</v>
          </cell>
          <cell r="E812" t="str">
            <v>Airtel</v>
          </cell>
          <cell r="F812" t="str">
            <v>Bijalinagar 337</v>
          </cell>
          <cell r="G812" t="str">
            <v>Pune</v>
          </cell>
          <cell r="H812" t="str">
            <v>M&amp;G</v>
          </cell>
          <cell r="I812" t="str">
            <v>S6J</v>
          </cell>
          <cell r="J812" t="str">
            <v>S6J</v>
          </cell>
          <cell r="L812">
            <v>45184</v>
          </cell>
          <cell r="M812">
            <v>45212</v>
          </cell>
          <cell r="N812">
            <v>45184</v>
          </cell>
          <cell r="Q812" t="str">
            <v>No</v>
          </cell>
        </row>
        <row r="813">
          <cell r="B813" t="str">
            <v>S6J050108</v>
          </cell>
          <cell r="C813" t="str">
            <v xml:space="preserve">	18.6437,73.776</v>
          </cell>
          <cell r="D813" t="str">
            <v>S6J050102-S6J050108</v>
          </cell>
          <cell r="E813" t="str">
            <v>Airtel</v>
          </cell>
          <cell r="F813" t="str">
            <v>Bijalinagar 337</v>
          </cell>
          <cell r="G813" t="str">
            <v>Pune</v>
          </cell>
          <cell r="H813" t="str">
            <v>M&amp;G</v>
          </cell>
          <cell r="I813" t="str">
            <v>S6J</v>
          </cell>
          <cell r="J813" t="str">
            <v>S6J</v>
          </cell>
          <cell r="L813">
            <v>45184</v>
          </cell>
          <cell r="M813">
            <v>45212</v>
          </cell>
          <cell r="N813">
            <v>45184</v>
          </cell>
          <cell r="Q813" t="str">
            <v>No</v>
          </cell>
        </row>
        <row r="814">
          <cell r="B814" t="str">
            <v>S6J060106</v>
          </cell>
          <cell r="C814" t="str">
            <v>18.6434,73.775</v>
          </cell>
          <cell r="D814" t="str">
            <v>S6J060105-S6J060106</v>
          </cell>
          <cell r="E814" t="str">
            <v>Airtel</v>
          </cell>
          <cell r="F814" t="str">
            <v>Bijalinagar 337</v>
          </cell>
          <cell r="G814" t="str">
            <v>Pune</v>
          </cell>
          <cell r="H814" t="str">
            <v>M&amp;G</v>
          </cell>
          <cell r="I814" t="str">
            <v>S6J</v>
          </cell>
          <cell r="J814" t="str">
            <v>S6J</v>
          </cell>
          <cell r="L814">
            <v>45184</v>
          </cell>
          <cell r="M814">
            <v>45212</v>
          </cell>
          <cell r="N814">
            <v>45184</v>
          </cell>
          <cell r="Q814" t="str">
            <v>No</v>
          </cell>
        </row>
        <row r="815">
          <cell r="B815" t="str">
            <v>S6J060107</v>
          </cell>
          <cell r="C815" t="str">
            <v>18.643,73.7749</v>
          </cell>
          <cell r="D815" t="str">
            <v>S6J060104-S6J060107</v>
          </cell>
          <cell r="E815" t="str">
            <v>Airtel</v>
          </cell>
          <cell r="F815" t="str">
            <v>Bijalinagar 337</v>
          </cell>
          <cell r="G815" t="str">
            <v>Pune</v>
          </cell>
          <cell r="H815" t="str">
            <v>M&amp;G</v>
          </cell>
          <cell r="I815" t="str">
            <v>S6J</v>
          </cell>
          <cell r="J815" t="str">
            <v>S6J</v>
          </cell>
          <cell r="L815">
            <v>45184</v>
          </cell>
          <cell r="M815">
            <v>45212</v>
          </cell>
          <cell r="N815">
            <v>45184</v>
          </cell>
          <cell r="Q815" t="str">
            <v>No</v>
          </cell>
        </row>
        <row r="816">
          <cell r="B816" t="str">
            <v>S6J070103</v>
          </cell>
          <cell r="C816" t="str">
            <v>18.6428,73.7731</v>
          </cell>
          <cell r="D816" t="str">
            <v>S6J070102-S6J070104</v>
          </cell>
          <cell r="E816" t="str">
            <v>Airtel</v>
          </cell>
          <cell r="F816" t="str">
            <v>Bijalinagar 337</v>
          </cell>
          <cell r="G816" t="str">
            <v>Pune</v>
          </cell>
          <cell r="H816" t="str">
            <v>M&amp;G</v>
          </cell>
          <cell r="I816" t="str">
            <v>S6J</v>
          </cell>
          <cell r="J816" t="str">
            <v>S6J</v>
          </cell>
          <cell r="L816">
            <v>45184</v>
          </cell>
          <cell r="M816">
            <v>45212</v>
          </cell>
          <cell r="N816">
            <v>45184</v>
          </cell>
          <cell r="Q816" t="str">
            <v>No</v>
          </cell>
        </row>
        <row r="817">
          <cell r="B817" t="str">
            <v>S6J070104</v>
          </cell>
          <cell r="C817" t="str">
            <v>18.6427	,	73.7734</v>
          </cell>
          <cell r="D817" t="str">
            <v>S6J070102-S6J070104</v>
          </cell>
          <cell r="E817" t="str">
            <v>Airtel</v>
          </cell>
          <cell r="F817" t="str">
            <v>Bijalinagar 337</v>
          </cell>
          <cell r="G817" t="str">
            <v>Pune</v>
          </cell>
          <cell r="H817" t="str">
            <v>M&amp;G</v>
          </cell>
          <cell r="I817" t="str">
            <v>S6J</v>
          </cell>
          <cell r="J817" t="str">
            <v>S6J</v>
          </cell>
          <cell r="L817">
            <v>45184</v>
          </cell>
          <cell r="M817">
            <v>45212</v>
          </cell>
          <cell r="N817">
            <v>45184</v>
          </cell>
          <cell r="Q817" t="str">
            <v>No</v>
          </cell>
        </row>
        <row r="818">
          <cell r="B818" t="str">
            <v>S6J070105</v>
          </cell>
          <cell r="C818" t="str">
            <v>18.6432,	73.7731</v>
          </cell>
          <cell r="D818" t="str">
            <v>S6J070103-S6J070105</v>
          </cell>
          <cell r="E818" t="str">
            <v>Airtel</v>
          </cell>
          <cell r="F818" t="str">
            <v>Bijalinagar 337</v>
          </cell>
          <cell r="G818" t="str">
            <v>Pune</v>
          </cell>
          <cell r="H818" t="str">
            <v>M&amp;G</v>
          </cell>
          <cell r="I818" t="str">
            <v>S6J</v>
          </cell>
          <cell r="J818" t="str">
            <v>S6J</v>
          </cell>
          <cell r="L818">
            <v>45184</v>
          </cell>
          <cell r="M818">
            <v>45212</v>
          </cell>
          <cell r="N818">
            <v>45184</v>
          </cell>
          <cell r="Q818" t="str">
            <v>No</v>
          </cell>
        </row>
        <row r="819">
          <cell r="B819" t="str">
            <v>S6J090104</v>
          </cell>
          <cell r="C819" t="str">
            <v>18.6421	,73.7746</v>
          </cell>
          <cell r="D819" t="str">
            <v>S6J090101-S6J090105</v>
          </cell>
          <cell r="E819" t="str">
            <v>Airtel</v>
          </cell>
          <cell r="F819" t="str">
            <v>Bijalinagar 337</v>
          </cell>
          <cell r="G819" t="str">
            <v>Pune</v>
          </cell>
          <cell r="H819" t="str">
            <v>M&amp;G</v>
          </cell>
          <cell r="I819" t="str">
            <v>S6J</v>
          </cell>
          <cell r="J819" t="str">
            <v>S6J</v>
          </cell>
          <cell r="L819">
            <v>45184</v>
          </cell>
          <cell r="M819">
            <v>45212</v>
          </cell>
          <cell r="N819">
            <v>45184</v>
          </cell>
          <cell r="Q819" t="str">
            <v>No</v>
          </cell>
        </row>
        <row r="820">
          <cell r="B820" t="str">
            <v>S6J090105</v>
          </cell>
          <cell r="C820" t="str">
            <v>18.6422,73.7747</v>
          </cell>
          <cell r="D820" t="str">
            <v>S6J090101-S6J090105</v>
          </cell>
          <cell r="E820" t="str">
            <v>Airtel</v>
          </cell>
          <cell r="F820" t="str">
            <v>Bijalinagar 337</v>
          </cell>
          <cell r="G820" t="str">
            <v>Pune</v>
          </cell>
          <cell r="H820" t="str">
            <v>M&amp;G</v>
          </cell>
          <cell r="I820" t="str">
            <v>S6J</v>
          </cell>
          <cell r="J820" t="str">
            <v>S6J</v>
          </cell>
          <cell r="L820">
            <v>45184</v>
          </cell>
          <cell r="M820">
            <v>45212</v>
          </cell>
          <cell r="N820">
            <v>45184</v>
          </cell>
          <cell r="Q820" t="str">
            <v>No</v>
          </cell>
        </row>
        <row r="821">
          <cell r="B821" t="str">
            <v>S6J090106</v>
          </cell>
          <cell r="C821" t="str">
            <v>18.6422,73.775</v>
          </cell>
          <cell r="D821" t="str">
            <v>S6J090104-S6J090106</v>
          </cell>
          <cell r="E821" t="str">
            <v>Airtel</v>
          </cell>
          <cell r="F821" t="str">
            <v>Bijalinagar 337</v>
          </cell>
          <cell r="G821" t="str">
            <v>Pune</v>
          </cell>
          <cell r="H821" t="str">
            <v>M&amp;G</v>
          </cell>
          <cell r="I821" t="str">
            <v>S6J</v>
          </cell>
          <cell r="J821" t="str">
            <v>S6J</v>
          </cell>
          <cell r="L821">
            <v>45184</v>
          </cell>
          <cell r="M821">
            <v>45212</v>
          </cell>
          <cell r="N821">
            <v>45184</v>
          </cell>
          <cell r="Q821" t="str">
            <v>No</v>
          </cell>
        </row>
        <row r="822">
          <cell r="B822" t="str">
            <v>S6J100108</v>
          </cell>
          <cell r="C822" t="str">
            <v>18.642,	73.77549</v>
          </cell>
          <cell r="D822" t="str">
            <v>S6J100104-S6J100108</v>
          </cell>
          <cell r="E822" t="str">
            <v>Airtel</v>
          </cell>
          <cell r="F822" t="str">
            <v>Bijalinagar 337</v>
          </cell>
          <cell r="G822" t="str">
            <v>Pune</v>
          </cell>
          <cell r="H822" t="str">
            <v>M&amp;G</v>
          </cell>
          <cell r="I822" t="str">
            <v>S6J</v>
          </cell>
          <cell r="J822" t="str">
            <v>S6J</v>
          </cell>
          <cell r="L822">
            <v>45184</v>
          </cell>
          <cell r="M822">
            <v>45212</v>
          </cell>
          <cell r="N822">
            <v>45184</v>
          </cell>
          <cell r="Q822" t="str">
            <v>No</v>
          </cell>
        </row>
        <row r="823">
          <cell r="B823" t="str">
            <v>S6J110106</v>
          </cell>
          <cell r="C823" t="str">
            <v>18.6412,73.7752</v>
          </cell>
          <cell r="D823" t="str">
            <v>S6J110102-S6J110106</v>
          </cell>
          <cell r="E823" t="str">
            <v>Airtel</v>
          </cell>
          <cell r="F823" t="str">
            <v>Bijalinagar 337</v>
          </cell>
          <cell r="G823" t="str">
            <v>Pune</v>
          </cell>
          <cell r="H823" t="str">
            <v>M&amp;G</v>
          </cell>
          <cell r="I823" t="str">
            <v>S6J</v>
          </cell>
          <cell r="J823" t="str">
            <v>S6J</v>
          </cell>
          <cell r="L823">
            <v>45184</v>
          </cell>
          <cell r="M823">
            <v>45212</v>
          </cell>
          <cell r="N823">
            <v>45184</v>
          </cell>
          <cell r="Q823" t="str">
            <v>No</v>
          </cell>
        </row>
        <row r="824">
          <cell r="B824" t="str">
            <v>S6J120104</v>
          </cell>
          <cell r="C824" t="str">
            <v xml:space="preserve">	18.6413,73.7764</v>
          </cell>
          <cell r="D824" t="str">
            <v>S6J120101-S6J120105</v>
          </cell>
          <cell r="E824" t="str">
            <v>Airtel</v>
          </cell>
          <cell r="F824" t="str">
            <v>Bijalinagar 337</v>
          </cell>
          <cell r="G824" t="str">
            <v>Pune</v>
          </cell>
          <cell r="H824" t="str">
            <v>M&amp;G</v>
          </cell>
          <cell r="I824" t="str">
            <v>S6J</v>
          </cell>
          <cell r="J824" t="str">
            <v>S6J</v>
          </cell>
          <cell r="L824">
            <v>45184</v>
          </cell>
          <cell r="M824">
            <v>45212</v>
          </cell>
          <cell r="N824">
            <v>45184</v>
          </cell>
          <cell r="Q824" t="str">
            <v>No</v>
          </cell>
        </row>
        <row r="825">
          <cell r="B825" t="str">
            <v>S6J120105</v>
          </cell>
          <cell r="C825" t="str">
            <v xml:space="preserve">18.6411,73.7765	</v>
          </cell>
          <cell r="D825" t="str">
            <v>S6J120101-S6J120105</v>
          </cell>
          <cell r="E825" t="str">
            <v>Airtel</v>
          </cell>
          <cell r="F825" t="str">
            <v>Bijalinagar 337</v>
          </cell>
          <cell r="G825" t="str">
            <v>Pune</v>
          </cell>
          <cell r="H825" t="str">
            <v>M&amp;G</v>
          </cell>
          <cell r="I825" t="str">
            <v>S6J</v>
          </cell>
          <cell r="J825" t="str">
            <v>S6J</v>
          </cell>
          <cell r="L825">
            <v>45184</v>
          </cell>
          <cell r="M825">
            <v>45212</v>
          </cell>
          <cell r="N825">
            <v>45184</v>
          </cell>
          <cell r="Q825" t="str">
            <v>No</v>
          </cell>
        </row>
        <row r="826">
          <cell r="B826" t="str">
            <v>S6J14</v>
          </cell>
          <cell r="C826" t="str">
            <v>18.6427	,73.7756</v>
          </cell>
          <cell r="D826" t="str">
            <v>0000S6J13-0000S6J14</v>
          </cell>
          <cell r="E826" t="str">
            <v>Airtel</v>
          </cell>
          <cell r="F826" t="str">
            <v>Bijalinagar 337</v>
          </cell>
          <cell r="G826" t="str">
            <v>Pune</v>
          </cell>
          <cell r="H826" t="str">
            <v>M&amp;G</v>
          </cell>
          <cell r="I826" t="str">
            <v>S6J</v>
          </cell>
          <cell r="J826" t="str">
            <v>S6J</v>
          </cell>
          <cell r="L826">
            <v>45184</v>
          </cell>
          <cell r="M826">
            <v>45212</v>
          </cell>
          <cell r="N826">
            <v>45184</v>
          </cell>
          <cell r="Q826" t="str">
            <v>No</v>
          </cell>
        </row>
        <row r="827">
          <cell r="B827" t="str">
            <v>S6J140101</v>
          </cell>
          <cell r="C827" t="str">
            <v>18.6427	,73.7756</v>
          </cell>
          <cell r="D827" t="str">
            <v>0000S6J14-S6J140104</v>
          </cell>
          <cell r="E827" t="str">
            <v>Airtel</v>
          </cell>
          <cell r="F827" t="str">
            <v>Bijalinagar 337</v>
          </cell>
          <cell r="G827" t="str">
            <v>Pune</v>
          </cell>
          <cell r="H827" t="str">
            <v>M&amp;G</v>
          </cell>
          <cell r="I827" t="str">
            <v>S6J</v>
          </cell>
          <cell r="J827" t="str">
            <v>S6J</v>
          </cell>
          <cell r="L827">
            <v>45184</v>
          </cell>
          <cell r="M827">
            <v>45212</v>
          </cell>
          <cell r="N827">
            <v>45184</v>
          </cell>
          <cell r="Q827" t="str">
            <v>No</v>
          </cell>
        </row>
        <row r="828">
          <cell r="B828" t="str">
            <v>S6J140102</v>
          </cell>
          <cell r="C828" t="str">
            <v>18.6428	,73.7757</v>
          </cell>
          <cell r="D828" t="str">
            <v>0000S6J14-S6J140104</v>
          </cell>
          <cell r="E828" t="str">
            <v>Airtel</v>
          </cell>
          <cell r="F828" t="str">
            <v>Bijalinagar 337</v>
          </cell>
          <cell r="G828" t="str">
            <v>Pune</v>
          </cell>
          <cell r="H828" t="str">
            <v>M&amp;G</v>
          </cell>
          <cell r="I828" t="str">
            <v>S6J</v>
          </cell>
          <cell r="J828" t="str">
            <v>S6J</v>
          </cell>
          <cell r="L828">
            <v>45184</v>
          </cell>
          <cell r="M828">
            <v>45212</v>
          </cell>
          <cell r="N828">
            <v>45184</v>
          </cell>
          <cell r="Q828" t="str">
            <v>No</v>
          </cell>
        </row>
        <row r="829">
          <cell r="B829" t="str">
            <v>S6J140103</v>
          </cell>
          <cell r="C829" t="str">
            <v xml:space="preserve">	18.643,73.7758</v>
          </cell>
          <cell r="D829" t="str">
            <v>0000S6J14-S6J140104</v>
          </cell>
          <cell r="E829" t="str">
            <v>Airtel</v>
          </cell>
          <cell r="F829" t="str">
            <v>Bijalinagar 337</v>
          </cell>
          <cell r="G829" t="str">
            <v>Pune</v>
          </cell>
          <cell r="H829" t="str">
            <v>M&amp;G</v>
          </cell>
          <cell r="I829" t="str">
            <v>S6J</v>
          </cell>
          <cell r="J829" t="str">
            <v>S6J</v>
          </cell>
          <cell r="L829">
            <v>45184</v>
          </cell>
          <cell r="M829">
            <v>45212</v>
          </cell>
          <cell r="N829">
            <v>45184</v>
          </cell>
          <cell r="Q829" t="str">
            <v>No</v>
          </cell>
        </row>
        <row r="830">
          <cell r="B830" t="str">
            <v>S6J140104</v>
          </cell>
          <cell r="C830" t="str">
            <v>18.6432	,73.7759</v>
          </cell>
          <cell r="D830" t="str">
            <v>0000S6J14-S6J140104</v>
          </cell>
          <cell r="E830" t="str">
            <v>Airtel</v>
          </cell>
          <cell r="F830" t="str">
            <v>Bijalinagar 337</v>
          </cell>
          <cell r="G830" t="str">
            <v>Pune</v>
          </cell>
          <cell r="H830" t="str">
            <v>M&amp;G</v>
          </cell>
          <cell r="I830" t="str">
            <v>S6J</v>
          </cell>
          <cell r="J830" t="str">
            <v>S6J</v>
          </cell>
          <cell r="L830">
            <v>45184</v>
          </cell>
          <cell r="M830">
            <v>45212</v>
          </cell>
          <cell r="N830">
            <v>45184</v>
          </cell>
          <cell r="Q830" t="str">
            <v>No</v>
          </cell>
        </row>
        <row r="831">
          <cell r="B831" t="str">
            <v>S6J140105</v>
          </cell>
          <cell r="C831" t="str">
            <v>18.6428,73.776</v>
          </cell>
          <cell r="D831" t="str">
            <v>S6J140101-S6J140107</v>
          </cell>
          <cell r="E831" t="str">
            <v>Airtel</v>
          </cell>
          <cell r="F831" t="str">
            <v>Bijalinagar 337</v>
          </cell>
          <cell r="G831" t="str">
            <v>Pune</v>
          </cell>
          <cell r="H831" t="str">
            <v>M&amp;G</v>
          </cell>
          <cell r="I831" t="str">
            <v>S6J</v>
          </cell>
          <cell r="J831" t="str">
            <v>S6J</v>
          </cell>
          <cell r="L831">
            <v>45184</v>
          </cell>
          <cell r="M831">
            <v>45212</v>
          </cell>
          <cell r="N831">
            <v>45184</v>
          </cell>
          <cell r="Q831" t="str">
            <v>No</v>
          </cell>
        </row>
        <row r="832">
          <cell r="B832" t="str">
            <v>S6J140106</v>
          </cell>
          <cell r="C832" t="str">
            <v>18.6425,73.7756</v>
          </cell>
          <cell r="D832" t="str">
            <v>S6J140101-S6J140106</v>
          </cell>
          <cell r="E832" t="str">
            <v>Airtel</v>
          </cell>
          <cell r="F832" t="str">
            <v>Bijalinagar 337</v>
          </cell>
          <cell r="G832" t="str">
            <v>Pune</v>
          </cell>
          <cell r="H832" t="str">
            <v>M&amp;G</v>
          </cell>
          <cell r="I832" t="str">
            <v>S6J</v>
          </cell>
          <cell r="J832" t="str">
            <v>S6J</v>
          </cell>
          <cell r="L832">
            <v>45184</v>
          </cell>
          <cell r="M832">
            <v>45212</v>
          </cell>
          <cell r="N832">
            <v>45184</v>
          </cell>
          <cell r="Q832" t="str">
            <v>No</v>
          </cell>
        </row>
        <row r="833">
          <cell r="B833" t="str">
            <v>S6J140107</v>
          </cell>
          <cell r="C833" t="str">
            <v>18.643,73.7765</v>
          </cell>
          <cell r="D833" t="str">
            <v>S6J140101-S6J140107</v>
          </cell>
          <cell r="E833" t="str">
            <v>Airtel</v>
          </cell>
          <cell r="F833" t="str">
            <v>Bijalinagar 337</v>
          </cell>
          <cell r="G833" t="str">
            <v>Pune</v>
          </cell>
          <cell r="H833" t="str">
            <v>M&amp;G</v>
          </cell>
          <cell r="I833" t="str">
            <v>S6J</v>
          </cell>
          <cell r="J833" t="str">
            <v>S6J</v>
          </cell>
          <cell r="L833">
            <v>45184</v>
          </cell>
          <cell r="M833">
            <v>45212</v>
          </cell>
          <cell r="N833">
            <v>45184</v>
          </cell>
          <cell r="Q833" t="str">
            <v>No</v>
          </cell>
        </row>
        <row r="834">
          <cell r="B834" t="str">
            <v>S6J150104</v>
          </cell>
          <cell r="C834" t="str">
            <v xml:space="preserve">18.6427	,73.7751	</v>
          </cell>
          <cell r="D834" t="str">
            <v>S6J150101-S6J150105</v>
          </cell>
          <cell r="E834" t="str">
            <v>Airtel</v>
          </cell>
          <cell r="F834" t="str">
            <v>Bijalinagar 337</v>
          </cell>
          <cell r="G834" t="str">
            <v>Pune</v>
          </cell>
          <cell r="H834" t="str">
            <v>M&amp;G</v>
          </cell>
          <cell r="I834" t="str">
            <v>S6J</v>
          </cell>
          <cell r="J834" t="str">
            <v>S6J</v>
          </cell>
          <cell r="L834">
            <v>45184</v>
          </cell>
          <cell r="M834">
            <v>45212</v>
          </cell>
          <cell r="N834">
            <v>45184</v>
          </cell>
          <cell r="Q834" t="str">
            <v>No</v>
          </cell>
        </row>
        <row r="835">
          <cell r="B835" t="str">
            <v>S6J150105</v>
          </cell>
          <cell r="C835" t="str">
            <v>18.6425,73.7753</v>
          </cell>
          <cell r="D835" t="str">
            <v>S6J150101-S6J150105</v>
          </cell>
          <cell r="E835" t="str">
            <v>Airtel</v>
          </cell>
          <cell r="F835" t="str">
            <v>Bijalinagar 337</v>
          </cell>
          <cell r="G835" t="str">
            <v>Pune</v>
          </cell>
          <cell r="H835" t="str">
            <v>M&amp;G</v>
          </cell>
          <cell r="I835" t="str">
            <v>S6J</v>
          </cell>
          <cell r="J835" t="str">
            <v>S6J</v>
          </cell>
          <cell r="L835">
            <v>45184</v>
          </cell>
          <cell r="M835">
            <v>45212</v>
          </cell>
          <cell r="N835">
            <v>45184</v>
          </cell>
          <cell r="Q835" t="str">
            <v>No</v>
          </cell>
        </row>
        <row r="836">
          <cell r="B836" t="str">
            <v>S6J160105</v>
          </cell>
          <cell r="C836" t="str">
            <v>18.6425	,73.7748</v>
          </cell>
          <cell r="D836" t="str">
            <v>S6J160101-S6J160106</v>
          </cell>
          <cell r="E836" t="str">
            <v>Airtel</v>
          </cell>
          <cell r="F836" t="str">
            <v>Bijalinagar 337</v>
          </cell>
          <cell r="G836" t="str">
            <v>Pune</v>
          </cell>
          <cell r="H836" t="str">
            <v>M&amp;G</v>
          </cell>
          <cell r="I836" t="str">
            <v>S6J</v>
          </cell>
          <cell r="J836" t="str">
            <v>S6J</v>
          </cell>
          <cell r="L836">
            <v>45184</v>
          </cell>
          <cell r="M836">
            <v>45212</v>
          </cell>
          <cell r="N836">
            <v>45184</v>
          </cell>
          <cell r="Q836" t="str">
            <v>No</v>
          </cell>
        </row>
        <row r="837">
          <cell r="B837" t="str">
            <v>S6J160106</v>
          </cell>
          <cell r="C837" t="str">
            <v xml:space="preserve">18.6429	,73.7749	</v>
          </cell>
          <cell r="D837" t="str">
            <v>S6J160101-S6J160106</v>
          </cell>
          <cell r="E837" t="str">
            <v>Airtel</v>
          </cell>
          <cell r="F837" t="str">
            <v>Bijalinagar 337</v>
          </cell>
          <cell r="G837" t="str">
            <v>Pune</v>
          </cell>
          <cell r="H837" t="str">
            <v>M&amp;G</v>
          </cell>
          <cell r="I837" t="str">
            <v>S6J</v>
          </cell>
          <cell r="J837" t="str">
            <v>S6J</v>
          </cell>
          <cell r="L837">
            <v>45184</v>
          </cell>
          <cell r="M837">
            <v>45212</v>
          </cell>
          <cell r="N837">
            <v>45184</v>
          </cell>
          <cell r="Q837" t="str">
            <v>No</v>
          </cell>
        </row>
        <row r="838">
          <cell r="B838" t="str">
            <v>S6J160107</v>
          </cell>
          <cell r="C838" t="str">
            <v xml:space="preserve">18.6424,73.7748	</v>
          </cell>
          <cell r="D838" t="str">
            <v>S6J160106-S6J160107</v>
          </cell>
          <cell r="E838" t="str">
            <v>Airtel</v>
          </cell>
          <cell r="F838" t="str">
            <v>Bijalinagar 337</v>
          </cell>
          <cell r="G838" t="str">
            <v>Pune</v>
          </cell>
          <cell r="H838" t="str">
            <v>M&amp;G</v>
          </cell>
          <cell r="I838" t="str">
            <v>S6J</v>
          </cell>
          <cell r="J838" t="str">
            <v>S6J</v>
          </cell>
          <cell r="L838">
            <v>45184</v>
          </cell>
          <cell r="M838">
            <v>45212</v>
          </cell>
          <cell r="N838">
            <v>45184</v>
          </cell>
          <cell r="Q838" t="str">
            <v>No</v>
          </cell>
        </row>
        <row r="839">
          <cell r="B839" t="str">
            <v>S8P010108</v>
          </cell>
          <cell r="C839" t="str">
            <v>18.649904,73.771405</v>
          </cell>
          <cell r="D839" t="str">
            <v>S8P010107-S8P010108</v>
          </cell>
          <cell r="E839" t="str">
            <v>Airtel</v>
          </cell>
          <cell r="F839" t="str">
            <v>Nigdi 332</v>
          </cell>
          <cell r="G839" t="str">
            <v>Pune</v>
          </cell>
          <cell r="H839" t="str">
            <v>M&amp;G</v>
          </cell>
          <cell r="I839" t="str">
            <v>S8P</v>
          </cell>
          <cell r="J839" t="str">
            <v>S8P</v>
          </cell>
          <cell r="L839">
            <v>45169</v>
          </cell>
          <cell r="M839">
            <v>45212</v>
          </cell>
          <cell r="N839">
            <v>45169</v>
          </cell>
          <cell r="Q839" t="str">
            <v>No</v>
          </cell>
        </row>
        <row r="840">
          <cell r="B840" t="str">
            <v>S8P020107</v>
          </cell>
          <cell r="C840" t="str">
            <v>18.65112,73.77335</v>
          </cell>
          <cell r="D840" t="str">
            <v>S8P020103-S8P020107</v>
          </cell>
          <cell r="E840" t="str">
            <v>Airtel</v>
          </cell>
          <cell r="F840" t="str">
            <v>Nigdi 332</v>
          </cell>
          <cell r="G840" t="str">
            <v>Pune</v>
          </cell>
          <cell r="H840" t="str">
            <v>M&amp;G</v>
          </cell>
          <cell r="I840" t="str">
            <v>S8P</v>
          </cell>
          <cell r="J840" t="str">
            <v>S8P</v>
          </cell>
          <cell r="L840">
            <v>45169</v>
          </cell>
          <cell r="M840">
            <v>45212</v>
          </cell>
          <cell r="N840">
            <v>45169</v>
          </cell>
          <cell r="Q840" t="str">
            <v>No</v>
          </cell>
        </row>
        <row r="841">
          <cell r="B841" t="str">
            <v>S8P030105</v>
          </cell>
          <cell r="C841" t="str">
            <v>18.649811, 73.774619</v>
          </cell>
          <cell r="D841" t="str">
            <v>S8P030102-S8P030108</v>
          </cell>
          <cell r="E841" t="str">
            <v>Airtel</v>
          </cell>
          <cell r="F841" t="str">
            <v>Nigdi 332</v>
          </cell>
          <cell r="G841" t="str">
            <v>Pune</v>
          </cell>
          <cell r="H841" t="str">
            <v>M&amp;G</v>
          </cell>
          <cell r="I841" t="str">
            <v>S8P</v>
          </cell>
          <cell r="J841" t="str">
            <v>S8P</v>
          </cell>
          <cell r="L841">
            <v>45169</v>
          </cell>
          <cell r="M841">
            <v>45212</v>
          </cell>
          <cell r="N841">
            <v>45169</v>
          </cell>
          <cell r="Q841" t="str">
            <v>No</v>
          </cell>
        </row>
        <row r="842">
          <cell r="B842" t="str">
            <v>S8P030106</v>
          </cell>
          <cell r="C842" t="str">
            <v>18.649662873.7750397</v>
          </cell>
          <cell r="D842" t="str">
            <v>S8P030102-S8P030108</v>
          </cell>
          <cell r="E842" t="str">
            <v>Airtel</v>
          </cell>
          <cell r="F842" t="str">
            <v>Nigdi 332</v>
          </cell>
          <cell r="G842" t="str">
            <v>Pune</v>
          </cell>
          <cell r="H842" t="str">
            <v>M&amp;G</v>
          </cell>
          <cell r="I842" t="str">
            <v>S8P</v>
          </cell>
          <cell r="J842" t="str">
            <v>S8P</v>
          </cell>
          <cell r="L842">
            <v>45169</v>
          </cell>
          <cell r="M842">
            <v>45212</v>
          </cell>
          <cell r="N842">
            <v>45169</v>
          </cell>
          <cell r="Q842" t="str">
            <v>No</v>
          </cell>
        </row>
        <row r="843">
          <cell r="B843" t="str">
            <v>S8P030107</v>
          </cell>
          <cell r="C843" t="str">
            <v>18.649246673.775495</v>
          </cell>
          <cell r="D843" t="str">
            <v>S8P030102-S8P030108</v>
          </cell>
          <cell r="E843" t="str">
            <v>Airtel</v>
          </cell>
          <cell r="F843" t="str">
            <v>Nigdi 332</v>
          </cell>
          <cell r="G843" t="str">
            <v>Pune</v>
          </cell>
          <cell r="H843" t="str">
            <v>M&amp;G</v>
          </cell>
          <cell r="I843" t="str">
            <v>S8P</v>
          </cell>
          <cell r="J843" t="str">
            <v>S8P</v>
          </cell>
          <cell r="L843">
            <v>45169</v>
          </cell>
          <cell r="M843">
            <v>45212</v>
          </cell>
          <cell r="N843">
            <v>45169</v>
          </cell>
          <cell r="Q843" t="str">
            <v>No</v>
          </cell>
        </row>
        <row r="844">
          <cell r="B844" t="str">
            <v>S8P030108</v>
          </cell>
          <cell r="C844" t="str">
            <v>18.649101273.7749075</v>
          </cell>
          <cell r="D844" t="str">
            <v>S8P030102-S8P030108</v>
          </cell>
          <cell r="E844" t="str">
            <v>Airtel</v>
          </cell>
          <cell r="F844" t="str">
            <v>Nigdi 332</v>
          </cell>
          <cell r="G844" t="str">
            <v>Pune</v>
          </cell>
          <cell r="H844" t="str">
            <v>M&amp;G</v>
          </cell>
          <cell r="I844" t="str">
            <v>S8P</v>
          </cell>
          <cell r="J844" t="str">
            <v>S8P</v>
          </cell>
          <cell r="L844">
            <v>45169</v>
          </cell>
          <cell r="M844">
            <v>45212</v>
          </cell>
          <cell r="N844">
            <v>45169</v>
          </cell>
          <cell r="Q844" t="str">
            <v>No</v>
          </cell>
        </row>
        <row r="845">
          <cell r="B845" t="str">
            <v>S8P040106</v>
          </cell>
          <cell r="C845" t="str">
            <v>18.651310873.7750765</v>
          </cell>
          <cell r="D845" t="str">
            <v>S8P040102-S8P040106</v>
          </cell>
          <cell r="E845" t="str">
            <v>Airtel</v>
          </cell>
          <cell r="F845" t="str">
            <v>Nigdi 332</v>
          </cell>
          <cell r="G845" t="str">
            <v>Pune</v>
          </cell>
          <cell r="H845" t="str">
            <v>M&amp;G</v>
          </cell>
          <cell r="I845" t="str">
            <v>S8P</v>
          </cell>
          <cell r="J845" t="str">
            <v>S8P</v>
          </cell>
          <cell r="L845">
            <v>45169</v>
          </cell>
          <cell r="M845">
            <v>45212</v>
          </cell>
          <cell r="N845">
            <v>45169</v>
          </cell>
          <cell r="Q845" t="str">
            <v>No</v>
          </cell>
        </row>
        <row r="846">
          <cell r="B846" t="str">
            <v>S8P050103</v>
          </cell>
          <cell r="C846" t="str">
            <v>18.652071373.7737652</v>
          </cell>
          <cell r="D846" t="str">
            <v>S8P050101-S8P050103</v>
          </cell>
          <cell r="E846" t="str">
            <v>Airtel</v>
          </cell>
          <cell r="F846" t="str">
            <v>Nigdi 332</v>
          </cell>
          <cell r="G846" t="str">
            <v>Pune</v>
          </cell>
          <cell r="H846" t="str">
            <v>M&amp;G</v>
          </cell>
          <cell r="I846" t="str">
            <v>S8P</v>
          </cell>
          <cell r="J846" t="str">
            <v>S8P</v>
          </cell>
          <cell r="L846">
            <v>45169</v>
          </cell>
          <cell r="M846">
            <v>45212</v>
          </cell>
          <cell r="N846">
            <v>45169</v>
          </cell>
          <cell r="Q846" t="str">
            <v>No</v>
          </cell>
        </row>
        <row r="847">
          <cell r="B847" t="str">
            <v>S8P050104</v>
          </cell>
          <cell r="C847" t="str">
            <v>18.651978273.7729492</v>
          </cell>
          <cell r="D847" t="str">
            <v>S8P050101-S8P050106</v>
          </cell>
          <cell r="E847" t="str">
            <v>Airtel</v>
          </cell>
          <cell r="F847" t="str">
            <v>Nigdi 332</v>
          </cell>
          <cell r="G847" t="str">
            <v>Pune</v>
          </cell>
          <cell r="H847" t="str">
            <v>M&amp;G</v>
          </cell>
          <cell r="I847" t="str">
            <v>S8P</v>
          </cell>
          <cell r="J847" t="str">
            <v>S8P</v>
          </cell>
          <cell r="L847">
            <v>45169</v>
          </cell>
          <cell r="M847">
            <v>45212</v>
          </cell>
          <cell r="N847">
            <v>45169</v>
          </cell>
          <cell r="Q847" t="str">
            <v>No</v>
          </cell>
        </row>
        <row r="848">
          <cell r="B848" t="str">
            <v>S8P050105</v>
          </cell>
          <cell r="C848" t="str">
            <v>18.652572373.7730663</v>
          </cell>
          <cell r="D848" t="str">
            <v>S8P050101-S8P050106</v>
          </cell>
          <cell r="E848" t="str">
            <v>Airtel</v>
          </cell>
          <cell r="F848" t="str">
            <v>Nigdi 332</v>
          </cell>
          <cell r="G848" t="str">
            <v>Pune</v>
          </cell>
          <cell r="H848" t="str">
            <v>M&amp;G</v>
          </cell>
          <cell r="I848" t="str">
            <v>S8P</v>
          </cell>
          <cell r="J848" t="str">
            <v>S8P</v>
          </cell>
          <cell r="L848">
            <v>45169</v>
          </cell>
          <cell r="M848">
            <v>45212</v>
          </cell>
          <cell r="N848">
            <v>45169</v>
          </cell>
          <cell r="Q848" t="str">
            <v>No</v>
          </cell>
        </row>
        <row r="849">
          <cell r="B849" t="str">
            <v>S8P050106</v>
          </cell>
          <cell r="C849" t="str">
            <v>18.652081573.7742672</v>
          </cell>
          <cell r="D849" t="str">
            <v>S8P050101-S8P050106</v>
          </cell>
          <cell r="E849" t="str">
            <v>Airtel</v>
          </cell>
          <cell r="F849" t="str">
            <v>Nigdi 332</v>
          </cell>
          <cell r="G849" t="str">
            <v>Pune</v>
          </cell>
          <cell r="H849" t="str">
            <v>M&amp;G</v>
          </cell>
          <cell r="I849" t="str">
            <v>S8P</v>
          </cell>
          <cell r="J849" t="str">
            <v>S8P</v>
          </cell>
          <cell r="L849">
            <v>45169</v>
          </cell>
          <cell r="M849">
            <v>45212</v>
          </cell>
          <cell r="N849">
            <v>45169</v>
          </cell>
          <cell r="Q849" t="str">
            <v>No</v>
          </cell>
        </row>
        <row r="850">
          <cell r="B850" t="str">
            <v>S8P050107</v>
          </cell>
          <cell r="C850" t="str">
            <v>18.65178,73.7737</v>
          </cell>
          <cell r="D850" t="str">
            <v>S8P050102-S8P050107</v>
          </cell>
          <cell r="E850" t="str">
            <v>Airtel</v>
          </cell>
          <cell r="F850" t="str">
            <v>Nigdi 332</v>
          </cell>
          <cell r="G850" t="str">
            <v>Pune</v>
          </cell>
          <cell r="H850" t="str">
            <v>M&amp;G</v>
          </cell>
          <cell r="I850" t="str">
            <v>S8P</v>
          </cell>
          <cell r="J850" t="str">
            <v>S8P</v>
          </cell>
          <cell r="L850">
            <v>45169</v>
          </cell>
          <cell r="M850">
            <v>45212</v>
          </cell>
          <cell r="N850">
            <v>45169</v>
          </cell>
          <cell r="Q850" t="str">
            <v>No</v>
          </cell>
        </row>
        <row r="851">
          <cell r="B851" t="str">
            <v>S8P060104</v>
          </cell>
          <cell r="C851" t="str">
            <v>18.653400473.7738273</v>
          </cell>
          <cell r="D851" t="str">
            <v>S8P060102-S8P060105</v>
          </cell>
          <cell r="E851" t="str">
            <v>Airtel</v>
          </cell>
          <cell r="F851" t="str">
            <v>Nigdi 332</v>
          </cell>
          <cell r="G851" t="str">
            <v>Pune</v>
          </cell>
          <cell r="H851" t="str">
            <v>M&amp;G</v>
          </cell>
          <cell r="I851" t="str">
            <v>S8P</v>
          </cell>
          <cell r="J851" t="str">
            <v>S8P</v>
          </cell>
          <cell r="L851">
            <v>45169</v>
          </cell>
          <cell r="M851">
            <v>45212</v>
          </cell>
          <cell r="N851">
            <v>45169</v>
          </cell>
          <cell r="Q851" t="str">
            <v>No</v>
          </cell>
        </row>
        <row r="852">
          <cell r="B852" t="str">
            <v>S8P060105</v>
          </cell>
          <cell r="C852" t="str">
            <v>18.652869673.7734859</v>
          </cell>
          <cell r="D852" t="str">
            <v>S8P060102-S8P060105</v>
          </cell>
          <cell r="E852" t="str">
            <v>Airtel</v>
          </cell>
          <cell r="F852" t="str">
            <v>Nigdi 332</v>
          </cell>
          <cell r="G852" t="str">
            <v>Pune</v>
          </cell>
          <cell r="H852" t="str">
            <v>M&amp;G</v>
          </cell>
          <cell r="I852" t="str">
            <v>S8P</v>
          </cell>
          <cell r="J852" t="str">
            <v>S8P</v>
          </cell>
          <cell r="L852">
            <v>45169</v>
          </cell>
          <cell r="M852">
            <v>45212</v>
          </cell>
          <cell r="N852">
            <v>45169</v>
          </cell>
          <cell r="Q852" t="str">
            <v>No</v>
          </cell>
        </row>
        <row r="853">
          <cell r="B853" t="str">
            <v>S8P080107</v>
          </cell>
          <cell r="C853" t="str">
            <v>18.652472173.7732345</v>
          </cell>
          <cell r="D853" t="str">
            <v>S8P080106-S8P080107</v>
          </cell>
          <cell r="E853" t="str">
            <v>Airtel</v>
          </cell>
          <cell r="F853" t="str">
            <v>Nigdi 332</v>
          </cell>
          <cell r="G853" t="str">
            <v>Pune</v>
          </cell>
          <cell r="H853" t="str">
            <v>M&amp;G</v>
          </cell>
          <cell r="I853" t="str">
            <v>S8P</v>
          </cell>
          <cell r="J853" t="str">
            <v>S8P</v>
          </cell>
          <cell r="L853">
            <v>45169</v>
          </cell>
          <cell r="M853">
            <v>45212</v>
          </cell>
          <cell r="N853">
            <v>45169</v>
          </cell>
          <cell r="Q853" t="str">
            <v>No</v>
          </cell>
        </row>
        <row r="854">
          <cell r="B854" t="str">
            <v>S8P090103</v>
          </cell>
          <cell r="C854" t="str">
            <v>18.65473673.7722738</v>
          </cell>
          <cell r="D854" t="str">
            <v>S8P090102-S8P090104</v>
          </cell>
          <cell r="E854" t="str">
            <v>Airtel</v>
          </cell>
          <cell r="F854" t="str">
            <v>Nigdi 332</v>
          </cell>
          <cell r="G854" t="str">
            <v>Pune</v>
          </cell>
          <cell r="H854" t="str">
            <v>M&amp;G</v>
          </cell>
          <cell r="I854" t="str">
            <v>S8P</v>
          </cell>
          <cell r="J854" t="str">
            <v>S8P</v>
          </cell>
          <cell r="L854">
            <v>45169</v>
          </cell>
          <cell r="M854">
            <v>45212</v>
          </cell>
          <cell r="N854">
            <v>45169</v>
          </cell>
          <cell r="Q854" t="str">
            <v>No</v>
          </cell>
        </row>
        <row r="855">
          <cell r="B855" t="str">
            <v>S8P090104</v>
          </cell>
          <cell r="C855" t="str">
            <v>18.654370573.7725288</v>
          </cell>
          <cell r="D855" t="str">
            <v>S8P090102-S8P090104</v>
          </cell>
          <cell r="E855" t="str">
            <v>Airtel</v>
          </cell>
          <cell r="F855" t="str">
            <v>Nigdi 332</v>
          </cell>
          <cell r="G855" t="str">
            <v>Pune</v>
          </cell>
          <cell r="H855" t="str">
            <v>M&amp;G</v>
          </cell>
          <cell r="I855" t="str">
            <v>S8P</v>
          </cell>
          <cell r="J855" t="str">
            <v>S8P</v>
          </cell>
          <cell r="L855">
            <v>45169</v>
          </cell>
          <cell r="M855">
            <v>45212</v>
          </cell>
          <cell r="N855">
            <v>45169</v>
          </cell>
          <cell r="Q855" t="str">
            <v>No</v>
          </cell>
        </row>
        <row r="856">
          <cell r="B856" t="str">
            <v>S8P090105</v>
          </cell>
          <cell r="C856" t="str">
            <v>18.65515	,73.77241</v>
          </cell>
          <cell r="D856" t="str">
            <v>S8P090103-S8P090105</v>
          </cell>
          <cell r="E856" t="str">
            <v>Airtel</v>
          </cell>
          <cell r="F856" t="str">
            <v>Nigdi 332</v>
          </cell>
          <cell r="G856" t="str">
            <v>Pune</v>
          </cell>
          <cell r="H856" t="str">
            <v>M&amp;G</v>
          </cell>
          <cell r="I856" t="str">
            <v>S8P</v>
          </cell>
          <cell r="J856" t="str">
            <v>S8P</v>
          </cell>
          <cell r="L856">
            <v>45169</v>
          </cell>
          <cell r="M856">
            <v>45212</v>
          </cell>
          <cell r="N856">
            <v>45169</v>
          </cell>
          <cell r="Q856" t="str">
            <v>No</v>
          </cell>
        </row>
        <row r="857">
          <cell r="B857" t="str">
            <v>S8P110107</v>
          </cell>
          <cell r="C857" t="str">
            <v>18.652910473.7697086</v>
          </cell>
          <cell r="D857" t="str">
            <v>S8P110106-S8P110107</v>
          </cell>
          <cell r="E857" t="str">
            <v>Airtel</v>
          </cell>
          <cell r="F857" t="str">
            <v>Nigdi 332</v>
          </cell>
          <cell r="G857" t="str">
            <v>Pune</v>
          </cell>
          <cell r="H857" t="str">
            <v>M&amp;G</v>
          </cell>
          <cell r="I857" t="str">
            <v>S8P</v>
          </cell>
          <cell r="J857" t="str">
            <v>S8P</v>
          </cell>
          <cell r="L857">
            <v>45169</v>
          </cell>
          <cell r="M857">
            <v>45212</v>
          </cell>
          <cell r="N857">
            <v>45169</v>
          </cell>
          <cell r="Q857" t="str">
            <v>No</v>
          </cell>
        </row>
        <row r="858">
          <cell r="B858" t="str">
            <v>S8P120106</v>
          </cell>
          <cell r="C858" t="str">
            <v>18.649797173.7699386</v>
          </cell>
          <cell r="D858" t="str">
            <v>S8P120105-S8P120108</v>
          </cell>
          <cell r="E858" t="str">
            <v>Airtel</v>
          </cell>
          <cell r="F858" t="str">
            <v>Nigdi 332</v>
          </cell>
          <cell r="G858" t="str">
            <v>Pune</v>
          </cell>
          <cell r="H858" t="str">
            <v>M&amp;G</v>
          </cell>
          <cell r="I858" t="str">
            <v>S8P</v>
          </cell>
          <cell r="J858" t="str">
            <v>S8P</v>
          </cell>
          <cell r="L858">
            <v>45169</v>
          </cell>
          <cell r="M858">
            <v>45212</v>
          </cell>
          <cell r="N858">
            <v>45169</v>
          </cell>
          <cell r="Q858" t="str">
            <v>No</v>
          </cell>
        </row>
        <row r="859">
          <cell r="B859" t="str">
            <v>S8P120107</v>
          </cell>
          <cell r="C859" t="str">
            <v>18.650263873.7700137</v>
          </cell>
          <cell r="D859" t="str">
            <v>S8P120105-S8P120108</v>
          </cell>
          <cell r="E859" t="str">
            <v>Airtel</v>
          </cell>
          <cell r="F859" t="str">
            <v>Nigdi 332</v>
          </cell>
          <cell r="G859" t="str">
            <v>Pune</v>
          </cell>
          <cell r="H859" t="str">
            <v>M&amp;G</v>
          </cell>
          <cell r="I859" t="str">
            <v>S8P</v>
          </cell>
          <cell r="J859" t="str">
            <v>S8P</v>
          </cell>
          <cell r="L859">
            <v>45169</v>
          </cell>
          <cell r="M859">
            <v>45212</v>
          </cell>
          <cell r="N859">
            <v>45169</v>
          </cell>
          <cell r="Q859" t="str">
            <v>No</v>
          </cell>
        </row>
        <row r="860">
          <cell r="B860" t="str">
            <v>S8P120108</v>
          </cell>
          <cell r="C860" t="str">
            <v>18.65100173.7700464</v>
          </cell>
          <cell r="D860" t="str">
            <v>S8P120105-S8P120108</v>
          </cell>
          <cell r="E860" t="str">
            <v>Airtel</v>
          </cell>
          <cell r="F860" t="str">
            <v>Nigdi 332</v>
          </cell>
          <cell r="G860" t="str">
            <v>Pune</v>
          </cell>
          <cell r="H860" t="str">
            <v>M&amp;G</v>
          </cell>
          <cell r="I860" t="str">
            <v>S8P</v>
          </cell>
          <cell r="J860" t="str">
            <v>S8P</v>
          </cell>
          <cell r="L860">
            <v>45169</v>
          </cell>
          <cell r="M860">
            <v>45212</v>
          </cell>
          <cell r="N860">
            <v>45169</v>
          </cell>
          <cell r="Q860" t="str">
            <v>No</v>
          </cell>
        </row>
        <row r="861">
          <cell r="B861" t="str">
            <v>S8P140102</v>
          </cell>
          <cell r="C861" t="str">
            <v>18.652523473.7754009</v>
          </cell>
          <cell r="D861" t="str">
            <v>S8P140101-S8P140103</v>
          </cell>
          <cell r="E861" t="str">
            <v>Airtel</v>
          </cell>
          <cell r="F861" t="str">
            <v>Nigdi 332</v>
          </cell>
          <cell r="G861" t="str">
            <v>Pune</v>
          </cell>
          <cell r="H861" t="str">
            <v>M&amp;G</v>
          </cell>
          <cell r="I861" t="str">
            <v>S8P</v>
          </cell>
          <cell r="J861" t="str">
            <v>S8P</v>
          </cell>
          <cell r="L861">
            <v>45169</v>
          </cell>
          <cell r="M861">
            <v>45212</v>
          </cell>
          <cell r="N861">
            <v>45169</v>
          </cell>
          <cell r="Q861" t="str">
            <v>No</v>
          </cell>
        </row>
        <row r="862">
          <cell r="B862" t="str">
            <v>S8P140103</v>
          </cell>
          <cell r="C862" t="str">
            <v>18.65293473.7753581</v>
          </cell>
          <cell r="D862" t="str">
            <v>S8P140101-S8P140103</v>
          </cell>
          <cell r="E862" t="str">
            <v>Airtel</v>
          </cell>
          <cell r="F862" t="str">
            <v>Nigdi 332</v>
          </cell>
          <cell r="G862" t="str">
            <v>Pune</v>
          </cell>
          <cell r="H862" t="str">
            <v>M&amp;G</v>
          </cell>
          <cell r="I862" t="str">
            <v>S8P</v>
          </cell>
          <cell r="J862" t="str">
            <v>S8P</v>
          </cell>
          <cell r="L862">
            <v>45169</v>
          </cell>
          <cell r="M862">
            <v>45212</v>
          </cell>
          <cell r="N862">
            <v>45169</v>
          </cell>
          <cell r="Q862" t="str">
            <v>No</v>
          </cell>
        </row>
        <row r="863">
          <cell r="B863" t="str">
            <v>S8P150102</v>
          </cell>
          <cell r="C863" t="str">
            <v>18.650394473.7758811</v>
          </cell>
          <cell r="D863" t="str">
            <v>S8P150101-S8P150102</v>
          </cell>
          <cell r="E863" t="str">
            <v>Airtel</v>
          </cell>
          <cell r="F863" t="str">
            <v>Nigdi 332</v>
          </cell>
          <cell r="G863" t="str">
            <v>Pune</v>
          </cell>
          <cell r="H863" t="str">
            <v>M&amp;G</v>
          </cell>
          <cell r="I863" t="str">
            <v>S8P</v>
          </cell>
          <cell r="J863" t="str">
            <v>S8P</v>
          </cell>
          <cell r="L863">
            <v>45169</v>
          </cell>
          <cell r="M863">
            <v>45212</v>
          </cell>
          <cell r="N863">
            <v>45169</v>
          </cell>
          <cell r="Q863" t="str">
            <v>No</v>
          </cell>
        </row>
        <row r="864">
          <cell r="B864" t="str">
            <v>S8P150103</v>
          </cell>
          <cell r="C864" t="str">
            <v>18.650396873.7758912</v>
          </cell>
          <cell r="D864" t="str">
            <v>S8P150101-S8P150103</v>
          </cell>
          <cell r="E864" t="str">
            <v>Airtel</v>
          </cell>
          <cell r="F864" t="str">
            <v>Nigdi 332</v>
          </cell>
          <cell r="G864" t="str">
            <v>Pune</v>
          </cell>
          <cell r="H864" t="str">
            <v>M&amp;G</v>
          </cell>
          <cell r="I864" t="str">
            <v>S8P</v>
          </cell>
          <cell r="J864" t="str">
            <v>S8P</v>
          </cell>
          <cell r="L864">
            <v>45169</v>
          </cell>
          <cell r="M864">
            <v>45212</v>
          </cell>
          <cell r="N864">
            <v>45169</v>
          </cell>
          <cell r="Q864" t="str">
            <v>No</v>
          </cell>
        </row>
        <row r="865">
          <cell r="B865" t="str">
            <v>S8P150104</v>
          </cell>
          <cell r="C865" t="str">
            <v>18.64987,73.77663</v>
          </cell>
          <cell r="D865" t="str">
            <v>S8P150101-S8P150105</v>
          </cell>
          <cell r="E865" t="str">
            <v>Airtel</v>
          </cell>
          <cell r="F865" t="str">
            <v>Nigdi 332</v>
          </cell>
          <cell r="G865" t="str">
            <v>Pune</v>
          </cell>
          <cell r="H865" t="str">
            <v>M&amp;G</v>
          </cell>
          <cell r="I865" t="str">
            <v>S8P</v>
          </cell>
          <cell r="J865" t="str">
            <v>S8P</v>
          </cell>
          <cell r="L865">
            <v>45169</v>
          </cell>
          <cell r="M865">
            <v>45212</v>
          </cell>
          <cell r="N865">
            <v>45169</v>
          </cell>
          <cell r="Q865" t="str">
            <v>No</v>
          </cell>
        </row>
        <row r="866">
          <cell r="B866" t="str">
            <v>S8P150105</v>
          </cell>
          <cell r="C866" t="str">
            <v>18.65003,73.77699</v>
          </cell>
          <cell r="D866" t="str">
            <v>S8P150101-S8P150105</v>
          </cell>
          <cell r="E866" t="str">
            <v>Airtel</v>
          </cell>
          <cell r="F866" t="str">
            <v>Nigdi 332</v>
          </cell>
          <cell r="G866" t="str">
            <v>Pune</v>
          </cell>
          <cell r="H866" t="str">
            <v>M&amp;G</v>
          </cell>
          <cell r="I866" t="str">
            <v>S8P</v>
          </cell>
          <cell r="J866" t="str">
            <v>S8P</v>
          </cell>
          <cell r="L866">
            <v>45169</v>
          </cell>
          <cell r="M866">
            <v>45212</v>
          </cell>
          <cell r="N866">
            <v>45169</v>
          </cell>
          <cell r="Q866" t="str">
            <v>No</v>
          </cell>
        </row>
        <row r="867">
          <cell r="B867" t="str">
            <v>S8P150106</v>
          </cell>
          <cell r="C867" t="str">
            <v>18.65068,73.77628</v>
          </cell>
          <cell r="D867" t="str">
            <v>S8P150104-S8P150108</v>
          </cell>
          <cell r="E867" t="str">
            <v>Airtel</v>
          </cell>
          <cell r="F867" t="str">
            <v>Nigdi 332</v>
          </cell>
          <cell r="G867" t="str">
            <v>Pune</v>
          </cell>
          <cell r="H867" t="str">
            <v>M&amp;G</v>
          </cell>
          <cell r="I867" t="str">
            <v>S8P</v>
          </cell>
          <cell r="J867" t="str">
            <v>S8P</v>
          </cell>
          <cell r="L867">
            <v>45169</v>
          </cell>
          <cell r="M867">
            <v>45212</v>
          </cell>
          <cell r="N867">
            <v>45169</v>
          </cell>
          <cell r="Q867" t="str">
            <v>No</v>
          </cell>
        </row>
        <row r="868">
          <cell r="B868" t="str">
            <v>S8P150107</v>
          </cell>
          <cell r="C868" t="str">
            <v>18.65089,73.77616</v>
          </cell>
          <cell r="D868" t="str">
            <v>S8P150104-S8P150108</v>
          </cell>
          <cell r="E868" t="str">
            <v>Airtel</v>
          </cell>
          <cell r="F868" t="str">
            <v>Nigdi 332</v>
          </cell>
          <cell r="G868" t="str">
            <v>Pune</v>
          </cell>
          <cell r="H868" t="str">
            <v>M&amp;G</v>
          </cell>
          <cell r="I868" t="str">
            <v>S8P</v>
          </cell>
          <cell r="J868" t="str">
            <v>S8P</v>
          </cell>
          <cell r="L868">
            <v>45169</v>
          </cell>
          <cell r="M868">
            <v>45212</v>
          </cell>
          <cell r="N868">
            <v>45169</v>
          </cell>
          <cell r="Q868" t="str">
            <v>No</v>
          </cell>
        </row>
        <row r="869">
          <cell r="B869" t="str">
            <v>S8P150108</v>
          </cell>
          <cell r="C869" t="str">
            <v>18.6509,73.77634</v>
          </cell>
          <cell r="D869" t="str">
            <v>S8P150104-S8P150108</v>
          </cell>
          <cell r="E869" t="str">
            <v>Airtel</v>
          </cell>
          <cell r="F869" t="str">
            <v>Nigdi 332</v>
          </cell>
          <cell r="G869" t="str">
            <v>Pune</v>
          </cell>
          <cell r="H869" t="str">
            <v>M&amp;G</v>
          </cell>
          <cell r="I869" t="str">
            <v>S8P</v>
          </cell>
          <cell r="J869" t="str">
            <v>S8P</v>
          </cell>
          <cell r="L869">
            <v>45169</v>
          </cell>
          <cell r="M869">
            <v>45212</v>
          </cell>
          <cell r="N869">
            <v>45169</v>
          </cell>
          <cell r="Q869" t="str">
            <v>No</v>
          </cell>
        </row>
        <row r="870">
          <cell r="B870" t="str">
            <v>S8P160106</v>
          </cell>
          <cell r="C870" t="str">
            <v>18.652934,73.768945</v>
          </cell>
          <cell r="D870" t="str">
            <v>S8P160102-S8P160106</v>
          </cell>
          <cell r="E870" t="str">
            <v>Airtel</v>
          </cell>
          <cell r="F870" t="str">
            <v>Nigdi 332</v>
          </cell>
          <cell r="G870" t="str">
            <v>Pune</v>
          </cell>
          <cell r="H870" t="str">
            <v>M&amp;G</v>
          </cell>
          <cell r="I870" t="str">
            <v>S8P</v>
          </cell>
          <cell r="J870" t="str">
            <v>S8P</v>
          </cell>
          <cell r="L870">
            <v>45169</v>
          </cell>
          <cell r="M870">
            <v>45212</v>
          </cell>
          <cell r="N870">
            <v>45169</v>
          </cell>
          <cell r="Q870" t="str">
            <v>No</v>
          </cell>
        </row>
        <row r="871">
          <cell r="B871" t="str">
            <v>S8P160107</v>
          </cell>
          <cell r="C871" t="str">
            <v>18.6534,	73.77004</v>
          </cell>
          <cell r="D871" t="str">
            <v>S8P160101-S8P160107</v>
          </cell>
          <cell r="E871" t="str">
            <v>Airtel</v>
          </cell>
          <cell r="F871" t="str">
            <v>Nigdi 332</v>
          </cell>
          <cell r="G871" t="str">
            <v>Pune</v>
          </cell>
          <cell r="H871" t="str">
            <v>M&amp;G</v>
          </cell>
          <cell r="I871" t="str">
            <v>S8P</v>
          </cell>
          <cell r="J871" t="str">
            <v>S8P</v>
          </cell>
          <cell r="L871">
            <v>45169</v>
          </cell>
          <cell r="M871">
            <v>45212</v>
          </cell>
          <cell r="N871">
            <v>45169</v>
          </cell>
          <cell r="Q871" t="str">
            <v>No</v>
          </cell>
        </row>
        <row r="872">
          <cell r="B872" t="str">
            <v>S8P160108</v>
          </cell>
          <cell r="C872" t="str">
            <v>18.65512,73.77091</v>
          </cell>
          <cell r="D872" t="str">
            <v>S8P160104-S8P160108</v>
          </cell>
          <cell r="E872" t="str">
            <v>Airtel</v>
          </cell>
          <cell r="F872" t="str">
            <v>Nigdi 332</v>
          </cell>
          <cell r="G872" t="str">
            <v>Pune</v>
          </cell>
          <cell r="H872" t="str">
            <v>M&amp;G</v>
          </cell>
          <cell r="I872" t="str">
            <v>S8P</v>
          </cell>
          <cell r="J872" t="str">
            <v>S8P</v>
          </cell>
          <cell r="L872">
            <v>45169</v>
          </cell>
          <cell r="M872">
            <v>45212</v>
          </cell>
          <cell r="N872">
            <v>45169</v>
          </cell>
          <cell r="Q872" t="str">
            <v>No</v>
          </cell>
        </row>
        <row r="873">
          <cell r="B873" t="str">
            <v>S8O01</v>
          </cell>
          <cell r="C873" t="str">
            <v>18.6593444,73.7687797</v>
          </cell>
          <cell r="D873" t="str">
            <v>000000S8O-0000S8O03</v>
          </cell>
          <cell r="E873" t="str">
            <v>Airtel</v>
          </cell>
          <cell r="F873" t="str">
            <v>Nigdi 4133</v>
          </cell>
          <cell r="G873" t="str">
            <v>Pune</v>
          </cell>
          <cell r="H873" t="str">
            <v>M&amp;G</v>
          </cell>
          <cell r="I873" t="str">
            <v>S8O</v>
          </cell>
          <cell r="J873" t="str">
            <v>S8O</v>
          </cell>
          <cell r="L873">
            <v>45199</v>
          </cell>
          <cell r="M873">
            <v>45233</v>
          </cell>
          <cell r="N873">
            <v>45199</v>
          </cell>
          <cell r="Q873" t="str">
            <v>No</v>
          </cell>
        </row>
        <row r="874">
          <cell r="B874" t="str">
            <v>S8O010101</v>
          </cell>
          <cell r="C874" t="str">
            <v>18.6593444,73.7687797</v>
          </cell>
          <cell r="D874" t="str">
            <v>0000S8O01-S8O010102</v>
          </cell>
          <cell r="E874" t="str">
            <v>Airtel</v>
          </cell>
          <cell r="F874" t="str">
            <v>Nigdi 4133</v>
          </cell>
          <cell r="G874" t="str">
            <v>Pune</v>
          </cell>
          <cell r="H874" t="str">
            <v>M&amp;G</v>
          </cell>
          <cell r="I874" t="str">
            <v>S8O</v>
          </cell>
          <cell r="J874" t="str">
            <v>S8O</v>
          </cell>
          <cell r="L874">
            <v>45199</v>
          </cell>
          <cell r="M874">
            <v>45233</v>
          </cell>
          <cell r="N874">
            <v>45199</v>
          </cell>
          <cell r="Q874" t="str">
            <v>No</v>
          </cell>
        </row>
        <row r="875">
          <cell r="B875" t="str">
            <v>S8O010102</v>
          </cell>
          <cell r="C875" t="str">
            <v>18.6593444,73.7687797</v>
          </cell>
          <cell r="D875" t="str">
            <v>0000S8O01-S8O010102</v>
          </cell>
          <cell r="E875" t="str">
            <v>Airtel</v>
          </cell>
          <cell r="F875" t="str">
            <v>Nigdi 4133</v>
          </cell>
          <cell r="G875" t="str">
            <v>Pune</v>
          </cell>
          <cell r="H875" t="str">
            <v>M&amp;G</v>
          </cell>
          <cell r="I875" t="str">
            <v>S8O</v>
          </cell>
          <cell r="J875" t="str">
            <v>S8O</v>
          </cell>
          <cell r="L875">
            <v>45199</v>
          </cell>
          <cell r="M875">
            <v>45233</v>
          </cell>
          <cell r="N875">
            <v>45199</v>
          </cell>
          <cell r="Q875" t="str">
            <v>No</v>
          </cell>
        </row>
        <row r="876">
          <cell r="B876" t="str">
            <v>S8O010103</v>
          </cell>
          <cell r="C876" t="str">
            <v>18.6593444,73.7687797</v>
          </cell>
          <cell r="D876" t="str">
            <v>0000S8O01-S8O010106</v>
          </cell>
          <cell r="E876" t="str">
            <v>Airtel</v>
          </cell>
          <cell r="F876" t="str">
            <v>Nigdi 4133</v>
          </cell>
          <cell r="G876" t="str">
            <v>Pune</v>
          </cell>
          <cell r="H876" t="str">
            <v>M&amp;G</v>
          </cell>
          <cell r="I876" t="str">
            <v>S8O</v>
          </cell>
          <cell r="J876" t="str">
            <v>S8O</v>
          </cell>
          <cell r="L876">
            <v>45199</v>
          </cell>
          <cell r="M876">
            <v>45233</v>
          </cell>
          <cell r="N876">
            <v>45199</v>
          </cell>
          <cell r="Q876" t="str">
            <v>No</v>
          </cell>
        </row>
        <row r="877">
          <cell r="B877" t="str">
            <v>S8O010104</v>
          </cell>
          <cell r="C877" t="str">
            <v>18.658626,73.7684166</v>
          </cell>
          <cell r="D877" t="str">
            <v>0000S8O01-S8O010106</v>
          </cell>
          <cell r="E877" t="str">
            <v>Airtel</v>
          </cell>
          <cell r="F877" t="str">
            <v>Nigdi 4133</v>
          </cell>
          <cell r="G877" t="str">
            <v>Pune</v>
          </cell>
          <cell r="H877" t="str">
            <v>M&amp;G</v>
          </cell>
          <cell r="I877" t="str">
            <v>S8O</v>
          </cell>
          <cell r="J877" t="str">
            <v>S8O</v>
          </cell>
          <cell r="L877">
            <v>45199</v>
          </cell>
          <cell r="M877">
            <v>45233</v>
          </cell>
          <cell r="N877">
            <v>45199</v>
          </cell>
          <cell r="Q877" t="str">
            <v>No</v>
          </cell>
        </row>
        <row r="878">
          <cell r="B878" t="str">
            <v>S8O010105</v>
          </cell>
          <cell r="C878" t="str">
            <v>18.6587098,73.7685197</v>
          </cell>
          <cell r="D878" t="str">
            <v>0000S8O01-S8O010106</v>
          </cell>
          <cell r="E878" t="str">
            <v>Airtel</v>
          </cell>
          <cell r="F878" t="str">
            <v>Nigdi 4133</v>
          </cell>
          <cell r="G878" t="str">
            <v>Pune</v>
          </cell>
          <cell r="H878" t="str">
            <v>M&amp;G</v>
          </cell>
          <cell r="I878" t="str">
            <v>S8O</v>
          </cell>
          <cell r="J878" t="str">
            <v>S8O</v>
          </cell>
          <cell r="L878">
            <v>45199</v>
          </cell>
          <cell r="M878">
            <v>45233</v>
          </cell>
          <cell r="N878">
            <v>45199</v>
          </cell>
          <cell r="Q878" t="str">
            <v>No</v>
          </cell>
        </row>
        <row r="879">
          <cell r="B879" t="str">
            <v>S8O010106</v>
          </cell>
          <cell r="C879" t="str">
            <v>18.6585805,73.7683995</v>
          </cell>
          <cell r="D879" t="str">
            <v>0000S8O01-S8O010106</v>
          </cell>
          <cell r="E879" t="str">
            <v>Airtel</v>
          </cell>
          <cell r="F879" t="str">
            <v>Nigdi 4133</v>
          </cell>
          <cell r="G879" t="str">
            <v>Pune</v>
          </cell>
          <cell r="H879" t="str">
            <v>M&amp;G</v>
          </cell>
          <cell r="I879" t="str">
            <v>S8O</v>
          </cell>
          <cell r="J879" t="str">
            <v>S8O</v>
          </cell>
          <cell r="L879">
            <v>45199</v>
          </cell>
          <cell r="M879">
            <v>45233</v>
          </cell>
          <cell r="N879">
            <v>45199</v>
          </cell>
          <cell r="Q879" t="str">
            <v>No</v>
          </cell>
        </row>
        <row r="880">
          <cell r="B880" t="str">
            <v>S8O010107</v>
          </cell>
          <cell r="C880" t="str">
            <v>18.6593444,73.7687797</v>
          </cell>
          <cell r="D880" t="str">
            <v>S8O010101-S8O010107</v>
          </cell>
          <cell r="E880" t="str">
            <v>Airtel</v>
          </cell>
          <cell r="F880" t="str">
            <v>Nigdi 4133</v>
          </cell>
          <cell r="G880" t="str">
            <v>Pune</v>
          </cell>
          <cell r="H880" t="str">
            <v>M&amp;G</v>
          </cell>
          <cell r="I880" t="str">
            <v>S8O</v>
          </cell>
          <cell r="J880" t="str">
            <v>S8O</v>
          </cell>
          <cell r="L880">
            <v>45199</v>
          </cell>
          <cell r="M880">
            <v>45233</v>
          </cell>
          <cell r="N880">
            <v>45199</v>
          </cell>
          <cell r="Q880" t="str">
            <v>No</v>
          </cell>
        </row>
        <row r="881">
          <cell r="B881" t="str">
            <v>S8O02</v>
          </cell>
          <cell r="C881" t="str">
            <v>18.6593444,73.7687797</v>
          </cell>
          <cell r="D881" t="str">
            <v>000000S8O-0000S8O03</v>
          </cell>
          <cell r="E881" t="str">
            <v>Airtel</v>
          </cell>
          <cell r="F881" t="str">
            <v>Nigdi 4133</v>
          </cell>
          <cell r="G881" t="str">
            <v>Pune</v>
          </cell>
          <cell r="H881" t="str">
            <v>M&amp;G</v>
          </cell>
          <cell r="I881" t="str">
            <v>S8O</v>
          </cell>
          <cell r="J881" t="str">
            <v>S8O</v>
          </cell>
          <cell r="L881">
            <v>45199</v>
          </cell>
          <cell r="M881">
            <v>45233</v>
          </cell>
          <cell r="N881">
            <v>45199</v>
          </cell>
          <cell r="Q881" t="str">
            <v>No</v>
          </cell>
        </row>
        <row r="882">
          <cell r="B882" t="str">
            <v>S8O020101</v>
          </cell>
          <cell r="C882" t="str">
            <v>18.6597081,73.7696608</v>
          </cell>
          <cell r="D882" t="str">
            <v>0000S8O02-S8O020106</v>
          </cell>
          <cell r="E882" t="str">
            <v>Airtel</v>
          </cell>
          <cell r="F882" t="str">
            <v>Nigdi 4133</v>
          </cell>
          <cell r="G882" t="str">
            <v>Pune</v>
          </cell>
          <cell r="H882" t="str">
            <v>M&amp;G</v>
          </cell>
          <cell r="I882" t="str">
            <v>S8O</v>
          </cell>
          <cell r="J882" t="str">
            <v>S8O</v>
          </cell>
          <cell r="L882">
            <v>45199</v>
          </cell>
          <cell r="M882">
            <v>45233</v>
          </cell>
          <cell r="N882">
            <v>45199</v>
          </cell>
          <cell r="Q882" t="str">
            <v>No</v>
          </cell>
        </row>
        <row r="883">
          <cell r="B883" t="str">
            <v>S8O020102</v>
          </cell>
          <cell r="C883" t="str">
            <v>18.6597081,73.7696608</v>
          </cell>
          <cell r="D883" t="str">
            <v>0000S8O02-S8O020106</v>
          </cell>
          <cell r="E883" t="str">
            <v>Airtel</v>
          </cell>
          <cell r="F883" t="str">
            <v>Nigdi 4133</v>
          </cell>
          <cell r="G883" t="str">
            <v>Pune</v>
          </cell>
          <cell r="H883" t="str">
            <v>M&amp;G</v>
          </cell>
          <cell r="I883" t="str">
            <v>S8O</v>
          </cell>
          <cell r="J883" t="str">
            <v>S8O</v>
          </cell>
          <cell r="L883">
            <v>45199</v>
          </cell>
          <cell r="M883">
            <v>45233</v>
          </cell>
          <cell r="N883">
            <v>45199</v>
          </cell>
          <cell r="Q883" t="str">
            <v>No</v>
          </cell>
        </row>
        <row r="884">
          <cell r="B884" t="str">
            <v>S8O020103</v>
          </cell>
          <cell r="C884" t="str">
            <v>18.659752,73.769272</v>
          </cell>
          <cell r="D884" t="str">
            <v>0000S8O02-S8O020106</v>
          </cell>
          <cell r="E884" t="str">
            <v>Airtel</v>
          </cell>
          <cell r="F884" t="str">
            <v>Nigdi 4133</v>
          </cell>
          <cell r="G884" t="str">
            <v>Pune</v>
          </cell>
          <cell r="H884" t="str">
            <v>M&amp;G</v>
          </cell>
          <cell r="I884" t="str">
            <v>S8O</v>
          </cell>
          <cell r="J884" t="str">
            <v>S8O</v>
          </cell>
          <cell r="L884">
            <v>45199</v>
          </cell>
          <cell r="M884">
            <v>45233</v>
          </cell>
          <cell r="N884">
            <v>45199</v>
          </cell>
          <cell r="Q884" t="str">
            <v>No</v>
          </cell>
        </row>
        <row r="885">
          <cell r="B885" t="str">
            <v>S8O020106</v>
          </cell>
          <cell r="C885" t="str">
            <v>18.6599924,73.7688968</v>
          </cell>
          <cell r="D885" t="str">
            <v>0000S8O02-S8O020106</v>
          </cell>
          <cell r="E885" t="str">
            <v>Airtel</v>
          </cell>
          <cell r="F885" t="str">
            <v>Nigdi 4133</v>
          </cell>
          <cell r="G885" t="str">
            <v>Pune</v>
          </cell>
          <cell r="H885" t="str">
            <v>M&amp;G</v>
          </cell>
          <cell r="I885" t="str">
            <v>S8O</v>
          </cell>
          <cell r="J885" t="str">
            <v>S8O</v>
          </cell>
          <cell r="L885">
            <v>45199</v>
          </cell>
          <cell r="M885">
            <v>45233</v>
          </cell>
          <cell r="N885">
            <v>45199</v>
          </cell>
          <cell r="Q885" t="str">
            <v>No</v>
          </cell>
        </row>
        <row r="886">
          <cell r="B886" t="str">
            <v>S8O020104</v>
          </cell>
          <cell r="C886" t="str">
            <v>18.6597081,73.7696608</v>
          </cell>
          <cell r="D886" t="str">
            <v>0000S8O02-S8O020105</v>
          </cell>
          <cell r="E886" t="str">
            <v>Airtel</v>
          </cell>
          <cell r="F886" t="str">
            <v>Nigdi 4133</v>
          </cell>
          <cell r="G886" t="str">
            <v>Pune</v>
          </cell>
          <cell r="H886" t="str">
            <v>M&amp;G</v>
          </cell>
          <cell r="I886" t="str">
            <v>S8O</v>
          </cell>
          <cell r="J886" t="str">
            <v>S8O</v>
          </cell>
          <cell r="L886">
            <v>45199</v>
          </cell>
          <cell r="M886">
            <v>45233</v>
          </cell>
          <cell r="N886">
            <v>45199</v>
          </cell>
          <cell r="Q886" t="str">
            <v>No</v>
          </cell>
        </row>
        <row r="887">
          <cell r="B887" t="str">
            <v>S8O020105</v>
          </cell>
          <cell r="C887" t="str">
            <v>18.6601588,73.76976</v>
          </cell>
          <cell r="D887" t="str">
            <v>0000S8O02-S8O020105</v>
          </cell>
          <cell r="E887" t="str">
            <v>Airtel</v>
          </cell>
          <cell r="F887" t="str">
            <v>Nigdi 4133</v>
          </cell>
          <cell r="G887" t="str">
            <v>Pune</v>
          </cell>
          <cell r="H887" t="str">
            <v>M&amp;G</v>
          </cell>
          <cell r="I887" t="str">
            <v>S8O</v>
          </cell>
          <cell r="J887" t="str">
            <v>S8O</v>
          </cell>
          <cell r="L887">
            <v>45199</v>
          </cell>
          <cell r="M887">
            <v>45233</v>
          </cell>
          <cell r="N887">
            <v>45199</v>
          </cell>
          <cell r="Q887" t="str">
            <v>No</v>
          </cell>
        </row>
        <row r="888">
          <cell r="B888" t="str">
            <v>S8O020107</v>
          </cell>
          <cell r="C888" t="str">
            <v>18.6597081,73.7696608</v>
          </cell>
          <cell r="D888" t="str">
            <v>S8O020101-S8O020107</v>
          </cell>
          <cell r="E888" t="str">
            <v>Airtel</v>
          </cell>
          <cell r="F888" t="str">
            <v>Nigdi 4133</v>
          </cell>
          <cell r="G888" t="str">
            <v>Pune</v>
          </cell>
          <cell r="H888" t="str">
            <v>M&amp;G</v>
          </cell>
          <cell r="I888" t="str">
            <v>S8O</v>
          </cell>
          <cell r="J888" t="str">
            <v>S8O</v>
          </cell>
          <cell r="L888">
            <v>45199</v>
          </cell>
          <cell r="M888">
            <v>45233</v>
          </cell>
          <cell r="N888">
            <v>45199</v>
          </cell>
          <cell r="Q888" t="str">
            <v>No</v>
          </cell>
        </row>
        <row r="889">
          <cell r="B889" t="str">
            <v>S8O03</v>
          </cell>
          <cell r="C889" t="str">
            <v>18.6597081,73.7696608</v>
          </cell>
          <cell r="D889" t="str">
            <v>000000S8O-0000S8O03</v>
          </cell>
          <cell r="E889" t="str">
            <v>Airtel</v>
          </cell>
          <cell r="F889" t="str">
            <v>Nigdi 4133</v>
          </cell>
          <cell r="G889" t="str">
            <v>Pune</v>
          </cell>
          <cell r="H889" t="str">
            <v>M&amp;G</v>
          </cell>
          <cell r="I889" t="str">
            <v>S8O</v>
          </cell>
          <cell r="J889" t="str">
            <v>S8O</v>
          </cell>
          <cell r="L889">
            <v>45199</v>
          </cell>
          <cell r="M889">
            <v>45233</v>
          </cell>
          <cell r="N889">
            <v>45199</v>
          </cell>
          <cell r="Q889" t="str">
            <v>No</v>
          </cell>
        </row>
        <row r="890">
          <cell r="B890" t="str">
            <v>S8O030101</v>
          </cell>
          <cell r="C890" t="str">
            <v>18.6602339,73.7703309</v>
          </cell>
          <cell r="D890" t="str">
            <v>0000S8O03-S8O030104</v>
          </cell>
          <cell r="E890" t="str">
            <v>Airtel</v>
          </cell>
          <cell r="F890" t="str">
            <v>Nigdi 4133</v>
          </cell>
          <cell r="G890" t="str">
            <v>Pune</v>
          </cell>
          <cell r="H890" t="str">
            <v>M&amp;G</v>
          </cell>
          <cell r="I890" t="str">
            <v>S8O</v>
          </cell>
          <cell r="J890" t="str">
            <v>S8O</v>
          </cell>
          <cell r="L890">
            <v>45199</v>
          </cell>
          <cell r="M890">
            <v>45233</v>
          </cell>
          <cell r="N890">
            <v>45199</v>
          </cell>
          <cell r="Q890" t="str">
            <v>No</v>
          </cell>
        </row>
        <row r="891">
          <cell r="B891" t="str">
            <v>S8O030102</v>
          </cell>
          <cell r="C891" t="str">
            <v>18.6602339,73.7703309</v>
          </cell>
          <cell r="D891" t="str">
            <v>0000S8O03-S8O030104</v>
          </cell>
          <cell r="E891" t="str">
            <v>Airtel</v>
          </cell>
          <cell r="F891" t="str">
            <v>Nigdi 4133</v>
          </cell>
          <cell r="G891" t="str">
            <v>Pune</v>
          </cell>
          <cell r="H891" t="str">
            <v>M&amp;G</v>
          </cell>
          <cell r="I891" t="str">
            <v>S8O</v>
          </cell>
          <cell r="J891" t="str">
            <v>S8O</v>
          </cell>
          <cell r="L891">
            <v>45199</v>
          </cell>
          <cell r="M891">
            <v>45233</v>
          </cell>
          <cell r="N891">
            <v>45199</v>
          </cell>
          <cell r="Q891" t="str">
            <v>No</v>
          </cell>
        </row>
        <row r="892">
          <cell r="B892" t="str">
            <v>S8O030103</v>
          </cell>
          <cell r="C892" t="str">
            <v>18.6602251,73.7706615</v>
          </cell>
          <cell r="D892" t="str">
            <v>0000S8O03-S8O030104</v>
          </cell>
          <cell r="E892" t="str">
            <v>Airtel</v>
          </cell>
          <cell r="F892" t="str">
            <v>Nigdi 4133</v>
          </cell>
          <cell r="G892" t="str">
            <v>Pune</v>
          </cell>
          <cell r="H892" t="str">
            <v>M&amp;G</v>
          </cell>
          <cell r="I892" t="str">
            <v>S8O</v>
          </cell>
          <cell r="J892" t="str">
            <v>S8O</v>
          </cell>
          <cell r="L892">
            <v>45199</v>
          </cell>
          <cell r="M892">
            <v>45233</v>
          </cell>
          <cell r="N892">
            <v>45199</v>
          </cell>
          <cell r="Q892" t="str">
            <v>No</v>
          </cell>
        </row>
        <row r="893">
          <cell r="B893" t="str">
            <v>S8O030104</v>
          </cell>
          <cell r="C893" t="str">
            <v>18.6596982,73.7704821</v>
          </cell>
          <cell r="D893" t="str">
            <v>0000S8O03-S8O030104</v>
          </cell>
          <cell r="E893" t="str">
            <v>Airtel</v>
          </cell>
          <cell r="F893" t="str">
            <v>Nigdi 4133</v>
          </cell>
          <cell r="G893" t="str">
            <v>Pune</v>
          </cell>
          <cell r="H893" t="str">
            <v>M&amp;G</v>
          </cell>
          <cell r="I893" t="str">
            <v>S8O</v>
          </cell>
          <cell r="J893" t="str">
            <v>S8O</v>
          </cell>
          <cell r="L893">
            <v>45199</v>
          </cell>
          <cell r="M893">
            <v>45233</v>
          </cell>
          <cell r="N893">
            <v>45199</v>
          </cell>
          <cell r="Q893" t="str">
            <v>No</v>
          </cell>
        </row>
        <row r="894">
          <cell r="B894" t="str">
            <v>S8O030105</v>
          </cell>
          <cell r="C894" t="str">
            <v>18.6596982,73.7704821</v>
          </cell>
          <cell r="D894" t="str">
            <v>S8O030103-S8O030108</v>
          </cell>
          <cell r="E894" t="str">
            <v>Airtel</v>
          </cell>
          <cell r="F894" t="str">
            <v>Nigdi 4133</v>
          </cell>
          <cell r="G894" t="str">
            <v>Pune</v>
          </cell>
          <cell r="H894" t="str">
            <v>M&amp;G</v>
          </cell>
          <cell r="I894" t="str">
            <v>S8O</v>
          </cell>
          <cell r="J894" t="str">
            <v>S8O</v>
          </cell>
          <cell r="L894">
            <v>45199</v>
          </cell>
          <cell r="M894">
            <v>45233</v>
          </cell>
          <cell r="N894">
            <v>45199</v>
          </cell>
          <cell r="Q894" t="str">
            <v>No</v>
          </cell>
        </row>
        <row r="895">
          <cell r="B895" t="str">
            <v>S8O030106</v>
          </cell>
          <cell r="C895" t="str">
            <v>18.6602339,73.7703309</v>
          </cell>
          <cell r="D895" t="str">
            <v>0000S8O03-S8O030107</v>
          </cell>
          <cell r="E895" t="str">
            <v>Airtel</v>
          </cell>
          <cell r="F895" t="str">
            <v>Nigdi 4133</v>
          </cell>
          <cell r="G895" t="str">
            <v>Pune</v>
          </cell>
          <cell r="H895" t="str">
            <v>M&amp;G</v>
          </cell>
          <cell r="I895" t="str">
            <v>S8O</v>
          </cell>
          <cell r="J895" t="str">
            <v>S8O</v>
          </cell>
          <cell r="L895">
            <v>45199</v>
          </cell>
          <cell r="M895">
            <v>45233</v>
          </cell>
          <cell r="N895">
            <v>45199</v>
          </cell>
          <cell r="Q895" t="str">
            <v>No</v>
          </cell>
        </row>
        <row r="896">
          <cell r="B896" t="str">
            <v>S8O030107</v>
          </cell>
          <cell r="C896" t="str">
            <v>18.6602541,73.7703249</v>
          </cell>
          <cell r="D896" t="str">
            <v>0000S8O03-S8O030107</v>
          </cell>
          <cell r="E896" t="str">
            <v>Airtel</v>
          </cell>
          <cell r="F896" t="str">
            <v>Nigdi 4133</v>
          </cell>
          <cell r="G896" t="str">
            <v>Pune</v>
          </cell>
          <cell r="H896" t="str">
            <v>M&amp;G</v>
          </cell>
          <cell r="I896" t="str">
            <v>S8O</v>
          </cell>
          <cell r="J896" t="str">
            <v>S8O</v>
          </cell>
          <cell r="L896">
            <v>45199</v>
          </cell>
          <cell r="M896">
            <v>45233</v>
          </cell>
          <cell r="N896">
            <v>45199</v>
          </cell>
          <cell r="Q896" t="str">
            <v>No</v>
          </cell>
        </row>
        <row r="897">
          <cell r="B897" t="str">
            <v>S8O030108</v>
          </cell>
          <cell r="C897" t="str">
            <v>18.6597652,73.7704988</v>
          </cell>
          <cell r="D897" t="str">
            <v>S8O030103-S8O030108</v>
          </cell>
          <cell r="E897" t="str">
            <v>Airtel</v>
          </cell>
          <cell r="F897" t="str">
            <v>Nigdi 4133</v>
          </cell>
          <cell r="G897" t="str">
            <v>Pune</v>
          </cell>
          <cell r="H897" t="str">
            <v>M&amp;G</v>
          </cell>
          <cell r="I897" t="str">
            <v>S8O</v>
          </cell>
          <cell r="J897" t="str">
            <v>S8O</v>
          </cell>
          <cell r="L897">
            <v>45199</v>
          </cell>
          <cell r="M897">
            <v>45233</v>
          </cell>
          <cell r="N897">
            <v>45199</v>
          </cell>
          <cell r="Q897" t="str">
            <v>No</v>
          </cell>
        </row>
        <row r="898">
          <cell r="B898" t="str">
            <v>S8O04</v>
          </cell>
          <cell r="C898" t="str">
            <v>18.6597081,73.7696608</v>
          </cell>
          <cell r="D898" t="str">
            <v>0000S8O02-0000S8O07</v>
          </cell>
          <cell r="E898" t="str">
            <v>Airtel</v>
          </cell>
          <cell r="F898" t="str">
            <v>Nigdi 4133</v>
          </cell>
          <cell r="G898" t="str">
            <v>Pune</v>
          </cell>
          <cell r="H898" t="str">
            <v>M&amp;G</v>
          </cell>
          <cell r="I898" t="str">
            <v>S8O</v>
          </cell>
          <cell r="J898" t="str">
            <v>S8O</v>
          </cell>
          <cell r="L898">
            <v>45199</v>
          </cell>
          <cell r="M898">
            <v>45233</v>
          </cell>
          <cell r="N898">
            <v>45199</v>
          </cell>
          <cell r="Q898" t="str">
            <v>No</v>
          </cell>
        </row>
        <row r="899">
          <cell r="B899" t="str">
            <v>S8O040101</v>
          </cell>
          <cell r="C899" t="str">
            <v>18.6604309,73.769126</v>
          </cell>
          <cell r="D899" t="str">
            <v>0000S8O04-S8O040102</v>
          </cell>
          <cell r="E899" t="str">
            <v>Airtel</v>
          </cell>
          <cell r="F899" t="str">
            <v>Nigdi 4133</v>
          </cell>
          <cell r="G899" t="str">
            <v>Pune</v>
          </cell>
          <cell r="H899" t="str">
            <v>M&amp;G</v>
          </cell>
          <cell r="I899" t="str">
            <v>S8O</v>
          </cell>
          <cell r="J899" t="str">
            <v>S8O</v>
          </cell>
          <cell r="L899">
            <v>45199</v>
          </cell>
          <cell r="M899">
            <v>45233</v>
          </cell>
          <cell r="N899">
            <v>45199</v>
          </cell>
          <cell r="Q899" t="str">
            <v>No</v>
          </cell>
        </row>
        <row r="900">
          <cell r="B900" t="str">
            <v>S8O040102</v>
          </cell>
          <cell r="C900" t="str">
            <v>18.6604309,73.769126</v>
          </cell>
          <cell r="D900" t="str">
            <v>0000S8O04-S8O040102</v>
          </cell>
          <cell r="E900" t="str">
            <v>Airtel</v>
          </cell>
          <cell r="F900" t="str">
            <v>Nigdi 4133</v>
          </cell>
          <cell r="G900" t="str">
            <v>Pune</v>
          </cell>
          <cell r="H900" t="str">
            <v>M&amp;G</v>
          </cell>
          <cell r="I900" t="str">
            <v>S8O</v>
          </cell>
          <cell r="J900" t="str">
            <v>S8O</v>
          </cell>
          <cell r="L900">
            <v>45199</v>
          </cell>
          <cell r="M900">
            <v>45233</v>
          </cell>
          <cell r="N900">
            <v>45199</v>
          </cell>
          <cell r="Q900" t="str">
            <v>No</v>
          </cell>
        </row>
        <row r="901">
          <cell r="B901" t="str">
            <v>S8O040103</v>
          </cell>
          <cell r="C901" t="str">
            <v>18.6604309,73.769126</v>
          </cell>
          <cell r="D901" t="str">
            <v>0000S8O04-S8O040103</v>
          </cell>
          <cell r="E901" t="str">
            <v>Airtel</v>
          </cell>
          <cell r="F901" t="str">
            <v>Nigdi 4133</v>
          </cell>
          <cell r="G901" t="str">
            <v>Pune</v>
          </cell>
          <cell r="H901" t="str">
            <v>M&amp;G</v>
          </cell>
          <cell r="I901" t="str">
            <v>S8O</v>
          </cell>
          <cell r="J901" t="str">
            <v>S8O</v>
          </cell>
          <cell r="L901">
            <v>45199</v>
          </cell>
          <cell r="M901">
            <v>45233</v>
          </cell>
          <cell r="N901">
            <v>45199</v>
          </cell>
          <cell r="Q901" t="str">
            <v>No</v>
          </cell>
        </row>
        <row r="902">
          <cell r="B902" t="str">
            <v>S8O040104</v>
          </cell>
          <cell r="C902" t="str">
            <v>18.6604134,73.7690819</v>
          </cell>
          <cell r="D902" t="str">
            <v>S8O040103-S8O040105</v>
          </cell>
          <cell r="E902" t="str">
            <v>Airtel</v>
          </cell>
          <cell r="F902" t="str">
            <v>Nigdi 4133</v>
          </cell>
          <cell r="G902" t="str">
            <v>Pune</v>
          </cell>
          <cell r="H902" t="str">
            <v>M&amp;G</v>
          </cell>
          <cell r="I902" t="str">
            <v>S8O</v>
          </cell>
          <cell r="J902" t="str">
            <v>S8O</v>
          </cell>
          <cell r="L902">
            <v>45199</v>
          </cell>
          <cell r="M902">
            <v>45233</v>
          </cell>
          <cell r="N902">
            <v>45199</v>
          </cell>
          <cell r="Q902" t="str">
            <v>No</v>
          </cell>
        </row>
        <row r="903">
          <cell r="B903" t="str">
            <v>S8O040105</v>
          </cell>
          <cell r="C903" t="str">
            <v>18.66068	,73.769</v>
          </cell>
          <cell r="D903" t="str">
            <v>S8O040103-S8O040105</v>
          </cell>
          <cell r="E903" t="str">
            <v>Airtel</v>
          </cell>
          <cell r="F903" t="str">
            <v>Nigdi 4133</v>
          </cell>
          <cell r="G903" t="str">
            <v>Pune</v>
          </cell>
          <cell r="H903" t="str">
            <v>M&amp;G</v>
          </cell>
          <cell r="I903" t="str">
            <v>S8O</v>
          </cell>
          <cell r="J903" t="str">
            <v>S8O</v>
          </cell>
          <cell r="L903">
            <v>45199</v>
          </cell>
          <cell r="M903">
            <v>45233</v>
          </cell>
          <cell r="N903">
            <v>45199</v>
          </cell>
          <cell r="Q903" t="str">
            <v>No</v>
          </cell>
        </row>
        <row r="904">
          <cell r="B904" t="str">
            <v>S8O05</v>
          </cell>
          <cell r="C904" t="str">
            <v>18.6604309,73.769126</v>
          </cell>
          <cell r="D904" t="str">
            <v>0000S8O02-0000S8O07</v>
          </cell>
          <cell r="E904" t="str">
            <v>Airtel</v>
          </cell>
          <cell r="F904" t="str">
            <v>Nigdi 4133</v>
          </cell>
          <cell r="G904" t="str">
            <v>Pune</v>
          </cell>
          <cell r="H904" t="str">
            <v>M&amp;G</v>
          </cell>
          <cell r="I904" t="str">
            <v>S8O</v>
          </cell>
          <cell r="J904" t="str">
            <v>S8O</v>
          </cell>
          <cell r="L904">
            <v>45199</v>
          </cell>
          <cell r="M904">
            <v>45233</v>
          </cell>
          <cell r="N904">
            <v>45199</v>
          </cell>
          <cell r="Q904" t="str">
            <v>No</v>
          </cell>
        </row>
        <row r="905">
          <cell r="B905" t="str">
            <v>S8O050101</v>
          </cell>
          <cell r="C905" t="str">
            <v>18.6603316,73.7695095</v>
          </cell>
          <cell r="D905" t="str">
            <v>0000S8O05-S8O050103</v>
          </cell>
          <cell r="E905" t="str">
            <v>Airtel</v>
          </cell>
          <cell r="F905" t="str">
            <v>Nigdi 4133</v>
          </cell>
          <cell r="G905" t="str">
            <v>Pune</v>
          </cell>
          <cell r="H905" t="str">
            <v>M&amp;G</v>
          </cell>
          <cell r="I905" t="str">
            <v>S8O</v>
          </cell>
          <cell r="J905" t="str">
            <v>S8O</v>
          </cell>
          <cell r="L905">
            <v>45199</v>
          </cell>
          <cell r="M905">
            <v>45233</v>
          </cell>
          <cell r="N905">
            <v>45199</v>
          </cell>
          <cell r="Q905" t="str">
            <v>No</v>
          </cell>
        </row>
        <row r="906">
          <cell r="B906" t="str">
            <v>S8O050102</v>
          </cell>
          <cell r="C906" t="str">
            <v>18.6603316,73.7695095</v>
          </cell>
          <cell r="D906" t="str">
            <v>0000S8O05-S8O050103</v>
          </cell>
          <cell r="E906" t="str">
            <v>Airtel</v>
          </cell>
          <cell r="F906" t="str">
            <v>Nigdi 4133</v>
          </cell>
          <cell r="G906" t="str">
            <v>Pune</v>
          </cell>
          <cell r="H906" t="str">
            <v>M&amp;G</v>
          </cell>
          <cell r="I906" t="str">
            <v>S8O</v>
          </cell>
          <cell r="J906" t="str">
            <v>S8O</v>
          </cell>
          <cell r="L906">
            <v>45199</v>
          </cell>
          <cell r="M906">
            <v>45233</v>
          </cell>
          <cell r="N906">
            <v>45199</v>
          </cell>
          <cell r="Q906" t="str">
            <v>No</v>
          </cell>
        </row>
        <row r="907">
          <cell r="B907" t="str">
            <v>S8O050103</v>
          </cell>
          <cell r="C907" t="str">
            <v>18.6606072,73.7695726</v>
          </cell>
          <cell r="D907" t="str">
            <v>0000S8O05-S8O050103</v>
          </cell>
          <cell r="E907" t="str">
            <v>Airtel</v>
          </cell>
          <cell r="F907" t="str">
            <v>Nigdi 4133</v>
          </cell>
          <cell r="G907" t="str">
            <v>Pune</v>
          </cell>
          <cell r="H907" t="str">
            <v>M&amp;G</v>
          </cell>
          <cell r="I907" t="str">
            <v>S8O</v>
          </cell>
          <cell r="J907" t="str">
            <v>S8O</v>
          </cell>
          <cell r="L907">
            <v>45199</v>
          </cell>
          <cell r="M907">
            <v>45233</v>
          </cell>
          <cell r="N907">
            <v>45199</v>
          </cell>
          <cell r="Q907" t="str">
            <v>No</v>
          </cell>
        </row>
        <row r="908">
          <cell r="B908" t="str">
            <v>S8O050104</v>
          </cell>
          <cell r="C908" t="str">
            <v>18.6603316,73.7695095</v>
          </cell>
          <cell r="D908" t="str">
            <v>0000S8O05-S8O050105</v>
          </cell>
          <cell r="E908" t="str">
            <v>Airtel</v>
          </cell>
          <cell r="F908" t="str">
            <v>Nigdi 4133</v>
          </cell>
          <cell r="G908" t="str">
            <v>Pune</v>
          </cell>
          <cell r="H908" t="str">
            <v>M&amp;G</v>
          </cell>
          <cell r="I908" t="str">
            <v>S8O</v>
          </cell>
          <cell r="J908" t="str">
            <v>S8O</v>
          </cell>
          <cell r="L908">
            <v>45199</v>
          </cell>
          <cell r="M908">
            <v>45233</v>
          </cell>
          <cell r="N908">
            <v>45199</v>
          </cell>
          <cell r="Q908" t="str">
            <v>No</v>
          </cell>
        </row>
        <row r="909">
          <cell r="B909" t="str">
            <v>S8O050105</v>
          </cell>
          <cell r="C909" t="str">
            <v>18.6605968,73.7695186</v>
          </cell>
          <cell r="D909" t="str">
            <v>0000S8O05-S8O050105</v>
          </cell>
          <cell r="E909" t="str">
            <v>Airtel</v>
          </cell>
          <cell r="F909" t="str">
            <v>Nigdi 4133</v>
          </cell>
          <cell r="G909" t="str">
            <v>Pune</v>
          </cell>
          <cell r="H909" t="str">
            <v>M&amp;G</v>
          </cell>
          <cell r="I909" t="str">
            <v>S8O</v>
          </cell>
          <cell r="J909" t="str">
            <v>S8O</v>
          </cell>
          <cell r="L909">
            <v>45199</v>
          </cell>
          <cell r="M909">
            <v>45233</v>
          </cell>
          <cell r="N909">
            <v>45199</v>
          </cell>
          <cell r="Q909" t="str">
            <v>No</v>
          </cell>
        </row>
        <row r="910">
          <cell r="B910" t="str">
            <v>S8O06</v>
          </cell>
          <cell r="C910" t="str">
            <v>18.6603316,73.7695095</v>
          </cell>
          <cell r="D910" t="str">
            <v>0000S8O02-0000S8O07</v>
          </cell>
          <cell r="E910" t="str">
            <v>Airtel</v>
          </cell>
          <cell r="F910" t="str">
            <v>Nigdi 4133</v>
          </cell>
          <cell r="G910" t="str">
            <v>Pune</v>
          </cell>
          <cell r="H910" t="str">
            <v>M&amp;G</v>
          </cell>
          <cell r="I910" t="str">
            <v>S8O</v>
          </cell>
          <cell r="J910" t="str">
            <v>S8O</v>
          </cell>
          <cell r="L910">
            <v>45199</v>
          </cell>
          <cell r="M910">
            <v>45233</v>
          </cell>
          <cell r="N910">
            <v>45199</v>
          </cell>
          <cell r="Q910" t="str">
            <v>No</v>
          </cell>
        </row>
        <row r="911">
          <cell r="B911" t="str">
            <v>S8O060101</v>
          </cell>
          <cell r="C911" t="str">
            <v>18.6604156,73.7698622</v>
          </cell>
          <cell r="D911" t="str">
            <v>0000S8O06-S8O060101</v>
          </cell>
          <cell r="E911" t="str">
            <v>Airtel</v>
          </cell>
          <cell r="F911" t="str">
            <v>Nigdi 4133</v>
          </cell>
          <cell r="G911" t="str">
            <v>Pune</v>
          </cell>
          <cell r="H911" t="str">
            <v>M&amp;G</v>
          </cell>
          <cell r="I911" t="str">
            <v>S8O</v>
          </cell>
          <cell r="J911" t="str">
            <v>S8O</v>
          </cell>
          <cell r="L911">
            <v>45199</v>
          </cell>
          <cell r="M911">
            <v>45233</v>
          </cell>
          <cell r="N911">
            <v>45199</v>
          </cell>
          <cell r="Q911" t="str">
            <v>No</v>
          </cell>
        </row>
        <row r="912">
          <cell r="B912" t="str">
            <v>S8O060102</v>
          </cell>
          <cell r="C912" t="str">
            <v>18.6604156,73.7698622</v>
          </cell>
          <cell r="D912" t="str">
            <v>0000S8O06-S8O060104</v>
          </cell>
          <cell r="E912" t="str">
            <v>Airtel</v>
          </cell>
          <cell r="F912" t="str">
            <v>Nigdi 4133</v>
          </cell>
          <cell r="G912" t="str">
            <v>Pune</v>
          </cell>
          <cell r="H912" t="str">
            <v>M&amp;G</v>
          </cell>
          <cell r="I912" t="str">
            <v>S8O</v>
          </cell>
          <cell r="J912" t="str">
            <v>S8O</v>
          </cell>
          <cell r="L912">
            <v>45199</v>
          </cell>
          <cell r="M912">
            <v>45233</v>
          </cell>
          <cell r="N912">
            <v>45199</v>
          </cell>
          <cell r="Q912" t="str">
            <v>No</v>
          </cell>
        </row>
        <row r="913">
          <cell r="B913" t="str">
            <v>S8O060103</v>
          </cell>
          <cell r="C913" t="str">
            <v>18.6606623,73.7697762</v>
          </cell>
          <cell r="D913" t="str">
            <v>0000S8O06-S8O060104</v>
          </cell>
          <cell r="E913" t="str">
            <v>Airtel</v>
          </cell>
          <cell r="F913" t="str">
            <v>Nigdi 4133</v>
          </cell>
          <cell r="G913" t="str">
            <v>Pune</v>
          </cell>
          <cell r="H913" t="str">
            <v>M&amp;G</v>
          </cell>
          <cell r="I913" t="str">
            <v>S8O</v>
          </cell>
          <cell r="J913" t="str">
            <v>S8O</v>
          </cell>
          <cell r="L913">
            <v>45199</v>
          </cell>
          <cell r="M913">
            <v>45233</v>
          </cell>
          <cell r="N913">
            <v>45199</v>
          </cell>
          <cell r="Q913" t="str">
            <v>No</v>
          </cell>
        </row>
        <row r="914">
          <cell r="B914" t="str">
            <v>S8O060104</v>
          </cell>
          <cell r="C914" t="str">
            <v>18.660668,73.7697902</v>
          </cell>
          <cell r="D914" t="str">
            <v>0000S8O06-S8O060104</v>
          </cell>
          <cell r="E914" t="str">
            <v>Airtel</v>
          </cell>
          <cell r="F914" t="str">
            <v>Nigdi 4133</v>
          </cell>
          <cell r="G914" t="str">
            <v>Pune</v>
          </cell>
          <cell r="H914" t="str">
            <v>M&amp;G</v>
          </cell>
          <cell r="I914" t="str">
            <v>S8O</v>
          </cell>
          <cell r="J914" t="str">
            <v>S8O</v>
          </cell>
          <cell r="L914">
            <v>45199</v>
          </cell>
          <cell r="M914">
            <v>45233</v>
          </cell>
          <cell r="N914">
            <v>45199</v>
          </cell>
          <cell r="Q914" t="str">
            <v>No</v>
          </cell>
        </row>
        <row r="915">
          <cell r="B915" t="str">
            <v>S8O060105</v>
          </cell>
          <cell r="C915" t="str">
            <v>18.6606623,73.7697762</v>
          </cell>
          <cell r="D915" t="str">
            <v>S8O060102-S8O060106</v>
          </cell>
          <cell r="E915" t="str">
            <v>Airtel</v>
          </cell>
          <cell r="F915" t="str">
            <v>Nigdi 4133</v>
          </cell>
          <cell r="G915" t="str">
            <v>Pune</v>
          </cell>
          <cell r="H915" t="str">
            <v>M&amp;G</v>
          </cell>
          <cell r="I915" t="str">
            <v>S8O</v>
          </cell>
          <cell r="J915" t="str">
            <v>S8O</v>
          </cell>
          <cell r="L915">
            <v>45199</v>
          </cell>
          <cell r="M915">
            <v>45233</v>
          </cell>
          <cell r="N915">
            <v>45199</v>
          </cell>
          <cell r="Q915" t="str">
            <v>No</v>
          </cell>
        </row>
        <row r="916">
          <cell r="B916" t="str">
            <v>S8O060106</v>
          </cell>
          <cell r="C916" t="str">
            <v>18.6607213,73.7700105</v>
          </cell>
          <cell r="D916" t="str">
            <v>S8O060102-S8O060106</v>
          </cell>
          <cell r="E916" t="str">
            <v>Airtel</v>
          </cell>
          <cell r="F916" t="str">
            <v>Nigdi 4133</v>
          </cell>
          <cell r="G916" t="str">
            <v>Pune</v>
          </cell>
          <cell r="H916" t="str">
            <v>M&amp;G</v>
          </cell>
          <cell r="I916" t="str">
            <v>S8O</v>
          </cell>
          <cell r="J916" t="str">
            <v>S8O</v>
          </cell>
          <cell r="L916">
            <v>45199</v>
          </cell>
          <cell r="M916">
            <v>45233</v>
          </cell>
          <cell r="N916">
            <v>45199</v>
          </cell>
          <cell r="Q916" t="str">
            <v>No</v>
          </cell>
        </row>
        <row r="917">
          <cell r="B917" t="str">
            <v>S8O060107</v>
          </cell>
          <cell r="C917" t="str">
            <v>18.6604156,73.7698622</v>
          </cell>
          <cell r="D917" t="str">
            <v>0000S8O06-S8O060108</v>
          </cell>
          <cell r="E917" t="str">
            <v>Airtel</v>
          </cell>
          <cell r="F917" t="str">
            <v>Nigdi 4133</v>
          </cell>
          <cell r="G917" t="str">
            <v>Pune</v>
          </cell>
          <cell r="H917" t="str">
            <v>M&amp;G</v>
          </cell>
          <cell r="I917" t="str">
            <v>S8O</v>
          </cell>
          <cell r="J917" t="str">
            <v>S8O</v>
          </cell>
          <cell r="L917">
            <v>45199</v>
          </cell>
          <cell r="M917">
            <v>45233</v>
          </cell>
          <cell r="N917">
            <v>45199</v>
          </cell>
          <cell r="Q917" t="str">
            <v>No</v>
          </cell>
        </row>
        <row r="918">
          <cell r="B918" t="str">
            <v>S8O060108</v>
          </cell>
          <cell r="C918" t="str">
            <v>18.6607786,73.7700005</v>
          </cell>
          <cell r="D918" t="str">
            <v>0000S8O06-S8O060108</v>
          </cell>
          <cell r="E918" t="str">
            <v>Airtel</v>
          </cell>
          <cell r="F918" t="str">
            <v>Nigdi 4133</v>
          </cell>
          <cell r="G918" t="str">
            <v>Pune</v>
          </cell>
          <cell r="H918" t="str">
            <v>M&amp;G</v>
          </cell>
          <cell r="I918" t="str">
            <v>S8O</v>
          </cell>
          <cell r="J918" t="str">
            <v>S8O</v>
          </cell>
          <cell r="L918">
            <v>45199</v>
          </cell>
          <cell r="M918">
            <v>45233</v>
          </cell>
          <cell r="N918">
            <v>45199</v>
          </cell>
          <cell r="Q918" t="str">
            <v>No</v>
          </cell>
        </row>
        <row r="919">
          <cell r="B919" t="str">
            <v>S8O07</v>
          </cell>
          <cell r="C919" t="str">
            <v>18.6604156,73.7698622</v>
          </cell>
          <cell r="D919" t="str">
            <v>0000S8O02-0000S8O07</v>
          </cell>
          <cell r="E919" t="str">
            <v>Airtel</v>
          </cell>
          <cell r="F919" t="str">
            <v>Nigdi 4133</v>
          </cell>
          <cell r="G919" t="str">
            <v>Pune</v>
          </cell>
          <cell r="H919" t="str">
            <v>M&amp;G</v>
          </cell>
          <cell r="I919" t="str">
            <v>S8O</v>
          </cell>
          <cell r="J919" t="str">
            <v>S8O</v>
          </cell>
          <cell r="L919">
            <v>45199</v>
          </cell>
          <cell r="M919">
            <v>45233</v>
          </cell>
          <cell r="N919">
            <v>45199</v>
          </cell>
          <cell r="Q919" t="str">
            <v>No</v>
          </cell>
        </row>
        <row r="920">
          <cell r="B920" t="str">
            <v>S8O070101</v>
          </cell>
          <cell r="C920" t="str">
            <v>18.6605038,73.7704264</v>
          </cell>
          <cell r="D920" t="str">
            <v>0000S8O07-S8O070107</v>
          </cell>
          <cell r="E920" t="str">
            <v>Airtel</v>
          </cell>
          <cell r="F920" t="str">
            <v>Nigdi 4133</v>
          </cell>
          <cell r="G920" t="str">
            <v>Pune</v>
          </cell>
          <cell r="H920" t="str">
            <v>M&amp;G</v>
          </cell>
          <cell r="I920" t="str">
            <v>S8O</v>
          </cell>
          <cell r="J920" t="str">
            <v>S8O</v>
          </cell>
          <cell r="L920">
            <v>45199</v>
          </cell>
          <cell r="M920">
            <v>45233</v>
          </cell>
          <cell r="N920">
            <v>45199</v>
          </cell>
          <cell r="Q920" t="str">
            <v>No</v>
          </cell>
        </row>
        <row r="921">
          <cell r="B921" t="str">
            <v>S8O070102</v>
          </cell>
          <cell r="C921" t="str">
            <v>18.6605038,73.7704264</v>
          </cell>
          <cell r="D921" t="str">
            <v>0000S8O07-S8O070107</v>
          </cell>
          <cell r="E921" t="str">
            <v>Airtel</v>
          </cell>
          <cell r="F921" t="str">
            <v>Nigdi 4133</v>
          </cell>
          <cell r="G921" t="str">
            <v>Pune</v>
          </cell>
          <cell r="H921" t="str">
            <v>M&amp;G</v>
          </cell>
          <cell r="I921" t="str">
            <v>S8O</v>
          </cell>
          <cell r="J921" t="str">
            <v>S8O</v>
          </cell>
          <cell r="L921">
            <v>45199</v>
          </cell>
          <cell r="M921">
            <v>45233</v>
          </cell>
          <cell r="N921">
            <v>45199</v>
          </cell>
          <cell r="Q921" t="str">
            <v>No</v>
          </cell>
        </row>
        <row r="922">
          <cell r="B922" t="str">
            <v>S8O070103</v>
          </cell>
          <cell r="C922" t="str">
            <v>18.6605038,73.7704264</v>
          </cell>
          <cell r="D922" t="str">
            <v>0000S8O07-S8O070103</v>
          </cell>
          <cell r="E922" t="str">
            <v>Airtel</v>
          </cell>
          <cell r="F922" t="str">
            <v>Nigdi 4133</v>
          </cell>
          <cell r="G922" t="str">
            <v>Pune</v>
          </cell>
          <cell r="H922" t="str">
            <v>M&amp;G</v>
          </cell>
          <cell r="I922" t="str">
            <v>S8O</v>
          </cell>
          <cell r="J922" t="str">
            <v>S8O</v>
          </cell>
          <cell r="L922">
            <v>45199</v>
          </cell>
          <cell r="M922">
            <v>45233</v>
          </cell>
          <cell r="N922">
            <v>45199</v>
          </cell>
          <cell r="Q922" t="str">
            <v>No</v>
          </cell>
        </row>
        <row r="923">
          <cell r="B923" t="str">
            <v>S8O070104</v>
          </cell>
          <cell r="C923" t="str">
            <v>18.6605038,73.7704264</v>
          </cell>
          <cell r="D923" t="str">
            <v>0000S8O07-S8O070106</v>
          </cell>
          <cell r="E923" t="str">
            <v>Airtel</v>
          </cell>
          <cell r="F923" t="str">
            <v>Nigdi 4133</v>
          </cell>
          <cell r="G923" t="str">
            <v>Pune</v>
          </cell>
          <cell r="H923" t="str">
            <v>M&amp;G</v>
          </cell>
          <cell r="I923" t="str">
            <v>S8O</v>
          </cell>
          <cell r="J923" t="str">
            <v>S8O</v>
          </cell>
          <cell r="L923">
            <v>45199</v>
          </cell>
          <cell r="M923">
            <v>45233</v>
          </cell>
          <cell r="N923">
            <v>45199</v>
          </cell>
          <cell r="Q923" t="str">
            <v>No</v>
          </cell>
        </row>
        <row r="924">
          <cell r="B924" t="str">
            <v>S8O070105</v>
          </cell>
          <cell r="C924" t="str">
            <v>18.6605262,73.7704177</v>
          </cell>
          <cell r="D924" t="str">
            <v>0000S8O07-S8O070106</v>
          </cell>
          <cell r="E924" t="str">
            <v>Airtel</v>
          </cell>
          <cell r="F924" t="str">
            <v>Nigdi 4133</v>
          </cell>
          <cell r="G924" t="str">
            <v>Pune</v>
          </cell>
          <cell r="H924" t="str">
            <v>M&amp;G</v>
          </cell>
          <cell r="I924" t="str">
            <v>S8O</v>
          </cell>
          <cell r="J924" t="str">
            <v>S8O</v>
          </cell>
          <cell r="L924">
            <v>45199</v>
          </cell>
          <cell r="M924">
            <v>45233</v>
          </cell>
          <cell r="N924">
            <v>45199</v>
          </cell>
          <cell r="Q924" t="str">
            <v>No</v>
          </cell>
        </row>
        <row r="925">
          <cell r="B925" t="str">
            <v>S8O070106</v>
          </cell>
          <cell r="C925" t="str">
            <v>18.6605483,73.7704337</v>
          </cell>
          <cell r="D925" t="str">
            <v>0000S8O07-S8O070106</v>
          </cell>
          <cell r="E925" t="str">
            <v>Airtel</v>
          </cell>
          <cell r="F925" t="str">
            <v>Nigdi 4133</v>
          </cell>
          <cell r="G925" t="str">
            <v>Pune</v>
          </cell>
          <cell r="H925" t="str">
            <v>M&amp;G</v>
          </cell>
          <cell r="I925" t="str">
            <v>S8O</v>
          </cell>
          <cell r="J925" t="str">
            <v>S8O</v>
          </cell>
          <cell r="L925">
            <v>45199</v>
          </cell>
          <cell r="M925">
            <v>45233</v>
          </cell>
          <cell r="N925">
            <v>45199</v>
          </cell>
          <cell r="Q925" t="str">
            <v>No</v>
          </cell>
        </row>
        <row r="926">
          <cell r="B926" t="str">
            <v>S8O070107</v>
          </cell>
          <cell r="C926" t="str">
            <v>18.6607634,73.770339</v>
          </cell>
          <cell r="D926" t="str">
            <v>0000S8O07-S8O070107</v>
          </cell>
          <cell r="E926" t="str">
            <v>Airtel</v>
          </cell>
          <cell r="F926" t="str">
            <v>Nigdi 4133</v>
          </cell>
          <cell r="G926" t="str">
            <v>Pune</v>
          </cell>
          <cell r="H926" t="str">
            <v>M&amp;G</v>
          </cell>
          <cell r="I926" t="str">
            <v>S8O</v>
          </cell>
          <cell r="J926" t="str">
            <v>S8O</v>
          </cell>
          <cell r="L926">
            <v>45199</v>
          </cell>
          <cell r="M926">
            <v>45233</v>
          </cell>
          <cell r="N926">
            <v>45199</v>
          </cell>
          <cell r="Q926" t="str">
            <v>No</v>
          </cell>
        </row>
        <row r="927">
          <cell r="B927" t="str">
            <v>S8O070108</v>
          </cell>
          <cell r="C927" t="str">
            <v>18.6607634,73.770339</v>
          </cell>
          <cell r="D927" t="str">
            <v>S8O070102-S8O070108</v>
          </cell>
          <cell r="E927" t="str">
            <v>Airtel</v>
          </cell>
          <cell r="F927" t="str">
            <v>Nigdi 4133</v>
          </cell>
          <cell r="G927" t="str">
            <v>Pune</v>
          </cell>
          <cell r="H927" t="str">
            <v>M&amp;G</v>
          </cell>
          <cell r="I927" t="str">
            <v>S8O</v>
          </cell>
          <cell r="J927" t="str">
            <v>S8O</v>
          </cell>
          <cell r="L927">
            <v>45199</v>
          </cell>
          <cell r="M927">
            <v>45233</v>
          </cell>
          <cell r="N927">
            <v>45199</v>
          </cell>
          <cell r="Q927" t="str">
            <v>No</v>
          </cell>
        </row>
        <row r="928">
          <cell r="B928" t="str">
            <v>S8O08</v>
          </cell>
          <cell r="C928" t="str">
            <v>18.6593444,73.7687797</v>
          </cell>
          <cell r="D928" t="str">
            <v>000000S8O-0000S8O10</v>
          </cell>
          <cell r="E928" t="str">
            <v>Airtel</v>
          </cell>
          <cell r="F928" t="str">
            <v>Nigdi 4133</v>
          </cell>
          <cell r="G928" t="str">
            <v>Pune</v>
          </cell>
          <cell r="H928" t="str">
            <v>M&amp;G</v>
          </cell>
          <cell r="I928" t="str">
            <v>S8O</v>
          </cell>
          <cell r="J928" t="str">
            <v>S8O</v>
          </cell>
          <cell r="L928">
            <v>45199</v>
          </cell>
          <cell r="M928">
            <v>45233</v>
          </cell>
          <cell r="N928">
            <v>45199</v>
          </cell>
          <cell r="Q928" t="str">
            <v>No</v>
          </cell>
        </row>
        <row r="929">
          <cell r="B929" t="str">
            <v>S8O080101</v>
          </cell>
          <cell r="C929" t="str">
            <v>18.6589017,73.7691576</v>
          </cell>
          <cell r="D929" t="str">
            <v>0000S8O08-S8O080102</v>
          </cell>
          <cell r="E929" t="str">
            <v>Airtel</v>
          </cell>
          <cell r="F929" t="str">
            <v>Nigdi 4133</v>
          </cell>
          <cell r="G929" t="str">
            <v>Pune</v>
          </cell>
          <cell r="H929" t="str">
            <v>M&amp;G</v>
          </cell>
          <cell r="I929" t="str">
            <v>S8O</v>
          </cell>
          <cell r="J929" t="str">
            <v>S8O</v>
          </cell>
          <cell r="L929">
            <v>45199</v>
          </cell>
          <cell r="M929">
            <v>45233</v>
          </cell>
          <cell r="N929">
            <v>45199</v>
          </cell>
          <cell r="Q929" t="str">
            <v>No</v>
          </cell>
        </row>
        <row r="930">
          <cell r="B930" t="str">
            <v>S8O080102</v>
          </cell>
          <cell r="C930" t="str">
            <v>18.6589017,73.7691576</v>
          </cell>
          <cell r="D930" t="str">
            <v>0000S8O08-S8O080102</v>
          </cell>
          <cell r="E930" t="str">
            <v>Airtel</v>
          </cell>
          <cell r="F930" t="str">
            <v>Nigdi 4133</v>
          </cell>
          <cell r="G930" t="str">
            <v>Pune</v>
          </cell>
          <cell r="H930" t="str">
            <v>M&amp;G</v>
          </cell>
          <cell r="I930" t="str">
            <v>S8O</v>
          </cell>
          <cell r="J930" t="str">
            <v>S8O</v>
          </cell>
          <cell r="L930">
            <v>45199</v>
          </cell>
          <cell r="M930">
            <v>45233</v>
          </cell>
          <cell r="N930">
            <v>45199</v>
          </cell>
          <cell r="Q930" t="str">
            <v>No</v>
          </cell>
        </row>
        <row r="931">
          <cell r="B931" t="str">
            <v>S8O080103</v>
          </cell>
          <cell r="C931" t="str">
            <v>18.6589017,73.7691576</v>
          </cell>
          <cell r="D931" t="str">
            <v>0000S8O08-S8O080107</v>
          </cell>
          <cell r="E931" t="str">
            <v>Airtel</v>
          </cell>
          <cell r="F931" t="str">
            <v>Nigdi 4133</v>
          </cell>
          <cell r="G931" t="str">
            <v>Pune</v>
          </cell>
          <cell r="H931" t="str">
            <v>M&amp;G</v>
          </cell>
          <cell r="I931" t="str">
            <v>S8O</v>
          </cell>
          <cell r="J931" t="str">
            <v>S8O</v>
          </cell>
          <cell r="L931">
            <v>45199</v>
          </cell>
          <cell r="M931">
            <v>45233</v>
          </cell>
          <cell r="N931">
            <v>45199</v>
          </cell>
          <cell r="Q931" t="str">
            <v>No</v>
          </cell>
        </row>
        <row r="932">
          <cell r="B932" t="str">
            <v>S8O080104</v>
          </cell>
          <cell r="C932" t="str">
            <v>18.6589146,73.7694948</v>
          </cell>
          <cell r="D932" t="str">
            <v>0000S8O08-S8O080107</v>
          </cell>
          <cell r="E932" t="str">
            <v>Airtel</v>
          </cell>
          <cell r="F932" t="str">
            <v>Nigdi 4133</v>
          </cell>
          <cell r="G932" t="str">
            <v>Pune</v>
          </cell>
          <cell r="H932" t="str">
            <v>M&amp;G</v>
          </cell>
          <cell r="I932" t="str">
            <v>S8O</v>
          </cell>
          <cell r="J932" t="str">
            <v>S8O</v>
          </cell>
          <cell r="L932">
            <v>45199</v>
          </cell>
          <cell r="M932">
            <v>45233</v>
          </cell>
          <cell r="N932">
            <v>45199</v>
          </cell>
          <cell r="Q932" t="str">
            <v>No</v>
          </cell>
        </row>
        <row r="933">
          <cell r="B933" t="str">
            <v>S8O080105</v>
          </cell>
          <cell r="C933" t="str">
            <v>18.6584363,73.7693643</v>
          </cell>
          <cell r="D933" t="str">
            <v>0000S8O08-S8O080107</v>
          </cell>
          <cell r="E933" t="str">
            <v>Airtel</v>
          </cell>
          <cell r="F933" t="str">
            <v>Nigdi 4133</v>
          </cell>
          <cell r="G933" t="str">
            <v>Pune</v>
          </cell>
          <cell r="H933" t="str">
            <v>M&amp;G</v>
          </cell>
          <cell r="I933" t="str">
            <v>S8O</v>
          </cell>
          <cell r="J933" t="str">
            <v>S8O</v>
          </cell>
          <cell r="L933">
            <v>45199</v>
          </cell>
          <cell r="M933">
            <v>45233</v>
          </cell>
          <cell r="N933">
            <v>45199</v>
          </cell>
          <cell r="Q933" t="str">
            <v>No</v>
          </cell>
        </row>
        <row r="934">
          <cell r="B934" t="str">
            <v>S8O080106</v>
          </cell>
          <cell r="C934" t="str">
            <v>18.6581392,73.7694052</v>
          </cell>
          <cell r="D934" t="str">
            <v>0000S8O08-S8O080107</v>
          </cell>
          <cell r="E934" t="str">
            <v>Airtel</v>
          </cell>
          <cell r="F934" t="str">
            <v>Nigdi 4133</v>
          </cell>
          <cell r="G934" t="str">
            <v>Pune</v>
          </cell>
          <cell r="H934" t="str">
            <v>M&amp;G</v>
          </cell>
          <cell r="I934" t="str">
            <v>S8O</v>
          </cell>
          <cell r="J934" t="str">
            <v>S8O</v>
          </cell>
          <cell r="L934">
            <v>45199</v>
          </cell>
          <cell r="M934">
            <v>45233</v>
          </cell>
          <cell r="N934">
            <v>45199</v>
          </cell>
          <cell r="Q934" t="str">
            <v>No</v>
          </cell>
        </row>
        <row r="935">
          <cell r="B935" t="str">
            <v>S8O080107</v>
          </cell>
          <cell r="C935" t="str">
            <v>18.658951,73.769473</v>
          </cell>
          <cell r="D935" t="str">
            <v>0000S8O08-S8O080107</v>
          </cell>
          <cell r="E935" t="str">
            <v>Airtel</v>
          </cell>
          <cell r="F935" t="str">
            <v>Nigdi 4133</v>
          </cell>
          <cell r="G935" t="str">
            <v>Pune</v>
          </cell>
          <cell r="H935" t="str">
            <v>M&amp;G</v>
          </cell>
          <cell r="I935" t="str">
            <v>S8O</v>
          </cell>
          <cell r="J935" t="str">
            <v>S8O</v>
          </cell>
          <cell r="L935">
            <v>45199</v>
          </cell>
          <cell r="M935">
            <v>45233</v>
          </cell>
          <cell r="N935">
            <v>45199</v>
          </cell>
          <cell r="Q935" t="str">
            <v>No</v>
          </cell>
        </row>
        <row r="936">
          <cell r="B936" t="str">
            <v>S8O080108</v>
          </cell>
          <cell r="C936" t="str">
            <v>18.6589146,73.7694948</v>
          </cell>
          <cell r="D936" t="str">
            <v>S8O080103-S8O080108</v>
          </cell>
          <cell r="E936" t="str">
            <v>Airtel</v>
          </cell>
          <cell r="F936" t="str">
            <v>Nigdi 4133</v>
          </cell>
          <cell r="G936" t="str">
            <v>Pune</v>
          </cell>
          <cell r="H936" t="str">
            <v>M&amp;G</v>
          </cell>
          <cell r="I936" t="str">
            <v>S8O</v>
          </cell>
          <cell r="J936" t="str">
            <v>S8O</v>
          </cell>
          <cell r="L936">
            <v>45199</v>
          </cell>
          <cell r="M936">
            <v>45233</v>
          </cell>
          <cell r="N936">
            <v>45199</v>
          </cell>
          <cell r="Q936" t="str">
            <v>No</v>
          </cell>
        </row>
        <row r="937">
          <cell r="B937" t="str">
            <v>S8O09</v>
          </cell>
          <cell r="C937" t="str">
            <v>18.6589017,73.7691576</v>
          </cell>
          <cell r="D937" t="str">
            <v>000000S8O-0000S8O10</v>
          </cell>
          <cell r="E937" t="str">
            <v>Airtel</v>
          </cell>
          <cell r="F937" t="str">
            <v>Nigdi 4133</v>
          </cell>
          <cell r="G937" t="str">
            <v>Pune</v>
          </cell>
          <cell r="H937" t="str">
            <v>M&amp;G</v>
          </cell>
          <cell r="I937" t="str">
            <v>S8O</v>
          </cell>
          <cell r="J937" t="str">
            <v>S8O</v>
          </cell>
          <cell r="L937">
            <v>45199</v>
          </cell>
          <cell r="M937">
            <v>45233</v>
          </cell>
          <cell r="N937">
            <v>45199</v>
          </cell>
          <cell r="Q937" t="str">
            <v>No</v>
          </cell>
        </row>
        <row r="938">
          <cell r="B938" t="str">
            <v>S8O090101</v>
          </cell>
          <cell r="C938" t="str">
            <v>18.6588978,73.7697895</v>
          </cell>
          <cell r="D938" t="str">
            <v>0000S8O09-S8O090106</v>
          </cell>
          <cell r="E938" t="str">
            <v>Airtel</v>
          </cell>
          <cell r="F938" t="str">
            <v>Nigdi 4133</v>
          </cell>
          <cell r="G938" t="str">
            <v>Pune</v>
          </cell>
          <cell r="H938" t="str">
            <v>M&amp;G</v>
          </cell>
          <cell r="I938" t="str">
            <v>S8O</v>
          </cell>
          <cell r="J938" t="str">
            <v>S8O</v>
          </cell>
          <cell r="L938">
            <v>45199</v>
          </cell>
          <cell r="M938">
            <v>45233</v>
          </cell>
          <cell r="N938">
            <v>45199</v>
          </cell>
          <cell r="Q938" t="str">
            <v>No</v>
          </cell>
        </row>
        <row r="939">
          <cell r="B939" t="str">
            <v>S8O090102</v>
          </cell>
          <cell r="C939" t="str">
            <v>18.6588978,73.7697895</v>
          </cell>
          <cell r="D939" t="str">
            <v>0000S8O09-S8O090106</v>
          </cell>
          <cell r="E939" t="str">
            <v>Airtel</v>
          </cell>
          <cell r="F939" t="str">
            <v>Nigdi 4133</v>
          </cell>
          <cell r="G939" t="str">
            <v>Pune</v>
          </cell>
          <cell r="H939" t="str">
            <v>M&amp;G</v>
          </cell>
          <cell r="I939" t="str">
            <v>S8O</v>
          </cell>
          <cell r="J939" t="str">
            <v>S8O</v>
          </cell>
          <cell r="L939">
            <v>45199</v>
          </cell>
          <cell r="M939">
            <v>45233</v>
          </cell>
          <cell r="N939">
            <v>45199</v>
          </cell>
          <cell r="Q939" t="str">
            <v>No</v>
          </cell>
        </row>
        <row r="940">
          <cell r="B940" t="str">
            <v>S8O090103</v>
          </cell>
          <cell r="C940" t="str">
            <v>18.6588652,73.7698425</v>
          </cell>
          <cell r="D940" t="str">
            <v>0000S8O09-S8O090106</v>
          </cell>
          <cell r="E940" t="str">
            <v>Airtel</v>
          </cell>
          <cell r="F940" t="str">
            <v>Nigdi 4133</v>
          </cell>
          <cell r="G940" t="str">
            <v>Pune</v>
          </cell>
          <cell r="H940" t="str">
            <v>M&amp;G</v>
          </cell>
          <cell r="I940" t="str">
            <v>S8O</v>
          </cell>
          <cell r="J940" t="str">
            <v>S8O</v>
          </cell>
          <cell r="L940">
            <v>45199</v>
          </cell>
          <cell r="M940">
            <v>45233</v>
          </cell>
          <cell r="N940">
            <v>45199</v>
          </cell>
          <cell r="Q940" t="str">
            <v>No</v>
          </cell>
        </row>
        <row r="941">
          <cell r="B941" t="str">
            <v>S8O090104</v>
          </cell>
          <cell r="C941" t="str">
            <v>18.6588812,73.7700925</v>
          </cell>
          <cell r="D941" t="str">
            <v>0000S8O09-S8O090106</v>
          </cell>
          <cell r="E941" t="str">
            <v>Airtel</v>
          </cell>
          <cell r="F941" t="str">
            <v>Nigdi 4133</v>
          </cell>
          <cell r="G941" t="str">
            <v>Pune</v>
          </cell>
          <cell r="H941" t="str">
            <v>M&amp;G</v>
          </cell>
          <cell r="I941" t="str">
            <v>S8O</v>
          </cell>
          <cell r="J941" t="str">
            <v>S8O</v>
          </cell>
          <cell r="L941">
            <v>45199</v>
          </cell>
          <cell r="M941">
            <v>45233</v>
          </cell>
          <cell r="N941">
            <v>45199</v>
          </cell>
          <cell r="Q941" t="str">
            <v>No</v>
          </cell>
        </row>
        <row r="942">
          <cell r="B942" t="str">
            <v>S8O090105</v>
          </cell>
          <cell r="C942" t="str">
            <v>18.6588886,73.7697621</v>
          </cell>
          <cell r="D942" t="str">
            <v>0000S8O09-S8O090106</v>
          </cell>
          <cell r="E942" t="str">
            <v>Airtel</v>
          </cell>
          <cell r="F942" t="str">
            <v>Nigdi 4133</v>
          </cell>
          <cell r="G942" t="str">
            <v>Pune</v>
          </cell>
          <cell r="H942" t="str">
            <v>M&amp;G</v>
          </cell>
          <cell r="I942" t="str">
            <v>S8O</v>
          </cell>
          <cell r="J942" t="str">
            <v>S8O</v>
          </cell>
          <cell r="L942">
            <v>45199</v>
          </cell>
          <cell r="M942">
            <v>45233</v>
          </cell>
          <cell r="N942">
            <v>45199</v>
          </cell>
          <cell r="Q942" t="str">
            <v>No</v>
          </cell>
        </row>
        <row r="943">
          <cell r="B943" t="str">
            <v>S8O090106</v>
          </cell>
          <cell r="C943" t="str">
            <v>18.6588954,73.7701784</v>
          </cell>
          <cell r="D943" t="str">
            <v>0000S8O09-S8O090106</v>
          </cell>
          <cell r="E943" t="str">
            <v>Airtel</v>
          </cell>
          <cell r="F943" t="str">
            <v>Nigdi 4133</v>
          </cell>
          <cell r="G943" t="str">
            <v>Pune</v>
          </cell>
          <cell r="H943" t="str">
            <v>M&amp;G</v>
          </cell>
          <cell r="I943" t="str">
            <v>S8O</v>
          </cell>
          <cell r="J943" t="str">
            <v>S8O</v>
          </cell>
          <cell r="L943">
            <v>45199</v>
          </cell>
          <cell r="M943">
            <v>45233</v>
          </cell>
          <cell r="N943">
            <v>45199</v>
          </cell>
          <cell r="Q943" t="str">
            <v>No</v>
          </cell>
        </row>
        <row r="944">
          <cell r="B944" t="str">
            <v>S8O10</v>
          </cell>
          <cell r="C944" t="str">
            <v>18.6588978,73.7697895</v>
          </cell>
          <cell r="D944" t="str">
            <v>000000S8O-0000S8O10</v>
          </cell>
          <cell r="E944" t="str">
            <v>Airtel</v>
          </cell>
          <cell r="F944" t="str">
            <v>Nigdi 4133</v>
          </cell>
          <cell r="G944" t="str">
            <v>Pune</v>
          </cell>
          <cell r="H944" t="str">
            <v>M&amp;G</v>
          </cell>
          <cell r="I944" t="str">
            <v>S8O</v>
          </cell>
          <cell r="J944" t="str">
            <v>S8O</v>
          </cell>
          <cell r="L944">
            <v>45199</v>
          </cell>
          <cell r="M944">
            <v>45233</v>
          </cell>
          <cell r="N944">
            <v>45199</v>
          </cell>
          <cell r="Q944" t="str">
            <v>No</v>
          </cell>
        </row>
        <row r="945">
          <cell r="B945" t="str">
            <v>S8O100101</v>
          </cell>
          <cell r="C945" t="str">
            <v>18.6586045,73.769894</v>
          </cell>
          <cell r="D945" t="str">
            <v>0000S8O10-S8O100104</v>
          </cell>
          <cell r="E945" t="str">
            <v>Airtel</v>
          </cell>
          <cell r="F945" t="str">
            <v>Nigdi 4133</v>
          </cell>
          <cell r="G945" t="str">
            <v>Pune</v>
          </cell>
          <cell r="H945" t="str">
            <v>M&amp;G</v>
          </cell>
          <cell r="I945" t="str">
            <v>S8O</v>
          </cell>
          <cell r="J945" t="str">
            <v>S8O</v>
          </cell>
          <cell r="L945">
            <v>45199</v>
          </cell>
          <cell r="M945">
            <v>45233</v>
          </cell>
          <cell r="N945">
            <v>45199</v>
          </cell>
          <cell r="Q945" t="str">
            <v>No</v>
          </cell>
        </row>
        <row r="946">
          <cell r="B946" t="str">
            <v>S8O100102</v>
          </cell>
          <cell r="C946" t="str">
            <v>18.6586045,73.769894</v>
          </cell>
          <cell r="D946" t="str">
            <v>0000S8O10-S8O100104</v>
          </cell>
          <cell r="E946" t="str">
            <v>Airtel</v>
          </cell>
          <cell r="F946" t="str">
            <v>Nigdi 4133</v>
          </cell>
          <cell r="G946" t="str">
            <v>Pune</v>
          </cell>
          <cell r="H946" t="str">
            <v>M&amp;G</v>
          </cell>
          <cell r="I946" t="str">
            <v>S8O</v>
          </cell>
          <cell r="J946" t="str">
            <v>S8O</v>
          </cell>
          <cell r="L946">
            <v>45199</v>
          </cell>
          <cell r="M946">
            <v>45233</v>
          </cell>
          <cell r="N946">
            <v>45199</v>
          </cell>
          <cell r="Q946" t="str">
            <v>No</v>
          </cell>
        </row>
        <row r="947">
          <cell r="B947" t="str">
            <v>S8O100103</v>
          </cell>
          <cell r="C947" t="str">
            <v>18.6584252,73.7703139</v>
          </cell>
          <cell r="D947" t="str">
            <v>0000S8O10-S8O100104</v>
          </cell>
          <cell r="E947" t="str">
            <v>Airtel</v>
          </cell>
          <cell r="F947" t="str">
            <v>Nigdi 4133</v>
          </cell>
          <cell r="G947" t="str">
            <v>Pune</v>
          </cell>
          <cell r="H947" t="str">
            <v>M&amp;G</v>
          </cell>
          <cell r="I947" t="str">
            <v>S8O</v>
          </cell>
          <cell r="J947" t="str">
            <v>S8O</v>
          </cell>
          <cell r="L947">
            <v>45199</v>
          </cell>
          <cell r="M947">
            <v>45233</v>
          </cell>
          <cell r="N947">
            <v>45199</v>
          </cell>
          <cell r="Q947" t="str">
            <v>No</v>
          </cell>
        </row>
        <row r="948">
          <cell r="B948" t="str">
            <v>S8O100104</v>
          </cell>
          <cell r="C948" t="str">
            <v>18.6580495,73.769887</v>
          </cell>
          <cell r="D948" t="str">
            <v>0000S8O10-S8O100104</v>
          </cell>
          <cell r="E948" t="str">
            <v>Airtel</v>
          </cell>
          <cell r="F948" t="str">
            <v>Nigdi 4133</v>
          </cell>
          <cell r="G948" t="str">
            <v>Pune</v>
          </cell>
          <cell r="H948" t="str">
            <v>M&amp;G</v>
          </cell>
          <cell r="I948" t="str">
            <v>S8O</v>
          </cell>
          <cell r="J948" t="str">
            <v>S8O</v>
          </cell>
          <cell r="L948">
            <v>45199</v>
          </cell>
          <cell r="M948">
            <v>45233</v>
          </cell>
          <cell r="N948">
            <v>45199</v>
          </cell>
          <cell r="Q948" t="str">
            <v>No</v>
          </cell>
        </row>
        <row r="949">
          <cell r="B949" t="str">
            <v>S8O100105</v>
          </cell>
          <cell r="C949" t="str">
            <v>18.6580495,73.769887</v>
          </cell>
          <cell r="D949" t="str">
            <v>S8O100103-S8O100105</v>
          </cell>
          <cell r="E949" t="str">
            <v>Airtel</v>
          </cell>
          <cell r="F949" t="str">
            <v>Nigdi 4133</v>
          </cell>
          <cell r="G949" t="str">
            <v>Pune</v>
          </cell>
          <cell r="H949" t="str">
            <v>M&amp;G</v>
          </cell>
          <cell r="I949" t="str">
            <v>S8O</v>
          </cell>
          <cell r="J949" t="str">
            <v>S8O</v>
          </cell>
          <cell r="L949">
            <v>45199</v>
          </cell>
          <cell r="M949">
            <v>45233</v>
          </cell>
          <cell r="N949">
            <v>45199</v>
          </cell>
          <cell r="Q949" t="str">
            <v>No</v>
          </cell>
        </row>
        <row r="950">
          <cell r="B950" t="str">
            <v>S8O100106</v>
          </cell>
          <cell r="C950" t="str">
            <v>18.6584252,73.7703139</v>
          </cell>
          <cell r="D950" t="str">
            <v>S8O100102-S8O100108</v>
          </cell>
          <cell r="E950" t="str">
            <v>Airtel</v>
          </cell>
          <cell r="F950" t="str">
            <v>Nigdi 4133</v>
          </cell>
          <cell r="G950" t="str">
            <v>Pune</v>
          </cell>
          <cell r="H950" t="str">
            <v>M&amp;G</v>
          </cell>
          <cell r="I950" t="str">
            <v>S8O</v>
          </cell>
          <cell r="J950" t="str">
            <v>S8O</v>
          </cell>
          <cell r="L950">
            <v>45199</v>
          </cell>
          <cell r="M950">
            <v>45233</v>
          </cell>
          <cell r="N950">
            <v>45199</v>
          </cell>
          <cell r="Q950" t="str">
            <v>No</v>
          </cell>
        </row>
        <row r="951">
          <cell r="B951" t="str">
            <v>S8O100107</v>
          </cell>
          <cell r="C951" t="str">
            <v>18.658410473.7702407</v>
          </cell>
          <cell r="D951" t="str">
            <v>S8O100102-S8O100108</v>
          </cell>
          <cell r="E951" t="str">
            <v>Airtel</v>
          </cell>
          <cell r="F951" t="str">
            <v>Nigdi 4133</v>
          </cell>
          <cell r="G951" t="str">
            <v>Pune</v>
          </cell>
          <cell r="H951" t="str">
            <v>M&amp;G</v>
          </cell>
          <cell r="I951" t="str">
            <v>S8O</v>
          </cell>
          <cell r="J951" t="str">
            <v>S8O</v>
          </cell>
          <cell r="L951">
            <v>45199</v>
          </cell>
          <cell r="M951">
            <v>45233</v>
          </cell>
          <cell r="N951">
            <v>45199</v>
          </cell>
          <cell r="Q951" t="str">
            <v>No</v>
          </cell>
        </row>
        <row r="952">
          <cell r="B952" t="str">
            <v>S8O100108</v>
          </cell>
          <cell r="C952" t="str">
            <v>18.657930573.7704777</v>
          </cell>
          <cell r="D952" t="str">
            <v>S8O100102-S8O100108</v>
          </cell>
          <cell r="E952" t="str">
            <v>Airtel</v>
          </cell>
          <cell r="F952" t="str">
            <v>Nigdi 4133</v>
          </cell>
          <cell r="G952" t="str">
            <v>Pune</v>
          </cell>
          <cell r="H952" t="str">
            <v>M&amp;G</v>
          </cell>
          <cell r="I952" t="str">
            <v>S8O</v>
          </cell>
          <cell r="J952" t="str">
            <v>S8O</v>
          </cell>
          <cell r="L952">
            <v>45199</v>
          </cell>
          <cell r="M952">
            <v>45233</v>
          </cell>
          <cell r="N952">
            <v>45199</v>
          </cell>
          <cell r="Q952" t="str">
            <v>No</v>
          </cell>
        </row>
        <row r="953">
          <cell r="B953" t="str">
            <v>S8O11</v>
          </cell>
          <cell r="C953" t="str">
            <v>18.6593444,73.7687797</v>
          </cell>
          <cell r="D953" t="str">
            <v>000000S8O-0000S8O11</v>
          </cell>
          <cell r="E953" t="str">
            <v>Airtel</v>
          </cell>
          <cell r="F953" t="str">
            <v>Nigdi 4133</v>
          </cell>
          <cell r="G953" t="str">
            <v>Pune</v>
          </cell>
          <cell r="H953" t="str">
            <v>M&amp;G</v>
          </cell>
          <cell r="I953" t="str">
            <v>S8O</v>
          </cell>
          <cell r="J953" t="str">
            <v>S8O</v>
          </cell>
          <cell r="L953">
            <v>45199</v>
          </cell>
          <cell r="M953">
            <v>45233</v>
          </cell>
          <cell r="N953">
            <v>45199</v>
          </cell>
          <cell r="Q953" t="str">
            <v>No</v>
          </cell>
        </row>
        <row r="954">
          <cell r="B954" t="str">
            <v>S8O110101</v>
          </cell>
          <cell r="C954" t="str">
            <v>18.6587216,73.7674501</v>
          </cell>
          <cell r="D954" t="str">
            <v>0000S8O11-S8O110104</v>
          </cell>
          <cell r="E954" t="str">
            <v>Airtel</v>
          </cell>
          <cell r="F954" t="str">
            <v>Nigdi 4133</v>
          </cell>
          <cell r="G954" t="str">
            <v>Pune</v>
          </cell>
          <cell r="H954" t="str">
            <v>M&amp;G</v>
          </cell>
          <cell r="I954" t="str">
            <v>S8O</v>
          </cell>
          <cell r="J954" t="str">
            <v>S8O</v>
          </cell>
          <cell r="L954">
            <v>45199</v>
          </cell>
          <cell r="M954">
            <v>45233</v>
          </cell>
          <cell r="N954">
            <v>45199</v>
          </cell>
          <cell r="Q954" t="str">
            <v>No</v>
          </cell>
        </row>
        <row r="955">
          <cell r="B955" t="str">
            <v>S8O110102</v>
          </cell>
          <cell r="C955" t="str">
            <v>18.6587216,73.7674501</v>
          </cell>
          <cell r="D955" t="str">
            <v>0000S8O11-S8O110104</v>
          </cell>
          <cell r="E955" t="str">
            <v>Airtel</v>
          </cell>
          <cell r="F955" t="str">
            <v>Nigdi 4133</v>
          </cell>
          <cell r="G955" t="str">
            <v>Pune</v>
          </cell>
          <cell r="H955" t="str">
            <v>M&amp;G</v>
          </cell>
          <cell r="I955" t="str">
            <v>S8O</v>
          </cell>
          <cell r="J955" t="str">
            <v>S8O</v>
          </cell>
          <cell r="L955">
            <v>45199</v>
          </cell>
          <cell r="M955">
            <v>45233</v>
          </cell>
          <cell r="N955">
            <v>45199</v>
          </cell>
          <cell r="Q955" t="str">
            <v>No</v>
          </cell>
        </row>
        <row r="956">
          <cell r="B956" t="str">
            <v>S8O110103</v>
          </cell>
          <cell r="C956" t="str">
            <v>18.6593409,73.767347</v>
          </cell>
          <cell r="D956" t="str">
            <v>0000S8O11-S8O110104</v>
          </cell>
          <cell r="E956" t="str">
            <v>Airtel</v>
          </cell>
          <cell r="F956" t="str">
            <v>Nigdi 4133</v>
          </cell>
          <cell r="G956" t="str">
            <v>Pune</v>
          </cell>
          <cell r="H956" t="str">
            <v>M&amp;G</v>
          </cell>
          <cell r="I956" t="str">
            <v>S8O</v>
          </cell>
          <cell r="J956" t="str">
            <v>S8O</v>
          </cell>
          <cell r="L956">
            <v>45199</v>
          </cell>
          <cell r="M956">
            <v>45233</v>
          </cell>
          <cell r="N956">
            <v>45199</v>
          </cell>
          <cell r="Q956" t="str">
            <v>No</v>
          </cell>
        </row>
        <row r="957">
          <cell r="B957" t="str">
            <v>S8O110104</v>
          </cell>
          <cell r="C957" t="str">
            <v>18.6593677,73.7673543</v>
          </cell>
          <cell r="D957" t="str">
            <v>0000S8O11-S8O110104</v>
          </cell>
          <cell r="E957" t="str">
            <v>Airtel</v>
          </cell>
          <cell r="F957" t="str">
            <v>Nigdi 4133</v>
          </cell>
          <cell r="G957" t="str">
            <v>Pune</v>
          </cell>
          <cell r="H957" t="str">
            <v>M&amp;G</v>
          </cell>
          <cell r="I957" t="str">
            <v>S8O</v>
          </cell>
          <cell r="J957" t="str">
            <v>S8O</v>
          </cell>
          <cell r="L957">
            <v>45199</v>
          </cell>
          <cell r="M957">
            <v>45233</v>
          </cell>
          <cell r="N957">
            <v>45199</v>
          </cell>
          <cell r="Q957" t="str">
            <v>No</v>
          </cell>
        </row>
        <row r="958">
          <cell r="B958" t="str">
            <v>S8O12</v>
          </cell>
          <cell r="C958" t="str">
            <v>18.6593444,73.7687797</v>
          </cell>
          <cell r="D958" t="str">
            <v>000000S8O-0000S8O14</v>
          </cell>
          <cell r="E958" t="str">
            <v>Airtel</v>
          </cell>
          <cell r="F958" t="str">
            <v>Nigdi 4133</v>
          </cell>
          <cell r="G958" t="str">
            <v>Pune</v>
          </cell>
          <cell r="H958" t="str">
            <v>M&amp;G</v>
          </cell>
          <cell r="I958" t="str">
            <v>S8O</v>
          </cell>
          <cell r="J958" t="str">
            <v>S8O</v>
          </cell>
          <cell r="L958">
            <v>45199</v>
          </cell>
          <cell r="M958">
            <v>45233</v>
          </cell>
          <cell r="N958">
            <v>45199</v>
          </cell>
          <cell r="Q958" t="str">
            <v>No</v>
          </cell>
        </row>
        <row r="959">
          <cell r="B959" t="str">
            <v>S8O120101</v>
          </cell>
          <cell r="C959" t="str">
            <v>18.6607907,73.7687297</v>
          </cell>
          <cell r="D959" t="str">
            <v>0000S8O12-S8O120101</v>
          </cell>
          <cell r="E959" t="str">
            <v>Airtel</v>
          </cell>
          <cell r="F959" t="str">
            <v>Nigdi 4133</v>
          </cell>
          <cell r="G959" t="str">
            <v>Pune</v>
          </cell>
          <cell r="H959" t="str">
            <v>M&amp;G</v>
          </cell>
          <cell r="I959" t="str">
            <v>S8O</v>
          </cell>
          <cell r="J959" t="str">
            <v>S8O</v>
          </cell>
          <cell r="L959">
            <v>45199</v>
          </cell>
          <cell r="M959">
            <v>45233</v>
          </cell>
          <cell r="N959">
            <v>45199</v>
          </cell>
          <cell r="Q959" t="str">
            <v>No</v>
          </cell>
        </row>
        <row r="960">
          <cell r="B960" t="str">
            <v>S8O120102</v>
          </cell>
          <cell r="C960" t="str">
            <v>18.6607907,73.7687297</v>
          </cell>
          <cell r="D960" t="str">
            <v>0000S8O12-S8O120103</v>
          </cell>
          <cell r="E960" t="str">
            <v>Airtel</v>
          </cell>
          <cell r="F960" t="str">
            <v>Nigdi 4133</v>
          </cell>
          <cell r="G960" t="str">
            <v>Pune</v>
          </cell>
          <cell r="H960" t="str">
            <v>M&amp;G</v>
          </cell>
          <cell r="I960" t="str">
            <v>S8O</v>
          </cell>
          <cell r="J960" t="str">
            <v>S8O</v>
          </cell>
          <cell r="L960">
            <v>45199</v>
          </cell>
          <cell r="M960">
            <v>45233</v>
          </cell>
          <cell r="N960">
            <v>45199</v>
          </cell>
          <cell r="Q960" t="str">
            <v>No</v>
          </cell>
        </row>
        <row r="961">
          <cell r="B961" t="str">
            <v>S8O120103</v>
          </cell>
          <cell r="C961" t="str">
            <v>18.6609569,73.7686466</v>
          </cell>
          <cell r="D961" t="str">
            <v>0000S8O12-S8O120103</v>
          </cell>
          <cell r="E961" t="str">
            <v>Airtel</v>
          </cell>
          <cell r="F961" t="str">
            <v>Nigdi 4133</v>
          </cell>
          <cell r="G961" t="str">
            <v>Pune</v>
          </cell>
          <cell r="H961" t="str">
            <v>M&amp;G</v>
          </cell>
          <cell r="I961" t="str">
            <v>S8O</v>
          </cell>
          <cell r="J961" t="str">
            <v>S8O</v>
          </cell>
          <cell r="L961">
            <v>45199</v>
          </cell>
          <cell r="M961">
            <v>45233</v>
          </cell>
          <cell r="N961">
            <v>45199</v>
          </cell>
          <cell r="Q961" t="str">
            <v>No</v>
          </cell>
        </row>
        <row r="962">
          <cell r="B962" t="str">
            <v>S8O120104</v>
          </cell>
          <cell r="C962" t="str">
            <v>18.6607907,73.7687297</v>
          </cell>
          <cell r="D962" t="str">
            <v>0000S8O12-S8O120107</v>
          </cell>
          <cell r="E962" t="str">
            <v>Airtel</v>
          </cell>
          <cell r="F962" t="str">
            <v>Nigdi 4133</v>
          </cell>
          <cell r="G962" t="str">
            <v>Pune</v>
          </cell>
          <cell r="H962" t="str">
            <v>M&amp;G</v>
          </cell>
          <cell r="I962" t="str">
            <v>S8O</v>
          </cell>
          <cell r="J962" t="str">
            <v>S8O</v>
          </cell>
          <cell r="L962">
            <v>45199</v>
          </cell>
          <cell r="M962">
            <v>45233</v>
          </cell>
          <cell r="N962">
            <v>45199</v>
          </cell>
          <cell r="Q962" t="str">
            <v>No</v>
          </cell>
        </row>
        <row r="963">
          <cell r="B963" t="str">
            <v>S8O120105</v>
          </cell>
          <cell r="C963" t="str">
            <v>18.6608806,73.7691501</v>
          </cell>
          <cell r="D963" t="str">
            <v>0000S8O12-S8O120107</v>
          </cell>
          <cell r="E963" t="str">
            <v>Airtel</v>
          </cell>
          <cell r="F963" t="str">
            <v>Nigdi 4133</v>
          </cell>
          <cell r="G963" t="str">
            <v>Pune</v>
          </cell>
          <cell r="H963" t="str">
            <v>M&amp;G</v>
          </cell>
          <cell r="I963" t="str">
            <v>S8O</v>
          </cell>
          <cell r="J963" t="str">
            <v>S8O</v>
          </cell>
          <cell r="L963">
            <v>45199</v>
          </cell>
          <cell r="M963">
            <v>45233</v>
          </cell>
          <cell r="N963">
            <v>45199</v>
          </cell>
          <cell r="Q963" t="str">
            <v>No</v>
          </cell>
        </row>
        <row r="964">
          <cell r="B964" t="str">
            <v>S8O120106</v>
          </cell>
          <cell r="C964" t="str">
            <v>18.6612263,73.7696501</v>
          </cell>
          <cell r="D964" t="str">
            <v>0000S8O12-S8O120107</v>
          </cell>
          <cell r="E964" t="str">
            <v>Airtel</v>
          </cell>
          <cell r="F964" t="str">
            <v>Nigdi 4133</v>
          </cell>
          <cell r="G964" t="str">
            <v>Pune</v>
          </cell>
          <cell r="H964" t="str">
            <v>M&amp;G</v>
          </cell>
          <cell r="I964" t="str">
            <v>S8O</v>
          </cell>
          <cell r="J964" t="str">
            <v>S8O</v>
          </cell>
          <cell r="L964">
            <v>45199</v>
          </cell>
          <cell r="M964">
            <v>45233</v>
          </cell>
          <cell r="N964">
            <v>45199</v>
          </cell>
          <cell r="Q964" t="str">
            <v>No</v>
          </cell>
        </row>
        <row r="965">
          <cell r="B965" t="str">
            <v>S8O120107</v>
          </cell>
          <cell r="C965" t="str">
            <v>18.6612028,73.7696281</v>
          </cell>
          <cell r="D965" t="str">
            <v>0000S8O12-S8O120107</v>
          </cell>
          <cell r="E965" t="str">
            <v>Airtel</v>
          </cell>
          <cell r="F965" t="str">
            <v>Nigdi 4133</v>
          </cell>
          <cell r="G965" t="str">
            <v>Pune</v>
          </cell>
          <cell r="H965" t="str">
            <v>M&amp;G</v>
          </cell>
          <cell r="I965" t="str">
            <v>S8O</v>
          </cell>
          <cell r="J965" t="str">
            <v>S8O</v>
          </cell>
          <cell r="L965">
            <v>45199</v>
          </cell>
          <cell r="M965">
            <v>45233</v>
          </cell>
          <cell r="N965">
            <v>45199</v>
          </cell>
          <cell r="Q965" t="str">
            <v>No</v>
          </cell>
        </row>
        <row r="966">
          <cell r="B966" t="str">
            <v>S8O13</v>
          </cell>
          <cell r="C966" t="str">
            <v>18.6607907,73.7687297</v>
          </cell>
          <cell r="D966" t="str">
            <v>000000S8O-0000S8O14</v>
          </cell>
          <cell r="E966" t="str">
            <v>Airtel</v>
          </cell>
          <cell r="F966" t="str">
            <v>Nigdi 4133</v>
          </cell>
          <cell r="G966" t="str">
            <v>Pune</v>
          </cell>
          <cell r="H966" t="str">
            <v>M&amp;G</v>
          </cell>
          <cell r="I966" t="str">
            <v>S8O</v>
          </cell>
          <cell r="J966" t="str">
            <v>S8O</v>
          </cell>
          <cell r="L966">
            <v>45199</v>
          </cell>
          <cell r="M966">
            <v>45233</v>
          </cell>
          <cell r="N966">
            <v>45199</v>
          </cell>
          <cell r="Q966" t="str">
            <v>No</v>
          </cell>
        </row>
        <row r="967">
          <cell r="B967" t="str">
            <v>S8O130101</v>
          </cell>
          <cell r="C967" t="str">
            <v>18.66086,73.7678636</v>
          </cell>
          <cell r="D967" t="str">
            <v>0000S8O13-S8O130101</v>
          </cell>
          <cell r="E967" t="str">
            <v>Airtel</v>
          </cell>
          <cell r="F967" t="str">
            <v>Nigdi 4133</v>
          </cell>
          <cell r="G967" t="str">
            <v>Pune</v>
          </cell>
          <cell r="H967" t="str">
            <v>M&amp;G</v>
          </cell>
          <cell r="I967" t="str">
            <v>S8O</v>
          </cell>
          <cell r="J967" t="str">
            <v>S8O</v>
          </cell>
          <cell r="L967">
            <v>45199</v>
          </cell>
          <cell r="M967">
            <v>45233</v>
          </cell>
          <cell r="N967">
            <v>45199</v>
          </cell>
          <cell r="Q967" t="str">
            <v>No</v>
          </cell>
        </row>
        <row r="968">
          <cell r="B968" t="str">
            <v>S8O130102</v>
          </cell>
          <cell r="C968" t="str">
            <v>18.66086,73.7678636</v>
          </cell>
          <cell r="D968" t="str">
            <v>0000S8O13-S8O130102</v>
          </cell>
          <cell r="E968" t="str">
            <v>Airtel</v>
          </cell>
          <cell r="F968" t="str">
            <v>Nigdi 4133</v>
          </cell>
          <cell r="G968" t="str">
            <v>Pune</v>
          </cell>
          <cell r="H968" t="str">
            <v>M&amp;G</v>
          </cell>
          <cell r="I968" t="str">
            <v>S8O</v>
          </cell>
          <cell r="J968" t="str">
            <v>S8O</v>
          </cell>
          <cell r="L968">
            <v>45199</v>
          </cell>
          <cell r="M968">
            <v>45233</v>
          </cell>
          <cell r="N968">
            <v>45199</v>
          </cell>
          <cell r="Q968" t="str">
            <v>No</v>
          </cell>
        </row>
        <row r="969">
          <cell r="B969" t="str">
            <v>S8O130103</v>
          </cell>
          <cell r="C969" t="str">
            <v>18.66086,73.7678636</v>
          </cell>
          <cell r="D969" t="str">
            <v>0000S8O13-S8O130103</v>
          </cell>
          <cell r="E969" t="str">
            <v>Airtel</v>
          </cell>
          <cell r="F969" t="str">
            <v>Nigdi 4133</v>
          </cell>
          <cell r="G969" t="str">
            <v>Pune</v>
          </cell>
          <cell r="H969" t="str">
            <v>M&amp;G</v>
          </cell>
          <cell r="I969" t="str">
            <v>S8O</v>
          </cell>
          <cell r="J969" t="str">
            <v>S8O</v>
          </cell>
          <cell r="L969">
            <v>45199</v>
          </cell>
          <cell r="M969">
            <v>45233</v>
          </cell>
          <cell r="N969">
            <v>45199</v>
          </cell>
          <cell r="Q969" t="str">
            <v>No</v>
          </cell>
        </row>
        <row r="970">
          <cell r="B970" t="str">
            <v>S8O130104</v>
          </cell>
          <cell r="C970" t="str">
            <v>18.66086,73.7678636</v>
          </cell>
          <cell r="D970" t="str">
            <v>0000S8O13-S8O130105</v>
          </cell>
          <cell r="E970" t="str">
            <v>Airtel</v>
          </cell>
          <cell r="F970" t="str">
            <v>Nigdi 4133</v>
          </cell>
          <cell r="G970" t="str">
            <v>Pune</v>
          </cell>
          <cell r="H970" t="str">
            <v>M&amp;G</v>
          </cell>
          <cell r="I970" t="str">
            <v>S8O</v>
          </cell>
          <cell r="J970" t="str">
            <v>S8O</v>
          </cell>
          <cell r="L970">
            <v>45199</v>
          </cell>
          <cell r="M970">
            <v>45233</v>
          </cell>
          <cell r="N970">
            <v>45199</v>
          </cell>
          <cell r="Q970" t="str">
            <v>No</v>
          </cell>
        </row>
        <row r="971">
          <cell r="B971" t="str">
            <v>S8O130105</v>
          </cell>
          <cell r="C971" t="str">
            <v>18.6615467,73.7678557</v>
          </cell>
          <cell r="D971" t="str">
            <v>0000S8O13-S8O130105</v>
          </cell>
          <cell r="E971" t="str">
            <v>Airtel</v>
          </cell>
          <cell r="F971" t="str">
            <v>Nigdi 4133</v>
          </cell>
          <cell r="G971" t="str">
            <v>Pune</v>
          </cell>
          <cell r="H971" t="str">
            <v>M&amp;G</v>
          </cell>
          <cell r="I971" t="str">
            <v>S8O</v>
          </cell>
          <cell r="J971" t="str">
            <v>S8O</v>
          </cell>
          <cell r="L971">
            <v>45199</v>
          </cell>
          <cell r="M971">
            <v>45233</v>
          </cell>
          <cell r="N971">
            <v>45199</v>
          </cell>
          <cell r="Q971" t="str">
            <v>No</v>
          </cell>
        </row>
        <row r="972">
          <cell r="B972" t="str">
            <v>S8O130106</v>
          </cell>
          <cell r="C972" t="str">
            <v>18.6615467,73.7678557</v>
          </cell>
          <cell r="D972" t="str">
            <v>S8O130104-S8O130106</v>
          </cell>
          <cell r="E972" t="str">
            <v>Airtel</v>
          </cell>
          <cell r="F972" t="str">
            <v>Nigdi 4133</v>
          </cell>
          <cell r="G972" t="str">
            <v>Pune</v>
          </cell>
          <cell r="H972" t="str">
            <v>M&amp;G</v>
          </cell>
          <cell r="I972" t="str">
            <v>S8O</v>
          </cell>
          <cell r="J972" t="str">
            <v>S8O</v>
          </cell>
          <cell r="L972">
            <v>45199</v>
          </cell>
          <cell r="M972">
            <v>45233</v>
          </cell>
          <cell r="N972">
            <v>45199</v>
          </cell>
          <cell r="Q972" t="str">
            <v>No</v>
          </cell>
        </row>
        <row r="973">
          <cell r="B973" t="str">
            <v>S8O</v>
          </cell>
          <cell r="D973" t="str">
            <v>000000S8O-0000S8O03</v>
          </cell>
          <cell r="E973" t="str">
            <v>Airtel</v>
          </cell>
          <cell r="F973" t="str">
            <v>Nigdi 4133</v>
          </cell>
          <cell r="G973" t="str">
            <v>Pune</v>
          </cell>
          <cell r="H973" t="str">
            <v>M&amp;G</v>
          </cell>
          <cell r="I973" t="str">
            <v>S8O</v>
          </cell>
          <cell r="J973" t="str">
            <v>S8O</v>
          </cell>
          <cell r="L973">
            <v>45199</v>
          </cell>
          <cell r="M973">
            <v>45233</v>
          </cell>
          <cell r="N973">
            <v>45199</v>
          </cell>
          <cell r="Q973" t="str">
            <v>No</v>
          </cell>
        </row>
        <row r="974">
          <cell r="B974" t="str">
            <v>S8O14</v>
          </cell>
          <cell r="C974" t="str">
            <v>18.66086,73.7678636</v>
          </cell>
          <cell r="D974" t="str">
            <v>000000S8O-0000S8O14</v>
          </cell>
          <cell r="E974" t="str">
            <v>Airtel</v>
          </cell>
          <cell r="F974" t="str">
            <v>Nigdi 4133</v>
          </cell>
          <cell r="G974" t="str">
            <v>Pune</v>
          </cell>
          <cell r="H974" t="str">
            <v>M&amp;G</v>
          </cell>
          <cell r="I974" t="str">
            <v>S8O</v>
          </cell>
          <cell r="J974" t="str">
            <v>S8O</v>
          </cell>
          <cell r="L974">
            <v>45199</v>
          </cell>
          <cell r="M974">
            <v>45233</v>
          </cell>
          <cell r="N974">
            <v>45199</v>
          </cell>
          <cell r="Q974" t="str">
            <v>No</v>
          </cell>
        </row>
        <row r="975">
          <cell r="B975" t="str">
            <v>S8O140101</v>
          </cell>
          <cell r="C975" t="str">
            <v>18.6617416,73.7685296</v>
          </cell>
          <cell r="D975" t="str">
            <v>0000S8O14-S8O140101</v>
          </cell>
          <cell r="E975" t="str">
            <v>Airtel</v>
          </cell>
          <cell r="F975" t="str">
            <v>Nigdi 4133</v>
          </cell>
          <cell r="G975" t="str">
            <v>Pune</v>
          </cell>
          <cell r="H975" t="str">
            <v>M&amp;G</v>
          </cell>
          <cell r="I975" t="str">
            <v>S8O</v>
          </cell>
          <cell r="J975" t="str">
            <v>S8O</v>
          </cell>
          <cell r="L975">
            <v>45199</v>
          </cell>
          <cell r="M975">
            <v>45233</v>
          </cell>
          <cell r="N975">
            <v>45199</v>
          </cell>
          <cell r="Q975" t="str">
            <v>No</v>
          </cell>
        </row>
        <row r="976">
          <cell r="B976" t="str">
            <v>S8O140102</v>
          </cell>
          <cell r="C976" t="str">
            <v>18.6617416,73.7685296</v>
          </cell>
          <cell r="D976" t="str">
            <v>0000S8O14-S8O140102</v>
          </cell>
          <cell r="E976" t="str">
            <v>Airtel</v>
          </cell>
          <cell r="F976" t="str">
            <v>Nigdi 4133</v>
          </cell>
          <cell r="G976" t="str">
            <v>Pune</v>
          </cell>
          <cell r="H976" t="str">
            <v>M&amp;G</v>
          </cell>
          <cell r="I976" t="str">
            <v>S8O</v>
          </cell>
          <cell r="J976" t="str">
            <v>S8O</v>
          </cell>
          <cell r="L976">
            <v>45199</v>
          </cell>
          <cell r="M976">
            <v>45233</v>
          </cell>
          <cell r="N976">
            <v>45199</v>
          </cell>
          <cell r="Q976" t="str">
            <v>No</v>
          </cell>
        </row>
        <row r="977">
          <cell r="B977" t="str">
            <v>S8O140103</v>
          </cell>
          <cell r="C977" t="str">
            <v>18.6617416,73.7685296</v>
          </cell>
          <cell r="D977" t="str">
            <v>0000S8O14-S8O140103</v>
          </cell>
          <cell r="E977" t="str">
            <v>Airtel</v>
          </cell>
          <cell r="F977" t="str">
            <v>Nigdi 4133</v>
          </cell>
          <cell r="G977" t="str">
            <v>Pune</v>
          </cell>
          <cell r="H977" t="str">
            <v>M&amp;G</v>
          </cell>
          <cell r="I977" t="str">
            <v>S8O</v>
          </cell>
          <cell r="J977" t="str">
            <v>S8O</v>
          </cell>
          <cell r="L977">
            <v>45199</v>
          </cell>
          <cell r="M977">
            <v>45233</v>
          </cell>
          <cell r="N977">
            <v>45199</v>
          </cell>
          <cell r="Q977" t="str">
            <v>No</v>
          </cell>
        </row>
        <row r="978">
          <cell r="B978" t="str">
            <v>S8O140104</v>
          </cell>
          <cell r="C978" t="str">
            <v>18.6618127,73.7683709</v>
          </cell>
          <cell r="D978" t="str">
            <v>S8O140103-S8O140104</v>
          </cell>
          <cell r="E978" t="str">
            <v>Airtel</v>
          </cell>
          <cell r="F978" t="str">
            <v>Nigdi 4133</v>
          </cell>
          <cell r="G978" t="str">
            <v>Pune</v>
          </cell>
          <cell r="H978" t="str">
            <v>M&amp;G</v>
          </cell>
          <cell r="I978" t="str">
            <v>S8O</v>
          </cell>
          <cell r="J978" t="str">
            <v>S8O</v>
          </cell>
          <cell r="L978">
            <v>45199</v>
          </cell>
          <cell r="M978">
            <v>45233</v>
          </cell>
          <cell r="N978">
            <v>45199</v>
          </cell>
          <cell r="Q978" t="str">
            <v>No</v>
          </cell>
        </row>
        <row r="979">
          <cell r="B979" t="str">
            <v>S8O140105</v>
          </cell>
          <cell r="C979" t="str">
            <v>18.6617416,73.7685296</v>
          </cell>
          <cell r="D979" t="str">
            <v>0000S8O14-S8O140107</v>
          </cell>
          <cell r="E979" t="str">
            <v>Airtel</v>
          </cell>
          <cell r="F979" t="str">
            <v>Nigdi 4133</v>
          </cell>
          <cell r="G979" t="str">
            <v>Pune</v>
          </cell>
          <cell r="H979" t="str">
            <v>M&amp;G</v>
          </cell>
          <cell r="I979" t="str">
            <v>S8O</v>
          </cell>
          <cell r="J979" t="str">
            <v>S8O</v>
          </cell>
          <cell r="L979">
            <v>45199</v>
          </cell>
          <cell r="M979">
            <v>45233</v>
          </cell>
          <cell r="N979">
            <v>45199</v>
          </cell>
          <cell r="Q979" t="str">
            <v>No</v>
          </cell>
        </row>
        <row r="980">
          <cell r="B980" t="str">
            <v>S8O140106</v>
          </cell>
          <cell r="C980" t="str">
            <v>18.66183,73.76899</v>
          </cell>
          <cell r="D980" t="str">
            <v>0000S8O14-S8O140107</v>
          </cell>
          <cell r="E980" t="str">
            <v>Airtel</v>
          </cell>
          <cell r="F980" t="str">
            <v>Nigdi 4133</v>
          </cell>
          <cell r="G980" t="str">
            <v>Pune</v>
          </cell>
          <cell r="H980" t="str">
            <v>M&amp;G</v>
          </cell>
          <cell r="I980" t="str">
            <v>S8O</v>
          </cell>
          <cell r="J980" t="str">
            <v>S8O</v>
          </cell>
          <cell r="L980">
            <v>45230</v>
          </cell>
          <cell r="M980">
            <v>45233</v>
          </cell>
          <cell r="N980">
            <v>45230</v>
          </cell>
          <cell r="Q980" t="str">
            <v>No</v>
          </cell>
        </row>
        <row r="981">
          <cell r="B981" t="str">
            <v>S8O140107</v>
          </cell>
          <cell r="C981" t="str">
            <v>18.66192,73.76923</v>
          </cell>
          <cell r="D981" t="str">
            <v>0000S8O14-S8O140107</v>
          </cell>
          <cell r="E981" t="str">
            <v>Airtel</v>
          </cell>
          <cell r="F981" t="str">
            <v>Nigdi 4133</v>
          </cell>
          <cell r="G981" t="str">
            <v>Pune</v>
          </cell>
          <cell r="H981" t="str">
            <v>M&amp;G</v>
          </cell>
          <cell r="I981" t="str">
            <v>S8O</v>
          </cell>
          <cell r="J981" t="str">
            <v>S8O</v>
          </cell>
          <cell r="L981">
            <v>45230</v>
          </cell>
          <cell r="M981">
            <v>45233</v>
          </cell>
          <cell r="N981">
            <v>45230</v>
          </cell>
          <cell r="Q981" t="str">
            <v>No</v>
          </cell>
        </row>
        <row r="982">
          <cell r="B982" t="str">
            <v>S8O15</v>
          </cell>
          <cell r="C982" t="str">
            <v>18.6607907,73.7687297</v>
          </cell>
          <cell r="D982" t="str">
            <v>0000S8O12-0000S8O15</v>
          </cell>
          <cell r="E982" t="str">
            <v>Airtel</v>
          </cell>
          <cell r="F982" t="str">
            <v>Nigdi 4133</v>
          </cell>
          <cell r="G982" t="str">
            <v>Pune</v>
          </cell>
          <cell r="H982" t="str">
            <v>M&amp;G</v>
          </cell>
          <cell r="I982" t="str">
            <v>S8O</v>
          </cell>
          <cell r="J982" t="str">
            <v>S8O</v>
          </cell>
          <cell r="L982">
            <v>45199</v>
          </cell>
          <cell r="M982">
            <v>45233</v>
          </cell>
          <cell r="N982">
            <v>45199</v>
          </cell>
          <cell r="Q982" t="str">
            <v>No</v>
          </cell>
        </row>
        <row r="983">
          <cell r="B983" t="str">
            <v>S8O150101</v>
          </cell>
          <cell r="C983" t="str">
            <v>18.6614626,73.7700966</v>
          </cell>
          <cell r="D983" t="str">
            <v>0000S8O15-S8O150101</v>
          </cell>
          <cell r="E983" t="str">
            <v>Airtel</v>
          </cell>
          <cell r="F983" t="str">
            <v>Nigdi 4133</v>
          </cell>
          <cell r="G983" t="str">
            <v>Pune</v>
          </cell>
          <cell r="H983" t="str">
            <v>M&amp;G</v>
          </cell>
          <cell r="I983" t="str">
            <v>S8O</v>
          </cell>
          <cell r="J983" t="str">
            <v>S8O</v>
          </cell>
          <cell r="L983">
            <v>45199</v>
          </cell>
          <cell r="M983">
            <v>45233</v>
          </cell>
          <cell r="N983">
            <v>45199</v>
          </cell>
          <cell r="Q983" t="str">
            <v>No</v>
          </cell>
        </row>
        <row r="984">
          <cell r="B984" t="str">
            <v>S8O150102</v>
          </cell>
          <cell r="C984" t="str">
            <v>18.6614626,73.7700966</v>
          </cell>
          <cell r="D984" t="str">
            <v>0000S8O15-S8O150108</v>
          </cell>
          <cell r="E984" t="str">
            <v>Airtel</v>
          </cell>
          <cell r="F984" t="str">
            <v>Nigdi 4133</v>
          </cell>
          <cell r="G984" t="str">
            <v>Pune</v>
          </cell>
          <cell r="H984" t="str">
            <v>M&amp;G</v>
          </cell>
          <cell r="I984" t="str">
            <v>S8O</v>
          </cell>
          <cell r="J984" t="str">
            <v>S8O</v>
          </cell>
          <cell r="L984">
            <v>45199</v>
          </cell>
          <cell r="M984">
            <v>45233</v>
          </cell>
          <cell r="N984">
            <v>45199</v>
          </cell>
          <cell r="Q984" t="str">
            <v>No</v>
          </cell>
        </row>
        <row r="985">
          <cell r="B985" t="str">
            <v>S8O150103</v>
          </cell>
          <cell r="C985" t="str">
            <v>18.6614579,73.7705706</v>
          </cell>
          <cell r="D985" t="str">
            <v>0000S8O15-S8O150108</v>
          </cell>
          <cell r="E985" t="str">
            <v>Airtel</v>
          </cell>
          <cell r="F985" t="str">
            <v>Nigdi 4133</v>
          </cell>
          <cell r="G985" t="str">
            <v>Pune</v>
          </cell>
          <cell r="H985" t="str">
            <v>M&amp;G</v>
          </cell>
          <cell r="I985" t="str">
            <v>S8O</v>
          </cell>
          <cell r="J985" t="str">
            <v>S8O</v>
          </cell>
          <cell r="L985">
            <v>45199</v>
          </cell>
          <cell r="M985">
            <v>45233</v>
          </cell>
          <cell r="N985">
            <v>45199</v>
          </cell>
          <cell r="Q985" t="str">
            <v>No</v>
          </cell>
        </row>
        <row r="986">
          <cell r="B986" t="str">
            <v>S8O150104</v>
          </cell>
          <cell r="C986" t="str">
            <v>18.6614307,73.77054</v>
          </cell>
          <cell r="D986" t="str">
            <v>0000S8O15-S8O150108</v>
          </cell>
          <cell r="E986" t="str">
            <v>Airtel</v>
          </cell>
          <cell r="F986" t="str">
            <v>Nigdi 4133</v>
          </cell>
          <cell r="G986" t="str">
            <v>Pune</v>
          </cell>
          <cell r="H986" t="str">
            <v>M&amp;G</v>
          </cell>
          <cell r="I986" t="str">
            <v>S8O</v>
          </cell>
          <cell r="J986" t="str">
            <v>S8O</v>
          </cell>
          <cell r="L986">
            <v>45199</v>
          </cell>
          <cell r="M986">
            <v>45233</v>
          </cell>
          <cell r="N986">
            <v>45199</v>
          </cell>
          <cell r="Q986" t="str">
            <v>No</v>
          </cell>
        </row>
        <row r="987">
          <cell r="B987" t="str">
            <v>S8O150105</v>
          </cell>
          <cell r="C987" t="str">
            <v>18.6615427,73.7705976</v>
          </cell>
          <cell r="D987" t="str">
            <v>0000S8O15-S8O150108</v>
          </cell>
          <cell r="E987" t="str">
            <v>Airtel</v>
          </cell>
          <cell r="F987" t="str">
            <v>Nigdi 4133</v>
          </cell>
          <cell r="G987" t="str">
            <v>Pune</v>
          </cell>
          <cell r="H987" t="str">
            <v>M&amp;G</v>
          </cell>
          <cell r="I987" t="str">
            <v>S8O</v>
          </cell>
          <cell r="J987" t="str">
            <v>S8O</v>
          </cell>
          <cell r="L987">
            <v>45199</v>
          </cell>
          <cell r="M987">
            <v>45233</v>
          </cell>
          <cell r="N987">
            <v>45199</v>
          </cell>
          <cell r="Q987" t="str">
            <v>No</v>
          </cell>
        </row>
        <row r="988">
          <cell r="B988" t="str">
            <v>S8O150106</v>
          </cell>
          <cell r="C988" t="str">
            <v>18.6614626,73.7700966</v>
          </cell>
          <cell r="D988" t="str">
            <v>0000S8O15-S8O150106</v>
          </cell>
          <cell r="E988" t="str">
            <v>Airtel</v>
          </cell>
          <cell r="F988" t="str">
            <v>Nigdi 4133</v>
          </cell>
          <cell r="G988" t="str">
            <v>Pune</v>
          </cell>
          <cell r="H988" t="str">
            <v>M&amp;G</v>
          </cell>
          <cell r="I988" t="str">
            <v>S8O</v>
          </cell>
          <cell r="J988" t="str">
            <v>S8O</v>
          </cell>
          <cell r="L988">
            <v>45199</v>
          </cell>
          <cell r="M988">
            <v>45233</v>
          </cell>
          <cell r="N988">
            <v>45199</v>
          </cell>
          <cell r="Q988" t="str">
            <v>No</v>
          </cell>
        </row>
        <row r="989">
          <cell r="B989" t="str">
            <v>S8O150107</v>
          </cell>
          <cell r="C989" t="str">
            <v>18.6618601,73.7703038</v>
          </cell>
          <cell r="D989" t="str">
            <v>0000S8O15-S8O150108</v>
          </cell>
          <cell r="E989" t="str">
            <v>Airtel</v>
          </cell>
          <cell r="F989" t="str">
            <v>Nigdi 4133</v>
          </cell>
          <cell r="G989" t="str">
            <v>Pune</v>
          </cell>
          <cell r="H989" t="str">
            <v>M&amp;G</v>
          </cell>
          <cell r="I989" t="str">
            <v>S8O</v>
          </cell>
          <cell r="J989" t="str">
            <v>S8O</v>
          </cell>
          <cell r="L989">
            <v>45199</v>
          </cell>
          <cell r="M989">
            <v>45233</v>
          </cell>
          <cell r="N989">
            <v>45199</v>
          </cell>
          <cell r="Q989" t="str">
            <v>No</v>
          </cell>
        </row>
        <row r="990">
          <cell r="B990" t="str">
            <v>S8O150108</v>
          </cell>
          <cell r="C990" t="str">
            <v>18.6622073,73.7701803</v>
          </cell>
          <cell r="D990" t="str">
            <v>0000S8O15-S8O150108</v>
          </cell>
          <cell r="E990" t="str">
            <v>Airtel</v>
          </cell>
          <cell r="F990" t="str">
            <v>Nigdi 4133</v>
          </cell>
          <cell r="G990" t="str">
            <v>Pune</v>
          </cell>
          <cell r="H990" t="str">
            <v>M&amp;G</v>
          </cell>
          <cell r="I990" t="str">
            <v>S8O</v>
          </cell>
          <cell r="J990" t="str">
            <v>S8O</v>
          </cell>
          <cell r="L990">
            <v>45199</v>
          </cell>
          <cell r="M990">
            <v>45233</v>
          </cell>
          <cell r="N990">
            <v>45199</v>
          </cell>
          <cell r="Q990" t="str">
            <v>No</v>
          </cell>
        </row>
        <row r="991">
          <cell r="B991" t="str">
            <v>S8O16</v>
          </cell>
          <cell r="C991" t="str">
            <v>18.6587216,73.7674501</v>
          </cell>
          <cell r="D991" t="str">
            <v>0000S8O11-0000S8O16</v>
          </cell>
          <cell r="E991" t="str">
            <v>Airtel</v>
          </cell>
          <cell r="F991" t="str">
            <v>Nigdi 4133</v>
          </cell>
          <cell r="G991" t="str">
            <v>Pune</v>
          </cell>
          <cell r="H991" t="str">
            <v>M&amp;G</v>
          </cell>
          <cell r="I991" t="str">
            <v>S8O</v>
          </cell>
          <cell r="J991" t="str">
            <v>S8O</v>
          </cell>
          <cell r="L991">
            <v>45199</v>
          </cell>
          <cell r="M991">
            <v>45233</v>
          </cell>
          <cell r="N991">
            <v>45199</v>
          </cell>
          <cell r="Q991" t="str">
            <v>No</v>
          </cell>
        </row>
        <row r="992">
          <cell r="B992" t="str">
            <v>S8O160101</v>
          </cell>
          <cell r="C992" t="str">
            <v>18.6596348,73.7674167</v>
          </cell>
          <cell r="D992" t="str">
            <v>0000S8O16-S8O160103</v>
          </cell>
          <cell r="E992" t="str">
            <v>Airtel</v>
          </cell>
          <cell r="F992" t="str">
            <v>Nigdi 4133</v>
          </cell>
          <cell r="G992" t="str">
            <v>Pune</v>
          </cell>
          <cell r="H992" t="str">
            <v>M&amp;G</v>
          </cell>
          <cell r="I992" t="str">
            <v>S8O</v>
          </cell>
          <cell r="J992" t="str">
            <v>S8O</v>
          </cell>
          <cell r="L992">
            <v>45199</v>
          </cell>
          <cell r="M992">
            <v>45233</v>
          </cell>
          <cell r="N992">
            <v>45199</v>
          </cell>
          <cell r="Q992" t="str">
            <v>No</v>
          </cell>
        </row>
        <row r="993">
          <cell r="B993" t="str">
            <v>S8O160102</v>
          </cell>
          <cell r="C993" t="str">
            <v>18.6596348,73.7674167</v>
          </cell>
          <cell r="D993" t="str">
            <v>0000S8O16-S8O160103</v>
          </cell>
          <cell r="E993" t="str">
            <v>Airtel</v>
          </cell>
          <cell r="F993" t="str">
            <v>Nigdi 4133</v>
          </cell>
          <cell r="G993" t="str">
            <v>Pune</v>
          </cell>
          <cell r="H993" t="str">
            <v>M&amp;G</v>
          </cell>
          <cell r="I993" t="str">
            <v>S8O</v>
          </cell>
          <cell r="J993" t="str">
            <v>S8O</v>
          </cell>
          <cell r="L993">
            <v>45199</v>
          </cell>
          <cell r="M993">
            <v>45233</v>
          </cell>
          <cell r="N993">
            <v>45199</v>
          </cell>
          <cell r="Q993" t="str">
            <v>No</v>
          </cell>
        </row>
        <row r="994">
          <cell r="B994" t="str">
            <v>S8O160103</v>
          </cell>
          <cell r="C994" t="str">
            <v>18.6601608,73.7674186</v>
          </cell>
          <cell r="D994" t="str">
            <v>0000S8O16-S8O160103</v>
          </cell>
          <cell r="E994" t="str">
            <v>Airtel</v>
          </cell>
          <cell r="F994" t="str">
            <v>Nigdi 4133</v>
          </cell>
          <cell r="G994" t="str">
            <v>Pune</v>
          </cell>
          <cell r="H994" t="str">
            <v>M&amp;G</v>
          </cell>
          <cell r="I994" t="str">
            <v>S8O</v>
          </cell>
          <cell r="J994" t="str">
            <v>S8O</v>
          </cell>
          <cell r="L994">
            <v>45199</v>
          </cell>
          <cell r="M994">
            <v>45233</v>
          </cell>
          <cell r="N994">
            <v>45199</v>
          </cell>
          <cell r="Q994" t="str">
            <v>No</v>
          </cell>
        </row>
        <row r="995">
          <cell r="B995" t="str">
            <v>S8O160104</v>
          </cell>
          <cell r="C995" t="str">
            <v>18.6600452,73.7672347</v>
          </cell>
          <cell r="D995" t="str">
            <v>S8O160103-S8O160104</v>
          </cell>
          <cell r="E995" t="str">
            <v>Airtel</v>
          </cell>
          <cell r="F995" t="str">
            <v>Nigdi 4133</v>
          </cell>
          <cell r="G995" t="str">
            <v>Pune</v>
          </cell>
          <cell r="H995" t="str">
            <v>M&amp;G</v>
          </cell>
          <cell r="I995" t="str">
            <v>S8O</v>
          </cell>
          <cell r="J995" t="str">
            <v>S8O</v>
          </cell>
          <cell r="L995">
            <v>45199</v>
          </cell>
          <cell r="M995">
            <v>45233</v>
          </cell>
          <cell r="N995">
            <v>45199</v>
          </cell>
          <cell r="Q995" t="str">
            <v>No</v>
          </cell>
        </row>
        <row r="996">
          <cell r="B996" t="str">
            <v>S8O160105</v>
          </cell>
          <cell r="C996" t="str">
            <v>18.6601608,73.7674186</v>
          </cell>
          <cell r="D996" t="str">
            <v>S8O160102-S8O160105</v>
          </cell>
          <cell r="E996" t="str">
            <v>Airtel</v>
          </cell>
          <cell r="F996" t="str">
            <v>Nigdi 4133</v>
          </cell>
          <cell r="G996" t="str">
            <v>Pune</v>
          </cell>
          <cell r="H996" t="str">
            <v>M&amp;G</v>
          </cell>
          <cell r="I996" t="str">
            <v>S8O</v>
          </cell>
          <cell r="J996" t="str">
            <v>S8O</v>
          </cell>
          <cell r="L996">
            <v>45199</v>
          </cell>
          <cell r="M996">
            <v>45233</v>
          </cell>
          <cell r="N996">
            <v>45199</v>
          </cell>
          <cell r="Q996" t="str">
            <v>No</v>
          </cell>
        </row>
        <row r="997">
          <cell r="B997" t="str">
            <v>S8O17</v>
          </cell>
          <cell r="C997" t="str">
            <v>18.6596348,73.7674167</v>
          </cell>
          <cell r="D997" t="str">
            <v>0000S8O16-0000S8O17</v>
          </cell>
          <cell r="E997" t="str">
            <v>Airtel</v>
          </cell>
          <cell r="F997" t="str">
            <v>Nigdi 4133</v>
          </cell>
          <cell r="G997" t="str">
            <v>Pune</v>
          </cell>
          <cell r="H997" t="str">
            <v>M&amp;G</v>
          </cell>
          <cell r="I997" t="str">
            <v>S8O</v>
          </cell>
          <cell r="J997" t="str">
            <v>S8O</v>
          </cell>
          <cell r="L997">
            <v>45199</v>
          </cell>
          <cell r="M997">
            <v>45233</v>
          </cell>
          <cell r="N997">
            <v>45199</v>
          </cell>
          <cell r="Q997" t="str">
            <v>No</v>
          </cell>
        </row>
        <row r="998">
          <cell r="B998" t="str">
            <v>S8O170101</v>
          </cell>
          <cell r="C998" t="str">
            <v>18.66034,73.76646</v>
          </cell>
          <cell r="D998" t="str">
            <v>0000S8O17-S8O170102</v>
          </cell>
          <cell r="E998" t="str">
            <v>Airtel</v>
          </cell>
          <cell r="F998" t="str">
            <v>Nigdi 4133</v>
          </cell>
          <cell r="G998" t="str">
            <v>Pune</v>
          </cell>
          <cell r="H998" t="str">
            <v>M&amp;G</v>
          </cell>
          <cell r="I998" t="str">
            <v>S8O</v>
          </cell>
          <cell r="J998" t="str">
            <v>S8O</v>
          </cell>
          <cell r="L998">
            <v>45199</v>
          </cell>
          <cell r="M998">
            <v>45233</v>
          </cell>
          <cell r="N998">
            <v>45199</v>
          </cell>
          <cell r="Q998" t="str">
            <v>No</v>
          </cell>
        </row>
        <row r="999">
          <cell r="B999" t="str">
            <v>S8O170102</v>
          </cell>
          <cell r="C999" t="str">
            <v>18.66034,73.76646</v>
          </cell>
          <cell r="D999" t="str">
            <v>0000S8O17-S8O170102</v>
          </cell>
          <cell r="E999" t="str">
            <v>Airtel</v>
          </cell>
          <cell r="F999" t="str">
            <v>Nigdi 4133</v>
          </cell>
          <cell r="G999" t="str">
            <v>Pune</v>
          </cell>
          <cell r="H999" t="str">
            <v>M&amp;G</v>
          </cell>
          <cell r="I999" t="str">
            <v>S8O</v>
          </cell>
          <cell r="J999" t="str">
            <v>S8O</v>
          </cell>
          <cell r="L999">
            <v>45199</v>
          </cell>
          <cell r="M999">
            <v>45233</v>
          </cell>
          <cell r="N999">
            <v>45199</v>
          </cell>
          <cell r="Q999" t="str">
            <v>No</v>
          </cell>
        </row>
        <row r="1000">
          <cell r="B1000" t="str">
            <v>S8O170103</v>
          </cell>
          <cell r="C1000" t="str">
            <v>18.66034,73.76646</v>
          </cell>
          <cell r="D1000" t="str">
            <v>0000S8O17-S8O170108</v>
          </cell>
          <cell r="E1000" t="str">
            <v>Airtel</v>
          </cell>
          <cell r="F1000" t="str">
            <v>Nigdi 4133</v>
          </cell>
          <cell r="G1000" t="str">
            <v>Pune</v>
          </cell>
          <cell r="H1000" t="str">
            <v>M&amp;G</v>
          </cell>
          <cell r="I1000" t="str">
            <v>S8O</v>
          </cell>
          <cell r="J1000" t="str">
            <v>S8O</v>
          </cell>
          <cell r="L1000">
            <v>45199</v>
          </cell>
          <cell r="M1000">
            <v>45233</v>
          </cell>
          <cell r="N1000">
            <v>45199</v>
          </cell>
          <cell r="Q1000" t="str">
            <v>No</v>
          </cell>
        </row>
        <row r="1001">
          <cell r="B1001" t="str">
            <v>S8O170104</v>
          </cell>
          <cell r="C1001" t="str">
            <v>18.66114,73.766551</v>
          </cell>
          <cell r="D1001" t="str">
            <v>0000S8O17-S8O170108</v>
          </cell>
          <cell r="E1001" t="str">
            <v>Airtel</v>
          </cell>
          <cell r="F1001" t="str">
            <v>Nigdi 4133</v>
          </cell>
          <cell r="G1001" t="str">
            <v>Pune</v>
          </cell>
          <cell r="H1001" t="str">
            <v>M&amp;G</v>
          </cell>
          <cell r="I1001" t="str">
            <v>S8O</v>
          </cell>
          <cell r="J1001" t="str">
            <v>S8O</v>
          </cell>
          <cell r="L1001">
            <v>45199</v>
          </cell>
          <cell r="M1001">
            <v>45233</v>
          </cell>
          <cell r="N1001">
            <v>45199</v>
          </cell>
          <cell r="Q1001" t="str">
            <v>No</v>
          </cell>
        </row>
        <row r="1002">
          <cell r="B1002" t="str">
            <v>S8O170105</v>
          </cell>
          <cell r="C1002" t="str">
            <v>18.66114,73.766551</v>
          </cell>
          <cell r="D1002" t="str">
            <v>0000S8O17-S8O170108</v>
          </cell>
          <cell r="E1002" t="str">
            <v>Airtel</v>
          </cell>
          <cell r="F1002" t="str">
            <v>Nigdi 4133</v>
          </cell>
          <cell r="G1002" t="str">
            <v>Pune</v>
          </cell>
          <cell r="H1002" t="str">
            <v>M&amp;G</v>
          </cell>
          <cell r="I1002" t="str">
            <v>S8O</v>
          </cell>
          <cell r="J1002" t="str">
            <v>S8O</v>
          </cell>
          <cell r="L1002">
            <v>45199</v>
          </cell>
          <cell r="M1002">
            <v>45233</v>
          </cell>
          <cell r="N1002">
            <v>45199</v>
          </cell>
          <cell r="Q1002" t="str">
            <v>No</v>
          </cell>
        </row>
        <row r="1003">
          <cell r="B1003" t="str">
            <v>S8O170106</v>
          </cell>
          <cell r="C1003" t="str">
            <v>18.66122,73.76675</v>
          </cell>
          <cell r="D1003" t="str">
            <v>0000S8O17-S8O170108</v>
          </cell>
          <cell r="E1003" t="str">
            <v>Airtel</v>
          </cell>
          <cell r="F1003" t="str">
            <v>Nigdi 4133</v>
          </cell>
          <cell r="G1003" t="str">
            <v>Pune</v>
          </cell>
          <cell r="H1003" t="str">
            <v>M&amp;G</v>
          </cell>
          <cell r="I1003" t="str">
            <v>S8O</v>
          </cell>
          <cell r="J1003" t="str">
            <v>S8O</v>
          </cell>
          <cell r="L1003">
            <v>45230</v>
          </cell>
          <cell r="M1003">
            <v>45233</v>
          </cell>
          <cell r="N1003">
            <v>45230</v>
          </cell>
          <cell r="Q1003" t="str">
            <v>No</v>
          </cell>
        </row>
        <row r="1004">
          <cell r="B1004" t="str">
            <v>S8O170107</v>
          </cell>
          <cell r="C1004" t="str">
            <v>18.660447,73.766151</v>
          </cell>
          <cell r="D1004" t="str">
            <v>0000S8O17-S8O170108</v>
          </cell>
          <cell r="E1004" t="str">
            <v>Airtel</v>
          </cell>
          <cell r="F1004" t="str">
            <v>Nigdi 4133</v>
          </cell>
          <cell r="G1004" t="str">
            <v>Pune</v>
          </cell>
          <cell r="H1004" t="str">
            <v>M&amp;G</v>
          </cell>
          <cell r="I1004" t="str">
            <v>S8O</v>
          </cell>
          <cell r="J1004" t="str">
            <v>S8O</v>
          </cell>
          <cell r="L1004">
            <v>45230</v>
          </cell>
          <cell r="M1004">
            <v>45233</v>
          </cell>
          <cell r="N1004">
            <v>45230</v>
          </cell>
          <cell r="Q1004" t="str">
            <v>No</v>
          </cell>
        </row>
        <row r="1005">
          <cell r="B1005" t="str">
            <v>S8O170108</v>
          </cell>
          <cell r="C1005" t="str">
            <v>18.660447,73.76615119</v>
          </cell>
          <cell r="D1005" t="str">
            <v>0000S8O17-S8O170108</v>
          </cell>
          <cell r="E1005" t="str">
            <v>Airtel</v>
          </cell>
          <cell r="F1005" t="str">
            <v>Nigdi 4133</v>
          </cell>
          <cell r="G1005" t="str">
            <v>Pune</v>
          </cell>
          <cell r="H1005" t="str">
            <v>M&amp;G</v>
          </cell>
          <cell r="I1005" t="str">
            <v>S8O</v>
          </cell>
          <cell r="J1005" t="str">
            <v>S8O</v>
          </cell>
          <cell r="L1005">
            <v>45230</v>
          </cell>
          <cell r="M1005">
            <v>45233</v>
          </cell>
          <cell r="N1005">
            <v>45230</v>
          </cell>
          <cell r="Q1005" t="str">
            <v>No</v>
          </cell>
        </row>
        <row r="1006">
          <cell r="B1006" t="str">
            <v>S8O18</v>
          </cell>
          <cell r="C1006" t="str">
            <v>18.6593444,73.7687797</v>
          </cell>
          <cell r="D1006" t="str">
            <v>000000S8O-0000S8O19</v>
          </cell>
          <cell r="E1006" t="str">
            <v>Airtel</v>
          </cell>
          <cell r="F1006" t="str">
            <v>Nigdi 4133</v>
          </cell>
          <cell r="G1006" t="str">
            <v>Pune</v>
          </cell>
          <cell r="H1006" t="str">
            <v>M&amp;G</v>
          </cell>
          <cell r="I1006" t="str">
            <v>S8O</v>
          </cell>
          <cell r="J1006" t="str">
            <v>S8O</v>
          </cell>
          <cell r="L1006">
            <v>45199</v>
          </cell>
          <cell r="M1006">
            <v>45233</v>
          </cell>
          <cell r="N1006">
            <v>45199</v>
          </cell>
          <cell r="Q1006" t="str">
            <v>No</v>
          </cell>
        </row>
        <row r="1007">
          <cell r="B1007" t="str">
            <v>S8O180101</v>
          </cell>
          <cell r="C1007" t="str">
            <v>18.65847,73.7675</v>
          </cell>
          <cell r="D1007" t="str">
            <v>0000S8O18-S8O180104</v>
          </cell>
          <cell r="E1007" t="str">
            <v>Airtel</v>
          </cell>
          <cell r="F1007" t="str">
            <v>Nigdi 4133</v>
          </cell>
          <cell r="G1007" t="str">
            <v>Pune</v>
          </cell>
          <cell r="H1007" t="str">
            <v>M&amp;G</v>
          </cell>
          <cell r="I1007" t="str">
            <v>S8O</v>
          </cell>
          <cell r="J1007" t="str">
            <v>S8O</v>
          </cell>
          <cell r="L1007">
            <v>45199</v>
          </cell>
          <cell r="M1007">
            <v>45233</v>
          </cell>
          <cell r="N1007">
            <v>45199</v>
          </cell>
          <cell r="Q1007" t="str">
            <v>No</v>
          </cell>
        </row>
        <row r="1008">
          <cell r="B1008" t="str">
            <v>S8O180102</v>
          </cell>
          <cell r="C1008" t="str">
            <v>18.65847,73.7675</v>
          </cell>
          <cell r="D1008" t="str">
            <v>0000S8O18-S8O180104</v>
          </cell>
          <cell r="E1008" t="str">
            <v>Airtel</v>
          </cell>
          <cell r="F1008" t="str">
            <v>Nigdi 4133</v>
          </cell>
          <cell r="G1008" t="str">
            <v>Pune</v>
          </cell>
          <cell r="H1008" t="str">
            <v>M&amp;G</v>
          </cell>
          <cell r="I1008" t="str">
            <v>S8O</v>
          </cell>
          <cell r="J1008" t="str">
            <v>S8O</v>
          </cell>
          <cell r="L1008">
            <v>45199</v>
          </cell>
          <cell r="M1008">
            <v>45233</v>
          </cell>
          <cell r="N1008">
            <v>45199</v>
          </cell>
          <cell r="Q1008" t="str">
            <v>No</v>
          </cell>
        </row>
        <row r="1009">
          <cell r="B1009" t="str">
            <v>S8O180103</v>
          </cell>
          <cell r="C1009" t="str">
            <v xml:space="preserve">18.65822,73.76737	</v>
          </cell>
          <cell r="D1009" t="str">
            <v>0000S8O18-S8O180104</v>
          </cell>
          <cell r="E1009" t="str">
            <v>Airtel</v>
          </cell>
          <cell r="F1009" t="str">
            <v>Nigdi 4133</v>
          </cell>
          <cell r="G1009" t="str">
            <v>Pune</v>
          </cell>
          <cell r="H1009" t="str">
            <v>M&amp;G</v>
          </cell>
          <cell r="I1009" t="str">
            <v>S8O</v>
          </cell>
          <cell r="J1009" t="str">
            <v>S8O</v>
          </cell>
          <cell r="L1009">
            <v>45199</v>
          </cell>
          <cell r="M1009">
            <v>45233</v>
          </cell>
          <cell r="N1009">
            <v>45199</v>
          </cell>
          <cell r="Q1009" t="str">
            <v>No</v>
          </cell>
        </row>
        <row r="1010">
          <cell r="B1010" t="str">
            <v>S8O180104</v>
          </cell>
          <cell r="C1010" t="str">
            <v xml:space="preserve">	18.65833,73.76718</v>
          </cell>
          <cell r="D1010" t="str">
            <v>0000S8O18-S8O180104</v>
          </cell>
          <cell r="E1010" t="str">
            <v>Airtel</v>
          </cell>
          <cell r="F1010" t="str">
            <v>Nigdi 4133</v>
          </cell>
          <cell r="G1010" t="str">
            <v>Pune</v>
          </cell>
          <cell r="H1010" t="str">
            <v>M&amp;G</v>
          </cell>
          <cell r="I1010" t="str">
            <v>S8O</v>
          </cell>
          <cell r="J1010" t="str">
            <v>S8O</v>
          </cell>
          <cell r="L1010">
            <v>45199</v>
          </cell>
          <cell r="M1010">
            <v>45233</v>
          </cell>
          <cell r="N1010">
            <v>45199</v>
          </cell>
          <cell r="Q1010" t="str">
            <v>No</v>
          </cell>
        </row>
        <row r="1011">
          <cell r="B1011" t="str">
            <v>S8O19</v>
          </cell>
          <cell r="C1011" t="str">
            <v>18.65847,73.7675</v>
          </cell>
          <cell r="D1011" t="str">
            <v>000000S8O-0000S8O19</v>
          </cell>
          <cell r="E1011" t="str">
            <v>Airtel</v>
          </cell>
          <cell r="F1011" t="str">
            <v>Nigdi 4133</v>
          </cell>
          <cell r="G1011" t="str">
            <v>Pune</v>
          </cell>
          <cell r="H1011" t="str">
            <v>M&amp;G</v>
          </cell>
          <cell r="I1011" t="str">
            <v>S8O</v>
          </cell>
          <cell r="J1011" t="str">
            <v>S8O</v>
          </cell>
          <cell r="L1011">
            <v>45199</v>
          </cell>
          <cell r="M1011">
            <v>45233</v>
          </cell>
          <cell r="N1011">
            <v>45199</v>
          </cell>
          <cell r="Q1011" t="str">
            <v>No</v>
          </cell>
        </row>
        <row r="1012">
          <cell r="B1012" t="str">
            <v>S8O190101</v>
          </cell>
          <cell r="C1012" t="str">
            <v>18.6581,	73.7669</v>
          </cell>
          <cell r="D1012" t="str">
            <v>0000S8O19-S8O190103</v>
          </cell>
          <cell r="E1012" t="str">
            <v>Airtel</v>
          </cell>
          <cell r="F1012" t="str">
            <v>Nigdi 4133</v>
          </cell>
          <cell r="G1012" t="str">
            <v>Pune</v>
          </cell>
          <cell r="H1012" t="str">
            <v>M&amp;G</v>
          </cell>
          <cell r="I1012" t="str">
            <v>S8O</v>
          </cell>
          <cell r="J1012" t="str">
            <v>S8O</v>
          </cell>
          <cell r="L1012">
            <v>45199</v>
          </cell>
          <cell r="M1012">
            <v>45233</v>
          </cell>
          <cell r="N1012">
            <v>45199</v>
          </cell>
          <cell r="Q1012" t="str">
            <v>No</v>
          </cell>
        </row>
        <row r="1013">
          <cell r="B1013" t="str">
            <v>S8O190102</v>
          </cell>
          <cell r="C1013" t="str">
            <v>18.6581,	73.7669</v>
          </cell>
          <cell r="D1013" t="str">
            <v>0000S8O19-S8O190103</v>
          </cell>
          <cell r="E1013" t="str">
            <v>Airtel</v>
          </cell>
          <cell r="F1013" t="str">
            <v>Nigdi 4133</v>
          </cell>
          <cell r="G1013" t="str">
            <v>Pune</v>
          </cell>
          <cell r="H1013" t="str">
            <v>M&amp;G</v>
          </cell>
          <cell r="I1013" t="str">
            <v>S8O</v>
          </cell>
          <cell r="J1013" t="str">
            <v>S8O</v>
          </cell>
          <cell r="L1013">
            <v>45199</v>
          </cell>
          <cell r="M1013">
            <v>45233</v>
          </cell>
          <cell r="N1013">
            <v>45199</v>
          </cell>
          <cell r="Q1013" t="str">
            <v>No</v>
          </cell>
        </row>
        <row r="1014">
          <cell r="B1014" t="str">
            <v>S8O190103</v>
          </cell>
          <cell r="C1014" t="str">
            <v>18.65815	,73.76674</v>
          </cell>
          <cell r="D1014" t="str">
            <v>0000S8O19-S8O190103</v>
          </cell>
          <cell r="E1014" t="str">
            <v>Airtel</v>
          </cell>
          <cell r="F1014" t="str">
            <v>Nigdi 4133</v>
          </cell>
          <cell r="G1014" t="str">
            <v>Pune</v>
          </cell>
          <cell r="H1014" t="str">
            <v>M&amp;G</v>
          </cell>
          <cell r="I1014" t="str">
            <v>S8O</v>
          </cell>
          <cell r="J1014" t="str">
            <v>S8O</v>
          </cell>
          <cell r="L1014">
            <v>45199</v>
          </cell>
          <cell r="M1014">
            <v>45233</v>
          </cell>
          <cell r="N1014">
            <v>45199</v>
          </cell>
          <cell r="Q1014" t="str">
            <v>No</v>
          </cell>
        </row>
        <row r="1015">
          <cell r="B1015" t="str">
            <v>S8O190104</v>
          </cell>
          <cell r="C1015" t="str">
            <v>18.6581,	73.7669</v>
          </cell>
          <cell r="D1015" t="str">
            <v>S8O190101-S8O190105</v>
          </cell>
          <cell r="E1015" t="str">
            <v>Airtel</v>
          </cell>
          <cell r="F1015" t="str">
            <v>Nigdi 4133</v>
          </cell>
          <cell r="G1015" t="str">
            <v>Pune</v>
          </cell>
          <cell r="H1015" t="str">
            <v>M&amp;G</v>
          </cell>
          <cell r="I1015" t="str">
            <v>S8O</v>
          </cell>
          <cell r="J1015" t="str">
            <v>S8O</v>
          </cell>
          <cell r="L1015">
            <v>45199</v>
          </cell>
          <cell r="M1015">
            <v>45233</v>
          </cell>
          <cell r="N1015">
            <v>45199</v>
          </cell>
          <cell r="Q1015" t="str">
            <v>No</v>
          </cell>
        </row>
        <row r="1016">
          <cell r="B1016" t="str">
            <v>S8O190105</v>
          </cell>
          <cell r="C1016" t="str">
            <v>18.65848	,73.76681</v>
          </cell>
          <cell r="D1016" t="str">
            <v>S8O190101-S8O190105</v>
          </cell>
          <cell r="E1016" t="str">
            <v>Airtel</v>
          </cell>
          <cell r="F1016" t="str">
            <v>Nigdi 4133</v>
          </cell>
          <cell r="G1016" t="str">
            <v>Pune</v>
          </cell>
          <cell r="H1016" t="str">
            <v>M&amp;G</v>
          </cell>
          <cell r="I1016" t="str">
            <v>S8O</v>
          </cell>
          <cell r="J1016" t="str">
            <v>S8O</v>
          </cell>
          <cell r="L1016">
            <v>45199</v>
          </cell>
          <cell r="M1016">
            <v>45233</v>
          </cell>
          <cell r="N1016">
            <v>45199</v>
          </cell>
          <cell r="Q1016" t="str">
            <v>No</v>
          </cell>
        </row>
        <row r="1017">
          <cell r="B1017" t="str">
            <v>S8O190106</v>
          </cell>
          <cell r="C1017" t="str">
            <v xml:space="preserve">	18.65811,73.76656	</v>
          </cell>
          <cell r="D1017" t="str">
            <v>S8O190103-S8O190108</v>
          </cell>
          <cell r="E1017" t="str">
            <v>Airtel</v>
          </cell>
          <cell r="F1017" t="str">
            <v>Nigdi 4133</v>
          </cell>
          <cell r="G1017" t="str">
            <v>Pune</v>
          </cell>
          <cell r="H1017" t="str">
            <v>M&amp;G</v>
          </cell>
          <cell r="I1017" t="str">
            <v>S8O</v>
          </cell>
          <cell r="J1017" t="str">
            <v>S8O</v>
          </cell>
          <cell r="L1017">
            <v>45230</v>
          </cell>
          <cell r="M1017">
            <v>45233</v>
          </cell>
          <cell r="N1017">
            <v>45230</v>
          </cell>
          <cell r="Q1017" t="str">
            <v>No</v>
          </cell>
        </row>
        <row r="1018">
          <cell r="B1018" t="str">
            <v>S8O190107</v>
          </cell>
          <cell r="C1018" t="str">
            <v>18.657897,73.76606</v>
          </cell>
          <cell r="D1018" t="str">
            <v>S8O190103-S8O190108</v>
          </cell>
          <cell r="E1018" t="str">
            <v>Airtel</v>
          </cell>
          <cell r="F1018" t="str">
            <v>Nigdi 4133</v>
          </cell>
          <cell r="G1018" t="str">
            <v>Pune</v>
          </cell>
          <cell r="H1018" t="str">
            <v>M&amp;G</v>
          </cell>
          <cell r="I1018" t="str">
            <v>S8O</v>
          </cell>
          <cell r="J1018" t="str">
            <v>S8O</v>
          </cell>
          <cell r="L1018">
            <v>45230</v>
          </cell>
          <cell r="M1018">
            <v>45233</v>
          </cell>
          <cell r="N1018">
            <v>45230</v>
          </cell>
          <cell r="Q1018" t="str">
            <v>No</v>
          </cell>
        </row>
        <row r="1019">
          <cell r="B1019" t="str">
            <v>S8O190108</v>
          </cell>
          <cell r="C1019" t="str">
            <v>18.657995,73.765904</v>
          </cell>
          <cell r="D1019" t="str">
            <v>S8O190103-S8O190108</v>
          </cell>
          <cell r="E1019" t="str">
            <v>Airtel</v>
          </cell>
          <cell r="F1019" t="str">
            <v>Nigdi 4133</v>
          </cell>
          <cell r="G1019" t="str">
            <v>Pune</v>
          </cell>
          <cell r="H1019" t="str">
            <v>M&amp;G</v>
          </cell>
          <cell r="I1019" t="str">
            <v>S8O</v>
          </cell>
          <cell r="J1019" t="str">
            <v>S8O</v>
          </cell>
          <cell r="L1019">
            <v>45230</v>
          </cell>
          <cell r="M1019">
            <v>45233</v>
          </cell>
          <cell r="N1019">
            <v>45230</v>
          </cell>
          <cell r="Q1019" t="str">
            <v>No</v>
          </cell>
        </row>
        <row r="1020">
          <cell r="B1020" t="str">
            <v>S8O20</v>
          </cell>
          <cell r="C1020" t="str">
            <v>18.65927,73.76893</v>
          </cell>
          <cell r="D1020" t="str">
            <v>000000S8O-0000S8O25</v>
          </cell>
          <cell r="E1020" t="str">
            <v>Airtel</v>
          </cell>
          <cell r="F1020" t="str">
            <v>Nigdi 4133</v>
          </cell>
          <cell r="G1020" t="str">
            <v>Pune</v>
          </cell>
          <cell r="H1020" t="str">
            <v>M&amp;G</v>
          </cell>
          <cell r="I1020" t="str">
            <v>S8O</v>
          </cell>
          <cell r="J1020" t="str">
            <v>S8O</v>
          </cell>
          <cell r="L1020">
            <v>45199</v>
          </cell>
          <cell r="M1020">
            <v>45233</v>
          </cell>
          <cell r="N1020">
            <v>45199</v>
          </cell>
          <cell r="Q1020" t="str">
            <v>No</v>
          </cell>
        </row>
        <row r="1021">
          <cell r="B1021" t="str">
            <v>S8O200101</v>
          </cell>
          <cell r="C1021" t="str">
            <v xml:space="preserve">18.66023	,73.76861	</v>
          </cell>
          <cell r="D1021" t="str">
            <v>0000S8O20-S8O200103</v>
          </cell>
          <cell r="E1021" t="str">
            <v>Airtel</v>
          </cell>
          <cell r="F1021" t="str">
            <v>Nigdi 4133</v>
          </cell>
          <cell r="G1021" t="str">
            <v>Pune</v>
          </cell>
          <cell r="H1021" t="str">
            <v>M&amp;G</v>
          </cell>
          <cell r="I1021" t="str">
            <v>S8O</v>
          </cell>
          <cell r="J1021" t="str">
            <v>S8O</v>
          </cell>
          <cell r="L1021">
            <v>45199</v>
          </cell>
          <cell r="M1021">
            <v>45233</v>
          </cell>
          <cell r="N1021">
            <v>45199</v>
          </cell>
          <cell r="Q1021" t="str">
            <v>No</v>
          </cell>
        </row>
        <row r="1022">
          <cell r="B1022" t="str">
            <v>S8O200102</v>
          </cell>
          <cell r="C1022" t="str">
            <v xml:space="preserve">18.66023	,73.76861	</v>
          </cell>
          <cell r="D1022" t="str">
            <v>0000S8O20-S8O200103</v>
          </cell>
          <cell r="E1022" t="str">
            <v>Airtel</v>
          </cell>
          <cell r="F1022" t="str">
            <v>Nigdi 4133</v>
          </cell>
          <cell r="G1022" t="str">
            <v>Pune</v>
          </cell>
          <cell r="H1022" t="str">
            <v>M&amp;G</v>
          </cell>
          <cell r="I1022" t="str">
            <v>S8O</v>
          </cell>
          <cell r="J1022" t="str">
            <v>S8O</v>
          </cell>
          <cell r="L1022">
            <v>45199</v>
          </cell>
          <cell r="M1022">
            <v>45233</v>
          </cell>
          <cell r="N1022">
            <v>45199</v>
          </cell>
          <cell r="Q1022" t="str">
            <v>No</v>
          </cell>
        </row>
        <row r="1023">
          <cell r="B1023" t="str">
            <v>S8O200103</v>
          </cell>
          <cell r="C1023" t="str">
            <v>18.66043	,73.76834</v>
          </cell>
          <cell r="D1023" t="str">
            <v>0000S8O20-S8O200103</v>
          </cell>
          <cell r="E1023" t="str">
            <v>Airtel</v>
          </cell>
          <cell r="F1023" t="str">
            <v>Nigdi 4133</v>
          </cell>
          <cell r="G1023" t="str">
            <v>Pune</v>
          </cell>
          <cell r="H1023" t="str">
            <v>M&amp;G</v>
          </cell>
          <cell r="I1023" t="str">
            <v>S8O</v>
          </cell>
          <cell r="J1023" t="str">
            <v>S8O</v>
          </cell>
          <cell r="L1023">
            <v>45199</v>
          </cell>
          <cell r="M1023">
            <v>45233</v>
          </cell>
          <cell r="N1023">
            <v>45199</v>
          </cell>
          <cell r="Q1023" t="str">
            <v>No</v>
          </cell>
        </row>
        <row r="1024">
          <cell r="B1024" t="str">
            <v>S8O200104</v>
          </cell>
          <cell r="C1024" t="str">
            <v>18.66043	,73.76834</v>
          </cell>
          <cell r="D1024" t="str">
            <v>S8O200102-S8O200105</v>
          </cell>
          <cell r="E1024" t="str">
            <v>Airtel</v>
          </cell>
          <cell r="F1024" t="str">
            <v>Nigdi 4133</v>
          </cell>
          <cell r="G1024" t="str">
            <v>Pune</v>
          </cell>
          <cell r="H1024" t="str">
            <v>M&amp;G</v>
          </cell>
          <cell r="I1024" t="str">
            <v>S8O</v>
          </cell>
          <cell r="J1024" t="str">
            <v>S8O</v>
          </cell>
          <cell r="L1024">
            <v>45230</v>
          </cell>
          <cell r="M1024">
            <v>45233</v>
          </cell>
          <cell r="N1024">
            <v>45230</v>
          </cell>
          <cell r="Q1024" t="str">
            <v>No</v>
          </cell>
        </row>
        <row r="1025">
          <cell r="B1025" t="str">
            <v>S8O200105</v>
          </cell>
          <cell r="C1025" t="str">
            <v>18.66073272,73.768341</v>
          </cell>
          <cell r="D1025" t="str">
            <v>S8O200102-S8O200105</v>
          </cell>
          <cell r="E1025" t="str">
            <v>Airtel</v>
          </cell>
          <cell r="F1025" t="str">
            <v>Nigdi 4133</v>
          </cell>
          <cell r="G1025" t="str">
            <v>Pune</v>
          </cell>
          <cell r="H1025" t="str">
            <v>M&amp;G</v>
          </cell>
          <cell r="I1025" t="str">
            <v>S8O</v>
          </cell>
          <cell r="J1025" t="str">
            <v>S8O</v>
          </cell>
          <cell r="L1025">
            <v>45230</v>
          </cell>
          <cell r="M1025">
            <v>45233</v>
          </cell>
          <cell r="N1025">
            <v>45230</v>
          </cell>
          <cell r="Q1025" t="str">
            <v>No</v>
          </cell>
        </row>
        <row r="1026">
          <cell r="B1026" t="str">
            <v>S8O21</v>
          </cell>
          <cell r="C1026" t="str">
            <v xml:space="preserve">18.66023	,73.76861	</v>
          </cell>
          <cell r="D1026" t="str">
            <v>000000S8O-0000S8O25</v>
          </cell>
          <cell r="E1026" t="str">
            <v>Airtel</v>
          </cell>
          <cell r="F1026" t="str">
            <v>Nigdi 4133</v>
          </cell>
          <cell r="G1026" t="str">
            <v>Pune</v>
          </cell>
          <cell r="H1026" t="str">
            <v>M&amp;G</v>
          </cell>
          <cell r="I1026" t="str">
            <v>S8O</v>
          </cell>
          <cell r="J1026" t="str">
            <v>S8O</v>
          </cell>
          <cell r="L1026">
            <v>45199</v>
          </cell>
          <cell r="M1026">
            <v>45233</v>
          </cell>
          <cell r="N1026">
            <v>45199</v>
          </cell>
          <cell r="Q1026" t="str">
            <v>No</v>
          </cell>
        </row>
        <row r="1027">
          <cell r="B1027" t="str">
            <v>S8O210101</v>
          </cell>
          <cell r="C1027" t="str">
            <v>18.66076,73.76753</v>
          </cell>
          <cell r="D1027" t="str">
            <v>0000S8O21-S8O210103</v>
          </cell>
          <cell r="E1027" t="str">
            <v>Airtel</v>
          </cell>
          <cell r="F1027" t="str">
            <v>Nigdi 4133</v>
          </cell>
          <cell r="G1027" t="str">
            <v>Pune</v>
          </cell>
          <cell r="H1027" t="str">
            <v>M&amp;G</v>
          </cell>
          <cell r="I1027" t="str">
            <v>S8O</v>
          </cell>
          <cell r="J1027" t="str">
            <v>S8O</v>
          </cell>
          <cell r="L1027">
            <v>45199</v>
          </cell>
          <cell r="M1027">
            <v>45233</v>
          </cell>
          <cell r="N1027">
            <v>45199</v>
          </cell>
          <cell r="Q1027" t="str">
            <v>No</v>
          </cell>
        </row>
        <row r="1028">
          <cell r="B1028" t="str">
            <v>S8O210102</v>
          </cell>
          <cell r="C1028" t="str">
            <v>18.66069,73.76728</v>
          </cell>
          <cell r="D1028" t="str">
            <v>0000S8O21-S8O210103</v>
          </cell>
          <cell r="E1028" t="str">
            <v>Airtel</v>
          </cell>
          <cell r="F1028" t="str">
            <v>Nigdi 4133</v>
          </cell>
          <cell r="G1028" t="str">
            <v>Pune</v>
          </cell>
          <cell r="H1028" t="str">
            <v>M&amp;G</v>
          </cell>
          <cell r="I1028" t="str">
            <v>S8O</v>
          </cell>
          <cell r="J1028" t="str">
            <v>S8O</v>
          </cell>
          <cell r="L1028">
            <v>45199</v>
          </cell>
          <cell r="M1028">
            <v>45233</v>
          </cell>
          <cell r="N1028">
            <v>45199</v>
          </cell>
          <cell r="Q1028" t="str">
            <v>No</v>
          </cell>
        </row>
        <row r="1029">
          <cell r="B1029" t="str">
            <v>S8O210103</v>
          </cell>
          <cell r="C1029" t="str">
            <v>18.66069,73.76728</v>
          </cell>
          <cell r="D1029" t="str">
            <v>0000S8O21-S8O210103</v>
          </cell>
          <cell r="E1029" t="str">
            <v>Airtel</v>
          </cell>
          <cell r="F1029" t="str">
            <v>Nigdi 4133</v>
          </cell>
          <cell r="G1029" t="str">
            <v>Pune</v>
          </cell>
          <cell r="H1029" t="str">
            <v>M&amp;G</v>
          </cell>
          <cell r="I1029" t="str">
            <v>S8O</v>
          </cell>
          <cell r="J1029" t="str">
            <v>S8O</v>
          </cell>
          <cell r="L1029">
            <v>45199</v>
          </cell>
          <cell r="M1029">
            <v>45233</v>
          </cell>
          <cell r="N1029">
            <v>45199</v>
          </cell>
          <cell r="Q1029" t="str">
            <v>No</v>
          </cell>
        </row>
        <row r="1030">
          <cell r="B1030" t="str">
            <v>S8O210104</v>
          </cell>
          <cell r="C1030" t="str">
            <v>18.66069,73.76728</v>
          </cell>
          <cell r="D1030" t="str">
            <v>S8O210102-S8O210105</v>
          </cell>
          <cell r="E1030" t="str">
            <v>Airtel</v>
          </cell>
          <cell r="F1030" t="str">
            <v>Nigdi 4133</v>
          </cell>
          <cell r="G1030" t="str">
            <v>Pune</v>
          </cell>
          <cell r="H1030" t="str">
            <v>M&amp;G</v>
          </cell>
          <cell r="I1030" t="str">
            <v>S8O</v>
          </cell>
          <cell r="J1030" t="str">
            <v>S8O</v>
          </cell>
          <cell r="L1030">
            <v>45199</v>
          </cell>
          <cell r="M1030">
            <v>45233</v>
          </cell>
          <cell r="N1030">
            <v>45199</v>
          </cell>
          <cell r="Q1030" t="str">
            <v>No</v>
          </cell>
        </row>
        <row r="1031">
          <cell r="B1031" t="str">
            <v>S8O210105</v>
          </cell>
          <cell r="C1031" t="str">
            <v xml:space="preserve">18.66092,	73.76682	</v>
          </cell>
          <cell r="D1031" t="str">
            <v>S8O210102-S8O210105</v>
          </cell>
          <cell r="E1031" t="str">
            <v>Airtel</v>
          </cell>
          <cell r="F1031" t="str">
            <v>Nigdi 4133</v>
          </cell>
          <cell r="G1031" t="str">
            <v>Pune</v>
          </cell>
          <cell r="H1031" t="str">
            <v>M&amp;G</v>
          </cell>
          <cell r="I1031" t="str">
            <v>S8O</v>
          </cell>
          <cell r="J1031" t="str">
            <v>S8O</v>
          </cell>
          <cell r="L1031">
            <v>45230</v>
          </cell>
          <cell r="M1031">
            <v>45233</v>
          </cell>
          <cell r="N1031">
            <v>45230</v>
          </cell>
          <cell r="Q1031" t="str">
            <v>No</v>
          </cell>
        </row>
        <row r="1032">
          <cell r="B1032" t="str">
            <v>S8O210106</v>
          </cell>
          <cell r="C1032" t="str">
            <v xml:space="preserve">18.66092,	73.76682	</v>
          </cell>
          <cell r="D1032" t="str">
            <v>S8O210104-S8O210106</v>
          </cell>
          <cell r="E1032" t="str">
            <v>Airtel</v>
          </cell>
          <cell r="F1032" t="str">
            <v>Nigdi 4133</v>
          </cell>
          <cell r="G1032" t="str">
            <v>Pune</v>
          </cell>
          <cell r="H1032" t="str">
            <v>M&amp;G</v>
          </cell>
          <cell r="I1032" t="str">
            <v>S8O</v>
          </cell>
          <cell r="J1032" t="str">
            <v>S8O</v>
          </cell>
          <cell r="L1032">
            <v>45230</v>
          </cell>
          <cell r="M1032">
            <v>45233</v>
          </cell>
          <cell r="N1032">
            <v>45230</v>
          </cell>
          <cell r="Q1032" t="str">
            <v>No</v>
          </cell>
        </row>
        <row r="1033">
          <cell r="B1033" t="str">
            <v>S8O22</v>
          </cell>
          <cell r="C1033" t="str">
            <v>18.65927,73.76893</v>
          </cell>
          <cell r="D1033" t="str">
            <v>000000S8O-0000S8O27</v>
          </cell>
          <cell r="E1033" t="str">
            <v>Airtel</v>
          </cell>
          <cell r="F1033" t="str">
            <v>Nigdi 4133</v>
          </cell>
          <cell r="G1033" t="str">
            <v>Pune</v>
          </cell>
          <cell r="H1033" t="str">
            <v>M&amp;G</v>
          </cell>
          <cell r="I1033" t="str">
            <v>S8O</v>
          </cell>
          <cell r="J1033" t="str">
            <v>S8O</v>
          </cell>
          <cell r="L1033">
            <v>45199</v>
          </cell>
          <cell r="M1033">
            <v>45233</v>
          </cell>
          <cell r="N1033">
            <v>45199</v>
          </cell>
          <cell r="Q1033" t="str">
            <v>No</v>
          </cell>
        </row>
        <row r="1034">
          <cell r="B1034" t="str">
            <v>S8O220101</v>
          </cell>
          <cell r="C1034" t="str">
            <v>18.65856	,73.76922</v>
          </cell>
          <cell r="D1034" t="str">
            <v>0000S8O22-S8O220107</v>
          </cell>
          <cell r="E1034" t="str">
            <v>Airtel</v>
          </cell>
          <cell r="F1034" t="str">
            <v>Nigdi 4133</v>
          </cell>
          <cell r="G1034" t="str">
            <v>Pune</v>
          </cell>
          <cell r="H1034" t="str">
            <v>M&amp;G</v>
          </cell>
          <cell r="I1034" t="str">
            <v>S8O</v>
          </cell>
          <cell r="J1034" t="str">
            <v>S8O</v>
          </cell>
          <cell r="L1034">
            <v>45199</v>
          </cell>
          <cell r="M1034">
            <v>45233</v>
          </cell>
          <cell r="N1034">
            <v>45199</v>
          </cell>
          <cell r="Q1034" t="str">
            <v>No</v>
          </cell>
        </row>
        <row r="1035">
          <cell r="B1035" t="str">
            <v>S8O220102</v>
          </cell>
          <cell r="C1035" t="str">
            <v>18.65856	,73.76922</v>
          </cell>
          <cell r="D1035" t="str">
            <v>0000S8O22-S8O220107</v>
          </cell>
          <cell r="E1035" t="str">
            <v>Airtel</v>
          </cell>
          <cell r="F1035" t="str">
            <v>Nigdi 4133</v>
          </cell>
          <cell r="G1035" t="str">
            <v>Pune</v>
          </cell>
          <cell r="H1035" t="str">
            <v>M&amp;G</v>
          </cell>
          <cell r="I1035" t="str">
            <v>S8O</v>
          </cell>
          <cell r="J1035" t="str">
            <v>S8O</v>
          </cell>
          <cell r="L1035">
            <v>45230</v>
          </cell>
          <cell r="M1035">
            <v>45233</v>
          </cell>
          <cell r="N1035">
            <v>45230</v>
          </cell>
          <cell r="Q1035" t="str">
            <v>No</v>
          </cell>
        </row>
        <row r="1036">
          <cell r="B1036" t="str">
            <v>S8O220103</v>
          </cell>
          <cell r="C1036" t="str">
            <v>18.657339,73.768929</v>
          </cell>
          <cell r="D1036" t="str">
            <v>0000S8O22-S8O220107</v>
          </cell>
          <cell r="E1036" t="str">
            <v>Airtel</v>
          </cell>
          <cell r="F1036" t="str">
            <v>Nigdi 4133</v>
          </cell>
          <cell r="G1036" t="str">
            <v>Pune</v>
          </cell>
          <cell r="H1036" t="str">
            <v>M&amp;G</v>
          </cell>
          <cell r="I1036" t="str">
            <v>S8O</v>
          </cell>
          <cell r="J1036" t="str">
            <v>S8O</v>
          </cell>
          <cell r="L1036">
            <v>45230</v>
          </cell>
          <cell r="M1036">
            <v>45233</v>
          </cell>
          <cell r="N1036">
            <v>45230</v>
          </cell>
          <cell r="Q1036" t="str">
            <v>No</v>
          </cell>
        </row>
        <row r="1037">
          <cell r="B1037" t="str">
            <v>S8O220104</v>
          </cell>
          <cell r="C1037" t="str">
            <v>18.65813,73.768177</v>
          </cell>
          <cell r="D1037" t="str">
            <v>0000S8O22-S8O220107</v>
          </cell>
          <cell r="E1037" t="str">
            <v>Airtel</v>
          </cell>
          <cell r="F1037" t="str">
            <v>Nigdi 4133</v>
          </cell>
          <cell r="G1037" t="str">
            <v>Pune</v>
          </cell>
          <cell r="H1037" t="str">
            <v>M&amp;G</v>
          </cell>
          <cell r="I1037" t="str">
            <v>S8O</v>
          </cell>
          <cell r="J1037" t="str">
            <v>S8O</v>
          </cell>
          <cell r="L1037">
            <v>45230</v>
          </cell>
          <cell r="M1037">
            <v>45233</v>
          </cell>
          <cell r="N1037">
            <v>45230</v>
          </cell>
          <cell r="Q1037" t="str">
            <v>No</v>
          </cell>
        </row>
        <row r="1038">
          <cell r="B1038" t="str">
            <v>S8O220105</v>
          </cell>
          <cell r="C1038" t="str">
            <v>18.657528,73.768072</v>
          </cell>
          <cell r="D1038" t="str">
            <v>0000S8O22-S8O220107</v>
          </cell>
          <cell r="E1038" t="str">
            <v>Airtel</v>
          </cell>
          <cell r="F1038" t="str">
            <v>Nigdi 4133</v>
          </cell>
          <cell r="G1038" t="str">
            <v>Pune</v>
          </cell>
          <cell r="H1038" t="str">
            <v>M&amp;G</v>
          </cell>
          <cell r="I1038" t="str">
            <v>S8O</v>
          </cell>
          <cell r="J1038" t="str">
            <v>S8O</v>
          </cell>
          <cell r="L1038">
            <v>45230</v>
          </cell>
          <cell r="M1038">
            <v>45233</v>
          </cell>
          <cell r="N1038">
            <v>45230</v>
          </cell>
          <cell r="Q1038" t="str">
            <v>No</v>
          </cell>
        </row>
        <row r="1039">
          <cell r="B1039" t="str">
            <v>S8O220106</v>
          </cell>
          <cell r="C1039" t="str">
            <v>18.657393,73.767339</v>
          </cell>
          <cell r="D1039" t="str">
            <v>0000S8O22-S8O220107</v>
          </cell>
          <cell r="E1039" t="str">
            <v>Airtel</v>
          </cell>
          <cell r="F1039" t="str">
            <v>Nigdi 4133</v>
          </cell>
          <cell r="G1039" t="str">
            <v>Pune</v>
          </cell>
          <cell r="H1039" t="str">
            <v>M&amp;G</v>
          </cell>
          <cell r="I1039" t="str">
            <v>S8O</v>
          </cell>
          <cell r="J1039" t="str">
            <v>S8O</v>
          </cell>
          <cell r="L1039">
            <v>45230</v>
          </cell>
          <cell r="M1039">
            <v>45233</v>
          </cell>
          <cell r="N1039">
            <v>45230</v>
          </cell>
          <cell r="Q1039" t="str">
            <v>No</v>
          </cell>
        </row>
        <row r="1040">
          <cell r="B1040" t="str">
            <v>S8O220107</v>
          </cell>
          <cell r="C1040" t="str">
            <v>18.657447,73.766992</v>
          </cell>
          <cell r="D1040" t="str">
            <v>0000S8O22-S8O220107</v>
          </cell>
          <cell r="E1040" t="str">
            <v>Airtel</v>
          </cell>
          <cell r="F1040" t="str">
            <v>Nigdi 4133</v>
          </cell>
          <cell r="G1040" t="str">
            <v>Pune</v>
          </cell>
          <cell r="H1040" t="str">
            <v>M&amp;G</v>
          </cell>
          <cell r="I1040" t="str">
            <v>S8O</v>
          </cell>
          <cell r="J1040" t="str">
            <v>S8O</v>
          </cell>
          <cell r="L1040">
            <v>45230</v>
          </cell>
          <cell r="M1040">
            <v>45233</v>
          </cell>
          <cell r="N1040">
            <v>45230</v>
          </cell>
          <cell r="Q1040" t="str">
            <v>No</v>
          </cell>
        </row>
        <row r="1041">
          <cell r="B1041" t="str">
            <v>S8O220108</v>
          </cell>
          <cell r="C1041" t="str">
            <v>18.657393,73.767339</v>
          </cell>
          <cell r="D1041" t="str">
            <v>S8O220105-S8O220108</v>
          </cell>
          <cell r="E1041" t="str">
            <v>Airtel</v>
          </cell>
          <cell r="F1041" t="str">
            <v>Nigdi 4133</v>
          </cell>
          <cell r="G1041" t="str">
            <v>Pune</v>
          </cell>
          <cell r="H1041" t="str">
            <v>M&amp;G</v>
          </cell>
          <cell r="I1041" t="str">
            <v>S8O</v>
          </cell>
          <cell r="J1041" t="str">
            <v>S8O</v>
          </cell>
          <cell r="L1041">
            <v>45230</v>
          </cell>
          <cell r="M1041">
            <v>45233</v>
          </cell>
          <cell r="N1041">
            <v>45230</v>
          </cell>
          <cell r="Q1041" t="str">
            <v>No</v>
          </cell>
        </row>
        <row r="1042">
          <cell r="B1042" t="str">
            <v>S8O23</v>
          </cell>
          <cell r="C1042" t="str">
            <v>18.65856	,73.76922</v>
          </cell>
          <cell r="D1042" t="str">
            <v>000000S8O-0000S8O27</v>
          </cell>
          <cell r="E1042" t="str">
            <v>Airtel</v>
          </cell>
          <cell r="F1042" t="str">
            <v>Nigdi 4133</v>
          </cell>
          <cell r="G1042" t="str">
            <v>Pune</v>
          </cell>
          <cell r="H1042" t="str">
            <v>M&amp;G</v>
          </cell>
          <cell r="I1042" t="str">
            <v>S8O</v>
          </cell>
          <cell r="J1042" t="str">
            <v>S8O</v>
          </cell>
          <cell r="L1042">
            <v>45199</v>
          </cell>
          <cell r="M1042">
            <v>45233</v>
          </cell>
          <cell r="N1042">
            <v>45199</v>
          </cell>
          <cell r="Q1042" t="str">
            <v>No</v>
          </cell>
        </row>
        <row r="1043">
          <cell r="B1043" t="str">
            <v>S8O230101</v>
          </cell>
          <cell r="C1043" t="str">
            <v>18.65758	, 73.76948</v>
          </cell>
          <cell r="D1043" t="str">
            <v>0000S8O23-S8O230106</v>
          </cell>
          <cell r="E1043" t="str">
            <v>Airtel</v>
          </cell>
          <cell r="F1043" t="str">
            <v>Nigdi 4133</v>
          </cell>
          <cell r="G1043" t="str">
            <v>Pune</v>
          </cell>
          <cell r="H1043" t="str">
            <v>M&amp;G</v>
          </cell>
          <cell r="I1043" t="str">
            <v>S8O</v>
          </cell>
          <cell r="J1043" t="str">
            <v>S8O</v>
          </cell>
          <cell r="L1043">
            <v>45199</v>
          </cell>
          <cell r="M1043">
            <v>45233</v>
          </cell>
          <cell r="N1043">
            <v>45199</v>
          </cell>
          <cell r="Q1043" t="str">
            <v>No</v>
          </cell>
        </row>
        <row r="1044">
          <cell r="B1044" t="str">
            <v>S8O230102</v>
          </cell>
          <cell r="C1044" t="str">
            <v>18.65758	, 73.76948</v>
          </cell>
          <cell r="D1044" t="str">
            <v>0000S8O23-S8O230106</v>
          </cell>
          <cell r="E1044" t="str">
            <v>Airtel</v>
          </cell>
          <cell r="F1044" t="str">
            <v>Nigdi 4133</v>
          </cell>
          <cell r="G1044" t="str">
            <v>Pune</v>
          </cell>
          <cell r="H1044" t="str">
            <v>M&amp;G</v>
          </cell>
          <cell r="I1044" t="str">
            <v>S8O</v>
          </cell>
          <cell r="J1044" t="str">
            <v>S8O</v>
          </cell>
          <cell r="L1044">
            <v>45199</v>
          </cell>
          <cell r="M1044">
            <v>45233</v>
          </cell>
          <cell r="N1044">
            <v>45199</v>
          </cell>
          <cell r="Q1044" t="str">
            <v>No</v>
          </cell>
        </row>
        <row r="1045">
          <cell r="B1045" t="str">
            <v>S8O230103</v>
          </cell>
          <cell r="C1045" t="str">
            <v>18.65769	, 73.76933</v>
          </cell>
          <cell r="D1045" t="str">
            <v>0000S8O23-S8O230106</v>
          </cell>
          <cell r="E1045" t="str">
            <v>Airtel</v>
          </cell>
          <cell r="F1045" t="str">
            <v>Nigdi 4133</v>
          </cell>
          <cell r="G1045" t="str">
            <v>Pune</v>
          </cell>
          <cell r="H1045" t="str">
            <v>M&amp;G</v>
          </cell>
          <cell r="I1045" t="str">
            <v>S8O</v>
          </cell>
          <cell r="J1045" t="str">
            <v>S8O</v>
          </cell>
          <cell r="L1045">
            <v>45230</v>
          </cell>
          <cell r="M1045">
            <v>45233</v>
          </cell>
          <cell r="N1045">
            <v>45230</v>
          </cell>
          <cell r="Q1045" t="str">
            <v>No</v>
          </cell>
        </row>
        <row r="1046">
          <cell r="B1046" t="str">
            <v>S8O230104</v>
          </cell>
          <cell r="C1046" t="str">
            <v>18.657551,73.770076</v>
          </cell>
          <cell r="D1046" t="str">
            <v>0000S8O23-S8O230106</v>
          </cell>
          <cell r="E1046" t="str">
            <v>Airtel</v>
          </cell>
          <cell r="F1046" t="str">
            <v>Nigdi 4133</v>
          </cell>
          <cell r="G1046" t="str">
            <v>Pune</v>
          </cell>
          <cell r="H1046" t="str">
            <v>M&amp;G</v>
          </cell>
          <cell r="I1046" t="str">
            <v>S8O</v>
          </cell>
          <cell r="J1046" t="str">
            <v>S8O</v>
          </cell>
          <cell r="L1046">
            <v>45230</v>
          </cell>
          <cell r="M1046">
            <v>45233</v>
          </cell>
          <cell r="N1046">
            <v>45230</v>
          </cell>
          <cell r="Q1046" t="str">
            <v>No</v>
          </cell>
        </row>
        <row r="1047">
          <cell r="B1047" t="str">
            <v>S8O230105</v>
          </cell>
          <cell r="C1047" t="str">
            <v>18.65758,73.77016</v>
          </cell>
          <cell r="D1047" t="str">
            <v>0000S8O23-S8O230106</v>
          </cell>
          <cell r="E1047" t="str">
            <v>Airtel</v>
          </cell>
          <cell r="F1047" t="str">
            <v>Nigdi 4133</v>
          </cell>
          <cell r="G1047" t="str">
            <v>Pune</v>
          </cell>
          <cell r="H1047" t="str">
            <v>M&amp;G</v>
          </cell>
          <cell r="I1047" t="str">
            <v>S8O</v>
          </cell>
          <cell r="J1047" t="str">
            <v>S8O</v>
          </cell>
          <cell r="L1047">
            <v>45230</v>
          </cell>
          <cell r="M1047">
            <v>45233</v>
          </cell>
          <cell r="N1047">
            <v>45230</v>
          </cell>
          <cell r="Q1047" t="str">
            <v>No</v>
          </cell>
        </row>
        <row r="1048">
          <cell r="B1048" t="str">
            <v>S8O230106</v>
          </cell>
          <cell r="C1048" t="str">
            <v>18.6571972,73.7702746</v>
          </cell>
          <cell r="D1048" t="str">
            <v>0000S8O23-S8O230106</v>
          </cell>
          <cell r="E1048" t="str">
            <v>Airtel</v>
          </cell>
          <cell r="F1048" t="str">
            <v>Nigdi 4133</v>
          </cell>
          <cell r="G1048" t="str">
            <v>Pune</v>
          </cell>
          <cell r="H1048" t="str">
            <v>M&amp;G</v>
          </cell>
          <cell r="I1048" t="str">
            <v>S8O</v>
          </cell>
          <cell r="J1048" t="str">
            <v>S8O</v>
          </cell>
          <cell r="L1048">
            <v>45230</v>
          </cell>
          <cell r="M1048">
            <v>45233</v>
          </cell>
          <cell r="N1048">
            <v>45230</v>
          </cell>
          <cell r="Q1048" t="str">
            <v>No</v>
          </cell>
        </row>
        <row r="1049">
          <cell r="B1049" t="str">
            <v>S8O24</v>
          </cell>
          <cell r="C1049" t="str">
            <v>18.66076,73.76753</v>
          </cell>
          <cell r="D1049" t="str">
            <v>000000S8O-0000S8O25</v>
          </cell>
          <cell r="E1049" t="str">
            <v>Airtel</v>
          </cell>
          <cell r="F1049" t="str">
            <v>Nigdi 4133</v>
          </cell>
          <cell r="G1049" t="str">
            <v>Pune</v>
          </cell>
          <cell r="H1049" t="str">
            <v>M&amp;G</v>
          </cell>
          <cell r="I1049" t="str">
            <v>S8O</v>
          </cell>
          <cell r="J1049" t="str">
            <v>S8O</v>
          </cell>
          <cell r="L1049">
            <v>45199</v>
          </cell>
          <cell r="M1049">
            <v>45233</v>
          </cell>
          <cell r="N1049">
            <v>45199</v>
          </cell>
          <cell r="Q1049" t="str">
            <v>No</v>
          </cell>
        </row>
        <row r="1050">
          <cell r="B1050" t="str">
            <v>S8O240101</v>
          </cell>
          <cell r="C1050" t="str">
            <v>18.66102 73.76624</v>
          </cell>
          <cell r="D1050" t="str">
            <v>0000S8O24-S8O240102</v>
          </cell>
          <cell r="E1050" t="str">
            <v>Airtel</v>
          </cell>
          <cell r="F1050" t="str">
            <v>Nigdi 4133</v>
          </cell>
          <cell r="G1050" t="str">
            <v>Pune</v>
          </cell>
          <cell r="H1050" t="str">
            <v>M&amp;G</v>
          </cell>
          <cell r="I1050" t="str">
            <v>S8O</v>
          </cell>
          <cell r="J1050" t="str">
            <v>S8O</v>
          </cell>
          <cell r="L1050">
            <v>45199</v>
          </cell>
          <cell r="M1050">
            <v>45233</v>
          </cell>
          <cell r="N1050">
            <v>45199</v>
          </cell>
          <cell r="Q1050" t="str">
            <v>No</v>
          </cell>
        </row>
        <row r="1051">
          <cell r="B1051" t="str">
            <v>S8O240102</v>
          </cell>
          <cell r="C1051" t="str">
            <v>18.66102,73.76624</v>
          </cell>
          <cell r="D1051" t="str">
            <v>0000S8O24-S8O240102</v>
          </cell>
          <cell r="E1051" t="str">
            <v>Airtel</v>
          </cell>
          <cell r="F1051" t="str">
            <v>Nigdi 4133</v>
          </cell>
          <cell r="G1051" t="str">
            <v>Pune</v>
          </cell>
          <cell r="H1051" t="str">
            <v>M&amp;G</v>
          </cell>
          <cell r="I1051" t="str">
            <v>S8O</v>
          </cell>
          <cell r="J1051" t="str">
            <v>S8O</v>
          </cell>
          <cell r="L1051">
            <v>45199</v>
          </cell>
          <cell r="M1051">
            <v>45233</v>
          </cell>
          <cell r="N1051">
            <v>45199</v>
          </cell>
          <cell r="Q1051" t="str">
            <v>No</v>
          </cell>
        </row>
        <row r="1052">
          <cell r="B1052" t="str">
            <v>S8O240103</v>
          </cell>
          <cell r="C1052" t="str">
            <v>18.66102 73.76624</v>
          </cell>
          <cell r="D1052" t="str">
            <v>0000S8O24-S8O240105</v>
          </cell>
          <cell r="E1052" t="str">
            <v>Airtel</v>
          </cell>
          <cell r="F1052" t="str">
            <v>Nigdi 4133</v>
          </cell>
          <cell r="G1052" t="str">
            <v>Pune</v>
          </cell>
          <cell r="H1052" t="str">
            <v>M&amp;G</v>
          </cell>
          <cell r="I1052" t="str">
            <v>S8O</v>
          </cell>
          <cell r="J1052" t="str">
            <v>S8O</v>
          </cell>
          <cell r="L1052">
            <v>45199</v>
          </cell>
          <cell r="M1052">
            <v>45233</v>
          </cell>
          <cell r="N1052">
            <v>45199</v>
          </cell>
          <cell r="Q1052" t="str">
            <v>No</v>
          </cell>
        </row>
        <row r="1053">
          <cell r="B1053" t="str">
            <v>S8O240104</v>
          </cell>
          <cell r="C1053" t="str">
            <v>18.66118,73.76575</v>
          </cell>
          <cell r="D1053" t="str">
            <v>0000S8O24-S8O240105</v>
          </cell>
          <cell r="E1053" t="str">
            <v>Airtel</v>
          </cell>
          <cell r="F1053" t="str">
            <v>Nigdi 4133</v>
          </cell>
          <cell r="G1053" t="str">
            <v>Pune</v>
          </cell>
          <cell r="H1053" t="str">
            <v>M&amp;G</v>
          </cell>
          <cell r="I1053" t="str">
            <v>S8O</v>
          </cell>
          <cell r="J1053" t="str">
            <v>S8O</v>
          </cell>
          <cell r="L1053">
            <v>45199</v>
          </cell>
          <cell r="M1053">
            <v>45233</v>
          </cell>
          <cell r="N1053">
            <v>45199</v>
          </cell>
          <cell r="Q1053" t="str">
            <v>No</v>
          </cell>
        </row>
        <row r="1054">
          <cell r="B1054" t="str">
            <v>S8O240105</v>
          </cell>
          <cell r="C1054" t="str">
            <v>73.76575,73.76545</v>
          </cell>
          <cell r="D1054" t="str">
            <v>0000S8O24-S8O240105</v>
          </cell>
          <cell r="E1054" t="str">
            <v>Airtel</v>
          </cell>
          <cell r="F1054" t="str">
            <v>Nigdi 4133</v>
          </cell>
          <cell r="G1054" t="str">
            <v>Pune</v>
          </cell>
          <cell r="H1054" t="str">
            <v>M&amp;G</v>
          </cell>
          <cell r="I1054" t="str">
            <v>S8O</v>
          </cell>
          <cell r="J1054" t="str">
            <v>S8O</v>
          </cell>
          <cell r="L1054">
            <v>45199</v>
          </cell>
          <cell r="M1054">
            <v>45233</v>
          </cell>
          <cell r="N1054">
            <v>45199</v>
          </cell>
          <cell r="Q1054" t="str">
            <v>No</v>
          </cell>
        </row>
        <row r="1055">
          <cell r="B1055" t="str">
            <v>S8O25</v>
          </cell>
          <cell r="C1055" t="str">
            <v>18.66102 73.76624</v>
          </cell>
          <cell r="D1055" t="str">
            <v>000000S8O-0000S8O25</v>
          </cell>
          <cell r="E1055" t="str">
            <v>Airtel</v>
          </cell>
          <cell r="F1055" t="str">
            <v>Nigdi 4133</v>
          </cell>
          <cell r="G1055" t="str">
            <v>Pune</v>
          </cell>
          <cell r="H1055" t="str">
            <v>M&amp;G</v>
          </cell>
          <cell r="I1055" t="str">
            <v>S8O</v>
          </cell>
          <cell r="J1055" t="str">
            <v>S8O</v>
          </cell>
          <cell r="L1055">
            <v>45199</v>
          </cell>
          <cell r="M1055">
            <v>45233</v>
          </cell>
          <cell r="N1055">
            <v>45199</v>
          </cell>
          <cell r="Q1055" t="str">
            <v>No</v>
          </cell>
        </row>
        <row r="1056">
          <cell r="B1056" t="str">
            <v>S8O250101</v>
          </cell>
          <cell r="C1056" t="str">
            <v>18.66095,73.7652</v>
          </cell>
          <cell r="D1056" t="str">
            <v>0000S8O25-S8O250102</v>
          </cell>
          <cell r="E1056" t="str">
            <v>Airtel</v>
          </cell>
          <cell r="F1056" t="str">
            <v>Nigdi 4133</v>
          </cell>
          <cell r="G1056" t="str">
            <v>Pune</v>
          </cell>
          <cell r="H1056" t="str">
            <v>M&amp;G</v>
          </cell>
          <cell r="I1056" t="str">
            <v>S8O</v>
          </cell>
          <cell r="J1056" t="str">
            <v>S8O</v>
          </cell>
          <cell r="L1056">
            <v>45199</v>
          </cell>
          <cell r="M1056">
            <v>45233</v>
          </cell>
          <cell r="N1056">
            <v>45199</v>
          </cell>
          <cell r="Q1056" t="str">
            <v>No</v>
          </cell>
        </row>
        <row r="1057">
          <cell r="B1057" t="str">
            <v>S8O250102</v>
          </cell>
          <cell r="C1057" t="str">
            <v>18.66095,73.7652</v>
          </cell>
          <cell r="D1057" t="str">
            <v>0000S8O25-S8O250102</v>
          </cell>
          <cell r="E1057" t="str">
            <v>Airtel</v>
          </cell>
          <cell r="F1057" t="str">
            <v>Nigdi 4133</v>
          </cell>
          <cell r="G1057" t="str">
            <v>Pune</v>
          </cell>
          <cell r="H1057" t="str">
            <v>M&amp;G</v>
          </cell>
          <cell r="I1057" t="str">
            <v>S8O</v>
          </cell>
          <cell r="J1057" t="str">
            <v>S8O</v>
          </cell>
          <cell r="L1057">
            <v>45199</v>
          </cell>
          <cell r="M1057">
            <v>45233</v>
          </cell>
          <cell r="N1057">
            <v>45199</v>
          </cell>
          <cell r="Q1057" t="str">
            <v>No</v>
          </cell>
        </row>
        <row r="1058">
          <cell r="B1058" t="str">
            <v>S8O250103</v>
          </cell>
          <cell r="C1058" t="str">
            <v>18.66095,73.7652</v>
          </cell>
          <cell r="D1058" t="str">
            <v>0000S8O25-S8O250104</v>
          </cell>
          <cell r="E1058" t="str">
            <v>Airtel</v>
          </cell>
          <cell r="F1058" t="str">
            <v>Nigdi 4133</v>
          </cell>
          <cell r="G1058" t="str">
            <v>Pune</v>
          </cell>
          <cell r="H1058" t="str">
            <v>M&amp;G</v>
          </cell>
          <cell r="I1058" t="str">
            <v>S8O</v>
          </cell>
          <cell r="J1058" t="str">
            <v>S8O</v>
          </cell>
          <cell r="L1058">
            <v>45199</v>
          </cell>
          <cell r="M1058">
            <v>45233</v>
          </cell>
          <cell r="N1058">
            <v>45199</v>
          </cell>
          <cell r="Q1058" t="str">
            <v>No</v>
          </cell>
        </row>
        <row r="1059">
          <cell r="B1059" t="str">
            <v>S8O250104</v>
          </cell>
          <cell r="C1059" t="str">
            <v>18.66088,73.76495</v>
          </cell>
          <cell r="D1059" t="str">
            <v>0000S8O25-S8O250104</v>
          </cell>
          <cell r="E1059" t="str">
            <v>Airtel</v>
          </cell>
          <cell r="F1059" t="str">
            <v>Nigdi 4133</v>
          </cell>
          <cell r="G1059" t="str">
            <v>Pune</v>
          </cell>
          <cell r="H1059" t="str">
            <v>M&amp;G</v>
          </cell>
          <cell r="I1059" t="str">
            <v>S8O</v>
          </cell>
          <cell r="J1059" t="str">
            <v>S8O</v>
          </cell>
          <cell r="L1059">
            <v>45199</v>
          </cell>
          <cell r="M1059">
            <v>45233</v>
          </cell>
          <cell r="N1059">
            <v>45199</v>
          </cell>
          <cell r="Q1059" t="str">
            <v>No</v>
          </cell>
        </row>
        <row r="1060">
          <cell r="B1060" t="str">
            <v>S8O250105</v>
          </cell>
          <cell r="C1060" t="str">
            <v>18.66095,73.7652</v>
          </cell>
          <cell r="D1060" t="str">
            <v>S8O250101-S8O250105</v>
          </cell>
          <cell r="E1060" t="str">
            <v>Airtel</v>
          </cell>
          <cell r="F1060" t="str">
            <v>Nigdi 4133</v>
          </cell>
          <cell r="G1060" t="str">
            <v>Pune</v>
          </cell>
          <cell r="H1060" t="str">
            <v>M&amp;G</v>
          </cell>
          <cell r="I1060" t="str">
            <v>S8O</v>
          </cell>
          <cell r="J1060" t="str">
            <v>S8O</v>
          </cell>
          <cell r="L1060">
            <v>45199</v>
          </cell>
          <cell r="M1060">
            <v>45233</v>
          </cell>
          <cell r="N1060">
            <v>45199</v>
          </cell>
          <cell r="Q1060" t="str">
            <v>No</v>
          </cell>
        </row>
        <row r="1061">
          <cell r="B1061" t="str">
            <v>S8O250106</v>
          </cell>
          <cell r="C1061" t="str">
            <v>18.66088,73.76495</v>
          </cell>
          <cell r="D1061" t="str">
            <v>S8O250103-S8O250107</v>
          </cell>
          <cell r="E1061" t="str">
            <v>Airtel</v>
          </cell>
          <cell r="F1061" t="str">
            <v>Nigdi 4133</v>
          </cell>
          <cell r="G1061" t="str">
            <v>Pune</v>
          </cell>
          <cell r="H1061" t="str">
            <v>M&amp;G</v>
          </cell>
          <cell r="I1061" t="str">
            <v>S8O</v>
          </cell>
          <cell r="J1061" t="str">
            <v>S8O</v>
          </cell>
          <cell r="L1061">
            <v>45230</v>
          </cell>
          <cell r="M1061">
            <v>45233</v>
          </cell>
          <cell r="N1061">
            <v>45230</v>
          </cell>
          <cell r="Q1061" t="str">
            <v>No</v>
          </cell>
        </row>
        <row r="1062">
          <cell r="B1062" t="str">
            <v>S8O250107</v>
          </cell>
          <cell r="C1062" t="str">
            <v>18.66047,73.76492</v>
          </cell>
          <cell r="D1062" t="str">
            <v>S8O250103-S8O250107</v>
          </cell>
          <cell r="E1062" t="str">
            <v>Airtel</v>
          </cell>
          <cell r="F1062" t="str">
            <v>Nigdi 4133</v>
          </cell>
          <cell r="G1062" t="str">
            <v>Pune</v>
          </cell>
          <cell r="H1062" t="str">
            <v>M&amp;G</v>
          </cell>
          <cell r="I1062" t="str">
            <v>S8O</v>
          </cell>
          <cell r="J1062" t="str">
            <v>S8O</v>
          </cell>
          <cell r="L1062">
            <v>45230</v>
          </cell>
          <cell r="M1062">
            <v>45233</v>
          </cell>
          <cell r="N1062">
            <v>45230</v>
          </cell>
          <cell r="Q1062" t="str">
            <v>No</v>
          </cell>
        </row>
        <row r="1063">
          <cell r="B1063" t="str">
            <v>S8O26</v>
          </cell>
          <cell r="C1063" t="str">
            <v>18.66102 73.76624</v>
          </cell>
          <cell r="D1063" t="str">
            <v>0000S8O24-0000S8O26</v>
          </cell>
          <cell r="E1063" t="str">
            <v>Airtel</v>
          </cell>
          <cell r="F1063" t="str">
            <v>Nigdi 4133</v>
          </cell>
          <cell r="G1063" t="str">
            <v>Pune</v>
          </cell>
          <cell r="H1063" t="str">
            <v>M&amp;G</v>
          </cell>
          <cell r="I1063" t="str">
            <v>S8O</v>
          </cell>
          <cell r="J1063" t="str">
            <v>S8O</v>
          </cell>
          <cell r="L1063">
            <v>45199</v>
          </cell>
          <cell r="M1063">
            <v>45233</v>
          </cell>
          <cell r="N1063">
            <v>45199</v>
          </cell>
          <cell r="Q1063" t="str">
            <v>No</v>
          </cell>
        </row>
        <row r="1064">
          <cell r="B1064" t="str">
            <v>S8O260101</v>
          </cell>
          <cell r="C1064" t="str">
            <v>18.66188,73.76729</v>
          </cell>
          <cell r="D1064" t="str">
            <v>0000S8O26-S8O260103</v>
          </cell>
          <cell r="E1064" t="str">
            <v>Airtel</v>
          </cell>
          <cell r="F1064" t="str">
            <v>Nigdi 4133</v>
          </cell>
          <cell r="G1064" t="str">
            <v>Pune</v>
          </cell>
          <cell r="H1064" t="str">
            <v>M&amp;G</v>
          </cell>
          <cell r="I1064" t="str">
            <v>S8O</v>
          </cell>
          <cell r="J1064" t="str">
            <v>S8O</v>
          </cell>
          <cell r="L1064">
            <v>45199</v>
          </cell>
          <cell r="M1064">
            <v>45233</v>
          </cell>
          <cell r="N1064">
            <v>45199</v>
          </cell>
          <cell r="Q1064" t="str">
            <v>No</v>
          </cell>
        </row>
        <row r="1065">
          <cell r="B1065" t="str">
            <v>S8O260102</v>
          </cell>
          <cell r="C1065" t="str">
            <v>18.66188,73.76729</v>
          </cell>
          <cell r="D1065" t="str">
            <v>0000S8O26-S8O260103</v>
          </cell>
          <cell r="E1065" t="str">
            <v>Airtel</v>
          </cell>
          <cell r="F1065" t="str">
            <v>Nigdi 4133</v>
          </cell>
          <cell r="G1065" t="str">
            <v>Pune</v>
          </cell>
          <cell r="H1065" t="str">
            <v>M&amp;G</v>
          </cell>
          <cell r="I1065" t="str">
            <v>S8O</v>
          </cell>
          <cell r="J1065" t="str">
            <v>S8O</v>
          </cell>
          <cell r="L1065">
            <v>45199</v>
          </cell>
          <cell r="M1065">
            <v>45233</v>
          </cell>
          <cell r="N1065">
            <v>45199</v>
          </cell>
          <cell r="Q1065" t="str">
            <v>No</v>
          </cell>
        </row>
        <row r="1066">
          <cell r="B1066" t="str">
            <v>S8O260103</v>
          </cell>
          <cell r="C1066" t="str">
            <v>18.66207,73.76805</v>
          </cell>
          <cell r="D1066" t="str">
            <v>0000S8O26-S8O260103</v>
          </cell>
          <cell r="E1066" t="str">
            <v>Airtel</v>
          </cell>
          <cell r="F1066" t="str">
            <v>Nigdi 4133</v>
          </cell>
          <cell r="G1066" t="str">
            <v>Pune</v>
          </cell>
          <cell r="H1066" t="str">
            <v>M&amp;G</v>
          </cell>
          <cell r="I1066" t="str">
            <v>S8O</v>
          </cell>
          <cell r="J1066" t="str">
            <v>S8O</v>
          </cell>
          <cell r="L1066">
            <v>45199</v>
          </cell>
          <cell r="M1066">
            <v>45233</v>
          </cell>
          <cell r="N1066">
            <v>45199</v>
          </cell>
          <cell r="Q1066" t="str">
            <v>No</v>
          </cell>
        </row>
        <row r="1067">
          <cell r="B1067" t="str">
            <v>S8O260104</v>
          </cell>
          <cell r="C1067" t="str">
            <v>18.66188,73.76729</v>
          </cell>
          <cell r="D1067" t="str">
            <v>S8O260101-S8O260104</v>
          </cell>
          <cell r="E1067" t="str">
            <v>Airtel</v>
          </cell>
          <cell r="F1067" t="str">
            <v>Nigdi 4133</v>
          </cell>
          <cell r="G1067" t="str">
            <v>Pune</v>
          </cell>
          <cell r="H1067" t="str">
            <v>M&amp;G</v>
          </cell>
          <cell r="I1067" t="str">
            <v>S8O</v>
          </cell>
          <cell r="J1067" t="str">
            <v>S8O</v>
          </cell>
          <cell r="L1067">
            <v>45199</v>
          </cell>
          <cell r="M1067">
            <v>45233</v>
          </cell>
          <cell r="N1067">
            <v>45199</v>
          </cell>
          <cell r="Q1067" t="str">
            <v>No</v>
          </cell>
        </row>
        <row r="1068">
          <cell r="B1068" t="str">
            <v>S8O27</v>
          </cell>
          <cell r="C1068" t="str">
            <v>18.65769,73.76933</v>
          </cell>
          <cell r="D1068" t="str">
            <v>000000S8O-0000S8O27</v>
          </cell>
          <cell r="E1068" t="str">
            <v>Airtel</v>
          </cell>
          <cell r="F1068" t="str">
            <v>Nigdi 4133</v>
          </cell>
          <cell r="G1068" t="str">
            <v>Pune</v>
          </cell>
          <cell r="H1068" t="str">
            <v>M&amp;G</v>
          </cell>
          <cell r="I1068" t="str">
            <v>S8O</v>
          </cell>
          <cell r="J1068" t="str">
            <v>S8O</v>
          </cell>
          <cell r="L1068">
            <v>45199</v>
          </cell>
          <cell r="M1068">
            <v>45233</v>
          </cell>
          <cell r="N1068">
            <v>45199</v>
          </cell>
          <cell r="Q1068" t="str">
            <v>No</v>
          </cell>
        </row>
        <row r="1069">
          <cell r="B1069" t="str">
            <v>S8O270101</v>
          </cell>
          <cell r="C1069" t="str">
            <v>18.656561,73.769788</v>
          </cell>
          <cell r="D1069" t="str">
            <v>0000S8O27-S8O270102</v>
          </cell>
          <cell r="E1069" t="str">
            <v>Airtel</v>
          </cell>
          <cell r="F1069" t="str">
            <v>Nigdi 4133</v>
          </cell>
          <cell r="G1069" t="str">
            <v>Pune</v>
          </cell>
          <cell r="H1069" t="str">
            <v>M&amp;G</v>
          </cell>
          <cell r="I1069" t="str">
            <v>S8O</v>
          </cell>
          <cell r="J1069" t="str">
            <v>S8O</v>
          </cell>
          <cell r="L1069">
            <v>45199</v>
          </cell>
          <cell r="M1069">
            <v>45233</v>
          </cell>
          <cell r="N1069">
            <v>45199</v>
          </cell>
          <cell r="Q1069" t="str">
            <v>No</v>
          </cell>
        </row>
        <row r="1070">
          <cell r="B1070" t="str">
            <v>S8O270102</v>
          </cell>
          <cell r="C1070" t="str">
            <v>18.656561,73.769788</v>
          </cell>
          <cell r="D1070" t="str">
            <v>0000S8O27-S8O270102</v>
          </cell>
          <cell r="E1070" t="str">
            <v>Airtel</v>
          </cell>
          <cell r="F1070" t="str">
            <v>Nigdi 4133</v>
          </cell>
          <cell r="G1070" t="str">
            <v>Pune</v>
          </cell>
          <cell r="H1070" t="str">
            <v>M&amp;G</v>
          </cell>
          <cell r="I1070" t="str">
            <v>S8O</v>
          </cell>
          <cell r="J1070" t="str">
            <v>S8O</v>
          </cell>
          <cell r="L1070">
            <v>45199</v>
          </cell>
          <cell r="M1070">
            <v>45233</v>
          </cell>
          <cell r="N1070">
            <v>45199</v>
          </cell>
          <cell r="Q1070" t="str">
            <v>No</v>
          </cell>
        </row>
        <row r="1071">
          <cell r="B1071" t="str">
            <v>S8O270103</v>
          </cell>
          <cell r="C1071" t="str">
            <v>18.656561,73.769788</v>
          </cell>
          <cell r="D1071" t="str">
            <v>S8O270101-S8O270104</v>
          </cell>
          <cell r="E1071" t="str">
            <v>Airtel</v>
          </cell>
          <cell r="F1071" t="str">
            <v>Nigdi 4133</v>
          </cell>
          <cell r="G1071" t="str">
            <v>Pune</v>
          </cell>
          <cell r="H1071" t="str">
            <v>M&amp;G</v>
          </cell>
          <cell r="I1071" t="str">
            <v>S8O</v>
          </cell>
          <cell r="J1071" t="str">
            <v>S8O</v>
          </cell>
          <cell r="L1071">
            <v>45199</v>
          </cell>
          <cell r="M1071">
            <v>45233</v>
          </cell>
          <cell r="N1071">
            <v>45199</v>
          </cell>
          <cell r="Q1071" t="str">
            <v>No</v>
          </cell>
        </row>
        <row r="1072">
          <cell r="B1072" t="str">
            <v>S8O270104</v>
          </cell>
          <cell r="C1072" t="str">
            <v>18.657227,73.7699314</v>
          </cell>
          <cell r="D1072" t="str">
            <v>S8O270101-S8O270104</v>
          </cell>
          <cell r="E1072" t="str">
            <v>Airtel</v>
          </cell>
          <cell r="F1072" t="str">
            <v>Nigdi 4133</v>
          </cell>
          <cell r="G1072" t="str">
            <v>Pune</v>
          </cell>
          <cell r="H1072" t="str">
            <v>M&amp;G</v>
          </cell>
          <cell r="I1072" t="str">
            <v>S8O</v>
          </cell>
          <cell r="J1072" t="str">
            <v>S8O</v>
          </cell>
          <cell r="L1072">
            <v>45199</v>
          </cell>
          <cell r="M1072">
            <v>45233</v>
          </cell>
          <cell r="N1072">
            <v>45199</v>
          </cell>
          <cell r="Q1072" t="str">
            <v>No</v>
          </cell>
        </row>
        <row r="1073">
          <cell r="B1073" t="str">
            <v>S8O270105</v>
          </cell>
          <cell r="C1073" t="str">
            <v>18.656561,73.769788</v>
          </cell>
          <cell r="D1073" t="str">
            <v>S8O270101-S8O270107</v>
          </cell>
          <cell r="E1073" t="str">
            <v>Airtel</v>
          </cell>
          <cell r="F1073" t="str">
            <v>Nigdi 4133</v>
          </cell>
          <cell r="G1073" t="str">
            <v>Pune</v>
          </cell>
          <cell r="H1073" t="str">
            <v>M&amp;G</v>
          </cell>
          <cell r="I1073" t="str">
            <v>S8O</v>
          </cell>
          <cell r="J1073" t="str">
            <v>S8O</v>
          </cell>
          <cell r="L1073">
            <v>45199</v>
          </cell>
          <cell r="M1073">
            <v>45233</v>
          </cell>
          <cell r="N1073">
            <v>45199</v>
          </cell>
          <cell r="Q1073" t="str">
            <v>No</v>
          </cell>
        </row>
        <row r="1074">
          <cell r="B1074" t="str">
            <v>S8O270106</v>
          </cell>
          <cell r="C1074" t="str">
            <v>18.656561,73.769788</v>
          </cell>
          <cell r="D1074" t="str">
            <v>S8O270101-S8O270106</v>
          </cell>
          <cell r="E1074" t="str">
            <v>Airtel</v>
          </cell>
          <cell r="F1074" t="str">
            <v>Nigdi 4133</v>
          </cell>
          <cell r="G1074" t="str">
            <v>Pune</v>
          </cell>
          <cell r="H1074" t="str">
            <v>M&amp;G</v>
          </cell>
          <cell r="I1074" t="str">
            <v>S8O</v>
          </cell>
          <cell r="J1074" t="str">
            <v>S8O</v>
          </cell>
          <cell r="L1074">
            <v>45199</v>
          </cell>
          <cell r="M1074">
            <v>45233</v>
          </cell>
          <cell r="N1074">
            <v>45199</v>
          </cell>
          <cell r="Q1074" t="str">
            <v>No</v>
          </cell>
        </row>
        <row r="1075">
          <cell r="B1075" t="str">
            <v>S8O270107</v>
          </cell>
          <cell r="C1075" t="str">
            <v>18.656762,73.769788</v>
          </cell>
          <cell r="D1075" t="str">
            <v>S8O270101-S8O270107</v>
          </cell>
          <cell r="E1075" t="str">
            <v>Airtel</v>
          </cell>
          <cell r="F1075" t="str">
            <v>Nigdi 4133</v>
          </cell>
          <cell r="G1075" t="str">
            <v>Pune</v>
          </cell>
          <cell r="H1075" t="str">
            <v>M&amp;G</v>
          </cell>
          <cell r="I1075" t="str">
            <v>S8O</v>
          </cell>
          <cell r="J1075" t="str">
            <v>S8O</v>
          </cell>
          <cell r="L1075">
            <v>45199</v>
          </cell>
          <cell r="M1075">
            <v>45233</v>
          </cell>
          <cell r="N1075">
            <v>45199</v>
          </cell>
          <cell r="Q1075" t="str">
            <v>No</v>
          </cell>
        </row>
        <row r="1076">
          <cell r="B1076" t="str">
            <v>S8O270108</v>
          </cell>
          <cell r="C1076" t="str">
            <v>18.656762,73.769788</v>
          </cell>
          <cell r="D1076" t="str">
            <v>S8O270105-S8O270108</v>
          </cell>
          <cell r="E1076" t="str">
            <v>Airtel</v>
          </cell>
          <cell r="F1076" t="str">
            <v>Nigdi 4133</v>
          </cell>
          <cell r="G1076" t="str">
            <v>Pune</v>
          </cell>
          <cell r="H1076" t="str">
            <v>M&amp;G</v>
          </cell>
          <cell r="I1076" t="str">
            <v>S8O</v>
          </cell>
          <cell r="J1076" t="str">
            <v>S8O</v>
          </cell>
          <cell r="L1076">
            <v>45199</v>
          </cell>
          <cell r="M1076">
            <v>45233</v>
          </cell>
          <cell r="N1076">
            <v>45199</v>
          </cell>
          <cell r="Q1076" t="str">
            <v>No</v>
          </cell>
        </row>
        <row r="1077">
          <cell r="B1077" t="str">
            <v>S8O28</v>
          </cell>
          <cell r="C1077" t="str">
            <v>18.65769,73.76933</v>
          </cell>
          <cell r="D1077" t="str">
            <v>0000S8O24-0000S8O28</v>
          </cell>
          <cell r="E1077" t="str">
            <v>Airtel</v>
          </cell>
          <cell r="F1077" t="str">
            <v>Nigdi 4133</v>
          </cell>
          <cell r="G1077" t="str">
            <v>Pune</v>
          </cell>
          <cell r="H1077" t="str">
            <v>M&amp;G</v>
          </cell>
          <cell r="I1077" t="str">
            <v>S8O</v>
          </cell>
          <cell r="J1077" t="str">
            <v>S8O</v>
          </cell>
          <cell r="L1077">
            <v>45199</v>
          </cell>
          <cell r="M1077">
            <v>45233</v>
          </cell>
          <cell r="N1077">
            <v>45199</v>
          </cell>
          <cell r="Q1077" t="str">
            <v>No</v>
          </cell>
        </row>
        <row r="1078">
          <cell r="B1078" t="str">
            <v>S8O280101</v>
          </cell>
          <cell r="C1078" t="str">
            <v>18.657047,73.771026</v>
          </cell>
          <cell r="D1078" t="str">
            <v>0000S8O28-S8O280102</v>
          </cell>
          <cell r="E1078" t="str">
            <v>Airtel</v>
          </cell>
          <cell r="F1078" t="str">
            <v>Nigdi 4133</v>
          </cell>
          <cell r="G1078" t="str">
            <v>Pune</v>
          </cell>
          <cell r="H1078" t="str">
            <v>M&amp;G</v>
          </cell>
          <cell r="I1078" t="str">
            <v>S8O</v>
          </cell>
          <cell r="J1078" t="str">
            <v>S8O</v>
          </cell>
          <cell r="L1078">
            <v>45199</v>
          </cell>
          <cell r="M1078">
            <v>45233</v>
          </cell>
          <cell r="N1078">
            <v>45199</v>
          </cell>
          <cell r="Q1078" t="str">
            <v>No</v>
          </cell>
        </row>
        <row r="1079">
          <cell r="B1079" t="str">
            <v>S8O280102</v>
          </cell>
          <cell r="C1079" t="str">
            <v>18.657047,73.771026</v>
          </cell>
          <cell r="D1079" t="str">
            <v>0000S8O28-S8O280102</v>
          </cell>
          <cell r="E1079" t="str">
            <v>Airtel</v>
          </cell>
          <cell r="F1079" t="str">
            <v>Nigdi 4133</v>
          </cell>
          <cell r="G1079" t="str">
            <v>Pune</v>
          </cell>
          <cell r="H1079" t="str">
            <v>M&amp;G</v>
          </cell>
          <cell r="I1079" t="str">
            <v>S8O</v>
          </cell>
          <cell r="J1079" t="str">
            <v>S8O</v>
          </cell>
          <cell r="L1079">
            <v>45199</v>
          </cell>
          <cell r="M1079">
            <v>45233</v>
          </cell>
          <cell r="N1079">
            <v>45199</v>
          </cell>
          <cell r="Q1079" t="str">
            <v>No</v>
          </cell>
        </row>
        <row r="1080">
          <cell r="B1080" t="str">
            <v>S8O280103</v>
          </cell>
          <cell r="C1080" t="str">
            <v>18.657047,73.771026</v>
          </cell>
          <cell r="D1080" t="str">
            <v>S8O280101-S8O280104</v>
          </cell>
          <cell r="E1080" t="str">
            <v>Airtel</v>
          </cell>
          <cell r="F1080" t="str">
            <v>Nigdi 4133</v>
          </cell>
          <cell r="G1080" t="str">
            <v>Pune</v>
          </cell>
          <cell r="H1080" t="str">
            <v>M&amp;G</v>
          </cell>
          <cell r="I1080" t="str">
            <v>S8O</v>
          </cell>
          <cell r="J1080" t="str">
            <v>S8O</v>
          </cell>
          <cell r="L1080">
            <v>45199</v>
          </cell>
          <cell r="M1080">
            <v>45233</v>
          </cell>
          <cell r="N1080">
            <v>45199</v>
          </cell>
          <cell r="Q1080" t="str">
            <v>No</v>
          </cell>
        </row>
        <row r="1081">
          <cell r="B1081" t="str">
            <v>S8O280104</v>
          </cell>
          <cell r="C1081" t="str">
            <v>18.657103,73.770845</v>
          </cell>
          <cell r="D1081" t="str">
            <v>S8O280101-S8O280104</v>
          </cell>
          <cell r="E1081" t="str">
            <v>Airtel</v>
          </cell>
          <cell r="F1081" t="str">
            <v>Nigdi 4133</v>
          </cell>
          <cell r="G1081" t="str">
            <v>Pune</v>
          </cell>
          <cell r="H1081" t="str">
            <v>M&amp;G</v>
          </cell>
          <cell r="I1081" t="str">
            <v>S8O</v>
          </cell>
          <cell r="J1081" t="str">
            <v>S8O</v>
          </cell>
          <cell r="L1081">
            <v>45199</v>
          </cell>
          <cell r="M1081">
            <v>45233</v>
          </cell>
          <cell r="N1081">
            <v>45199</v>
          </cell>
          <cell r="Q1081" t="str">
            <v>No</v>
          </cell>
        </row>
        <row r="1082">
          <cell r="B1082" t="str">
            <v>S8O280105</v>
          </cell>
          <cell r="C1082" t="str">
            <v>18.657047,73.771026</v>
          </cell>
          <cell r="D1082" t="str">
            <v>S8O280101-S8O280105</v>
          </cell>
          <cell r="E1082" t="str">
            <v>Airtel</v>
          </cell>
          <cell r="F1082" t="str">
            <v>Nigdi 4133</v>
          </cell>
          <cell r="G1082" t="str">
            <v>Pune</v>
          </cell>
          <cell r="H1082" t="str">
            <v>M&amp;G</v>
          </cell>
          <cell r="I1082" t="str">
            <v>S8O</v>
          </cell>
          <cell r="J1082" t="str">
            <v>S8O</v>
          </cell>
          <cell r="L1082">
            <v>45230</v>
          </cell>
          <cell r="M1082">
            <v>45233</v>
          </cell>
          <cell r="N1082">
            <v>45230</v>
          </cell>
          <cell r="Q1082" t="str">
            <v>No</v>
          </cell>
        </row>
        <row r="1083">
          <cell r="B1083" t="str">
            <v>S8O280106</v>
          </cell>
          <cell r="C1083" t="str">
            <v>18.657047,73.771026</v>
          </cell>
          <cell r="D1083" t="str">
            <v>S8O280101-S8O280106</v>
          </cell>
          <cell r="E1083" t="str">
            <v>Airtel</v>
          </cell>
          <cell r="F1083" t="str">
            <v>Nigdi 4133</v>
          </cell>
          <cell r="G1083" t="str">
            <v>Pune</v>
          </cell>
          <cell r="H1083" t="str">
            <v>M&amp;G</v>
          </cell>
          <cell r="I1083" t="str">
            <v>S8O</v>
          </cell>
          <cell r="J1083" t="str">
            <v>S8O</v>
          </cell>
          <cell r="L1083">
            <v>45230</v>
          </cell>
          <cell r="M1083">
            <v>45233</v>
          </cell>
          <cell r="N1083">
            <v>45230</v>
          </cell>
          <cell r="Q1083" t="str">
            <v>No</v>
          </cell>
        </row>
        <row r="1084">
          <cell r="B1084" t="str">
            <v>S8O29</v>
          </cell>
          <cell r="C1084" t="str">
            <v>18.6586045,73.769894</v>
          </cell>
          <cell r="D1084" t="str">
            <v>0000S8O10-0000S8O29</v>
          </cell>
          <cell r="E1084" t="str">
            <v>Airtel</v>
          </cell>
          <cell r="F1084" t="str">
            <v>Nigdi 4133</v>
          </cell>
          <cell r="G1084" t="str">
            <v>Pune</v>
          </cell>
          <cell r="H1084" t="str">
            <v>M&amp;G</v>
          </cell>
          <cell r="I1084" t="str">
            <v>S8O</v>
          </cell>
          <cell r="J1084" t="str">
            <v>S8O</v>
          </cell>
          <cell r="L1084">
            <v>45199</v>
          </cell>
          <cell r="M1084">
            <v>45233</v>
          </cell>
          <cell r="N1084">
            <v>45199</v>
          </cell>
          <cell r="Q1084" t="str">
            <v>No</v>
          </cell>
        </row>
        <row r="1085">
          <cell r="B1085" t="str">
            <v>S8O290101</v>
          </cell>
          <cell r="C1085" t="str">
            <v>18.658898,73.770631</v>
          </cell>
          <cell r="D1085" t="str">
            <v>0000S8O29-S8O290106</v>
          </cell>
          <cell r="E1085" t="str">
            <v>Airtel</v>
          </cell>
          <cell r="F1085" t="str">
            <v>Nigdi 4133</v>
          </cell>
          <cell r="G1085" t="str">
            <v>Pune</v>
          </cell>
          <cell r="H1085" t="str">
            <v>M&amp;G</v>
          </cell>
          <cell r="I1085" t="str">
            <v>S8O</v>
          </cell>
          <cell r="J1085" t="str">
            <v>S8O</v>
          </cell>
          <cell r="L1085">
            <v>45199</v>
          </cell>
          <cell r="M1085">
            <v>45233</v>
          </cell>
          <cell r="N1085">
            <v>45199</v>
          </cell>
          <cell r="Q1085" t="str">
            <v>No</v>
          </cell>
        </row>
        <row r="1086">
          <cell r="B1086" t="str">
            <v>S8O290102</v>
          </cell>
          <cell r="C1086" t="str">
            <v>18.658898,73.770631</v>
          </cell>
          <cell r="D1086" t="str">
            <v>0000S8O29-S8O290106</v>
          </cell>
          <cell r="E1086" t="str">
            <v>Airtel</v>
          </cell>
          <cell r="F1086" t="str">
            <v>Nigdi 4133</v>
          </cell>
          <cell r="G1086" t="str">
            <v>Pune</v>
          </cell>
          <cell r="H1086" t="str">
            <v>M&amp;G</v>
          </cell>
          <cell r="I1086" t="str">
            <v>S8O</v>
          </cell>
          <cell r="J1086" t="str">
            <v>S8O</v>
          </cell>
          <cell r="L1086">
            <v>45199</v>
          </cell>
          <cell r="M1086">
            <v>45233</v>
          </cell>
          <cell r="N1086">
            <v>45199</v>
          </cell>
          <cell r="Q1086" t="str">
            <v>No</v>
          </cell>
        </row>
        <row r="1087">
          <cell r="B1087" t="str">
            <v>S8O290103</v>
          </cell>
          <cell r="C1087" t="str">
            <v>18.658725,73.770693</v>
          </cell>
          <cell r="D1087" t="str">
            <v>0000S8O29-S8O290106</v>
          </cell>
          <cell r="E1087" t="str">
            <v>Airtel</v>
          </cell>
          <cell r="F1087" t="str">
            <v>Nigdi 4133</v>
          </cell>
          <cell r="G1087" t="str">
            <v>Pune</v>
          </cell>
          <cell r="H1087" t="str">
            <v>M&amp;G</v>
          </cell>
          <cell r="I1087" t="str">
            <v>S8O</v>
          </cell>
          <cell r="J1087" t="str">
            <v>S8O</v>
          </cell>
          <cell r="L1087">
            <v>45199</v>
          </cell>
          <cell r="M1087">
            <v>45233</v>
          </cell>
          <cell r="N1087">
            <v>45199</v>
          </cell>
          <cell r="Q1087" t="str">
            <v>No</v>
          </cell>
        </row>
        <row r="1088">
          <cell r="B1088" t="str">
            <v>S8O290104</v>
          </cell>
          <cell r="C1088" t="str">
            <v>18.65844,73.770677</v>
          </cell>
          <cell r="D1088" t="str">
            <v>0000S8O29-S8O290106</v>
          </cell>
          <cell r="E1088" t="str">
            <v>Airtel</v>
          </cell>
          <cell r="F1088" t="str">
            <v>Nigdi 4133</v>
          </cell>
          <cell r="G1088" t="str">
            <v>Pune</v>
          </cell>
          <cell r="H1088" t="str">
            <v>M&amp;G</v>
          </cell>
          <cell r="I1088" t="str">
            <v>S8O</v>
          </cell>
          <cell r="J1088" t="str">
            <v>S8O</v>
          </cell>
          <cell r="L1088">
            <v>45199</v>
          </cell>
          <cell r="M1088">
            <v>45233</v>
          </cell>
          <cell r="N1088">
            <v>45199</v>
          </cell>
          <cell r="Q1088" t="str">
            <v>No</v>
          </cell>
        </row>
        <row r="1089">
          <cell r="B1089" t="str">
            <v>S8O290105</v>
          </cell>
          <cell r="C1089" t="str">
            <v>18.6582994,73.7705</v>
          </cell>
          <cell r="D1089" t="str">
            <v>0000S8O29-S8O290106</v>
          </cell>
          <cell r="E1089" t="str">
            <v>Airtel</v>
          </cell>
          <cell r="F1089" t="str">
            <v>Nigdi 4133</v>
          </cell>
          <cell r="G1089" t="str">
            <v>Pune</v>
          </cell>
          <cell r="H1089" t="str">
            <v>M&amp;G</v>
          </cell>
          <cell r="I1089" t="str">
            <v>S8O</v>
          </cell>
          <cell r="J1089" t="str">
            <v>S8O</v>
          </cell>
          <cell r="L1089">
            <v>45199</v>
          </cell>
          <cell r="M1089">
            <v>45233</v>
          </cell>
          <cell r="N1089">
            <v>45199</v>
          </cell>
          <cell r="Q1089" t="str">
            <v>No</v>
          </cell>
        </row>
        <row r="1090">
          <cell r="B1090" t="str">
            <v>S8O290106</v>
          </cell>
          <cell r="C1090" t="str">
            <v>18.657536,73.770583</v>
          </cell>
          <cell r="D1090" t="str">
            <v>0000S8O29-S8O290106</v>
          </cell>
          <cell r="E1090" t="str">
            <v>Airtel</v>
          </cell>
          <cell r="F1090" t="str">
            <v>Nigdi 4133</v>
          </cell>
          <cell r="G1090" t="str">
            <v>Pune</v>
          </cell>
          <cell r="H1090" t="str">
            <v>M&amp;G</v>
          </cell>
          <cell r="I1090" t="str">
            <v>S8O</v>
          </cell>
          <cell r="J1090" t="str">
            <v>S8O</v>
          </cell>
          <cell r="L1090">
            <v>45199</v>
          </cell>
          <cell r="M1090">
            <v>45233</v>
          </cell>
          <cell r="N1090">
            <v>45199</v>
          </cell>
          <cell r="Q1090" t="str">
            <v>No</v>
          </cell>
        </row>
        <row r="1091">
          <cell r="B1091" t="str">
            <v>S8O290107</v>
          </cell>
          <cell r="C1091" t="str">
            <v>18.658898,73.770631</v>
          </cell>
          <cell r="D1091" t="str">
            <v>S8O290101-S8O290107</v>
          </cell>
          <cell r="E1091" t="str">
            <v>Airtel</v>
          </cell>
          <cell r="F1091" t="str">
            <v>Nigdi 4133</v>
          </cell>
          <cell r="G1091" t="str">
            <v>Pune</v>
          </cell>
          <cell r="H1091" t="str">
            <v>M&amp;G</v>
          </cell>
          <cell r="I1091" t="str">
            <v>S8O</v>
          </cell>
          <cell r="J1091" t="str">
            <v>S8O</v>
          </cell>
          <cell r="L1091">
            <v>45230</v>
          </cell>
          <cell r="M1091">
            <v>45233</v>
          </cell>
          <cell r="N1091">
            <v>45230</v>
          </cell>
          <cell r="Q1091" t="str">
            <v>No</v>
          </cell>
        </row>
        <row r="1092">
          <cell r="B1092" t="str">
            <v>S8O290108</v>
          </cell>
          <cell r="C1092" t="str">
            <v>18.658725,73.770693</v>
          </cell>
          <cell r="D1092" t="str">
            <v>S8O290102-S8O290108</v>
          </cell>
          <cell r="E1092" t="str">
            <v>Airtel</v>
          </cell>
          <cell r="F1092" t="str">
            <v>Nigdi 4133</v>
          </cell>
          <cell r="G1092" t="str">
            <v>Pune</v>
          </cell>
          <cell r="H1092" t="str">
            <v>M&amp;G</v>
          </cell>
          <cell r="I1092" t="str">
            <v>S8O</v>
          </cell>
          <cell r="J1092" t="str">
            <v>S8O</v>
          </cell>
          <cell r="L1092">
            <v>45230</v>
          </cell>
          <cell r="M1092">
            <v>45233</v>
          </cell>
          <cell r="N1092">
            <v>45230</v>
          </cell>
          <cell r="Q1092" t="str">
            <v>No</v>
          </cell>
        </row>
        <row r="1093">
          <cell r="B1093" t="str">
            <v>04O520108</v>
          </cell>
          <cell r="C1093" t="str">
            <v>18.6574658,73.7742957</v>
          </cell>
          <cell r="D1093" t="str">
            <v>04O520102-04O520108</v>
          </cell>
          <cell r="E1093" t="str">
            <v>Airtel</v>
          </cell>
          <cell r="F1093" t="str">
            <v>Nigdi 308</v>
          </cell>
          <cell r="G1093" t="str">
            <v>Pune</v>
          </cell>
          <cell r="H1093" t="str">
            <v>M&amp;G</v>
          </cell>
          <cell r="I1093" t="str">
            <v>04O</v>
          </cell>
          <cell r="J1093" t="str">
            <v>04O</v>
          </cell>
          <cell r="L1093">
            <v>45199</v>
          </cell>
          <cell r="M1093">
            <v>45233</v>
          </cell>
          <cell r="N1093">
            <v>45199</v>
          </cell>
          <cell r="Q1093" t="str">
            <v>No</v>
          </cell>
        </row>
        <row r="1094">
          <cell r="B1094" t="str">
            <v>04O550107</v>
          </cell>
          <cell r="C1094" t="str">
            <v>18.6561661,73.7719052</v>
          </cell>
          <cell r="D1094" t="str">
            <v>04O550104-04O550107</v>
          </cell>
          <cell r="E1094" t="str">
            <v>Airtel</v>
          </cell>
          <cell r="F1094" t="str">
            <v>Nigdi 308</v>
          </cell>
          <cell r="G1094" t="str">
            <v>Pune</v>
          </cell>
          <cell r="H1094" t="str">
            <v>M&amp;G</v>
          </cell>
          <cell r="I1094" t="str">
            <v>04O</v>
          </cell>
          <cell r="J1094" t="str">
            <v>04O</v>
          </cell>
          <cell r="L1094">
            <v>45199</v>
          </cell>
          <cell r="M1094">
            <v>45233</v>
          </cell>
          <cell r="N1094">
            <v>45199</v>
          </cell>
          <cell r="Q1094" t="str">
            <v>No</v>
          </cell>
        </row>
        <row r="1095">
          <cell r="B1095" t="str">
            <v>04O570104</v>
          </cell>
          <cell r="C1095" t="str">
            <v>18.660025,73.775071</v>
          </cell>
          <cell r="D1095" t="str">
            <v>04O570103-04O570105</v>
          </cell>
          <cell r="E1095" t="str">
            <v>Airtel</v>
          </cell>
          <cell r="F1095" t="str">
            <v>Nigdi 308</v>
          </cell>
          <cell r="G1095" t="str">
            <v>Pune</v>
          </cell>
          <cell r="H1095" t="str">
            <v>M&amp;G</v>
          </cell>
          <cell r="I1095" t="str">
            <v>04O</v>
          </cell>
          <cell r="J1095" t="str">
            <v>04O</v>
          </cell>
          <cell r="L1095">
            <v>45199</v>
          </cell>
          <cell r="M1095">
            <v>45233</v>
          </cell>
          <cell r="N1095">
            <v>45199</v>
          </cell>
          <cell r="Q1095" t="str">
            <v>No</v>
          </cell>
        </row>
        <row r="1096">
          <cell r="B1096" t="str">
            <v>04O570105</v>
          </cell>
          <cell r="C1096" t="str">
            <v>18.65995 73.77499</v>
          </cell>
          <cell r="D1096" t="str">
            <v>04O570103-04O570105</v>
          </cell>
          <cell r="E1096" t="str">
            <v>Airtel</v>
          </cell>
          <cell r="F1096" t="str">
            <v>Nigdi 308</v>
          </cell>
          <cell r="G1096" t="str">
            <v>Pune</v>
          </cell>
          <cell r="H1096" t="str">
            <v>M&amp;G</v>
          </cell>
          <cell r="I1096" t="str">
            <v>04O</v>
          </cell>
          <cell r="J1096" t="str">
            <v>04O</v>
          </cell>
          <cell r="L1096">
            <v>45199</v>
          </cell>
          <cell r="M1096">
            <v>45233</v>
          </cell>
          <cell r="N1096">
            <v>45199</v>
          </cell>
          <cell r="Q1096" t="str">
            <v>No</v>
          </cell>
        </row>
        <row r="1097">
          <cell r="B1097" t="str">
            <v>04O570106</v>
          </cell>
          <cell r="C1097" t="str">
            <v>18.6608335,73.7752109</v>
          </cell>
          <cell r="D1097" t="str">
            <v>04O570102-04O570106</v>
          </cell>
          <cell r="E1097" t="str">
            <v>Airtel</v>
          </cell>
          <cell r="F1097" t="str">
            <v>Nigdi 308</v>
          </cell>
          <cell r="G1097" t="str">
            <v>Pune</v>
          </cell>
          <cell r="H1097" t="str">
            <v>M&amp;G</v>
          </cell>
          <cell r="I1097" t="str">
            <v>04O</v>
          </cell>
          <cell r="J1097" t="str">
            <v>04O</v>
          </cell>
          <cell r="L1097">
            <v>45199</v>
          </cell>
          <cell r="M1097">
            <v>45233</v>
          </cell>
          <cell r="N1097">
            <v>45199</v>
          </cell>
          <cell r="Q1097" t="str">
            <v>No</v>
          </cell>
        </row>
        <row r="1098">
          <cell r="B1098" t="str">
            <v>04O580107</v>
          </cell>
          <cell r="C1098" t="str">
            <v>18.6607983,73.7741815</v>
          </cell>
          <cell r="D1098" t="str">
            <v>04O580106-04O580107</v>
          </cell>
          <cell r="E1098" t="str">
            <v>Airtel</v>
          </cell>
          <cell r="F1098" t="str">
            <v>Nigdi 308</v>
          </cell>
          <cell r="G1098" t="str">
            <v>Pune</v>
          </cell>
          <cell r="H1098" t="str">
            <v>M&amp;G</v>
          </cell>
          <cell r="I1098" t="str">
            <v>04O</v>
          </cell>
          <cell r="J1098" t="str">
            <v>04O</v>
          </cell>
          <cell r="L1098">
            <v>45199</v>
          </cell>
          <cell r="M1098">
            <v>45233</v>
          </cell>
          <cell r="N1098">
            <v>45199</v>
          </cell>
          <cell r="Q1098" t="str">
            <v>No</v>
          </cell>
        </row>
        <row r="1099">
          <cell r="B1099" t="str">
            <v>04O580108</v>
          </cell>
          <cell r="C1099" t="str">
            <v>18.6607983,73.7741815</v>
          </cell>
          <cell r="D1099" t="str">
            <v>04O580106-04O590107</v>
          </cell>
          <cell r="E1099" t="str">
            <v>Airtel</v>
          </cell>
          <cell r="F1099" t="str">
            <v>Nigdi 308</v>
          </cell>
          <cell r="G1099" t="str">
            <v>Pune</v>
          </cell>
          <cell r="H1099" t="str">
            <v>M&amp;G</v>
          </cell>
          <cell r="I1099" t="str">
            <v>04O</v>
          </cell>
          <cell r="J1099" t="str">
            <v>04O</v>
          </cell>
          <cell r="L1099">
            <v>45199</v>
          </cell>
          <cell r="M1099">
            <v>45233</v>
          </cell>
          <cell r="N1099">
            <v>45199</v>
          </cell>
          <cell r="Q1099" t="str">
            <v>No</v>
          </cell>
        </row>
        <row r="1100">
          <cell r="B1100" t="str">
            <v>04O590108</v>
          </cell>
          <cell r="C1100" t="str">
            <v>18.6620013,73.7712208</v>
          </cell>
          <cell r="D1100" t="str">
            <v>04O580106-04O590107</v>
          </cell>
          <cell r="E1100" t="str">
            <v>Airtel</v>
          </cell>
          <cell r="F1100" t="str">
            <v>Nigdi 308</v>
          </cell>
          <cell r="G1100" t="str">
            <v>Pune</v>
          </cell>
          <cell r="H1100" t="str">
            <v>M&amp;G</v>
          </cell>
          <cell r="I1100" t="str">
            <v>04O</v>
          </cell>
          <cell r="J1100" t="str">
            <v>04O</v>
          </cell>
          <cell r="L1100">
            <v>45199</v>
          </cell>
          <cell r="M1100">
            <v>45233</v>
          </cell>
          <cell r="N1100">
            <v>45199</v>
          </cell>
          <cell r="Q1100" t="str">
            <v>No</v>
          </cell>
        </row>
        <row r="1101">
          <cell r="B1101" t="str">
            <v>04O600106</v>
          </cell>
          <cell r="C1101" t="str">
            <v>18.6596091,73.7741428</v>
          </cell>
          <cell r="D1101" t="str">
            <v>04O600103-04O600106</v>
          </cell>
          <cell r="E1101" t="str">
            <v>Airtel</v>
          </cell>
          <cell r="F1101" t="str">
            <v>Nigdi 308</v>
          </cell>
          <cell r="G1101" t="str">
            <v>Pune</v>
          </cell>
          <cell r="H1101" t="str">
            <v>M&amp;G</v>
          </cell>
          <cell r="I1101" t="str">
            <v>04O</v>
          </cell>
          <cell r="J1101" t="str">
            <v>04O</v>
          </cell>
          <cell r="L1101">
            <v>45199</v>
          </cell>
          <cell r="M1101">
            <v>45233</v>
          </cell>
          <cell r="N1101">
            <v>45199</v>
          </cell>
          <cell r="Q1101" t="str">
            <v>No</v>
          </cell>
        </row>
        <row r="1102">
          <cell r="B1102" t="str">
            <v>04O600107</v>
          </cell>
          <cell r="C1102" t="str">
            <v>18.6600097,73.7735852</v>
          </cell>
          <cell r="D1102" t="str">
            <v>04O600101-04O600108</v>
          </cell>
          <cell r="E1102" t="str">
            <v>Airtel</v>
          </cell>
          <cell r="F1102" t="str">
            <v>Nigdi 308</v>
          </cell>
          <cell r="G1102" t="str">
            <v>Pune</v>
          </cell>
          <cell r="H1102" t="str">
            <v>M&amp;G</v>
          </cell>
          <cell r="I1102" t="str">
            <v>04O</v>
          </cell>
          <cell r="J1102" t="str">
            <v>04O</v>
          </cell>
          <cell r="L1102">
            <v>45199</v>
          </cell>
          <cell r="M1102">
            <v>45233</v>
          </cell>
          <cell r="N1102">
            <v>45199</v>
          </cell>
          <cell r="Q1102" t="str">
            <v>No</v>
          </cell>
        </row>
        <row r="1103">
          <cell r="B1103" t="str">
            <v>04O600108</v>
          </cell>
          <cell r="C1103" t="str">
            <v>18.65979 73.77321</v>
          </cell>
          <cell r="D1103" t="str">
            <v>04O600101-04O600108</v>
          </cell>
          <cell r="E1103" t="str">
            <v>Airtel</v>
          </cell>
          <cell r="F1103" t="str">
            <v>Nigdi 308</v>
          </cell>
          <cell r="G1103" t="str">
            <v>Pune</v>
          </cell>
          <cell r="H1103" t="str">
            <v>M&amp;G</v>
          </cell>
          <cell r="I1103" t="str">
            <v>04O</v>
          </cell>
          <cell r="J1103" t="str">
            <v>04O</v>
          </cell>
          <cell r="L1103">
            <v>45199</v>
          </cell>
          <cell r="M1103">
            <v>45233</v>
          </cell>
          <cell r="N1103">
            <v>45199</v>
          </cell>
          <cell r="Q1103" t="str">
            <v>No</v>
          </cell>
        </row>
        <row r="1104">
          <cell r="B1104" t="str">
            <v>04O190108</v>
          </cell>
          <cell r="C1104" t="str">
            <v>18.6591639,73.7750894</v>
          </cell>
          <cell r="D1104" t="str">
            <v>04O190104-04O190108</v>
          </cell>
          <cell r="E1104" t="str">
            <v>Airtel</v>
          </cell>
          <cell r="F1104" t="str">
            <v>Nigdi 308</v>
          </cell>
          <cell r="G1104" t="str">
            <v>Pune</v>
          </cell>
          <cell r="H1104" t="str">
            <v>M&amp;G</v>
          </cell>
          <cell r="I1104" t="str">
            <v>04O</v>
          </cell>
          <cell r="J1104" t="str">
            <v>04O</v>
          </cell>
          <cell r="L1104">
            <v>45199</v>
          </cell>
          <cell r="M1104">
            <v>45233</v>
          </cell>
          <cell r="N1104">
            <v>45199</v>
          </cell>
          <cell r="Q1104" t="str">
            <v>No</v>
          </cell>
        </row>
        <row r="1105">
          <cell r="B1105" t="str">
            <v>04O200108</v>
          </cell>
          <cell r="C1105" t="str">
            <v>18.6602228,73.7732862</v>
          </cell>
          <cell r="D1105" t="str">
            <v>04O200105-04O200108</v>
          </cell>
          <cell r="E1105" t="str">
            <v>Airtel</v>
          </cell>
          <cell r="F1105" t="str">
            <v>Nigdi 308</v>
          </cell>
          <cell r="G1105" t="str">
            <v>Pune</v>
          </cell>
          <cell r="H1105" t="str">
            <v>M&amp;G</v>
          </cell>
          <cell r="I1105" t="str">
            <v>04O</v>
          </cell>
          <cell r="J1105" t="str">
            <v>04O</v>
          </cell>
          <cell r="L1105">
            <v>45199</v>
          </cell>
          <cell r="M1105">
            <v>45233</v>
          </cell>
          <cell r="N1105">
            <v>45199</v>
          </cell>
          <cell r="Q1105" t="str">
            <v>No</v>
          </cell>
        </row>
        <row r="1106">
          <cell r="B1106" t="str">
            <v>04O210107</v>
          </cell>
          <cell r="C1106" t="str">
            <v>18.6582521,73.7754648</v>
          </cell>
          <cell r="D1106" t="str">
            <v>000004O21-04O210108</v>
          </cell>
          <cell r="E1106" t="str">
            <v>Airtel</v>
          </cell>
          <cell r="F1106" t="str">
            <v>Nigdi 308</v>
          </cell>
          <cell r="G1106" t="str">
            <v>Pune</v>
          </cell>
          <cell r="H1106" t="str">
            <v>M&amp;G</v>
          </cell>
          <cell r="I1106" t="str">
            <v>04O</v>
          </cell>
          <cell r="J1106" t="str">
            <v>04O</v>
          </cell>
          <cell r="L1106">
            <v>45199</v>
          </cell>
          <cell r="M1106">
            <v>45233</v>
          </cell>
          <cell r="N1106">
            <v>45199</v>
          </cell>
          <cell r="Q1106" t="str">
            <v>No</v>
          </cell>
        </row>
        <row r="1107">
          <cell r="B1107" t="str">
            <v>04O210108</v>
          </cell>
          <cell r="C1107" t="str">
            <v>18.65842,73.77505</v>
          </cell>
          <cell r="D1107" t="str">
            <v>000004O21-04O210108</v>
          </cell>
          <cell r="E1107" t="str">
            <v>Airtel</v>
          </cell>
          <cell r="F1107" t="str">
            <v>Nigdi 308</v>
          </cell>
          <cell r="G1107" t="str">
            <v>Pune</v>
          </cell>
          <cell r="H1107" t="str">
            <v>M&amp;G</v>
          </cell>
          <cell r="I1107" t="str">
            <v>04O</v>
          </cell>
          <cell r="J1107" t="str">
            <v>04O</v>
          </cell>
          <cell r="L1107">
            <v>45199</v>
          </cell>
          <cell r="M1107">
            <v>45233</v>
          </cell>
          <cell r="N1107">
            <v>45199</v>
          </cell>
          <cell r="Q1107" t="str">
            <v>No</v>
          </cell>
        </row>
        <row r="1108">
          <cell r="B1108" t="str">
            <v>04O220107</v>
          </cell>
          <cell r="C1108" t="str">
            <v>18.6588999,73.7738998</v>
          </cell>
          <cell r="D1108" t="str">
            <v>04O220105-04O220107</v>
          </cell>
          <cell r="E1108" t="str">
            <v>Airtel</v>
          </cell>
          <cell r="F1108" t="str">
            <v>Nigdi 308</v>
          </cell>
          <cell r="G1108" t="str">
            <v>Pune</v>
          </cell>
          <cell r="H1108" t="str">
            <v>M&amp;G</v>
          </cell>
          <cell r="I1108" t="str">
            <v>04O</v>
          </cell>
          <cell r="J1108" t="str">
            <v>04O</v>
          </cell>
          <cell r="L1108">
            <v>45199</v>
          </cell>
          <cell r="M1108">
            <v>45233</v>
          </cell>
          <cell r="N1108">
            <v>45199</v>
          </cell>
          <cell r="Q1108" t="str">
            <v>No</v>
          </cell>
        </row>
        <row r="1109">
          <cell r="B1109" t="str">
            <v>04O220108</v>
          </cell>
          <cell r="C1109" t="str">
            <v>18.658718173.7739051</v>
          </cell>
          <cell r="D1109" t="str">
            <v>04O220106-04O220108</v>
          </cell>
          <cell r="E1109" t="str">
            <v>Airtel</v>
          </cell>
          <cell r="F1109" t="str">
            <v>Nigdi 308</v>
          </cell>
          <cell r="G1109" t="str">
            <v>Pune</v>
          </cell>
          <cell r="H1109" t="str">
            <v>M&amp;G</v>
          </cell>
          <cell r="I1109" t="str">
            <v>04O</v>
          </cell>
          <cell r="J1109" t="str">
            <v>04O</v>
          </cell>
          <cell r="L1109">
            <v>45199</v>
          </cell>
          <cell r="M1109">
            <v>45233</v>
          </cell>
          <cell r="N1109">
            <v>45199</v>
          </cell>
          <cell r="Q1109" t="str">
            <v>No</v>
          </cell>
        </row>
        <row r="1110">
          <cell r="B1110" t="str">
            <v>04O230105</v>
          </cell>
          <cell r="C1110" t="str">
            <v>18.6585549,73.7731247</v>
          </cell>
          <cell r="D1110" t="str">
            <v>04O230102-04O230106</v>
          </cell>
          <cell r="E1110" t="str">
            <v>Airtel</v>
          </cell>
          <cell r="F1110" t="str">
            <v>Nigdi 308</v>
          </cell>
          <cell r="G1110" t="str">
            <v>Pune</v>
          </cell>
          <cell r="H1110" t="str">
            <v>M&amp;G</v>
          </cell>
          <cell r="I1110" t="str">
            <v>04O</v>
          </cell>
          <cell r="J1110" t="str">
            <v>04O</v>
          </cell>
          <cell r="L1110">
            <v>45199</v>
          </cell>
          <cell r="M1110">
            <v>45233</v>
          </cell>
          <cell r="N1110">
            <v>45199</v>
          </cell>
          <cell r="Q1110" t="str">
            <v>No</v>
          </cell>
        </row>
        <row r="1111">
          <cell r="B1111" t="str">
            <v>04O230106</v>
          </cell>
          <cell r="C1111" t="str">
            <v>18.658849,	73.772844</v>
          </cell>
          <cell r="D1111" t="str">
            <v>04O230102-04O230106</v>
          </cell>
          <cell r="E1111" t="str">
            <v>Airtel</v>
          </cell>
          <cell r="F1111" t="str">
            <v>Nigdi 308</v>
          </cell>
          <cell r="G1111" t="str">
            <v>Pune</v>
          </cell>
          <cell r="H1111" t="str">
            <v>M&amp;G</v>
          </cell>
          <cell r="I1111" t="str">
            <v>04O</v>
          </cell>
          <cell r="J1111" t="str">
            <v>04O</v>
          </cell>
          <cell r="L1111">
            <v>45199</v>
          </cell>
          <cell r="M1111">
            <v>45233</v>
          </cell>
          <cell r="N1111">
            <v>45199</v>
          </cell>
          <cell r="Q1111" t="str">
            <v>No</v>
          </cell>
        </row>
        <row r="1112">
          <cell r="B1112" t="str">
            <v>04O230107</v>
          </cell>
          <cell r="C1112" t="str">
            <v>18.659068,73.772586</v>
          </cell>
          <cell r="D1112" t="str">
            <v>04O230102-04O230106</v>
          </cell>
          <cell r="E1112" t="str">
            <v>Airtel</v>
          </cell>
          <cell r="F1112" t="str">
            <v>Nigdi 308</v>
          </cell>
          <cell r="G1112" t="str">
            <v>Pune</v>
          </cell>
          <cell r="H1112" t="str">
            <v>M&amp;G</v>
          </cell>
          <cell r="I1112" t="str">
            <v>04O</v>
          </cell>
          <cell r="J1112" t="str">
            <v>04O</v>
          </cell>
          <cell r="L1112">
            <v>45199</v>
          </cell>
          <cell r="M1112">
            <v>45233</v>
          </cell>
          <cell r="N1112">
            <v>45199</v>
          </cell>
          <cell r="Q1112" t="str">
            <v>No</v>
          </cell>
        </row>
        <row r="1113">
          <cell r="B1113" t="str">
            <v>04O230108</v>
          </cell>
          <cell r="C1113" t="str">
            <v>18.658849,	73.772844</v>
          </cell>
          <cell r="D1113" t="str">
            <v>04O230105-04O230108</v>
          </cell>
          <cell r="E1113" t="str">
            <v>Airtel</v>
          </cell>
          <cell r="F1113" t="str">
            <v>Nigdi 308</v>
          </cell>
          <cell r="G1113" t="str">
            <v>Pune</v>
          </cell>
          <cell r="H1113" t="str">
            <v>M&amp;G</v>
          </cell>
          <cell r="I1113" t="str">
            <v>04O</v>
          </cell>
          <cell r="J1113" t="str">
            <v>04O</v>
          </cell>
          <cell r="L1113">
            <v>45199</v>
          </cell>
          <cell r="M1113">
            <v>45233</v>
          </cell>
          <cell r="N1113">
            <v>45199</v>
          </cell>
          <cell r="Q1113" t="str">
            <v>No</v>
          </cell>
        </row>
        <row r="1114">
          <cell r="B1114" t="str">
            <v>04O240106</v>
          </cell>
          <cell r="C1114" t="str">
            <v>18.658876173.7722117</v>
          </cell>
          <cell r="D1114" t="str">
            <v>04O240105-04O240106</v>
          </cell>
          <cell r="E1114" t="str">
            <v>Airtel</v>
          </cell>
          <cell r="F1114" t="str">
            <v>Nigdi 308</v>
          </cell>
          <cell r="G1114" t="str">
            <v>Pune</v>
          </cell>
          <cell r="H1114" t="str">
            <v>M&amp;G</v>
          </cell>
          <cell r="I1114" t="str">
            <v>04O</v>
          </cell>
          <cell r="J1114" t="str">
            <v>04O</v>
          </cell>
          <cell r="L1114">
            <v>45199</v>
          </cell>
          <cell r="M1114">
            <v>45233</v>
          </cell>
          <cell r="N1114">
            <v>45199</v>
          </cell>
          <cell r="Q1114" t="str">
            <v>No</v>
          </cell>
        </row>
        <row r="1115">
          <cell r="B1115" t="str">
            <v>04O260103</v>
          </cell>
          <cell r="C1115" t="str">
            <v>18.657577,73.772156</v>
          </cell>
          <cell r="D1115" t="str">
            <v>000004O26-04O260104</v>
          </cell>
          <cell r="E1115" t="str">
            <v>Airtel</v>
          </cell>
          <cell r="F1115" t="str">
            <v>Nigdi 308</v>
          </cell>
          <cell r="G1115" t="str">
            <v>Pune</v>
          </cell>
          <cell r="H1115" t="str">
            <v>M&amp;G</v>
          </cell>
          <cell r="I1115" t="str">
            <v>04O</v>
          </cell>
          <cell r="J1115" t="str">
            <v>04O</v>
          </cell>
          <cell r="L1115">
            <v>45199</v>
          </cell>
          <cell r="M1115">
            <v>45233</v>
          </cell>
          <cell r="N1115">
            <v>45199</v>
          </cell>
          <cell r="Q1115" t="str">
            <v>No</v>
          </cell>
        </row>
        <row r="1116">
          <cell r="B1116" t="str">
            <v>04O260104</v>
          </cell>
          <cell r="C1116" t="str">
            <v>18.65779,73.77173</v>
          </cell>
          <cell r="D1116" t="str">
            <v>000004O26-04O260104</v>
          </cell>
          <cell r="E1116" t="str">
            <v>Airtel</v>
          </cell>
          <cell r="F1116" t="str">
            <v>Nigdi 308</v>
          </cell>
          <cell r="G1116" t="str">
            <v>Pune</v>
          </cell>
          <cell r="H1116" t="str">
            <v>M&amp;G</v>
          </cell>
          <cell r="I1116" t="str">
            <v>04O</v>
          </cell>
          <cell r="J1116" t="str">
            <v>04O</v>
          </cell>
          <cell r="L1116">
            <v>45199</v>
          </cell>
          <cell r="M1116">
            <v>45233</v>
          </cell>
          <cell r="N1116">
            <v>45199</v>
          </cell>
          <cell r="Q1116" t="str">
            <v>No</v>
          </cell>
        </row>
        <row r="1117">
          <cell r="B1117" t="str">
            <v>04O260105</v>
          </cell>
          <cell r="C1117" t="str">
            <v>18.657577,73.772156</v>
          </cell>
          <cell r="D1117" t="str">
            <v>04O260101-04O260105</v>
          </cell>
          <cell r="E1117" t="str">
            <v>Airtel</v>
          </cell>
          <cell r="F1117" t="str">
            <v>Nigdi 308</v>
          </cell>
          <cell r="G1117" t="str">
            <v>Pune</v>
          </cell>
          <cell r="H1117" t="str">
            <v>M&amp;G</v>
          </cell>
          <cell r="I1117" t="str">
            <v>04O</v>
          </cell>
          <cell r="J1117" t="str">
            <v>04O</v>
          </cell>
          <cell r="L1117">
            <v>45199</v>
          </cell>
          <cell r="M1117">
            <v>45233</v>
          </cell>
          <cell r="N1117">
            <v>45199</v>
          </cell>
          <cell r="Q1117" t="str">
            <v>No</v>
          </cell>
        </row>
        <row r="1118">
          <cell r="B1118" t="str">
            <v>S8O260105</v>
          </cell>
          <cell r="C1118" t="str">
            <v>18.66199,73.766932</v>
          </cell>
          <cell r="D1118" t="str">
            <v>S8O260101-S8O260105</v>
          </cell>
          <cell r="E1118" t="str">
            <v>Airtel</v>
          </cell>
          <cell r="F1118" t="str">
            <v>Nigdi 4133</v>
          </cell>
          <cell r="G1118" t="str">
            <v>Pune</v>
          </cell>
          <cell r="H1118" t="str">
            <v>M&amp;G</v>
          </cell>
          <cell r="I1118" t="str">
            <v>S8O</v>
          </cell>
          <cell r="J1118" t="str">
            <v>S8O</v>
          </cell>
          <cell r="L1118">
            <v>45280</v>
          </cell>
          <cell r="M1118">
            <v>45408</v>
          </cell>
          <cell r="N1118">
            <v>45280</v>
          </cell>
          <cell r="Q1118" t="str">
            <v>No</v>
          </cell>
        </row>
        <row r="1119">
          <cell r="B1119" t="str">
            <v>S8O280107</v>
          </cell>
          <cell r="C1119" t="str">
            <v>18.65639127, 73.77104829</v>
          </cell>
          <cell r="D1119" t="str">
            <v>S8O280101-S8O280107</v>
          </cell>
          <cell r="E1119" t="str">
            <v>Airtel</v>
          </cell>
          <cell r="F1119" t="str">
            <v>Nigdi 4133</v>
          </cell>
          <cell r="G1119" t="str">
            <v>Pune</v>
          </cell>
          <cell r="H1119" t="str">
            <v>M&amp;G</v>
          </cell>
          <cell r="I1119" t="str">
            <v>S8O</v>
          </cell>
          <cell r="J1119" t="str">
            <v>S8O</v>
          </cell>
          <cell r="L1119">
            <v>45280</v>
          </cell>
          <cell r="M1119">
            <v>45408</v>
          </cell>
          <cell r="N1119">
            <v>45280</v>
          </cell>
          <cell r="Q1119" t="str">
            <v>No</v>
          </cell>
        </row>
        <row r="1120">
          <cell r="B1120" t="str">
            <v>S8O30</v>
          </cell>
          <cell r="C1120" t="str">
            <v>18.656149,73.769816</v>
          </cell>
          <cell r="D1120" t="str">
            <v>0000S8O27-S8O300104</v>
          </cell>
          <cell r="E1120" t="str">
            <v>Airtel</v>
          </cell>
          <cell r="F1120" t="str">
            <v>Nigdi 4133</v>
          </cell>
          <cell r="G1120" t="str">
            <v>Pune</v>
          </cell>
          <cell r="H1120" t="str">
            <v>M&amp;G</v>
          </cell>
          <cell r="I1120" t="str">
            <v>S8O</v>
          </cell>
          <cell r="J1120" t="str">
            <v>S8O</v>
          </cell>
          <cell r="L1120">
            <v>45280</v>
          </cell>
          <cell r="M1120">
            <v>45408</v>
          </cell>
          <cell r="N1120">
            <v>45280</v>
          </cell>
          <cell r="Q1120" t="str">
            <v>No</v>
          </cell>
        </row>
        <row r="1121">
          <cell r="B1121" t="str">
            <v>S8O300101</v>
          </cell>
          <cell r="C1121" t="str">
            <v>18.6558666,73.7685622</v>
          </cell>
          <cell r="D1121" t="str">
            <v>0000S8O27-S8O300104</v>
          </cell>
          <cell r="E1121" t="str">
            <v>Airtel</v>
          </cell>
          <cell r="F1121" t="str">
            <v>Nigdi 4133</v>
          </cell>
          <cell r="G1121" t="str">
            <v>Pune</v>
          </cell>
          <cell r="H1121" t="str">
            <v>M&amp;G</v>
          </cell>
          <cell r="I1121" t="str">
            <v>S8O</v>
          </cell>
          <cell r="J1121" t="str">
            <v>S8O</v>
          </cell>
          <cell r="L1121">
            <v>45280</v>
          </cell>
          <cell r="M1121">
            <v>45408</v>
          </cell>
          <cell r="N1121">
            <v>45280</v>
          </cell>
          <cell r="Q1121" t="str">
            <v>No</v>
          </cell>
        </row>
        <row r="1122">
          <cell r="B1122" t="str">
            <v>S8O300102</v>
          </cell>
          <cell r="C1122" t="str">
            <v>18.6558666,73.7685622</v>
          </cell>
          <cell r="D1122" t="str">
            <v>0000S8O27-S8O300104</v>
          </cell>
          <cell r="E1122" t="str">
            <v>Airtel</v>
          </cell>
          <cell r="F1122" t="str">
            <v>Nigdi 4133</v>
          </cell>
          <cell r="G1122" t="str">
            <v>Pune</v>
          </cell>
          <cell r="H1122" t="str">
            <v>M&amp;G</v>
          </cell>
          <cell r="I1122" t="str">
            <v>S8O</v>
          </cell>
          <cell r="J1122" t="str">
            <v>S8O</v>
          </cell>
          <cell r="L1122">
            <v>45280</v>
          </cell>
          <cell r="M1122">
            <v>45408</v>
          </cell>
          <cell r="N1122">
            <v>45280</v>
          </cell>
          <cell r="Q1122" t="str">
            <v>No</v>
          </cell>
        </row>
        <row r="1123">
          <cell r="B1123" t="str">
            <v>S8O300103</v>
          </cell>
          <cell r="C1123" t="str">
            <v>18.6559823,73.7697412</v>
          </cell>
          <cell r="D1123" t="str">
            <v>0000S8O27-S8O300104</v>
          </cell>
          <cell r="E1123" t="str">
            <v>Airtel</v>
          </cell>
          <cell r="F1123" t="str">
            <v>Nigdi 4133</v>
          </cell>
          <cell r="G1123" t="str">
            <v>Pune</v>
          </cell>
          <cell r="H1123" t="str">
            <v>M&amp;G</v>
          </cell>
          <cell r="I1123" t="str">
            <v>S8O</v>
          </cell>
          <cell r="J1123" t="str">
            <v>S8O</v>
          </cell>
          <cell r="L1123">
            <v>45280</v>
          </cell>
          <cell r="M1123">
            <v>45408</v>
          </cell>
          <cell r="N1123">
            <v>45280</v>
          </cell>
          <cell r="Q1123" t="str">
            <v>No</v>
          </cell>
        </row>
        <row r="1124">
          <cell r="B1124" t="str">
            <v>S8O300104</v>
          </cell>
          <cell r="C1124" t="str">
            <v>18.6559823,73.7697412</v>
          </cell>
          <cell r="D1124" t="str">
            <v>0000S8O27-S8O300104</v>
          </cell>
          <cell r="E1124" t="str">
            <v>Airtel</v>
          </cell>
          <cell r="F1124" t="str">
            <v>Nigdi 4133</v>
          </cell>
          <cell r="G1124" t="str">
            <v>Pune</v>
          </cell>
          <cell r="H1124" t="str">
            <v>M&amp;G</v>
          </cell>
          <cell r="I1124" t="str">
            <v>S8O</v>
          </cell>
          <cell r="J1124" t="str">
            <v>S8O</v>
          </cell>
          <cell r="L1124">
            <v>45280</v>
          </cell>
          <cell r="M1124">
            <v>45408</v>
          </cell>
          <cell r="N1124">
            <v>45280</v>
          </cell>
          <cell r="Q1124" t="str">
            <v>No</v>
          </cell>
        </row>
        <row r="1125">
          <cell r="B1125" t="str">
            <v>S8P040107</v>
          </cell>
          <cell r="C1125" t="str">
            <v>18.65083,73.7741</v>
          </cell>
          <cell r="D1125" t="str">
            <v>S8P040104-S8P040107</v>
          </cell>
          <cell r="E1125" t="str">
            <v>Airtel</v>
          </cell>
          <cell r="F1125" t="str">
            <v>Nigdi 332</v>
          </cell>
          <cell r="G1125" t="str">
            <v>Pune</v>
          </cell>
          <cell r="H1125" t="str">
            <v>M&amp;G</v>
          </cell>
          <cell r="I1125" t="str">
            <v>S8P</v>
          </cell>
          <cell r="J1125" t="str">
            <v>S8P</v>
          </cell>
          <cell r="L1125">
            <v>45219</v>
          </cell>
          <cell r="M1125">
            <v>45408</v>
          </cell>
          <cell r="N1125">
            <v>45219</v>
          </cell>
          <cell r="Q1125" t="str">
            <v>No</v>
          </cell>
        </row>
        <row r="1126">
          <cell r="B1126" t="str">
            <v>S8P040108</v>
          </cell>
          <cell r="C1126" t="str">
            <v>18.65128,73.77393</v>
          </cell>
          <cell r="D1126" t="str">
            <v>S8P040104-S8P040108</v>
          </cell>
          <cell r="E1126" t="str">
            <v>Airtel</v>
          </cell>
          <cell r="F1126" t="str">
            <v>Nigdi 332</v>
          </cell>
          <cell r="G1126" t="str">
            <v>Pune</v>
          </cell>
          <cell r="H1126" t="str">
            <v>M&amp;G</v>
          </cell>
          <cell r="I1126" t="str">
            <v>S8P</v>
          </cell>
          <cell r="J1126" t="str">
            <v>S8P</v>
          </cell>
          <cell r="L1126">
            <v>45219</v>
          </cell>
          <cell r="M1126">
            <v>45408</v>
          </cell>
          <cell r="N1126">
            <v>45219</v>
          </cell>
          <cell r="Q1126" t="str">
            <v>No</v>
          </cell>
        </row>
        <row r="1127">
          <cell r="B1127" t="str">
            <v>S8P050108</v>
          </cell>
          <cell r="C1127" t="str">
            <v>18.65129,73.77339</v>
          </cell>
          <cell r="D1127" t="str">
            <v>S8P050102-S8P050108</v>
          </cell>
          <cell r="E1127" t="str">
            <v>Airtel</v>
          </cell>
          <cell r="F1127" t="str">
            <v>Nigdi 332</v>
          </cell>
          <cell r="G1127" t="str">
            <v>Pune</v>
          </cell>
          <cell r="H1127" t="str">
            <v>M&amp;G</v>
          </cell>
          <cell r="I1127" t="str">
            <v>S8P</v>
          </cell>
          <cell r="J1127" t="str">
            <v>S8P</v>
          </cell>
          <cell r="L1127">
            <v>45219</v>
          </cell>
          <cell r="M1127">
            <v>45408</v>
          </cell>
          <cell r="N1127">
            <v>45219</v>
          </cell>
          <cell r="Q1127" t="str">
            <v>No</v>
          </cell>
        </row>
        <row r="1128">
          <cell r="B1128" t="str">
            <v>S8P060106</v>
          </cell>
          <cell r="C1128" t="str">
            <v>18.65324,73.77296</v>
          </cell>
          <cell r="D1128" t="str">
            <v>S8P060105-S8P060107</v>
          </cell>
          <cell r="E1128" t="str">
            <v>Airtel</v>
          </cell>
          <cell r="F1128" t="str">
            <v>Nigdi 332</v>
          </cell>
          <cell r="G1128" t="str">
            <v>Pune</v>
          </cell>
          <cell r="H1128" t="str">
            <v>M&amp;G</v>
          </cell>
          <cell r="I1128" t="str">
            <v>S8P</v>
          </cell>
          <cell r="J1128" t="str">
            <v>S8P</v>
          </cell>
          <cell r="L1128">
            <v>45219</v>
          </cell>
          <cell r="M1128">
            <v>45408</v>
          </cell>
          <cell r="N1128">
            <v>45219</v>
          </cell>
          <cell r="Q1128" t="str">
            <v>No</v>
          </cell>
        </row>
        <row r="1129">
          <cell r="B1129" t="str">
            <v>S8P060107</v>
          </cell>
          <cell r="C1129" t="str">
            <v>18.65372,73.77304</v>
          </cell>
          <cell r="D1129" t="str">
            <v>S8P060105-S8P060107</v>
          </cell>
          <cell r="E1129" t="str">
            <v>Airtel</v>
          </cell>
          <cell r="F1129" t="str">
            <v>Nigdi 332</v>
          </cell>
          <cell r="G1129" t="str">
            <v>Pune</v>
          </cell>
          <cell r="H1129" t="str">
            <v>M&amp;G</v>
          </cell>
          <cell r="I1129" t="str">
            <v>S8P</v>
          </cell>
          <cell r="J1129" t="str">
            <v>S8P</v>
          </cell>
          <cell r="L1129">
            <v>45219</v>
          </cell>
          <cell r="M1129">
            <v>45408</v>
          </cell>
          <cell r="N1129">
            <v>45219</v>
          </cell>
          <cell r="Q1129" t="str">
            <v>No</v>
          </cell>
        </row>
        <row r="1130">
          <cell r="B1130" t="str">
            <v>S8P070106</v>
          </cell>
          <cell r="C1130" t="str">
            <v>18.65473,73.77383</v>
          </cell>
          <cell r="D1130" t="str">
            <v>S8P070103-S8P070106</v>
          </cell>
          <cell r="E1130" t="str">
            <v>Airtel</v>
          </cell>
          <cell r="F1130" t="str">
            <v>Nigdi 332</v>
          </cell>
          <cell r="G1130" t="str">
            <v>Pune</v>
          </cell>
          <cell r="H1130" t="str">
            <v>M&amp;G</v>
          </cell>
          <cell r="I1130" t="str">
            <v>S8P</v>
          </cell>
          <cell r="J1130" t="str">
            <v>S8P</v>
          </cell>
          <cell r="L1130">
            <v>45219</v>
          </cell>
          <cell r="M1130">
            <v>45408</v>
          </cell>
          <cell r="N1130">
            <v>45219</v>
          </cell>
          <cell r="Q1130" t="str">
            <v>No</v>
          </cell>
        </row>
        <row r="1131">
          <cell r="B1131" t="str">
            <v>S8P090106</v>
          </cell>
          <cell r="C1131" t="str">
            <v>18.65481,73.77203</v>
          </cell>
          <cell r="D1131" t="str">
            <v>S8P090102-S8P090107</v>
          </cell>
          <cell r="E1131" t="str">
            <v>Airtel</v>
          </cell>
          <cell r="F1131" t="str">
            <v>Nigdi 332</v>
          </cell>
          <cell r="G1131" t="str">
            <v>Pune</v>
          </cell>
          <cell r="H1131" t="str">
            <v>M&amp;G</v>
          </cell>
          <cell r="I1131" t="str">
            <v>S8P</v>
          </cell>
          <cell r="J1131" t="str">
            <v>S8P</v>
          </cell>
          <cell r="L1131">
            <v>45219</v>
          </cell>
          <cell r="M1131">
            <v>45408</v>
          </cell>
          <cell r="N1131">
            <v>45219</v>
          </cell>
          <cell r="Q1131" t="str">
            <v>No</v>
          </cell>
        </row>
        <row r="1132">
          <cell r="B1132" t="str">
            <v>S8P090107</v>
          </cell>
          <cell r="C1132" t="str">
            <v>18.65449,73.77202</v>
          </cell>
          <cell r="D1132" t="str">
            <v>S8P090102-S8P090107</v>
          </cell>
          <cell r="E1132" t="str">
            <v>Airtel</v>
          </cell>
          <cell r="F1132" t="str">
            <v>Nigdi 332</v>
          </cell>
          <cell r="G1132" t="str">
            <v>Pune</v>
          </cell>
          <cell r="H1132" t="str">
            <v>M&amp;G</v>
          </cell>
          <cell r="I1132" t="str">
            <v>S8P</v>
          </cell>
          <cell r="J1132" t="str">
            <v>S8P</v>
          </cell>
          <cell r="L1132">
            <v>45219</v>
          </cell>
          <cell r="M1132">
            <v>45408</v>
          </cell>
          <cell r="N1132">
            <v>45219</v>
          </cell>
          <cell r="Q1132" t="str">
            <v>No</v>
          </cell>
        </row>
        <row r="1133">
          <cell r="B1133" t="str">
            <v>S8P130102</v>
          </cell>
          <cell r="C1133" t="str">
            <v>18.65223,73.77459</v>
          </cell>
          <cell r="D1133" t="str">
            <v>S8P130101-S8P130102</v>
          </cell>
          <cell r="E1133" t="str">
            <v>Airtel</v>
          </cell>
          <cell r="F1133" t="str">
            <v>Nigdi 332</v>
          </cell>
          <cell r="G1133" t="str">
            <v>Pune</v>
          </cell>
          <cell r="H1133" t="str">
            <v>M&amp;G</v>
          </cell>
          <cell r="I1133" t="str">
            <v>S8P</v>
          </cell>
          <cell r="J1133" t="str">
            <v>S8P</v>
          </cell>
          <cell r="L1133">
            <v>45219</v>
          </cell>
          <cell r="M1133">
            <v>45408</v>
          </cell>
          <cell r="N1133">
            <v>45219</v>
          </cell>
          <cell r="Q1133" t="str">
            <v>No</v>
          </cell>
        </row>
        <row r="1134">
          <cell r="B1134" t="str">
            <v>S8P140104</v>
          </cell>
          <cell r="C1134" t="str">
            <v>18.65286, 73.77582</v>
          </cell>
          <cell r="D1134" t="str">
            <v>S8P140103-S8P140104</v>
          </cell>
          <cell r="E1134" t="str">
            <v>Airtel</v>
          </cell>
          <cell r="F1134" t="str">
            <v>Nigdi 332</v>
          </cell>
          <cell r="G1134" t="str">
            <v>Pune</v>
          </cell>
          <cell r="H1134" t="str">
            <v>M&amp;G</v>
          </cell>
          <cell r="I1134" t="str">
            <v>S8P</v>
          </cell>
          <cell r="J1134" t="str">
            <v>S8P</v>
          </cell>
          <cell r="L1134">
            <v>45219</v>
          </cell>
          <cell r="M1134">
            <v>45408</v>
          </cell>
          <cell r="N1134">
            <v>45219</v>
          </cell>
          <cell r="Q1134" t="str">
            <v>No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zoomScale="80" zoomScaleNormal="80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8"/>
  <sheetViews>
    <sheetView workbookViewId="0">
      <selection sqref="A1:B16"/>
    </sheetView>
  </sheetViews>
  <sheetFormatPr defaultRowHeight="15"/>
  <cols>
    <col min="1" max="1" width="5.7109375" bestFit="1" customWidth="1"/>
    <col min="2" max="2" width="119.28515625" bestFit="1" customWidth="1"/>
  </cols>
  <sheetData>
    <row r="1" spans="1:18" ht="15.75" customHeight="1" thickBot="1">
      <c r="A1" s="7" t="s">
        <v>0</v>
      </c>
      <c r="B1" s="8" t="s">
        <v>1</v>
      </c>
    </row>
    <row r="2" spans="1:18">
      <c r="A2" s="143">
        <v>1</v>
      </c>
      <c r="B2" s="144" t="s">
        <v>2</v>
      </c>
    </row>
    <row r="3" spans="1:18" ht="15.75" customHeight="1" thickBot="1">
      <c r="A3" s="2">
        <f t="shared" ref="A3:A16" si="0">A2+1</f>
        <v>2</v>
      </c>
      <c r="B3" s="3" t="s">
        <v>3</v>
      </c>
    </row>
    <row r="4" spans="1:18" ht="21.6" customHeight="1" thickBot="1">
      <c r="A4" s="2">
        <f t="shared" si="0"/>
        <v>3</v>
      </c>
      <c r="B4" s="3" t="s">
        <v>4</v>
      </c>
      <c r="R4" s="1" t="s">
        <v>5</v>
      </c>
    </row>
    <row r="5" spans="1:18">
      <c r="A5" s="2">
        <f t="shared" si="0"/>
        <v>4</v>
      </c>
      <c r="B5" s="3" t="s">
        <v>6</v>
      </c>
      <c r="R5" s="2" t="s">
        <v>7</v>
      </c>
    </row>
    <row r="6" spans="1:18">
      <c r="A6" s="2">
        <f t="shared" si="0"/>
        <v>5</v>
      </c>
      <c r="B6" s="3" t="s">
        <v>8</v>
      </c>
      <c r="R6" s="2" t="s">
        <v>9</v>
      </c>
    </row>
    <row r="7" spans="1:18">
      <c r="A7" s="2">
        <f t="shared" si="0"/>
        <v>6</v>
      </c>
      <c r="B7" s="3" t="s">
        <v>10</v>
      </c>
      <c r="R7" s="2" t="s">
        <v>11</v>
      </c>
    </row>
    <row r="8" spans="1:18">
      <c r="A8" s="2">
        <f t="shared" si="0"/>
        <v>7</v>
      </c>
      <c r="B8" s="3" t="s">
        <v>12</v>
      </c>
      <c r="R8" s="2" t="s">
        <v>13</v>
      </c>
    </row>
    <row r="9" spans="1:18">
      <c r="A9" s="2">
        <f t="shared" si="0"/>
        <v>8</v>
      </c>
      <c r="B9" s="3" t="s">
        <v>14</v>
      </c>
      <c r="R9" s="2"/>
    </row>
    <row r="10" spans="1:18">
      <c r="A10" s="2">
        <f t="shared" si="0"/>
        <v>9</v>
      </c>
      <c r="B10" s="3" t="s">
        <v>15</v>
      </c>
      <c r="R10" s="2"/>
    </row>
    <row r="11" spans="1:18">
      <c r="A11" s="2">
        <f t="shared" si="0"/>
        <v>10</v>
      </c>
      <c r="B11" s="3" t="s">
        <v>16</v>
      </c>
      <c r="R11" s="2"/>
    </row>
    <row r="12" spans="1:18">
      <c r="A12" s="2">
        <f t="shared" si="0"/>
        <v>11</v>
      </c>
      <c r="B12" s="3" t="s">
        <v>17</v>
      </c>
      <c r="R12" s="2"/>
    </row>
    <row r="13" spans="1:18">
      <c r="A13" s="2">
        <f t="shared" si="0"/>
        <v>12</v>
      </c>
      <c r="B13" s="3" t="s">
        <v>18</v>
      </c>
      <c r="R13" s="2"/>
    </row>
    <row r="14" spans="1:18">
      <c r="A14" s="2">
        <f t="shared" si="0"/>
        <v>13</v>
      </c>
      <c r="B14" s="3" t="s">
        <v>19</v>
      </c>
      <c r="R14" s="2" t="s">
        <v>20</v>
      </c>
    </row>
    <row r="15" spans="1:18" ht="15.75" customHeight="1">
      <c r="A15" s="2">
        <f t="shared" si="0"/>
        <v>14</v>
      </c>
      <c r="B15" s="3" t="s">
        <v>21</v>
      </c>
      <c r="R15" s="2" t="s">
        <v>22</v>
      </c>
    </row>
    <row r="16" spans="1:18" ht="15.75" thickBot="1">
      <c r="A16" s="4">
        <f t="shared" si="0"/>
        <v>15</v>
      </c>
      <c r="B16" s="5" t="s">
        <v>23</v>
      </c>
      <c r="R16" s="2" t="s">
        <v>24</v>
      </c>
    </row>
    <row r="17" spans="18:18">
      <c r="R17" s="2" t="s">
        <v>25</v>
      </c>
    </row>
    <row r="18" spans="18:18">
      <c r="R18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BK832"/>
  <sheetViews>
    <sheetView topLeftCell="O1" zoomScaleNormal="100" workbookViewId="0">
      <pane ySplit="2" topLeftCell="A512" activePane="bottomLeft" state="frozen"/>
      <selection pane="bottomLeft" activeCell="W512" sqref="W1:W1048576"/>
      <selection activeCell="D110" sqref="D110"/>
    </sheetView>
  </sheetViews>
  <sheetFormatPr defaultColWidth="8.7109375" defaultRowHeight="15"/>
  <cols>
    <col min="1" max="1" width="7.5703125" style="12" bestFit="1" customWidth="1"/>
    <col min="2" max="2" width="23.85546875" style="12" customWidth="1"/>
    <col min="3" max="3" width="14.5703125" style="12" customWidth="1"/>
    <col min="4" max="4" width="21.42578125" style="12" bestFit="1" customWidth="1"/>
    <col min="5" max="5" width="22.5703125" style="12" bestFit="1" customWidth="1"/>
    <col min="6" max="6" width="21.42578125" style="12" customWidth="1"/>
    <col min="7" max="7" width="14.5703125" style="12" customWidth="1"/>
    <col min="8" max="8" width="18.42578125" style="12" customWidth="1"/>
    <col min="9" max="9" width="12.140625" style="12" customWidth="1"/>
    <col min="10" max="13" width="11.85546875" style="12" customWidth="1"/>
    <col min="14" max="14" width="14.5703125" style="13" customWidth="1"/>
    <col min="15" max="15" width="14.5703125" style="10" customWidth="1"/>
    <col min="16" max="16" width="9.85546875" style="13" bestFit="1" customWidth="1"/>
    <col min="17" max="17" width="13.5703125" style="13" bestFit="1" customWidth="1"/>
    <col min="18" max="18" width="12" style="13" customWidth="1"/>
    <col min="19" max="20" width="4.28515625" style="12" customWidth="1"/>
    <col min="21" max="23" width="8.7109375" style="12" customWidth="1"/>
    <col min="24" max="24" width="12.42578125" style="12" customWidth="1"/>
    <col min="25" max="25" width="2.5703125" style="12" customWidth="1"/>
    <col min="26" max="26" width="39.140625" style="12" bestFit="1" customWidth="1"/>
    <col min="27" max="27" width="8.7109375" style="12" customWidth="1"/>
    <col min="28" max="28" width="9.42578125" style="33" customWidth="1"/>
    <col min="29" max="29" width="8.7109375" style="12" customWidth="1"/>
    <col min="30" max="30" width="1.7109375" style="12" customWidth="1"/>
    <col min="31" max="31" width="14.5703125" style="12" customWidth="1"/>
    <col min="32" max="32" width="9.42578125" style="12" customWidth="1"/>
    <col min="33" max="33" width="8.7109375" style="12" customWidth="1"/>
    <col min="34" max="34" width="11.7109375" style="12" customWidth="1"/>
    <col min="35" max="35" width="8.7109375" style="12" customWidth="1"/>
    <col min="36" max="36" width="1.5703125" style="12" customWidth="1"/>
    <col min="37" max="37" width="30.140625" style="12" bestFit="1" customWidth="1"/>
    <col min="38" max="38" width="16.42578125" style="12" customWidth="1"/>
    <col min="39" max="44" width="8.7109375" style="12" customWidth="1"/>
    <col min="45" max="45" width="1.42578125" style="12" customWidth="1"/>
    <col min="46" max="46" width="25.85546875" style="12" bestFit="1" customWidth="1"/>
    <col min="47" max="47" width="13.140625" style="13" bestFit="1" customWidth="1"/>
    <col min="48" max="49" width="13.140625" style="12" bestFit="1" customWidth="1"/>
    <col min="50" max="50" width="1.5703125" style="12" customWidth="1"/>
    <col min="51" max="51" width="20" style="12" bestFit="1" customWidth="1"/>
    <col min="52" max="52" width="14.28515625" style="110" bestFit="1" customWidth="1"/>
    <col min="53" max="53" width="14.28515625" style="12" bestFit="1" customWidth="1"/>
    <col min="54" max="54" width="12.85546875" style="12" customWidth="1"/>
    <col min="55" max="55" width="10.140625" style="12" bestFit="1" customWidth="1"/>
    <col min="56" max="56" width="1.28515625" style="12" customWidth="1"/>
    <col min="57" max="57" width="8.7109375" style="12" customWidth="1"/>
    <col min="58" max="58" width="22.85546875" style="12" bestFit="1" customWidth="1"/>
    <col min="59" max="59" width="5" style="12" customWidth="1"/>
    <col min="60" max="60" width="8.7109375" style="12" customWidth="1"/>
    <col min="61" max="61" width="15.5703125" style="12" bestFit="1" customWidth="1"/>
    <col min="62" max="62" width="8.7109375" style="12" customWidth="1"/>
    <col min="63" max="16384" width="8.7109375" style="12"/>
  </cols>
  <sheetData>
    <row r="1" spans="1:63">
      <c r="O1" s="10">
        <f>SUBTOTAL(9,O3:O1048576)</f>
        <v>67231</v>
      </c>
      <c r="W1" s="12">
        <f>SUBTOTAL(9,W3:W1048576)</f>
        <v>67231</v>
      </c>
      <c r="X1" s="12">
        <f>SUBTOTAL(9,X3:X1048576)</f>
        <v>67231</v>
      </c>
      <c r="AE1" s="12">
        <f>SUBTOTAL(9,AE3:AE1048576)</f>
        <v>67231</v>
      </c>
      <c r="AL1" s="12">
        <f>SUBTOTAL(9,AL3:AL1048576)</f>
        <v>67231</v>
      </c>
      <c r="BB1" s="12">
        <f>SUBTOTAL(9,BB3:BB1048576)</f>
        <v>67231</v>
      </c>
      <c r="BC1" s="12">
        <f>SUBTOTAL(9,BC3:BC1048576)</f>
        <v>2016930</v>
      </c>
    </row>
    <row r="2" spans="1:63" s="11" customFormat="1" ht="41.1" customHeight="1">
      <c r="A2" s="26" t="s">
        <v>0</v>
      </c>
      <c r="B2" s="26" t="s">
        <v>27</v>
      </c>
      <c r="C2" s="26" t="s">
        <v>28</v>
      </c>
      <c r="D2" s="26" t="s">
        <v>29</v>
      </c>
      <c r="E2" s="26" t="s">
        <v>30</v>
      </c>
      <c r="F2" s="26" t="s">
        <v>31</v>
      </c>
      <c r="G2" s="26" t="s">
        <v>32</v>
      </c>
      <c r="H2" s="26" t="s">
        <v>33</v>
      </c>
      <c r="I2" s="26" t="s">
        <v>34</v>
      </c>
      <c r="J2" s="26" t="s">
        <v>35</v>
      </c>
      <c r="K2" s="26" t="s">
        <v>36</v>
      </c>
      <c r="L2" s="26" t="s">
        <v>37</v>
      </c>
      <c r="M2" s="26" t="s">
        <v>38</v>
      </c>
      <c r="N2" s="35" t="s">
        <v>39</v>
      </c>
      <c r="O2" s="32" t="s">
        <v>40</v>
      </c>
      <c r="P2" s="27" t="s">
        <v>41</v>
      </c>
      <c r="Q2" s="27" t="s">
        <v>42</v>
      </c>
      <c r="R2" s="27" t="s">
        <v>43</v>
      </c>
      <c r="S2" s="26" t="s">
        <v>44</v>
      </c>
      <c r="T2" s="26" t="s">
        <v>45</v>
      </c>
      <c r="U2" s="26" t="s">
        <v>46</v>
      </c>
      <c r="V2" s="26" t="s">
        <v>47</v>
      </c>
      <c r="W2" s="26" t="s">
        <v>48</v>
      </c>
      <c r="X2" s="26" t="s">
        <v>49</v>
      </c>
      <c r="Y2" s="26"/>
      <c r="Z2" s="26" t="s">
        <v>50</v>
      </c>
      <c r="AA2" s="26" t="s">
        <v>51</v>
      </c>
      <c r="AB2" s="28" t="s">
        <v>52</v>
      </c>
      <c r="AC2" s="26" t="s">
        <v>53</v>
      </c>
      <c r="AD2" s="26"/>
      <c r="AE2" s="26" t="s">
        <v>54</v>
      </c>
      <c r="AF2" s="29" t="s">
        <v>55</v>
      </c>
      <c r="AG2" s="26" t="s">
        <v>47</v>
      </c>
      <c r="AH2" s="26" t="s">
        <v>56</v>
      </c>
      <c r="AI2" s="30" t="s">
        <v>57</v>
      </c>
      <c r="AJ2" s="26"/>
      <c r="AK2" s="26" t="s">
        <v>58</v>
      </c>
      <c r="AL2" s="26" t="s">
        <v>59</v>
      </c>
      <c r="AM2" s="26" t="s">
        <v>60</v>
      </c>
      <c r="AN2" s="30" t="s">
        <v>61</v>
      </c>
      <c r="AO2" s="26" t="s">
        <v>62</v>
      </c>
      <c r="AP2" s="26" t="s">
        <v>63</v>
      </c>
      <c r="AQ2" s="30" t="s">
        <v>64</v>
      </c>
      <c r="AR2" s="30" t="s">
        <v>65</v>
      </c>
      <c r="AS2" s="26"/>
      <c r="AT2" s="26" t="s">
        <v>66</v>
      </c>
      <c r="AU2" s="27" t="s">
        <v>67</v>
      </c>
      <c r="AV2" s="26" t="s">
        <v>68</v>
      </c>
      <c r="AW2" s="26" t="s">
        <v>69</v>
      </c>
      <c r="AX2" s="26"/>
      <c r="AY2" s="26" t="s">
        <v>70</v>
      </c>
      <c r="AZ2" s="111" t="s">
        <v>71</v>
      </c>
      <c r="BA2" s="26" t="s">
        <v>72</v>
      </c>
      <c r="BB2" s="26" t="s">
        <v>73</v>
      </c>
      <c r="BC2" s="30" t="s">
        <v>74</v>
      </c>
      <c r="BD2" s="26"/>
      <c r="BE2" s="42" t="s">
        <v>75</v>
      </c>
      <c r="BF2" s="42" t="s">
        <v>27</v>
      </c>
      <c r="BG2" s="41" t="s">
        <v>76</v>
      </c>
      <c r="BH2" s="41" t="s">
        <v>77</v>
      </c>
      <c r="BI2" s="58" t="s">
        <v>78</v>
      </c>
      <c r="BJ2" s="41" t="s">
        <v>79</v>
      </c>
      <c r="BK2" s="41" t="s">
        <v>80</v>
      </c>
    </row>
    <row r="3" spans="1:63" s="25" customFormat="1" ht="12.75" customHeight="1">
      <c r="A3" s="39">
        <v>1</v>
      </c>
      <c r="B3" s="39" t="s">
        <v>81</v>
      </c>
      <c r="C3" s="39" t="s">
        <v>82</v>
      </c>
      <c r="D3" s="39" t="s">
        <v>83</v>
      </c>
      <c r="E3" s="39" t="s">
        <v>84</v>
      </c>
      <c r="F3" s="39" t="s">
        <v>85</v>
      </c>
      <c r="G3" s="39" t="s">
        <v>86</v>
      </c>
      <c r="H3" s="39" t="s">
        <v>87</v>
      </c>
      <c r="I3" s="39" t="s">
        <v>88</v>
      </c>
      <c r="J3" s="39" t="s">
        <v>89</v>
      </c>
      <c r="K3" s="39" t="s">
        <v>90</v>
      </c>
      <c r="L3" s="39" t="s">
        <v>82</v>
      </c>
      <c r="M3" s="39" t="s">
        <v>82</v>
      </c>
      <c r="N3" s="37">
        <v>45046</v>
      </c>
      <c r="O3" s="57">
        <v>1600</v>
      </c>
      <c r="P3" s="59">
        <v>45046</v>
      </c>
      <c r="Q3" s="59">
        <v>45145</v>
      </c>
      <c r="R3" s="59">
        <v>45107</v>
      </c>
      <c r="S3" s="39"/>
      <c r="T3" s="39"/>
      <c r="U3" s="39" t="s">
        <v>91</v>
      </c>
      <c r="V3" s="39" t="s">
        <v>92</v>
      </c>
      <c r="W3" s="39">
        <v>1600</v>
      </c>
      <c r="X3" s="39">
        <v>1600</v>
      </c>
      <c r="Y3" s="39"/>
      <c r="Z3" s="39" t="s">
        <v>93</v>
      </c>
      <c r="AA3" s="39">
        <v>150000</v>
      </c>
      <c r="AB3" s="59">
        <v>44918</v>
      </c>
      <c r="AC3" s="39">
        <v>30.5</v>
      </c>
      <c r="AD3" s="39"/>
      <c r="AE3" s="39">
        <v>1600</v>
      </c>
      <c r="AF3" s="39" t="s">
        <v>94</v>
      </c>
      <c r="AG3" s="39" t="s">
        <v>92</v>
      </c>
      <c r="AH3" s="39">
        <v>29.43</v>
      </c>
      <c r="AI3" s="39">
        <f t="shared" ref="AI3:AI66" si="0">IF(AE3&lt;&gt;"",AH3*AE3,0)</f>
        <v>47088</v>
      </c>
      <c r="AJ3" s="39"/>
      <c r="AK3" s="39" t="s">
        <v>95</v>
      </c>
      <c r="AL3" s="39">
        <v>1600</v>
      </c>
      <c r="AM3" s="39">
        <v>30</v>
      </c>
      <c r="AN3" s="39">
        <f t="shared" ref="AN3:AN66" si="1">IF(AL3&lt;&gt;"",AM3*AL3,0)</f>
        <v>48000</v>
      </c>
      <c r="AO3" s="39"/>
      <c r="AP3" s="39"/>
      <c r="AQ3" s="39">
        <f t="shared" ref="AQ3:AQ66" si="2">IF(AO3&lt;&gt;"",AP3*AO3,0)</f>
        <v>0</v>
      </c>
      <c r="AR3" s="39">
        <f t="shared" ref="AR3:AR66" si="3">AQ3+AN3</f>
        <v>48000</v>
      </c>
      <c r="AS3" s="39"/>
      <c r="AT3" s="39" t="s">
        <v>96</v>
      </c>
      <c r="AU3" s="59">
        <v>45180</v>
      </c>
      <c r="AV3" s="39">
        <f t="shared" ref="AV3:AV66" si="4">AM3</f>
        <v>30</v>
      </c>
      <c r="AW3" s="39">
        <f t="shared" ref="AW3:AW66" si="5">AV3*AL3</f>
        <v>48000</v>
      </c>
      <c r="AX3" s="39"/>
      <c r="AY3" s="39" t="s">
        <v>97</v>
      </c>
      <c r="AZ3" s="40">
        <v>45180</v>
      </c>
      <c r="BA3" s="39">
        <f t="shared" ref="BA3:BA66" si="6">AM3</f>
        <v>30</v>
      </c>
      <c r="BB3" s="39">
        <f t="shared" ref="BB3:BB66" si="7">AL3</f>
        <v>1600</v>
      </c>
      <c r="BC3" s="39">
        <f t="shared" ref="BC3:BC66" si="8">IF(BB3&lt;&gt;"",BB3*BA3,0)</f>
        <v>48000</v>
      </c>
      <c r="BD3" s="39"/>
      <c r="BE3" s="39" t="s">
        <v>98</v>
      </c>
      <c r="BF3" s="39" t="s">
        <v>81</v>
      </c>
      <c r="BG3" s="39" t="s">
        <v>99</v>
      </c>
      <c r="BH3" s="38" t="s">
        <v>100</v>
      </c>
      <c r="BI3" s="38" t="s">
        <v>100</v>
      </c>
      <c r="BJ3" s="38" t="s">
        <v>101</v>
      </c>
    </row>
    <row r="4" spans="1:63" s="25" customFormat="1" ht="12.75" customHeight="1">
      <c r="A4" s="39">
        <f t="shared" ref="A4:A67" si="9">A3+1</f>
        <v>2</v>
      </c>
      <c r="B4" s="39" t="s">
        <v>102</v>
      </c>
      <c r="C4" s="39" t="s">
        <v>103</v>
      </c>
      <c r="D4" s="39" t="s">
        <v>104</v>
      </c>
      <c r="E4" s="39" t="s">
        <v>105</v>
      </c>
      <c r="F4" s="39" t="s">
        <v>106</v>
      </c>
      <c r="G4" s="39" t="s">
        <v>86</v>
      </c>
      <c r="H4" s="39" t="s">
        <v>87</v>
      </c>
      <c r="I4" s="39" t="s">
        <v>88</v>
      </c>
      <c r="J4" s="39" t="s">
        <v>89</v>
      </c>
      <c r="K4" s="39" t="s">
        <v>90</v>
      </c>
      <c r="L4" s="39" t="s">
        <v>82</v>
      </c>
      <c r="M4" s="39" t="s">
        <v>82</v>
      </c>
      <c r="N4" s="37">
        <v>45046</v>
      </c>
      <c r="O4" s="57">
        <v>580</v>
      </c>
      <c r="P4" s="59">
        <v>45046</v>
      </c>
      <c r="Q4" s="59">
        <v>45145</v>
      </c>
      <c r="R4" s="59">
        <v>45107</v>
      </c>
      <c r="S4" s="39"/>
      <c r="T4" s="39"/>
      <c r="U4" s="39" t="s">
        <v>91</v>
      </c>
      <c r="V4" s="39" t="s">
        <v>92</v>
      </c>
      <c r="W4" s="39">
        <v>580</v>
      </c>
      <c r="X4" s="39">
        <v>580</v>
      </c>
      <c r="Y4" s="39"/>
      <c r="Z4" s="39" t="s">
        <v>93</v>
      </c>
      <c r="AA4" s="39">
        <v>150000</v>
      </c>
      <c r="AB4" s="59">
        <v>44918</v>
      </c>
      <c r="AC4" s="39">
        <v>30.5</v>
      </c>
      <c r="AD4" s="39"/>
      <c r="AE4" s="39">
        <v>580</v>
      </c>
      <c r="AF4" s="39" t="s">
        <v>94</v>
      </c>
      <c r="AG4" s="39" t="s">
        <v>92</v>
      </c>
      <c r="AH4" s="39">
        <v>29.43</v>
      </c>
      <c r="AI4" s="39">
        <f t="shared" si="0"/>
        <v>17069.400000000001</v>
      </c>
      <c r="AJ4" s="39"/>
      <c r="AK4" s="39" t="s">
        <v>95</v>
      </c>
      <c r="AL4" s="39">
        <v>580</v>
      </c>
      <c r="AM4" s="39">
        <v>30</v>
      </c>
      <c r="AN4" s="39">
        <f t="shared" si="1"/>
        <v>17400</v>
      </c>
      <c r="AO4" s="39"/>
      <c r="AP4" s="39"/>
      <c r="AQ4" s="39">
        <f t="shared" si="2"/>
        <v>0</v>
      </c>
      <c r="AR4" s="39">
        <f t="shared" si="3"/>
        <v>17400</v>
      </c>
      <c r="AS4" s="39"/>
      <c r="AT4" s="39" t="s">
        <v>96</v>
      </c>
      <c r="AU4" s="59">
        <v>45180</v>
      </c>
      <c r="AV4" s="39">
        <f t="shared" si="4"/>
        <v>30</v>
      </c>
      <c r="AW4" s="39">
        <f t="shared" si="5"/>
        <v>17400</v>
      </c>
      <c r="AX4" s="39"/>
      <c r="AY4" s="39" t="s">
        <v>97</v>
      </c>
      <c r="AZ4" s="40">
        <v>45180</v>
      </c>
      <c r="BA4" s="39">
        <f t="shared" si="6"/>
        <v>30</v>
      </c>
      <c r="BB4" s="39">
        <f t="shared" si="7"/>
        <v>580</v>
      </c>
      <c r="BC4" s="39">
        <f t="shared" si="8"/>
        <v>17400</v>
      </c>
      <c r="BD4" s="39"/>
      <c r="BE4" s="39" t="s">
        <v>107</v>
      </c>
      <c r="BF4" s="39" t="s">
        <v>102</v>
      </c>
      <c r="BG4" s="39" t="s">
        <v>99</v>
      </c>
      <c r="BH4" s="38" t="s">
        <v>100</v>
      </c>
      <c r="BI4" s="38" t="s">
        <v>100</v>
      </c>
      <c r="BJ4" s="38" t="s">
        <v>101</v>
      </c>
    </row>
    <row r="5" spans="1:63" s="25" customFormat="1" ht="12.75" customHeight="1">
      <c r="A5" s="39">
        <f t="shared" si="9"/>
        <v>3</v>
      </c>
      <c r="B5" s="39" t="s">
        <v>108</v>
      </c>
      <c r="C5" s="39" t="s">
        <v>109</v>
      </c>
      <c r="D5" s="39" t="s">
        <v>110</v>
      </c>
      <c r="E5" s="39" t="s">
        <v>111</v>
      </c>
      <c r="F5" s="39" t="s">
        <v>112</v>
      </c>
      <c r="G5" s="39" t="s">
        <v>86</v>
      </c>
      <c r="H5" s="39" t="s">
        <v>87</v>
      </c>
      <c r="I5" s="39" t="s">
        <v>88</v>
      </c>
      <c r="J5" s="39" t="s">
        <v>89</v>
      </c>
      <c r="K5" s="39" t="s">
        <v>90</v>
      </c>
      <c r="L5" s="39" t="s">
        <v>82</v>
      </c>
      <c r="M5" s="39" t="s">
        <v>82</v>
      </c>
      <c r="N5" s="37">
        <v>45046</v>
      </c>
      <c r="O5" s="57">
        <v>176</v>
      </c>
      <c r="P5" s="59">
        <v>45046</v>
      </c>
      <c r="Q5" s="59">
        <v>45145</v>
      </c>
      <c r="R5" s="59">
        <v>45107</v>
      </c>
      <c r="S5" s="39"/>
      <c r="T5" s="39"/>
      <c r="U5" s="39" t="s">
        <v>91</v>
      </c>
      <c r="V5" s="39" t="s">
        <v>92</v>
      </c>
      <c r="W5" s="39">
        <v>176</v>
      </c>
      <c r="X5" s="39">
        <v>176</v>
      </c>
      <c r="Y5" s="39"/>
      <c r="Z5" s="39" t="s">
        <v>93</v>
      </c>
      <c r="AA5" s="39">
        <v>150000</v>
      </c>
      <c r="AB5" s="59">
        <v>44918</v>
      </c>
      <c r="AC5" s="39">
        <v>30.5</v>
      </c>
      <c r="AD5" s="39"/>
      <c r="AE5" s="39">
        <v>176</v>
      </c>
      <c r="AF5" s="39" t="s">
        <v>94</v>
      </c>
      <c r="AG5" s="39" t="s">
        <v>92</v>
      </c>
      <c r="AH5" s="39">
        <v>29.43</v>
      </c>
      <c r="AI5" s="39">
        <f t="shared" si="0"/>
        <v>5179.68</v>
      </c>
      <c r="AJ5" s="39"/>
      <c r="AK5" s="39" t="s">
        <v>95</v>
      </c>
      <c r="AL5" s="39">
        <v>176</v>
      </c>
      <c r="AM5" s="39">
        <v>30</v>
      </c>
      <c r="AN5" s="39">
        <f t="shared" si="1"/>
        <v>5280</v>
      </c>
      <c r="AO5" s="39"/>
      <c r="AP5" s="39"/>
      <c r="AQ5" s="39">
        <f t="shared" si="2"/>
        <v>0</v>
      </c>
      <c r="AR5" s="39">
        <f t="shared" si="3"/>
        <v>5280</v>
      </c>
      <c r="AS5" s="39"/>
      <c r="AT5" s="39" t="s">
        <v>96</v>
      </c>
      <c r="AU5" s="59">
        <v>45180</v>
      </c>
      <c r="AV5" s="39">
        <f t="shared" si="4"/>
        <v>30</v>
      </c>
      <c r="AW5" s="39">
        <f t="shared" si="5"/>
        <v>5280</v>
      </c>
      <c r="AX5" s="39"/>
      <c r="AY5" s="39" t="s">
        <v>97</v>
      </c>
      <c r="AZ5" s="40">
        <v>45180</v>
      </c>
      <c r="BA5" s="39">
        <f t="shared" si="6"/>
        <v>30</v>
      </c>
      <c r="BB5" s="39">
        <f t="shared" si="7"/>
        <v>176</v>
      </c>
      <c r="BC5" s="39">
        <f t="shared" si="8"/>
        <v>5280</v>
      </c>
      <c r="BD5" s="39"/>
      <c r="BE5" s="39" t="s">
        <v>113</v>
      </c>
      <c r="BF5" s="39" t="s">
        <v>108</v>
      </c>
      <c r="BG5" s="39" t="s">
        <v>99</v>
      </c>
      <c r="BH5" s="38" t="s">
        <v>100</v>
      </c>
      <c r="BI5" s="38" t="s">
        <v>100</v>
      </c>
      <c r="BJ5" s="38" t="s">
        <v>101</v>
      </c>
    </row>
    <row r="6" spans="1:63" s="25" customFormat="1" ht="12.75" customHeight="1">
      <c r="A6" s="39">
        <f t="shared" si="9"/>
        <v>4</v>
      </c>
      <c r="B6" s="39" t="s">
        <v>114</v>
      </c>
      <c r="C6" s="39" t="s">
        <v>82</v>
      </c>
      <c r="D6" s="39" t="s">
        <v>83</v>
      </c>
      <c r="E6" s="39" t="s">
        <v>115</v>
      </c>
      <c r="F6" s="39" t="s">
        <v>116</v>
      </c>
      <c r="G6" s="39" t="s">
        <v>86</v>
      </c>
      <c r="H6" s="39" t="s">
        <v>87</v>
      </c>
      <c r="I6" s="39" t="s">
        <v>88</v>
      </c>
      <c r="J6" s="39" t="s">
        <v>89</v>
      </c>
      <c r="K6" s="39" t="s">
        <v>90</v>
      </c>
      <c r="L6" s="39" t="s">
        <v>82</v>
      </c>
      <c r="M6" s="39" t="s">
        <v>82</v>
      </c>
      <c r="N6" s="37">
        <v>45046</v>
      </c>
      <c r="O6" s="57">
        <v>233</v>
      </c>
      <c r="P6" s="59">
        <v>45046</v>
      </c>
      <c r="Q6" s="59">
        <v>45145</v>
      </c>
      <c r="R6" s="59">
        <v>45107</v>
      </c>
      <c r="S6" s="39"/>
      <c r="T6" s="39"/>
      <c r="U6" s="39" t="s">
        <v>91</v>
      </c>
      <c r="V6" s="39" t="s">
        <v>92</v>
      </c>
      <c r="W6" s="39">
        <v>233</v>
      </c>
      <c r="X6" s="39">
        <v>233</v>
      </c>
      <c r="Y6" s="39"/>
      <c r="Z6" s="39" t="s">
        <v>93</v>
      </c>
      <c r="AA6" s="39">
        <v>150000</v>
      </c>
      <c r="AB6" s="59">
        <v>44918</v>
      </c>
      <c r="AC6" s="39">
        <v>30.5</v>
      </c>
      <c r="AD6" s="39"/>
      <c r="AE6" s="39">
        <v>233</v>
      </c>
      <c r="AF6" s="39" t="s">
        <v>94</v>
      </c>
      <c r="AG6" s="39" t="s">
        <v>92</v>
      </c>
      <c r="AH6" s="39">
        <v>29.43</v>
      </c>
      <c r="AI6" s="39">
        <f t="shared" si="0"/>
        <v>6857.19</v>
      </c>
      <c r="AJ6" s="39"/>
      <c r="AK6" s="39" t="s">
        <v>95</v>
      </c>
      <c r="AL6" s="39">
        <v>233</v>
      </c>
      <c r="AM6" s="39">
        <v>30</v>
      </c>
      <c r="AN6" s="39">
        <f t="shared" si="1"/>
        <v>6990</v>
      </c>
      <c r="AO6" s="39"/>
      <c r="AP6" s="39"/>
      <c r="AQ6" s="39">
        <f t="shared" si="2"/>
        <v>0</v>
      </c>
      <c r="AR6" s="39">
        <f t="shared" si="3"/>
        <v>6990</v>
      </c>
      <c r="AS6" s="39"/>
      <c r="AT6" s="39" t="s">
        <v>96</v>
      </c>
      <c r="AU6" s="59">
        <v>45180</v>
      </c>
      <c r="AV6" s="39">
        <f t="shared" si="4"/>
        <v>30</v>
      </c>
      <c r="AW6" s="39">
        <f t="shared" si="5"/>
        <v>6990</v>
      </c>
      <c r="AX6" s="39"/>
      <c r="AY6" s="39" t="s">
        <v>97</v>
      </c>
      <c r="AZ6" s="40">
        <v>45180</v>
      </c>
      <c r="BA6" s="39">
        <f t="shared" si="6"/>
        <v>30</v>
      </c>
      <c r="BB6" s="39">
        <f t="shared" si="7"/>
        <v>233</v>
      </c>
      <c r="BC6" s="39">
        <f t="shared" si="8"/>
        <v>6990</v>
      </c>
      <c r="BD6" s="39"/>
      <c r="BE6" s="39" t="s">
        <v>117</v>
      </c>
      <c r="BF6" s="39" t="s">
        <v>114</v>
      </c>
      <c r="BG6" s="39" t="s">
        <v>99</v>
      </c>
      <c r="BH6" s="38" t="s">
        <v>100</v>
      </c>
      <c r="BI6" s="38" t="s">
        <v>100</v>
      </c>
      <c r="BJ6" s="38" t="s">
        <v>101</v>
      </c>
    </row>
    <row r="7" spans="1:63" s="25" customFormat="1" ht="12.75" customHeight="1">
      <c r="A7" s="39">
        <f t="shared" si="9"/>
        <v>5</v>
      </c>
      <c r="B7" s="39" t="s">
        <v>118</v>
      </c>
      <c r="C7" s="39" t="s">
        <v>119</v>
      </c>
      <c r="D7" s="39" t="s">
        <v>83</v>
      </c>
      <c r="E7" s="39" t="s">
        <v>120</v>
      </c>
      <c r="F7" s="39" t="s">
        <v>83</v>
      </c>
      <c r="G7" s="39" t="s">
        <v>86</v>
      </c>
      <c r="H7" s="39" t="s">
        <v>87</v>
      </c>
      <c r="I7" s="39" t="s">
        <v>88</v>
      </c>
      <c r="J7" s="39" t="s">
        <v>89</v>
      </c>
      <c r="K7" s="39" t="s">
        <v>90</v>
      </c>
      <c r="L7" s="39" t="s">
        <v>82</v>
      </c>
      <c r="M7" s="39" t="s">
        <v>82</v>
      </c>
      <c r="N7" s="37">
        <v>45046</v>
      </c>
      <c r="O7" s="57">
        <v>290</v>
      </c>
      <c r="P7" s="59">
        <v>45046</v>
      </c>
      <c r="Q7" s="59">
        <v>45145</v>
      </c>
      <c r="R7" s="59">
        <v>45107</v>
      </c>
      <c r="S7" s="39"/>
      <c r="T7" s="39"/>
      <c r="U7" s="39" t="s">
        <v>91</v>
      </c>
      <c r="V7" s="39" t="s">
        <v>121</v>
      </c>
      <c r="W7" s="39">
        <v>290</v>
      </c>
      <c r="X7" s="39">
        <v>290</v>
      </c>
      <c r="Y7" s="39"/>
      <c r="Z7" s="39" t="s">
        <v>93</v>
      </c>
      <c r="AA7" s="39">
        <v>200000</v>
      </c>
      <c r="AB7" s="59">
        <v>44918</v>
      </c>
      <c r="AC7" s="39">
        <v>25.5</v>
      </c>
      <c r="AD7" s="39"/>
      <c r="AE7" s="39">
        <v>290</v>
      </c>
      <c r="AF7" s="39" t="s">
        <v>94</v>
      </c>
      <c r="AG7" s="39" t="s">
        <v>121</v>
      </c>
      <c r="AH7" s="39">
        <v>12.718</v>
      </c>
      <c r="AI7" s="39">
        <f t="shared" si="0"/>
        <v>3688.22</v>
      </c>
      <c r="AJ7" s="39"/>
      <c r="AK7" s="39" t="s">
        <v>95</v>
      </c>
      <c r="AL7" s="39">
        <v>290</v>
      </c>
      <c r="AM7" s="39">
        <v>30</v>
      </c>
      <c r="AN7" s="39">
        <f t="shared" si="1"/>
        <v>8700</v>
      </c>
      <c r="AO7" s="39"/>
      <c r="AP7" s="39"/>
      <c r="AQ7" s="39">
        <f t="shared" si="2"/>
        <v>0</v>
      </c>
      <c r="AR7" s="39">
        <f t="shared" si="3"/>
        <v>8700</v>
      </c>
      <c r="AS7" s="39"/>
      <c r="AT7" s="39" t="s">
        <v>96</v>
      </c>
      <c r="AU7" s="59">
        <v>45180</v>
      </c>
      <c r="AV7" s="39">
        <f t="shared" si="4"/>
        <v>30</v>
      </c>
      <c r="AW7" s="39">
        <f t="shared" si="5"/>
        <v>8700</v>
      </c>
      <c r="AX7" s="39"/>
      <c r="AY7" s="39" t="s">
        <v>97</v>
      </c>
      <c r="AZ7" s="40">
        <v>45180</v>
      </c>
      <c r="BA7" s="39">
        <f t="shared" si="6"/>
        <v>30</v>
      </c>
      <c r="BB7" s="39">
        <f t="shared" si="7"/>
        <v>290</v>
      </c>
      <c r="BC7" s="39">
        <f t="shared" si="8"/>
        <v>8700</v>
      </c>
      <c r="BD7" s="39"/>
      <c r="BE7" s="39" t="s">
        <v>122</v>
      </c>
      <c r="BF7" s="39" t="s">
        <v>118</v>
      </c>
      <c r="BG7" s="39" t="s">
        <v>99</v>
      </c>
      <c r="BH7" s="38" t="s">
        <v>100</v>
      </c>
      <c r="BI7" s="38" t="s">
        <v>100</v>
      </c>
      <c r="BJ7" s="38" t="s">
        <v>101</v>
      </c>
    </row>
    <row r="8" spans="1:63" s="25" customFormat="1" ht="12.75" customHeight="1">
      <c r="A8" s="39">
        <f t="shared" si="9"/>
        <v>6</v>
      </c>
      <c r="B8" s="39" t="s">
        <v>123</v>
      </c>
      <c r="C8" s="39" t="s">
        <v>124</v>
      </c>
      <c r="D8" s="39" t="s">
        <v>125</v>
      </c>
      <c r="E8" s="39" t="s">
        <v>126</v>
      </c>
      <c r="F8" s="39" t="s">
        <v>127</v>
      </c>
      <c r="G8" s="39" t="s">
        <v>86</v>
      </c>
      <c r="H8" s="39" t="s">
        <v>87</v>
      </c>
      <c r="I8" s="39" t="s">
        <v>88</v>
      </c>
      <c r="J8" s="39" t="s">
        <v>89</v>
      </c>
      <c r="K8" s="39" t="s">
        <v>90</v>
      </c>
      <c r="L8" s="39" t="s">
        <v>82</v>
      </c>
      <c r="M8" s="39" t="s">
        <v>82</v>
      </c>
      <c r="N8" s="37">
        <v>45046</v>
      </c>
      <c r="O8" s="57">
        <v>283</v>
      </c>
      <c r="P8" s="59">
        <v>45046</v>
      </c>
      <c r="Q8" s="59">
        <v>45145</v>
      </c>
      <c r="R8" s="59">
        <v>45107</v>
      </c>
      <c r="S8" s="39"/>
      <c r="T8" s="39"/>
      <c r="U8" s="39" t="s">
        <v>91</v>
      </c>
      <c r="V8" s="39" t="s">
        <v>121</v>
      </c>
      <c r="W8" s="39">
        <v>283</v>
      </c>
      <c r="X8" s="39">
        <v>283</v>
      </c>
      <c r="Y8" s="39"/>
      <c r="Z8" s="39" t="s">
        <v>93</v>
      </c>
      <c r="AA8" s="39">
        <v>200000</v>
      </c>
      <c r="AB8" s="59">
        <v>44918</v>
      </c>
      <c r="AC8" s="39">
        <v>25.5</v>
      </c>
      <c r="AD8" s="39"/>
      <c r="AE8" s="39">
        <v>283</v>
      </c>
      <c r="AF8" s="39" t="s">
        <v>94</v>
      </c>
      <c r="AG8" s="39" t="s">
        <v>121</v>
      </c>
      <c r="AH8" s="39">
        <v>12.718</v>
      </c>
      <c r="AI8" s="39">
        <f t="shared" si="0"/>
        <v>3599.194</v>
      </c>
      <c r="AJ8" s="39"/>
      <c r="AK8" s="39" t="s">
        <v>95</v>
      </c>
      <c r="AL8" s="39">
        <v>283</v>
      </c>
      <c r="AM8" s="39">
        <v>30</v>
      </c>
      <c r="AN8" s="39">
        <f t="shared" si="1"/>
        <v>8490</v>
      </c>
      <c r="AO8" s="39"/>
      <c r="AP8" s="39"/>
      <c r="AQ8" s="39">
        <f t="shared" si="2"/>
        <v>0</v>
      </c>
      <c r="AR8" s="39">
        <f t="shared" si="3"/>
        <v>8490</v>
      </c>
      <c r="AS8" s="39"/>
      <c r="AT8" s="39" t="s">
        <v>96</v>
      </c>
      <c r="AU8" s="59">
        <v>45180</v>
      </c>
      <c r="AV8" s="39">
        <f t="shared" si="4"/>
        <v>30</v>
      </c>
      <c r="AW8" s="39">
        <f t="shared" si="5"/>
        <v>8490</v>
      </c>
      <c r="AX8" s="39"/>
      <c r="AY8" s="39" t="s">
        <v>97</v>
      </c>
      <c r="AZ8" s="40">
        <v>45180</v>
      </c>
      <c r="BA8" s="39">
        <f t="shared" si="6"/>
        <v>30</v>
      </c>
      <c r="BB8" s="39">
        <f t="shared" si="7"/>
        <v>283</v>
      </c>
      <c r="BC8" s="39">
        <f t="shared" si="8"/>
        <v>8490</v>
      </c>
      <c r="BD8" s="39"/>
      <c r="BE8" s="39" t="s">
        <v>128</v>
      </c>
      <c r="BF8" s="39" t="s">
        <v>123</v>
      </c>
      <c r="BG8" s="39" t="s">
        <v>99</v>
      </c>
      <c r="BH8" s="38" t="s">
        <v>100</v>
      </c>
      <c r="BI8" s="38" t="s">
        <v>100</v>
      </c>
      <c r="BJ8" s="38" t="s">
        <v>101</v>
      </c>
    </row>
    <row r="9" spans="1:63" s="25" customFormat="1" ht="12.75" customHeight="1">
      <c r="A9" s="39">
        <f t="shared" si="9"/>
        <v>7</v>
      </c>
      <c r="B9" s="39" t="s">
        <v>129</v>
      </c>
      <c r="C9" s="39" t="s">
        <v>130</v>
      </c>
      <c r="D9" s="39" t="s">
        <v>131</v>
      </c>
      <c r="E9" s="39" t="s">
        <v>132</v>
      </c>
      <c r="F9" s="39" t="s">
        <v>125</v>
      </c>
      <c r="G9" s="39" t="s">
        <v>86</v>
      </c>
      <c r="H9" s="39" t="s">
        <v>87</v>
      </c>
      <c r="I9" s="39" t="s">
        <v>88</v>
      </c>
      <c r="J9" s="39" t="s">
        <v>89</v>
      </c>
      <c r="K9" s="39" t="s">
        <v>90</v>
      </c>
      <c r="L9" s="39" t="s">
        <v>82</v>
      </c>
      <c r="M9" s="39" t="s">
        <v>82</v>
      </c>
      <c r="N9" s="37">
        <v>45046</v>
      </c>
      <c r="O9" s="57">
        <v>5</v>
      </c>
      <c r="P9" s="59">
        <v>45046</v>
      </c>
      <c r="Q9" s="59">
        <v>45145</v>
      </c>
      <c r="R9" s="59">
        <v>45107</v>
      </c>
      <c r="S9" s="39"/>
      <c r="T9" s="39"/>
      <c r="U9" s="39" t="s">
        <v>91</v>
      </c>
      <c r="V9" s="39" t="s">
        <v>121</v>
      </c>
      <c r="W9" s="39">
        <v>5</v>
      </c>
      <c r="X9" s="39">
        <v>5</v>
      </c>
      <c r="Y9" s="39"/>
      <c r="Z9" s="39" t="s">
        <v>93</v>
      </c>
      <c r="AA9" s="39">
        <v>200000</v>
      </c>
      <c r="AB9" s="59">
        <v>44918</v>
      </c>
      <c r="AC9" s="39">
        <v>25.5</v>
      </c>
      <c r="AD9" s="39"/>
      <c r="AE9" s="39">
        <v>5</v>
      </c>
      <c r="AF9" s="39" t="s">
        <v>94</v>
      </c>
      <c r="AG9" s="39" t="s">
        <v>121</v>
      </c>
      <c r="AH9" s="39">
        <v>12.718</v>
      </c>
      <c r="AI9" s="39">
        <f t="shared" si="0"/>
        <v>63.59</v>
      </c>
      <c r="AJ9" s="39"/>
      <c r="AK9" s="39" t="s">
        <v>95</v>
      </c>
      <c r="AL9" s="39">
        <v>5</v>
      </c>
      <c r="AM9" s="39">
        <v>30</v>
      </c>
      <c r="AN9" s="39">
        <f t="shared" si="1"/>
        <v>150</v>
      </c>
      <c r="AO9" s="39"/>
      <c r="AP9" s="39"/>
      <c r="AQ9" s="39">
        <f t="shared" si="2"/>
        <v>0</v>
      </c>
      <c r="AR9" s="39">
        <f t="shared" si="3"/>
        <v>150</v>
      </c>
      <c r="AS9" s="39"/>
      <c r="AT9" s="39" t="s">
        <v>96</v>
      </c>
      <c r="AU9" s="59">
        <v>45180</v>
      </c>
      <c r="AV9" s="39">
        <f t="shared" si="4"/>
        <v>30</v>
      </c>
      <c r="AW9" s="39">
        <f t="shared" si="5"/>
        <v>150</v>
      </c>
      <c r="AX9" s="39"/>
      <c r="AY9" s="39" t="s">
        <v>97</v>
      </c>
      <c r="AZ9" s="40">
        <v>45180</v>
      </c>
      <c r="BA9" s="39">
        <f t="shared" si="6"/>
        <v>30</v>
      </c>
      <c r="BB9" s="39">
        <f t="shared" si="7"/>
        <v>5</v>
      </c>
      <c r="BC9" s="39">
        <f t="shared" si="8"/>
        <v>150</v>
      </c>
      <c r="BD9" s="39"/>
      <c r="BE9" s="39" t="s">
        <v>133</v>
      </c>
      <c r="BF9" s="39" t="s">
        <v>129</v>
      </c>
      <c r="BG9" s="39" t="s">
        <v>99</v>
      </c>
      <c r="BH9" s="38" t="s">
        <v>100</v>
      </c>
      <c r="BI9" s="38" t="s">
        <v>100</v>
      </c>
      <c r="BJ9" s="38" t="s">
        <v>101</v>
      </c>
    </row>
    <row r="10" spans="1:63" s="25" customFormat="1" ht="12.75" customHeight="1">
      <c r="A10" s="39">
        <f t="shared" si="9"/>
        <v>8</v>
      </c>
      <c r="B10" s="39" t="s">
        <v>134</v>
      </c>
      <c r="C10" s="39" t="s">
        <v>130</v>
      </c>
      <c r="D10" s="39" t="s">
        <v>131</v>
      </c>
      <c r="E10" s="39" t="s">
        <v>135</v>
      </c>
      <c r="F10" s="39" t="s">
        <v>131</v>
      </c>
      <c r="G10" s="39" t="s">
        <v>86</v>
      </c>
      <c r="H10" s="39" t="s">
        <v>87</v>
      </c>
      <c r="I10" s="39" t="s">
        <v>88</v>
      </c>
      <c r="J10" s="39" t="s">
        <v>89</v>
      </c>
      <c r="K10" s="39" t="s">
        <v>90</v>
      </c>
      <c r="L10" s="39" t="s">
        <v>82</v>
      </c>
      <c r="M10" s="39" t="s">
        <v>82</v>
      </c>
      <c r="N10" s="37">
        <v>45046</v>
      </c>
      <c r="O10" s="57">
        <v>5</v>
      </c>
      <c r="P10" s="59">
        <v>45046</v>
      </c>
      <c r="Q10" s="59">
        <v>45145</v>
      </c>
      <c r="R10" s="59">
        <v>45107</v>
      </c>
      <c r="S10" s="39"/>
      <c r="T10" s="39"/>
      <c r="U10" s="39" t="s">
        <v>91</v>
      </c>
      <c r="V10" s="39" t="s">
        <v>121</v>
      </c>
      <c r="W10" s="39">
        <v>5</v>
      </c>
      <c r="X10" s="39">
        <v>5</v>
      </c>
      <c r="Y10" s="39"/>
      <c r="Z10" s="39" t="s">
        <v>93</v>
      </c>
      <c r="AA10" s="39">
        <v>200000</v>
      </c>
      <c r="AB10" s="59">
        <v>44918</v>
      </c>
      <c r="AC10" s="39">
        <v>25.5</v>
      </c>
      <c r="AD10" s="39"/>
      <c r="AE10" s="39">
        <v>5</v>
      </c>
      <c r="AF10" s="39" t="s">
        <v>94</v>
      </c>
      <c r="AG10" s="39" t="s">
        <v>121</v>
      </c>
      <c r="AH10" s="39">
        <v>12.718</v>
      </c>
      <c r="AI10" s="39">
        <f t="shared" si="0"/>
        <v>63.59</v>
      </c>
      <c r="AJ10" s="39"/>
      <c r="AK10" s="39" t="s">
        <v>95</v>
      </c>
      <c r="AL10" s="39">
        <v>5</v>
      </c>
      <c r="AM10" s="39">
        <v>30</v>
      </c>
      <c r="AN10" s="39">
        <f t="shared" si="1"/>
        <v>150</v>
      </c>
      <c r="AO10" s="39"/>
      <c r="AP10" s="39"/>
      <c r="AQ10" s="39">
        <f t="shared" si="2"/>
        <v>0</v>
      </c>
      <c r="AR10" s="39">
        <f t="shared" si="3"/>
        <v>150</v>
      </c>
      <c r="AS10" s="39"/>
      <c r="AT10" s="39" t="s">
        <v>96</v>
      </c>
      <c r="AU10" s="59">
        <v>45180</v>
      </c>
      <c r="AV10" s="39">
        <f t="shared" si="4"/>
        <v>30</v>
      </c>
      <c r="AW10" s="39">
        <f t="shared" si="5"/>
        <v>150</v>
      </c>
      <c r="AX10" s="39"/>
      <c r="AY10" s="39" t="s">
        <v>97</v>
      </c>
      <c r="AZ10" s="40">
        <v>45180</v>
      </c>
      <c r="BA10" s="39">
        <f t="shared" si="6"/>
        <v>30</v>
      </c>
      <c r="BB10" s="39">
        <f t="shared" si="7"/>
        <v>5</v>
      </c>
      <c r="BC10" s="39">
        <f t="shared" si="8"/>
        <v>150</v>
      </c>
      <c r="BD10" s="39"/>
      <c r="BE10" s="39" t="s">
        <v>136</v>
      </c>
      <c r="BF10" s="39" t="s">
        <v>134</v>
      </c>
      <c r="BG10" s="39" t="s">
        <v>99</v>
      </c>
      <c r="BH10" s="38" t="s">
        <v>100</v>
      </c>
      <c r="BI10" s="38" t="s">
        <v>100</v>
      </c>
      <c r="BJ10" s="38" t="s">
        <v>101</v>
      </c>
    </row>
    <row r="11" spans="1:63" s="25" customFormat="1" ht="12.75" customHeight="1">
      <c r="A11" s="39">
        <f t="shared" si="9"/>
        <v>9</v>
      </c>
      <c r="B11" s="39" t="s">
        <v>137</v>
      </c>
      <c r="C11" s="39" t="s">
        <v>138</v>
      </c>
      <c r="D11" s="39" t="s">
        <v>139</v>
      </c>
      <c r="E11" s="39" t="s">
        <v>140</v>
      </c>
      <c r="F11" s="39" t="s">
        <v>139</v>
      </c>
      <c r="G11" s="39" t="s">
        <v>86</v>
      </c>
      <c r="H11" s="39" t="s">
        <v>87</v>
      </c>
      <c r="I11" s="39" t="s">
        <v>88</v>
      </c>
      <c r="J11" s="39" t="s">
        <v>89</v>
      </c>
      <c r="K11" s="39" t="s">
        <v>90</v>
      </c>
      <c r="L11" s="39" t="s">
        <v>82</v>
      </c>
      <c r="M11" s="39" t="s">
        <v>82</v>
      </c>
      <c r="N11" s="37">
        <v>45046</v>
      </c>
      <c r="O11" s="57">
        <v>15</v>
      </c>
      <c r="P11" s="59">
        <v>45046</v>
      </c>
      <c r="Q11" s="59">
        <v>45145</v>
      </c>
      <c r="R11" s="59">
        <v>45107</v>
      </c>
      <c r="S11" s="39"/>
      <c r="T11" s="39"/>
      <c r="U11" s="39" t="s">
        <v>91</v>
      </c>
      <c r="V11" s="39" t="s">
        <v>121</v>
      </c>
      <c r="W11" s="39">
        <v>15</v>
      </c>
      <c r="X11" s="39">
        <v>15</v>
      </c>
      <c r="Y11" s="39"/>
      <c r="Z11" s="39" t="s">
        <v>93</v>
      </c>
      <c r="AA11" s="39">
        <v>200000</v>
      </c>
      <c r="AB11" s="59">
        <v>44918</v>
      </c>
      <c r="AC11" s="39">
        <v>25.5</v>
      </c>
      <c r="AD11" s="39"/>
      <c r="AE11" s="39">
        <v>15</v>
      </c>
      <c r="AF11" s="39" t="s">
        <v>94</v>
      </c>
      <c r="AG11" s="39" t="s">
        <v>121</v>
      </c>
      <c r="AH11" s="39">
        <v>12.718</v>
      </c>
      <c r="AI11" s="39">
        <f t="shared" si="0"/>
        <v>190.77</v>
      </c>
      <c r="AJ11" s="39"/>
      <c r="AK11" s="39" t="s">
        <v>95</v>
      </c>
      <c r="AL11" s="39">
        <v>15</v>
      </c>
      <c r="AM11" s="39">
        <v>30</v>
      </c>
      <c r="AN11" s="39">
        <f t="shared" si="1"/>
        <v>450</v>
      </c>
      <c r="AO11" s="39"/>
      <c r="AP11" s="39"/>
      <c r="AQ11" s="39">
        <f t="shared" si="2"/>
        <v>0</v>
      </c>
      <c r="AR11" s="39">
        <f t="shared" si="3"/>
        <v>450</v>
      </c>
      <c r="AS11" s="39"/>
      <c r="AT11" s="39" t="s">
        <v>96</v>
      </c>
      <c r="AU11" s="59">
        <v>45180</v>
      </c>
      <c r="AV11" s="39">
        <f t="shared" si="4"/>
        <v>30</v>
      </c>
      <c r="AW11" s="39">
        <f t="shared" si="5"/>
        <v>450</v>
      </c>
      <c r="AX11" s="39"/>
      <c r="AY11" s="39" t="s">
        <v>97</v>
      </c>
      <c r="AZ11" s="40">
        <v>45180</v>
      </c>
      <c r="BA11" s="39">
        <f t="shared" si="6"/>
        <v>30</v>
      </c>
      <c r="BB11" s="39">
        <f t="shared" si="7"/>
        <v>15</v>
      </c>
      <c r="BC11" s="39">
        <f t="shared" si="8"/>
        <v>450</v>
      </c>
      <c r="BD11" s="39"/>
      <c r="BE11" s="39" t="s">
        <v>141</v>
      </c>
      <c r="BF11" s="39" t="s">
        <v>137</v>
      </c>
      <c r="BG11" s="39" t="s">
        <v>99</v>
      </c>
      <c r="BH11" s="38" t="s">
        <v>100</v>
      </c>
      <c r="BI11" s="38" t="s">
        <v>100</v>
      </c>
      <c r="BJ11" s="38" t="s">
        <v>101</v>
      </c>
    </row>
    <row r="12" spans="1:63" s="25" customFormat="1" ht="12.75" customHeight="1">
      <c r="A12" s="39">
        <f t="shared" si="9"/>
        <v>10</v>
      </c>
      <c r="B12" s="39" t="s">
        <v>142</v>
      </c>
      <c r="C12" s="39" t="s">
        <v>109</v>
      </c>
      <c r="D12" s="39" t="s">
        <v>110</v>
      </c>
      <c r="E12" s="39" t="s">
        <v>143</v>
      </c>
      <c r="F12" s="39" t="s">
        <v>110</v>
      </c>
      <c r="G12" s="39" t="s">
        <v>86</v>
      </c>
      <c r="H12" s="39" t="s">
        <v>87</v>
      </c>
      <c r="I12" s="39" t="s">
        <v>88</v>
      </c>
      <c r="J12" s="39" t="s">
        <v>89</v>
      </c>
      <c r="K12" s="39" t="s">
        <v>90</v>
      </c>
      <c r="L12" s="39" t="s">
        <v>82</v>
      </c>
      <c r="M12" s="39" t="s">
        <v>82</v>
      </c>
      <c r="N12" s="37">
        <v>45046</v>
      </c>
      <c r="O12" s="57">
        <v>334</v>
      </c>
      <c r="P12" s="59">
        <v>45046</v>
      </c>
      <c r="Q12" s="59">
        <v>45145</v>
      </c>
      <c r="R12" s="59">
        <v>45107</v>
      </c>
      <c r="S12" s="39"/>
      <c r="T12" s="39"/>
      <c r="U12" s="39" t="s">
        <v>91</v>
      </c>
      <c r="V12" s="39" t="s">
        <v>121</v>
      </c>
      <c r="W12" s="39">
        <v>334</v>
      </c>
      <c r="X12" s="39">
        <v>334</v>
      </c>
      <c r="Y12" s="39"/>
      <c r="Z12" s="39" t="s">
        <v>93</v>
      </c>
      <c r="AA12" s="39">
        <v>200000</v>
      </c>
      <c r="AB12" s="59">
        <v>44918</v>
      </c>
      <c r="AC12" s="39">
        <v>25.5</v>
      </c>
      <c r="AD12" s="39"/>
      <c r="AE12" s="39">
        <v>334</v>
      </c>
      <c r="AF12" s="39" t="s">
        <v>94</v>
      </c>
      <c r="AG12" s="39" t="s">
        <v>121</v>
      </c>
      <c r="AH12" s="39">
        <v>12.718</v>
      </c>
      <c r="AI12" s="39">
        <f t="shared" si="0"/>
        <v>4247.8119999999999</v>
      </c>
      <c r="AJ12" s="39"/>
      <c r="AK12" s="39" t="s">
        <v>95</v>
      </c>
      <c r="AL12" s="39">
        <v>334</v>
      </c>
      <c r="AM12" s="39">
        <v>30</v>
      </c>
      <c r="AN12" s="39">
        <f t="shared" si="1"/>
        <v>10020</v>
      </c>
      <c r="AO12" s="39"/>
      <c r="AP12" s="39"/>
      <c r="AQ12" s="39">
        <f t="shared" si="2"/>
        <v>0</v>
      </c>
      <c r="AR12" s="39">
        <f t="shared" si="3"/>
        <v>10020</v>
      </c>
      <c r="AS12" s="39"/>
      <c r="AT12" s="39" t="s">
        <v>96</v>
      </c>
      <c r="AU12" s="59">
        <v>45180</v>
      </c>
      <c r="AV12" s="39">
        <f t="shared" si="4"/>
        <v>30</v>
      </c>
      <c r="AW12" s="39">
        <f t="shared" si="5"/>
        <v>10020</v>
      </c>
      <c r="AX12" s="39"/>
      <c r="AY12" s="39" t="s">
        <v>97</v>
      </c>
      <c r="AZ12" s="40">
        <v>45180</v>
      </c>
      <c r="BA12" s="39">
        <f t="shared" si="6"/>
        <v>30</v>
      </c>
      <c r="BB12" s="39">
        <f t="shared" si="7"/>
        <v>334</v>
      </c>
      <c r="BC12" s="39">
        <f t="shared" si="8"/>
        <v>10020</v>
      </c>
      <c r="BD12" s="39"/>
      <c r="BE12" s="39" t="s">
        <v>144</v>
      </c>
      <c r="BF12" s="39" t="s">
        <v>142</v>
      </c>
      <c r="BG12" s="39" t="s">
        <v>99</v>
      </c>
      <c r="BH12" s="38" t="s">
        <v>100</v>
      </c>
      <c r="BI12" s="38" t="s">
        <v>100</v>
      </c>
      <c r="BJ12" s="38" t="s">
        <v>101</v>
      </c>
    </row>
    <row r="13" spans="1:63" s="25" customFormat="1" ht="12.75" customHeight="1">
      <c r="A13" s="39">
        <f t="shared" si="9"/>
        <v>11</v>
      </c>
      <c r="B13" s="39" t="s">
        <v>145</v>
      </c>
      <c r="C13" s="39" t="s">
        <v>146</v>
      </c>
      <c r="D13" s="39" t="s">
        <v>147</v>
      </c>
      <c r="E13" s="39" t="s">
        <v>148</v>
      </c>
      <c r="F13" s="39" t="s">
        <v>147</v>
      </c>
      <c r="G13" s="39" t="s">
        <v>86</v>
      </c>
      <c r="H13" s="39" t="s">
        <v>87</v>
      </c>
      <c r="I13" s="39" t="s">
        <v>88</v>
      </c>
      <c r="J13" s="39" t="s">
        <v>89</v>
      </c>
      <c r="K13" s="39" t="s">
        <v>90</v>
      </c>
      <c r="L13" s="39" t="s">
        <v>82</v>
      </c>
      <c r="M13" s="39" t="s">
        <v>82</v>
      </c>
      <c r="N13" s="37">
        <v>45046</v>
      </c>
      <c r="O13" s="57">
        <v>353</v>
      </c>
      <c r="P13" s="59">
        <v>45046</v>
      </c>
      <c r="Q13" s="59">
        <v>45145</v>
      </c>
      <c r="R13" s="59">
        <v>45107</v>
      </c>
      <c r="S13" s="39"/>
      <c r="T13" s="39"/>
      <c r="U13" s="39" t="s">
        <v>91</v>
      </c>
      <c r="V13" s="39" t="s">
        <v>121</v>
      </c>
      <c r="W13" s="39">
        <v>353</v>
      </c>
      <c r="X13" s="39">
        <v>353</v>
      </c>
      <c r="Y13" s="39"/>
      <c r="Z13" s="39" t="s">
        <v>93</v>
      </c>
      <c r="AA13" s="39">
        <v>200000</v>
      </c>
      <c r="AB13" s="59">
        <v>44918</v>
      </c>
      <c r="AC13" s="39">
        <v>25.5</v>
      </c>
      <c r="AD13" s="39"/>
      <c r="AE13" s="39">
        <v>353</v>
      </c>
      <c r="AF13" s="39" t="s">
        <v>94</v>
      </c>
      <c r="AG13" s="39" t="s">
        <v>121</v>
      </c>
      <c r="AH13" s="39">
        <v>12.718</v>
      </c>
      <c r="AI13" s="39">
        <f t="shared" si="0"/>
        <v>4489.4539999999997</v>
      </c>
      <c r="AJ13" s="39"/>
      <c r="AK13" s="39" t="s">
        <v>95</v>
      </c>
      <c r="AL13" s="39">
        <v>353</v>
      </c>
      <c r="AM13" s="39">
        <v>30</v>
      </c>
      <c r="AN13" s="39">
        <f t="shared" si="1"/>
        <v>10590</v>
      </c>
      <c r="AO13" s="39"/>
      <c r="AP13" s="39"/>
      <c r="AQ13" s="39">
        <f t="shared" si="2"/>
        <v>0</v>
      </c>
      <c r="AR13" s="39">
        <f t="shared" si="3"/>
        <v>10590</v>
      </c>
      <c r="AS13" s="39"/>
      <c r="AT13" s="39" t="s">
        <v>96</v>
      </c>
      <c r="AU13" s="59">
        <v>45180</v>
      </c>
      <c r="AV13" s="39">
        <f t="shared" si="4"/>
        <v>30</v>
      </c>
      <c r="AW13" s="39">
        <f t="shared" si="5"/>
        <v>10590</v>
      </c>
      <c r="AX13" s="39"/>
      <c r="AY13" s="39" t="s">
        <v>97</v>
      </c>
      <c r="AZ13" s="40">
        <v>45180</v>
      </c>
      <c r="BA13" s="39">
        <f t="shared" si="6"/>
        <v>30</v>
      </c>
      <c r="BB13" s="39">
        <f t="shared" si="7"/>
        <v>353</v>
      </c>
      <c r="BC13" s="39">
        <f t="shared" si="8"/>
        <v>10590</v>
      </c>
      <c r="BD13" s="39"/>
      <c r="BE13" s="39" t="s">
        <v>149</v>
      </c>
      <c r="BF13" s="39" t="s">
        <v>145</v>
      </c>
      <c r="BG13" s="39" t="s">
        <v>99</v>
      </c>
      <c r="BH13" s="38" t="s">
        <v>100</v>
      </c>
      <c r="BI13" s="38" t="s">
        <v>100</v>
      </c>
      <c r="BJ13" s="38" t="s">
        <v>101</v>
      </c>
    </row>
    <row r="14" spans="1:63" s="25" customFormat="1" ht="12.75" customHeight="1">
      <c r="A14" s="39">
        <f t="shared" si="9"/>
        <v>12</v>
      </c>
      <c r="B14" s="39" t="s">
        <v>150</v>
      </c>
      <c r="C14" s="39" t="s">
        <v>151</v>
      </c>
      <c r="D14" s="39" t="s">
        <v>152</v>
      </c>
      <c r="E14" s="39" t="s">
        <v>153</v>
      </c>
      <c r="F14" s="39" t="s">
        <v>152</v>
      </c>
      <c r="G14" s="39" t="s">
        <v>86</v>
      </c>
      <c r="H14" s="39" t="s">
        <v>87</v>
      </c>
      <c r="I14" s="39" t="s">
        <v>88</v>
      </c>
      <c r="J14" s="39" t="s">
        <v>89</v>
      </c>
      <c r="K14" s="39" t="s">
        <v>90</v>
      </c>
      <c r="L14" s="39" t="s">
        <v>82</v>
      </c>
      <c r="M14" s="39" t="s">
        <v>82</v>
      </c>
      <c r="N14" s="37">
        <v>45046</v>
      </c>
      <c r="O14" s="57">
        <v>20</v>
      </c>
      <c r="P14" s="59">
        <v>45046</v>
      </c>
      <c r="Q14" s="59">
        <v>45145</v>
      </c>
      <c r="R14" s="59">
        <v>45107</v>
      </c>
      <c r="S14" s="39"/>
      <c r="T14" s="39"/>
      <c r="U14" s="39" t="s">
        <v>91</v>
      </c>
      <c r="V14" s="39" t="s">
        <v>121</v>
      </c>
      <c r="W14" s="39">
        <v>20</v>
      </c>
      <c r="X14" s="39">
        <v>20</v>
      </c>
      <c r="Y14" s="39"/>
      <c r="Z14" s="39" t="s">
        <v>93</v>
      </c>
      <c r="AA14" s="39">
        <v>200000</v>
      </c>
      <c r="AB14" s="59">
        <v>44918</v>
      </c>
      <c r="AC14" s="39">
        <v>25.5</v>
      </c>
      <c r="AD14" s="39"/>
      <c r="AE14" s="39">
        <v>20</v>
      </c>
      <c r="AF14" s="39" t="s">
        <v>94</v>
      </c>
      <c r="AG14" s="39" t="s">
        <v>121</v>
      </c>
      <c r="AH14" s="39">
        <v>12.718</v>
      </c>
      <c r="AI14" s="39">
        <f t="shared" si="0"/>
        <v>254.36</v>
      </c>
      <c r="AJ14" s="39"/>
      <c r="AK14" s="39" t="s">
        <v>95</v>
      </c>
      <c r="AL14" s="39">
        <v>20</v>
      </c>
      <c r="AM14" s="39">
        <v>30</v>
      </c>
      <c r="AN14" s="39">
        <f t="shared" si="1"/>
        <v>600</v>
      </c>
      <c r="AO14" s="39"/>
      <c r="AP14" s="39"/>
      <c r="AQ14" s="39">
        <f t="shared" si="2"/>
        <v>0</v>
      </c>
      <c r="AR14" s="39">
        <f t="shared" si="3"/>
        <v>600</v>
      </c>
      <c r="AS14" s="39"/>
      <c r="AT14" s="39" t="s">
        <v>96</v>
      </c>
      <c r="AU14" s="59">
        <v>45180</v>
      </c>
      <c r="AV14" s="39">
        <f t="shared" si="4"/>
        <v>30</v>
      </c>
      <c r="AW14" s="39">
        <f t="shared" si="5"/>
        <v>600</v>
      </c>
      <c r="AX14" s="39"/>
      <c r="AY14" s="39" t="s">
        <v>97</v>
      </c>
      <c r="AZ14" s="40">
        <v>45180</v>
      </c>
      <c r="BA14" s="39">
        <f t="shared" si="6"/>
        <v>30</v>
      </c>
      <c r="BB14" s="39">
        <f t="shared" si="7"/>
        <v>20</v>
      </c>
      <c r="BC14" s="39">
        <f t="shared" si="8"/>
        <v>600</v>
      </c>
      <c r="BD14" s="39"/>
      <c r="BE14" s="39" t="s">
        <v>154</v>
      </c>
      <c r="BF14" s="39" t="s">
        <v>150</v>
      </c>
      <c r="BG14" s="39" t="s">
        <v>99</v>
      </c>
      <c r="BH14" s="38" t="s">
        <v>100</v>
      </c>
      <c r="BI14" s="38" t="s">
        <v>100</v>
      </c>
      <c r="BJ14" s="38" t="s">
        <v>101</v>
      </c>
    </row>
    <row r="15" spans="1:63" s="25" customFormat="1" ht="12.75" customHeight="1">
      <c r="A15" s="39">
        <f t="shared" si="9"/>
        <v>13</v>
      </c>
      <c r="B15" s="39" t="s">
        <v>155</v>
      </c>
      <c r="C15" s="39" t="s">
        <v>103</v>
      </c>
      <c r="D15" s="39" t="s">
        <v>104</v>
      </c>
      <c r="E15" s="39" t="s">
        <v>156</v>
      </c>
      <c r="F15" s="39" t="s">
        <v>104</v>
      </c>
      <c r="G15" s="39" t="s">
        <v>86</v>
      </c>
      <c r="H15" s="39" t="s">
        <v>87</v>
      </c>
      <c r="I15" s="39" t="s">
        <v>88</v>
      </c>
      <c r="J15" s="39" t="s">
        <v>89</v>
      </c>
      <c r="K15" s="39" t="s">
        <v>90</v>
      </c>
      <c r="L15" s="39" t="s">
        <v>82</v>
      </c>
      <c r="M15" s="39" t="s">
        <v>82</v>
      </c>
      <c r="N15" s="37">
        <v>45046</v>
      </c>
      <c r="O15" s="57">
        <v>167</v>
      </c>
      <c r="P15" s="59">
        <v>45046</v>
      </c>
      <c r="Q15" s="59">
        <v>45145</v>
      </c>
      <c r="R15" s="59">
        <v>45107</v>
      </c>
      <c r="S15" s="39"/>
      <c r="T15" s="39"/>
      <c r="U15" s="39" t="s">
        <v>91</v>
      </c>
      <c r="V15" s="39" t="s">
        <v>121</v>
      </c>
      <c r="W15" s="39">
        <v>167</v>
      </c>
      <c r="X15" s="39">
        <v>167</v>
      </c>
      <c r="Y15" s="39"/>
      <c r="Z15" s="39" t="s">
        <v>93</v>
      </c>
      <c r="AA15" s="39">
        <v>200000</v>
      </c>
      <c r="AB15" s="59">
        <v>44918</v>
      </c>
      <c r="AC15" s="39">
        <v>25.5</v>
      </c>
      <c r="AD15" s="39"/>
      <c r="AE15" s="39">
        <v>167</v>
      </c>
      <c r="AF15" s="39" t="s">
        <v>94</v>
      </c>
      <c r="AG15" s="39" t="s">
        <v>121</v>
      </c>
      <c r="AH15" s="39">
        <v>12.718</v>
      </c>
      <c r="AI15" s="39">
        <f t="shared" si="0"/>
        <v>2123.9059999999999</v>
      </c>
      <c r="AJ15" s="39"/>
      <c r="AK15" s="39" t="s">
        <v>95</v>
      </c>
      <c r="AL15" s="39">
        <v>167</v>
      </c>
      <c r="AM15" s="39">
        <v>30</v>
      </c>
      <c r="AN15" s="39">
        <f t="shared" si="1"/>
        <v>5010</v>
      </c>
      <c r="AO15" s="39"/>
      <c r="AP15" s="39"/>
      <c r="AQ15" s="39">
        <f t="shared" si="2"/>
        <v>0</v>
      </c>
      <c r="AR15" s="39">
        <f t="shared" si="3"/>
        <v>5010</v>
      </c>
      <c r="AS15" s="39"/>
      <c r="AT15" s="39" t="s">
        <v>96</v>
      </c>
      <c r="AU15" s="59">
        <v>45180</v>
      </c>
      <c r="AV15" s="39">
        <f t="shared" si="4"/>
        <v>30</v>
      </c>
      <c r="AW15" s="39">
        <f t="shared" si="5"/>
        <v>5010</v>
      </c>
      <c r="AX15" s="39"/>
      <c r="AY15" s="39" t="s">
        <v>97</v>
      </c>
      <c r="AZ15" s="40">
        <v>45180</v>
      </c>
      <c r="BA15" s="39">
        <f t="shared" si="6"/>
        <v>30</v>
      </c>
      <c r="BB15" s="39">
        <f t="shared" si="7"/>
        <v>167</v>
      </c>
      <c r="BC15" s="39">
        <f t="shared" si="8"/>
        <v>5010</v>
      </c>
      <c r="BD15" s="39"/>
      <c r="BE15" s="39" t="s">
        <v>157</v>
      </c>
      <c r="BF15" s="39" t="s">
        <v>155</v>
      </c>
      <c r="BG15" s="39" t="s">
        <v>99</v>
      </c>
      <c r="BH15" s="38" t="s">
        <v>100</v>
      </c>
      <c r="BI15" s="38" t="s">
        <v>100</v>
      </c>
      <c r="BJ15" s="38" t="s">
        <v>101</v>
      </c>
    </row>
    <row r="16" spans="1:63" s="25" customFormat="1" ht="12.75" customHeight="1">
      <c r="A16" s="39">
        <f t="shared" si="9"/>
        <v>14</v>
      </c>
      <c r="B16" s="39" t="s">
        <v>158</v>
      </c>
      <c r="C16" s="39" t="s">
        <v>84</v>
      </c>
      <c r="D16" s="39" t="s">
        <v>85</v>
      </c>
      <c r="E16" s="39" t="s">
        <v>159</v>
      </c>
      <c r="F16" s="39" t="s">
        <v>85</v>
      </c>
      <c r="G16" s="39" t="s">
        <v>86</v>
      </c>
      <c r="H16" s="39" t="s">
        <v>87</v>
      </c>
      <c r="I16" s="39" t="s">
        <v>88</v>
      </c>
      <c r="J16" s="39" t="s">
        <v>89</v>
      </c>
      <c r="K16" s="39" t="s">
        <v>90</v>
      </c>
      <c r="L16" s="39" t="s">
        <v>82</v>
      </c>
      <c r="M16" s="39" t="s">
        <v>82</v>
      </c>
      <c r="N16" s="37">
        <v>45046</v>
      </c>
      <c r="O16" s="57">
        <v>178</v>
      </c>
      <c r="P16" s="59">
        <v>45046</v>
      </c>
      <c r="Q16" s="59">
        <v>45145</v>
      </c>
      <c r="R16" s="59">
        <v>45107</v>
      </c>
      <c r="S16" s="39"/>
      <c r="T16" s="39"/>
      <c r="U16" s="39" t="s">
        <v>91</v>
      </c>
      <c r="V16" s="39" t="s">
        <v>121</v>
      </c>
      <c r="W16" s="39">
        <v>178</v>
      </c>
      <c r="X16" s="39">
        <v>178</v>
      </c>
      <c r="Y16" s="39"/>
      <c r="Z16" s="39" t="s">
        <v>93</v>
      </c>
      <c r="AA16" s="39">
        <v>200000</v>
      </c>
      <c r="AB16" s="59">
        <v>44918</v>
      </c>
      <c r="AC16" s="39">
        <v>25.5</v>
      </c>
      <c r="AD16" s="39"/>
      <c r="AE16" s="39">
        <v>178</v>
      </c>
      <c r="AF16" s="39" t="s">
        <v>94</v>
      </c>
      <c r="AG16" s="39" t="s">
        <v>121</v>
      </c>
      <c r="AH16" s="39">
        <v>12.718</v>
      </c>
      <c r="AI16" s="39">
        <f t="shared" si="0"/>
        <v>2263.8040000000001</v>
      </c>
      <c r="AJ16" s="39"/>
      <c r="AK16" s="39" t="s">
        <v>95</v>
      </c>
      <c r="AL16" s="39">
        <v>178</v>
      </c>
      <c r="AM16" s="39">
        <v>30</v>
      </c>
      <c r="AN16" s="39">
        <f t="shared" si="1"/>
        <v>5340</v>
      </c>
      <c r="AO16" s="39"/>
      <c r="AP16" s="39"/>
      <c r="AQ16" s="39">
        <f t="shared" si="2"/>
        <v>0</v>
      </c>
      <c r="AR16" s="39">
        <f t="shared" si="3"/>
        <v>5340</v>
      </c>
      <c r="AS16" s="39"/>
      <c r="AT16" s="39" t="s">
        <v>96</v>
      </c>
      <c r="AU16" s="59">
        <v>45180</v>
      </c>
      <c r="AV16" s="39">
        <f t="shared" si="4"/>
        <v>30</v>
      </c>
      <c r="AW16" s="39">
        <f t="shared" si="5"/>
        <v>5340</v>
      </c>
      <c r="AX16" s="39"/>
      <c r="AY16" s="39" t="s">
        <v>97</v>
      </c>
      <c r="AZ16" s="40">
        <v>45180</v>
      </c>
      <c r="BA16" s="39">
        <f t="shared" si="6"/>
        <v>30</v>
      </c>
      <c r="BB16" s="39">
        <f t="shared" si="7"/>
        <v>178</v>
      </c>
      <c r="BC16" s="39">
        <f t="shared" si="8"/>
        <v>5340</v>
      </c>
      <c r="BD16" s="39"/>
      <c r="BE16" s="39" t="s">
        <v>160</v>
      </c>
      <c r="BF16" s="39" t="s">
        <v>158</v>
      </c>
      <c r="BG16" s="39" t="s">
        <v>99</v>
      </c>
      <c r="BH16" s="38" t="s">
        <v>100</v>
      </c>
      <c r="BI16" s="38" t="s">
        <v>100</v>
      </c>
      <c r="BJ16" s="38" t="s">
        <v>101</v>
      </c>
    </row>
    <row r="17" spans="1:62" s="25" customFormat="1" ht="12.75" customHeight="1">
      <c r="A17" s="39">
        <f t="shared" si="9"/>
        <v>15</v>
      </c>
      <c r="B17" s="39" t="s">
        <v>161</v>
      </c>
      <c r="C17" s="39" t="s">
        <v>162</v>
      </c>
      <c r="D17" s="39" t="s">
        <v>163</v>
      </c>
      <c r="E17" s="39" t="s">
        <v>164</v>
      </c>
      <c r="F17" s="39" t="s">
        <v>165</v>
      </c>
      <c r="G17" s="39" t="s">
        <v>86</v>
      </c>
      <c r="H17" s="39" t="s">
        <v>87</v>
      </c>
      <c r="I17" s="39" t="s">
        <v>88</v>
      </c>
      <c r="J17" s="39" t="s">
        <v>89</v>
      </c>
      <c r="K17" s="39" t="s">
        <v>90</v>
      </c>
      <c r="L17" s="39" t="s">
        <v>82</v>
      </c>
      <c r="M17" s="39" t="s">
        <v>82</v>
      </c>
      <c r="N17" s="37">
        <v>45046</v>
      </c>
      <c r="O17" s="60">
        <v>5</v>
      </c>
      <c r="P17" s="59">
        <v>45046</v>
      </c>
      <c r="Q17" s="59">
        <v>45145</v>
      </c>
      <c r="R17" s="59">
        <v>45107</v>
      </c>
      <c r="S17" s="39"/>
      <c r="T17" s="39"/>
      <c r="U17" s="39" t="s">
        <v>91</v>
      </c>
      <c r="V17" s="39" t="s">
        <v>121</v>
      </c>
      <c r="W17" s="60">
        <v>5</v>
      </c>
      <c r="X17" s="60">
        <v>5</v>
      </c>
      <c r="Y17" s="39"/>
      <c r="Z17" s="39" t="s">
        <v>93</v>
      </c>
      <c r="AA17" s="39">
        <v>200000</v>
      </c>
      <c r="AB17" s="59">
        <v>44918</v>
      </c>
      <c r="AC17" s="39">
        <v>25.5</v>
      </c>
      <c r="AD17" s="39"/>
      <c r="AE17" s="39">
        <v>5</v>
      </c>
      <c r="AF17" s="39" t="s">
        <v>94</v>
      </c>
      <c r="AG17" s="39" t="s">
        <v>121</v>
      </c>
      <c r="AH17" s="39">
        <v>12.718</v>
      </c>
      <c r="AI17" s="39">
        <f t="shared" si="0"/>
        <v>63.59</v>
      </c>
      <c r="AJ17" s="39"/>
      <c r="AK17" s="39" t="s">
        <v>95</v>
      </c>
      <c r="AL17" s="39">
        <v>5</v>
      </c>
      <c r="AM17" s="39">
        <v>30</v>
      </c>
      <c r="AN17" s="39">
        <f t="shared" si="1"/>
        <v>150</v>
      </c>
      <c r="AO17" s="39"/>
      <c r="AP17" s="39"/>
      <c r="AQ17" s="39">
        <f t="shared" si="2"/>
        <v>0</v>
      </c>
      <c r="AR17" s="39">
        <f t="shared" si="3"/>
        <v>150</v>
      </c>
      <c r="AS17" s="39"/>
      <c r="AT17" s="39" t="s">
        <v>96</v>
      </c>
      <c r="AU17" s="59">
        <v>45180</v>
      </c>
      <c r="AV17" s="39">
        <f t="shared" si="4"/>
        <v>30</v>
      </c>
      <c r="AW17" s="39">
        <f t="shared" si="5"/>
        <v>150</v>
      </c>
      <c r="AX17" s="39"/>
      <c r="AY17" s="39" t="s">
        <v>97</v>
      </c>
      <c r="AZ17" s="40">
        <v>45180</v>
      </c>
      <c r="BA17" s="39">
        <f t="shared" si="6"/>
        <v>30</v>
      </c>
      <c r="BB17" s="39">
        <f t="shared" si="7"/>
        <v>5</v>
      </c>
      <c r="BC17" s="39">
        <f t="shared" si="8"/>
        <v>150</v>
      </c>
      <c r="BD17" s="39"/>
      <c r="BE17" s="39" t="s">
        <v>166</v>
      </c>
      <c r="BF17" s="39" t="s">
        <v>161</v>
      </c>
      <c r="BG17" s="39" t="s">
        <v>99</v>
      </c>
      <c r="BH17" s="38" t="s">
        <v>100</v>
      </c>
      <c r="BI17" s="38" t="s">
        <v>100</v>
      </c>
      <c r="BJ17" s="38" t="s">
        <v>101</v>
      </c>
    </row>
    <row r="18" spans="1:62" s="25" customFormat="1" ht="12.75" customHeight="1">
      <c r="A18" s="39">
        <f t="shared" si="9"/>
        <v>16</v>
      </c>
      <c r="B18" s="39" t="s">
        <v>161</v>
      </c>
      <c r="C18" s="39" t="s">
        <v>162</v>
      </c>
      <c r="D18" s="39" t="s">
        <v>163</v>
      </c>
      <c r="E18" s="39" t="s">
        <v>164</v>
      </c>
      <c r="F18" s="39" t="s">
        <v>165</v>
      </c>
      <c r="G18" s="39" t="s">
        <v>86</v>
      </c>
      <c r="H18" s="39" t="s">
        <v>87</v>
      </c>
      <c r="I18" s="39" t="s">
        <v>88</v>
      </c>
      <c r="J18" s="39" t="s">
        <v>89</v>
      </c>
      <c r="K18" s="39" t="s">
        <v>90</v>
      </c>
      <c r="L18" s="39" t="s">
        <v>82</v>
      </c>
      <c r="M18" s="39" t="s">
        <v>82</v>
      </c>
      <c r="N18" s="37">
        <v>45107</v>
      </c>
      <c r="O18" s="57">
        <v>53</v>
      </c>
      <c r="P18" s="59">
        <v>45107</v>
      </c>
      <c r="Q18" s="59">
        <v>45145</v>
      </c>
      <c r="R18" s="59">
        <v>45107</v>
      </c>
      <c r="S18" s="39"/>
      <c r="T18" s="39"/>
      <c r="U18" s="39" t="s">
        <v>91</v>
      </c>
      <c r="V18" s="39" t="s">
        <v>121</v>
      </c>
      <c r="W18" s="57">
        <v>53</v>
      </c>
      <c r="X18" s="57">
        <v>53</v>
      </c>
      <c r="Y18" s="39"/>
      <c r="Z18" s="39" t="s">
        <v>93</v>
      </c>
      <c r="AA18" s="39">
        <v>200000</v>
      </c>
      <c r="AB18" s="59">
        <v>44918</v>
      </c>
      <c r="AC18" s="39">
        <v>25.5</v>
      </c>
      <c r="AD18" s="39"/>
      <c r="AE18" s="39">
        <v>53</v>
      </c>
      <c r="AF18" s="39" t="s">
        <v>94</v>
      </c>
      <c r="AG18" s="39" t="s">
        <v>121</v>
      </c>
      <c r="AH18" s="39">
        <v>15.353</v>
      </c>
      <c r="AI18" s="39">
        <f t="shared" si="0"/>
        <v>813.70899999999995</v>
      </c>
      <c r="AJ18" s="39"/>
      <c r="AK18" s="39" t="s">
        <v>95</v>
      </c>
      <c r="AL18" s="39">
        <v>53</v>
      </c>
      <c r="AM18" s="39">
        <v>30</v>
      </c>
      <c r="AN18" s="39">
        <f t="shared" si="1"/>
        <v>1590</v>
      </c>
      <c r="AO18" s="39"/>
      <c r="AP18" s="39"/>
      <c r="AQ18" s="39">
        <f t="shared" si="2"/>
        <v>0</v>
      </c>
      <c r="AR18" s="39">
        <f t="shared" si="3"/>
        <v>1590</v>
      </c>
      <c r="AS18" s="39"/>
      <c r="AT18" s="39" t="s">
        <v>96</v>
      </c>
      <c r="AU18" s="59">
        <v>45180</v>
      </c>
      <c r="AV18" s="39">
        <f t="shared" si="4"/>
        <v>30</v>
      </c>
      <c r="AW18" s="39">
        <f t="shared" si="5"/>
        <v>1590</v>
      </c>
      <c r="AX18" s="39"/>
      <c r="AY18" s="39" t="s">
        <v>97</v>
      </c>
      <c r="AZ18" s="40">
        <v>45180</v>
      </c>
      <c r="BA18" s="39">
        <f t="shared" si="6"/>
        <v>30</v>
      </c>
      <c r="BB18" s="39">
        <f t="shared" si="7"/>
        <v>53</v>
      </c>
      <c r="BC18" s="39">
        <f t="shared" si="8"/>
        <v>1590</v>
      </c>
      <c r="BD18" s="39"/>
      <c r="BE18" s="39" t="s">
        <v>166</v>
      </c>
      <c r="BF18" s="39" t="s">
        <v>161</v>
      </c>
      <c r="BG18" s="39" t="s">
        <v>99</v>
      </c>
      <c r="BH18" s="38" t="s">
        <v>100</v>
      </c>
      <c r="BI18" s="38" t="s">
        <v>100</v>
      </c>
      <c r="BJ18" s="38" t="s">
        <v>101</v>
      </c>
    </row>
    <row r="19" spans="1:62" s="25" customFormat="1" ht="12.75" customHeight="1">
      <c r="A19" s="39">
        <f t="shared" si="9"/>
        <v>17</v>
      </c>
      <c r="B19" s="39" t="s">
        <v>167</v>
      </c>
      <c r="C19" s="39" t="s">
        <v>162</v>
      </c>
      <c r="D19" s="39" t="s">
        <v>163</v>
      </c>
      <c r="E19" s="39" t="s">
        <v>168</v>
      </c>
      <c r="F19" s="39" t="s">
        <v>169</v>
      </c>
      <c r="G19" s="39" t="s">
        <v>86</v>
      </c>
      <c r="H19" s="39" t="s">
        <v>87</v>
      </c>
      <c r="I19" s="39" t="s">
        <v>88</v>
      </c>
      <c r="J19" s="39" t="s">
        <v>89</v>
      </c>
      <c r="K19" s="39" t="s">
        <v>90</v>
      </c>
      <c r="L19" s="39" t="s">
        <v>82</v>
      </c>
      <c r="M19" s="39" t="s">
        <v>82</v>
      </c>
      <c r="N19" s="37">
        <v>45107</v>
      </c>
      <c r="O19" s="57">
        <v>361</v>
      </c>
      <c r="P19" s="59">
        <v>45107</v>
      </c>
      <c r="Q19" s="59">
        <v>45145</v>
      </c>
      <c r="R19" s="59">
        <v>45107</v>
      </c>
      <c r="S19" s="39"/>
      <c r="T19" s="39"/>
      <c r="U19" s="39" t="s">
        <v>91</v>
      </c>
      <c r="V19" s="39" t="s">
        <v>121</v>
      </c>
      <c r="W19" s="39">
        <v>361</v>
      </c>
      <c r="X19" s="39">
        <v>361</v>
      </c>
      <c r="Y19" s="39"/>
      <c r="Z19" s="39" t="s">
        <v>93</v>
      </c>
      <c r="AA19" s="39">
        <v>200000</v>
      </c>
      <c r="AB19" s="59">
        <v>44918</v>
      </c>
      <c r="AC19" s="39">
        <v>25.5</v>
      </c>
      <c r="AD19" s="39"/>
      <c r="AE19" s="39">
        <v>361</v>
      </c>
      <c r="AF19" s="39" t="s">
        <v>94</v>
      </c>
      <c r="AG19" s="39" t="s">
        <v>121</v>
      </c>
      <c r="AH19" s="39">
        <v>15.353</v>
      </c>
      <c r="AI19" s="39">
        <f t="shared" si="0"/>
        <v>5542.433</v>
      </c>
      <c r="AJ19" s="39"/>
      <c r="AK19" s="39" t="s">
        <v>95</v>
      </c>
      <c r="AL19" s="39">
        <v>361</v>
      </c>
      <c r="AM19" s="39">
        <v>30</v>
      </c>
      <c r="AN19" s="39">
        <f t="shared" si="1"/>
        <v>10830</v>
      </c>
      <c r="AO19" s="39"/>
      <c r="AP19" s="39"/>
      <c r="AQ19" s="39">
        <f t="shared" si="2"/>
        <v>0</v>
      </c>
      <c r="AR19" s="39">
        <f t="shared" si="3"/>
        <v>10830</v>
      </c>
      <c r="AS19" s="39"/>
      <c r="AT19" s="39" t="s">
        <v>96</v>
      </c>
      <c r="AU19" s="59">
        <v>45180</v>
      </c>
      <c r="AV19" s="39">
        <f t="shared" si="4"/>
        <v>30</v>
      </c>
      <c r="AW19" s="39">
        <f t="shared" si="5"/>
        <v>10830</v>
      </c>
      <c r="AX19" s="39"/>
      <c r="AY19" s="39" t="s">
        <v>97</v>
      </c>
      <c r="AZ19" s="40">
        <v>45180</v>
      </c>
      <c r="BA19" s="39">
        <f t="shared" si="6"/>
        <v>30</v>
      </c>
      <c r="BB19" s="39">
        <f t="shared" si="7"/>
        <v>361</v>
      </c>
      <c r="BC19" s="39">
        <f t="shared" si="8"/>
        <v>10830</v>
      </c>
      <c r="BD19" s="39"/>
      <c r="BE19" s="39" t="s">
        <v>170</v>
      </c>
      <c r="BF19" s="39" t="s">
        <v>167</v>
      </c>
      <c r="BG19" s="39" t="s">
        <v>99</v>
      </c>
      <c r="BH19" s="38" t="s">
        <v>100</v>
      </c>
      <c r="BI19" s="38" t="s">
        <v>100</v>
      </c>
      <c r="BJ19" s="38" t="s">
        <v>101</v>
      </c>
    </row>
    <row r="20" spans="1:62" s="25" customFormat="1" ht="12.75" customHeight="1">
      <c r="A20" s="39">
        <f t="shared" si="9"/>
        <v>18</v>
      </c>
      <c r="B20" s="39" t="s">
        <v>171</v>
      </c>
      <c r="C20" s="39" t="s">
        <v>172</v>
      </c>
      <c r="D20" s="39" t="s">
        <v>173</v>
      </c>
      <c r="E20" s="39" t="s">
        <v>174</v>
      </c>
      <c r="F20" s="39" t="s">
        <v>173</v>
      </c>
      <c r="G20" s="39" t="s">
        <v>86</v>
      </c>
      <c r="H20" s="39" t="s">
        <v>87</v>
      </c>
      <c r="I20" s="39" t="s">
        <v>88</v>
      </c>
      <c r="J20" s="39" t="s">
        <v>89</v>
      </c>
      <c r="K20" s="39" t="s">
        <v>90</v>
      </c>
      <c r="L20" s="39" t="s">
        <v>82</v>
      </c>
      <c r="M20" s="39" t="s">
        <v>82</v>
      </c>
      <c r="N20" s="37">
        <v>45046</v>
      </c>
      <c r="O20" s="57">
        <v>155</v>
      </c>
      <c r="P20" s="59">
        <v>45046</v>
      </c>
      <c r="Q20" s="59">
        <v>45145</v>
      </c>
      <c r="R20" s="59">
        <v>45107</v>
      </c>
      <c r="S20" s="39"/>
      <c r="T20" s="39"/>
      <c r="U20" s="39" t="s">
        <v>91</v>
      </c>
      <c r="V20" s="39" t="s">
        <v>121</v>
      </c>
      <c r="W20" s="39">
        <v>155</v>
      </c>
      <c r="X20" s="39">
        <v>155</v>
      </c>
      <c r="Y20" s="39"/>
      <c r="Z20" s="39" t="s">
        <v>93</v>
      </c>
      <c r="AA20" s="39">
        <v>200000</v>
      </c>
      <c r="AB20" s="59">
        <v>44918</v>
      </c>
      <c r="AC20" s="39">
        <v>25.5</v>
      </c>
      <c r="AD20" s="39"/>
      <c r="AE20" s="39">
        <v>155</v>
      </c>
      <c r="AF20" s="39" t="s">
        <v>94</v>
      </c>
      <c r="AG20" s="39" t="s">
        <v>121</v>
      </c>
      <c r="AH20" s="39">
        <v>12.718</v>
      </c>
      <c r="AI20" s="39">
        <f t="shared" si="0"/>
        <v>1971.29</v>
      </c>
      <c r="AJ20" s="39"/>
      <c r="AK20" s="39" t="s">
        <v>95</v>
      </c>
      <c r="AL20" s="39">
        <v>155</v>
      </c>
      <c r="AM20" s="39">
        <v>30</v>
      </c>
      <c r="AN20" s="39">
        <f t="shared" si="1"/>
        <v>4650</v>
      </c>
      <c r="AO20" s="39"/>
      <c r="AP20" s="39"/>
      <c r="AQ20" s="39">
        <f t="shared" si="2"/>
        <v>0</v>
      </c>
      <c r="AR20" s="39">
        <f t="shared" si="3"/>
        <v>4650</v>
      </c>
      <c r="AS20" s="39"/>
      <c r="AT20" s="39" t="s">
        <v>96</v>
      </c>
      <c r="AU20" s="59">
        <v>45180</v>
      </c>
      <c r="AV20" s="39">
        <f t="shared" si="4"/>
        <v>30</v>
      </c>
      <c r="AW20" s="39">
        <f t="shared" si="5"/>
        <v>4650</v>
      </c>
      <c r="AX20" s="39"/>
      <c r="AY20" s="39" t="s">
        <v>97</v>
      </c>
      <c r="AZ20" s="40">
        <v>45180</v>
      </c>
      <c r="BA20" s="39">
        <f t="shared" si="6"/>
        <v>30</v>
      </c>
      <c r="BB20" s="39">
        <f t="shared" si="7"/>
        <v>155</v>
      </c>
      <c r="BC20" s="39">
        <f t="shared" si="8"/>
        <v>4650</v>
      </c>
      <c r="BD20" s="39"/>
      <c r="BE20" s="39" t="s">
        <v>175</v>
      </c>
      <c r="BF20" s="39" t="s">
        <v>171</v>
      </c>
      <c r="BG20" s="39" t="s">
        <v>99</v>
      </c>
      <c r="BH20" s="38" t="s">
        <v>100</v>
      </c>
      <c r="BI20" s="38" t="s">
        <v>100</v>
      </c>
      <c r="BJ20" s="38" t="s">
        <v>101</v>
      </c>
    </row>
    <row r="21" spans="1:62" s="25" customFormat="1" ht="12.75" customHeight="1">
      <c r="A21" s="39">
        <f t="shared" si="9"/>
        <v>19</v>
      </c>
      <c r="B21" s="39" t="s">
        <v>176</v>
      </c>
      <c r="C21" s="39" t="s">
        <v>105</v>
      </c>
      <c r="D21" s="39" t="s">
        <v>106</v>
      </c>
      <c r="E21" s="39" t="s">
        <v>177</v>
      </c>
      <c r="F21" s="39" t="s">
        <v>106</v>
      </c>
      <c r="G21" s="39" t="s">
        <v>86</v>
      </c>
      <c r="H21" s="39" t="s">
        <v>87</v>
      </c>
      <c r="I21" s="39" t="s">
        <v>88</v>
      </c>
      <c r="J21" s="39" t="s">
        <v>89</v>
      </c>
      <c r="K21" s="39" t="s">
        <v>90</v>
      </c>
      <c r="L21" s="39" t="s">
        <v>82</v>
      </c>
      <c r="M21" s="39" t="s">
        <v>82</v>
      </c>
      <c r="N21" s="37">
        <v>45046</v>
      </c>
      <c r="O21" s="57">
        <v>15</v>
      </c>
      <c r="P21" s="59">
        <v>45046</v>
      </c>
      <c r="Q21" s="59">
        <v>45145</v>
      </c>
      <c r="R21" s="59">
        <v>45107</v>
      </c>
      <c r="S21" s="39"/>
      <c r="T21" s="39"/>
      <c r="U21" s="39" t="s">
        <v>91</v>
      </c>
      <c r="V21" s="39" t="s">
        <v>121</v>
      </c>
      <c r="W21" s="39">
        <v>15</v>
      </c>
      <c r="X21" s="39">
        <v>15</v>
      </c>
      <c r="Y21" s="39"/>
      <c r="Z21" s="39" t="s">
        <v>93</v>
      </c>
      <c r="AA21" s="39">
        <v>200000</v>
      </c>
      <c r="AB21" s="59">
        <v>44918</v>
      </c>
      <c r="AC21" s="39">
        <v>25.5</v>
      </c>
      <c r="AD21" s="39"/>
      <c r="AE21" s="39">
        <v>15</v>
      </c>
      <c r="AF21" s="39" t="s">
        <v>94</v>
      </c>
      <c r="AG21" s="39" t="s">
        <v>121</v>
      </c>
      <c r="AH21" s="39">
        <v>12.718</v>
      </c>
      <c r="AI21" s="39">
        <f t="shared" si="0"/>
        <v>190.77</v>
      </c>
      <c r="AJ21" s="39"/>
      <c r="AK21" s="39" t="s">
        <v>95</v>
      </c>
      <c r="AL21" s="39">
        <v>15</v>
      </c>
      <c r="AM21" s="39">
        <v>30</v>
      </c>
      <c r="AN21" s="39">
        <f t="shared" si="1"/>
        <v>450</v>
      </c>
      <c r="AO21" s="39"/>
      <c r="AP21" s="39"/>
      <c r="AQ21" s="39">
        <f t="shared" si="2"/>
        <v>0</v>
      </c>
      <c r="AR21" s="39">
        <f t="shared" si="3"/>
        <v>450</v>
      </c>
      <c r="AS21" s="39"/>
      <c r="AT21" s="39" t="s">
        <v>96</v>
      </c>
      <c r="AU21" s="59">
        <v>45180</v>
      </c>
      <c r="AV21" s="39">
        <f t="shared" si="4"/>
        <v>30</v>
      </c>
      <c r="AW21" s="39">
        <f t="shared" si="5"/>
        <v>450</v>
      </c>
      <c r="AX21" s="39"/>
      <c r="AY21" s="39" t="s">
        <v>97</v>
      </c>
      <c r="AZ21" s="40">
        <v>45180</v>
      </c>
      <c r="BA21" s="39">
        <f t="shared" si="6"/>
        <v>30</v>
      </c>
      <c r="BB21" s="39">
        <f t="shared" si="7"/>
        <v>15</v>
      </c>
      <c r="BC21" s="39">
        <f t="shared" si="8"/>
        <v>450</v>
      </c>
      <c r="BD21" s="39"/>
      <c r="BE21" s="39" t="s">
        <v>178</v>
      </c>
      <c r="BF21" s="39" t="s">
        <v>176</v>
      </c>
      <c r="BG21" s="39" t="s">
        <v>99</v>
      </c>
      <c r="BH21" s="38" t="s">
        <v>100</v>
      </c>
      <c r="BI21" s="38" t="s">
        <v>100</v>
      </c>
      <c r="BJ21" s="38" t="s">
        <v>101</v>
      </c>
    </row>
    <row r="22" spans="1:62" s="25" customFormat="1" ht="12.75" customHeight="1">
      <c r="A22" s="39">
        <f t="shared" si="9"/>
        <v>20</v>
      </c>
      <c r="B22" s="39" t="s">
        <v>179</v>
      </c>
      <c r="C22" s="39" t="s">
        <v>180</v>
      </c>
      <c r="D22" s="39" t="s">
        <v>181</v>
      </c>
      <c r="E22" s="39" t="s">
        <v>182</v>
      </c>
      <c r="F22" s="39" t="s">
        <v>183</v>
      </c>
      <c r="G22" s="39" t="s">
        <v>86</v>
      </c>
      <c r="H22" s="39" t="s">
        <v>87</v>
      </c>
      <c r="I22" s="39" t="s">
        <v>88</v>
      </c>
      <c r="J22" s="39" t="s">
        <v>89</v>
      </c>
      <c r="K22" s="39" t="s">
        <v>90</v>
      </c>
      <c r="L22" s="39" t="s">
        <v>82</v>
      </c>
      <c r="M22" s="39" t="s">
        <v>82</v>
      </c>
      <c r="N22" s="37">
        <v>45107</v>
      </c>
      <c r="O22" s="57">
        <v>40</v>
      </c>
      <c r="P22" s="59">
        <v>45107</v>
      </c>
      <c r="Q22" s="59">
        <v>45145</v>
      </c>
      <c r="R22" s="59">
        <v>45107</v>
      </c>
      <c r="S22" s="39"/>
      <c r="T22" s="39"/>
      <c r="U22" s="39" t="s">
        <v>91</v>
      </c>
      <c r="V22" s="39" t="s">
        <v>121</v>
      </c>
      <c r="W22" s="39">
        <v>40</v>
      </c>
      <c r="X22" s="39">
        <v>40</v>
      </c>
      <c r="Y22" s="39"/>
      <c r="Z22" s="39" t="s">
        <v>93</v>
      </c>
      <c r="AA22" s="39">
        <v>200000</v>
      </c>
      <c r="AB22" s="59">
        <v>44918</v>
      </c>
      <c r="AC22" s="39">
        <v>25.5</v>
      </c>
      <c r="AD22" s="39"/>
      <c r="AE22" s="39">
        <v>40</v>
      </c>
      <c r="AF22" s="39" t="s">
        <v>94</v>
      </c>
      <c r="AG22" s="39" t="s">
        <v>121</v>
      </c>
      <c r="AH22" s="39">
        <v>15.353</v>
      </c>
      <c r="AI22" s="39">
        <f t="shared" si="0"/>
        <v>614.12</v>
      </c>
      <c r="AJ22" s="39"/>
      <c r="AK22" s="39" t="s">
        <v>95</v>
      </c>
      <c r="AL22" s="39">
        <v>40</v>
      </c>
      <c r="AM22" s="39">
        <v>30</v>
      </c>
      <c r="AN22" s="39">
        <f t="shared" si="1"/>
        <v>1200</v>
      </c>
      <c r="AO22" s="39"/>
      <c r="AP22" s="39"/>
      <c r="AQ22" s="39">
        <f t="shared" si="2"/>
        <v>0</v>
      </c>
      <c r="AR22" s="39">
        <f t="shared" si="3"/>
        <v>1200</v>
      </c>
      <c r="AS22" s="39"/>
      <c r="AT22" s="39" t="s">
        <v>96</v>
      </c>
      <c r="AU22" s="59">
        <v>45180</v>
      </c>
      <c r="AV22" s="39">
        <f t="shared" si="4"/>
        <v>30</v>
      </c>
      <c r="AW22" s="39">
        <f t="shared" si="5"/>
        <v>1200</v>
      </c>
      <c r="AX22" s="39"/>
      <c r="AY22" s="39" t="s">
        <v>97</v>
      </c>
      <c r="AZ22" s="40">
        <v>45180</v>
      </c>
      <c r="BA22" s="39">
        <f t="shared" si="6"/>
        <v>30</v>
      </c>
      <c r="BB22" s="39">
        <f t="shared" si="7"/>
        <v>40</v>
      </c>
      <c r="BC22" s="39">
        <f t="shared" si="8"/>
        <v>1200</v>
      </c>
      <c r="BD22" s="39"/>
      <c r="BE22" s="39" t="s">
        <v>184</v>
      </c>
      <c r="BF22" s="39" t="s">
        <v>179</v>
      </c>
      <c r="BG22" s="39" t="s">
        <v>99</v>
      </c>
      <c r="BH22" s="38" t="s">
        <v>100</v>
      </c>
      <c r="BI22" s="38" t="s">
        <v>100</v>
      </c>
      <c r="BJ22" s="38" t="s">
        <v>101</v>
      </c>
    </row>
    <row r="23" spans="1:62" s="25" customFormat="1" ht="12.75" customHeight="1">
      <c r="A23" s="39">
        <f t="shared" si="9"/>
        <v>21</v>
      </c>
      <c r="B23" s="39" t="s">
        <v>185</v>
      </c>
      <c r="C23" s="39" t="s">
        <v>111</v>
      </c>
      <c r="D23" s="39" t="s">
        <v>112</v>
      </c>
      <c r="E23" s="39" t="s">
        <v>186</v>
      </c>
      <c r="F23" s="39" t="s">
        <v>187</v>
      </c>
      <c r="G23" s="39" t="s">
        <v>86</v>
      </c>
      <c r="H23" s="39" t="s">
        <v>87</v>
      </c>
      <c r="I23" s="39" t="s">
        <v>88</v>
      </c>
      <c r="J23" s="39" t="s">
        <v>89</v>
      </c>
      <c r="K23" s="39" t="s">
        <v>90</v>
      </c>
      <c r="L23" s="39" t="s">
        <v>82</v>
      </c>
      <c r="M23" s="39" t="s">
        <v>82</v>
      </c>
      <c r="N23" s="37">
        <v>45107</v>
      </c>
      <c r="O23" s="57">
        <v>15</v>
      </c>
      <c r="P23" s="59">
        <v>45107</v>
      </c>
      <c r="Q23" s="59">
        <v>45145</v>
      </c>
      <c r="R23" s="59">
        <v>45107</v>
      </c>
      <c r="S23" s="39"/>
      <c r="T23" s="39"/>
      <c r="U23" s="39" t="s">
        <v>91</v>
      </c>
      <c r="V23" s="39" t="s">
        <v>121</v>
      </c>
      <c r="W23" s="39">
        <v>15</v>
      </c>
      <c r="X23" s="39">
        <v>15</v>
      </c>
      <c r="Y23" s="39"/>
      <c r="Z23" s="39" t="s">
        <v>93</v>
      </c>
      <c r="AA23" s="39">
        <v>200000</v>
      </c>
      <c r="AB23" s="59">
        <v>44918</v>
      </c>
      <c r="AC23" s="39">
        <v>25.5</v>
      </c>
      <c r="AD23" s="39"/>
      <c r="AE23" s="39">
        <v>15</v>
      </c>
      <c r="AF23" s="39" t="s">
        <v>94</v>
      </c>
      <c r="AG23" s="39" t="s">
        <v>121</v>
      </c>
      <c r="AH23" s="39">
        <v>15.353</v>
      </c>
      <c r="AI23" s="39">
        <f t="shared" si="0"/>
        <v>230.29499999999999</v>
      </c>
      <c r="AJ23" s="39"/>
      <c r="AK23" s="39" t="s">
        <v>95</v>
      </c>
      <c r="AL23" s="39">
        <v>15</v>
      </c>
      <c r="AM23" s="39">
        <v>30</v>
      </c>
      <c r="AN23" s="39">
        <f t="shared" si="1"/>
        <v>450</v>
      </c>
      <c r="AO23" s="39"/>
      <c r="AP23" s="39"/>
      <c r="AQ23" s="39">
        <f t="shared" si="2"/>
        <v>0</v>
      </c>
      <c r="AR23" s="39">
        <f t="shared" si="3"/>
        <v>450</v>
      </c>
      <c r="AS23" s="39"/>
      <c r="AT23" s="39" t="s">
        <v>96</v>
      </c>
      <c r="AU23" s="59">
        <v>45180</v>
      </c>
      <c r="AV23" s="39">
        <f t="shared" si="4"/>
        <v>30</v>
      </c>
      <c r="AW23" s="39">
        <f t="shared" si="5"/>
        <v>450</v>
      </c>
      <c r="AX23" s="39"/>
      <c r="AY23" s="39" t="s">
        <v>97</v>
      </c>
      <c r="AZ23" s="40">
        <v>45180</v>
      </c>
      <c r="BA23" s="39">
        <f t="shared" si="6"/>
        <v>30</v>
      </c>
      <c r="BB23" s="39">
        <f t="shared" si="7"/>
        <v>15</v>
      </c>
      <c r="BC23" s="39">
        <f t="shared" si="8"/>
        <v>450</v>
      </c>
      <c r="BD23" s="39"/>
      <c r="BE23" s="39" t="s">
        <v>188</v>
      </c>
      <c r="BF23" s="39" t="s">
        <v>185</v>
      </c>
      <c r="BG23" s="39" t="s">
        <v>99</v>
      </c>
      <c r="BH23" s="38" t="s">
        <v>100</v>
      </c>
      <c r="BI23" s="38" t="s">
        <v>100</v>
      </c>
      <c r="BJ23" s="38" t="s">
        <v>101</v>
      </c>
    </row>
    <row r="24" spans="1:62" s="25" customFormat="1" ht="12.75" customHeight="1">
      <c r="A24" s="39">
        <f t="shared" si="9"/>
        <v>22</v>
      </c>
      <c r="B24" s="39" t="s">
        <v>189</v>
      </c>
      <c r="C24" s="39" t="s">
        <v>115</v>
      </c>
      <c r="D24" s="39" t="s">
        <v>116</v>
      </c>
      <c r="E24" s="39" t="s">
        <v>190</v>
      </c>
      <c r="F24" s="39" t="s">
        <v>191</v>
      </c>
      <c r="G24" s="39" t="s">
        <v>86</v>
      </c>
      <c r="H24" s="39" t="s">
        <v>87</v>
      </c>
      <c r="I24" s="39" t="s">
        <v>88</v>
      </c>
      <c r="J24" s="39" t="s">
        <v>89</v>
      </c>
      <c r="K24" s="39" t="s">
        <v>90</v>
      </c>
      <c r="L24" s="39" t="s">
        <v>82</v>
      </c>
      <c r="M24" s="39" t="s">
        <v>82</v>
      </c>
      <c r="N24" s="37">
        <v>45107</v>
      </c>
      <c r="O24" s="57">
        <v>215</v>
      </c>
      <c r="P24" s="59">
        <v>45107</v>
      </c>
      <c r="Q24" s="59">
        <v>45145</v>
      </c>
      <c r="R24" s="59">
        <v>45107</v>
      </c>
      <c r="S24" s="39"/>
      <c r="T24" s="39"/>
      <c r="U24" s="39" t="s">
        <v>91</v>
      </c>
      <c r="V24" s="39" t="s">
        <v>121</v>
      </c>
      <c r="W24" s="39">
        <v>215</v>
      </c>
      <c r="X24" s="39">
        <v>215</v>
      </c>
      <c r="Y24" s="39"/>
      <c r="Z24" s="39" t="s">
        <v>93</v>
      </c>
      <c r="AA24" s="39">
        <v>200000</v>
      </c>
      <c r="AB24" s="59">
        <v>44918</v>
      </c>
      <c r="AC24" s="39">
        <v>25.5</v>
      </c>
      <c r="AD24" s="39"/>
      <c r="AE24" s="39">
        <v>215</v>
      </c>
      <c r="AF24" s="39" t="s">
        <v>94</v>
      </c>
      <c r="AG24" s="39" t="s">
        <v>121</v>
      </c>
      <c r="AH24" s="39">
        <v>15.353</v>
      </c>
      <c r="AI24" s="39">
        <f t="shared" si="0"/>
        <v>3300.895</v>
      </c>
      <c r="AJ24" s="39"/>
      <c r="AK24" s="39" t="s">
        <v>95</v>
      </c>
      <c r="AL24" s="39">
        <v>215</v>
      </c>
      <c r="AM24" s="39">
        <v>30</v>
      </c>
      <c r="AN24" s="39">
        <f t="shared" si="1"/>
        <v>6450</v>
      </c>
      <c r="AO24" s="39"/>
      <c r="AP24" s="39"/>
      <c r="AQ24" s="39">
        <f t="shared" si="2"/>
        <v>0</v>
      </c>
      <c r="AR24" s="39">
        <f t="shared" si="3"/>
        <v>6450</v>
      </c>
      <c r="AS24" s="39"/>
      <c r="AT24" s="39" t="s">
        <v>96</v>
      </c>
      <c r="AU24" s="59">
        <v>45180</v>
      </c>
      <c r="AV24" s="39">
        <f t="shared" si="4"/>
        <v>30</v>
      </c>
      <c r="AW24" s="39">
        <f t="shared" si="5"/>
        <v>6450</v>
      </c>
      <c r="AX24" s="39"/>
      <c r="AY24" s="39" t="s">
        <v>97</v>
      </c>
      <c r="AZ24" s="40">
        <v>45180</v>
      </c>
      <c r="BA24" s="39">
        <f t="shared" si="6"/>
        <v>30</v>
      </c>
      <c r="BB24" s="39">
        <f t="shared" si="7"/>
        <v>215</v>
      </c>
      <c r="BC24" s="39">
        <f t="shared" si="8"/>
        <v>6450</v>
      </c>
      <c r="BD24" s="39"/>
      <c r="BE24" s="39" t="s">
        <v>192</v>
      </c>
      <c r="BF24" s="39" t="s">
        <v>189</v>
      </c>
      <c r="BG24" s="39" t="s">
        <v>99</v>
      </c>
      <c r="BH24" s="38" t="s">
        <v>100</v>
      </c>
      <c r="BI24" s="38" t="s">
        <v>100</v>
      </c>
      <c r="BJ24" s="38" t="s">
        <v>101</v>
      </c>
    </row>
    <row r="25" spans="1:62" s="25" customFormat="1" ht="12.75" hidden="1" customHeight="1">
      <c r="A25" s="39">
        <f t="shared" si="9"/>
        <v>23</v>
      </c>
      <c r="B25" s="39" t="s">
        <v>193</v>
      </c>
      <c r="C25" s="39" t="s">
        <v>194</v>
      </c>
      <c r="D25" s="39" t="s">
        <v>195</v>
      </c>
      <c r="E25" s="39" t="s">
        <v>196</v>
      </c>
      <c r="F25" s="39" t="s">
        <v>197</v>
      </c>
      <c r="G25" s="39" t="s">
        <v>86</v>
      </c>
      <c r="H25" s="39" t="s">
        <v>198</v>
      </c>
      <c r="I25" s="39" t="s">
        <v>88</v>
      </c>
      <c r="J25" s="39" t="s">
        <v>89</v>
      </c>
      <c r="K25" s="39" t="s">
        <v>90</v>
      </c>
      <c r="L25" s="39" t="s">
        <v>194</v>
      </c>
      <c r="M25" s="39" t="s">
        <v>194</v>
      </c>
      <c r="N25" s="37">
        <v>45046</v>
      </c>
      <c r="O25" s="57">
        <v>65</v>
      </c>
      <c r="P25" s="59">
        <v>45046</v>
      </c>
      <c r="Q25" s="59">
        <v>45145</v>
      </c>
      <c r="R25" s="59">
        <v>45107</v>
      </c>
      <c r="S25" s="39"/>
      <c r="T25" s="39"/>
      <c r="U25" s="39" t="s">
        <v>91</v>
      </c>
      <c r="V25" s="39" t="s">
        <v>121</v>
      </c>
      <c r="W25" s="39">
        <v>65</v>
      </c>
      <c r="X25" s="39">
        <v>65</v>
      </c>
      <c r="Y25" s="39"/>
      <c r="Z25" s="39" t="s">
        <v>93</v>
      </c>
      <c r="AA25" s="39">
        <v>200000</v>
      </c>
      <c r="AB25" s="59">
        <v>44918</v>
      </c>
      <c r="AC25" s="39">
        <v>25.5</v>
      </c>
      <c r="AD25" s="39"/>
      <c r="AE25" s="39">
        <v>65</v>
      </c>
      <c r="AF25" s="39" t="s">
        <v>94</v>
      </c>
      <c r="AG25" s="39" t="s">
        <v>121</v>
      </c>
      <c r="AH25" s="39">
        <v>12.718</v>
      </c>
      <c r="AI25" s="39">
        <f t="shared" si="0"/>
        <v>826.67</v>
      </c>
      <c r="AJ25" s="39"/>
      <c r="AK25" s="39" t="s">
        <v>199</v>
      </c>
      <c r="AL25" s="39">
        <v>65</v>
      </c>
      <c r="AM25" s="39">
        <v>20</v>
      </c>
      <c r="AN25" s="39">
        <f t="shared" si="1"/>
        <v>1300</v>
      </c>
      <c r="AO25" s="39"/>
      <c r="AP25" s="39"/>
      <c r="AQ25" s="39">
        <f t="shared" si="2"/>
        <v>0</v>
      </c>
      <c r="AR25" s="39">
        <f t="shared" si="3"/>
        <v>1300</v>
      </c>
      <c r="AS25" s="39"/>
      <c r="AT25" s="39" t="s">
        <v>200</v>
      </c>
      <c r="AU25" s="40">
        <v>45128</v>
      </c>
      <c r="AV25" s="39">
        <f t="shared" si="4"/>
        <v>20</v>
      </c>
      <c r="AW25" s="39">
        <f t="shared" si="5"/>
        <v>1300</v>
      </c>
      <c r="AX25" s="39"/>
      <c r="AY25" s="39" t="s">
        <v>201</v>
      </c>
      <c r="AZ25" s="40">
        <v>45204</v>
      </c>
      <c r="BA25" s="39">
        <f t="shared" si="6"/>
        <v>20</v>
      </c>
      <c r="BB25" s="39">
        <f t="shared" si="7"/>
        <v>65</v>
      </c>
      <c r="BC25" s="39">
        <f t="shared" si="8"/>
        <v>1300</v>
      </c>
      <c r="BD25" s="39"/>
      <c r="BE25" s="39" t="s">
        <v>202</v>
      </c>
      <c r="BF25" s="39" t="s">
        <v>193</v>
      </c>
      <c r="BG25" s="39" t="s">
        <v>99</v>
      </c>
      <c r="BH25" s="38" t="s">
        <v>100</v>
      </c>
      <c r="BI25" s="38" t="s">
        <v>100</v>
      </c>
      <c r="BJ25" s="38" t="s">
        <v>101</v>
      </c>
    </row>
    <row r="26" spans="1:62" s="25" customFormat="1" ht="12.75" hidden="1" customHeight="1">
      <c r="A26" s="39">
        <f t="shared" si="9"/>
        <v>24</v>
      </c>
      <c r="B26" s="39" t="s">
        <v>203</v>
      </c>
      <c r="C26" s="39" t="s">
        <v>194</v>
      </c>
      <c r="D26" s="39" t="s">
        <v>195</v>
      </c>
      <c r="E26" s="39" t="s">
        <v>204</v>
      </c>
      <c r="F26" s="39" t="s">
        <v>205</v>
      </c>
      <c r="G26" s="39" t="s">
        <v>86</v>
      </c>
      <c r="H26" s="39" t="s">
        <v>198</v>
      </c>
      <c r="I26" s="39" t="s">
        <v>88</v>
      </c>
      <c r="J26" s="39" t="s">
        <v>89</v>
      </c>
      <c r="K26" s="39" t="s">
        <v>90</v>
      </c>
      <c r="L26" s="39" t="s">
        <v>194</v>
      </c>
      <c r="M26" s="39" t="s">
        <v>194</v>
      </c>
      <c r="N26" s="37">
        <v>45046</v>
      </c>
      <c r="O26" s="57">
        <v>1405</v>
      </c>
      <c r="P26" s="59">
        <v>45046</v>
      </c>
      <c r="Q26" s="59">
        <v>45145</v>
      </c>
      <c r="R26" s="59">
        <v>45107</v>
      </c>
      <c r="S26" s="39"/>
      <c r="T26" s="39"/>
      <c r="U26" s="39" t="s">
        <v>91</v>
      </c>
      <c r="V26" s="39" t="s">
        <v>121</v>
      </c>
      <c r="W26" s="39">
        <v>1405</v>
      </c>
      <c r="X26" s="39">
        <v>1405</v>
      </c>
      <c r="Y26" s="39"/>
      <c r="Z26" s="39" t="s">
        <v>93</v>
      </c>
      <c r="AA26" s="39">
        <v>200000</v>
      </c>
      <c r="AB26" s="59">
        <v>44918</v>
      </c>
      <c r="AC26" s="39">
        <v>25.5</v>
      </c>
      <c r="AD26" s="39"/>
      <c r="AE26" s="39">
        <v>1405</v>
      </c>
      <c r="AF26" s="39" t="s">
        <v>94</v>
      </c>
      <c r="AG26" s="39" t="s">
        <v>121</v>
      </c>
      <c r="AH26" s="39">
        <v>12.718</v>
      </c>
      <c r="AI26" s="39">
        <f t="shared" si="0"/>
        <v>17868.79</v>
      </c>
      <c r="AJ26" s="39"/>
      <c r="AK26" s="39" t="s">
        <v>199</v>
      </c>
      <c r="AL26" s="39">
        <v>1405</v>
      </c>
      <c r="AM26" s="39">
        <v>20</v>
      </c>
      <c r="AN26" s="39">
        <f t="shared" si="1"/>
        <v>28100</v>
      </c>
      <c r="AO26" s="39"/>
      <c r="AP26" s="39"/>
      <c r="AQ26" s="39">
        <f t="shared" si="2"/>
        <v>0</v>
      </c>
      <c r="AR26" s="39">
        <f t="shared" si="3"/>
        <v>28100</v>
      </c>
      <c r="AS26" s="39"/>
      <c r="AT26" s="39" t="s">
        <v>200</v>
      </c>
      <c r="AU26" s="40">
        <v>45128</v>
      </c>
      <c r="AV26" s="39">
        <f t="shared" si="4"/>
        <v>20</v>
      </c>
      <c r="AW26" s="39">
        <f t="shared" si="5"/>
        <v>28100</v>
      </c>
      <c r="AX26" s="39"/>
      <c r="AY26" s="39" t="s">
        <v>201</v>
      </c>
      <c r="AZ26" s="40">
        <v>45204</v>
      </c>
      <c r="BA26" s="39">
        <f t="shared" si="6"/>
        <v>20</v>
      </c>
      <c r="BB26" s="39">
        <f t="shared" si="7"/>
        <v>1405</v>
      </c>
      <c r="BC26" s="39">
        <f t="shared" si="8"/>
        <v>28100</v>
      </c>
      <c r="BD26" s="39"/>
      <c r="BE26" s="39" t="s">
        <v>206</v>
      </c>
      <c r="BF26" s="39" t="s">
        <v>203</v>
      </c>
      <c r="BG26" s="39" t="s">
        <v>99</v>
      </c>
      <c r="BH26" s="38" t="s">
        <v>100</v>
      </c>
      <c r="BI26" s="38" t="s">
        <v>100</v>
      </c>
      <c r="BJ26" s="38" t="s">
        <v>101</v>
      </c>
    </row>
    <row r="27" spans="1:62" s="25" customFormat="1" ht="12.75" hidden="1" customHeight="1">
      <c r="A27" s="39">
        <f t="shared" si="9"/>
        <v>25</v>
      </c>
      <c r="B27" s="39" t="s">
        <v>207</v>
      </c>
      <c r="C27" s="39" t="s">
        <v>194</v>
      </c>
      <c r="D27" s="39" t="s">
        <v>195</v>
      </c>
      <c r="E27" s="39" t="s">
        <v>208</v>
      </c>
      <c r="F27" s="39" t="s">
        <v>209</v>
      </c>
      <c r="G27" s="39" t="s">
        <v>86</v>
      </c>
      <c r="H27" s="39" t="s">
        <v>198</v>
      </c>
      <c r="I27" s="39" t="s">
        <v>88</v>
      </c>
      <c r="J27" s="39" t="s">
        <v>89</v>
      </c>
      <c r="K27" s="39" t="s">
        <v>90</v>
      </c>
      <c r="L27" s="39" t="s">
        <v>194</v>
      </c>
      <c r="M27" s="39" t="s">
        <v>194</v>
      </c>
      <c r="N27" s="37">
        <v>45046</v>
      </c>
      <c r="O27" s="57">
        <v>175</v>
      </c>
      <c r="P27" s="59">
        <v>45046</v>
      </c>
      <c r="Q27" s="59">
        <v>45145</v>
      </c>
      <c r="R27" s="59">
        <v>45107</v>
      </c>
      <c r="S27" s="39"/>
      <c r="T27" s="39"/>
      <c r="U27" s="39" t="s">
        <v>91</v>
      </c>
      <c r="V27" s="39" t="s">
        <v>121</v>
      </c>
      <c r="W27" s="39">
        <v>175</v>
      </c>
      <c r="X27" s="39">
        <v>175</v>
      </c>
      <c r="Y27" s="39"/>
      <c r="Z27" s="39" t="s">
        <v>93</v>
      </c>
      <c r="AA27" s="39">
        <v>200000</v>
      </c>
      <c r="AB27" s="59">
        <v>44918</v>
      </c>
      <c r="AC27" s="39">
        <v>25.5</v>
      </c>
      <c r="AD27" s="39"/>
      <c r="AE27" s="39">
        <v>175</v>
      </c>
      <c r="AF27" s="39" t="s">
        <v>94</v>
      </c>
      <c r="AG27" s="39" t="s">
        <v>121</v>
      </c>
      <c r="AH27" s="39">
        <v>12.718</v>
      </c>
      <c r="AI27" s="39">
        <f t="shared" si="0"/>
        <v>2225.65</v>
      </c>
      <c r="AJ27" s="39"/>
      <c r="AK27" s="39" t="s">
        <v>199</v>
      </c>
      <c r="AL27" s="39">
        <v>175</v>
      </c>
      <c r="AM27" s="39">
        <v>20</v>
      </c>
      <c r="AN27" s="39">
        <f t="shared" si="1"/>
        <v>3500</v>
      </c>
      <c r="AO27" s="39"/>
      <c r="AP27" s="39"/>
      <c r="AQ27" s="39">
        <f t="shared" si="2"/>
        <v>0</v>
      </c>
      <c r="AR27" s="39">
        <f t="shared" si="3"/>
        <v>3500</v>
      </c>
      <c r="AS27" s="39"/>
      <c r="AT27" s="39" t="s">
        <v>200</v>
      </c>
      <c r="AU27" s="40">
        <v>45128</v>
      </c>
      <c r="AV27" s="39">
        <f t="shared" si="4"/>
        <v>20</v>
      </c>
      <c r="AW27" s="39">
        <f t="shared" si="5"/>
        <v>3500</v>
      </c>
      <c r="AX27" s="39"/>
      <c r="AY27" s="39" t="s">
        <v>201</v>
      </c>
      <c r="AZ27" s="40">
        <v>45204</v>
      </c>
      <c r="BA27" s="39">
        <f t="shared" si="6"/>
        <v>20</v>
      </c>
      <c r="BB27" s="39">
        <f t="shared" si="7"/>
        <v>175</v>
      </c>
      <c r="BC27" s="39">
        <f t="shared" si="8"/>
        <v>3500</v>
      </c>
      <c r="BD27" s="39"/>
      <c r="BE27" s="39" t="s">
        <v>210</v>
      </c>
      <c r="BF27" s="39" t="s">
        <v>207</v>
      </c>
      <c r="BG27" s="39" t="s">
        <v>99</v>
      </c>
      <c r="BH27" s="38" t="s">
        <v>100</v>
      </c>
      <c r="BI27" s="38" t="s">
        <v>100</v>
      </c>
      <c r="BJ27" s="38" t="s">
        <v>101</v>
      </c>
    </row>
    <row r="28" spans="1:62" s="25" customFormat="1" ht="12.75" hidden="1" customHeight="1">
      <c r="A28" s="39">
        <f t="shared" si="9"/>
        <v>26</v>
      </c>
      <c r="B28" s="39" t="s">
        <v>211</v>
      </c>
      <c r="C28" s="39" t="s">
        <v>196</v>
      </c>
      <c r="D28" s="39" t="s">
        <v>197</v>
      </c>
      <c r="E28" s="39" t="s">
        <v>212</v>
      </c>
      <c r="F28" s="39" t="s">
        <v>197</v>
      </c>
      <c r="G28" s="39" t="s">
        <v>86</v>
      </c>
      <c r="H28" s="39" t="s">
        <v>198</v>
      </c>
      <c r="I28" s="39" t="s">
        <v>88</v>
      </c>
      <c r="J28" s="39" t="s">
        <v>89</v>
      </c>
      <c r="K28" s="39" t="s">
        <v>90</v>
      </c>
      <c r="L28" s="39" t="s">
        <v>194</v>
      </c>
      <c r="M28" s="39" t="s">
        <v>194</v>
      </c>
      <c r="N28" s="37">
        <v>45046</v>
      </c>
      <c r="O28" s="57">
        <v>15</v>
      </c>
      <c r="P28" s="59">
        <v>45046</v>
      </c>
      <c r="Q28" s="59">
        <v>45145</v>
      </c>
      <c r="R28" s="59">
        <v>45107</v>
      </c>
      <c r="S28" s="39"/>
      <c r="T28" s="39"/>
      <c r="U28" s="39" t="s">
        <v>91</v>
      </c>
      <c r="V28" s="39" t="s">
        <v>121</v>
      </c>
      <c r="W28" s="39">
        <v>15</v>
      </c>
      <c r="X28" s="39">
        <v>15</v>
      </c>
      <c r="Y28" s="39"/>
      <c r="Z28" s="39" t="s">
        <v>93</v>
      </c>
      <c r="AA28" s="39">
        <v>200000</v>
      </c>
      <c r="AB28" s="59">
        <v>44918</v>
      </c>
      <c r="AC28" s="39">
        <v>25.5</v>
      </c>
      <c r="AD28" s="39"/>
      <c r="AE28" s="39">
        <v>15</v>
      </c>
      <c r="AF28" s="39" t="s">
        <v>94</v>
      </c>
      <c r="AG28" s="39" t="s">
        <v>121</v>
      </c>
      <c r="AH28" s="39">
        <v>12.718</v>
      </c>
      <c r="AI28" s="39">
        <f t="shared" si="0"/>
        <v>190.77</v>
      </c>
      <c r="AJ28" s="39"/>
      <c r="AK28" s="39" t="s">
        <v>199</v>
      </c>
      <c r="AL28" s="39">
        <v>15</v>
      </c>
      <c r="AM28" s="39">
        <v>20</v>
      </c>
      <c r="AN28" s="39">
        <f t="shared" si="1"/>
        <v>300</v>
      </c>
      <c r="AO28" s="39"/>
      <c r="AP28" s="39"/>
      <c r="AQ28" s="39">
        <f t="shared" si="2"/>
        <v>0</v>
      </c>
      <c r="AR28" s="39">
        <f t="shared" si="3"/>
        <v>300</v>
      </c>
      <c r="AS28" s="39"/>
      <c r="AT28" s="39" t="s">
        <v>200</v>
      </c>
      <c r="AU28" s="40">
        <v>45128</v>
      </c>
      <c r="AV28" s="39">
        <f t="shared" si="4"/>
        <v>20</v>
      </c>
      <c r="AW28" s="39">
        <f t="shared" si="5"/>
        <v>300</v>
      </c>
      <c r="AX28" s="39"/>
      <c r="AY28" s="39" t="s">
        <v>201</v>
      </c>
      <c r="AZ28" s="40">
        <v>45204</v>
      </c>
      <c r="BA28" s="39">
        <f t="shared" si="6"/>
        <v>20</v>
      </c>
      <c r="BB28" s="39">
        <f t="shared" si="7"/>
        <v>15</v>
      </c>
      <c r="BC28" s="39">
        <f t="shared" si="8"/>
        <v>300</v>
      </c>
      <c r="BD28" s="39"/>
      <c r="BE28" s="39" t="s">
        <v>213</v>
      </c>
      <c r="BF28" s="39" t="s">
        <v>211</v>
      </c>
      <c r="BG28" s="39" t="s">
        <v>99</v>
      </c>
      <c r="BH28" s="38" t="s">
        <v>100</v>
      </c>
      <c r="BI28" s="38" t="s">
        <v>100</v>
      </c>
      <c r="BJ28" s="38" t="s">
        <v>101</v>
      </c>
    </row>
    <row r="29" spans="1:62" s="25" customFormat="1" ht="12.75" hidden="1" customHeight="1">
      <c r="A29" s="39">
        <f t="shared" si="9"/>
        <v>27</v>
      </c>
      <c r="B29" s="39" t="s">
        <v>214</v>
      </c>
      <c r="C29" s="39" t="s">
        <v>215</v>
      </c>
      <c r="D29" s="39" t="s">
        <v>216</v>
      </c>
      <c r="E29" s="39" t="s">
        <v>217</v>
      </c>
      <c r="F29" s="39" t="s">
        <v>218</v>
      </c>
      <c r="G29" s="39" t="s">
        <v>86</v>
      </c>
      <c r="H29" s="39" t="s">
        <v>198</v>
      </c>
      <c r="I29" s="39" t="s">
        <v>88</v>
      </c>
      <c r="J29" s="39" t="s">
        <v>89</v>
      </c>
      <c r="K29" s="39" t="s">
        <v>90</v>
      </c>
      <c r="L29" s="39" t="s">
        <v>194</v>
      </c>
      <c r="M29" s="39" t="s">
        <v>194</v>
      </c>
      <c r="N29" s="37">
        <v>45046</v>
      </c>
      <c r="O29" s="57">
        <v>5</v>
      </c>
      <c r="P29" s="59">
        <v>45046</v>
      </c>
      <c r="Q29" s="59">
        <v>45145</v>
      </c>
      <c r="R29" s="59">
        <v>45107</v>
      </c>
      <c r="S29" s="39"/>
      <c r="T29" s="39"/>
      <c r="U29" s="39" t="s">
        <v>91</v>
      </c>
      <c r="V29" s="39" t="s">
        <v>121</v>
      </c>
      <c r="W29" s="39">
        <v>5</v>
      </c>
      <c r="X29" s="39">
        <v>5</v>
      </c>
      <c r="Y29" s="39"/>
      <c r="Z29" s="39" t="s">
        <v>93</v>
      </c>
      <c r="AA29" s="39">
        <v>200000</v>
      </c>
      <c r="AB29" s="59">
        <v>44918</v>
      </c>
      <c r="AC29" s="39">
        <v>25.5</v>
      </c>
      <c r="AD29" s="39"/>
      <c r="AE29" s="39">
        <v>5</v>
      </c>
      <c r="AF29" s="39" t="s">
        <v>94</v>
      </c>
      <c r="AG29" s="39" t="s">
        <v>121</v>
      </c>
      <c r="AH29" s="39">
        <v>12.718</v>
      </c>
      <c r="AI29" s="39">
        <f t="shared" si="0"/>
        <v>63.59</v>
      </c>
      <c r="AJ29" s="39"/>
      <c r="AK29" s="39" t="s">
        <v>199</v>
      </c>
      <c r="AL29" s="39">
        <v>5</v>
      </c>
      <c r="AM29" s="39">
        <v>20</v>
      </c>
      <c r="AN29" s="39">
        <f t="shared" si="1"/>
        <v>100</v>
      </c>
      <c r="AO29" s="39"/>
      <c r="AP29" s="39"/>
      <c r="AQ29" s="39">
        <f t="shared" si="2"/>
        <v>0</v>
      </c>
      <c r="AR29" s="39">
        <f t="shared" si="3"/>
        <v>100</v>
      </c>
      <c r="AS29" s="39"/>
      <c r="AT29" s="39" t="s">
        <v>200</v>
      </c>
      <c r="AU29" s="40">
        <v>45128</v>
      </c>
      <c r="AV29" s="39">
        <f t="shared" si="4"/>
        <v>20</v>
      </c>
      <c r="AW29" s="39">
        <f t="shared" si="5"/>
        <v>100</v>
      </c>
      <c r="AX29" s="39"/>
      <c r="AY29" s="39" t="s">
        <v>201</v>
      </c>
      <c r="AZ29" s="40">
        <v>45204</v>
      </c>
      <c r="BA29" s="39">
        <f t="shared" si="6"/>
        <v>20</v>
      </c>
      <c r="BB29" s="39">
        <f t="shared" si="7"/>
        <v>5</v>
      </c>
      <c r="BC29" s="39">
        <f t="shared" si="8"/>
        <v>100</v>
      </c>
      <c r="BD29" s="39"/>
      <c r="BE29" s="39" t="s">
        <v>219</v>
      </c>
      <c r="BF29" s="39" t="s">
        <v>214</v>
      </c>
      <c r="BG29" s="39" t="s">
        <v>99</v>
      </c>
      <c r="BH29" s="38" t="s">
        <v>100</v>
      </c>
      <c r="BI29" s="38" t="s">
        <v>100</v>
      </c>
      <c r="BJ29" s="38" t="s">
        <v>101</v>
      </c>
    </row>
    <row r="30" spans="1:62" s="25" customFormat="1" ht="12.75" hidden="1" customHeight="1">
      <c r="A30" s="39">
        <f t="shared" si="9"/>
        <v>28</v>
      </c>
      <c r="B30" s="39" t="s">
        <v>220</v>
      </c>
      <c r="C30" s="39" t="s">
        <v>215</v>
      </c>
      <c r="D30" s="39" t="s">
        <v>216</v>
      </c>
      <c r="E30" s="39" t="s">
        <v>221</v>
      </c>
      <c r="F30" s="39" t="s">
        <v>222</v>
      </c>
      <c r="G30" s="39" t="s">
        <v>86</v>
      </c>
      <c r="H30" s="39" t="s">
        <v>198</v>
      </c>
      <c r="I30" s="39" t="s">
        <v>88</v>
      </c>
      <c r="J30" s="39" t="s">
        <v>89</v>
      </c>
      <c r="K30" s="39" t="s">
        <v>90</v>
      </c>
      <c r="L30" s="39" t="s">
        <v>194</v>
      </c>
      <c r="M30" s="39" t="s">
        <v>194</v>
      </c>
      <c r="N30" s="37">
        <v>45046</v>
      </c>
      <c r="O30" s="57">
        <v>5</v>
      </c>
      <c r="P30" s="59">
        <v>45046</v>
      </c>
      <c r="Q30" s="59">
        <v>45145</v>
      </c>
      <c r="R30" s="59">
        <v>45107</v>
      </c>
      <c r="S30" s="39"/>
      <c r="T30" s="39"/>
      <c r="U30" s="39" t="s">
        <v>91</v>
      </c>
      <c r="V30" s="39" t="s">
        <v>121</v>
      </c>
      <c r="W30" s="39">
        <v>5</v>
      </c>
      <c r="X30" s="39">
        <v>5</v>
      </c>
      <c r="Y30" s="39"/>
      <c r="Z30" s="39" t="s">
        <v>93</v>
      </c>
      <c r="AA30" s="39">
        <v>200000</v>
      </c>
      <c r="AB30" s="59">
        <v>44918</v>
      </c>
      <c r="AC30" s="39">
        <v>25.5</v>
      </c>
      <c r="AD30" s="39"/>
      <c r="AE30" s="39">
        <v>5</v>
      </c>
      <c r="AF30" s="39" t="s">
        <v>94</v>
      </c>
      <c r="AG30" s="39" t="s">
        <v>121</v>
      </c>
      <c r="AH30" s="39">
        <v>12.718</v>
      </c>
      <c r="AI30" s="39">
        <f t="shared" si="0"/>
        <v>63.59</v>
      </c>
      <c r="AJ30" s="39"/>
      <c r="AK30" s="39" t="s">
        <v>199</v>
      </c>
      <c r="AL30" s="39">
        <v>5</v>
      </c>
      <c r="AM30" s="39">
        <v>20</v>
      </c>
      <c r="AN30" s="39">
        <f t="shared" si="1"/>
        <v>100</v>
      </c>
      <c r="AO30" s="39"/>
      <c r="AP30" s="39"/>
      <c r="AQ30" s="39">
        <f t="shared" si="2"/>
        <v>0</v>
      </c>
      <c r="AR30" s="39">
        <f t="shared" si="3"/>
        <v>100</v>
      </c>
      <c r="AS30" s="39"/>
      <c r="AT30" s="39" t="s">
        <v>200</v>
      </c>
      <c r="AU30" s="40">
        <v>45128</v>
      </c>
      <c r="AV30" s="39">
        <f t="shared" si="4"/>
        <v>20</v>
      </c>
      <c r="AW30" s="39">
        <f t="shared" si="5"/>
        <v>100</v>
      </c>
      <c r="AX30" s="39"/>
      <c r="AY30" s="39" t="s">
        <v>201</v>
      </c>
      <c r="AZ30" s="40">
        <v>45204</v>
      </c>
      <c r="BA30" s="39">
        <f t="shared" si="6"/>
        <v>20</v>
      </c>
      <c r="BB30" s="39">
        <f t="shared" si="7"/>
        <v>5</v>
      </c>
      <c r="BC30" s="39">
        <f t="shared" si="8"/>
        <v>100</v>
      </c>
      <c r="BD30" s="39"/>
      <c r="BE30" s="39" t="s">
        <v>223</v>
      </c>
      <c r="BF30" s="39" t="s">
        <v>220</v>
      </c>
      <c r="BG30" s="39" t="s">
        <v>99</v>
      </c>
      <c r="BH30" s="38" t="s">
        <v>100</v>
      </c>
      <c r="BI30" s="38" t="s">
        <v>100</v>
      </c>
      <c r="BJ30" s="38" t="s">
        <v>101</v>
      </c>
    </row>
    <row r="31" spans="1:62" s="25" customFormat="1" ht="12.75" hidden="1" customHeight="1">
      <c r="A31" s="39">
        <f t="shared" si="9"/>
        <v>29</v>
      </c>
      <c r="B31" s="39" t="s">
        <v>224</v>
      </c>
      <c r="C31" s="39" t="s">
        <v>215</v>
      </c>
      <c r="D31" s="39" t="s">
        <v>216</v>
      </c>
      <c r="E31" s="39" t="s">
        <v>225</v>
      </c>
      <c r="F31" s="39" t="s">
        <v>216</v>
      </c>
      <c r="G31" s="39" t="s">
        <v>86</v>
      </c>
      <c r="H31" s="39" t="s">
        <v>198</v>
      </c>
      <c r="I31" s="39" t="s">
        <v>88</v>
      </c>
      <c r="J31" s="39" t="s">
        <v>89</v>
      </c>
      <c r="K31" s="39" t="s">
        <v>90</v>
      </c>
      <c r="L31" s="39" t="s">
        <v>194</v>
      </c>
      <c r="M31" s="39" t="s">
        <v>194</v>
      </c>
      <c r="N31" s="37">
        <v>45046</v>
      </c>
      <c r="O31" s="57">
        <v>259</v>
      </c>
      <c r="P31" s="59">
        <v>45046</v>
      </c>
      <c r="Q31" s="59">
        <v>45145</v>
      </c>
      <c r="R31" s="59">
        <v>45107</v>
      </c>
      <c r="S31" s="39"/>
      <c r="T31" s="39"/>
      <c r="U31" s="39" t="s">
        <v>91</v>
      </c>
      <c r="V31" s="39" t="s">
        <v>121</v>
      </c>
      <c r="W31" s="39">
        <v>259</v>
      </c>
      <c r="X31" s="39">
        <v>259</v>
      </c>
      <c r="Y31" s="39"/>
      <c r="Z31" s="39" t="s">
        <v>93</v>
      </c>
      <c r="AA31" s="39">
        <v>200000</v>
      </c>
      <c r="AB31" s="59">
        <v>44918</v>
      </c>
      <c r="AC31" s="39">
        <v>25.5</v>
      </c>
      <c r="AD31" s="39"/>
      <c r="AE31" s="39">
        <v>259</v>
      </c>
      <c r="AF31" s="39" t="s">
        <v>94</v>
      </c>
      <c r="AG31" s="39" t="s">
        <v>121</v>
      </c>
      <c r="AH31" s="39">
        <v>12.718</v>
      </c>
      <c r="AI31" s="39">
        <f t="shared" si="0"/>
        <v>3293.962</v>
      </c>
      <c r="AJ31" s="39"/>
      <c r="AK31" s="39" t="s">
        <v>199</v>
      </c>
      <c r="AL31" s="39">
        <v>259</v>
      </c>
      <c r="AM31" s="39">
        <v>20</v>
      </c>
      <c r="AN31" s="39">
        <f t="shared" si="1"/>
        <v>5180</v>
      </c>
      <c r="AO31" s="39"/>
      <c r="AP31" s="39"/>
      <c r="AQ31" s="39">
        <f t="shared" si="2"/>
        <v>0</v>
      </c>
      <c r="AR31" s="39">
        <f t="shared" si="3"/>
        <v>5180</v>
      </c>
      <c r="AS31" s="39"/>
      <c r="AT31" s="39" t="s">
        <v>200</v>
      </c>
      <c r="AU31" s="40">
        <v>45128</v>
      </c>
      <c r="AV31" s="39">
        <f t="shared" si="4"/>
        <v>20</v>
      </c>
      <c r="AW31" s="39">
        <f t="shared" si="5"/>
        <v>5180</v>
      </c>
      <c r="AX31" s="39"/>
      <c r="AY31" s="39" t="s">
        <v>201</v>
      </c>
      <c r="AZ31" s="40">
        <v>45204</v>
      </c>
      <c r="BA31" s="39">
        <f t="shared" si="6"/>
        <v>20</v>
      </c>
      <c r="BB31" s="39">
        <f t="shared" si="7"/>
        <v>259</v>
      </c>
      <c r="BC31" s="39">
        <f t="shared" si="8"/>
        <v>5180</v>
      </c>
      <c r="BD31" s="39"/>
      <c r="BE31" s="39" t="s">
        <v>226</v>
      </c>
      <c r="BF31" s="39" t="s">
        <v>224</v>
      </c>
      <c r="BG31" s="39" t="s">
        <v>99</v>
      </c>
      <c r="BH31" s="38" t="s">
        <v>100</v>
      </c>
      <c r="BI31" s="38" t="s">
        <v>100</v>
      </c>
      <c r="BJ31" s="38" t="s">
        <v>101</v>
      </c>
    </row>
    <row r="32" spans="1:62" s="25" customFormat="1" ht="12.75" hidden="1" customHeight="1">
      <c r="A32" s="39">
        <f t="shared" si="9"/>
        <v>30</v>
      </c>
      <c r="B32" s="39" t="s">
        <v>227</v>
      </c>
      <c r="C32" s="39" t="s">
        <v>228</v>
      </c>
      <c r="D32" s="39" t="s">
        <v>229</v>
      </c>
      <c r="E32" s="39" t="s">
        <v>230</v>
      </c>
      <c r="F32" s="39" t="s">
        <v>231</v>
      </c>
      <c r="G32" s="39" t="s">
        <v>86</v>
      </c>
      <c r="H32" s="39" t="s">
        <v>198</v>
      </c>
      <c r="I32" s="39" t="s">
        <v>88</v>
      </c>
      <c r="J32" s="39" t="s">
        <v>89</v>
      </c>
      <c r="K32" s="39" t="s">
        <v>90</v>
      </c>
      <c r="L32" s="39" t="s">
        <v>194</v>
      </c>
      <c r="M32" s="39" t="s">
        <v>194</v>
      </c>
      <c r="N32" s="37">
        <v>45046</v>
      </c>
      <c r="O32" s="57">
        <v>132</v>
      </c>
      <c r="P32" s="59">
        <v>45046</v>
      </c>
      <c r="Q32" s="59">
        <v>45145</v>
      </c>
      <c r="R32" s="59">
        <v>45107</v>
      </c>
      <c r="S32" s="39"/>
      <c r="T32" s="39"/>
      <c r="U32" s="39" t="s">
        <v>91</v>
      </c>
      <c r="V32" s="39" t="s">
        <v>121</v>
      </c>
      <c r="W32" s="39">
        <v>132</v>
      </c>
      <c r="X32" s="39">
        <v>132</v>
      </c>
      <c r="Y32" s="39"/>
      <c r="Z32" s="39" t="s">
        <v>93</v>
      </c>
      <c r="AA32" s="39">
        <v>200000</v>
      </c>
      <c r="AB32" s="59">
        <v>44918</v>
      </c>
      <c r="AC32" s="39">
        <v>25.5</v>
      </c>
      <c r="AD32" s="39"/>
      <c r="AE32" s="39">
        <v>132</v>
      </c>
      <c r="AF32" s="39" t="s">
        <v>94</v>
      </c>
      <c r="AG32" s="39" t="s">
        <v>121</v>
      </c>
      <c r="AH32" s="39">
        <v>12.718</v>
      </c>
      <c r="AI32" s="39">
        <f t="shared" si="0"/>
        <v>1678.7760000000001</v>
      </c>
      <c r="AJ32" s="39"/>
      <c r="AK32" s="39" t="s">
        <v>199</v>
      </c>
      <c r="AL32" s="39">
        <v>132</v>
      </c>
      <c r="AM32" s="39">
        <v>20</v>
      </c>
      <c r="AN32" s="39">
        <f t="shared" si="1"/>
        <v>2640</v>
      </c>
      <c r="AO32" s="39"/>
      <c r="AP32" s="39"/>
      <c r="AQ32" s="39">
        <f t="shared" si="2"/>
        <v>0</v>
      </c>
      <c r="AR32" s="39">
        <f t="shared" si="3"/>
        <v>2640</v>
      </c>
      <c r="AS32" s="39"/>
      <c r="AT32" s="39" t="s">
        <v>200</v>
      </c>
      <c r="AU32" s="40">
        <v>45128</v>
      </c>
      <c r="AV32" s="39">
        <f t="shared" si="4"/>
        <v>20</v>
      </c>
      <c r="AW32" s="39">
        <f t="shared" si="5"/>
        <v>2640</v>
      </c>
      <c r="AX32" s="39"/>
      <c r="AY32" s="39" t="s">
        <v>201</v>
      </c>
      <c r="AZ32" s="40">
        <v>45204</v>
      </c>
      <c r="BA32" s="39">
        <f t="shared" si="6"/>
        <v>20</v>
      </c>
      <c r="BB32" s="39">
        <f t="shared" si="7"/>
        <v>132</v>
      </c>
      <c r="BC32" s="39">
        <f t="shared" si="8"/>
        <v>2640</v>
      </c>
      <c r="BD32" s="39"/>
      <c r="BE32" s="39" t="s">
        <v>232</v>
      </c>
      <c r="BF32" s="39" t="s">
        <v>227</v>
      </c>
      <c r="BG32" s="39" t="s">
        <v>99</v>
      </c>
      <c r="BH32" s="38" t="s">
        <v>100</v>
      </c>
      <c r="BI32" s="38" t="s">
        <v>100</v>
      </c>
      <c r="BJ32" s="38" t="s">
        <v>101</v>
      </c>
    </row>
    <row r="33" spans="1:62" s="25" customFormat="1" ht="12.75" hidden="1" customHeight="1">
      <c r="A33" s="39">
        <f t="shared" si="9"/>
        <v>31</v>
      </c>
      <c r="B33" s="39" t="s">
        <v>233</v>
      </c>
      <c r="C33" s="39" t="s">
        <v>234</v>
      </c>
      <c r="D33" s="39" t="s">
        <v>235</v>
      </c>
      <c r="E33" s="39" t="s">
        <v>236</v>
      </c>
      <c r="F33" s="39" t="s">
        <v>237</v>
      </c>
      <c r="G33" s="39" t="s">
        <v>86</v>
      </c>
      <c r="H33" s="39" t="s">
        <v>198</v>
      </c>
      <c r="I33" s="39" t="s">
        <v>88</v>
      </c>
      <c r="J33" s="39" t="s">
        <v>89</v>
      </c>
      <c r="K33" s="39" t="s">
        <v>90</v>
      </c>
      <c r="L33" s="39" t="s">
        <v>194</v>
      </c>
      <c r="M33" s="39" t="s">
        <v>194</v>
      </c>
      <c r="N33" s="37">
        <v>45046</v>
      </c>
      <c r="O33" s="57">
        <v>5</v>
      </c>
      <c r="P33" s="59">
        <v>45046</v>
      </c>
      <c r="Q33" s="59">
        <v>45145</v>
      </c>
      <c r="R33" s="59">
        <v>45107</v>
      </c>
      <c r="S33" s="39"/>
      <c r="T33" s="39"/>
      <c r="U33" s="39" t="s">
        <v>91</v>
      </c>
      <c r="V33" s="39" t="s">
        <v>121</v>
      </c>
      <c r="W33" s="39">
        <v>5</v>
      </c>
      <c r="X33" s="39">
        <v>5</v>
      </c>
      <c r="Y33" s="39"/>
      <c r="Z33" s="39" t="s">
        <v>93</v>
      </c>
      <c r="AA33" s="39">
        <v>200000</v>
      </c>
      <c r="AB33" s="59">
        <v>44918</v>
      </c>
      <c r="AC33" s="39">
        <v>25.5</v>
      </c>
      <c r="AD33" s="39"/>
      <c r="AE33" s="39">
        <v>5</v>
      </c>
      <c r="AF33" s="39" t="s">
        <v>94</v>
      </c>
      <c r="AG33" s="39" t="s">
        <v>121</v>
      </c>
      <c r="AH33" s="39">
        <v>12.718</v>
      </c>
      <c r="AI33" s="39">
        <f t="shared" si="0"/>
        <v>63.59</v>
      </c>
      <c r="AJ33" s="39"/>
      <c r="AK33" s="39" t="s">
        <v>199</v>
      </c>
      <c r="AL33" s="39">
        <v>5</v>
      </c>
      <c r="AM33" s="39">
        <v>20</v>
      </c>
      <c r="AN33" s="39">
        <f t="shared" si="1"/>
        <v>100</v>
      </c>
      <c r="AO33" s="39"/>
      <c r="AP33" s="39"/>
      <c r="AQ33" s="39">
        <f t="shared" si="2"/>
        <v>0</v>
      </c>
      <c r="AR33" s="39">
        <f t="shared" si="3"/>
        <v>100</v>
      </c>
      <c r="AS33" s="39"/>
      <c r="AT33" s="39" t="s">
        <v>200</v>
      </c>
      <c r="AU33" s="40">
        <v>45128</v>
      </c>
      <c r="AV33" s="39">
        <f t="shared" si="4"/>
        <v>20</v>
      </c>
      <c r="AW33" s="39">
        <f t="shared" si="5"/>
        <v>100</v>
      </c>
      <c r="AX33" s="39"/>
      <c r="AY33" s="39" t="s">
        <v>201</v>
      </c>
      <c r="AZ33" s="40">
        <v>45204</v>
      </c>
      <c r="BA33" s="39">
        <f t="shared" si="6"/>
        <v>20</v>
      </c>
      <c r="BB33" s="39">
        <f t="shared" si="7"/>
        <v>5</v>
      </c>
      <c r="BC33" s="39">
        <f t="shared" si="8"/>
        <v>100</v>
      </c>
      <c r="BD33" s="39"/>
      <c r="BE33" s="39" t="s">
        <v>238</v>
      </c>
      <c r="BF33" s="39" t="s">
        <v>233</v>
      </c>
      <c r="BG33" s="39" t="s">
        <v>99</v>
      </c>
      <c r="BH33" s="38" t="s">
        <v>100</v>
      </c>
      <c r="BI33" s="38" t="s">
        <v>100</v>
      </c>
      <c r="BJ33" s="38" t="s">
        <v>101</v>
      </c>
    </row>
    <row r="34" spans="1:62" s="25" customFormat="1" ht="12.75" hidden="1" customHeight="1">
      <c r="A34" s="39">
        <f t="shared" si="9"/>
        <v>32</v>
      </c>
      <c r="B34" s="39" t="s">
        <v>239</v>
      </c>
      <c r="C34" s="39" t="s">
        <v>234</v>
      </c>
      <c r="D34" s="39" t="s">
        <v>235</v>
      </c>
      <c r="E34" s="39" t="s">
        <v>240</v>
      </c>
      <c r="F34" s="39" t="s">
        <v>241</v>
      </c>
      <c r="G34" s="39" t="s">
        <v>86</v>
      </c>
      <c r="H34" s="39" t="s">
        <v>198</v>
      </c>
      <c r="I34" s="39" t="s">
        <v>88</v>
      </c>
      <c r="J34" s="39" t="s">
        <v>89</v>
      </c>
      <c r="K34" s="39" t="s">
        <v>90</v>
      </c>
      <c r="L34" s="39" t="s">
        <v>194</v>
      </c>
      <c r="M34" s="39" t="s">
        <v>194</v>
      </c>
      <c r="N34" s="37">
        <v>45046</v>
      </c>
      <c r="O34" s="57">
        <v>5</v>
      </c>
      <c r="P34" s="59">
        <v>45046</v>
      </c>
      <c r="Q34" s="59">
        <v>45145</v>
      </c>
      <c r="R34" s="59">
        <v>45107</v>
      </c>
      <c r="S34" s="39"/>
      <c r="T34" s="39"/>
      <c r="U34" s="39" t="s">
        <v>91</v>
      </c>
      <c r="V34" s="39" t="s">
        <v>121</v>
      </c>
      <c r="W34" s="39">
        <v>5</v>
      </c>
      <c r="X34" s="39">
        <v>5</v>
      </c>
      <c r="Y34" s="39"/>
      <c r="Z34" s="39" t="s">
        <v>93</v>
      </c>
      <c r="AA34" s="39">
        <v>200000</v>
      </c>
      <c r="AB34" s="59">
        <v>44918</v>
      </c>
      <c r="AC34" s="39">
        <v>25.5</v>
      </c>
      <c r="AD34" s="39"/>
      <c r="AE34" s="39">
        <v>5</v>
      </c>
      <c r="AF34" s="39" t="s">
        <v>94</v>
      </c>
      <c r="AG34" s="39" t="s">
        <v>121</v>
      </c>
      <c r="AH34" s="39">
        <v>12.718</v>
      </c>
      <c r="AI34" s="39">
        <f t="shared" si="0"/>
        <v>63.59</v>
      </c>
      <c r="AJ34" s="39"/>
      <c r="AK34" s="39" t="s">
        <v>199</v>
      </c>
      <c r="AL34" s="39">
        <v>5</v>
      </c>
      <c r="AM34" s="39">
        <v>20</v>
      </c>
      <c r="AN34" s="39">
        <f t="shared" si="1"/>
        <v>100</v>
      </c>
      <c r="AO34" s="39"/>
      <c r="AP34" s="39"/>
      <c r="AQ34" s="39">
        <f t="shared" si="2"/>
        <v>0</v>
      </c>
      <c r="AR34" s="39">
        <f t="shared" si="3"/>
        <v>100</v>
      </c>
      <c r="AS34" s="39"/>
      <c r="AT34" s="39" t="s">
        <v>200</v>
      </c>
      <c r="AU34" s="40">
        <v>45128</v>
      </c>
      <c r="AV34" s="39">
        <f t="shared" si="4"/>
        <v>20</v>
      </c>
      <c r="AW34" s="39">
        <f t="shared" si="5"/>
        <v>100</v>
      </c>
      <c r="AX34" s="39"/>
      <c r="AY34" s="39" t="s">
        <v>201</v>
      </c>
      <c r="AZ34" s="40">
        <v>45204</v>
      </c>
      <c r="BA34" s="39">
        <f t="shared" si="6"/>
        <v>20</v>
      </c>
      <c r="BB34" s="39">
        <f t="shared" si="7"/>
        <v>5</v>
      </c>
      <c r="BC34" s="39">
        <f t="shared" si="8"/>
        <v>100</v>
      </c>
      <c r="BD34" s="39"/>
      <c r="BE34" s="39" t="s">
        <v>242</v>
      </c>
      <c r="BF34" s="39" t="s">
        <v>239</v>
      </c>
      <c r="BG34" s="39" t="s">
        <v>99</v>
      </c>
      <c r="BH34" s="38" t="s">
        <v>100</v>
      </c>
      <c r="BI34" s="38" t="s">
        <v>100</v>
      </c>
      <c r="BJ34" s="38" t="s">
        <v>101</v>
      </c>
    </row>
    <row r="35" spans="1:62" s="25" customFormat="1" ht="12.75" hidden="1" customHeight="1">
      <c r="A35" s="39">
        <f t="shared" si="9"/>
        <v>33</v>
      </c>
      <c r="B35" s="39" t="s">
        <v>243</v>
      </c>
      <c r="C35" s="39" t="s">
        <v>228</v>
      </c>
      <c r="D35" s="39" t="s">
        <v>229</v>
      </c>
      <c r="E35" s="39" t="s">
        <v>244</v>
      </c>
      <c r="F35" s="39" t="s">
        <v>245</v>
      </c>
      <c r="G35" s="39" t="s">
        <v>86</v>
      </c>
      <c r="H35" s="39" t="s">
        <v>198</v>
      </c>
      <c r="I35" s="39" t="s">
        <v>88</v>
      </c>
      <c r="J35" s="39" t="s">
        <v>89</v>
      </c>
      <c r="K35" s="39" t="s">
        <v>90</v>
      </c>
      <c r="L35" s="39" t="s">
        <v>194</v>
      </c>
      <c r="M35" s="39" t="s">
        <v>194</v>
      </c>
      <c r="N35" s="37">
        <v>45046</v>
      </c>
      <c r="O35" s="57">
        <v>10</v>
      </c>
      <c r="P35" s="59">
        <v>45046</v>
      </c>
      <c r="Q35" s="59">
        <v>45145</v>
      </c>
      <c r="R35" s="59">
        <v>45107</v>
      </c>
      <c r="S35" s="39"/>
      <c r="T35" s="39"/>
      <c r="U35" s="39" t="s">
        <v>91</v>
      </c>
      <c r="V35" s="39" t="s">
        <v>121</v>
      </c>
      <c r="W35" s="39">
        <v>10</v>
      </c>
      <c r="X35" s="39">
        <v>10</v>
      </c>
      <c r="Y35" s="39"/>
      <c r="Z35" s="39" t="s">
        <v>93</v>
      </c>
      <c r="AA35" s="39">
        <v>200000</v>
      </c>
      <c r="AB35" s="59">
        <v>44918</v>
      </c>
      <c r="AC35" s="39">
        <v>25.5</v>
      </c>
      <c r="AD35" s="39"/>
      <c r="AE35" s="39">
        <v>10</v>
      </c>
      <c r="AF35" s="39" t="s">
        <v>94</v>
      </c>
      <c r="AG35" s="39" t="s">
        <v>121</v>
      </c>
      <c r="AH35" s="39">
        <v>12.718</v>
      </c>
      <c r="AI35" s="39">
        <f t="shared" si="0"/>
        <v>127.18</v>
      </c>
      <c r="AJ35" s="39"/>
      <c r="AK35" s="39" t="s">
        <v>199</v>
      </c>
      <c r="AL35" s="39">
        <v>10</v>
      </c>
      <c r="AM35" s="39">
        <v>20</v>
      </c>
      <c r="AN35" s="39">
        <f t="shared" si="1"/>
        <v>200</v>
      </c>
      <c r="AO35" s="39"/>
      <c r="AP35" s="39"/>
      <c r="AQ35" s="39">
        <f t="shared" si="2"/>
        <v>0</v>
      </c>
      <c r="AR35" s="39">
        <f t="shared" si="3"/>
        <v>200</v>
      </c>
      <c r="AS35" s="39"/>
      <c r="AT35" s="39" t="s">
        <v>200</v>
      </c>
      <c r="AU35" s="40">
        <v>45128</v>
      </c>
      <c r="AV35" s="39">
        <f t="shared" si="4"/>
        <v>20</v>
      </c>
      <c r="AW35" s="39">
        <f t="shared" si="5"/>
        <v>200</v>
      </c>
      <c r="AX35" s="39"/>
      <c r="AY35" s="39" t="s">
        <v>201</v>
      </c>
      <c r="AZ35" s="40">
        <v>45204</v>
      </c>
      <c r="BA35" s="39">
        <f t="shared" si="6"/>
        <v>20</v>
      </c>
      <c r="BB35" s="39">
        <f t="shared" si="7"/>
        <v>10</v>
      </c>
      <c r="BC35" s="39">
        <f t="shared" si="8"/>
        <v>200</v>
      </c>
      <c r="BD35" s="39"/>
      <c r="BE35" s="39" t="s">
        <v>246</v>
      </c>
      <c r="BF35" s="39" t="s">
        <v>243</v>
      </c>
      <c r="BG35" s="39" t="s">
        <v>99</v>
      </c>
      <c r="BH35" s="38" t="s">
        <v>100</v>
      </c>
      <c r="BI35" s="38" t="s">
        <v>100</v>
      </c>
      <c r="BJ35" s="38" t="s">
        <v>101</v>
      </c>
    </row>
    <row r="36" spans="1:62" s="25" customFormat="1" ht="12.75" hidden="1" customHeight="1">
      <c r="A36" s="39">
        <f t="shared" si="9"/>
        <v>34</v>
      </c>
      <c r="B36" s="39" t="s">
        <v>247</v>
      </c>
      <c r="C36" s="39" t="s">
        <v>248</v>
      </c>
      <c r="D36" s="39" t="s">
        <v>229</v>
      </c>
      <c r="E36" s="39" t="s">
        <v>249</v>
      </c>
      <c r="F36" s="39" t="s">
        <v>250</v>
      </c>
      <c r="G36" s="39" t="s">
        <v>86</v>
      </c>
      <c r="H36" s="39" t="s">
        <v>198</v>
      </c>
      <c r="I36" s="39" t="s">
        <v>88</v>
      </c>
      <c r="J36" s="39" t="s">
        <v>89</v>
      </c>
      <c r="K36" s="39" t="s">
        <v>90</v>
      </c>
      <c r="L36" s="39" t="s">
        <v>194</v>
      </c>
      <c r="M36" s="39" t="s">
        <v>194</v>
      </c>
      <c r="N36" s="37">
        <v>45046</v>
      </c>
      <c r="O36" s="57">
        <v>5</v>
      </c>
      <c r="P36" s="59">
        <v>45046</v>
      </c>
      <c r="Q36" s="59">
        <v>45145</v>
      </c>
      <c r="R36" s="59">
        <v>45107</v>
      </c>
      <c r="S36" s="39"/>
      <c r="T36" s="39"/>
      <c r="U36" s="39" t="s">
        <v>91</v>
      </c>
      <c r="V36" s="39" t="s">
        <v>121</v>
      </c>
      <c r="W36" s="39">
        <v>5</v>
      </c>
      <c r="X36" s="39">
        <v>5</v>
      </c>
      <c r="Y36" s="39"/>
      <c r="Z36" s="39" t="s">
        <v>93</v>
      </c>
      <c r="AA36" s="39">
        <v>200000</v>
      </c>
      <c r="AB36" s="59">
        <v>44918</v>
      </c>
      <c r="AC36" s="39">
        <v>25.5</v>
      </c>
      <c r="AD36" s="39"/>
      <c r="AE36" s="39">
        <v>5</v>
      </c>
      <c r="AF36" s="39" t="s">
        <v>94</v>
      </c>
      <c r="AG36" s="39" t="s">
        <v>121</v>
      </c>
      <c r="AH36" s="39">
        <v>12.718</v>
      </c>
      <c r="AI36" s="39">
        <f t="shared" si="0"/>
        <v>63.59</v>
      </c>
      <c r="AJ36" s="39"/>
      <c r="AK36" s="39" t="s">
        <v>199</v>
      </c>
      <c r="AL36" s="39">
        <v>5</v>
      </c>
      <c r="AM36" s="39">
        <v>20</v>
      </c>
      <c r="AN36" s="39">
        <f t="shared" si="1"/>
        <v>100</v>
      </c>
      <c r="AO36" s="39"/>
      <c r="AP36" s="39"/>
      <c r="AQ36" s="39">
        <f t="shared" si="2"/>
        <v>0</v>
      </c>
      <c r="AR36" s="39">
        <f t="shared" si="3"/>
        <v>100</v>
      </c>
      <c r="AS36" s="39"/>
      <c r="AT36" s="39" t="s">
        <v>200</v>
      </c>
      <c r="AU36" s="40">
        <v>45128</v>
      </c>
      <c r="AV36" s="39">
        <f t="shared" si="4"/>
        <v>20</v>
      </c>
      <c r="AW36" s="39">
        <f t="shared" si="5"/>
        <v>100</v>
      </c>
      <c r="AX36" s="39"/>
      <c r="AY36" s="39" t="s">
        <v>201</v>
      </c>
      <c r="AZ36" s="40">
        <v>45204</v>
      </c>
      <c r="BA36" s="39">
        <f t="shared" si="6"/>
        <v>20</v>
      </c>
      <c r="BB36" s="39">
        <f t="shared" si="7"/>
        <v>5</v>
      </c>
      <c r="BC36" s="39">
        <f t="shared" si="8"/>
        <v>100</v>
      </c>
      <c r="BD36" s="39"/>
      <c r="BE36" s="39" t="s">
        <v>251</v>
      </c>
      <c r="BF36" s="39" t="s">
        <v>247</v>
      </c>
      <c r="BG36" s="39" t="s">
        <v>99</v>
      </c>
      <c r="BH36" s="38" t="s">
        <v>100</v>
      </c>
      <c r="BI36" s="38" t="s">
        <v>100</v>
      </c>
      <c r="BJ36" s="38" t="s">
        <v>101</v>
      </c>
    </row>
    <row r="37" spans="1:62" s="25" customFormat="1" ht="12.75" hidden="1" customHeight="1">
      <c r="A37" s="39">
        <f t="shared" si="9"/>
        <v>35</v>
      </c>
      <c r="B37" s="39" t="s">
        <v>252</v>
      </c>
      <c r="C37" s="39" t="s">
        <v>248</v>
      </c>
      <c r="D37" s="39" t="s">
        <v>229</v>
      </c>
      <c r="E37" s="39" t="s">
        <v>253</v>
      </c>
      <c r="F37" s="39" t="s">
        <v>254</v>
      </c>
      <c r="G37" s="39" t="s">
        <v>86</v>
      </c>
      <c r="H37" s="39" t="s">
        <v>198</v>
      </c>
      <c r="I37" s="39" t="s">
        <v>88</v>
      </c>
      <c r="J37" s="39" t="s">
        <v>89</v>
      </c>
      <c r="K37" s="39" t="s">
        <v>90</v>
      </c>
      <c r="L37" s="39" t="s">
        <v>194</v>
      </c>
      <c r="M37" s="39" t="s">
        <v>194</v>
      </c>
      <c r="N37" s="37">
        <v>45046</v>
      </c>
      <c r="O37" s="57">
        <v>5</v>
      </c>
      <c r="P37" s="59">
        <v>45046</v>
      </c>
      <c r="Q37" s="59">
        <v>45145</v>
      </c>
      <c r="R37" s="59">
        <v>45107</v>
      </c>
      <c r="S37" s="39"/>
      <c r="T37" s="39"/>
      <c r="U37" s="39" t="s">
        <v>91</v>
      </c>
      <c r="V37" s="39" t="s">
        <v>121</v>
      </c>
      <c r="W37" s="39">
        <v>5</v>
      </c>
      <c r="X37" s="39">
        <v>5</v>
      </c>
      <c r="Y37" s="39"/>
      <c r="Z37" s="39" t="s">
        <v>93</v>
      </c>
      <c r="AA37" s="39">
        <v>200000</v>
      </c>
      <c r="AB37" s="59">
        <v>44918</v>
      </c>
      <c r="AC37" s="39">
        <v>25.5</v>
      </c>
      <c r="AD37" s="39"/>
      <c r="AE37" s="39">
        <v>5</v>
      </c>
      <c r="AF37" s="39" t="s">
        <v>94</v>
      </c>
      <c r="AG37" s="39" t="s">
        <v>121</v>
      </c>
      <c r="AH37" s="39">
        <v>12.718</v>
      </c>
      <c r="AI37" s="39">
        <f t="shared" si="0"/>
        <v>63.59</v>
      </c>
      <c r="AJ37" s="39"/>
      <c r="AK37" s="39" t="s">
        <v>199</v>
      </c>
      <c r="AL37" s="39">
        <v>5</v>
      </c>
      <c r="AM37" s="39">
        <v>20</v>
      </c>
      <c r="AN37" s="39">
        <f t="shared" si="1"/>
        <v>100</v>
      </c>
      <c r="AO37" s="39"/>
      <c r="AP37" s="39"/>
      <c r="AQ37" s="39">
        <f t="shared" si="2"/>
        <v>0</v>
      </c>
      <c r="AR37" s="39">
        <f t="shared" si="3"/>
        <v>100</v>
      </c>
      <c r="AS37" s="39"/>
      <c r="AT37" s="39" t="s">
        <v>200</v>
      </c>
      <c r="AU37" s="40">
        <v>45128</v>
      </c>
      <c r="AV37" s="39">
        <f t="shared" si="4"/>
        <v>20</v>
      </c>
      <c r="AW37" s="39">
        <f t="shared" si="5"/>
        <v>100</v>
      </c>
      <c r="AX37" s="39"/>
      <c r="AY37" s="39" t="s">
        <v>201</v>
      </c>
      <c r="AZ37" s="40">
        <v>45204</v>
      </c>
      <c r="BA37" s="39">
        <f t="shared" si="6"/>
        <v>20</v>
      </c>
      <c r="BB37" s="39">
        <f t="shared" si="7"/>
        <v>5</v>
      </c>
      <c r="BC37" s="39">
        <f t="shared" si="8"/>
        <v>100</v>
      </c>
      <c r="BD37" s="39"/>
      <c r="BE37" s="39" t="s">
        <v>255</v>
      </c>
      <c r="BF37" s="39" t="s">
        <v>252</v>
      </c>
      <c r="BG37" s="39" t="s">
        <v>99</v>
      </c>
      <c r="BH37" s="38" t="s">
        <v>100</v>
      </c>
      <c r="BI37" s="38" t="s">
        <v>100</v>
      </c>
      <c r="BJ37" s="38" t="s">
        <v>101</v>
      </c>
    </row>
    <row r="38" spans="1:62" s="25" customFormat="1" ht="12.75" hidden="1" customHeight="1">
      <c r="A38" s="39">
        <f t="shared" si="9"/>
        <v>36</v>
      </c>
      <c r="B38" s="39" t="s">
        <v>256</v>
      </c>
      <c r="C38" s="39" t="s">
        <v>194</v>
      </c>
      <c r="D38" s="39" t="s">
        <v>195</v>
      </c>
      <c r="E38" s="39" t="s">
        <v>257</v>
      </c>
      <c r="F38" s="39" t="s">
        <v>258</v>
      </c>
      <c r="G38" s="39" t="s">
        <v>86</v>
      </c>
      <c r="H38" s="39" t="s">
        <v>198</v>
      </c>
      <c r="I38" s="39" t="s">
        <v>88</v>
      </c>
      <c r="J38" s="39" t="s">
        <v>89</v>
      </c>
      <c r="K38" s="39" t="s">
        <v>90</v>
      </c>
      <c r="L38" s="39" t="s">
        <v>194</v>
      </c>
      <c r="M38" s="39" t="s">
        <v>194</v>
      </c>
      <c r="N38" s="37">
        <v>45046</v>
      </c>
      <c r="O38" s="57">
        <v>5</v>
      </c>
      <c r="P38" s="59">
        <v>45046</v>
      </c>
      <c r="Q38" s="59">
        <v>45145</v>
      </c>
      <c r="R38" s="59">
        <v>45107</v>
      </c>
      <c r="S38" s="39"/>
      <c r="T38" s="39"/>
      <c r="U38" s="39" t="s">
        <v>91</v>
      </c>
      <c r="V38" s="39" t="s">
        <v>121</v>
      </c>
      <c r="W38" s="39">
        <v>5</v>
      </c>
      <c r="X38" s="39">
        <v>5</v>
      </c>
      <c r="Y38" s="39"/>
      <c r="Z38" s="39" t="s">
        <v>93</v>
      </c>
      <c r="AA38" s="39">
        <v>200000</v>
      </c>
      <c r="AB38" s="59">
        <v>44918</v>
      </c>
      <c r="AC38" s="39">
        <v>25.5</v>
      </c>
      <c r="AD38" s="39"/>
      <c r="AE38" s="39">
        <v>5</v>
      </c>
      <c r="AF38" s="39" t="s">
        <v>94</v>
      </c>
      <c r="AG38" s="39" t="s">
        <v>121</v>
      </c>
      <c r="AH38" s="39">
        <v>12.718</v>
      </c>
      <c r="AI38" s="39">
        <f t="shared" si="0"/>
        <v>63.59</v>
      </c>
      <c r="AJ38" s="39"/>
      <c r="AK38" s="39" t="s">
        <v>199</v>
      </c>
      <c r="AL38" s="39">
        <v>5</v>
      </c>
      <c r="AM38" s="39">
        <v>20</v>
      </c>
      <c r="AN38" s="39">
        <f t="shared" si="1"/>
        <v>100</v>
      </c>
      <c r="AO38" s="39"/>
      <c r="AP38" s="39"/>
      <c r="AQ38" s="39">
        <f t="shared" si="2"/>
        <v>0</v>
      </c>
      <c r="AR38" s="39">
        <f t="shared" si="3"/>
        <v>100</v>
      </c>
      <c r="AS38" s="39"/>
      <c r="AT38" s="39" t="s">
        <v>200</v>
      </c>
      <c r="AU38" s="40">
        <v>45128</v>
      </c>
      <c r="AV38" s="39">
        <f t="shared" si="4"/>
        <v>20</v>
      </c>
      <c r="AW38" s="39">
        <f t="shared" si="5"/>
        <v>100</v>
      </c>
      <c r="AX38" s="39"/>
      <c r="AY38" s="39" t="s">
        <v>201</v>
      </c>
      <c r="AZ38" s="40">
        <v>45204</v>
      </c>
      <c r="BA38" s="39">
        <f t="shared" si="6"/>
        <v>20</v>
      </c>
      <c r="BB38" s="39">
        <f t="shared" si="7"/>
        <v>5</v>
      </c>
      <c r="BC38" s="39">
        <f t="shared" si="8"/>
        <v>100</v>
      </c>
      <c r="BD38" s="39"/>
      <c r="BE38" s="39" t="s">
        <v>259</v>
      </c>
      <c r="BF38" s="39" t="s">
        <v>256</v>
      </c>
      <c r="BG38" s="39" t="s">
        <v>99</v>
      </c>
      <c r="BH38" s="38" t="s">
        <v>100</v>
      </c>
      <c r="BI38" s="38" t="s">
        <v>100</v>
      </c>
      <c r="BJ38" s="38" t="s">
        <v>101</v>
      </c>
    </row>
    <row r="39" spans="1:62" s="25" customFormat="1" ht="12.75" hidden="1" customHeight="1">
      <c r="A39" s="39">
        <f t="shared" si="9"/>
        <v>37</v>
      </c>
      <c r="B39" s="39" t="s">
        <v>260</v>
      </c>
      <c r="C39" s="39" t="s">
        <v>194</v>
      </c>
      <c r="D39" s="39" t="s">
        <v>195</v>
      </c>
      <c r="E39" s="39" t="s">
        <v>261</v>
      </c>
      <c r="F39" s="39" t="s">
        <v>262</v>
      </c>
      <c r="G39" s="39" t="s">
        <v>86</v>
      </c>
      <c r="H39" s="39" t="s">
        <v>198</v>
      </c>
      <c r="I39" s="39" t="s">
        <v>88</v>
      </c>
      <c r="J39" s="39" t="s">
        <v>89</v>
      </c>
      <c r="K39" s="39" t="s">
        <v>90</v>
      </c>
      <c r="L39" s="39" t="s">
        <v>194</v>
      </c>
      <c r="M39" s="39" t="s">
        <v>194</v>
      </c>
      <c r="N39" s="37">
        <v>45046</v>
      </c>
      <c r="O39" s="57">
        <v>5</v>
      </c>
      <c r="P39" s="59">
        <v>45046</v>
      </c>
      <c r="Q39" s="59">
        <v>45145</v>
      </c>
      <c r="R39" s="59">
        <v>45107</v>
      </c>
      <c r="S39" s="39"/>
      <c r="T39" s="39"/>
      <c r="U39" s="39" t="s">
        <v>91</v>
      </c>
      <c r="V39" s="39" t="s">
        <v>121</v>
      </c>
      <c r="W39" s="39">
        <v>5</v>
      </c>
      <c r="X39" s="39">
        <v>5</v>
      </c>
      <c r="Y39" s="39"/>
      <c r="Z39" s="39" t="s">
        <v>93</v>
      </c>
      <c r="AA39" s="39">
        <v>200000</v>
      </c>
      <c r="AB39" s="59">
        <v>44918</v>
      </c>
      <c r="AC39" s="39">
        <v>25.5</v>
      </c>
      <c r="AD39" s="39"/>
      <c r="AE39" s="39">
        <v>5</v>
      </c>
      <c r="AF39" s="39" t="s">
        <v>94</v>
      </c>
      <c r="AG39" s="39" t="s">
        <v>121</v>
      </c>
      <c r="AH39" s="39">
        <v>12.718</v>
      </c>
      <c r="AI39" s="39">
        <f t="shared" si="0"/>
        <v>63.59</v>
      </c>
      <c r="AJ39" s="39"/>
      <c r="AK39" s="39" t="s">
        <v>199</v>
      </c>
      <c r="AL39" s="39">
        <v>5</v>
      </c>
      <c r="AM39" s="39">
        <v>20</v>
      </c>
      <c r="AN39" s="39">
        <f t="shared" si="1"/>
        <v>100</v>
      </c>
      <c r="AO39" s="39"/>
      <c r="AP39" s="39"/>
      <c r="AQ39" s="39">
        <f t="shared" si="2"/>
        <v>0</v>
      </c>
      <c r="AR39" s="39">
        <f t="shared" si="3"/>
        <v>100</v>
      </c>
      <c r="AS39" s="39"/>
      <c r="AT39" s="39" t="s">
        <v>200</v>
      </c>
      <c r="AU39" s="40">
        <v>45128</v>
      </c>
      <c r="AV39" s="39">
        <f t="shared" si="4"/>
        <v>20</v>
      </c>
      <c r="AW39" s="39">
        <f t="shared" si="5"/>
        <v>100</v>
      </c>
      <c r="AX39" s="39"/>
      <c r="AY39" s="39" t="s">
        <v>201</v>
      </c>
      <c r="AZ39" s="40">
        <v>45204</v>
      </c>
      <c r="BA39" s="39">
        <f t="shared" si="6"/>
        <v>20</v>
      </c>
      <c r="BB39" s="39">
        <f t="shared" si="7"/>
        <v>5</v>
      </c>
      <c r="BC39" s="39">
        <f t="shared" si="8"/>
        <v>100</v>
      </c>
      <c r="BD39" s="39"/>
      <c r="BE39" s="39" t="s">
        <v>263</v>
      </c>
      <c r="BF39" s="39" t="s">
        <v>260</v>
      </c>
      <c r="BG39" s="39" t="s">
        <v>99</v>
      </c>
      <c r="BH39" s="38" t="s">
        <v>100</v>
      </c>
      <c r="BI39" s="38" t="s">
        <v>100</v>
      </c>
      <c r="BJ39" s="38" t="s">
        <v>101</v>
      </c>
    </row>
    <row r="40" spans="1:62" s="25" customFormat="1" ht="12.75" hidden="1" customHeight="1">
      <c r="A40" s="39">
        <f t="shared" si="9"/>
        <v>38</v>
      </c>
      <c r="B40" s="39" t="s">
        <v>264</v>
      </c>
      <c r="C40" s="39" t="s">
        <v>265</v>
      </c>
      <c r="D40" s="39" t="s">
        <v>266</v>
      </c>
      <c r="E40" s="39" t="s">
        <v>267</v>
      </c>
      <c r="F40" s="39" t="s">
        <v>268</v>
      </c>
      <c r="G40" s="39" t="s">
        <v>86</v>
      </c>
      <c r="H40" s="39" t="s">
        <v>198</v>
      </c>
      <c r="I40" s="39" t="s">
        <v>88</v>
      </c>
      <c r="J40" s="39" t="s">
        <v>89</v>
      </c>
      <c r="K40" s="39" t="s">
        <v>90</v>
      </c>
      <c r="L40" s="39" t="s">
        <v>194</v>
      </c>
      <c r="M40" s="39" t="s">
        <v>194</v>
      </c>
      <c r="N40" s="37">
        <v>45046</v>
      </c>
      <c r="O40" s="57">
        <v>249</v>
      </c>
      <c r="P40" s="59">
        <v>45046</v>
      </c>
      <c r="Q40" s="59">
        <v>45145</v>
      </c>
      <c r="R40" s="59">
        <v>45107</v>
      </c>
      <c r="S40" s="39"/>
      <c r="T40" s="39"/>
      <c r="U40" s="39" t="s">
        <v>91</v>
      </c>
      <c r="V40" s="39" t="s">
        <v>121</v>
      </c>
      <c r="W40" s="39">
        <v>249</v>
      </c>
      <c r="X40" s="39">
        <v>249</v>
      </c>
      <c r="Y40" s="39"/>
      <c r="Z40" s="39" t="s">
        <v>93</v>
      </c>
      <c r="AA40" s="39">
        <v>200000</v>
      </c>
      <c r="AB40" s="59">
        <v>44918</v>
      </c>
      <c r="AC40" s="39">
        <v>25.5</v>
      </c>
      <c r="AD40" s="39"/>
      <c r="AE40" s="39">
        <v>249</v>
      </c>
      <c r="AF40" s="39" t="s">
        <v>94</v>
      </c>
      <c r="AG40" s="39" t="s">
        <v>121</v>
      </c>
      <c r="AH40" s="39">
        <v>12.718</v>
      </c>
      <c r="AI40" s="39">
        <f t="shared" si="0"/>
        <v>3166.7820000000002</v>
      </c>
      <c r="AJ40" s="39"/>
      <c r="AK40" s="39" t="s">
        <v>199</v>
      </c>
      <c r="AL40" s="39">
        <v>249</v>
      </c>
      <c r="AM40" s="39">
        <v>20</v>
      </c>
      <c r="AN40" s="39">
        <f t="shared" si="1"/>
        <v>4980</v>
      </c>
      <c r="AO40" s="39"/>
      <c r="AP40" s="39"/>
      <c r="AQ40" s="39">
        <f t="shared" si="2"/>
        <v>0</v>
      </c>
      <c r="AR40" s="39">
        <f t="shared" si="3"/>
        <v>4980</v>
      </c>
      <c r="AS40" s="39"/>
      <c r="AT40" s="39" t="s">
        <v>200</v>
      </c>
      <c r="AU40" s="40">
        <v>45128</v>
      </c>
      <c r="AV40" s="39">
        <f t="shared" si="4"/>
        <v>20</v>
      </c>
      <c r="AW40" s="39">
        <f t="shared" si="5"/>
        <v>4980</v>
      </c>
      <c r="AX40" s="39"/>
      <c r="AY40" s="39" t="s">
        <v>201</v>
      </c>
      <c r="AZ40" s="40">
        <v>45204</v>
      </c>
      <c r="BA40" s="39">
        <f t="shared" si="6"/>
        <v>20</v>
      </c>
      <c r="BB40" s="39">
        <f t="shared" si="7"/>
        <v>249</v>
      </c>
      <c r="BC40" s="39">
        <f t="shared" si="8"/>
        <v>4980</v>
      </c>
      <c r="BD40" s="39"/>
      <c r="BE40" s="39" t="s">
        <v>269</v>
      </c>
      <c r="BF40" s="39" t="s">
        <v>264</v>
      </c>
      <c r="BG40" s="39" t="s">
        <v>99</v>
      </c>
      <c r="BH40" s="38" t="s">
        <v>100</v>
      </c>
      <c r="BI40" s="38" t="s">
        <v>100</v>
      </c>
      <c r="BJ40" s="38" t="s">
        <v>101</v>
      </c>
    </row>
    <row r="41" spans="1:62" s="25" customFormat="1" ht="12.75" hidden="1" customHeight="1">
      <c r="A41" s="39">
        <f t="shared" si="9"/>
        <v>39</v>
      </c>
      <c r="B41" s="39" t="s">
        <v>270</v>
      </c>
      <c r="C41" s="39" t="s">
        <v>271</v>
      </c>
      <c r="D41" s="39" t="s">
        <v>272</v>
      </c>
      <c r="E41" s="39" t="s">
        <v>273</v>
      </c>
      <c r="F41" s="39" t="s">
        <v>274</v>
      </c>
      <c r="G41" s="39" t="s">
        <v>86</v>
      </c>
      <c r="H41" s="39" t="s">
        <v>198</v>
      </c>
      <c r="I41" s="39" t="s">
        <v>88</v>
      </c>
      <c r="J41" s="39" t="s">
        <v>89</v>
      </c>
      <c r="K41" s="39" t="s">
        <v>90</v>
      </c>
      <c r="L41" s="39" t="s">
        <v>194</v>
      </c>
      <c r="M41" s="39" t="s">
        <v>194</v>
      </c>
      <c r="N41" s="37">
        <v>45046</v>
      </c>
      <c r="O41" s="57">
        <v>5</v>
      </c>
      <c r="P41" s="59">
        <v>45046</v>
      </c>
      <c r="Q41" s="59">
        <v>45145</v>
      </c>
      <c r="R41" s="59">
        <v>45107</v>
      </c>
      <c r="S41" s="39"/>
      <c r="T41" s="39"/>
      <c r="U41" s="39" t="s">
        <v>91</v>
      </c>
      <c r="V41" s="39" t="s">
        <v>121</v>
      </c>
      <c r="W41" s="39">
        <v>5</v>
      </c>
      <c r="X41" s="39">
        <v>5</v>
      </c>
      <c r="Y41" s="39"/>
      <c r="Z41" s="39" t="s">
        <v>93</v>
      </c>
      <c r="AA41" s="39">
        <v>200000</v>
      </c>
      <c r="AB41" s="59">
        <v>44918</v>
      </c>
      <c r="AC41" s="39">
        <v>25.5</v>
      </c>
      <c r="AD41" s="39"/>
      <c r="AE41" s="39">
        <v>5</v>
      </c>
      <c r="AF41" s="39" t="s">
        <v>94</v>
      </c>
      <c r="AG41" s="39" t="s">
        <v>121</v>
      </c>
      <c r="AH41" s="39">
        <v>12.718</v>
      </c>
      <c r="AI41" s="39">
        <f t="shared" si="0"/>
        <v>63.59</v>
      </c>
      <c r="AJ41" s="39"/>
      <c r="AK41" s="39" t="s">
        <v>199</v>
      </c>
      <c r="AL41" s="39">
        <v>5</v>
      </c>
      <c r="AM41" s="39">
        <v>20</v>
      </c>
      <c r="AN41" s="39">
        <f t="shared" si="1"/>
        <v>100</v>
      </c>
      <c r="AO41" s="39"/>
      <c r="AP41" s="39"/>
      <c r="AQ41" s="39">
        <f t="shared" si="2"/>
        <v>0</v>
      </c>
      <c r="AR41" s="39">
        <f t="shared" si="3"/>
        <v>100</v>
      </c>
      <c r="AS41" s="39"/>
      <c r="AT41" s="39" t="s">
        <v>200</v>
      </c>
      <c r="AU41" s="40">
        <v>45128</v>
      </c>
      <c r="AV41" s="39">
        <f t="shared" si="4"/>
        <v>20</v>
      </c>
      <c r="AW41" s="39">
        <f t="shared" si="5"/>
        <v>100</v>
      </c>
      <c r="AX41" s="39"/>
      <c r="AY41" s="39" t="s">
        <v>201</v>
      </c>
      <c r="AZ41" s="40">
        <v>45204</v>
      </c>
      <c r="BA41" s="39">
        <f t="shared" si="6"/>
        <v>20</v>
      </c>
      <c r="BB41" s="39">
        <f t="shared" si="7"/>
        <v>5</v>
      </c>
      <c r="BC41" s="39">
        <f t="shared" si="8"/>
        <v>100</v>
      </c>
      <c r="BD41" s="39"/>
      <c r="BE41" s="39" t="s">
        <v>275</v>
      </c>
      <c r="BF41" s="39" t="s">
        <v>270</v>
      </c>
      <c r="BG41" s="39" t="s">
        <v>99</v>
      </c>
      <c r="BH41" s="38" t="s">
        <v>100</v>
      </c>
      <c r="BI41" s="38" t="s">
        <v>100</v>
      </c>
      <c r="BJ41" s="38" t="s">
        <v>101</v>
      </c>
    </row>
    <row r="42" spans="1:62" s="25" customFormat="1" ht="12.75" hidden="1" customHeight="1">
      <c r="A42" s="39">
        <f t="shared" si="9"/>
        <v>40</v>
      </c>
      <c r="B42" s="39" t="s">
        <v>276</v>
      </c>
      <c r="C42" s="39" t="s">
        <v>265</v>
      </c>
      <c r="D42" s="39" t="s">
        <v>266</v>
      </c>
      <c r="E42" s="39" t="s">
        <v>277</v>
      </c>
      <c r="F42" s="39" t="s">
        <v>278</v>
      </c>
      <c r="G42" s="39" t="s">
        <v>86</v>
      </c>
      <c r="H42" s="39" t="s">
        <v>198</v>
      </c>
      <c r="I42" s="39" t="s">
        <v>88</v>
      </c>
      <c r="J42" s="39" t="s">
        <v>89</v>
      </c>
      <c r="K42" s="39" t="s">
        <v>90</v>
      </c>
      <c r="L42" s="39" t="s">
        <v>194</v>
      </c>
      <c r="M42" s="39" t="s">
        <v>194</v>
      </c>
      <c r="N42" s="37">
        <v>45046</v>
      </c>
      <c r="O42" s="57">
        <v>78</v>
      </c>
      <c r="P42" s="59">
        <v>45046</v>
      </c>
      <c r="Q42" s="59">
        <v>45145</v>
      </c>
      <c r="R42" s="59">
        <v>45107</v>
      </c>
      <c r="S42" s="39"/>
      <c r="T42" s="39"/>
      <c r="U42" s="39" t="s">
        <v>91</v>
      </c>
      <c r="V42" s="39" t="s">
        <v>121</v>
      </c>
      <c r="W42" s="39">
        <v>78</v>
      </c>
      <c r="X42" s="39">
        <v>78</v>
      </c>
      <c r="Y42" s="39"/>
      <c r="Z42" s="39" t="s">
        <v>93</v>
      </c>
      <c r="AA42" s="39">
        <v>200000</v>
      </c>
      <c r="AB42" s="59">
        <v>44918</v>
      </c>
      <c r="AC42" s="39">
        <v>25.5</v>
      </c>
      <c r="AD42" s="39"/>
      <c r="AE42" s="39">
        <v>78</v>
      </c>
      <c r="AF42" s="39" t="s">
        <v>94</v>
      </c>
      <c r="AG42" s="39" t="s">
        <v>121</v>
      </c>
      <c r="AH42" s="39">
        <v>12.718</v>
      </c>
      <c r="AI42" s="39">
        <f t="shared" si="0"/>
        <v>992.00400000000002</v>
      </c>
      <c r="AJ42" s="39"/>
      <c r="AK42" s="39" t="s">
        <v>199</v>
      </c>
      <c r="AL42" s="39">
        <v>78</v>
      </c>
      <c r="AM42" s="39">
        <v>20</v>
      </c>
      <c r="AN42" s="39">
        <f t="shared" si="1"/>
        <v>1560</v>
      </c>
      <c r="AO42" s="39"/>
      <c r="AP42" s="39"/>
      <c r="AQ42" s="39">
        <f t="shared" si="2"/>
        <v>0</v>
      </c>
      <c r="AR42" s="39">
        <f t="shared" si="3"/>
        <v>1560</v>
      </c>
      <c r="AS42" s="39"/>
      <c r="AT42" s="39" t="s">
        <v>200</v>
      </c>
      <c r="AU42" s="40">
        <v>45128</v>
      </c>
      <c r="AV42" s="39">
        <f t="shared" si="4"/>
        <v>20</v>
      </c>
      <c r="AW42" s="39">
        <f t="shared" si="5"/>
        <v>1560</v>
      </c>
      <c r="AX42" s="39"/>
      <c r="AY42" s="39" t="s">
        <v>201</v>
      </c>
      <c r="AZ42" s="40">
        <v>45204</v>
      </c>
      <c r="BA42" s="39">
        <f t="shared" si="6"/>
        <v>20</v>
      </c>
      <c r="BB42" s="39">
        <f t="shared" si="7"/>
        <v>78</v>
      </c>
      <c r="BC42" s="39">
        <f t="shared" si="8"/>
        <v>1560</v>
      </c>
      <c r="BD42" s="39"/>
      <c r="BE42" s="39" t="s">
        <v>279</v>
      </c>
      <c r="BF42" s="39" t="s">
        <v>276</v>
      </c>
      <c r="BG42" s="39" t="s">
        <v>99</v>
      </c>
      <c r="BH42" s="38" t="s">
        <v>100</v>
      </c>
      <c r="BI42" s="38" t="s">
        <v>100</v>
      </c>
      <c r="BJ42" s="38" t="s">
        <v>101</v>
      </c>
    </row>
    <row r="43" spans="1:62" s="25" customFormat="1" ht="12.75" hidden="1" customHeight="1">
      <c r="A43" s="39">
        <f t="shared" si="9"/>
        <v>41</v>
      </c>
      <c r="B43" s="39" t="s">
        <v>280</v>
      </c>
      <c r="C43" s="39" t="s">
        <v>265</v>
      </c>
      <c r="D43" s="39" t="s">
        <v>266</v>
      </c>
      <c r="E43" s="39" t="s">
        <v>281</v>
      </c>
      <c r="F43" s="39" t="s">
        <v>282</v>
      </c>
      <c r="G43" s="39" t="s">
        <v>86</v>
      </c>
      <c r="H43" s="39" t="s">
        <v>198</v>
      </c>
      <c r="I43" s="39" t="s">
        <v>88</v>
      </c>
      <c r="J43" s="39" t="s">
        <v>89</v>
      </c>
      <c r="K43" s="39" t="s">
        <v>90</v>
      </c>
      <c r="L43" s="39" t="s">
        <v>194</v>
      </c>
      <c r="M43" s="39" t="s">
        <v>194</v>
      </c>
      <c r="N43" s="37">
        <v>45046</v>
      </c>
      <c r="O43" s="57">
        <v>5</v>
      </c>
      <c r="P43" s="59">
        <v>45046</v>
      </c>
      <c r="Q43" s="59">
        <v>45145</v>
      </c>
      <c r="R43" s="59">
        <v>45107</v>
      </c>
      <c r="S43" s="39"/>
      <c r="T43" s="39"/>
      <c r="U43" s="39" t="s">
        <v>91</v>
      </c>
      <c r="V43" s="39" t="s">
        <v>121</v>
      </c>
      <c r="W43" s="39">
        <v>5</v>
      </c>
      <c r="X43" s="39">
        <v>5</v>
      </c>
      <c r="Y43" s="39"/>
      <c r="Z43" s="39" t="s">
        <v>93</v>
      </c>
      <c r="AA43" s="39">
        <v>200000</v>
      </c>
      <c r="AB43" s="59">
        <v>44918</v>
      </c>
      <c r="AC43" s="39">
        <v>25.5</v>
      </c>
      <c r="AD43" s="39"/>
      <c r="AE43" s="39">
        <v>5</v>
      </c>
      <c r="AF43" s="39" t="s">
        <v>94</v>
      </c>
      <c r="AG43" s="39" t="s">
        <v>121</v>
      </c>
      <c r="AH43" s="39">
        <v>12.718</v>
      </c>
      <c r="AI43" s="39">
        <f t="shared" si="0"/>
        <v>63.59</v>
      </c>
      <c r="AJ43" s="39"/>
      <c r="AK43" s="39" t="s">
        <v>199</v>
      </c>
      <c r="AL43" s="39">
        <v>5</v>
      </c>
      <c r="AM43" s="39">
        <v>20</v>
      </c>
      <c r="AN43" s="39">
        <f t="shared" si="1"/>
        <v>100</v>
      </c>
      <c r="AO43" s="39"/>
      <c r="AP43" s="39"/>
      <c r="AQ43" s="39">
        <f t="shared" si="2"/>
        <v>0</v>
      </c>
      <c r="AR43" s="39">
        <f t="shared" si="3"/>
        <v>100</v>
      </c>
      <c r="AS43" s="39"/>
      <c r="AT43" s="39" t="s">
        <v>200</v>
      </c>
      <c r="AU43" s="40">
        <v>45128</v>
      </c>
      <c r="AV43" s="39">
        <f t="shared" si="4"/>
        <v>20</v>
      </c>
      <c r="AW43" s="39">
        <f t="shared" si="5"/>
        <v>100</v>
      </c>
      <c r="AX43" s="39"/>
      <c r="AY43" s="39" t="s">
        <v>201</v>
      </c>
      <c r="AZ43" s="40">
        <v>45204</v>
      </c>
      <c r="BA43" s="39">
        <f t="shared" si="6"/>
        <v>20</v>
      </c>
      <c r="BB43" s="39">
        <f t="shared" si="7"/>
        <v>5</v>
      </c>
      <c r="BC43" s="39">
        <f t="shared" si="8"/>
        <v>100</v>
      </c>
      <c r="BD43" s="39"/>
      <c r="BE43" s="39" t="s">
        <v>283</v>
      </c>
      <c r="BF43" s="39" t="s">
        <v>280</v>
      </c>
      <c r="BG43" s="39" t="s">
        <v>99</v>
      </c>
      <c r="BH43" s="38" t="s">
        <v>100</v>
      </c>
      <c r="BI43" s="38" t="s">
        <v>100</v>
      </c>
      <c r="BJ43" s="38" t="s">
        <v>101</v>
      </c>
    </row>
    <row r="44" spans="1:62" s="25" customFormat="1" ht="12.75" hidden="1" customHeight="1">
      <c r="A44" s="39">
        <f t="shared" si="9"/>
        <v>42</v>
      </c>
      <c r="B44" s="39" t="s">
        <v>284</v>
      </c>
      <c r="C44" s="39" t="s">
        <v>265</v>
      </c>
      <c r="D44" s="39" t="s">
        <v>266</v>
      </c>
      <c r="E44" s="39" t="s">
        <v>285</v>
      </c>
      <c r="F44" s="39" t="s">
        <v>266</v>
      </c>
      <c r="G44" s="39" t="s">
        <v>86</v>
      </c>
      <c r="H44" s="39" t="s">
        <v>198</v>
      </c>
      <c r="I44" s="39" t="s">
        <v>88</v>
      </c>
      <c r="J44" s="39" t="s">
        <v>89</v>
      </c>
      <c r="K44" s="39" t="s">
        <v>90</v>
      </c>
      <c r="L44" s="39" t="s">
        <v>194</v>
      </c>
      <c r="M44" s="39" t="s">
        <v>194</v>
      </c>
      <c r="N44" s="37">
        <v>45046</v>
      </c>
      <c r="O44" s="57">
        <v>5</v>
      </c>
      <c r="P44" s="59">
        <v>45046</v>
      </c>
      <c r="Q44" s="59">
        <v>45145</v>
      </c>
      <c r="R44" s="59">
        <v>45107</v>
      </c>
      <c r="S44" s="39"/>
      <c r="T44" s="39"/>
      <c r="U44" s="39" t="s">
        <v>91</v>
      </c>
      <c r="V44" s="39" t="s">
        <v>121</v>
      </c>
      <c r="W44" s="39">
        <v>5</v>
      </c>
      <c r="X44" s="39">
        <v>5</v>
      </c>
      <c r="Y44" s="39"/>
      <c r="Z44" s="39" t="s">
        <v>93</v>
      </c>
      <c r="AA44" s="39">
        <v>200000</v>
      </c>
      <c r="AB44" s="59">
        <v>44918</v>
      </c>
      <c r="AC44" s="39">
        <v>25.5</v>
      </c>
      <c r="AD44" s="39"/>
      <c r="AE44" s="39">
        <v>5</v>
      </c>
      <c r="AF44" s="39" t="s">
        <v>94</v>
      </c>
      <c r="AG44" s="39" t="s">
        <v>121</v>
      </c>
      <c r="AH44" s="39">
        <v>12.718</v>
      </c>
      <c r="AI44" s="39">
        <f t="shared" si="0"/>
        <v>63.59</v>
      </c>
      <c r="AJ44" s="39"/>
      <c r="AK44" s="39" t="s">
        <v>199</v>
      </c>
      <c r="AL44" s="39">
        <v>5</v>
      </c>
      <c r="AM44" s="39">
        <v>20</v>
      </c>
      <c r="AN44" s="39">
        <f t="shared" si="1"/>
        <v>100</v>
      </c>
      <c r="AO44" s="39"/>
      <c r="AP44" s="39"/>
      <c r="AQ44" s="39">
        <f t="shared" si="2"/>
        <v>0</v>
      </c>
      <c r="AR44" s="39">
        <f t="shared" si="3"/>
        <v>100</v>
      </c>
      <c r="AS44" s="39"/>
      <c r="AT44" s="39" t="s">
        <v>200</v>
      </c>
      <c r="AU44" s="40">
        <v>45128</v>
      </c>
      <c r="AV44" s="39">
        <f t="shared" si="4"/>
        <v>20</v>
      </c>
      <c r="AW44" s="39">
        <f t="shared" si="5"/>
        <v>100</v>
      </c>
      <c r="AX44" s="39"/>
      <c r="AY44" s="39" t="s">
        <v>201</v>
      </c>
      <c r="AZ44" s="40">
        <v>45204</v>
      </c>
      <c r="BA44" s="39">
        <f t="shared" si="6"/>
        <v>20</v>
      </c>
      <c r="BB44" s="39">
        <f t="shared" si="7"/>
        <v>5</v>
      </c>
      <c r="BC44" s="39">
        <f t="shared" si="8"/>
        <v>100</v>
      </c>
      <c r="BD44" s="39"/>
      <c r="BE44" s="39" t="s">
        <v>286</v>
      </c>
      <c r="BF44" s="39" t="s">
        <v>284</v>
      </c>
      <c r="BG44" s="39" t="s">
        <v>99</v>
      </c>
      <c r="BH44" s="38" t="s">
        <v>100</v>
      </c>
      <c r="BI44" s="38" t="s">
        <v>100</v>
      </c>
      <c r="BJ44" s="38" t="s">
        <v>101</v>
      </c>
    </row>
    <row r="45" spans="1:62" s="25" customFormat="1" ht="12.75" hidden="1" customHeight="1">
      <c r="A45" s="39">
        <f t="shared" si="9"/>
        <v>43</v>
      </c>
      <c r="B45" s="39" t="s">
        <v>287</v>
      </c>
      <c r="C45" s="39" t="s">
        <v>204</v>
      </c>
      <c r="D45" s="39" t="s">
        <v>205</v>
      </c>
      <c r="E45" s="39" t="s">
        <v>288</v>
      </c>
      <c r="F45" s="39" t="s">
        <v>289</v>
      </c>
      <c r="G45" s="39" t="s">
        <v>86</v>
      </c>
      <c r="H45" s="39" t="s">
        <v>198</v>
      </c>
      <c r="I45" s="39" t="s">
        <v>88</v>
      </c>
      <c r="J45" s="39" t="s">
        <v>89</v>
      </c>
      <c r="K45" s="39" t="s">
        <v>90</v>
      </c>
      <c r="L45" s="39" t="s">
        <v>194</v>
      </c>
      <c r="M45" s="39" t="s">
        <v>194</v>
      </c>
      <c r="N45" s="37">
        <v>45046</v>
      </c>
      <c r="O45" s="57">
        <v>83</v>
      </c>
      <c r="P45" s="59">
        <v>45046</v>
      </c>
      <c r="Q45" s="59">
        <v>45145</v>
      </c>
      <c r="R45" s="59">
        <v>45107</v>
      </c>
      <c r="S45" s="39"/>
      <c r="T45" s="39"/>
      <c r="U45" s="39" t="s">
        <v>91</v>
      </c>
      <c r="V45" s="39" t="s">
        <v>121</v>
      </c>
      <c r="W45" s="39">
        <v>83</v>
      </c>
      <c r="X45" s="39">
        <v>83</v>
      </c>
      <c r="Y45" s="39"/>
      <c r="Z45" s="39" t="s">
        <v>93</v>
      </c>
      <c r="AA45" s="39">
        <v>200000</v>
      </c>
      <c r="AB45" s="59">
        <v>44918</v>
      </c>
      <c r="AC45" s="39">
        <v>25.5</v>
      </c>
      <c r="AD45" s="39"/>
      <c r="AE45" s="39">
        <v>83</v>
      </c>
      <c r="AF45" s="39" t="s">
        <v>94</v>
      </c>
      <c r="AG45" s="39" t="s">
        <v>121</v>
      </c>
      <c r="AH45" s="39">
        <v>12.718</v>
      </c>
      <c r="AI45" s="39">
        <f t="shared" si="0"/>
        <v>1055.5940000000001</v>
      </c>
      <c r="AJ45" s="39"/>
      <c r="AK45" s="39" t="s">
        <v>199</v>
      </c>
      <c r="AL45" s="39">
        <v>83</v>
      </c>
      <c r="AM45" s="39">
        <v>20</v>
      </c>
      <c r="AN45" s="39">
        <f t="shared" si="1"/>
        <v>1660</v>
      </c>
      <c r="AO45" s="39"/>
      <c r="AP45" s="39"/>
      <c r="AQ45" s="39">
        <f t="shared" si="2"/>
        <v>0</v>
      </c>
      <c r="AR45" s="39">
        <f t="shared" si="3"/>
        <v>1660</v>
      </c>
      <c r="AS45" s="39"/>
      <c r="AT45" s="39" t="s">
        <v>200</v>
      </c>
      <c r="AU45" s="40">
        <v>45128</v>
      </c>
      <c r="AV45" s="39">
        <f t="shared" si="4"/>
        <v>20</v>
      </c>
      <c r="AW45" s="39">
        <f t="shared" si="5"/>
        <v>1660</v>
      </c>
      <c r="AX45" s="39"/>
      <c r="AY45" s="39" t="s">
        <v>201</v>
      </c>
      <c r="AZ45" s="40">
        <v>45204</v>
      </c>
      <c r="BA45" s="39">
        <f t="shared" si="6"/>
        <v>20</v>
      </c>
      <c r="BB45" s="39">
        <f t="shared" si="7"/>
        <v>83</v>
      </c>
      <c r="BC45" s="39">
        <f t="shared" si="8"/>
        <v>1660</v>
      </c>
      <c r="BD45" s="39"/>
      <c r="BE45" s="39" t="s">
        <v>290</v>
      </c>
      <c r="BF45" s="39" t="s">
        <v>287</v>
      </c>
      <c r="BG45" s="39" t="s">
        <v>99</v>
      </c>
      <c r="BH45" s="38" t="s">
        <v>100</v>
      </c>
      <c r="BI45" s="38" t="s">
        <v>100</v>
      </c>
      <c r="BJ45" s="38" t="s">
        <v>101</v>
      </c>
    </row>
    <row r="46" spans="1:62" s="25" customFormat="1" ht="12.75" hidden="1" customHeight="1">
      <c r="A46" s="39">
        <f t="shared" si="9"/>
        <v>44</v>
      </c>
      <c r="B46" s="39" t="s">
        <v>291</v>
      </c>
      <c r="C46" s="39" t="s">
        <v>204</v>
      </c>
      <c r="D46" s="39" t="s">
        <v>205</v>
      </c>
      <c r="E46" s="39" t="s">
        <v>292</v>
      </c>
      <c r="F46" s="39" t="s">
        <v>293</v>
      </c>
      <c r="G46" s="39" t="s">
        <v>86</v>
      </c>
      <c r="H46" s="39" t="s">
        <v>198</v>
      </c>
      <c r="I46" s="39" t="s">
        <v>88</v>
      </c>
      <c r="J46" s="39" t="s">
        <v>89</v>
      </c>
      <c r="K46" s="39" t="s">
        <v>90</v>
      </c>
      <c r="L46" s="39" t="s">
        <v>194</v>
      </c>
      <c r="M46" s="39" t="s">
        <v>194</v>
      </c>
      <c r="N46" s="37">
        <v>45046</v>
      </c>
      <c r="O46" s="57">
        <v>230</v>
      </c>
      <c r="P46" s="59">
        <v>45046</v>
      </c>
      <c r="Q46" s="59">
        <v>45145</v>
      </c>
      <c r="R46" s="59">
        <v>45107</v>
      </c>
      <c r="S46" s="39"/>
      <c r="T46" s="39"/>
      <c r="U46" s="39" t="s">
        <v>91</v>
      </c>
      <c r="V46" s="39" t="s">
        <v>121</v>
      </c>
      <c r="W46" s="39">
        <v>230</v>
      </c>
      <c r="X46" s="39">
        <v>230</v>
      </c>
      <c r="Y46" s="39"/>
      <c r="Z46" s="39" t="s">
        <v>93</v>
      </c>
      <c r="AA46" s="39">
        <v>200000</v>
      </c>
      <c r="AB46" s="59">
        <v>44918</v>
      </c>
      <c r="AC46" s="39">
        <v>25.5</v>
      </c>
      <c r="AD46" s="39"/>
      <c r="AE46" s="39">
        <v>230</v>
      </c>
      <c r="AF46" s="39" t="s">
        <v>94</v>
      </c>
      <c r="AG46" s="39" t="s">
        <v>121</v>
      </c>
      <c r="AH46" s="39">
        <v>12.718</v>
      </c>
      <c r="AI46" s="39">
        <f t="shared" si="0"/>
        <v>2925.14</v>
      </c>
      <c r="AJ46" s="39"/>
      <c r="AK46" s="39" t="s">
        <v>199</v>
      </c>
      <c r="AL46" s="39">
        <v>230</v>
      </c>
      <c r="AM46" s="39">
        <v>20</v>
      </c>
      <c r="AN46" s="39">
        <f t="shared" si="1"/>
        <v>4600</v>
      </c>
      <c r="AO46" s="39"/>
      <c r="AP46" s="39"/>
      <c r="AQ46" s="39">
        <f t="shared" si="2"/>
        <v>0</v>
      </c>
      <c r="AR46" s="39">
        <f t="shared" si="3"/>
        <v>4600</v>
      </c>
      <c r="AS46" s="39"/>
      <c r="AT46" s="39" t="s">
        <v>200</v>
      </c>
      <c r="AU46" s="40">
        <v>45128</v>
      </c>
      <c r="AV46" s="39">
        <f t="shared" si="4"/>
        <v>20</v>
      </c>
      <c r="AW46" s="39">
        <f t="shared" si="5"/>
        <v>4600</v>
      </c>
      <c r="AX46" s="39"/>
      <c r="AY46" s="39" t="s">
        <v>201</v>
      </c>
      <c r="AZ46" s="40">
        <v>45204</v>
      </c>
      <c r="BA46" s="39">
        <f t="shared" si="6"/>
        <v>20</v>
      </c>
      <c r="BB46" s="39">
        <f t="shared" si="7"/>
        <v>230</v>
      </c>
      <c r="BC46" s="39">
        <f t="shared" si="8"/>
        <v>4600</v>
      </c>
      <c r="BD46" s="39"/>
      <c r="BE46" s="39" t="s">
        <v>294</v>
      </c>
      <c r="BF46" s="39" t="s">
        <v>291</v>
      </c>
      <c r="BG46" s="39" t="s">
        <v>99</v>
      </c>
      <c r="BH46" s="38" t="s">
        <v>100</v>
      </c>
      <c r="BI46" s="38" t="s">
        <v>100</v>
      </c>
      <c r="BJ46" s="38" t="s">
        <v>101</v>
      </c>
    </row>
    <row r="47" spans="1:62" s="25" customFormat="1" ht="12.75" hidden="1" customHeight="1">
      <c r="A47" s="39">
        <f t="shared" si="9"/>
        <v>45</v>
      </c>
      <c r="B47" s="39" t="s">
        <v>295</v>
      </c>
      <c r="C47" s="39" t="s">
        <v>296</v>
      </c>
      <c r="D47" s="39" t="s">
        <v>297</v>
      </c>
      <c r="E47" s="39" t="s">
        <v>298</v>
      </c>
      <c r="F47" s="39" t="s">
        <v>299</v>
      </c>
      <c r="G47" s="39" t="s">
        <v>86</v>
      </c>
      <c r="H47" s="39" t="s">
        <v>198</v>
      </c>
      <c r="I47" s="39" t="s">
        <v>88</v>
      </c>
      <c r="J47" s="39" t="s">
        <v>89</v>
      </c>
      <c r="K47" s="39" t="s">
        <v>90</v>
      </c>
      <c r="L47" s="39" t="s">
        <v>194</v>
      </c>
      <c r="M47" s="39" t="s">
        <v>194</v>
      </c>
      <c r="N47" s="37">
        <v>45046</v>
      </c>
      <c r="O47" s="57">
        <v>70</v>
      </c>
      <c r="P47" s="59">
        <v>45046</v>
      </c>
      <c r="Q47" s="59">
        <v>45145</v>
      </c>
      <c r="R47" s="59">
        <v>45107</v>
      </c>
      <c r="S47" s="39"/>
      <c r="T47" s="39"/>
      <c r="U47" s="39" t="s">
        <v>91</v>
      </c>
      <c r="V47" s="39" t="s">
        <v>121</v>
      </c>
      <c r="W47" s="39">
        <v>70</v>
      </c>
      <c r="X47" s="39">
        <v>70</v>
      </c>
      <c r="Y47" s="39"/>
      <c r="Z47" s="39" t="s">
        <v>93</v>
      </c>
      <c r="AA47" s="39">
        <v>200000</v>
      </c>
      <c r="AB47" s="59">
        <v>44918</v>
      </c>
      <c r="AC47" s="39">
        <v>25.5</v>
      </c>
      <c r="AD47" s="39"/>
      <c r="AE47" s="39">
        <v>70</v>
      </c>
      <c r="AF47" s="39" t="s">
        <v>94</v>
      </c>
      <c r="AG47" s="39" t="s">
        <v>121</v>
      </c>
      <c r="AH47" s="39">
        <v>12.718</v>
      </c>
      <c r="AI47" s="39">
        <f t="shared" si="0"/>
        <v>890.26</v>
      </c>
      <c r="AJ47" s="39"/>
      <c r="AK47" s="39" t="s">
        <v>199</v>
      </c>
      <c r="AL47" s="39">
        <v>70</v>
      </c>
      <c r="AM47" s="39">
        <v>20</v>
      </c>
      <c r="AN47" s="39">
        <f t="shared" si="1"/>
        <v>1400</v>
      </c>
      <c r="AO47" s="39"/>
      <c r="AP47" s="39"/>
      <c r="AQ47" s="39">
        <f t="shared" si="2"/>
        <v>0</v>
      </c>
      <c r="AR47" s="39">
        <f t="shared" si="3"/>
        <v>1400</v>
      </c>
      <c r="AS47" s="39"/>
      <c r="AT47" s="39" t="s">
        <v>200</v>
      </c>
      <c r="AU47" s="40">
        <v>45128</v>
      </c>
      <c r="AV47" s="39">
        <f t="shared" si="4"/>
        <v>20</v>
      </c>
      <c r="AW47" s="39">
        <f t="shared" si="5"/>
        <v>1400</v>
      </c>
      <c r="AX47" s="39"/>
      <c r="AY47" s="39" t="s">
        <v>201</v>
      </c>
      <c r="AZ47" s="40">
        <v>45204</v>
      </c>
      <c r="BA47" s="39">
        <f t="shared" si="6"/>
        <v>20</v>
      </c>
      <c r="BB47" s="39">
        <f t="shared" si="7"/>
        <v>70</v>
      </c>
      <c r="BC47" s="39">
        <f t="shared" si="8"/>
        <v>1400</v>
      </c>
      <c r="BD47" s="39"/>
      <c r="BE47" s="39" t="s">
        <v>300</v>
      </c>
      <c r="BF47" s="39" t="s">
        <v>295</v>
      </c>
      <c r="BG47" s="39" t="s">
        <v>99</v>
      </c>
      <c r="BH47" s="38" t="s">
        <v>100</v>
      </c>
      <c r="BI47" s="38" t="s">
        <v>100</v>
      </c>
      <c r="BJ47" s="38" t="s">
        <v>101</v>
      </c>
    </row>
    <row r="48" spans="1:62" s="25" customFormat="1" ht="12.75" hidden="1" customHeight="1">
      <c r="A48" s="39">
        <f t="shared" si="9"/>
        <v>46</v>
      </c>
      <c r="B48" s="39" t="s">
        <v>301</v>
      </c>
      <c r="C48" s="39" t="s">
        <v>204</v>
      </c>
      <c r="D48" s="39" t="s">
        <v>205</v>
      </c>
      <c r="E48" s="39" t="s">
        <v>302</v>
      </c>
      <c r="F48" s="39" t="s">
        <v>303</v>
      </c>
      <c r="G48" s="39" t="s">
        <v>86</v>
      </c>
      <c r="H48" s="39" t="s">
        <v>198</v>
      </c>
      <c r="I48" s="39" t="s">
        <v>88</v>
      </c>
      <c r="J48" s="39" t="s">
        <v>89</v>
      </c>
      <c r="K48" s="39" t="s">
        <v>90</v>
      </c>
      <c r="L48" s="39" t="s">
        <v>194</v>
      </c>
      <c r="M48" s="39" t="s">
        <v>194</v>
      </c>
      <c r="N48" s="37">
        <v>45046</v>
      </c>
      <c r="O48" s="57">
        <v>5</v>
      </c>
      <c r="P48" s="59">
        <v>45046</v>
      </c>
      <c r="Q48" s="59">
        <v>45145</v>
      </c>
      <c r="R48" s="59">
        <v>45107</v>
      </c>
      <c r="S48" s="39"/>
      <c r="T48" s="39"/>
      <c r="U48" s="39" t="s">
        <v>91</v>
      </c>
      <c r="V48" s="39" t="s">
        <v>121</v>
      </c>
      <c r="W48" s="39">
        <v>5</v>
      </c>
      <c r="X48" s="39">
        <v>5</v>
      </c>
      <c r="Y48" s="39"/>
      <c r="Z48" s="39" t="s">
        <v>93</v>
      </c>
      <c r="AA48" s="39">
        <v>200000</v>
      </c>
      <c r="AB48" s="59">
        <v>44918</v>
      </c>
      <c r="AC48" s="39">
        <v>25.5</v>
      </c>
      <c r="AD48" s="39"/>
      <c r="AE48" s="39">
        <v>5</v>
      </c>
      <c r="AF48" s="39" t="s">
        <v>94</v>
      </c>
      <c r="AG48" s="39" t="s">
        <v>121</v>
      </c>
      <c r="AH48" s="39">
        <v>12.718</v>
      </c>
      <c r="AI48" s="39">
        <f t="shared" si="0"/>
        <v>63.59</v>
      </c>
      <c r="AJ48" s="39"/>
      <c r="AK48" s="39" t="s">
        <v>199</v>
      </c>
      <c r="AL48" s="39">
        <v>5</v>
      </c>
      <c r="AM48" s="39">
        <v>20</v>
      </c>
      <c r="AN48" s="39">
        <f t="shared" si="1"/>
        <v>100</v>
      </c>
      <c r="AO48" s="39"/>
      <c r="AP48" s="39"/>
      <c r="AQ48" s="39">
        <f t="shared" si="2"/>
        <v>0</v>
      </c>
      <c r="AR48" s="39">
        <f t="shared" si="3"/>
        <v>100</v>
      </c>
      <c r="AS48" s="39"/>
      <c r="AT48" s="39" t="s">
        <v>200</v>
      </c>
      <c r="AU48" s="40">
        <v>45128</v>
      </c>
      <c r="AV48" s="39">
        <f t="shared" si="4"/>
        <v>20</v>
      </c>
      <c r="AW48" s="39">
        <f t="shared" si="5"/>
        <v>100</v>
      </c>
      <c r="AX48" s="39"/>
      <c r="AY48" s="39" t="s">
        <v>201</v>
      </c>
      <c r="AZ48" s="40">
        <v>45204</v>
      </c>
      <c r="BA48" s="39">
        <f t="shared" si="6"/>
        <v>20</v>
      </c>
      <c r="BB48" s="39">
        <f t="shared" si="7"/>
        <v>5</v>
      </c>
      <c r="BC48" s="39">
        <f t="shared" si="8"/>
        <v>100</v>
      </c>
      <c r="BD48" s="39"/>
      <c r="BE48" s="39" t="s">
        <v>304</v>
      </c>
      <c r="BF48" s="39" t="s">
        <v>301</v>
      </c>
      <c r="BG48" s="39" t="s">
        <v>99</v>
      </c>
      <c r="BH48" s="38" t="s">
        <v>100</v>
      </c>
      <c r="BI48" s="38" t="s">
        <v>100</v>
      </c>
      <c r="BJ48" s="38" t="s">
        <v>101</v>
      </c>
    </row>
    <row r="49" spans="1:62" s="25" customFormat="1" ht="12.75" hidden="1" customHeight="1">
      <c r="A49" s="39">
        <f t="shared" si="9"/>
        <v>47</v>
      </c>
      <c r="B49" s="39" t="s">
        <v>305</v>
      </c>
      <c r="C49" s="39" t="s">
        <v>208</v>
      </c>
      <c r="D49" s="39" t="s">
        <v>209</v>
      </c>
      <c r="E49" s="39" t="s">
        <v>306</v>
      </c>
      <c r="F49" s="39" t="s">
        <v>307</v>
      </c>
      <c r="G49" s="39" t="s">
        <v>86</v>
      </c>
      <c r="H49" s="39" t="s">
        <v>198</v>
      </c>
      <c r="I49" s="39" t="s">
        <v>88</v>
      </c>
      <c r="J49" s="39" t="s">
        <v>89</v>
      </c>
      <c r="K49" s="39" t="s">
        <v>90</v>
      </c>
      <c r="L49" s="39" t="s">
        <v>194</v>
      </c>
      <c r="M49" s="39" t="s">
        <v>194</v>
      </c>
      <c r="N49" s="37">
        <v>45046</v>
      </c>
      <c r="O49" s="57">
        <v>15</v>
      </c>
      <c r="P49" s="59">
        <v>45046</v>
      </c>
      <c r="Q49" s="59">
        <v>45145</v>
      </c>
      <c r="R49" s="59">
        <v>45107</v>
      </c>
      <c r="S49" s="39"/>
      <c r="T49" s="39"/>
      <c r="U49" s="39" t="s">
        <v>91</v>
      </c>
      <c r="V49" s="39" t="s">
        <v>121</v>
      </c>
      <c r="W49" s="39">
        <v>15</v>
      </c>
      <c r="X49" s="39">
        <v>15</v>
      </c>
      <c r="Y49" s="39"/>
      <c r="Z49" s="39" t="s">
        <v>93</v>
      </c>
      <c r="AA49" s="39">
        <v>200000</v>
      </c>
      <c r="AB49" s="59">
        <v>44918</v>
      </c>
      <c r="AC49" s="39">
        <v>25.5</v>
      </c>
      <c r="AD49" s="39"/>
      <c r="AE49" s="39">
        <v>15</v>
      </c>
      <c r="AF49" s="39" t="s">
        <v>94</v>
      </c>
      <c r="AG49" s="39" t="s">
        <v>121</v>
      </c>
      <c r="AH49" s="39">
        <v>12.718</v>
      </c>
      <c r="AI49" s="39">
        <f t="shared" si="0"/>
        <v>190.77</v>
      </c>
      <c r="AJ49" s="39"/>
      <c r="AK49" s="39" t="s">
        <v>199</v>
      </c>
      <c r="AL49" s="39">
        <v>15</v>
      </c>
      <c r="AM49" s="39">
        <v>20</v>
      </c>
      <c r="AN49" s="39">
        <f t="shared" si="1"/>
        <v>300</v>
      </c>
      <c r="AO49" s="39"/>
      <c r="AP49" s="39"/>
      <c r="AQ49" s="39">
        <f t="shared" si="2"/>
        <v>0</v>
      </c>
      <c r="AR49" s="39">
        <f t="shared" si="3"/>
        <v>300</v>
      </c>
      <c r="AS49" s="39"/>
      <c r="AT49" s="39" t="s">
        <v>200</v>
      </c>
      <c r="AU49" s="40">
        <v>45128</v>
      </c>
      <c r="AV49" s="39">
        <f t="shared" si="4"/>
        <v>20</v>
      </c>
      <c r="AW49" s="39">
        <f t="shared" si="5"/>
        <v>300</v>
      </c>
      <c r="AX49" s="39"/>
      <c r="AY49" s="39" t="s">
        <v>201</v>
      </c>
      <c r="AZ49" s="40">
        <v>45204</v>
      </c>
      <c r="BA49" s="39">
        <f t="shared" si="6"/>
        <v>20</v>
      </c>
      <c r="BB49" s="39">
        <f t="shared" si="7"/>
        <v>15</v>
      </c>
      <c r="BC49" s="39">
        <f t="shared" si="8"/>
        <v>300</v>
      </c>
      <c r="BD49" s="39"/>
      <c r="BE49" s="39" t="s">
        <v>308</v>
      </c>
      <c r="BF49" s="39" t="s">
        <v>305</v>
      </c>
      <c r="BG49" s="39" t="s">
        <v>99</v>
      </c>
      <c r="BH49" s="38" t="s">
        <v>100</v>
      </c>
      <c r="BI49" s="38" t="s">
        <v>100</v>
      </c>
      <c r="BJ49" s="38" t="s">
        <v>101</v>
      </c>
    </row>
    <row r="50" spans="1:62" s="25" customFormat="1" ht="12.75" hidden="1" customHeight="1">
      <c r="A50" s="39">
        <f t="shared" si="9"/>
        <v>48</v>
      </c>
      <c r="B50" s="39" t="s">
        <v>309</v>
      </c>
      <c r="C50" s="39" t="s">
        <v>208</v>
      </c>
      <c r="D50" s="39" t="s">
        <v>209</v>
      </c>
      <c r="E50" s="39" t="s">
        <v>310</v>
      </c>
      <c r="F50" s="39" t="s">
        <v>311</v>
      </c>
      <c r="G50" s="39" t="s">
        <v>86</v>
      </c>
      <c r="H50" s="39" t="s">
        <v>198</v>
      </c>
      <c r="I50" s="39" t="s">
        <v>88</v>
      </c>
      <c r="J50" s="39" t="s">
        <v>89</v>
      </c>
      <c r="K50" s="39" t="s">
        <v>90</v>
      </c>
      <c r="L50" s="39" t="s">
        <v>194</v>
      </c>
      <c r="M50" s="39" t="s">
        <v>194</v>
      </c>
      <c r="N50" s="37">
        <v>45046</v>
      </c>
      <c r="O50" s="57">
        <v>108</v>
      </c>
      <c r="P50" s="59">
        <v>45046</v>
      </c>
      <c r="Q50" s="59">
        <v>45145</v>
      </c>
      <c r="R50" s="59">
        <v>45107</v>
      </c>
      <c r="S50" s="39"/>
      <c r="T50" s="39"/>
      <c r="U50" s="39" t="s">
        <v>91</v>
      </c>
      <c r="V50" s="39" t="s">
        <v>121</v>
      </c>
      <c r="W50" s="39">
        <v>108</v>
      </c>
      <c r="X50" s="39">
        <v>108</v>
      </c>
      <c r="Y50" s="39"/>
      <c r="Z50" s="39" t="s">
        <v>93</v>
      </c>
      <c r="AA50" s="39">
        <v>200000</v>
      </c>
      <c r="AB50" s="59">
        <v>44918</v>
      </c>
      <c r="AC50" s="39">
        <v>25.5</v>
      </c>
      <c r="AD50" s="39"/>
      <c r="AE50" s="39">
        <v>108</v>
      </c>
      <c r="AF50" s="39" t="s">
        <v>94</v>
      </c>
      <c r="AG50" s="39" t="s">
        <v>121</v>
      </c>
      <c r="AH50" s="39">
        <v>12.718</v>
      </c>
      <c r="AI50" s="39">
        <f t="shared" si="0"/>
        <v>1373.5440000000001</v>
      </c>
      <c r="AJ50" s="39"/>
      <c r="AK50" s="39" t="s">
        <v>199</v>
      </c>
      <c r="AL50" s="39">
        <v>108</v>
      </c>
      <c r="AM50" s="39">
        <v>20</v>
      </c>
      <c r="AN50" s="39">
        <f t="shared" si="1"/>
        <v>2160</v>
      </c>
      <c r="AO50" s="39"/>
      <c r="AP50" s="39"/>
      <c r="AQ50" s="39">
        <f t="shared" si="2"/>
        <v>0</v>
      </c>
      <c r="AR50" s="39">
        <f t="shared" si="3"/>
        <v>2160</v>
      </c>
      <c r="AS50" s="39"/>
      <c r="AT50" s="39" t="s">
        <v>200</v>
      </c>
      <c r="AU50" s="40">
        <v>45128</v>
      </c>
      <c r="AV50" s="39">
        <f t="shared" si="4"/>
        <v>20</v>
      </c>
      <c r="AW50" s="39">
        <f t="shared" si="5"/>
        <v>2160</v>
      </c>
      <c r="AX50" s="39"/>
      <c r="AY50" s="39" t="s">
        <v>201</v>
      </c>
      <c r="AZ50" s="40">
        <v>45204</v>
      </c>
      <c r="BA50" s="39">
        <f t="shared" si="6"/>
        <v>20</v>
      </c>
      <c r="BB50" s="39">
        <f t="shared" si="7"/>
        <v>108</v>
      </c>
      <c r="BC50" s="39">
        <f t="shared" si="8"/>
        <v>2160</v>
      </c>
      <c r="BD50" s="39"/>
      <c r="BE50" s="39" t="s">
        <v>312</v>
      </c>
      <c r="BF50" s="39" t="s">
        <v>309</v>
      </c>
      <c r="BG50" s="39" t="s">
        <v>99</v>
      </c>
      <c r="BH50" s="38" t="s">
        <v>100</v>
      </c>
      <c r="BI50" s="38" t="s">
        <v>100</v>
      </c>
      <c r="BJ50" s="38" t="s">
        <v>101</v>
      </c>
    </row>
    <row r="51" spans="1:62" s="25" customFormat="1" ht="12.75" hidden="1" customHeight="1">
      <c r="A51" s="39">
        <f t="shared" si="9"/>
        <v>49</v>
      </c>
      <c r="B51" s="39" t="s">
        <v>313</v>
      </c>
      <c r="C51" s="39" t="s">
        <v>208</v>
      </c>
      <c r="D51" s="39" t="s">
        <v>209</v>
      </c>
      <c r="E51" s="39" t="s">
        <v>314</v>
      </c>
      <c r="F51" s="39" t="s">
        <v>209</v>
      </c>
      <c r="G51" s="39" t="s">
        <v>86</v>
      </c>
      <c r="H51" s="39" t="s">
        <v>198</v>
      </c>
      <c r="I51" s="39" t="s">
        <v>88</v>
      </c>
      <c r="J51" s="39" t="s">
        <v>89</v>
      </c>
      <c r="K51" s="39" t="s">
        <v>90</v>
      </c>
      <c r="L51" s="39" t="s">
        <v>194</v>
      </c>
      <c r="M51" s="39" t="s">
        <v>194</v>
      </c>
      <c r="N51" s="37">
        <v>45046</v>
      </c>
      <c r="O51" s="57">
        <v>5</v>
      </c>
      <c r="P51" s="59">
        <v>45046</v>
      </c>
      <c r="Q51" s="59">
        <v>45145</v>
      </c>
      <c r="R51" s="59">
        <v>45107</v>
      </c>
      <c r="S51" s="39"/>
      <c r="T51" s="39"/>
      <c r="U51" s="39" t="s">
        <v>91</v>
      </c>
      <c r="V51" s="39" t="s">
        <v>121</v>
      </c>
      <c r="W51" s="39">
        <v>5</v>
      </c>
      <c r="X51" s="39">
        <v>5</v>
      </c>
      <c r="Y51" s="39"/>
      <c r="Z51" s="39" t="s">
        <v>93</v>
      </c>
      <c r="AA51" s="39">
        <v>200000</v>
      </c>
      <c r="AB51" s="59">
        <v>44918</v>
      </c>
      <c r="AC51" s="39">
        <v>25.5</v>
      </c>
      <c r="AD51" s="39"/>
      <c r="AE51" s="39">
        <v>5</v>
      </c>
      <c r="AF51" s="39" t="s">
        <v>94</v>
      </c>
      <c r="AG51" s="39" t="s">
        <v>121</v>
      </c>
      <c r="AH51" s="39">
        <v>12.718</v>
      </c>
      <c r="AI51" s="39">
        <f t="shared" si="0"/>
        <v>63.59</v>
      </c>
      <c r="AJ51" s="39"/>
      <c r="AK51" s="39" t="s">
        <v>199</v>
      </c>
      <c r="AL51" s="39">
        <v>5</v>
      </c>
      <c r="AM51" s="39">
        <v>20</v>
      </c>
      <c r="AN51" s="39">
        <f t="shared" si="1"/>
        <v>100</v>
      </c>
      <c r="AO51" s="39"/>
      <c r="AP51" s="39"/>
      <c r="AQ51" s="39">
        <f t="shared" si="2"/>
        <v>0</v>
      </c>
      <c r="AR51" s="39">
        <f t="shared" si="3"/>
        <v>100</v>
      </c>
      <c r="AS51" s="39"/>
      <c r="AT51" s="39" t="s">
        <v>200</v>
      </c>
      <c r="AU51" s="40">
        <v>45128</v>
      </c>
      <c r="AV51" s="39">
        <f t="shared" si="4"/>
        <v>20</v>
      </c>
      <c r="AW51" s="39">
        <f t="shared" si="5"/>
        <v>100</v>
      </c>
      <c r="AX51" s="39"/>
      <c r="AY51" s="39" t="s">
        <v>201</v>
      </c>
      <c r="AZ51" s="40">
        <v>45204</v>
      </c>
      <c r="BA51" s="39">
        <f t="shared" si="6"/>
        <v>20</v>
      </c>
      <c r="BB51" s="39">
        <f t="shared" si="7"/>
        <v>5</v>
      </c>
      <c r="BC51" s="39">
        <f t="shared" si="8"/>
        <v>100</v>
      </c>
      <c r="BD51" s="39"/>
      <c r="BE51" s="39" t="s">
        <v>315</v>
      </c>
      <c r="BF51" s="39" t="s">
        <v>313</v>
      </c>
      <c r="BG51" s="39" t="s">
        <v>99</v>
      </c>
      <c r="BH51" s="38" t="s">
        <v>100</v>
      </c>
      <c r="BI51" s="38" t="s">
        <v>100</v>
      </c>
      <c r="BJ51" s="38" t="s">
        <v>101</v>
      </c>
    </row>
    <row r="52" spans="1:62" s="25" customFormat="1" ht="12.75" hidden="1" customHeight="1">
      <c r="A52" s="39">
        <f t="shared" si="9"/>
        <v>50</v>
      </c>
      <c r="B52" s="39" t="s">
        <v>316</v>
      </c>
      <c r="C52" s="39" t="s">
        <v>204</v>
      </c>
      <c r="D52" s="39" t="s">
        <v>205</v>
      </c>
      <c r="E52" s="39" t="s">
        <v>317</v>
      </c>
      <c r="F52" s="39" t="s">
        <v>318</v>
      </c>
      <c r="G52" s="39" t="s">
        <v>86</v>
      </c>
      <c r="H52" s="39" t="s">
        <v>198</v>
      </c>
      <c r="I52" s="39" t="s">
        <v>88</v>
      </c>
      <c r="J52" s="39" t="s">
        <v>89</v>
      </c>
      <c r="K52" s="39" t="s">
        <v>90</v>
      </c>
      <c r="L52" s="39" t="s">
        <v>319</v>
      </c>
      <c r="M52" s="39" t="s">
        <v>319</v>
      </c>
      <c r="N52" s="37">
        <v>45046</v>
      </c>
      <c r="O52" s="57">
        <v>270</v>
      </c>
      <c r="P52" s="59">
        <v>45046</v>
      </c>
      <c r="Q52" s="59">
        <v>45145</v>
      </c>
      <c r="R52" s="59">
        <v>45107</v>
      </c>
      <c r="S52" s="39"/>
      <c r="T52" s="39"/>
      <c r="U52" s="39" t="s">
        <v>91</v>
      </c>
      <c r="V52" s="39" t="s">
        <v>121</v>
      </c>
      <c r="W52" s="39">
        <v>270</v>
      </c>
      <c r="X52" s="39">
        <v>270</v>
      </c>
      <c r="Y52" s="39"/>
      <c r="Z52" s="39" t="s">
        <v>93</v>
      </c>
      <c r="AA52" s="39">
        <v>200000</v>
      </c>
      <c r="AB52" s="59">
        <v>44918</v>
      </c>
      <c r="AC52" s="39">
        <v>25.5</v>
      </c>
      <c r="AD52" s="39"/>
      <c r="AE52" s="39">
        <v>270</v>
      </c>
      <c r="AF52" s="39" t="s">
        <v>94</v>
      </c>
      <c r="AG52" s="39" t="s">
        <v>121</v>
      </c>
      <c r="AH52" s="39">
        <v>12.718</v>
      </c>
      <c r="AI52" s="39">
        <f t="shared" si="0"/>
        <v>3433.86</v>
      </c>
      <c r="AJ52" s="39"/>
      <c r="AK52" s="39" t="s">
        <v>199</v>
      </c>
      <c r="AL52" s="39">
        <v>270</v>
      </c>
      <c r="AM52" s="39">
        <v>20</v>
      </c>
      <c r="AN52" s="39">
        <f t="shared" si="1"/>
        <v>5400</v>
      </c>
      <c r="AO52" s="39"/>
      <c r="AP52" s="39"/>
      <c r="AQ52" s="39">
        <f t="shared" si="2"/>
        <v>0</v>
      </c>
      <c r="AR52" s="39">
        <f t="shared" si="3"/>
        <v>5400</v>
      </c>
      <c r="AS52" s="39"/>
      <c r="AT52" s="39" t="s">
        <v>200</v>
      </c>
      <c r="AU52" s="40">
        <v>45128</v>
      </c>
      <c r="AV52" s="39">
        <f t="shared" si="4"/>
        <v>20</v>
      </c>
      <c r="AW52" s="39">
        <f t="shared" si="5"/>
        <v>5400</v>
      </c>
      <c r="AX52" s="39"/>
      <c r="AY52" s="39" t="s">
        <v>201</v>
      </c>
      <c r="AZ52" s="40">
        <v>45204</v>
      </c>
      <c r="BA52" s="39">
        <f t="shared" si="6"/>
        <v>20</v>
      </c>
      <c r="BB52" s="39">
        <f t="shared" si="7"/>
        <v>270</v>
      </c>
      <c r="BC52" s="39">
        <f t="shared" si="8"/>
        <v>5400</v>
      </c>
      <c r="BD52" s="39"/>
      <c r="BE52" s="39" t="s">
        <v>320</v>
      </c>
      <c r="BF52" s="39" t="s">
        <v>316</v>
      </c>
      <c r="BG52" s="39" t="s">
        <v>99</v>
      </c>
      <c r="BH52" s="38" t="s">
        <v>100</v>
      </c>
      <c r="BI52" s="38" t="s">
        <v>100</v>
      </c>
      <c r="BJ52" s="38" t="s">
        <v>101</v>
      </c>
    </row>
    <row r="53" spans="1:62" s="25" customFormat="1" ht="12.75" hidden="1" customHeight="1">
      <c r="A53" s="39">
        <f t="shared" si="9"/>
        <v>51</v>
      </c>
      <c r="B53" s="39" t="s">
        <v>316</v>
      </c>
      <c r="C53" s="39" t="s">
        <v>204</v>
      </c>
      <c r="D53" s="39" t="s">
        <v>205</v>
      </c>
      <c r="E53" s="39" t="s">
        <v>317</v>
      </c>
      <c r="F53" s="39" t="s">
        <v>318</v>
      </c>
      <c r="G53" s="39" t="s">
        <v>86</v>
      </c>
      <c r="H53" s="39" t="s">
        <v>198</v>
      </c>
      <c r="I53" s="39" t="s">
        <v>88</v>
      </c>
      <c r="J53" s="39" t="s">
        <v>89</v>
      </c>
      <c r="K53" s="39" t="s">
        <v>90</v>
      </c>
      <c r="L53" s="39" t="s">
        <v>319</v>
      </c>
      <c r="M53" s="39" t="s">
        <v>319</v>
      </c>
      <c r="N53" s="37">
        <v>45107</v>
      </c>
      <c r="O53" s="57">
        <v>195</v>
      </c>
      <c r="P53" s="59">
        <v>45107</v>
      </c>
      <c r="Q53" s="59">
        <v>45145</v>
      </c>
      <c r="R53" s="59">
        <v>45107</v>
      </c>
      <c r="S53" s="39"/>
      <c r="T53" s="39"/>
      <c r="U53" s="39" t="s">
        <v>91</v>
      </c>
      <c r="V53" s="39" t="s">
        <v>121</v>
      </c>
      <c r="W53" s="39">
        <v>195</v>
      </c>
      <c r="X53" s="39">
        <v>195</v>
      </c>
      <c r="Y53" s="39"/>
      <c r="Z53" s="39" t="s">
        <v>93</v>
      </c>
      <c r="AA53" s="39">
        <v>200000</v>
      </c>
      <c r="AB53" s="59">
        <v>44918</v>
      </c>
      <c r="AC53" s="39">
        <v>25.5</v>
      </c>
      <c r="AD53" s="39"/>
      <c r="AE53" s="39">
        <v>195</v>
      </c>
      <c r="AF53" s="39" t="s">
        <v>94</v>
      </c>
      <c r="AG53" s="39" t="s">
        <v>121</v>
      </c>
      <c r="AH53" s="39">
        <v>15.353</v>
      </c>
      <c r="AI53" s="39">
        <f t="shared" si="0"/>
        <v>2993.835</v>
      </c>
      <c r="AJ53" s="39"/>
      <c r="AK53" s="39" t="s">
        <v>199</v>
      </c>
      <c r="AL53" s="39">
        <v>195</v>
      </c>
      <c r="AM53" s="39">
        <v>20</v>
      </c>
      <c r="AN53" s="39">
        <f t="shared" si="1"/>
        <v>3900</v>
      </c>
      <c r="AO53" s="39"/>
      <c r="AP53" s="39"/>
      <c r="AQ53" s="39">
        <f t="shared" si="2"/>
        <v>0</v>
      </c>
      <c r="AR53" s="39">
        <f t="shared" si="3"/>
        <v>3900</v>
      </c>
      <c r="AS53" s="39"/>
      <c r="AT53" s="39" t="s">
        <v>200</v>
      </c>
      <c r="AU53" s="40">
        <v>45128</v>
      </c>
      <c r="AV53" s="39">
        <f t="shared" si="4"/>
        <v>20</v>
      </c>
      <c r="AW53" s="39">
        <f t="shared" si="5"/>
        <v>3900</v>
      </c>
      <c r="AX53" s="39"/>
      <c r="AY53" s="39" t="s">
        <v>201</v>
      </c>
      <c r="AZ53" s="40">
        <v>45204</v>
      </c>
      <c r="BA53" s="39">
        <f t="shared" si="6"/>
        <v>20</v>
      </c>
      <c r="BB53" s="39">
        <f t="shared" si="7"/>
        <v>195</v>
      </c>
      <c r="BC53" s="39">
        <f t="shared" si="8"/>
        <v>3900</v>
      </c>
      <c r="BD53" s="39"/>
      <c r="BE53" s="39" t="s">
        <v>320</v>
      </c>
      <c r="BF53" s="39" t="s">
        <v>316</v>
      </c>
      <c r="BG53" s="39" t="s">
        <v>99</v>
      </c>
      <c r="BH53" s="38" t="s">
        <v>100</v>
      </c>
      <c r="BI53" s="38" t="s">
        <v>100</v>
      </c>
      <c r="BJ53" s="38" t="s">
        <v>101</v>
      </c>
    </row>
    <row r="54" spans="1:62" s="25" customFormat="1" ht="12.75" hidden="1" customHeight="1">
      <c r="A54" s="39">
        <f t="shared" si="9"/>
        <v>52</v>
      </c>
      <c r="B54" s="39" t="s">
        <v>321</v>
      </c>
      <c r="C54" s="39" t="s">
        <v>322</v>
      </c>
      <c r="D54" s="39" t="s">
        <v>323</v>
      </c>
      <c r="E54" s="39" t="s">
        <v>324</v>
      </c>
      <c r="F54" s="39" t="s">
        <v>325</v>
      </c>
      <c r="G54" s="39" t="s">
        <v>86</v>
      </c>
      <c r="H54" s="39" t="s">
        <v>198</v>
      </c>
      <c r="I54" s="39" t="s">
        <v>88</v>
      </c>
      <c r="J54" s="39" t="s">
        <v>89</v>
      </c>
      <c r="K54" s="39" t="s">
        <v>90</v>
      </c>
      <c r="L54" s="39" t="s">
        <v>319</v>
      </c>
      <c r="M54" s="39" t="s">
        <v>319</v>
      </c>
      <c r="N54" s="37">
        <v>45046</v>
      </c>
      <c r="O54" s="57">
        <v>5</v>
      </c>
      <c r="P54" s="59">
        <v>45046</v>
      </c>
      <c r="Q54" s="59">
        <v>45145</v>
      </c>
      <c r="R54" s="59">
        <v>45107</v>
      </c>
      <c r="S54" s="39"/>
      <c r="T54" s="39"/>
      <c r="U54" s="39" t="s">
        <v>91</v>
      </c>
      <c r="V54" s="39" t="s">
        <v>121</v>
      </c>
      <c r="W54" s="39">
        <v>5</v>
      </c>
      <c r="X54" s="39">
        <v>5</v>
      </c>
      <c r="Y54" s="39"/>
      <c r="Z54" s="39" t="s">
        <v>93</v>
      </c>
      <c r="AA54" s="39">
        <v>200000</v>
      </c>
      <c r="AB54" s="59">
        <v>44918</v>
      </c>
      <c r="AC54" s="39">
        <v>25.5</v>
      </c>
      <c r="AD54" s="39"/>
      <c r="AE54" s="39">
        <v>5</v>
      </c>
      <c r="AF54" s="39" t="s">
        <v>94</v>
      </c>
      <c r="AG54" s="39" t="s">
        <v>121</v>
      </c>
      <c r="AH54" s="39">
        <v>12.718</v>
      </c>
      <c r="AI54" s="39">
        <f t="shared" si="0"/>
        <v>63.59</v>
      </c>
      <c r="AJ54" s="39"/>
      <c r="AK54" s="39" t="s">
        <v>199</v>
      </c>
      <c r="AL54" s="39">
        <v>5</v>
      </c>
      <c r="AM54" s="39">
        <v>20</v>
      </c>
      <c r="AN54" s="39">
        <f t="shared" si="1"/>
        <v>100</v>
      </c>
      <c r="AO54" s="39"/>
      <c r="AP54" s="39"/>
      <c r="AQ54" s="39">
        <f t="shared" si="2"/>
        <v>0</v>
      </c>
      <c r="AR54" s="39">
        <f t="shared" si="3"/>
        <v>100</v>
      </c>
      <c r="AS54" s="39"/>
      <c r="AT54" s="39" t="s">
        <v>200</v>
      </c>
      <c r="AU54" s="40">
        <v>45128</v>
      </c>
      <c r="AV54" s="39">
        <f t="shared" si="4"/>
        <v>20</v>
      </c>
      <c r="AW54" s="39">
        <f t="shared" si="5"/>
        <v>100</v>
      </c>
      <c r="AX54" s="39"/>
      <c r="AY54" s="39" t="s">
        <v>201</v>
      </c>
      <c r="AZ54" s="40">
        <v>45204</v>
      </c>
      <c r="BA54" s="39">
        <f t="shared" si="6"/>
        <v>20</v>
      </c>
      <c r="BB54" s="39">
        <f t="shared" si="7"/>
        <v>5</v>
      </c>
      <c r="BC54" s="39">
        <f t="shared" si="8"/>
        <v>100</v>
      </c>
      <c r="BD54" s="39"/>
      <c r="BE54" s="39" t="s">
        <v>326</v>
      </c>
      <c r="BF54" s="39" t="s">
        <v>321</v>
      </c>
      <c r="BG54" s="39" t="s">
        <v>99</v>
      </c>
      <c r="BH54" s="38" t="s">
        <v>100</v>
      </c>
      <c r="BI54" s="38" t="s">
        <v>100</v>
      </c>
      <c r="BJ54" s="38" t="s">
        <v>101</v>
      </c>
    </row>
    <row r="55" spans="1:62" s="25" customFormat="1" ht="12.75" hidden="1" customHeight="1">
      <c r="A55" s="39">
        <f t="shared" si="9"/>
        <v>53</v>
      </c>
      <c r="B55" s="39" t="s">
        <v>327</v>
      </c>
      <c r="C55" s="39" t="s">
        <v>322</v>
      </c>
      <c r="D55" s="39" t="s">
        <v>323</v>
      </c>
      <c r="E55" s="39" t="s">
        <v>328</v>
      </c>
      <c r="F55" s="39" t="s">
        <v>329</v>
      </c>
      <c r="G55" s="39" t="s">
        <v>86</v>
      </c>
      <c r="H55" s="39" t="s">
        <v>198</v>
      </c>
      <c r="I55" s="39" t="s">
        <v>88</v>
      </c>
      <c r="J55" s="39" t="s">
        <v>89</v>
      </c>
      <c r="K55" s="39" t="s">
        <v>90</v>
      </c>
      <c r="L55" s="39" t="s">
        <v>319</v>
      </c>
      <c r="M55" s="39" t="s">
        <v>319</v>
      </c>
      <c r="N55" s="37">
        <v>45046</v>
      </c>
      <c r="O55" s="57">
        <v>5</v>
      </c>
      <c r="P55" s="59">
        <v>45046</v>
      </c>
      <c r="Q55" s="59">
        <v>45145</v>
      </c>
      <c r="R55" s="59">
        <v>45107</v>
      </c>
      <c r="S55" s="39"/>
      <c r="T55" s="39"/>
      <c r="U55" s="39" t="s">
        <v>91</v>
      </c>
      <c r="V55" s="39" t="s">
        <v>121</v>
      </c>
      <c r="W55" s="39">
        <v>5</v>
      </c>
      <c r="X55" s="39">
        <v>5</v>
      </c>
      <c r="Y55" s="39"/>
      <c r="Z55" s="39" t="s">
        <v>93</v>
      </c>
      <c r="AA55" s="39">
        <v>200000</v>
      </c>
      <c r="AB55" s="59">
        <v>44918</v>
      </c>
      <c r="AC55" s="39">
        <v>25.5</v>
      </c>
      <c r="AD55" s="39"/>
      <c r="AE55" s="39">
        <v>5</v>
      </c>
      <c r="AF55" s="39" t="s">
        <v>94</v>
      </c>
      <c r="AG55" s="39" t="s">
        <v>121</v>
      </c>
      <c r="AH55" s="39">
        <v>12.718</v>
      </c>
      <c r="AI55" s="39">
        <f t="shared" si="0"/>
        <v>63.59</v>
      </c>
      <c r="AJ55" s="39"/>
      <c r="AK55" s="39" t="s">
        <v>199</v>
      </c>
      <c r="AL55" s="39">
        <v>5</v>
      </c>
      <c r="AM55" s="39">
        <v>20</v>
      </c>
      <c r="AN55" s="39">
        <f t="shared" si="1"/>
        <v>100</v>
      </c>
      <c r="AO55" s="39"/>
      <c r="AP55" s="39"/>
      <c r="AQ55" s="39">
        <f t="shared" si="2"/>
        <v>0</v>
      </c>
      <c r="AR55" s="39">
        <f t="shared" si="3"/>
        <v>100</v>
      </c>
      <c r="AS55" s="39"/>
      <c r="AT55" s="39" t="s">
        <v>200</v>
      </c>
      <c r="AU55" s="40">
        <v>45128</v>
      </c>
      <c r="AV55" s="39">
        <f t="shared" si="4"/>
        <v>20</v>
      </c>
      <c r="AW55" s="39">
        <f t="shared" si="5"/>
        <v>100</v>
      </c>
      <c r="AX55" s="39"/>
      <c r="AY55" s="39" t="s">
        <v>201</v>
      </c>
      <c r="AZ55" s="40">
        <v>45204</v>
      </c>
      <c r="BA55" s="39">
        <f t="shared" si="6"/>
        <v>20</v>
      </c>
      <c r="BB55" s="39">
        <f t="shared" si="7"/>
        <v>5</v>
      </c>
      <c r="BC55" s="39">
        <f t="shared" si="8"/>
        <v>100</v>
      </c>
      <c r="BD55" s="39"/>
      <c r="BE55" s="39" t="s">
        <v>330</v>
      </c>
      <c r="BF55" s="39" t="s">
        <v>327</v>
      </c>
      <c r="BG55" s="39" t="s">
        <v>99</v>
      </c>
      <c r="BH55" s="38" t="s">
        <v>100</v>
      </c>
      <c r="BI55" s="38" t="s">
        <v>100</v>
      </c>
      <c r="BJ55" s="38" t="s">
        <v>101</v>
      </c>
    </row>
    <row r="56" spans="1:62" s="25" customFormat="1" ht="12.75" hidden="1" customHeight="1">
      <c r="A56" s="39">
        <f t="shared" si="9"/>
        <v>54</v>
      </c>
      <c r="B56" s="39" t="s">
        <v>331</v>
      </c>
      <c r="C56" s="39" t="s">
        <v>322</v>
      </c>
      <c r="D56" s="39" t="s">
        <v>323</v>
      </c>
      <c r="E56" s="39" t="s">
        <v>332</v>
      </c>
      <c r="F56" s="39" t="s">
        <v>333</v>
      </c>
      <c r="G56" s="39" t="s">
        <v>86</v>
      </c>
      <c r="H56" s="39" t="s">
        <v>198</v>
      </c>
      <c r="I56" s="39" t="s">
        <v>88</v>
      </c>
      <c r="J56" s="39" t="s">
        <v>89</v>
      </c>
      <c r="K56" s="39" t="s">
        <v>90</v>
      </c>
      <c r="L56" s="39" t="s">
        <v>319</v>
      </c>
      <c r="M56" s="39" t="s">
        <v>319</v>
      </c>
      <c r="N56" s="37">
        <v>45046</v>
      </c>
      <c r="O56" s="57">
        <v>5</v>
      </c>
      <c r="P56" s="59">
        <v>45046</v>
      </c>
      <c r="Q56" s="59">
        <v>45145</v>
      </c>
      <c r="R56" s="59">
        <v>45107</v>
      </c>
      <c r="S56" s="39"/>
      <c r="T56" s="59"/>
      <c r="U56" s="39" t="s">
        <v>91</v>
      </c>
      <c r="V56" s="39" t="s">
        <v>121</v>
      </c>
      <c r="W56" s="39">
        <v>5</v>
      </c>
      <c r="X56" s="39">
        <v>5</v>
      </c>
      <c r="Y56" s="59"/>
      <c r="Z56" s="39" t="s">
        <v>93</v>
      </c>
      <c r="AA56" s="39">
        <v>200000</v>
      </c>
      <c r="AB56" s="59">
        <v>44918</v>
      </c>
      <c r="AC56" s="39">
        <v>25.5</v>
      </c>
      <c r="AD56" s="59"/>
      <c r="AE56" s="39">
        <v>5</v>
      </c>
      <c r="AF56" s="39" t="s">
        <v>94</v>
      </c>
      <c r="AG56" s="39" t="s">
        <v>121</v>
      </c>
      <c r="AH56" s="39">
        <v>12.718</v>
      </c>
      <c r="AI56" s="39">
        <f t="shared" si="0"/>
        <v>63.59</v>
      </c>
      <c r="AJ56" s="59"/>
      <c r="AK56" s="39" t="s">
        <v>199</v>
      </c>
      <c r="AL56" s="39">
        <v>5</v>
      </c>
      <c r="AM56" s="39">
        <v>20</v>
      </c>
      <c r="AN56" s="39">
        <f t="shared" si="1"/>
        <v>100</v>
      </c>
      <c r="AO56" s="39"/>
      <c r="AP56" s="39"/>
      <c r="AQ56" s="39">
        <f t="shared" si="2"/>
        <v>0</v>
      </c>
      <c r="AR56" s="39">
        <f t="shared" si="3"/>
        <v>100</v>
      </c>
      <c r="AS56" s="39"/>
      <c r="AT56" s="39" t="s">
        <v>200</v>
      </c>
      <c r="AU56" s="40">
        <v>45128</v>
      </c>
      <c r="AV56" s="39">
        <f t="shared" si="4"/>
        <v>20</v>
      </c>
      <c r="AW56" s="39">
        <f t="shared" si="5"/>
        <v>100</v>
      </c>
      <c r="AX56" s="59"/>
      <c r="AY56" s="39" t="s">
        <v>201</v>
      </c>
      <c r="AZ56" s="40">
        <v>45204</v>
      </c>
      <c r="BA56" s="39">
        <f t="shared" si="6"/>
        <v>20</v>
      </c>
      <c r="BB56" s="39">
        <f t="shared" si="7"/>
        <v>5</v>
      </c>
      <c r="BC56" s="39">
        <f t="shared" si="8"/>
        <v>100</v>
      </c>
      <c r="BD56" s="39"/>
      <c r="BE56" s="39" t="s">
        <v>334</v>
      </c>
      <c r="BF56" s="39" t="s">
        <v>331</v>
      </c>
      <c r="BG56" s="39" t="s">
        <v>99</v>
      </c>
      <c r="BH56" s="38" t="s">
        <v>100</v>
      </c>
      <c r="BI56" s="38" t="s">
        <v>100</v>
      </c>
      <c r="BJ56" s="38" t="s">
        <v>101</v>
      </c>
    </row>
    <row r="57" spans="1:62" s="25" customFormat="1" ht="12.75" hidden="1" customHeight="1">
      <c r="A57" s="39">
        <f t="shared" si="9"/>
        <v>55</v>
      </c>
      <c r="B57" s="39" t="s">
        <v>335</v>
      </c>
      <c r="C57" s="39" t="s">
        <v>322</v>
      </c>
      <c r="D57" s="39" t="s">
        <v>323</v>
      </c>
      <c r="E57" s="39" t="s">
        <v>336</v>
      </c>
      <c r="F57" s="39" t="s">
        <v>337</v>
      </c>
      <c r="G57" s="39" t="s">
        <v>86</v>
      </c>
      <c r="H57" s="39" t="s">
        <v>198</v>
      </c>
      <c r="I57" s="39" t="s">
        <v>88</v>
      </c>
      <c r="J57" s="39" t="s">
        <v>89</v>
      </c>
      <c r="K57" s="39" t="s">
        <v>90</v>
      </c>
      <c r="L57" s="39" t="s">
        <v>319</v>
      </c>
      <c r="M57" s="39" t="s">
        <v>319</v>
      </c>
      <c r="N57" s="37">
        <v>45046</v>
      </c>
      <c r="O57" s="57">
        <v>5</v>
      </c>
      <c r="P57" s="59">
        <v>45046</v>
      </c>
      <c r="Q57" s="59">
        <v>45145</v>
      </c>
      <c r="R57" s="59">
        <v>45107</v>
      </c>
      <c r="S57" s="39"/>
      <c r="T57" s="39"/>
      <c r="U57" s="39" t="s">
        <v>91</v>
      </c>
      <c r="V57" s="39" t="s">
        <v>121</v>
      </c>
      <c r="W57" s="39">
        <v>5</v>
      </c>
      <c r="X57" s="39">
        <v>5</v>
      </c>
      <c r="Y57" s="39"/>
      <c r="Z57" s="39" t="s">
        <v>93</v>
      </c>
      <c r="AA57" s="39">
        <v>200000</v>
      </c>
      <c r="AB57" s="59">
        <v>44918</v>
      </c>
      <c r="AC57" s="39">
        <v>25.5</v>
      </c>
      <c r="AD57" s="39"/>
      <c r="AE57" s="39">
        <v>5</v>
      </c>
      <c r="AF57" s="39" t="s">
        <v>94</v>
      </c>
      <c r="AG57" s="39" t="s">
        <v>121</v>
      </c>
      <c r="AH57" s="39">
        <v>12.718</v>
      </c>
      <c r="AI57" s="39">
        <f t="shared" si="0"/>
        <v>63.59</v>
      </c>
      <c r="AJ57" s="39"/>
      <c r="AK57" s="39" t="s">
        <v>199</v>
      </c>
      <c r="AL57" s="39">
        <v>5</v>
      </c>
      <c r="AM57" s="39">
        <v>20</v>
      </c>
      <c r="AN57" s="39">
        <f t="shared" si="1"/>
        <v>100</v>
      </c>
      <c r="AO57" s="39"/>
      <c r="AP57" s="39"/>
      <c r="AQ57" s="39">
        <f t="shared" si="2"/>
        <v>0</v>
      </c>
      <c r="AR57" s="39">
        <f t="shared" si="3"/>
        <v>100</v>
      </c>
      <c r="AS57" s="39"/>
      <c r="AT57" s="39" t="s">
        <v>200</v>
      </c>
      <c r="AU57" s="40">
        <v>45128</v>
      </c>
      <c r="AV57" s="39">
        <f t="shared" si="4"/>
        <v>20</v>
      </c>
      <c r="AW57" s="39">
        <f t="shared" si="5"/>
        <v>100</v>
      </c>
      <c r="AX57" s="39"/>
      <c r="AY57" s="39" t="s">
        <v>201</v>
      </c>
      <c r="AZ57" s="40">
        <v>45204</v>
      </c>
      <c r="BA57" s="39">
        <f t="shared" si="6"/>
        <v>20</v>
      </c>
      <c r="BB57" s="39">
        <f t="shared" si="7"/>
        <v>5</v>
      </c>
      <c r="BC57" s="39">
        <f t="shared" si="8"/>
        <v>100</v>
      </c>
      <c r="BD57" s="39"/>
      <c r="BE57" s="39" t="s">
        <v>338</v>
      </c>
      <c r="BF57" s="39" t="s">
        <v>335</v>
      </c>
      <c r="BG57" s="39" t="s">
        <v>99</v>
      </c>
      <c r="BH57" s="38" t="s">
        <v>100</v>
      </c>
      <c r="BI57" s="38" t="s">
        <v>100</v>
      </c>
      <c r="BJ57" s="38" t="s">
        <v>101</v>
      </c>
    </row>
    <row r="58" spans="1:62" s="25" customFormat="1" ht="12.75" hidden="1" customHeight="1">
      <c r="A58" s="39">
        <f t="shared" si="9"/>
        <v>56</v>
      </c>
      <c r="B58" s="39" t="s">
        <v>339</v>
      </c>
      <c r="C58" s="39" t="s">
        <v>322</v>
      </c>
      <c r="D58" s="39" t="s">
        <v>323</v>
      </c>
      <c r="E58" s="39" t="s">
        <v>340</v>
      </c>
      <c r="F58" s="39" t="s">
        <v>341</v>
      </c>
      <c r="G58" s="39" t="s">
        <v>86</v>
      </c>
      <c r="H58" s="39" t="s">
        <v>198</v>
      </c>
      <c r="I58" s="39" t="s">
        <v>88</v>
      </c>
      <c r="J58" s="39" t="s">
        <v>89</v>
      </c>
      <c r="K58" s="39" t="s">
        <v>90</v>
      </c>
      <c r="L58" s="39" t="s">
        <v>319</v>
      </c>
      <c r="M58" s="39" t="s">
        <v>319</v>
      </c>
      <c r="N58" s="37">
        <v>45046</v>
      </c>
      <c r="O58" s="57">
        <v>117</v>
      </c>
      <c r="P58" s="59">
        <v>45046</v>
      </c>
      <c r="Q58" s="59">
        <v>45145</v>
      </c>
      <c r="R58" s="59">
        <v>45107</v>
      </c>
      <c r="S58" s="39"/>
      <c r="T58" s="39"/>
      <c r="U58" s="39" t="s">
        <v>91</v>
      </c>
      <c r="V58" s="39" t="s">
        <v>121</v>
      </c>
      <c r="W58" s="39">
        <v>117</v>
      </c>
      <c r="X58" s="39">
        <v>117</v>
      </c>
      <c r="Y58" s="39"/>
      <c r="Z58" s="39" t="s">
        <v>93</v>
      </c>
      <c r="AA58" s="39">
        <v>200000</v>
      </c>
      <c r="AB58" s="59">
        <v>44918</v>
      </c>
      <c r="AC58" s="39">
        <v>25.5</v>
      </c>
      <c r="AD58" s="39"/>
      <c r="AE58" s="39">
        <v>117</v>
      </c>
      <c r="AF58" s="39" t="s">
        <v>94</v>
      </c>
      <c r="AG58" s="39" t="s">
        <v>121</v>
      </c>
      <c r="AH58" s="39">
        <v>12.718</v>
      </c>
      <c r="AI58" s="39">
        <f t="shared" si="0"/>
        <v>1488.0060000000001</v>
      </c>
      <c r="AJ58" s="39"/>
      <c r="AK58" s="39" t="s">
        <v>199</v>
      </c>
      <c r="AL58" s="39">
        <v>117</v>
      </c>
      <c r="AM58" s="39">
        <v>20</v>
      </c>
      <c r="AN58" s="39">
        <f t="shared" si="1"/>
        <v>2340</v>
      </c>
      <c r="AO58" s="39"/>
      <c r="AP58" s="39"/>
      <c r="AQ58" s="39">
        <f t="shared" si="2"/>
        <v>0</v>
      </c>
      <c r="AR58" s="39">
        <f t="shared" si="3"/>
        <v>2340</v>
      </c>
      <c r="AS58" s="39"/>
      <c r="AT58" s="39" t="s">
        <v>200</v>
      </c>
      <c r="AU58" s="40">
        <v>45128</v>
      </c>
      <c r="AV58" s="39">
        <f t="shared" si="4"/>
        <v>20</v>
      </c>
      <c r="AW58" s="39">
        <f t="shared" si="5"/>
        <v>2340</v>
      </c>
      <c r="AX58" s="39"/>
      <c r="AY58" s="39" t="s">
        <v>201</v>
      </c>
      <c r="AZ58" s="40">
        <v>45204</v>
      </c>
      <c r="BA58" s="39">
        <f t="shared" si="6"/>
        <v>20</v>
      </c>
      <c r="BB58" s="39">
        <f t="shared" si="7"/>
        <v>117</v>
      </c>
      <c r="BC58" s="39">
        <f t="shared" si="8"/>
        <v>2340</v>
      </c>
      <c r="BD58" s="39"/>
      <c r="BE58" s="39" t="s">
        <v>342</v>
      </c>
      <c r="BF58" s="39" t="s">
        <v>339</v>
      </c>
      <c r="BG58" s="39" t="s">
        <v>99</v>
      </c>
      <c r="BH58" s="38" t="s">
        <v>100</v>
      </c>
      <c r="BI58" s="38" t="s">
        <v>100</v>
      </c>
      <c r="BJ58" s="38" t="s">
        <v>101</v>
      </c>
    </row>
    <row r="59" spans="1:62" s="25" customFormat="1" ht="12.75" hidden="1" customHeight="1">
      <c r="A59" s="39">
        <f t="shared" si="9"/>
        <v>57</v>
      </c>
      <c r="B59" s="39" t="s">
        <v>343</v>
      </c>
      <c r="C59" s="39" t="s">
        <v>322</v>
      </c>
      <c r="D59" s="39" t="s">
        <v>323</v>
      </c>
      <c r="E59" s="39" t="s">
        <v>344</v>
      </c>
      <c r="F59" s="39" t="s">
        <v>345</v>
      </c>
      <c r="G59" s="39" t="s">
        <v>86</v>
      </c>
      <c r="H59" s="39" t="s">
        <v>198</v>
      </c>
      <c r="I59" s="39" t="s">
        <v>88</v>
      </c>
      <c r="J59" s="39" t="s">
        <v>89</v>
      </c>
      <c r="K59" s="39" t="s">
        <v>90</v>
      </c>
      <c r="L59" s="39" t="s">
        <v>319</v>
      </c>
      <c r="M59" s="39" t="s">
        <v>319</v>
      </c>
      <c r="N59" s="37">
        <v>45046</v>
      </c>
      <c r="O59" s="57">
        <v>5</v>
      </c>
      <c r="P59" s="59">
        <v>45046</v>
      </c>
      <c r="Q59" s="59">
        <v>45145</v>
      </c>
      <c r="R59" s="59">
        <v>45107</v>
      </c>
      <c r="S59" s="39"/>
      <c r="T59" s="39"/>
      <c r="U59" s="39" t="s">
        <v>91</v>
      </c>
      <c r="V59" s="39" t="s">
        <v>121</v>
      </c>
      <c r="W59" s="39">
        <v>5</v>
      </c>
      <c r="X59" s="39">
        <v>5</v>
      </c>
      <c r="Y59" s="39"/>
      <c r="Z59" s="39" t="s">
        <v>93</v>
      </c>
      <c r="AA59" s="39">
        <v>200000</v>
      </c>
      <c r="AB59" s="59">
        <v>44918</v>
      </c>
      <c r="AC59" s="39">
        <v>25.5</v>
      </c>
      <c r="AD59" s="39"/>
      <c r="AE59" s="39">
        <v>5</v>
      </c>
      <c r="AF59" s="39" t="s">
        <v>94</v>
      </c>
      <c r="AG59" s="39" t="s">
        <v>121</v>
      </c>
      <c r="AH59" s="39">
        <v>12.718</v>
      </c>
      <c r="AI59" s="39">
        <f t="shared" si="0"/>
        <v>63.59</v>
      </c>
      <c r="AJ59" s="39"/>
      <c r="AK59" s="39" t="s">
        <v>199</v>
      </c>
      <c r="AL59" s="39">
        <v>5</v>
      </c>
      <c r="AM59" s="39">
        <v>20</v>
      </c>
      <c r="AN59" s="39">
        <f t="shared" si="1"/>
        <v>100</v>
      </c>
      <c r="AO59" s="39"/>
      <c r="AP59" s="39"/>
      <c r="AQ59" s="39">
        <f t="shared" si="2"/>
        <v>0</v>
      </c>
      <c r="AR59" s="39">
        <f t="shared" si="3"/>
        <v>100</v>
      </c>
      <c r="AS59" s="39"/>
      <c r="AT59" s="39" t="s">
        <v>200</v>
      </c>
      <c r="AU59" s="40">
        <v>45128</v>
      </c>
      <c r="AV59" s="39">
        <f t="shared" si="4"/>
        <v>20</v>
      </c>
      <c r="AW59" s="39">
        <f t="shared" si="5"/>
        <v>100</v>
      </c>
      <c r="AX59" s="39"/>
      <c r="AY59" s="39" t="s">
        <v>201</v>
      </c>
      <c r="AZ59" s="40">
        <v>45204</v>
      </c>
      <c r="BA59" s="39">
        <f t="shared" si="6"/>
        <v>20</v>
      </c>
      <c r="BB59" s="39">
        <f t="shared" si="7"/>
        <v>5</v>
      </c>
      <c r="BC59" s="39">
        <f t="shared" si="8"/>
        <v>100</v>
      </c>
      <c r="BD59" s="39"/>
      <c r="BE59" s="39" t="s">
        <v>346</v>
      </c>
      <c r="BF59" s="39" t="s">
        <v>343</v>
      </c>
      <c r="BG59" s="39" t="s">
        <v>99</v>
      </c>
      <c r="BH59" s="38" t="s">
        <v>100</v>
      </c>
      <c r="BI59" s="38" t="s">
        <v>100</v>
      </c>
      <c r="BJ59" s="38" t="s">
        <v>101</v>
      </c>
    </row>
    <row r="60" spans="1:62" s="25" customFormat="1" ht="12.75" hidden="1" customHeight="1">
      <c r="A60" s="39">
        <f t="shared" si="9"/>
        <v>58</v>
      </c>
      <c r="B60" s="39" t="s">
        <v>347</v>
      </c>
      <c r="C60" s="39" t="s">
        <v>322</v>
      </c>
      <c r="D60" s="39" t="s">
        <v>323</v>
      </c>
      <c r="E60" s="39" t="s">
        <v>348</v>
      </c>
      <c r="F60" s="39" t="s">
        <v>323</v>
      </c>
      <c r="G60" s="39" t="s">
        <v>86</v>
      </c>
      <c r="H60" s="39" t="s">
        <v>198</v>
      </c>
      <c r="I60" s="39" t="s">
        <v>88</v>
      </c>
      <c r="J60" s="39" t="s">
        <v>89</v>
      </c>
      <c r="K60" s="39" t="s">
        <v>90</v>
      </c>
      <c r="L60" s="39" t="s">
        <v>319</v>
      </c>
      <c r="M60" s="39" t="s">
        <v>319</v>
      </c>
      <c r="N60" s="37">
        <v>45046</v>
      </c>
      <c r="O60" s="57">
        <v>5</v>
      </c>
      <c r="P60" s="59">
        <v>45046</v>
      </c>
      <c r="Q60" s="59">
        <v>45145</v>
      </c>
      <c r="R60" s="59">
        <v>45107</v>
      </c>
      <c r="S60" s="39"/>
      <c r="T60" s="39"/>
      <c r="U60" s="39" t="s">
        <v>91</v>
      </c>
      <c r="V60" s="39" t="s">
        <v>121</v>
      </c>
      <c r="W60" s="39">
        <v>5</v>
      </c>
      <c r="X60" s="39">
        <v>5</v>
      </c>
      <c r="Y60" s="39"/>
      <c r="Z60" s="39" t="s">
        <v>93</v>
      </c>
      <c r="AA60" s="39">
        <v>200000</v>
      </c>
      <c r="AB60" s="59">
        <v>44918</v>
      </c>
      <c r="AC60" s="39">
        <v>25.5</v>
      </c>
      <c r="AD60" s="39"/>
      <c r="AE60" s="39">
        <v>5</v>
      </c>
      <c r="AF60" s="39" t="s">
        <v>94</v>
      </c>
      <c r="AG60" s="39" t="s">
        <v>121</v>
      </c>
      <c r="AH60" s="39">
        <v>12.718</v>
      </c>
      <c r="AI60" s="39">
        <f t="shared" si="0"/>
        <v>63.59</v>
      </c>
      <c r="AJ60" s="39"/>
      <c r="AK60" s="39" t="s">
        <v>199</v>
      </c>
      <c r="AL60" s="39">
        <v>5</v>
      </c>
      <c r="AM60" s="39">
        <v>20</v>
      </c>
      <c r="AN60" s="39">
        <f t="shared" si="1"/>
        <v>100</v>
      </c>
      <c r="AO60" s="39"/>
      <c r="AP60" s="39"/>
      <c r="AQ60" s="39">
        <f t="shared" si="2"/>
        <v>0</v>
      </c>
      <c r="AR60" s="39">
        <f t="shared" si="3"/>
        <v>100</v>
      </c>
      <c r="AS60" s="39"/>
      <c r="AT60" s="39" t="s">
        <v>200</v>
      </c>
      <c r="AU60" s="40">
        <v>45128</v>
      </c>
      <c r="AV60" s="39">
        <f t="shared" si="4"/>
        <v>20</v>
      </c>
      <c r="AW60" s="39">
        <f t="shared" si="5"/>
        <v>100</v>
      </c>
      <c r="AX60" s="39"/>
      <c r="AY60" s="39" t="s">
        <v>201</v>
      </c>
      <c r="AZ60" s="40">
        <v>45204</v>
      </c>
      <c r="BA60" s="39">
        <f t="shared" si="6"/>
        <v>20</v>
      </c>
      <c r="BB60" s="39">
        <f t="shared" si="7"/>
        <v>5</v>
      </c>
      <c r="BC60" s="39">
        <f t="shared" si="8"/>
        <v>100</v>
      </c>
      <c r="BD60" s="39"/>
      <c r="BE60" s="39" t="s">
        <v>349</v>
      </c>
      <c r="BF60" s="39" t="s">
        <v>347</v>
      </c>
      <c r="BG60" s="39" t="s">
        <v>99</v>
      </c>
      <c r="BH60" s="38" t="s">
        <v>100</v>
      </c>
      <c r="BI60" s="38" t="s">
        <v>100</v>
      </c>
      <c r="BJ60" s="38" t="s">
        <v>101</v>
      </c>
    </row>
    <row r="61" spans="1:62" s="25" customFormat="1" ht="12.75" hidden="1" customHeight="1">
      <c r="A61" s="39">
        <f t="shared" si="9"/>
        <v>59</v>
      </c>
      <c r="B61" s="39" t="s">
        <v>350</v>
      </c>
      <c r="C61" s="39" t="s">
        <v>194</v>
      </c>
      <c r="D61" s="39" t="s">
        <v>195</v>
      </c>
      <c r="E61" s="39" t="s">
        <v>351</v>
      </c>
      <c r="F61" s="39" t="s">
        <v>352</v>
      </c>
      <c r="G61" s="39" t="s">
        <v>86</v>
      </c>
      <c r="H61" s="39" t="s">
        <v>198</v>
      </c>
      <c r="I61" s="39" t="s">
        <v>88</v>
      </c>
      <c r="J61" s="39" t="s">
        <v>89</v>
      </c>
      <c r="K61" s="39" t="s">
        <v>90</v>
      </c>
      <c r="L61" s="39" t="s">
        <v>319</v>
      </c>
      <c r="M61" s="39" t="s">
        <v>319</v>
      </c>
      <c r="N61" s="37">
        <v>45046</v>
      </c>
      <c r="O61" s="57">
        <v>623</v>
      </c>
      <c r="P61" s="59">
        <v>45046</v>
      </c>
      <c r="Q61" s="59">
        <v>45145</v>
      </c>
      <c r="R61" s="59">
        <v>45107</v>
      </c>
      <c r="S61" s="39"/>
      <c r="T61" s="39"/>
      <c r="U61" s="39" t="s">
        <v>91</v>
      </c>
      <c r="V61" s="39" t="s">
        <v>121</v>
      </c>
      <c r="W61" s="39">
        <v>623</v>
      </c>
      <c r="X61" s="39">
        <v>623</v>
      </c>
      <c r="Y61" s="39"/>
      <c r="Z61" s="39" t="s">
        <v>93</v>
      </c>
      <c r="AA61" s="39">
        <v>200000</v>
      </c>
      <c r="AB61" s="59">
        <v>44918</v>
      </c>
      <c r="AC61" s="39">
        <v>25.5</v>
      </c>
      <c r="AD61" s="39"/>
      <c r="AE61" s="39">
        <v>623</v>
      </c>
      <c r="AF61" s="39" t="s">
        <v>94</v>
      </c>
      <c r="AG61" s="39" t="s">
        <v>121</v>
      </c>
      <c r="AH61" s="39">
        <v>12.718</v>
      </c>
      <c r="AI61" s="39">
        <f t="shared" si="0"/>
        <v>7923.3140000000003</v>
      </c>
      <c r="AJ61" s="39"/>
      <c r="AK61" s="39" t="s">
        <v>199</v>
      </c>
      <c r="AL61" s="39">
        <v>623</v>
      </c>
      <c r="AM61" s="39">
        <v>20</v>
      </c>
      <c r="AN61" s="39">
        <f t="shared" si="1"/>
        <v>12460</v>
      </c>
      <c r="AO61" s="39"/>
      <c r="AP61" s="39"/>
      <c r="AQ61" s="39">
        <f t="shared" si="2"/>
        <v>0</v>
      </c>
      <c r="AR61" s="39">
        <f t="shared" si="3"/>
        <v>12460</v>
      </c>
      <c r="AS61" s="39"/>
      <c r="AT61" s="39" t="s">
        <v>200</v>
      </c>
      <c r="AU61" s="40">
        <v>45128</v>
      </c>
      <c r="AV61" s="39">
        <f t="shared" si="4"/>
        <v>20</v>
      </c>
      <c r="AW61" s="39">
        <f t="shared" si="5"/>
        <v>12460</v>
      </c>
      <c r="AX61" s="39"/>
      <c r="AY61" s="39" t="s">
        <v>201</v>
      </c>
      <c r="AZ61" s="40">
        <v>45204</v>
      </c>
      <c r="BA61" s="39">
        <f t="shared" si="6"/>
        <v>20</v>
      </c>
      <c r="BB61" s="39">
        <f t="shared" si="7"/>
        <v>623</v>
      </c>
      <c r="BC61" s="39">
        <f t="shared" si="8"/>
        <v>12460</v>
      </c>
      <c r="BD61" s="39"/>
      <c r="BE61" s="39" t="s">
        <v>353</v>
      </c>
      <c r="BF61" s="39" t="s">
        <v>350</v>
      </c>
      <c r="BG61" s="39" t="s">
        <v>99</v>
      </c>
      <c r="BH61" s="38" t="s">
        <v>100</v>
      </c>
      <c r="BI61" s="38" t="s">
        <v>100</v>
      </c>
      <c r="BJ61" s="38" t="s">
        <v>101</v>
      </c>
    </row>
    <row r="62" spans="1:62" s="25" customFormat="1" ht="12.75" hidden="1" customHeight="1">
      <c r="A62" s="39">
        <f t="shared" si="9"/>
        <v>60</v>
      </c>
      <c r="B62" s="39" t="s">
        <v>354</v>
      </c>
      <c r="C62" s="39" t="s">
        <v>322</v>
      </c>
      <c r="D62" s="39" t="s">
        <v>323</v>
      </c>
      <c r="E62" s="39" t="s">
        <v>355</v>
      </c>
      <c r="F62" s="39" t="s">
        <v>356</v>
      </c>
      <c r="G62" s="39" t="s">
        <v>86</v>
      </c>
      <c r="H62" s="39" t="s">
        <v>198</v>
      </c>
      <c r="I62" s="39" t="s">
        <v>88</v>
      </c>
      <c r="J62" s="39" t="s">
        <v>89</v>
      </c>
      <c r="K62" s="39" t="s">
        <v>90</v>
      </c>
      <c r="L62" s="39" t="s">
        <v>319</v>
      </c>
      <c r="M62" s="39" t="s">
        <v>319</v>
      </c>
      <c r="N62" s="37">
        <v>45046</v>
      </c>
      <c r="O62" s="57">
        <v>60</v>
      </c>
      <c r="P62" s="59">
        <v>45046</v>
      </c>
      <c r="Q62" s="59">
        <v>45145</v>
      </c>
      <c r="R62" s="59">
        <v>45107</v>
      </c>
      <c r="S62" s="39"/>
      <c r="T62" s="39"/>
      <c r="U62" s="39" t="s">
        <v>91</v>
      </c>
      <c r="V62" s="39" t="s">
        <v>121</v>
      </c>
      <c r="W62" s="39">
        <v>60</v>
      </c>
      <c r="X62" s="39">
        <v>60</v>
      </c>
      <c r="Y62" s="39"/>
      <c r="Z62" s="39" t="s">
        <v>93</v>
      </c>
      <c r="AA62" s="39">
        <v>200000</v>
      </c>
      <c r="AB62" s="59">
        <v>44918</v>
      </c>
      <c r="AC62" s="39">
        <v>25.5</v>
      </c>
      <c r="AD62" s="39"/>
      <c r="AE62" s="39">
        <v>60</v>
      </c>
      <c r="AF62" s="39" t="s">
        <v>94</v>
      </c>
      <c r="AG62" s="39" t="s">
        <v>121</v>
      </c>
      <c r="AH62" s="39">
        <v>12.718</v>
      </c>
      <c r="AI62" s="39">
        <f t="shared" si="0"/>
        <v>763.08</v>
      </c>
      <c r="AJ62" s="39"/>
      <c r="AK62" s="39" t="s">
        <v>199</v>
      </c>
      <c r="AL62" s="39">
        <v>60</v>
      </c>
      <c r="AM62" s="39">
        <v>20</v>
      </c>
      <c r="AN62" s="39">
        <f t="shared" si="1"/>
        <v>1200</v>
      </c>
      <c r="AO62" s="39"/>
      <c r="AP62" s="39"/>
      <c r="AQ62" s="39">
        <f t="shared" si="2"/>
        <v>0</v>
      </c>
      <c r="AR62" s="39">
        <f t="shared" si="3"/>
        <v>1200</v>
      </c>
      <c r="AS62" s="39"/>
      <c r="AT62" s="39" t="s">
        <v>200</v>
      </c>
      <c r="AU62" s="40">
        <v>45128</v>
      </c>
      <c r="AV62" s="39">
        <f t="shared" si="4"/>
        <v>20</v>
      </c>
      <c r="AW62" s="39">
        <f t="shared" si="5"/>
        <v>1200</v>
      </c>
      <c r="AX62" s="39"/>
      <c r="AY62" s="39" t="s">
        <v>201</v>
      </c>
      <c r="AZ62" s="40">
        <v>45204</v>
      </c>
      <c r="BA62" s="39">
        <f t="shared" si="6"/>
        <v>20</v>
      </c>
      <c r="BB62" s="39">
        <f t="shared" si="7"/>
        <v>60</v>
      </c>
      <c r="BC62" s="39">
        <f t="shared" si="8"/>
        <v>1200</v>
      </c>
      <c r="BD62" s="39"/>
      <c r="BE62" s="39" t="s">
        <v>357</v>
      </c>
      <c r="BF62" s="39" t="s">
        <v>354</v>
      </c>
      <c r="BG62" s="39" t="s">
        <v>99</v>
      </c>
      <c r="BH62" s="38" t="s">
        <v>100</v>
      </c>
      <c r="BI62" s="38" t="s">
        <v>100</v>
      </c>
      <c r="BJ62" s="38" t="s">
        <v>101</v>
      </c>
    </row>
    <row r="63" spans="1:62" s="25" customFormat="1" ht="12.75" hidden="1" customHeight="1">
      <c r="A63" s="39">
        <f t="shared" si="9"/>
        <v>61</v>
      </c>
      <c r="B63" s="39" t="s">
        <v>358</v>
      </c>
      <c r="C63" s="39" t="s">
        <v>359</v>
      </c>
      <c r="D63" s="39" t="s">
        <v>360</v>
      </c>
      <c r="E63" s="39" t="s">
        <v>361</v>
      </c>
      <c r="F63" s="39" t="s">
        <v>362</v>
      </c>
      <c r="G63" s="39" t="s">
        <v>86</v>
      </c>
      <c r="H63" s="39" t="s">
        <v>198</v>
      </c>
      <c r="I63" s="39" t="s">
        <v>88</v>
      </c>
      <c r="J63" s="39" t="s">
        <v>89</v>
      </c>
      <c r="K63" s="39" t="s">
        <v>90</v>
      </c>
      <c r="L63" s="39" t="s">
        <v>319</v>
      </c>
      <c r="M63" s="39" t="s">
        <v>319</v>
      </c>
      <c r="N63" s="37">
        <v>45046</v>
      </c>
      <c r="O63" s="57">
        <v>5</v>
      </c>
      <c r="P63" s="59">
        <v>45046</v>
      </c>
      <c r="Q63" s="59">
        <v>45145</v>
      </c>
      <c r="R63" s="59">
        <v>45107</v>
      </c>
      <c r="S63" s="39"/>
      <c r="T63" s="39"/>
      <c r="U63" s="39" t="s">
        <v>91</v>
      </c>
      <c r="V63" s="39" t="s">
        <v>121</v>
      </c>
      <c r="W63" s="39">
        <v>5</v>
      </c>
      <c r="X63" s="39">
        <v>5</v>
      </c>
      <c r="Y63" s="39"/>
      <c r="Z63" s="39" t="s">
        <v>93</v>
      </c>
      <c r="AA63" s="39">
        <v>200000</v>
      </c>
      <c r="AB63" s="59">
        <v>44918</v>
      </c>
      <c r="AC63" s="39">
        <v>25.5</v>
      </c>
      <c r="AD63" s="39"/>
      <c r="AE63" s="39">
        <v>5</v>
      </c>
      <c r="AF63" s="39" t="s">
        <v>94</v>
      </c>
      <c r="AG63" s="39" t="s">
        <v>121</v>
      </c>
      <c r="AH63" s="39">
        <v>12.718</v>
      </c>
      <c r="AI63" s="39">
        <f t="shared" si="0"/>
        <v>63.59</v>
      </c>
      <c r="AJ63" s="39"/>
      <c r="AK63" s="39" t="s">
        <v>199</v>
      </c>
      <c r="AL63" s="39">
        <v>5</v>
      </c>
      <c r="AM63" s="39">
        <v>20</v>
      </c>
      <c r="AN63" s="39">
        <f t="shared" si="1"/>
        <v>100</v>
      </c>
      <c r="AO63" s="39"/>
      <c r="AP63" s="39"/>
      <c r="AQ63" s="39">
        <f t="shared" si="2"/>
        <v>0</v>
      </c>
      <c r="AR63" s="39">
        <f t="shared" si="3"/>
        <v>100</v>
      </c>
      <c r="AS63" s="39"/>
      <c r="AT63" s="39" t="s">
        <v>200</v>
      </c>
      <c r="AU63" s="40">
        <v>45128</v>
      </c>
      <c r="AV63" s="39">
        <f t="shared" si="4"/>
        <v>20</v>
      </c>
      <c r="AW63" s="39">
        <f t="shared" si="5"/>
        <v>100</v>
      </c>
      <c r="AX63" s="39"/>
      <c r="AY63" s="39" t="s">
        <v>201</v>
      </c>
      <c r="AZ63" s="40">
        <v>45204</v>
      </c>
      <c r="BA63" s="39">
        <f t="shared" si="6"/>
        <v>20</v>
      </c>
      <c r="BB63" s="39">
        <f t="shared" si="7"/>
        <v>5</v>
      </c>
      <c r="BC63" s="39">
        <f t="shared" si="8"/>
        <v>100</v>
      </c>
      <c r="BD63" s="39"/>
      <c r="BE63" s="39" t="s">
        <v>363</v>
      </c>
      <c r="BF63" s="39" t="s">
        <v>358</v>
      </c>
      <c r="BG63" s="39" t="s">
        <v>99</v>
      </c>
      <c r="BH63" s="38" t="s">
        <v>100</v>
      </c>
      <c r="BI63" s="38" t="s">
        <v>100</v>
      </c>
      <c r="BJ63" s="38" t="s">
        <v>101</v>
      </c>
    </row>
    <row r="64" spans="1:62" s="25" customFormat="1" ht="12.75" hidden="1" customHeight="1">
      <c r="A64" s="39">
        <f t="shared" si="9"/>
        <v>62</v>
      </c>
      <c r="B64" s="39" t="s">
        <v>364</v>
      </c>
      <c r="C64" s="39" t="s">
        <v>359</v>
      </c>
      <c r="D64" s="39" t="s">
        <v>360</v>
      </c>
      <c r="E64" s="39" t="s">
        <v>365</v>
      </c>
      <c r="F64" s="39" t="s">
        <v>366</v>
      </c>
      <c r="G64" s="39" t="s">
        <v>86</v>
      </c>
      <c r="H64" s="39" t="s">
        <v>198</v>
      </c>
      <c r="I64" s="39" t="s">
        <v>88</v>
      </c>
      <c r="J64" s="39" t="s">
        <v>89</v>
      </c>
      <c r="K64" s="39" t="s">
        <v>90</v>
      </c>
      <c r="L64" s="39" t="s">
        <v>319</v>
      </c>
      <c r="M64" s="39" t="s">
        <v>319</v>
      </c>
      <c r="N64" s="37">
        <v>45046</v>
      </c>
      <c r="O64" s="57">
        <v>135</v>
      </c>
      <c r="P64" s="59">
        <v>45046</v>
      </c>
      <c r="Q64" s="59">
        <v>45145</v>
      </c>
      <c r="R64" s="59">
        <v>45107</v>
      </c>
      <c r="S64" s="39"/>
      <c r="T64" s="39"/>
      <c r="U64" s="39" t="s">
        <v>91</v>
      </c>
      <c r="V64" s="39" t="s">
        <v>121</v>
      </c>
      <c r="W64" s="39">
        <v>135</v>
      </c>
      <c r="X64" s="39">
        <v>135</v>
      </c>
      <c r="Y64" s="39"/>
      <c r="Z64" s="39" t="s">
        <v>93</v>
      </c>
      <c r="AA64" s="39">
        <v>200000</v>
      </c>
      <c r="AB64" s="59">
        <v>44918</v>
      </c>
      <c r="AC64" s="39">
        <v>25.5</v>
      </c>
      <c r="AD64" s="39"/>
      <c r="AE64" s="39">
        <v>135</v>
      </c>
      <c r="AF64" s="39" t="s">
        <v>94</v>
      </c>
      <c r="AG64" s="39" t="s">
        <v>121</v>
      </c>
      <c r="AH64" s="39">
        <v>12.718</v>
      </c>
      <c r="AI64" s="39">
        <f t="shared" si="0"/>
        <v>1716.93</v>
      </c>
      <c r="AJ64" s="39"/>
      <c r="AK64" s="39" t="s">
        <v>199</v>
      </c>
      <c r="AL64" s="39">
        <v>135</v>
      </c>
      <c r="AM64" s="39">
        <v>20</v>
      </c>
      <c r="AN64" s="39">
        <f t="shared" si="1"/>
        <v>2700</v>
      </c>
      <c r="AO64" s="39"/>
      <c r="AP64" s="39"/>
      <c r="AQ64" s="39">
        <f t="shared" si="2"/>
        <v>0</v>
      </c>
      <c r="AR64" s="39">
        <f t="shared" si="3"/>
        <v>2700</v>
      </c>
      <c r="AS64" s="39"/>
      <c r="AT64" s="39" t="s">
        <v>200</v>
      </c>
      <c r="AU64" s="40">
        <v>45128</v>
      </c>
      <c r="AV64" s="39">
        <f t="shared" si="4"/>
        <v>20</v>
      </c>
      <c r="AW64" s="39">
        <f t="shared" si="5"/>
        <v>2700</v>
      </c>
      <c r="AX64" s="39"/>
      <c r="AY64" s="39" t="s">
        <v>201</v>
      </c>
      <c r="AZ64" s="40">
        <v>45204</v>
      </c>
      <c r="BA64" s="39">
        <f t="shared" si="6"/>
        <v>20</v>
      </c>
      <c r="BB64" s="39">
        <f t="shared" si="7"/>
        <v>135</v>
      </c>
      <c r="BC64" s="39">
        <f t="shared" si="8"/>
        <v>2700</v>
      </c>
      <c r="BD64" s="39"/>
      <c r="BE64" s="39" t="s">
        <v>367</v>
      </c>
      <c r="BF64" s="39" t="s">
        <v>364</v>
      </c>
      <c r="BG64" s="39" t="s">
        <v>99</v>
      </c>
      <c r="BH64" s="38" t="s">
        <v>100</v>
      </c>
      <c r="BI64" s="38" t="s">
        <v>100</v>
      </c>
      <c r="BJ64" s="38" t="s">
        <v>101</v>
      </c>
    </row>
    <row r="65" spans="1:62" s="25" customFormat="1" ht="12.75" hidden="1" customHeight="1">
      <c r="A65" s="39">
        <f t="shared" si="9"/>
        <v>63</v>
      </c>
      <c r="B65" s="39" t="s">
        <v>368</v>
      </c>
      <c r="C65" s="39" t="s">
        <v>359</v>
      </c>
      <c r="D65" s="39" t="s">
        <v>360</v>
      </c>
      <c r="E65" s="39" t="s">
        <v>369</v>
      </c>
      <c r="F65" s="39" t="s">
        <v>370</v>
      </c>
      <c r="G65" s="39" t="s">
        <v>86</v>
      </c>
      <c r="H65" s="39" t="s">
        <v>198</v>
      </c>
      <c r="I65" s="39" t="s">
        <v>88</v>
      </c>
      <c r="J65" s="39" t="s">
        <v>89</v>
      </c>
      <c r="K65" s="39" t="s">
        <v>90</v>
      </c>
      <c r="L65" s="39" t="s">
        <v>319</v>
      </c>
      <c r="M65" s="39" t="s">
        <v>319</v>
      </c>
      <c r="N65" s="37">
        <v>45046</v>
      </c>
      <c r="O65" s="57">
        <v>5</v>
      </c>
      <c r="P65" s="59">
        <v>45046</v>
      </c>
      <c r="Q65" s="59">
        <v>45145</v>
      </c>
      <c r="R65" s="59">
        <v>45107</v>
      </c>
      <c r="S65" s="39"/>
      <c r="T65" s="39"/>
      <c r="U65" s="39" t="s">
        <v>91</v>
      </c>
      <c r="V65" s="39" t="s">
        <v>121</v>
      </c>
      <c r="W65" s="39">
        <v>5</v>
      </c>
      <c r="X65" s="39">
        <v>5</v>
      </c>
      <c r="Y65" s="39"/>
      <c r="Z65" s="39" t="s">
        <v>93</v>
      </c>
      <c r="AA65" s="39">
        <v>200000</v>
      </c>
      <c r="AB65" s="59">
        <v>44918</v>
      </c>
      <c r="AC65" s="39">
        <v>25.5</v>
      </c>
      <c r="AD65" s="39"/>
      <c r="AE65" s="39">
        <v>5</v>
      </c>
      <c r="AF65" s="39" t="s">
        <v>94</v>
      </c>
      <c r="AG65" s="39" t="s">
        <v>121</v>
      </c>
      <c r="AH65" s="39">
        <v>12.718</v>
      </c>
      <c r="AI65" s="39">
        <f t="shared" si="0"/>
        <v>63.59</v>
      </c>
      <c r="AJ65" s="39"/>
      <c r="AK65" s="39" t="s">
        <v>199</v>
      </c>
      <c r="AL65" s="39">
        <v>5</v>
      </c>
      <c r="AM65" s="39">
        <v>20</v>
      </c>
      <c r="AN65" s="39">
        <f t="shared" si="1"/>
        <v>100</v>
      </c>
      <c r="AO65" s="39"/>
      <c r="AP65" s="39"/>
      <c r="AQ65" s="39">
        <f t="shared" si="2"/>
        <v>0</v>
      </c>
      <c r="AR65" s="39">
        <f t="shared" si="3"/>
        <v>100</v>
      </c>
      <c r="AS65" s="39"/>
      <c r="AT65" s="39" t="s">
        <v>200</v>
      </c>
      <c r="AU65" s="40">
        <v>45128</v>
      </c>
      <c r="AV65" s="39">
        <f t="shared" si="4"/>
        <v>20</v>
      </c>
      <c r="AW65" s="39">
        <f t="shared" si="5"/>
        <v>100</v>
      </c>
      <c r="AX65" s="39"/>
      <c r="AY65" s="39" t="s">
        <v>201</v>
      </c>
      <c r="AZ65" s="40">
        <v>45204</v>
      </c>
      <c r="BA65" s="39">
        <f t="shared" si="6"/>
        <v>20</v>
      </c>
      <c r="BB65" s="39">
        <f t="shared" si="7"/>
        <v>5</v>
      </c>
      <c r="BC65" s="39">
        <f t="shared" si="8"/>
        <v>100</v>
      </c>
      <c r="BD65" s="39"/>
      <c r="BE65" s="39" t="s">
        <v>371</v>
      </c>
      <c r="BF65" s="39" t="s">
        <v>368</v>
      </c>
      <c r="BG65" s="39" t="s">
        <v>99</v>
      </c>
      <c r="BH65" s="38" t="s">
        <v>100</v>
      </c>
      <c r="BI65" s="38" t="s">
        <v>100</v>
      </c>
      <c r="BJ65" s="38" t="s">
        <v>101</v>
      </c>
    </row>
    <row r="66" spans="1:62" s="25" customFormat="1" ht="12.75" hidden="1" customHeight="1">
      <c r="A66" s="39">
        <f t="shared" si="9"/>
        <v>64</v>
      </c>
      <c r="B66" s="39" t="s">
        <v>372</v>
      </c>
      <c r="C66" s="39" t="s">
        <v>359</v>
      </c>
      <c r="D66" s="39" t="s">
        <v>360</v>
      </c>
      <c r="E66" s="39" t="s">
        <v>373</v>
      </c>
      <c r="F66" s="39" t="s">
        <v>374</v>
      </c>
      <c r="G66" s="39" t="s">
        <v>86</v>
      </c>
      <c r="H66" s="39" t="s">
        <v>198</v>
      </c>
      <c r="I66" s="39" t="s">
        <v>88</v>
      </c>
      <c r="J66" s="39" t="s">
        <v>89</v>
      </c>
      <c r="K66" s="39" t="s">
        <v>90</v>
      </c>
      <c r="L66" s="39" t="s">
        <v>319</v>
      </c>
      <c r="M66" s="39" t="s">
        <v>319</v>
      </c>
      <c r="N66" s="37">
        <v>45046</v>
      </c>
      <c r="O66" s="57">
        <v>5</v>
      </c>
      <c r="P66" s="59">
        <v>45046</v>
      </c>
      <c r="Q66" s="59">
        <v>45145</v>
      </c>
      <c r="R66" s="59">
        <v>45107</v>
      </c>
      <c r="S66" s="39"/>
      <c r="T66" s="39"/>
      <c r="U66" s="39" t="s">
        <v>91</v>
      </c>
      <c r="V66" s="39" t="s">
        <v>121</v>
      </c>
      <c r="W66" s="39">
        <v>5</v>
      </c>
      <c r="X66" s="39">
        <v>5</v>
      </c>
      <c r="Y66" s="39"/>
      <c r="Z66" s="39" t="s">
        <v>93</v>
      </c>
      <c r="AA66" s="39">
        <v>200000</v>
      </c>
      <c r="AB66" s="59">
        <v>44918</v>
      </c>
      <c r="AC66" s="39">
        <v>25.5</v>
      </c>
      <c r="AD66" s="39"/>
      <c r="AE66" s="39">
        <v>5</v>
      </c>
      <c r="AF66" s="39" t="s">
        <v>94</v>
      </c>
      <c r="AG66" s="39" t="s">
        <v>121</v>
      </c>
      <c r="AH66" s="39">
        <v>12.718</v>
      </c>
      <c r="AI66" s="39">
        <f t="shared" si="0"/>
        <v>63.59</v>
      </c>
      <c r="AJ66" s="39"/>
      <c r="AK66" s="39" t="s">
        <v>199</v>
      </c>
      <c r="AL66" s="39">
        <v>5</v>
      </c>
      <c r="AM66" s="39">
        <v>20</v>
      </c>
      <c r="AN66" s="39">
        <f t="shared" si="1"/>
        <v>100</v>
      </c>
      <c r="AO66" s="39"/>
      <c r="AP66" s="39"/>
      <c r="AQ66" s="39">
        <f t="shared" si="2"/>
        <v>0</v>
      </c>
      <c r="AR66" s="39">
        <f t="shared" si="3"/>
        <v>100</v>
      </c>
      <c r="AS66" s="39"/>
      <c r="AT66" s="39" t="s">
        <v>200</v>
      </c>
      <c r="AU66" s="40">
        <v>45128</v>
      </c>
      <c r="AV66" s="39">
        <f t="shared" si="4"/>
        <v>20</v>
      </c>
      <c r="AW66" s="39">
        <f t="shared" si="5"/>
        <v>100</v>
      </c>
      <c r="AX66" s="39"/>
      <c r="AY66" s="39" t="s">
        <v>201</v>
      </c>
      <c r="AZ66" s="40">
        <v>45204</v>
      </c>
      <c r="BA66" s="39">
        <f t="shared" si="6"/>
        <v>20</v>
      </c>
      <c r="BB66" s="39">
        <f t="shared" si="7"/>
        <v>5</v>
      </c>
      <c r="BC66" s="39">
        <f t="shared" si="8"/>
        <v>100</v>
      </c>
      <c r="BD66" s="39"/>
      <c r="BE66" s="39" t="s">
        <v>375</v>
      </c>
      <c r="BF66" s="39" t="s">
        <v>372</v>
      </c>
      <c r="BG66" s="39" t="s">
        <v>99</v>
      </c>
      <c r="BH66" s="38" t="s">
        <v>100</v>
      </c>
      <c r="BI66" s="38" t="s">
        <v>100</v>
      </c>
      <c r="BJ66" s="38" t="s">
        <v>101</v>
      </c>
    </row>
    <row r="67" spans="1:62" s="25" customFormat="1" ht="12.75" hidden="1" customHeight="1">
      <c r="A67" s="39">
        <f t="shared" si="9"/>
        <v>65</v>
      </c>
      <c r="B67" s="39" t="s">
        <v>376</v>
      </c>
      <c r="C67" s="39" t="s">
        <v>359</v>
      </c>
      <c r="D67" s="39" t="s">
        <v>360</v>
      </c>
      <c r="E67" s="39" t="s">
        <v>377</v>
      </c>
      <c r="F67" s="39" t="s">
        <v>378</v>
      </c>
      <c r="G67" s="39" t="s">
        <v>86</v>
      </c>
      <c r="H67" s="39" t="s">
        <v>198</v>
      </c>
      <c r="I67" s="39" t="s">
        <v>88</v>
      </c>
      <c r="J67" s="39" t="s">
        <v>89</v>
      </c>
      <c r="K67" s="39" t="s">
        <v>90</v>
      </c>
      <c r="L67" s="39" t="s">
        <v>319</v>
      </c>
      <c r="M67" s="39" t="s">
        <v>319</v>
      </c>
      <c r="N67" s="37">
        <v>45046</v>
      </c>
      <c r="O67" s="57">
        <v>5</v>
      </c>
      <c r="P67" s="59">
        <v>45046</v>
      </c>
      <c r="Q67" s="59">
        <v>45145</v>
      </c>
      <c r="R67" s="59">
        <v>45107</v>
      </c>
      <c r="S67" s="39"/>
      <c r="T67" s="39"/>
      <c r="U67" s="39" t="s">
        <v>91</v>
      </c>
      <c r="V67" s="39" t="s">
        <v>121</v>
      </c>
      <c r="W67" s="39">
        <v>5</v>
      </c>
      <c r="X67" s="39">
        <v>5</v>
      </c>
      <c r="Y67" s="39"/>
      <c r="Z67" s="39" t="s">
        <v>93</v>
      </c>
      <c r="AA67" s="39">
        <v>200000</v>
      </c>
      <c r="AB67" s="59">
        <v>44918</v>
      </c>
      <c r="AC67" s="39">
        <v>25.5</v>
      </c>
      <c r="AD67" s="39"/>
      <c r="AE67" s="39">
        <v>5</v>
      </c>
      <c r="AF67" s="39" t="s">
        <v>94</v>
      </c>
      <c r="AG67" s="39" t="s">
        <v>121</v>
      </c>
      <c r="AH67" s="39">
        <v>12.718</v>
      </c>
      <c r="AI67" s="39">
        <f t="shared" ref="AI67:AI130" si="10">IF(AE67&lt;&gt;"",AH67*AE67,0)</f>
        <v>63.59</v>
      </c>
      <c r="AJ67" s="39"/>
      <c r="AK67" s="39" t="s">
        <v>199</v>
      </c>
      <c r="AL67" s="39">
        <v>5</v>
      </c>
      <c r="AM67" s="39">
        <v>20</v>
      </c>
      <c r="AN67" s="39">
        <f t="shared" ref="AN67:AN130" si="11">IF(AL67&lt;&gt;"",AM67*AL67,0)</f>
        <v>100</v>
      </c>
      <c r="AO67" s="39"/>
      <c r="AP67" s="39"/>
      <c r="AQ67" s="39">
        <f t="shared" ref="AQ67:AQ130" si="12">IF(AO67&lt;&gt;"",AP67*AO67,0)</f>
        <v>0</v>
      </c>
      <c r="AR67" s="39">
        <f t="shared" ref="AR67:AR130" si="13">AQ67+AN67</f>
        <v>100</v>
      </c>
      <c r="AS67" s="39"/>
      <c r="AT67" s="39" t="s">
        <v>200</v>
      </c>
      <c r="AU67" s="40">
        <v>45128</v>
      </c>
      <c r="AV67" s="39">
        <f t="shared" ref="AV67:AV130" si="14">AM67</f>
        <v>20</v>
      </c>
      <c r="AW67" s="39">
        <f t="shared" ref="AW67:AW130" si="15">AV67*AL67</f>
        <v>100</v>
      </c>
      <c r="AX67" s="39"/>
      <c r="AY67" s="39" t="s">
        <v>201</v>
      </c>
      <c r="AZ67" s="40">
        <v>45204</v>
      </c>
      <c r="BA67" s="39">
        <f t="shared" ref="BA67:BA130" si="16">AM67</f>
        <v>20</v>
      </c>
      <c r="BB67" s="39">
        <f t="shared" ref="BB67:BB130" si="17">AL67</f>
        <v>5</v>
      </c>
      <c r="BC67" s="39">
        <f t="shared" ref="BC67:BC130" si="18">IF(BB67&lt;&gt;"",BB67*BA67,0)</f>
        <v>100</v>
      </c>
      <c r="BD67" s="39"/>
      <c r="BE67" s="39" t="s">
        <v>379</v>
      </c>
      <c r="BF67" s="39" t="s">
        <v>376</v>
      </c>
      <c r="BG67" s="39" t="s">
        <v>99</v>
      </c>
      <c r="BH67" s="38" t="s">
        <v>100</v>
      </c>
      <c r="BI67" s="38" t="s">
        <v>100</v>
      </c>
      <c r="BJ67" s="38" t="s">
        <v>101</v>
      </c>
    </row>
    <row r="68" spans="1:62" s="25" customFormat="1" ht="12.75" hidden="1" customHeight="1">
      <c r="A68" s="39">
        <f t="shared" ref="A68:A131" si="19">A67+1</f>
        <v>66</v>
      </c>
      <c r="B68" s="39" t="s">
        <v>380</v>
      </c>
      <c r="C68" s="39" t="s">
        <v>359</v>
      </c>
      <c r="D68" s="39" t="s">
        <v>360</v>
      </c>
      <c r="E68" s="39" t="s">
        <v>381</v>
      </c>
      <c r="F68" s="39" t="s">
        <v>382</v>
      </c>
      <c r="G68" s="39" t="s">
        <v>86</v>
      </c>
      <c r="H68" s="39" t="s">
        <v>198</v>
      </c>
      <c r="I68" s="39" t="s">
        <v>88</v>
      </c>
      <c r="J68" s="39" t="s">
        <v>89</v>
      </c>
      <c r="K68" s="39" t="s">
        <v>90</v>
      </c>
      <c r="L68" s="39" t="s">
        <v>319</v>
      </c>
      <c r="M68" s="39" t="s">
        <v>319</v>
      </c>
      <c r="N68" s="37">
        <v>45046</v>
      </c>
      <c r="O68" s="57">
        <v>5</v>
      </c>
      <c r="P68" s="59">
        <v>45046</v>
      </c>
      <c r="Q68" s="59">
        <v>45145</v>
      </c>
      <c r="R68" s="59">
        <v>45107</v>
      </c>
      <c r="S68" s="39"/>
      <c r="T68" s="39"/>
      <c r="U68" s="39" t="s">
        <v>91</v>
      </c>
      <c r="V68" s="39" t="s">
        <v>121</v>
      </c>
      <c r="W68" s="39">
        <v>5</v>
      </c>
      <c r="X68" s="39">
        <v>5</v>
      </c>
      <c r="Y68" s="39"/>
      <c r="Z68" s="39" t="s">
        <v>93</v>
      </c>
      <c r="AA68" s="39">
        <v>200000</v>
      </c>
      <c r="AB68" s="59">
        <v>44918</v>
      </c>
      <c r="AC68" s="39">
        <v>25.5</v>
      </c>
      <c r="AD68" s="39"/>
      <c r="AE68" s="39">
        <v>5</v>
      </c>
      <c r="AF68" s="39" t="s">
        <v>94</v>
      </c>
      <c r="AG68" s="39" t="s">
        <v>121</v>
      </c>
      <c r="AH68" s="39">
        <v>12.718</v>
      </c>
      <c r="AI68" s="39">
        <f t="shared" si="10"/>
        <v>63.59</v>
      </c>
      <c r="AJ68" s="39"/>
      <c r="AK68" s="39" t="s">
        <v>199</v>
      </c>
      <c r="AL68" s="39">
        <v>5</v>
      </c>
      <c r="AM68" s="39">
        <v>20</v>
      </c>
      <c r="AN68" s="39">
        <f t="shared" si="11"/>
        <v>100</v>
      </c>
      <c r="AO68" s="39"/>
      <c r="AP68" s="39"/>
      <c r="AQ68" s="39">
        <f t="shared" si="12"/>
        <v>0</v>
      </c>
      <c r="AR68" s="39">
        <f t="shared" si="13"/>
        <v>100</v>
      </c>
      <c r="AS68" s="39"/>
      <c r="AT68" s="39" t="s">
        <v>200</v>
      </c>
      <c r="AU68" s="40">
        <v>45128</v>
      </c>
      <c r="AV68" s="39">
        <f t="shared" si="14"/>
        <v>20</v>
      </c>
      <c r="AW68" s="39">
        <f t="shared" si="15"/>
        <v>100</v>
      </c>
      <c r="AX68" s="39"/>
      <c r="AY68" s="39" t="s">
        <v>201</v>
      </c>
      <c r="AZ68" s="40">
        <v>45204</v>
      </c>
      <c r="BA68" s="39">
        <f t="shared" si="16"/>
        <v>20</v>
      </c>
      <c r="BB68" s="39">
        <f t="shared" si="17"/>
        <v>5</v>
      </c>
      <c r="BC68" s="39">
        <f t="shared" si="18"/>
        <v>100</v>
      </c>
      <c r="BD68" s="39"/>
      <c r="BE68" s="39" t="s">
        <v>383</v>
      </c>
      <c r="BF68" s="39" t="s">
        <v>380</v>
      </c>
      <c r="BG68" s="39" t="s">
        <v>99</v>
      </c>
      <c r="BH68" s="38" t="s">
        <v>100</v>
      </c>
      <c r="BI68" s="38" t="s">
        <v>100</v>
      </c>
      <c r="BJ68" s="38" t="s">
        <v>101</v>
      </c>
    </row>
    <row r="69" spans="1:62" s="25" customFormat="1" ht="12.75" hidden="1" customHeight="1">
      <c r="A69" s="39">
        <f t="shared" si="19"/>
        <v>67</v>
      </c>
      <c r="B69" s="39" t="s">
        <v>384</v>
      </c>
      <c r="C69" s="39" t="s">
        <v>359</v>
      </c>
      <c r="D69" s="39" t="s">
        <v>360</v>
      </c>
      <c r="E69" s="39" t="s">
        <v>385</v>
      </c>
      <c r="F69" s="39" t="s">
        <v>386</v>
      </c>
      <c r="G69" s="39" t="s">
        <v>86</v>
      </c>
      <c r="H69" s="39" t="s">
        <v>198</v>
      </c>
      <c r="I69" s="39" t="s">
        <v>88</v>
      </c>
      <c r="J69" s="39" t="s">
        <v>89</v>
      </c>
      <c r="K69" s="39" t="s">
        <v>90</v>
      </c>
      <c r="L69" s="39" t="s">
        <v>319</v>
      </c>
      <c r="M69" s="39" t="s">
        <v>319</v>
      </c>
      <c r="N69" s="37">
        <v>45046</v>
      </c>
      <c r="O69" s="57">
        <v>5</v>
      </c>
      <c r="P69" s="59">
        <v>45046</v>
      </c>
      <c r="Q69" s="59">
        <v>45145</v>
      </c>
      <c r="R69" s="59">
        <v>45107</v>
      </c>
      <c r="S69" s="39"/>
      <c r="T69" s="39"/>
      <c r="U69" s="39" t="s">
        <v>91</v>
      </c>
      <c r="V69" s="39" t="s">
        <v>121</v>
      </c>
      <c r="W69" s="39">
        <v>5</v>
      </c>
      <c r="X69" s="39">
        <v>5</v>
      </c>
      <c r="Y69" s="39"/>
      <c r="Z69" s="39" t="s">
        <v>93</v>
      </c>
      <c r="AA69" s="39">
        <v>200000</v>
      </c>
      <c r="AB69" s="59">
        <v>44918</v>
      </c>
      <c r="AC69" s="39">
        <v>25.5</v>
      </c>
      <c r="AD69" s="39"/>
      <c r="AE69" s="39">
        <v>5</v>
      </c>
      <c r="AF69" s="39" t="s">
        <v>94</v>
      </c>
      <c r="AG69" s="39" t="s">
        <v>121</v>
      </c>
      <c r="AH69" s="39">
        <v>12.718</v>
      </c>
      <c r="AI69" s="39">
        <f t="shared" si="10"/>
        <v>63.59</v>
      </c>
      <c r="AJ69" s="39"/>
      <c r="AK69" s="39" t="s">
        <v>199</v>
      </c>
      <c r="AL69" s="39">
        <v>5</v>
      </c>
      <c r="AM69" s="39">
        <v>20</v>
      </c>
      <c r="AN69" s="39">
        <f t="shared" si="11"/>
        <v>100</v>
      </c>
      <c r="AO69" s="39"/>
      <c r="AP69" s="39"/>
      <c r="AQ69" s="39">
        <f t="shared" si="12"/>
        <v>0</v>
      </c>
      <c r="AR69" s="39">
        <f t="shared" si="13"/>
        <v>100</v>
      </c>
      <c r="AS69" s="39"/>
      <c r="AT69" s="39" t="s">
        <v>200</v>
      </c>
      <c r="AU69" s="40">
        <v>45128</v>
      </c>
      <c r="AV69" s="39">
        <f t="shared" si="14"/>
        <v>20</v>
      </c>
      <c r="AW69" s="39">
        <f t="shared" si="15"/>
        <v>100</v>
      </c>
      <c r="AX69" s="39"/>
      <c r="AY69" s="39" t="s">
        <v>201</v>
      </c>
      <c r="AZ69" s="40">
        <v>45204</v>
      </c>
      <c r="BA69" s="39">
        <f t="shared" si="16"/>
        <v>20</v>
      </c>
      <c r="BB69" s="39">
        <f t="shared" si="17"/>
        <v>5</v>
      </c>
      <c r="BC69" s="39">
        <f t="shared" si="18"/>
        <v>100</v>
      </c>
      <c r="BD69" s="39"/>
      <c r="BE69" s="39" t="s">
        <v>387</v>
      </c>
      <c r="BF69" s="39" t="s">
        <v>384</v>
      </c>
      <c r="BG69" s="39" t="s">
        <v>99</v>
      </c>
      <c r="BH69" s="38" t="s">
        <v>100</v>
      </c>
      <c r="BI69" s="38" t="s">
        <v>100</v>
      </c>
      <c r="BJ69" s="38" t="s">
        <v>101</v>
      </c>
    </row>
    <row r="70" spans="1:62" s="25" customFormat="1" ht="12.75" hidden="1" customHeight="1">
      <c r="A70" s="39">
        <f t="shared" si="19"/>
        <v>68</v>
      </c>
      <c r="B70" s="39" t="s">
        <v>388</v>
      </c>
      <c r="C70" s="39" t="s">
        <v>359</v>
      </c>
      <c r="D70" s="39" t="s">
        <v>360</v>
      </c>
      <c r="E70" s="39" t="s">
        <v>389</v>
      </c>
      <c r="F70" s="39" t="s">
        <v>360</v>
      </c>
      <c r="G70" s="39" t="s">
        <v>86</v>
      </c>
      <c r="H70" s="39" t="s">
        <v>198</v>
      </c>
      <c r="I70" s="39" t="s">
        <v>88</v>
      </c>
      <c r="J70" s="39" t="s">
        <v>89</v>
      </c>
      <c r="K70" s="39" t="s">
        <v>90</v>
      </c>
      <c r="L70" s="39" t="s">
        <v>319</v>
      </c>
      <c r="M70" s="39" t="s">
        <v>319</v>
      </c>
      <c r="N70" s="37">
        <v>45046</v>
      </c>
      <c r="O70" s="57">
        <v>10</v>
      </c>
      <c r="P70" s="59">
        <v>45046</v>
      </c>
      <c r="Q70" s="59">
        <v>45145</v>
      </c>
      <c r="R70" s="59">
        <v>45107</v>
      </c>
      <c r="S70" s="39"/>
      <c r="T70" s="39"/>
      <c r="U70" s="39" t="s">
        <v>91</v>
      </c>
      <c r="V70" s="39" t="s">
        <v>121</v>
      </c>
      <c r="W70" s="39">
        <v>10</v>
      </c>
      <c r="X70" s="39">
        <v>10</v>
      </c>
      <c r="Y70" s="39"/>
      <c r="Z70" s="39" t="s">
        <v>93</v>
      </c>
      <c r="AA70" s="39">
        <v>200000</v>
      </c>
      <c r="AB70" s="59">
        <v>44918</v>
      </c>
      <c r="AC70" s="39">
        <v>25.5</v>
      </c>
      <c r="AD70" s="39"/>
      <c r="AE70" s="39">
        <v>10</v>
      </c>
      <c r="AF70" s="39" t="s">
        <v>94</v>
      </c>
      <c r="AG70" s="39" t="s">
        <v>121</v>
      </c>
      <c r="AH70" s="39">
        <v>12.718</v>
      </c>
      <c r="AI70" s="39">
        <f t="shared" si="10"/>
        <v>127.18</v>
      </c>
      <c r="AJ70" s="39"/>
      <c r="AK70" s="39" t="s">
        <v>199</v>
      </c>
      <c r="AL70" s="39">
        <v>10</v>
      </c>
      <c r="AM70" s="39">
        <v>20</v>
      </c>
      <c r="AN70" s="39">
        <f t="shared" si="11"/>
        <v>200</v>
      </c>
      <c r="AO70" s="39"/>
      <c r="AP70" s="39"/>
      <c r="AQ70" s="39">
        <f t="shared" si="12"/>
        <v>0</v>
      </c>
      <c r="AR70" s="39">
        <f t="shared" si="13"/>
        <v>200</v>
      </c>
      <c r="AS70" s="39"/>
      <c r="AT70" s="39" t="s">
        <v>200</v>
      </c>
      <c r="AU70" s="40">
        <v>45128</v>
      </c>
      <c r="AV70" s="39">
        <f t="shared" si="14"/>
        <v>20</v>
      </c>
      <c r="AW70" s="39">
        <f t="shared" si="15"/>
        <v>200</v>
      </c>
      <c r="AX70" s="39"/>
      <c r="AY70" s="39" t="s">
        <v>201</v>
      </c>
      <c r="AZ70" s="40">
        <v>45204</v>
      </c>
      <c r="BA70" s="39">
        <f t="shared" si="16"/>
        <v>20</v>
      </c>
      <c r="BB70" s="39">
        <f t="shared" si="17"/>
        <v>10</v>
      </c>
      <c r="BC70" s="39">
        <f t="shared" si="18"/>
        <v>200</v>
      </c>
      <c r="BD70" s="39"/>
      <c r="BE70" s="39" t="s">
        <v>390</v>
      </c>
      <c r="BF70" s="39" t="s">
        <v>388</v>
      </c>
      <c r="BG70" s="39" t="s">
        <v>99</v>
      </c>
      <c r="BH70" s="38" t="s">
        <v>100</v>
      </c>
      <c r="BI70" s="38" t="s">
        <v>100</v>
      </c>
      <c r="BJ70" s="38" t="s">
        <v>101</v>
      </c>
    </row>
    <row r="71" spans="1:62" s="25" customFormat="1" ht="12.75" hidden="1" customHeight="1">
      <c r="A71" s="39">
        <f t="shared" si="19"/>
        <v>69</v>
      </c>
      <c r="B71" s="39" t="s">
        <v>391</v>
      </c>
      <c r="C71" s="39" t="s">
        <v>392</v>
      </c>
      <c r="D71" s="39" t="s">
        <v>393</v>
      </c>
      <c r="E71" s="39" t="s">
        <v>394</v>
      </c>
      <c r="F71" s="39" t="s">
        <v>395</v>
      </c>
      <c r="G71" s="39" t="s">
        <v>86</v>
      </c>
      <c r="H71" s="39" t="s">
        <v>198</v>
      </c>
      <c r="I71" s="39" t="s">
        <v>88</v>
      </c>
      <c r="J71" s="39" t="s">
        <v>89</v>
      </c>
      <c r="K71" s="39" t="s">
        <v>90</v>
      </c>
      <c r="L71" s="39" t="s">
        <v>319</v>
      </c>
      <c r="M71" s="39" t="s">
        <v>319</v>
      </c>
      <c r="N71" s="37">
        <v>45046</v>
      </c>
      <c r="O71" s="57">
        <v>5</v>
      </c>
      <c r="P71" s="59">
        <v>45046</v>
      </c>
      <c r="Q71" s="59">
        <v>45145</v>
      </c>
      <c r="R71" s="59">
        <v>45107</v>
      </c>
      <c r="S71" s="39"/>
      <c r="T71" s="39"/>
      <c r="U71" s="39" t="s">
        <v>91</v>
      </c>
      <c r="V71" s="39" t="s">
        <v>121</v>
      </c>
      <c r="W71" s="39">
        <v>5</v>
      </c>
      <c r="X71" s="39">
        <v>5</v>
      </c>
      <c r="Y71" s="39"/>
      <c r="Z71" s="39" t="s">
        <v>93</v>
      </c>
      <c r="AA71" s="39">
        <v>200000</v>
      </c>
      <c r="AB71" s="59">
        <v>44918</v>
      </c>
      <c r="AC71" s="39">
        <v>25.5</v>
      </c>
      <c r="AD71" s="39"/>
      <c r="AE71" s="39">
        <v>5</v>
      </c>
      <c r="AF71" s="39" t="s">
        <v>94</v>
      </c>
      <c r="AG71" s="39" t="s">
        <v>121</v>
      </c>
      <c r="AH71" s="39">
        <v>12.718</v>
      </c>
      <c r="AI71" s="39">
        <f t="shared" si="10"/>
        <v>63.59</v>
      </c>
      <c r="AJ71" s="39"/>
      <c r="AK71" s="39" t="s">
        <v>199</v>
      </c>
      <c r="AL71" s="39">
        <v>5</v>
      </c>
      <c r="AM71" s="39">
        <v>20</v>
      </c>
      <c r="AN71" s="39">
        <f t="shared" si="11"/>
        <v>100</v>
      </c>
      <c r="AO71" s="39"/>
      <c r="AP71" s="39"/>
      <c r="AQ71" s="39">
        <f t="shared" si="12"/>
        <v>0</v>
      </c>
      <c r="AR71" s="39">
        <f t="shared" si="13"/>
        <v>100</v>
      </c>
      <c r="AS71" s="39"/>
      <c r="AT71" s="39" t="s">
        <v>200</v>
      </c>
      <c r="AU71" s="40">
        <v>45128</v>
      </c>
      <c r="AV71" s="39">
        <f t="shared" si="14"/>
        <v>20</v>
      </c>
      <c r="AW71" s="39">
        <f t="shared" si="15"/>
        <v>100</v>
      </c>
      <c r="AX71" s="39"/>
      <c r="AY71" s="39" t="s">
        <v>201</v>
      </c>
      <c r="AZ71" s="40">
        <v>45204</v>
      </c>
      <c r="BA71" s="39">
        <f t="shared" si="16"/>
        <v>20</v>
      </c>
      <c r="BB71" s="39">
        <f t="shared" si="17"/>
        <v>5</v>
      </c>
      <c r="BC71" s="39">
        <f t="shared" si="18"/>
        <v>100</v>
      </c>
      <c r="BD71" s="39"/>
      <c r="BE71" s="39" t="s">
        <v>396</v>
      </c>
      <c r="BF71" s="39" t="s">
        <v>391</v>
      </c>
      <c r="BG71" s="39" t="s">
        <v>99</v>
      </c>
      <c r="BH71" s="38" t="s">
        <v>100</v>
      </c>
      <c r="BI71" s="38" t="s">
        <v>100</v>
      </c>
      <c r="BJ71" s="38" t="s">
        <v>101</v>
      </c>
    </row>
    <row r="72" spans="1:62" s="25" customFormat="1" ht="12.75" hidden="1" customHeight="1">
      <c r="A72" s="39">
        <f t="shared" si="19"/>
        <v>70</v>
      </c>
      <c r="B72" s="39" t="s">
        <v>397</v>
      </c>
      <c r="C72" s="39" t="s">
        <v>351</v>
      </c>
      <c r="D72" s="39" t="s">
        <v>352</v>
      </c>
      <c r="E72" s="39" t="s">
        <v>398</v>
      </c>
      <c r="F72" s="39" t="s">
        <v>399</v>
      </c>
      <c r="G72" s="39" t="s">
        <v>86</v>
      </c>
      <c r="H72" s="39" t="s">
        <v>198</v>
      </c>
      <c r="I72" s="39" t="s">
        <v>88</v>
      </c>
      <c r="J72" s="39" t="s">
        <v>89</v>
      </c>
      <c r="K72" s="39" t="s">
        <v>90</v>
      </c>
      <c r="L72" s="39" t="s">
        <v>319</v>
      </c>
      <c r="M72" s="39" t="s">
        <v>319</v>
      </c>
      <c r="N72" s="37">
        <v>45046</v>
      </c>
      <c r="O72" s="57">
        <v>92</v>
      </c>
      <c r="P72" s="59">
        <v>45046</v>
      </c>
      <c r="Q72" s="59">
        <v>45145</v>
      </c>
      <c r="R72" s="59">
        <v>45107</v>
      </c>
      <c r="S72" s="39"/>
      <c r="T72" s="39"/>
      <c r="U72" s="39" t="s">
        <v>91</v>
      </c>
      <c r="V72" s="39" t="s">
        <v>121</v>
      </c>
      <c r="W72" s="39">
        <v>92</v>
      </c>
      <c r="X72" s="39">
        <v>92</v>
      </c>
      <c r="Y72" s="39"/>
      <c r="Z72" s="39" t="s">
        <v>93</v>
      </c>
      <c r="AA72" s="39">
        <v>200000</v>
      </c>
      <c r="AB72" s="59">
        <v>44918</v>
      </c>
      <c r="AC72" s="39">
        <v>25.5</v>
      </c>
      <c r="AD72" s="39"/>
      <c r="AE72" s="39">
        <v>92</v>
      </c>
      <c r="AF72" s="39" t="s">
        <v>94</v>
      </c>
      <c r="AG72" s="39" t="s">
        <v>121</v>
      </c>
      <c r="AH72" s="39">
        <v>12.718</v>
      </c>
      <c r="AI72" s="39">
        <f t="shared" si="10"/>
        <v>1170.056</v>
      </c>
      <c r="AJ72" s="39"/>
      <c r="AK72" s="39" t="s">
        <v>199</v>
      </c>
      <c r="AL72" s="39">
        <v>92</v>
      </c>
      <c r="AM72" s="39">
        <v>20</v>
      </c>
      <c r="AN72" s="39">
        <f t="shared" si="11"/>
        <v>1840</v>
      </c>
      <c r="AO72" s="39"/>
      <c r="AP72" s="39"/>
      <c r="AQ72" s="39">
        <f t="shared" si="12"/>
        <v>0</v>
      </c>
      <c r="AR72" s="39">
        <f t="shared" si="13"/>
        <v>1840</v>
      </c>
      <c r="AS72" s="39"/>
      <c r="AT72" s="39" t="s">
        <v>200</v>
      </c>
      <c r="AU72" s="40">
        <v>45128</v>
      </c>
      <c r="AV72" s="39">
        <f t="shared" si="14"/>
        <v>20</v>
      </c>
      <c r="AW72" s="39">
        <f t="shared" si="15"/>
        <v>1840</v>
      </c>
      <c r="AX72" s="39"/>
      <c r="AY72" s="39" t="s">
        <v>201</v>
      </c>
      <c r="AZ72" s="40">
        <v>45204</v>
      </c>
      <c r="BA72" s="39">
        <f t="shared" si="16"/>
        <v>20</v>
      </c>
      <c r="BB72" s="39">
        <f t="shared" si="17"/>
        <v>92</v>
      </c>
      <c r="BC72" s="39">
        <f t="shared" si="18"/>
        <v>1840</v>
      </c>
      <c r="BD72" s="39"/>
      <c r="BE72" s="39" t="s">
        <v>400</v>
      </c>
      <c r="BF72" s="39" t="s">
        <v>397</v>
      </c>
      <c r="BG72" s="39" t="s">
        <v>99</v>
      </c>
      <c r="BH72" s="38" t="s">
        <v>100</v>
      </c>
      <c r="BI72" s="38" t="s">
        <v>100</v>
      </c>
      <c r="BJ72" s="38" t="s">
        <v>101</v>
      </c>
    </row>
    <row r="73" spans="1:62" s="25" customFormat="1" ht="12.75" hidden="1" customHeight="1">
      <c r="A73" s="39">
        <f t="shared" si="19"/>
        <v>71</v>
      </c>
      <c r="B73" s="39" t="s">
        <v>401</v>
      </c>
      <c r="C73" s="39" t="s">
        <v>351</v>
      </c>
      <c r="D73" s="39" t="s">
        <v>352</v>
      </c>
      <c r="E73" s="39" t="s">
        <v>402</v>
      </c>
      <c r="F73" s="39" t="s">
        <v>352</v>
      </c>
      <c r="G73" s="39" t="s">
        <v>86</v>
      </c>
      <c r="H73" s="39" t="s">
        <v>198</v>
      </c>
      <c r="I73" s="39" t="s">
        <v>88</v>
      </c>
      <c r="J73" s="39" t="s">
        <v>89</v>
      </c>
      <c r="K73" s="39" t="s">
        <v>90</v>
      </c>
      <c r="L73" s="39" t="s">
        <v>319</v>
      </c>
      <c r="M73" s="39" t="s">
        <v>319</v>
      </c>
      <c r="N73" s="37">
        <v>45046</v>
      </c>
      <c r="O73" s="57">
        <v>5</v>
      </c>
      <c r="P73" s="59">
        <v>45046</v>
      </c>
      <c r="Q73" s="59">
        <v>45145</v>
      </c>
      <c r="R73" s="59">
        <v>45107</v>
      </c>
      <c r="S73" s="39"/>
      <c r="T73" s="39"/>
      <c r="U73" s="39" t="s">
        <v>91</v>
      </c>
      <c r="V73" s="39" t="s">
        <v>121</v>
      </c>
      <c r="W73" s="39">
        <v>5</v>
      </c>
      <c r="X73" s="39">
        <v>5</v>
      </c>
      <c r="Y73" s="39"/>
      <c r="Z73" s="39" t="s">
        <v>93</v>
      </c>
      <c r="AA73" s="39">
        <v>200000</v>
      </c>
      <c r="AB73" s="59">
        <v>44918</v>
      </c>
      <c r="AC73" s="39">
        <v>25.5</v>
      </c>
      <c r="AD73" s="39"/>
      <c r="AE73" s="39">
        <v>5</v>
      </c>
      <c r="AF73" s="39" t="s">
        <v>94</v>
      </c>
      <c r="AG73" s="39" t="s">
        <v>121</v>
      </c>
      <c r="AH73" s="39">
        <v>12.718</v>
      </c>
      <c r="AI73" s="39">
        <f t="shared" si="10"/>
        <v>63.59</v>
      </c>
      <c r="AJ73" s="39"/>
      <c r="AK73" s="39" t="s">
        <v>199</v>
      </c>
      <c r="AL73" s="39">
        <v>5</v>
      </c>
      <c r="AM73" s="39">
        <v>20</v>
      </c>
      <c r="AN73" s="39">
        <f t="shared" si="11"/>
        <v>100</v>
      </c>
      <c r="AO73" s="39"/>
      <c r="AP73" s="39"/>
      <c r="AQ73" s="39">
        <f t="shared" si="12"/>
        <v>0</v>
      </c>
      <c r="AR73" s="39">
        <f t="shared" si="13"/>
        <v>100</v>
      </c>
      <c r="AS73" s="39"/>
      <c r="AT73" s="39" t="s">
        <v>200</v>
      </c>
      <c r="AU73" s="40">
        <v>45128</v>
      </c>
      <c r="AV73" s="39">
        <f t="shared" si="14"/>
        <v>20</v>
      </c>
      <c r="AW73" s="39">
        <f t="shared" si="15"/>
        <v>100</v>
      </c>
      <c r="AX73" s="39"/>
      <c r="AY73" s="39" t="s">
        <v>201</v>
      </c>
      <c r="AZ73" s="40">
        <v>45204</v>
      </c>
      <c r="BA73" s="39">
        <f t="shared" si="16"/>
        <v>20</v>
      </c>
      <c r="BB73" s="39">
        <f t="shared" si="17"/>
        <v>5</v>
      </c>
      <c r="BC73" s="39">
        <f t="shared" si="18"/>
        <v>100</v>
      </c>
      <c r="BD73" s="39"/>
      <c r="BE73" s="39" t="s">
        <v>403</v>
      </c>
      <c r="BF73" s="39" t="s">
        <v>401</v>
      </c>
      <c r="BG73" s="39" t="s">
        <v>99</v>
      </c>
      <c r="BH73" s="38" t="s">
        <v>100</v>
      </c>
      <c r="BI73" s="38" t="s">
        <v>100</v>
      </c>
      <c r="BJ73" s="38" t="s">
        <v>101</v>
      </c>
    </row>
    <row r="74" spans="1:62" s="25" customFormat="1" ht="12.75" hidden="1" customHeight="1">
      <c r="A74" s="39">
        <f t="shared" si="19"/>
        <v>72</v>
      </c>
      <c r="B74" s="39" t="s">
        <v>404</v>
      </c>
      <c r="C74" s="39" t="s">
        <v>194</v>
      </c>
      <c r="D74" s="39" t="s">
        <v>195</v>
      </c>
      <c r="E74" s="39" t="s">
        <v>405</v>
      </c>
      <c r="F74" s="39" t="s">
        <v>406</v>
      </c>
      <c r="G74" s="39" t="s">
        <v>86</v>
      </c>
      <c r="H74" s="39" t="s">
        <v>198</v>
      </c>
      <c r="I74" s="39" t="s">
        <v>88</v>
      </c>
      <c r="J74" s="39" t="s">
        <v>89</v>
      </c>
      <c r="K74" s="39" t="s">
        <v>90</v>
      </c>
      <c r="L74" s="39" t="s">
        <v>319</v>
      </c>
      <c r="M74" s="39" t="s">
        <v>319</v>
      </c>
      <c r="N74" s="37">
        <v>45046</v>
      </c>
      <c r="O74" s="57">
        <v>339</v>
      </c>
      <c r="P74" s="59">
        <v>45046</v>
      </c>
      <c r="Q74" s="59">
        <v>45145</v>
      </c>
      <c r="R74" s="59">
        <v>45107</v>
      </c>
      <c r="S74" s="39"/>
      <c r="T74" s="39"/>
      <c r="U74" s="39" t="s">
        <v>91</v>
      </c>
      <c r="V74" s="39" t="s">
        <v>121</v>
      </c>
      <c r="W74" s="39">
        <v>339</v>
      </c>
      <c r="X74" s="39">
        <v>339</v>
      </c>
      <c r="Y74" s="39"/>
      <c r="Z74" s="39" t="s">
        <v>93</v>
      </c>
      <c r="AA74" s="39">
        <v>200000</v>
      </c>
      <c r="AB74" s="59">
        <v>44918</v>
      </c>
      <c r="AC74" s="39">
        <v>25.5</v>
      </c>
      <c r="AD74" s="39"/>
      <c r="AE74" s="39">
        <v>339</v>
      </c>
      <c r="AF74" s="39" t="s">
        <v>94</v>
      </c>
      <c r="AG74" s="39" t="s">
        <v>121</v>
      </c>
      <c r="AH74" s="39">
        <v>12.718</v>
      </c>
      <c r="AI74" s="39">
        <f t="shared" si="10"/>
        <v>4311.402</v>
      </c>
      <c r="AJ74" s="39"/>
      <c r="AK74" s="39" t="s">
        <v>199</v>
      </c>
      <c r="AL74" s="39">
        <v>339</v>
      </c>
      <c r="AM74" s="39">
        <v>20</v>
      </c>
      <c r="AN74" s="39">
        <f t="shared" si="11"/>
        <v>6780</v>
      </c>
      <c r="AO74" s="39"/>
      <c r="AP74" s="39"/>
      <c r="AQ74" s="39">
        <f t="shared" si="12"/>
        <v>0</v>
      </c>
      <c r="AR74" s="39">
        <f t="shared" si="13"/>
        <v>6780</v>
      </c>
      <c r="AS74" s="39"/>
      <c r="AT74" s="39" t="s">
        <v>200</v>
      </c>
      <c r="AU74" s="40">
        <v>45128</v>
      </c>
      <c r="AV74" s="39">
        <f t="shared" si="14"/>
        <v>20</v>
      </c>
      <c r="AW74" s="39">
        <f t="shared" si="15"/>
        <v>6780</v>
      </c>
      <c r="AX74" s="39"/>
      <c r="AY74" s="39" t="s">
        <v>201</v>
      </c>
      <c r="AZ74" s="40">
        <v>45204</v>
      </c>
      <c r="BA74" s="39">
        <f t="shared" si="16"/>
        <v>20</v>
      </c>
      <c r="BB74" s="39">
        <f t="shared" si="17"/>
        <v>339</v>
      </c>
      <c r="BC74" s="39">
        <f t="shared" si="18"/>
        <v>6780</v>
      </c>
      <c r="BD74" s="39"/>
      <c r="BE74" s="39" t="s">
        <v>407</v>
      </c>
      <c r="BF74" s="39" t="s">
        <v>404</v>
      </c>
      <c r="BG74" s="39" t="s">
        <v>99</v>
      </c>
      <c r="BH74" s="38" t="s">
        <v>100</v>
      </c>
      <c r="BI74" s="38" t="s">
        <v>100</v>
      </c>
      <c r="BJ74" s="38" t="s">
        <v>101</v>
      </c>
    </row>
    <row r="75" spans="1:62" s="25" customFormat="1" ht="12.75" hidden="1" customHeight="1">
      <c r="A75" s="39">
        <f t="shared" si="19"/>
        <v>73</v>
      </c>
      <c r="B75" s="39" t="s">
        <v>408</v>
      </c>
      <c r="C75" s="39" t="s">
        <v>405</v>
      </c>
      <c r="D75" s="39" t="s">
        <v>406</v>
      </c>
      <c r="E75" s="39" t="s">
        <v>409</v>
      </c>
      <c r="F75" s="39" t="s">
        <v>410</v>
      </c>
      <c r="G75" s="39" t="s">
        <v>86</v>
      </c>
      <c r="H75" s="39" t="s">
        <v>198</v>
      </c>
      <c r="I75" s="39" t="s">
        <v>88</v>
      </c>
      <c r="J75" s="39" t="s">
        <v>89</v>
      </c>
      <c r="K75" s="39" t="s">
        <v>90</v>
      </c>
      <c r="L75" s="39" t="s">
        <v>319</v>
      </c>
      <c r="M75" s="39" t="s">
        <v>319</v>
      </c>
      <c r="N75" s="37">
        <v>45046</v>
      </c>
      <c r="O75" s="57">
        <v>55</v>
      </c>
      <c r="P75" s="59">
        <v>45046</v>
      </c>
      <c r="Q75" s="59">
        <v>45145</v>
      </c>
      <c r="R75" s="59">
        <v>45107</v>
      </c>
      <c r="S75" s="39"/>
      <c r="T75" s="39"/>
      <c r="U75" s="39" t="s">
        <v>91</v>
      </c>
      <c r="V75" s="39" t="s">
        <v>121</v>
      </c>
      <c r="W75" s="39">
        <v>55</v>
      </c>
      <c r="X75" s="39">
        <v>55</v>
      </c>
      <c r="Y75" s="39"/>
      <c r="Z75" s="39" t="s">
        <v>93</v>
      </c>
      <c r="AA75" s="39">
        <v>200000</v>
      </c>
      <c r="AB75" s="59">
        <v>44918</v>
      </c>
      <c r="AC75" s="39">
        <v>25.5</v>
      </c>
      <c r="AD75" s="39"/>
      <c r="AE75" s="39">
        <v>55</v>
      </c>
      <c r="AF75" s="39" t="s">
        <v>94</v>
      </c>
      <c r="AG75" s="39" t="s">
        <v>121</v>
      </c>
      <c r="AH75" s="39">
        <v>12.718</v>
      </c>
      <c r="AI75" s="39">
        <f t="shared" si="10"/>
        <v>699.49</v>
      </c>
      <c r="AJ75" s="39"/>
      <c r="AK75" s="39" t="s">
        <v>199</v>
      </c>
      <c r="AL75" s="39">
        <v>55</v>
      </c>
      <c r="AM75" s="39">
        <v>20</v>
      </c>
      <c r="AN75" s="39">
        <f t="shared" si="11"/>
        <v>1100</v>
      </c>
      <c r="AO75" s="39"/>
      <c r="AP75" s="39"/>
      <c r="AQ75" s="39">
        <f t="shared" si="12"/>
        <v>0</v>
      </c>
      <c r="AR75" s="39">
        <f t="shared" si="13"/>
        <v>1100</v>
      </c>
      <c r="AS75" s="39"/>
      <c r="AT75" s="39" t="s">
        <v>200</v>
      </c>
      <c r="AU75" s="40">
        <v>45128</v>
      </c>
      <c r="AV75" s="39">
        <f t="shared" si="14"/>
        <v>20</v>
      </c>
      <c r="AW75" s="39">
        <f t="shared" si="15"/>
        <v>1100</v>
      </c>
      <c r="AX75" s="39"/>
      <c r="AY75" s="39" t="s">
        <v>201</v>
      </c>
      <c r="AZ75" s="40">
        <v>45204</v>
      </c>
      <c r="BA75" s="39">
        <f t="shared" si="16"/>
        <v>20</v>
      </c>
      <c r="BB75" s="39">
        <f t="shared" si="17"/>
        <v>55</v>
      </c>
      <c r="BC75" s="39">
        <f t="shared" si="18"/>
        <v>1100</v>
      </c>
      <c r="BD75" s="39"/>
      <c r="BE75" s="39" t="s">
        <v>411</v>
      </c>
      <c r="BF75" s="39" t="s">
        <v>408</v>
      </c>
      <c r="BG75" s="39" t="s">
        <v>99</v>
      </c>
      <c r="BH75" s="38" t="s">
        <v>100</v>
      </c>
      <c r="BI75" s="38" t="s">
        <v>100</v>
      </c>
      <c r="BJ75" s="38" t="s">
        <v>101</v>
      </c>
    </row>
    <row r="76" spans="1:62" s="25" customFormat="1" ht="12.75" hidden="1" customHeight="1">
      <c r="A76" s="39">
        <f t="shared" si="19"/>
        <v>74</v>
      </c>
      <c r="B76" s="39" t="s">
        <v>412</v>
      </c>
      <c r="C76" s="39" t="s">
        <v>405</v>
      </c>
      <c r="D76" s="39" t="s">
        <v>406</v>
      </c>
      <c r="E76" s="39" t="s">
        <v>413</v>
      </c>
      <c r="F76" s="39" t="s">
        <v>414</v>
      </c>
      <c r="G76" s="39" t="s">
        <v>86</v>
      </c>
      <c r="H76" s="39" t="s">
        <v>198</v>
      </c>
      <c r="I76" s="39" t="s">
        <v>88</v>
      </c>
      <c r="J76" s="39" t="s">
        <v>89</v>
      </c>
      <c r="K76" s="39" t="s">
        <v>90</v>
      </c>
      <c r="L76" s="39" t="s">
        <v>319</v>
      </c>
      <c r="M76" s="39" t="s">
        <v>319</v>
      </c>
      <c r="N76" s="37">
        <v>45046</v>
      </c>
      <c r="O76" s="57">
        <v>5</v>
      </c>
      <c r="P76" s="59">
        <v>45046</v>
      </c>
      <c r="Q76" s="59">
        <v>45145</v>
      </c>
      <c r="R76" s="59">
        <v>45107</v>
      </c>
      <c r="S76" s="39"/>
      <c r="T76" s="39"/>
      <c r="U76" s="39" t="s">
        <v>91</v>
      </c>
      <c r="V76" s="39" t="s">
        <v>121</v>
      </c>
      <c r="W76" s="39">
        <v>5</v>
      </c>
      <c r="X76" s="39">
        <v>5</v>
      </c>
      <c r="Y76" s="39"/>
      <c r="Z76" s="39" t="s">
        <v>93</v>
      </c>
      <c r="AA76" s="39">
        <v>200000</v>
      </c>
      <c r="AB76" s="59">
        <v>44918</v>
      </c>
      <c r="AC76" s="39">
        <v>25.5</v>
      </c>
      <c r="AD76" s="39"/>
      <c r="AE76" s="39">
        <v>5</v>
      </c>
      <c r="AF76" s="39" t="s">
        <v>94</v>
      </c>
      <c r="AG76" s="39" t="s">
        <v>121</v>
      </c>
      <c r="AH76" s="39">
        <v>12.718</v>
      </c>
      <c r="AI76" s="39">
        <f t="shared" si="10"/>
        <v>63.59</v>
      </c>
      <c r="AJ76" s="39"/>
      <c r="AK76" s="39" t="s">
        <v>199</v>
      </c>
      <c r="AL76" s="39">
        <v>5</v>
      </c>
      <c r="AM76" s="39">
        <v>20</v>
      </c>
      <c r="AN76" s="39">
        <f t="shared" si="11"/>
        <v>100</v>
      </c>
      <c r="AO76" s="39"/>
      <c r="AP76" s="39"/>
      <c r="AQ76" s="39">
        <f t="shared" si="12"/>
        <v>0</v>
      </c>
      <c r="AR76" s="39">
        <f t="shared" si="13"/>
        <v>100</v>
      </c>
      <c r="AS76" s="39"/>
      <c r="AT76" s="39" t="s">
        <v>200</v>
      </c>
      <c r="AU76" s="40">
        <v>45128</v>
      </c>
      <c r="AV76" s="39">
        <f t="shared" si="14"/>
        <v>20</v>
      </c>
      <c r="AW76" s="39">
        <f t="shared" si="15"/>
        <v>100</v>
      </c>
      <c r="AX76" s="39"/>
      <c r="AY76" s="39" t="s">
        <v>201</v>
      </c>
      <c r="AZ76" s="40">
        <v>45204</v>
      </c>
      <c r="BA76" s="39">
        <f t="shared" si="16"/>
        <v>20</v>
      </c>
      <c r="BB76" s="39">
        <f t="shared" si="17"/>
        <v>5</v>
      </c>
      <c r="BC76" s="39">
        <f t="shared" si="18"/>
        <v>100</v>
      </c>
      <c r="BD76" s="39"/>
      <c r="BE76" s="39" t="s">
        <v>415</v>
      </c>
      <c r="BF76" s="39" t="s">
        <v>412</v>
      </c>
      <c r="BG76" s="39" t="s">
        <v>99</v>
      </c>
      <c r="BH76" s="38" t="s">
        <v>100</v>
      </c>
      <c r="BI76" s="38" t="s">
        <v>100</v>
      </c>
      <c r="BJ76" s="38" t="s">
        <v>101</v>
      </c>
    </row>
    <row r="77" spans="1:62" s="25" customFormat="1" ht="12.75" hidden="1" customHeight="1">
      <c r="A77" s="39">
        <f t="shared" si="19"/>
        <v>75</v>
      </c>
      <c r="B77" s="39" t="s">
        <v>416</v>
      </c>
      <c r="C77" s="39" t="s">
        <v>405</v>
      </c>
      <c r="D77" s="39" t="s">
        <v>406</v>
      </c>
      <c r="E77" s="39" t="s">
        <v>417</v>
      </c>
      <c r="F77" s="39" t="s">
        <v>418</v>
      </c>
      <c r="G77" s="39" t="s">
        <v>86</v>
      </c>
      <c r="H77" s="39" t="s">
        <v>198</v>
      </c>
      <c r="I77" s="39" t="s">
        <v>88</v>
      </c>
      <c r="J77" s="39" t="s">
        <v>89</v>
      </c>
      <c r="K77" s="39" t="s">
        <v>90</v>
      </c>
      <c r="L77" s="39" t="s">
        <v>319</v>
      </c>
      <c r="M77" s="39" t="s">
        <v>319</v>
      </c>
      <c r="N77" s="37">
        <v>45046</v>
      </c>
      <c r="O77" s="57">
        <v>5</v>
      </c>
      <c r="P77" s="59">
        <v>45046</v>
      </c>
      <c r="Q77" s="59">
        <v>45145</v>
      </c>
      <c r="R77" s="59">
        <v>45107</v>
      </c>
      <c r="S77" s="39"/>
      <c r="T77" s="39"/>
      <c r="U77" s="39" t="s">
        <v>91</v>
      </c>
      <c r="V77" s="39" t="s">
        <v>121</v>
      </c>
      <c r="W77" s="39">
        <v>5</v>
      </c>
      <c r="X77" s="39">
        <v>5</v>
      </c>
      <c r="Y77" s="39"/>
      <c r="Z77" s="39" t="s">
        <v>93</v>
      </c>
      <c r="AA77" s="39">
        <v>200000</v>
      </c>
      <c r="AB77" s="59">
        <v>44918</v>
      </c>
      <c r="AC77" s="39">
        <v>25.5</v>
      </c>
      <c r="AD77" s="39"/>
      <c r="AE77" s="39">
        <v>5</v>
      </c>
      <c r="AF77" s="39" t="s">
        <v>94</v>
      </c>
      <c r="AG77" s="39" t="s">
        <v>121</v>
      </c>
      <c r="AH77" s="39">
        <v>12.718</v>
      </c>
      <c r="AI77" s="39">
        <f t="shared" si="10"/>
        <v>63.59</v>
      </c>
      <c r="AJ77" s="39"/>
      <c r="AK77" s="39" t="s">
        <v>199</v>
      </c>
      <c r="AL77" s="39">
        <v>5</v>
      </c>
      <c r="AM77" s="39">
        <v>20</v>
      </c>
      <c r="AN77" s="39">
        <f t="shared" si="11"/>
        <v>100</v>
      </c>
      <c r="AO77" s="39"/>
      <c r="AP77" s="39"/>
      <c r="AQ77" s="39">
        <f t="shared" si="12"/>
        <v>0</v>
      </c>
      <c r="AR77" s="39">
        <f t="shared" si="13"/>
        <v>100</v>
      </c>
      <c r="AS77" s="39"/>
      <c r="AT77" s="39" t="s">
        <v>200</v>
      </c>
      <c r="AU77" s="40">
        <v>45128</v>
      </c>
      <c r="AV77" s="39">
        <f t="shared" si="14"/>
        <v>20</v>
      </c>
      <c r="AW77" s="39">
        <f t="shared" si="15"/>
        <v>100</v>
      </c>
      <c r="AX77" s="39"/>
      <c r="AY77" s="39" t="s">
        <v>201</v>
      </c>
      <c r="AZ77" s="40">
        <v>45204</v>
      </c>
      <c r="BA77" s="39">
        <f t="shared" si="16"/>
        <v>20</v>
      </c>
      <c r="BB77" s="39">
        <f t="shared" si="17"/>
        <v>5</v>
      </c>
      <c r="BC77" s="39">
        <f t="shared" si="18"/>
        <v>100</v>
      </c>
      <c r="BD77" s="39"/>
      <c r="BE77" s="39" t="s">
        <v>419</v>
      </c>
      <c r="BF77" s="39" t="s">
        <v>416</v>
      </c>
      <c r="BG77" s="39" t="s">
        <v>99</v>
      </c>
      <c r="BH77" s="38" t="s">
        <v>100</v>
      </c>
      <c r="BI77" s="38" t="s">
        <v>100</v>
      </c>
      <c r="BJ77" s="38" t="s">
        <v>101</v>
      </c>
    </row>
    <row r="78" spans="1:62" s="25" customFormat="1" ht="12.75" hidden="1" customHeight="1">
      <c r="A78" s="39">
        <f t="shared" si="19"/>
        <v>76</v>
      </c>
      <c r="B78" s="39" t="s">
        <v>420</v>
      </c>
      <c r="C78" s="39" t="s">
        <v>405</v>
      </c>
      <c r="D78" s="39" t="s">
        <v>406</v>
      </c>
      <c r="E78" s="39" t="s">
        <v>421</v>
      </c>
      <c r="F78" s="39" t="s">
        <v>422</v>
      </c>
      <c r="G78" s="39" t="s">
        <v>86</v>
      </c>
      <c r="H78" s="39" t="s">
        <v>198</v>
      </c>
      <c r="I78" s="39" t="s">
        <v>88</v>
      </c>
      <c r="J78" s="39" t="s">
        <v>89</v>
      </c>
      <c r="K78" s="39" t="s">
        <v>90</v>
      </c>
      <c r="L78" s="39" t="s">
        <v>319</v>
      </c>
      <c r="M78" s="39" t="s">
        <v>319</v>
      </c>
      <c r="N78" s="37">
        <v>45046</v>
      </c>
      <c r="O78" s="57">
        <v>5</v>
      </c>
      <c r="P78" s="59">
        <v>45046</v>
      </c>
      <c r="Q78" s="59">
        <v>45145</v>
      </c>
      <c r="R78" s="59">
        <v>45107</v>
      </c>
      <c r="S78" s="39"/>
      <c r="T78" s="39"/>
      <c r="U78" s="39" t="s">
        <v>91</v>
      </c>
      <c r="V78" s="39" t="s">
        <v>121</v>
      </c>
      <c r="W78" s="39">
        <v>5</v>
      </c>
      <c r="X78" s="39">
        <v>5</v>
      </c>
      <c r="Y78" s="39"/>
      <c r="Z78" s="39" t="s">
        <v>93</v>
      </c>
      <c r="AA78" s="39">
        <v>200000</v>
      </c>
      <c r="AB78" s="59">
        <v>44918</v>
      </c>
      <c r="AC78" s="39">
        <v>25.5</v>
      </c>
      <c r="AD78" s="39"/>
      <c r="AE78" s="39">
        <v>5</v>
      </c>
      <c r="AF78" s="39" t="s">
        <v>94</v>
      </c>
      <c r="AG78" s="39" t="s">
        <v>121</v>
      </c>
      <c r="AH78" s="39">
        <v>12.718</v>
      </c>
      <c r="AI78" s="39">
        <f t="shared" si="10"/>
        <v>63.59</v>
      </c>
      <c r="AJ78" s="39"/>
      <c r="AK78" s="39" t="s">
        <v>199</v>
      </c>
      <c r="AL78" s="39">
        <v>5</v>
      </c>
      <c r="AM78" s="39">
        <v>20</v>
      </c>
      <c r="AN78" s="39">
        <f t="shared" si="11"/>
        <v>100</v>
      </c>
      <c r="AO78" s="39"/>
      <c r="AP78" s="39"/>
      <c r="AQ78" s="39">
        <f t="shared" si="12"/>
        <v>0</v>
      </c>
      <c r="AR78" s="39">
        <f t="shared" si="13"/>
        <v>100</v>
      </c>
      <c r="AS78" s="39"/>
      <c r="AT78" s="39" t="s">
        <v>200</v>
      </c>
      <c r="AU78" s="40">
        <v>45128</v>
      </c>
      <c r="AV78" s="39">
        <f t="shared" si="14"/>
        <v>20</v>
      </c>
      <c r="AW78" s="39">
        <f t="shared" si="15"/>
        <v>100</v>
      </c>
      <c r="AX78" s="39"/>
      <c r="AY78" s="39" t="s">
        <v>201</v>
      </c>
      <c r="AZ78" s="40">
        <v>45204</v>
      </c>
      <c r="BA78" s="39">
        <f t="shared" si="16"/>
        <v>20</v>
      </c>
      <c r="BB78" s="39">
        <f t="shared" si="17"/>
        <v>5</v>
      </c>
      <c r="BC78" s="39">
        <f t="shared" si="18"/>
        <v>100</v>
      </c>
      <c r="BD78" s="39"/>
      <c r="BE78" s="39" t="s">
        <v>423</v>
      </c>
      <c r="BF78" s="39" t="s">
        <v>420</v>
      </c>
      <c r="BG78" s="39" t="s">
        <v>99</v>
      </c>
      <c r="BH78" s="38" t="s">
        <v>100</v>
      </c>
      <c r="BI78" s="38" t="s">
        <v>100</v>
      </c>
      <c r="BJ78" s="38" t="s">
        <v>101</v>
      </c>
    </row>
    <row r="79" spans="1:62" s="25" customFormat="1" ht="12.75" hidden="1" customHeight="1">
      <c r="A79" s="39">
        <f t="shared" si="19"/>
        <v>77</v>
      </c>
      <c r="B79" s="39" t="s">
        <v>424</v>
      </c>
      <c r="C79" s="39" t="s">
        <v>405</v>
      </c>
      <c r="D79" s="39" t="s">
        <v>406</v>
      </c>
      <c r="E79" s="39" t="s">
        <v>425</v>
      </c>
      <c r="F79" s="39" t="s">
        <v>426</v>
      </c>
      <c r="G79" s="39" t="s">
        <v>86</v>
      </c>
      <c r="H79" s="39" t="s">
        <v>198</v>
      </c>
      <c r="I79" s="39" t="s">
        <v>88</v>
      </c>
      <c r="J79" s="39" t="s">
        <v>89</v>
      </c>
      <c r="K79" s="39" t="s">
        <v>90</v>
      </c>
      <c r="L79" s="39" t="s">
        <v>319</v>
      </c>
      <c r="M79" s="39" t="s">
        <v>319</v>
      </c>
      <c r="N79" s="37">
        <v>45046</v>
      </c>
      <c r="O79" s="57">
        <v>100</v>
      </c>
      <c r="P79" s="59">
        <v>45046</v>
      </c>
      <c r="Q79" s="59">
        <v>45145</v>
      </c>
      <c r="R79" s="59">
        <v>45107</v>
      </c>
      <c r="S79" s="39"/>
      <c r="T79" s="39"/>
      <c r="U79" s="39" t="s">
        <v>91</v>
      </c>
      <c r="V79" s="39" t="s">
        <v>121</v>
      </c>
      <c r="W79" s="39">
        <v>100</v>
      </c>
      <c r="X79" s="39">
        <v>100</v>
      </c>
      <c r="Y79" s="39"/>
      <c r="Z79" s="39" t="s">
        <v>93</v>
      </c>
      <c r="AA79" s="39">
        <v>200000</v>
      </c>
      <c r="AB79" s="59">
        <v>44918</v>
      </c>
      <c r="AC79" s="39">
        <v>25.5</v>
      </c>
      <c r="AD79" s="39"/>
      <c r="AE79" s="39">
        <v>100</v>
      </c>
      <c r="AF79" s="39" t="s">
        <v>94</v>
      </c>
      <c r="AG79" s="39" t="s">
        <v>121</v>
      </c>
      <c r="AH79" s="39">
        <v>12.718</v>
      </c>
      <c r="AI79" s="39">
        <f t="shared" si="10"/>
        <v>1271.8</v>
      </c>
      <c r="AJ79" s="39"/>
      <c r="AK79" s="39" t="s">
        <v>199</v>
      </c>
      <c r="AL79" s="39">
        <v>100</v>
      </c>
      <c r="AM79" s="39">
        <v>20</v>
      </c>
      <c r="AN79" s="39">
        <f t="shared" si="11"/>
        <v>2000</v>
      </c>
      <c r="AO79" s="39"/>
      <c r="AP79" s="39"/>
      <c r="AQ79" s="39">
        <f t="shared" si="12"/>
        <v>0</v>
      </c>
      <c r="AR79" s="39">
        <f t="shared" si="13"/>
        <v>2000</v>
      </c>
      <c r="AS79" s="39"/>
      <c r="AT79" s="39" t="s">
        <v>200</v>
      </c>
      <c r="AU79" s="40">
        <v>45128</v>
      </c>
      <c r="AV79" s="39">
        <f t="shared" si="14"/>
        <v>20</v>
      </c>
      <c r="AW79" s="39">
        <f t="shared" si="15"/>
        <v>2000</v>
      </c>
      <c r="AX79" s="39"/>
      <c r="AY79" s="39" t="s">
        <v>201</v>
      </c>
      <c r="AZ79" s="40">
        <v>45204</v>
      </c>
      <c r="BA79" s="39">
        <f t="shared" si="16"/>
        <v>20</v>
      </c>
      <c r="BB79" s="39">
        <f t="shared" si="17"/>
        <v>100</v>
      </c>
      <c r="BC79" s="39">
        <f t="shared" si="18"/>
        <v>2000</v>
      </c>
      <c r="BD79" s="39"/>
      <c r="BE79" s="39" t="s">
        <v>427</v>
      </c>
      <c r="BF79" s="39" t="s">
        <v>424</v>
      </c>
      <c r="BG79" s="39" t="s">
        <v>99</v>
      </c>
      <c r="BH79" s="38" t="s">
        <v>100</v>
      </c>
      <c r="BI79" s="38" t="s">
        <v>100</v>
      </c>
      <c r="BJ79" s="38" t="s">
        <v>101</v>
      </c>
    </row>
    <row r="80" spans="1:62" s="25" customFormat="1" ht="12.75" hidden="1" customHeight="1">
      <c r="A80" s="39">
        <f t="shared" si="19"/>
        <v>78</v>
      </c>
      <c r="B80" s="39" t="s">
        <v>428</v>
      </c>
      <c r="C80" s="39" t="s">
        <v>405</v>
      </c>
      <c r="D80" s="39" t="s">
        <v>406</v>
      </c>
      <c r="E80" s="39" t="s">
        <v>429</v>
      </c>
      <c r="F80" s="39" t="s">
        <v>430</v>
      </c>
      <c r="G80" s="39" t="s">
        <v>86</v>
      </c>
      <c r="H80" s="39" t="s">
        <v>198</v>
      </c>
      <c r="I80" s="39" t="s">
        <v>88</v>
      </c>
      <c r="J80" s="39" t="s">
        <v>89</v>
      </c>
      <c r="K80" s="39" t="s">
        <v>90</v>
      </c>
      <c r="L80" s="39" t="s">
        <v>319</v>
      </c>
      <c r="M80" s="39" t="s">
        <v>319</v>
      </c>
      <c r="N80" s="37">
        <v>45046</v>
      </c>
      <c r="O80" s="57">
        <v>5</v>
      </c>
      <c r="P80" s="59">
        <v>45046</v>
      </c>
      <c r="Q80" s="59">
        <v>45145</v>
      </c>
      <c r="R80" s="59">
        <v>45107</v>
      </c>
      <c r="S80" s="39"/>
      <c r="T80" s="39"/>
      <c r="U80" s="39" t="s">
        <v>91</v>
      </c>
      <c r="V80" s="39" t="s">
        <v>121</v>
      </c>
      <c r="W80" s="39">
        <v>5</v>
      </c>
      <c r="X80" s="39">
        <v>5</v>
      </c>
      <c r="Y80" s="39"/>
      <c r="Z80" s="39" t="s">
        <v>93</v>
      </c>
      <c r="AA80" s="39">
        <v>200000</v>
      </c>
      <c r="AB80" s="59">
        <v>44918</v>
      </c>
      <c r="AC80" s="39">
        <v>25.5</v>
      </c>
      <c r="AD80" s="39"/>
      <c r="AE80" s="39">
        <v>5</v>
      </c>
      <c r="AF80" s="39" t="s">
        <v>94</v>
      </c>
      <c r="AG80" s="39" t="s">
        <v>121</v>
      </c>
      <c r="AH80" s="39">
        <v>12.718</v>
      </c>
      <c r="AI80" s="39">
        <f t="shared" si="10"/>
        <v>63.59</v>
      </c>
      <c r="AJ80" s="39"/>
      <c r="AK80" s="39" t="s">
        <v>199</v>
      </c>
      <c r="AL80" s="39">
        <v>5</v>
      </c>
      <c r="AM80" s="39">
        <v>20</v>
      </c>
      <c r="AN80" s="39">
        <f t="shared" si="11"/>
        <v>100</v>
      </c>
      <c r="AO80" s="39"/>
      <c r="AP80" s="39"/>
      <c r="AQ80" s="39">
        <f t="shared" si="12"/>
        <v>0</v>
      </c>
      <c r="AR80" s="39">
        <f t="shared" si="13"/>
        <v>100</v>
      </c>
      <c r="AS80" s="39"/>
      <c r="AT80" s="39" t="s">
        <v>200</v>
      </c>
      <c r="AU80" s="40">
        <v>45128</v>
      </c>
      <c r="AV80" s="39">
        <f t="shared" si="14"/>
        <v>20</v>
      </c>
      <c r="AW80" s="39">
        <f t="shared" si="15"/>
        <v>100</v>
      </c>
      <c r="AX80" s="39"/>
      <c r="AY80" s="39" t="s">
        <v>201</v>
      </c>
      <c r="AZ80" s="40">
        <v>45204</v>
      </c>
      <c r="BA80" s="39">
        <f t="shared" si="16"/>
        <v>20</v>
      </c>
      <c r="BB80" s="39">
        <f t="shared" si="17"/>
        <v>5</v>
      </c>
      <c r="BC80" s="39">
        <f t="shared" si="18"/>
        <v>100</v>
      </c>
      <c r="BD80" s="39"/>
      <c r="BE80" s="39" t="s">
        <v>431</v>
      </c>
      <c r="BF80" s="39" t="s">
        <v>428</v>
      </c>
      <c r="BG80" s="39" t="s">
        <v>99</v>
      </c>
      <c r="BH80" s="38" t="s">
        <v>100</v>
      </c>
      <c r="BI80" s="38" t="s">
        <v>100</v>
      </c>
      <c r="BJ80" s="38" t="s">
        <v>101</v>
      </c>
    </row>
    <row r="81" spans="1:63" s="25" customFormat="1" ht="12.75" hidden="1" customHeight="1">
      <c r="A81" s="39">
        <f t="shared" si="19"/>
        <v>79</v>
      </c>
      <c r="B81" s="39" t="s">
        <v>432</v>
      </c>
      <c r="C81" s="39" t="s">
        <v>405</v>
      </c>
      <c r="D81" s="39" t="s">
        <v>406</v>
      </c>
      <c r="E81" s="39" t="s">
        <v>433</v>
      </c>
      <c r="F81" s="39" t="s">
        <v>406</v>
      </c>
      <c r="G81" s="39" t="s">
        <v>86</v>
      </c>
      <c r="H81" s="39" t="s">
        <v>198</v>
      </c>
      <c r="I81" s="39" t="s">
        <v>88</v>
      </c>
      <c r="J81" s="39" t="s">
        <v>89</v>
      </c>
      <c r="K81" s="39" t="s">
        <v>90</v>
      </c>
      <c r="L81" s="39" t="s">
        <v>319</v>
      </c>
      <c r="M81" s="39" t="s">
        <v>319</v>
      </c>
      <c r="N81" s="37">
        <v>45046</v>
      </c>
      <c r="O81" s="57">
        <v>5</v>
      </c>
      <c r="P81" s="59">
        <v>45046</v>
      </c>
      <c r="Q81" s="59">
        <v>45145</v>
      </c>
      <c r="R81" s="59">
        <v>45107</v>
      </c>
      <c r="S81" s="39"/>
      <c r="T81" s="39"/>
      <c r="U81" s="39" t="s">
        <v>91</v>
      </c>
      <c r="V81" s="39" t="s">
        <v>121</v>
      </c>
      <c r="W81" s="39">
        <v>5</v>
      </c>
      <c r="X81" s="39">
        <v>5</v>
      </c>
      <c r="Y81" s="39"/>
      <c r="Z81" s="39" t="s">
        <v>93</v>
      </c>
      <c r="AA81" s="39">
        <v>200000</v>
      </c>
      <c r="AB81" s="59">
        <v>44918</v>
      </c>
      <c r="AC81" s="39">
        <v>25.5</v>
      </c>
      <c r="AD81" s="39"/>
      <c r="AE81" s="39">
        <v>5</v>
      </c>
      <c r="AF81" s="39" t="s">
        <v>94</v>
      </c>
      <c r="AG81" s="39" t="s">
        <v>121</v>
      </c>
      <c r="AH81" s="39">
        <v>12.718</v>
      </c>
      <c r="AI81" s="39">
        <f t="shared" si="10"/>
        <v>63.59</v>
      </c>
      <c r="AJ81" s="39"/>
      <c r="AK81" s="39" t="s">
        <v>199</v>
      </c>
      <c r="AL81" s="39">
        <v>5</v>
      </c>
      <c r="AM81" s="39">
        <v>20</v>
      </c>
      <c r="AN81" s="39">
        <f t="shared" si="11"/>
        <v>100</v>
      </c>
      <c r="AO81" s="39"/>
      <c r="AP81" s="39"/>
      <c r="AQ81" s="39">
        <f t="shared" si="12"/>
        <v>0</v>
      </c>
      <c r="AR81" s="39">
        <f t="shared" si="13"/>
        <v>100</v>
      </c>
      <c r="AS81" s="39"/>
      <c r="AT81" s="39" t="s">
        <v>200</v>
      </c>
      <c r="AU81" s="40">
        <v>45128</v>
      </c>
      <c r="AV81" s="39">
        <f t="shared" si="14"/>
        <v>20</v>
      </c>
      <c r="AW81" s="39">
        <f t="shared" si="15"/>
        <v>100</v>
      </c>
      <c r="AX81" s="39"/>
      <c r="AY81" s="39" t="s">
        <v>201</v>
      </c>
      <c r="AZ81" s="40">
        <v>45204</v>
      </c>
      <c r="BA81" s="39">
        <f t="shared" si="16"/>
        <v>20</v>
      </c>
      <c r="BB81" s="39">
        <f t="shared" si="17"/>
        <v>5</v>
      </c>
      <c r="BC81" s="39">
        <f t="shared" si="18"/>
        <v>100</v>
      </c>
      <c r="BD81" s="39"/>
      <c r="BE81" s="39" t="s">
        <v>434</v>
      </c>
      <c r="BF81" s="39" t="s">
        <v>432</v>
      </c>
      <c r="BG81" s="39" t="s">
        <v>99</v>
      </c>
      <c r="BH81" s="38" t="s">
        <v>100</v>
      </c>
      <c r="BI81" s="38" t="s">
        <v>100</v>
      </c>
      <c r="BJ81" s="38" t="s">
        <v>101</v>
      </c>
    </row>
    <row r="82" spans="1:63" s="25" customFormat="1" ht="12.75" hidden="1" customHeight="1">
      <c r="A82" s="39">
        <f t="shared" si="19"/>
        <v>80</v>
      </c>
      <c r="B82" s="39" t="s">
        <v>435</v>
      </c>
      <c r="C82" s="39" t="s">
        <v>194</v>
      </c>
      <c r="D82" s="39" t="s">
        <v>195</v>
      </c>
      <c r="E82" s="39" t="s">
        <v>436</v>
      </c>
      <c r="F82" s="39" t="s">
        <v>437</v>
      </c>
      <c r="G82" s="39" t="s">
        <v>86</v>
      </c>
      <c r="H82" s="39" t="s">
        <v>198</v>
      </c>
      <c r="I82" s="39" t="s">
        <v>88</v>
      </c>
      <c r="J82" s="39" t="s">
        <v>89</v>
      </c>
      <c r="K82" s="39" t="s">
        <v>90</v>
      </c>
      <c r="L82" s="39" t="s">
        <v>319</v>
      </c>
      <c r="M82" s="39" t="s">
        <v>319</v>
      </c>
      <c r="N82" s="37">
        <v>45046</v>
      </c>
      <c r="O82" s="57">
        <v>400</v>
      </c>
      <c r="P82" s="59">
        <v>45046</v>
      </c>
      <c r="Q82" s="59">
        <v>45145</v>
      </c>
      <c r="R82" s="59">
        <v>45107</v>
      </c>
      <c r="S82" s="39"/>
      <c r="T82" s="39"/>
      <c r="U82" s="39" t="s">
        <v>91</v>
      </c>
      <c r="V82" s="39" t="s">
        <v>121</v>
      </c>
      <c r="W82" s="39">
        <v>400</v>
      </c>
      <c r="X82" s="39">
        <v>400</v>
      </c>
      <c r="Y82" s="39"/>
      <c r="Z82" s="39" t="s">
        <v>93</v>
      </c>
      <c r="AA82" s="39">
        <v>200000</v>
      </c>
      <c r="AB82" s="59">
        <v>44918</v>
      </c>
      <c r="AC82" s="39">
        <v>25.5</v>
      </c>
      <c r="AD82" s="39"/>
      <c r="AE82" s="39">
        <v>400</v>
      </c>
      <c r="AF82" s="39" t="s">
        <v>94</v>
      </c>
      <c r="AG82" s="39" t="s">
        <v>121</v>
      </c>
      <c r="AH82" s="39">
        <v>12.718</v>
      </c>
      <c r="AI82" s="39">
        <f t="shared" si="10"/>
        <v>5087.2</v>
      </c>
      <c r="AJ82" s="39"/>
      <c r="AK82" s="39" t="s">
        <v>199</v>
      </c>
      <c r="AL82" s="39">
        <v>400</v>
      </c>
      <c r="AM82" s="39">
        <v>20</v>
      </c>
      <c r="AN82" s="39">
        <f t="shared" si="11"/>
        <v>8000</v>
      </c>
      <c r="AO82" s="39"/>
      <c r="AP82" s="39"/>
      <c r="AQ82" s="39">
        <f t="shared" si="12"/>
        <v>0</v>
      </c>
      <c r="AR82" s="39">
        <f t="shared" si="13"/>
        <v>8000</v>
      </c>
      <c r="AS82" s="39"/>
      <c r="AT82" s="39" t="s">
        <v>200</v>
      </c>
      <c r="AU82" s="40">
        <v>45128</v>
      </c>
      <c r="AV82" s="39">
        <f t="shared" si="14"/>
        <v>20</v>
      </c>
      <c r="AW82" s="39">
        <f t="shared" si="15"/>
        <v>8000</v>
      </c>
      <c r="AX82" s="39"/>
      <c r="AY82" s="39" t="s">
        <v>201</v>
      </c>
      <c r="AZ82" s="40">
        <v>45204</v>
      </c>
      <c r="BA82" s="39">
        <f t="shared" si="16"/>
        <v>20</v>
      </c>
      <c r="BB82" s="39">
        <f t="shared" si="17"/>
        <v>400</v>
      </c>
      <c r="BC82" s="39">
        <f t="shared" si="18"/>
        <v>8000</v>
      </c>
      <c r="BD82" s="39"/>
      <c r="BE82" s="39" t="s">
        <v>438</v>
      </c>
      <c r="BF82" s="39" t="s">
        <v>435</v>
      </c>
      <c r="BG82" s="39" t="s">
        <v>99</v>
      </c>
      <c r="BH82" s="38" t="s">
        <v>100</v>
      </c>
      <c r="BI82" s="38" t="s">
        <v>100</v>
      </c>
      <c r="BJ82" s="38" t="s">
        <v>101</v>
      </c>
    </row>
    <row r="83" spans="1:63" s="25" customFormat="1" ht="12.75" hidden="1" customHeight="1">
      <c r="A83" s="39">
        <f t="shared" si="19"/>
        <v>81</v>
      </c>
      <c r="B83" s="39" t="s">
        <v>439</v>
      </c>
      <c r="C83" s="39" t="s">
        <v>440</v>
      </c>
      <c r="D83" s="39" t="s">
        <v>441</v>
      </c>
      <c r="E83" s="39" t="s">
        <v>442</v>
      </c>
      <c r="F83" s="39" t="s">
        <v>443</v>
      </c>
      <c r="G83" s="39" t="s">
        <v>86</v>
      </c>
      <c r="H83" s="39" t="s">
        <v>198</v>
      </c>
      <c r="I83" s="39" t="s">
        <v>88</v>
      </c>
      <c r="J83" s="39" t="s">
        <v>89</v>
      </c>
      <c r="K83" s="39" t="s">
        <v>90</v>
      </c>
      <c r="L83" s="39" t="s">
        <v>319</v>
      </c>
      <c r="M83" s="39" t="s">
        <v>319</v>
      </c>
      <c r="N83" s="37">
        <v>45107</v>
      </c>
      <c r="O83" s="57">
        <v>200</v>
      </c>
      <c r="P83" s="59">
        <v>45107</v>
      </c>
      <c r="Q83" s="59">
        <v>45145</v>
      </c>
      <c r="R83" s="59">
        <v>45107</v>
      </c>
      <c r="S83" s="39"/>
      <c r="T83" s="39"/>
      <c r="U83" s="39" t="s">
        <v>91</v>
      </c>
      <c r="V83" s="39" t="s">
        <v>121</v>
      </c>
      <c r="W83" s="39">
        <v>200</v>
      </c>
      <c r="X83" s="39">
        <v>200</v>
      </c>
      <c r="Y83" s="39"/>
      <c r="Z83" s="39" t="s">
        <v>93</v>
      </c>
      <c r="AA83" s="39">
        <v>200000</v>
      </c>
      <c r="AB83" s="59">
        <v>44918</v>
      </c>
      <c r="AC83" s="39">
        <v>25.5</v>
      </c>
      <c r="AD83" s="39"/>
      <c r="AE83" s="39">
        <v>200</v>
      </c>
      <c r="AF83" s="39" t="s">
        <v>94</v>
      </c>
      <c r="AG83" s="39" t="s">
        <v>121</v>
      </c>
      <c r="AH83" s="39">
        <v>15.353</v>
      </c>
      <c r="AI83" s="39">
        <f t="shared" si="10"/>
        <v>3070.6</v>
      </c>
      <c r="AJ83" s="39"/>
      <c r="AK83" s="39" t="s">
        <v>199</v>
      </c>
      <c r="AL83" s="39">
        <v>200</v>
      </c>
      <c r="AM83" s="39">
        <v>20</v>
      </c>
      <c r="AN83" s="39">
        <f t="shared" si="11"/>
        <v>4000</v>
      </c>
      <c r="AO83" s="39"/>
      <c r="AP83" s="39"/>
      <c r="AQ83" s="39">
        <f t="shared" si="12"/>
        <v>0</v>
      </c>
      <c r="AR83" s="39">
        <f t="shared" si="13"/>
        <v>4000</v>
      </c>
      <c r="AS83" s="39"/>
      <c r="AT83" s="39" t="s">
        <v>200</v>
      </c>
      <c r="AU83" s="40">
        <v>45128</v>
      </c>
      <c r="AV83" s="39">
        <f t="shared" si="14"/>
        <v>20</v>
      </c>
      <c r="AW83" s="39">
        <f t="shared" si="15"/>
        <v>4000</v>
      </c>
      <c r="AX83" s="39"/>
      <c r="AY83" s="39" t="s">
        <v>201</v>
      </c>
      <c r="AZ83" s="40">
        <v>45204</v>
      </c>
      <c r="BA83" s="39">
        <f t="shared" si="16"/>
        <v>20</v>
      </c>
      <c r="BB83" s="39">
        <f t="shared" si="17"/>
        <v>200</v>
      </c>
      <c r="BC83" s="39">
        <f t="shared" si="18"/>
        <v>4000</v>
      </c>
      <c r="BD83" s="39"/>
      <c r="BE83" s="39" t="s">
        <v>444</v>
      </c>
      <c r="BF83" s="39" t="s">
        <v>439</v>
      </c>
      <c r="BG83" s="39" t="s">
        <v>99</v>
      </c>
      <c r="BH83" s="38" t="s">
        <v>100</v>
      </c>
      <c r="BI83" s="38" t="s">
        <v>100</v>
      </c>
      <c r="BJ83" s="38" t="s">
        <v>101</v>
      </c>
    </row>
    <row r="84" spans="1:63" s="25" customFormat="1" ht="12.75" hidden="1" customHeight="1">
      <c r="A84" s="39">
        <f t="shared" si="19"/>
        <v>82</v>
      </c>
      <c r="B84" s="39" t="s">
        <v>445</v>
      </c>
      <c r="C84" s="39" t="s">
        <v>440</v>
      </c>
      <c r="D84" s="39" t="s">
        <v>441</v>
      </c>
      <c r="E84" s="39" t="s">
        <v>446</v>
      </c>
      <c r="F84" s="39" t="s">
        <v>447</v>
      </c>
      <c r="G84" s="39" t="s">
        <v>86</v>
      </c>
      <c r="H84" s="39" t="s">
        <v>198</v>
      </c>
      <c r="I84" s="39" t="s">
        <v>88</v>
      </c>
      <c r="J84" s="39" t="s">
        <v>89</v>
      </c>
      <c r="K84" s="39" t="s">
        <v>90</v>
      </c>
      <c r="L84" s="39" t="s">
        <v>319</v>
      </c>
      <c r="M84" s="39" t="s">
        <v>319</v>
      </c>
      <c r="N84" s="37">
        <v>45046</v>
      </c>
      <c r="O84" s="57">
        <v>76</v>
      </c>
      <c r="P84" s="59">
        <v>45046</v>
      </c>
      <c r="Q84" s="59">
        <v>45145</v>
      </c>
      <c r="R84" s="59">
        <v>45107</v>
      </c>
      <c r="S84" s="39"/>
      <c r="T84" s="39"/>
      <c r="U84" s="39" t="s">
        <v>91</v>
      </c>
      <c r="V84" s="39" t="s">
        <v>121</v>
      </c>
      <c r="W84" s="39">
        <v>76</v>
      </c>
      <c r="X84" s="39">
        <v>76</v>
      </c>
      <c r="Y84" s="39"/>
      <c r="Z84" s="39" t="s">
        <v>93</v>
      </c>
      <c r="AA84" s="39">
        <v>200000</v>
      </c>
      <c r="AB84" s="59">
        <v>44918</v>
      </c>
      <c r="AC84" s="39">
        <v>25.5</v>
      </c>
      <c r="AD84" s="39"/>
      <c r="AE84" s="39">
        <v>76</v>
      </c>
      <c r="AF84" s="39" t="s">
        <v>94</v>
      </c>
      <c r="AG84" s="39" t="s">
        <v>121</v>
      </c>
      <c r="AH84" s="39">
        <v>12.718</v>
      </c>
      <c r="AI84" s="39">
        <f t="shared" si="10"/>
        <v>966.56799999999998</v>
      </c>
      <c r="AJ84" s="39"/>
      <c r="AK84" s="39" t="s">
        <v>199</v>
      </c>
      <c r="AL84" s="39">
        <v>76</v>
      </c>
      <c r="AM84" s="39">
        <v>20</v>
      </c>
      <c r="AN84" s="39">
        <f t="shared" si="11"/>
        <v>1520</v>
      </c>
      <c r="AO84" s="39"/>
      <c r="AP84" s="39"/>
      <c r="AQ84" s="39">
        <f t="shared" si="12"/>
        <v>0</v>
      </c>
      <c r="AR84" s="39">
        <f t="shared" si="13"/>
        <v>1520</v>
      </c>
      <c r="AS84" s="39"/>
      <c r="AT84" s="39" t="s">
        <v>200</v>
      </c>
      <c r="AU84" s="40">
        <v>45128</v>
      </c>
      <c r="AV84" s="39">
        <f t="shared" si="14"/>
        <v>20</v>
      </c>
      <c r="AW84" s="39">
        <f t="shared" si="15"/>
        <v>1520</v>
      </c>
      <c r="AX84" s="39"/>
      <c r="AY84" s="39" t="s">
        <v>201</v>
      </c>
      <c r="AZ84" s="40">
        <v>45204</v>
      </c>
      <c r="BA84" s="39">
        <f t="shared" si="16"/>
        <v>20</v>
      </c>
      <c r="BB84" s="39">
        <f t="shared" si="17"/>
        <v>76</v>
      </c>
      <c r="BC84" s="39">
        <f t="shared" si="18"/>
        <v>1520</v>
      </c>
      <c r="BD84" s="39"/>
      <c r="BE84" s="39" t="s">
        <v>448</v>
      </c>
      <c r="BF84" s="39" t="s">
        <v>445</v>
      </c>
      <c r="BG84" s="39" t="s">
        <v>99</v>
      </c>
      <c r="BH84" s="38" t="s">
        <v>100</v>
      </c>
      <c r="BI84" s="38" t="s">
        <v>100</v>
      </c>
      <c r="BJ84" s="38" t="s">
        <v>101</v>
      </c>
    </row>
    <row r="85" spans="1:63" s="25" customFormat="1" ht="12.75" hidden="1" customHeight="1">
      <c r="A85" s="39">
        <f t="shared" si="19"/>
        <v>83</v>
      </c>
      <c r="B85" s="39" t="s">
        <v>449</v>
      </c>
      <c r="C85" s="39" t="s">
        <v>440</v>
      </c>
      <c r="D85" s="39" t="s">
        <v>441</v>
      </c>
      <c r="E85" s="39" t="s">
        <v>450</v>
      </c>
      <c r="F85" s="39" t="s">
        <v>451</v>
      </c>
      <c r="G85" s="39" t="s">
        <v>86</v>
      </c>
      <c r="H85" s="39" t="s">
        <v>198</v>
      </c>
      <c r="I85" s="39" t="s">
        <v>88</v>
      </c>
      <c r="J85" s="39" t="s">
        <v>89</v>
      </c>
      <c r="K85" s="39" t="s">
        <v>90</v>
      </c>
      <c r="L85" s="39" t="s">
        <v>319</v>
      </c>
      <c r="M85" s="39" t="s">
        <v>319</v>
      </c>
      <c r="N85" s="37">
        <v>45046</v>
      </c>
      <c r="O85" s="57">
        <v>10</v>
      </c>
      <c r="P85" s="59">
        <v>45046</v>
      </c>
      <c r="Q85" s="59">
        <v>45145</v>
      </c>
      <c r="R85" s="59">
        <v>45107</v>
      </c>
      <c r="S85" s="39"/>
      <c r="T85" s="39"/>
      <c r="U85" s="39" t="s">
        <v>91</v>
      </c>
      <c r="V85" s="39" t="s">
        <v>121</v>
      </c>
      <c r="W85" s="39">
        <v>10</v>
      </c>
      <c r="X85" s="39">
        <v>10</v>
      </c>
      <c r="Y85" s="39"/>
      <c r="Z85" s="39" t="s">
        <v>93</v>
      </c>
      <c r="AA85" s="39">
        <v>200000</v>
      </c>
      <c r="AB85" s="59">
        <v>44918</v>
      </c>
      <c r="AC85" s="39">
        <v>25.5</v>
      </c>
      <c r="AD85" s="39"/>
      <c r="AE85" s="39">
        <v>10</v>
      </c>
      <c r="AF85" s="39" t="s">
        <v>94</v>
      </c>
      <c r="AG85" s="39" t="s">
        <v>121</v>
      </c>
      <c r="AH85" s="39">
        <v>12.718</v>
      </c>
      <c r="AI85" s="39">
        <f t="shared" si="10"/>
        <v>127.18</v>
      </c>
      <c r="AJ85" s="39"/>
      <c r="AK85" s="39" t="s">
        <v>199</v>
      </c>
      <c r="AL85" s="39">
        <v>10</v>
      </c>
      <c r="AM85" s="39">
        <v>20</v>
      </c>
      <c r="AN85" s="39">
        <f t="shared" si="11"/>
        <v>200</v>
      </c>
      <c r="AO85" s="39"/>
      <c r="AP85" s="39"/>
      <c r="AQ85" s="39">
        <f t="shared" si="12"/>
        <v>0</v>
      </c>
      <c r="AR85" s="39">
        <f t="shared" si="13"/>
        <v>200</v>
      </c>
      <c r="AS85" s="39"/>
      <c r="AT85" s="39" t="s">
        <v>200</v>
      </c>
      <c r="AU85" s="40">
        <v>45128</v>
      </c>
      <c r="AV85" s="39">
        <f t="shared" si="14"/>
        <v>20</v>
      </c>
      <c r="AW85" s="39">
        <f t="shared" si="15"/>
        <v>200</v>
      </c>
      <c r="AX85" s="39"/>
      <c r="AY85" s="39" t="s">
        <v>201</v>
      </c>
      <c r="AZ85" s="40">
        <v>45204</v>
      </c>
      <c r="BA85" s="39">
        <f t="shared" si="16"/>
        <v>20</v>
      </c>
      <c r="BB85" s="39">
        <f t="shared" si="17"/>
        <v>10</v>
      </c>
      <c r="BC85" s="39">
        <f t="shared" si="18"/>
        <v>200</v>
      </c>
      <c r="BD85" s="39"/>
      <c r="BE85" s="39" t="s">
        <v>452</v>
      </c>
      <c r="BF85" s="39" t="s">
        <v>449</v>
      </c>
      <c r="BG85" s="39" t="s">
        <v>99</v>
      </c>
      <c r="BH85" s="38" t="s">
        <v>100</v>
      </c>
      <c r="BI85" s="38" t="s">
        <v>100</v>
      </c>
      <c r="BJ85" s="38" t="s">
        <v>101</v>
      </c>
    </row>
    <row r="86" spans="1:63" s="25" customFormat="1" ht="12.75" hidden="1" customHeight="1">
      <c r="A86" s="39">
        <f t="shared" si="19"/>
        <v>84</v>
      </c>
      <c r="B86" s="39" t="s">
        <v>453</v>
      </c>
      <c r="C86" s="39" t="s">
        <v>440</v>
      </c>
      <c r="D86" s="39" t="s">
        <v>441</v>
      </c>
      <c r="E86" s="39" t="s">
        <v>454</v>
      </c>
      <c r="F86" s="39" t="s">
        <v>455</v>
      </c>
      <c r="G86" s="39" t="s">
        <v>86</v>
      </c>
      <c r="H86" s="39" t="s">
        <v>198</v>
      </c>
      <c r="I86" s="39" t="s">
        <v>88</v>
      </c>
      <c r="J86" s="39" t="s">
        <v>89</v>
      </c>
      <c r="K86" s="39" t="s">
        <v>90</v>
      </c>
      <c r="L86" s="39" t="s">
        <v>319</v>
      </c>
      <c r="M86" s="39" t="s">
        <v>319</v>
      </c>
      <c r="N86" s="37">
        <v>45046</v>
      </c>
      <c r="O86" s="57">
        <v>5</v>
      </c>
      <c r="P86" s="59">
        <v>45046</v>
      </c>
      <c r="Q86" s="59">
        <v>45145</v>
      </c>
      <c r="R86" s="59">
        <v>45107</v>
      </c>
      <c r="S86" s="39"/>
      <c r="T86" s="39"/>
      <c r="U86" s="39" t="s">
        <v>91</v>
      </c>
      <c r="V86" s="39" t="s">
        <v>121</v>
      </c>
      <c r="W86" s="39">
        <v>5</v>
      </c>
      <c r="X86" s="39">
        <v>5</v>
      </c>
      <c r="Y86" s="39"/>
      <c r="Z86" s="39" t="s">
        <v>93</v>
      </c>
      <c r="AA86" s="39">
        <v>200000</v>
      </c>
      <c r="AB86" s="59">
        <v>44918</v>
      </c>
      <c r="AC86" s="39">
        <v>25.5</v>
      </c>
      <c r="AD86" s="39"/>
      <c r="AE86" s="39">
        <v>5</v>
      </c>
      <c r="AF86" s="39" t="s">
        <v>94</v>
      </c>
      <c r="AG86" s="39" t="s">
        <v>121</v>
      </c>
      <c r="AH86" s="39">
        <v>12.718</v>
      </c>
      <c r="AI86" s="39">
        <f t="shared" si="10"/>
        <v>63.59</v>
      </c>
      <c r="AJ86" s="39"/>
      <c r="AK86" s="39" t="s">
        <v>199</v>
      </c>
      <c r="AL86" s="39">
        <v>5</v>
      </c>
      <c r="AM86" s="39">
        <v>20</v>
      </c>
      <c r="AN86" s="39">
        <f t="shared" si="11"/>
        <v>100</v>
      </c>
      <c r="AO86" s="39"/>
      <c r="AP86" s="39"/>
      <c r="AQ86" s="39">
        <f t="shared" si="12"/>
        <v>0</v>
      </c>
      <c r="AR86" s="39">
        <f t="shared" si="13"/>
        <v>100</v>
      </c>
      <c r="AS86" s="39"/>
      <c r="AT86" s="39" t="s">
        <v>200</v>
      </c>
      <c r="AU86" s="40">
        <v>45128</v>
      </c>
      <c r="AV86" s="39">
        <f t="shared" si="14"/>
        <v>20</v>
      </c>
      <c r="AW86" s="39">
        <f t="shared" si="15"/>
        <v>100</v>
      </c>
      <c r="AX86" s="39"/>
      <c r="AY86" s="39" t="s">
        <v>201</v>
      </c>
      <c r="AZ86" s="40">
        <v>45204</v>
      </c>
      <c r="BA86" s="39">
        <f t="shared" si="16"/>
        <v>20</v>
      </c>
      <c r="BB86" s="39">
        <f t="shared" si="17"/>
        <v>5</v>
      </c>
      <c r="BC86" s="39">
        <f t="shared" si="18"/>
        <v>100</v>
      </c>
      <c r="BD86" s="39"/>
      <c r="BE86" s="39" t="s">
        <v>456</v>
      </c>
      <c r="BF86" s="39" t="s">
        <v>453</v>
      </c>
      <c r="BG86" s="39" t="s">
        <v>99</v>
      </c>
      <c r="BH86" s="38" t="s">
        <v>100</v>
      </c>
      <c r="BI86" s="38" t="s">
        <v>100</v>
      </c>
      <c r="BJ86" s="38" t="s">
        <v>101</v>
      </c>
    </row>
    <row r="87" spans="1:63" s="25" customFormat="1" ht="12.75" hidden="1" customHeight="1">
      <c r="A87" s="39">
        <f t="shared" si="19"/>
        <v>85</v>
      </c>
      <c r="B87" s="39" t="s">
        <v>457</v>
      </c>
      <c r="C87" s="39" t="s">
        <v>440</v>
      </c>
      <c r="D87" s="39" t="s">
        <v>441</v>
      </c>
      <c r="E87" s="39" t="s">
        <v>458</v>
      </c>
      <c r="F87" s="39" t="s">
        <v>441</v>
      </c>
      <c r="G87" s="39" t="s">
        <v>86</v>
      </c>
      <c r="H87" s="39" t="s">
        <v>198</v>
      </c>
      <c r="I87" s="39" t="s">
        <v>88</v>
      </c>
      <c r="J87" s="39" t="s">
        <v>89</v>
      </c>
      <c r="K87" s="39" t="s">
        <v>90</v>
      </c>
      <c r="L87" s="39" t="s">
        <v>319</v>
      </c>
      <c r="M87" s="39" t="s">
        <v>319</v>
      </c>
      <c r="N87" s="37">
        <v>45046</v>
      </c>
      <c r="O87" s="57">
        <v>5</v>
      </c>
      <c r="P87" s="59">
        <v>45046</v>
      </c>
      <c r="Q87" s="59">
        <v>45145</v>
      </c>
      <c r="R87" s="59">
        <v>45107</v>
      </c>
      <c r="S87" s="39"/>
      <c r="T87" s="39"/>
      <c r="U87" s="39" t="s">
        <v>91</v>
      </c>
      <c r="V87" s="39" t="s">
        <v>121</v>
      </c>
      <c r="W87" s="39">
        <v>5</v>
      </c>
      <c r="X87" s="39">
        <v>5</v>
      </c>
      <c r="Y87" s="39"/>
      <c r="Z87" s="39" t="s">
        <v>93</v>
      </c>
      <c r="AA87" s="39">
        <v>200000</v>
      </c>
      <c r="AB87" s="59">
        <v>44918</v>
      </c>
      <c r="AC87" s="39">
        <v>25.5</v>
      </c>
      <c r="AD87" s="39"/>
      <c r="AE87" s="39">
        <v>5</v>
      </c>
      <c r="AF87" s="39" t="s">
        <v>94</v>
      </c>
      <c r="AG87" s="39" t="s">
        <v>121</v>
      </c>
      <c r="AH87" s="39">
        <v>12.718</v>
      </c>
      <c r="AI87" s="39">
        <f t="shared" si="10"/>
        <v>63.59</v>
      </c>
      <c r="AJ87" s="39"/>
      <c r="AK87" s="39" t="s">
        <v>199</v>
      </c>
      <c r="AL87" s="39">
        <v>5</v>
      </c>
      <c r="AM87" s="39">
        <v>20</v>
      </c>
      <c r="AN87" s="39">
        <f t="shared" si="11"/>
        <v>100</v>
      </c>
      <c r="AO87" s="39"/>
      <c r="AP87" s="39"/>
      <c r="AQ87" s="39">
        <f t="shared" si="12"/>
        <v>0</v>
      </c>
      <c r="AR87" s="39">
        <f t="shared" si="13"/>
        <v>100</v>
      </c>
      <c r="AS87" s="39"/>
      <c r="AT87" s="39" t="s">
        <v>200</v>
      </c>
      <c r="AU87" s="40">
        <v>45128</v>
      </c>
      <c r="AV87" s="39">
        <f t="shared" si="14"/>
        <v>20</v>
      </c>
      <c r="AW87" s="39">
        <f t="shared" si="15"/>
        <v>100</v>
      </c>
      <c r="AX87" s="39"/>
      <c r="AY87" s="39" t="s">
        <v>201</v>
      </c>
      <c r="AZ87" s="40">
        <v>45204</v>
      </c>
      <c r="BA87" s="39">
        <f t="shared" si="16"/>
        <v>20</v>
      </c>
      <c r="BB87" s="39">
        <f t="shared" si="17"/>
        <v>5</v>
      </c>
      <c r="BC87" s="39">
        <f t="shared" si="18"/>
        <v>100</v>
      </c>
      <c r="BD87" s="39"/>
      <c r="BE87" s="39" t="s">
        <v>459</v>
      </c>
      <c r="BF87" s="39" t="s">
        <v>457</v>
      </c>
      <c r="BG87" s="39" t="s">
        <v>99</v>
      </c>
      <c r="BH87" s="38" t="s">
        <v>100</v>
      </c>
      <c r="BI87" s="38" t="s">
        <v>100</v>
      </c>
      <c r="BJ87" s="38" t="s">
        <v>101</v>
      </c>
    </row>
    <row r="88" spans="1:63" s="25" customFormat="1" ht="12.75" hidden="1" customHeight="1">
      <c r="A88" s="39">
        <f t="shared" si="19"/>
        <v>86</v>
      </c>
      <c r="B88" s="39" t="s">
        <v>460</v>
      </c>
      <c r="C88" s="39" t="s">
        <v>436</v>
      </c>
      <c r="D88" s="39" t="s">
        <v>437</v>
      </c>
      <c r="E88" s="39" t="s">
        <v>461</v>
      </c>
      <c r="F88" s="39" t="s">
        <v>462</v>
      </c>
      <c r="G88" s="39" t="s">
        <v>86</v>
      </c>
      <c r="H88" s="39" t="s">
        <v>198</v>
      </c>
      <c r="I88" s="39" t="s">
        <v>88</v>
      </c>
      <c r="J88" s="39" t="s">
        <v>89</v>
      </c>
      <c r="K88" s="39" t="s">
        <v>90</v>
      </c>
      <c r="L88" s="39" t="s">
        <v>319</v>
      </c>
      <c r="M88" s="39" t="s">
        <v>319</v>
      </c>
      <c r="N88" s="37">
        <v>45046</v>
      </c>
      <c r="O88" s="57">
        <v>50</v>
      </c>
      <c r="P88" s="59">
        <v>45046</v>
      </c>
      <c r="Q88" s="59">
        <v>45145</v>
      </c>
      <c r="R88" s="59">
        <v>45107</v>
      </c>
      <c r="S88" s="39"/>
      <c r="T88" s="39"/>
      <c r="U88" s="39" t="s">
        <v>91</v>
      </c>
      <c r="V88" s="39" t="s">
        <v>121</v>
      </c>
      <c r="W88" s="39">
        <v>50</v>
      </c>
      <c r="X88" s="39">
        <v>50</v>
      </c>
      <c r="Y88" s="39"/>
      <c r="Z88" s="39" t="s">
        <v>93</v>
      </c>
      <c r="AA88" s="39">
        <v>200000</v>
      </c>
      <c r="AB88" s="59">
        <v>44918</v>
      </c>
      <c r="AC88" s="39">
        <v>25.5</v>
      </c>
      <c r="AD88" s="39"/>
      <c r="AE88" s="39">
        <v>50</v>
      </c>
      <c r="AF88" s="39" t="s">
        <v>94</v>
      </c>
      <c r="AG88" s="39" t="s">
        <v>121</v>
      </c>
      <c r="AH88" s="39">
        <v>12.718</v>
      </c>
      <c r="AI88" s="39">
        <f t="shared" si="10"/>
        <v>635.9</v>
      </c>
      <c r="AJ88" s="39"/>
      <c r="AK88" s="39" t="s">
        <v>199</v>
      </c>
      <c r="AL88" s="39">
        <v>50</v>
      </c>
      <c r="AM88" s="39">
        <v>20</v>
      </c>
      <c r="AN88" s="39">
        <f t="shared" si="11"/>
        <v>1000</v>
      </c>
      <c r="AO88" s="39"/>
      <c r="AP88" s="39"/>
      <c r="AQ88" s="39">
        <f t="shared" si="12"/>
        <v>0</v>
      </c>
      <c r="AR88" s="39">
        <f t="shared" si="13"/>
        <v>1000</v>
      </c>
      <c r="AS88" s="39"/>
      <c r="AT88" s="39" t="s">
        <v>200</v>
      </c>
      <c r="AU88" s="40">
        <v>45128</v>
      </c>
      <c r="AV88" s="39">
        <f t="shared" si="14"/>
        <v>20</v>
      </c>
      <c r="AW88" s="39">
        <f t="shared" si="15"/>
        <v>1000</v>
      </c>
      <c r="AX88" s="39"/>
      <c r="AY88" s="39" t="s">
        <v>201</v>
      </c>
      <c r="AZ88" s="40">
        <v>45204</v>
      </c>
      <c r="BA88" s="39">
        <f t="shared" si="16"/>
        <v>20</v>
      </c>
      <c r="BB88" s="39">
        <f t="shared" si="17"/>
        <v>50</v>
      </c>
      <c r="BC88" s="39">
        <f t="shared" si="18"/>
        <v>1000</v>
      </c>
      <c r="BD88" s="39"/>
      <c r="BE88" s="39" t="s">
        <v>463</v>
      </c>
      <c r="BF88" s="39" t="s">
        <v>460</v>
      </c>
      <c r="BG88" s="39" t="s">
        <v>99</v>
      </c>
      <c r="BH88" s="38" t="s">
        <v>100</v>
      </c>
      <c r="BI88" s="38" t="s">
        <v>100</v>
      </c>
      <c r="BJ88" s="38" t="s">
        <v>101</v>
      </c>
    </row>
    <row r="89" spans="1:63" s="25" customFormat="1" ht="12.75" hidden="1" customHeight="1">
      <c r="A89" s="39">
        <f t="shared" si="19"/>
        <v>87</v>
      </c>
      <c r="B89" s="39" t="s">
        <v>464</v>
      </c>
      <c r="C89" s="39" t="s">
        <v>436</v>
      </c>
      <c r="D89" s="39" t="s">
        <v>437</v>
      </c>
      <c r="E89" s="39" t="s">
        <v>465</v>
      </c>
      <c r="F89" s="39" t="s">
        <v>466</v>
      </c>
      <c r="G89" s="39" t="s">
        <v>86</v>
      </c>
      <c r="H89" s="39" t="s">
        <v>198</v>
      </c>
      <c r="I89" s="39" t="s">
        <v>88</v>
      </c>
      <c r="J89" s="39" t="s">
        <v>89</v>
      </c>
      <c r="K89" s="39" t="s">
        <v>90</v>
      </c>
      <c r="L89" s="39" t="s">
        <v>319</v>
      </c>
      <c r="M89" s="39" t="s">
        <v>319</v>
      </c>
      <c r="N89" s="37">
        <v>45046</v>
      </c>
      <c r="O89" s="57">
        <v>5</v>
      </c>
      <c r="P89" s="59">
        <v>45046</v>
      </c>
      <c r="Q89" s="59">
        <v>45145</v>
      </c>
      <c r="R89" s="59">
        <v>45107</v>
      </c>
      <c r="S89" s="39"/>
      <c r="T89" s="39"/>
      <c r="U89" s="39" t="s">
        <v>91</v>
      </c>
      <c r="V89" s="39" t="s">
        <v>121</v>
      </c>
      <c r="W89" s="39">
        <v>5</v>
      </c>
      <c r="X89" s="39">
        <v>5</v>
      </c>
      <c r="Y89" s="39"/>
      <c r="Z89" s="39" t="s">
        <v>93</v>
      </c>
      <c r="AA89" s="39">
        <v>200000</v>
      </c>
      <c r="AB89" s="59">
        <v>44918</v>
      </c>
      <c r="AC89" s="39">
        <v>25.5</v>
      </c>
      <c r="AD89" s="39"/>
      <c r="AE89" s="39">
        <v>5</v>
      </c>
      <c r="AF89" s="39" t="s">
        <v>94</v>
      </c>
      <c r="AG89" s="39" t="s">
        <v>121</v>
      </c>
      <c r="AH89" s="39">
        <v>12.718</v>
      </c>
      <c r="AI89" s="39">
        <f t="shared" si="10"/>
        <v>63.59</v>
      </c>
      <c r="AJ89" s="39"/>
      <c r="AK89" s="39" t="s">
        <v>199</v>
      </c>
      <c r="AL89" s="39">
        <v>5</v>
      </c>
      <c r="AM89" s="39">
        <v>20</v>
      </c>
      <c r="AN89" s="39">
        <f t="shared" si="11"/>
        <v>100</v>
      </c>
      <c r="AO89" s="39"/>
      <c r="AP89" s="39"/>
      <c r="AQ89" s="39">
        <f t="shared" si="12"/>
        <v>0</v>
      </c>
      <c r="AR89" s="39">
        <f t="shared" si="13"/>
        <v>100</v>
      </c>
      <c r="AS89" s="39"/>
      <c r="AT89" s="39" t="s">
        <v>200</v>
      </c>
      <c r="AU89" s="40">
        <v>45128</v>
      </c>
      <c r="AV89" s="39">
        <f t="shared" si="14"/>
        <v>20</v>
      </c>
      <c r="AW89" s="39">
        <f t="shared" si="15"/>
        <v>100</v>
      </c>
      <c r="AX89" s="39"/>
      <c r="AY89" s="39" t="s">
        <v>201</v>
      </c>
      <c r="AZ89" s="40">
        <v>45204</v>
      </c>
      <c r="BA89" s="39">
        <f t="shared" si="16"/>
        <v>20</v>
      </c>
      <c r="BB89" s="39">
        <f t="shared" si="17"/>
        <v>5</v>
      </c>
      <c r="BC89" s="39">
        <f t="shared" si="18"/>
        <v>100</v>
      </c>
      <c r="BD89" s="39"/>
      <c r="BE89" s="39" t="s">
        <v>467</v>
      </c>
      <c r="BF89" s="39" t="s">
        <v>464</v>
      </c>
      <c r="BG89" s="39" t="s">
        <v>99</v>
      </c>
      <c r="BH89" s="38" t="s">
        <v>100</v>
      </c>
      <c r="BI89" s="38" t="s">
        <v>100</v>
      </c>
      <c r="BJ89" s="38" t="s">
        <v>101</v>
      </c>
    </row>
    <row r="90" spans="1:63" s="25" customFormat="1" ht="12.75" hidden="1" customHeight="1">
      <c r="A90" s="39">
        <f t="shared" si="19"/>
        <v>88</v>
      </c>
      <c r="B90" s="39" t="s">
        <v>468</v>
      </c>
      <c r="C90" s="39" t="s">
        <v>436</v>
      </c>
      <c r="D90" s="39" t="s">
        <v>437</v>
      </c>
      <c r="E90" s="39" t="s">
        <v>469</v>
      </c>
      <c r="F90" s="39" t="s">
        <v>470</v>
      </c>
      <c r="G90" s="39" t="s">
        <v>86</v>
      </c>
      <c r="H90" s="39" t="s">
        <v>198</v>
      </c>
      <c r="I90" s="39" t="s">
        <v>88</v>
      </c>
      <c r="J90" s="39" t="s">
        <v>89</v>
      </c>
      <c r="K90" s="39" t="s">
        <v>90</v>
      </c>
      <c r="L90" s="39" t="s">
        <v>319</v>
      </c>
      <c r="M90" s="39" t="s">
        <v>319</v>
      </c>
      <c r="N90" s="37">
        <v>45046</v>
      </c>
      <c r="O90" s="57">
        <v>55</v>
      </c>
      <c r="P90" s="59">
        <v>45046</v>
      </c>
      <c r="Q90" s="59">
        <v>45145</v>
      </c>
      <c r="R90" s="59">
        <v>45107</v>
      </c>
      <c r="S90" s="39"/>
      <c r="T90" s="59"/>
      <c r="U90" s="39" t="s">
        <v>91</v>
      </c>
      <c r="V90" s="39" t="s">
        <v>121</v>
      </c>
      <c r="W90" s="39">
        <v>55</v>
      </c>
      <c r="X90" s="39">
        <v>55</v>
      </c>
      <c r="Y90" s="59"/>
      <c r="Z90" s="39" t="s">
        <v>93</v>
      </c>
      <c r="AA90" s="39">
        <v>200000</v>
      </c>
      <c r="AB90" s="59">
        <v>44918</v>
      </c>
      <c r="AC90" s="39">
        <v>25.5</v>
      </c>
      <c r="AD90" s="59"/>
      <c r="AE90" s="39">
        <v>55</v>
      </c>
      <c r="AF90" s="39" t="s">
        <v>94</v>
      </c>
      <c r="AG90" s="39" t="s">
        <v>121</v>
      </c>
      <c r="AH90" s="39">
        <v>12.718</v>
      </c>
      <c r="AI90" s="39">
        <f t="shared" si="10"/>
        <v>699.49</v>
      </c>
      <c r="AJ90" s="59"/>
      <c r="AK90" s="39" t="s">
        <v>199</v>
      </c>
      <c r="AL90" s="39">
        <v>55</v>
      </c>
      <c r="AM90" s="39">
        <v>20</v>
      </c>
      <c r="AN90" s="39">
        <f t="shared" si="11"/>
        <v>1100</v>
      </c>
      <c r="AO90" s="39"/>
      <c r="AP90" s="39"/>
      <c r="AQ90" s="39">
        <f t="shared" si="12"/>
        <v>0</v>
      </c>
      <c r="AR90" s="39">
        <f t="shared" si="13"/>
        <v>1100</v>
      </c>
      <c r="AS90" s="39"/>
      <c r="AT90" s="39" t="s">
        <v>200</v>
      </c>
      <c r="AU90" s="40">
        <v>45128</v>
      </c>
      <c r="AV90" s="39">
        <f t="shared" si="14"/>
        <v>20</v>
      </c>
      <c r="AW90" s="39">
        <f t="shared" si="15"/>
        <v>1100</v>
      </c>
      <c r="AX90" s="59"/>
      <c r="AY90" s="39" t="s">
        <v>201</v>
      </c>
      <c r="AZ90" s="40">
        <v>45204</v>
      </c>
      <c r="BA90" s="39">
        <f t="shared" si="16"/>
        <v>20</v>
      </c>
      <c r="BB90" s="39">
        <f t="shared" si="17"/>
        <v>55</v>
      </c>
      <c r="BC90" s="39">
        <f t="shared" si="18"/>
        <v>1100</v>
      </c>
      <c r="BD90" s="39"/>
      <c r="BE90" s="39" t="s">
        <v>471</v>
      </c>
      <c r="BF90" s="39" t="s">
        <v>468</v>
      </c>
      <c r="BG90" s="39" t="s">
        <v>99</v>
      </c>
      <c r="BH90" s="38" t="s">
        <v>100</v>
      </c>
      <c r="BI90" s="38" t="s">
        <v>100</v>
      </c>
      <c r="BJ90" s="38" t="s">
        <v>101</v>
      </c>
    </row>
    <row r="91" spans="1:63" s="25" customFormat="1" ht="12.75" hidden="1" customHeight="1">
      <c r="A91" s="39">
        <f t="shared" si="19"/>
        <v>89</v>
      </c>
      <c r="B91" s="39" t="s">
        <v>472</v>
      </c>
      <c r="C91" s="39" t="s">
        <v>436</v>
      </c>
      <c r="D91" s="39" t="s">
        <v>437</v>
      </c>
      <c r="E91" s="39" t="s">
        <v>473</v>
      </c>
      <c r="F91" s="39" t="s">
        <v>474</v>
      </c>
      <c r="G91" s="39" t="s">
        <v>86</v>
      </c>
      <c r="H91" s="39" t="s">
        <v>198</v>
      </c>
      <c r="I91" s="39" t="s">
        <v>88</v>
      </c>
      <c r="J91" s="39" t="s">
        <v>89</v>
      </c>
      <c r="K91" s="39" t="s">
        <v>90</v>
      </c>
      <c r="L91" s="39" t="s">
        <v>319</v>
      </c>
      <c r="M91" s="39" t="s">
        <v>319</v>
      </c>
      <c r="N91" s="37">
        <v>45046</v>
      </c>
      <c r="O91" s="57">
        <v>5</v>
      </c>
      <c r="P91" s="59">
        <v>45046</v>
      </c>
      <c r="Q91" s="59">
        <v>45145</v>
      </c>
      <c r="R91" s="59">
        <v>45107</v>
      </c>
      <c r="S91" s="39"/>
      <c r="T91" s="39"/>
      <c r="U91" s="39" t="s">
        <v>91</v>
      </c>
      <c r="V91" s="39" t="s">
        <v>121</v>
      </c>
      <c r="W91" s="39">
        <v>5</v>
      </c>
      <c r="X91" s="39">
        <v>5</v>
      </c>
      <c r="Y91" s="39"/>
      <c r="Z91" s="39" t="s">
        <v>93</v>
      </c>
      <c r="AA91" s="39">
        <v>200000</v>
      </c>
      <c r="AB91" s="59">
        <v>44918</v>
      </c>
      <c r="AC91" s="39">
        <v>25.5</v>
      </c>
      <c r="AD91" s="39"/>
      <c r="AE91" s="39">
        <v>5</v>
      </c>
      <c r="AF91" s="39" t="s">
        <v>94</v>
      </c>
      <c r="AG91" s="39" t="s">
        <v>121</v>
      </c>
      <c r="AH91" s="39">
        <v>12.718</v>
      </c>
      <c r="AI91" s="39">
        <f t="shared" si="10"/>
        <v>63.59</v>
      </c>
      <c r="AJ91" s="39"/>
      <c r="AK91" s="39" t="s">
        <v>199</v>
      </c>
      <c r="AL91" s="39">
        <v>5</v>
      </c>
      <c r="AM91" s="39">
        <v>20</v>
      </c>
      <c r="AN91" s="39">
        <f t="shared" si="11"/>
        <v>100</v>
      </c>
      <c r="AO91" s="39"/>
      <c r="AP91" s="39"/>
      <c r="AQ91" s="39">
        <f t="shared" si="12"/>
        <v>0</v>
      </c>
      <c r="AR91" s="39">
        <f t="shared" si="13"/>
        <v>100</v>
      </c>
      <c r="AS91" s="39"/>
      <c r="AT91" s="39" t="s">
        <v>200</v>
      </c>
      <c r="AU91" s="40">
        <v>45128</v>
      </c>
      <c r="AV91" s="39">
        <f t="shared" si="14"/>
        <v>20</v>
      </c>
      <c r="AW91" s="39">
        <f t="shared" si="15"/>
        <v>100</v>
      </c>
      <c r="AX91" s="39"/>
      <c r="AY91" s="39" t="s">
        <v>201</v>
      </c>
      <c r="AZ91" s="40">
        <v>45204</v>
      </c>
      <c r="BA91" s="39">
        <f t="shared" si="16"/>
        <v>20</v>
      </c>
      <c r="BB91" s="39">
        <f t="shared" si="17"/>
        <v>5</v>
      </c>
      <c r="BC91" s="39">
        <f t="shared" si="18"/>
        <v>100</v>
      </c>
      <c r="BD91" s="39"/>
      <c r="BE91" s="39" t="s">
        <v>475</v>
      </c>
      <c r="BF91" s="39" t="s">
        <v>472</v>
      </c>
      <c r="BG91" s="39" t="s">
        <v>99</v>
      </c>
      <c r="BH91" s="38" t="s">
        <v>100</v>
      </c>
      <c r="BI91" s="38" t="s">
        <v>100</v>
      </c>
      <c r="BJ91" s="38" t="s">
        <v>101</v>
      </c>
    </row>
    <row r="92" spans="1:63" s="25" customFormat="1" ht="12.75" hidden="1" customHeight="1">
      <c r="A92" s="39">
        <f t="shared" si="19"/>
        <v>90</v>
      </c>
      <c r="B92" s="39" t="s">
        <v>476</v>
      </c>
      <c r="C92" s="39" t="s">
        <v>436</v>
      </c>
      <c r="D92" s="39" t="s">
        <v>437</v>
      </c>
      <c r="E92" s="39" t="s">
        <v>477</v>
      </c>
      <c r="F92" s="39" t="s">
        <v>478</v>
      </c>
      <c r="G92" s="39" t="s">
        <v>86</v>
      </c>
      <c r="H92" s="39" t="s">
        <v>198</v>
      </c>
      <c r="I92" s="39" t="s">
        <v>88</v>
      </c>
      <c r="J92" s="39" t="s">
        <v>89</v>
      </c>
      <c r="K92" s="39" t="s">
        <v>90</v>
      </c>
      <c r="L92" s="39" t="s">
        <v>319</v>
      </c>
      <c r="M92" s="39" t="s">
        <v>319</v>
      </c>
      <c r="N92" s="37">
        <v>45046</v>
      </c>
      <c r="O92" s="57">
        <v>5</v>
      </c>
      <c r="P92" s="59">
        <v>45046</v>
      </c>
      <c r="Q92" s="59">
        <v>45145</v>
      </c>
      <c r="R92" s="59">
        <v>45107</v>
      </c>
      <c r="S92" s="39"/>
      <c r="T92" s="39"/>
      <c r="U92" s="39" t="s">
        <v>91</v>
      </c>
      <c r="V92" s="39" t="s">
        <v>121</v>
      </c>
      <c r="W92" s="39">
        <v>5</v>
      </c>
      <c r="X92" s="39">
        <v>5</v>
      </c>
      <c r="Y92" s="39"/>
      <c r="Z92" s="39" t="s">
        <v>93</v>
      </c>
      <c r="AA92" s="39">
        <v>200000</v>
      </c>
      <c r="AB92" s="59">
        <v>44918</v>
      </c>
      <c r="AC92" s="39">
        <v>25.5</v>
      </c>
      <c r="AD92" s="39"/>
      <c r="AE92" s="39">
        <v>5</v>
      </c>
      <c r="AF92" s="39" t="s">
        <v>94</v>
      </c>
      <c r="AG92" s="39" t="s">
        <v>121</v>
      </c>
      <c r="AH92" s="39">
        <v>12.718</v>
      </c>
      <c r="AI92" s="39">
        <f t="shared" si="10"/>
        <v>63.59</v>
      </c>
      <c r="AJ92" s="39"/>
      <c r="AK92" s="39" t="s">
        <v>199</v>
      </c>
      <c r="AL92" s="39">
        <v>5</v>
      </c>
      <c r="AM92" s="39">
        <v>20</v>
      </c>
      <c r="AN92" s="39">
        <f t="shared" si="11"/>
        <v>100</v>
      </c>
      <c r="AO92" s="39"/>
      <c r="AP92" s="39"/>
      <c r="AQ92" s="39">
        <f t="shared" si="12"/>
        <v>0</v>
      </c>
      <c r="AR92" s="39">
        <f t="shared" si="13"/>
        <v>100</v>
      </c>
      <c r="AS92" s="39"/>
      <c r="AT92" s="39" t="s">
        <v>200</v>
      </c>
      <c r="AU92" s="40">
        <v>45128</v>
      </c>
      <c r="AV92" s="39">
        <f t="shared" si="14"/>
        <v>20</v>
      </c>
      <c r="AW92" s="39">
        <f t="shared" si="15"/>
        <v>100</v>
      </c>
      <c r="AX92" s="39"/>
      <c r="AY92" s="39" t="s">
        <v>201</v>
      </c>
      <c r="AZ92" s="40">
        <v>45204</v>
      </c>
      <c r="BA92" s="39">
        <f t="shared" si="16"/>
        <v>20</v>
      </c>
      <c r="BB92" s="39">
        <f t="shared" si="17"/>
        <v>5</v>
      </c>
      <c r="BC92" s="39">
        <f t="shared" si="18"/>
        <v>100</v>
      </c>
      <c r="BD92" s="39"/>
      <c r="BE92" s="39" t="s">
        <v>479</v>
      </c>
      <c r="BF92" s="39" t="s">
        <v>476</v>
      </c>
      <c r="BG92" s="39" t="s">
        <v>99</v>
      </c>
      <c r="BH92" s="38" t="s">
        <v>100</v>
      </c>
      <c r="BI92" s="38" t="s">
        <v>100</v>
      </c>
      <c r="BJ92" s="38" t="s">
        <v>101</v>
      </c>
    </row>
    <row r="93" spans="1:63" s="25" customFormat="1" ht="12.75" hidden="1" customHeight="1">
      <c r="A93" s="39">
        <f t="shared" si="19"/>
        <v>91</v>
      </c>
      <c r="B93" s="39" t="s">
        <v>480</v>
      </c>
      <c r="C93" s="39" t="s">
        <v>436</v>
      </c>
      <c r="D93" s="39" t="s">
        <v>437</v>
      </c>
      <c r="E93" s="39" t="s">
        <v>481</v>
      </c>
      <c r="F93" s="39" t="s">
        <v>482</v>
      </c>
      <c r="G93" s="39" t="s">
        <v>86</v>
      </c>
      <c r="H93" s="39" t="s">
        <v>198</v>
      </c>
      <c r="I93" s="39" t="s">
        <v>88</v>
      </c>
      <c r="J93" s="39" t="s">
        <v>89</v>
      </c>
      <c r="K93" s="39" t="s">
        <v>90</v>
      </c>
      <c r="L93" s="39" t="s">
        <v>319</v>
      </c>
      <c r="M93" s="39" t="s">
        <v>319</v>
      </c>
      <c r="N93" s="37">
        <v>45046</v>
      </c>
      <c r="O93" s="57">
        <v>5</v>
      </c>
      <c r="P93" s="59">
        <v>45046</v>
      </c>
      <c r="Q93" s="59">
        <v>45145</v>
      </c>
      <c r="R93" s="59">
        <v>45107</v>
      </c>
      <c r="S93" s="39"/>
      <c r="T93" s="39"/>
      <c r="U93" s="39" t="s">
        <v>91</v>
      </c>
      <c r="V93" s="39" t="s">
        <v>121</v>
      </c>
      <c r="W93" s="39">
        <v>5</v>
      </c>
      <c r="X93" s="39">
        <v>5</v>
      </c>
      <c r="Y93" s="39"/>
      <c r="Z93" s="39" t="s">
        <v>93</v>
      </c>
      <c r="AA93" s="39">
        <v>200000</v>
      </c>
      <c r="AB93" s="59">
        <v>44918</v>
      </c>
      <c r="AC93" s="39">
        <v>25.5</v>
      </c>
      <c r="AD93" s="39"/>
      <c r="AE93" s="39">
        <v>5</v>
      </c>
      <c r="AF93" s="39" t="s">
        <v>94</v>
      </c>
      <c r="AG93" s="39" t="s">
        <v>121</v>
      </c>
      <c r="AH93" s="39">
        <v>12.718</v>
      </c>
      <c r="AI93" s="39">
        <f t="shared" si="10"/>
        <v>63.59</v>
      </c>
      <c r="AJ93" s="39"/>
      <c r="AK93" s="39" t="s">
        <v>199</v>
      </c>
      <c r="AL93" s="39">
        <v>5</v>
      </c>
      <c r="AM93" s="39">
        <v>20</v>
      </c>
      <c r="AN93" s="39">
        <f t="shared" si="11"/>
        <v>100</v>
      </c>
      <c r="AO93" s="39"/>
      <c r="AP93" s="39"/>
      <c r="AQ93" s="39">
        <f t="shared" si="12"/>
        <v>0</v>
      </c>
      <c r="AR93" s="39">
        <f t="shared" si="13"/>
        <v>100</v>
      </c>
      <c r="AS93" s="39"/>
      <c r="AT93" s="39" t="s">
        <v>200</v>
      </c>
      <c r="AU93" s="40">
        <v>45128</v>
      </c>
      <c r="AV93" s="39">
        <f t="shared" si="14"/>
        <v>20</v>
      </c>
      <c r="AW93" s="39">
        <f t="shared" si="15"/>
        <v>100</v>
      </c>
      <c r="AX93" s="39"/>
      <c r="AY93" s="39" t="s">
        <v>201</v>
      </c>
      <c r="AZ93" s="40">
        <v>45204</v>
      </c>
      <c r="BA93" s="39">
        <f t="shared" si="16"/>
        <v>20</v>
      </c>
      <c r="BB93" s="39">
        <f t="shared" si="17"/>
        <v>5</v>
      </c>
      <c r="BC93" s="39">
        <f t="shared" si="18"/>
        <v>100</v>
      </c>
      <c r="BD93" s="39"/>
      <c r="BE93" s="39" t="s">
        <v>483</v>
      </c>
      <c r="BF93" s="39" t="s">
        <v>480</v>
      </c>
      <c r="BG93" s="39" t="s">
        <v>99</v>
      </c>
      <c r="BH93" s="38" t="s">
        <v>100</v>
      </c>
      <c r="BI93" s="38" t="s">
        <v>100</v>
      </c>
      <c r="BJ93" s="38" t="s">
        <v>101</v>
      </c>
    </row>
    <row r="94" spans="1:63" s="25" customFormat="1" ht="12.75" hidden="1" customHeight="1">
      <c r="A94" s="39">
        <f t="shared" si="19"/>
        <v>92</v>
      </c>
      <c r="B94" s="39" t="s">
        <v>484</v>
      </c>
      <c r="C94" s="39" t="s">
        <v>436</v>
      </c>
      <c r="D94" s="39" t="s">
        <v>437</v>
      </c>
      <c r="E94" s="39" t="s">
        <v>485</v>
      </c>
      <c r="F94" s="39" t="s">
        <v>486</v>
      </c>
      <c r="G94" s="39" t="s">
        <v>86</v>
      </c>
      <c r="H94" s="39" t="s">
        <v>198</v>
      </c>
      <c r="I94" s="39" t="s">
        <v>88</v>
      </c>
      <c r="J94" s="39" t="s">
        <v>89</v>
      </c>
      <c r="K94" s="39" t="s">
        <v>90</v>
      </c>
      <c r="L94" s="39" t="s">
        <v>319</v>
      </c>
      <c r="M94" s="39" t="s">
        <v>319</v>
      </c>
      <c r="N94" s="37">
        <v>45046</v>
      </c>
      <c r="O94" s="57">
        <v>105</v>
      </c>
      <c r="P94" s="59">
        <v>45046</v>
      </c>
      <c r="Q94" s="59">
        <v>45145</v>
      </c>
      <c r="R94" s="59">
        <v>45107</v>
      </c>
      <c r="S94" s="39"/>
      <c r="T94" s="39"/>
      <c r="U94" s="39" t="s">
        <v>91</v>
      </c>
      <c r="V94" s="39" t="s">
        <v>121</v>
      </c>
      <c r="W94" s="39">
        <v>105</v>
      </c>
      <c r="X94" s="39">
        <v>105</v>
      </c>
      <c r="Y94" s="39"/>
      <c r="Z94" s="39" t="s">
        <v>93</v>
      </c>
      <c r="AA94" s="39">
        <v>200000</v>
      </c>
      <c r="AB94" s="59">
        <v>44918</v>
      </c>
      <c r="AC94" s="39">
        <v>25.5</v>
      </c>
      <c r="AD94" s="39"/>
      <c r="AE94" s="39">
        <v>105</v>
      </c>
      <c r="AF94" s="39" t="s">
        <v>94</v>
      </c>
      <c r="AG94" s="39" t="s">
        <v>121</v>
      </c>
      <c r="AH94" s="39">
        <v>12.718</v>
      </c>
      <c r="AI94" s="39">
        <f t="shared" si="10"/>
        <v>1335.39</v>
      </c>
      <c r="AJ94" s="39"/>
      <c r="AK94" s="39" t="s">
        <v>199</v>
      </c>
      <c r="AL94" s="39">
        <v>105</v>
      </c>
      <c r="AM94" s="39">
        <v>20</v>
      </c>
      <c r="AN94" s="39">
        <f t="shared" si="11"/>
        <v>2100</v>
      </c>
      <c r="AO94" s="39"/>
      <c r="AP94" s="39"/>
      <c r="AQ94" s="39">
        <f t="shared" si="12"/>
        <v>0</v>
      </c>
      <c r="AR94" s="39">
        <f t="shared" si="13"/>
        <v>2100</v>
      </c>
      <c r="AS94" s="39"/>
      <c r="AT94" s="39" t="s">
        <v>200</v>
      </c>
      <c r="AU94" s="40">
        <v>45128</v>
      </c>
      <c r="AV94" s="39">
        <f t="shared" si="14"/>
        <v>20</v>
      </c>
      <c r="AW94" s="39">
        <f t="shared" si="15"/>
        <v>2100</v>
      </c>
      <c r="AX94" s="39"/>
      <c r="AY94" s="39" t="s">
        <v>201</v>
      </c>
      <c r="AZ94" s="40">
        <v>45204</v>
      </c>
      <c r="BA94" s="39">
        <f t="shared" si="16"/>
        <v>20</v>
      </c>
      <c r="BB94" s="39">
        <f t="shared" si="17"/>
        <v>105</v>
      </c>
      <c r="BC94" s="39">
        <f t="shared" si="18"/>
        <v>2100</v>
      </c>
      <c r="BD94" s="39"/>
      <c r="BE94" s="39" t="s">
        <v>487</v>
      </c>
      <c r="BF94" s="39" t="s">
        <v>484</v>
      </c>
      <c r="BG94" s="39" t="s">
        <v>99</v>
      </c>
      <c r="BH94" s="38" t="s">
        <v>100</v>
      </c>
      <c r="BI94" s="38" t="s">
        <v>100</v>
      </c>
      <c r="BJ94" s="38" t="s">
        <v>101</v>
      </c>
    </row>
    <row r="95" spans="1:63" s="25" customFormat="1" ht="12.75" hidden="1" customHeight="1">
      <c r="A95" s="39">
        <f t="shared" si="19"/>
        <v>93</v>
      </c>
      <c r="B95" s="39" t="s">
        <v>488</v>
      </c>
      <c r="C95" s="39" t="s">
        <v>436</v>
      </c>
      <c r="D95" s="39" t="s">
        <v>437</v>
      </c>
      <c r="E95" s="39" t="s">
        <v>489</v>
      </c>
      <c r="F95" s="39" t="s">
        <v>437</v>
      </c>
      <c r="G95" s="39" t="s">
        <v>86</v>
      </c>
      <c r="H95" s="39" t="s">
        <v>198</v>
      </c>
      <c r="I95" s="39" t="s">
        <v>88</v>
      </c>
      <c r="J95" s="39" t="s">
        <v>89</v>
      </c>
      <c r="K95" s="39" t="s">
        <v>90</v>
      </c>
      <c r="L95" s="39" t="s">
        <v>319</v>
      </c>
      <c r="M95" s="39" t="s">
        <v>319</v>
      </c>
      <c r="N95" s="37">
        <v>45046</v>
      </c>
      <c r="O95" s="57">
        <v>5</v>
      </c>
      <c r="P95" s="59">
        <v>45046</v>
      </c>
      <c r="Q95" s="59">
        <v>45145</v>
      </c>
      <c r="R95" s="59">
        <v>45107</v>
      </c>
      <c r="S95" s="39"/>
      <c r="T95" s="39"/>
      <c r="U95" s="39" t="s">
        <v>91</v>
      </c>
      <c r="V95" s="39" t="s">
        <v>121</v>
      </c>
      <c r="W95" s="39">
        <v>5</v>
      </c>
      <c r="X95" s="39">
        <v>5</v>
      </c>
      <c r="Y95" s="39"/>
      <c r="Z95" s="39" t="s">
        <v>93</v>
      </c>
      <c r="AA95" s="39">
        <v>200000</v>
      </c>
      <c r="AB95" s="59">
        <v>44918</v>
      </c>
      <c r="AC95" s="39">
        <v>25.5</v>
      </c>
      <c r="AD95" s="39"/>
      <c r="AE95" s="39">
        <v>5</v>
      </c>
      <c r="AF95" s="39" t="s">
        <v>94</v>
      </c>
      <c r="AG95" s="39" t="s">
        <v>121</v>
      </c>
      <c r="AH95" s="39">
        <v>12.718</v>
      </c>
      <c r="AI95" s="39">
        <f t="shared" si="10"/>
        <v>63.59</v>
      </c>
      <c r="AJ95" s="39"/>
      <c r="AK95" s="39" t="s">
        <v>199</v>
      </c>
      <c r="AL95" s="39">
        <v>5</v>
      </c>
      <c r="AM95" s="39">
        <v>20</v>
      </c>
      <c r="AN95" s="39">
        <f t="shared" si="11"/>
        <v>100</v>
      </c>
      <c r="AO95" s="39"/>
      <c r="AP95" s="39"/>
      <c r="AQ95" s="39">
        <f t="shared" si="12"/>
        <v>0</v>
      </c>
      <c r="AR95" s="39">
        <f t="shared" si="13"/>
        <v>100</v>
      </c>
      <c r="AS95" s="39"/>
      <c r="AT95" s="39" t="s">
        <v>200</v>
      </c>
      <c r="AU95" s="40">
        <v>45128</v>
      </c>
      <c r="AV95" s="39">
        <f t="shared" si="14"/>
        <v>20</v>
      </c>
      <c r="AW95" s="39">
        <f t="shared" si="15"/>
        <v>100</v>
      </c>
      <c r="AX95" s="39"/>
      <c r="AY95" s="39" t="s">
        <v>201</v>
      </c>
      <c r="AZ95" s="40">
        <v>45204</v>
      </c>
      <c r="BA95" s="39">
        <f t="shared" si="16"/>
        <v>20</v>
      </c>
      <c r="BB95" s="39">
        <f t="shared" si="17"/>
        <v>5</v>
      </c>
      <c r="BC95" s="39">
        <f t="shared" si="18"/>
        <v>100</v>
      </c>
      <c r="BD95" s="39"/>
      <c r="BE95" s="39" t="s">
        <v>490</v>
      </c>
      <c r="BF95" s="39" t="s">
        <v>488</v>
      </c>
      <c r="BG95" s="39" t="s">
        <v>99</v>
      </c>
      <c r="BH95" s="38" t="s">
        <v>100</v>
      </c>
      <c r="BI95" s="38" t="s">
        <v>100</v>
      </c>
      <c r="BJ95" s="38" t="s">
        <v>101</v>
      </c>
    </row>
    <row r="96" spans="1:63" s="25" customFormat="1" ht="12.75" hidden="1" customHeight="1">
      <c r="A96" s="39">
        <f t="shared" si="19"/>
        <v>94</v>
      </c>
      <c r="B96" s="39" t="s">
        <v>491</v>
      </c>
      <c r="C96" s="39" t="s">
        <v>228</v>
      </c>
      <c r="D96" s="39" t="s">
        <v>229</v>
      </c>
      <c r="E96" s="39" t="s">
        <v>492</v>
      </c>
      <c r="F96" s="39" t="s">
        <v>493</v>
      </c>
      <c r="G96" s="39" t="s">
        <v>86</v>
      </c>
      <c r="H96" s="39" t="s">
        <v>198</v>
      </c>
      <c r="I96" s="39" t="s">
        <v>88</v>
      </c>
      <c r="J96" s="39" t="s">
        <v>89</v>
      </c>
      <c r="K96" s="39" t="s">
        <v>90</v>
      </c>
      <c r="L96" s="39" t="s">
        <v>319</v>
      </c>
      <c r="M96" s="39" t="s">
        <v>319</v>
      </c>
      <c r="N96" s="37">
        <v>45046</v>
      </c>
      <c r="O96" s="57">
        <v>112</v>
      </c>
      <c r="P96" s="59">
        <v>45046</v>
      </c>
      <c r="Q96" s="59">
        <v>45145</v>
      </c>
      <c r="R96" s="59">
        <v>45107</v>
      </c>
      <c r="S96" s="39"/>
      <c r="T96" s="39"/>
      <c r="U96" s="39" t="s">
        <v>91</v>
      </c>
      <c r="V96" s="39" t="s">
        <v>121</v>
      </c>
      <c r="W96" s="39">
        <v>112</v>
      </c>
      <c r="X96" s="39">
        <v>112</v>
      </c>
      <c r="Y96" s="39"/>
      <c r="Z96" s="39" t="s">
        <v>93</v>
      </c>
      <c r="AA96" s="39">
        <v>200000</v>
      </c>
      <c r="AB96" s="59">
        <v>44918</v>
      </c>
      <c r="AC96" s="39">
        <v>25.5</v>
      </c>
      <c r="AD96" s="39"/>
      <c r="AE96" s="39">
        <v>112</v>
      </c>
      <c r="AF96" s="39" t="s">
        <v>94</v>
      </c>
      <c r="AG96" s="39" t="s">
        <v>121</v>
      </c>
      <c r="AH96" s="39">
        <v>12.718</v>
      </c>
      <c r="AI96" s="39">
        <f t="shared" si="10"/>
        <v>1424.4159999999999</v>
      </c>
      <c r="AJ96" s="39"/>
      <c r="AK96" s="39" t="s">
        <v>199</v>
      </c>
      <c r="AL96" s="39">
        <v>112</v>
      </c>
      <c r="AM96" s="39">
        <v>20</v>
      </c>
      <c r="AN96" s="39">
        <f t="shared" si="11"/>
        <v>2240</v>
      </c>
      <c r="AO96" s="39"/>
      <c r="AP96" s="39"/>
      <c r="AQ96" s="39">
        <f t="shared" si="12"/>
        <v>0</v>
      </c>
      <c r="AR96" s="39">
        <f t="shared" si="13"/>
        <v>2240</v>
      </c>
      <c r="AS96" s="39"/>
      <c r="AT96" s="39" t="s">
        <v>200</v>
      </c>
      <c r="AU96" s="40">
        <v>45128</v>
      </c>
      <c r="AV96" s="39">
        <f t="shared" si="14"/>
        <v>20</v>
      </c>
      <c r="AW96" s="39">
        <f t="shared" si="15"/>
        <v>2240</v>
      </c>
      <c r="AX96" s="39"/>
      <c r="AY96" s="39" t="s">
        <v>494</v>
      </c>
      <c r="AZ96" s="40">
        <v>45204</v>
      </c>
      <c r="BA96" s="39">
        <f t="shared" si="16"/>
        <v>20</v>
      </c>
      <c r="BB96" s="39">
        <f t="shared" si="17"/>
        <v>112</v>
      </c>
      <c r="BC96" s="39">
        <f t="shared" si="18"/>
        <v>2240</v>
      </c>
      <c r="BD96" s="39"/>
      <c r="BE96" s="39" t="s">
        <v>495</v>
      </c>
      <c r="BF96" s="39" t="s">
        <v>491</v>
      </c>
      <c r="BG96" s="39" t="s">
        <v>99</v>
      </c>
      <c r="BH96" s="38" t="s">
        <v>100</v>
      </c>
      <c r="BI96" s="38" t="s">
        <v>100</v>
      </c>
      <c r="BJ96" s="38" t="s">
        <v>101</v>
      </c>
      <c r="BK96" s="25" t="s">
        <v>496</v>
      </c>
    </row>
    <row r="97" spans="1:63" s="25" customFormat="1" ht="12.75" hidden="1" customHeight="1">
      <c r="A97" s="39">
        <f t="shared" si="19"/>
        <v>95</v>
      </c>
      <c r="B97" s="39" t="s">
        <v>491</v>
      </c>
      <c r="C97" s="39" t="s">
        <v>228</v>
      </c>
      <c r="D97" s="39" t="s">
        <v>229</v>
      </c>
      <c r="E97" s="39" t="s">
        <v>492</v>
      </c>
      <c r="F97" s="39" t="s">
        <v>493</v>
      </c>
      <c r="G97" s="39" t="s">
        <v>86</v>
      </c>
      <c r="H97" s="39" t="s">
        <v>198</v>
      </c>
      <c r="I97" s="39" t="s">
        <v>88</v>
      </c>
      <c r="J97" s="39" t="s">
        <v>89</v>
      </c>
      <c r="K97" s="39" t="s">
        <v>90</v>
      </c>
      <c r="L97" s="39" t="s">
        <v>319</v>
      </c>
      <c r="M97" s="39" t="s">
        <v>319</v>
      </c>
      <c r="N97" s="37">
        <v>45107</v>
      </c>
      <c r="O97" s="57">
        <v>150</v>
      </c>
      <c r="P97" s="59">
        <v>45107</v>
      </c>
      <c r="Q97" s="59">
        <v>45145</v>
      </c>
      <c r="R97" s="59">
        <v>45107</v>
      </c>
      <c r="S97" s="39"/>
      <c r="T97" s="39"/>
      <c r="U97" s="39" t="s">
        <v>91</v>
      </c>
      <c r="V97" s="39" t="s">
        <v>121</v>
      </c>
      <c r="W97" s="39">
        <v>150</v>
      </c>
      <c r="X97" s="39">
        <v>150</v>
      </c>
      <c r="Y97" s="39"/>
      <c r="Z97" s="39" t="s">
        <v>93</v>
      </c>
      <c r="AA97" s="39">
        <v>200000</v>
      </c>
      <c r="AB97" s="59">
        <v>44918</v>
      </c>
      <c r="AC97" s="39">
        <v>25.5</v>
      </c>
      <c r="AD97" s="39"/>
      <c r="AE97" s="39">
        <v>150</v>
      </c>
      <c r="AF97" s="39" t="s">
        <v>94</v>
      </c>
      <c r="AG97" s="39" t="s">
        <v>121</v>
      </c>
      <c r="AH97" s="39">
        <v>15.353</v>
      </c>
      <c r="AI97" s="39">
        <f t="shared" si="10"/>
        <v>2302.9499999999998</v>
      </c>
      <c r="AJ97" s="39"/>
      <c r="AK97" s="39" t="s">
        <v>199</v>
      </c>
      <c r="AL97" s="39">
        <v>150</v>
      </c>
      <c r="AM97" s="39">
        <v>20</v>
      </c>
      <c r="AN97" s="39">
        <f t="shared" si="11"/>
        <v>3000</v>
      </c>
      <c r="AO97" s="39"/>
      <c r="AP97" s="39"/>
      <c r="AQ97" s="39">
        <f t="shared" si="12"/>
        <v>0</v>
      </c>
      <c r="AR97" s="39">
        <f t="shared" si="13"/>
        <v>3000</v>
      </c>
      <c r="AS97" s="39"/>
      <c r="AT97" s="39" t="s">
        <v>200</v>
      </c>
      <c r="AU97" s="40">
        <v>45128</v>
      </c>
      <c r="AV97" s="39">
        <f t="shared" si="14"/>
        <v>20</v>
      </c>
      <c r="AW97" s="39">
        <f t="shared" si="15"/>
        <v>3000</v>
      </c>
      <c r="AX97" s="39"/>
      <c r="AY97" s="39" t="s">
        <v>494</v>
      </c>
      <c r="AZ97" s="40">
        <v>45204</v>
      </c>
      <c r="BA97" s="39">
        <f t="shared" si="16"/>
        <v>20</v>
      </c>
      <c r="BB97" s="39">
        <f t="shared" si="17"/>
        <v>150</v>
      </c>
      <c r="BC97" s="39">
        <f t="shared" si="18"/>
        <v>3000</v>
      </c>
      <c r="BD97" s="39"/>
      <c r="BE97" s="39" t="s">
        <v>495</v>
      </c>
      <c r="BF97" s="39" t="s">
        <v>491</v>
      </c>
      <c r="BG97" s="39" t="s">
        <v>99</v>
      </c>
      <c r="BH97" s="38" t="s">
        <v>100</v>
      </c>
      <c r="BI97" s="38" t="s">
        <v>100</v>
      </c>
      <c r="BJ97" s="38" t="s">
        <v>101</v>
      </c>
      <c r="BK97" s="25" t="s">
        <v>496</v>
      </c>
    </row>
    <row r="98" spans="1:63" s="25" customFormat="1" ht="12.75" hidden="1" customHeight="1">
      <c r="A98" s="39">
        <f t="shared" si="19"/>
        <v>96</v>
      </c>
      <c r="B98" s="39" t="s">
        <v>497</v>
      </c>
      <c r="C98" s="39" t="s">
        <v>498</v>
      </c>
      <c r="D98" s="39" t="s">
        <v>499</v>
      </c>
      <c r="E98" s="39" t="s">
        <v>500</v>
      </c>
      <c r="F98" s="39" t="s">
        <v>501</v>
      </c>
      <c r="G98" s="39" t="s">
        <v>86</v>
      </c>
      <c r="H98" s="39" t="s">
        <v>198</v>
      </c>
      <c r="I98" s="39" t="s">
        <v>88</v>
      </c>
      <c r="J98" s="39" t="s">
        <v>89</v>
      </c>
      <c r="K98" s="39" t="s">
        <v>90</v>
      </c>
      <c r="L98" s="39" t="s">
        <v>319</v>
      </c>
      <c r="M98" s="39" t="s">
        <v>319</v>
      </c>
      <c r="N98" s="37">
        <v>45046</v>
      </c>
      <c r="O98" s="57">
        <v>6</v>
      </c>
      <c r="P98" s="59">
        <v>45046</v>
      </c>
      <c r="Q98" s="59">
        <v>45145</v>
      </c>
      <c r="R98" s="59">
        <v>45107</v>
      </c>
      <c r="S98" s="39"/>
      <c r="T98" s="39"/>
      <c r="U98" s="39" t="s">
        <v>91</v>
      </c>
      <c r="V98" s="39" t="s">
        <v>121</v>
      </c>
      <c r="W98" s="39">
        <v>6</v>
      </c>
      <c r="X98" s="39">
        <v>6</v>
      </c>
      <c r="Y98" s="39"/>
      <c r="Z98" s="39" t="s">
        <v>93</v>
      </c>
      <c r="AA98" s="39">
        <v>200000</v>
      </c>
      <c r="AB98" s="59">
        <v>44918</v>
      </c>
      <c r="AC98" s="39">
        <v>25.5</v>
      </c>
      <c r="AD98" s="39"/>
      <c r="AE98" s="39">
        <v>6</v>
      </c>
      <c r="AF98" s="39" t="s">
        <v>94</v>
      </c>
      <c r="AG98" s="39" t="s">
        <v>121</v>
      </c>
      <c r="AH98" s="39">
        <v>12.718</v>
      </c>
      <c r="AI98" s="39">
        <f t="shared" si="10"/>
        <v>76.307999999999993</v>
      </c>
      <c r="AJ98" s="39"/>
      <c r="AK98" s="39" t="s">
        <v>199</v>
      </c>
      <c r="AL98" s="39">
        <v>6</v>
      </c>
      <c r="AM98" s="39">
        <v>20</v>
      </c>
      <c r="AN98" s="39">
        <f t="shared" si="11"/>
        <v>120</v>
      </c>
      <c r="AO98" s="39"/>
      <c r="AP98" s="39"/>
      <c r="AQ98" s="39">
        <f t="shared" si="12"/>
        <v>0</v>
      </c>
      <c r="AR98" s="39">
        <f t="shared" si="13"/>
        <v>120</v>
      </c>
      <c r="AS98" s="39"/>
      <c r="AT98" s="39" t="s">
        <v>200</v>
      </c>
      <c r="AU98" s="40">
        <v>45128</v>
      </c>
      <c r="AV98" s="39">
        <f t="shared" si="14"/>
        <v>20</v>
      </c>
      <c r="AW98" s="39">
        <f t="shared" si="15"/>
        <v>120</v>
      </c>
      <c r="AX98" s="39"/>
      <c r="AY98" s="39" t="s">
        <v>494</v>
      </c>
      <c r="AZ98" s="40">
        <v>45204</v>
      </c>
      <c r="BA98" s="39">
        <f t="shared" si="16"/>
        <v>20</v>
      </c>
      <c r="BB98" s="39">
        <f t="shared" si="17"/>
        <v>6</v>
      </c>
      <c r="BC98" s="39">
        <f t="shared" si="18"/>
        <v>120</v>
      </c>
      <c r="BD98" s="39"/>
      <c r="BE98" s="39" t="s">
        <v>502</v>
      </c>
      <c r="BF98" s="39" t="s">
        <v>497</v>
      </c>
      <c r="BG98" s="39" t="s">
        <v>99</v>
      </c>
      <c r="BH98" s="38" t="s">
        <v>100</v>
      </c>
      <c r="BI98" s="38" t="s">
        <v>100</v>
      </c>
      <c r="BJ98" s="38" t="s">
        <v>101</v>
      </c>
      <c r="BK98" s="25" t="s">
        <v>496</v>
      </c>
    </row>
    <row r="99" spans="1:63" s="25" customFormat="1" ht="12.75" hidden="1" customHeight="1">
      <c r="A99" s="39">
        <f t="shared" si="19"/>
        <v>97</v>
      </c>
      <c r="B99" s="39" t="s">
        <v>503</v>
      </c>
      <c r="C99" s="39" t="s">
        <v>498</v>
      </c>
      <c r="D99" s="39" t="s">
        <v>499</v>
      </c>
      <c r="E99" s="39" t="s">
        <v>504</v>
      </c>
      <c r="F99" s="39" t="s">
        <v>505</v>
      </c>
      <c r="G99" s="39" t="s">
        <v>86</v>
      </c>
      <c r="H99" s="39" t="s">
        <v>198</v>
      </c>
      <c r="I99" s="39" t="s">
        <v>88</v>
      </c>
      <c r="J99" s="39" t="s">
        <v>89</v>
      </c>
      <c r="K99" s="39" t="s">
        <v>90</v>
      </c>
      <c r="L99" s="39" t="s">
        <v>319</v>
      </c>
      <c r="M99" s="39" t="s">
        <v>319</v>
      </c>
      <c r="N99" s="37">
        <v>45046</v>
      </c>
      <c r="O99" s="57">
        <v>4</v>
      </c>
      <c r="P99" s="59">
        <v>45046</v>
      </c>
      <c r="Q99" s="59">
        <v>45145</v>
      </c>
      <c r="R99" s="59">
        <v>45107</v>
      </c>
      <c r="S99" s="39"/>
      <c r="T99" s="39"/>
      <c r="U99" s="39" t="s">
        <v>91</v>
      </c>
      <c r="V99" s="39" t="s">
        <v>121</v>
      </c>
      <c r="W99" s="39">
        <v>4</v>
      </c>
      <c r="X99" s="39">
        <v>4</v>
      </c>
      <c r="Y99" s="39"/>
      <c r="Z99" s="39" t="s">
        <v>93</v>
      </c>
      <c r="AA99" s="39">
        <v>200000</v>
      </c>
      <c r="AB99" s="59">
        <v>44918</v>
      </c>
      <c r="AC99" s="39">
        <v>25.5</v>
      </c>
      <c r="AD99" s="39"/>
      <c r="AE99" s="39">
        <v>4</v>
      </c>
      <c r="AF99" s="39" t="s">
        <v>94</v>
      </c>
      <c r="AG99" s="39" t="s">
        <v>121</v>
      </c>
      <c r="AH99" s="39">
        <v>12.718</v>
      </c>
      <c r="AI99" s="39">
        <f t="shared" si="10"/>
        <v>50.872</v>
      </c>
      <c r="AJ99" s="39"/>
      <c r="AK99" s="39" t="s">
        <v>199</v>
      </c>
      <c r="AL99" s="39">
        <v>4</v>
      </c>
      <c r="AM99" s="39">
        <v>20</v>
      </c>
      <c r="AN99" s="39">
        <f t="shared" si="11"/>
        <v>80</v>
      </c>
      <c r="AO99" s="39"/>
      <c r="AP99" s="39"/>
      <c r="AQ99" s="39">
        <f t="shared" si="12"/>
        <v>0</v>
      </c>
      <c r="AR99" s="39">
        <f t="shared" si="13"/>
        <v>80</v>
      </c>
      <c r="AS99" s="39"/>
      <c r="AT99" s="39" t="s">
        <v>200</v>
      </c>
      <c r="AU99" s="40">
        <v>45128</v>
      </c>
      <c r="AV99" s="39">
        <f t="shared" si="14"/>
        <v>20</v>
      </c>
      <c r="AW99" s="39">
        <f t="shared" si="15"/>
        <v>80</v>
      </c>
      <c r="AX99" s="39"/>
      <c r="AY99" s="39" t="s">
        <v>201</v>
      </c>
      <c r="AZ99" s="40">
        <v>45204</v>
      </c>
      <c r="BA99" s="39">
        <f t="shared" si="16"/>
        <v>20</v>
      </c>
      <c r="BB99" s="39">
        <f t="shared" si="17"/>
        <v>4</v>
      </c>
      <c r="BC99" s="39">
        <f t="shared" si="18"/>
        <v>80</v>
      </c>
      <c r="BD99" s="39"/>
      <c r="BE99" s="39" t="s">
        <v>506</v>
      </c>
      <c r="BF99" s="39" t="s">
        <v>503</v>
      </c>
      <c r="BG99" s="39" t="s">
        <v>99</v>
      </c>
      <c r="BH99" s="38" t="s">
        <v>100</v>
      </c>
      <c r="BI99" s="38" t="s">
        <v>100</v>
      </c>
      <c r="BJ99" s="38" t="s">
        <v>101</v>
      </c>
    </row>
    <row r="100" spans="1:63" s="25" customFormat="1" ht="12.75" hidden="1" customHeight="1">
      <c r="A100" s="39">
        <f t="shared" si="19"/>
        <v>98</v>
      </c>
      <c r="B100" s="39" t="s">
        <v>507</v>
      </c>
      <c r="C100" s="39" t="s">
        <v>498</v>
      </c>
      <c r="D100" s="39" t="s">
        <v>499</v>
      </c>
      <c r="E100" s="39" t="s">
        <v>508</v>
      </c>
      <c r="F100" s="39" t="s">
        <v>499</v>
      </c>
      <c r="G100" s="39" t="s">
        <v>86</v>
      </c>
      <c r="H100" s="39" t="s">
        <v>198</v>
      </c>
      <c r="I100" s="39" t="s">
        <v>88</v>
      </c>
      <c r="J100" s="39" t="s">
        <v>89</v>
      </c>
      <c r="K100" s="39" t="s">
        <v>90</v>
      </c>
      <c r="L100" s="39" t="s">
        <v>319</v>
      </c>
      <c r="M100" s="39" t="s">
        <v>319</v>
      </c>
      <c r="N100" s="37">
        <v>45046</v>
      </c>
      <c r="O100" s="57">
        <v>5</v>
      </c>
      <c r="P100" s="59">
        <v>45046</v>
      </c>
      <c r="Q100" s="59">
        <v>45145</v>
      </c>
      <c r="R100" s="59">
        <v>45107</v>
      </c>
      <c r="S100" s="39"/>
      <c r="T100" s="39"/>
      <c r="U100" s="39" t="s">
        <v>91</v>
      </c>
      <c r="V100" s="39" t="s">
        <v>121</v>
      </c>
      <c r="W100" s="39">
        <v>5</v>
      </c>
      <c r="X100" s="39">
        <v>5</v>
      </c>
      <c r="Y100" s="39"/>
      <c r="Z100" s="39" t="s">
        <v>93</v>
      </c>
      <c r="AA100" s="39">
        <v>200000</v>
      </c>
      <c r="AB100" s="59">
        <v>44918</v>
      </c>
      <c r="AC100" s="39">
        <v>25.5</v>
      </c>
      <c r="AD100" s="39"/>
      <c r="AE100" s="39">
        <v>5</v>
      </c>
      <c r="AF100" s="39" t="s">
        <v>94</v>
      </c>
      <c r="AG100" s="39" t="s">
        <v>121</v>
      </c>
      <c r="AH100" s="39">
        <v>12.718</v>
      </c>
      <c r="AI100" s="39">
        <f t="shared" si="10"/>
        <v>63.59</v>
      </c>
      <c r="AJ100" s="39"/>
      <c r="AK100" s="39" t="s">
        <v>199</v>
      </c>
      <c r="AL100" s="39">
        <v>5</v>
      </c>
      <c r="AM100" s="39">
        <v>20</v>
      </c>
      <c r="AN100" s="39">
        <f t="shared" si="11"/>
        <v>100</v>
      </c>
      <c r="AO100" s="39"/>
      <c r="AP100" s="39"/>
      <c r="AQ100" s="39">
        <f t="shared" si="12"/>
        <v>0</v>
      </c>
      <c r="AR100" s="39">
        <f t="shared" si="13"/>
        <v>100</v>
      </c>
      <c r="AS100" s="39"/>
      <c r="AT100" s="39" t="s">
        <v>200</v>
      </c>
      <c r="AU100" s="40">
        <v>45128</v>
      </c>
      <c r="AV100" s="39">
        <f t="shared" si="14"/>
        <v>20</v>
      </c>
      <c r="AW100" s="39">
        <f t="shared" si="15"/>
        <v>100</v>
      </c>
      <c r="AX100" s="39"/>
      <c r="AY100" s="39" t="s">
        <v>201</v>
      </c>
      <c r="AZ100" s="40">
        <v>45204</v>
      </c>
      <c r="BA100" s="39">
        <f t="shared" si="16"/>
        <v>20</v>
      </c>
      <c r="BB100" s="39">
        <f t="shared" si="17"/>
        <v>5</v>
      </c>
      <c r="BC100" s="39">
        <f t="shared" si="18"/>
        <v>100</v>
      </c>
      <c r="BD100" s="39"/>
      <c r="BE100" s="39" t="s">
        <v>509</v>
      </c>
      <c r="BF100" s="39" t="s">
        <v>507</v>
      </c>
      <c r="BG100" s="39" t="s">
        <v>99</v>
      </c>
      <c r="BH100" s="38" t="s">
        <v>100</v>
      </c>
      <c r="BI100" s="38" t="s">
        <v>100</v>
      </c>
      <c r="BJ100" s="38" t="s">
        <v>101</v>
      </c>
    </row>
    <row r="101" spans="1:63" s="25" customFormat="1" ht="12.75" hidden="1" customHeight="1">
      <c r="A101" s="39">
        <f t="shared" si="19"/>
        <v>99</v>
      </c>
      <c r="B101" s="39" t="s">
        <v>510</v>
      </c>
      <c r="C101" s="39" t="s">
        <v>317</v>
      </c>
      <c r="D101" s="39" t="s">
        <v>318</v>
      </c>
      <c r="E101" s="39" t="s">
        <v>511</v>
      </c>
      <c r="F101" s="39" t="s">
        <v>512</v>
      </c>
      <c r="G101" s="39" t="s">
        <v>86</v>
      </c>
      <c r="H101" s="39" t="s">
        <v>198</v>
      </c>
      <c r="I101" s="39" t="s">
        <v>88</v>
      </c>
      <c r="J101" s="39" t="s">
        <v>89</v>
      </c>
      <c r="K101" s="39" t="s">
        <v>90</v>
      </c>
      <c r="L101" s="39" t="s">
        <v>319</v>
      </c>
      <c r="M101" s="39" t="s">
        <v>319</v>
      </c>
      <c r="N101" s="37">
        <v>45107</v>
      </c>
      <c r="O101" s="57">
        <v>366</v>
      </c>
      <c r="P101" s="59">
        <v>45107</v>
      </c>
      <c r="Q101" s="59">
        <v>45145</v>
      </c>
      <c r="R101" s="59">
        <v>45107</v>
      </c>
      <c r="S101" s="39"/>
      <c r="T101" s="39"/>
      <c r="U101" s="39" t="s">
        <v>91</v>
      </c>
      <c r="V101" s="39" t="s">
        <v>121</v>
      </c>
      <c r="W101" s="39">
        <v>366</v>
      </c>
      <c r="X101" s="39">
        <v>366</v>
      </c>
      <c r="Y101" s="39"/>
      <c r="Z101" s="39" t="s">
        <v>93</v>
      </c>
      <c r="AA101" s="39">
        <v>200000</v>
      </c>
      <c r="AB101" s="59">
        <v>44918</v>
      </c>
      <c r="AC101" s="39">
        <v>25.5</v>
      </c>
      <c r="AD101" s="39"/>
      <c r="AE101" s="39">
        <v>366</v>
      </c>
      <c r="AF101" s="39" t="s">
        <v>94</v>
      </c>
      <c r="AG101" s="39" t="s">
        <v>121</v>
      </c>
      <c r="AH101" s="39">
        <v>15.353</v>
      </c>
      <c r="AI101" s="39">
        <f t="shared" si="10"/>
        <v>5619.1980000000003</v>
      </c>
      <c r="AJ101" s="39"/>
      <c r="AK101" s="39" t="s">
        <v>199</v>
      </c>
      <c r="AL101" s="39">
        <v>366</v>
      </c>
      <c r="AM101" s="39">
        <v>20</v>
      </c>
      <c r="AN101" s="39">
        <f t="shared" si="11"/>
        <v>7320</v>
      </c>
      <c r="AO101" s="39"/>
      <c r="AP101" s="39"/>
      <c r="AQ101" s="39">
        <f t="shared" si="12"/>
        <v>0</v>
      </c>
      <c r="AR101" s="39">
        <f t="shared" si="13"/>
        <v>7320</v>
      </c>
      <c r="AS101" s="39"/>
      <c r="AT101" s="39" t="s">
        <v>200</v>
      </c>
      <c r="AU101" s="40">
        <v>45128</v>
      </c>
      <c r="AV101" s="39">
        <f t="shared" si="14"/>
        <v>20</v>
      </c>
      <c r="AW101" s="39">
        <f t="shared" si="15"/>
        <v>7320</v>
      </c>
      <c r="AX101" s="39"/>
      <c r="AY101" s="39" t="s">
        <v>494</v>
      </c>
      <c r="AZ101" s="40">
        <v>45204</v>
      </c>
      <c r="BA101" s="39">
        <f t="shared" si="16"/>
        <v>20</v>
      </c>
      <c r="BB101" s="39">
        <f t="shared" si="17"/>
        <v>366</v>
      </c>
      <c r="BC101" s="39">
        <f t="shared" si="18"/>
        <v>7320</v>
      </c>
      <c r="BD101" s="39"/>
      <c r="BE101" s="39" t="s">
        <v>513</v>
      </c>
      <c r="BF101" s="39" t="s">
        <v>510</v>
      </c>
      <c r="BG101" s="39" t="s">
        <v>99</v>
      </c>
      <c r="BH101" s="38" t="s">
        <v>100</v>
      </c>
      <c r="BI101" s="38" t="s">
        <v>100</v>
      </c>
      <c r="BJ101" s="38" t="s">
        <v>101</v>
      </c>
      <c r="BK101" s="25" t="s">
        <v>496</v>
      </c>
    </row>
    <row r="102" spans="1:63" s="25" customFormat="1" ht="12.75" hidden="1" customHeight="1">
      <c r="A102" s="39">
        <f t="shared" si="19"/>
        <v>100</v>
      </c>
      <c r="B102" s="39" t="s">
        <v>514</v>
      </c>
      <c r="C102" s="39" t="s">
        <v>515</v>
      </c>
      <c r="D102" s="39" t="s">
        <v>516</v>
      </c>
      <c r="E102" s="39" t="s">
        <v>517</v>
      </c>
      <c r="F102" s="39" t="s">
        <v>518</v>
      </c>
      <c r="G102" s="39" t="s">
        <v>86</v>
      </c>
      <c r="H102" s="39" t="s">
        <v>198</v>
      </c>
      <c r="I102" s="39" t="s">
        <v>88</v>
      </c>
      <c r="J102" s="39" t="s">
        <v>89</v>
      </c>
      <c r="K102" s="39" t="s">
        <v>90</v>
      </c>
      <c r="L102" s="39" t="s">
        <v>319</v>
      </c>
      <c r="M102" s="39" t="s">
        <v>319</v>
      </c>
      <c r="N102" s="37">
        <v>45107</v>
      </c>
      <c r="O102" s="57">
        <v>5</v>
      </c>
      <c r="P102" s="59">
        <v>45107</v>
      </c>
      <c r="Q102" s="59">
        <v>45145</v>
      </c>
      <c r="R102" s="59">
        <v>45107</v>
      </c>
      <c r="S102" s="39"/>
      <c r="T102" s="39"/>
      <c r="U102" s="39" t="s">
        <v>91</v>
      </c>
      <c r="V102" s="39" t="s">
        <v>121</v>
      </c>
      <c r="W102" s="39">
        <v>5</v>
      </c>
      <c r="X102" s="39">
        <v>5</v>
      </c>
      <c r="Y102" s="39"/>
      <c r="Z102" s="39" t="s">
        <v>93</v>
      </c>
      <c r="AA102" s="39">
        <v>200000</v>
      </c>
      <c r="AB102" s="59">
        <v>44918</v>
      </c>
      <c r="AC102" s="39">
        <v>25.5</v>
      </c>
      <c r="AD102" s="39"/>
      <c r="AE102" s="39">
        <v>5</v>
      </c>
      <c r="AF102" s="39" t="s">
        <v>94</v>
      </c>
      <c r="AG102" s="39" t="s">
        <v>121</v>
      </c>
      <c r="AH102" s="39">
        <v>15.353</v>
      </c>
      <c r="AI102" s="39">
        <f t="shared" si="10"/>
        <v>76.765000000000001</v>
      </c>
      <c r="AJ102" s="39"/>
      <c r="AK102" s="39" t="s">
        <v>199</v>
      </c>
      <c r="AL102" s="39">
        <v>5</v>
      </c>
      <c r="AM102" s="39">
        <v>20</v>
      </c>
      <c r="AN102" s="39">
        <f t="shared" si="11"/>
        <v>100</v>
      </c>
      <c r="AO102" s="39"/>
      <c r="AP102" s="39"/>
      <c r="AQ102" s="39">
        <f t="shared" si="12"/>
        <v>0</v>
      </c>
      <c r="AR102" s="39">
        <f t="shared" si="13"/>
        <v>100</v>
      </c>
      <c r="AS102" s="39"/>
      <c r="AT102" s="39" t="s">
        <v>200</v>
      </c>
      <c r="AU102" s="40">
        <v>45128</v>
      </c>
      <c r="AV102" s="39">
        <f t="shared" si="14"/>
        <v>20</v>
      </c>
      <c r="AW102" s="39">
        <f t="shared" si="15"/>
        <v>100</v>
      </c>
      <c r="AX102" s="39"/>
      <c r="AY102" s="39" t="s">
        <v>494</v>
      </c>
      <c r="AZ102" s="40">
        <v>45204</v>
      </c>
      <c r="BA102" s="39">
        <f t="shared" si="16"/>
        <v>20</v>
      </c>
      <c r="BB102" s="39">
        <f t="shared" si="17"/>
        <v>5</v>
      </c>
      <c r="BC102" s="39">
        <f t="shared" si="18"/>
        <v>100</v>
      </c>
      <c r="BD102" s="39"/>
      <c r="BE102" s="39" t="s">
        <v>519</v>
      </c>
      <c r="BF102" s="39" t="s">
        <v>514</v>
      </c>
      <c r="BG102" s="39" t="s">
        <v>99</v>
      </c>
      <c r="BH102" s="38" t="s">
        <v>100</v>
      </c>
      <c r="BI102" s="38" t="s">
        <v>100</v>
      </c>
      <c r="BJ102" s="38" t="s">
        <v>101</v>
      </c>
      <c r="BK102" s="25" t="s">
        <v>496</v>
      </c>
    </row>
    <row r="103" spans="1:63" s="25" customFormat="1" ht="12.75" hidden="1" customHeight="1">
      <c r="A103" s="39">
        <f t="shared" si="19"/>
        <v>101</v>
      </c>
      <c r="B103" s="39" t="s">
        <v>520</v>
      </c>
      <c r="C103" s="39" t="s">
        <v>521</v>
      </c>
      <c r="D103" s="39" t="s">
        <v>522</v>
      </c>
      <c r="E103" s="39" t="s">
        <v>523</v>
      </c>
      <c r="F103" s="39" t="s">
        <v>524</v>
      </c>
      <c r="G103" s="39" t="s">
        <v>86</v>
      </c>
      <c r="H103" s="39" t="s">
        <v>198</v>
      </c>
      <c r="I103" s="39" t="s">
        <v>88</v>
      </c>
      <c r="J103" s="39" t="s">
        <v>89</v>
      </c>
      <c r="K103" s="39" t="s">
        <v>90</v>
      </c>
      <c r="L103" s="39" t="s">
        <v>319</v>
      </c>
      <c r="M103" s="39" t="s">
        <v>319</v>
      </c>
      <c r="N103" s="37">
        <v>45107</v>
      </c>
      <c r="O103" s="57">
        <v>75</v>
      </c>
      <c r="P103" s="59">
        <v>45107</v>
      </c>
      <c r="Q103" s="59">
        <v>45145</v>
      </c>
      <c r="R103" s="59">
        <v>45107</v>
      </c>
      <c r="S103" s="39"/>
      <c r="T103" s="39"/>
      <c r="U103" s="39" t="s">
        <v>91</v>
      </c>
      <c r="V103" s="39" t="s">
        <v>121</v>
      </c>
      <c r="W103" s="39">
        <v>75</v>
      </c>
      <c r="X103" s="39">
        <v>75</v>
      </c>
      <c r="Y103" s="39"/>
      <c r="Z103" s="39" t="s">
        <v>93</v>
      </c>
      <c r="AA103" s="39">
        <v>200000</v>
      </c>
      <c r="AB103" s="59">
        <v>44918</v>
      </c>
      <c r="AC103" s="39">
        <v>25.5</v>
      </c>
      <c r="AD103" s="39"/>
      <c r="AE103" s="39">
        <v>75</v>
      </c>
      <c r="AF103" s="39" t="s">
        <v>94</v>
      </c>
      <c r="AG103" s="39" t="s">
        <v>121</v>
      </c>
      <c r="AH103" s="39">
        <v>15.353</v>
      </c>
      <c r="AI103" s="39">
        <f t="shared" si="10"/>
        <v>1151.4749999999999</v>
      </c>
      <c r="AJ103" s="39"/>
      <c r="AK103" s="39" t="s">
        <v>199</v>
      </c>
      <c r="AL103" s="39">
        <v>75</v>
      </c>
      <c r="AM103" s="39">
        <v>20</v>
      </c>
      <c r="AN103" s="39">
        <f t="shared" si="11"/>
        <v>1500</v>
      </c>
      <c r="AO103" s="39"/>
      <c r="AP103" s="39"/>
      <c r="AQ103" s="39">
        <f t="shared" si="12"/>
        <v>0</v>
      </c>
      <c r="AR103" s="39">
        <f t="shared" si="13"/>
        <v>1500</v>
      </c>
      <c r="AS103" s="39"/>
      <c r="AT103" s="39" t="s">
        <v>200</v>
      </c>
      <c r="AU103" s="40">
        <v>45128</v>
      </c>
      <c r="AV103" s="39">
        <f t="shared" si="14"/>
        <v>20</v>
      </c>
      <c r="AW103" s="39">
        <f t="shared" si="15"/>
        <v>1500</v>
      </c>
      <c r="AX103" s="39"/>
      <c r="AY103" s="39" t="s">
        <v>494</v>
      </c>
      <c r="AZ103" s="40">
        <v>45204</v>
      </c>
      <c r="BA103" s="39">
        <f t="shared" si="16"/>
        <v>20</v>
      </c>
      <c r="BB103" s="39">
        <f t="shared" si="17"/>
        <v>75</v>
      </c>
      <c r="BC103" s="39">
        <f t="shared" si="18"/>
        <v>1500</v>
      </c>
      <c r="BD103" s="39"/>
      <c r="BE103" s="39" t="s">
        <v>525</v>
      </c>
      <c r="BF103" s="39" t="s">
        <v>520</v>
      </c>
      <c r="BG103" s="39" t="s">
        <v>99</v>
      </c>
      <c r="BH103" s="38" t="s">
        <v>100</v>
      </c>
      <c r="BI103" s="38" t="s">
        <v>100</v>
      </c>
      <c r="BJ103" s="38" t="s">
        <v>101</v>
      </c>
      <c r="BK103" s="25" t="s">
        <v>496</v>
      </c>
    </row>
    <row r="104" spans="1:63" s="25" customFormat="1" ht="12.75" hidden="1" customHeight="1">
      <c r="A104" s="39">
        <f t="shared" si="19"/>
        <v>102</v>
      </c>
      <c r="B104" s="39" t="s">
        <v>526</v>
      </c>
      <c r="C104" s="39" t="s">
        <v>317</v>
      </c>
      <c r="D104" s="39" t="s">
        <v>318</v>
      </c>
      <c r="E104" s="39" t="s">
        <v>527</v>
      </c>
      <c r="F104" s="39" t="s">
        <v>528</v>
      </c>
      <c r="G104" s="39" t="s">
        <v>86</v>
      </c>
      <c r="H104" s="39" t="s">
        <v>198</v>
      </c>
      <c r="I104" s="39" t="s">
        <v>88</v>
      </c>
      <c r="J104" s="39" t="s">
        <v>89</v>
      </c>
      <c r="K104" s="39" t="s">
        <v>90</v>
      </c>
      <c r="L104" s="39" t="s">
        <v>319</v>
      </c>
      <c r="M104" s="39" t="s">
        <v>319</v>
      </c>
      <c r="N104" s="37">
        <v>45107</v>
      </c>
      <c r="O104" s="57">
        <v>15</v>
      </c>
      <c r="P104" s="59">
        <v>45107</v>
      </c>
      <c r="Q104" s="59">
        <v>45145</v>
      </c>
      <c r="R104" s="59">
        <v>45107</v>
      </c>
      <c r="S104" s="39"/>
      <c r="T104" s="39"/>
      <c r="U104" s="39" t="s">
        <v>91</v>
      </c>
      <c r="V104" s="39" t="s">
        <v>121</v>
      </c>
      <c r="W104" s="39">
        <v>15</v>
      </c>
      <c r="X104" s="39">
        <v>15</v>
      </c>
      <c r="Y104" s="39"/>
      <c r="Z104" s="39" t="s">
        <v>93</v>
      </c>
      <c r="AA104" s="39">
        <v>200000</v>
      </c>
      <c r="AB104" s="59">
        <v>44918</v>
      </c>
      <c r="AC104" s="39">
        <v>25.5</v>
      </c>
      <c r="AD104" s="39"/>
      <c r="AE104" s="39">
        <v>15</v>
      </c>
      <c r="AF104" s="39" t="s">
        <v>94</v>
      </c>
      <c r="AG104" s="39" t="s">
        <v>121</v>
      </c>
      <c r="AH104" s="39">
        <v>15.353</v>
      </c>
      <c r="AI104" s="39">
        <f t="shared" si="10"/>
        <v>230.29499999999999</v>
      </c>
      <c r="AJ104" s="39"/>
      <c r="AK104" s="39" t="s">
        <v>199</v>
      </c>
      <c r="AL104" s="39">
        <v>15</v>
      </c>
      <c r="AM104" s="39">
        <v>20</v>
      </c>
      <c r="AN104" s="39">
        <f t="shared" si="11"/>
        <v>300</v>
      </c>
      <c r="AO104" s="39"/>
      <c r="AP104" s="39"/>
      <c r="AQ104" s="39">
        <f t="shared" si="12"/>
        <v>0</v>
      </c>
      <c r="AR104" s="39">
        <f t="shared" si="13"/>
        <v>300</v>
      </c>
      <c r="AS104" s="39"/>
      <c r="AT104" s="39" t="s">
        <v>200</v>
      </c>
      <c r="AU104" s="40">
        <v>45128</v>
      </c>
      <c r="AV104" s="39">
        <f t="shared" si="14"/>
        <v>20</v>
      </c>
      <c r="AW104" s="39">
        <f t="shared" si="15"/>
        <v>300</v>
      </c>
      <c r="AX104" s="39"/>
      <c r="AY104" s="39" t="s">
        <v>494</v>
      </c>
      <c r="AZ104" s="40">
        <v>45204</v>
      </c>
      <c r="BA104" s="39">
        <f t="shared" si="16"/>
        <v>20</v>
      </c>
      <c r="BB104" s="39">
        <f t="shared" si="17"/>
        <v>15</v>
      </c>
      <c r="BC104" s="39">
        <f t="shared" si="18"/>
        <v>300</v>
      </c>
      <c r="BD104" s="39"/>
      <c r="BE104" s="39" t="s">
        <v>529</v>
      </c>
      <c r="BF104" s="39" t="s">
        <v>526</v>
      </c>
      <c r="BG104" s="39" t="s">
        <v>99</v>
      </c>
      <c r="BH104" s="38" t="s">
        <v>100</v>
      </c>
      <c r="BI104" s="38" t="s">
        <v>100</v>
      </c>
      <c r="BJ104" s="38" t="s">
        <v>101</v>
      </c>
      <c r="BK104" s="25" t="s">
        <v>496</v>
      </c>
    </row>
    <row r="105" spans="1:63" s="25" customFormat="1" ht="12.75" hidden="1" customHeight="1">
      <c r="A105" s="39">
        <f t="shared" si="19"/>
        <v>103</v>
      </c>
      <c r="B105" s="39" t="s">
        <v>530</v>
      </c>
      <c r="C105" s="39" t="s">
        <v>317</v>
      </c>
      <c r="D105" s="39" t="s">
        <v>318</v>
      </c>
      <c r="E105" s="39" t="s">
        <v>531</v>
      </c>
      <c r="F105" s="39" t="s">
        <v>532</v>
      </c>
      <c r="G105" s="39" t="s">
        <v>86</v>
      </c>
      <c r="H105" s="39" t="s">
        <v>198</v>
      </c>
      <c r="I105" s="39" t="s">
        <v>88</v>
      </c>
      <c r="J105" s="39" t="s">
        <v>89</v>
      </c>
      <c r="K105" s="39" t="s">
        <v>90</v>
      </c>
      <c r="L105" s="39" t="s">
        <v>319</v>
      </c>
      <c r="M105" s="39" t="s">
        <v>319</v>
      </c>
      <c r="N105" s="37">
        <v>45107</v>
      </c>
      <c r="O105" s="57">
        <v>15</v>
      </c>
      <c r="P105" s="59">
        <v>45107</v>
      </c>
      <c r="Q105" s="59">
        <v>45145</v>
      </c>
      <c r="R105" s="59">
        <v>45107</v>
      </c>
      <c r="S105" s="39"/>
      <c r="T105" s="39"/>
      <c r="U105" s="39" t="s">
        <v>91</v>
      </c>
      <c r="V105" s="39" t="s">
        <v>121</v>
      </c>
      <c r="W105" s="39">
        <v>15</v>
      </c>
      <c r="X105" s="39">
        <v>15</v>
      </c>
      <c r="Y105" s="39"/>
      <c r="Z105" s="39" t="s">
        <v>93</v>
      </c>
      <c r="AA105" s="39">
        <v>200000</v>
      </c>
      <c r="AB105" s="59">
        <v>44918</v>
      </c>
      <c r="AC105" s="39">
        <v>25.5</v>
      </c>
      <c r="AD105" s="39"/>
      <c r="AE105" s="39">
        <v>15</v>
      </c>
      <c r="AF105" s="39" t="s">
        <v>94</v>
      </c>
      <c r="AG105" s="39" t="s">
        <v>121</v>
      </c>
      <c r="AH105" s="39">
        <v>15.353</v>
      </c>
      <c r="AI105" s="39">
        <f t="shared" si="10"/>
        <v>230.29499999999999</v>
      </c>
      <c r="AJ105" s="39"/>
      <c r="AK105" s="39" t="s">
        <v>199</v>
      </c>
      <c r="AL105" s="39">
        <v>15</v>
      </c>
      <c r="AM105" s="39">
        <v>20</v>
      </c>
      <c r="AN105" s="39">
        <f t="shared" si="11"/>
        <v>300</v>
      </c>
      <c r="AO105" s="39"/>
      <c r="AP105" s="39"/>
      <c r="AQ105" s="39">
        <f t="shared" si="12"/>
        <v>0</v>
      </c>
      <c r="AR105" s="39">
        <f t="shared" si="13"/>
        <v>300</v>
      </c>
      <c r="AS105" s="39"/>
      <c r="AT105" s="39" t="s">
        <v>200</v>
      </c>
      <c r="AU105" s="40">
        <v>45128</v>
      </c>
      <c r="AV105" s="39">
        <f t="shared" si="14"/>
        <v>20</v>
      </c>
      <c r="AW105" s="39">
        <f t="shared" si="15"/>
        <v>300</v>
      </c>
      <c r="AX105" s="39"/>
      <c r="AY105" s="39" t="s">
        <v>494</v>
      </c>
      <c r="AZ105" s="40">
        <v>45204</v>
      </c>
      <c r="BA105" s="39">
        <f t="shared" si="16"/>
        <v>20</v>
      </c>
      <c r="BB105" s="39">
        <f t="shared" si="17"/>
        <v>15</v>
      </c>
      <c r="BC105" s="39">
        <f t="shared" si="18"/>
        <v>300</v>
      </c>
      <c r="BD105" s="39"/>
      <c r="BE105" s="39" t="s">
        <v>533</v>
      </c>
      <c r="BF105" s="39" t="s">
        <v>530</v>
      </c>
      <c r="BG105" s="39" t="s">
        <v>99</v>
      </c>
      <c r="BH105" s="38" t="s">
        <v>100</v>
      </c>
      <c r="BI105" s="38" t="s">
        <v>100</v>
      </c>
      <c r="BJ105" s="38" t="s">
        <v>101</v>
      </c>
      <c r="BK105" s="25" t="s">
        <v>496</v>
      </c>
    </row>
    <row r="106" spans="1:63" s="25" customFormat="1" ht="12.75" hidden="1" customHeight="1">
      <c r="A106" s="39">
        <f t="shared" si="19"/>
        <v>104</v>
      </c>
      <c r="B106" s="39" t="s">
        <v>534</v>
      </c>
      <c r="C106" s="39" t="s">
        <v>322</v>
      </c>
      <c r="D106" s="39" t="s">
        <v>323</v>
      </c>
      <c r="E106" s="39" t="s">
        <v>535</v>
      </c>
      <c r="F106" s="39" t="s">
        <v>536</v>
      </c>
      <c r="G106" s="39" t="s">
        <v>86</v>
      </c>
      <c r="H106" s="39" t="s">
        <v>198</v>
      </c>
      <c r="I106" s="39" t="s">
        <v>88</v>
      </c>
      <c r="J106" s="39" t="s">
        <v>89</v>
      </c>
      <c r="K106" s="39" t="s">
        <v>90</v>
      </c>
      <c r="L106" s="39" t="s">
        <v>319</v>
      </c>
      <c r="M106" s="39" t="s">
        <v>319</v>
      </c>
      <c r="N106" s="37">
        <v>45107</v>
      </c>
      <c r="O106" s="57">
        <v>335</v>
      </c>
      <c r="P106" s="59">
        <v>45107</v>
      </c>
      <c r="Q106" s="59">
        <v>45145</v>
      </c>
      <c r="R106" s="59">
        <v>45107</v>
      </c>
      <c r="S106" s="39"/>
      <c r="T106" s="39"/>
      <c r="U106" s="39" t="s">
        <v>91</v>
      </c>
      <c r="V106" s="39" t="s">
        <v>121</v>
      </c>
      <c r="W106" s="39">
        <v>335</v>
      </c>
      <c r="X106" s="39">
        <v>335</v>
      </c>
      <c r="Y106" s="39"/>
      <c r="Z106" s="39" t="s">
        <v>93</v>
      </c>
      <c r="AA106" s="39">
        <v>200000</v>
      </c>
      <c r="AB106" s="59">
        <v>44918</v>
      </c>
      <c r="AC106" s="39">
        <v>25.5</v>
      </c>
      <c r="AD106" s="39"/>
      <c r="AE106" s="39">
        <v>335</v>
      </c>
      <c r="AF106" s="39" t="s">
        <v>94</v>
      </c>
      <c r="AG106" s="39" t="s">
        <v>121</v>
      </c>
      <c r="AH106" s="39">
        <v>12.69477</v>
      </c>
      <c r="AI106" s="39">
        <f t="shared" si="10"/>
        <v>4252.7479499999999</v>
      </c>
      <c r="AJ106" s="39"/>
      <c r="AK106" s="39" t="s">
        <v>199</v>
      </c>
      <c r="AL106" s="39">
        <v>335</v>
      </c>
      <c r="AM106" s="39">
        <v>20</v>
      </c>
      <c r="AN106" s="39">
        <f t="shared" si="11"/>
        <v>6700</v>
      </c>
      <c r="AO106" s="39"/>
      <c r="AP106" s="39"/>
      <c r="AQ106" s="39">
        <f t="shared" si="12"/>
        <v>0</v>
      </c>
      <c r="AR106" s="39">
        <f t="shared" si="13"/>
        <v>6700</v>
      </c>
      <c r="AS106" s="39"/>
      <c r="AT106" s="39" t="s">
        <v>200</v>
      </c>
      <c r="AU106" s="40">
        <v>45128</v>
      </c>
      <c r="AV106" s="39">
        <f t="shared" si="14"/>
        <v>20</v>
      </c>
      <c r="AW106" s="39">
        <f t="shared" si="15"/>
        <v>6700</v>
      </c>
      <c r="AX106" s="39"/>
      <c r="AY106" s="39" t="s">
        <v>494</v>
      </c>
      <c r="AZ106" s="40">
        <v>45204</v>
      </c>
      <c r="BA106" s="39">
        <f t="shared" si="16"/>
        <v>20</v>
      </c>
      <c r="BB106" s="39">
        <f t="shared" si="17"/>
        <v>335</v>
      </c>
      <c r="BC106" s="39">
        <f t="shared" si="18"/>
        <v>6700</v>
      </c>
      <c r="BD106" s="39"/>
      <c r="BE106" s="39" t="s">
        <v>537</v>
      </c>
      <c r="BF106" s="39" t="s">
        <v>534</v>
      </c>
      <c r="BG106" s="39" t="s">
        <v>99</v>
      </c>
      <c r="BH106" s="38" t="s">
        <v>100</v>
      </c>
      <c r="BI106" s="38" t="s">
        <v>100</v>
      </c>
      <c r="BJ106" s="38" t="s">
        <v>101</v>
      </c>
      <c r="BK106" s="25" t="s">
        <v>496</v>
      </c>
    </row>
    <row r="107" spans="1:63" s="25" customFormat="1" ht="12.75" hidden="1" customHeight="1">
      <c r="A107" s="39">
        <f t="shared" si="19"/>
        <v>105</v>
      </c>
      <c r="B107" s="39" t="s">
        <v>538</v>
      </c>
      <c r="C107" s="39" t="s">
        <v>539</v>
      </c>
      <c r="D107" s="39" t="s">
        <v>195</v>
      </c>
      <c r="E107" s="39" t="s">
        <v>540</v>
      </c>
      <c r="F107" s="39" t="s">
        <v>541</v>
      </c>
      <c r="G107" s="39" t="s">
        <v>86</v>
      </c>
      <c r="H107" s="39" t="s">
        <v>198</v>
      </c>
      <c r="I107" s="39" t="s">
        <v>88</v>
      </c>
      <c r="J107" s="39" t="s">
        <v>89</v>
      </c>
      <c r="K107" s="39" t="s">
        <v>90</v>
      </c>
      <c r="L107" s="39" t="s">
        <v>319</v>
      </c>
      <c r="M107" s="39" t="s">
        <v>319</v>
      </c>
      <c r="N107" s="37">
        <v>45107</v>
      </c>
      <c r="O107" s="57">
        <v>144</v>
      </c>
      <c r="P107" s="59">
        <v>45107</v>
      </c>
      <c r="Q107" s="59">
        <v>45145</v>
      </c>
      <c r="R107" s="59">
        <v>45107</v>
      </c>
      <c r="S107" s="39"/>
      <c r="T107" s="39"/>
      <c r="U107" s="39" t="s">
        <v>91</v>
      </c>
      <c r="V107" s="39" t="s">
        <v>121</v>
      </c>
      <c r="W107" s="39">
        <v>144</v>
      </c>
      <c r="X107" s="39">
        <v>144</v>
      </c>
      <c r="Y107" s="39"/>
      <c r="Z107" s="39" t="s">
        <v>93</v>
      </c>
      <c r="AA107" s="39">
        <v>200000</v>
      </c>
      <c r="AB107" s="59">
        <v>44918</v>
      </c>
      <c r="AC107" s="39">
        <v>25.5</v>
      </c>
      <c r="AD107" s="39"/>
      <c r="AE107" s="39">
        <v>144</v>
      </c>
      <c r="AF107" s="39" t="s">
        <v>94</v>
      </c>
      <c r="AG107" s="39" t="s">
        <v>121</v>
      </c>
      <c r="AH107" s="39">
        <v>12.69477</v>
      </c>
      <c r="AI107" s="39">
        <f t="shared" si="10"/>
        <v>1828.0468800000001</v>
      </c>
      <c r="AJ107" s="39"/>
      <c r="AK107" s="39" t="s">
        <v>199</v>
      </c>
      <c r="AL107" s="39">
        <v>144</v>
      </c>
      <c r="AM107" s="39">
        <v>20</v>
      </c>
      <c r="AN107" s="39">
        <f t="shared" si="11"/>
        <v>2880</v>
      </c>
      <c r="AO107" s="39"/>
      <c r="AP107" s="39"/>
      <c r="AQ107" s="39">
        <f t="shared" si="12"/>
        <v>0</v>
      </c>
      <c r="AR107" s="39">
        <f t="shared" si="13"/>
        <v>2880</v>
      </c>
      <c r="AS107" s="39"/>
      <c r="AT107" s="39" t="s">
        <v>200</v>
      </c>
      <c r="AU107" s="40">
        <v>45128</v>
      </c>
      <c r="AV107" s="39">
        <f t="shared" si="14"/>
        <v>20</v>
      </c>
      <c r="AW107" s="39">
        <f t="shared" si="15"/>
        <v>2880</v>
      </c>
      <c r="AX107" s="39"/>
      <c r="AY107" s="39" t="s">
        <v>494</v>
      </c>
      <c r="AZ107" s="40">
        <v>45204</v>
      </c>
      <c r="BA107" s="39">
        <f t="shared" si="16"/>
        <v>20</v>
      </c>
      <c r="BB107" s="39">
        <f t="shared" si="17"/>
        <v>144</v>
      </c>
      <c r="BC107" s="39">
        <f t="shared" si="18"/>
        <v>2880</v>
      </c>
      <c r="BD107" s="39"/>
      <c r="BE107" s="39" t="s">
        <v>542</v>
      </c>
      <c r="BF107" s="39" t="s">
        <v>538</v>
      </c>
      <c r="BG107" s="39" t="s">
        <v>99</v>
      </c>
      <c r="BH107" s="38" t="s">
        <v>100</v>
      </c>
      <c r="BI107" s="38" t="s">
        <v>100</v>
      </c>
      <c r="BJ107" s="38" t="s">
        <v>101</v>
      </c>
      <c r="BK107" s="25" t="s">
        <v>496</v>
      </c>
    </row>
    <row r="108" spans="1:63" s="25" customFormat="1" ht="12.75" hidden="1" customHeight="1">
      <c r="A108" s="39">
        <f t="shared" si="19"/>
        <v>106</v>
      </c>
      <c r="B108" s="39" t="s">
        <v>543</v>
      </c>
      <c r="C108" s="39" t="s">
        <v>322</v>
      </c>
      <c r="D108" s="39" t="s">
        <v>323</v>
      </c>
      <c r="E108" s="39" t="s">
        <v>544</v>
      </c>
      <c r="F108" s="39" t="s">
        <v>545</v>
      </c>
      <c r="G108" s="39" t="s">
        <v>86</v>
      </c>
      <c r="H108" s="39" t="s">
        <v>198</v>
      </c>
      <c r="I108" s="39" t="s">
        <v>88</v>
      </c>
      <c r="J108" s="39" t="s">
        <v>89</v>
      </c>
      <c r="K108" s="39" t="s">
        <v>90</v>
      </c>
      <c r="L108" s="39" t="s">
        <v>319</v>
      </c>
      <c r="M108" s="39" t="s">
        <v>319</v>
      </c>
      <c r="N108" s="37">
        <v>45107</v>
      </c>
      <c r="O108" s="57">
        <v>15</v>
      </c>
      <c r="P108" s="59">
        <v>45107</v>
      </c>
      <c r="Q108" s="59">
        <v>45145</v>
      </c>
      <c r="R108" s="59">
        <v>45107</v>
      </c>
      <c r="S108" s="39"/>
      <c r="T108" s="39"/>
      <c r="U108" s="39" t="s">
        <v>91</v>
      </c>
      <c r="V108" s="39" t="s">
        <v>121</v>
      </c>
      <c r="W108" s="39">
        <v>15</v>
      </c>
      <c r="X108" s="39">
        <v>15</v>
      </c>
      <c r="Y108" s="39"/>
      <c r="Z108" s="39" t="s">
        <v>93</v>
      </c>
      <c r="AA108" s="39">
        <v>200000</v>
      </c>
      <c r="AB108" s="59">
        <v>44918</v>
      </c>
      <c r="AC108" s="39">
        <v>25.5</v>
      </c>
      <c r="AD108" s="39"/>
      <c r="AE108" s="39">
        <v>15</v>
      </c>
      <c r="AF108" s="39" t="s">
        <v>94</v>
      </c>
      <c r="AG108" s="39" t="s">
        <v>121</v>
      </c>
      <c r="AH108" s="39">
        <v>12.69477</v>
      </c>
      <c r="AI108" s="39">
        <f t="shared" si="10"/>
        <v>190.42155</v>
      </c>
      <c r="AJ108" s="39"/>
      <c r="AK108" s="39" t="s">
        <v>199</v>
      </c>
      <c r="AL108" s="39">
        <v>15</v>
      </c>
      <c r="AM108" s="39">
        <v>20</v>
      </c>
      <c r="AN108" s="39">
        <f t="shared" si="11"/>
        <v>300</v>
      </c>
      <c r="AO108" s="39"/>
      <c r="AP108" s="39"/>
      <c r="AQ108" s="39">
        <f t="shared" si="12"/>
        <v>0</v>
      </c>
      <c r="AR108" s="39">
        <f t="shared" si="13"/>
        <v>300</v>
      </c>
      <c r="AS108" s="39"/>
      <c r="AT108" s="39" t="s">
        <v>200</v>
      </c>
      <c r="AU108" s="40">
        <v>45128</v>
      </c>
      <c r="AV108" s="39">
        <f t="shared" si="14"/>
        <v>20</v>
      </c>
      <c r="AW108" s="39">
        <f t="shared" si="15"/>
        <v>300</v>
      </c>
      <c r="AX108" s="39"/>
      <c r="AY108" s="39" t="s">
        <v>494</v>
      </c>
      <c r="AZ108" s="40">
        <v>45204</v>
      </c>
      <c r="BA108" s="39">
        <f t="shared" si="16"/>
        <v>20</v>
      </c>
      <c r="BB108" s="39">
        <f t="shared" si="17"/>
        <v>15</v>
      </c>
      <c r="BC108" s="39">
        <f t="shared" si="18"/>
        <v>300</v>
      </c>
      <c r="BD108" s="39"/>
      <c r="BE108" s="39" t="s">
        <v>546</v>
      </c>
      <c r="BF108" s="39" t="s">
        <v>543</v>
      </c>
      <c r="BG108" s="39" t="s">
        <v>99</v>
      </c>
      <c r="BH108" s="38" t="s">
        <v>100</v>
      </c>
      <c r="BI108" s="38" t="s">
        <v>100</v>
      </c>
      <c r="BJ108" s="38" t="s">
        <v>101</v>
      </c>
      <c r="BK108" s="25" t="s">
        <v>496</v>
      </c>
    </row>
    <row r="109" spans="1:63" s="25" customFormat="1" ht="12.75" hidden="1" customHeight="1">
      <c r="A109" s="39">
        <f t="shared" si="19"/>
        <v>107</v>
      </c>
      <c r="B109" s="39" t="s">
        <v>547</v>
      </c>
      <c r="C109" s="39" t="s">
        <v>322</v>
      </c>
      <c r="D109" s="39" t="s">
        <v>323</v>
      </c>
      <c r="E109" s="39" t="s">
        <v>548</v>
      </c>
      <c r="F109" s="39" t="s">
        <v>549</v>
      </c>
      <c r="G109" s="39" t="s">
        <v>86</v>
      </c>
      <c r="H109" s="39" t="s">
        <v>198</v>
      </c>
      <c r="I109" s="39" t="s">
        <v>88</v>
      </c>
      <c r="J109" s="39" t="s">
        <v>89</v>
      </c>
      <c r="K109" s="39" t="s">
        <v>90</v>
      </c>
      <c r="L109" s="39" t="s">
        <v>319</v>
      </c>
      <c r="M109" s="39" t="s">
        <v>319</v>
      </c>
      <c r="N109" s="37">
        <v>45107</v>
      </c>
      <c r="O109" s="57">
        <v>10</v>
      </c>
      <c r="P109" s="59">
        <v>45107</v>
      </c>
      <c r="Q109" s="59">
        <v>45145</v>
      </c>
      <c r="R109" s="59">
        <v>45107</v>
      </c>
      <c r="S109" s="39"/>
      <c r="T109" s="39"/>
      <c r="U109" s="39" t="s">
        <v>91</v>
      </c>
      <c r="V109" s="39" t="s">
        <v>121</v>
      </c>
      <c r="W109" s="39">
        <v>10</v>
      </c>
      <c r="X109" s="39">
        <v>10</v>
      </c>
      <c r="Y109" s="39"/>
      <c r="Z109" s="39" t="s">
        <v>93</v>
      </c>
      <c r="AA109" s="39">
        <v>200000</v>
      </c>
      <c r="AB109" s="59">
        <v>44918</v>
      </c>
      <c r="AC109" s="39">
        <v>25.5</v>
      </c>
      <c r="AD109" s="39"/>
      <c r="AE109" s="39">
        <v>10</v>
      </c>
      <c r="AF109" s="39" t="s">
        <v>94</v>
      </c>
      <c r="AG109" s="39" t="s">
        <v>121</v>
      </c>
      <c r="AH109" s="39">
        <v>12.69477</v>
      </c>
      <c r="AI109" s="39">
        <f t="shared" si="10"/>
        <v>126.9477</v>
      </c>
      <c r="AJ109" s="39"/>
      <c r="AK109" s="39" t="s">
        <v>199</v>
      </c>
      <c r="AL109" s="39">
        <v>10</v>
      </c>
      <c r="AM109" s="39">
        <v>20</v>
      </c>
      <c r="AN109" s="39">
        <f t="shared" si="11"/>
        <v>200</v>
      </c>
      <c r="AO109" s="39"/>
      <c r="AP109" s="39"/>
      <c r="AQ109" s="39">
        <f t="shared" si="12"/>
        <v>0</v>
      </c>
      <c r="AR109" s="39">
        <f t="shared" si="13"/>
        <v>200</v>
      </c>
      <c r="AS109" s="39"/>
      <c r="AT109" s="39" t="s">
        <v>200</v>
      </c>
      <c r="AU109" s="40">
        <v>45128</v>
      </c>
      <c r="AV109" s="39">
        <f t="shared" si="14"/>
        <v>20</v>
      </c>
      <c r="AW109" s="39">
        <f t="shared" si="15"/>
        <v>200</v>
      </c>
      <c r="AX109" s="39"/>
      <c r="AY109" s="39" t="s">
        <v>201</v>
      </c>
      <c r="AZ109" s="40">
        <v>45204</v>
      </c>
      <c r="BA109" s="39">
        <f t="shared" si="16"/>
        <v>20</v>
      </c>
      <c r="BB109" s="39">
        <f t="shared" si="17"/>
        <v>10</v>
      </c>
      <c r="BC109" s="39">
        <f t="shared" si="18"/>
        <v>200</v>
      </c>
      <c r="BD109" s="39"/>
      <c r="BE109" s="39" t="s">
        <v>550</v>
      </c>
      <c r="BF109" s="39" t="s">
        <v>547</v>
      </c>
      <c r="BG109" s="39" t="s">
        <v>99</v>
      </c>
      <c r="BH109" s="38" t="s">
        <v>100</v>
      </c>
      <c r="BI109" s="38" t="s">
        <v>100</v>
      </c>
      <c r="BJ109" s="38" t="s">
        <v>101</v>
      </c>
    </row>
    <row r="110" spans="1:63" s="25" customFormat="1" ht="12.75" hidden="1" customHeight="1">
      <c r="A110" s="39">
        <f t="shared" si="19"/>
        <v>108</v>
      </c>
      <c r="B110" s="39" t="s">
        <v>551</v>
      </c>
      <c r="C110" s="39" t="s">
        <v>322</v>
      </c>
      <c r="D110" s="39" t="s">
        <v>323</v>
      </c>
      <c r="E110" s="39" t="s">
        <v>552</v>
      </c>
      <c r="F110" s="39" t="s">
        <v>553</v>
      </c>
      <c r="G110" s="39" t="s">
        <v>86</v>
      </c>
      <c r="H110" s="39" t="s">
        <v>198</v>
      </c>
      <c r="I110" s="39" t="s">
        <v>88</v>
      </c>
      <c r="J110" s="39" t="s">
        <v>89</v>
      </c>
      <c r="K110" s="39" t="s">
        <v>90</v>
      </c>
      <c r="L110" s="39" t="s">
        <v>319</v>
      </c>
      <c r="M110" s="39" t="s">
        <v>319</v>
      </c>
      <c r="N110" s="37">
        <v>45107</v>
      </c>
      <c r="O110" s="57">
        <v>87</v>
      </c>
      <c r="P110" s="59">
        <v>45107</v>
      </c>
      <c r="Q110" s="59">
        <v>45145</v>
      </c>
      <c r="R110" s="59">
        <v>45107</v>
      </c>
      <c r="S110" s="39"/>
      <c r="T110" s="39"/>
      <c r="U110" s="39" t="s">
        <v>91</v>
      </c>
      <c r="V110" s="39" t="s">
        <v>121</v>
      </c>
      <c r="W110" s="39">
        <v>87</v>
      </c>
      <c r="X110" s="39">
        <v>87</v>
      </c>
      <c r="Y110" s="39"/>
      <c r="Z110" s="39" t="s">
        <v>93</v>
      </c>
      <c r="AA110" s="39">
        <v>200000</v>
      </c>
      <c r="AB110" s="59">
        <v>44918</v>
      </c>
      <c r="AC110" s="39">
        <v>25.5</v>
      </c>
      <c r="AD110" s="39"/>
      <c r="AE110" s="39">
        <v>87</v>
      </c>
      <c r="AF110" s="39" t="s">
        <v>94</v>
      </c>
      <c r="AG110" s="39" t="s">
        <v>121</v>
      </c>
      <c r="AH110" s="39">
        <v>12.69477</v>
      </c>
      <c r="AI110" s="39">
        <f t="shared" si="10"/>
        <v>1104.44499</v>
      </c>
      <c r="AJ110" s="39"/>
      <c r="AK110" s="39" t="s">
        <v>199</v>
      </c>
      <c r="AL110" s="39">
        <v>87</v>
      </c>
      <c r="AM110" s="39">
        <v>20</v>
      </c>
      <c r="AN110" s="39">
        <f t="shared" si="11"/>
        <v>1740</v>
      </c>
      <c r="AO110" s="39"/>
      <c r="AP110" s="39"/>
      <c r="AQ110" s="39">
        <f t="shared" si="12"/>
        <v>0</v>
      </c>
      <c r="AR110" s="39">
        <f t="shared" si="13"/>
        <v>1740</v>
      </c>
      <c r="AS110" s="39"/>
      <c r="AT110" s="39" t="s">
        <v>200</v>
      </c>
      <c r="AU110" s="40">
        <v>45128</v>
      </c>
      <c r="AV110" s="39">
        <f t="shared" si="14"/>
        <v>20</v>
      </c>
      <c r="AW110" s="39">
        <f t="shared" si="15"/>
        <v>1740</v>
      </c>
      <c r="AX110" s="39"/>
      <c r="AY110" s="39" t="s">
        <v>494</v>
      </c>
      <c r="AZ110" s="40">
        <v>45204</v>
      </c>
      <c r="BA110" s="39">
        <f t="shared" si="16"/>
        <v>20</v>
      </c>
      <c r="BB110" s="39">
        <f t="shared" si="17"/>
        <v>87</v>
      </c>
      <c r="BC110" s="39">
        <f t="shared" si="18"/>
        <v>1740</v>
      </c>
      <c r="BD110" s="39"/>
      <c r="BE110" s="39" t="s">
        <v>554</v>
      </c>
      <c r="BF110" s="39" t="s">
        <v>551</v>
      </c>
      <c r="BG110" s="39" t="s">
        <v>99</v>
      </c>
      <c r="BH110" s="38" t="s">
        <v>100</v>
      </c>
      <c r="BI110" s="38" t="s">
        <v>100</v>
      </c>
      <c r="BJ110" s="38" t="s">
        <v>101</v>
      </c>
      <c r="BK110" s="25" t="s">
        <v>496</v>
      </c>
    </row>
    <row r="111" spans="1:63" s="25" customFormat="1" ht="12.75" hidden="1" customHeight="1">
      <c r="A111" s="39">
        <f t="shared" si="19"/>
        <v>109</v>
      </c>
      <c r="B111" s="39" t="s">
        <v>555</v>
      </c>
      <c r="C111" s="39" t="s">
        <v>322</v>
      </c>
      <c r="D111" s="39" t="s">
        <v>323</v>
      </c>
      <c r="E111" s="39" t="s">
        <v>556</v>
      </c>
      <c r="F111" s="39" t="s">
        <v>557</v>
      </c>
      <c r="G111" s="39" t="s">
        <v>86</v>
      </c>
      <c r="H111" s="39" t="s">
        <v>198</v>
      </c>
      <c r="I111" s="39" t="s">
        <v>88</v>
      </c>
      <c r="J111" s="39" t="s">
        <v>89</v>
      </c>
      <c r="K111" s="39" t="s">
        <v>90</v>
      </c>
      <c r="L111" s="39" t="s">
        <v>319</v>
      </c>
      <c r="M111" s="39" t="s">
        <v>319</v>
      </c>
      <c r="N111" s="37">
        <v>45107</v>
      </c>
      <c r="O111" s="57">
        <v>198</v>
      </c>
      <c r="P111" s="59">
        <v>45107</v>
      </c>
      <c r="Q111" s="59">
        <v>45145</v>
      </c>
      <c r="R111" s="59">
        <v>45107</v>
      </c>
      <c r="S111" s="39"/>
      <c r="T111" s="39"/>
      <c r="U111" s="39" t="s">
        <v>91</v>
      </c>
      <c r="V111" s="39" t="s">
        <v>121</v>
      </c>
      <c r="W111" s="39">
        <v>198</v>
      </c>
      <c r="X111" s="39">
        <v>198</v>
      </c>
      <c r="Y111" s="39"/>
      <c r="Z111" s="39" t="s">
        <v>93</v>
      </c>
      <c r="AA111" s="39">
        <v>200000</v>
      </c>
      <c r="AB111" s="59">
        <v>44918</v>
      </c>
      <c r="AC111" s="39">
        <v>25.5</v>
      </c>
      <c r="AD111" s="39"/>
      <c r="AE111" s="39">
        <v>198</v>
      </c>
      <c r="AF111" s="39" t="s">
        <v>94</v>
      </c>
      <c r="AG111" s="39" t="s">
        <v>121</v>
      </c>
      <c r="AH111" s="39">
        <v>12.69477</v>
      </c>
      <c r="AI111" s="39">
        <f t="shared" si="10"/>
        <v>2513.5644600000001</v>
      </c>
      <c r="AJ111" s="39"/>
      <c r="AK111" s="39" t="s">
        <v>199</v>
      </c>
      <c r="AL111" s="39">
        <v>198</v>
      </c>
      <c r="AM111" s="39">
        <v>20</v>
      </c>
      <c r="AN111" s="39">
        <f t="shared" si="11"/>
        <v>3960</v>
      </c>
      <c r="AO111" s="39"/>
      <c r="AP111" s="39"/>
      <c r="AQ111" s="39">
        <f t="shared" si="12"/>
        <v>0</v>
      </c>
      <c r="AR111" s="39">
        <f t="shared" si="13"/>
        <v>3960</v>
      </c>
      <c r="AS111" s="39"/>
      <c r="AT111" s="39" t="s">
        <v>200</v>
      </c>
      <c r="AU111" s="40">
        <v>45128</v>
      </c>
      <c r="AV111" s="39">
        <f t="shared" si="14"/>
        <v>20</v>
      </c>
      <c r="AW111" s="39">
        <f t="shared" si="15"/>
        <v>3960</v>
      </c>
      <c r="AX111" s="39"/>
      <c r="AY111" s="39" t="s">
        <v>494</v>
      </c>
      <c r="AZ111" s="40">
        <v>45204</v>
      </c>
      <c r="BA111" s="39">
        <f t="shared" si="16"/>
        <v>20</v>
      </c>
      <c r="BB111" s="39">
        <f t="shared" si="17"/>
        <v>198</v>
      </c>
      <c r="BC111" s="39">
        <f t="shared" si="18"/>
        <v>3960</v>
      </c>
      <c r="BD111" s="39"/>
      <c r="BE111" s="39" t="s">
        <v>558</v>
      </c>
      <c r="BF111" s="39" t="s">
        <v>555</v>
      </c>
      <c r="BG111" s="39" t="s">
        <v>99</v>
      </c>
      <c r="BH111" s="38" t="s">
        <v>100</v>
      </c>
      <c r="BI111" s="38" t="s">
        <v>100</v>
      </c>
      <c r="BJ111" s="38" t="s">
        <v>101</v>
      </c>
      <c r="BK111" s="25" t="s">
        <v>496</v>
      </c>
    </row>
    <row r="112" spans="1:63" s="25" customFormat="1" ht="12.75" hidden="1" customHeight="1">
      <c r="A112" s="39">
        <f t="shared" si="19"/>
        <v>110</v>
      </c>
      <c r="B112" s="39" t="s">
        <v>559</v>
      </c>
      <c r="C112" s="39" t="s">
        <v>322</v>
      </c>
      <c r="D112" s="39" t="s">
        <v>323</v>
      </c>
      <c r="E112" s="39" t="s">
        <v>560</v>
      </c>
      <c r="F112" s="39" t="s">
        <v>561</v>
      </c>
      <c r="G112" s="39" t="s">
        <v>86</v>
      </c>
      <c r="H112" s="39" t="s">
        <v>198</v>
      </c>
      <c r="I112" s="39" t="s">
        <v>88</v>
      </c>
      <c r="J112" s="39" t="s">
        <v>89</v>
      </c>
      <c r="K112" s="39" t="s">
        <v>90</v>
      </c>
      <c r="L112" s="39" t="s">
        <v>319</v>
      </c>
      <c r="M112" s="39" t="s">
        <v>319</v>
      </c>
      <c r="N112" s="37">
        <v>45107</v>
      </c>
      <c r="O112" s="57">
        <v>94</v>
      </c>
      <c r="P112" s="59">
        <v>45107</v>
      </c>
      <c r="Q112" s="59">
        <v>45145</v>
      </c>
      <c r="R112" s="59">
        <v>45107</v>
      </c>
      <c r="S112" s="39"/>
      <c r="T112" s="39"/>
      <c r="U112" s="39" t="s">
        <v>91</v>
      </c>
      <c r="V112" s="39" t="s">
        <v>121</v>
      </c>
      <c r="W112" s="39">
        <v>94</v>
      </c>
      <c r="X112" s="39">
        <v>94</v>
      </c>
      <c r="Y112" s="39"/>
      <c r="Z112" s="39" t="s">
        <v>93</v>
      </c>
      <c r="AA112" s="39">
        <v>200000</v>
      </c>
      <c r="AB112" s="59">
        <v>44918</v>
      </c>
      <c r="AC112" s="39">
        <v>25.5</v>
      </c>
      <c r="AD112" s="39"/>
      <c r="AE112" s="39">
        <v>94</v>
      </c>
      <c r="AF112" s="39" t="s">
        <v>94</v>
      </c>
      <c r="AG112" s="39" t="s">
        <v>121</v>
      </c>
      <c r="AH112" s="39">
        <v>12.69477</v>
      </c>
      <c r="AI112" s="39">
        <f t="shared" si="10"/>
        <v>1193.3083799999999</v>
      </c>
      <c r="AJ112" s="39"/>
      <c r="AK112" s="39" t="s">
        <v>199</v>
      </c>
      <c r="AL112" s="39">
        <v>94</v>
      </c>
      <c r="AM112" s="39">
        <v>20</v>
      </c>
      <c r="AN112" s="39">
        <f t="shared" si="11"/>
        <v>1880</v>
      </c>
      <c r="AO112" s="39"/>
      <c r="AP112" s="39"/>
      <c r="AQ112" s="39">
        <f t="shared" si="12"/>
        <v>0</v>
      </c>
      <c r="AR112" s="39">
        <f t="shared" si="13"/>
        <v>1880</v>
      </c>
      <c r="AS112" s="39"/>
      <c r="AT112" s="39" t="s">
        <v>200</v>
      </c>
      <c r="AU112" s="40">
        <v>45128</v>
      </c>
      <c r="AV112" s="39">
        <f t="shared" si="14"/>
        <v>20</v>
      </c>
      <c r="AW112" s="39">
        <f t="shared" si="15"/>
        <v>1880</v>
      </c>
      <c r="AX112" s="39"/>
      <c r="AY112" s="39" t="s">
        <v>494</v>
      </c>
      <c r="AZ112" s="40">
        <v>45204</v>
      </c>
      <c r="BA112" s="39">
        <f t="shared" si="16"/>
        <v>20</v>
      </c>
      <c r="BB112" s="39">
        <f t="shared" si="17"/>
        <v>94</v>
      </c>
      <c r="BC112" s="39">
        <f t="shared" si="18"/>
        <v>1880</v>
      </c>
      <c r="BD112" s="39"/>
      <c r="BE112" s="39" t="s">
        <v>562</v>
      </c>
      <c r="BF112" s="39" t="s">
        <v>559</v>
      </c>
      <c r="BG112" s="39" t="s">
        <v>99</v>
      </c>
      <c r="BH112" s="38" t="s">
        <v>100</v>
      </c>
      <c r="BI112" s="38" t="s">
        <v>100</v>
      </c>
      <c r="BJ112" s="38" t="s">
        <v>101</v>
      </c>
      <c r="BK112" s="25" t="s">
        <v>496</v>
      </c>
    </row>
    <row r="113" spans="1:63" s="25" customFormat="1" ht="12.75" hidden="1" customHeight="1">
      <c r="A113" s="39">
        <f t="shared" si="19"/>
        <v>111</v>
      </c>
      <c r="B113" s="39" t="s">
        <v>563</v>
      </c>
      <c r="C113" s="39" t="s">
        <v>322</v>
      </c>
      <c r="D113" s="39" t="s">
        <v>323</v>
      </c>
      <c r="E113" s="39" t="s">
        <v>564</v>
      </c>
      <c r="F113" s="39" t="s">
        <v>565</v>
      </c>
      <c r="G113" s="39" t="s">
        <v>86</v>
      </c>
      <c r="H113" s="39" t="s">
        <v>198</v>
      </c>
      <c r="I113" s="39" t="s">
        <v>88</v>
      </c>
      <c r="J113" s="39" t="s">
        <v>89</v>
      </c>
      <c r="K113" s="39" t="s">
        <v>90</v>
      </c>
      <c r="L113" s="39" t="s">
        <v>319</v>
      </c>
      <c r="M113" s="39" t="s">
        <v>319</v>
      </c>
      <c r="N113" s="37">
        <v>45107</v>
      </c>
      <c r="O113" s="57">
        <v>20</v>
      </c>
      <c r="P113" s="59">
        <v>45107</v>
      </c>
      <c r="Q113" s="59">
        <v>45145</v>
      </c>
      <c r="R113" s="59">
        <v>45107</v>
      </c>
      <c r="S113" s="39"/>
      <c r="T113" s="39"/>
      <c r="U113" s="39" t="s">
        <v>91</v>
      </c>
      <c r="V113" s="39" t="s">
        <v>121</v>
      </c>
      <c r="W113" s="39">
        <v>20</v>
      </c>
      <c r="X113" s="39">
        <v>20</v>
      </c>
      <c r="Y113" s="39"/>
      <c r="Z113" s="39" t="s">
        <v>93</v>
      </c>
      <c r="AA113" s="39">
        <v>200000</v>
      </c>
      <c r="AB113" s="59">
        <v>44918</v>
      </c>
      <c r="AC113" s="39">
        <v>25.5</v>
      </c>
      <c r="AD113" s="39"/>
      <c r="AE113" s="39">
        <v>20</v>
      </c>
      <c r="AF113" s="39" t="s">
        <v>94</v>
      </c>
      <c r="AG113" s="39" t="s">
        <v>121</v>
      </c>
      <c r="AH113" s="39">
        <v>12.69477</v>
      </c>
      <c r="AI113" s="39">
        <f t="shared" si="10"/>
        <v>253.8954</v>
      </c>
      <c r="AJ113" s="39"/>
      <c r="AK113" s="39" t="s">
        <v>199</v>
      </c>
      <c r="AL113" s="39">
        <v>20</v>
      </c>
      <c r="AM113" s="39">
        <v>20</v>
      </c>
      <c r="AN113" s="39">
        <f t="shared" si="11"/>
        <v>400</v>
      </c>
      <c r="AO113" s="39"/>
      <c r="AP113" s="39"/>
      <c r="AQ113" s="39">
        <f t="shared" si="12"/>
        <v>0</v>
      </c>
      <c r="AR113" s="39">
        <f t="shared" si="13"/>
        <v>400</v>
      </c>
      <c r="AS113" s="39"/>
      <c r="AT113" s="39" t="s">
        <v>200</v>
      </c>
      <c r="AU113" s="40">
        <v>45128</v>
      </c>
      <c r="AV113" s="39">
        <f t="shared" si="14"/>
        <v>20</v>
      </c>
      <c r="AW113" s="39">
        <f t="shared" si="15"/>
        <v>400</v>
      </c>
      <c r="AX113" s="39"/>
      <c r="AY113" s="39" t="s">
        <v>494</v>
      </c>
      <c r="AZ113" s="40">
        <v>45204</v>
      </c>
      <c r="BA113" s="39">
        <f t="shared" si="16"/>
        <v>20</v>
      </c>
      <c r="BB113" s="39">
        <f t="shared" si="17"/>
        <v>20</v>
      </c>
      <c r="BC113" s="39">
        <f t="shared" si="18"/>
        <v>400</v>
      </c>
      <c r="BD113" s="39"/>
      <c r="BE113" s="39" t="s">
        <v>566</v>
      </c>
      <c r="BF113" s="39" t="s">
        <v>563</v>
      </c>
      <c r="BG113" s="39" t="s">
        <v>99</v>
      </c>
      <c r="BH113" s="38" t="s">
        <v>100</v>
      </c>
      <c r="BI113" s="38" t="s">
        <v>100</v>
      </c>
      <c r="BJ113" s="38" t="s">
        <v>101</v>
      </c>
      <c r="BK113" s="25" t="s">
        <v>496</v>
      </c>
    </row>
    <row r="114" spans="1:63" s="25" customFormat="1" ht="12.75" hidden="1" customHeight="1">
      <c r="A114" s="39">
        <f t="shared" si="19"/>
        <v>112</v>
      </c>
      <c r="B114" s="39" t="s">
        <v>567</v>
      </c>
      <c r="C114" s="39" t="s">
        <v>556</v>
      </c>
      <c r="D114" s="39" t="s">
        <v>557</v>
      </c>
      <c r="E114" s="39" t="s">
        <v>568</v>
      </c>
      <c r="F114" s="39" t="s">
        <v>569</v>
      </c>
      <c r="G114" s="39" t="s">
        <v>86</v>
      </c>
      <c r="H114" s="39" t="s">
        <v>198</v>
      </c>
      <c r="I114" s="39" t="s">
        <v>88</v>
      </c>
      <c r="J114" s="39" t="s">
        <v>89</v>
      </c>
      <c r="K114" s="39" t="s">
        <v>90</v>
      </c>
      <c r="L114" s="39" t="s">
        <v>319</v>
      </c>
      <c r="M114" s="39" t="s">
        <v>319</v>
      </c>
      <c r="N114" s="37">
        <v>45107</v>
      </c>
      <c r="O114" s="57">
        <v>76</v>
      </c>
      <c r="P114" s="59">
        <v>45107</v>
      </c>
      <c r="Q114" s="59">
        <v>45145</v>
      </c>
      <c r="R114" s="59">
        <v>45107</v>
      </c>
      <c r="S114" s="39"/>
      <c r="T114" s="39"/>
      <c r="U114" s="39" t="s">
        <v>91</v>
      </c>
      <c r="V114" s="39" t="s">
        <v>121</v>
      </c>
      <c r="W114" s="39">
        <v>76</v>
      </c>
      <c r="X114" s="39">
        <v>76</v>
      </c>
      <c r="Y114" s="39"/>
      <c r="Z114" s="39" t="s">
        <v>93</v>
      </c>
      <c r="AA114" s="39">
        <v>200000</v>
      </c>
      <c r="AB114" s="59">
        <v>44918</v>
      </c>
      <c r="AC114" s="39">
        <v>25.5</v>
      </c>
      <c r="AD114" s="39"/>
      <c r="AE114" s="39">
        <v>76</v>
      </c>
      <c r="AF114" s="39" t="s">
        <v>94</v>
      </c>
      <c r="AG114" s="39" t="s">
        <v>121</v>
      </c>
      <c r="AH114" s="39">
        <v>12.69477</v>
      </c>
      <c r="AI114" s="39">
        <f t="shared" si="10"/>
        <v>964.80251999999996</v>
      </c>
      <c r="AJ114" s="39"/>
      <c r="AK114" s="39" t="s">
        <v>199</v>
      </c>
      <c r="AL114" s="39">
        <v>76</v>
      </c>
      <c r="AM114" s="39">
        <v>20</v>
      </c>
      <c r="AN114" s="39">
        <f t="shared" si="11"/>
        <v>1520</v>
      </c>
      <c r="AO114" s="39"/>
      <c r="AP114" s="39"/>
      <c r="AQ114" s="39">
        <f t="shared" si="12"/>
        <v>0</v>
      </c>
      <c r="AR114" s="39">
        <f t="shared" si="13"/>
        <v>1520</v>
      </c>
      <c r="AS114" s="39"/>
      <c r="AT114" s="39" t="s">
        <v>200</v>
      </c>
      <c r="AU114" s="40">
        <v>45128</v>
      </c>
      <c r="AV114" s="39">
        <f t="shared" si="14"/>
        <v>20</v>
      </c>
      <c r="AW114" s="39">
        <f t="shared" si="15"/>
        <v>1520</v>
      </c>
      <c r="AX114" s="39"/>
      <c r="AY114" s="39" t="s">
        <v>494</v>
      </c>
      <c r="AZ114" s="40">
        <v>45204</v>
      </c>
      <c r="BA114" s="39">
        <f t="shared" si="16"/>
        <v>20</v>
      </c>
      <c r="BB114" s="39">
        <f t="shared" si="17"/>
        <v>76</v>
      </c>
      <c r="BC114" s="39">
        <f t="shared" si="18"/>
        <v>1520</v>
      </c>
      <c r="BD114" s="39"/>
      <c r="BE114" s="39" t="s">
        <v>570</v>
      </c>
      <c r="BF114" s="39" t="s">
        <v>567</v>
      </c>
      <c r="BG114" s="39" t="s">
        <v>99</v>
      </c>
      <c r="BH114" s="38" t="s">
        <v>100</v>
      </c>
      <c r="BI114" s="38" t="s">
        <v>100</v>
      </c>
      <c r="BJ114" s="38" t="s">
        <v>101</v>
      </c>
      <c r="BK114" s="25" t="s">
        <v>496</v>
      </c>
    </row>
    <row r="115" spans="1:63" s="25" customFormat="1" ht="12.75" customHeight="1">
      <c r="A115" s="39">
        <f t="shared" si="19"/>
        <v>113</v>
      </c>
      <c r="B115" s="39" t="s">
        <v>571</v>
      </c>
      <c r="C115" s="39" t="s">
        <v>572</v>
      </c>
      <c r="D115" s="39" t="s">
        <v>573</v>
      </c>
      <c r="E115" s="39" t="s">
        <v>574</v>
      </c>
      <c r="F115" s="39" t="s">
        <v>575</v>
      </c>
      <c r="G115" s="39" t="s">
        <v>86</v>
      </c>
      <c r="H115" s="39" t="s">
        <v>576</v>
      </c>
      <c r="I115" s="39" t="s">
        <v>88</v>
      </c>
      <c r="J115" s="39" t="s">
        <v>89</v>
      </c>
      <c r="K115" s="39" t="s">
        <v>90</v>
      </c>
      <c r="L115" s="39" t="s">
        <v>572</v>
      </c>
      <c r="M115" s="39" t="s">
        <v>572</v>
      </c>
      <c r="N115" s="37">
        <v>45046</v>
      </c>
      <c r="O115" s="57">
        <v>937</v>
      </c>
      <c r="P115" s="37">
        <v>45046</v>
      </c>
      <c r="Q115" s="37">
        <v>45145</v>
      </c>
      <c r="R115" s="37">
        <v>45107</v>
      </c>
      <c r="S115" s="39"/>
      <c r="T115" s="39"/>
      <c r="U115" s="39" t="s">
        <v>91</v>
      </c>
      <c r="V115" s="39" t="s">
        <v>92</v>
      </c>
      <c r="W115" s="39">
        <v>937</v>
      </c>
      <c r="X115" s="39">
        <v>937</v>
      </c>
      <c r="Y115" s="39"/>
      <c r="Z115" s="39" t="s">
        <v>93</v>
      </c>
      <c r="AA115" s="39">
        <v>150000</v>
      </c>
      <c r="AB115" s="59">
        <v>44918</v>
      </c>
      <c r="AC115" s="39">
        <v>30.5</v>
      </c>
      <c r="AD115" s="39"/>
      <c r="AE115" s="39">
        <v>937</v>
      </c>
      <c r="AF115" s="59" t="s">
        <v>94</v>
      </c>
      <c r="AG115" s="59" t="s">
        <v>92</v>
      </c>
      <c r="AH115" s="39">
        <v>29.43</v>
      </c>
      <c r="AI115" s="39">
        <f t="shared" si="10"/>
        <v>27575.91</v>
      </c>
      <c r="AJ115" s="39"/>
      <c r="AK115" s="39" t="s">
        <v>95</v>
      </c>
      <c r="AL115" s="39">
        <v>937</v>
      </c>
      <c r="AM115" s="39">
        <v>30</v>
      </c>
      <c r="AN115" s="39">
        <f t="shared" si="11"/>
        <v>28110</v>
      </c>
      <c r="AO115" s="39"/>
      <c r="AP115" s="39"/>
      <c r="AQ115" s="39">
        <f t="shared" si="12"/>
        <v>0</v>
      </c>
      <c r="AR115" s="39">
        <f t="shared" si="13"/>
        <v>28110</v>
      </c>
      <c r="AS115" s="39"/>
      <c r="AT115" s="39" t="s">
        <v>577</v>
      </c>
      <c r="AU115" s="59">
        <v>45082</v>
      </c>
      <c r="AV115" s="39">
        <f t="shared" si="14"/>
        <v>30</v>
      </c>
      <c r="AW115" s="39">
        <f t="shared" si="15"/>
        <v>28110</v>
      </c>
      <c r="AX115" s="39"/>
      <c r="AY115" s="39" t="s">
        <v>578</v>
      </c>
      <c r="AZ115" s="40">
        <v>45136</v>
      </c>
      <c r="BA115" s="39">
        <f t="shared" si="16"/>
        <v>30</v>
      </c>
      <c r="BB115" s="39">
        <f t="shared" si="17"/>
        <v>937</v>
      </c>
      <c r="BC115" s="39">
        <f t="shared" si="18"/>
        <v>28110</v>
      </c>
      <c r="BD115" s="39"/>
      <c r="BE115" s="39" t="s">
        <v>98</v>
      </c>
      <c r="BF115" s="39" t="s">
        <v>571</v>
      </c>
      <c r="BG115" s="39" t="s">
        <v>99</v>
      </c>
      <c r="BH115" s="38" t="s">
        <v>100</v>
      </c>
      <c r="BI115" s="38" t="s">
        <v>100</v>
      </c>
      <c r="BJ115" s="38" t="s">
        <v>101</v>
      </c>
    </row>
    <row r="116" spans="1:63" s="25" customFormat="1" ht="12.75" customHeight="1">
      <c r="A116" s="39">
        <f t="shared" si="19"/>
        <v>114</v>
      </c>
      <c r="B116" s="39" t="s">
        <v>579</v>
      </c>
      <c r="C116" s="39" t="s">
        <v>572</v>
      </c>
      <c r="D116" s="39" t="s">
        <v>573</v>
      </c>
      <c r="E116" s="39" t="s">
        <v>580</v>
      </c>
      <c r="F116" s="39" t="s">
        <v>581</v>
      </c>
      <c r="G116" s="39" t="s">
        <v>86</v>
      </c>
      <c r="H116" s="39" t="s">
        <v>576</v>
      </c>
      <c r="I116" s="39" t="s">
        <v>88</v>
      </c>
      <c r="J116" s="39" t="s">
        <v>89</v>
      </c>
      <c r="K116" s="39" t="s">
        <v>90</v>
      </c>
      <c r="L116" s="39" t="s">
        <v>572</v>
      </c>
      <c r="M116" s="39" t="s">
        <v>572</v>
      </c>
      <c r="N116" s="37">
        <v>45046</v>
      </c>
      <c r="O116" s="57">
        <v>1176</v>
      </c>
      <c r="P116" s="37">
        <v>45046</v>
      </c>
      <c r="Q116" s="37">
        <v>45145</v>
      </c>
      <c r="R116" s="37">
        <v>45107</v>
      </c>
      <c r="S116" s="39"/>
      <c r="T116" s="39"/>
      <c r="U116" s="39" t="s">
        <v>91</v>
      </c>
      <c r="V116" s="39" t="s">
        <v>92</v>
      </c>
      <c r="W116" s="39">
        <v>1176</v>
      </c>
      <c r="X116" s="39">
        <v>1176</v>
      </c>
      <c r="Y116" s="39"/>
      <c r="Z116" s="39" t="s">
        <v>93</v>
      </c>
      <c r="AA116" s="39">
        <v>150000</v>
      </c>
      <c r="AB116" s="59">
        <v>44918</v>
      </c>
      <c r="AC116" s="39">
        <v>30.5</v>
      </c>
      <c r="AD116" s="39"/>
      <c r="AE116" s="39">
        <v>1176</v>
      </c>
      <c r="AF116" s="59" t="s">
        <v>94</v>
      </c>
      <c r="AG116" s="59" t="s">
        <v>92</v>
      </c>
      <c r="AH116" s="39">
        <v>29.43</v>
      </c>
      <c r="AI116" s="39">
        <f t="shared" si="10"/>
        <v>34609.68</v>
      </c>
      <c r="AJ116" s="39"/>
      <c r="AK116" s="39" t="s">
        <v>95</v>
      </c>
      <c r="AL116" s="39">
        <v>1176</v>
      </c>
      <c r="AM116" s="39">
        <v>30</v>
      </c>
      <c r="AN116" s="39">
        <f t="shared" si="11"/>
        <v>35280</v>
      </c>
      <c r="AO116" s="39"/>
      <c r="AP116" s="39"/>
      <c r="AQ116" s="39">
        <f t="shared" si="12"/>
        <v>0</v>
      </c>
      <c r="AR116" s="39">
        <f t="shared" si="13"/>
        <v>35280</v>
      </c>
      <c r="AS116" s="39"/>
      <c r="AT116" s="39" t="s">
        <v>577</v>
      </c>
      <c r="AU116" s="59">
        <v>45082</v>
      </c>
      <c r="AV116" s="39">
        <f t="shared" si="14"/>
        <v>30</v>
      </c>
      <c r="AW116" s="39">
        <f t="shared" si="15"/>
        <v>35280</v>
      </c>
      <c r="AX116" s="39"/>
      <c r="AY116" s="39" t="s">
        <v>578</v>
      </c>
      <c r="AZ116" s="40">
        <v>45136</v>
      </c>
      <c r="BA116" s="39">
        <f t="shared" si="16"/>
        <v>30</v>
      </c>
      <c r="BB116" s="39">
        <f t="shared" si="17"/>
        <v>1176</v>
      </c>
      <c r="BC116" s="39">
        <f t="shared" si="18"/>
        <v>35280</v>
      </c>
      <c r="BD116" s="39"/>
      <c r="BE116" s="39" t="s">
        <v>107</v>
      </c>
      <c r="BF116" s="39" t="s">
        <v>579</v>
      </c>
      <c r="BG116" s="39" t="s">
        <v>99</v>
      </c>
      <c r="BH116" s="38" t="s">
        <v>100</v>
      </c>
      <c r="BI116" s="38" t="s">
        <v>100</v>
      </c>
      <c r="BJ116" s="38" t="s">
        <v>101</v>
      </c>
    </row>
    <row r="117" spans="1:63" s="25" customFormat="1" ht="12.75" customHeight="1">
      <c r="A117" s="39">
        <f t="shared" si="19"/>
        <v>115</v>
      </c>
      <c r="B117" s="39" t="s">
        <v>579</v>
      </c>
      <c r="C117" s="39" t="s">
        <v>572</v>
      </c>
      <c r="D117" s="39" t="s">
        <v>573</v>
      </c>
      <c r="E117" s="39" t="s">
        <v>580</v>
      </c>
      <c r="F117" s="39" t="s">
        <v>581</v>
      </c>
      <c r="G117" s="39" t="s">
        <v>86</v>
      </c>
      <c r="H117" s="39" t="s">
        <v>576</v>
      </c>
      <c r="I117" s="39" t="s">
        <v>88</v>
      </c>
      <c r="J117" s="39" t="s">
        <v>89</v>
      </c>
      <c r="K117" s="39" t="s">
        <v>90</v>
      </c>
      <c r="L117" s="39" t="s">
        <v>572</v>
      </c>
      <c r="M117" s="39" t="s">
        <v>572</v>
      </c>
      <c r="N117" s="37">
        <v>45107</v>
      </c>
      <c r="O117" s="57">
        <v>176</v>
      </c>
      <c r="P117" s="37">
        <v>45107</v>
      </c>
      <c r="Q117" s="37">
        <v>45145</v>
      </c>
      <c r="R117" s="37">
        <v>45107</v>
      </c>
      <c r="S117" s="39"/>
      <c r="T117" s="39"/>
      <c r="U117" s="39" t="s">
        <v>91</v>
      </c>
      <c r="V117" s="39" t="s">
        <v>92</v>
      </c>
      <c r="W117" s="39">
        <v>176</v>
      </c>
      <c r="X117" s="39">
        <v>176</v>
      </c>
      <c r="Y117" s="39"/>
      <c r="Z117" s="39" t="s">
        <v>93</v>
      </c>
      <c r="AA117" s="39">
        <v>150000</v>
      </c>
      <c r="AB117" s="59">
        <v>44918</v>
      </c>
      <c r="AC117" s="39">
        <v>30.5</v>
      </c>
      <c r="AD117" s="39"/>
      <c r="AE117" s="39">
        <v>176</v>
      </c>
      <c r="AF117" s="59" t="s">
        <v>94</v>
      </c>
      <c r="AG117" s="59" t="s">
        <v>92</v>
      </c>
      <c r="AH117" s="39">
        <v>29.43</v>
      </c>
      <c r="AI117" s="39">
        <f t="shared" si="10"/>
        <v>5179.68</v>
      </c>
      <c r="AJ117" s="39"/>
      <c r="AK117" s="39" t="s">
        <v>95</v>
      </c>
      <c r="AL117" s="39">
        <v>176</v>
      </c>
      <c r="AM117" s="39">
        <v>30</v>
      </c>
      <c r="AN117" s="39">
        <f t="shared" si="11"/>
        <v>5280</v>
      </c>
      <c r="AO117" s="39"/>
      <c r="AP117" s="39"/>
      <c r="AQ117" s="39">
        <f t="shared" si="12"/>
        <v>0</v>
      </c>
      <c r="AR117" s="39">
        <f t="shared" si="13"/>
        <v>5280</v>
      </c>
      <c r="AS117" s="39"/>
      <c r="AT117" s="39" t="s">
        <v>577</v>
      </c>
      <c r="AU117" s="59">
        <v>45082</v>
      </c>
      <c r="AV117" s="39">
        <f t="shared" si="14"/>
        <v>30</v>
      </c>
      <c r="AW117" s="39">
        <f t="shared" si="15"/>
        <v>5280</v>
      </c>
      <c r="AX117" s="39"/>
      <c r="AY117" s="39" t="s">
        <v>578</v>
      </c>
      <c r="AZ117" s="40">
        <v>45136</v>
      </c>
      <c r="BA117" s="39">
        <f t="shared" si="16"/>
        <v>30</v>
      </c>
      <c r="BB117" s="39">
        <f t="shared" si="17"/>
        <v>176</v>
      </c>
      <c r="BC117" s="39">
        <f t="shared" si="18"/>
        <v>5280</v>
      </c>
      <c r="BD117" s="39"/>
      <c r="BE117" s="39" t="s">
        <v>107</v>
      </c>
      <c r="BF117" s="39" t="s">
        <v>579</v>
      </c>
      <c r="BG117" s="39" t="s">
        <v>99</v>
      </c>
      <c r="BH117" s="38" t="s">
        <v>100</v>
      </c>
      <c r="BI117" s="38" t="s">
        <v>100</v>
      </c>
      <c r="BJ117" s="38" t="s">
        <v>101</v>
      </c>
    </row>
    <row r="118" spans="1:63" s="25" customFormat="1" ht="12.75" customHeight="1">
      <c r="A118" s="39">
        <f t="shared" si="19"/>
        <v>116</v>
      </c>
      <c r="B118" s="39" t="s">
        <v>582</v>
      </c>
      <c r="C118" s="39" t="s">
        <v>572</v>
      </c>
      <c r="D118" s="39" t="s">
        <v>573</v>
      </c>
      <c r="E118" s="39" t="s">
        <v>583</v>
      </c>
      <c r="F118" s="39" t="s">
        <v>584</v>
      </c>
      <c r="G118" s="39" t="s">
        <v>86</v>
      </c>
      <c r="H118" s="39" t="s">
        <v>576</v>
      </c>
      <c r="I118" s="39" t="s">
        <v>88</v>
      </c>
      <c r="J118" s="39" t="s">
        <v>89</v>
      </c>
      <c r="K118" s="39" t="s">
        <v>90</v>
      </c>
      <c r="L118" s="39" t="s">
        <v>572</v>
      </c>
      <c r="M118" s="39" t="s">
        <v>572</v>
      </c>
      <c r="N118" s="37">
        <v>45046</v>
      </c>
      <c r="O118" s="57">
        <v>591</v>
      </c>
      <c r="P118" s="37">
        <v>45046</v>
      </c>
      <c r="Q118" s="37">
        <v>45145</v>
      </c>
      <c r="R118" s="37">
        <v>45107</v>
      </c>
      <c r="S118" s="39"/>
      <c r="T118" s="39"/>
      <c r="U118" s="39" t="s">
        <v>91</v>
      </c>
      <c r="V118" s="39" t="s">
        <v>92</v>
      </c>
      <c r="W118" s="39">
        <v>591</v>
      </c>
      <c r="X118" s="39">
        <v>591</v>
      </c>
      <c r="Y118" s="39"/>
      <c r="Z118" s="39" t="s">
        <v>93</v>
      </c>
      <c r="AA118" s="39">
        <v>150000</v>
      </c>
      <c r="AB118" s="59">
        <v>44918</v>
      </c>
      <c r="AC118" s="39">
        <v>30.5</v>
      </c>
      <c r="AD118" s="39"/>
      <c r="AE118" s="39">
        <v>591</v>
      </c>
      <c r="AF118" s="59" t="s">
        <v>94</v>
      </c>
      <c r="AG118" s="59" t="s">
        <v>92</v>
      </c>
      <c r="AH118" s="39">
        <v>29.43</v>
      </c>
      <c r="AI118" s="39">
        <f t="shared" si="10"/>
        <v>17393.13</v>
      </c>
      <c r="AJ118" s="39"/>
      <c r="AK118" s="39" t="s">
        <v>95</v>
      </c>
      <c r="AL118" s="39">
        <v>591</v>
      </c>
      <c r="AM118" s="39">
        <v>30</v>
      </c>
      <c r="AN118" s="39">
        <f t="shared" si="11"/>
        <v>17730</v>
      </c>
      <c r="AO118" s="39"/>
      <c r="AP118" s="39"/>
      <c r="AQ118" s="39">
        <f t="shared" si="12"/>
        <v>0</v>
      </c>
      <c r="AR118" s="39">
        <f t="shared" si="13"/>
        <v>17730</v>
      </c>
      <c r="AS118" s="39"/>
      <c r="AT118" s="39" t="s">
        <v>577</v>
      </c>
      <c r="AU118" s="59">
        <v>45082</v>
      </c>
      <c r="AV118" s="39">
        <f t="shared" si="14"/>
        <v>30</v>
      </c>
      <c r="AW118" s="39">
        <f t="shared" si="15"/>
        <v>17730</v>
      </c>
      <c r="AX118" s="39"/>
      <c r="AY118" s="39" t="s">
        <v>578</v>
      </c>
      <c r="AZ118" s="40">
        <v>45136</v>
      </c>
      <c r="BA118" s="39">
        <f t="shared" si="16"/>
        <v>30</v>
      </c>
      <c r="BB118" s="39">
        <f t="shared" si="17"/>
        <v>591</v>
      </c>
      <c r="BC118" s="39">
        <f t="shared" si="18"/>
        <v>17730</v>
      </c>
      <c r="BD118" s="39"/>
      <c r="BE118" s="39" t="s">
        <v>113</v>
      </c>
      <c r="BF118" s="39" t="s">
        <v>582</v>
      </c>
      <c r="BG118" s="39" t="s">
        <v>99</v>
      </c>
      <c r="BH118" s="38" t="s">
        <v>100</v>
      </c>
      <c r="BI118" s="38" t="s">
        <v>100</v>
      </c>
      <c r="BJ118" s="38" t="s">
        <v>101</v>
      </c>
    </row>
    <row r="119" spans="1:63" s="25" customFormat="1" ht="12.75" customHeight="1">
      <c r="A119" s="39">
        <f t="shared" si="19"/>
        <v>117</v>
      </c>
      <c r="B119" s="39" t="s">
        <v>585</v>
      </c>
      <c r="C119" s="39" t="s">
        <v>572</v>
      </c>
      <c r="D119" s="39" t="s">
        <v>573</v>
      </c>
      <c r="E119" s="39" t="s">
        <v>586</v>
      </c>
      <c r="F119" s="39" t="s">
        <v>587</v>
      </c>
      <c r="G119" s="39" t="s">
        <v>86</v>
      </c>
      <c r="H119" s="39" t="s">
        <v>576</v>
      </c>
      <c r="I119" s="39" t="s">
        <v>88</v>
      </c>
      <c r="J119" s="39" t="s">
        <v>89</v>
      </c>
      <c r="K119" s="39" t="s">
        <v>90</v>
      </c>
      <c r="L119" s="39" t="s">
        <v>572</v>
      </c>
      <c r="M119" s="39" t="s">
        <v>572</v>
      </c>
      <c r="N119" s="37">
        <v>45046</v>
      </c>
      <c r="O119" s="57">
        <v>1216</v>
      </c>
      <c r="P119" s="37">
        <v>45046</v>
      </c>
      <c r="Q119" s="37">
        <v>45145</v>
      </c>
      <c r="R119" s="37">
        <v>45107</v>
      </c>
      <c r="S119" s="39"/>
      <c r="T119" s="39"/>
      <c r="U119" s="39" t="s">
        <v>91</v>
      </c>
      <c r="V119" s="39" t="s">
        <v>92</v>
      </c>
      <c r="W119" s="39">
        <v>1216</v>
      </c>
      <c r="X119" s="39">
        <v>1216</v>
      </c>
      <c r="Y119" s="39"/>
      <c r="Z119" s="39" t="s">
        <v>93</v>
      </c>
      <c r="AA119" s="39">
        <v>150000</v>
      </c>
      <c r="AB119" s="59">
        <v>44918</v>
      </c>
      <c r="AC119" s="39">
        <v>30.5</v>
      </c>
      <c r="AD119" s="39"/>
      <c r="AE119" s="39">
        <v>1216</v>
      </c>
      <c r="AF119" s="59" t="s">
        <v>94</v>
      </c>
      <c r="AG119" s="59" t="s">
        <v>92</v>
      </c>
      <c r="AH119" s="39">
        <v>29.43</v>
      </c>
      <c r="AI119" s="39">
        <f t="shared" si="10"/>
        <v>35786.879999999997</v>
      </c>
      <c r="AJ119" s="39"/>
      <c r="AK119" s="39" t="s">
        <v>95</v>
      </c>
      <c r="AL119" s="39">
        <v>1216</v>
      </c>
      <c r="AM119" s="39">
        <v>30</v>
      </c>
      <c r="AN119" s="39">
        <f t="shared" si="11"/>
        <v>36480</v>
      </c>
      <c r="AO119" s="39"/>
      <c r="AP119" s="39"/>
      <c r="AQ119" s="39">
        <f t="shared" si="12"/>
        <v>0</v>
      </c>
      <c r="AR119" s="39">
        <f t="shared" si="13"/>
        <v>36480</v>
      </c>
      <c r="AS119" s="39"/>
      <c r="AT119" s="39" t="s">
        <v>577</v>
      </c>
      <c r="AU119" s="59">
        <v>45082</v>
      </c>
      <c r="AV119" s="39">
        <f t="shared" si="14"/>
        <v>30</v>
      </c>
      <c r="AW119" s="39">
        <f t="shared" si="15"/>
        <v>36480</v>
      </c>
      <c r="AX119" s="39"/>
      <c r="AY119" s="39" t="s">
        <v>578</v>
      </c>
      <c r="AZ119" s="40">
        <v>45136</v>
      </c>
      <c r="BA119" s="39">
        <f t="shared" si="16"/>
        <v>30</v>
      </c>
      <c r="BB119" s="39">
        <f t="shared" si="17"/>
        <v>1216</v>
      </c>
      <c r="BC119" s="39">
        <f t="shared" si="18"/>
        <v>36480</v>
      </c>
      <c r="BD119" s="39"/>
      <c r="BE119" s="39" t="s">
        <v>117</v>
      </c>
      <c r="BF119" s="39" t="s">
        <v>585</v>
      </c>
      <c r="BG119" s="39" t="s">
        <v>99</v>
      </c>
      <c r="BH119" s="38" t="s">
        <v>100</v>
      </c>
      <c r="BI119" s="38" t="s">
        <v>100</v>
      </c>
      <c r="BJ119" s="38" t="s">
        <v>101</v>
      </c>
    </row>
    <row r="120" spans="1:63" s="25" customFormat="1" ht="12.75" customHeight="1">
      <c r="A120" s="39">
        <f t="shared" si="19"/>
        <v>118</v>
      </c>
      <c r="B120" s="39" t="s">
        <v>588</v>
      </c>
      <c r="C120" s="39" t="s">
        <v>572</v>
      </c>
      <c r="D120" s="39" t="s">
        <v>573</v>
      </c>
      <c r="E120" s="39" t="s">
        <v>589</v>
      </c>
      <c r="F120" s="39" t="s">
        <v>590</v>
      </c>
      <c r="G120" s="39" t="s">
        <v>86</v>
      </c>
      <c r="H120" s="39" t="s">
        <v>591</v>
      </c>
      <c r="I120" s="39" t="s">
        <v>88</v>
      </c>
      <c r="J120" s="39" t="s">
        <v>89</v>
      </c>
      <c r="K120" s="39" t="s">
        <v>90</v>
      </c>
      <c r="L120" s="39" t="s">
        <v>572</v>
      </c>
      <c r="M120" s="39" t="s">
        <v>572</v>
      </c>
      <c r="N120" s="37">
        <v>45046</v>
      </c>
      <c r="O120" s="57">
        <v>703</v>
      </c>
      <c r="P120" s="37">
        <v>45046</v>
      </c>
      <c r="Q120" s="37">
        <v>45145</v>
      </c>
      <c r="R120" s="37">
        <v>45107</v>
      </c>
      <c r="S120" s="39"/>
      <c r="T120" s="39"/>
      <c r="U120" s="39" t="s">
        <v>91</v>
      </c>
      <c r="V120" s="39" t="s">
        <v>92</v>
      </c>
      <c r="W120" s="39">
        <v>703</v>
      </c>
      <c r="X120" s="39">
        <v>703</v>
      </c>
      <c r="Y120" s="39"/>
      <c r="Z120" s="39" t="s">
        <v>93</v>
      </c>
      <c r="AA120" s="39">
        <v>150000</v>
      </c>
      <c r="AB120" s="59">
        <v>44918</v>
      </c>
      <c r="AC120" s="39">
        <v>30.5</v>
      </c>
      <c r="AD120" s="39"/>
      <c r="AE120" s="39">
        <v>703</v>
      </c>
      <c r="AF120" s="59" t="s">
        <v>94</v>
      </c>
      <c r="AG120" s="59" t="s">
        <v>92</v>
      </c>
      <c r="AH120" s="39">
        <v>29.43</v>
      </c>
      <c r="AI120" s="39">
        <f t="shared" si="10"/>
        <v>20689.29</v>
      </c>
      <c r="AJ120" s="39"/>
      <c r="AK120" s="39" t="s">
        <v>95</v>
      </c>
      <c r="AL120" s="39">
        <v>703</v>
      </c>
      <c r="AM120" s="39">
        <v>30</v>
      </c>
      <c r="AN120" s="39">
        <f t="shared" si="11"/>
        <v>21090</v>
      </c>
      <c r="AO120" s="39"/>
      <c r="AP120" s="39"/>
      <c r="AQ120" s="39">
        <f t="shared" si="12"/>
        <v>0</v>
      </c>
      <c r="AR120" s="39">
        <f t="shared" si="13"/>
        <v>21090</v>
      </c>
      <c r="AS120" s="39"/>
      <c r="AT120" s="39" t="s">
        <v>577</v>
      </c>
      <c r="AU120" s="59">
        <v>45082</v>
      </c>
      <c r="AV120" s="39">
        <f t="shared" si="14"/>
        <v>30</v>
      </c>
      <c r="AW120" s="39">
        <f t="shared" si="15"/>
        <v>21090</v>
      </c>
      <c r="AX120" s="39"/>
      <c r="AY120" s="39" t="s">
        <v>578</v>
      </c>
      <c r="AZ120" s="40">
        <v>45136</v>
      </c>
      <c r="BA120" s="39">
        <f t="shared" si="16"/>
        <v>30</v>
      </c>
      <c r="BB120" s="39">
        <f t="shared" si="17"/>
        <v>703</v>
      </c>
      <c r="BC120" s="39">
        <f t="shared" si="18"/>
        <v>21090</v>
      </c>
      <c r="BD120" s="39"/>
      <c r="BE120" s="39" t="s">
        <v>122</v>
      </c>
      <c r="BF120" s="39" t="s">
        <v>588</v>
      </c>
      <c r="BG120" s="39" t="s">
        <v>99</v>
      </c>
      <c r="BH120" s="38" t="s">
        <v>100</v>
      </c>
      <c r="BI120" s="38" t="s">
        <v>100</v>
      </c>
      <c r="BJ120" s="38" t="s">
        <v>101</v>
      </c>
    </row>
    <row r="121" spans="1:63" s="25" customFormat="1" ht="12.75" customHeight="1">
      <c r="A121" s="39">
        <f t="shared" si="19"/>
        <v>119</v>
      </c>
      <c r="B121" s="39" t="s">
        <v>592</v>
      </c>
      <c r="C121" s="39" t="s">
        <v>572</v>
      </c>
      <c r="D121" s="39" t="s">
        <v>573</v>
      </c>
      <c r="E121" s="39" t="s">
        <v>593</v>
      </c>
      <c r="F121" s="39" t="s">
        <v>594</v>
      </c>
      <c r="G121" s="39" t="s">
        <v>86</v>
      </c>
      <c r="H121" s="39" t="s">
        <v>591</v>
      </c>
      <c r="I121" s="39" t="s">
        <v>88</v>
      </c>
      <c r="J121" s="39" t="s">
        <v>89</v>
      </c>
      <c r="K121" s="39" t="s">
        <v>90</v>
      </c>
      <c r="L121" s="39" t="s">
        <v>572</v>
      </c>
      <c r="M121" s="39" t="s">
        <v>572</v>
      </c>
      <c r="N121" s="37">
        <v>45046</v>
      </c>
      <c r="O121" s="57">
        <v>179</v>
      </c>
      <c r="P121" s="37">
        <v>45046</v>
      </c>
      <c r="Q121" s="37">
        <v>45145</v>
      </c>
      <c r="R121" s="37">
        <v>45107</v>
      </c>
      <c r="S121" s="39"/>
      <c r="T121" s="39"/>
      <c r="U121" s="39" t="s">
        <v>91</v>
      </c>
      <c r="V121" s="39" t="s">
        <v>92</v>
      </c>
      <c r="W121" s="39">
        <v>179</v>
      </c>
      <c r="X121" s="39">
        <v>179</v>
      </c>
      <c r="Y121" s="39"/>
      <c r="Z121" s="39" t="s">
        <v>93</v>
      </c>
      <c r="AA121" s="39">
        <v>150000</v>
      </c>
      <c r="AB121" s="59">
        <v>44918</v>
      </c>
      <c r="AC121" s="39">
        <v>30.5</v>
      </c>
      <c r="AD121" s="39"/>
      <c r="AE121" s="39">
        <v>179</v>
      </c>
      <c r="AF121" s="59" t="s">
        <v>94</v>
      </c>
      <c r="AG121" s="59" t="s">
        <v>92</v>
      </c>
      <c r="AH121" s="39">
        <v>29.43</v>
      </c>
      <c r="AI121" s="39">
        <f t="shared" si="10"/>
        <v>5267.97</v>
      </c>
      <c r="AJ121" s="39"/>
      <c r="AK121" s="39" t="s">
        <v>95</v>
      </c>
      <c r="AL121" s="39">
        <v>179</v>
      </c>
      <c r="AM121" s="39">
        <v>30</v>
      </c>
      <c r="AN121" s="39">
        <f t="shared" si="11"/>
        <v>5370</v>
      </c>
      <c r="AO121" s="39"/>
      <c r="AP121" s="39"/>
      <c r="AQ121" s="39">
        <f t="shared" si="12"/>
        <v>0</v>
      </c>
      <c r="AR121" s="39">
        <f t="shared" si="13"/>
        <v>5370</v>
      </c>
      <c r="AS121" s="39"/>
      <c r="AT121" s="39" t="s">
        <v>577</v>
      </c>
      <c r="AU121" s="59">
        <v>45082</v>
      </c>
      <c r="AV121" s="39">
        <f t="shared" si="14"/>
        <v>30</v>
      </c>
      <c r="AW121" s="39">
        <f t="shared" si="15"/>
        <v>5370</v>
      </c>
      <c r="AX121" s="39"/>
      <c r="AY121" s="39" t="s">
        <v>578</v>
      </c>
      <c r="AZ121" s="40">
        <v>45136</v>
      </c>
      <c r="BA121" s="39">
        <f t="shared" si="16"/>
        <v>30</v>
      </c>
      <c r="BB121" s="39">
        <f t="shared" si="17"/>
        <v>179</v>
      </c>
      <c r="BC121" s="39">
        <f t="shared" si="18"/>
        <v>5370</v>
      </c>
      <c r="BD121" s="39"/>
      <c r="BE121" s="39" t="s">
        <v>128</v>
      </c>
      <c r="BF121" s="39" t="s">
        <v>592</v>
      </c>
      <c r="BG121" s="39" t="s">
        <v>99</v>
      </c>
      <c r="BH121" s="38" t="s">
        <v>100</v>
      </c>
      <c r="BI121" s="38" t="s">
        <v>100</v>
      </c>
      <c r="BJ121" s="38" t="s">
        <v>101</v>
      </c>
    </row>
    <row r="122" spans="1:63" s="25" customFormat="1" ht="12.75" customHeight="1">
      <c r="A122" s="39">
        <f t="shared" si="19"/>
        <v>120</v>
      </c>
      <c r="B122" s="39" t="s">
        <v>595</v>
      </c>
      <c r="C122" s="39" t="s">
        <v>572</v>
      </c>
      <c r="D122" s="39" t="s">
        <v>573</v>
      </c>
      <c r="E122" s="39" t="s">
        <v>596</v>
      </c>
      <c r="F122" s="39" t="s">
        <v>597</v>
      </c>
      <c r="G122" s="39" t="s">
        <v>86</v>
      </c>
      <c r="H122" s="39" t="s">
        <v>591</v>
      </c>
      <c r="I122" s="39" t="s">
        <v>88</v>
      </c>
      <c r="J122" s="39" t="s">
        <v>89</v>
      </c>
      <c r="K122" s="39" t="s">
        <v>90</v>
      </c>
      <c r="L122" s="39" t="s">
        <v>572</v>
      </c>
      <c r="M122" s="39" t="s">
        <v>572</v>
      </c>
      <c r="N122" s="37">
        <v>45046</v>
      </c>
      <c r="O122" s="57">
        <v>804</v>
      </c>
      <c r="P122" s="37">
        <v>45046</v>
      </c>
      <c r="Q122" s="37">
        <v>45145</v>
      </c>
      <c r="R122" s="37">
        <v>45107</v>
      </c>
      <c r="S122" s="39"/>
      <c r="T122" s="39"/>
      <c r="U122" s="39" t="s">
        <v>91</v>
      </c>
      <c r="V122" s="39" t="s">
        <v>92</v>
      </c>
      <c r="W122" s="39">
        <v>804</v>
      </c>
      <c r="X122" s="39">
        <v>804</v>
      </c>
      <c r="Y122" s="39"/>
      <c r="Z122" s="39" t="s">
        <v>93</v>
      </c>
      <c r="AA122" s="39">
        <v>150000</v>
      </c>
      <c r="AB122" s="59">
        <v>44918</v>
      </c>
      <c r="AC122" s="39">
        <v>30.5</v>
      </c>
      <c r="AD122" s="39"/>
      <c r="AE122" s="39">
        <v>804</v>
      </c>
      <c r="AF122" s="59" t="s">
        <v>94</v>
      </c>
      <c r="AG122" s="59" t="s">
        <v>92</v>
      </c>
      <c r="AH122" s="39">
        <v>29.43</v>
      </c>
      <c r="AI122" s="39">
        <f t="shared" si="10"/>
        <v>23661.72</v>
      </c>
      <c r="AJ122" s="39"/>
      <c r="AK122" s="39" t="s">
        <v>95</v>
      </c>
      <c r="AL122" s="39">
        <v>804</v>
      </c>
      <c r="AM122" s="39">
        <v>30</v>
      </c>
      <c r="AN122" s="39">
        <f t="shared" si="11"/>
        <v>24120</v>
      </c>
      <c r="AO122" s="39"/>
      <c r="AP122" s="39"/>
      <c r="AQ122" s="39">
        <f t="shared" si="12"/>
        <v>0</v>
      </c>
      <c r="AR122" s="39">
        <f t="shared" si="13"/>
        <v>24120</v>
      </c>
      <c r="AS122" s="39"/>
      <c r="AT122" s="39" t="s">
        <v>577</v>
      </c>
      <c r="AU122" s="59">
        <v>45082</v>
      </c>
      <c r="AV122" s="39">
        <f t="shared" si="14"/>
        <v>30</v>
      </c>
      <c r="AW122" s="39">
        <f t="shared" si="15"/>
        <v>24120</v>
      </c>
      <c r="AX122" s="39"/>
      <c r="AY122" s="39" t="s">
        <v>578</v>
      </c>
      <c r="AZ122" s="40">
        <v>45136</v>
      </c>
      <c r="BA122" s="39">
        <f t="shared" si="16"/>
        <v>30</v>
      </c>
      <c r="BB122" s="39">
        <f t="shared" si="17"/>
        <v>804</v>
      </c>
      <c r="BC122" s="39">
        <f t="shared" si="18"/>
        <v>24120</v>
      </c>
      <c r="BD122" s="39"/>
      <c r="BE122" s="39" t="s">
        <v>133</v>
      </c>
      <c r="BF122" s="39" t="s">
        <v>595</v>
      </c>
      <c r="BG122" s="39" t="s">
        <v>99</v>
      </c>
      <c r="BH122" s="38" t="s">
        <v>100</v>
      </c>
      <c r="BI122" s="38" t="s">
        <v>100</v>
      </c>
      <c r="BJ122" s="38" t="s">
        <v>101</v>
      </c>
    </row>
    <row r="123" spans="1:63" s="25" customFormat="1" ht="12.75" customHeight="1">
      <c r="A123" s="39">
        <f t="shared" si="19"/>
        <v>121</v>
      </c>
      <c r="B123" s="39" t="s">
        <v>595</v>
      </c>
      <c r="C123" s="39" t="s">
        <v>572</v>
      </c>
      <c r="D123" s="39" t="s">
        <v>573</v>
      </c>
      <c r="E123" s="39" t="s">
        <v>596</v>
      </c>
      <c r="F123" s="39" t="s">
        <v>597</v>
      </c>
      <c r="G123" s="39" t="s">
        <v>86</v>
      </c>
      <c r="H123" s="39" t="s">
        <v>591</v>
      </c>
      <c r="I123" s="39" t="s">
        <v>88</v>
      </c>
      <c r="J123" s="39" t="s">
        <v>89</v>
      </c>
      <c r="K123" s="39" t="s">
        <v>90</v>
      </c>
      <c r="L123" s="39" t="s">
        <v>572</v>
      </c>
      <c r="M123" s="39" t="s">
        <v>572</v>
      </c>
      <c r="N123" s="37">
        <v>45107</v>
      </c>
      <c r="O123" s="57">
        <v>233</v>
      </c>
      <c r="P123" s="37">
        <v>45107</v>
      </c>
      <c r="Q123" s="37">
        <v>45145</v>
      </c>
      <c r="R123" s="37">
        <v>45107</v>
      </c>
      <c r="S123" s="39"/>
      <c r="T123" s="39"/>
      <c r="U123" s="39" t="s">
        <v>91</v>
      </c>
      <c r="V123" s="39" t="s">
        <v>92</v>
      </c>
      <c r="W123" s="39">
        <v>233</v>
      </c>
      <c r="X123" s="39">
        <v>233</v>
      </c>
      <c r="Y123" s="39"/>
      <c r="Z123" s="39" t="s">
        <v>93</v>
      </c>
      <c r="AA123" s="39">
        <v>150000</v>
      </c>
      <c r="AB123" s="59">
        <v>44918</v>
      </c>
      <c r="AC123" s="39">
        <v>30.5</v>
      </c>
      <c r="AD123" s="39"/>
      <c r="AE123" s="39">
        <v>233</v>
      </c>
      <c r="AF123" s="59" t="s">
        <v>94</v>
      </c>
      <c r="AG123" s="59" t="s">
        <v>92</v>
      </c>
      <c r="AH123" s="39">
        <v>29.43</v>
      </c>
      <c r="AI123" s="39">
        <f t="shared" si="10"/>
        <v>6857.19</v>
      </c>
      <c r="AJ123" s="39"/>
      <c r="AK123" s="39" t="s">
        <v>95</v>
      </c>
      <c r="AL123" s="39">
        <v>233</v>
      </c>
      <c r="AM123" s="39">
        <v>30</v>
      </c>
      <c r="AN123" s="39">
        <f t="shared" si="11"/>
        <v>6990</v>
      </c>
      <c r="AO123" s="39"/>
      <c r="AP123" s="39"/>
      <c r="AQ123" s="39">
        <f t="shared" si="12"/>
        <v>0</v>
      </c>
      <c r="AR123" s="39">
        <f t="shared" si="13"/>
        <v>6990</v>
      </c>
      <c r="AS123" s="39"/>
      <c r="AT123" s="39" t="s">
        <v>577</v>
      </c>
      <c r="AU123" s="59">
        <v>45082</v>
      </c>
      <c r="AV123" s="39">
        <f t="shared" si="14"/>
        <v>30</v>
      </c>
      <c r="AW123" s="39">
        <f t="shared" si="15"/>
        <v>6990</v>
      </c>
      <c r="AX123" s="39"/>
      <c r="AY123" s="39" t="s">
        <v>578</v>
      </c>
      <c r="AZ123" s="40">
        <v>45136</v>
      </c>
      <c r="BA123" s="39">
        <f t="shared" si="16"/>
        <v>30</v>
      </c>
      <c r="BB123" s="39">
        <f t="shared" si="17"/>
        <v>233</v>
      </c>
      <c r="BC123" s="39">
        <f t="shared" si="18"/>
        <v>6990</v>
      </c>
      <c r="BD123" s="39"/>
      <c r="BE123" s="39" t="s">
        <v>133</v>
      </c>
      <c r="BF123" s="39" t="s">
        <v>595</v>
      </c>
      <c r="BG123" s="39" t="s">
        <v>99</v>
      </c>
      <c r="BH123" s="38" t="s">
        <v>100</v>
      </c>
      <c r="BI123" s="38" t="s">
        <v>100</v>
      </c>
      <c r="BJ123" s="38" t="s">
        <v>101</v>
      </c>
    </row>
    <row r="124" spans="1:63" s="25" customFormat="1" ht="12.75" customHeight="1">
      <c r="A124" s="39">
        <f t="shared" si="19"/>
        <v>122</v>
      </c>
      <c r="B124" s="39" t="s">
        <v>598</v>
      </c>
      <c r="C124" s="39" t="s">
        <v>572</v>
      </c>
      <c r="D124" s="39" t="s">
        <v>573</v>
      </c>
      <c r="E124" s="39" t="s">
        <v>599</v>
      </c>
      <c r="F124" s="39" t="s">
        <v>600</v>
      </c>
      <c r="G124" s="39" t="s">
        <v>86</v>
      </c>
      <c r="H124" s="39" t="s">
        <v>591</v>
      </c>
      <c r="I124" s="39" t="s">
        <v>88</v>
      </c>
      <c r="J124" s="39" t="s">
        <v>89</v>
      </c>
      <c r="K124" s="39" t="s">
        <v>90</v>
      </c>
      <c r="L124" s="39" t="s">
        <v>572</v>
      </c>
      <c r="M124" s="39" t="s">
        <v>572</v>
      </c>
      <c r="N124" s="37">
        <v>45046</v>
      </c>
      <c r="O124" s="57">
        <v>421</v>
      </c>
      <c r="P124" s="37">
        <v>45046</v>
      </c>
      <c r="Q124" s="37">
        <v>45145</v>
      </c>
      <c r="R124" s="37">
        <v>45107</v>
      </c>
      <c r="S124" s="39"/>
      <c r="T124" s="39"/>
      <c r="U124" s="39" t="s">
        <v>91</v>
      </c>
      <c r="V124" s="39" t="s">
        <v>92</v>
      </c>
      <c r="W124" s="39">
        <v>421</v>
      </c>
      <c r="X124" s="39">
        <v>421</v>
      </c>
      <c r="Y124" s="39"/>
      <c r="Z124" s="39" t="s">
        <v>93</v>
      </c>
      <c r="AA124" s="39">
        <v>150000</v>
      </c>
      <c r="AB124" s="59">
        <v>44918</v>
      </c>
      <c r="AC124" s="39">
        <v>30.5</v>
      </c>
      <c r="AD124" s="39"/>
      <c r="AE124" s="39">
        <v>421</v>
      </c>
      <c r="AF124" s="59" t="s">
        <v>94</v>
      </c>
      <c r="AG124" s="59" t="s">
        <v>92</v>
      </c>
      <c r="AH124" s="39">
        <v>29.43</v>
      </c>
      <c r="AI124" s="39">
        <f t="shared" si="10"/>
        <v>12390.03</v>
      </c>
      <c r="AJ124" s="39"/>
      <c r="AK124" s="39" t="s">
        <v>95</v>
      </c>
      <c r="AL124" s="39">
        <v>421</v>
      </c>
      <c r="AM124" s="39">
        <v>30</v>
      </c>
      <c r="AN124" s="39">
        <f t="shared" si="11"/>
        <v>12630</v>
      </c>
      <c r="AO124" s="39"/>
      <c r="AP124" s="39"/>
      <c r="AQ124" s="39">
        <f t="shared" si="12"/>
        <v>0</v>
      </c>
      <c r="AR124" s="39">
        <f t="shared" si="13"/>
        <v>12630</v>
      </c>
      <c r="AS124" s="39"/>
      <c r="AT124" s="39" t="s">
        <v>577</v>
      </c>
      <c r="AU124" s="59">
        <v>45082</v>
      </c>
      <c r="AV124" s="39">
        <f t="shared" si="14"/>
        <v>30</v>
      </c>
      <c r="AW124" s="39">
        <f t="shared" si="15"/>
        <v>12630</v>
      </c>
      <c r="AX124" s="39"/>
      <c r="AY124" s="39" t="s">
        <v>578</v>
      </c>
      <c r="AZ124" s="40">
        <v>45136</v>
      </c>
      <c r="BA124" s="39">
        <f t="shared" si="16"/>
        <v>30</v>
      </c>
      <c r="BB124" s="39">
        <f t="shared" si="17"/>
        <v>421</v>
      </c>
      <c r="BC124" s="39">
        <f t="shared" si="18"/>
        <v>12630</v>
      </c>
      <c r="BD124" s="39"/>
      <c r="BE124" s="39" t="s">
        <v>136</v>
      </c>
      <c r="BF124" s="39" t="s">
        <v>598</v>
      </c>
      <c r="BG124" s="39" t="s">
        <v>99</v>
      </c>
      <c r="BH124" s="38" t="s">
        <v>100</v>
      </c>
      <c r="BI124" s="38" t="s">
        <v>100</v>
      </c>
      <c r="BJ124" s="38" t="s">
        <v>101</v>
      </c>
    </row>
    <row r="125" spans="1:63" s="25" customFormat="1" ht="12.75" customHeight="1">
      <c r="A125" s="39">
        <f t="shared" si="19"/>
        <v>123</v>
      </c>
      <c r="B125" s="39" t="s">
        <v>601</v>
      </c>
      <c r="C125" s="39" t="s">
        <v>602</v>
      </c>
      <c r="D125" s="39" t="s">
        <v>603</v>
      </c>
      <c r="E125" s="39" t="s">
        <v>604</v>
      </c>
      <c r="F125" s="39" t="s">
        <v>605</v>
      </c>
      <c r="G125" s="39" t="s">
        <v>86</v>
      </c>
      <c r="H125" s="39" t="s">
        <v>576</v>
      </c>
      <c r="I125" s="39" t="s">
        <v>88</v>
      </c>
      <c r="J125" s="39" t="s">
        <v>89</v>
      </c>
      <c r="K125" s="39" t="s">
        <v>90</v>
      </c>
      <c r="L125" s="39" t="s">
        <v>572</v>
      </c>
      <c r="M125" s="39" t="s">
        <v>572</v>
      </c>
      <c r="N125" s="37">
        <v>45046</v>
      </c>
      <c r="O125" s="57">
        <v>5</v>
      </c>
      <c r="P125" s="37">
        <v>45046</v>
      </c>
      <c r="Q125" s="37">
        <v>45145</v>
      </c>
      <c r="R125" s="37">
        <v>45107</v>
      </c>
      <c r="S125" s="39"/>
      <c r="T125" s="39"/>
      <c r="U125" s="39" t="s">
        <v>91</v>
      </c>
      <c r="V125" s="39" t="s">
        <v>121</v>
      </c>
      <c r="W125" s="39">
        <v>5</v>
      </c>
      <c r="X125" s="39">
        <v>5</v>
      </c>
      <c r="Y125" s="39"/>
      <c r="Z125" s="39" t="s">
        <v>93</v>
      </c>
      <c r="AA125" s="39">
        <v>200000</v>
      </c>
      <c r="AB125" s="59">
        <v>44918</v>
      </c>
      <c r="AC125" s="39">
        <v>25.5</v>
      </c>
      <c r="AD125" s="39"/>
      <c r="AE125" s="39">
        <v>5</v>
      </c>
      <c r="AF125" s="59" t="s">
        <v>94</v>
      </c>
      <c r="AG125" s="59" t="s">
        <v>121</v>
      </c>
      <c r="AH125" s="39">
        <v>12.718</v>
      </c>
      <c r="AI125" s="39">
        <f t="shared" si="10"/>
        <v>63.59</v>
      </c>
      <c r="AJ125" s="39"/>
      <c r="AK125" s="39" t="s">
        <v>95</v>
      </c>
      <c r="AL125" s="39">
        <v>5</v>
      </c>
      <c r="AM125" s="39">
        <v>30</v>
      </c>
      <c r="AN125" s="39">
        <f t="shared" si="11"/>
        <v>150</v>
      </c>
      <c r="AO125" s="39"/>
      <c r="AP125" s="39"/>
      <c r="AQ125" s="39">
        <f t="shared" si="12"/>
        <v>0</v>
      </c>
      <c r="AR125" s="39">
        <f t="shared" si="13"/>
        <v>150</v>
      </c>
      <c r="AS125" s="39"/>
      <c r="AT125" s="39" t="s">
        <v>577</v>
      </c>
      <c r="AU125" s="59">
        <v>45082</v>
      </c>
      <c r="AV125" s="39">
        <f t="shared" si="14"/>
        <v>30</v>
      </c>
      <c r="AW125" s="39">
        <f t="shared" si="15"/>
        <v>150</v>
      </c>
      <c r="AX125" s="39"/>
      <c r="AY125" s="39" t="s">
        <v>578</v>
      </c>
      <c r="AZ125" s="40">
        <v>45136</v>
      </c>
      <c r="BA125" s="39">
        <f t="shared" si="16"/>
        <v>30</v>
      </c>
      <c r="BB125" s="39">
        <f t="shared" si="17"/>
        <v>5</v>
      </c>
      <c r="BC125" s="39">
        <f t="shared" si="18"/>
        <v>150</v>
      </c>
      <c r="BD125" s="39"/>
      <c r="BE125" s="39" t="s">
        <v>141</v>
      </c>
      <c r="BF125" s="39" t="s">
        <v>601</v>
      </c>
      <c r="BG125" s="39" t="s">
        <v>99</v>
      </c>
      <c r="BH125" s="38" t="s">
        <v>100</v>
      </c>
      <c r="BI125" s="38" t="s">
        <v>100</v>
      </c>
      <c r="BJ125" s="38" t="s">
        <v>101</v>
      </c>
    </row>
    <row r="126" spans="1:63" s="25" customFormat="1" ht="12.75" customHeight="1">
      <c r="A126" s="39">
        <f t="shared" si="19"/>
        <v>124</v>
      </c>
      <c r="B126" s="39" t="s">
        <v>601</v>
      </c>
      <c r="C126" s="39" t="s">
        <v>602</v>
      </c>
      <c r="D126" s="39" t="s">
        <v>603</v>
      </c>
      <c r="E126" s="39" t="s">
        <v>604</v>
      </c>
      <c r="F126" s="39" t="s">
        <v>605</v>
      </c>
      <c r="G126" s="39" t="s">
        <v>86</v>
      </c>
      <c r="H126" s="39" t="s">
        <v>576</v>
      </c>
      <c r="I126" s="39" t="s">
        <v>88</v>
      </c>
      <c r="J126" s="39" t="s">
        <v>89</v>
      </c>
      <c r="K126" s="39" t="s">
        <v>90</v>
      </c>
      <c r="L126" s="39" t="s">
        <v>572</v>
      </c>
      <c r="M126" s="39" t="s">
        <v>572</v>
      </c>
      <c r="N126" s="37">
        <v>45107</v>
      </c>
      <c r="O126" s="57">
        <v>106</v>
      </c>
      <c r="P126" s="37">
        <v>45107</v>
      </c>
      <c r="Q126" s="37">
        <v>45145</v>
      </c>
      <c r="R126" s="37">
        <v>45107</v>
      </c>
      <c r="S126" s="39"/>
      <c r="T126" s="39"/>
      <c r="U126" s="39" t="s">
        <v>91</v>
      </c>
      <c r="V126" s="39" t="s">
        <v>121</v>
      </c>
      <c r="W126" s="39">
        <v>106</v>
      </c>
      <c r="X126" s="39">
        <v>106</v>
      </c>
      <c r="Y126" s="39"/>
      <c r="Z126" s="39" t="s">
        <v>93</v>
      </c>
      <c r="AA126" s="39">
        <v>200000</v>
      </c>
      <c r="AB126" s="59">
        <v>44918</v>
      </c>
      <c r="AC126" s="39">
        <v>25.5</v>
      </c>
      <c r="AD126" s="39"/>
      <c r="AE126" s="39">
        <v>106</v>
      </c>
      <c r="AF126" s="59" t="s">
        <v>94</v>
      </c>
      <c r="AG126" s="59" t="s">
        <v>121</v>
      </c>
      <c r="AH126" s="39">
        <v>12.69477</v>
      </c>
      <c r="AI126" s="39">
        <f t="shared" si="10"/>
        <v>1345.64562</v>
      </c>
      <c r="AJ126" s="39"/>
      <c r="AK126" s="39" t="s">
        <v>95</v>
      </c>
      <c r="AL126" s="39">
        <v>106</v>
      </c>
      <c r="AM126" s="39">
        <v>30</v>
      </c>
      <c r="AN126" s="39">
        <f t="shared" si="11"/>
        <v>3180</v>
      </c>
      <c r="AO126" s="39"/>
      <c r="AP126" s="39"/>
      <c r="AQ126" s="39">
        <f t="shared" si="12"/>
        <v>0</v>
      </c>
      <c r="AR126" s="39">
        <f t="shared" si="13"/>
        <v>3180</v>
      </c>
      <c r="AS126" s="39"/>
      <c r="AT126" s="39" t="s">
        <v>577</v>
      </c>
      <c r="AU126" s="59">
        <v>45082</v>
      </c>
      <c r="AV126" s="39">
        <f t="shared" si="14"/>
        <v>30</v>
      </c>
      <c r="AW126" s="39">
        <f t="shared" si="15"/>
        <v>3180</v>
      </c>
      <c r="AX126" s="39"/>
      <c r="AY126" s="39" t="s">
        <v>578</v>
      </c>
      <c r="AZ126" s="40">
        <v>45136</v>
      </c>
      <c r="BA126" s="39">
        <f t="shared" si="16"/>
        <v>30</v>
      </c>
      <c r="BB126" s="39">
        <f t="shared" si="17"/>
        <v>106</v>
      </c>
      <c r="BC126" s="39">
        <f t="shared" si="18"/>
        <v>3180</v>
      </c>
      <c r="BD126" s="39"/>
      <c r="BE126" s="39" t="s">
        <v>141</v>
      </c>
      <c r="BF126" s="39" t="s">
        <v>601</v>
      </c>
      <c r="BG126" s="39" t="s">
        <v>99</v>
      </c>
      <c r="BH126" s="38" t="s">
        <v>100</v>
      </c>
      <c r="BI126" s="38" t="s">
        <v>100</v>
      </c>
      <c r="BJ126" s="38" t="s">
        <v>101</v>
      </c>
    </row>
    <row r="127" spans="1:63" s="25" customFormat="1" ht="12.75" customHeight="1">
      <c r="A127" s="39">
        <f t="shared" si="19"/>
        <v>125</v>
      </c>
      <c r="B127" s="39" t="s">
        <v>606</v>
      </c>
      <c r="C127" s="39" t="s">
        <v>602</v>
      </c>
      <c r="D127" s="39" t="s">
        <v>603</v>
      </c>
      <c r="E127" s="39" t="s">
        <v>607</v>
      </c>
      <c r="F127" s="39" t="s">
        <v>608</v>
      </c>
      <c r="G127" s="39" t="s">
        <v>86</v>
      </c>
      <c r="H127" s="39" t="s">
        <v>576</v>
      </c>
      <c r="I127" s="39" t="s">
        <v>88</v>
      </c>
      <c r="J127" s="39" t="s">
        <v>89</v>
      </c>
      <c r="K127" s="39" t="s">
        <v>90</v>
      </c>
      <c r="L127" s="39" t="s">
        <v>572</v>
      </c>
      <c r="M127" s="39" t="s">
        <v>572</v>
      </c>
      <c r="N127" s="37">
        <v>45046</v>
      </c>
      <c r="O127" s="57">
        <v>487</v>
      </c>
      <c r="P127" s="37">
        <v>45046</v>
      </c>
      <c r="Q127" s="37">
        <v>45145</v>
      </c>
      <c r="R127" s="37">
        <v>45107</v>
      </c>
      <c r="S127" s="39"/>
      <c r="T127" s="39"/>
      <c r="U127" s="39" t="s">
        <v>91</v>
      </c>
      <c r="V127" s="39" t="s">
        <v>121</v>
      </c>
      <c r="W127" s="39">
        <v>487</v>
      </c>
      <c r="X127" s="39">
        <v>487</v>
      </c>
      <c r="Y127" s="39"/>
      <c r="Z127" s="39" t="s">
        <v>93</v>
      </c>
      <c r="AA127" s="39">
        <v>200000</v>
      </c>
      <c r="AB127" s="59">
        <v>44918</v>
      </c>
      <c r="AC127" s="39">
        <v>25.5</v>
      </c>
      <c r="AD127" s="39"/>
      <c r="AE127" s="39">
        <v>487</v>
      </c>
      <c r="AF127" s="59" t="s">
        <v>94</v>
      </c>
      <c r="AG127" s="59" t="s">
        <v>121</v>
      </c>
      <c r="AH127" s="39">
        <v>12.718</v>
      </c>
      <c r="AI127" s="39">
        <f t="shared" si="10"/>
        <v>6193.6660000000002</v>
      </c>
      <c r="AJ127" s="39"/>
      <c r="AK127" s="39" t="s">
        <v>95</v>
      </c>
      <c r="AL127" s="39">
        <v>487</v>
      </c>
      <c r="AM127" s="39">
        <v>30</v>
      </c>
      <c r="AN127" s="39">
        <f t="shared" si="11"/>
        <v>14610</v>
      </c>
      <c r="AO127" s="39"/>
      <c r="AP127" s="39"/>
      <c r="AQ127" s="39">
        <f t="shared" si="12"/>
        <v>0</v>
      </c>
      <c r="AR127" s="39">
        <f t="shared" si="13"/>
        <v>14610</v>
      </c>
      <c r="AS127" s="39"/>
      <c r="AT127" s="39" t="s">
        <v>577</v>
      </c>
      <c r="AU127" s="59">
        <v>45082</v>
      </c>
      <c r="AV127" s="39">
        <f t="shared" si="14"/>
        <v>30</v>
      </c>
      <c r="AW127" s="39">
        <f t="shared" si="15"/>
        <v>14610</v>
      </c>
      <c r="AX127" s="39"/>
      <c r="AY127" s="39" t="s">
        <v>578</v>
      </c>
      <c r="AZ127" s="40">
        <v>45136</v>
      </c>
      <c r="BA127" s="39">
        <f t="shared" si="16"/>
        <v>30</v>
      </c>
      <c r="BB127" s="39">
        <f t="shared" si="17"/>
        <v>487</v>
      </c>
      <c r="BC127" s="39">
        <f t="shared" si="18"/>
        <v>14610</v>
      </c>
      <c r="BD127" s="39"/>
      <c r="BE127" s="39" t="s">
        <v>144</v>
      </c>
      <c r="BF127" s="39" t="s">
        <v>606</v>
      </c>
      <c r="BG127" s="39" t="s">
        <v>99</v>
      </c>
      <c r="BH127" s="38" t="s">
        <v>100</v>
      </c>
      <c r="BI127" s="38" t="s">
        <v>100</v>
      </c>
      <c r="BJ127" s="38" t="s">
        <v>101</v>
      </c>
    </row>
    <row r="128" spans="1:63" s="25" customFormat="1" ht="12.75" customHeight="1">
      <c r="A128" s="39">
        <f t="shared" si="19"/>
        <v>126</v>
      </c>
      <c r="B128" s="39" t="s">
        <v>606</v>
      </c>
      <c r="C128" s="39" t="s">
        <v>602</v>
      </c>
      <c r="D128" s="39" t="s">
        <v>603</v>
      </c>
      <c r="E128" s="39" t="s">
        <v>607</v>
      </c>
      <c r="F128" s="39" t="s">
        <v>608</v>
      </c>
      <c r="G128" s="39" t="s">
        <v>86</v>
      </c>
      <c r="H128" s="39" t="s">
        <v>576</v>
      </c>
      <c r="I128" s="39" t="s">
        <v>88</v>
      </c>
      <c r="J128" s="39" t="s">
        <v>89</v>
      </c>
      <c r="K128" s="39" t="s">
        <v>90</v>
      </c>
      <c r="L128" s="39" t="s">
        <v>572</v>
      </c>
      <c r="M128" s="39" t="s">
        <v>572</v>
      </c>
      <c r="N128" s="37">
        <v>45107</v>
      </c>
      <c r="O128" s="57">
        <v>184</v>
      </c>
      <c r="P128" s="37">
        <v>45107</v>
      </c>
      <c r="Q128" s="37">
        <v>45145</v>
      </c>
      <c r="R128" s="37">
        <v>45107</v>
      </c>
      <c r="S128" s="39"/>
      <c r="T128" s="39"/>
      <c r="U128" s="39" t="s">
        <v>91</v>
      </c>
      <c r="V128" s="39" t="s">
        <v>121</v>
      </c>
      <c r="W128" s="39">
        <v>184</v>
      </c>
      <c r="X128" s="39">
        <v>184</v>
      </c>
      <c r="Y128" s="39"/>
      <c r="Z128" s="39" t="s">
        <v>93</v>
      </c>
      <c r="AA128" s="39">
        <v>200000</v>
      </c>
      <c r="AB128" s="59">
        <v>44918</v>
      </c>
      <c r="AC128" s="39">
        <v>25.5</v>
      </c>
      <c r="AD128" s="39"/>
      <c r="AE128" s="39">
        <v>184</v>
      </c>
      <c r="AF128" s="59" t="s">
        <v>94</v>
      </c>
      <c r="AG128" s="59" t="s">
        <v>121</v>
      </c>
      <c r="AH128" s="39">
        <v>12.69477</v>
      </c>
      <c r="AI128" s="39">
        <f t="shared" si="10"/>
        <v>2335.8376800000001</v>
      </c>
      <c r="AJ128" s="39"/>
      <c r="AK128" s="39" t="s">
        <v>95</v>
      </c>
      <c r="AL128" s="39">
        <v>184</v>
      </c>
      <c r="AM128" s="39">
        <v>30</v>
      </c>
      <c r="AN128" s="39">
        <f t="shared" si="11"/>
        <v>5520</v>
      </c>
      <c r="AO128" s="39"/>
      <c r="AP128" s="39"/>
      <c r="AQ128" s="39">
        <f t="shared" si="12"/>
        <v>0</v>
      </c>
      <c r="AR128" s="39">
        <f t="shared" si="13"/>
        <v>5520</v>
      </c>
      <c r="AS128" s="39"/>
      <c r="AT128" s="39" t="s">
        <v>577</v>
      </c>
      <c r="AU128" s="59">
        <v>45082</v>
      </c>
      <c r="AV128" s="39">
        <f t="shared" si="14"/>
        <v>30</v>
      </c>
      <c r="AW128" s="39">
        <f t="shared" si="15"/>
        <v>5520</v>
      </c>
      <c r="AX128" s="39"/>
      <c r="AY128" s="39" t="s">
        <v>578</v>
      </c>
      <c r="AZ128" s="40">
        <v>45136</v>
      </c>
      <c r="BA128" s="39">
        <f t="shared" si="16"/>
        <v>30</v>
      </c>
      <c r="BB128" s="39">
        <f t="shared" si="17"/>
        <v>184</v>
      </c>
      <c r="BC128" s="39">
        <f t="shared" si="18"/>
        <v>5520</v>
      </c>
      <c r="BD128" s="39"/>
      <c r="BE128" s="39" t="s">
        <v>144</v>
      </c>
      <c r="BF128" s="39" t="s">
        <v>606</v>
      </c>
      <c r="BG128" s="39" t="s">
        <v>99</v>
      </c>
      <c r="BH128" s="38" t="s">
        <v>100</v>
      </c>
      <c r="BI128" s="38" t="s">
        <v>100</v>
      </c>
      <c r="BJ128" s="38" t="s">
        <v>101</v>
      </c>
    </row>
    <row r="129" spans="1:62" s="25" customFormat="1" ht="12.75" customHeight="1">
      <c r="A129" s="39">
        <f t="shared" si="19"/>
        <v>127</v>
      </c>
      <c r="B129" s="39" t="s">
        <v>609</v>
      </c>
      <c r="C129" s="39" t="s">
        <v>602</v>
      </c>
      <c r="D129" s="39" t="s">
        <v>603</v>
      </c>
      <c r="E129" s="39" t="s">
        <v>610</v>
      </c>
      <c r="F129" s="39" t="s">
        <v>611</v>
      </c>
      <c r="G129" s="39" t="s">
        <v>86</v>
      </c>
      <c r="H129" s="39" t="s">
        <v>576</v>
      </c>
      <c r="I129" s="39" t="s">
        <v>88</v>
      </c>
      <c r="J129" s="39" t="s">
        <v>89</v>
      </c>
      <c r="K129" s="39" t="s">
        <v>90</v>
      </c>
      <c r="L129" s="39" t="s">
        <v>572</v>
      </c>
      <c r="M129" s="39" t="s">
        <v>572</v>
      </c>
      <c r="N129" s="37">
        <v>45046</v>
      </c>
      <c r="O129" s="57">
        <v>234</v>
      </c>
      <c r="P129" s="37">
        <v>45046</v>
      </c>
      <c r="Q129" s="37">
        <v>45145</v>
      </c>
      <c r="R129" s="37">
        <v>45107</v>
      </c>
      <c r="S129" s="39"/>
      <c r="T129" s="39"/>
      <c r="U129" s="39" t="s">
        <v>91</v>
      </c>
      <c r="V129" s="39" t="s">
        <v>121</v>
      </c>
      <c r="W129" s="39">
        <v>234</v>
      </c>
      <c r="X129" s="39">
        <v>234</v>
      </c>
      <c r="Y129" s="39"/>
      <c r="Z129" s="39" t="s">
        <v>93</v>
      </c>
      <c r="AA129" s="39">
        <v>200000</v>
      </c>
      <c r="AB129" s="59">
        <v>44918</v>
      </c>
      <c r="AC129" s="39">
        <v>25.5</v>
      </c>
      <c r="AD129" s="39"/>
      <c r="AE129" s="39">
        <v>234</v>
      </c>
      <c r="AF129" s="59" t="s">
        <v>94</v>
      </c>
      <c r="AG129" s="59" t="s">
        <v>121</v>
      </c>
      <c r="AH129" s="39">
        <v>12.718</v>
      </c>
      <c r="AI129" s="39">
        <f t="shared" si="10"/>
        <v>2976.0120000000002</v>
      </c>
      <c r="AJ129" s="39"/>
      <c r="AK129" s="39" t="s">
        <v>95</v>
      </c>
      <c r="AL129" s="39">
        <v>234</v>
      </c>
      <c r="AM129" s="39">
        <v>30</v>
      </c>
      <c r="AN129" s="39">
        <f t="shared" si="11"/>
        <v>7020</v>
      </c>
      <c r="AO129" s="39"/>
      <c r="AP129" s="39"/>
      <c r="AQ129" s="39">
        <f t="shared" si="12"/>
        <v>0</v>
      </c>
      <c r="AR129" s="39">
        <f t="shared" si="13"/>
        <v>7020</v>
      </c>
      <c r="AS129" s="39"/>
      <c r="AT129" s="39" t="s">
        <v>577</v>
      </c>
      <c r="AU129" s="59">
        <v>45082</v>
      </c>
      <c r="AV129" s="39">
        <f t="shared" si="14"/>
        <v>30</v>
      </c>
      <c r="AW129" s="39">
        <f t="shared" si="15"/>
        <v>7020</v>
      </c>
      <c r="AX129" s="39"/>
      <c r="AY129" s="39" t="s">
        <v>578</v>
      </c>
      <c r="AZ129" s="40">
        <v>45136</v>
      </c>
      <c r="BA129" s="39">
        <f t="shared" si="16"/>
        <v>30</v>
      </c>
      <c r="BB129" s="39">
        <f t="shared" si="17"/>
        <v>234</v>
      </c>
      <c r="BC129" s="39">
        <f t="shared" si="18"/>
        <v>7020</v>
      </c>
      <c r="BD129" s="39"/>
      <c r="BE129" s="39" t="s">
        <v>149</v>
      </c>
      <c r="BF129" s="39" t="s">
        <v>609</v>
      </c>
      <c r="BG129" s="39" t="s">
        <v>99</v>
      </c>
      <c r="BH129" s="38" t="s">
        <v>100</v>
      </c>
      <c r="BI129" s="38" t="s">
        <v>100</v>
      </c>
      <c r="BJ129" s="38" t="s">
        <v>101</v>
      </c>
    </row>
    <row r="130" spans="1:62" s="25" customFormat="1" ht="12.75" customHeight="1">
      <c r="A130" s="39">
        <f t="shared" si="19"/>
        <v>128</v>
      </c>
      <c r="B130" s="39" t="s">
        <v>612</v>
      </c>
      <c r="C130" s="39" t="s">
        <v>613</v>
      </c>
      <c r="D130" s="39" t="s">
        <v>614</v>
      </c>
      <c r="E130" s="39" t="s">
        <v>615</v>
      </c>
      <c r="F130" s="39" t="s">
        <v>616</v>
      </c>
      <c r="G130" s="39" t="s">
        <v>86</v>
      </c>
      <c r="H130" s="39" t="s">
        <v>576</v>
      </c>
      <c r="I130" s="39" t="s">
        <v>88</v>
      </c>
      <c r="J130" s="39" t="s">
        <v>89</v>
      </c>
      <c r="K130" s="39" t="s">
        <v>90</v>
      </c>
      <c r="L130" s="39" t="s">
        <v>572</v>
      </c>
      <c r="M130" s="39" t="s">
        <v>572</v>
      </c>
      <c r="N130" s="37">
        <v>45046</v>
      </c>
      <c r="O130" s="57">
        <v>205</v>
      </c>
      <c r="P130" s="37">
        <v>45046</v>
      </c>
      <c r="Q130" s="37">
        <v>45145</v>
      </c>
      <c r="R130" s="37">
        <v>45107</v>
      </c>
      <c r="S130" s="39"/>
      <c r="T130" s="39"/>
      <c r="U130" s="39" t="s">
        <v>91</v>
      </c>
      <c r="V130" s="39" t="s">
        <v>121</v>
      </c>
      <c r="W130" s="39">
        <v>205</v>
      </c>
      <c r="X130" s="39">
        <v>205</v>
      </c>
      <c r="Y130" s="39"/>
      <c r="Z130" s="39" t="s">
        <v>93</v>
      </c>
      <c r="AA130" s="39">
        <v>200000</v>
      </c>
      <c r="AB130" s="59">
        <v>44918</v>
      </c>
      <c r="AC130" s="39">
        <v>25.5</v>
      </c>
      <c r="AD130" s="39"/>
      <c r="AE130" s="39">
        <v>205</v>
      </c>
      <c r="AF130" s="59" t="s">
        <v>94</v>
      </c>
      <c r="AG130" s="59" t="s">
        <v>121</v>
      </c>
      <c r="AH130" s="39">
        <v>12.718</v>
      </c>
      <c r="AI130" s="39">
        <f t="shared" si="10"/>
        <v>2607.19</v>
      </c>
      <c r="AJ130" s="39"/>
      <c r="AK130" s="39" t="s">
        <v>95</v>
      </c>
      <c r="AL130" s="39">
        <v>205</v>
      </c>
      <c r="AM130" s="39">
        <v>30</v>
      </c>
      <c r="AN130" s="39">
        <f t="shared" si="11"/>
        <v>6150</v>
      </c>
      <c r="AO130" s="39"/>
      <c r="AP130" s="39"/>
      <c r="AQ130" s="39">
        <f t="shared" si="12"/>
        <v>0</v>
      </c>
      <c r="AR130" s="39">
        <f t="shared" si="13"/>
        <v>6150</v>
      </c>
      <c r="AS130" s="39"/>
      <c r="AT130" s="39" t="s">
        <v>577</v>
      </c>
      <c r="AU130" s="59">
        <v>45082</v>
      </c>
      <c r="AV130" s="39">
        <f t="shared" si="14"/>
        <v>30</v>
      </c>
      <c r="AW130" s="39">
        <f t="shared" si="15"/>
        <v>6150</v>
      </c>
      <c r="AX130" s="39"/>
      <c r="AY130" s="39" t="s">
        <v>578</v>
      </c>
      <c r="AZ130" s="40">
        <v>45136</v>
      </c>
      <c r="BA130" s="39">
        <f t="shared" si="16"/>
        <v>30</v>
      </c>
      <c r="BB130" s="39">
        <f t="shared" si="17"/>
        <v>205</v>
      </c>
      <c r="BC130" s="39">
        <f t="shared" si="18"/>
        <v>6150</v>
      </c>
      <c r="BD130" s="39"/>
      <c r="BE130" s="39" t="s">
        <v>154</v>
      </c>
      <c r="BF130" s="39" t="s">
        <v>612</v>
      </c>
      <c r="BG130" s="39" t="s">
        <v>99</v>
      </c>
      <c r="BH130" s="38" t="s">
        <v>100</v>
      </c>
      <c r="BI130" s="38" t="s">
        <v>100</v>
      </c>
      <c r="BJ130" s="38" t="s">
        <v>101</v>
      </c>
    </row>
    <row r="131" spans="1:62" s="25" customFormat="1" ht="12.75" customHeight="1">
      <c r="A131" s="39">
        <f t="shared" si="19"/>
        <v>129</v>
      </c>
      <c r="B131" s="39" t="s">
        <v>617</v>
      </c>
      <c r="C131" s="39" t="s">
        <v>613</v>
      </c>
      <c r="D131" s="39" t="s">
        <v>614</v>
      </c>
      <c r="E131" s="39" t="s">
        <v>618</v>
      </c>
      <c r="F131" s="39" t="s">
        <v>619</v>
      </c>
      <c r="G131" s="39" t="s">
        <v>86</v>
      </c>
      <c r="H131" s="39" t="s">
        <v>576</v>
      </c>
      <c r="I131" s="39" t="s">
        <v>88</v>
      </c>
      <c r="J131" s="39" t="s">
        <v>89</v>
      </c>
      <c r="K131" s="39" t="s">
        <v>90</v>
      </c>
      <c r="L131" s="39" t="s">
        <v>572</v>
      </c>
      <c r="M131" s="39" t="s">
        <v>572</v>
      </c>
      <c r="N131" s="37">
        <v>45046</v>
      </c>
      <c r="O131" s="57">
        <v>539</v>
      </c>
      <c r="P131" s="37">
        <v>45046</v>
      </c>
      <c r="Q131" s="37">
        <v>45145</v>
      </c>
      <c r="R131" s="37">
        <v>45107</v>
      </c>
      <c r="S131" s="39"/>
      <c r="T131" s="39"/>
      <c r="U131" s="39" t="s">
        <v>91</v>
      </c>
      <c r="V131" s="39" t="s">
        <v>121</v>
      </c>
      <c r="W131" s="39">
        <v>539</v>
      </c>
      <c r="X131" s="39">
        <v>539</v>
      </c>
      <c r="Y131" s="39"/>
      <c r="Z131" s="39" t="s">
        <v>93</v>
      </c>
      <c r="AA131" s="39">
        <v>200000</v>
      </c>
      <c r="AB131" s="59">
        <v>44918</v>
      </c>
      <c r="AC131" s="39">
        <v>25.5</v>
      </c>
      <c r="AD131" s="39"/>
      <c r="AE131" s="39">
        <v>539</v>
      </c>
      <c r="AF131" s="59" t="s">
        <v>94</v>
      </c>
      <c r="AG131" s="59" t="s">
        <v>121</v>
      </c>
      <c r="AH131" s="39">
        <v>12.718</v>
      </c>
      <c r="AI131" s="39">
        <f t="shared" ref="AI131:AI194" si="20">IF(AE131&lt;&gt;"",AH131*AE131,0)</f>
        <v>6855.0020000000004</v>
      </c>
      <c r="AJ131" s="39"/>
      <c r="AK131" s="39" t="s">
        <v>95</v>
      </c>
      <c r="AL131" s="39">
        <v>539</v>
      </c>
      <c r="AM131" s="39">
        <v>30</v>
      </c>
      <c r="AN131" s="39">
        <f t="shared" ref="AN131:AN194" si="21">IF(AL131&lt;&gt;"",AM131*AL131,0)</f>
        <v>16170</v>
      </c>
      <c r="AO131" s="39"/>
      <c r="AP131" s="39"/>
      <c r="AQ131" s="39">
        <f t="shared" ref="AQ131:AQ194" si="22">IF(AO131&lt;&gt;"",AP131*AO131,0)</f>
        <v>0</v>
      </c>
      <c r="AR131" s="39">
        <f t="shared" ref="AR131:AR194" si="23">AQ131+AN131</f>
        <v>16170</v>
      </c>
      <c r="AS131" s="39"/>
      <c r="AT131" s="39" t="s">
        <v>577</v>
      </c>
      <c r="AU131" s="59">
        <v>45082</v>
      </c>
      <c r="AV131" s="39">
        <f t="shared" ref="AV131:AV194" si="24">AM131</f>
        <v>30</v>
      </c>
      <c r="AW131" s="39">
        <f t="shared" ref="AW131:AW194" si="25">AV131*AL131</f>
        <v>16170</v>
      </c>
      <c r="AX131" s="39"/>
      <c r="AY131" s="39" t="s">
        <v>578</v>
      </c>
      <c r="AZ131" s="40">
        <v>45136</v>
      </c>
      <c r="BA131" s="39">
        <f t="shared" ref="BA131:BA194" si="26">AM131</f>
        <v>30</v>
      </c>
      <c r="BB131" s="39">
        <f t="shared" ref="BB131:BB194" si="27">AL131</f>
        <v>539</v>
      </c>
      <c r="BC131" s="39">
        <f t="shared" ref="BC131:BC194" si="28">IF(BB131&lt;&gt;"",BB131*BA131,0)</f>
        <v>16170</v>
      </c>
      <c r="BD131" s="39"/>
      <c r="BE131" s="39" t="s">
        <v>157</v>
      </c>
      <c r="BF131" s="39" t="s">
        <v>617</v>
      </c>
      <c r="BG131" s="39" t="s">
        <v>99</v>
      </c>
      <c r="BH131" s="38" t="s">
        <v>100</v>
      </c>
      <c r="BI131" s="38" t="s">
        <v>100</v>
      </c>
      <c r="BJ131" s="38" t="s">
        <v>101</v>
      </c>
    </row>
    <row r="132" spans="1:62" s="25" customFormat="1" ht="12.75" customHeight="1">
      <c r="A132" s="39">
        <f t="shared" ref="A132:A195" si="29">A131+1</f>
        <v>130</v>
      </c>
      <c r="B132" s="39" t="s">
        <v>617</v>
      </c>
      <c r="C132" s="39" t="s">
        <v>613</v>
      </c>
      <c r="D132" s="39" t="s">
        <v>614</v>
      </c>
      <c r="E132" s="39" t="s">
        <v>618</v>
      </c>
      <c r="F132" s="39" t="s">
        <v>619</v>
      </c>
      <c r="G132" s="39" t="s">
        <v>86</v>
      </c>
      <c r="H132" s="39" t="s">
        <v>576</v>
      </c>
      <c r="I132" s="39" t="s">
        <v>88</v>
      </c>
      <c r="J132" s="39" t="s">
        <v>89</v>
      </c>
      <c r="K132" s="39" t="s">
        <v>90</v>
      </c>
      <c r="L132" s="39" t="s">
        <v>572</v>
      </c>
      <c r="M132" s="39" t="s">
        <v>572</v>
      </c>
      <c r="N132" s="37">
        <v>45107</v>
      </c>
      <c r="O132" s="57">
        <v>228</v>
      </c>
      <c r="P132" s="37">
        <v>45107</v>
      </c>
      <c r="Q132" s="37">
        <v>45145</v>
      </c>
      <c r="R132" s="37">
        <v>45107</v>
      </c>
      <c r="S132" s="39"/>
      <c r="T132" s="39"/>
      <c r="U132" s="39" t="s">
        <v>91</v>
      </c>
      <c r="V132" s="39" t="s">
        <v>121</v>
      </c>
      <c r="W132" s="39">
        <v>228</v>
      </c>
      <c r="X132" s="39">
        <v>228</v>
      </c>
      <c r="Y132" s="39"/>
      <c r="Z132" s="39" t="s">
        <v>93</v>
      </c>
      <c r="AA132" s="39">
        <v>200000</v>
      </c>
      <c r="AB132" s="59">
        <v>44918</v>
      </c>
      <c r="AC132" s="39">
        <v>25.5</v>
      </c>
      <c r="AD132" s="39"/>
      <c r="AE132" s="39">
        <v>228</v>
      </c>
      <c r="AF132" s="59" t="s">
        <v>94</v>
      </c>
      <c r="AG132" s="59" t="s">
        <v>121</v>
      </c>
      <c r="AH132" s="39">
        <v>12.69477</v>
      </c>
      <c r="AI132" s="39">
        <f t="shared" si="20"/>
        <v>2894.4075600000001</v>
      </c>
      <c r="AJ132" s="39"/>
      <c r="AK132" s="39" t="s">
        <v>95</v>
      </c>
      <c r="AL132" s="39">
        <v>228</v>
      </c>
      <c r="AM132" s="39">
        <v>30</v>
      </c>
      <c r="AN132" s="39">
        <f t="shared" si="21"/>
        <v>6840</v>
      </c>
      <c r="AO132" s="39"/>
      <c r="AP132" s="39"/>
      <c r="AQ132" s="39">
        <f t="shared" si="22"/>
        <v>0</v>
      </c>
      <c r="AR132" s="39">
        <f t="shared" si="23"/>
        <v>6840</v>
      </c>
      <c r="AS132" s="39"/>
      <c r="AT132" s="39" t="s">
        <v>577</v>
      </c>
      <c r="AU132" s="59">
        <v>45082</v>
      </c>
      <c r="AV132" s="39">
        <f t="shared" si="24"/>
        <v>30</v>
      </c>
      <c r="AW132" s="39">
        <f t="shared" si="25"/>
        <v>6840</v>
      </c>
      <c r="AX132" s="39"/>
      <c r="AY132" s="39" t="s">
        <v>578</v>
      </c>
      <c r="AZ132" s="40">
        <v>45136</v>
      </c>
      <c r="BA132" s="39">
        <f t="shared" si="26"/>
        <v>30</v>
      </c>
      <c r="BB132" s="39">
        <f t="shared" si="27"/>
        <v>228</v>
      </c>
      <c r="BC132" s="39">
        <f t="shared" si="28"/>
        <v>6840</v>
      </c>
      <c r="BD132" s="39"/>
      <c r="BE132" s="39" t="s">
        <v>157</v>
      </c>
      <c r="BF132" s="39" t="s">
        <v>617</v>
      </c>
      <c r="BG132" s="39" t="s">
        <v>99</v>
      </c>
      <c r="BH132" s="38" t="s">
        <v>100</v>
      </c>
      <c r="BI132" s="38" t="s">
        <v>100</v>
      </c>
      <c r="BJ132" s="38" t="s">
        <v>101</v>
      </c>
    </row>
    <row r="133" spans="1:62" s="25" customFormat="1" ht="12.75" customHeight="1">
      <c r="A133" s="39">
        <f t="shared" si="29"/>
        <v>131</v>
      </c>
      <c r="B133" s="39" t="s">
        <v>620</v>
      </c>
      <c r="C133" s="39" t="s">
        <v>613</v>
      </c>
      <c r="D133" s="39" t="s">
        <v>614</v>
      </c>
      <c r="E133" s="39" t="s">
        <v>621</v>
      </c>
      <c r="F133" s="39" t="s">
        <v>614</v>
      </c>
      <c r="G133" s="39" t="s">
        <v>86</v>
      </c>
      <c r="H133" s="39" t="s">
        <v>576</v>
      </c>
      <c r="I133" s="39" t="s">
        <v>88</v>
      </c>
      <c r="J133" s="39" t="s">
        <v>89</v>
      </c>
      <c r="K133" s="39" t="s">
        <v>90</v>
      </c>
      <c r="L133" s="39" t="s">
        <v>572</v>
      </c>
      <c r="M133" s="39" t="s">
        <v>572</v>
      </c>
      <c r="N133" s="37">
        <v>45046</v>
      </c>
      <c r="O133" s="57">
        <v>5</v>
      </c>
      <c r="P133" s="37">
        <v>45046</v>
      </c>
      <c r="Q133" s="37">
        <v>45145</v>
      </c>
      <c r="R133" s="37">
        <v>45107</v>
      </c>
      <c r="S133" s="39"/>
      <c r="T133" s="39"/>
      <c r="U133" s="39" t="s">
        <v>91</v>
      </c>
      <c r="V133" s="39" t="s">
        <v>121</v>
      </c>
      <c r="W133" s="39">
        <v>5</v>
      </c>
      <c r="X133" s="39">
        <v>5</v>
      </c>
      <c r="Y133" s="39"/>
      <c r="Z133" s="39" t="s">
        <v>93</v>
      </c>
      <c r="AA133" s="39">
        <v>200000</v>
      </c>
      <c r="AB133" s="59">
        <v>44918</v>
      </c>
      <c r="AC133" s="39">
        <v>25.5</v>
      </c>
      <c r="AD133" s="39"/>
      <c r="AE133" s="39">
        <v>5</v>
      </c>
      <c r="AF133" s="59" t="s">
        <v>94</v>
      </c>
      <c r="AG133" s="59" t="s">
        <v>121</v>
      </c>
      <c r="AH133" s="39">
        <v>12.718</v>
      </c>
      <c r="AI133" s="39">
        <f t="shared" si="20"/>
        <v>63.59</v>
      </c>
      <c r="AJ133" s="39"/>
      <c r="AK133" s="39" t="s">
        <v>95</v>
      </c>
      <c r="AL133" s="39">
        <v>5</v>
      </c>
      <c r="AM133" s="39">
        <v>30</v>
      </c>
      <c r="AN133" s="39">
        <f t="shared" si="21"/>
        <v>150</v>
      </c>
      <c r="AO133" s="39"/>
      <c r="AP133" s="39"/>
      <c r="AQ133" s="39">
        <f t="shared" si="22"/>
        <v>0</v>
      </c>
      <c r="AR133" s="39">
        <f t="shared" si="23"/>
        <v>150</v>
      </c>
      <c r="AS133" s="39"/>
      <c r="AT133" s="39" t="s">
        <v>577</v>
      </c>
      <c r="AU133" s="59">
        <v>45082</v>
      </c>
      <c r="AV133" s="39">
        <f t="shared" si="24"/>
        <v>30</v>
      </c>
      <c r="AW133" s="39">
        <f t="shared" si="25"/>
        <v>150</v>
      </c>
      <c r="AX133" s="39"/>
      <c r="AY133" s="39" t="s">
        <v>578</v>
      </c>
      <c r="AZ133" s="40">
        <v>45136</v>
      </c>
      <c r="BA133" s="39">
        <f t="shared" si="26"/>
        <v>30</v>
      </c>
      <c r="BB133" s="39">
        <f t="shared" si="27"/>
        <v>5</v>
      </c>
      <c r="BC133" s="39">
        <f t="shared" si="28"/>
        <v>150</v>
      </c>
      <c r="BD133" s="39"/>
      <c r="BE133" s="39" t="s">
        <v>160</v>
      </c>
      <c r="BF133" s="39" t="s">
        <v>620</v>
      </c>
      <c r="BG133" s="39" t="s">
        <v>99</v>
      </c>
      <c r="BH133" s="38" t="s">
        <v>100</v>
      </c>
      <c r="BI133" s="38" t="s">
        <v>100</v>
      </c>
      <c r="BJ133" s="38" t="s">
        <v>101</v>
      </c>
    </row>
    <row r="134" spans="1:62" s="25" customFormat="1" ht="12.75" customHeight="1">
      <c r="A134" s="39">
        <f t="shared" si="29"/>
        <v>132</v>
      </c>
      <c r="B134" s="39" t="s">
        <v>622</v>
      </c>
      <c r="C134" s="39" t="s">
        <v>623</v>
      </c>
      <c r="D134" s="39" t="s">
        <v>624</v>
      </c>
      <c r="E134" s="39" t="s">
        <v>625</v>
      </c>
      <c r="F134" s="39" t="s">
        <v>624</v>
      </c>
      <c r="G134" s="39" t="s">
        <v>86</v>
      </c>
      <c r="H134" s="39" t="s">
        <v>576</v>
      </c>
      <c r="I134" s="39" t="s">
        <v>88</v>
      </c>
      <c r="J134" s="39" t="s">
        <v>89</v>
      </c>
      <c r="K134" s="39" t="s">
        <v>90</v>
      </c>
      <c r="L134" s="39" t="s">
        <v>572</v>
      </c>
      <c r="M134" s="39" t="s">
        <v>572</v>
      </c>
      <c r="N134" s="37">
        <v>45046</v>
      </c>
      <c r="O134" s="57">
        <v>5</v>
      </c>
      <c r="P134" s="37">
        <v>45046</v>
      </c>
      <c r="Q134" s="37">
        <v>45145</v>
      </c>
      <c r="R134" s="37">
        <v>45107</v>
      </c>
      <c r="S134" s="39"/>
      <c r="T134" s="39"/>
      <c r="U134" s="39" t="s">
        <v>91</v>
      </c>
      <c r="V134" s="39" t="s">
        <v>121</v>
      </c>
      <c r="W134" s="39">
        <v>5</v>
      </c>
      <c r="X134" s="39">
        <v>5</v>
      </c>
      <c r="Y134" s="39"/>
      <c r="Z134" s="39" t="s">
        <v>93</v>
      </c>
      <c r="AA134" s="39">
        <v>200000</v>
      </c>
      <c r="AB134" s="59">
        <v>44918</v>
      </c>
      <c r="AC134" s="39">
        <v>25.5</v>
      </c>
      <c r="AD134" s="39"/>
      <c r="AE134" s="39">
        <v>5</v>
      </c>
      <c r="AF134" s="59" t="s">
        <v>94</v>
      </c>
      <c r="AG134" s="59" t="s">
        <v>121</v>
      </c>
      <c r="AH134" s="39">
        <v>12.718</v>
      </c>
      <c r="AI134" s="39">
        <f t="shared" si="20"/>
        <v>63.59</v>
      </c>
      <c r="AJ134" s="39"/>
      <c r="AK134" s="39" t="s">
        <v>95</v>
      </c>
      <c r="AL134" s="39">
        <v>5</v>
      </c>
      <c r="AM134" s="39">
        <v>30</v>
      </c>
      <c r="AN134" s="39">
        <f t="shared" si="21"/>
        <v>150</v>
      </c>
      <c r="AO134" s="39"/>
      <c r="AP134" s="39"/>
      <c r="AQ134" s="39">
        <f t="shared" si="22"/>
        <v>0</v>
      </c>
      <c r="AR134" s="39">
        <f t="shared" si="23"/>
        <v>150</v>
      </c>
      <c r="AS134" s="39"/>
      <c r="AT134" s="39" t="s">
        <v>577</v>
      </c>
      <c r="AU134" s="59">
        <v>45082</v>
      </c>
      <c r="AV134" s="39">
        <f t="shared" si="24"/>
        <v>30</v>
      </c>
      <c r="AW134" s="39">
        <f t="shared" si="25"/>
        <v>150</v>
      </c>
      <c r="AX134" s="39"/>
      <c r="AY134" s="39" t="s">
        <v>578</v>
      </c>
      <c r="AZ134" s="40">
        <v>45136</v>
      </c>
      <c r="BA134" s="39">
        <f t="shared" si="26"/>
        <v>30</v>
      </c>
      <c r="BB134" s="39">
        <f t="shared" si="27"/>
        <v>5</v>
      </c>
      <c r="BC134" s="39">
        <f t="shared" si="28"/>
        <v>150</v>
      </c>
      <c r="BD134" s="39"/>
      <c r="BE134" s="39" t="s">
        <v>166</v>
      </c>
      <c r="BF134" s="39" t="s">
        <v>622</v>
      </c>
      <c r="BG134" s="39" t="s">
        <v>99</v>
      </c>
      <c r="BH134" s="38" t="s">
        <v>100</v>
      </c>
      <c r="BI134" s="38" t="s">
        <v>100</v>
      </c>
      <c r="BJ134" s="38" t="s">
        <v>101</v>
      </c>
    </row>
    <row r="135" spans="1:62" s="25" customFormat="1" ht="12.75" customHeight="1">
      <c r="A135" s="39">
        <f t="shared" si="29"/>
        <v>133</v>
      </c>
      <c r="B135" s="39" t="s">
        <v>626</v>
      </c>
      <c r="C135" s="39" t="s">
        <v>623</v>
      </c>
      <c r="D135" s="39" t="s">
        <v>624</v>
      </c>
      <c r="E135" s="39" t="s">
        <v>627</v>
      </c>
      <c r="F135" s="39" t="s">
        <v>628</v>
      </c>
      <c r="G135" s="39" t="s">
        <v>86</v>
      </c>
      <c r="H135" s="39" t="s">
        <v>576</v>
      </c>
      <c r="I135" s="39" t="s">
        <v>88</v>
      </c>
      <c r="J135" s="39" t="s">
        <v>89</v>
      </c>
      <c r="K135" s="39" t="s">
        <v>90</v>
      </c>
      <c r="L135" s="39" t="s">
        <v>572</v>
      </c>
      <c r="M135" s="39" t="s">
        <v>572</v>
      </c>
      <c r="N135" s="37">
        <v>45046</v>
      </c>
      <c r="O135" s="57">
        <v>507</v>
      </c>
      <c r="P135" s="37">
        <v>45046</v>
      </c>
      <c r="Q135" s="37">
        <v>45145</v>
      </c>
      <c r="R135" s="37">
        <v>45107</v>
      </c>
      <c r="S135" s="39"/>
      <c r="T135" s="39"/>
      <c r="U135" s="39" t="s">
        <v>91</v>
      </c>
      <c r="V135" s="39" t="s">
        <v>121</v>
      </c>
      <c r="W135" s="39">
        <v>507</v>
      </c>
      <c r="X135" s="39">
        <v>507</v>
      </c>
      <c r="Y135" s="39"/>
      <c r="Z135" s="39" t="s">
        <v>93</v>
      </c>
      <c r="AA135" s="39">
        <v>200000</v>
      </c>
      <c r="AB135" s="59">
        <v>44918</v>
      </c>
      <c r="AC135" s="39">
        <v>25.5</v>
      </c>
      <c r="AD135" s="39"/>
      <c r="AE135" s="39">
        <v>507</v>
      </c>
      <c r="AF135" s="59" t="s">
        <v>94</v>
      </c>
      <c r="AG135" s="59" t="s">
        <v>121</v>
      </c>
      <c r="AH135" s="39">
        <v>12.718</v>
      </c>
      <c r="AI135" s="39">
        <f t="shared" si="20"/>
        <v>6448.0259999999998</v>
      </c>
      <c r="AJ135" s="39"/>
      <c r="AK135" s="39" t="s">
        <v>95</v>
      </c>
      <c r="AL135" s="39">
        <v>507</v>
      </c>
      <c r="AM135" s="39">
        <v>30</v>
      </c>
      <c r="AN135" s="39">
        <f t="shared" si="21"/>
        <v>15210</v>
      </c>
      <c r="AO135" s="39"/>
      <c r="AP135" s="39"/>
      <c r="AQ135" s="39">
        <f t="shared" si="22"/>
        <v>0</v>
      </c>
      <c r="AR135" s="39">
        <f t="shared" si="23"/>
        <v>15210</v>
      </c>
      <c r="AS135" s="39"/>
      <c r="AT135" s="39" t="s">
        <v>577</v>
      </c>
      <c r="AU135" s="59">
        <v>45082</v>
      </c>
      <c r="AV135" s="39">
        <f t="shared" si="24"/>
        <v>30</v>
      </c>
      <c r="AW135" s="39">
        <f t="shared" si="25"/>
        <v>15210</v>
      </c>
      <c r="AX135" s="39"/>
      <c r="AY135" s="39" t="s">
        <v>578</v>
      </c>
      <c r="AZ135" s="40">
        <v>45136</v>
      </c>
      <c r="BA135" s="39">
        <f t="shared" si="26"/>
        <v>30</v>
      </c>
      <c r="BB135" s="39">
        <f t="shared" si="27"/>
        <v>507</v>
      </c>
      <c r="BC135" s="39">
        <f t="shared" si="28"/>
        <v>15210</v>
      </c>
      <c r="BD135" s="39"/>
      <c r="BE135" s="39" t="s">
        <v>170</v>
      </c>
      <c r="BF135" s="39" t="s">
        <v>626</v>
      </c>
      <c r="BG135" s="39" t="s">
        <v>99</v>
      </c>
      <c r="BH135" s="38" t="s">
        <v>100</v>
      </c>
      <c r="BI135" s="38" t="s">
        <v>100</v>
      </c>
      <c r="BJ135" s="38" t="s">
        <v>101</v>
      </c>
    </row>
    <row r="136" spans="1:62" s="25" customFormat="1" ht="12.75" customHeight="1">
      <c r="A136" s="39">
        <f t="shared" si="29"/>
        <v>134</v>
      </c>
      <c r="B136" s="39" t="s">
        <v>629</v>
      </c>
      <c r="C136" s="39" t="s">
        <v>630</v>
      </c>
      <c r="D136" s="39" t="s">
        <v>631</v>
      </c>
      <c r="E136" s="39" t="s">
        <v>632</v>
      </c>
      <c r="F136" s="39" t="s">
        <v>633</v>
      </c>
      <c r="G136" s="39" t="s">
        <v>86</v>
      </c>
      <c r="H136" s="39" t="s">
        <v>576</v>
      </c>
      <c r="I136" s="39" t="s">
        <v>88</v>
      </c>
      <c r="J136" s="39" t="s">
        <v>89</v>
      </c>
      <c r="K136" s="39" t="s">
        <v>90</v>
      </c>
      <c r="L136" s="39" t="s">
        <v>572</v>
      </c>
      <c r="M136" s="39" t="s">
        <v>572</v>
      </c>
      <c r="N136" s="37">
        <v>45046</v>
      </c>
      <c r="O136" s="57">
        <v>98</v>
      </c>
      <c r="P136" s="37">
        <v>45046</v>
      </c>
      <c r="Q136" s="37">
        <v>45145</v>
      </c>
      <c r="R136" s="37">
        <v>45107</v>
      </c>
      <c r="S136" s="39"/>
      <c r="T136" s="39"/>
      <c r="U136" s="39" t="s">
        <v>91</v>
      </c>
      <c r="V136" s="39" t="s">
        <v>121</v>
      </c>
      <c r="W136" s="39">
        <v>98</v>
      </c>
      <c r="X136" s="39">
        <v>98</v>
      </c>
      <c r="Y136" s="39"/>
      <c r="Z136" s="39" t="s">
        <v>93</v>
      </c>
      <c r="AA136" s="39">
        <v>200000</v>
      </c>
      <c r="AB136" s="59">
        <v>44918</v>
      </c>
      <c r="AC136" s="39">
        <v>25.5</v>
      </c>
      <c r="AD136" s="39"/>
      <c r="AE136" s="39">
        <v>98</v>
      </c>
      <c r="AF136" s="59" t="s">
        <v>94</v>
      </c>
      <c r="AG136" s="59" t="s">
        <v>121</v>
      </c>
      <c r="AH136" s="39">
        <v>12.718</v>
      </c>
      <c r="AI136" s="39">
        <f t="shared" si="20"/>
        <v>1246.364</v>
      </c>
      <c r="AJ136" s="39"/>
      <c r="AK136" s="39" t="s">
        <v>95</v>
      </c>
      <c r="AL136" s="39">
        <v>98</v>
      </c>
      <c r="AM136" s="39">
        <v>30</v>
      </c>
      <c r="AN136" s="39">
        <f t="shared" si="21"/>
        <v>2940</v>
      </c>
      <c r="AO136" s="39"/>
      <c r="AP136" s="39"/>
      <c r="AQ136" s="39">
        <f t="shared" si="22"/>
        <v>0</v>
      </c>
      <c r="AR136" s="39">
        <f t="shared" si="23"/>
        <v>2940</v>
      </c>
      <c r="AS136" s="39"/>
      <c r="AT136" s="39" t="s">
        <v>577</v>
      </c>
      <c r="AU136" s="59">
        <v>45082</v>
      </c>
      <c r="AV136" s="39">
        <f t="shared" si="24"/>
        <v>30</v>
      </c>
      <c r="AW136" s="39">
        <f t="shared" si="25"/>
        <v>2940</v>
      </c>
      <c r="AX136" s="39"/>
      <c r="AY136" s="39" t="s">
        <v>578</v>
      </c>
      <c r="AZ136" s="40">
        <v>45136</v>
      </c>
      <c r="BA136" s="39">
        <f t="shared" si="26"/>
        <v>30</v>
      </c>
      <c r="BB136" s="39">
        <f t="shared" si="27"/>
        <v>98</v>
      </c>
      <c r="BC136" s="39">
        <f t="shared" si="28"/>
        <v>2940</v>
      </c>
      <c r="BD136" s="39"/>
      <c r="BE136" s="39" t="s">
        <v>175</v>
      </c>
      <c r="BF136" s="39" t="s">
        <v>629</v>
      </c>
      <c r="BG136" s="39" t="s">
        <v>99</v>
      </c>
      <c r="BH136" s="38" t="s">
        <v>100</v>
      </c>
      <c r="BI136" s="38" t="s">
        <v>100</v>
      </c>
      <c r="BJ136" s="38" t="s">
        <v>101</v>
      </c>
    </row>
    <row r="137" spans="1:62" s="25" customFormat="1" ht="12.75" customHeight="1">
      <c r="A137" s="39">
        <f t="shared" si="29"/>
        <v>135</v>
      </c>
      <c r="B137" s="39" t="s">
        <v>629</v>
      </c>
      <c r="C137" s="39" t="s">
        <v>630</v>
      </c>
      <c r="D137" s="39" t="s">
        <v>631</v>
      </c>
      <c r="E137" s="39" t="s">
        <v>632</v>
      </c>
      <c r="F137" s="39" t="s">
        <v>633</v>
      </c>
      <c r="G137" s="39" t="s">
        <v>86</v>
      </c>
      <c r="H137" s="39" t="s">
        <v>576</v>
      </c>
      <c r="I137" s="39" t="s">
        <v>88</v>
      </c>
      <c r="J137" s="39" t="s">
        <v>89</v>
      </c>
      <c r="K137" s="39" t="s">
        <v>90</v>
      </c>
      <c r="L137" s="39" t="s">
        <v>572</v>
      </c>
      <c r="M137" s="39" t="s">
        <v>572</v>
      </c>
      <c r="N137" s="37">
        <v>45107</v>
      </c>
      <c r="O137" s="57">
        <v>288</v>
      </c>
      <c r="P137" s="37">
        <v>45107</v>
      </c>
      <c r="Q137" s="37">
        <v>45145</v>
      </c>
      <c r="R137" s="37">
        <v>45107</v>
      </c>
      <c r="S137" s="39"/>
      <c r="T137" s="39"/>
      <c r="U137" s="39" t="s">
        <v>91</v>
      </c>
      <c r="V137" s="39" t="s">
        <v>121</v>
      </c>
      <c r="W137" s="39">
        <v>288</v>
      </c>
      <c r="X137" s="39">
        <v>288</v>
      </c>
      <c r="Y137" s="39"/>
      <c r="Z137" s="39" t="s">
        <v>93</v>
      </c>
      <c r="AA137" s="39">
        <v>200000</v>
      </c>
      <c r="AB137" s="59">
        <v>44918</v>
      </c>
      <c r="AC137" s="39">
        <v>25.5</v>
      </c>
      <c r="AD137" s="39"/>
      <c r="AE137" s="39">
        <v>288</v>
      </c>
      <c r="AF137" s="59" t="s">
        <v>94</v>
      </c>
      <c r="AG137" s="59" t="s">
        <v>121</v>
      </c>
      <c r="AH137" s="39">
        <v>12.69477</v>
      </c>
      <c r="AI137" s="39">
        <f t="shared" si="20"/>
        <v>3656.0937600000002</v>
      </c>
      <c r="AJ137" s="39"/>
      <c r="AK137" s="39" t="s">
        <v>95</v>
      </c>
      <c r="AL137" s="39">
        <v>288</v>
      </c>
      <c r="AM137" s="39">
        <v>30</v>
      </c>
      <c r="AN137" s="39">
        <f t="shared" si="21"/>
        <v>8640</v>
      </c>
      <c r="AO137" s="39"/>
      <c r="AP137" s="39"/>
      <c r="AQ137" s="39">
        <f t="shared" si="22"/>
        <v>0</v>
      </c>
      <c r="AR137" s="39">
        <f t="shared" si="23"/>
        <v>8640</v>
      </c>
      <c r="AS137" s="39"/>
      <c r="AT137" s="39" t="s">
        <v>577</v>
      </c>
      <c r="AU137" s="59">
        <v>45082</v>
      </c>
      <c r="AV137" s="39">
        <f t="shared" si="24"/>
        <v>30</v>
      </c>
      <c r="AW137" s="39">
        <f t="shared" si="25"/>
        <v>8640</v>
      </c>
      <c r="AX137" s="39"/>
      <c r="AY137" s="39" t="s">
        <v>578</v>
      </c>
      <c r="AZ137" s="40">
        <v>45136</v>
      </c>
      <c r="BA137" s="39">
        <f t="shared" si="26"/>
        <v>30</v>
      </c>
      <c r="BB137" s="39">
        <f t="shared" si="27"/>
        <v>288</v>
      </c>
      <c r="BC137" s="39">
        <f t="shared" si="28"/>
        <v>8640</v>
      </c>
      <c r="BD137" s="39"/>
      <c r="BE137" s="39" t="s">
        <v>175</v>
      </c>
      <c r="BF137" s="39" t="s">
        <v>629</v>
      </c>
      <c r="BG137" s="39" t="s">
        <v>99</v>
      </c>
      <c r="BH137" s="38" t="s">
        <v>100</v>
      </c>
      <c r="BI137" s="38" t="s">
        <v>100</v>
      </c>
      <c r="BJ137" s="38" t="s">
        <v>101</v>
      </c>
    </row>
    <row r="138" spans="1:62" s="25" customFormat="1" ht="12.75" customHeight="1">
      <c r="A138" s="39">
        <f t="shared" si="29"/>
        <v>136</v>
      </c>
      <c r="B138" s="39" t="s">
        <v>634</v>
      </c>
      <c r="C138" s="39" t="s">
        <v>623</v>
      </c>
      <c r="D138" s="39" t="s">
        <v>624</v>
      </c>
      <c r="E138" s="39" t="s">
        <v>635</v>
      </c>
      <c r="F138" s="39" t="s">
        <v>636</v>
      </c>
      <c r="G138" s="39" t="s">
        <v>86</v>
      </c>
      <c r="H138" s="39" t="s">
        <v>576</v>
      </c>
      <c r="I138" s="39" t="s">
        <v>88</v>
      </c>
      <c r="J138" s="39" t="s">
        <v>89</v>
      </c>
      <c r="K138" s="39" t="s">
        <v>90</v>
      </c>
      <c r="L138" s="39" t="s">
        <v>572</v>
      </c>
      <c r="M138" s="39" t="s">
        <v>572</v>
      </c>
      <c r="N138" s="37">
        <v>45046</v>
      </c>
      <c r="O138" s="57">
        <v>134</v>
      </c>
      <c r="P138" s="37">
        <v>45046</v>
      </c>
      <c r="Q138" s="37">
        <v>45145</v>
      </c>
      <c r="R138" s="37">
        <v>45107</v>
      </c>
      <c r="S138" s="39"/>
      <c r="T138" s="39"/>
      <c r="U138" s="39" t="s">
        <v>91</v>
      </c>
      <c r="V138" s="39" t="s">
        <v>121</v>
      </c>
      <c r="W138" s="39">
        <v>134</v>
      </c>
      <c r="X138" s="39">
        <v>134</v>
      </c>
      <c r="Y138" s="39"/>
      <c r="Z138" s="39" t="s">
        <v>93</v>
      </c>
      <c r="AA138" s="39">
        <v>200000</v>
      </c>
      <c r="AB138" s="59">
        <v>44918</v>
      </c>
      <c r="AC138" s="39">
        <v>25.5</v>
      </c>
      <c r="AD138" s="39"/>
      <c r="AE138" s="39">
        <v>134</v>
      </c>
      <c r="AF138" s="59" t="s">
        <v>94</v>
      </c>
      <c r="AG138" s="59" t="s">
        <v>121</v>
      </c>
      <c r="AH138" s="39">
        <v>12.718</v>
      </c>
      <c r="AI138" s="39">
        <f t="shared" si="20"/>
        <v>1704.212</v>
      </c>
      <c r="AJ138" s="39"/>
      <c r="AK138" s="39" t="s">
        <v>95</v>
      </c>
      <c r="AL138" s="39">
        <v>134</v>
      </c>
      <c r="AM138" s="39">
        <v>30</v>
      </c>
      <c r="AN138" s="39">
        <f t="shared" si="21"/>
        <v>4020</v>
      </c>
      <c r="AO138" s="39"/>
      <c r="AP138" s="39"/>
      <c r="AQ138" s="39">
        <f t="shared" si="22"/>
        <v>0</v>
      </c>
      <c r="AR138" s="39">
        <f t="shared" si="23"/>
        <v>4020</v>
      </c>
      <c r="AS138" s="39"/>
      <c r="AT138" s="39" t="s">
        <v>577</v>
      </c>
      <c r="AU138" s="59">
        <v>45082</v>
      </c>
      <c r="AV138" s="39">
        <f t="shared" si="24"/>
        <v>30</v>
      </c>
      <c r="AW138" s="39">
        <f t="shared" si="25"/>
        <v>4020</v>
      </c>
      <c r="AX138" s="39"/>
      <c r="AY138" s="39" t="s">
        <v>578</v>
      </c>
      <c r="AZ138" s="40">
        <v>45136</v>
      </c>
      <c r="BA138" s="39">
        <f t="shared" si="26"/>
        <v>30</v>
      </c>
      <c r="BB138" s="39">
        <f t="shared" si="27"/>
        <v>134</v>
      </c>
      <c r="BC138" s="39">
        <f t="shared" si="28"/>
        <v>4020</v>
      </c>
      <c r="BD138" s="39"/>
      <c r="BE138" s="39" t="s">
        <v>178</v>
      </c>
      <c r="BF138" s="39" t="s">
        <v>634</v>
      </c>
      <c r="BG138" s="39" t="s">
        <v>99</v>
      </c>
      <c r="BH138" s="38" t="s">
        <v>100</v>
      </c>
      <c r="BI138" s="38" t="s">
        <v>100</v>
      </c>
      <c r="BJ138" s="38" t="s">
        <v>101</v>
      </c>
    </row>
    <row r="139" spans="1:62" s="25" customFormat="1" ht="12.75" customHeight="1">
      <c r="A139" s="39">
        <f t="shared" si="29"/>
        <v>137</v>
      </c>
      <c r="B139" s="39" t="s">
        <v>637</v>
      </c>
      <c r="C139" s="39" t="s">
        <v>574</v>
      </c>
      <c r="D139" s="39" t="s">
        <v>575</v>
      </c>
      <c r="E139" s="39" t="s">
        <v>638</v>
      </c>
      <c r="F139" s="39" t="s">
        <v>639</v>
      </c>
      <c r="G139" s="39" t="s">
        <v>86</v>
      </c>
      <c r="H139" s="39" t="s">
        <v>576</v>
      </c>
      <c r="I139" s="39" t="s">
        <v>88</v>
      </c>
      <c r="J139" s="39" t="s">
        <v>89</v>
      </c>
      <c r="K139" s="39" t="s">
        <v>90</v>
      </c>
      <c r="L139" s="39" t="s">
        <v>572</v>
      </c>
      <c r="M139" s="39" t="s">
        <v>572</v>
      </c>
      <c r="N139" s="37">
        <v>45046</v>
      </c>
      <c r="O139" s="57">
        <v>415</v>
      </c>
      <c r="P139" s="37">
        <v>45046</v>
      </c>
      <c r="Q139" s="37">
        <v>45145</v>
      </c>
      <c r="R139" s="37">
        <v>45107</v>
      </c>
      <c r="S139" s="39"/>
      <c r="T139" s="39"/>
      <c r="U139" s="39" t="s">
        <v>91</v>
      </c>
      <c r="V139" s="39" t="s">
        <v>121</v>
      </c>
      <c r="W139" s="39">
        <v>415</v>
      </c>
      <c r="X139" s="39">
        <v>415</v>
      </c>
      <c r="Y139" s="39"/>
      <c r="Z139" s="39" t="s">
        <v>93</v>
      </c>
      <c r="AA139" s="39">
        <v>200000</v>
      </c>
      <c r="AB139" s="59">
        <v>44918</v>
      </c>
      <c r="AC139" s="39">
        <v>25.5</v>
      </c>
      <c r="AD139" s="39"/>
      <c r="AE139" s="39">
        <v>415</v>
      </c>
      <c r="AF139" s="59" t="s">
        <v>94</v>
      </c>
      <c r="AG139" s="59" t="s">
        <v>121</v>
      </c>
      <c r="AH139" s="39">
        <v>12.718</v>
      </c>
      <c r="AI139" s="39">
        <f t="shared" si="20"/>
        <v>5277.97</v>
      </c>
      <c r="AJ139" s="39"/>
      <c r="AK139" s="39" t="s">
        <v>95</v>
      </c>
      <c r="AL139" s="39">
        <v>415</v>
      </c>
      <c r="AM139" s="39">
        <v>30</v>
      </c>
      <c r="AN139" s="39">
        <f t="shared" si="21"/>
        <v>12450</v>
      </c>
      <c r="AO139" s="39"/>
      <c r="AP139" s="39"/>
      <c r="AQ139" s="39">
        <f t="shared" si="22"/>
        <v>0</v>
      </c>
      <c r="AR139" s="39">
        <f t="shared" si="23"/>
        <v>12450</v>
      </c>
      <c r="AS139" s="39"/>
      <c r="AT139" s="39" t="s">
        <v>577</v>
      </c>
      <c r="AU139" s="59">
        <v>45082</v>
      </c>
      <c r="AV139" s="39">
        <f t="shared" si="24"/>
        <v>30</v>
      </c>
      <c r="AW139" s="39">
        <f t="shared" si="25"/>
        <v>12450</v>
      </c>
      <c r="AX139" s="39"/>
      <c r="AY139" s="39" t="s">
        <v>578</v>
      </c>
      <c r="AZ139" s="40">
        <v>45136</v>
      </c>
      <c r="BA139" s="39">
        <f t="shared" si="26"/>
        <v>30</v>
      </c>
      <c r="BB139" s="39">
        <f t="shared" si="27"/>
        <v>415</v>
      </c>
      <c r="BC139" s="39">
        <f t="shared" si="28"/>
        <v>12450</v>
      </c>
      <c r="BD139" s="39"/>
      <c r="BE139" s="39" t="s">
        <v>184</v>
      </c>
      <c r="BF139" s="39" t="s">
        <v>637</v>
      </c>
      <c r="BG139" s="39" t="s">
        <v>99</v>
      </c>
      <c r="BH139" s="38" t="s">
        <v>100</v>
      </c>
      <c r="BI139" s="38" t="s">
        <v>100</v>
      </c>
      <c r="BJ139" s="38" t="s">
        <v>101</v>
      </c>
    </row>
    <row r="140" spans="1:62" s="25" customFormat="1" ht="12.75" customHeight="1">
      <c r="A140" s="39">
        <f t="shared" si="29"/>
        <v>138</v>
      </c>
      <c r="B140" s="39" t="s">
        <v>640</v>
      </c>
      <c r="C140" s="39" t="s">
        <v>641</v>
      </c>
      <c r="D140" s="39" t="s">
        <v>642</v>
      </c>
      <c r="E140" s="39" t="s">
        <v>643</v>
      </c>
      <c r="F140" s="39" t="s">
        <v>644</v>
      </c>
      <c r="G140" s="39" t="s">
        <v>86</v>
      </c>
      <c r="H140" s="39" t="s">
        <v>576</v>
      </c>
      <c r="I140" s="39" t="s">
        <v>88</v>
      </c>
      <c r="J140" s="39" t="s">
        <v>89</v>
      </c>
      <c r="K140" s="39" t="s">
        <v>90</v>
      </c>
      <c r="L140" s="39" t="s">
        <v>572</v>
      </c>
      <c r="M140" s="39" t="s">
        <v>572</v>
      </c>
      <c r="N140" s="37">
        <v>45107</v>
      </c>
      <c r="O140" s="57">
        <v>365</v>
      </c>
      <c r="P140" s="37">
        <v>45107</v>
      </c>
      <c r="Q140" s="37">
        <v>45145</v>
      </c>
      <c r="R140" s="37">
        <v>45107</v>
      </c>
      <c r="S140" s="39"/>
      <c r="T140" s="39"/>
      <c r="U140" s="39" t="s">
        <v>91</v>
      </c>
      <c r="V140" s="39" t="s">
        <v>121</v>
      </c>
      <c r="W140" s="39">
        <v>365</v>
      </c>
      <c r="X140" s="39">
        <v>365</v>
      </c>
      <c r="Y140" s="39"/>
      <c r="Z140" s="39" t="s">
        <v>93</v>
      </c>
      <c r="AA140" s="39">
        <v>200000</v>
      </c>
      <c r="AB140" s="59">
        <v>44918</v>
      </c>
      <c r="AC140" s="39">
        <v>25.5</v>
      </c>
      <c r="AD140" s="39"/>
      <c r="AE140" s="39">
        <v>365</v>
      </c>
      <c r="AF140" s="59" t="s">
        <v>94</v>
      </c>
      <c r="AG140" s="59" t="s">
        <v>121</v>
      </c>
      <c r="AH140" s="39">
        <v>12.69477</v>
      </c>
      <c r="AI140" s="39">
        <f t="shared" si="20"/>
        <v>4633.59105</v>
      </c>
      <c r="AJ140" s="39"/>
      <c r="AK140" s="39" t="s">
        <v>95</v>
      </c>
      <c r="AL140" s="39">
        <v>365</v>
      </c>
      <c r="AM140" s="39">
        <v>30</v>
      </c>
      <c r="AN140" s="39">
        <f t="shared" si="21"/>
        <v>10950</v>
      </c>
      <c r="AO140" s="39"/>
      <c r="AP140" s="39"/>
      <c r="AQ140" s="39">
        <f t="shared" si="22"/>
        <v>0</v>
      </c>
      <c r="AR140" s="39">
        <f t="shared" si="23"/>
        <v>10950</v>
      </c>
      <c r="AS140" s="39"/>
      <c r="AT140" s="39" t="s">
        <v>577</v>
      </c>
      <c r="AU140" s="59">
        <v>45082</v>
      </c>
      <c r="AV140" s="39">
        <f t="shared" si="24"/>
        <v>30</v>
      </c>
      <c r="AW140" s="39">
        <f t="shared" si="25"/>
        <v>10950</v>
      </c>
      <c r="AX140" s="39"/>
      <c r="AY140" s="39" t="s">
        <v>578</v>
      </c>
      <c r="AZ140" s="40">
        <v>45136</v>
      </c>
      <c r="BA140" s="39">
        <f t="shared" si="26"/>
        <v>30</v>
      </c>
      <c r="BB140" s="39">
        <f t="shared" si="27"/>
        <v>365</v>
      </c>
      <c r="BC140" s="39">
        <f t="shared" si="28"/>
        <v>10950</v>
      </c>
      <c r="BD140" s="39"/>
      <c r="BE140" s="39" t="s">
        <v>188</v>
      </c>
      <c r="BF140" s="39" t="s">
        <v>640</v>
      </c>
      <c r="BG140" s="39" t="s">
        <v>99</v>
      </c>
      <c r="BH140" s="38" t="s">
        <v>100</v>
      </c>
      <c r="BI140" s="38" t="s">
        <v>100</v>
      </c>
      <c r="BJ140" s="38" t="s">
        <v>101</v>
      </c>
    </row>
    <row r="141" spans="1:62" s="25" customFormat="1" ht="12.75" customHeight="1">
      <c r="A141" s="39">
        <f t="shared" si="29"/>
        <v>139</v>
      </c>
      <c r="B141" s="39" t="s">
        <v>645</v>
      </c>
      <c r="C141" s="39" t="s">
        <v>574</v>
      </c>
      <c r="D141" s="39" t="s">
        <v>575</v>
      </c>
      <c r="E141" s="39" t="s">
        <v>646</v>
      </c>
      <c r="F141" s="39" t="s">
        <v>575</v>
      </c>
      <c r="G141" s="39" t="s">
        <v>86</v>
      </c>
      <c r="H141" s="39" t="s">
        <v>576</v>
      </c>
      <c r="I141" s="39" t="s">
        <v>88</v>
      </c>
      <c r="J141" s="39" t="s">
        <v>89</v>
      </c>
      <c r="K141" s="39" t="s">
        <v>90</v>
      </c>
      <c r="L141" s="39" t="s">
        <v>572</v>
      </c>
      <c r="M141" s="39" t="s">
        <v>572</v>
      </c>
      <c r="N141" s="37">
        <v>45046</v>
      </c>
      <c r="O141" s="57">
        <v>5</v>
      </c>
      <c r="P141" s="37">
        <v>45046</v>
      </c>
      <c r="Q141" s="37">
        <v>45145</v>
      </c>
      <c r="R141" s="37">
        <v>45107</v>
      </c>
      <c r="S141" s="39"/>
      <c r="T141" s="39"/>
      <c r="U141" s="39" t="s">
        <v>91</v>
      </c>
      <c r="V141" s="39" t="s">
        <v>121</v>
      </c>
      <c r="W141" s="39">
        <v>5</v>
      </c>
      <c r="X141" s="39">
        <v>5</v>
      </c>
      <c r="Y141" s="39"/>
      <c r="Z141" s="39" t="s">
        <v>93</v>
      </c>
      <c r="AA141" s="39">
        <v>200000</v>
      </c>
      <c r="AB141" s="59">
        <v>44918</v>
      </c>
      <c r="AC141" s="39">
        <v>25.5</v>
      </c>
      <c r="AD141" s="39"/>
      <c r="AE141" s="39">
        <v>5</v>
      </c>
      <c r="AF141" s="59" t="s">
        <v>94</v>
      </c>
      <c r="AG141" s="59" t="s">
        <v>121</v>
      </c>
      <c r="AH141" s="39">
        <v>12.718</v>
      </c>
      <c r="AI141" s="39">
        <f t="shared" si="20"/>
        <v>63.59</v>
      </c>
      <c r="AJ141" s="39"/>
      <c r="AK141" s="39" t="s">
        <v>95</v>
      </c>
      <c r="AL141" s="39">
        <v>5</v>
      </c>
      <c r="AM141" s="39">
        <v>30</v>
      </c>
      <c r="AN141" s="39">
        <f t="shared" si="21"/>
        <v>150</v>
      </c>
      <c r="AO141" s="39"/>
      <c r="AP141" s="39"/>
      <c r="AQ141" s="39">
        <f t="shared" si="22"/>
        <v>0</v>
      </c>
      <c r="AR141" s="39">
        <f t="shared" si="23"/>
        <v>150</v>
      </c>
      <c r="AS141" s="39"/>
      <c r="AT141" s="39" t="s">
        <v>577</v>
      </c>
      <c r="AU141" s="59">
        <v>45082</v>
      </c>
      <c r="AV141" s="39">
        <f t="shared" si="24"/>
        <v>30</v>
      </c>
      <c r="AW141" s="39">
        <f t="shared" si="25"/>
        <v>150</v>
      </c>
      <c r="AX141" s="39"/>
      <c r="AY141" s="39" t="s">
        <v>578</v>
      </c>
      <c r="AZ141" s="40">
        <v>45136</v>
      </c>
      <c r="BA141" s="39">
        <f t="shared" si="26"/>
        <v>30</v>
      </c>
      <c r="BB141" s="39">
        <f t="shared" si="27"/>
        <v>5</v>
      </c>
      <c r="BC141" s="39">
        <f t="shared" si="28"/>
        <v>150</v>
      </c>
      <c r="BD141" s="39"/>
      <c r="BE141" s="39" t="s">
        <v>192</v>
      </c>
      <c r="BF141" s="39" t="s">
        <v>645</v>
      </c>
      <c r="BG141" s="39" t="s">
        <v>99</v>
      </c>
      <c r="BH141" s="38" t="s">
        <v>100</v>
      </c>
      <c r="BI141" s="38" t="s">
        <v>100</v>
      </c>
      <c r="BJ141" s="38" t="s">
        <v>101</v>
      </c>
    </row>
    <row r="142" spans="1:62" s="25" customFormat="1" ht="12.75" customHeight="1">
      <c r="A142" s="39">
        <f t="shared" si="29"/>
        <v>140</v>
      </c>
      <c r="B142" s="39" t="s">
        <v>647</v>
      </c>
      <c r="C142" s="39" t="s">
        <v>574</v>
      </c>
      <c r="D142" s="39" t="s">
        <v>575</v>
      </c>
      <c r="E142" s="39" t="s">
        <v>648</v>
      </c>
      <c r="F142" s="39" t="s">
        <v>649</v>
      </c>
      <c r="G142" s="39" t="s">
        <v>86</v>
      </c>
      <c r="H142" s="39" t="s">
        <v>576</v>
      </c>
      <c r="I142" s="39" t="s">
        <v>88</v>
      </c>
      <c r="J142" s="39" t="s">
        <v>89</v>
      </c>
      <c r="K142" s="39" t="s">
        <v>90</v>
      </c>
      <c r="L142" s="39" t="s">
        <v>572</v>
      </c>
      <c r="M142" s="39" t="s">
        <v>572</v>
      </c>
      <c r="N142" s="37">
        <v>45046</v>
      </c>
      <c r="O142" s="57">
        <v>144</v>
      </c>
      <c r="P142" s="37">
        <v>45046</v>
      </c>
      <c r="Q142" s="37">
        <v>45145</v>
      </c>
      <c r="R142" s="37">
        <v>45107</v>
      </c>
      <c r="S142" s="39"/>
      <c r="T142" s="39"/>
      <c r="U142" s="39" t="s">
        <v>91</v>
      </c>
      <c r="V142" s="39" t="s">
        <v>121</v>
      </c>
      <c r="W142" s="39">
        <v>144</v>
      </c>
      <c r="X142" s="39">
        <v>144</v>
      </c>
      <c r="Y142" s="39"/>
      <c r="Z142" s="39" t="s">
        <v>93</v>
      </c>
      <c r="AA142" s="39">
        <v>200000</v>
      </c>
      <c r="AB142" s="59">
        <v>44918</v>
      </c>
      <c r="AC142" s="39">
        <v>25.5</v>
      </c>
      <c r="AD142" s="39"/>
      <c r="AE142" s="39">
        <v>144</v>
      </c>
      <c r="AF142" s="59" t="s">
        <v>94</v>
      </c>
      <c r="AG142" s="59" t="s">
        <v>121</v>
      </c>
      <c r="AH142" s="39">
        <v>12.718</v>
      </c>
      <c r="AI142" s="39">
        <f t="shared" si="20"/>
        <v>1831.3920000000001</v>
      </c>
      <c r="AJ142" s="39"/>
      <c r="AK142" s="39" t="s">
        <v>95</v>
      </c>
      <c r="AL142" s="39">
        <v>144</v>
      </c>
      <c r="AM142" s="39">
        <v>30</v>
      </c>
      <c r="AN142" s="39">
        <f t="shared" si="21"/>
        <v>4320</v>
      </c>
      <c r="AO142" s="39"/>
      <c r="AP142" s="39"/>
      <c r="AQ142" s="39">
        <f t="shared" si="22"/>
        <v>0</v>
      </c>
      <c r="AR142" s="39">
        <f t="shared" si="23"/>
        <v>4320</v>
      </c>
      <c r="AS142" s="39"/>
      <c r="AT142" s="39" t="s">
        <v>577</v>
      </c>
      <c r="AU142" s="59">
        <v>45082</v>
      </c>
      <c r="AV142" s="39">
        <f t="shared" si="24"/>
        <v>30</v>
      </c>
      <c r="AW142" s="39">
        <f t="shared" si="25"/>
        <v>4320</v>
      </c>
      <c r="AX142" s="39"/>
      <c r="AY142" s="39" t="s">
        <v>578</v>
      </c>
      <c r="AZ142" s="40">
        <v>45136</v>
      </c>
      <c r="BA142" s="39">
        <f t="shared" si="26"/>
        <v>30</v>
      </c>
      <c r="BB142" s="39">
        <f t="shared" si="27"/>
        <v>144</v>
      </c>
      <c r="BC142" s="39">
        <f t="shared" si="28"/>
        <v>4320</v>
      </c>
      <c r="BD142" s="39"/>
      <c r="BE142" s="39" t="s">
        <v>202</v>
      </c>
      <c r="BF142" s="39" t="s">
        <v>647</v>
      </c>
      <c r="BG142" s="39" t="s">
        <v>99</v>
      </c>
      <c r="BH142" s="38" t="s">
        <v>100</v>
      </c>
      <c r="BI142" s="38" t="s">
        <v>100</v>
      </c>
      <c r="BJ142" s="38" t="s">
        <v>101</v>
      </c>
    </row>
    <row r="143" spans="1:62" s="25" customFormat="1" ht="12.75" customHeight="1">
      <c r="A143" s="39">
        <f t="shared" si="29"/>
        <v>141</v>
      </c>
      <c r="B143" s="39" t="s">
        <v>650</v>
      </c>
      <c r="C143" s="39" t="s">
        <v>651</v>
      </c>
      <c r="D143" s="39" t="s">
        <v>652</v>
      </c>
      <c r="E143" s="39" t="s">
        <v>653</v>
      </c>
      <c r="F143" s="39" t="s">
        <v>652</v>
      </c>
      <c r="G143" s="39" t="s">
        <v>86</v>
      </c>
      <c r="H143" s="39" t="s">
        <v>576</v>
      </c>
      <c r="I143" s="39" t="s">
        <v>88</v>
      </c>
      <c r="J143" s="39" t="s">
        <v>89</v>
      </c>
      <c r="K143" s="39" t="s">
        <v>90</v>
      </c>
      <c r="L143" s="39" t="s">
        <v>572</v>
      </c>
      <c r="M143" s="39" t="s">
        <v>572</v>
      </c>
      <c r="N143" s="37">
        <v>45046</v>
      </c>
      <c r="O143" s="57">
        <v>5</v>
      </c>
      <c r="P143" s="37">
        <v>45046</v>
      </c>
      <c r="Q143" s="37">
        <v>45145</v>
      </c>
      <c r="R143" s="37">
        <v>45107</v>
      </c>
      <c r="S143" s="39"/>
      <c r="T143" s="39"/>
      <c r="U143" s="39" t="s">
        <v>91</v>
      </c>
      <c r="V143" s="39" t="s">
        <v>121</v>
      </c>
      <c r="W143" s="39">
        <v>5</v>
      </c>
      <c r="X143" s="39">
        <v>5</v>
      </c>
      <c r="Y143" s="39"/>
      <c r="Z143" s="39" t="s">
        <v>93</v>
      </c>
      <c r="AA143" s="39">
        <v>200000</v>
      </c>
      <c r="AB143" s="59">
        <v>44918</v>
      </c>
      <c r="AC143" s="39">
        <v>25.5</v>
      </c>
      <c r="AD143" s="39"/>
      <c r="AE143" s="39">
        <v>5</v>
      </c>
      <c r="AF143" s="59" t="s">
        <v>94</v>
      </c>
      <c r="AG143" s="59" t="s">
        <v>121</v>
      </c>
      <c r="AH143" s="39">
        <v>12.718</v>
      </c>
      <c r="AI143" s="39">
        <f t="shared" si="20"/>
        <v>63.59</v>
      </c>
      <c r="AJ143" s="39"/>
      <c r="AK143" s="39" t="s">
        <v>95</v>
      </c>
      <c r="AL143" s="39">
        <v>5</v>
      </c>
      <c r="AM143" s="39">
        <v>30</v>
      </c>
      <c r="AN143" s="39">
        <f t="shared" si="21"/>
        <v>150</v>
      </c>
      <c r="AO143" s="39"/>
      <c r="AP143" s="39"/>
      <c r="AQ143" s="39">
        <f t="shared" si="22"/>
        <v>0</v>
      </c>
      <c r="AR143" s="39">
        <f t="shared" si="23"/>
        <v>150</v>
      </c>
      <c r="AS143" s="39"/>
      <c r="AT143" s="39" t="s">
        <v>577</v>
      </c>
      <c r="AU143" s="59">
        <v>45082</v>
      </c>
      <c r="AV143" s="39">
        <f t="shared" si="24"/>
        <v>30</v>
      </c>
      <c r="AW143" s="39">
        <f t="shared" si="25"/>
        <v>150</v>
      </c>
      <c r="AX143" s="39"/>
      <c r="AY143" s="39" t="s">
        <v>578</v>
      </c>
      <c r="AZ143" s="40">
        <v>45136</v>
      </c>
      <c r="BA143" s="39">
        <f t="shared" si="26"/>
        <v>30</v>
      </c>
      <c r="BB143" s="39">
        <f t="shared" si="27"/>
        <v>5</v>
      </c>
      <c r="BC143" s="39">
        <f t="shared" si="28"/>
        <v>150</v>
      </c>
      <c r="BD143" s="39"/>
      <c r="BE143" s="39" t="s">
        <v>206</v>
      </c>
      <c r="BF143" s="39" t="s">
        <v>650</v>
      </c>
      <c r="BG143" s="39" t="s">
        <v>99</v>
      </c>
      <c r="BH143" s="38" t="s">
        <v>100</v>
      </c>
      <c r="BI143" s="38" t="s">
        <v>100</v>
      </c>
      <c r="BJ143" s="38" t="s">
        <v>101</v>
      </c>
    </row>
    <row r="144" spans="1:62" s="25" customFormat="1" ht="12.75" customHeight="1">
      <c r="A144" s="39">
        <f t="shared" si="29"/>
        <v>142</v>
      </c>
      <c r="B144" s="39" t="s">
        <v>654</v>
      </c>
      <c r="C144" s="39" t="s">
        <v>651</v>
      </c>
      <c r="D144" s="39" t="s">
        <v>652</v>
      </c>
      <c r="E144" s="39" t="s">
        <v>655</v>
      </c>
      <c r="F144" s="39" t="s">
        <v>656</v>
      </c>
      <c r="G144" s="39" t="s">
        <v>86</v>
      </c>
      <c r="H144" s="39" t="s">
        <v>576</v>
      </c>
      <c r="I144" s="39" t="s">
        <v>88</v>
      </c>
      <c r="J144" s="39" t="s">
        <v>89</v>
      </c>
      <c r="K144" s="39" t="s">
        <v>90</v>
      </c>
      <c r="L144" s="39" t="s">
        <v>572</v>
      </c>
      <c r="M144" s="39" t="s">
        <v>572</v>
      </c>
      <c r="N144" s="37">
        <v>45046</v>
      </c>
      <c r="O144" s="57">
        <v>369</v>
      </c>
      <c r="P144" s="37">
        <v>45046</v>
      </c>
      <c r="Q144" s="37">
        <v>45145</v>
      </c>
      <c r="R144" s="37">
        <v>45107</v>
      </c>
      <c r="S144" s="39"/>
      <c r="T144" s="39"/>
      <c r="U144" s="39" t="s">
        <v>91</v>
      </c>
      <c r="V144" s="39" t="s">
        <v>121</v>
      </c>
      <c r="W144" s="39">
        <v>369</v>
      </c>
      <c r="X144" s="39">
        <v>369</v>
      </c>
      <c r="Y144" s="39"/>
      <c r="Z144" s="39" t="s">
        <v>93</v>
      </c>
      <c r="AA144" s="39">
        <v>200000</v>
      </c>
      <c r="AB144" s="59">
        <v>44918</v>
      </c>
      <c r="AC144" s="39">
        <v>25.5</v>
      </c>
      <c r="AD144" s="39"/>
      <c r="AE144" s="39">
        <v>369</v>
      </c>
      <c r="AF144" s="59" t="s">
        <v>94</v>
      </c>
      <c r="AG144" s="59" t="s">
        <v>121</v>
      </c>
      <c r="AH144" s="39">
        <v>12.718</v>
      </c>
      <c r="AI144" s="39">
        <f t="shared" si="20"/>
        <v>4692.942</v>
      </c>
      <c r="AJ144" s="39"/>
      <c r="AK144" s="39" t="s">
        <v>95</v>
      </c>
      <c r="AL144" s="39">
        <v>369</v>
      </c>
      <c r="AM144" s="39">
        <v>30</v>
      </c>
      <c r="AN144" s="39">
        <f t="shared" si="21"/>
        <v>11070</v>
      </c>
      <c r="AO144" s="39"/>
      <c r="AP144" s="39"/>
      <c r="AQ144" s="39">
        <f t="shared" si="22"/>
        <v>0</v>
      </c>
      <c r="AR144" s="39">
        <f t="shared" si="23"/>
        <v>11070</v>
      </c>
      <c r="AS144" s="39"/>
      <c r="AT144" s="39" t="s">
        <v>577</v>
      </c>
      <c r="AU144" s="59">
        <v>45082</v>
      </c>
      <c r="AV144" s="39">
        <f t="shared" si="24"/>
        <v>30</v>
      </c>
      <c r="AW144" s="39">
        <f t="shared" si="25"/>
        <v>11070</v>
      </c>
      <c r="AX144" s="39"/>
      <c r="AY144" s="39" t="s">
        <v>578</v>
      </c>
      <c r="AZ144" s="40">
        <v>45136</v>
      </c>
      <c r="BA144" s="39">
        <f t="shared" si="26"/>
        <v>30</v>
      </c>
      <c r="BB144" s="39">
        <f t="shared" si="27"/>
        <v>369</v>
      </c>
      <c r="BC144" s="39">
        <f t="shared" si="28"/>
        <v>11070</v>
      </c>
      <c r="BD144" s="39"/>
      <c r="BE144" s="39" t="s">
        <v>210</v>
      </c>
      <c r="BF144" s="39" t="s">
        <v>654</v>
      </c>
      <c r="BG144" s="39" t="s">
        <v>99</v>
      </c>
      <c r="BH144" s="38" t="s">
        <v>100</v>
      </c>
      <c r="BI144" s="38" t="s">
        <v>100</v>
      </c>
      <c r="BJ144" s="38" t="s">
        <v>101</v>
      </c>
    </row>
    <row r="145" spans="1:62" s="25" customFormat="1" ht="12.75" customHeight="1">
      <c r="A145" s="39">
        <f t="shared" si="29"/>
        <v>143</v>
      </c>
      <c r="B145" s="39" t="s">
        <v>657</v>
      </c>
      <c r="C145" s="39" t="s">
        <v>658</v>
      </c>
      <c r="D145" s="39" t="s">
        <v>659</v>
      </c>
      <c r="E145" s="39" t="s">
        <v>660</v>
      </c>
      <c r="F145" s="39" t="s">
        <v>661</v>
      </c>
      <c r="G145" s="39" t="s">
        <v>86</v>
      </c>
      <c r="H145" s="39" t="s">
        <v>576</v>
      </c>
      <c r="I145" s="39" t="s">
        <v>88</v>
      </c>
      <c r="J145" s="39" t="s">
        <v>89</v>
      </c>
      <c r="K145" s="39" t="s">
        <v>90</v>
      </c>
      <c r="L145" s="39" t="s">
        <v>572</v>
      </c>
      <c r="M145" s="39" t="s">
        <v>572</v>
      </c>
      <c r="N145" s="37">
        <v>45046</v>
      </c>
      <c r="O145" s="57">
        <v>243</v>
      </c>
      <c r="P145" s="37">
        <v>45046</v>
      </c>
      <c r="Q145" s="37">
        <v>45145</v>
      </c>
      <c r="R145" s="37">
        <v>45107</v>
      </c>
      <c r="S145" s="39"/>
      <c r="T145" s="39"/>
      <c r="U145" s="39" t="s">
        <v>91</v>
      </c>
      <c r="V145" s="39" t="s">
        <v>121</v>
      </c>
      <c r="W145" s="39">
        <v>243</v>
      </c>
      <c r="X145" s="39">
        <v>243</v>
      </c>
      <c r="Y145" s="39"/>
      <c r="Z145" s="39" t="s">
        <v>93</v>
      </c>
      <c r="AA145" s="39">
        <v>200000</v>
      </c>
      <c r="AB145" s="59">
        <v>44918</v>
      </c>
      <c r="AC145" s="39">
        <v>25.5</v>
      </c>
      <c r="AD145" s="39"/>
      <c r="AE145" s="39">
        <v>243</v>
      </c>
      <c r="AF145" s="59" t="s">
        <v>94</v>
      </c>
      <c r="AG145" s="59" t="s">
        <v>121</v>
      </c>
      <c r="AH145" s="39">
        <v>12.718</v>
      </c>
      <c r="AI145" s="39">
        <f t="shared" si="20"/>
        <v>3090.4740000000002</v>
      </c>
      <c r="AJ145" s="39"/>
      <c r="AK145" s="39" t="s">
        <v>95</v>
      </c>
      <c r="AL145" s="39">
        <v>243</v>
      </c>
      <c r="AM145" s="39">
        <v>30</v>
      </c>
      <c r="AN145" s="39">
        <f t="shared" si="21"/>
        <v>7290</v>
      </c>
      <c r="AO145" s="39"/>
      <c r="AP145" s="39"/>
      <c r="AQ145" s="39">
        <f t="shared" si="22"/>
        <v>0</v>
      </c>
      <c r="AR145" s="39">
        <f t="shared" si="23"/>
        <v>7290</v>
      </c>
      <c r="AS145" s="39"/>
      <c r="AT145" s="39" t="s">
        <v>577</v>
      </c>
      <c r="AU145" s="59">
        <v>45082</v>
      </c>
      <c r="AV145" s="39">
        <f t="shared" si="24"/>
        <v>30</v>
      </c>
      <c r="AW145" s="39">
        <f t="shared" si="25"/>
        <v>7290</v>
      </c>
      <c r="AX145" s="39"/>
      <c r="AY145" s="39" t="s">
        <v>578</v>
      </c>
      <c r="AZ145" s="40">
        <v>45136</v>
      </c>
      <c r="BA145" s="39">
        <f t="shared" si="26"/>
        <v>30</v>
      </c>
      <c r="BB145" s="39">
        <f t="shared" si="27"/>
        <v>243</v>
      </c>
      <c r="BC145" s="39">
        <f t="shared" si="28"/>
        <v>7290</v>
      </c>
      <c r="BD145" s="39"/>
      <c r="BE145" s="39" t="s">
        <v>213</v>
      </c>
      <c r="BF145" s="39" t="s">
        <v>657</v>
      </c>
      <c r="BG145" s="39" t="s">
        <v>99</v>
      </c>
      <c r="BH145" s="38" t="s">
        <v>100</v>
      </c>
      <c r="BI145" s="38" t="s">
        <v>100</v>
      </c>
      <c r="BJ145" s="38" t="s">
        <v>101</v>
      </c>
    </row>
    <row r="146" spans="1:62" s="25" customFormat="1" ht="12.75" customHeight="1">
      <c r="A146" s="39">
        <f t="shared" si="29"/>
        <v>144</v>
      </c>
      <c r="B146" s="39" t="s">
        <v>662</v>
      </c>
      <c r="C146" s="39" t="s">
        <v>658</v>
      </c>
      <c r="D146" s="39" t="s">
        <v>659</v>
      </c>
      <c r="E146" s="39" t="s">
        <v>663</v>
      </c>
      <c r="F146" s="39" t="s">
        <v>664</v>
      </c>
      <c r="G146" s="39" t="s">
        <v>86</v>
      </c>
      <c r="H146" s="39" t="s">
        <v>576</v>
      </c>
      <c r="I146" s="39" t="s">
        <v>88</v>
      </c>
      <c r="J146" s="39" t="s">
        <v>89</v>
      </c>
      <c r="K146" s="39" t="s">
        <v>90</v>
      </c>
      <c r="L146" s="39" t="s">
        <v>572</v>
      </c>
      <c r="M146" s="39" t="s">
        <v>572</v>
      </c>
      <c r="N146" s="37">
        <v>45046</v>
      </c>
      <c r="O146" s="57">
        <v>344</v>
      </c>
      <c r="P146" s="37">
        <v>45046</v>
      </c>
      <c r="Q146" s="37">
        <v>45145</v>
      </c>
      <c r="R146" s="37">
        <v>45107</v>
      </c>
      <c r="S146" s="39"/>
      <c r="T146" s="39"/>
      <c r="U146" s="39" t="s">
        <v>91</v>
      </c>
      <c r="V146" s="39" t="s">
        <v>121</v>
      </c>
      <c r="W146" s="39">
        <v>344</v>
      </c>
      <c r="X146" s="39">
        <v>344</v>
      </c>
      <c r="Y146" s="39"/>
      <c r="Z146" s="39" t="s">
        <v>93</v>
      </c>
      <c r="AA146" s="39">
        <v>200000</v>
      </c>
      <c r="AB146" s="59">
        <v>44918</v>
      </c>
      <c r="AC146" s="39">
        <v>25.5</v>
      </c>
      <c r="AD146" s="39"/>
      <c r="AE146" s="39">
        <v>344</v>
      </c>
      <c r="AF146" s="59" t="s">
        <v>94</v>
      </c>
      <c r="AG146" s="59" t="s">
        <v>121</v>
      </c>
      <c r="AH146" s="39">
        <v>12.718</v>
      </c>
      <c r="AI146" s="39">
        <f t="shared" si="20"/>
        <v>4374.9920000000002</v>
      </c>
      <c r="AJ146" s="39"/>
      <c r="AK146" s="39" t="s">
        <v>95</v>
      </c>
      <c r="AL146" s="39">
        <v>344</v>
      </c>
      <c r="AM146" s="39">
        <v>30</v>
      </c>
      <c r="AN146" s="39">
        <f t="shared" si="21"/>
        <v>10320</v>
      </c>
      <c r="AO146" s="39"/>
      <c r="AP146" s="39"/>
      <c r="AQ146" s="39">
        <f t="shared" si="22"/>
        <v>0</v>
      </c>
      <c r="AR146" s="39">
        <f t="shared" si="23"/>
        <v>10320</v>
      </c>
      <c r="AS146" s="39"/>
      <c r="AT146" s="39" t="s">
        <v>577</v>
      </c>
      <c r="AU146" s="59">
        <v>45082</v>
      </c>
      <c r="AV146" s="39">
        <f t="shared" si="24"/>
        <v>30</v>
      </c>
      <c r="AW146" s="39">
        <f t="shared" si="25"/>
        <v>10320</v>
      </c>
      <c r="AX146" s="39"/>
      <c r="AY146" s="39" t="s">
        <v>578</v>
      </c>
      <c r="AZ146" s="40">
        <v>45136</v>
      </c>
      <c r="BA146" s="39">
        <f t="shared" si="26"/>
        <v>30</v>
      </c>
      <c r="BB146" s="39">
        <f t="shared" si="27"/>
        <v>344</v>
      </c>
      <c r="BC146" s="39">
        <f t="shared" si="28"/>
        <v>10320</v>
      </c>
      <c r="BD146" s="39"/>
      <c r="BE146" s="39" t="s">
        <v>219</v>
      </c>
      <c r="BF146" s="39" t="s">
        <v>662</v>
      </c>
      <c r="BG146" s="39" t="s">
        <v>99</v>
      </c>
      <c r="BH146" s="38" t="s">
        <v>100</v>
      </c>
      <c r="BI146" s="38" t="s">
        <v>100</v>
      </c>
      <c r="BJ146" s="38" t="s">
        <v>101</v>
      </c>
    </row>
    <row r="147" spans="1:62" s="25" customFormat="1" ht="12.75" customHeight="1">
      <c r="A147" s="39">
        <f t="shared" si="29"/>
        <v>145</v>
      </c>
      <c r="B147" s="39" t="s">
        <v>665</v>
      </c>
      <c r="C147" s="39" t="s">
        <v>666</v>
      </c>
      <c r="D147" s="39" t="s">
        <v>667</v>
      </c>
      <c r="E147" s="39" t="s">
        <v>668</v>
      </c>
      <c r="F147" s="39" t="s">
        <v>669</v>
      </c>
      <c r="G147" s="39" t="s">
        <v>86</v>
      </c>
      <c r="H147" s="39" t="s">
        <v>576</v>
      </c>
      <c r="I147" s="39" t="s">
        <v>88</v>
      </c>
      <c r="J147" s="39" t="s">
        <v>89</v>
      </c>
      <c r="K147" s="39" t="s">
        <v>90</v>
      </c>
      <c r="L147" s="39" t="s">
        <v>572</v>
      </c>
      <c r="M147" s="39" t="s">
        <v>572</v>
      </c>
      <c r="N147" s="37">
        <v>45107</v>
      </c>
      <c r="O147" s="57">
        <v>200</v>
      </c>
      <c r="P147" s="37">
        <v>45107</v>
      </c>
      <c r="Q147" s="37">
        <v>45145</v>
      </c>
      <c r="R147" s="37">
        <v>45107</v>
      </c>
      <c r="S147" s="39"/>
      <c r="T147" s="39"/>
      <c r="U147" s="39" t="s">
        <v>91</v>
      </c>
      <c r="V147" s="39" t="s">
        <v>121</v>
      </c>
      <c r="W147" s="39">
        <v>200</v>
      </c>
      <c r="X147" s="39">
        <v>200</v>
      </c>
      <c r="Y147" s="39"/>
      <c r="Z147" s="39" t="s">
        <v>93</v>
      </c>
      <c r="AA147" s="39">
        <v>200000</v>
      </c>
      <c r="AB147" s="59">
        <v>44918</v>
      </c>
      <c r="AC147" s="39">
        <v>25.5</v>
      </c>
      <c r="AD147" s="39"/>
      <c r="AE147" s="39">
        <v>200</v>
      </c>
      <c r="AF147" s="59" t="s">
        <v>94</v>
      </c>
      <c r="AG147" s="59" t="s">
        <v>121</v>
      </c>
      <c r="AH147" s="39">
        <v>12.69477</v>
      </c>
      <c r="AI147" s="39">
        <f t="shared" si="20"/>
        <v>2538.9540000000002</v>
      </c>
      <c r="AJ147" s="39"/>
      <c r="AK147" s="39" t="s">
        <v>95</v>
      </c>
      <c r="AL147" s="39">
        <v>200</v>
      </c>
      <c r="AM147" s="39">
        <v>30</v>
      </c>
      <c r="AN147" s="39">
        <f t="shared" si="21"/>
        <v>6000</v>
      </c>
      <c r="AO147" s="39"/>
      <c r="AP147" s="39"/>
      <c r="AQ147" s="39">
        <f t="shared" si="22"/>
        <v>0</v>
      </c>
      <c r="AR147" s="39">
        <f t="shared" si="23"/>
        <v>6000</v>
      </c>
      <c r="AS147" s="39"/>
      <c r="AT147" s="39" t="s">
        <v>577</v>
      </c>
      <c r="AU147" s="59">
        <v>45082</v>
      </c>
      <c r="AV147" s="39">
        <f t="shared" si="24"/>
        <v>30</v>
      </c>
      <c r="AW147" s="39">
        <f t="shared" si="25"/>
        <v>6000</v>
      </c>
      <c r="AX147" s="39"/>
      <c r="AY147" s="39" t="s">
        <v>578</v>
      </c>
      <c r="AZ147" s="40">
        <v>45136</v>
      </c>
      <c r="BA147" s="39">
        <f t="shared" si="26"/>
        <v>30</v>
      </c>
      <c r="BB147" s="39">
        <f t="shared" si="27"/>
        <v>200</v>
      </c>
      <c r="BC147" s="39">
        <f t="shared" si="28"/>
        <v>6000</v>
      </c>
      <c r="BD147" s="39"/>
      <c r="BE147" s="39" t="s">
        <v>223</v>
      </c>
      <c r="BF147" s="39" t="s">
        <v>665</v>
      </c>
      <c r="BG147" s="39" t="s">
        <v>99</v>
      </c>
      <c r="BH147" s="38" t="s">
        <v>100</v>
      </c>
      <c r="BI147" s="38" t="s">
        <v>100</v>
      </c>
      <c r="BJ147" s="38" t="s">
        <v>101</v>
      </c>
    </row>
    <row r="148" spans="1:62" s="25" customFormat="1" ht="12.75" customHeight="1">
      <c r="A148" s="39">
        <f t="shared" si="29"/>
        <v>146</v>
      </c>
      <c r="B148" s="39" t="s">
        <v>670</v>
      </c>
      <c r="C148" s="39" t="s">
        <v>671</v>
      </c>
      <c r="D148" s="39" t="s">
        <v>672</v>
      </c>
      <c r="E148" s="39" t="s">
        <v>673</v>
      </c>
      <c r="F148" s="39" t="s">
        <v>672</v>
      </c>
      <c r="G148" s="39" t="s">
        <v>86</v>
      </c>
      <c r="H148" s="39" t="s">
        <v>576</v>
      </c>
      <c r="I148" s="39" t="s">
        <v>88</v>
      </c>
      <c r="J148" s="39" t="s">
        <v>89</v>
      </c>
      <c r="K148" s="39" t="s">
        <v>90</v>
      </c>
      <c r="L148" s="39" t="s">
        <v>572</v>
      </c>
      <c r="M148" s="39" t="s">
        <v>572</v>
      </c>
      <c r="N148" s="37">
        <v>45046</v>
      </c>
      <c r="O148" s="57">
        <v>5</v>
      </c>
      <c r="P148" s="37">
        <v>45046</v>
      </c>
      <c r="Q148" s="37">
        <v>45145</v>
      </c>
      <c r="R148" s="37">
        <v>45107</v>
      </c>
      <c r="S148" s="39"/>
      <c r="T148" s="39"/>
      <c r="U148" s="39" t="s">
        <v>91</v>
      </c>
      <c r="V148" s="39" t="s">
        <v>121</v>
      </c>
      <c r="W148" s="39">
        <v>5</v>
      </c>
      <c r="X148" s="39">
        <v>5</v>
      </c>
      <c r="Y148" s="39"/>
      <c r="Z148" s="39" t="s">
        <v>93</v>
      </c>
      <c r="AA148" s="39">
        <v>200000</v>
      </c>
      <c r="AB148" s="59">
        <v>44918</v>
      </c>
      <c r="AC148" s="39">
        <v>25.5</v>
      </c>
      <c r="AD148" s="39"/>
      <c r="AE148" s="39">
        <v>5</v>
      </c>
      <c r="AF148" s="59" t="s">
        <v>94</v>
      </c>
      <c r="AG148" s="59" t="s">
        <v>121</v>
      </c>
      <c r="AH148" s="39">
        <v>12.718</v>
      </c>
      <c r="AI148" s="39">
        <f t="shared" si="20"/>
        <v>63.59</v>
      </c>
      <c r="AJ148" s="39"/>
      <c r="AK148" s="39" t="s">
        <v>95</v>
      </c>
      <c r="AL148" s="39">
        <v>5</v>
      </c>
      <c r="AM148" s="39">
        <v>30</v>
      </c>
      <c r="AN148" s="39">
        <f t="shared" si="21"/>
        <v>150</v>
      </c>
      <c r="AO148" s="39"/>
      <c r="AP148" s="39"/>
      <c r="AQ148" s="39">
        <f t="shared" si="22"/>
        <v>0</v>
      </c>
      <c r="AR148" s="39">
        <f t="shared" si="23"/>
        <v>150</v>
      </c>
      <c r="AS148" s="39"/>
      <c r="AT148" s="39" t="s">
        <v>577</v>
      </c>
      <c r="AU148" s="59">
        <v>45082</v>
      </c>
      <c r="AV148" s="39">
        <f t="shared" si="24"/>
        <v>30</v>
      </c>
      <c r="AW148" s="39">
        <f t="shared" si="25"/>
        <v>150</v>
      </c>
      <c r="AX148" s="39"/>
      <c r="AY148" s="39" t="s">
        <v>578</v>
      </c>
      <c r="AZ148" s="40">
        <v>45136</v>
      </c>
      <c r="BA148" s="39">
        <f t="shared" si="26"/>
        <v>30</v>
      </c>
      <c r="BB148" s="39">
        <f t="shared" si="27"/>
        <v>5</v>
      </c>
      <c r="BC148" s="39">
        <f t="shared" si="28"/>
        <v>150</v>
      </c>
      <c r="BD148" s="39"/>
      <c r="BE148" s="39" t="s">
        <v>226</v>
      </c>
      <c r="BF148" s="39" t="s">
        <v>670</v>
      </c>
      <c r="BG148" s="39" t="s">
        <v>99</v>
      </c>
      <c r="BH148" s="38" t="s">
        <v>100</v>
      </c>
      <c r="BI148" s="38" t="s">
        <v>100</v>
      </c>
      <c r="BJ148" s="38" t="s">
        <v>101</v>
      </c>
    </row>
    <row r="149" spans="1:62" s="25" customFormat="1" ht="12.75" customHeight="1">
      <c r="A149" s="39">
        <f t="shared" si="29"/>
        <v>147</v>
      </c>
      <c r="B149" s="39" t="s">
        <v>674</v>
      </c>
      <c r="C149" s="39" t="s">
        <v>671</v>
      </c>
      <c r="D149" s="39" t="s">
        <v>672</v>
      </c>
      <c r="E149" s="39" t="s">
        <v>675</v>
      </c>
      <c r="F149" s="39" t="s">
        <v>676</v>
      </c>
      <c r="G149" s="39" t="s">
        <v>86</v>
      </c>
      <c r="H149" s="39" t="s">
        <v>576</v>
      </c>
      <c r="I149" s="39" t="s">
        <v>88</v>
      </c>
      <c r="J149" s="39" t="s">
        <v>89</v>
      </c>
      <c r="K149" s="39" t="s">
        <v>90</v>
      </c>
      <c r="L149" s="39" t="s">
        <v>572</v>
      </c>
      <c r="M149" s="39" t="s">
        <v>572</v>
      </c>
      <c r="N149" s="37">
        <v>45046</v>
      </c>
      <c r="O149" s="61">
        <v>595</v>
      </c>
      <c r="P149" s="37">
        <v>45046</v>
      </c>
      <c r="Q149" s="37">
        <v>45145</v>
      </c>
      <c r="R149" s="37">
        <v>45107</v>
      </c>
      <c r="S149" s="39"/>
      <c r="T149" s="39"/>
      <c r="U149" s="39" t="s">
        <v>91</v>
      </c>
      <c r="V149" s="39" t="s">
        <v>121</v>
      </c>
      <c r="W149" s="62">
        <v>595</v>
      </c>
      <c r="X149" s="39">
        <v>595</v>
      </c>
      <c r="Y149" s="39"/>
      <c r="Z149" s="39" t="s">
        <v>93</v>
      </c>
      <c r="AA149" s="39">
        <v>200000</v>
      </c>
      <c r="AB149" s="59">
        <v>44918</v>
      </c>
      <c r="AC149" s="39">
        <v>25.5</v>
      </c>
      <c r="AD149" s="39"/>
      <c r="AE149" s="62">
        <v>595</v>
      </c>
      <c r="AF149" s="59" t="s">
        <v>94</v>
      </c>
      <c r="AG149" s="59" t="s">
        <v>121</v>
      </c>
      <c r="AH149" s="39">
        <v>12.718</v>
      </c>
      <c r="AI149" s="39">
        <f t="shared" si="20"/>
        <v>7567.21</v>
      </c>
      <c r="AJ149" s="39"/>
      <c r="AK149" s="39" t="s">
        <v>95</v>
      </c>
      <c r="AL149" s="62">
        <v>595</v>
      </c>
      <c r="AM149" s="39">
        <v>30</v>
      </c>
      <c r="AN149" s="39">
        <f t="shared" si="21"/>
        <v>17850</v>
      </c>
      <c r="AO149" s="39"/>
      <c r="AP149" s="39"/>
      <c r="AQ149" s="39">
        <f t="shared" si="22"/>
        <v>0</v>
      </c>
      <c r="AR149" s="39">
        <f t="shared" si="23"/>
        <v>17850</v>
      </c>
      <c r="AS149" s="39"/>
      <c r="AT149" s="39" t="s">
        <v>577</v>
      </c>
      <c r="AU149" s="59">
        <v>45082</v>
      </c>
      <c r="AV149" s="39">
        <f t="shared" si="24"/>
        <v>30</v>
      </c>
      <c r="AW149" s="39">
        <f t="shared" si="25"/>
        <v>17850</v>
      </c>
      <c r="AX149" s="39"/>
      <c r="AY149" s="39" t="s">
        <v>578</v>
      </c>
      <c r="AZ149" s="40">
        <v>45136</v>
      </c>
      <c r="BA149" s="39">
        <f t="shared" si="26"/>
        <v>30</v>
      </c>
      <c r="BB149" s="39">
        <f t="shared" si="27"/>
        <v>595</v>
      </c>
      <c r="BC149" s="39">
        <f t="shared" si="28"/>
        <v>17850</v>
      </c>
      <c r="BD149" s="39"/>
      <c r="BE149" s="39" t="s">
        <v>232</v>
      </c>
      <c r="BF149" s="39" t="s">
        <v>674</v>
      </c>
      <c r="BG149" s="39" t="s">
        <v>99</v>
      </c>
      <c r="BH149" s="38" t="s">
        <v>100</v>
      </c>
      <c r="BI149" s="38" t="s">
        <v>100</v>
      </c>
      <c r="BJ149" s="38" t="s">
        <v>101</v>
      </c>
    </row>
    <row r="150" spans="1:62" s="25" customFormat="1" ht="12.75" customHeight="1">
      <c r="A150" s="39">
        <f t="shared" si="29"/>
        <v>148</v>
      </c>
      <c r="B150" s="39" t="s">
        <v>677</v>
      </c>
      <c r="C150" s="39" t="s">
        <v>678</v>
      </c>
      <c r="D150" s="39" t="s">
        <v>679</v>
      </c>
      <c r="E150" s="39" t="s">
        <v>680</v>
      </c>
      <c r="F150" s="39" t="s">
        <v>681</v>
      </c>
      <c r="G150" s="39" t="s">
        <v>86</v>
      </c>
      <c r="H150" s="39" t="s">
        <v>576</v>
      </c>
      <c r="I150" s="39" t="s">
        <v>88</v>
      </c>
      <c r="J150" s="39" t="s">
        <v>89</v>
      </c>
      <c r="K150" s="39" t="s">
        <v>90</v>
      </c>
      <c r="L150" s="39" t="s">
        <v>572</v>
      </c>
      <c r="M150" s="39" t="s">
        <v>572</v>
      </c>
      <c r="N150" s="37">
        <v>45107</v>
      </c>
      <c r="O150" s="57">
        <v>304</v>
      </c>
      <c r="P150" s="37">
        <v>45107</v>
      </c>
      <c r="Q150" s="37">
        <v>45145</v>
      </c>
      <c r="R150" s="37">
        <v>45107</v>
      </c>
      <c r="S150" s="39"/>
      <c r="T150" s="39"/>
      <c r="U150" s="39" t="s">
        <v>91</v>
      </c>
      <c r="V150" s="39" t="s">
        <v>121</v>
      </c>
      <c r="W150" s="39">
        <v>304</v>
      </c>
      <c r="X150" s="39">
        <v>304</v>
      </c>
      <c r="Y150" s="39"/>
      <c r="Z150" s="39" t="s">
        <v>93</v>
      </c>
      <c r="AA150" s="39">
        <v>200000</v>
      </c>
      <c r="AB150" s="59">
        <v>44918</v>
      </c>
      <c r="AC150" s="39">
        <v>25.5</v>
      </c>
      <c r="AD150" s="39"/>
      <c r="AE150" s="39">
        <v>304</v>
      </c>
      <c r="AF150" s="59" t="s">
        <v>94</v>
      </c>
      <c r="AG150" s="59" t="s">
        <v>121</v>
      </c>
      <c r="AH150" s="39">
        <v>12.69477</v>
      </c>
      <c r="AI150" s="39">
        <f t="shared" si="20"/>
        <v>3859.2100799999998</v>
      </c>
      <c r="AJ150" s="39"/>
      <c r="AK150" s="39" t="s">
        <v>95</v>
      </c>
      <c r="AL150" s="39">
        <v>304</v>
      </c>
      <c r="AM150" s="39">
        <v>30</v>
      </c>
      <c r="AN150" s="39">
        <f t="shared" si="21"/>
        <v>9120</v>
      </c>
      <c r="AO150" s="39"/>
      <c r="AP150" s="39"/>
      <c r="AQ150" s="39">
        <f t="shared" si="22"/>
        <v>0</v>
      </c>
      <c r="AR150" s="39">
        <f t="shared" si="23"/>
        <v>9120</v>
      </c>
      <c r="AS150" s="39"/>
      <c r="AT150" s="39" t="s">
        <v>577</v>
      </c>
      <c r="AU150" s="59">
        <v>45082</v>
      </c>
      <c r="AV150" s="39">
        <f t="shared" si="24"/>
        <v>30</v>
      </c>
      <c r="AW150" s="39">
        <f t="shared" si="25"/>
        <v>9120</v>
      </c>
      <c r="AX150" s="39"/>
      <c r="AY150" s="39" t="s">
        <v>578</v>
      </c>
      <c r="AZ150" s="40">
        <v>45136</v>
      </c>
      <c r="BA150" s="39">
        <f t="shared" si="26"/>
        <v>30</v>
      </c>
      <c r="BB150" s="39">
        <f t="shared" si="27"/>
        <v>304</v>
      </c>
      <c r="BC150" s="39">
        <f t="shared" si="28"/>
        <v>9120</v>
      </c>
      <c r="BD150" s="39"/>
      <c r="BE150" s="39" t="s">
        <v>238</v>
      </c>
      <c r="BF150" s="39" t="s">
        <v>677</v>
      </c>
      <c r="BG150" s="39" t="s">
        <v>99</v>
      </c>
      <c r="BH150" s="38" t="s">
        <v>100</v>
      </c>
      <c r="BI150" s="38" t="s">
        <v>100</v>
      </c>
      <c r="BJ150" s="38" t="s">
        <v>101</v>
      </c>
    </row>
    <row r="151" spans="1:62" s="25" customFormat="1" ht="12.75" customHeight="1">
      <c r="A151" s="39">
        <f t="shared" si="29"/>
        <v>149</v>
      </c>
      <c r="B151" s="39" t="s">
        <v>682</v>
      </c>
      <c r="C151" s="39" t="s">
        <v>683</v>
      </c>
      <c r="D151" s="39" t="s">
        <v>684</v>
      </c>
      <c r="E151" s="39" t="s">
        <v>685</v>
      </c>
      <c r="F151" s="39" t="s">
        <v>684</v>
      </c>
      <c r="G151" s="39" t="s">
        <v>86</v>
      </c>
      <c r="H151" s="39" t="s">
        <v>576</v>
      </c>
      <c r="I151" s="39" t="s">
        <v>88</v>
      </c>
      <c r="J151" s="39" t="s">
        <v>89</v>
      </c>
      <c r="K151" s="39" t="s">
        <v>90</v>
      </c>
      <c r="L151" s="39" t="s">
        <v>572</v>
      </c>
      <c r="M151" s="39" t="s">
        <v>572</v>
      </c>
      <c r="N151" s="37">
        <v>45046</v>
      </c>
      <c r="O151" s="57">
        <v>5</v>
      </c>
      <c r="P151" s="37">
        <v>45046</v>
      </c>
      <c r="Q151" s="37">
        <v>45145</v>
      </c>
      <c r="R151" s="37">
        <v>45107</v>
      </c>
      <c r="S151" s="39"/>
      <c r="T151" s="39"/>
      <c r="U151" s="39" t="s">
        <v>91</v>
      </c>
      <c r="V151" s="39" t="s">
        <v>121</v>
      </c>
      <c r="W151" s="39">
        <v>5</v>
      </c>
      <c r="X151" s="39">
        <v>5</v>
      </c>
      <c r="Y151" s="39"/>
      <c r="Z151" s="39" t="s">
        <v>93</v>
      </c>
      <c r="AA151" s="39">
        <v>200000</v>
      </c>
      <c r="AB151" s="59">
        <v>44918</v>
      </c>
      <c r="AC151" s="39">
        <v>25.5</v>
      </c>
      <c r="AD151" s="39"/>
      <c r="AE151" s="39">
        <v>5</v>
      </c>
      <c r="AF151" s="59" t="s">
        <v>94</v>
      </c>
      <c r="AG151" s="59" t="s">
        <v>121</v>
      </c>
      <c r="AH151" s="39">
        <v>12.718</v>
      </c>
      <c r="AI151" s="39">
        <f t="shared" si="20"/>
        <v>63.59</v>
      </c>
      <c r="AJ151" s="39"/>
      <c r="AK151" s="39" t="s">
        <v>95</v>
      </c>
      <c r="AL151" s="39">
        <v>5</v>
      </c>
      <c r="AM151" s="39">
        <v>30</v>
      </c>
      <c r="AN151" s="39">
        <f t="shared" si="21"/>
        <v>150</v>
      </c>
      <c r="AO151" s="39"/>
      <c r="AP151" s="39"/>
      <c r="AQ151" s="39">
        <f t="shared" si="22"/>
        <v>0</v>
      </c>
      <c r="AR151" s="39">
        <f t="shared" si="23"/>
        <v>150</v>
      </c>
      <c r="AS151" s="39"/>
      <c r="AT151" s="39" t="s">
        <v>577</v>
      </c>
      <c r="AU151" s="59">
        <v>45082</v>
      </c>
      <c r="AV151" s="39">
        <f t="shared" si="24"/>
        <v>30</v>
      </c>
      <c r="AW151" s="39">
        <f t="shared" si="25"/>
        <v>150</v>
      </c>
      <c r="AX151" s="39"/>
      <c r="AY151" s="39" t="s">
        <v>578</v>
      </c>
      <c r="AZ151" s="40">
        <v>45136</v>
      </c>
      <c r="BA151" s="39">
        <f t="shared" si="26"/>
        <v>30</v>
      </c>
      <c r="BB151" s="39">
        <f t="shared" si="27"/>
        <v>5</v>
      </c>
      <c r="BC151" s="39">
        <f t="shared" si="28"/>
        <v>150</v>
      </c>
      <c r="BD151" s="39"/>
      <c r="BE151" s="39" t="s">
        <v>242</v>
      </c>
      <c r="BF151" s="39" t="s">
        <v>682</v>
      </c>
      <c r="BG151" s="39" t="s">
        <v>99</v>
      </c>
      <c r="BH151" s="38" t="s">
        <v>100</v>
      </c>
      <c r="BI151" s="38" t="s">
        <v>100</v>
      </c>
      <c r="BJ151" s="38" t="s">
        <v>101</v>
      </c>
    </row>
    <row r="152" spans="1:62" s="25" customFormat="1" ht="12.75" customHeight="1">
      <c r="A152" s="39">
        <f t="shared" si="29"/>
        <v>150</v>
      </c>
      <c r="B152" s="39" t="s">
        <v>686</v>
      </c>
      <c r="C152" s="39" t="s">
        <v>683</v>
      </c>
      <c r="D152" s="39" t="s">
        <v>684</v>
      </c>
      <c r="E152" s="39" t="s">
        <v>687</v>
      </c>
      <c r="F152" s="39" t="s">
        <v>688</v>
      </c>
      <c r="G152" s="39" t="s">
        <v>86</v>
      </c>
      <c r="H152" s="39" t="s">
        <v>576</v>
      </c>
      <c r="I152" s="39" t="s">
        <v>88</v>
      </c>
      <c r="J152" s="39" t="s">
        <v>89</v>
      </c>
      <c r="K152" s="39" t="s">
        <v>90</v>
      </c>
      <c r="L152" s="39" t="s">
        <v>572</v>
      </c>
      <c r="M152" s="39" t="s">
        <v>572</v>
      </c>
      <c r="N152" s="37">
        <v>45046</v>
      </c>
      <c r="O152" s="57">
        <v>286</v>
      </c>
      <c r="P152" s="37">
        <v>45046</v>
      </c>
      <c r="Q152" s="37">
        <v>45145</v>
      </c>
      <c r="R152" s="37">
        <v>45107</v>
      </c>
      <c r="S152" s="39"/>
      <c r="T152" s="39"/>
      <c r="U152" s="39" t="s">
        <v>91</v>
      </c>
      <c r="V152" s="39" t="s">
        <v>121</v>
      </c>
      <c r="W152" s="39">
        <v>286</v>
      </c>
      <c r="X152" s="39">
        <v>286</v>
      </c>
      <c r="Y152" s="39"/>
      <c r="Z152" s="39" t="s">
        <v>93</v>
      </c>
      <c r="AA152" s="39">
        <v>200000</v>
      </c>
      <c r="AB152" s="59">
        <v>44918</v>
      </c>
      <c r="AC152" s="39">
        <v>25.5</v>
      </c>
      <c r="AD152" s="39"/>
      <c r="AE152" s="39">
        <v>286</v>
      </c>
      <c r="AF152" s="59" t="s">
        <v>94</v>
      </c>
      <c r="AG152" s="59" t="s">
        <v>121</v>
      </c>
      <c r="AH152" s="39">
        <v>12.718</v>
      </c>
      <c r="AI152" s="39">
        <f t="shared" si="20"/>
        <v>3637.348</v>
      </c>
      <c r="AJ152" s="39"/>
      <c r="AK152" s="39" t="s">
        <v>95</v>
      </c>
      <c r="AL152" s="39">
        <v>286</v>
      </c>
      <c r="AM152" s="39">
        <v>30</v>
      </c>
      <c r="AN152" s="39">
        <f t="shared" si="21"/>
        <v>8580</v>
      </c>
      <c r="AO152" s="39"/>
      <c r="AP152" s="39"/>
      <c r="AQ152" s="39">
        <f t="shared" si="22"/>
        <v>0</v>
      </c>
      <c r="AR152" s="39">
        <f t="shared" si="23"/>
        <v>8580</v>
      </c>
      <c r="AS152" s="39"/>
      <c r="AT152" s="39" t="s">
        <v>689</v>
      </c>
      <c r="AU152" s="40">
        <v>44949</v>
      </c>
      <c r="AV152" s="39">
        <f t="shared" si="24"/>
        <v>30</v>
      </c>
      <c r="AW152" s="39">
        <f t="shared" si="25"/>
        <v>8580</v>
      </c>
      <c r="AX152" s="39"/>
      <c r="AY152" s="39">
        <v>1443</v>
      </c>
      <c r="AZ152" s="40">
        <v>44972</v>
      </c>
      <c r="BA152" s="39">
        <f t="shared" si="26"/>
        <v>30</v>
      </c>
      <c r="BB152" s="39">
        <f t="shared" si="27"/>
        <v>286</v>
      </c>
      <c r="BC152" s="39">
        <f t="shared" si="28"/>
        <v>8580</v>
      </c>
      <c r="BD152" s="39"/>
      <c r="BE152" s="39" t="s">
        <v>246</v>
      </c>
      <c r="BF152" s="39" t="s">
        <v>686</v>
      </c>
      <c r="BG152" s="39" t="s">
        <v>99</v>
      </c>
      <c r="BH152" s="38" t="s">
        <v>100</v>
      </c>
      <c r="BI152" s="38" t="s">
        <v>100</v>
      </c>
      <c r="BJ152" s="38" t="s">
        <v>101</v>
      </c>
    </row>
    <row r="153" spans="1:62" s="25" customFormat="1" ht="12.75" customHeight="1">
      <c r="A153" s="39">
        <f t="shared" si="29"/>
        <v>151</v>
      </c>
      <c r="B153" s="39" t="s">
        <v>686</v>
      </c>
      <c r="C153" s="39" t="s">
        <v>683</v>
      </c>
      <c r="D153" s="39" t="s">
        <v>684</v>
      </c>
      <c r="E153" s="39" t="s">
        <v>687</v>
      </c>
      <c r="F153" s="39" t="s">
        <v>688</v>
      </c>
      <c r="G153" s="39" t="s">
        <v>86</v>
      </c>
      <c r="H153" s="39" t="s">
        <v>576</v>
      </c>
      <c r="I153" s="39" t="s">
        <v>88</v>
      </c>
      <c r="J153" s="39" t="s">
        <v>89</v>
      </c>
      <c r="K153" s="39" t="s">
        <v>90</v>
      </c>
      <c r="L153" s="39" t="s">
        <v>572</v>
      </c>
      <c r="M153" s="39" t="s">
        <v>572</v>
      </c>
      <c r="N153" s="37">
        <v>45107</v>
      </c>
      <c r="O153" s="57">
        <v>318</v>
      </c>
      <c r="P153" s="37">
        <v>45107</v>
      </c>
      <c r="Q153" s="37">
        <v>45145</v>
      </c>
      <c r="R153" s="37">
        <v>45107</v>
      </c>
      <c r="S153" s="39"/>
      <c r="T153" s="39"/>
      <c r="U153" s="39" t="s">
        <v>91</v>
      </c>
      <c r="V153" s="39" t="s">
        <v>121</v>
      </c>
      <c r="W153" s="39">
        <v>318</v>
      </c>
      <c r="X153" s="39">
        <v>318</v>
      </c>
      <c r="Y153" s="39"/>
      <c r="Z153" s="39" t="s">
        <v>93</v>
      </c>
      <c r="AA153" s="39">
        <v>200000</v>
      </c>
      <c r="AB153" s="59">
        <v>44918</v>
      </c>
      <c r="AC153" s="39">
        <v>25.5</v>
      </c>
      <c r="AD153" s="39"/>
      <c r="AE153" s="39">
        <v>318</v>
      </c>
      <c r="AF153" s="59" t="s">
        <v>94</v>
      </c>
      <c r="AG153" s="59" t="s">
        <v>121</v>
      </c>
      <c r="AH153" s="39">
        <v>12.69477</v>
      </c>
      <c r="AI153" s="39">
        <f t="shared" si="20"/>
        <v>4036.9368600000003</v>
      </c>
      <c r="AJ153" s="39"/>
      <c r="AK153" s="39" t="s">
        <v>95</v>
      </c>
      <c r="AL153" s="39">
        <v>318</v>
      </c>
      <c r="AM153" s="39">
        <v>30</v>
      </c>
      <c r="AN153" s="39">
        <f t="shared" si="21"/>
        <v>9540</v>
      </c>
      <c r="AO153" s="39"/>
      <c r="AP153" s="39"/>
      <c r="AQ153" s="39">
        <f t="shared" si="22"/>
        <v>0</v>
      </c>
      <c r="AR153" s="39">
        <f t="shared" si="23"/>
        <v>9540</v>
      </c>
      <c r="AS153" s="39"/>
      <c r="AT153" s="39" t="s">
        <v>689</v>
      </c>
      <c r="AU153" s="40">
        <v>44949</v>
      </c>
      <c r="AV153" s="39">
        <f t="shared" si="24"/>
        <v>30</v>
      </c>
      <c r="AW153" s="39">
        <f t="shared" si="25"/>
        <v>9540</v>
      </c>
      <c r="AX153" s="39"/>
      <c r="AY153" s="39">
        <v>1443</v>
      </c>
      <c r="AZ153" s="40">
        <v>44972</v>
      </c>
      <c r="BA153" s="39">
        <f t="shared" si="26"/>
        <v>30</v>
      </c>
      <c r="BB153" s="39">
        <f t="shared" si="27"/>
        <v>318</v>
      </c>
      <c r="BC153" s="39">
        <f t="shared" si="28"/>
        <v>9540</v>
      </c>
      <c r="BD153" s="39"/>
      <c r="BE153" s="39" t="s">
        <v>246</v>
      </c>
      <c r="BF153" s="39" t="s">
        <v>686</v>
      </c>
      <c r="BG153" s="39" t="s">
        <v>99</v>
      </c>
      <c r="BH153" s="38" t="s">
        <v>100</v>
      </c>
      <c r="BI153" s="38" t="s">
        <v>100</v>
      </c>
      <c r="BJ153" s="38" t="s">
        <v>101</v>
      </c>
    </row>
    <row r="154" spans="1:62" s="25" customFormat="1" ht="12.75" customHeight="1">
      <c r="A154" s="39">
        <f t="shared" si="29"/>
        <v>152</v>
      </c>
      <c r="B154" s="39" t="s">
        <v>690</v>
      </c>
      <c r="C154" s="39" t="s">
        <v>683</v>
      </c>
      <c r="D154" s="39" t="s">
        <v>684</v>
      </c>
      <c r="E154" s="39" t="s">
        <v>691</v>
      </c>
      <c r="F154" s="39" t="s">
        <v>692</v>
      </c>
      <c r="G154" s="39" t="s">
        <v>86</v>
      </c>
      <c r="H154" s="39" t="s">
        <v>576</v>
      </c>
      <c r="I154" s="39" t="s">
        <v>88</v>
      </c>
      <c r="J154" s="39" t="s">
        <v>89</v>
      </c>
      <c r="K154" s="39" t="s">
        <v>90</v>
      </c>
      <c r="L154" s="39" t="s">
        <v>572</v>
      </c>
      <c r="M154" s="39" t="s">
        <v>572</v>
      </c>
      <c r="N154" s="37">
        <v>45046</v>
      </c>
      <c r="O154" s="57">
        <v>164</v>
      </c>
      <c r="P154" s="37">
        <v>45046</v>
      </c>
      <c r="Q154" s="37">
        <v>45145</v>
      </c>
      <c r="R154" s="37">
        <v>45107</v>
      </c>
      <c r="S154" s="39"/>
      <c r="T154" s="39"/>
      <c r="U154" s="39" t="s">
        <v>91</v>
      </c>
      <c r="V154" s="39" t="s">
        <v>121</v>
      </c>
      <c r="W154" s="39">
        <v>164</v>
      </c>
      <c r="X154" s="39">
        <v>164</v>
      </c>
      <c r="Y154" s="39"/>
      <c r="Z154" s="39" t="s">
        <v>93</v>
      </c>
      <c r="AA154" s="39">
        <v>200000</v>
      </c>
      <c r="AB154" s="59">
        <v>44918</v>
      </c>
      <c r="AC154" s="39">
        <v>25.5</v>
      </c>
      <c r="AD154" s="39"/>
      <c r="AE154" s="39">
        <v>164</v>
      </c>
      <c r="AF154" s="59" t="s">
        <v>94</v>
      </c>
      <c r="AG154" s="59" t="s">
        <v>121</v>
      </c>
      <c r="AH154" s="39">
        <v>12.718</v>
      </c>
      <c r="AI154" s="39">
        <f t="shared" si="20"/>
        <v>2085.752</v>
      </c>
      <c r="AJ154" s="39"/>
      <c r="AK154" s="39" t="s">
        <v>95</v>
      </c>
      <c r="AL154" s="39">
        <v>164</v>
      </c>
      <c r="AM154" s="39">
        <v>30</v>
      </c>
      <c r="AN154" s="39">
        <f t="shared" si="21"/>
        <v>4920</v>
      </c>
      <c r="AO154" s="39"/>
      <c r="AP154" s="39"/>
      <c r="AQ154" s="39">
        <f t="shared" si="22"/>
        <v>0</v>
      </c>
      <c r="AR154" s="39">
        <f t="shared" si="23"/>
        <v>4920</v>
      </c>
      <c r="AS154" s="39"/>
      <c r="AT154" s="39" t="s">
        <v>689</v>
      </c>
      <c r="AU154" s="40">
        <v>44949</v>
      </c>
      <c r="AV154" s="39">
        <f t="shared" si="24"/>
        <v>30</v>
      </c>
      <c r="AW154" s="39">
        <f t="shared" si="25"/>
        <v>4920</v>
      </c>
      <c r="AX154" s="39"/>
      <c r="AY154" s="39">
        <v>1443</v>
      </c>
      <c r="AZ154" s="40">
        <v>44972</v>
      </c>
      <c r="BA154" s="39">
        <f t="shared" si="26"/>
        <v>30</v>
      </c>
      <c r="BB154" s="39">
        <f t="shared" si="27"/>
        <v>164</v>
      </c>
      <c r="BC154" s="39">
        <f t="shared" si="28"/>
        <v>4920</v>
      </c>
      <c r="BD154" s="39"/>
      <c r="BE154" s="39" t="s">
        <v>251</v>
      </c>
      <c r="BF154" s="39" t="s">
        <v>690</v>
      </c>
      <c r="BG154" s="39" t="s">
        <v>99</v>
      </c>
      <c r="BH154" s="38" t="s">
        <v>100</v>
      </c>
      <c r="BI154" s="38" t="s">
        <v>100</v>
      </c>
      <c r="BJ154" s="38" t="s">
        <v>101</v>
      </c>
    </row>
    <row r="155" spans="1:62" s="25" customFormat="1" ht="12.75" customHeight="1">
      <c r="A155" s="39">
        <f t="shared" si="29"/>
        <v>153</v>
      </c>
      <c r="B155" s="39" t="s">
        <v>693</v>
      </c>
      <c r="C155" s="39" t="s">
        <v>694</v>
      </c>
      <c r="D155" s="39" t="s">
        <v>695</v>
      </c>
      <c r="E155" s="39" t="s">
        <v>696</v>
      </c>
      <c r="F155" s="39" t="s">
        <v>697</v>
      </c>
      <c r="G155" s="39" t="s">
        <v>86</v>
      </c>
      <c r="H155" s="39" t="s">
        <v>576</v>
      </c>
      <c r="I155" s="39" t="s">
        <v>88</v>
      </c>
      <c r="J155" s="39" t="s">
        <v>89</v>
      </c>
      <c r="K155" s="39" t="s">
        <v>90</v>
      </c>
      <c r="L155" s="39" t="s">
        <v>572</v>
      </c>
      <c r="M155" s="39" t="s">
        <v>572</v>
      </c>
      <c r="N155" s="37">
        <v>45107</v>
      </c>
      <c r="O155" s="57">
        <v>71</v>
      </c>
      <c r="P155" s="37">
        <v>45107</v>
      </c>
      <c r="Q155" s="37">
        <v>45145</v>
      </c>
      <c r="R155" s="37">
        <v>45107</v>
      </c>
      <c r="S155" s="39"/>
      <c r="T155" s="39"/>
      <c r="U155" s="39" t="s">
        <v>91</v>
      </c>
      <c r="V155" s="39" t="s">
        <v>121</v>
      </c>
      <c r="W155" s="39">
        <v>71</v>
      </c>
      <c r="X155" s="39">
        <v>71</v>
      </c>
      <c r="Y155" s="39"/>
      <c r="Z155" s="39" t="s">
        <v>93</v>
      </c>
      <c r="AA155" s="39">
        <v>200000</v>
      </c>
      <c r="AB155" s="59">
        <v>44918</v>
      </c>
      <c r="AC155" s="39">
        <v>25.5</v>
      </c>
      <c r="AD155" s="39"/>
      <c r="AE155" s="39">
        <v>71</v>
      </c>
      <c r="AF155" s="59" t="s">
        <v>94</v>
      </c>
      <c r="AG155" s="59" t="s">
        <v>121</v>
      </c>
      <c r="AH155" s="39">
        <v>12.69477</v>
      </c>
      <c r="AI155" s="39">
        <f t="shared" si="20"/>
        <v>901.32866999999999</v>
      </c>
      <c r="AJ155" s="39"/>
      <c r="AK155" s="39" t="s">
        <v>95</v>
      </c>
      <c r="AL155" s="39">
        <v>71</v>
      </c>
      <c r="AM155" s="39">
        <v>30</v>
      </c>
      <c r="AN155" s="39">
        <f t="shared" si="21"/>
        <v>2130</v>
      </c>
      <c r="AO155" s="39"/>
      <c r="AP155" s="39"/>
      <c r="AQ155" s="39">
        <f t="shared" si="22"/>
        <v>0</v>
      </c>
      <c r="AR155" s="39">
        <f t="shared" si="23"/>
        <v>2130</v>
      </c>
      <c r="AS155" s="39"/>
      <c r="AT155" s="39" t="s">
        <v>689</v>
      </c>
      <c r="AU155" s="40">
        <v>44949</v>
      </c>
      <c r="AV155" s="39">
        <f t="shared" si="24"/>
        <v>30</v>
      </c>
      <c r="AW155" s="39">
        <f t="shared" si="25"/>
        <v>2130</v>
      </c>
      <c r="AX155" s="39"/>
      <c r="AY155" s="39">
        <v>1443</v>
      </c>
      <c r="AZ155" s="40">
        <v>44972</v>
      </c>
      <c r="BA155" s="39">
        <f t="shared" si="26"/>
        <v>30</v>
      </c>
      <c r="BB155" s="39">
        <f t="shared" si="27"/>
        <v>71</v>
      </c>
      <c r="BC155" s="39">
        <f t="shared" si="28"/>
        <v>2130</v>
      </c>
      <c r="BD155" s="39"/>
      <c r="BE155" s="39" t="s">
        <v>255</v>
      </c>
      <c r="BF155" s="39" t="s">
        <v>693</v>
      </c>
      <c r="BG155" s="39" t="s">
        <v>99</v>
      </c>
      <c r="BH155" s="38" t="s">
        <v>100</v>
      </c>
      <c r="BI155" s="38" t="s">
        <v>100</v>
      </c>
      <c r="BJ155" s="38" t="s">
        <v>101</v>
      </c>
    </row>
    <row r="156" spans="1:62" s="25" customFormat="1" ht="12.75" customHeight="1">
      <c r="A156" s="39">
        <f t="shared" si="29"/>
        <v>154</v>
      </c>
      <c r="B156" s="39" t="s">
        <v>698</v>
      </c>
      <c r="C156" s="39" t="s">
        <v>699</v>
      </c>
      <c r="D156" s="39" t="s">
        <v>700</v>
      </c>
      <c r="E156" s="39" t="s">
        <v>701</v>
      </c>
      <c r="F156" s="39" t="s">
        <v>702</v>
      </c>
      <c r="G156" s="39" t="s">
        <v>86</v>
      </c>
      <c r="H156" s="39" t="s">
        <v>576</v>
      </c>
      <c r="I156" s="39" t="s">
        <v>88</v>
      </c>
      <c r="J156" s="39" t="s">
        <v>89</v>
      </c>
      <c r="K156" s="39" t="s">
        <v>90</v>
      </c>
      <c r="L156" s="39" t="s">
        <v>572</v>
      </c>
      <c r="M156" s="39" t="s">
        <v>572</v>
      </c>
      <c r="N156" s="37">
        <v>45046</v>
      </c>
      <c r="O156" s="57">
        <v>263</v>
      </c>
      <c r="P156" s="37">
        <v>45046</v>
      </c>
      <c r="Q156" s="37">
        <v>45145</v>
      </c>
      <c r="R156" s="37">
        <v>45107</v>
      </c>
      <c r="S156" s="39"/>
      <c r="T156" s="39"/>
      <c r="U156" s="39" t="s">
        <v>91</v>
      </c>
      <c r="V156" s="39" t="s">
        <v>121</v>
      </c>
      <c r="W156" s="39">
        <v>263</v>
      </c>
      <c r="X156" s="39">
        <v>263</v>
      </c>
      <c r="Y156" s="39"/>
      <c r="Z156" s="39" t="s">
        <v>93</v>
      </c>
      <c r="AA156" s="39">
        <v>200000</v>
      </c>
      <c r="AB156" s="59">
        <v>44918</v>
      </c>
      <c r="AC156" s="39">
        <v>25.5</v>
      </c>
      <c r="AD156" s="39"/>
      <c r="AE156" s="39">
        <v>263</v>
      </c>
      <c r="AF156" s="59" t="s">
        <v>94</v>
      </c>
      <c r="AG156" s="59" t="s">
        <v>121</v>
      </c>
      <c r="AH156" s="39">
        <v>12.718</v>
      </c>
      <c r="AI156" s="39">
        <f t="shared" si="20"/>
        <v>3344.8339999999998</v>
      </c>
      <c r="AJ156" s="39"/>
      <c r="AK156" s="39" t="s">
        <v>95</v>
      </c>
      <c r="AL156" s="39">
        <v>263</v>
      </c>
      <c r="AM156" s="39">
        <v>30</v>
      </c>
      <c r="AN156" s="39">
        <f t="shared" si="21"/>
        <v>7890</v>
      </c>
      <c r="AO156" s="39"/>
      <c r="AP156" s="39"/>
      <c r="AQ156" s="39">
        <f t="shared" si="22"/>
        <v>0</v>
      </c>
      <c r="AR156" s="39">
        <f t="shared" si="23"/>
        <v>7890</v>
      </c>
      <c r="AS156" s="39"/>
      <c r="AT156" s="39" t="s">
        <v>689</v>
      </c>
      <c r="AU156" s="40">
        <v>44949</v>
      </c>
      <c r="AV156" s="39">
        <f t="shared" si="24"/>
        <v>30</v>
      </c>
      <c r="AW156" s="39">
        <f t="shared" si="25"/>
        <v>7890</v>
      </c>
      <c r="AX156" s="39"/>
      <c r="AY156" s="39">
        <v>1443</v>
      </c>
      <c r="AZ156" s="40">
        <v>44972</v>
      </c>
      <c r="BA156" s="39">
        <f t="shared" si="26"/>
        <v>30</v>
      </c>
      <c r="BB156" s="39">
        <f t="shared" si="27"/>
        <v>263</v>
      </c>
      <c r="BC156" s="39">
        <f t="shared" si="28"/>
        <v>7890</v>
      </c>
      <c r="BD156" s="39"/>
      <c r="BE156" s="39" t="s">
        <v>259</v>
      </c>
      <c r="BF156" s="39" t="s">
        <v>698</v>
      </c>
      <c r="BG156" s="39" t="s">
        <v>99</v>
      </c>
      <c r="BH156" s="38" t="s">
        <v>100</v>
      </c>
      <c r="BI156" s="38" t="s">
        <v>100</v>
      </c>
      <c r="BJ156" s="38" t="s">
        <v>101</v>
      </c>
    </row>
    <row r="157" spans="1:62" s="25" customFormat="1" ht="12.75" customHeight="1">
      <c r="A157" s="39">
        <f t="shared" si="29"/>
        <v>155</v>
      </c>
      <c r="B157" s="39" t="s">
        <v>703</v>
      </c>
      <c r="C157" s="39" t="s">
        <v>699</v>
      </c>
      <c r="D157" s="39" t="s">
        <v>700</v>
      </c>
      <c r="E157" s="39" t="s">
        <v>704</v>
      </c>
      <c r="F157" s="39" t="s">
        <v>705</v>
      </c>
      <c r="G157" s="39" t="s">
        <v>86</v>
      </c>
      <c r="H157" s="39" t="s">
        <v>576</v>
      </c>
      <c r="I157" s="39" t="s">
        <v>88</v>
      </c>
      <c r="J157" s="39" t="s">
        <v>89</v>
      </c>
      <c r="K157" s="39" t="s">
        <v>90</v>
      </c>
      <c r="L157" s="39" t="s">
        <v>572</v>
      </c>
      <c r="M157" s="39" t="s">
        <v>572</v>
      </c>
      <c r="N157" s="37">
        <v>45046</v>
      </c>
      <c r="O157" s="57">
        <v>294</v>
      </c>
      <c r="P157" s="37">
        <v>45046</v>
      </c>
      <c r="Q157" s="37">
        <v>45145</v>
      </c>
      <c r="R157" s="37">
        <v>45107</v>
      </c>
      <c r="S157" s="39"/>
      <c r="T157" s="39"/>
      <c r="U157" s="39" t="s">
        <v>91</v>
      </c>
      <c r="V157" s="39" t="s">
        <v>121</v>
      </c>
      <c r="W157" s="39">
        <v>294</v>
      </c>
      <c r="X157" s="39">
        <v>294</v>
      </c>
      <c r="Y157" s="39"/>
      <c r="Z157" s="39" t="s">
        <v>93</v>
      </c>
      <c r="AA157" s="39">
        <v>200000</v>
      </c>
      <c r="AB157" s="59">
        <v>44918</v>
      </c>
      <c r="AC157" s="39">
        <v>25.5</v>
      </c>
      <c r="AD157" s="39"/>
      <c r="AE157" s="39">
        <v>294</v>
      </c>
      <c r="AF157" s="59" t="s">
        <v>94</v>
      </c>
      <c r="AG157" s="59" t="s">
        <v>121</v>
      </c>
      <c r="AH157" s="39">
        <v>12.718</v>
      </c>
      <c r="AI157" s="39">
        <f t="shared" si="20"/>
        <v>3739.0920000000001</v>
      </c>
      <c r="AJ157" s="39"/>
      <c r="AK157" s="39" t="s">
        <v>95</v>
      </c>
      <c r="AL157" s="39">
        <v>294</v>
      </c>
      <c r="AM157" s="39">
        <v>30</v>
      </c>
      <c r="AN157" s="39">
        <f t="shared" si="21"/>
        <v>8820</v>
      </c>
      <c r="AO157" s="39"/>
      <c r="AP157" s="39"/>
      <c r="AQ157" s="39">
        <f t="shared" si="22"/>
        <v>0</v>
      </c>
      <c r="AR157" s="39">
        <f t="shared" si="23"/>
        <v>8820</v>
      </c>
      <c r="AS157" s="39"/>
      <c r="AT157" s="39" t="s">
        <v>689</v>
      </c>
      <c r="AU157" s="40">
        <v>44949</v>
      </c>
      <c r="AV157" s="39">
        <f t="shared" si="24"/>
        <v>30</v>
      </c>
      <c r="AW157" s="39">
        <f t="shared" si="25"/>
        <v>8820</v>
      </c>
      <c r="AX157" s="39"/>
      <c r="AY157" s="39">
        <v>1443</v>
      </c>
      <c r="AZ157" s="40">
        <v>44972</v>
      </c>
      <c r="BA157" s="39">
        <f t="shared" si="26"/>
        <v>30</v>
      </c>
      <c r="BB157" s="39">
        <f t="shared" si="27"/>
        <v>294</v>
      </c>
      <c r="BC157" s="39">
        <f t="shared" si="28"/>
        <v>8820</v>
      </c>
      <c r="BD157" s="39"/>
      <c r="BE157" s="39" t="s">
        <v>263</v>
      </c>
      <c r="BF157" s="39" t="s">
        <v>703</v>
      </c>
      <c r="BG157" s="39" t="s">
        <v>99</v>
      </c>
      <c r="BH157" s="38" t="s">
        <v>100</v>
      </c>
      <c r="BI157" s="38" t="s">
        <v>100</v>
      </c>
      <c r="BJ157" s="38" t="s">
        <v>101</v>
      </c>
    </row>
    <row r="158" spans="1:62" s="25" customFormat="1" ht="12.75" customHeight="1">
      <c r="A158" s="39">
        <f t="shared" si="29"/>
        <v>156</v>
      </c>
      <c r="B158" s="39" t="s">
        <v>706</v>
      </c>
      <c r="C158" s="39" t="s">
        <v>707</v>
      </c>
      <c r="D158" s="39" t="s">
        <v>708</v>
      </c>
      <c r="E158" s="39" t="s">
        <v>709</v>
      </c>
      <c r="F158" s="39" t="s">
        <v>702</v>
      </c>
      <c r="G158" s="39" t="s">
        <v>86</v>
      </c>
      <c r="H158" s="39" t="s">
        <v>576</v>
      </c>
      <c r="I158" s="39" t="s">
        <v>88</v>
      </c>
      <c r="J158" s="39" t="s">
        <v>89</v>
      </c>
      <c r="K158" s="39" t="s">
        <v>90</v>
      </c>
      <c r="L158" s="39" t="s">
        <v>572</v>
      </c>
      <c r="M158" s="39" t="s">
        <v>572</v>
      </c>
      <c r="N158" s="37">
        <v>45046</v>
      </c>
      <c r="O158" s="57">
        <v>173</v>
      </c>
      <c r="P158" s="37">
        <v>45046</v>
      </c>
      <c r="Q158" s="37">
        <v>45145</v>
      </c>
      <c r="R158" s="37">
        <v>45107</v>
      </c>
      <c r="S158" s="39"/>
      <c r="T158" s="39"/>
      <c r="U158" s="39" t="s">
        <v>91</v>
      </c>
      <c r="V158" s="39" t="s">
        <v>121</v>
      </c>
      <c r="W158" s="39">
        <v>173</v>
      </c>
      <c r="X158" s="39">
        <v>173</v>
      </c>
      <c r="Y158" s="39"/>
      <c r="Z158" s="39" t="s">
        <v>93</v>
      </c>
      <c r="AA158" s="39">
        <v>200000</v>
      </c>
      <c r="AB158" s="59">
        <v>44918</v>
      </c>
      <c r="AC158" s="39">
        <v>25.5</v>
      </c>
      <c r="AD158" s="39"/>
      <c r="AE158" s="39">
        <v>173</v>
      </c>
      <c r="AF158" s="59" t="s">
        <v>94</v>
      </c>
      <c r="AG158" s="59" t="s">
        <v>121</v>
      </c>
      <c r="AH158" s="39">
        <v>12.718</v>
      </c>
      <c r="AI158" s="39">
        <f t="shared" si="20"/>
        <v>2200.2139999999999</v>
      </c>
      <c r="AJ158" s="39"/>
      <c r="AK158" s="39" t="s">
        <v>95</v>
      </c>
      <c r="AL158" s="39">
        <v>173</v>
      </c>
      <c r="AM158" s="39">
        <v>30</v>
      </c>
      <c r="AN158" s="39">
        <f t="shared" si="21"/>
        <v>5190</v>
      </c>
      <c r="AO158" s="39"/>
      <c r="AP158" s="39"/>
      <c r="AQ158" s="39">
        <f t="shared" si="22"/>
        <v>0</v>
      </c>
      <c r="AR158" s="39">
        <f t="shared" si="23"/>
        <v>5190</v>
      </c>
      <c r="AS158" s="39"/>
      <c r="AT158" s="39" t="s">
        <v>689</v>
      </c>
      <c r="AU158" s="40">
        <v>44949</v>
      </c>
      <c r="AV158" s="39">
        <f t="shared" si="24"/>
        <v>30</v>
      </c>
      <c r="AW158" s="39">
        <f t="shared" si="25"/>
        <v>5190</v>
      </c>
      <c r="AX158" s="39"/>
      <c r="AY158" s="39">
        <v>1443</v>
      </c>
      <c r="AZ158" s="40">
        <v>44972</v>
      </c>
      <c r="BA158" s="39">
        <f t="shared" si="26"/>
        <v>30</v>
      </c>
      <c r="BB158" s="39">
        <f t="shared" si="27"/>
        <v>173</v>
      </c>
      <c r="BC158" s="39">
        <f t="shared" si="28"/>
        <v>5190</v>
      </c>
      <c r="BD158" s="39"/>
      <c r="BE158" s="39" t="s">
        <v>269</v>
      </c>
      <c r="BF158" s="39" t="s">
        <v>706</v>
      </c>
      <c r="BG158" s="39" t="s">
        <v>99</v>
      </c>
      <c r="BH158" s="38" t="s">
        <v>100</v>
      </c>
      <c r="BI158" s="38" t="s">
        <v>100</v>
      </c>
      <c r="BJ158" s="38" t="s">
        <v>101</v>
      </c>
    </row>
    <row r="159" spans="1:62" s="25" customFormat="1" ht="12.75" customHeight="1">
      <c r="A159" s="39">
        <f t="shared" si="29"/>
        <v>157</v>
      </c>
      <c r="B159" s="39" t="s">
        <v>710</v>
      </c>
      <c r="C159" s="39" t="s">
        <v>699</v>
      </c>
      <c r="D159" s="39" t="s">
        <v>700</v>
      </c>
      <c r="E159" s="39" t="s">
        <v>711</v>
      </c>
      <c r="F159" s="39" t="s">
        <v>712</v>
      </c>
      <c r="G159" s="39" t="s">
        <v>86</v>
      </c>
      <c r="H159" s="39" t="s">
        <v>576</v>
      </c>
      <c r="I159" s="39" t="s">
        <v>88</v>
      </c>
      <c r="J159" s="39" t="s">
        <v>89</v>
      </c>
      <c r="K159" s="39" t="s">
        <v>90</v>
      </c>
      <c r="L159" s="39" t="s">
        <v>572</v>
      </c>
      <c r="M159" s="39" t="s">
        <v>572</v>
      </c>
      <c r="N159" s="37">
        <v>45046</v>
      </c>
      <c r="O159" s="57">
        <v>128</v>
      </c>
      <c r="P159" s="37">
        <v>45046</v>
      </c>
      <c r="Q159" s="37">
        <v>45145</v>
      </c>
      <c r="R159" s="37">
        <v>45107</v>
      </c>
      <c r="S159" s="39"/>
      <c r="T159" s="39"/>
      <c r="U159" s="39" t="s">
        <v>91</v>
      </c>
      <c r="V159" s="39" t="s">
        <v>121</v>
      </c>
      <c r="W159" s="39">
        <v>128</v>
      </c>
      <c r="X159" s="39">
        <v>128</v>
      </c>
      <c r="Y159" s="39"/>
      <c r="Z159" s="39" t="s">
        <v>93</v>
      </c>
      <c r="AA159" s="39">
        <v>200000</v>
      </c>
      <c r="AB159" s="59">
        <v>44918</v>
      </c>
      <c r="AC159" s="39">
        <v>25.5</v>
      </c>
      <c r="AD159" s="39"/>
      <c r="AE159" s="39">
        <v>128</v>
      </c>
      <c r="AF159" s="59" t="s">
        <v>94</v>
      </c>
      <c r="AG159" s="59" t="s">
        <v>121</v>
      </c>
      <c r="AH159" s="39">
        <v>12.718</v>
      </c>
      <c r="AI159" s="39">
        <f t="shared" si="20"/>
        <v>1627.904</v>
      </c>
      <c r="AJ159" s="39"/>
      <c r="AK159" s="39" t="s">
        <v>95</v>
      </c>
      <c r="AL159" s="39">
        <v>128</v>
      </c>
      <c r="AM159" s="39">
        <v>30</v>
      </c>
      <c r="AN159" s="39">
        <f t="shared" si="21"/>
        <v>3840</v>
      </c>
      <c r="AO159" s="39"/>
      <c r="AP159" s="39"/>
      <c r="AQ159" s="39">
        <f t="shared" si="22"/>
        <v>0</v>
      </c>
      <c r="AR159" s="39">
        <f t="shared" si="23"/>
        <v>3840</v>
      </c>
      <c r="AS159" s="39"/>
      <c r="AT159" s="39" t="s">
        <v>689</v>
      </c>
      <c r="AU159" s="40">
        <v>44949</v>
      </c>
      <c r="AV159" s="39">
        <f t="shared" si="24"/>
        <v>30</v>
      </c>
      <c r="AW159" s="39">
        <f t="shared" si="25"/>
        <v>3840</v>
      </c>
      <c r="AX159" s="39"/>
      <c r="AY159" s="39">
        <v>1443</v>
      </c>
      <c r="AZ159" s="40">
        <v>44972</v>
      </c>
      <c r="BA159" s="39">
        <f t="shared" si="26"/>
        <v>30</v>
      </c>
      <c r="BB159" s="39">
        <f t="shared" si="27"/>
        <v>128</v>
      </c>
      <c r="BC159" s="39">
        <f t="shared" si="28"/>
        <v>3840</v>
      </c>
      <c r="BD159" s="39"/>
      <c r="BE159" s="39" t="s">
        <v>275</v>
      </c>
      <c r="BF159" s="39" t="s">
        <v>710</v>
      </c>
      <c r="BG159" s="39" t="s">
        <v>99</v>
      </c>
      <c r="BH159" s="38" t="s">
        <v>100</v>
      </c>
      <c r="BI159" s="38" t="s">
        <v>100</v>
      </c>
      <c r="BJ159" s="38" t="s">
        <v>101</v>
      </c>
    </row>
    <row r="160" spans="1:62" s="25" customFormat="1" ht="12.75" customHeight="1">
      <c r="A160" s="39">
        <f t="shared" si="29"/>
        <v>158</v>
      </c>
      <c r="B160" s="39" t="s">
        <v>710</v>
      </c>
      <c r="C160" s="39" t="s">
        <v>699</v>
      </c>
      <c r="D160" s="39" t="s">
        <v>700</v>
      </c>
      <c r="E160" s="39" t="s">
        <v>711</v>
      </c>
      <c r="F160" s="39" t="s">
        <v>712</v>
      </c>
      <c r="G160" s="39" t="s">
        <v>86</v>
      </c>
      <c r="H160" s="39" t="s">
        <v>576</v>
      </c>
      <c r="I160" s="39" t="s">
        <v>88</v>
      </c>
      <c r="J160" s="39" t="s">
        <v>89</v>
      </c>
      <c r="K160" s="39" t="s">
        <v>90</v>
      </c>
      <c r="L160" s="39" t="s">
        <v>572</v>
      </c>
      <c r="M160" s="39" t="s">
        <v>572</v>
      </c>
      <c r="N160" s="37">
        <v>45107</v>
      </c>
      <c r="O160" s="57">
        <v>114</v>
      </c>
      <c r="P160" s="37">
        <v>45107</v>
      </c>
      <c r="Q160" s="37">
        <v>45145</v>
      </c>
      <c r="R160" s="37">
        <v>45107</v>
      </c>
      <c r="S160" s="39"/>
      <c r="T160" s="39"/>
      <c r="U160" s="39" t="s">
        <v>91</v>
      </c>
      <c r="V160" s="39" t="s">
        <v>121</v>
      </c>
      <c r="W160" s="39">
        <v>114</v>
      </c>
      <c r="X160" s="39">
        <v>114</v>
      </c>
      <c r="Y160" s="39"/>
      <c r="Z160" s="39" t="s">
        <v>93</v>
      </c>
      <c r="AA160" s="39">
        <v>200000</v>
      </c>
      <c r="AB160" s="59">
        <v>44918</v>
      </c>
      <c r="AC160" s="39">
        <v>25.5</v>
      </c>
      <c r="AD160" s="39"/>
      <c r="AE160" s="39">
        <v>114</v>
      </c>
      <c r="AF160" s="59" t="s">
        <v>94</v>
      </c>
      <c r="AG160" s="59" t="s">
        <v>121</v>
      </c>
      <c r="AH160" s="39">
        <v>12.69477</v>
      </c>
      <c r="AI160" s="39">
        <f t="shared" si="20"/>
        <v>1447.2037800000001</v>
      </c>
      <c r="AJ160" s="39"/>
      <c r="AK160" s="39" t="s">
        <v>95</v>
      </c>
      <c r="AL160" s="39">
        <v>114</v>
      </c>
      <c r="AM160" s="39">
        <v>30</v>
      </c>
      <c r="AN160" s="39">
        <f t="shared" si="21"/>
        <v>3420</v>
      </c>
      <c r="AO160" s="39"/>
      <c r="AP160" s="39"/>
      <c r="AQ160" s="39">
        <f t="shared" si="22"/>
        <v>0</v>
      </c>
      <c r="AR160" s="39">
        <f t="shared" si="23"/>
        <v>3420</v>
      </c>
      <c r="AS160" s="39"/>
      <c r="AT160" s="39" t="s">
        <v>689</v>
      </c>
      <c r="AU160" s="40">
        <v>44949</v>
      </c>
      <c r="AV160" s="39">
        <f t="shared" si="24"/>
        <v>30</v>
      </c>
      <c r="AW160" s="39">
        <f t="shared" si="25"/>
        <v>3420</v>
      </c>
      <c r="AX160" s="39"/>
      <c r="AY160" s="39">
        <v>1443</v>
      </c>
      <c r="AZ160" s="40">
        <v>44972</v>
      </c>
      <c r="BA160" s="39">
        <f t="shared" si="26"/>
        <v>30</v>
      </c>
      <c r="BB160" s="39">
        <f t="shared" si="27"/>
        <v>114</v>
      </c>
      <c r="BC160" s="39">
        <f t="shared" si="28"/>
        <v>3420</v>
      </c>
      <c r="BD160" s="39"/>
      <c r="BE160" s="39" t="s">
        <v>275</v>
      </c>
      <c r="BF160" s="39" t="s">
        <v>710</v>
      </c>
      <c r="BG160" s="39" t="s">
        <v>99</v>
      </c>
      <c r="BH160" s="38" t="s">
        <v>100</v>
      </c>
      <c r="BI160" s="38" t="s">
        <v>100</v>
      </c>
      <c r="BJ160" s="38" t="s">
        <v>101</v>
      </c>
    </row>
    <row r="161" spans="1:62" s="25" customFormat="1" ht="12.75" customHeight="1">
      <c r="A161" s="39">
        <f t="shared" si="29"/>
        <v>159</v>
      </c>
      <c r="B161" s="39" t="s">
        <v>713</v>
      </c>
      <c r="C161" s="39" t="s">
        <v>583</v>
      </c>
      <c r="D161" s="39" t="s">
        <v>584</v>
      </c>
      <c r="E161" s="39" t="s">
        <v>714</v>
      </c>
      <c r="F161" s="39" t="s">
        <v>715</v>
      </c>
      <c r="G161" s="39" t="s">
        <v>86</v>
      </c>
      <c r="H161" s="39" t="s">
        <v>576</v>
      </c>
      <c r="I161" s="39" t="s">
        <v>88</v>
      </c>
      <c r="J161" s="39" t="s">
        <v>89</v>
      </c>
      <c r="K161" s="39" t="s">
        <v>90</v>
      </c>
      <c r="L161" s="39" t="s">
        <v>572</v>
      </c>
      <c r="M161" s="39" t="s">
        <v>572</v>
      </c>
      <c r="N161" s="37">
        <v>45046</v>
      </c>
      <c r="O161" s="57">
        <v>202</v>
      </c>
      <c r="P161" s="37">
        <v>45046</v>
      </c>
      <c r="Q161" s="37">
        <v>45145</v>
      </c>
      <c r="R161" s="37">
        <v>45107</v>
      </c>
      <c r="S161" s="39"/>
      <c r="T161" s="39"/>
      <c r="U161" s="39" t="s">
        <v>91</v>
      </c>
      <c r="V161" s="39" t="s">
        <v>121</v>
      </c>
      <c r="W161" s="39">
        <v>202</v>
      </c>
      <c r="X161" s="39">
        <v>202</v>
      </c>
      <c r="Y161" s="39"/>
      <c r="Z161" s="39" t="s">
        <v>93</v>
      </c>
      <c r="AA161" s="39">
        <v>200000</v>
      </c>
      <c r="AB161" s="59">
        <v>44918</v>
      </c>
      <c r="AC161" s="39">
        <v>25.5</v>
      </c>
      <c r="AD161" s="39"/>
      <c r="AE161" s="39">
        <v>202</v>
      </c>
      <c r="AF161" s="59" t="s">
        <v>94</v>
      </c>
      <c r="AG161" s="59" t="s">
        <v>121</v>
      </c>
      <c r="AH161" s="39">
        <v>12.718</v>
      </c>
      <c r="AI161" s="39">
        <f t="shared" si="20"/>
        <v>2569.0360000000001</v>
      </c>
      <c r="AJ161" s="39"/>
      <c r="AK161" s="39" t="s">
        <v>95</v>
      </c>
      <c r="AL161" s="39">
        <v>202</v>
      </c>
      <c r="AM161" s="39">
        <v>30</v>
      </c>
      <c r="AN161" s="39">
        <f t="shared" si="21"/>
        <v>6060</v>
      </c>
      <c r="AO161" s="39"/>
      <c r="AP161" s="39"/>
      <c r="AQ161" s="39">
        <f t="shared" si="22"/>
        <v>0</v>
      </c>
      <c r="AR161" s="39">
        <f t="shared" si="23"/>
        <v>6060</v>
      </c>
      <c r="AS161" s="39"/>
      <c r="AT161" s="39" t="s">
        <v>689</v>
      </c>
      <c r="AU161" s="40">
        <v>44949</v>
      </c>
      <c r="AV161" s="39">
        <f t="shared" si="24"/>
        <v>30</v>
      </c>
      <c r="AW161" s="39">
        <f t="shared" si="25"/>
        <v>6060</v>
      </c>
      <c r="AX161" s="39"/>
      <c r="AY161" s="39">
        <v>1443</v>
      </c>
      <c r="AZ161" s="40">
        <v>44972</v>
      </c>
      <c r="BA161" s="39">
        <f t="shared" si="26"/>
        <v>30</v>
      </c>
      <c r="BB161" s="39">
        <f t="shared" si="27"/>
        <v>202</v>
      </c>
      <c r="BC161" s="39">
        <f t="shared" si="28"/>
        <v>6060</v>
      </c>
      <c r="BD161" s="39"/>
      <c r="BE161" s="39" t="s">
        <v>279</v>
      </c>
      <c r="BF161" s="39" t="s">
        <v>713</v>
      </c>
      <c r="BG161" s="39" t="s">
        <v>99</v>
      </c>
      <c r="BH161" s="38" t="s">
        <v>100</v>
      </c>
      <c r="BI161" s="38" t="s">
        <v>100</v>
      </c>
      <c r="BJ161" s="38" t="s">
        <v>101</v>
      </c>
    </row>
    <row r="162" spans="1:62" s="25" customFormat="1" ht="12.75" customHeight="1">
      <c r="A162" s="39">
        <f t="shared" si="29"/>
        <v>160</v>
      </c>
      <c r="B162" s="39" t="s">
        <v>716</v>
      </c>
      <c r="C162" s="39" t="s">
        <v>583</v>
      </c>
      <c r="D162" s="39" t="s">
        <v>584</v>
      </c>
      <c r="E162" s="39" t="s">
        <v>717</v>
      </c>
      <c r="F162" s="39" t="s">
        <v>718</v>
      </c>
      <c r="G162" s="39" t="s">
        <v>86</v>
      </c>
      <c r="H162" s="39" t="s">
        <v>576</v>
      </c>
      <c r="I162" s="39" t="s">
        <v>88</v>
      </c>
      <c r="J162" s="39" t="s">
        <v>89</v>
      </c>
      <c r="K162" s="39" t="s">
        <v>90</v>
      </c>
      <c r="L162" s="39" t="s">
        <v>572</v>
      </c>
      <c r="M162" s="39" t="s">
        <v>572</v>
      </c>
      <c r="N162" s="37">
        <v>45046</v>
      </c>
      <c r="O162" s="57">
        <v>259</v>
      </c>
      <c r="P162" s="37">
        <v>45046</v>
      </c>
      <c r="Q162" s="37">
        <v>45145</v>
      </c>
      <c r="R162" s="37">
        <v>45107</v>
      </c>
      <c r="S162" s="39"/>
      <c r="T162" s="39"/>
      <c r="U162" s="39" t="s">
        <v>91</v>
      </c>
      <c r="V162" s="39" t="s">
        <v>121</v>
      </c>
      <c r="W162" s="39">
        <v>259</v>
      </c>
      <c r="X162" s="39">
        <v>259</v>
      </c>
      <c r="Y162" s="39"/>
      <c r="Z162" s="39" t="s">
        <v>93</v>
      </c>
      <c r="AA162" s="39">
        <v>200000</v>
      </c>
      <c r="AB162" s="59">
        <v>44918</v>
      </c>
      <c r="AC162" s="39">
        <v>25.5</v>
      </c>
      <c r="AD162" s="39"/>
      <c r="AE162" s="39">
        <v>259</v>
      </c>
      <c r="AF162" s="59" t="s">
        <v>94</v>
      </c>
      <c r="AG162" s="59" t="s">
        <v>121</v>
      </c>
      <c r="AH162" s="39">
        <v>12.718</v>
      </c>
      <c r="AI162" s="39">
        <f t="shared" si="20"/>
        <v>3293.962</v>
      </c>
      <c r="AJ162" s="39"/>
      <c r="AK162" s="39" t="s">
        <v>95</v>
      </c>
      <c r="AL162" s="39">
        <v>259</v>
      </c>
      <c r="AM162" s="39">
        <v>30</v>
      </c>
      <c r="AN162" s="39">
        <f t="shared" si="21"/>
        <v>7770</v>
      </c>
      <c r="AO162" s="39"/>
      <c r="AP162" s="39"/>
      <c r="AQ162" s="39">
        <f t="shared" si="22"/>
        <v>0</v>
      </c>
      <c r="AR162" s="39">
        <f t="shared" si="23"/>
        <v>7770</v>
      </c>
      <c r="AS162" s="39"/>
      <c r="AT162" s="39" t="s">
        <v>689</v>
      </c>
      <c r="AU162" s="40">
        <v>44949</v>
      </c>
      <c r="AV162" s="39">
        <f t="shared" si="24"/>
        <v>30</v>
      </c>
      <c r="AW162" s="39">
        <f t="shared" si="25"/>
        <v>7770</v>
      </c>
      <c r="AX162" s="39"/>
      <c r="AY162" s="39">
        <v>1443</v>
      </c>
      <c r="AZ162" s="40">
        <v>44972</v>
      </c>
      <c r="BA162" s="39">
        <f t="shared" si="26"/>
        <v>30</v>
      </c>
      <c r="BB162" s="39">
        <f t="shared" si="27"/>
        <v>259</v>
      </c>
      <c r="BC162" s="39">
        <f t="shared" si="28"/>
        <v>7770</v>
      </c>
      <c r="BD162" s="39"/>
      <c r="BE162" s="39" t="s">
        <v>283</v>
      </c>
      <c r="BF162" s="39" t="s">
        <v>716</v>
      </c>
      <c r="BG162" s="39" t="s">
        <v>99</v>
      </c>
      <c r="BH162" s="38" t="s">
        <v>100</v>
      </c>
      <c r="BI162" s="38" t="s">
        <v>100</v>
      </c>
      <c r="BJ162" s="38" t="s">
        <v>101</v>
      </c>
    </row>
    <row r="163" spans="1:62" s="25" customFormat="1" ht="12.75" customHeight="1">
      <c r="A163" s="39">
        <f t="shared" si="29"/>
        <v>161</v>
      </c>
      <c r="B163" s="39" t="s">
        <v>719</v>
      </c>
      <c r="C163" s="39" t="s">
        <v>583</v>
      </c>
      <c r="D163" s="39" t="s">
        <v>584</v>
      </c>
      <c r="E163" s="39" t="s">
        <v>720</v>
      </c>
      <c r="F163" s="39" t="s">
        <v>721</v>
      </c>
      <c r="G163" s="39" t="s">
        <v>86</v>
      </c>
      <c r="H163" s="39" t="s">
        <v>576</v>
      </c>
      <c r="I163" s="39" t="s">
        <v>88</v>
      </c>
      <c r="J163" s="39" t="s">
        <v>89</v>
      </c>
      <c r="K163" s="39" t="s">
        <v>90</v>
      </c>
      <c r="L163" s="39" t="s">
        <v>572</v>
      </c>
      <c r="M163" s="39" t="s">
        <v>572</v>
      </c>
      <c r="N163" s="37">
        <v>45046</v>
      </c>
      <c r="O163" s="57">
        <v>292</v>
      </c>
      <c r="P163" s="37">
        <v>45046</v>
      </c>
      <c r="Q163" s="37">
        <v>45145</v>
      </c>
      <c r="R163" s="37">
        <v>45107</v>
      </c>
      <c r="S163" s="39"/>
      <c r="T163" s="39"/>
      <c r="U163" s="39" t="s">
        <v>91</v>
      </c>
      <c r="V163" s="39" t="s">
        <v>121</v>
      </c>
      <c r="W163" s="39">
        <v>292</v>
      </c>
      <c r="X163" s="39">
        <v>292</v>
      </c>
      <c r="Y163" s="39"/>
      <c r="Z163" s="39" t="s">
        <v>93</v>
      </c>
      <c r="AA163" s="39">
        <v>200000</v>
      </c>
      <c r="AB163" s="59">
        <v>44918</v>
      </c>
      <c r="AC163" s="39">
        <v>25.5</v>
      </c>
      <c r="AD163" s="39"/>
      <c r="AE163" s="39">
        <v>292</v>
      </c>
      <c r="AF163" s="59" t="s">
        <v>94</v>
      </c>
      <c r="AG163" s="59" t="s">
        <v>121</v>
      </c>
      <c r="AH163" s="39">
        <v>12.718</v>
      </c>
      <c r="AI163" s="39">
        <f t="shared" si="20"/>
        <v>3713.6559999999999</v>
      </c>
      <c r="AJ163" s="39"/>
      <c r="AK163" s="39" t="s">
        <v>95</v>
      </c>
      <c r="AL163" s="39">
        <v>292</v>
      </c>
      <c r="AM163" s="39">
        <v>30</v>
      </c>
      <c r="AN163" s="39">
        <f t="shared" si="21"/>
        <v>8760</v>
      </c>
      <c r="AO163" s="39"/>
      <c r="AP163" s="39"/>
      <c r="AQ163" s="39">
        <f t="shared" si="22"/>
        <v>0</v>
      </c>
      <c r="AR163" s="39">
        <f t="shared" si="23"/>
        <v>8760</v>
      </c>
      <c r="AS163" s="39"/>
      <c r="AT163" s="39" t="s">
        <v>689</v>
      </c>
      <c r="AU163" s="40">
        <v>44949</v>
      </c>
      <c r="AV163" s="39">
        <f t="shared" si="24"/>
        <v>30</v>
      </c>
      <c r="AW163" s="39">
        <f t="shared" si="25"/>
        <v>8760</v>
      </c>
      <c r="AX163" s="39"/>
      <c r="AY163" s="39">
        <v>1443</v>
      </c>
      <c r="AZ163" s="40">
        <v>44972</v>
      </c>
      <c r="BA163" s="39">
        <f t="shared" si="26"/>
        <v>30</v>
      </c>
      <c r="BB163" s="39">
        <f t="shared" si="27"/>
        <v>292</v>
      </c>
      <c r="BC163" s="39">
        <f t="shared" si="28"/>
        <v>8760</v>
      </c>
      <c r="BD163" s="39"/>
      <c r="BE163" s="39" t="s">
        <v>286</v>
      </c>
      <c r="BF163" s="39" t="s">
        <v>719</v>
      </c>
      <c r="BG163" s="39" t="s">
        <v>99</v>
      </c>
      <c r="BH163" s="38" t="s">
        <v>100</v>
      </c>
      <c r="BI163" s="38" t="s">
        <v>100</v>
      </c>
      <c r="BJ163" s="38" t="s">
        <v>101</v>
      </c>
    </row>
    <row r="164" spans="1:62" s="25" customFormat="1" ht="12.75" customHeight="1">
      <c r="A164" s="39">
        <f t="shared" si="29"/>
        <v>162</v>
      </c>
      <c r="B164" s="39" t="s">
        <v>722</v>
      </c>
      <c r="C164" s="39" t="s">
        <v>723</v>
      </c>
      <c r="D164" s="39" t="s">
        <v>724</v>
      </c>
      <c r="E164" s="39" t="s">
        <v>725</v>
      </c>
      <c r="F164" s="39" t="s">
        <v>724</v>
      </c>
      <c r="G164" s="39" t="s">
        <v>86</v>
      </c>
      <c r="H164" s="39" t="s">
        <v>576</v>
      </c>
      <c r="I164" s="39" t="s">
        <v>88</v>
      </c>
      <c r="J164" s="39" t="s">
        <v>89</v>
      </c>
      <c r="K164" s="39" t="s">
        <v>90</v>
      </c>
      <c r="L164" s="39" t="s">
        <v>572</v>
      </c>
      <c r="M164" s="39" t="s">
        <v>572</v>
      </c>
      <c r="N164" s="37">
        <v>45046</v>
      </c>
      <c r="O164" s="57">
        <v>5</v>
      </c>
      <c r="P164" s="37">
        <v>45046</v>
      </c>
      <c r="Q164" s="37">
        <v>45145</v>
      </c>
      <c r="R164" s="37">
        <v>45107</v>
      </c>
      <c r="S164" s="39"/>
      <c r="T164" s="39"/>
      <c r="U164" s="39" t="s">
        <v>91</v>
      </c>
      <c r="V164" s="39" t="s">
        <v>121</v>
      </c>
      <c r="W164" s="39">
        <v>5</v>
      </c>
      <c r="X164" s="39">
        <v>5</v>
      </c>
      <c r="Y164" s="39"/>
      <c r="Z164" s="39" t="s">
        <v>93</v>
      </c>
      <c r="AA164" s="39">
        <v>200000</v>
      </c>
      <c r="AB164" s="59">
        <v>44918</v>
      </c>
      <c r="AC164" s="39">
        <v>25.5</v>
      </c>
      <c r="AD164" s="39"/>
      <c r="AE164" s="39">
        <v>5</v>
      </c>
      <c r="AF164" s="59" t="s">
        <v>94</v>
      </c>
      <c r="AG164" s="59" t="s">
        <v>121</v>
      </c>
      <c r="AH164" s="39">
        <v>12.718</v>
      </c>
      <c r="AI164" s="39">
        <f t="shared" si="20"/>
        <v>63.59</v>
      </c>
      <c r="AJ164" s="39"/>
      <c r="AK164" s="39" t="s">
        <v>95</v>
      </c>
      <c r="AL164" s="39">
        <v>5</v>
      </c>
      <c r="AM164" s="39">
        <v>30</v>
      </c>
      <c r="AN164" s="39">
        <f t="shared" si="21"/>
        <v>150</v>
      </c>
      <c r="AO164" s="39"/>
      <c r="AP164" s="39"/>
      <c r="AQ164" s="39">
        <f t="shared" si="22"/>
        <v>0</v>
      </c>
      <c r="AR164" s="39">
        <f t="shared" si="23"/>
        <v>150</v>
      </c>
      <c r="AS164" s="39"/>
      <c r="AT164" s="39" t="s">
        <v>689</v>
      </c>
      <c r="AU164" s="40">
        <v>44949</v>
      </c>
      <c r="AV164" s="39">
        <f t="shared" si="24"/>
        <v>30</v>
      </c>
      <c r="AW164" s="39">
        <f t="shared" si="25"/>
        <v>150</v>
      </c>
      <c r="AX164" s="39"/>
      <c r="AY164" s="39">
        <v>1443</v>
      </c>
      <c r="AZ164" s="40">
        <v>44972</v>
      </c>
      <c r="BA164" s="39">
        <f t="shared" si="26"/>
        <v>30</v>
      </c>
      <c r="BB164" s="39">
        <f t="shared" si="27"/>
        <v>5</v>
      </c>
      <c r="BC164" s="39">
        <f t="shared" si="28"/>
        <v>150</v>
      </c>
      <c r="BD164" s="39"/>
      <c r="BE164" s="39" t="s">
        <v>290</v>
      </c>
      <c r="BF164" s="39" t="s">
        <v>722</v>
      </c>
      <c r="BG164" s="39" t="s">
        <v>99</v>
      </c>
      <c r="BH164" s="38" t="s">
        <v>100</v>
      </c>
      <c r="BI164" s="38" t="s">
        <v>100</v>
      </c>
      <c r="BJ164" s="38" t="s">
        <v>101</v>
      </c>
    </row>
    <row r="165" spans="1:62" s="25" customFormat="1" ht="12.75" customHeight="1">
      <c r="A165" s="39">
        <f t="shared" si="29"/>
        <v>163</v>
      </c>
      <c r="B165" s="39" t="s">
        <v>726</v>
      </c>
      <c r="C165" s="39" t="s">
        <v>723</v>
      </c>
      <c r="D165" s="39" t="s">
        <v>724</v>
      </c>
      <c r="E165" s="39" t="s">
        <v>727</v>
      </c>
      <c r="F165" s="39" t="s">
        <v>728</v>
      </c>
      <c r="G165" s="39" t="s">
        <v>86</v>
      </c>
      <c r="H165" s="39" t="s">
        <v>576</v>
      </c>
      <c r="I165" s="39" t="s">
        <v>88</v>
      </c>
      <c r="J165" s="39" t="s">
        <v>89</v>
      </c>
      <c r="K165" s="39" t="s">
        <v>90</v>
      </c>
      <c r="L165" s="39" t="s">
        <v>572</v>
      </c>
      <c r="M165" s="39" t="s">
        <v>572</v>
      </c>
      <c r="N165" s="37">
        <v>45046</v>
      </c>
      <c r="O165" s="57">
        <v>139</v>
      </c>
      <c r="P165" s="37">
        <v>45046</v>
      </c>
      <c r="Q165" s="37">
        <v>45145</v>
      </c>
      <c r="R165" s="37">
        <v>45107</v>
      </c>
      <c r="S165" s="39"/>
      <c r="T165" s="39"/>
      <c r="U165" s="39" t="s">
        <v>91</v>
      </c>
      <c r="V165" s="39" t="s">
        <v>121</v>
      </c>
      <c r="W165" s="39">
        <v>139</v>
      </c>
      <c r="X165" s="39">
        <v>139</v>
      </c>
      <c r="Y165" s="39"/>
      <c r="Z165" s="39" t="s">
        <v>93</v>
      </c>
      <c r="AA165" s="39">
        <v>200000</v>
      </c>
      <c r="AB165" s="59">
        <v>44918</v>
      </c>
      <c r="AC165" s="39">
        <v>25.5</v>
      </c>
      <c r="AD165" s="39"/>
      <c r="AE165" s="39">
        <v>139</v>
      </c>
      <c r="AF165" s="59" t="s">
        <v>94</v>
      </c>
      <c r="AG165" s="59" t="s">
        <v>121</v>
      </c>
      <c r="AH165" s="39">
        <v>12.718</v>
      </c>
      <c r="AI165" s="39">
        <f t="shared" si="20"/>
        <v>1767.8019999999999</v>
      </c>
      <c r="AJ165" s="39"/>
      <c r="AK165" s="39" t="s">
        <v>95</v>
      </c>
      <c r="AL165" s="39">
        <v>139</v>
      </c>
      <c r="AM165" s="39">
        <v>30</v>
      </c>
      <c r="AN165" s="39">
        <f t="shared" si="21"/>
        <v>4170</v>
      </c>
      <c r="AO165" s="39"/>
      <c r="AP165" s="39"/>
      <c r="AQ165" s="39">
        <f t="shared" si="22"/>
        <v>0</v>
      </c>
      <c r="AR165" s="39">
        <f t="shared" si="23"/>
        <v>4170</v>
      </c>
      <c r="AS165" s="39"/>
      <c r="AT165" s="39" t="s">
        <v>689</v>
      </c>
      <c r="AU165" s="40">
        <v>44949</v>
      </c>
      <c r="AV165" s="39">
        <f t="shared" si="24"/>
        <v>30</v>
      </c>
      <c r="AW165" s="39">
        <f t="shared" si="25"/>
        <v>4170</v>
      </c>
      <c r="AX165" s="39"/>
      <c r="AY165" s="39">
        <v>1443</v>
      </c>
      <c r="AZ165" s="40">
        <v>44972</v>
      </c>
      <c r="BA165" s="39">
        <f t="shared" si="26"/>
        <v>30</v>
      </c>
      <c r="BB165" s="39">
        <f t="shared" si="27"/>
        <v>139</v>
      </c>
      <c r="BC165" s="39">
        <f t="shared" si="28"/>
        <v>4170</v>
      </c>
      <c r="BD165" s="39"/>
      <c r="BE165" s="39" t="s">
        <v>294</v>
      </c>
      <c r="BF165" s="39" t="s">
        <v>726</v>
      </c>
      <c r="BG165" s="39" t="s">
        <v>99</v>
      </c>
      <c r="BH165" s="38" t="s">
        <v>100</v>
      </c>
      <c r="BI165" s="38" t="s">
        <v>100</v>
      </c>
      <c r="BJ165" s="38" t="s">
        <v>101</v>
      </c>
    </row>
    <row r="166" spans="1:62" s="25" customFormat="1" ht="12.75" customHeight="1">
      <c r="A166" s="39">
        <f t="shared" si="29"/>
        <v>164</v>
      </c>
      <c r="B166" s="39" t="s">
        <v>729</v>
      </c>
      <c r="C166" s="39" t="s">
        <v>730</v>
      </c>
      <c r="D166" s="39" t="s">
        <v>731</v>
      </c>
      <c r="E166" s="39" t="s">
        <v>732</v>
      </c>
      <c r="F166" s="39" t="s">
        <v>733</v>
      </c>
      <c r="G166" s="39" t="s">
        <v>86</v>
      </c>
      <c r="H166" s="39" t="s">
        <v>576</v>
      </c>
      <c r="I166" s="39" t="s">
        <v>88</v>
      </c>
      <c r="J166" s="39" t="s">
        <v>89</v>
      </c>
      <c r="K166" s="39" t="s">
        <v>90</v>
      </c>
      <c r="L166" s="39" t="s">
        <v>572</v>
      </c>
      <c r="M166" s="39" t="s">
        <v>572</v>
      </c>
      <c r="N166" s="37">
        <v>45046</v>
      </c>
      <c r="O166" s="57">
        <v>485</v>
      </c>
      <c r="P166" s="37">
        <v>45046</v>
      </c>
      <c r="Q166" s="37">
        <v>45145</v>
      </c>
      <c r="R166" s="37">
        <v>45107</v>
      </c>
      <c r="S166" s="39"/>
      <c r="T166" s="39"/>
      <c r="U166" s="39" t="s">
        <v>91</v>
      </c>
      <c r="V166" s="39" t="s">
        <v>121</v>
      </c>
      <c r="W166" s="39">
        <v>485</v>
      </c>
      <c r="X166" s="39">
        <v>485</v>
      </c>
      <c r="Y166" s="39"/>
      <c r="Z166" s="39" t="s">
        <v>93</v>
      </c>
      <c r="AA166" s="39">
        <v>200000</v>
      </c>
      <c r="AB166" s="59">
        <v>44918</v>
      </c>
      <c r="AC166" s="39">
        <v>25.5</v>
      </c>
      <c r="AD166" s="39"/>
      <c r="AE166" s="39">
        <v>485</v>
      </c>
      <c r="AF166" s="59" t="s">
        <v>94</v>
      </c>
      <c r="AG166" s="59" t="s">
        <v>121</v>
      </c>
      <c r="AH166" s="39">
        <v>12.718</v>
      </c>
      <c r="AI166" s="39">
        <f t="shared" si="20"/>
        <v>6168.23</v>
      </c>
      <c r="AJ166" s="39"/>
      <c r="AK166" s="39" t="s">
        <v>95</v>
      </c>
      <c r="AL166" s="39">
        <v>485</v>
      </c>
      <c r="AM166" s="39">
        <v>30</v>
      </c>
      <c r="AN166" s="39">
        <f t="shared" si="21"/>
        <v>14550</v>
      </c>
      <c r="AO166" s="39"/>
      <c r="AP166" s="39"/>
      <c r="AQ166" s="39">
        <f t="shared" si="22"/>
        <v>0</v>
      </c>
      <c r="AR166" s="39">
        <f t="shared" si="23"/>
        <v>14550</v>
      </c>
      <c r="AS166" s="39"/>
      <c r="AT166" s="39" t="s">
        <v>689</v>
      </c>
      <c r="AU166" s="40">
        <v>44949</v>
      </c>
      <c r="AV166" s="39">
        <f t="shared" si="24"/>
        <v>30</v>
      </c>
      <c r="AW166" s="39">
        <f t="shared" si="25"/>
        <v>14550</v>
      </c>
      <c r="AX166" s="39"/>
      <c r="AY166" s="39">
        <v>1443</v>
      </c>
      <c r="AZ166" s="40">
        <v>44972</v>
      </c>
      <c r="BA166" s="39">
        <f t="shared" si="26"/>
        <v>30</v>
      </c>
      <c r="BB166" s="39">
        <f t="shared" si="27"/>
        <v>485</v>
      </c>
      <c r="BC166" s="39">
        <f t="shared" si="28"/>
        <v>14550</v>
      </c>
      <c r="BD166" s="39"/>
      <c r="BE166" s="39" t="s">
        <v>300</v>
      </c>
      <c r="BF166" s="39" t="s">
        <v>729</v>
      </c>
      <c r="BG166" s="39" t="s">
        <v>99</v>
      </c>
      <c r="BH166" s="38" t="s">
        <v>100</v>
      </c>
      <c r="BI166" s="38" t="s">
        <v>100</v>
      </c>
      <c r="BJ166" s="38" t="s">
        <v>101</v>
      </c>
    </row>
    <row r="167" spans="1:62" s="25" customFormat="1" ht="12.75" customHeight="1">
      <c r="A167" s="39">
        <f t="shared" si="29"/>
        <v>165</v>
      </c>
      <c r="B167" s="39" t="s">
        <v>729</v>
      </c>
      <c r="C167" s="39" t="s">
        <v>730</v>
      </c>
      <c r="D167" s="39" t="s">
        <v>731</v>
      </c>
      <c r="E167" s="39" t="s">
        <v>732</v>
      </c>
      <c r="F167" s="39" t="s">
        <v>733</v>
      </c>
      <c r="G167" s="39" t="s">
        <v>86</v>
      </c>
      <c r="H167" s="39" t="s">
        <v>576</v>
      </c>
      <c r="I167" s="39" t="s">
        <v>88</v>
      </c>
      <c r="J167" s="39" t="s">
        <v>89</v>
      </c>
      <c r="K167" s="39" t="s">
        <v>90</v>
      </c>
      <c r="L167" s="39" t="s">
        <v>572</v>
      </c>
      <c r="M167" s="39" t="s">
        <v>572</v>
      </c>
      <c r="N167" s="37">
        <v>45107</v>
      </c>
      <c r="O167" s="57">
        <v>125</v>
      </c>
      <c r="P167" s="37">
        <v>45107</v>
      </c>
      <c r="Q167" s="37">
        <v>45145</v>
      </c>
      <c r="R167" s="37">
        <v>45107</v>
      </c>
      <c r="S167" s="39"/>
      <c r="T167" s="39"/>
      <c r="U167" s="39" t="s">
        <v>91</v>
      </c>
      <c r="V167" s="39" t="s">
        <v>121</v>
      </c>
      <c r="W167" s="39">
        <v>125</v>
      </c>
      <c r="X167" s="39">
        <v>125</v>
      </c>
      <c r="Y167" s="39"/>
      <c r="Z167" s="39" t="s">
        <v>93</v>
      </c>
      <c r="AA167" s="39">
        <v>200000</v>
      </c>
      <c r="AB167" s="59">
        <v>44918</v>
      </c>
      <c r="AC167" s="39">
        <v>25.5</v>
      </c>
      <c r="AD167" s="39"/>
      <c r="AE167" s="39">
        <v>125</v>
      </c>
      <c r="AF167" s="59" t="s">
        <v>94</v>
      </c>
      <c r="AG167" s="59" t="s">
        <v>121</v>
      </c>
      <c r="AH167" s="39">
        <v>12.69477</v>
      </c>
      <c r="AI167" s="39">
        <f t="shared" si="20"/>
        <v>1586.8462500000001</v>
      </c>
      <c r="AJ167" s="39"/>
      <c r="AK167" s="39" t="s">
        <v>95</v>
      </c>
      <c r="AL167" s="39">
        <v>125</v>
      </c>
      <c r="AM167" s="39">
        <v>30</v>
      </c>
      <c r="AN167" s="39">
        <f t="shared" si="21"/>
        <v>3750</v>
      </c>
      <c r="AO167" s="39"/>
      <c r="AP167" s="39"/>
      <c r="AQ167" s="39">
        <f t="shared" si="22"/>
        <v>0</v>
      </c>
      <c r="AR167" s="39">
        <f t="shared" si="23"/>
        <v>3750</v>
      </c>
      <c r="AS167" s="39"/>
      <c r="AT167" s="39" t="s">
        <v>689</v>
      </c>
      <c r="AU167" s="40">
        <v>44949</v>
      </c>
      <c r="AV167" s="39">
        <f t="shared" si="24"/>
        <v>30</v>
      </c>
      <c r="AW167" s="39">
        <f t="shared" si="25"/>
        <v>3750</v>
      </c>
      <c r="AX167" s="39"/>
      <c r="AY167" s="39">
        <v>1443</v>
      </c>
      <c r="AZ167" s="40">
        <v>44972</v>
      </c>
      <c r="BA167" s="39">
        <f t="shared" si="26"/>
        <v>30</v>
      </c>
      <c r="BB167" s="39">
        <f t="shared" si="27"/>
        <v>125</v>
      </c>
      <c r="BC167" s="39">
        <f t="shared" si="28"/>
        <v>3750</v>
      </c>
      <c r="BD167" s="39"/>
      <c r="BE167" s="39" t="s">
        <v>300</v>
      </c>
      <c r="BF167" s="39" t="s">
        <v>729</v>
      </c>
      <c r="BG167" s="39" t="s">
        <v>99</v>
      </c>
      <c r="BH167" s="38" t="s">
        <v>100</v>
      </c>
      <c r="BI167" s="38" t="s">
        <v>100</v>
      </c>
      <c r="BJ167" s="38" t="s">
        <v>101</v>
      </c>
    </row>
    <row r="168" spans="1:62" s="25" customFormat="1" ht="12.75" customHeight="1">
      <c r="A168" s="39">
        <f t="shared" si="29"/>
        <v>166</v>
      </c>
      <c r="B168" s="39" t="s">
        <v>734</v>
      </c>
      <c r="C168" s="39" t="s">
        <v>730</v>
      </c>
      <c r="D168" s="39" t="s">
        <v>731</v>
      </c>
      <c r="E168" s="39" t="s">
        <v>735</v>
      </c>
      <c r="F168" s="39" t="s">
        <v>736</v>
      </c>
      <c r="G168" s="39" t="s">
        <v>86</v>
      </c>
      <c r="H168" s="39" t="s">
        <v>576</v>
      </c>
      <c r="I168" s="39" t="s">
        <v>88</v>
      </c>
      <c r="J168" s="39" t="s">
        <v>89</v>
      </c>
      <c r="K168" s="39" t="s">
        <v>90</v>
      </c>
      <c r="L168" s="39" t="s">
        <v>572</v>
      </c>
      <c r="M168" s="39" t="s">
        <v>572</v>
      </c>
      <c r="N168" s="37">
        <v>45046</v>
      </c>
      <c r="O168" s="57">
        <v>127</v>
      </c>
      <c r="P168" s="37">
        <v>45046</v>
      </c>
      <c r="Q168" s="37">
        <v>45145</v>
      </c>
      <c r="R168" s="37">
        <v>45107</v>
      </c>
      <c r="S168" s="39"/>
      <c r="T168" s="39"/>
      <c r="U168" s="39" t="s">
        <v>91</v>
      </c>
      <c r="V168" s="39" t="s">
        <v>121</v>
      </c>
      <c r="W168" s="39">
        <v>127</v>
      </c>
      <c r="X168" s="39">
        <v>127</v>
      </c>
      <c r="Y168" s="39"/>
      <c r="Z168" s="39" t="s">
        <v>93</v>
      </c>
      <c r="AA168" s="39">
        <v>200000</v>
      </c>
      <c r="AB168" s="59">
        <v>44918</v>
      </c>
      <c r="AC168" s="39">
        <v>25.5</v>
      </c>
      <c r="AD168" s="39"/>
      <c r="AE168" s="39">
        <v>127</v>
      </c>
      <c r="AF168" s="59" t="s">
        <v>94</v>
      </c>
      <c r="AG168" s="59" t="s">
        <v>121</v>
      </c>
      <c r="AH168" s="39">
        <v>10.33342</v>
      </c>
      <c r="AI168" s="39">
        <f t="shared" si="20"/>
        <v>1312.3443400000001</v>
      </c>
      <c r="AJ168" s="39"/>
      <c r="AK168" s="39" t="s">
        <v>95</v>
      </c>
      <c r="AL168" s="39">
        <v>127</v>
      </c>
      <c r="AM168" s="39">
        <v>30</v>
      </c>
      <c r="AN168" s="39">
        <f t="shared" si="21"/>
        <v>3810</v>
      </c>
      <c r="AO168" s="39"/>
      <c r="AP168" s="39"/>
      <c r="AQ168" s="39">
        <f t="shared" si="22"/>
        <v>0</v>
      </c>
      <c r="AR168" s="39">
        <f t="shared" si="23"/>
        <v>3810</v>
      </c>
      <c r="AS168" s="39"/>
      <c r="AT168" s="39" t="s">
        <v>689</v>
      </c>
      <c r="AU168" s="40">
        <v>44949</v>
      </c>
      <c r="AV168" s="39">
        <f t="shared" si="24"/>
        <v>30</v>
      </c>
      <c r="AW168" s="39">
        <f t="shared" si="25"/>
        <v>3810</v>
      </c>
      <c r="AX168" s="39"/>
      <c r="AY168" s="39">
        <v>1443</v>
      </c>
      <c r="AZ168" s="40">
        <v>44972</v>
      </c>
      <c r="BA168" s="39">
        <f t="shared" si="26"/>
        <v>30</v>
      </c>
      <c r="BB168" s="39">
        <f t="shared" si="27"/>
        <v>127</v>
      </c>
      <c r="BC168" s="39">
        <f t="shared" si="28"/>
        <v>3810</v>
      </c>
      <c r="BD168" s="39"/>
      <c r="BE168" s="39" t="s">
        <v>304</v>
      </c>
      <c r="BF168" s="39" t="s">
        <v>734</v>
      </c>
      <c r="BG168" s="39" t="s">
        <v>99</v>
      </c>
      <c r="BH168" s="38" t="s">
        <v>100</v>
      </c>
      <c r="BI168" s="38" t="s">
        <v>100</v>
      </c>
      <c r="BJ168" s="38" t="s">
        <v>101</v>
      </c>
    </row>
    <row r="169" spans="1:62" s="25" customFormat="1" ht="12.75" customHeight="1">
      <c r="A169" s="39">
        <f t="shared" si="29"/>
        <v>167</v>
      </c>
      <c r="B169" s="39" t="s">
        <v>737</v>
      </c>
      <c r="C169" s="39" t="s">
        <v>730</v>
      </c>
      <c r="D169" s="39" t="s">
        <v>731</v>
      </c>
      <c r="E169" s="39" t="s">
        <v>738</v>
      </c>
      <c r="F169" s="39" t="s">
        <v>739</v>
      </c>
      <c r="G169" s="39" t="s">
        <v>86</v>
      </c>
      <c r="H169" s="39" t="s">
        <v>576</v>
      </c>
      <c r="I169" s="39" t="s">
        <v>88</v>
      </c>
      <c r="J169" s="39" t="s">
        <v>89</v>
      </c>
      <c r="K169" s="39" t="s">
        <v>90</v>
      </c>
      <c r="L169" s="39" t="s">
        <v>572</v>
      </c>
      <c r="M169" s="39" t="s">
        <v>572</v>
      </c>
      <c r="N169" s="37">
        <v>45107</v>
      </c>
      <c r="O169" s="57">
        <v>170</v>
      </c>
      <c r="P169" s="37">
        <v>45107</v>
      </c>
      <c r="Q169" s="37">
        <v>45145</v>
      </c>
      <c r="R169" s="37">
        <v>45107</v>
      </c>
      <c r="S169" s="39"/>
      <c r="T169" s="39"/>
      <c r="U169" s="39" t="s">
        <v>91</v>
      </c>
      <c r="V169" s="39" t="s">
        <v>121</v>
      </c>
      <c r="W169" s="39">
        <v>170</v>
      </c>
      <c r="X169" s="39">
        <v>170</v>
      </c>
      <c r="Y169" s="39"/>
      <c r="Z169" s="39" t="s">
        <v>93</v>
      </c>
      <c r="AA169" s="39">
        <v>200000</v>
      </c>
      <c r="AB169" s="59">
        <v>44918</v>
      </c>
      <c r="AC169" s="39">
        <v>25.5</v>
      </c>
      <c r="AD169" s="39"/>
      <c r="AE169" s="39">
        <v>170</v>
      </c>
      <c r="AF169" s="59" t="s">
        <v>94</v>
      </c>
      <c r="AG169" s="59" t="s">
        <v>121</v>
      </c>
      <c r="AH169" s="39">
        <v>12.69477</v>
      </c>
      <c r="AI169" s="39">
        <f t="shared" si="20"/>
        <v>2158.1109000000001</v>
      </c>
      <c r="AJ169" s="39"/>
      <c r="AK169" s="39" t="s">
        <v>95</v>
      </c>
      <c r="AL169" s="39">
        <v>170</v>
      </c>
      <c r="AM169" s="39">
        <v>30</v>
      </c>
      <c r="AN169" s="39">
        <f t="shared" si="21"/>
        <v>5100</v>
      </c>
      <c r="AO169" s="39"/>
      <c r="AP169" s="39"/>
      <c r="AQ169" s="39">
        <f t="shared" si="22"/>
        <v>0</v>
      </c>
      <c r="AR169" s="39">
        <f t="shared" si="23"/>
        <v>5100</v>
      </c>
      <c r="AS169" s="39"/>
      <c r="AT169" s="39" t="s">
        <v>689</v>
      </c>
      <c r="AU169" s="40">
        <v>44949</v>
      </c>
      <c r="AV169" s="39">
        <f t="shared" si="24"/>
        <v>30</v>
      </c>
      <c r="AW169" s="39">
        <f t="shared" si="25"/>
        <v>5100</v>
      </c>
      <c r="AX169" s="39"/>
      <c r="AY169" s="39">
        <v>1443</v>
      </c>
      <c r="AZ169" s="40">
        <v>44972</v>
      </c>
      <c r="BA169" s="39">
        <f t="shared" si="26"/>
        <v>30</v>
      </c>
      <c r="BB169" s="39">
        <f t="shared" si="27"/>
        <v>170</v>
      </c>
      <c r="BC169" s="39">
        <f t="shared" si="28"/>
        <v>5100</v>
      </c>
      <c r="BD169" s="39"/>
      <c r="BE169" s="39" t="s">
        <v>308</v>
      </c>
      <c r="BF169" s="39" t="s">
        <v>737</v>
      </c>
      <c r="BG169" s="39" t="s">
        <v>99</v>
      </c>
      <c r="BH169" s="38" t="s">
        <v>100</v>
      </c>
      <c r="BI169" s="38" t="s">
        <v>100</v>
      </c>
      <c r="BJ169" s="38" t="s">
        <v>101</v>
      </c>
    </row>
    <row r="170" spans="1:62" s="25" customFormat="1" ht="12.75" customHeight="1">
      <c r="A170" s="39">
        <f t="shared" si="29"/>
        <v>168</v>
      </c>
      <c r="B170" s="39" t="s">
        <v>740</v>
      </c>
      <c r="C170" s="39" t="s">
        <v>741</v>
      </c>
      <c r="D170" s="39" t="s">
        <v>742</v>
      </c>
      <c r="E170" s="39" t="s">
        <v>743</v>
      </c>
      <c r="F170" s="39" t="s">
        <v>744</v>
      </c>
      <c r="G170" s="39" t="s">
        <v>86</v>
      </c>
      <c r="H170" s="39" t="s">
        <v>576</v>
      </c>
      <c r="I170" s="39" t="s">
        <v>88</v>
      </c>
      <c r="J170" s="39" t="s">
        <v>89</v>
      </c>
      <c r="K170" s="39" t="s">
        <v>90</v>
      </c>
      <c r="L170" s="39" t="s">
        <v>572</v>
      </c>
      <c r="M170" s="39" t="s">
        <v>572</v>
      </c>
      <c r="N170" s="37">
        <v>45046</v>
      </c>
      <c r="O170" s="57">
        <v>392</v>
      </c>
      <c r="P170" s="37">
        <v>45046</v>
      </c>
      <c r="Q170" s="37">
        <v>45145</v>
      </c>
      <c r="R170" s="37">
        <v>45107</v>
      </c>
      <c r="S170" s="39"/>
      <c r="T170" s="39"/>
      <c r="U170" s="39" t="s">
        <v>91</v>
      </c>
      <c r="V170" s="39" t="s">
        <v>121</v>
      </c>
      <c r="W170" s="39">
        <v>392</v>
      </c>
      <c r="X170" s="39">
        <v>392</v>
      </c>
      <c r="Y170" s="39"/>
      <c r="Z170" s="39" t="s">
        <v>93</v>
      </c>
      <c r="AA170" s="39">
        <v>200000</v>
      </c>
      <c r="AB170" s="59">
        <v>44918</v>
      </c>
      <c r="AC170" s="39">
        <v>25.5</v>
      </c>
      <c r="AD170" s="39"/>
      <c r="AE170" s="39">
        <v>392</v>
      </c>
      <c r="AF170" s="59" t="s">
        <v>94</v>
      </c>
      <c r="AG170" s="59" t="s">
        <v>121</v>
      </c>
      <c r="AH170" s="39">
        <v>10.33342</v>
      </c>
      <c r="AI170" s="39">
        <f t="shared" si="20"/>
        <v>4050.70064</v>
      </c>
      <c r="AJ170" s="39"/>
      <c r="AK170" s="39" t="s">
        <v>95</v>
      </c>
      <c r="AL170" s="39">
        <v>392</v>
      </c>
      <c r="AM170" s="39">
        <v>30</v>
      </c>
      <c r="AN170" s="39">
        <f t="shared" si="21"/>
        <v>11760</v>
      </c>
      <c r="AO170" s="39"/>
      <c r="AP170" s="39"/>
      <c r="AQ170" s="39">
        <f t="shared" si="22"/>
        <v>0</v>
      </c>
      <c r="AR170" s="39">
        <f t="shared" si="23"/>
        <v>11760</v>
      </c>
      <c r="AS170" s="39"/>
      <c r="AT170" s="39" t="s">
        <v>689</v>
      </c>
      <c r="AU170" s="40">
        <v>44949</v>
      </c>
      <c r="AV170" s="39">
        <f t="shared" si="24"/>
        <v>30</v>
      </c>
      <c r="AW170" s="39">
        <f t="shared" si="25"/>
        <v>11760</v>
      </c>
      <c r="AX170" s="39"/>
      <c r="AY170" s="39">
        <v>1443</v>
      </c>
      <c r="AZ170" s="40">
        <v>44972</v>
      </c>
      <c r="BA170" s="39">
        <f t="shared" si="26"/>
        <v>30</v>
      </c>
      <c r="BB170" s="39">
        <f t="shared" si="27"/>
        <v>392</v>
      </c>
      <c r="BC170" s="39">
        <f t="shared" si="28"/>
        <v>11760</v>
      </c>
      <c r="BD170" s="39"/>
      <c r="BE170" s="39" t="s">
        <v>312</v>
      </c>
      <c r="BF170" s="39" t="s">
        <v>740</v>
      </c>
      <c r="BG170" s="39" t="s">
        <v>99</v>
      </c>
      <c r="BH170" s="38" t="s">
        <v>100</v>
      </c>
      <c r="BI170" s="38" t="s">
        <v>100</v>
      </c>
      <c r="BJ170" s="38" t="s">
        <v>101</v>
      </c>
    </row>
    <row r="171" spans="1:62" s="25" customFormat="1" ht="12.75" customHeight="1">
      <c r="A171" s="39">
        <f t="shared" si="29"/>
        <v>169</v>
      </c>
      <c r="B171" s="39" t="s">
        <v>745</v>
      </c>
      <c r="C171" s="39" t="s">
        <v>746</v>
      </c>
      <c r="D171" s="39" t="s">
        <v>747</v>
      </c>
      <c r="E171" s="39" t="s">
        <v>748</v>
      </c>
      <c r="F171" s="39" t="s">
        <v>749</v>
      </c>
      <c r="G171" s="39" t="s">
        <v>86</v>
      </c>
      <c r="H171" s="39" t="s">
        <v>576</v>
      </c>
      <c r="I171" s="39" t="s">
        <v>88</v>
      </c>
      <c r="J171" s="39" t="s">
        <v>89</v>
      </c>
      <c r="K171" s="39" t="s">
        <v>90</v>
      </c>
      <c r="L171" s="39" t="s">
        <v>572</v>
      </c>
      <c r="M171" s="39" t="s">
        <v>572</v>
      </c>
      <c r="N171" s="37">
        <v>45046</v>
      </c>
      <c r="O171" s="57">
        <v>402</v>
      </c>
      <c r="P171" s="37">
        <v>45046</v>
      </c>
      <c r="Q171" s="37">
        <v>45145</v>
      </c>
      <c r="R171" s="37">
        <v>45107</v>
      </c>
      <c r="S171" s="39"/>
      <c r="T171" s="39"/>
      <c r="U171" s="39" t="s">
        <v>91</v>
      </c>
      <c r="V171" s="39" t="s">
        <v>121</v>
      </c>
      <c r="W171" s="39">
        <v>402</v>
      </c>
      <c r="X171" s="39">
        <v>402</v>
      </c>
      <c r="Y171" s="39"/>
      <c r="Z171" s="39" t="s">
        <v>93</v>
      </c>
      <c r="AA171" s="39">
        <v>200000</v>
      </c>
      <c r="AB171" s="59">
        <v>44918</v>
      </c>
      <c r="AC171" s="39">
        <v>25.5</v>
      </c>
      <c r="AD171" s="39"/>
      <c r="AE171" s="39">
        <v>402</v>
      </c>
      <c r="AF171" s="59" t="s">
        <v>94</v>
      </c>
      <c r="AG171" s="59" t="s">
        <v>121</v>
      </c>
      <c r="AH171" s="39">
        <v>10.33342</v>
      </c>
      <c r="AI171" s="39">
        <f t="shared" si="20"/>
        <v>4154.0348400000003</v>
      </c>
      <c r="AJ171" s="39"/>
      <c r="AK171" s="39" t="s">
        <v>95</v>
      </c>
      <c r="AL171" s="39">
        <v>402</v>
      </c>
      <c r="AM171" s="39">
        <v>30</v>
      </c>
      <c r="AN171" s="39">
        <f t="shared" si="21"/>
        <v>12060</v>
      </c>
      <c r="AO171" s="39"/>
      <c r="AP171" s="39"/>
      <c r="AQ171" s="39">
        <f t="shared" si="22"/>
        <v>0</v>
      </c>
      <c r="AR171" s="39">
        <f t="shared" si="23"/>
        <v>12060</v>
      </c>
      <c r="AS171" s="39"/>
      <c r="AT171" s="39" t="s">
        <v>689</v>
      </c>
      <c r="AU171" s="40">
        <v>44949</v>
      </c>
      <c r="AV171" s="39">
        <f t="shared" si="24"/>
        <v>30</v>
      </c>
      <c r="AW171" s="39">
        <f t="shared" si="25"/>
        <v>12060</v>
      </c>
      <c r="AX171" s="39"/>
      <c r="AY171" s="39">
        <v>1443</v>
      </c>
      <c r="AZ171" s="40">
        <v>44972</v>
      </c>
      <c r="BA171" s="39">
        <f t="shared" si="26"/>
        <v>30</v>
      </c>
      <c r="BB171" s="39">
        <f t="shared" si="27"/>
        <v>402</v>
      </c>
      <c r="BC171" s="39">
        <f t="shared" si="28"/>
        <v>12060</v>
      </c>
      <c r="BD171" s="39"/>
      <c r="BE171" s="39" t="s">
        <v>315</v>
      </c>
      <c r="BF171" s="39" t="s">
        <v>745</v>
      </c>
      <c r="BG171" s="39" t="s">
        <v>99</v>
      </c>
      <c r="BH171" s="38" t="s">
        <v>100</v>
      </c>
      <c r="BI171" s="38" t="s">
        <v>100</v>
      </c>
      <c r="BJ171" s="38" t="s">
        <v>101</v>
      </c>
    </row>
    <row r="172" spans="1:62" s="25" customFormat="1" ht="12.75" customHeight="1">
      <c r="A172" s="39">
        <f t="shared" si="29"/>
        <v>170</v>
      </c>
      <c r="B172" s="39" t="s">
        <v>750</v>
      </c>
      <c r="C172" s="39" t="s">
        <v>751</v>
      </c>
      <c r="D172" s="39" t="s">
        <v>581</v>
      </c>
      <c r="E172" s="39" t="s">
        <v>752</v>
      </c>
      <c r="F172" s="39" t="s">
        <v>753</v>
      </c>
      <c r="G172" s="39" t="s">
        <v>86</v>
      </c>
      <c r="H172" s="39" t="s">
        <v>576</v>
      </c>
      <c r="I172" s="39" t="s">
        <v>88</v>
      </c>
      <c r="J172" s="39" t="s">
        <v>89</v>
      </c>
      <c r="K172" s="39" t="s">
        <v>90</v>
      </c>
      <c r="L172" s="39" t="s">
        <v>572</v>
      </c>
      <c r="M172" s="39" t="s">
        <v>572</v>
      </c>
      <c r="N172" s="37">
        <v>45107</v>
      </c>
      <c r="O172" s="57">
        <v>555</v>
      </c>
      <c r="P172" s="37">
        <v>45107</v>
      </c>
      <c r="Q172" s="37">
        <v>45145</v>
      </c>
      <c r="R172" s="37">
        <v>45107</v>
      </c>
      <c r="S172" s="39"/>
      <c r="T172" s="39"/>
      <c r="U172" s="39" t="s">
        <v>91</v>
      </c>
      <c r="V172" s="39" t="s">
        <v>121</v>
      </c>
      <c r="W172" s="39">
        <v>555</v>
      </c>
      <c r="X172" s="39">
        <v>555</v>
      </c>
      <c r="Y172" s="39"/>
      <c r="Z172" s="39" t="s">
        <v>93</v>
      </c>
      <c r="AA172" s="39">
        <v>200000</v>
      </c>
      <c r="AB172" s="59">
        <v>44918</v>
      </c>
      <c r="AC172" s="39">
        <v>25.5</v>
      </c>
      <c r="AD172" s="39"/>
      <c r="AE172" s="39">
        <v>555</v>
      </c>
      <c r="AF172" s="59" t="s">
        <v>94</v>
      </c>
      <c r="AG172" s="59" t="s">
        <v>121</v>
      </c>
      <c r="AH172" s="39">
        <v>12.69477</v>
      </c>
      <c r="AI172" s="39">
        <f t="shared" si="20"/>
        <v>7045.59735</v>
      </c>
      <c r="AJ172" s="39"/>
      <c r="AK172" s="39" t="s">
        <v>95</v>
      </c>
      <c r="AL172" s="39">
        <v>555</v>
      </c>
      <c r="AM172" s="39">
        <v>30</v>
      </c>
      <c r="AN172" s="39">
        <f t="shared" si="21"/>
        <v>16650</v>
      </c>
      <c r="AO172" s="39"/>
      <c r="AP172" s="39"/>
      <c r="AQ172" s="39">
        <f t="shared" si="22"/>
        <v>0</v>
      </c>
      <c r="AR172" s="39">
        <f t="shared" si="23"/>
        <v>16650</v>
      </c>
      <c r="AS172" s="39"/>
      <c r="AT172" s="39" t="s">
        <v>689</v>
      </c>
      <c r="AU172" s="40">
        <v>44949</v>
      </c>
      <c r="AV172" s="39">
        <f t="shared" si="24"/>
        <v>30</v>
      </c>
      <c r="AW172" s="39">
        <f t="shared" si="25"/>
        <v>16650</v>
      </c>
      <c r="AX172" s="39"/>
      <c r="AY172" s="39">
        <v>1443</v>
      </c>
      <c r="AZ172" s="40">
        <v>44972</v>
      </c>
      <c r="BA172" s="39">
        <f t="shared" si="26"/>
        <v>30</v>
      </c>
      <c r="BB172" s="39">
        <f t="shared" si="27"/>
        <v>555</v>
      </c>
      <c r="BC172" s="39">
        <f t="shared" si="28"/>
        <v>16650</v>
      </c>
      <c r="BD172" s="39"/>
      <c r="BE172" s="39" t="s">
        <v>320</v>
      </c>
      <c r="BF172" s="39" t="s">
        <v>750</v>
      </c>
      <c r="BG172" s="39" t="s">
        <v>99</v>
      </c>
      <c r="BH172" s="38" t="s">
        <v>100</v>
      </c>
      <c r="BI172" s="38" t="s">
        <v>100</v>
      </c>
      <c r="BJ172" s="38" t="s">
        <v>101</v>
      </c>
    </row>
    <row r="173" spans="1:62" s="25" customFormat="1" ht="12.75" customHeight="1">
      <c r="A173" s="39">
        <f t="shared" si="29"/>
        <v>171</v>
      </c>
      <c r="B173" s="39" t="s">
        <v>754</v>
      </c>
      <c r="C173" s="39" t="s">
        <v>755</v>
      </c>
      <c r="D173" s="39" t="s">
        <v>756</v>
      </c>
      <c r="E173" s="39" t="s">
        <v>752</v>
      </c>
      <c r="F173" s="39" t="s">
        <v>753</v>
      </c>
      <c r="G173" s="39" t="s">
        <v>86</v>
      </c>
      <c r="H173" s="39" t="s">
        <v>576</v>
      </c>
      <c r="I173" s="39" t="s">
        <v>88</v>
      </c>
      <c r="J173" s="39" t="s">
        <v>89</v>
      </c>
      <c r="K173" s="39" t="s">
        <v>90</v>
      </c>
      <c r="L173" s="39" t="s">
        <v>572</v>
      </c>
      <c r="M173" s="39" t="s">
        <v>572</v>
      </c>
      <c r="N173" s="37">
        <v>45107</v>
      </c>
      <c r="O173" s="57">
        <v>542</v>
      </c>
      <c r="P173" s="37">
        <v>45107</v>
      </c>
      <c r="Q173" s="37">
        <v>45145</v>
      </c>
      <c r="R173" s="37">
        <v>45107</v>
      </c>
      <c r="S173" s="39"/>
      <c r="T173" s="39"/>
      <c r="U173" s="39" t="s">
        <v>91</v>
      </c>
      <c r="V173" s="39" t="s">
        <v>121</v>
      </c>
      <c r="W173" s="39">
        <v>542</v>
      </c>
      <c r="X173" s="39">
        <v>542</v>
      </c>
      <c r="Y173" s="39"/>
      <c r="Z173" s="39" t="s">
        <v>93</v>
      </c>
      <c r="AA173" s="39">
        <v>200000</v>
      </c>
      <c r="AB173" s="59">
        <v>44918</v>
      </c>
      <c r="AC173" s="39">
        <v>25.5</v>
      </c>
      <c r="AD173" s="39"/>
      <c r="AE173" s="39">
        <v>542</v>
      </c>
      <c r="AF173" s="59" t="s">
        <v>94</v>
      </c>
      <c r="AG173" s="59" t="s">
        <v>121</v>
      </c>
      <c r="AH173" s="39">
        <v>12.69477</v>
      </c>
      <c r="AI173" s="39">
        <f t="shared" si="20"/>
        <v>6880.5653400000001</v>
      </c>
      <c r="AJ173" s="39"/>
      <c r="AK173" s="39" t="s">
        <v>95</v>
      </c>
      <c r="AL173" s="39">
        <v>542</v>
      </c>
      <c r="AM173" s="39">
        <v>30</v>
      </c>
      <c r="AN173" s="39">
        <f t="shared" si="21"/>
        <v>16260</v>
      </c>
      <c r="AO173" s="39"/>
      <c r="AP173" s="39"/>
      <c r="AQ173" s="39">
        <f t="shared" si="22"/>
        <v>0</v>
      </c>
      <c r="AR173" s="39">
        <f t="shared" si="23"/>
        <v>16260</v>
      </c>
      <c r="AS173" s="39"/>
      <c r="AT173" s="39" t="s">
        <v>689</v>
      </c>
      <c r="AU173" s="40">
        <v>44949</v>
      </c>
      <c r="AV173" s="39">
        <f t="shared" si="24"/>
        <v>30</v>
      </c>
      <c r="AW173" s="39">
        <f t="shared" si="25"/>
        <v>16260</v>
      </c>
      <c r="AX173" s="39"/>
      <c r="AY173" s="39">
        <v>1443</v>
      </c>
      <c r="AZ173" s="40">
        <v>44972</v>
      </c>
      <c r="BA173" s="39">
        <f t="shared" si="26"/>
        <v>30</v>
      </c>
      <c r="BB173" s="39">
        <f t="shared" si="27"/>
        <v>542</v>
      </c>
      <c r="BC173" s="39">
        <f t="shared" si="28"/>
        <v>16260</v>
      </c>
      <c r="BD173" s="39"/>
      <c r="BE173" s="39" t="s">
        <v>326</v>
      </c>
      <c r="BF173" s="39" t="s">
        <v>754</v>
      </c>
      <c r="BG173" s="39" t="s">
        <v>99</v>
      </c>
      <c r="BH173" s="38" t="s">
        <v>100</v>
      </c>
      <c r="BI173" s="38" t="s">
        <v>100</v>
      </c>
      <c r="BJ173" s="38" t="s">
        <v>101</v>
      </c>
    </row>
    <row r="174" spans="1:62" s="25" customFormat="1" ht="12.75" customHeight="1">
      <c r="A174" s="39">
        <f t="shared" si="29"/>
        <v>172</v>
      </c>
      <c r="B174" s="39" t="s">
        <v>757</v>
      </c>
      <c r="C174" s="39" t="s">
        <v>586</v>
      </c>
      <c r="D174" s="39" t="s">
        <v>587</v>
      </c>
      <c r="E174" s="39" t="s">
        <v>758</v>
      </c>
      <c r="F174" s="39" t="s">
        <v>759</v>
      </c>
      <c r="G174" s="39" t="s">
        <v>86</v>
      </c>
      <c r="H174" s="39" t="s">
        <v>576</v>
      </c>
      <c r="I174" s="39" t="s">
        <v>88</v>
      </c>
      <c r="J174" s="39" t="s">
        <v>89</v>
      </c>
      <c r="K174" s="39" t="s">
        <v>90</v>
      </c>
      <c r="L174" s="39" t="s">
        <v>572</v>
      </c>
      <c r="M174" s="39" t="s">
        <v>572</v>
      </c>
      <c r="N174" s="37">
        <v>45046</v>
      </c>
      <c r="O174" s="57">
        <v>734</v>
      </c>
      <c r="P174" s="37">
        <v>45046</v>
      </c>
      <c r="Q174" s="37">
        <v>45145</v>
      </c>
      <c r="R174" s="37">
        <v>45107</v>
      </c>
      <c r="S174" s="39"/>
      <c r="T174" s="39"/>
      <c r="U174" s="39" t="s">
        <v>91</v>
      </c>
      <c r="V174" s="39" t="s">
        <v>121</v>
      </c>
      <c r="W174" s="39">
        <v>734</v>
      </c>
      <c r="X174" s="39">
        <v>734</v>
      </c>
      <c r="Y174" s="39"/>
      <c r="Z174" s="39" t="s">
        <v>93</v>
      </c>
      <c r="AA174" s="39">
        <v>200000</v>
      </c>
      <c r="AB174" s="59">
        <v>44918</v>
      </c>
      <c r="AC174" s="39">
        <v>25.5</v>
      </c>
      <c r="AD174" s="39"/>
      <c r="AE174" s="39">
        <v>734</v>
      </c>
      <c r="AF174" s="59" t="s">
        <v>94</v>
      </c>
      <c r="AG174" s="59" t="s">
        <v>121</v>
      </c>
      <c r="AH174" s="39">
        <v>10.33342</v>
      </c>
      <c r="AI174" s="39">
        <f t="shared" si="20"/>
        <v>7584.7302799999998</v>
      </c>
      <c r="AJ174" s="39"/>
      <c r="AK174" s="39" t="s">
        <v>95</v>
      </c>
      <c r="AL174" s="39">
        <v>734</v>
      </c>
      <c r="AM174" s="39">
        <v>30</v>
      </c>
      <c r="AN174" s="39">
        <f t="shared" si="21"/>
        <v>22020</v>
      </c>
      <c r="AO174" s="39"/>
      <c r="AP174" s="39"/>
      <c r="AQ174" s="39">
        <f t="shared" si="22"/>
        <v>0</v>
      </c>
      <c r="AR174" s="39">
        <f t="shared" si="23"/>
        <v>22020</v>
      </c>
      <c r="AS174" s="39"/>
      <c r="AT174" s="39" t="s">
        <v>689</v>
      </c>
      <c r="AU174" s="40">
        <v>44949</v>
      </c>
      <c r="AV174" s="39">
        <f t="shared" si="24"/>
        <v>30</v>
      </c>
      <c r="AW174" s="39">
        <f t="shared" si="25"/>
        <v>22020</v>
      </c>
      <c r="AX174" s="39"/>
      <c r="AY174" s="39">
        <v>1443</v>
      </c>
      <c r="AZ174" s="40">
        <v>44972</v>
      </c>
      <c r="BA174" s="39">
        <f t="shared" si="26"/>
        <v>30</v>
      </c>
      <c r="BB174" s="39">
        <f t="shared" si="27"/>
        <v>734</v>
      </c>
      <c r="BC174" s="39">
        <f t="shared" si="28"/>
        <v>22020</v>
      </c>
      <c r="BD174" s="39"/>
      <c r="BE174" s="39" t="s">
        <v>330</v>
      </c>
      <c r="BF174" s="39" t="s">
        <v>757</v>
      </c>
      <c r="BG174" s="39" t="s">
        <v>99</v>
      </c>
      <c r="BH174" s="38" t="s">
        <v>100</v>
      </c>
      <c r="BI174" s="38" t="s">
        <v>100</v>
      </c>
      <c r="BJ174" s="38" t="s">
        <v>101</v>
      </c>
    </row>
    <row r="175" spans="1:62" s="25" customFormat="1" ht="12.75" customHeight="1">
      <c r="A175" s="39">
        <f t="shared" si="29"/>
        <v>173</v>
      </c>
      <c r="B175" s="39" t="s">
        <v>757</v>
      </c>
      <c r="C175" s="39" t="s">
        <v>586</v>
      </c>
      <c r="D175" s="39" t="s">
        <v>587</v>
      </c>
      <c r="E175" s="39" t="s">
        <v>758</v>
      </c>
      <c r="F175" s="39" t="s">
        <v>759</v>
      </c>
      <c r="G175" s="39" t="s">
        <v>86</v>
      </c>
      <c r="H175" s="39" t="s">
        <v>576</v>
      </c>
      <c r="I175" s="39" t="s">
        <v>88</v>
      </c>
      <c r="J175" s="39" t="s">
        <v>89</v>
      </c>
      <c r="K175" s="39" t="s">
        <v>90</v>
      </c>
      <c r="L175" s="39" t="s">
        <v>572</v>
      </c>
      <c r="M175" s="39" t="s">
        <v>572</v>
      </c>
      <c r="N175" s="37">
        <v>45107</v>
      </c>
      <c r="O175" s="57">
        <v>125</v>
      </c>
      <c r="P175" s="37">
        <v>45107</v>
      </c>
      <c r="Q175" s="37">
        <v>45145</v>
      </c>
      <c r="R175" s="37">
        <v>45107</v>
      </c>
      <c r="S175" s="39"/>
      <c r="T175" s="39"/>
      <c r="U175" s="39" t="s">
        <v>91</v>
      </c>
      <c r="V175" s="39" t="s">
        <v>121</v>
      </c>
      <c r="W175" s="39">
        <v>125</v>
      </c>
      <c r="X175" s="39">
        <v>125</v>
      </c>
      <c r="Y175" s="39"/>
      <c r="Z175" s="39" t="s">
        <v>93</v>
      </c>
      <c r="AA175" s="39">
        <v>200000</v>
      </c>
      <c r="AB175" s="59">
        <v>44918</v>
      </c>
      <c r="AC175" s="39">
        <v>25.5</v>
      </c>
      <c r="AD175" s="39"/>
      <c r="AE175" s="39">
        <v>125</v>
      </c>
      <c r="AF175" s="59" t="s">
        <v>94</v>
      </c>
      <c r="AG175" s="59" t="s">
        <v>121</v>
      </c>
      <c r="AH175" s="39">
        <v>12.69477</v>
      </c>
      <c r="AI175" s="39">
        <f t="shared" si="20"/>
        <v>1586.8462500000001</v>
      </c>
      <c r="AJ175" s="39"/>
      <c r="AK175" s="39" t="s">
        <v>95</v>
      </c>
      <c r="AL175" s="39">
        <v>125</v>
      </c>
      <c r="AM175" s="39">
        <v>30</v>
      </c>
      <c r="AN175" s="39">
        <f t="shared" si="21"/>
        <v>3750</v>
      </c>
      <c r="AO175" s="39"/>
      <c r="AP175" s="39"/>
      <c r="AQ175" s="39">
        <f t="shared" si="22"/>
        <v>0</v>
      </c>
      <c r="AR175" s="39">
        <f t="shared" si="23"/>
        <v>3750</v>
      </c>
      <c r="AS175" s="39"/>
      <c r="AT175" s="39" t="s">
        <v>689</v>
      </c>
      <c r="AU175" s="40">
        <v>44949</v>
      </c>
      <c r="AV175" s="39">
        <f t="shared" si="24"/>
        <v>30</v>
      </c>
      <c r="AW175" s="39">
        <f t="shared" si="25"/>
        <v>3750</v>
      </c>
      <c r="AX175" s="39"/>
      <c r="AY175" s="39">
        <v>1443</v>
      </c>
      <c r="AZ175" s="40">
        <v>44972</v>
      </c>
      <c r="BA175" s="39">
        <f t="shared" si="26"/>
        <v>30</v>
      </c>
      <c r="BB175" s="39">
        <f t="shared" si="27"/>
        <v>125</v>
      </c>
      <c r="BC175" s="39">
        <f t="shared" si="28"/>
        <v>3750</v>
      </c>
      <c r="BD175" s="39"/>
      <c r="BE175" s="39" t="s">
        <v>330</v>
      </c>
      <c r="BF175" s="39" t="s">
        <v>757</v>
      </c>
      <c r="BG175" s="39" t="s">
        <v>99</v>
      </c>
      <c r="BH175" s="38" t="s">
        <v>100</v>
      </c>
      <c r="BI175" s="38" t="s">
        <v>100</v>
      </c>
      <c r="BJ175" s="38" t="s">
        <v>101</v>
      </c>
    </row>
    <row r="176" spans="1:62" s="25" customFormat="1" ht="12.75" customHeight="1">
      <c r="A176" s="39">
        <f t="shared" si="29"/>
        <v>174</v>
      </c>
      <c r="B176" s="39" t="s">
        <v>760</v>
      </c>
      <c r="C176" s="39" t="s">
        <v>586</v>
      </c>
      <c r="D176" s="39" t="s">
        <v>587</v>
      </c>
      <c r="E176" s="39" t="s">
        <v>761</v>
      </c>
      <c r="F176" s="39" t="s">
        <v>587</v>
      </c>
      <c r="G176" s="39" t="s">
        <v>86</v>
      </c>
      <c r="H176" s="39" t="s">
        <v>576</v>
      </c>
      <c r="I176" s="39" t="s">
        <v>88</v>
      </c>
      <c r="J176" s="39" t="s">
        <v>89</v>
      </c>
      <c r="K176" s="39" t="s">
        <v>90</v>
      </c>
      <c r="L176" s="39" t="s">
        <v>572</v>
      </c>
      <c r="M176" s="39" t="s">
        <v>572</v>
      </c>
      <c r="N176" s="37">
        <v>45046</v>
      </c>
      <c r="O176" s="57">
        <v>5</v>
      </c>
      <c r="P176" s="37">
        <v>45046</v>
      </c>
      <c r="Q176" s="37">
        <v>45145</v>
      </c>
      <c r="R176" s="37">
        <v>45107</v>
      </c>
      <c r="S176" s="39"/>
      <c r="T176" s="39"/>
      <c r="U176" s="39" t="s">
        <v>91</v>
      </c>
      <c r="V176" s="39" t="s">
        <v>121</v>
      </c>
      <c r="W176" s="39">
        <v>5</v>
      </c>
      <c r="X176" s="39">
        <v>5</v>
      </c>
      <c r="Y176" s="39"/>
      <c r="Z176" s="39" t="s">
        <v>93</v>
      </c>
      <c r="AA176" s="39">
        <v>200000</v>
      </c>
      <c r="AB176" s="59">
        <v>44918</v>
      </c>
      <c r="AC176" s="39">
        <v>25.5</v>
      </c>
      <c r="AD176" s="39"/>
      <c r="AE176" s="39">
        <v>5</v>
      </c>
      <c r="AF176" s="59" t="s">
        <v>94</v>
      </c>
      <c r="AG176" s="59" t="s">
        <v>121</v>
      </c>
      <c r="AH176" s="39">
        <v>10.33342</v>
      </c>
      <c r="AI176" s="39">
        <f t="shared" si="20"/>
        <v>51.667100000000005</v>
      </c>
      <c r="AJ176" s="39"/>
      <c r="AK176" s="39" t="s">
        <v>95</v>
      </c>
      <c r="AL176" s="39">
        <v>5</v>
      </c>
      <c r="AM176" s="39">
        <v>30</v>
      </c>
      <c r="AN176" s="39">
        <f t="shared" si="21"/>
        <v>150</v>
      </c>
      <c r="AO176" s="39"/>
      <c r="AP176" s="39"/>
      <c r="AQ176" s="39">
        <f t="shared" si="22"/>
        <v>0</v>
      </c>
      <c r="AR176" s="39">
        <f t="shared" si="23"/>
        <v>150</v>
      </c>
      <c r="AS176" s="39"/>
      <c r="AT176" s="39" t="s">
        <v>689</v>
      </c>
      <c r="AU176" s="40">
        <v>44949</v>
      </c>
      <c r="AV176" s="39">
        <f t="shared" si="24"/>
        <v>30</v>
      </c>
      <c r="AW176" s="39">
        <f t="shared" si="25"/>
        <v>150</v>
      </c>
      <c r="AX176" s="39"/>
      <c r="AY176" s="39">
        <v>1443</v>
      </c>
      <c r="AZ176" s="40">
        <v>44972</v>
      </c>
      <c r="BA176" s="39">
        <f t="shared" si="26"/>
        <v>30</v>
      </c>
      <c r="BB176" s="39">
        <f t="shared" si="27"/>
        <v>5</v>
      </c>
      <c r="BC176" s="39">
        <f t="shared" si="28"/>
        <v>150</v>
      </c>
      <c r="BD176" s="39"/>
      <c r="BE176" s="39" t="s">
        <v>334</v>
      </c>
      <c r="BF176" s="39" t="s">
        <v>760</v>
      </c>
      <c r="BG176" s="39" t="s">
        <v>99</v>
      </c>
      <c r="BH176" s="38" t="s">
        <v>100</v>
      </c>
      <c r="BI176" s="38" t="s">
        <v>100</v>
      </c>
      <c r="BJ176" s="38" t="s">
        <v>101</v>
      </c>
    </row>
    <row r="177" spans="1:62" s="25" customFormat="1" ht="12.75" customHeight="1">
      <c r="A177" s="39">
        <f t="shared" si="29"/>
        <v>175</v>
      </c>
      <c r="B177" s="39" t="s">
        <v>762</v>
      </c>
      <c r="C177" s="39" t="s">
        <v>586</v>
      </c>
      <c r="D177" s="39" t="s">
        <v>587</v>
      </c>
      <c r="E177" s="39" t="s">
        <v>763</v>
      </c>
      <c r="F177" s="39" t="s">
        <v>764</v>
      </c>
      <c r="G177" s="39" t="s">
        <v>86</v>
      </c>
      <c r="H177" s="39" t="s">
        <v>576</v>
      </c>
      <c r="I177" s="39" t="s">
        <v>88</v>
      </c>
      <c r="J177" s="39" t="s">
        <v>89</v>
      </c>
      <c r="K177" s="39" t="s">
        <v>90</v>
      </c>
      <c r="L177" s="39" t="s">
        <v>572</v>
      </c>
      <c r="M177" s="39" t="s">
        <v>572</v>
      </c>
      <c r="N177" s="37">
        <v>45046</v>
      </c>
      <c r="O177" s="57">
        <v>5</v>
      </c>
      <c r="P177" s="37">
        <v>45046</v>
      </c>
      <c r="Q177" s="37">
        <v>45145</v>
      </c>
      <c r="R177" s="37">
        <v>45107</v>
      </c>
      <c r="S177" s="39"/>
      <c r="T177" s="39"/>
      <c r="U177" s="39" t="s">
        <v>91</v>
      </c>
      <c r="V177" s="39" t="s">
        <v>121</v>
      </c>
      <c r="W177" s="39">
        <v>5</v>
      </c>
      <c r="X177" s="39">
        <v>5</v>
      </c>
      <c r="Y177" s="39"/>
      <c r="Z177" s="39" t="s">
        <v>93</v>
      </c>
      <c r="AA177" s="39">
        <v>200000</v>
      </c>
      <c r="AB177" s="59">
        <v>44918</v>
      </c>
      <c r="AC177" s="39">
        <v>25.5</v>
      </c>
      <c r="AD177" s="39"/>
      <c r="AE177" s="39">
        <v>5</v>
      </c>
      <c r="AF177" s="59" t="s">
        <v>94</v>
      </c>
      <c r="AG177" s="59" t="s">
        <v>121</v>
      </c>
      <c r="AH177" s="39">
        <v>10.33342</v>
      </c>
      <c r="AI177" s="39">
        <f t="shared" si="20"/>
        <v>51.667100000000005</v>
      </c>
      <c r="AJ177" s="39"/>
      <c r="AK177" s="39" t="s">
        <v>95</v>
      </c>
      <c r="AL177" s="39">
        <v>5</v>
      </c>
      <c r="AM177" s="39">
        <v>30</v>
      </c>
      <c r="AN177" s="39">
        <f t="shared" si="21"/>
        <v>150</v>
      </c>
      <c r="AO177" s="39"/>
      <c r="AP177" s="39"/>
      <c r="AQ177" s="39">
        <f t="shared" si="22"/>
        <v>0</v>
      </c>
      <c r="AR177" s="39">
        <f t="shared" si="23"/>
        <v>150</v>
      </c>
      <c r="AS177" s="39"/>
      <c r="AT177" s="39" t="s">
        <v>689</v>
      </c>
      <c r="AU177" s="40">
        <v>44949</v>
      </c>
      <c r="AV177" s="39">
        <f t="shared" si="24"/>
        <v>30</v>
      </c>
      <c r="AW177" s="39">
        <f t="shared" si="25"/>
        <v>150</v>
      </c>
      <c r="AX177" s="39"/>
      <c r="AY177" s="39">
        <v>1443</v>
      </c>
      <c r="AZ177" s="40">
        <v>44972</v>
      </c>
      <c r="BA177" s="39">
        <f t="shared" si="26"/>
        <v>30</v>
      </c>
      <c r="BB177" s="39">
        <f t="shared" si="27"/>
        <v>5</v>
      </c>
      <c r="BC177" s="39">
        <f t="shared" si="28"/>
        <v>150</v>
      </c>
      <c r="BD177" s="39"/>
      <c r="BE177" s="39" t="s">
        <v>338</v>
      </c>
      <c r="BF177" s="39" t="s">
        <v>762</v>
      </c>
      <c r="BG177" s="39" t="s">
        <v>99</v>
      </c>
      <c r="BH177" s="38" t="s">
        <v>100</v>
      </c>
      <c r="BI177" s="38" t="s">
        <v>100</v>
      </c>
      <c r="BJ177" s="38" t="s">
        <v>101</v>
      </c>
    </row>
    <row r="178" spans="1:62" s="25" customFormat="1" ht="12.75" customHeight="1">
      <c r="A178" s="39">
        <f t="shared" si="29"/>
        <v>176</v>
      </c>
      <c r="B178" s="39" t="s">
        <v>765</v>
      </c>
      <c r="C178" s="39" t="s">
        <v>766</v>
      </c>
      <c r="D178" s="39" t="s">
        <v>767</v>
      </c>
      <c r="E178" s="39" t="s">
        <v>768</v>
      </c>
      <c r="F178" s="39" t="s">
        <v>769</v>
      </c>
      <c r="G178" s="39" t="s">
        <v>86</v>
      </c>
      <c r="H178" s="39" t="s">
        <v>591</v>
      </c>
      <c r="I178" s="39" t="s">
        <v>88</v>
      </c>
      <c r="J178" s="39" t="s">
        <v>89</v>
      </c>
      <c r="K178" s="39" t="s">
        <v>90</v>
      </c>
      <c r="L178" s="39" t="s">
        <v>572</v>
      </c>
      <c r="M178" s="39" t="s">
        <v>572</v>
      </c>
      <c r="N178" s="37">
        <v>45046</v>
      </c>
      <c r="O178" s="57">
        <v>103</v>
      </c>
      <c r="P178" s="37">
        <v>45046</v>
      </c>
      <c r="Q178" s="37">
        <v>45145</v>
      </c>
      <c r="R178" s="37">
        <v>45107</v>
      </c>
      <c r="S178" s="39"/>
      <c r="T178" s="39"/>
      <c r="U178" s="39" t="s">
        <v>91</v>
      </c>
      <c r="V178" s="39" t="s">
        <v>121</v>
      </c>
      <c r="W178" s="39">
        <v>103</v>
      </c>
      <c r="X178" s="39">
        <v>103</v>
      </c>
      <c r="Y178" s="39"/>
      <c r="Z178" s="39" t="s">
        <v>93</v>
      </c>
      <c r="AA178" s="39">
        <v>200000</v>
      </c>
      <c r="AB178" s="59">
        <v>44918</v>
      </c>
      <c r="AC178" s="39">
        <v>25.5</v>
      </c>
      <c r="AD178" s="39"/>
      <c r="AE178" s="39">
        <v>103</v>
      </c>
      <c r="AF178" s="59" t="s">
        <v>94</v>
      </c>
      <c r="AG178" s="59" t="s">
        <v>121</v>
      </c>
      <c r="AH178" s="39">
        <v>10.33342</v>
      </c>
      <c r="AI178" s="39">
        <f t="shared" si="20"/>
        <v>1064.3422600000001</v>
      </c>
      <c r="AJ178" s="39"/>
      <c r="AK178" s="39" t="s">
        <v>95</v>
      </c>
      <c r="AL178" s="39">
        <v>103</v>
      </c>
      <c r="AM178" s="39">
        <v>30</v>
      </c>
      <c r="AN178" s="39">
        <f t="shared" si="21"/>
        <v>3090</v>
      </c>
      <c r="AO178" s="39"/>
      <c r="AP178" s="39"/>
      <c r="AQ178" s="39">
        <f t="shared" si="22"/>
        <v>0</v>
      </c>
      <c r="AR178" s="39">
        <f t="shared" si="23"/>
        <v>3090</v>
      </c>
      <c r="AS178" s="39"/>
      <c r="AT178" s="39" t="s">
        <v>689</v>
      </c>
      <c r="AU178" s="40">
        <v>44949</v>
      </c>
      <c r="AV178" s="39">
        <f t="shared" si="24"/>
        <v>30</v>
      </c>
      <c r="AW178" s="39">
        <f t="shared" si="25"/>
        <v>3090</v>
      </c>
      <c r="AX178" s="39"/>
      <c r="AY178" s="39">
        <v>1443</v>
      </c>
      <c r="AZ178" s="40">
        <v>44972</v>
      </c>
      <c r="BA178" s="39">
        <f t="shared" si="26"/>
        <v>30</v>
      </c>
      <c r="BB178" s="39">
        <f t="shared" si="27"/>
        <v>103</v>
      </c>
      <c r="BC178" s="39">
        <f t="shared" si="28"/>
        <v>3090</v>
      </c>
      <c r="BD178" s="39"/>
      <c r="BE178" s="39" t="s">
        <v>342</v>
      </c>
      <c r="BF178" s="39" t="s">
        <v>765</v>
      </c>
      <c r="BG178" s="39" t="s">
        <v>99</v>
      </c>
      <c r="BH178" s="38" t="s">
        <v>100</v>
      </c>
      <c r="BI178" s="38" t="s">
        <v>100</v>
      </c>
      <c r="BJ178" s="38" t="s">
        <v>101</v>
      </c>
    </row>
    <row r="179" spans="1:62" s="25" customFormat="1" ht="12.75" customHeight="1">
      <c r="A179" s="39">
        <f t="shared" si="29"/>
        <v>177</v>
      </c>
      <c r="B179" s="39" t="s">
        <v>770</v>
      </c>
      <c r="C179" s="39" t="s">
        <v>771</v>
      </c>
      <c r="D179" s="39" t="s">
        <v>767</v>
      </c>
      <c r="E179" s="39" t="s">
        <v>772</v>
      </c>
      <c r="F179" s="39" t="s">
        <v>773</v>
      </c>
      <c r="G179" s="39" t="s">
        <v>86</v>
      </c>
      <c r="H179" s="39" t="s">
        <v>591</v>
      </c>
      <c r="I179" s="39" t="s">
        <v>88</v>
      </c>
      <c r="J179" s="39" t="s">
        <v>89</v>
      </c>
      <c r="K179" s="39" t="s">
        <v>90</v>
      </c>
      <c r="L179" s="39" t="s">
        <v>572</v>
      </c>
      <c r="M179" s="39" t="s">
        <v>572</v>
      </c>
      <c r="N179" s="37">
        <v>45046</v>
      </c>
      <c r="O179" s="57">
        <v>304</v>
      </c>
      <c r="P179" s="37">
        <v>45046</v>
      </c>
      <c r="Q179" s="37">
        <v>45145</v>
      </c>
      <c r="R179" s="37">
        <v>45107</v>
      </c>
      <c r="S179" s="39"/>
      <c r="T179" s="39"/>
      <c r="U179" s="39" t="s">
        <v>91</v>
      </c>
      <c r="V179" s="39" t="s">
        <v>121</v>
      </c>
      <c r="W179" s="39">
        <v>304</v>
      </c>
      <c r="X179" s="39">
        <v>304</v>
      </c>
      <c r="Y179" s="39"/>
      <c r="Z179" s="39" t="s">
        <v>93</v>
      </c>
      <c r="AA179" s="39">
        <v>200000</v>
      </c>
      <c r="AB179" s="59">
        <v>44918</v>
      </c>
      <c r="AC179" s="39">
        <v>25.5</v>
      </c>
      <c r="AD179" s="39"/>
      <c r="AE179" s="39">
        <v>304</v>
      </c>
      <c r="AF179" s="59" t="s">
        <v>94</v>
      </c>
      <c r="AG179" s="59" t="s">
        <v>121</v>
      </c>
      <c r="AH179" s="39">
        <v>10.33342</v>
      </c>
      <c r="AI179" s="39">
        <f t="shared" si="20"/>
        <v>3141.35968</v>
      </c>
      <c r="AJ179" s="39"/>
      <c r="AK179" s="39" t="s">
        <v>95</v>
      </c>
      <c r="AL179" s="39">
        <v>304</v>
      </c>
      <c r="AM179" s="39">
        <v>30</v>
      </c>
      <c r="AN179" s="39">
        <f t="shared" si="21"/>
        <v>9120</v>
      </c>
      <c r="AO179" s="39"/>
      <c r="AP179" s="39"/>
      <c r="AQ179" s="39">
        <f t="shared" si="22"/>
        <v>0</v>
      </c>
      <c r="AR179" s="39">
        <f t="shared" si="23"/>
        <v>9120</v>
      </c>
      <c r="AS179" s="39"/>
      <c r="AT179" s="39" t="s">
        <v>689</v>
      </c>
      <c r="AU179" s="40">
        <v>44949</v>
      </c>
      <c r="AV179" s="39">
        <f t="shared" si="24"/>
        <v>30</v>
      </c>
      <c r="AW179" s="39">
        <f t="shared" si="25"/>
        <v>9120</v>
      </c>
      <c r="AX179" s="39"/>
      <c r="AY179" s="39">
        <v>1443</v>
      </c>
      <c r="AZ179" s="40">
        <v>44972</v>
      </c>
      <c r="BA179" s="39">
        <f t="shared" si="26"/>
        <v>30</v>
      </c>
      <c r="BB179" s="39">
        <f t="shared" si="27"/>
        <v>304</v>
      </c>
      <c r="BC179" s="39">
        <f t="shared" si="28"/>
        <v>9120</v>
      </c>
      <c r="BD179" s="39"/>
      <c r="BE179" s="39" t="s">
        <v>346</v>
      </c>
      <c r="BF179" s="39" t="s">
        <v>770</v>
      </c>
      <c r="BG179" s="39" t="s">
        <v>99</v>
      </c>
      <c r="BH179" s="38" t="s">
        <v>100</v>
      </c>
      <c r="BI179" s="38" t="s">
        <v>100</v>
      </c>
      <c r="BJ179" s="38" t="s">
        <v>101</v>
      </c>
    </row>
    <row r="180" spans="1:62" s="25" customFormat="1" ht="12.75" customHeight="1">
      <c r="A180" s="39">
        <f t="shared" si="29"/>
        <v>178</v>
      </c>
      <c r="B180" s="39" t="s">
        <v>774</v>
      </c>
      <c r="C180" s="39" t="s">
        <v>775</v>
      </c>
      <c r="D180" s="39" t="s">
        <v>776</v>
      </c>
      <c r="E180" s="39" t="s">
        <v>777</v>
      </c>
      <c r="F180" s="39" t="s">
        <v>778</v>
      </c>
      <c r="G180" s="39" t="s">
        <v>86</v>
      </c>
      <c r="H180" s="39" t="s">
        <v>591</v>
      </c>
      <c r="I180" s="39" t="s">
        <v>88</v>
      </c>
      <c r="J180" s="39" t="s">
        <v>89</v>
      </c>
      <c r="K180" s="39" t="s">
        <v>90</v>
      </c>
      <c r="L180" s="39" t="s">
        <v>572</v>
      </c>
      <c r="M180" s="39" t="s">
        <v>572</v>
      </c>
      <c r="N180" s="37">
        <v>45107</v>
      </c>
      <c r="O180" s="57">
        <v>459</v>
      </c>
      <c r="P180" s="37">
        <v>45107</v>
      </c>
      <c r="Q180" s="37">
        <v>45145</v>
      </c>
      <c r="R180" s="37">
        <v>45107</v>
      </c>
      <c r="S180" s="39"/>
      <c r="T180" s="39"/>
      <c r="U180" s="39" t="s">
        <v>91</v>
      </c>
      <c r="V180" s="39" t="s">
        <v>121</v>
      </c>
      <c r="W180" s="39">
        <v>459</v>
      </c>
      <c r="X180" s="39">
        <v>459</v>
      </c>
      <c r="Y180" s="39"/>
      <c r="Z180" s="39" t="s">
        <v>93</v>
      </c>
      <c r="AA180" s="39">
        <v>200000</v>
      </c>
      <c r="AB180" s="59">
        <v>44918</v>
      </c>
      <c r="AC180" s="39">
        <v>25.5</v>
      </c>
      <c r="AD180" s="39"/>
      <c r="AE180" s="39">
        <v>459</v>
      </c>
      <c r="AF180" s="59" t="s">
        <v>94</v>
      </c>
      <c r="AG180" s="59" t="s">
        <v>121</v>
      </c>
      <c r="AH180" s="39">
        <v>12.69477</v>
      </c>
      <c r="AI180" s="39">
        <f t="shared" si="20"/>
        <v>5826.8994300000004</v>
      </c>
      <c r="AJ180" s="39"/>
      <c r="AK180" s="39" t="s">
        <v>95</v>
      </c>
      <c r="AL180" s="39">
        <v>459</v>
      </c>
      <c r="AM180" s="39">
        <v>30</v>
      </c>
      <c r="AN180" s="39">
        <f t="shared" si="21"/>
        <v>13770</v>
      </c>
      <c r="AO180" s="39"/>
      <c r="AP180" s="39"/>
      <c r="AQ180" s="39">
        <f t="shared" si="22"/>
        <v>0</v>
      </c>
      <c r="AR180" s="39">
        <f t="shared" si="23"/>
        <v>13770</v>
      </c>
      <c r="AS180" s="39"/>
      <c r="AT180" s="39" t="s">
        <v>689</v>
      </c>
      <c r="AU180" s="40">
        <v>44949</v>
      </c>
      <c r="AV180" s="39">
        <f t="shared" si="24"/>
        <v>30</v>
      </c>
      <c r="AW180" s="39">
        <f t="shared" si="25"/>
        <v>13770</v>
      </c>
      <c r="AX180" s="39"/>
      <c r="AY180" s="39">
        <v>1443</v>
      </c>
      <c r="AZ180" s="40">
        <v>44972</v>
      </c>
      <c r="BA180" s="39">
        <f t="shared" si="26"/>
        <v>30</v>
      </c>
      <c r="BB180" s="39">
        <f t="shared" si="27"/>
        <v>459</v>
      </c>
      <c r="BC180" s="39">
        <f t="shared" si="28"/>
        <v>13770</v>
      </c>
      <c r="BD180" s="39"/>
      <c r="BE180" s="39" t="s">
        <v>349</v>
      </c>
      <c r="BF180" s="39" t="s">
        <v>774</v>
      </c>
      <c r="BG180" s="39" t="s">
        <v>99</v>
      </c>
      <c r="BH180" s="38" t="s">
        <v>100</v>
      </c>
      <c r="BI180" s="38" t="s">
        <v>100</v>
      </c>
      <c r="BJ180" s="38" t="s">
        <v>101</v>
      </c>
    </row>
    <row r="181" spans="1:62" s="25" customFormat="1" ht="12.75" customHeight="1">
      <c r="A181" s="39">
        <f t="shared" si="29"/>
        <v>179</v>
      </c>
      <c r="B181" s="39" t="s">
        <v>779</v>
      </c>
      <c r="C181" s="39" t="s">
        <v>771</v>
      </c>
      <c r="D181" s="39" t="s">
        <v>767</v>
      </c>
      <c r="E181" s="39" t="s">
        <v>780</v>
      </c>
      <c r="F181" s="39" t="s">
        <v>781</v>
      </c>
      <c r="G181" s="39" t="s">
        <v>86</v>
      </c>
      <c r="H181" s="39" t="s">
        <v>591</v>
      </c>
      <c r="I181" s="39" t="s">
        <v>88</v>
      </c>
      <c r="J181" s="39" t="s">
        <v>89</v>
      </c>
      <c r="K181" s="39" t="s">
        <v>90</v>
      </c>
      <c r="L181" s="39" t="s">
        <v>572</v>
      </c>
      <c r="M181" s="39" t="s">
        <v>572</v>
      </c>
      <c r="N181" s="37">
        <v>45046</v>
      </c>
      <c r="O181" s="57">
        <v>70</v>
      </c>
      <c r="P181" s="37">
        <v>45046</v>
      </c>
      <c r="Q181" s="37">
        <v>45145</v>
      </c>
      <c r="R181" s="37">
        <v>45107</v>
      </c>
      <c r="S181" s="39"/>
      <c r="T181" s="39"/>
      <c r="U181" s="39" t="s">
        <v>91</v>
      </c>
      <c r="V181" s="39" t="s">
        <v>121</v>
      </c>
      <c r="W181" s="39">
        <v>70</v>
      </c>
      <c r="X181" s="39">
        <v>70</v>
      </c>
      <c r="Y181" s="39"/>
      <c r="Z181" s="39" t="s">
        <v>93</v>
      </c>
      <c r="AA181" s="39">
        <v>200000</v>
      </c>
      <c r="AB181" s="59">
        <v>44918</v>
      </c>
      <c r="AC181" s="39">
        <v>25.5</v>
      </c>
      <c r="AD181" s="39"/>
      <c r="AE181" s="39">
        <v>70</v>
      </c>
      <c r="AF181" s="59" t="s">
        <v>94</v>
      </c>
      <c r="AG181" s="59" t="s">
        <v>121</v>
      </c>
      <c r="AH181" s="39">
        <v>10.33342</v>
      </c>
      <c r="AI181" s="39">
        <f t="shared" si="20"/>
        <v>723.33940000000007</v>
      </c>
      <c r="AJ181" s="39"/>
      <c r="AK181" s="39" t="s">
        <v>95</v>
      </c>
      <c r="AL181" s="39">
        <v>70</v>
      </c>
      <c r="AM181" s="39">
        <v>30</v>
      </c>
      <c r="AN181" s="39">
        <f t="shared" si="21"/>
        <v>2100</v>
      </c>
      <c r="AO181" s="39"/>
      <c r="AP181" s="39"/>
      <c r="AQ181" s="39">
        <f t="shared" si="22"/>
        <v>0</v>
      </c>
      <c r="AR181" s="39">
        <f t="shared" si="23"/>
        <v>2100</v>
      </c>
      <c r="AS181" s="39"/>
      <c r="AT181" s="39" t="s">
        <v>689</v>
      </c>
      <c r="AU181" s="40">
        <v>44949</v>
      </c>
      <c r="AV181" s="39">
        <f t="shared" si="24"/>
        <v>30</v>
      </c>
      <c r="AW181" s="39">
        <f t="shared" si="25"/>
        <v>2100</v>
      </c>
      <c r="AX181" s="39"/>
      <c r="AY181" s="39">
        <v>1443</v>
      </c>
      <c r="AZ181" s="40">
        <v>44972</v>
      </c>
      <c r="BA181" s="39">
        <f t="shared" si="26"/>
        <v>30</v>
      </c>
      <c r="BB181" s="39">
        <f t="shared" si="27"/>
        <v>70</v>
      </c>
      <c r="BC181" s="39">
        <f t="shared" si="28"/>
        <v>2100</v>
      </c>
      <c r="BD181" s="39"/>
      <c r="BE181" s="39" t="s">
        <v>353</v>
      </c>
      <c r="BF181" s="39" t="s">
        <v>779</v>
      </c>
      <c r="BG181" s="39" t="s">
        <v>99</v>
      </c>
      <c r="BH181" s="38" t="s">
        <v>100</v>
      </c>
      <c r="BI181" s="38" t="s">
        <v>100</v>
      </c>
      <c r="BJ181" s="38" t="s">
        <v>101</v>
      </c>
    </row>
    <row r="182" spans="1:62" s="25" customFormat="1" ht="12.75" customHeight="1">
      <c r="A182" s="39">
        <f t="shared" si="29"/>
        <v>180</v>
      </c>
      <c r="B182" s="39" t="s">
        <v>782</v>
      </c>
      <c r="C182" s="39" t="s">
        <v>783</v>
      </c>
      <c r="D182" s="39" t="s">
        <v>784</v>
      </c>
      <c r="E182" s="39" t="s">
        <v>785</v>
      </c>
      <c r="F182" s="39" t="s">
        <v>786</v>
      </c>
      <c r="G182" s="39" t="s">
        <v>86</v>
      </c>
      <c r="H182" s="39" t="s">
        <v>591</v>
      </c>
      <c r="I182" s="39" t="s">
        <v>88</v>
      </c>
      <c r="J182" s="39" t="s">
        <v>89</v>
      </c>
      <c r="K182" s="39" t="s">
        <v>90</v>
      </c>
      <c r="L182" s="39" t="s">
        <v>572</v>
      </c>
      <c r="M182" s="39" t="s">
        <v>572</v>
      </c>
      <c r="N182" s="37">
        <v>45046</v>
      </c>
      <c r="O182" s="57">
        <v>412</v>
      </c>
      <c r="P182" s="37">
        <v>45046</v>
      </c>
      <c r="Q182" s="37">
        <v>45145</v>
      </c>
      <c r="R182" s="37">
        <v>45107</v>
      </c>
      <c r="S182" s="39"/>
      <c r="T182" s="39"/>
      <c r="U182" s="39" t="s">
        <v>91</v>
      </c>
      <c r="V182" s="39" t="s">
        <v>121</v>
      </c>
      <c r="W182" s="39">
        <v>412</v>
      </c>
      <c r="X182" s="39">
        <v>412</v>
      </c>
      <c r="Y182" s="39"/>
      <c r="Z182" s="39" t="s">
        <v>93</v>
      </c>
      <c r="AA182" s="39">
        <v>200000</v>
      </c>
      <c r="AB182" s="59">
        <v>44918</v>
      </c>
      <c r="AC182" s="39">
        <v>25.5</v>
      </c>
      <c r="AD182" s="39"/>
      <c r="AE182" s="39">
        <v>412</v>
      </c>
      <c r="AF182" s="59" t="s">
        <v>94</v>
      </c>
      <c r="AG182" s="59" t="s">
        <v>121</v>
      </c>
      <c r="AH182" s="39">
        <v>15.353</v>
      </c>
      <c r="AI182" s="39">
        <f t="shared" si="20"/>
        <v>6325.4359999999997</v>
      </c>
      <c r="AJ182" s="39"/>
      <c r="AK182" s="39" t="s">
        <v>95</v>
      </c>
      <c r="AL182" s="39">
        <v>412</v>
      </c>
      <c r="AM182" s="39">
        <v>30</v>
      </c>
      <c r="AN182" s="39">
        <f t="shared" si="21"/>
        <v>12360</v>
      </c>
      <c r="AO182" s="39"/>
      <c r="AP182" s="39"/>
      <c r="AQ182" s="39">
        <f t="shared" si="22"/>
        <v>0</v>
      </c>
      <c r="AR182" s="39">
        <f t="shared" si="23"/>
        <v>12360</v>
      </c>
      <c r="AS182" s="39"/>
      <c r="AT182" s="39" t="s">
        <v>689</v>
      </c>
      <c r="AU182" s="40">
        <v>44949</v>
      </c>
      <c r="AV182" s="39">
        <f t="shared" si="24"/>
        <v>30</v>
      </c>
      <c r="AW182" s="39">
        <f t="shared" si="25"/>
        <v>12360</v>
      </c>
      <c r="AX182" s="39"/>
      <c r="AY182" s="39">
        <v>1443</v>
      </c>
      <c r="AZ182" s="40">
        <v>44972</v>
      </c>
      <c r="BA182" s="39">
        <f t="shared" si="26"/>
        <v>30</v>
      </c>
      <c r="BB182" s="39">
        <f t="shared" si="27"/>
        <v>412</v>
      </c>
      <c r="BC182" s="39">
        <f t="shared" si="28"/>
        <v>12360</v>
      </c>
      <c r="BD182" s="39"/>
      <c r="BE182" s="39" t="s">
        <v>357</v>
      </c>
      <c r="BF182" s="39" t="s">
        <v>782</v>
      </c>
      <c r="BG182" s="39" t="s">
        <v>99</v>
      </c>
      <c r="BH182" s="38" t="s">
        <v>100</v>
      </c>
      <c r="BI182" s="38" t="s">
        <v>100</v>
      </c>
      <c r="BJ182" s="38" t="s">
        <v>101</v>
      </c>
    </row>
    <row r="183" spans="1:62" s="25" customFormat="1" ht="12.75" customHeight="1">
      <c r="A183" s="39">
        <f t="shared" si="29"/>
        <v>181</v>
      </c>
      <c r="B183" s="39" t="s">
        <v>787</v>
      </c>
      <c r="C183" s="39" t="s">
        <v>788</v>
      </c>
      <c r="D183" s="39" t="s">
        <v>784</v>
      </c>
      <c r="E183" s="39" t="s">
        <v>789</v>
      </c>
      <c r="F183" s="39" t="s">
        <v>790</v>
      </c>
      <c r="G183" s="39" t="s">
        <v>86</v>
      </c>
      <c r="H183" s="39" t="s">
        <v>591</v>
      </c>
      <c r="I183" s="39" t="s">
        <v>88</v>
      </c>
      <c r="J183" s="39" t="s">
        <v>89</v>
      </c>
      <c r="K183" s="39" t="s">
        <v>90</v>
      </c>
      <c r="L183" s="39" t="s">
        <v>572</v>
      </c>
      <c r="M183" s="39" t="s">
        <v>572</v>
      </c>
      <c r="N183" s="37">
        <v>45046</v>
      </c>
      <c r="O183" s="57">
        <v>239</v>
      </c>
      <c r="P183" s="37">
        <v>45046</v>
      </c>
      <c r="Q183" s="37">
        <v>45145</v>
      </c>
      <c r="R183" s="37">
        <v>45107</v>
      </c>
      <c r="S183" s="39"/>
      <c r="T183" s="39"/>
      <c r="U183" s="39" t="s">
        <v>91</v>
      </c>
      <c r="V183" s="39" t="s">
        <v>121</v>
      </c>
      <c r="W183" s="39">
        <v>239</v>
      </c>
      <c r="X183" s="39">
        <v>239</v>
      </c>
      <c r="Y183" s="39"/>
      <c r="Z183" s="39" t="s">
        <v>93</v>
      </c>
      <c r="AA183" s="39">
        <v>200000</v>
      </c>
      <c r="AB183" s="59">
        <v>44918</v>
      </c>
      <c r="AC183" s="39">
        <v>25.5</v>
      </c>
      <c r="AD183" s="39"/>
      <c r="AE183" s="39">
        <v>239</v>
      </c>
      <c r="AF183" s="59" t="s">
        <v>94</v>
      </c>
      <c r="AG183" s="59" t="s">
        <v>121</v>
      </c>
      <c r="AH183" s="39">
        <v>15.353</v>
      </c>
      <c r="AI183" s="39">
        <f t="shared" si="20"/>
        <v>3669.3669999999997</v>
      </c>
      <c r="AJ183" s="39"/>
      <c r="AK183" s="39" t="s">
        <v>95</v>
      </c>
      <c r="AL183" s="39">
        <v>239</v>
      </c>
      <c r="AM183" s="39">
        <v>30</v>
      </c>
      <c r="AN183" s="39">
        <f t="shared" si="21"/>
        <v>7170</v>
      </c>
      <c r="AO183" s="39"/>
      <c r="AP183" s="39"/>
      <c r="AQ183" s="39">
        <f t="shared" si="22"/>
        <v>0</v>
      </c>
      <c r="AR183" s="39">
        <f t="shared" si="23"/>
        <v>7170</v>
      </c>
      <c r="AS183" s="39"/>
      <c r="AT183" s="39" t="s">
        <v>689</v>
      </c>
      <c r="AU183" s="40">
        <v>44949</v>
      </c>
      <c r="AV183" s="39">
        <f t="shared" si="24"/>
        <v>30</v>
      </c>
      <c r="AW183" s="39">
        <f t="shared" si="25"/>
        <v>7170</v>
      </c>
      <c r="AX183" s="39"/>
      <c r="AY183" s="39">
        <v>1443</v>
      </c>
      <c r="AZ183" s="40">
        <v>44972</v>
      </c>
      <c r="BA183" s="39">
        <f t="shared" si="26"/>
        <v>30</v>
      </c>
      <c r="BB183" s="39">
        <f t="shared" si="27"/>
        <v>239</v>
      </c>
      <c r="BC183" s="39">
        <f t="shared" si="28"/>
        <v>7170</v>
      </c>
      <c r="BD183" s="39"/>
      <c r="BE183" s="39" t="s">
        <v>363</v>
      </c>
      <c r="BF183" s="39" t="s">
        <v>787</v>
      </c>
      <c r="BG183" s="39" t="s">
        <v>99</v>
      </c>
      <c r="BH183" s="38" t="s">
        <v>100</v>
      </c>
      <c r="BI183" s="38" t="s">
        <v>100</v>
      </c>
      <c r="BJ183" s="38" t="s">
        <v>101</v>
      </c>
    </row>
    <row r="184" spans="1:62" s="25" customFormat="1" ht="12.75" customHeight="1">
      <c r="A184" s="39">
        <f t="shared" si="29"/>
        <v>182</v>
      </c>
      <c r="B184" s="39" t="s">
        <v>791</v>
      </c>
      <c r="C184" s="39" t="s">
        <v>792</v>
      </c>
      <c r="D184" s="39" t="s">
        <v>793</v>
      </c>
      <c r="E184" s="39" t="s">
        <v>794</v>
      </c>
      <c r="F184" s="39" t="s">
        <v>795</v>
      </c>
      <c r="G184" s="39" t="s">
        <v>86</v>
      </c>
      <c r="H184" s="39" t="s">
        <v>591</v>
      </c>
      <c r="I184" s="39" t="s">
        <v>88</v>
      </c>
      <c r="J184" s="39" t="s">
        <v>89</v>
      </c>
      <c r="K184" s="39" t="s">
        <v>90</v>
      </c>
      <c r="L184" s="39" t="s">
        <v>572</v>
      </c>
      <c r="M184" s="39" t="s">
        <v>572</v>
      </c>
      <c r="N184" s="37">
        <v>45046</v>
      </c>
      <c r="O184" s="57">
        <v>84</v>
      </c>
      <c r="P184" s="37">
        <v>45046</v>
      </c>
      <c r="Q184" s="37">
        <v>45145</v>
      </c>
      <c r="R184" s="37">
        <v>45107</v>
      </c>
      <c r="S184" s="39"/>
      <c r="T184" s="39"/>
      <c r="U184" s="39" t="s">
        <v>91</v>
      </c>
      <c r="V184" s="39" t="s">
        <v>121</v>
      </c>
      <c r="W184" s="39">
        <v>84</v>
      </c>
      <c r="X184" s="39">
        <v>84</v>
      </c>
      <c r="Y184" s="39"/>
      <c r="Z184" s="39" t="s">
        <v>93</v>
      </c>
      <c r="AA184" s="39">
        <v>200000</v>
      </c>
      <c r="AB184" s="59">
        <v>44918</v>
      </c>
      <c r="AC184" s="39">
        <v>25.5</v>
      </c>
      <c r="AD184" s="39"/>
      <c r="AE184" s="39">
        <v>84</v>
      </c>
      <c r="AF184" s="59" t="s">
        <v>94</v>
      </c>
      <c r="AG184" s="59" t="s">
        <v>121</v>
      </c>
      <c r="AH184" s="39">
        <v>15.353</v>
      </c>
      <c r="AI184" s="39">
        <f t="shared" si="20"/>
        <v>1289.652</v>
      </c>
      <c r="AJ184" s="39"/>
      <c r="AK184" s="39" t="s">
        <v>95</v>
      </c>
      <c r="AL184" s="39">
        <v>84</v>
      </c>
      <c r="AM184" s="39">
        <v>30</v>
      </c>
      <c r="AN184" s="39">
        <f t="shared" si="21"/>
        <v>2520</v>
      </c>
      <c r="AO184" s="39"/>
      <c r="AP184" s="39"/>
      <c r="AQ184" s="39">
        <f t="shared" si="22"/>
        <v>0</v>
      </c>
      <c r="AR184" s="39">
        <f t="shared" si="23"/>
        <v>2520</v>
      </c>
      <c r="AS184" s="39"/>
      <c r="AT184" s="39" t="s">
        <v>689</v>
      </c>
      <c r="AU184" s="40">
        <v>44949</v>
      </c>
      <c r="AV184" s="39">
        <f t="shared" si="24"/>
        <v>30</v>
      </c>
      <c r="AW184" s="39">
        <f t="shared" si="25"/>
        <v>2520</v>
      </c>
      <c r="AX184" s="39"/>
      <c r="AY184" s="39">
        <v>1443</v>
      </c>
      <c r="AZ184" s="40">
        <v>44972</v>
      </c>
      <c r="BA184" s="39">
        <f t="shared" si="26"/>
        <v>30</v>
      </c>
      <c r="BB184" s="39">
        <f t="shared" si="27"/>
        <v>84</v>
      </c>
      <c r="BC184" s="39">
        <f t="shared" si="28"/>
        <v>2520</v>
      </c>
      <c r="BD184" s="39"/>
      <c r="BE184" s="39" t="s">
        <v>367</v>
      </c>
      <c r="BF184" s="39" t="s">
        <v>791</v>
      </c>
      <c r="BG184" s="39" t="s">
        <v>99</v>
      </c>
      <c r="BH184" s="38" t="s">
        <v>100</v>
      </c>
      <c r="BI184" s="38" t="s">
        <v>100</v>
      </c>
      <c r="BJ184" s="38" t="s">
        <v>101</v>
      </c>
    </row>
    <row r="185" spans="1:62" s="25" customFormat="1" ht="12.75" customHeight="1">
      <c r="A185" s="39">
        <f t="shared" si="29"/>
        <v>183</v>
      </c>
      <c r="B185" s="39" t="s">
        <v>796</v>
      </c>
      <c r="C185" s="39" t="s">
        <v>593</v>
      </c>
      <c r="D185" s="39" t="s">
        <v>594</v>
      </c>
      <c r="E185" s="39" t="s">
        <v>797</v>
      </c>
      <c r="F185" s="39" t="s">
        <v>798</v>
      </c>
      <c r="G185" s="39" t="s">
        <v>86</v>
      </c>
      <c r="H185" s="39" t="s">
        <v>591</v>
      </c>
      <c r="I185" s="39" t="s">
        <v>88</v>
      </c>
      <c r="J185" s="39" t="s">
        <v>89</v>
      </c>
      <c r="K185" s="39" t="s">
        <v>90</v>
      </c>
      <c r="L185" s="39" t="s">
        <v>572</v>
      </c>
      <c r="M185" s="39" t="s">
        <v>572</v>
      </c>
      <c r="N185" s="37">
        <v>45046</v>
      </c>
      <c r="O185" s="57">
        <v>10</v>
      </c>
      <c r="P185" s="37">
        <v>45046</v>
      </c>
      <c r="Q185" s="37">
        <v>45145</v>
      </c>
      <c r="R185" s="37">
        <v>45107</v>
      </c>
      <c r="S185" s="39"/>
      <c r="T185" s="39"/>
      <c r="U185" s="39" t="s">
        <v>91</v>
      </c>
      <c r="V185" s="39" t="s">
        <v>121</v>
      </c>
      <c r="W185" s="39">
        <v>10</v>
      </c>
      <c r="X185" s="39">
        <v>10</v>
      </c>
      <c r="Y185" s="39"/>
      <c r="Z185" s="39" t="s">
        <v>93</v>
      </c>
      <c r="AA185" s="39">
        <v>200000</v>
      </c>
      <c r="AB185" s="59">
        <v>44918</v>
      </c>
      <c r="AC185" s="39">
        <v>25.5</v>
      </c>
      <c r="AD185" s="39"/>
      <c r="AE185" s="39">
        <v>10</v>
      </c>
      <c r="AF185" s="59" t="s">
        <v>94</v>
      </c>
      <c r="AG185" s="59" t="s">
        <v>121</v>
      </c>
      <c r="AH185" s="39">
        <v>15.353</v>
      </c>
      <c r="AI185" s="39">
        <f t="shared" si="20"/>
        <v>153.53</v>
      </c>
      <c r="AJ185" s="39"/>
      <c r="AK185" s="39" t="s">
        <v>95</v>
      </c>
      <c r="AL185" s="39">
        <v>10</v>
      </c>
      <c r="AM185" s="39">
        <v>30</v>
      </c>
      <c r="AN185" s="39">
        <f t="shared" si="21"/>
        <v>300</v>
      </c>
      <c r="AO185" s="39"/>
      <c r="AP185" s="39"/>
      <c r="AQ185" s="39">
        <f t="shared" si="22"/>
        <v>0</v>
      </c>
      <c r="AR185" s="39">
        <f t="shared" si="23"/>
        <v>300</v>
      </c>
      <c r="AS185" s="39"/>
      <c r="AT185" s="39" t="s">
        <v>689</v>
      </c>
      <c r="AU185" s="40">
        <v>44949</v>
      </c>
      <c r="AV185" s="39">
        <f t="shared" si="24"/>
        <v>30</v>
      </c>
      <c r="AW185" s="39">
        <f t="shared" si="25"/>
        <v>300</v>
      </c>
      <c r="AX185" s="39"/>
      <c r="AY185" s="39">
        <v>1443</v>
      </c>
      <c r="AZ185" s="40">
        <v>44972</v>
      </c>
      <c r="BA185" s="39">
        <f t="shared" si="26"/>
        <v>30</v>
      </c>
      <c r="BB185" s="39">
        <f t="shared" si="27"/>
        <v>10</v>
      </c>
      <c r="BC185" s="39">
        <f t="shared" si="28"/>
        <v>300</v>
      </c>
      <c r="BD185" s="39"/>
      <c r="BE185" s="39" t="s">
        <v>371</v>
      </c>
      <c r="BF185" s="39" t="s">
        <v>796</v>
      </c>
      <c r="BG185" s="39" t="s">
        <v>99</v>
      </c>
      <c r="BH185" s="38" t="s">
        <v>100</v>
      </c>
      <c r="BI185" s="38" t="s">
        <v>100</v>
      </c>
      <c r="BJ185" s="38" t="s">
        <v>101</v>
      </c>
    </row>
    <row r="186" spans="1:62" s="25" customFormat="1" ht="12.75" customHeight="1">
      <c r="A186" s="39">
        <f t="shared" si="29"/>
        <v>184</v>
      </c>
      <c r="B186" s="39" t="s">
        <v>799</v>
      </c>
      <c r="C186" s="39" t="s">
        <v>800</v>
      </c>
      <c r="D186" s="39" t="s">
        <v>594</v>
      </c>
      <c r="E186" s="39" t="s">
        <v>801</v>
      </c>
      <c r="F186" s="39" t="s">
        <v>802</v>
      </c>
      <c r="G186" s="39" t="s">
        <v>86</v>
      </c>
      <c r="H186" s="39" t="s">
        <v>591</v>
      </c>
      <c r="I186" s="39" t="s">
        <v>88</v>
      </c>
      <c r="J186" s="39" t="s">
        <v>89</v>
      </c>
      <c r="K186" s="39" t="s">
        <v>90</v>
      </c>
      <c r="L186" s="39" t="s">
        <v>572</v>
      </c>
      <c r="M186" s="39" t="s">
        <v>572</v>
      </c>
      <c r="N186" s="37">
        <v>45046</v>
      </c>
      <c r="O186" s="57">
        <v>143</v>
      </c>
      <c r="P186" s="37">
        <v>45046</v>
      </c>
      <c r="Q186" s="37">
        <v>45145</v>
      </c>
      <c r="R186" s="37">
        <v>45107</v>
      </c>
      <c r="S186" s="39"/>
      <c r="T186" s="39"/>
      <c r="U186" s="39" t="s">
        <v>91</v>
      </c>
      <c r="V186" s="39" t="s">
        <v>121</v>
      </c>
      <c r="W186" s="39">
        <v>143</v>
      </c>
      <c r="X186" s="39">
        <v>143</v>
      </c>
      <c r="Y186" s="39"/>
      <c r="Z186" s="39" t="s">
        <v>93</v>
      </c>
      <c r="AA186" s="39">
        <v>200000</v>
      </c>
      <c r="AB186" s="59">
        <v>44918</v>
      </c>
      <c r="AC186" s="39">
        <v>25.5</v>
      </c>
      <c r="AD186" s="39"/>
      <c r="AE186" s="39">
        <v>143</v>
      </c>
      <c r="AF186" s="59" t="s">
        <v>94</v>
      </c>
      <c r="AG186" s="59" t="s">
        <v>121</v>
      </c>
      <c r="AH186" s="39">
        <v>15.353</v>
      </c>
      <c r="AI186" s="39">
        <f t="shared" si="20"/>
        <v>2195.4789999999998</v>
      </c>
      <c r="AJ186" s="39"/>
      <c r="AK186" s="39" t="s">
        <v>95</v>
      </c>
      <c r="AL186" s="39">
        <v>143</v>
      </c>
      <c r="AM186" s="39">
        <v>30</v>
      </c>
      <c r="AN186" s="39">
        <f t="shared" si="21"/>
        <v>4290</v>
      </c>
      <c r="AO186" s="39"/>
      <c r="AP186" s="39"/>
      <c r="AQ186" s="39">
        <f t="shared" si="22"/>
        <v>0</v>
      </c>
      <c r="AR186" s="39">
        <f t="shared" si="23"/>
        <v>4290</v>
      </c>
      <c r="AS186" s="39"/>
      <c r="AT186" s="39" t="s">
        <v>689</v>
      </c>
      <c r="AU186" s="40">
        <v>44949</v>
      </c>
      <c r="AV186" s="39">
        <f t="shared" si="24"/>
        <v>30</v>
      </c>
      <c r="AW186" s="39">
        <f t="shared" si="25"/>
        <v>4290</v>
      </c>
      <c r="AX186" s="39"/>
      <c r="AY186" s="39">
        <v>1443</v>
      </c>
      <c r="AZ186" s="40">
        <v>44972</v>
      </c>
      <c r="BA186" s="39">
        <f t="shared" si="26"/>
        <v>30</v>
      </c>
      <c r="BB186" s="39">
        <f t="shared" si="27"/>
        <v>143</v>
      </c>
      <c r="BC186" s="39">
        <f t="shared" si="28"/>
        <v>4290</v>
      </c>
      <c r="BD186" s="39"/>
      <c r="BE186" s="39" t="s">
        <v>375</v>
      </c>
      <c r="BF186" s="39" t="s">
        <v>799</v>
      </c>
      <c r="BG186" s="39" t="s">
        <v>99</v>
      </c>
      <c r="BH186" s="38" t="s">
        <v>100</v>
      </c>
      <c r="BI186" s="38" t="s">
        <v>100</v>
      </c>
      <c r="BJ186" s="38" t="s">
        <v>101</v>
      </c>
    </row>
    <row r="187" spans="1:62" s="25" customFormat="1" ht="12.75" customHeight="1">
      <c r="A187" s="39">
        <f t="shared" si="29"/>
        <v>185</v>
      </c>
      <c r="B187" s="39" t="s">
        <v>803</v>
      </c>
      <c r="C187" s="39" t="s">
        <v>800</v>
      </c>
      <c r="D187" s="39" t="s">
        <v>594</v>
      </c>
      <c r="E187" s="39" t="s">
        <v>804</v>
      </c>
      <c r="F187" s="39" t="s">
        <v>805</v>
      </c>
      <c r="G187" s="39" t="s">
        <v>86</v>
      </c>
      <c r="H187" s="39" t="s">
        <v>591</v>
      </c>
      <c r="I187" s="39" t="s">
        <v>88</v>
      </c>
      <c r="J187" s="39" t="s">
        <v>89</v>
      </c>
      <c r="K187" s="39" t="s">
        <v>90</v>
      </c>
      <c r="L187" s="39" t="s">
        <v>572</v>
      </c>
      <c r="M187" s="39" t="s">
        <v>572</v>
      </c>
      <c r="N187" s="37">
        <v>45046</v>
      </c>
      <c r="O187" s="57">
        <v>132</v>
      </c>
      <c r="P187" s="37">
        <v>45046</v>
      </c>
      <c r="Q187" s="37">
        <v>45145</v>
      </c>
      <c r="R187" s="37">
        <v>45107</v>
      </c>
      <c r="S187" s="39"/>
      <c r="T187" s="39"/>
      <c r="U187" s="39" t="s">
        <v>91</v>
      </c>
      <c r="V187" s="39" t="s">
        <v>121</v>
      </c>
      <c r="W187" s="39">
        <v>132</v>
      </c>
      <c r="X187" s="39">
        <v>132</v>
      </c>
      <c r="Y187" s="39"/>
      <c r="Z187" s="39" t="s">
        <v>93</v>
      </c>
      <c r="AA187" s="39">
        <v>200000</v>
      </c>
      <c r="AB187" s="59">
        <v>44918</v>
      </c>
      <c r="AC187" s="39">
        <v>25.5</v>
      </c>
      <c r="AD187" s="39"/>
      <c r="AE187" s="39">
        <v>132</v>
      </c>
      <c r="AF187" s="59" t="s">
        <v>94</v>
      </c>
      <c r="AG187" s="59" t="s">
        <v>121</v>
      </c>
      <c r="AH187" s="39">
        <v>15.353</v>
      </c>
      <c r="AI187" s="39">
        <f t="shared" si="20"/>
        <v>2026.596</v>
      </c>
      <c r="AJ187" s="39"/>
      <c r="AK187" s="39" t="s">
        <v>95</v>
      </c>
      <c r="AL187" s="39">
        <v>132</v>
      </c>
      <c r="AM187" s="39">
        <v>30</v>
      </c>
      <c r="AN187" s="39">
        <f t="shared" si="21"/>
        <v>3960</v>
      </c>
      <c r="AO187" s="39"/>
      <c r="AP187" s="39"/>
      <c r="AQ187" s="39">
        <f t="shared" si="22"/>
        <v>0</v>
      </c>
      <c r="AR187" s="39">
        <f t="shared" si="23"/>
        <v>3960</v>
      </c>
      <c r="AS187" s="39"/>
      <c r="AT187" s="39" t="s">
        <v>689</v>
      </c>
      <c r="AU187" s="40">
        <v>44949</v>
      </c>
      <c r="AV187" s="39">
        <f t="shared" si="24"/>
        <v>30</v>
      </c>
      <c r="AW187" s="39">
        <f t="shared" si="25"/>
        <v>3960</v>
      </c>
      <c r="AX187" s="39"/>
      <c r="AY187" s="39">
        <v>1443</v>
      </c>
      <c r="AZ187" s="40">
        <v>44972</v>
      </c>
      <c r="BA187" s="39">
        <f t="shared" si="26"/>
        <v>30</v>
      </c>
      <c r="BB187" s="39">
        <f t="shared" si="27"/>
        <v>132</v>
      </c>
      <c r="BC187" s="39">
        <f t="shared" si="28"/>
        <v>3960</v>
      </c>
      <c r="BD187" s="39"/>
      <c r="BE187" s="39" t="s">
        <v>379</v>
      </c>
      <c r="BF187" s="39" t="s">
        <v>803</v>
      </c>
      <c r="BG187" s="39" t="s">
        <v>99</v>
      </c>
      <c r="BH187" s="38" t="s">
        <v>100</v>
      </c>
      <c r="BI187" s="38" t="s">
        <v>100</v>
      </c>
      <c r="BJ187" s="38" t="s">
        <v>101</v>
      </c>
    </row>
    <row r="188" spans="1:62" s="25" customFormat="1" ht="12.75" customHeight="1">
      <c r="A188" s="39">
        <f t="shared" si="29"/>
        <v>186</v>
      </c>
      <c r="B188" s="39" t="s">
        <v>806</v>
      </c>
      <c r="C188" s="39" t="s">
        <v>800</v>
      </c>
      <c r="D188" s="39" t="s">
        <v>594</v>
      </c>
      <c r="E188" s="39" t="s">
        <v>807</v>
      </c>
      <c r="F188" s="39" t="s">
        <v>808</v>
      </c>
      <c r="G188" s="39" t="s">
        <v>86</v>
      </c>
      <c r="H188" s="39" t="s">
        <v>591</v>
      </c>
      <c r="I188" s="39" t="s">
        <v>88</v>
      </c>
      <c r="J188" s="39" t="s">
        <v>89</v>
      </c>
      <c r="K188" s="39" t="s">
        <v>90</v>
      </c>
      <c r="L188" s="39" t="s">
        <v>572</v>
      </c>
      <c r="M188" s="39" t="s">
        <v>572</v>
      </c>
      <c r="N188" s="37">
        <v>45046</v>
      </c>
      <c r="O188" s="57">
        <v>95</v>
      </c>
      <c r="P188" s="37">
        <v>45046</v>
      </c>
      <c r="Q188" s="37">
        <v>45145</v>
      </c>
      <c r="R188" s="37">
        <v>45107</v>
      </c>
      <c r="S188" s="39"/>
      <c r="T188" s="39"/>
      <c r="U188" s="39" t="s">
        <v>91</v>
      </c>
      <c r="V188" s="39" t="s">
        <v>121</v>
      </c>
      <c r="W188" s="39">
        <v>95</v>
      </c>
      <c r="X188" s="39">
        <v>95</v>
      </c>
      <c r="Y188" s="39"/>
      <c r="Z188" s="39" t="s">
        <v>93</v>
      </c>
      <c r="AA188" s="39">
        <v>200000</v>
      </c>
      <c r="AB188" s="59">
        <v>44918</v>
      </c>
      <c r="AC188" s="39">
        <v>25.5</v>
      </c>
      <c r="AD188" s="39"/>
      <c r="AE188" s="39">
        <v>95</v>
      </c>
      <c r="AF188" s="59" t="s">
        <v>94</v>
      </c>
      <c r="AG188" s="59" t="s">
        <v>121</v>
      </c>
      <c r="AH188" s="39">
        <v>15.353</v>
      </c>
      <c r="AI188" s="39">
        <f t="shared" si="20"/>
        <v>1458.5350000000001</v>
      </c>
      <c r="AJ188" s="39"/>
      <c r="AK188" s="39" t="s">
        <v>95</v>
      </c>
      <c r="AL188" s="39">
        <v>95</v>
      </c>
      <c r="AM188" s="39">
        <v>30</v>
      </c>
      <c r="AN188" s="39">
        <f t="shared" si="21"/>
        <v>2850</v>
      </c>
      <c r="AO188" s="39"/>
      <c r="AP188" s="39"/>
      <c r="AQ188" s="39">
        <f t="shared" si="22"/>
        <v>0</v>
      </c>
      <c r="AR188" s="39">
        <f t="shared" si="23"/>
        <v>2850</v>
      </c>
      <c r="AS188" s="39"/>
      <c r="AT188" s="39" t="s">
        <v>689</v>
      </c>
      <c r="AU188" s="40">
        <v>44949</v>
      </c>
      <c r="AV188" s="39">
        <f t="shared" si="24"/>
        <v>30</v>
      </c>
      <c r="AW188" s="39">
        <f t="shared" si="25"/>
        <v>2850</v>
      </c>
      <c r="AX188" s="39"/>
      <c r="AY188" s="39">
        <v>1443</v>
      </c>
      <c r="AZ188" s="40">
        <v>44972</v>
      </c>
      <c r="BA188" s="39">
        <f t="shared" si="26"/>
        <v>30</v>
      </c>
      <c r="BB188" s="39">
        <f t="shared" si="27"/>
        <v>95</v>
      </c>
      <c r="BC188" s="39">
        <f t="shared" si="28"/>
        <v>2850</v>
      </c>
      <c r="BD188" s="39"/>
      <c r="BE188" s="39" t="s">
        <v>383</v>
      </c>
      <c r="BF188" s="39" t="s">
        <v>806</v>
      </c>
      <c r="BG188" s="39" t="s">
        <v>99</v>
      </c>
      <c r="BH188" s="38" t="s">
        <v>100</v>
      </c>
      <c r="BI188" s="38" t="s">
        <v>100</v>
      </c>
      <c r="BJ188" s="38" t="s">
        <v>101</v>
      </c>
    </row>
    <row r="189" spans="1:62" s="25" customFormat="1" ht="12.75" customHeight="1">
      <c r="A189" s="39">
        <f t="shared" si="29"/>
        <v>187</v>
      </c>
      <c r="B189" s="39" t="s">
        <v>809</v>
      </c>
      <c r="C189" s="39" t="s">
        <v>593</v>
      </c>
      <c r="D189" s="39" t="s">
        <v>594</v>
      </c>
      <c r="E189" s="39" t="s">
        <v>810</v>
      </c>
      <c r="F189" s="39" t="s">
        <v>811</v>
      </c>
      <c r="G189" s="39" t="s">
        <v>86</v>
      </c>
      <c r="H189" s="39" t="s">
        <v>591</v>
      </c>
      <c r="I189" s="39" t="s">
        <v>88</v>
      </c>
      <c r="J189" s="39" t="s">
        <v>89</v>
      </c>
      <c r="K189" s="39" t="s">
        <v>90</v>
      </c>
      <c r="L189" s="39" t="s">
        <v>572</v>
      </c>
      <c r="M189" s="39" t="s">
        <v>572</v>
      </c>
      <c r="N189" s="37">
        <v>45107</v>
      </c>
      <c r="O189" s="57">
        <v>154</v>
      </c>
      <c r="P189" s="37">
        <v>45107</v>
      </c>
      <c r="Q189" s="37">
        <v>45145</v>
      </c>
      <c r="R189" s="37">
        <v>45107</v>
      </c>
      <c r="S189" s="39"/>
      <c r="T189" s="39"/>
      <c r="U189" s="39" t="s">
        <v>91</v>
      </c>
      <c r="V189" s="39" t="s">
        <v>121</v>
      </c>
      <c r="W189" s="39">
        <v>154</v>
      </c>
      <c r="X189" s="39">
        <v>154</v>
      </c>
      <c r="Y189" s="39"/>
      <c r="Z189" s="39" t="s">
        <v>93</v>
      </c>
      <c r="AA189" s="39">
        <v>200000</v>
      </c>
      <c r="AB189" s="59">
        <v>44918</v>
      </c>
      <c r="AC189" s="39">
        <v>25.5</v>
      </c>
      <c r="AD189" s="39"/>
      <c r="AE189" s="39">
        <v>154</v>
      </c>
      <c r="AF189" s="59" t="s">
        <v>94</v>
      </c>
      <c r="AG189" s="59" t="s">
        <v>121</v>
      </c>
      <c r="AH189" s="39">
        <v>12.69477</v>
      </c>
      <c r="AI189" s="39">
        <f t="shared" si="20"/>
        <v>1954.99458</v>
      </c>
      <c r="AJ189" s="39"/>
      <c r="AK189" s="39" t="s">
        <v>95</v>
      </c>
      <c r="AL189" s="39">
        <v>154</v>
      </c>
      <c r="AM189" s="39">
        <v>30</v>
      </c>
      <c r="AN189" s="39">
        <f t="shared" si="21"/>
        <v>4620</v>
      </c>
      <c r="AO189" s="39"/>
      <c r="AP189" s="39"/>
      <c r="AQ189" s="39">
        <f t="shared" si="22"/>
        <v>0</v>
      </c>
      <c r="AR189" s="39">
        <f t="shared" si="23"/>
        <v>4620</v>
      </c>
      <c r="AS189" s="39"/>
      <c r="AT189" s="39" t="s">
        <v>689</v>
      </c>
      <c r="AU189" s="40">
        <v>44949</v>
      </c>
      <c r="AV189" s="39">
        <f t="shared" si="24"/>
        <v>30</v>
      </c>
      <c r="AW189" s="39">
        <f t="shared" si="25"/>
        <v>4620</v>
      </c>
      <c r="AX189" s="39"/>
      <c r="AY189" s="39">
        <v>1443</v>
      </c>
      <c r="AZ189" s="40">
        <v>44972</v>
      </c>
      <c r="BA189" s="39">
        <f t="shared" si="26"/>
        <v>30</v>
      </c>
      <c r="BB189" s="39">
        <f t="shared" si="27"/>
        <v>154</v>
      </c>
      <c r="BC189" s="39">
        <f t="shared" si="28"/>
        <v>4620</v>
      </c>
      <c r="BD189" s="39"/>
      <c r="BE189" s="39" t="s">
        <v>387</v>
      </c>
      <c r="BF189" s="39" t="s">
        <v>809</v>
      </c>
      <c r="BG189" s="39" t="s">
        <v>99</v>
      </c>
      <c r="BH189" s="38" t="s">
        <v>100</v>
      </c>
      <c r="BI189" s="38" t="s">
        <v>100</v>
      </c>
      <c r="BJ189" s="38" t="s">
        <v>101</v>
      </c>
    </row>
    <row r="190" spans="1:62" s="25" customFormat="1" ht="12.75" customHeight="1">
      <c r="A190" s="39">
        <f t="shared" si="29"/>
        <v>188</v>
      </c>
      <c r="B190" s="39" t="s">
        <v>812</v>
      </c>
      <c r="C190" s="39" t="s">
        <v>813</v>
      </c>
      <c r="D190" s="39" t="s">
        <v>814</v>
      </c>
      <c r="E190" s="39" t="s">
        <v>815</v>
      </c>
      <c r="F190" s="39" t="s">
        <v>816</v>
      </c>
      <c r="G190" s="39" t="s">
        <v>86</v>
      </c>
      <c r="H190" s="39" t="s">
        <v>591</v>
      </c>
      <c r="I190" s="39" t="s">
        <v>88</v>
      </c>
      <c r="J190" s="39" t="s">
        <v>89</v>
      </c>
      <c r="K190" s="39" t="s">
        <v>90</v>
      </c>
      <c r="L190" s="39" t="s">
        <v>572</v>
      </c>
      <c r="M190" s="39" t="s">
        <v>572</v>
      </c>
      <c r="N190" s="37">
        <v>45046</v>
      </c>
      <c r="O190" s="57">
        <v>352</v>
      </c>
      <c r="P190" s="37">
        <v>45046</v>
      </c>
      <c r="Q190" s="37">
        <v>45145</v>
      </c>
      <c r="R190" s="37">
        <v>45107</v>
      </c>
      <c r="S190" s="39"/>
      <c r="T190" s="39"/>
      <c r="U190" s="39" t="s">
        <v>91</v>
      </c>
      <c r="V190" s="39" t="s">
        <v>121</v>
      </c>
      <c r="W190" s="39">
        <v>352</v>
      </c>
      <c r="X190" s="39">
        <v>352</v>
      </c>
      <c r="Y190" s="39"/>
      <c r="Z190" s="39" t="s">
        <v>93</v>
      </c>
      <c r="AA190" s="39">
        <v>200000</v>
      </c>
      <c r="AB190" s="59">
        <v>44918</v>
      </c>
      <c r="AC190" s="39">
        <v>25.5</v>
      </c>
      <c r="AD190" s="39"/>
      <c r="AE190" s="39">
        <v>352</v>
      </c>
      <c r="AF190" s="59" t="s">
        <v>94</v>
      </c>
      <c r="AG190" s="59" t="s">
        <v>121</v>
      </c>
      <c r="AH190" s="39">
        <v>15.353</v>
      </c>
      <c r="AI190" s="39">
        <f t="shared" si="20"/>
        <v>5404.2560000000003</v>
      </c>
      <c r="AJ190" s="39"/>
      <c r="AK190" s="39" t="s">
        <v>95</v>
      </c>
      <c r="AL190" s="39">
        <v>352</v>
      </c>
      <c r="AM190" s="39">
        <v>30</v>
      </c>
      <c r="AN190" s="39">
        <f t="shared" si="21"/>
        <v>10560</v>
      </c>
      <c r="AO190" s="39"/>
      <c r="AP190" s="39"/>
      <c r="AQ190" s="39">
        <f t="shared" si="22"/>
        <v>0</v>
      </c>
      <c r="AR190" s="39">
        <f t="shared" si="23"/>
        <v>10560</v>
      </c>
      <c r="AS190" s="39"/>
      <c r="AT190" s="39" t="s">
        <v>689</v>
      </c>
      <c r="AU190" s="40">
        <v>44949</v>
      </c>
      <c r="AV190" s="39">
        <f t="shared" si="24"/>
        <v>30</v>
      </c>
      <c r="AW190" s="39">
        <f t="shared" si="25"/>
        <v>10560</v>
      </c>
      <c r="AX190" s="39"/>
      <c r="AY190" s="39">
        <v>1443</v>
      </c>
      <c r="AZ190" s="40">
        <v>44972</v>
      </c>
      <c r="BA190" s="39">
        <f t="shared" si="26"/>
        <v>30</v>
      </c>
      <c r="BB190" s="39">
        <f t="shared" si="27"/>
        <v>352</v>
      </c>
      <c r="BC190" s="39">
        <f t="shared" si="28"/>
        <v>10560</v>
      </c>
      <c r="BD190" s="39"/>
      <c r="BE190" s="39" t="s">
        <v>390</v>
      </c>
      <c r="BF190" s="39" t="s">
        <v>812</v>
      </c>
      <c r="BG190" s="39" t="s">
        <v>99</v>
      </c>
      <c r="BH190" s="38" t="s">
        <v>100</v>
      </c>
      <c r="BI190" s="38" t="s">
        <v>100</v>
      </c>
      <c r="BJ190" s="38" t="s">
        <v>101</v>
      </c>
    </row>
    <row r="191" spans="1:62" s="25" customFormat="1" ht="12.75" customHeight="1">
      <c r="A191" s="39">
        <f t="shared" si="29"/>
        <v>189</v>
      </c>
      <c r="B191" s="39" t="s">
        <v>817</v>
      </c>
      <c r="C191" s="39" t="s">
        <v>818</v>
      </c>
      <c r="D191" s="39" t="s">
        <v>819</v>
      </c>
      <c r="E191" s="39" t="s">
        <v>820</v>
      </c>
      <c r="F191" s="39" t="s">
        <v>821</v>
      </c>
      <c r="G191" s="39" t="s">
        <v>86</v>
      </c>
      <c r="H191" s="39" t="s">
        <v>591</v>
      </c>
      <c r="I191" s="39" t="s">
        <v>88</v>
      </c>
      <c r="J191" s="39" t="s">
        <v>89</v>
      </c>
      <c r="K191" s="39" t="s">
        <v>90</v>
      </c>
      <c r="L191" s="39" t="s">
        <v>572</v>
      </c>
      <c r="M191" s="39" t="s">
        <v>572</v>
      </c>
      <c r="N191" s="37">
        <v>45046</v>
      </c>
      <c r="O191" s="57">
        <v>177</v>
      </c>
      <c r="P191" s="37">
        <v>45046</v>
      </c>
      <c r="Q191" s="37">
        <v>45145</v>
      </c>
      <c r="R191" s="37">
        <v>45107</v>
      </c>
      <c r="S191" s="39"/>
      <c r="T191" s="39"/>
      <c r="U191" s="39" t="s">
        <v>91</v>
      </c>
      <c r="V191" s="39" t="s">
        <v>121</v>
      </c>
      <c r="W191" s="39">
        <v>177</v>
      </c>
      <c r="X191" s="39">
        <v>177</v>
      </c>
      <c r="Y191" s="39"/>
      <c r="Z191" s="39" t="s">
        <v>93</v>
      </c>
      <c r="AA191" s="39">
        <v>200000</v>
      </c>
      <c r="AB191" s="59">
        <v>44918</v>
      </c>
      <c r="AC191" s="39">
        <v>25.5</v>
      </c>
      <c r="AD191" s="39"/>
      <c r="AE191" s="39">
        <v>177</v>
      </c>
      <c r="AF191" s="59" t="s">
        <v>94</v>
      </c>
      <c r="AG191" s="59" t="s">
        <v>121</v>
      </c>
      <c r="AH191" s="39">
        <v>15.353</v>
      </c>
      <c r="AI191" s="39">
        <f t="shared" si="20"/>
        <v>2717.4809999999998</v>
      </c>
      <c r="AJ191" s="39"/>
      <c r="AK191" s="39" t="s">
        <v>95</v>
      </c>
      <c r="AL191" s="39">
        <v>177</v>
      </c>
      <c r="AM191" s="39">
        <v>30</v>
      </c>
      <c r="AN191" s="39">
        <f t="shared" si="21"/>
        <v>5310</v>
      </c>
      <c r="AO191" s="39"/>
      <c r="AP191" s="39"/>
      <c r="AQ191" s="39">
        <f t="shared" si="22"/>
        <v>0</v>
      </c>
      <c r="AR191" s="39">
        <f t="shared" si="23"/>
        <v>5310</v>
      </c>
      <c r="AS191" s="39"/>
      <c r="AT191" s="39" t="s">
        <v>689</v>
      </c>
      <c r="AU191" s="40">
        <v>44949</v>
      </c>
      <c r="AV191" s="39">
        <f t="shared" si="24"/>
        <v>30</v>
      </c>
      <c r="AW191" s="39">
        <f t="shared" si="25"/>
        <v>5310</v>
      </c>
      <c r="AX191" s="39"/>
      <c r="AY191" s="39">
        <v>1443</v>
      </c>
      <c r="AZ191" s="40">
        <v>44972</v>
      </c>
      <c r="BA191" s="39">
        <f t="shared" si="26"/>
        <v>30</v>
      </c>
      <c r="BB191" s="39">
        <f t="shared" si="27"/>
        <v>177</v>
      </c>
      <c r="BC191" s="39">
        <f t="shared" si="28"/>
        <v>5310</v>
      </c>
      <c r="BD191" s="39"/>
      <c r="BE191" s="39" t="s">
        <v>396</v>
      </c>
      <c r="BF191" s="39" t="s">
        <v>817</v>
      </c>
      <c r="BG191" s="39" t="s">
        <v>99</v>
      </c>
      <c r="BH191" s="38" t="s">
        <v>100</v>
      </c>
      <c r="BI191" s="38" t="s">
        <v>100</v>
      </c>
      <c r="BJ191" s="38" t="s">
        <v>101</v>
      </c>
    </row>
    <row r="192" spans="1:62" s="25" customFormat="1" ht="12.75" customHeight="1">
      <c r="A192" s="39">
        <f t="shared" si="29"/>
        <v>190</v>
      </c>
      <c r="B192" s="39" t="s">
        <v>822</v>
      </c>
      <c r="C192" s="39" t="s">
        <v>823</v>
      </c>
      <c r="D192" s="39" t="s">
        <v>814</v>
      </c>
      <c r="E192" s="39" t="s">
        <v>824</v>
      </c>
      <c r="F192" s="39" t="s">
        <v>825</v>
      </c>
      <c r="G192" s="39" t="s">
        <v>86</v>
      </c>
      <c r="H192" s="39" t="s">
        <v>591</v>
      </c>
      <c r="I192" s="39" t="s">
        <v>88</v>
      </c>
      <c r="J192" s="39" t="s">
        <v>89</v>
      </c>
      <c r="K192" s="39" t="s">
        <v>90</v>
      </c>
      <c r="L192" s="39" t="s">
        <v>572</v>
      </c>
      <c r="M192" s="39" t="s">
        <v>572</v>
      </c>
      <c r="N192" s="37">
        <v>45046</v>
      </c>
      <c r="O192" s="57">
        <v>143</v>
      </c>
      <c r="P192" s="37">
        <v>45046</v>
      </c>
      <c r="Q192" s="37">
        <v>45145</v>
      </c>
      <c r="R192" s="37">
        <v>45107</v>
      </c>
      <c r="S192" s="39"/>
      <c r="T192" s="39"/>
      <c r="U192" s="39" t="s">
        <v>91</v>
      </c>
      <c r="V192" s="39" t="s">
        <v>121</v>
      </c>
      <c r="W192" s="39">
        <v>143</v>
      </c>
      <c r="X192" s="39">
        <v>143</v>
      </c>
      <c r="Y192" s="39"/>
      <c r="Z192" s="39" t="s">
        <v>93</v>
      </c>
      <c r="AA192" s="39">
        <v>200000</v>
      </c>
      <c r="AB192" s="59">
        <v>44918</v>
      </c>
      <c r="AC192" s="39">
        <v>25.5</v>
      </c>
      <c r="AD192" s="39"/>
      <c r="AE192" s="39">
        <v>143</v>
      </c>
      <c r="AF192" s="59" t="s">
        <v>94</v>
      </c>
      <c r="AG192" s="59" t="s">
        <v>121</v>
      </c>
      <c r="AH192" s="39">
        <v>15.353</v>
      </c>
      <c r="AI192" s="39">
        <f t="shared" si="20"/>
        <v>2195.4789999999998</v>
      </c>
      <c r="AJ192" s="39"/>
      <c r="AK192" s="39" t="s">
        <v>95</v>
      </c>
      <c r="AL192" s="39">
        <v>143</v>
      </c>
      <c r="AM192" s="39">
        <v>30</v>
      </c>
      <c r="AN192" s="39">
        <f t="shared" si="21"/>
        <v>4290</v>
      </c>
      <c r="AO192" s="39"/>
      <c r="AP192" s="39"/>
      <c r="AQ192" s="39">
        <f t="shared" si="22"/>
        <v>0</v>
      </c>
      <c r="AR192" s="39">
        <f t="shared" si="23"/>
        <v>4290</v>
      </c>
      <c r="AS192" s="39"/>
      <c r="AT192" s="39" t="s">
        <v>689</v>
      </c>
      <c r="AU192" s="40">
        <v>44949</v>
      </c>
      <c r="AV192" s="39">
        <f t="shared" si="24"/>
        <v>30</v>
      </c>
      <c r="AW192" s="39">
        <f t="shared" si="25"/>
        <v>4290</v>
      </c>
      <c r="AX192" s="39"/>
      <c r="AY192" s="39">
        <v>1443</v>
      </c>
      <c r="AZ192" s="40">
        <v>44972</v>
      </c>
      <c r="BA192" s="39">
        <f t="shared" si="26"/>
        <v>30</v>
      </c>
      <c r="BB192" s="39">
        <f t="shared" si="27"/>
        <v>143</v>
      </c>
      <c r="BC192" s="39">
        <f t="shared" si="28"/>
        <v>4290</v>
      </c>
      <c r="BD192" s="39"/>
      <c r="BE192" s="39" t="s">
        <v>400</v>
      </c>
      <c r="BF192" s="39" t="s">
        <v>822</v>
      </c>
      <c r="BG192" s="39" t="s">
        <v>99</v>
      </c>
      <c r="BH192" s="38" t="s">
        <v>100</v>
      </c>
      <c r="BI192" s="38" t="s">
        <v>100</v>
      </c>
      <c r="BJ192" s="38" t="s">
        <v>101</v>
      </c>
    </row>
    <row r="193" spans="1:63" s="25" customFormat="1" ht="12.75" customHeight="1">
      <c r="A193" s="39">
        <f t="shared" si="29"/>
        <v>191</v>
      </c>
      <c r="B193" s="39" t="s">
        <v>826</v>
      </c>
      <c r="C193" s="39" t="s">
        <v>599</v>
      </c>
      <c r="D193" s="39" t="s">
        <v>600</v>
      </c>
      <c r="E193" s="39" t="s">
        <v>827</v>
      </c>
      <c r="F193" s="39" t="s">
        <v>828</v>
      </c>
      <c r="G193" s="39" t="s">
        <v>86</v>
      </c>
      <c r="H193" s="39" t="s">
        <v>591</v>
      </c>
      <c r="I193" s="39" t="s">
        <v>88</v>
      </c>
      <c r="J193" s="39" t="s">
        <v>89</v>
      </c>
      <c r="K193" s="39" t="s">
        <v>90</v>
      </c>
      <c r="L193" s="39" t="s">
        <v>572</v>
      </c>
      <c r="M193" s="39" t="s">
        <v>572</v>
      </c>
      <c r="N193" s="37">
        <v>45046</v>
      </c>
      <c r="O193" s="57">
        <v>91</v>
      </c>
      <c r="P193" s="37">
        <v>45046</v>
      </c>
      <c r="Q193" s="37">
        <v>45145</v>
      </c>
      <c r="R193" s="37">
        <v>45107</v>
      </c>
      <c r="S193" s="39"/>
      <c r="T193" s="39"/>
      <c r="U193" s="39" t="s">
        <v>91</v>
      </c>
      <c r="V193" s="39" t="s">
        <v>121</v>
      </c>
      <c r="W193" s="39">
        <v>91</v>
      </c>
      <c r="X193" s="39">
        <v>91</v>
      </c>
      <c r="Y193" s="39"/>
      <c r="Z193" s="39" t="s">
        <v>93</v>
      </c>
      <c r="AA193" s="39">
        <v>200000</v>
      </c>
      <c r="AB193" s="59">
        <v>44918</v>
      </c>
      <c r="AC193" s="39">
        <v>25.5</v>
      </c>
      <c r="AD193" s="39"/>
      <c r="AE193" s="39">
        <v>91</v>
      </c>
      <c r="AF193" s="59" t="s">
        <v>94</v>
      </c>
      <c r="AG193" s="59" t="s">
        <v>121</v>
      </c>
      <c r="AH193" s="39">
        <v>15.353</v>
      </c>
      <c r="AI193" s="39">
        <f t="shared" si="20"/>
        <v>1397.123</v>
      </c>
      <c r="AJ193" s="39"/>
      <c r="AK193" s="39" t="s">
        <v>95</v>
      </c>
      <c r="AL193" s="39">
        <v>91</v>
      </c>
      <c r="AM193" s="39">
        <v>30</v>
      </c>
      <c r="AN193" s="39">
        <f t="shared" si="21"/>
        <v>2730</v>
      </c>
      <c r="AO193" s="39"/>
      <c r="AP193" s="39"/>
      <c r="AQ193" s="39">
        <f t="shared" si="22"/>
        <v>0</v>
      </c>
      <c r="AR193" s="39">
        <f t="shared" si="23"/>
        <v>2730</v>
      </c>
      <c r="AS193" s="39"/>
      <c r="AT193" s="39" t="s">
        <v>689</v>
      </c>
      <c r="AU193" s="40">
        <v>44949</v>
      </c>
      <c r="AV193" s="39">
        <f t="shared" si="24"/>
        <v>30</v>
      </c>
      <c r="AW193" s="39">
        <f t="shared" si="25"/>
        <v>2730</v>
      </c>
      <c r="AX193" s="39"/>
      <c r="AY193" s="39">
        <v>1443</v>
      </c>
      <c r="AZ193" s="40">
        <v>44972</v>
      </c>
      <c r="BA193" s="39">
        <f t="shared" si="26"/>
        <v>30</v>
      </c>
      <c r="BB193" s="39">
        <f t="shared" si="27"/>
        <v>91</v>
      </c>
      <c r="BC193" s="39">
        <f t="shared" si="28"/>
        <v>2730</v>
      </c>
      <c r="BD193" s="39"/>
      <c r="BE193" s="39" t="s">
        <v>403</v>
      </c>
      <c r="BF193" s="39" t="s">
        <v>826</v>
      </c>
      <c r="BG193" s="39" t="s">
        <v>99</v>
      </c>
      <c r="BH193" s="38" t="s">
        <v>100</v>
      </c>
      <c r="BI193" s="38" t="s">
        <v>100</v>
      </c>
      <c r="BJ193" s="38" t="s">
        <v>101</v>
      </c>
    </row>
    <row r="194" spans="1:63" s="25" customFormat="1" ht="12.75" customHeight="1">
      <c r="A194" s="39">
        <f t="shared" si="29"/>
        <v>192</v>
      </c>
      <c r="B194" s="39" t="s">
        <v>829</v>
      </c>
      <c r="C194" s="39" t="s">
        <v>830</v>
      </c>
      <c r="D194" s="39" t="s">
        <v>600</v>
      </c>
      <c r="E194" s="39" t="s">
        <v>831</v>
      </c>
      <c r="F194" s="39" t="s">
        <v>832</v>
      </c>
      <c r="G194" s="39" t="s">
        <v>86</v>
      </c>
      <c r="H194" s="39" t="s">
        <v>591</v>
      </c>
      <c r="I194" s="39" t="s">
        <v>88</v>
      </c>
      <c r="J194" s="39" t="s">
        <v>89</v>
      </c>
      <c r="K194" s="39" t="s">
        <v>90</v>
      </c>
      <c r="L194" s="39" t="s">
        <v>572</v>
      </c>
      <c r="M194" s="39" t="s">
        <v>572</v>
      </c>
      <c r="N194" s="37">
        <v>45046</v>
      </c>
      <c r="O194" s="57">
        <v>297</v>
      </c>
      <c r="P194" s="37">
        <v>45046</v>
      </c>
      <c r="Q194" s="37">
        <v>45145</v>
      </c>
      <c r="R194" s="37">
        <v>45107</v>
      </c>
      <c r="S194" s="39"/>
      <c r="T194" s="39"/>
      <c r="U194" s="39" t="s">
        <v>91</v>
      </c>
      <c r="V194" s="39" t="s">
        <v>121</v>
      </c>
      <c r="W194" s="39">
        <v>297</v>
      </c>
      <c r="X194" s="39">
        <v>297</v>
      </c>
      <c r="Y194" s="39"/>
      <c r="Z194" s="39" t="s">
        <v>93</v>
      </c>
      <c r="AA194" s="39">
        <v>200000</v>
      </c>
      <c r="AB194" s="59">
        <v>44918</v>
      </c>
      <c r="AC194" s="39">
        <v>25.5</v>
      </c>
      <c r="AD194" s="39"/>
      <c r="AE194" s="39">
        <v>297</v>
      </c>
      <c r="AF194" s="59" t="s">
        <v>94</v>
      </c>
      <c r="AG194" s="59" t="s">
        <v>121</v>
      </c>
      <c r="AH194" s="39">
        <v>15.353</v>
      </c>
      <c r="AI194" s="39">
        <f t="shared" si="20"/>
        <v>4559.8410000000003</v>
      </c>
      <c r="AJ194" s="39"/>
      <c r="AK194" s="39" t="s">
        <v>95</v>
      </c>
      <c r="AL194" s="39">
        <v>297</v>
      </c>
      <c r="AM194" s="39">
        <v>30</v>
      </c>
      <c r="AN194" s="39">
        <f t="shared" si="21"/>
        <v>8910</v>
      </c>
      <c r="AO194" s="39"/>
      <c r="AP194" s="39"/>
      <c r="AQ194" s="39">
        <f t="shared" si="22"/>
        <v>0</v>
      </c>
      <c r="AR194" s="39">
        <f t="shared" si="23"/>
        <v>8910</v>
      </c>
      <c r="AS194" s="39"/>
      <c r="AT194" s="39" t="s">
        <v>689</v>
      </c>
      <c r="AU194" s="40">
        <v>44949</v>
      </c>
      <c r="AV194" s="39">
        <f t="shared" si="24"/>
        <v>30</v>
      </c>
      <c r="AW194" s="39">
        <f t="shared" si="25"/>
        <v>8910</v>
      </c>
      <c r="AX194" s="39"/>
      <c r="AY194" s="39">
        <v>1443</v>
      </c>
      <c r="AZ194" s="40">
        <v>44972</v>
      </c>
      <c r="BA194" s="39">
        <f t="shared" si="26"/>
        <v>30</v>
      </c>
      <c r="BB194" s="39">
        <f t="shared" si="27"/>
        <v>297</v>
      </c>
      <c r="BC194" s="39">
        <f t="shared" si="28"/>
        <v>8910</v>
      </c>
      <c r="BD194" s="39"/>
      <c r="BE194" s="39" t="s">
        <v>407</v>
      </c>
      <c r="BF194" s="39" t="s">
        <v>829</v>
      </c>
      <c r="BG194" s="39" t="s">
        <v>99</v>
      </c>
      <c r="BH194" s="38" t="s">
        <v>100</v>
      </c>
      <c r="BI194" s="38" t="s">
        <v>100</v>
      </c>
      <c r="BJ194" s="38" t="s">
        <v>101</v>
      </c>
    </row>
    <row r="195" spans="1:63" s="25" customFormat="1" ht="12.75" customHeight="1">
      <c r="A195" s="39">
        <f t="shared" si="29"/>
        <v>193</v>
      </c>
      <c r="B195" s="39" t="s">
        <v>833</v>
      </c>
      <c r="C195" s="39" t="s">
        <v>830</v>
      </c>
      <c r="D195" s="39" t="s">
        <v>600</v>
      </c>
      <c r="E195" s="39" t="s">
        <v>834</v>
      </c>
      <c r="F195" s="39" t="s">
        <v>835</v>
      </c>
      <c r="G195" s="39" t="s">
        <v>86</v>
      </c>
      <c r="H195" s="39" t="s">
        <v>591</v>
      </c>
      <c r="I195" s="39" t="s">
        <v>88</v>
      </c>
      <c r="J195" s="39" t="s">
        <v>89</v>
      </c>
      <c r="K195" s="39" t="s">
        <v>90</v>
      </c>
      <c r="L195" s="39" t="s">
        <v>572</v>
      </c>
      <c r="M195" s="39" t="s">
        <v>572</v>
      </c>
      <c r="N195" s="37">
        <v>45046</v>
      </c>
      <c r="O195" s="57">
        <v>138</v>
      </c>
      <c r="P195" s="37">
        <v>45046</v>
      </c>
      <c r="Q195" s="37">
        <v>45145</v>
      </c>
      <c r="R195" s="37">
        <v>45107</v>
      </c>
      <c r="S195" s="39"/>
      <c r="T195" s="39"/>
      <c r="U195" s="39" t="s">
        <v>91</v>
      </c>
      <c r="V195" s="39" t="s">
        <v>121</v>
      </c>
      <c r="W195" s="39">
        <v>138</v>
      </c>
      <c r="X195" s="39">
        <v>138</v>
      </c>
      <c r="Y195" s="39"/>
      <c r="Z195" s="39" t="s">
        <v>93</v>
      </c>
      <c r="AA195" s="39">
        <v>200000</v>
      </c>
      <c r="AB195" s="59">
        <v>44918</v>
      </c>
      <c r="AC195" s="39">
        <v>25.5</v>
      </c>
      <c r="AD195" s="39"/>
      <c r="AE195" s="39">
        <v>138</v>
      </c>
      <c r="AF195" s="59" t="s">
        <v>94</v>
      </c>
      <c r="AG195" s="59" t="s">
        <v>121</v>
      </c>
      <c r="AH195" s="39">
        <v>15.353</v>
      </c>
      <c r="AI195" s="39">
        <f t="shared" ref="AI195:AI258" si="30">IF(AE195&lt;&gt;"",AH195*AE195,0)</f>
        <v>2118.7139999999999</v>
      </c>
      <c r="AJ195" s="39"/>
      <c r="AK195" s="39" t="s">
        <v>95</v>
      </c>
      <c r="AL195" s="39">
        <v>138</v>
      </c>
      <c r="AM195" s="39">
        <v>30</v>
      </c>
      <c r="AN195" s="39">
        <f t="shared" ref="AN195:AN258" si="31">IF(AL195&lt;&gt;"",AM195*AL195,0)</f>
        <v>4140</v>
      </c>
      <c r="AO195" s="39"/>
      <c r="AP195" s="39"/>
      <c r="AQ195" s="39">
        <f t="shared" ref="AQ195:AQ258" si="32">IF(AO195&lt;&gt;"",AP195*AO195,0)</f>
        <v>0</v>
      </c>
      <c r="AR195" s="39">
        <f t="shared" ref="AR195:AR258" si="33">AQ195+AN195</f>
        <v>4140</v>
      </c>
      <c r="AS195" s="39"/>
      <c r="AT195" s="39" t="s">
        <v>689</v>
      </c>
      <c r="AU195" s="40">
        <v>44949</v>
      </c>
      <c r="AV195" s="39">
        <f t="shared" ref="AV195:AV258" si="34">AM195</f>
        <v>30</v>
      </c>
      <c r="AW195" s="39">
        <f t="shared" ref="AW195:AW258" si="35">AV195*AL195</f>
        <v>4140</v>
      </c>
      <c r="AX195" s="39"/>
      <c r="AY195" s="39">
        <v>1443</v>
      </c>
      <c r="AZ195" s="40">
        <v>44972</v>
      </c>
      <c r="BA195" s="39">
        <f t="shared" ref="BA195:BA258" si="36">AM195</f>
        <v>30</v>
      </c>
      <c r="BB195" s="39">
        <f t="shared" ref="BB195:BB258" si="37">AL195</f>
        <v>138</v>
      </c>
      <c r="BC195" s="39">
        <f t="shared" ref="BC195:BC258" si="38">IF(BB195&lt;&gt;"",BB195*BA195,0)</f>
        <v>4140</v>
      </c>
      <c r="BD195" s="39"/>
      <c r="BE195" s="39" t="s">
        <v>411</v>
      </c>
      <c r="BF195" s="39" t="s">
        <v>833</v>
      </c>
      <c r="BG195" s="39" t="s">
        <v>99</v>
      </c>
      <c r="BH195" s="38" t="s">
        <v>100</v>
      </c>
      <c r="BI195" s="38" t="s">
        <v>100</v>
      </c>
      <c r="BJ195" s="38" t="s">
        <v>101</v>
      </c>
    </row>
    <row r="196" spans="1:63" s="25" customFormat="1" ht="12.75" customHeight="1">
      <c r="A196" s="39">
        <f t="shared" ref="A196:A259" si="39">A195+1</f>
        <v>194</v>
      </c>
      <c r="B196" s="39" t="s">
        <v>836</v>
      </c>
      <c r="C196" s="39" t="s">
        <v>599</v>
      </c>
      <c r="D196" s="39" t="s">
        <v>600</v>
      </c>
      <c r="E196" s="39" t="s">
        <v>837</v>
      </c>
      <c r="F196" s="39" t="s">
        <v>838</v>
      </c>
      <c r="G196" s="39" t="s">
        <v>86</v>
      </c>
      <c r="H196" s="39" t="s">
        <v>591</v>
      </c>
      <c r="I196" s="39" t="s">
        <v>88</v>
      </c>
      <c r="J196" s="39" t="s">
        <v>89</v>
      </c>
      <c r="K196" s="39" t="s">
        <v>90</v>
      </c>
      <c r="L196" s="39" t="s">
        <v>572</v>
      </c>
      <c r="M196" s="39" t="s">
        <v>572</v>
      </c>
      <c r="N196" s="37">
        <v>45107</v>
      </c>
      <c r="O196" s="57">
        <v>490</v>
      </c>
      <c r="P196" s="37">
        <v>45107</v>
      </c>
      <c r="Q196" s="37">
        <v>45145</v>
      </c>
      <c r="R196" s="37">
        <v>45107</v>
      </c>
      <c r="S196" s="39"/>
      <c r="T196" s="39"/>
      <c r="U196" s="39" t="s">
        <v>91</v>
      </c>
      <c r="V196" s="39" t="s">
        <v>121</v>
      </c>
      <c r="W196" s="39">
        <v>490</v>
      </c>
      <c r="X196" s="39">
        <v>490</v>
      </c>
      <c r="Y196" s="39"/>
      <c r="Z196" s="39" t="s">
        <v>93</v>
      </c>
      <c r="AA196" s="39">
        <v>200000</v>
      </c>
      <c r="AB196" s="59">
        <v>44918</v>
      </c>
      <c r="AC196" s="39">
        <v>25.5</v>
      </c>
      <c r="AD196" s="39"/>
      <c r="AE196" s="39">
        <v>490</v>
      </c>
      <c r="AF196" s="59" t="s">
        <v>94</v>
      </c>
      <c r="AG196" s="59" t="s">
        <v>121</v>
      </c>
      <c r="AH196" s="39">
        <v>12.69477</v>
      </c>
      <c r="AI196" s="39">
        <f t="shared" si="30"/>
        <v>6220.4373000000005</v>
      </c>
      <c r="AJ196" s="39"/>
      <c r="AK196" s="39" t="s">
        <v>95</v>
      </c>
      <c r="AL196" s="39">
        <v>490</v>
      </c>
      <c r="AM196" s="39">
        <v>30</v>
      </c>
      <c r="AN196" s="39">
        <f t="shared" si="31"/>
        <v>14700</v>
      </c>
      <c r="AO196" s="39"/>
      <c r="AP196" s="39"/>
      <c r="AQ196" s="39">
        <f t="shared" si="32"/>
        <v>0</v>
      </c>
      <c r="AR196" s="39">
        <f t="shared" si="33"/>
        <v>14700</v>
      </c>
      <c r="AS196" s="39"/>
      <c r="AT196" s="39" t="s">
        <v>689</v>
      </c>
      <c r="AU196" s="40">
        <v>44949</v>
      </c>
      <c r="AV196" s="39">
        <f t="shared" si="34"/>
        <v>30</v>
      </c>
      <c r="AW196" s="39">
        <f t="shared" si="35"/>
        <v>14700</v>
      </c>
      <c r="AX196" s="39"/>
      <c r="AY196" s="39">
        <v>1443</v>
      </c>
      <c r="AZ196" s="40">
        <v>44972</v>
      </c>
      <c r="BA196" s="39">
        <f t="shared" si="36"/>
        <v>30</v>
      </c>
      <c r="BB196" s="39">
        <f t="shared" si="37"/>
        <v>490</v>
      </c>
      <c r="BC196" s="39">
        <f t="shared" si="38"/>
        <v>14700</v>
      </c>
      <c r="BD196" s="39"/>
      <c r="BE196" s="39" t="s">
        <v>415</v>
      </c>
      <c r="BF196" s="39" t="s">
        <v>836</v>
      </c>
      <c r="BG196" s="39" t="s">
        <v>99</v>
      </c>
      <c r="BH196" s="38" t="s">
        <v>100</v>
      </c>
      <c r="BI196" s="38" t="s">
        <v>100</v>
      </c>
      <c r="BJ196" s="38" t="s">
        <v>101</v>
      </c>
    </row>
    <row r="197" spans="1:63" s="25" customFormat="1" ht="12.75" customHeight="1">
      <c r="A197" s="39">
        <f t="shared" si="39"/>
        <v>195</v>
      </c>
      <c r="B197" s="39" t="s">
        <v>839</v>
      </c>
      <c r="C197" s="39" t="s">
        <v>840</v>
      </c>
      <c r="D197" s="39" t="s">
        <v>841</v>
      </c>
      <c r="E197" s="39" t="s">
        <v>842</v>
      </c>
      <c r="F197" s="39" t="s">
        <v>843</v>
      </c>
      <c r="G197" s="39" t="s">
        <v>86</v>
      </c>
      <c r="H197" s="39" t="s">
        <v>591</v>
      </c>
      <c r="I197" s="39" t="s">
        <v>88</v>
      </c>
      <c r="J197" s="39" t="s">
        <v>89</v>
      </c>
      <c r="K197" s="39" t="s">
        <v>90</v>
      </c>
      <c r="L197" s="39" t="s">
        <v>572</v>
      </c>
      <c r="M197" s="39" t="s">
        <v>572</v>
      </c>
      <c r="N197" s="37">
        <v>45046</v>
      </c>
      <c r="O197" s="57">
        <v>399</v>
      </c>
      <c r="P197" s="37">
        <v>45046</v>
      </c>
      <c r="Q197" s="37">
        <v>45145</v>
      </c>
      <c r="R197" s="37">
        <v>45107</v>
      </c>
      <c r="S197" s="39"/>
      <c r="T197" s="39"/>
      <c r="U197" s="39" t="s">
        <v>91</v>
      </c>
      <c r="V197" s="39" t="s">
        <v>121</v>
      </c>
      <c r="W197" s="39">
        <v>399</v>
      </c>
      <c r="X197" s="39">
        <v>399</v>
      </c>
      <c r="Y197" s="39"/>
      <c r="Z197" s="39" t="s">
        <v>93</v>
      </c>
      <c r="AA197" s="39">
        <v>200000</v>
      </c>
      <c r="AB197" s="59">
        <v>44918</v>
      </c>
      <c r="AC197" s="39">
        <v>25.5</v>
      </c>
      <c r="AD197" s="39"/>
      <c r="AE197" s="39">
        <v>399</v>
      </c>
      <c r="AF197" s="59" t="s">
        <v>94</v>
      </c>
      <c r="AG197" s="59" t="s">
        <v>121</v>
      </c>
      <c r="AH197" s="39">
        <v>15.353</v>
      </c>
      <c r="AI197" s="39">
        <f t="shared" si="30"/>
        <v>6125.8469999999998</v>
      </c>
      <c r="AJ197" s="39"/>
      <c r="AK197" s="39" t="s">
        <v>95</v>
      </c>
      <c r="AL197" s="39">
        <v>399</v>
      </c>
      <c r="AM197" s="39">
        <v>30</v>
      </c>
      <c r="AN197" s="39">
        <f t="shared" si="31"/>
        <v>11970</v>
      </c>
      <c r="AO197" s="39"/>
      <c r="AP197" s="39"/>
      <c r="AQ197" s="39">
        <f t="shared" si="32"/>
        <v>0</v>
      </c>
      <c r="AR197" s="39">
        <f t="shared" si="33"/>
        <v>11970</v>
      </c>
      <c r="AS197" s="39"/>
      <c r="AT197" s="39" t="s">
        <v>689</v>
      </c>
      <c r="AU197" s="40">
        <v>44949</v>
      </c>
      <c r="AV197" s="39">
        <f t="shared" si="34"/>
        <v>30</v>
      </c>
      <c r="AW197" s="39">
        <f t="shared" si="35"/>
        <v>11970</v>
      </c>
      <c r="AX197" s="39"/>
      <c r="AY197" s="39">
        <v>1443</v>
      </c>
      <c r="AZ197" s="40">
        <v>44972</v>
      </c>
      <c r="BA197" s="39">
        <f t="shared" si="36"/>
        <v>30</v>
      </c>
      <c r="BB197" s="39">
        <f t="shared" si="37"/>
        <v>399</v>
      </c>
      <c r="BC197" s="39">
        <f t="shared" si="38"/>
        <v>11970</v>
      </c>
      <c r="BD197" s="39"/>
      <c r="BE197" s="39" t="s">
        <v>419</v>
      </c>
      <c r="BF197" s="39" t="s">
        <v>839</v>
      </c>
      <c r="BG197" s="39" t="s">
        <v>99</v>
      </c>
      <c r="BH197" s="38" t="s">
        <v>100</v>
      </c>
      <c r="BI197" s="38" t="s">
        <v>100</v>
      </c>
      <c r="BJ197" s="38" t="s">
        <v>101</v>
      </c>
    </row>
    <row r="198" spans="1:63" s="25" customFormat="1" ht="12.75" customHeight="1">
      <c r="A198" s="39">
        <f t="shared" si="39"/>
        <v>196</v>
      </c>
      <c r="B198" s="39" t="s">
        <v>844</v>
      </c>
      <c r="C198" s="39" t="s">
        <v>845</v>
      </c>
      <c r="D198" s="39" t="s">
        <v>841</v>
      </c>
      <c r="E198" s="39" t="s">
        <v>846</v>
      </c>
      <c r="F198" s="39" t="s">
        <v>847</v>
      </c>
      <c r="G198" s="39" t="s">
        <v>86</v>
      </c>
      <c r="H198" s="39" t="s">
        <v>591</v>
      </c>
      <c r="I198" s="39" t="s">
        <v>88</v>
      </c>
      <c r="J198" s="39" t="s">
        <v>89</v>
      </c>
      <c r="K198" s="39" t="s">
        <v>90</v>
      </c>
      <c r="L198" s="39" t="s">
        <v>572</v>
      </c>
      <c r="M198" s="39" t="s">
        <v>572</v>
      </c>
      <c r="N198" s="37">
        <v>45046</v>
      </c>
      <c r="O198" s="57">
        <v>164</v>
      </c>
      <c r="P198" s="37">
        <v>45046</v>
      </c>
      <c r="Q198" s="37">
        <v>45145</v>
      </c>
      <c r="R198" s="37">
        <v>45107</v>
      </c>
      <c r="S198" s="39"/>
      <c r="T198" s="39"/>
      <c r="U198" s="39" t="s">
        <v>91</v>
      </c>
      <c r="V198" s="39" t="s">
        <v>121</v>
      </c>
      <c r="W198" s="39">
        <v>164</v>
      </c>
      <c r="X198" s="39">
        <v>164</v>
      </c>
      <c r="Y198" s="39"/>
      <c r="Z198" s="39" t="s">
        <v>93</v>
      </c>
      <c r="AA198" s="39">
        <v>200000</v>
      </c>
      <c r="AB198" s="59">
        <v>44918</v>
      </c>
      <c r="AC198" s="39">
        <v>25.5</v>
      </c>
      <c r="AD198" s="39"/>
      <c r="AE198" s="39">
        <v>164</v>
      </c>
      <c r="AF198" s="59" t="s">
        <v>94</v>
      </c>
      <c r="AG198" s="59" t="s">
        <v>121</v>
      </c>
      <c r="AH198" s="39">
        <v>15.353</v>
      </c>
      <c r="AI198" s="39">
        <f t="shared" si="30"/>
        <v>2517.8919999999998</v>
      </c>
      <c r="AJ198" s="39"/>
      <c r="AK198" s="39" t="s">
        <v>95</v>
      </c>
      <c r="AL198" s="39">
        <v>164</v>
      </c>
      <c r="AM198" s="39">
        <v>30</v>
      </c>
      <c r="AN198" s="39">
        <f t="shared" si="31"/>
        <v>4920</v>
      </c>
      <c r="AO198" s="39"/>
      <c r="AP198" s="39"/>
      <c r="AQ198" s="39">
        <f t="shared" si="32"/>
        <v>0</v>
      </c>
      <c r="AR198" s="39">
        <f t="shared" si="33"/>
        <v>4920</v>
      </c>
      <c r="AS198" s="39"/>
      <c r="AT198" s="39" t="s">
        <v>689</v>
      </c>
      <c r="AU198" s="40">
        <v>44949</v>
      </c>
      <c r="AV198" s="39">
        <f t="shared" si="34"/>
        <v>30</v>
      </c>
      <c r="AW198" s="39">
        <f t="shared" si="35"/>
        <v>4920</v>
      </c>
      <c r="AX198" s="39"/>
      <c r="AY198" s="39">
        <v>1443</v>
      </c>
      <c r="AZ198" s="40">
        <v>44972</v>
      </c>
      <c r="BA198" s="39">
        <f t="shared" si="36"/>
        <v>30</v>
      </c>
      <c r="BB198" s="39">
        <f t="shared" si="37"/>
        <v>164</v>
      </c>
      <c r="BC198" s="39">
        <f t="shared" si="38"/>
        <v>4920</v>
      </c>
      <c r="BD198" s="39"/>
      <c r="BE198" s="39" t="s">
        <v>423</v>
      </c>
      <c r="BF198" s="39" t="s">
        <v>844</v>
      </c>
      <c r="BG198" s="39" t="s">
        <v>99</v>
      </c>
      <c r="BH198" s="38" t="s">
        <v>100</v>
      </c>
      <c r="BI198" s="38" t="s">
        <v>100</v>
      </c>
      <c r="BJ198" s="38" t="s">
        <v>101</v>
      </c>
    </row>
    <row r="199" spans="1:63" s="25" customFormat="1" ht="12.75" customHeight="1">
      <c r="A199" s="39">
        <f t="shared" si="39"/>
        <v>197</v>
      </c>
      <c r="B199" s="39" t="s">
        <v>848</v>
      </c>
      <c r="C199" s="39" t="s">
        <v>845</v>
      </c>
      <c r="D199" s="39" t="s">
        <v>841</v>
      </c>
      <c r="E199" s="39" t="s">
        <v>849</v>
      </c>
      <c r="F199" s="39" t="s">
        <v>850</v>
      </c>
      <c r="G199" s="39" t="s">
        <v>86</v>
      </c>
      <c r="H199" s="39" t="s">
        <v>591</v>
      </c>
      <c r="I199" s="39" t="s">
        <v>88</v>
      </c>
      <c r="J199" s="39" t="s">
        <v>89</v>
      </c>
      <c r="K199" s="39" t="s">
        <v>90</v>
      </c>
      <c r="L199" s="39" t="s">
        <v>572</v>
      </c>
      <c r="M199" s="39" t="s">
        <v>572</v>
      </c>
      <c r="N199" s="37">
        <v>45046</v>
      </c>
      <c r="O199" s="57">
        <v>90</v>
      </c>
      <c r="P199" s="37">
        <v>45046</v>
      </c>
      <c r="Q199" s="37">
        <v>45145</v>
      </c>
      <c r="R199" s="37">
        <v>45107</v>
      </c>
      <c r="S199" s="39"/>
      <c r="T199" s="39"/>
      <c r="U199" s="39" t="s">
        <v>91</v>
      </c>
      <c r="V199" s="39" t="s">
        <v>121</v>
      </c>
      <c r="W199" s="39">
        <v>90</v>
      </c>
      <c r="X199" s="39">
        <v>90</v>
      </c>
      <c r="Y199" s="39"/>
      <c r="Z199" s="39" t="s">
        <v>93</v>
      </c>
      <c r="AA199" s="39">
        <v>200000</v>
      </c>
      <c r="AB199" s="59">
        <v>44918</v>
      </c>
      <c r="AC199" s="39">
        <v>25.5</v>
      </c>
      <c r="AD199" s="39"/>
      <c r="AE199" s="39">
        <v>90</v>
      </c>
      <c r="AF199" s="59" t="s">
        <v>94</v>
      </c>
      <c r="AG199" s="59" t="s">
        <v>121</v>
      </c>
      <c r="AH199" s="39">
        <v>15.353</v>
      </c>
      <c r="AI199" s="39">
        <f t="shared" si="30"/>
        <v>1381.77</v>
      </c>
      <c r="AJ199" s="39"/>
      <c r="AK199" s="39" t="s">
        <v>95</v>
      </c>
      <c r="AL199" s="39">
        <v>90</v>
      </c>
      <c r="AM199" s="39">
        <v>30</v>
      </c>
      <c r="AN199" s="39">
        <f t="shared" si="31"/>
        <v>2700</v>
      </c>
      <c r="AO199" s="39"/>
      <c r="AP199" s="39"/>
      <c r="AQ199" s="39">
        <f t="shared" si="32"/>
        <v>0</v>
      </c>
      <c r="AR199" s="39">
        <f t="shared" si="33"/>
        <v>2700</v>
      </c>
      <c r="AS199" s="39"/>
      <c r="AT199" s="39" t="s">
        <v>689</v>
      </c>
      <c r="AU199" s="40">
        <v>44949</v>
      </c>
      <c r="AV199" s="39">
        <f t="shared" si="34"/>
        <v>30</v>
      </c>
      <c r="AW199" s="39">
        <f t="shared" si="35"/>
        <v>2700</v>
      </c>
      <c r="AX199" s="39"/>
      <c r="AY199" s="39">
        <v>1443</v>
      </c>
      <c r="AZ199" s="40">
        <v>44972</v>
      </c>
      <c r="BA199" s="39">
        <f t="shared" si="36"/>
        <v>30</v>
      </c>
      <c r="BB199" s="39">
        <f t="shared" si="37"/>
        <v>90</v>
      </c>
      <c r="BC199" s="39">
        <f t="shared" si="38"/>
        <v>2700</v>
      </c>
      <c r="BD199" s="39"/>
      <c r="BE199" s="39" t="s">
        <v>427</v>
      </c>
      <c r="BF199" s="39" t="s">
        <v>848</v>
      </c>
      <c r="BG199" s="39" t="s">
        <v>99</v>
      </c>
      <c r="BH199" s="38" t="s">
        <v>100</v>
      </c>
      <c r="BI199" s="38" t="s">
        <v>100</v>
      </c>
      <c r="BJ199" s="38" t="s">
        <v>101</v>
      </c>
    </row>
    <row r="200" spans="1:63" s="25" customFormat="1" ht="12.75" customHeight="1">
      <c r="A200" s="39">
        <f t="shared" si="39"/>
        <v>198</v>
      </c>
      <c r="B200" s="39" t="s">
        <v>851</v>
      </c>
      <c r="C200" s="39" t="s">
        <v>840</v>
      </c>
      <c r="D200" s="39" t="s">
        <v>841</v>
      </c>
      <c r="E200" s="39" t="s">
        <v>852</v>
      </c>
      <c r="F200" s="39" t="s">
        <v>853</v>
      </c>
      <c r="G200" s="39" t="s">
        <v>86</v>
      </c>
      <c r="H200" s="39" t="s">
        <v>591</v>
      </c>
      <c r="I200" s="39" t="s">
        <v>88</v>
      </c>
      <c r="J200" s="39" t="s">
        <v>89</v>
      </c>
      <c r="K200" s="39" t="s">
        <v>90</v>
      </c>
      <c r="L200" s="39" t="s">
        <v>572</v>
      </c>
      <c r="M200" s="39" t="s">
        <v>572</v>
      </c>
      <c r="N200" s="37">
        <v>45107</v>
      </c>
      <c r="O200" s="57">
        <v>166</v>
      </c>
      <c r="P200" s="37">
        <v>45107</v>
      </c>
      <c r="Q200" s="37">
        <v>45145</v>
      </c>
      <c r="R200" s="37">
        <v>45107</v>
      </c>
      <c r="S200" s="39"/>
      <c r="T200" s="39"/>
      <c r="U200" s="39" t="s">
        <v>91</v>
      </c>
      <c r="V200" s="39" t="s">
        <v>121</v>
      </c>
      <c r="W200" s="39">
        <v>166</v>
      </c>
      <c r="X200" s="39">
        <v>166</v>
      </c>
      <c r="Y200" s="39"/>
      <c r="Z200" s="39" t="s">
        <v>93</v>
      </c>
      <c r="AA200" s="39">
        <v>200000</v>
      </c>
      <c r="AB200" s="59">
        <v>44918</v>
      </c>
      <c r="AC200" s="39">
        <v>25.5</v>
      </c>
      <c r="AD200" s="39"/>
      <c r="AE200" s="39">
        <v>166</v>
      </c>
      <c r="AF200" s="59" t="s">
        <v>94</v>
      </c>
      <c r="AG200" s="59" t="s">
        <v>121</v>
      </c>
      <c r="AH200" s="39">
        <v>12.69477</v>
      </c>
      <c r="AI200" s="39">
        <f t="shared" si="30"/>
        <v>2107.3318199999999</v>
      </c>
      <c r="AJ200" s="39"/>
      <c r="AK200" s="39" t="s">
        <v>95</v>
      </c>
      <c r="AL200" s="39">
        <v>166</v>
      </c>
      <c r="AM200" s="39">
        <v>30</v>
      </c>
      <c r="AN200" s="39">
        <f t="shared" si="31"/>
        <v>4980</v>
      </c>
      <c r="AO200" s="39"/>
      <c r="AP200" s="39"/>
      <c r="AQ200" s="39">
        <f t="shared" si="32"/>
        <v>0</v>
      </c>
      <c r="AR200" s="39">
        <f t="shared" si="33"/>
        <v>4980</v>
      </c>
      <c r="AS200" s="39"/>
      <c r="AT200" s="39" t="s">
        <v>689</v>
      </c>
      <c r="AU200" s="40">
        <v>44949</v>
      </c>
      <c r="AV200" s="39">
        <f t="shared" si="34"/>
        <v>30</v>
      </c>
      <c r="AW200" s="39">
        <f t="shared" si="35"/>
        <v>4980</v>
      </c>
      <c r="AX200" s="39"/>
      <c r="AY200" s="39">
        <v>1443</v>
      </c>
      <c r="AZ200" s="40">
        <v>44972</v>
      </c>
      <c r="BA200" s="39">
        <f t="shared" si="36"/>
        <v>30</v>
      </c>
      <c r="BB200" s="39">
        <f t="shared" si="37"/>
        <v>166</v>
      </c>
      <c r="BC200" s="39">
        <f t="shared" si="38"/>
        <v>4980</v>
      </c>
      <c r="BD200" s="39"/>
      <c r="BE200" s="39" t="s">
        <v>431</v>
      </c>
      <c r="BF200" s="39" t="s">
        <v>851</v>
      </c>
      <c r="BG200" s="39" t="s">
        <v>99</v>
      </c>
      <c r="BH200" s="38" t="s">
        <v>100</v>
      </c>
      <c r="BI200" s="38" t="s">
        <v>100</v>
      </c>
      <c r="BJ200" s="38" t="s">
        <v>101</v>
      </c>
    </row>
    <row r="201" spans="1:63" s="25" customFormat="1" ht="12.75" customHeight="1">
      <c r="A201" s="39">
        <f t="shared" si="39"/>
        <v>199</v>
      </c>
      <c r="B201" s="39" t="s">
        <v>854</v>
      </c>
      <c r="C201" s="39" t="s">
        <v>840</v>
      </c>
      <c r="D201" s="39" t="s">
        <v>841</v>
      </c>
      <c r="E201" s="39" t="s">
        <v>855</v>
      </c>
      <c r="F201" s="39" t="s">
        <v>856</v>
      </c>
      <c r="G201" s="39" t="s">
        <v>86</v>
      </c>
      <c r="H201" s="39" t="s">
        <v>591</v>
      </c>
      <c r="I201" s="39" t="s">
        <v>88</v>
      </c>
      <c r="J201" s="39" t="s">
        <v>89</v>
      </c>
      <c r="K201" s="39" t="s">
        <v>90</v>
      </c>
      <c r="L201" s="39" t="s">
        <v>572</v>
      </c>
      <c r="M201" s="39" t="s">
        <v>572</v>
      </c>
      <c r="N201" s="37">
        <v>45107</v>
      </c>
      <c r="O201" s="57">
        <v>113</v>
      </c>
      <c r="P201" s="37">
        <v>45107</v>
      </c>
      <c r="Q201" s="37">
        <v>45145</v>
      </c>
      <c r="R201" s="37">
        <v>45107</v>
      </c>
      <c r="S201" s="39"/>
      <c r="T201" s="39"/>
      <c r="U201" s="39" t="s">
        <v>91</v>
      </c>
      <c r="V201" s="39" t="s">
        <v>121</v>
      </c>
      <c r="W201" s="39">
        <v>113</v>
      </c>
      <c r="X201" s="39">
        <v>113</v>
      </c>
      <c r="Y201" s="39"/>
      <c r="Z201" s="39" t="s">
        <v>93</v>
      </c>
      <c r="AA201" s="39">
        <v>200000</v>
      </c>
      <c r="AB201" s="59">
        <v>44918</v>
      </c>
      <c r="AC201" s="39">
        <v>25.5</v>
      </c>
      <c r="AD201" s="39"/>
      <c r="AE201" s="39">
        <v>113</v>
      </c>
      <c r="AF201" s="59" t="s">
        <v>94</v>
      </c>
      <c r="AG201" s="59" t="s">
        <v>121</v>
      </c>
      <c r="AH201" s="39">
        <v>12.69477</v>
      </c>
      <c r="AI201" s="39">
        <f t="shared" si="30"/>
        <v>1434.50901</v>
      </c>
      <c r="AJ201" s="39"/>
      <c r="AK201" s="39" t="s">
        <v>95</v>
      </c>
      <c r="AL201" s="39">
        <v>113</v>
      </c>
      <c r="AM201" s="39">
        <v>30</v>
      </c>
      <c r="AN201" s="39">
        <f t="shared" si="31"/>
        <v>3390</v>
      </c>
      <c r="AO201" s="39"/>
      <c r="AP201" s="39"/>
      <c r="AQ201" s="39">
        <f t="shared" si="32"/>
        <v>0</v>
      </c>
      <c r="AR201" s="39">
        <f t="shared" si="33"/>
        <v>3390</v>
      </c>
      <c r="AS201" s="39"/>
      <c r="AT201" s="39" t="s">
        <v>689</v>
      </c>
      <c r="AU201" s="40">
        <v>44949</v>
      </c>
      <c r="AV201" s="39">
        <f t="shared" si="34"/>
        <v>30</v>
      </c>
      <c r="AW201" s="39">
        <f t="shared" si="35"/>
        <v>3390</v>
      </c>
      <c r="AX201" s="39"/>
      <c r="AY201" s="39">
        <v>1443</v>
      </c>
      <c r="AZ201" s="40">
        <v>44972</v>
      </c>
      <c r="BA201" s="39">
        <f t="shared" si="36"/>
        <v>30</v>
      </c>
      <c r="BB201" s="39">
        <f t="shared" si="37"/>
        <v>113</v>
      </c>
      <c r="BC201" s="39">
        <f t="shared" si="38"/>
        <v>3390</v>
      </c>
      <c r="BD201" s="39"/>
      <c r="BE201" s="39" t="s">
        <v>434</v>
      </c>
      <c r="BF201" s="39" t="s">
        <v>854</v>
      </c>
      <c r="BG201" s="39" t="s">
        <v>99</v>
      </c>
      <c r="BH201" s="38" t="s">
        <v>100</v>
      </c>
      <c r="BI201" s="38" t="s">
        <v>100</v>
      </c>
      <c r="BJ201" s="38" t="s">
        <v>101</v>
      </c>
    </row>
    <row r="202" spans="1:63" s="25" customFormat="1" ht="12.75" customHeight="1">
      <c r="A202" s="39">
        <f t="shared" si="39"/>
        <v>200</v>
      </c>
      <c r="B202" s="39" t="s">
        <v>857</v>
      </c>
      <c r="C202" s="39" t="s">
        <v>589</v>
      </c>
      <c r="D202" s="39" t="s">
        <v>590</v>
      </c>
      <c r="E202" s="39" t="s">
        <v>858</v>
      </c>
      <c r="F202" s="39" t="s">
        <v>859</v>
      </c>
      <c r="G202" s="39" t="s">
        <v>86</v>
      </c>
      <c r="H202" s="39" t="s">
        <v>591</v>
      </c>
      <c r="I202" s="39" t="s">
        <v>88</v>
      </c>
      <c r="J202" s="39" t="s">
        <v>89</v>
      </c>
      <c r="K202" s="39" t="s">
        <v>90</v>
      </c>
      <c r="L202" s="39" t="s">
        <v>572</v>
      </c>
      <c r="M202" s="39" t="s">
        <v>572</v>
      </c>
      <c r="N202" s="37">
        <v>45046</v>
      </c>
      <c r="O202" s="57">
        <v>108</v>
      </c>
      <c r="P202" s="37">
        <v>45046</v>
      </c>
      <c r="Q202" s="37">
        <v>45145</v>
      </c>
      <c r="R202" s="37">
        <v>45107</v>
      </c>
      <c r="S202" s="39"/>
      <c r="T202" s="39"/>
      <c r="U202" s="39" t="s">
        <v>91</v>
      </c>
      <c r="V202" s="39" t="s">
        <v>121</v>
      </c>
      <c r="W202" s="39">
        <v>108</v>
      </c>
      <c r="X202" s="39">
        <v>108</v>
      </c>
      <c r="Y202" s="39"/>
      <c r="Z202" s="39" t="s">
        <v>93</v>
      </c>
      <c r="AA202" s="39">
        <v>200000</v>
      </c>
      <c r="AB202" s="59">
        <v>44918</v>
      </c>
      <c r="AC202" s="39">
        <v>25.5</v>
      </c>
      <c r="AD202" s="39"/>
      <c r="AE202" s="39">
        <v>108</v>
      </c>
      <c r="AF202" s="59" t="s">
        <v>94</v>
      </c>
      <c r="AG202" s="59" t="s">
        <v>121</v>
      </c>
      <c r="AH202" s="39">
        <v>15.353</v>
      </c>
      <c r="AI202" s="39">
        <f t="shared" si="30"/>
        <v>1658.124</v>
      </c>
      <c r="AJ202" s="39"/>
      <c r="AK202" s="39" t="s">
        <v>95</v>
      </c>
      <c r="AL202" s="39">
        <v>108</v>
      </c>
      <c r="AM202" s="39">
        <v>30</v>
      </c>
      <c r="AN202" s="39">
        <f t="shared" si="31"/>
        <v>3240</v>
      </c>
      <c r="AO202" s="39"/>
      <c r="AP202" s="39"/>
      <c r="AQ202" s="39">
        <f t="shared" si="32"/>
        <v>0</v>
      </c>
      <c r="AR202" s="39">
        <f t="shared" si="33"/>
        <v>3240</v>
      </c>
      <c r="AS202" s="39"/>
      <c r="AT202" s="39" t="s">
        <v>689</v>
      </c>
      <c r="AU202" s="40">
        <v>44949</v>
      </c>
      <c r="AV202" s="39">
        <f t="shared" si="34"/>
        <v>30</v>
      </c>
      <c r="AW202" s="39">
        <f t="shared" si="35"/>
        <v>3240</v>
      </c>
      <c r="AX202" s="39"/>
      <c r="AY202" s="39">
        <v>1443</v>
      </c>
      <c r="AZ202" s="40">
        <v>44972</v>
      </c>
      <c r="BA202" s="39">
        <f t="shared" si="36"/>
        <v>30</v>
      </c>
      <c r="BB202" s="39">
        <f t="shared" si="37"/>
        <v>108</v>
      </c>
      <c r="BC202" s="39">
        <f t="shared" si="38"/>
        <v>3240</v>
      </c>
      <c r="BD202" s="39"/>
      <c r="BE202" s="39" t="s">
        <v>438</v>
      </c>
      <c r="BF202" s="39" t="s">
        <v>857</v>
      </c>
      <c r="BG202" s="39" t="s">
        <v>99</v>
      </c>
      <c r="BH202" s="38" t="s">
        <v>100</v>
      </c>
      <c r="BI202" s="38" t="s">
        <v>100</v>
      </c>
      <c r="BJ202" s="38" t="s">
        <v>101</v>
      </c>
    </row>
    <row r="203" spans="1:63" s="25" customFormat="1" ht="12.75" customHeight="1">
      <c r="A203" s="39">
        <f t="shared" si="39"/>
        <v>201</v>
      </c>
      <c r="B203" s="39" t="s">
        <v>860</v>
      </c>
      <c r="C203" s="39" t="s">
        <v>589</v>
      </c>
      <c r="D203" s="39" t="s">
        <v>590</v>
      </c>
      <c r="E203" s="39" t="s">
        <v>861</v>
      </c>
      <c r="F203" s="39" t="s">
        <v>862</v>
      </c>
      <c r="G203" s="39" t="s">
        <v>86</v>
      </c>
      <c r="H203" s="39" t="s">
        <v>591</v>
      </c>
      <c r="I203" s="39" t="s">
        <v>88</v>
      </c>
      <c r="J203" s="39" t="s">
        <v>89</v>
      </c>
      <c r="K203" s="39" t="s">
        <v>90</v>
      </c>
      <c r="L203" s="39" t="s">
        <v>572</v>
      </c>
      <c r="M203" s="39" t="s">
        <v>572</v>
      </c>
      <c r="N203" s="37">
        <v>45046</v>
      </c>
      <c r="O203" s="57">
        <v>104</v>
      </c>
      <c r="P203" s="37">
        <v>45046</v>
      </c>
      <c r="Q203" s="37">
        <v>45145</v>
      </c>
      <c r="R203" s="37">
        <v>45107</v>
      </c>
      <c r="S203" s="39"/>
      <c r="T203" s="39"/>
      <c r="U203" s="39" t="s">
        <v>91</v>
      </c>
      <c r="V203" s="39" t="s">
        <v>121</v>
      </c>
      <c r="W203" s="39">
        <v>104</v>
      </c>
      <c r="X203" s="39">
        <v>104</v>
      </c>
      <c r="Y203" s="39"/>
      <c r="Z203" s="39" t="s">
        <v>93</v>
      </c>
      <c r="AA203" s="39">
        <v>200000</v>
      </c>
      <c r="AB203" s="59">
        <v>44918</v>
      </c>
      <c r="AC203" s="39">
        <v>25.5</v>
      </c>
      <c r="AD203" s="39"/>
      <c r="AE203" s="39">
        <v>104</v>
      </c>
      <c r="AF203" s="59" t="s">
        <v>94</v>
      </c>
      <c r="AG203" s="59" t="s">
        <v>121</v>
      </c>
      <c r="AH203" s="39">
        <v>15.353</v>
      </c>
      <c r="AI203" s="39">
        <f t="shared" si="30"/>
        <v>1596.712</v>
      </c>
      <c r="AJ203" s="39"/>
      <c r="AK203" s="39" t="s">
        <v>95</v>
      </c>
      <c r="AL203" s="39">
        <v>104</v>
      </c>
      <c r="AM203" s="39">
        <v>30</v>
      </c>
      <c r="AN203" s="39">
        <f t="shared" si="31"/>
        <v>3120</v>
      </c>
      <c r="AO203" s="39"/>
      <c r="AP203" s="39"/>
      <c r="AQ203" s="39">
        <f t="shared" si="32"/>
        <v>0</v>
      </c>
      <c r="AR203" s="39">
        <f t="shared" si="33"/>
        <v>3120</v>
      </c>
      <c r="AS203" s="39"/>
      <c r="AT203" s="39" t="s">
        <v>689</v>
      </c>
      <c r="AU203" s="40">
        <v>44949</v>
      </c>
      <c r="AV203" s="39">
        <f t="shared" si="34"/>
        <v>30</v>
      </c>
      <c r="AW203" s="39">
        <f t="shared" si="35"/>
        <v>3120</v>
      </c>
      <c r="AX203" s="39"/>
      <c r="AY203" s="39">
        <v>1443</v>
      </c>
      <c r="AZ203" s="40">
        <v>44972</v>
      </c>
      <c r="BA203" s="39">
        <f t="shared" si="36"/>
        <v>30</v>
      </c>
      <c r="BB203" s="39">
        <f t="shared" si="37"/>
        <v>104</v>
      </c>
      <c r="BC203" s="39">
        <f t="shared" si="38"/>
        <v>3120</v>
      </c>
      <c r="BD203" s="39"/>
      <c r="BE203" s="39" t="s">
        <v>444</v>
      </c>
      <c r="BF203" s="39" t="s">
        <v>860</v>
      </c>
      <c r="BG203" s="39" t="s">
        <v>99</v>
      </c>
      <c r="BH203" s="38" t="s">
        <v>100</v>
      </c>
      <c r="BI203" s="38" t="s">
        <v>100</v>
      </c>
      <c r="BJ203" s="38" t="s">
        <v>101</v>
      </c>
    </row>
    <row r="204" spans="1:63" s="25" customFormat="1" ht="12.75" customHeight="1">
      <c r="A204" s="39">
        <f t="shared" si="39"/>
        <v>202</v>
      </c>
      <c r="B204" s="39" t="s">
        <v>860</v>
      </c>
      <c r="C204" s="39" t="s">
        <v>589</v>
      </c>
      <c r="D204" s="39" t="s">
        <v>590</v>
      </c>
      <c r="E204" s="39" t="s">
        <v>861</v>
      </c>
      <c r="F204" s="39" t="s">
        <v>862</v>
      </c>
      <c r="G204" s="39" t="s">
        <v>86</v>
      </c>
      <c r="H204" s="39" t="s">
        <v>591</v>
      </c>
      <c r="I204" s="39" t="s">
        <v>88</v>
      </c>
      <c r="J204" s="39" t="s">
        <v>89</v>
      </c>
      <c r="K204" s="39" t="s">
        <v>90</v>
      </c>
      <c r="L204" s="39" t="s">
        <v>572</v>
      </c>
      <c r="M204" s="39" t="s">
        <v>572</v>
      </c>
      <c r="N204" s="37">
        <v>45107</v>
      </c>
      <c r="O204" s="57">
        <v>221</v>
      </c>
      <c r="P204" s="37">
        <v>45107</v>
      </c>
      <c r="Q204" s="37">
        <v>45145</v>
      </c>
      <c r="R204" s="37">
        <v>45107</v>
      </c>
      <c r="S204" s="39"/>
      <c r="T204" s="39"/>
      <c r="U204" s="39" t="s">
        <v>91</v>
      </c>
      <c r="V204" s="39" t="s">
        <v>121</v>
      </c>
      <c r="W204" s="39">
        <v>221</v>
      </c>
      <c r="X204" s="39">
        <v>221</v>
      </c>
      <c r="Y204" s="39"/>
      <c r="Z204" s="39" t="s">
        <v>93</v>
      </c>
      <c r="AA204" s="39">
        <v>200000</v>
      </c>
      <c r="AB204" s="59">
        <v>44918</v>
      </c>
      <c r="AC204" s="39">
        <v>25.5</v>
      </c>
      <c r="AD204" s="39"/>
      <c r="AE204" s="39">
        <v>221</v>
      </c>
      <c r="AF204" s="59" t="s">
        <v>94</v>
      </c>
      <c r="AG204" s="59" t="s">
        <v>121</v>
      </c>
      <c r="AH204" s="39">
        <v>12.69477</v>
      </c>
      <c r="AI204" s="39">
        <f t="shared" si="30"/>
        <v>2805.5441700000001</v>
      </c>
      <c r="AJ204" s="39"/>
      <c r="AK204" s="39" t="s">
        <v>95</v>
      </c>
      <c r="AL204" s="39">
        <v>221</v>
      </c>
      <c r="AM204" s="39">
        <v>30</v>
      </c>
      <c r="AN204" s="39">
        <f t="shared" si="31"/>
        <v>6630</v>
      </c>
      <c r="AO204" s="39"/>
      <c r="AP204" s="39"/>
      <c r="AQ204" s="39">
        <f t="shared" si="32"/>
        <v>0</v>
      </c>
      <c r="AR204" s="39">
        <f t="shared" si="33"/>
        <v>6630</v>
      </c>
      <c r="AS204" s="39"/>
      <c r="AT204" s="39" t="s">
        <v>689</v>
      </c>
      <c r="AU204" s="40">
        <v>44949</v>
      </c>
      <c r="AV204" s="39">
        <f t="shared" si="34"/>
        <v>30</v>
      </c>
      <c r="AW204" s="39">
        <f t="shared" si="35"/>
        <v>6630</v>
      </c>
      <c r="AX204" s="39"/>
      <c r="AY204" s="39">
        <v>1443</v>
      </c>
      <c r="AZ204" s="40">
        <v>44972</v>
      </c>
      <c r="BA204" s="39">
        <f t="shared" si="36"/>
        <v>30</v>
      </c>
      <c r="BB204" s="39">
        <f t="shared" si="37"/>
        <v>221</v>
      </c>
      <c r="BC204" s="39">
        <f t="shared" si="38"/>
        <v>6630</v>
      </c>
      <c r="BD204" s="39"/>
      <c r="BE204" s="39" t="s">
        <v>444</v>
      </c>
      <c r="BF204" s="39" t="s">
        <v>860</v>
      </c>
      <c r="BG204" s="39" t="s">
        <v>99</v>
      </c>
      <c r="BH204" s="38" t="s">
        <v>100</v>
      </c>
      <c r="BI204" s="38" t="s">
        <v>100</v>
      </c>
      <c r="BJ204" s="38" t="s">
        <v>101</v>
      </c>
    </row>
    <row r="205" spans="1:63" s="25" customFormat="1" ht="12.75" customHeight="1">
      <c r="A205" s="39">
        <f t="shared" si="39"/>
        <v>203</v>
      </c>
      <c r="B205" s="39" t="s">
        <v>863</v>
      </c>
      <c r="C205" s="39" t="s">
        <v>864</v>
      </c>
      <c r="D205" s="39" t="s">
        <v>865</v>
      </c>
      <c r="E205" s="39" t="s">
        <v>866</v>
      </c>
      <c r="F205" s="39" t="s">
        <v>867</v>
      </c>
      <c r="G205" s="39" t="s">
        <v>86</v>
      </c>
      <c r="H205" s="39" t="s">
        <v>591</v>
      </c>
      <c r="I205" s="39" t="s">
        <v>88</v>
      </c>
      <c r="J205" s="39" t="s">
        <v>89</v>
      </c>
      <c r="K205" s="39" t="s">
        <v>90</v>
      </c>
      <c r="L205" s="39" t="s">
        <v>572</v>
      </c>
      <c r="M205" s="39" t="s">
        <v>572</v>
      </c>
      <c r="N205" s="37">
        <v>45046</v>
      </c>
      <c r="O205" s="57">
        <v>150</v>
      </c>
      <c r="P205" s="37">
        <v>45046</v>
      </c>
      <c r="Q205" s="37">
        <v>45145</v>
      </c>
      <c r="R205" s="37">
        <v>45107</v>
      </c>
      <c r="S205" s="39"/>
      <c r="T205" s="39"/>
      <c r="U205" s="39" t="s">
        <v>91</v>
      </c>
      <c r="V205" s="39" t="s">
        <v>121</v>
      </c>
      <c r="W205" s="39">
        <v>150</v>
      </c>
      <c r="X205" s="39">
        <v>150</v>
      </c>
      <c r="Y205" s="39"/>
      <c r="Z205" s="39" t="s">
        <v>93</v>
      </c>
      <c r="AA205" s="39">
        <v>200000</v>
      </c>
      <c r="AB205" s="59">
        <v>44918</v>
      </c>
      <c r="AC205" s="39">
        <v>25.5</v>
      </c>
      <c r="AD205" s="39"/>
      <c r="AE205" s="39">
        <v>150</v>
      </c>
      <c r="AF205" s="59" t="s">
        <v>94</v>
      </c>
      <c r="AG205" s="59" t="s">
        <v>121</v>
      </c>
      <c r="AH205" s="39">
        <v>15.353</v>
      </c>
      <c r="AI205" s="39">
        <f t="shared" si="30"/>
        <v>2302.9499999999998</v>
      </c>
      <c r="AJ205" s="39"/>
      <c r="AK205" s="39" t="s">
        <v>95</v>
      </c>
      <c r="AL205" s="39">
        <v>150</v>
      </c>
      <c r="AM205" s="39">
        <v>30</v>
      </c>
      <c r="AN205" s="39">
        <f t="shared" si="31"/>
        <v>4500</v>
      </c>
      <c r="AO205" s="39"/>
      <c r="AP205" s="39"/>
      <c r="AQ205" s="39">
        <f t="shared" si="32"/>
        <v>0</v>
      </c>
      <c r="AR205" s="39">
        <f t="shared" si="33"/>
        <v>4500</v>
      </c>
      <c r="AS205" s="39"/>
      <c r="AT205" s="39" t="s">
        <v>689</v>
      </c>
      <c r="AU205" s="40">
        <v>44949</v>
      </c>
      <c r="AV205" s="39">
        <f t="shared" si="34"/>
        <v>30</v>
      </c>
      <c r="AW205" s="39">
        <f t="shared" si="35"/>
        <v>4500</v>
      </c>
      <c r="AX205" s="39"/>
      <c r="AY205" s="39">
        <v>1443</v>
      </c>
      <c r="AZ205" s="40">
        <v>44972</v>
      </c>
      <c r="BA205" s="39">
        <f t="shared" si="36"/>
        <v>30</v>
      </c>
      <c r="BB205" s="39">
        <f t="shared" si="37"/>
        <v>150</v>
      </c>
      <c r="BC205" s="39">
        <f t="shared" si="38"/>
        <v>4500</v>
      </c>
      <c r="BD205" s="39"/>
      <c r="BE205" s="39" t="s">
        <v>448</v>
      </c>
      <c r="BF205" s="39" t="s">
        <v>863</v>
      </c>
      <c r="BG205" s="39" t="s">
        <v>99</v>
      </c>
      <c r="BH205" s="38" t="s">
        <v>100</v>
      </c>
      <c r="BI205" s="38" t="s">
        <v>100</v>
      </c>
      <c r="BJ205" s="38" t="s">
        <v>101</v>
      </c>
    </row>
    <row r="206" spans="1:63" s="25" customFormat="1" ht="12.75" customHeight="1">
      <c r="A206" s="39">
        <f t="shared" si="39"/>
        <v>204</v>
      </c>
      <c r="B206" s="39" t="s">
        <v>863</v>
      </c>
      <c r="C206" s="39" t="s">
        <v>864</v>
      </c>
      <c r="D206" s="39" t="s">
        <v>865</v>
      </c>
      <c r="E206" s="39" t="s">
        <v>866</v>
      </c>
      <c r="F206" s="39" t="s">
        <v>867</v>
      </c>
      <c r="G206" s="39" t="s">
        <v>86</v>
      </c>
      <c r="H206" s="39" t="s">
        <v>591</v>
      </c>
      <c r="I206" s="39" t="s">
        <v>88</v>
      </c>
      <c r="J206" s="39" t="s">
        <v>89</v>
      </c>
      <c r="K206" s="39" t="s">
        <v>90</v>
      </c>
      <c r="L206" s="39" t="s">
        <v>572</v>
      </c>
      <c r="M206" s="39" t="s">
        <v>572</v>
      </c>
      <c r="N206" s="37">
        <v>45107</v>
      </c>
      <c r="O206" s="57">
        <v>329</v>
      </c>
      <c r="P206" s="37">
        <v>45107</v>
      </c>
      <c r="Q206" s="37">
        <v>45145</v>
      </c>
      <c r="R206" s="37">
        <v>45107</v>
      </c>
      <c r="S206" s="39"/>
      <c r="T206" s="39"/>
      <c r="U206" s="39" t="s">
        <v>91</v>
      </c>
      <c r="V206" s="39" t="s">
        <v>121</v>
      </c>
      <c r="W206" s="39">
        <v>329</v>
      </c>
      <c r="X206" s="39">
        <v>329</v>
      </c>
      <c r="Y206" s="39"/>
      <c r="Z206" s="39" t="s">
        <v>93</v>
      </c>
      <c r="AA206" s="39">
        <v>200000</v>
      </c>
      <c r="AB206" s="59">
        <v>44918</v>
      </c>
      <c r="AC206" s="39">
        <v>25.5</v>
      </c>
      <c r="AD206" s="39"/>
      <c r="AE206" s="39">
        <v>329</v>
      </c>
      <c r="AF206" s="59" t="s">
        <v>94</v>
      </c>
      <c r="AG206" s="59" t="s">
        <v>121</v>
      </c>
      <c r="AH206" s="39">
        <v>15.353</v>
      </c>
      <c r="AI206" s="39">
        <f t="shared" si="30"/>
        <v>5051.1369999999997</v>
      </c>
      <c r="AJ206" s="39"/>
      <c r="AK206" s="39" t="s">
        <v>95</v>
      </c>
      <c r="AL206" s="39">
        <v>329</v>
      </c>
      <c r="AM206" s="39">
        <v>30</v>
      </c>
      <c r="AN206" s="39">
        <f t="shared" si="31"/>
        <v>9870</v>
      </c>
      <c r="AO206" s="39"/>
      <c r="AP206" s="39"/>
      <c r="AQ206" s="39">
        <f t="shared" si="32"/>
        <v>0</v>
      </c>
      <c r="AR206" s="39">
        <f t="shared" si="33"/>
        <v>9870</v>
      </c>
      <c r="AS206" s="39"/>
      <c r="AT206" s="39" t="s">
        <v>689</v>
      </c>
      <c r="AU206" s="40">
        <v>44949</v>
      </c>
      <c r="AV206" s="39">
        <f t="shared" si="34"/>
        <v>30</v>
      </c>
      <c r="AW206" s="39">
        <f t="shared" si="35"/>
        <v>9870</v>
      </c>
      <c r="AX206" s="39"/>
      <c r="AY206" s="39">
        <v>1443</v>
      </c>
      <c r="AZ206" s="40">
        <v>44972</v>
      </c>
      <c r="BA206" s="39">
        <f t="shared" si="36"/>
        <v>30</v>
      </c>
      <c r="BB206" s="39">
        <f t="shared" si="37"/>
        <v>329</v>
      </c>
      <c r="BC206" s="39">
        <f t="shared" si="38"/>
        <v>9870</v>
      </c>
      <c r="BD206" s="39"/>
      <c r="BE206" s="39" t="s">
        <v>448</v>
      </c>
      <c r="BF206" s="39" t="s">
        <v>863</v>
      </c>
      <c r="BG206" s="39" t="s">
        <v>99</v>
      </c>
      <c r="BH206" s="38" t="s">
        <v>100</v>
      </c>
      <c r="BI206" s="38" t="s">
        <v>100</v>
      </c>
      <c r="BJ206" s="38" t="s">
        <v>101</v>
      </c>
    </row>
    <row r="207" spans="1:63" s="25" customFormat="1" ht="12.75" customHeight="1">
      <c r="A207" s="39">
        <f t="shared" si="39"/>
        <v>205</v>
      </c>
      <c r="B207" s="39" t="s">
        <v>868</v>
      </c>
      <c r="C207" s="39" t="s">
        <v>864</v>
      </c>
      <c r="D207" s="39" t="s">
        <v>865</v>
      </c>
      <c r="E207" s="39" t="s">
        <v>869</v>
      </c>
      <c r="F207" s="39" t="s">
        <v>870</v>
      </c>
      <c r="G207" s="39" t="s">
        <v>86</v>
      </c>
      <c r="H207" s="39" t="s">
        <v>591</v>
      </c>
      <c r="I207" s="39" t="s">
        <v>88</v>
      </c>
      <c r="J207" s="39" t="s">
        <v>89</v>
      </c>
      <c r="K207" s="39" t="s">
        <v>90</v>
      </c>
      <c r="L207" s="39" t="s">
        <v>572</v>
      </c>
      <c r="M207" s="39" t="s">
        <v>572</v>
      </c>
      <c r="N207" s="37">
        <v>45107</v>
      </c>
      <c r="O207" s="57">
        <v>254</v>
      </c>
      <c r="P207" s="37">
        <v>45107</v>
      </c>
      <c r="Q207" s="37">
        <v>45145</v>
      </c>
      <c r="R207" s="37">
        <v>45107</v>
      </c>
      <c r="S207" s="39"/>
      <c r="T207" s="39"/>
      <c r="U207" s="39" t="s">
        <v>91</v>
      </c>
      <c r="V207" s="39" t="s">
        <v>121</v>
      </c>
      <c r="W207" s="39">
        <v>254</v>
      </c>
      <c r="X207" s="39">
        <v>254</v>
      </c>
      <c r="Y207" s="39"/>
      <c r="Z207" s="39" t="s">
        <v>93</v>
      </c>
      <c r="AA207" s="39">
        <v>200000</v>
      </c>
      <c r="AB207" s="59">
        <v>44918</v>
      </c>
      <c r="AC207" s="39">
        <v>25.5</v>
      </c>
      <c r="AD207" s="39"/>
      <c r="AE207" s="39">
        <v>254</v>
      </c>
      <c r="AF207" s="59" t="s">
        <v>94</v>
      </c>
      <c r="AG207" s="59" t="s">
        <v>121</v>
      </c>
      <c r="AH207" s="39">
        <v>15.353</v>
      </c>
      <c r="AI207" s="39">
        <f t="shared" si="30"/>
        <v>3899.6619999999998</v>
      </c>
      <c r="AJ207" s="39"/>
      <c r="AK207" s="39" t="s">
        <v>95</v>
      </c>
      <c r="AL207" s="39">
        <v>254</v>
      </c>
      <c r="AM207" s="39">
        <v>30</v>
      </c>
      <c r="AN207" s="39">
        <f t="shared" si="31"/>
        <v>7620</v>
      </c>
      <c r="AO207" s="39"/>
      <c r="AP207" s="39"/>
      <c r="AQ207" s="39">
        <f t="shared" si="32"/>
        <v>0</v>
      </c>
      <c r="AR207" s="39">
        <f t="shared" si="33"/>
        <v>7620</v>
      </c>
      <c r="AS207" s="39"/>
      <c r="AT207" s="39" t="s">
        <v>689</v>
      </c>
      <c r="AU207" s="40">
        <v>44949</v>
      </c>
      <c r="AV207" s="39">
        <f t="shared" si="34"/>
        <v>30</v>
      </c>
      <c r="AW207" s="39">
        <f t="shared" si="35"/>
        <v>7620</v>
      </c>
      <c r="AX207" s="39"/>
      <c r="AY207" s="39">
        <v>1443</v>
      </c>
      <c r="AZ207" s="40">
        <v>44972</v>
      </c>
      <c r="BA207" s="39">
        <f t="shared" si="36"/>
        <v>30</v>
      </c>
      <c r="BB207" s="39">
        <f t="shared" si="37"/>
        <v>254</v>
      </c>
      <c r="BC207" s="39">
        <f t="shared" si="38"/>
        <v>7620</v>
      </c>
      <c r="BD207" s="39"/>
      <c r="BE207" s="39" t="s">
        <v>452</v>
      </c>
      <c r="BF207" s="39" t="s">
        <v>868</v>
      </c>
      <c r="BG207" s="39" t="s">
        <v>99</v>
      </c>
      <c r="BH207" s="38" t="s">
        <v>100</v>
      </c>
      <c r="BI207" s="38" t="s">
        <v>100</v>
      </c>
      <c r="BJ207" s="38" t="s">
        <v>101</v>
      </c>
    </row>
    <row r="208" spans="1:63" s="25" customFormat="1">
      <c r="A208" s="39">
        <f t="shared" si="39"/>
        <v>206</v>
      </c>
      <c r="B208" s="39" t="s">
        <v>871</v>
      </c>
      <c r="C208" s="39" t="s">
        <v>872</v>
      </c>
      <c r="D208" s="39" t="s">
        <v>873</v>
      </c>
      <c r="E208" s="39" t="s">
        <v>874</v>
      </c>
      <c r="F208" s="39" t="s">
        <v>875</v>
      </c>
      <c r="G208" s="39" t="s">
        <v>86</v>
      </c>
      <c r="H208" s="39" t="s">
        <v>591</v>
      </c>
      <c r="I208" s="39" t="s">
        <v>88</v>
      </c>
      <c r="J208" s="39" t="s">
        <v>89</v>
      </c>
      <c r="K208" s="39" t="s">
        <v>90</v>
      </c>
      <c r="L208" s="39" t="s">
        <v>572</v>
      </c>
      <c r="M208" s="39" t="s">
        <v>572</v>
      </c>
      <c r="N208" s="37">
        <v>45107</v>
      </c>
      <c r="O208" s="57">
        <v>162</v>
      </c>
      <c r="P208" s="37">
        <v>45107</v>
      </c>
      <c r="Q208" s="37">
        <v>45145</v>
      </c>
      <c r="R208" s="37">
        <v>45107</v>
      </c>
      <c r="S208" s="39"/>
      <c r="T208" s="39"/>
      <c r="U208" s="39" t="s">
        <v>91</v>
      </c>
      <c r="V208" s="39" t="s">
        <v>121</v>
      </c>
      <c r="W208" s="39">
        <v>162</v>
      </c>
      <c r="X208" s="39">
        <v>162</v>
      </c>
      <c r="Y208" s="39"/>
      <c r="Z208" s="39" t="s">
        <v>93</v>
      </c>
      <c r="AA208" s="39">
        <v>200000</v>
      </c>
      <c r="AB208" s="59">
        <v>44918</v>
      </c>
      <c r="AC208" s="39">
        <v>25.5</v>
      </c>
      <c r="AD208" s="39"/>
      <c r="AE208" s="39">
        <v>162</v>
      </c>
      <c r="AF208" s="59" t="s">
        <v>94</v>
      </c>
      <c r="AG208" s="59" t="s">
        <v>121</v>
      </c>
      <c r="AH208" s="39">
        <v>15.353</v>
      </c>
      <c r="AI208" s="39">
        <f t="shared" si="30"/>
        <v>2487.1860000000001</v>
      </c>
      <c r="AJ208" s="39"/>
      <c r="AK208" s="39" t="s">
        <v>95</v>
      </c>
      <c r="AL208" s="39">
        <v>162</v>
      </c>
      <c r="AM208" s="39">
        <v>30</v>
      </c>
      <c r="AN208" s="39">
        <f t="shared" si="31"/>
        <v>4860</v>
      </c>
      <c r="AO208" s="39"/>
      <c r="AP208" s="39"/>
      <c r="AQ208" s="39">
        <f t="shared" si="32"/>
        <v>0</v>
      </c>
      <c r="AR208" s="39">
        <f t="shared" si="33"/>
        <v>4860</v>
      </c>
      <c r="AS208" s="39"/>
      <c r="AT208" s="39" t="s">
        <v>577</v>
      </c>
      <c r="AU208" s="59">
        <v>45082</v>
      </c>
      <c r="AV208" s="39">
        <f t="shared" si="34"/>
        <v>30</v>
      </c>
      <c r="AW208" s="39">
        <f t="shared" si="35"/>
        <v>4860</v>
      </c>
      <c r="AX208" s="39"/>
      <c r="AY208" s="96" t="s">
        <v>876</v>
      </c>
      <c r="AZ208" s="39"/>
      <c r="BA208" s="39">
        <f t="shared" si="36"/>
        <v>30</v>
      </c>
      <c r="BB208" s="39">
        <f t="shared" si="37"/>
        <v>162</v>
      </c>
      <c r="BC208" s="39">
        <f t="shared" si="38"/>
        <v>4860</v>
      </c>
      <c r="BD208" s="39"/>
      <c r="BE208" s="39" t="s">
        <v>456</v>
      </c>
      <c r="BF208" s="39" t="s">
        <v>871</v>
      </c>
      <c r="BG208" s="39" t="s">
        <v>99</v>
      </c>
      <c r="BH208" s="38" t="s">
        <v>100</v>
      </c>
      <c r="BI208" s="38" t="s">
        <v>100</v>
      </c>
      <c r="BJ208" s="38" t="s">
        <v>101</v>
      </c>
      <c r="BK208" s="113" t="s">
        <v>877</v>
      </c>
    </row>
    <row r="209" spans="1:62" s="25" customFormat="1" ht="12.75" customHeight="1">
      <c r="A209" s="39">
        <f t="shared" si="39"/>
        <v>207</v>
      </c>
      <c r="B209" s="39" t="s">
        <v>878</v>
      </c>
      <c r="C209" s="39" t="s">
        <v>596</v>
      </c>
      <c r="D209" s="39" t="s">
        <v>597</v>
      </c>
      <c r="E209" s="39" t="s">
        <v>879</v>
      </c>
      <c r="F209" s="39" t="s">
        <v>880</v>
      </c>
      <c r="G209" s="39" t="s">
        <v>86</v>
      </c>
      <c r="H209" s="39" t="s">
        <v>591</v>
      </c>
      <c r="I209" s="39" t="s">
        <v>88</v>
      </c>
      <c r="J209" s="39" t="s">
        <v>89</v>
      </c>
      <c r="K209" s="39" t="s">
        <v>90</v>
      </c>
      <c r="L209" s="39" t="s">
        <v>572</v>
      </c>
      <c r="M209" s="39" t="s">
        <v>572</v>
      </c>
      <c r="N209" s="37">
        <v>45107</v>
      </c>
      <c r="O209" s="57">
        <v>135</v>
      </c>
      <c r="P209" s="37">
        <v>45107</v>
      </c>
      <c r="Q209" s="37">
        <v>45145</v>
      </c>
      <c r="R209" s="37">
        <v>45107</v>
      </c>
      <c r="S209" s="39"/>
      <c r="T209" s="39"/>
      <c r="U209" s="39" t="s">
        <v>91</v>
      </c>
      <c r="V209" s="39" t="s">
        <v>121</v>
      </c>
      <c r="W209" s="39">
        <v>135</v>
      </c>
      <c r="X209" s="39">
        <v>135</v>
      </c>
      <c r="Y209" s="39"/>
      <c r="Z209" s="39" t="s">
        <v>93</v>
      </c>
      <c r="AA209" s="39">
        <v>200000</v>
      </c>
      <c r="AB209" s="59">
        <v>44918</v>
      </c>
      <c r="AC209" s="39">
        <v>25.5</v>
      </c>
      <c r="AD209" s="39"/>
      <c r="AE209" s="39">
        <v>135</v>
      </c>
      <c r="AF209" s="59" t="s">
        <v>94</v>
      </c>
      <c r="AG209" s="59" t="s">
        <v>121</v>
      </c>
      <c r="AH209" s="39">
        <v>15.353</v>
      </c>
      <c r="AI209" s="39">
        <f t="shared" si="30"/>
        <v>2072.6549999999997</v>
      </c>
      <c r="AJ209" s="39"/>
      <c r="AK209" s="39" t="s">
        <v>95</v>
      </c>
      <c r="AL209" s="39">
        <v>135</v>
      </c>
      <c r="AM209" s="39">
        <v>30</v>
      </c>
      <c r="AN209" s="39">
        <f t="shared" si="31"/>
        <v>4050</v>
      </c>
      <c r="AO209" s="39"/>
      <c r="AP209" s="39"/>
      <c r="AQ209" s="39">
        <f t="shared" si="32"/>
        <v>0</v>
      </c>
      <c r="AR209" s="39">
        <f t="shared" si="33"/>
        <v>4050</v>
      </c>
      <c r="AS209" s="39"/>
      <c r="AT209" s="39" t="s">
        <v>689</v>
      </c>
      <c r="AU209" s="40">
        <v>44949</v>
      </c>
      <c r="AV209" s="39">
        <f t="shared" si="34"/>
        <v>30</v>
      </c>
      <c r="AW209" s="39">
        <f t="shared" si="35"/>
        <v>4050</v>
      </c>
      <c r="AX209" s="39"/>
      <c r="AY209" s="39">
        <v>1443</v>
      </c>
      <c r="AZ209" s="40">
        <v>44972</v>
      </c>
      <c r="BA209" s="39">
        <f t="shared" si="36"/>
        <v>30</v>
      </c>
      <c r="BB209" s="39">
        <f t="shared" si="37"/>
        <v>135</v>
      </c>
      <c r="BC209" s="39">
        <f t="shared" si="38"/>
        <v>4050</v>
      </c>
      <c r="BD209" s="39"/>
      <c r="BE209" s="39" t="s">
        <v>459</v>
      </c>
      <c r="BF209" s="39" t="s">
        <v>878</v>
      </c>
      <c r="BG209" s="39" t="s">
        <v>99</v>
      </c>
      <c r="BH209" s="38" t="s">
        <v>100</v>
      </c>
      <c r="BI209" s="38" t="s">
        <v>100</v>
      </c>
      <c r="BJ209" s="38" t="s">
        <v>101</v>
      </c>
    </row>
    <row r="210" spans="1:62" s="25" customFormat="1" ht="12.75" customHeight="1">
      <c r="A210" s="39">
        <f t="shared" si="39"/>
        <v>208</v>
      </c>
      <c r="B210" s="39" t="s">
        <v>881</v>
      </c>
      <c r="C210" s="39" t="s">
        <v>596</v>
      </c>
      <c r="D210" s="39" t="s">
        <v>597</v>
      </c>
      <c r="E210" s="39" t="s">
        <v>882</v>
      </c>
      <c r="F210" s="39" t="s">
        <v>883</v>
      </c>
      <c r="G210" s="39" t="s">
        <v>86</v>
      </c>
      <c r="H210" s="39" t="s">
        <v>591</v>
      </c>
      <c r="I210" s="39" t="s">
        <v>88</v>
      </c>
      <c r="J210" s="39" t="s">
        <v>89</v>
      </c>
      <c r="K210" s="39" t="s">
        <v>90</v>
      </c>
      <c r="L210" s="39" t="s">
        <v>572</v>
      </c>
      <c r="M210" s="39" t="s">
        <v>572</v>
      </c>
      <c r="N210" s="37">
        <v>45107</v>
      </c>
      <c r="O210" s="57">
        <v>288</v>
      </c>
      <c r="P210" s="37">
        <v>45107</v>
      </c>
      <c r="Q210" s="37">
        <v>45145</v>
      </c>
      <c r="R210" s="37">
        <v>45107</v>
      </c>
      <c r="S210" s="39"/>
      <c r="T210" s="39"/>
      <c r="U210" s="39" t="s">
        <v>91</v>
      </c>
      <c r="V210" s="39" t="s">
        <v>121</v>
      </c>
      <c r="W210" s="39">
        <v>288</v>
      </c>
      <c r="X210" s="39">
        <v>288</v>
      </c>
      <c r="Y210" s="39"/>
      <c r="Z210" s="39" t="s">
        <v>93</v>
      </c>
      <c r="AA210" s="39">
        <v>200000</v>
      </c>
      <c r="AB210" s="59">
        <v>44918</v>
      </c>
      <c r="AC210" s="39">
        <v>25.5</v>
      </c>
      <c r="AD210" s="39"/>
      <c r="AE210" s="39">
        <v>288</v>
      </c>
      <c r="AF210" s="59" t="s">
        <v>94</v>
      </c>
      <c r="AG210" s="59" t="s">
        <v>121</v>
      </c>
      <c r="AH210" s="39">
        <v>12.5</v>
      </c>
      <c r="AI210" s="39">
        <f t="shared" si="30"/>
        <v>3600</v>
      </c>
      <c r="AJ210" s="39"/>
      <c r="AK210" s="39" t="s">
        <v>95</v>
      </c>
      <c r="AL210" s="39">
        <v>288</v>
      </c>
      <c r="AM210" s="39">
        <v>30</v>
      </c>
      <c r="AN210" s="39">
        <f t="shared" si="31"/>
        <v>8640</v>
      </c>
      <c r="AO210" s="39"/>
      <c r="AP210" s="39"/>
      <c r="AQ210" s="39">
        <f t="shared" si="32"/>
        <v>0</v>
      </c>
      <c r="AR210" s="39">
        <f t="shared" si="33"/>
        <v>8640</v>
      </c>
      <c r="AS210" s="39"/>
      <c r="AT210" s="39" t="s">
        <v>689</v>
      </c>
      <c r="AU210" s="40">
        <v>44949</v>
      </c>
      <c r="AV210" s="39">
        <f t="shared" si="34"/>
        <v>30</v>
      </c>
      <c r="AW210" s="39">
        <f t="shared" si="35"/>
        <v>8640</v>
      </c>
      <c r="AX210" s="39"/>
      <c r="AY210" s="39">
        <v>1443</v>
      </c>
      <c r="AZ210" s="40">
        <v>44972</v>
      </c>
      <c r="BA210" s="39">
        <f t="shared" si="36"/>
        <v>30</v>
      </c>
      <c r="BB210" s="39">
        <f t="shared" si="37"/>
        <v>288</v>
      </c>
      <c r="BC210" s="39">
        <f t="shared" si="38"/>
        <v>8640</v>
      </c>
      <c r="BD210" s="39"/>
      <c r="BE210" s="39" t="s">
        <v>463</v>
      </c>
      <c r="BF210" s="39" t="s">
        <v>881</v>
      </c>
      <c r="BG210" s="39" t="s">
        <v>99</v>
      </c>
      <c r="BH210" s="38" t="s">
        <v>100</v>
      </c>
      <c r="BI210" s="38" t="s">
        <v>100</v>
      </c>
      <c r="BJ210" s="38" t="s">
        <v>101</v>
      </c>
    </row>
    <row r="211" spans="1:62" s="25" customFormat="1" ht="12.75" customHeight="1">
      <c r="A211" s="39">
        <f t="shared" si="39"/>
        <v>209</v>
      </c>
      <c r="B211" s="39" t="s">
        <v>884</v>
      </c>
      <c r="C211" s="39" t="s">
        <v>596</v>
      </c>
      <c r="D211" s="39" t="s">
        <v>597</v>
      </c>
      <c r="E211" s="39" t="s">
        <v>885</v>
      </c>
      <c r="F211" s="39" t="s">
        <v>597</v>
      </c>
      <c r="G211" s="39" t="s">
        <v>86</v>
      </c>
      <c r="H211" s="39" t="s">
        <v>591</v>
      </c>
      <c r="I211" s="39" t="s">
        <v>88</v>
      </c>
      <c r="J211" s="39" t="s">
        <v>89</v>
      </c>
      <c r="K211" s="39" t="s">
        <v>90</v>
      </c>
      <c r="L211" s="39" t="s">
        <v>572</v>
      </c>
      <c r="M211" s="39" t="s">
        <v>572</v>
      </c>
      <c r="N211" s="37">
        <v>45107</v>
      </c>
      <c r="O211" s="57">
        <v>5</v>
      </c>
      <c r="P211" s="37">
        <v>45107</v>
      </c>
      <c r="Q211" s="37">
        <v>45145</v>
      </c>
      <c r="R211" s="37">
        <v>45107</v>
      </c>
      <c r="S211" s="39"/>
      <c r="T211" s="39"/>
      <c r="U211" s="39" t="s">
        <v>91</v>
      </c>
      <c r="V211" s="39" t="s">
        <v>121</v>
      </c>
      <c r="W211" s="39">
        <v>5</v>
      </c>
      <c r="X211" s="39">
        <v>5</v>
      </c>
      <c r="Y211" s="39"/>
      <c r="Z211" s="39" t="s">
        <v>93</v>
      </c>
      <c r="AA211" s="39">
        <v>200000</v>
      </c>
      <c r="AB211" s="59">
        <v>44918</v>
      </c>
      <c r="AC211" s="39">
        <v>25.5</v>
      </c>
      <c r="AD211" s="39"/>
      <c r="AE211" s="39">
        <v>5</v>
      </c>
      <c r="AF211" s="59" t="s">
        <v>94</v>
      </c>
      <c r="AG211" s="59" t="s">
        <v>121</v>
      </c>
      <c r="AH211" s="39">
        <v>12.5</v>
      </c>
      <c r="AI211" s="39">
        <f t="shared" si="30"/>
        <v>62.5</v>
      </c>
      <c r="AJ211" s="39"/>
      <c r="AK211" s="39" t="s">
        <v>95</v>
      </c>
      <c r="AL211" s="39">
        <v>5</v>
      </c>
      <c r="AM211" s="39">
        <v>30</v>
      </c>
      <c r="AN211" s="39">
        <f t="shared" si="31"/>
        <v>150</v>
      </c>
      <c r="AO211" s="39"/>
      <c r="AP211" s="39"/>
      <c r="AQ211" s="39">
        <f t="shared" si="32"/>
        <v>0</v>
      </c>
      <c r="AR211" s="39">
        <f t="shared" si="33"/>
        <v>150</v>
      </c>
      <c r="AS211" s="39"/>
      <c r="AT211" s="39" t="s">
        <v>689</v>
      </c>
      <c r="AU211" s="40">
        <v>44949</v>
      </c>
      <c r="AV211" s="39">
        <f t="shared" si="34"/>
        <v>30</v>
      </c>
      <c r="AW211" s="39">
        <f t="shared" si="35"/>
        <v>150</v>
      </c>
      <c r="AX211" s="39"/>
      <c r="AY211" s="39">
        <v>1443</v>
      </c>
      <c r="AZ211" s="40">
        <v>44972</v>
      </c>
      <c r="BA211" s="39">
        <f t="shared" si="36"/>
        <v>30</v>
      </c>
      <c r="BB211" s="39">
        <f t="shared" si="37"/>
        <v>5</v>
      </c>
      <c r="BC211" s="39">
        <f t="shared" si="38"/>
        <v>150</v>
      </c>
      <c r="BD211" s="39"/>
      <c r="BE211" s="39" t="s">
        <v>467</v>
      </c>
      <c r="BF211" s="39" t="s">
        <v>884</v>
      </c>
      <c r="BG211" s="39" t="s">
        <v>99</v>
      </c>
      <c r="BH211" s="38" t="s">
        <v>100</v>
      </c>
      <c r="BI211" s="38" t="s">
        <v>100</v>
      </c>
      <c r="BJ211" s="38" t="s">
        <v>101</v>
      </c>
    </row>
    <row r="212" spans="1:62" s="25" customFormat="1" ht="12.75" customHeight="1">
      <c r="A212" s="39">
        <f t="shared" si="39"/>
        <v>210</v>
      </c>
      <c r="B212" s="39" t="s">
        <v>886</v>
      </c>
      <c r="C212" s="39" t="s">
        <v>596</v>
      </c>
      <c r="D212" s="39" t="s">
        <v>597</v>
      </c>
      <c r="E212" s="39" t="s">
        <v>887</v>
      </c>
      <c r="F212" s="39" t="s">
        <v>888</v>
      </c>
      <c r="G212" s="39" t="s">
        <v>86</v>
      </c>
      <c r="H212" s="39" t="s">
        <v>591</v>
      </c>
      <c r="I212" s="39" t="s">
        <v>88</v>
      </c>
      <c r="J212" s="39" t="s">
        <v>89</v>
      </c>
      <c r="K212" s="39" t="s">
        <v>90</v>
      </c>
      <c r="L212" s="39" t="s">
        <v>572</v>
      </c>
      <c r="M212" s="39" t="s">
        <v>572</v>
      </c>
      <c r="N212" s="37">
        <v>45107</v>
      </c>
      <c r="O212" s="57">
        <v>138</v>
      </c>
      <c r="P212" s="37">
        <v>45107</v>
      </c>
      <c r="Q212" s="37">
        <v>45145</v>
      </c>
      <c r="R212" s="37">
        <v>45107</v>
      </c>
      <c r="S212" s="39"/>
      <c r="T212" s="39"/>
      <c r="U212" s="39" t="s">
        <v>91</v>
      </c>
      <c r="V212" s="39" t="s">
        <v>121</v>
      </c>
      <c r="W212" s="39">
        <v>138</v>
      </c>
      <c r="X212" s="39">
        <v>138</v>
      </c>
      <c r="Y212" s="39"/>
      <c r="Z212" s="39" t="s">
        <v>93</v>
      </c>
      <c r="AA212" s="39">
        <v>200000</v>
      </c>
      <c r="AB212" s="59">
        <v>44918</v>
      </c>
      <c r="AC212" s="39">
        <v>25.5</v>
      </c>
      <c r="AD212" s="39"/>
      <c r="AE212" s="39">
        <v>138</v>
      </c>
      <c r="AF212" s="59" t="s">
        <v>94</v>
      </c>
      <c r="AG212" s="59" t="s">
        <v>121</v>
      </c>
      <c r="AH212" s="39">
        <v>12.5</v>
      </c>
      <c r="AI212" s="39">
        <f t="shared" si="30"/>
        <v>1725</v>
      </c>
      <c r="AJ212" s="39"/>
      <c r="AK212" s="39" t="s">
        <v>95</v>
      </c>
      <c r="AL212" s="39">
        <v>138</v>
      </c>
      <c r="AM212" s="39">
        <v>30</v>
      </c>
      <c r="AN212" s="39">
        <f t="shared" si="31"/>
        <v>4140</v>
      </c>
      <c r="AO212" s="39"/>
      <c r="AP212" s="39"/>
      <c r="AQ212" s="39">
        <f t="shared" si="32"/>
        <v>0</v>
      </c>
      <c r="AR212" s="39">
        <f t="shared" si="33"/>
        <v>4140</v>
      </c>
      <c r="AS212" s="39"/>
      <c r="AT212" s="39" t="s">
        <v>689</v>
      </c>
      <c r="AU212" s="40">
        <v>44949</v>
      </c>
      <c r="AV212" s="39">
        <f t="shared" si="34"/>
        <v>30</v>
      </c>
      <c r="AW212" s="39">
        <f t="shared" si="35"/>
        <v>4140</v>
      </c>
      <c r="AX212" s="39"/>
      <c r="AY212" s="39">
        <v>1443</v>
      </c>
      <c r="AZ212" s="40">
        <v>44972</v>
      </c>
      <c r="BA212" s="39">
        <f t="shared" si="36"/>
        <v>30</v>
      </c>
      <c r="BB212" s="39">
        <f t="shared" si="37"/>
        <v>138</v>
      </c>
      <c r="BC212" s="39">
        <f t="shared" si="38"/>
        <v>4140</v>
      </c>
      <c r="BD212" s="39"/>
      <c r="BE212" s="39" t="s">
        <v>471</v>
      </c>
      <c r="BF212" s="39" t="s">
        <v>886</v>
      </c>
      <c r="BG212" s="39" t="s">
        <v>99</v>
      </c>
      <c r="BH212" s="38" t="s">
        <v>100</v>
      </c>
      <c r="BI212" s="38" t="s">
        <v>100</v>
      </c>
      <c r="BJ212" s="38" t="s">
        <v>101</v>
      </c>
    </row>
    <row r="213" spans="1:62" s="25" customFormat="1" ht="12.75" customHeight="1">
      <c r="A213" s="39">
        <f t="shared" si="39"/>
        <v>211</v>
      </c>
      <c r="B213" s="39" t="s">
        <v>889</v>
      </c>
      <c r="C213" s="39" t="s">
        <v>890</v>
      </c>
      <c r="D213" s="39" t="s">
        <v>891</v>
      </c>
      <c r="E213" s="39" t="s">
        <v>892</v>
      </c>
      <c r="F213" s="39" t="s">
        <v>893</v>
      </c>
      <c r="G213" s="39" t="s">
        <v>86</v>
      </c>
      <c r="H213" s="39" t="s">
        <v>894</v>
      </c>
      <c r="I213" s="39" t="s">
        <v>88</v>
      </c>
      <c r="J213" s="39" t="s">
        <v>89</v>
      </c>
      <c r="K213" s="39" t="s">
        <v>90</v>
      </c>
      <c r="L213" s="39" t="s">
        <v>890</v>
      </c>
      <c r="M213" s="39" t="s">
        <v>890</v>
      </c>
      <c r="N213" s="37">
        <v>44946</v>
      </c>
      <c r="O213" s="57">
        <v>845</v>
      </c>
      <c r="P213" s="63">
        <v>44946</v>
      </c>
      <c r="Q213" s="63">
        <v>45150</v>
      </c>
      <c r="R213" s="63">
        <v>44946</v>
      </c>
      <c r="S213" s="39"/>
      <c r="T213" s="39"/>
      <c r="U213" s="39" t="s">
        <v>91</v>
      </c>
      <c r="V213" s="39" t="s">
        <v>121</v>
      </c>
      <c r="W213" s="39">
        <v>845</v>
      </c>
      <c r="X213" s="39">
        <v>845</v>
      </c>
      <c r="Y213" s="39"/>
      <c r="Z213" s="39" t="s">
        <v>93</v>
      </c>
      <c r="AA213" s="39">
        <v>200000</v>
      </c>
      <c r="AB213" s="40">
        <v>44918</v>
      </c>
      <c r="AC213" s="39">
        <v>25.5</v>
      </c>
      <c r="AD213" s="39"/>
      <c r="AE213" s="39">
        <v>845</v>
      </c>
      <c r="AF213" s="39" t="s">
        <v>94</v>
      </c>
      <c r="AG213" s="39" t="s">
        <v>121</v>
      </c>
      <c r="AH213" s="39">
        <v>12.718</v>
      </c>
      <c r="AI213" s="39">
        <f t="shared" si="30"/>
        <v>10746.71</v>
      </c>
      <c r="AJ213" s="39"/>
      <c r="AK213" s="39" t="s">
        <v>95</v>
      </c>
      <c r="AL213" s="39">
        <v>845</v>
      </c>
      <c r="AM213" s="39">
        <v>30</v>
      </c>
      <c r="AN213" s="39">
        <f t="shared" si="31"/>
        <v>25350</v>
      </c>
      <c r="AO213" s="39"/>
      <c r="AP213" s="39"/>
      <c r="AQ213" s="39">
        <f t="shared" si="32"/>
        <v>0</v>
      </c>
      <c r="AR213" s="39">
        <f t="shared" si="33"/>
        <v>25350</v>
      </c>
      <c r="AS213" s="39"/>
      <c r="AT213" s="39" t="s">
        <v>689</v>
      </c>
      <c r="AU213" s="40">
        <v>44949</v>
      </c>
      <c r="AV213" s="39">
        <f t="shared" si="34"/>
        <v>30</v>
      </c>
      <c r="AW213" s="39">
        <f t="shared" si="35"/>
        <v>25350</v>
      </c>
      <c r="AX213" s="39"/>
      <c r="AY213" s="39">
        <v>1443</v>
      </c>
      <c r="AZ213" s="40">
        <v>44972</v>
      </c>
      <c r="BA213" s="39">
        <f t="shared" si="36"/>
        <v>30</v>
      </c>
      <c r="BB213" s="39">
        <f t="shared" si="37"/>
        <v>845</v>
      </c>
      <c r="BC213" s="39">
        <f t="shared" si="38"/>
        <v>25350</v>
      </c>
      <c r="BD213" s="39"/>
      <c r="BE213" s="39" t="s">
        <v>98</v>
      </c>
      <c r="BF213" s="39" t="s">
        <v>889</v>
      </c>
      <c r="BG213" s="39" t="s">
        <v>99</v>
      </c>
      <c r="BH213" s="38" t="s">
        <v>100</v>
      </c>
      <c r="BI213" s="38" t="s">
        <v>100</v>
      </c>
      <c r="BJ213" s="38" t="s">
        <v>101</v>
      </c>
    </row>
    <row r="214" spans="1:62" s="25" customFormat="1" ht="12.75" customHeight="1">
      <c r="A214" s="39">
        <f t="shared" si="39"/>
        <v>212</v>
      </c>
      <c r="B214" s="39" t="s">
        <v>895</v>
      </c>
      <c r="C214" s="39" t="s">
        <v>890</v>
      </c>
      <c r="D214" s="39" t="s">
        <v>891</v>
      </c>
      <c r="E214" s="39" t="s">
        <v>896</v>
      </c>
      <c r="F214" s="39" t="s">
        <v>897</v>
      </c>
      <c r="G214" s="39" t="s">
        <v>86</v>
      </c>
      <c r="H214" s="39" t="s">
        <v>894</v>
      </c>
      <c r="I214" s="39" t="s">
        <v>88</v>
      </c>
      <c r="J214" s="39" t="s">
        <v>89</v>
      </c>
      <c r="K214" s="39" t="s">
        <v>90</v>
      </c>
      <c r="L214" s="39" t="s">
        <v>890</v>
      </c>
      <c r="M214" s="39" t="s">
        <v>890</v>
      </c>
      <c r="N214" s="37">
        <v>44946</v>
      </c>
      <c r="O214" s="57">
        <v>732</v>
      </c>
      <c r="P214" s="63">
        <v>44946</v>
      </c>
      <c r="Q214" s="63">
        <v>45150</v>
      </c>
      <c r="R214" s="63">
        <v>44946</v>
      </c>
      <c r="S214" s="39"/>
      <c r="T214" s="39"/>
      <c r="U214" s="39" t="s">
        <v>91</v>
      </c>
      <c r="V214" s="39" t="s">
        <v>121</v>
      </c>
      <c r="W214" s="39">
        <v>732</v>
      </c>
      <c r="X214" s="39">
        <v>732</v>
      </c>
      <c r="Y214" s="39"/>
      <c r="Z214" s="39" t="s">
        <v>93</v>
      </c>
      <c r="AA214" s="39">
        <v>200000</v>
      </c>
      <c r="AB214" s="40">
        <v>44918</v>
      </c>
      <c r="AC214" s="39">
        <v>25.5</v>
      </c>
      <c r="AD214" s="39"/>
      <c r="AE214" s="39">
        <v>732</v>
      </c>
      <c r="AF214" s="39" t="s">
        <v>94</v>
      </c>
      <c r="AG214" s="39" t="s">
        <v>121</v>
      </c>
      <c r="AH214" s="39">
        <v>12.718</v>
      </c>
      <c r="AI214" s="39">
        <f t="shared" si="30"/>
        <v>9309.5759999999991</v>
      </c>
      <c r="AJ214" s="39"/>
      <c r="AK214" s="39" t="s">
        <v>95</v>
      </c>
      <c r="AL214" s="39">
        <v>732</v>
      </c>
      <c r="AM214" s="39">
        <v>30</v>
      </c>
      <c r="AN214" s="39">
        <f t="shared" si="31"/>
        <v>21960</v>
      </c>
      <c r="AO214" s="39"/>
      <c r="AP214" s="39"/>
      <c r="AQ214" s="39">
        <f t="shared" si="32"/>
        <v>0</v>
      </c>
      <c r="AR214" s="39">
        <f t="shared" si="33"/>
        <v>21960</v>
      </c>
      <c r="AS214" s="39"/>
      <c r="AT214" s="39" t="s">
        <v>689</v>
      </c>
      <c r="AU214" s="40">
        <v>44949</v>
      </c>
      <c r="AV214" s="39">
        <f t="shared" si="34"/>
        <v>30</v>
      </c>
      <c r="AW214" s="39">
        <f t="shared" si="35"/>
        <v>21960</v>
      </c>
      <c r="AX214" s="39"/>
      <c r="AY214" s="39">
        <v>1443</v>
      </c>
      <c r="AZ214" s="40">
        <v>44972</v>
      </c>
      <c r="BA214" s="39">
        <f t="shared" si="36"/>
        <v>30</v>
      </c>
      <c r="BB214" s="39">
        <f t="shared" si="37"/>
        <v>732</v>
      </c>
      <c r="BC214" s="39">
        <f t="shared" si="38"/>
        <v>21960</v>
      </c>
      <c r="BD214" s="39"/>
      <c r="BE214" s="39" t="s">
        <v>107</v>
      </c>
      <c r="BF214" s="39" t="s">
        <v>895</v>
      </c>
      <c r="BG214" s="39" t="s">
        <v>99</v>
      </c>
      <c r="BH214" s="38" t="s">
        <v>100</v>
      </c>
      <c r="BI214" s="38" t="s">
        <v>100</v>
      </c>
      <c r="BJ214" s="38" t="s">
        <v>101</v>
      </c>
    </row>
    <row r="215" spans="1:62" s="25" customFormat="1" ht="12.75" customHeight="1">
      <c r="A215" s="39">
        <f t="shared" si="39"/>
        <v>213</v>
      </c>
      <c r="B215" s="39" t="s">
        <v>898</v>
      </c>
      <c r="C215" s="39" t="s">
        <v>890</v>
      </c>
      <c r="D215" s="39" t="s">
        <v>891</v>
      </c>
      <c r="E215" s="39" t="s">
        <v>899</v>
      </c>
      <c r="F215" s="39" t="s">
        <v>900</v>
      </c>
      <c r="G215" s="39" t="s">
        <v>86</v>
      </c>
      <c r="H215" s="39" t="s">
        <v>894</v>
      </c>
      <c r="I215" s="39" t="s">
        <v>88</v>
      </c>
      <c r="J215" s="39" t="s">
        <v>89</v>
      </c>
      <c r="K215" s="39" t="s">
        <v>90</v>
      </c>
      <c r="L215" s="39" t="s">
        <v>890</v>
      </c>
      <c r="M215" s="39" t="s">
        <v>890</v>
      </c>
      <c r="N215" s="37">
        <v>44946</v>
      </c>
      <c r="O215" s="57">
        <v>793</v>
      </c>
      <c r="P215" s="63">
        <v>44946</v>
      </c>
      <c r="Q215" s="63">
        <v>45150</v>
      </c>
      <c r="R215" s="63">
        <v>44946</v>
      </c>
      <c r="S215" s="39"/>
      <c r="T215" s="39"/>
      <c r="U215" s="39" t="s">
        <v>91</v>
      </c>
      <c r="V215" s="39" t="s">
        <v>121</v>
      </c>
      <c r="W215" s="39">
        <v>793</v>
      </c>
      <c r="X215" s="39">
        <v>793</v>
      </c>
      <c r="Y215" s="39"/>
      <c r="Z215" s="39" t="s">
        <v>93</v>
      </c>
      <c r="AA215" s="39">
        <v>200000</v>
      </c>
      <c r="AB215" s="40">
        <v>44918</v>
      </c>
      <c r="AC215" s="39">
        <v>25.5</v>
      </c>
      <c r="AD215" s="39"/>
      <c r="AE215" s="39">
        <v>793</v>
      </c>
      <c r="AF215" s="39" t="s">
        <v>94</v>
      </c>
      <c r="AG215" s="39" t="s">
        <v>121</v>
      </c>
      <c r="AH215" s="39">
        <v>12.718</v>
      </c>
      <c r="AI215" s="39">
        <f t="shared" si="30"/>
        <v>10085.374</v>
      </c>
      <c r="AJ215" s="39"/>
      <c r="AK215" s="39" t="s">
        <v>95</v>
      </c>
      <c r="AL215" s="39">
        <v>793</v>
      </c>
      <c r="AM215" s="39">
        <v>30</v>
      </c>
      <c r="AN215" s="39">
        <f t="shared" si="31"/>
        <v>23790</v>
      </c>
      <c r="AO215" s="39"/>
      <c r="AP215" s="39"/>
      <c r="AQ215" s="39">
        <f t="shared" si="32"/>
        <v>0</v>
      </c>
      <c r="AR215" s="39">
        <f t="shared" si="33"/>
        <v>23790</v>
      </c>
      <c r="AS215" s="39"/>
      <c r="AT215" s="39" t="s">
        <v>689</v>
      </c>
      <c r="AU215" s="40">
        <v>44949</v>
      </c>
      <c r="AV215" s="39">
        <f t="shared" si="34"/>
        <v>30</v>
      </c>
      <c r="AW215" s="39">
        <f t="shared" si="35"/>
        <v>23790</v>
      </c>
      <c r="AX215" s="39"/>
      <c r="AY215" s="39">
        <v>1443</v>
      </c>
      <c r="AZ215" s="40">
        <v>44972</v>
      </c>
      <c r="BA215" s="39">
        <f t="shared" si="36"/>
        <v>30</v>
      </c>
      <c r="BB215" s="39">
        <f t="shared" si="37"/>
        <v>793</v>
      </c>
      <c r="BC215" s="39">
        <f t="shared" si="38"/>
        <v>23790</v>
      </c>
      <c r="BD215" s="39"/>
      <c r="BE215" s="39" t="s">
        <v>113</v>
      </c>
      <c r="BF215" s="39" t="s">
        <v>898</v>
      </c>
      <c r="BG215" s="39" t="s">
        <v>99</v>
      </c>
      <c r="BH215" s="38" t="s">
        <v>100</v>
      </c>
      <c r="BI215" s="38" t="s">
        <v>100</v>
      </c>
      <c r="BJ215" s="38" t="s">
        <v>101</v>
      </c>
    </row>
    <row r="216" spans="1:62" s="25" customFormat="1" ht="12.75" customHeight="1">
      <c r="A216" s="39">
        <f t="shared" si="39"/>
        <v>214</v>
      </c>
      <c r="B216" s="39" t="s">
        <v>901</v>
      </c>
      <c r="C216" s="39" t="s">
        <v>902</v>
      </c>
      <c r="D216" s="39" t="s">
        <v>903</v>
      </c>
      <c r="E216" s="39" t="s">
        <v>904</v>
      </c>
      <c r="F216" s="39" t="s">
        <v>903</v>
      </c>
      <c r="G216" s="39" t="s">
        <v>86</v>
      </c>
      <c r="H216" s="39" t="s">
        <v>894</v>
      </c>
      <c r="I216" s="39" t="s">
        <v>88</v>
      </c>
      <c r="J216" s="39" t="s">
        <v>89</v>
      </c>
      <c r="K216" s="39" t="s">
        <v>90</v>
      </c>
      <c r="L216" s="39" t="s">
        <v>890</v>
      </c>
      <c r="M216" s="39" t="s">
        <v>890</v>
      </c>
      <c r="N216" s="37">
        <v>44946</v>
      </c>
      <c r="O216" s="57">
        <v>5</v>
      </c>
      <c r="P216" s="63">
        <v>44946</v>
      </c>
      <c r="Q216" s="63">
        <v>45150</v>
      </c>
      <c r="R216" s="63">
        <v>44946</v>
      </c>
      <c r="S216" s="39"/>
      <c r="T216" s="39"/>
      <c r="U216" s="39" t="s">
        <v>91</v>
      </c>
      <c r="V216" s="39" t="s">
        <v>121</v>
      </c>
      <c r="W216" s="39">
        <v>5</v>
      </c>
      <c r="X216" s="39">
        <v>5</v>
      </c>
      <c r="Y216" s="39"/>
      <c r="Z216" s="39" t="s">
        <v>93</v>
      </c>
      <c r="AA216" s="39">
        <v>200000</v>
      </c>
      <c r="AB216" s="40">
        <v>44918</v>
      </c>
      <c r="AC216" s="39">
        <v>25.5</v>
      </c>
      <c r="AD216" s="39"/>
      <c r="AE216" s="39">
        <v>5</v>
      </c>
      <c r="AF216" s="39" t="s">
        <v>94</v>
      </c>
      <c r="AG216" s="39" t="s">
        <v>121</v>
      </c>
      <c r="AH216" s="39">
        <v>12.718</v>
      </c>
      <c r="AI216" s="39">
        <f t="shared" si="30"/>
        <v>63.59</v>
      </c>
      <c r="AJ216" s="39"/>
      <c r="AK216" s="39" t="s">
        <v>95</v>
      </c>
      <c r="AL216" s="39">
        <v>5</v>
      </c>
      <c r="AM216" s="39">
        <v>30</v>
      </c>
      <c r="AN216" s="39">
        <f t="shared" si="31"/>
        <v>150</v>
      </c>
      <c r="AO216" s="39"/>
      <c r="AP216" s="39"/>
      <c r="AQ216" s="39">
        <f t="shared" si="32"/>
        <v>0</v>
      </c>
      <c r="AR216" s="39">
        <f t="shared" si="33"/>
        <v>150</v>
      </c>
      <c r="AS216" s="39"/>
      <c r="AT216" s="39" t="s">
        <v>689</v>
      </c>
      <c r="AU216" s="40">
        <v>44949</v>
      </c>
      <c r="AV216" s="39">
        <f t="shared" si="34"/>
        <v>30</v>
      </c>
      <c r="AW216" s="39">
        <f t="shared" si="35"/>
        <v>150</v>
      </c>
      <c r="AX216" s="39"/>
      <c r="AY216" s="39">
        <v>1443</v>
      </c>
      <c r="AZ216" s="40">
        <v>44972</v>
      </c>
      <c r="BA216" s="39">
        <f t="shared" si="36"/>
        <v>30</v>
      </c>
      <c r="BB216" s="39">
        <f t="shared" si="37"/>
        <v>5</v>
      </c>
      <c r="BC216" s="39">
        <f t="shared" si="38"/>
        <v>150</v>
      </c>
      <c r="BD216" s="39"/>
      <c r="BE216" s="39" t="s">
        <v>117</v>
      </c>
      <c r="BF216" s="39" t="s">
        <v>901</v>
      </c>
      <c r="BG216" s="39" t="s">
        <v>99</v>
      </c>
      <c r="BH216" s="38" t="s">
        <v>100</v>
      </c>
      <c r="BI216" s="38" t="s">
        <v>100</v>
      </c>
      <c r="BJ216" s="38" t="s">
        <v>101</v>
      </c>
    </row>
    <row r="217" spans="1:62" s="25" customFormat="1" ht="12.75" customHeight="1">
      <c r="A217" s="39">
        <f t="shared" si="39"/>
        <v>215</v>
      </c>
      <c r="B217" s="39" t="s">
        <v>905</v>
      </c>
      <c r="C217" s="39" t="s">
        <v>902</v>
      </c>
      <c r="D217" s="39" t="s">
        <v>903</v>
      </c>
      <c r="E217" s="39" t="s">
        <v>906</v>
      </c>
      <c r="F217" s="39" t="s">
        <v>907</v>
      </c>
      <c r="G217" s="39" t="s">
        <v>86</v>
      </c>
      <c r="H217" s="39" t="s">
        <v>894</v>
      </c>
      <c r="I217" s="39" t="s">
        <v>88</v>
      </c>
      <c r="J217" s="39" t="s">
        <v>89</v>
      </c>
      <c r="K217" s="39" t="s">
        <v>90</v>
      </c>
      <c r="L217" s="39" t="s">
        <v>890</v>
      </c>
      <c r="M217" s="39" t="s">
        <v>890</v>
      </c>
      <c r="N217" s="37">
        <v>44946</v>
      </c>
      <c r="O217" s="57">
        <v>55</v>
      </c>
      <c r="P217" s="63">
        <v>44946</v>
      </c>
      <c r="Q217" s="63">
        <v>45150</v>
      </c>
      <c r="R217" s="63">
        <v>44946</v>
      </c>
      <c r="S217" s="39"/>
      <c r="T217" s="39"/>
      <c r="U217" s="39" t="s">
        <v>91</v>
      </c>
      <c r="V217" s="39" t="s">
        <v>121</v>
      </c>
      <c r="W217" s="39">
        <v>55</v>
      </c>
      <c r="X217" s="39">
        <v>55</v>
      </c>
      <c r="Y217" s="39"/>
      <c r="Z217" s="39" t="s">
        <v>93</v>
      </c>
      <c r="AA217" s="39">
        <v>200000</v>
      </c>
      <c r="AB217" s="40">
        <v>44918</v>
      </c>
      <c r="AC217" s="39">
        <v>25.5</v>
      </c>
      <c r="AD217" s="39"/>
      <c r="AE217" s="39">
        <v>55</v>
      </c>
      <c r="AF217" s="39" t="s">
        <v>94</v>
      </c>
      <c r="AG217" s="39" t="s">
        <v>121</v>
      </c>
      <c r="AH217" s="39">
        <v>12.718</v>
      </c>
      <c r="AI217" s="39">
        <f t="shared" si="30"/>
        <v>699.49</v>
      </c>
      <c r="AJ217" s="39"/>
      <c r="AK217" s="39" t="s">
        <v>95</v>
      </c>
      <c r="AL217" s="39">
        <v>55</v>
      </c>
      <c r="AM217" s="39">
        <v>30</v>
      </c>
      <c r="AN217" s="39">
        <f t="shared" si="31"/>
        <v>1650</v>
      </c>
      <c r="AO217" s="39"/>
      <c r="AP217" s="39"/>
      <c r="AQ217" s="39">
        <f t="shared" si="32"/>
        <v>0</v>
      </c>
      <c r="AR217" s="39">
        <f t="shared" si="33"/>
        <v>1650</v>
      </c>
      <c r="AS217" s="39"/>
      <c r="AT217" s="39" t="s">
        <v>689</v>
      </c>
      <c r="AU217" s="40">
        <v>44949</v>
      </c>
      <c r="AV217" s="39">
        <f t="shared" si="34"/>
        <v>30</v>
      </c>
      <c r="AW217" s="39">
        <f t="shared" si="35"/>
        <v>1650</v>
      </c>
      <c r="AX217" s="39"/>
      <c r="AY217" s="39">
        <v>1443</v>
      </c>
      <c r="AZ217" s="40">
        <v>44972</v>
      </c>
      <c r="BA217" s="39">
        <f t="shared" si="36"/>
        <v>30</v>
      </c>
      <c r="BB217" s="39">
        <f t="shared" si="37"/>
        <v>55</v>
      </c>
      <c r="BC217" s="39">
        <f t="shared" si="38"/>
        <v>1650</v>
      </c>
      <c r="BD217" s="39"/>
      <c r="BE217" s="39" t="s">
        <v>122</v>
      </c>
      <c r="BF217" s="39" t="s">
        <v>905</v>
      </c>
      <c r="BG217" s="39" t="s">
        <v>99</v>
      </c>
      <c r="BH217" s="38" t="s">
        <v>100</v>
      </c>
      <c r="BI217" s="38" t="s">
        <v>100</v>
      </c>
      <c r="BJ217" s="38" t="s">
        <v>101</v>
      </c>
    </row>
    <row r="218" spans="1:62" s="25" customFormat="1" ht="12.75" customHeight="1">
      <c r="A218" s="39">
        <f t="shared" si="39"/>
        <v>216</v>
      </c>
      <c r="B218" s="39" t="s">
        <v>908</v>
      </c>
      <c r="C218" s="39" t="s">
        <v>902</v>
      </c>
      <c r="D218" s="39" t="s">
        <v>903</v>
      </c>
      <c r="E218" s="39" t="s">
        <v>909</v>
      </c>
      <c r="F218" s="39" t="s">
        <v>910</v>
      </c>
      <c r="G218" s="39" t="s">
        <v>86</v>
      </c>
      <c r="H218" s="39" t="s">
        <v>894</v>
      </c>
      <c r="I218" s="39" t="s">
        <v>88</v>
      </c>
      <c r="J218" s="39" t="s">
        <v>89</v>
      </c>
      <c r="K218" s="39" t="s">
        <v>90</v>
      </c>
      <c r="L218" s="39" t="s">
        <v>890</v>
      </c>
      <c r="M218" s="39" t="s">
        <v>890</v>
      </c>
      <c r="N218" s="37">
        <v>44946</v>
      </c>
      <c r="O218" s="57">
        <v>206</v>
      </c>
      <c r="P218" s="63">
        <v>44946</v>
      </c>
      <c r="Q218" s="63">
        <v>45150</v>
      </c>
      <c r="R218" s="63">
        <v>44946</v>
      </c>
      <c r="S218" s="39"/>
      <c r="T218" s="39"/>
      <c r="U218" s="39" t="s">
        <v>91</v>
      </c>
      <c r="V218" s="39" t="s">
        <v>121</v>
      </c>
      <c r="W218" s="39">
        <v>206</v>
      </c>
      <c r="X218" s="39">
        <v>206</v>
      </c>
      <c r="Y218" s="39"/>
      <c r="Z218" s="39" t="s">
        <v>93</v>
      </c>
      <c r="AA218" s="39">
        <v>200000</v>
      </c>
      <c r="AB218" s="40">
        <v>44918</v>
      </c>
      <c r="AC218" s="39">
        <v>25.5</v>
      </c>
      <c r="AD218" s="39"/>
      <c r="AE218" s="39">
        <v>206</v>
      </c>
      <c r="AF218" s="39" t="s">
        <v>94</v>
      </c>
      <c r="AG218" s="39" t="s">
        <v>121</v>
      </c>
      <c r="AH218" s="39">
        <v>12.718</v>
      </c>
      <c r="AI218" s="39">
        <f t="shared" si="30"/>
        <v>2619.9079999999999</v>
      </c>
      <c r="AJ218" s="39"/>
      <c r="AK218" s="39" t="s">
        <v>95</v>
      </c>
      <c r="AL218" s="39">
        <v>206</v>
      </c>
      <c r="AM218" s="39">
        <v>30</v>
      </c>
      <c r="AN218" s="39">
        <f t="shared" si="31"/>
        <v>6180</v>
      </c>
      <c r="AO218" s="39"/>
      <c r="AP218" s="39"/>
      <c r="AQ218" s="39">
        <f t="shared" si="32"/>
        <v>0</v>
      </c>
      <c r="AR218" s="39">
        <f t="shared" si="33"/>
        <v>6180</v>
      </c>
      <c r="AS218" s="39"/>
      <c r="AT218" s="39" t="s">
        <v>689</v>
      </c>
      <c r="AU218" s="40">
        <v>44949</v>
      </c>
      <c r="AV218" s="39">
        <f t="shared" si="34"/>
        <v>30</v>
      </c>
      <c r="AW218" s="39">
        <f t="shared" si="35"/>
        <v>6180</v>
      </c>
      <c r="AX218" s="39"/>
      <c r="AY218" s="39">
        <v>1443</v>
      </c>
      <c r="AZ218" s="40">
        <v>44972</v>
      </c>
      <c r="BA218" s="39">
        <f t="shared" si="36"/>
        <v>30</v>
      </c>
      <c r="BB218" s="39">
        <f t="shared" si="37"/>
        <v>206</v>
      </c>
      <c r="BC218" s="39">
        <f t="shared" si="38"/>
        <v>6180</v>
      </c>
      <c r="BD218" s="39"/>
      <c r="BE218" s="39" t="s">
        <v>128</v>
      </c>
      <c r="BF218" s="39" t="s">
        <v>908</v>
      </c>
      <c r="BG218" s="39" t="s">
        <v>99</v>
      </c>
      <c r="BH218" s="38" t="s">
        <v>100</v>
      </c>
      <c r="BI218" s="38" t="s">
        <v>100</v>
      </c>
      <c r="BJ218" s="38" t="s">
        <v>101</v>
      </c>
    </row>
    <row r="219" spans="1:62" s="25" customFormat="1" ht="12.75" customHeight="1">
      <c r="A219" s="39">
        <f t="shared" si="39"/>
        <v>217</v>
      </c>
      <c r="B219" s="39" t="s">
        <v>911</v>
      </c>
      <c r="C219" s="39" t="s">
        <v>902</v>
      </c>
      <c r="D219" s="39" t="s">
        <v>903</v>
      </c>
      <c r="E219" s="39" t="s">
        <v>912</v>
      </c>
      <c r="F219" s="39" t="s">
        <v>913</v>
      </c>
      <c r="G219" s="39" t="s">
        <v>86</v>
      </c>
      <c r="H219" s="39" t="s">
        <v>894</v>
      </c>
      <c r="I219" s="39" t="s">
        <v>88</v>
      </c>
      <c r="J219" s="39" t="s">
        <v>89</v>
      </c>
      <c r="K219" s="39" t="s">
        <v>90</v>
      </c>
      <c r="L219" s="39" t="s">
        <v>890</v>
      </c>
      <c r="M219" s="39" t="s">
        <v>890</v>
      </c>
      <c r="N219" s="37">
        <v>44946</v>
      </c>
      <c r="O219" s="57">
        <v>116</v>
      </c>
      <c r="P219" s="63">
        <v>44946</v>
      </c>
      <c r="Q219" s="63">
        <v>45150</v>
      </c>
      <c r="R219" s="63">
        <v>44946</v>
      </c>
      <c r="S219" s="39"/>
      <c r="T219" s="39"/>
      <c r="U219" s="39" t="s">
        <v>91</v>
      </c>
      <c r="V219" s="39" t="s">
        <v>121</v>
      </c>
      <c r="W219" s="39">
        <v>116</v>
      </c>
      <c r="X219" s="39">
        <v>116</v>
      </c>
      <c r="Y219" s="39"/>
      <c r="Z219" s="39" t="s">
        <v>93</v>
      </c>
      <c r="AA219" s="39">
        <v>200000</v>
      </c>
      <c r="AB219" s="40">
        <v>44918</v>
      </c>
      <c r="AC219" s="39">
        <v>25.5</v>
      </c>
      <c r="AD219" s="39"/>
      <c r="AE219" s="39">
        <v>116</v>
      </c>
      <c r="AF219" s="39" t="s">
        <v>94</v>
      </c>
      <c r="AG219" s="39" t="s">
        <v>121</v>
      </c>
      <c r="AH219" s="39">
        <v>12.718</v>
      </c>
      <c r="AI219" s="39">
        <f t="shared" si="30"/>
        <v>1475.288</v>
      </c>
      <c r="AJ219" s="39"/>
      <c r="AK219" s="39" t="s">
        <v>95</v>
      </c>
      <c r="AL219" s="39">
        <v>116</v>
      </c>
      <c r="AM219" s="39">
        <v>30</v>
      </c>
      <c r="AN219" s="39">
        <f t="shared" si="31"/>
        <v>3480</v>
      </c>
      <c r="AO219" s="39"/>
      <c r="AP219" s="39"/>
      <c r="AQ219" s="39">
        <f t="shared" si="32"/>
        <v>0</v>
      </c>
      <c r="AR219" s="39">
        <f t="shared" si="33"/>
        <v>3480</v>
      </c>
      <c r="AS219" s="39"/>
      <c r="AT219" s="39" t="s">
        <v>689</v>
      </c>
      <c r="AU219" s="40">
        <v>44949</v>
      </c>
      <c r="AV219" s="39">
        <f t="shared" si="34"/>
        <v>30</v>
      </c>
      <c r="AW219" s="39">
        <f t="shared" si="35"/>
        <v>3480</v>
      </c>
      <c r="AX219" s="39"/>
      <c r="AY219" s="39">
        <v>1443</v>
      </c>
      <c r="AZ219" s="40">
        <v>44972</v>
      </c>
      <c r="BA219" s="39">
        <f t="shared" si="36"/>
        <v>30</v>
      </c>
      <c r="BB219" s="39">
        <f t="shared" si="37"/>
        <v>116</v>
      </c>
      <c r="BC219" s="39">
        <f t="shared" si="38"/>
        <v>3480</v>
      </c>
      <c r="BD219" s="39"/>
      <c r="BE219" s="39" t="s">
        <v>133</v>
      </c>
      <c r="BF219" s="39" t="s">
        <v>911</v>
      </c>
      <c r="BG219" s="39" t="s">
        <v>99</v>
      </c>
      <c r="BH219" s="38" t="s">
        <v>100</v>
      </c>
      <c r="BI219" s="38" t="s">
        <v>100</v>
      </c>
      <c r="BJ219" s="38" t="s">
        <v>101</v>
      </c>
    </row>
    <row r="220" spans="1:62" s="25" customFormat="1" ht="12.75" customHeight="1">
      <c r="A220" s="39">
        <f t="shared" si="39"/>
        <v>218</v>
      </c>
      <c r="B220" s="39" t="s">
        <v>911</v>
      </c>
      <c r="C220" s="39" t="s">
        <v>902</v>
      </c>
      <c r="D220" s="39" t="s">
        <v>903</v>
      </c>
      <c r="E220" s="39" t="s">
        <v>912</v>
      </c>
      <c r="F220" s="39" t="s">
        <v>913</v>
      </c>
      <c r="G220" s="39" t="s">
        <v>86</v>
      </c>
      <c r="H220" s="39" t="s">
        <v>894</v>
      </c>
      <c r="I220" s="39" t="s">
        <v>88</v>
      </c>
      <c r="J220" s="39" t="s">
        <v>89</v>
      </c>
      <c r="K220" s="39" t="s">
        <v>90</v>
      </c>
      <c r="L220" s="39" t="s">
        <v>890</v>
      </c>
      <c r="M220" s="39" t="s">
        <v>890</v>
      </c>
      <c r="N220" s="37">
        <v>45105</v>
      </c>
      <c r="O220" s="57">
        <v>175</v>
      </c>
      <c r="P220" s="63">
        <v>45105</v>
      </c>
      <c r="Q220" s="63">
        <v>45150</v>
      </c>
      <c r="R220" s="63">
        <v>45105</v>
      </c>
      <c r="S220" s="39"/>
      <c r="T220" s="39"/>
      <c r="U220" s="39" t="s">
        <v>91</v>
      </c>
      <c r="V220" s="39" t="s">
        <v>121</v>
      </c>
      <c r="W220" s="39">
        <v>175</v>
      </c>
      <c r="X220" s="39">
        <v>175</v>
      </c>
      <c r="Y220" s="39"/>
      <c r="Z220" s="39" t="s">
        <v>93</v>
      </c>
      <c r="AA220" s="39">
        <v>200000</v>
      </c>
      <c r="AB220" s="40">
        <v>44918</v>
      </c>
      <c r="AC220" s="39">
        <v>25.5</v>
      </c>
      <c r="AD220" s="39"/>
      <c r="AE220" s="39">
        <v>175</v>
      </c>
      <c r="AF220" s="39" t="s">
        <v>94</v>
      </c>
      <c r="AG220" s="39" t="s">
        <v>121</v>
      </c>
      <c r="AH220" s="39">
        <v>12.5</v>
      </c>
      <c r="AI220" s="39">
        <f t="shared" si="30"/>
        <v>2187.5</v>
      </c>
      <c r="AJ220" s="39"/>
      <c r="AK220" s="39" t="s">
        <v>95</v>
      </c>
      <c r="AL220" s="39">
        <v>175</v>
      </c>
      <c r="AM220" s="39">
        <v>30</v>
      </c>
      <c r="AN220" s="39">
        <f t="shared" si="31"/>
        <v>5250</v>
      </c>
      <c r="AO220" s="39"/>
      <c r="AP220" s="39"/>
      <c r="AQ220" s="39">
        <f t="shared" si="32"/>
        <v>0</v>
      </c>
      <c r="AR220" s="39">
        <f t="shared" si="33"/>
        <v>5250</v>
      </c>
      <c r="AS220" s="39"/>
      <c r="AT220" s="39" t="s">
        <v>689</v>
      </c>
      <c r="AU220" s="40">
        <v>44949</v>
      </c>
      <c r="AV220" s="39">
        <f t="shared" si="34"/>
        <v>30</v>
      </c>
      <c r="AW220" s="39">
        <f t="shared" si="35"/>
        <v>5250</v>
      </c>
      <c r="AX220" s="39"/>
      <c r="AY220" s="39">
        <v>1443</v>
      </c>
      <c r="AZ220" s="40">
        <v>44972</v>
      </c>
      <c r="BA220" s="39">
        <f t="shared" si="36"/>
        <v>30</v>
      </c>
      <c r="BB220" s="39">
        <f t="shared" si="37"/>
        <v>175</v>
      </c>
      <c r="BC220" s="39">
        <f t="shared" si="38"/>
        <v>5250</v>
      </c>
      <c r="BD220" s="39"/>
      <c r="BE220" s="39" t="s">
        <v>133</v>
      </c>
      <c r="BF220" s="39" t="s">
        <v>911</v>
      </c>
      <c r="BG220" s="39" t="s">
        <v>99</v>
      </c>
      <c r="BH220" s="38" t="s">
        <v>100</v>
      </c>
      <c r="BI220" s="38" t="s">
        <v>100</v>
      </c>
      <c r="BJ220" s="38" t="s">
        <v>101</v>
      </c>
    </row>
    <row r="221" spans="1:62" s="25" customFormat="1" ht="12.75" customHeight="1">
      <c r="A221" s="39">
        <f t="shared" si="39"/>
        <v>219</v>
      </c>
      <c r="B221" s="39" t="s">
        <v>914</v>
      </c>
      <c r="C221" s="39" t="s">
        <v>915</v>
      </c>
      <c r="D221" s="39" t="s">
        <v>916</v>
      </c>
      <c r="E221" s="39" t="s">
        <v>917</v>
      </c>
      <c r="F221" s="39" t="s">
        <v>916</v>
      </c>
      <c r="G221" s="39" t="s">
        <v>86</v>
      </c>
      <c r="H221" s="39" t="s">
        <v>894</v>
      </c>
      <c r="I221" s="39" t="s">
        <v>88</v>
      </c>
      <c r="J221" s="39" t="s">
        <v>89</v>
      </c>
      <c r="K221" s="39" t="s">
        <v>90</v>
      </c>
      <c r="L221" s="39" t="s">
        <v>890</v>
      </c>
      <c r="M221" s="39" t="s">
        <v>890</v>
      </c>
      <c r="N221" s="37">
        <v>44946</v>
      </c>
      <c r="O221" s="57">
        <v>5</v>
      </c>
      <c r="P221" s="63">
        <v>44946</v>
      </c>
      <c r="Q221" s="63">
        <v>45150</v>
      </c>
      <c r="R221" s="63">
        <v>44946</v>
      </c>
      <c r="S221" s="39"/>
      <c r="T221" s="39"/>
      <c r="U221" s="39" t="s">
        <v>91</v>
      </c>
      <c r="V221" s="39" t="s">
        <v>121</v>
      </c>
      <c r="W221" s="39">
        <v>5</v>
      </c>
      <c r="X221" s="39">
        <v>5</v>
      </c>
      <c r="Y221" s="39"/>
      <c r="Z221" s="39" t="s">
        <v>93</v>
      </c>
      <c r="AA221" s="39">
        <v>200000</v>
      </c>
      <c r="AB221" s="40">
        <v>44918</v>
      </c>
      <c r="AC221" s="39">
        <v>25.5</v>
      </c>
      <c r="AD221" s="39"/>
      <c r="AE221" s="39">
        <v>5</v>
      </c>
      <c r="AF221" s="39" t="s">
        <v>94</v>
      </c>
      <c r="AG221" s="39" t="s">
        <v>121</v>
      </c>
      <c r="AH221" s="39">
        <v>12.718</v>
      </c>
      <c r="AI221" s="39">
        <f t="shared" si="30"/>
        <v>63.59</v>
      </c>
      <c r="AJ221" s="39"/>
      <c r="AK221" s="39" t="s">
        <v>95</v>
      </c>
      <c r="AL221" s="39">
        <v>5</v>
      </c>
      <c r="AM221" s="39">
        <v>30</v>
      </c>
      <c r="AN221" s="39">
        <f t="shared" si="31"/>
        <v>150</v>
      </c>
      <c r="AO221" s="39"/>
      <c r="AP221" s="39"/>
      <c r="AQ221" s="39">
        <f t="shared" si="32"/>
        <v>0</v>
      </c>
      <c r="AR221" s="39">
        <f t="shared" si="33"/>
        <v>150</v>
      </c>
      <c r="AS221" s="39"/>
      <c r="AT221" s="39" t="s">
        <v>689</v>
      </c>
      <c r="AU221" s="40">
        <v>44949</v>
      </c>
      <c r="AV221" s="39">
        <f t="shared" si="34"/>
        <v>30</v>
      </c>
      <c r="AW221" s="39">
        <f t="shared" si="35"/>
        <v>150</v>
      </c>
      <c r="AX221" s="39"/>
      <c r="AY221" s="39">
        <v>1443</v>
      </c>
      <c r="AZ221" s="40">
        <v>44972</v>
      </c>
      <c r="BA221" s="39">
        <f t="shared" si="36"/>
        <v>30</v>
      </c>
      <c r="BB221" s="39">
        <f t="shared" si="37"/>
        <v>5</v>
      </c>
      <c r="BC221" s="39">
        <f t="shared" si="38"/>
        <v>150</v>
      </c>
      <c r="BD221" s="39"/>
      <c r="BE221" s="39" t="s">
        <v>136</v>
      </c>
      <c r="BF221" s="39" t="s">
        <v>914</v>
      </c>
      <c r="BG221" s="39" t="s">
        <v>99</v>
      </c>
      <c r="BH221" s="38" t="s">
        <v>100</v>
      </c>
      <c r="BI221" s="38" t="s">
        <v>100</v>
      </c>
      <c r="BJ221" s="38" t="s">
        <v>101</v>
      </c>
    </row>
    <row r="222" spans="1:62" s="25" customFormat="1" ht="12.75" customHeight="1">
      <c r="A222" s="39">
        <f t="shared" si="39"/>
        <v>220</v>
      </c>
      <c r="B222" s="39" t="s">
        <v>918</v>
      </c>
      <c r="C222" s="39" t="s">
        <v>915</v>
      </c>
      <c r="D222" s="39" t="s">
        <v>916</v>
      </c>
      <c r="E222" s="39" t="s">
        <v>919</v>
      </c>
      <c r="F222" s="39" t="s">
        <v>920</v>
      </c>
      <c r="G222" s="39" t="s">
        <v>86</v>
      </c>
      <c r="H222" s="39" t="s">
        <v>894</v>
      </c>
      <c r="I222" s="39" t="s">
        <v>88</v>
      </c>
      <c r="J222" s="39" t="s">
        <v>89</v>
      </c>
      <c r="K222" s="39" t="s">
        <v>90</v>
      </c>
      <c r="L222" s="39" t="s">
        <v>890</v>
      </c>
      <c r="M222" s="39" t="s">
        <v>890</v>
      </c>
      <c r="N222" s="37">
        <v>44946</v>
      </c>
      <c r="O222" s="57">
        <v>86</v>
      </c>
      <c r="P222" s="63">
        <v>44946</v>
      </c>
      <c r="Q222" s="63">
        <v>45150</v>
      </c>
      <c r="R222" s="63">
        <v>44946</v>
      </c>
      <c r="S222" s="39"/>
      <c r="T222" s="39"/>
      <c r="U222" s="39" t="s">
        <v>91</v>
      </c>
      <c r="V222" s="39" t="s">
        <v>121</v>
      </c>
      <c r="W222" s="39">
        <v>86</v>
      </c>
      <c r="X222" s="39">
        <v>86</v>
      </c>
      <c r="Y222" s="39"/>
      <c r="Z222" s="39" t="s">
        <v>93</v>
      </c>
      <c r="AA222" s="39">
        <v>200000</v>
      </c>
      <c r="AB222" s="40">
        <v>44918</v>
      </c>
      <c r="AC222" s="39">
        <v>25.5</v>
      </c>
      <c r="AD222" s="39"/>
      <c r="AE222" s="39">
        <v>86</v>
      </c>
      <c r="AF222" s="39" t="s">
        <v>94</v>
      </c>
      <c r="AG222" s="39" t="s">
        <v>121</v>
      </c>
      <c r="AH222" s="39">
        <v>12.718</v>
      </c>
      <c r="AI222" s="39">
        <f t="shared" si="30"/>
        <v>1093.748</v>
      </c>
      <c r="AJ222" s="39"/>
      <c r="AK222" s="39" t="s">
        <v>95</v>
      </c>
      <c r="AL222" s="39">
        <v>86</v>
      </c>
      <c r="AM222" s="39">
        <v>30</v>
      </c>
      <c r="AN222" s="39">
        <f t="shared" si="31"/>
        <v>2580</v>
      </c>
      <c r="AO222" s="39"/>
      <c r="AP222" s="39"/>
      <c r="AQ222" s="39">
        <f t="shared" si="32"/>
        <v>0</v>
      </c>
      <c r="AR222" s="39">
        <f t="shared" si="33"/>
        <v>2580</v>
      </c>
      <c r="AS222" s="39"/>
      <c r="AT222" s="39" t="s">
        <v>689</v>
      </c>
      <c r="AU222" s="40">
        <v>44949</v>
      </c>
      <c r="AV222" s="39">
        <f t="shared" si="34"/>
        <v>30</v>
      </c>
      <c r="AW222" s="39">
        <f t="shared" si="35"/>
        <v>2580</v>
      </c>
      <c r="AX222" s="39"/>
      <c r="AY222" s="39">
        <v>1443</v>
      </c>
      <c r="AZ222" s="40">
        <v>44972</v>
      </c>
      <c r="BA222" s="39">
        <f t="shared" si="36"/>
        <v>30</v>
      </c>
      <c r="BB222" s="39">
        <f t="shared" si="37"/>
        <v>86</v>
      </c>
      <c r="BC222" s="39">
        <f t="shared" si="38"/>
        <v>2580</v>
      </c>
      <c r="BD222" s="39"/>
      <c r="BE222" s="39" t="s">
        <v>141</v>
      </c>
      <c r="BF222" s="39" t="s">
        <v>918</v>
      </c>
      <c r="BG222" s="39" t="s">
        <v>99</v>
      </c>
      <c r="BH222" s="38" t="s">
        <v>100</v>
      </c>
      <c r="BI222" s="38" t="s">
        <v>100</v>
      </c>
      <c r="BJ222" s="38" t="s">
        <v>101</v>
      </c>
    </row>
    <row r="223" spans="1:62" s="25" customFormat="1" ht="12.75" customHeight="1">
      <c r="A223" s="39">
        <f t="shared" si="39"/>
        <v>221</v>
      </c>
      <c r="B223" s="39" t="s">
        <v>921</v>
      </c>
      <c r="C223" s="39" t="s">
        <v>919</v>
      </c>
      <c r="D223" s="39" t="s">
        <v>920</v>
      </c>
      <c r="E223" s="39" t="s">
        <v>922</v>
      </c>
      <c r="F223" s="39" t="s">
        <v>923</v>
      </c>
      <c r="G223" s="39" t="s">
        <v>86</v>
      </c>
      <c r="H223" s="39" t="s">
        <v>894</v>
      </c>
      <c r="I223" s="39" t="s">
        <v>88</v>
      </c>
      <c r="J223" s="39" t="s">
        <v>89</v>
      </c>
      <c r="K223" s="39" t="s">
        <v>90</v>
      </c>
      <c r="L223" s="39" t="s">
        <v>890</v>
      </c>
      <c r="M223" s="39" t="s">
        <v>890</v>
      </c>
      <c r="N223" s="37">
        <v>44946</v>
      </c>
      <c r="O223" s="57">
        <v>250</v>
      </c>
      <c r="P223" s="63">
        <v>44946</v>
      </c>
      <c r="Q223" s="63">
        <v>45150</v>
      </c>
      <c r="R223" s="63">
        <v>44946</v>
      </c>
      <c r="S223" s="39"/>
      <c r="T223" s="39"/>
      <c r="U223" s="39" t="s">
        <v>91</v>
      </c>
      <c r="V223" s="39" t="s">
        <v>121</v>
      </c>
      <c r="W223" s="39">
        <v>250</v>
      </c>
      <c r="X223" s="39">
        <v>250</v>
      </c>
      <c r="Y223" s="39"/>
      <c r="Z223" s="39" t="s">
        <v>93</v>
      </c>
      <c r="AA223" s="39">
        <v>200000</v>
      </c>
      <c r="AB223" s="40">
        <v>44918</v>
      </c>
      <c r="AC223" s="39">
        <v>25.5</v>
      </c>
      <c r="AD223" s="39"/>
      <c r="AE223" s="39">
        <v>250</v>
      </c>
      <c r="AF223" s="39" t="s">
        <v>94</v>
      </c>
      <c r="AG223" s="39" t="s">
        <v>121</v>
      </c>
      <c r="AH223" s="39">
        <v>12.718</v>
      </c>
      <c r="AI223" s="39">
        <f t="shared" si="30"/>
        <v>3179.5</v>
      </c>
      <c r="AJ223" s="39"/>
      <c r="AK223" s="39" t="s">
        <v>95</v>
      </c>
      <c r="AL223" s="39">
        <v>250</v>
      </c>
      <c r="AM223" s="39">
        <v>30</v>
      </c>
      <c r="AN223" s="39">
        <f t="shared" si="31"/>
        <v>7500</v>
      </c>
      <c r="AO223" s="39"/>
      <c r="AP223" s="39"/>
      <c r="AQ223" s="39">
        <f t="shared" si="32"/>
        <v>0</v>
      </c>
      <c r="AR223" s="39">
        <f t="shared" si="33"/>
        <v>7500</v>
      </c>
      <c r="AS223" s="39"/>
      <c r="AT223" s="39" t="s">
        <v>577</v>
      </c>
      <c r="AU223" s="40">
        <v>45082</v>
      </c>
      <c r="AV223" s="39">
        <f t="shared" si="34"/>
        <v>30</v>
      </c>
      <c r="AW223" s="39">
        <f t="shared" si="35"/>
        <v>7500</v>
      </c>
      <c r="AX223" s="39"/>
      <c r="AY223" s="38" t="s">
        <v>924</v>
      </c>
      <c r="AZ223" s="64">
        <v>45136</v>
      </c>
      <c r="BA223" s="39">
        <f t="shared" si="36"/>
        <v>30</v>
      </c>
      <c r="BB223" s="39">
        <f t="shared" si="37"/>
        <v>250</v>
      </c>
      <c r="BC223" s="39">
        <f t="shared" si="38"/>
        <v>7500</v>
      </c>
      <c r="BD223" s="39"/>
      <c r="BE223" s="39" t="s">
        <v>144</v>
      </c>
      <c r="BF223" s="39" t="s">
        <v>921</v>
      </c>
      <c r="BG223" s="39" t="s">
        <v>99</v>
      </c>
      <c r="BH223" s="38" t="s">
        <v>100</v>
      </c>
      <c r="BI223" s="38" t="s">
        <v>100</v>
      </c>
      <c r="BJ223" s="38" t="s">
        <v>101</v>
      </c>
    </row>
    <row r="224" spans="1:62" s="25" customFormat="1" ht="12.75" customHeight="1">
      <c r="A224" s="39">
        <f t="shared" si="39"/>
        <v>222</v>
      </c>
      <c r="B224" s="39" t="s">
        <v>925</v>
      </c>
      <c r="C224" s="39" t="s">
        <v>915</v>
      </c>
      <c r="D224" s="39" t="s">
        <v>916</v>
      </c>
      <c r="E224" s="39" t="s">
        <v>926</v>
      </c>
      <c r="F224" s="39" t="s">
        <v>927</v>
      </c>
      <c r="G224" s="39" t="s">
        <v>86</v>
      </c>
      <c r="H224" s="39" t="s">
        <v>894</v>
      </c>
      <c r="I224" s="39" t="s">
        <v>88</v>
      </c>
      <c r="J224" s="39" t="s">
        <v>89</v>
      </c>
      <c r="K224" s="39" t="s">
        <v>90</v>
      </c>
      <c r="L224" s="39" t="s">
        <v>890</v>
      </c>
      <c r="M224" s="39" t="s">
        <v>890</v>
      </c>
      <c r="N224" s="37">
        <v>44946</v>
      </c>
      <c r="O224" s="57">
        <v>60</v>
      </c>
      <c r="P224" s="63">
        <v>44946</v>
      </c>
      <c r="Q224" s="63">
        <v>45150</v>
      </c>
      <c r="R224" s="63">
        <v>44946</v>
      </c>
      <c r="S224" s="39"/>
      <c r="T224" s="39"/>
      <c r="U224" s="39" t="s">
        <v>91</v>
      </c>
      <c r="V224" s="39" t="s">
        <v>121</v>
      </c>
      <c r="W224" s="39">
        <v>60</v>
      </c>
      <c r="X224" s="39">
        <v>60</v>
      </c>
      <c r="Y224" s="39"/>
      <c r="Z224" s="39" t="s">
        <v>93</v>
      </c>
      <c r="AA224" s="39">
        <v>200000</v>
      </c>
      <c r="AB224" s="40">
        <v>44918</v>
      </c>
      <c r="AC224" s="39">
        <v>25.5</v>
      </c>
      <c r="AD224" s="39"/>
      <c r="AE224" s="39">
        <v>60</v>
      </c>
      <c r="AF224" s="39" t="s">
        <v>94</v>
      </c>
      <c r="AG224" s="39" t="s">
        <v>121</v>
      </c>
      <c r="AH224" s="39">
        <v>12.718</v>
      </c>
      <c r="AI224" s="39">
        <f t="shared" si="30"/>
        <v>763.08</v>
      </c>
      <c r="AJ224" s="39"/>
      <c r="AK224" s="39" t="s">
        <v>95</v>
      </c>
      <c r="AL224" s="39">
        <v>60</v>
      </c>
      <c r="AM224" s="39">
        <v>30</v>
      </c>
      <c r="AN224" s="39">
        <f t="shared" si="31"/>
        <v>1800</v>
      </c>
      <c r="AO224" s="39"/>
      <c r="AP224" s="39"/>
      <c r="AQ224" s="39">
        <f t="shared" si="32"/>
        <v>0</v>
      </c>
      <c r="AR224" s="39">
        <f t="shared" si="33"/>
        <v>1800</v>
      </c>
      <c r="AS224" s="39"/>
      <c r="AT224" s="39" t="s">
        <v>577</v>
      </c>
      <c r="AU224" s="40">
        <v>45082</v>
      </c>
      <c r="AV224" s="39">
        <f t="shared" si="34"/>
        <v>30</v>
      </c>
      <c r="AW224" s="39">
        <f t="shared" si="35"/>
        <v>1800</v>
      </c>
      <c r="AX224" s="39"/>
      <c r="AY224" s="38" t="s">
        <v>924</v>
      </c>
      <c r="AZ224" s="64">
        <v>45136</v>
      </c>
      <c r="BA224" s="39">
        <f t="shared" si="36"/>
        <v>30</v>
      </c>
      <c r="BB224" s="39">
        <f t="shared" si="37"/>
        <v>60</v>
      </c>
      <c r="BC224" s="39">
        <f t="shared" si="38"/>
        <v>1800</v>
      </c>
      <c r="BD224" s="39"/>
      <c r="BE224" s="39" t="s">
        <v>149</v>
      </c>
      <c r="BF224" s="39" t="s">
        <v>925</v>
      </c>
      <c r="BG224" s="39" t="s">
        <v>99</v>
      </c>
      <c r="BH224" s="38" t="s">
        <v>100</v>
      </c>
      <c r="BI224" s="38" t="s">
        <v>100</v>
      </c>
      <c r="BJ224" s="38" t="s">
        <v>101</v>
      </c>
    </row>
    <row r="225" spans="1:62" s="25" customFormat="1" ht="12.75" customHeight="1">
      <c r="A225" s="39">
        <f t="shared" si="39"/>
        <v>223</v>
      </c>
      <c r="B225" s="39" t="s">
        <v>928</v>
      </c>
      <c r="C225" s="39" t="s">
        <v>915</v>
      </c>
      <c r="D225" s="39" t="s">
        <v>916</v>
      </c>
      <c r="E225" s="39" t="s">
        <v>929</v>
      </c>
      <c r="F225" s="39" t="s">
        <v>930</v>
      </c>
      <c r="G225" s="39" t="s">
        <v>86</v>
      </c>
      <c r="H225" s="39" t="s">
        <v>894</v>
      </c>
      <c r="I225" s="39" t="s">
        <v>88</v>
      </c>
      <c r="J225" s="39" t="s">
        <v>89</v>
      </c>
      <c r="K225" s="39" t="s">
        <v>90</v>
      </c>
      <c r="L225" s="39" t="s">
        <v>890</v>
      </c>
      <c r="M225" s="39" t="s">
        <v>890</v>
      </c>
      <c r="N225" s="37">
        <v>44946</v>
      </c>
      <c r="O225" s="57">
        <v>17</v>
      </c>
      <c r="P225" s="63">
        <v>44946</v>
      </c>
      <c r="Q225" s="63">
        <v>45150</v>
      </c>
      <c r="R225" s="63">
        <v>44946</v>
      </c>
      <c r="S225" s="39"/>
      <c r="T225" s="39"/>
      <c r="U225" s="39" t="s">
        <v>91</v>
      </c>
      <c r="V225" s="39" t="s">
        <v>121</v>
      </c>
      <c r="W225" s="39">
        <v>17</v>
      </c>
      <c r="X225" s="39">
        <v>17</v>
      </c>
      <c r="Y225" s="39"/>
      <c r="Z225" s="39" t="s">
        <v>93</v>
      </c>
      <c r="AA225" s="39">
        <v>200000</v>
      </c>
      <c r="AB225" s="40">
        <v>44918</v>
      </c>
      <c r="AC225" s="39">
        <v>25.5</v>
      </c>
      <c r="AD225" s="39"/>
      <c r="AE225" s="39">
        <v>17</v>
      </c>
      <c r="AF225" s="39" t="s">
        <v>94</v>
      </c>
      <c r="AG225" s="39" t="s">
        <v>121</v>
      </c>
      <c r="AH225" s="39">
        <v>12.718</v>
      </c>
      <c r="AI225" s="39">
        <f t="shared" si="30"/>
        <v>216.20599999999999</v>
      </c>
      <c r="AJ225" s="39"/>
      <c r="AK225" s="39" t="s">
        <v>95</v>
      </c>
      <c r="AL225" s="39">
        <v>17</v>
      </c>
      <c r="AM225" s="39">
        <v>30</v>
      </c>
      <c r="AN225" s="39">
        <f t="shared" si="31"/>
        <v>510</v>
      </c>
      <c r="AO225" s="39"/>
      <c r="AP225" s="39"/>
      <c r="AQ225" s="39">
        <f t="shared" si="32"/>
        <v>0</v>
      </c>
      <c r="AR225" s="39">
        <f t="shared" si="33"/>
        <v>510</v>
      </c>
      <c r="AS225" s="39"/>
      <c r="AT225" s="39" t="s">
        <v>577</v>
      </c>
      <c r="AU225" s="40">
        <v>45082</v>
      </c>
      <c r="AV225" s="39">
        <f t="shared" si="34"/>
        <v>30</v>
      </c>
      <c r="AW225" s="39">
        <f t="shared" si="35"/>
        <v>510</v>
      </c>
      <c r="AX225" s="39"/>
      <c r="AY225" s="38" t="s">
        <v>924</v>
      </c>
      <c r="AZ225" s="64">
        <v>45136</v>
      </c>
      <c r="BA225" s="39">
        <f t="shared" si="36"/>
        <v>30</v>
      </c>
      <c r="BB225" s="39">
        <f t="shared" si="37"/>
        <v>17</v>
      </c>
      <c r="BC225" s="39">
        <f t="shared" si="38"/>
        <v>510</v>
      </c>
      <c r="BD225" s="39"/>
      <c r="BE225" s="39" t="s">
        <v>154</v>
      </c>
      <c r="BF225" s="39" t="s">
        <v>928</v>
      </c>
      <c r="BG225" s="39" t="s">
        <v>99</v>
      </c>
      <c r="BH225" s="38" t="s">
        <v>100</v>
      </c>
      <c r="BI225" s="38" t="s">
        <v>100</v>
      </c>
      <c r="BJ225" s="38" t="s">
        <v>101</v>
      </c>
    </row>
    <row r="226" spans="1:62" s="25" customFormat="1" ht="12.75" customHeight="1">
      <c r="A226" s="39">
        <f t="shared" si="39"/>
        <v>224</v>
      </c>
      <c r="B226" s="39" t="s">
        <v>928</v>
      </c>
      <c r="C226" s="39" t="s">
        <v>915</v>
      </c>
      <c r="D226" s="39" t="s">
        <v>916</v>
      </c>
      <c r="E226" s="39" t="s">
        <v>929</v>
      </c>
      <c r="F226" s="39" t="s">
        <v>930</v>
      </c>
      <c r="G226" s="39" t="s">
        <v>86</v>
      </c>
      <c r="H226" s="39" t="s">
        <v>894</v>
      </c>
      <c r="I226" s="39" t="s">
        <v>88</v>
      </c>
      <c r="J226" s="39" t="s">
        <v>89</v>
      </c>
      <c r="K226" s="39" t="s">
        <v>90</v>
      </c>
      <c r="L226" s="39" t="s">
        <v>890</v>
      </c>
      <c r="M226" s="39" t="s">
        <v>890</v>
      </c>
      <c r="N226" s="37">
        <v>45105</v>
      </c>
      <c r="O226" s="57">
        <v>197</v>
      </c>
      <c r="P226" s="63">
        <v>45105</v>
      </c>
      <c r="Q226" s="63">
        <v>45150</v>
      </c>
      <c r="R226" s="63">
        <v>45105</v>
      </c>
      <c r="S226" s="39"/>
      <c r="T226" s="39"/>
      <c r="U226" s="39" t="s">
        <v>91</v>
      </c>
      <c r="V226" s="39" t="s">
        <v>121</v>
      </c>
      <c r="W226" s="39">
        <v>197</v>
      </c>
      <c r="X226" s="39">
        <v>197</v>
      </c>
      <c r="Y226" s="39"/>
      <c r="Z226" s="39" t="s">
        <v>93</v>
      </c>
      <c r="AA226" s="39">
        <v>200000</v>
      </c>
      <c r="AB226" s="40">
        <v>44918</v>
      </c>
      <c r="AC226" s="39">
        <v>25.5</v>
      </c>
      <c r="AD226" s="39"/>
      <c r="AE226" s="39">
        <v>197</v>
      </c>
      <c r="AF226" s="39" t="s">
        <v>94</v>
      </c>
      <c r="AG226" s="39" t="s">
        <v>121</v>
      </c>
      <c r="AH226" s="39">
        <v>12.5</v>
      </c>
      <c r="AI226" s="39">
        <f t="shared" si="30"/>
        <v>2462.5</v>
      </c>
      <c r="AJ226" s="39"/>
      <c r="AK226" s="39" t="s">
        <v>95</v>
      </c>
      <c r="AL226" s="39">
        <v>197</v>
      </c>
      <c r="AM226" s="39">
        <v>30</v>
      </c>
      <c r="AN226" s="39">
        <f t="shared" si="31"/>
        <v>5910</v>
      </c>
      <c r="AO226" s="39"/>
      <c r="AP226" s="39"/>
      <c r="AQ226" s="39">
        <f t="shared" si="32"/>
        <v>0</v>
      </c>
      <c r="AR226" s="39">
        <f t="shared" si="33"/>
        <v>5910</v>
      </c>
      <c r="AS226" s="39"/>
      <c r="AT226" s="39" t="s">
        <v>577</v>
      </c>
      <c r="AU226" s="40">
        <v>45082</v>
      </c>
      <c r="AV226" s="39">
        <f t="shared" si="34"/>
        <v>30</v>
      </c>
      <c r="AW226" s="39">
        <f t="shared" si="35"/>
        <v>5910</v>
      </c>
      <c r="AX226" s="39"/>
      <c r="AY226" s="38" t="s">
        <v>924</v>
      </c>
      <c r="AZ226" s="64">
        <v>45136</v>
      </c>
      <c r="BA226" s="39">
        <f t="shared" si="36"/>
        <v>30</v>
      </c>
      <c r="BB226" s="39">
        <f t="shared" si="37"/>
        <v>197</v>
      </c>
      <c r="BC226" s="39">
        <f t="shared" si="38"/>
        <v>5910</v>
      </c>
      <c r="BD226" s="39"/>
      <c r="BE226" s="39" t="s">
        <v>154</v>
      </c>
      <c r="BF226" s="39" t="s">
        <v>928</v>
      </c>
      <c r="BG226" s="39" t="s">
        <v>99</v>
      </c>
      <c r="BH226" s="38" t="s">
        <v>100</v>
      </c>
      <c r="BI226" s="38" t="s">
        <v>100</v>
      </c>
      <c r="BJ226" s="38" t="s">
        <v>101</v>
      </c>
    </row>
    <row r="227" spans="1:62" s="25" customFormat="1" ht="12.75" customHeight="1">
      <c r="A227" s="39">
        <f t="shared" si="39"/>
        <v>225</v>
      </c>
      <c r="B227" s="39" t="s">
        <v>931</v>
      </c>
      <c r="C227" s="39" t="s">
        <v>892</v>
      </c>
      <c r="D227" s="39" t="s">
        <v>893</v>
      </c>
      <c r="E227" s="39" t="s">
        <v>932</v>
      </c>
      <c r="F227" s="39" t="s">
        <v>933</v>
      </c>
      <c r="G227" s="39" t="s">
        <v>86</v>
      </c>
      <c r="H227" s="39" t="s">
        <v>894</v>
      </c>
      <c r="I227" s="39" t="s">
        <v>88</v>
      </c>
      <c r="J227" s="39" t="s">
        <v>89</v>
      </c>
      <c r="K227" s="39" t="s">
        <v>90</v>
      </c>
      <c r="L227" s="39" t="s">
        <v>890</v>
      </c>
      <c r="M227" s="39" t="s">
        <v>890</v>
      </c>
      <c r="N227" s="37">
        <v>44946</v>
      </c>
      <c r="O227" s="57">
        <v>162</v>
      </c>
      <c r="P227" s="63">
        <v>44946</v>
      </c>
      <c r="Q227" s="63">
        <v>45150</v>
      </c>
      <c r="R227" s="63">
        <v>44946</v>
      </c>
      <c r="S227" s="39"/>
      <c r="T227" s="39"/>
      <c r="U227" s="39" t="s">
        <v>91</v>
      </c>
      <c r="V227" s="39" t="s">
        <v>121</v>
      </c>
      <c r="W227" s="39">
        <v>162</v>
      </c>
      <c r="X227" s="39">
        <v>162</v>
      </c>
      <c r="Y227" s="39"/>
      <c r="Z227" s="39" t="s">
        <v>93</v>
      </c>
      <c r="AA227" s="39">
        <v>200000</v>
      </c>
      <c r="AB227" s="40">
        <v>44918</v>
      </c>
      <c r="AC227" s="39">
        <v>25.5</v>
      </c>
      <c r="AD227" s="39"/>
      <c r="AE227" s="39">
        <v>162</v>
      </c>
      <c r="AF227" s="39" t="s">
        <v>94</v>
      </c>
      <c r="AG227" s="39" t="s">
        <v>121</v>
      </c>
      <c r="AH227" s="39">
        <v>12.718</v>
      </c>
      <c r="AI227" s="39">
        <f t="shared" si="30"/>
        <v>2060.3159999999998</v>
      </c>
      <c r="AJ227" s="39"/>
      <c r="AK227" s="39" t="s">
        <v>95</v>
      </c>
      <c r="AL227" s="39">
        <v>162</v>
      </c>
      <c r="AM227" s="39">
        <v>30</v>
      </c>
      <c r="AN227" s="39">
        <f t="shared" si="31"/>
        <v>4860</v>
      </c>
      <c r="AO227" s="39"/>
      <c r="AP227" s="39"/>
      <c r="AQ227" s="39">
        <f t="shared" si="32"/>
        <v>0</v>
      </c>
      <c r="AR227" s="39">
        <f t="shared" si="33"/>
        <v>4860</v>
      </c>
      <c r="AS227" s="39"/>
      <c r="AT227" s="39" t="s">
        <v>577</v>
      </c>
      <c r="AU227" s="40">
        <v>45082</v>
      </c>
      <c r="AV227" s="39">
        <f t="shared" si="34"/>
        <v>30</v>
      </c>
      <c r="AW227" s="39">
        <f t="shared" si="35"/>
        <v>4860</v>
      </c>
      <c r="AX227" s="39"/>
      <c r="AY227" s="38" t="s">
        <v>924</v>
      </c>
      <c r="AZ227" s="64">
        <v>45136</v>
      </c>
      <c r="BA227" s="39">
        <f t="shared" si="36"/>
        <v>30</v>
      </c>
      <c r="BB227" s="39">
        <f t="shared" si="37"/>
        <v>162</v>
      </c>
      <c r="BC227" s="39">
        <f t="shared" si="38"/>
        <v>4860</v>
      </c>
      <c r="BD227" s="39"/>
      <c r="BE227" s="39" t="s">
        <v>157</v>
      </c>
      <c r="BF227" s="39" t="s">
        <v>931</v>
      </c>
      <c r="BG227" s="39" t="s">
        <v>99</v>
      </c>
      <c r="BH227" s="38" t="s">
        <v>100</v>
      </c>
      <c r="BI227" s="38" t="s">
        <v>100</v>
      </c>
      <c r="BJ227" s="38" t="s">
        <v>101</v>
      </c>
    </row>
    <row r="228" spans="1:62" s="25" customFormat="1" ht="12.75" customHeight="1">
      <c r="A228" s="39">
        <f t="shared" si="39"/>
        <v>226</v>
      </c>
      <c r="B228" s="39" t="s">
        <v>934</v>
      </c>
      <c r="C228" s="39" t="s">
        <v>892</v>
      </c>
      <c r="D228" s="39" t="s">
        <v>893</v>
      </c>
      <c r="E228" s="39" t="s">
        <v>935</v>
      </c>
      <c r="F228" s="39" t="s">
        <v>936</v>
      </c>
      <c r="G228" s="39" t="s">
        <v>86</v>
      </c>
      <c r="H228" s="39" t="s">
        <v>894</v>
      </c>
      <c r="I228" s="39" t="s">
        <v>88</v>
      </c>
      <c r="J228" s="39" t="s">
        <v>89</v>
      </c>
      <c r="K228" s="39" t="s">
        <v>90</v>
      </c>
      <c r="L228" s="39" t="s">
        <v>890</v>
      </c>
      <c r="M228" s="39" t="s">
        <v>890</v>
      </c>
      <c r="N228" s="37">
        <v>44946</v>
      </c>
      <c r="O228" s="57">
        <v>156</v>
      </c>
      <c r="P228" s="63">
        <v>44946</v>
      </c>
      <c r="Q228" s="63">
        <v>45150</v>
      </c>
      <c r="R228" s="63">
        <v>44946</v>
      </c>
      <c r="S228" s="39"/>
      <c r="T228" s="39"/>
      <c r="U228" s="39" t="s">
        <v>91</v>
      </c>
      <c r="V228" s="39" t="s">
        <v>121</v>
      </c>
      <c r="W228" s="39">
        <v>156</v>
      </c>
      <c r="X228" s="39">
        <v>156</v>
      </c>
      <c r="Y228" s="39"/>
      <c r="Z228" s="39" t="s">
        <v>93</v>
      </c>
      <c r="AA228" s="39">
        <v>200000</v>
      </c>
      <c r="AB228" s="40">
        <v>44918</v>
      </c>
      <c r="AC228" s="39">
        <v>25.5</v>
      </c>
      <c r="AD228" s="39"/>
      <c r="AE228" s="39">
        <v>156</v>
      </c>
      <c r="AF228" s="39" t="s">
        <v>94</v>
      </c>
      <c r="AG228" s="39" t="s">
        <v>121</v>
      </c>
      <c r="AH228" s="39">
        <v>12.718</v>
      </c>
      <c r="AI228" s="39">
        <f t="shared" si="30"/>
        <v>1984.008</v>
      </c>
      <c r="AJ228" s="39"/>
      <c r="AK228" s="39" t="s">
        <v>95</v>
      </c>
      <c r="AL228" s="39">
        <v>156</v>
      </c>
      <c r="AM228" s="39">
        <v>30</v>
      </c>
      <c r="AN228" s="39">
        <f t="shared" si="31"/>
        <v>4680</v>
      </c>
      <c r="AO228" s="39"/>
      <c r="AP228" s="39"/>
      <c r="AQ228" s="39">
        <f t="shared" si="32"/>
        <v>0</v>
      </c>
      <c r="AR228" s="39">
        <f t="shared" si="33"/>
        <v>4680</v>
      </c>
      <c r="AS228" s="39"/>
      <c r="AT228" s="39" t="s">
        <v>689</v>
      </c>
      <c r="AU228" s="40">
        <v>44949</v>
      </c>
      <c r="AV228" s="39">
        <f t="shared" si="34"/>
        <v>30</v>
      </c>
      <c r="AW228" s="39">
        <f t="shared" si="35"/>
        <v>4680</v>
      </c>
      <c r="AX228" s="39"/>
      <c r="AY228" s="39">
        <v>1443</v>
      </c>
      <c r="AZ228" s="40">
        <v>44972</v>
      </c>
      <c r="BA228" s="39">
        <f t="shared" si="36"/>
        <v>30</v>
      </c>
      <c r="BB228" s="39">
        <f t="shared" si="37"/>
        <v>156</v>
      </c>
      <c r="BC228" s="39">
        <f t="shared" si="38"/>
        <v>4680</v>
      </c>
      <c r="BD228" s="39"/>
      <c r="BE228" s="39" t="s">
        <v>160</v>
      </c>
      <c r="BF228" s="39" t="s">
        <v>934</v>
      </c>
      <c r="BG228" s="39" t="s">
        <v>99</v>
      </c>
      <c r="BH228" s="38" t="s">
        <v>100</v>
      </c>
      <c r="BI228" s="38" t="s">
        <v>100</v>
      </c>
      <c r="BJ228" s="38" t="s">
        <v>101</v>
      </c>
    </row>
    <row r="229" spans="1:62" s="25" customFormat="1" ht="12.75" customHeight="1">
      <c r="A229" s="39">
        <f t="shared" si="39"/>
        <v>227</v>
      </c>
      <c r="B229" s="39" t="s">
        <v>937</v>
      </c>
      <c r="C229" s="39" t="s">
        <v>938</v>
      </c>
      <c r="D229" s="39" t="s">
        <v>893</v>
      </c>
      <c r="E229" s="39" t="s">
        <v>939</v>
      </c>
      <c r="F229" s="39" t="s">
        <v>940</v>
      </c>
      <c r="G229" s="39" t="s">
        <v>86</v>
      </c>
      <c r="H229" s="39" t="s">
        <v>894</v>
      </c>
      <c r="I229" s="39" t="s">
        <v>88</v>
      </c>
      <c r="J229" s="39" t="s">
        <v>89</v>
      </c>
      <c r="K229" s="39" t="s">
        <v>90</v>
      </c>
      <c r="L229" s="39" t="s">
        <v>890</v>
      </c>
      <c r="M229" s="39" t="s">
        <v>890</v>
      </c>
      <c r="N229" s="37">
        <v>45105</v>
      </c>
      <c r="O229" s="57">
        <v>71</v>
      </c>
      <c r="P229" s="63">
        <v>45105</v>
      </c>
      <c r="Q229" s="63">
        <v>45150</v>
      </c>
      <c r="R229" s="63">
        <v>45105</v>
      </c>
      <c r="S229" s="39"/>
      <c r="T229" s="39"/>
      <c r="U229" s="39" t="s">
        <v>91</v>
      </c>
      <c r="V229" s="39" t="s">
        <v>121</v>
      </c>
      <c r="W229" s="39">
        <v>71</v>
      </c>
      <c r="X229" s="39">
        <v>71</v>
      </c>
      <c r="Y229" s="39"/>
      <c r="Z229" s="39" t="s">
        <v>93</v>
      </c>
      <c r="AA229" s="39">
        <v>200000</v>
      </c>
      <c r="AB229" s="40">
        <v>44918</v>
      </c>
      <c r="AC229" s="39">
        <v>25.5</v>
      </c>
      <c r="AD229" s="39"/>
      <c r="AE229" s="39">
        <v>71</v>
      </c>
      <c r="AF229" s="39" t="s">
        <v>94</v>
      </c>
      <c r="AG229" s="39" t="s">
        <v>121</v>
      </c>
      <c r="AH229" s="39">
        <v>12.5</v>
      </c>
      <c r="AI229" s="39">
        <f t="shared" si="30"/>
        <v>887.5</v>
      </c>
      <c r="AJ229" s="39"/>
      <c r="AK229" s="39" t="s">
        <v>95</v>
      </c>
      <c r="AL229" s="39">
        <v>71</v>
      </c>
      <c r="AM229" s="39">
        <v>30</v>
      </c>
      <c r="AN229" s="39">
        <f t="shared" si="31"/>
        <v>2130</v>
      </c>
      <c r="AO229" s="39"/>
      <c r="AP229" s="39"/>
      <c r="AQ229" s="39">
        <f t="shared" si="32"/>
        <v>0</v>
      </c>
      <c r="AR229" s="39">
        <f t="shared" si="33"/>
        <v>2130</v>
      </c>
      <c r="AS229" s="39"/>
      <c r="AT229" s="39" t="s">
        <v>577</v>
      </c>
      <c r="AU229" s="40">
        <v>45082</v>
      </c>
      <c r="AV229" s="39">
        <f t="shared" si="34"/>
        <v>30</v>
      </c>
      <c r="AW229" s="39">
        <f t="shared" si="35"/>
        <v>2130</v>
      </c>
      <c r="AX229" s="39"/>
      <c r="AY229" s="38" t="s">
        <v>924</v>
      </c>
      <c r="AZ229" s="64">
        <v>45136</v>
      </c>
      <c r="BA229" s="39">
        <f t="shared" si="36"/>
        <v>30</v>
      </c>
      <c r="BB229" s="39">
        <f t="shared" si="37"/>
        <v>71</v>
      </c>
      <c r="BC229" s="39">
        <f t="shared" si="38"/>
        <v>2130</v>
      </c>
      <c r="BD229" s="39"/>
      <c r="BE229" s="39" t="s">
        <v>166</v>
      </c>
      <c r="BF229" s="39" t="s">
        <v>937</v>
      </c>
      <c r="BG229" s="39" t="s">
        <v>99</v>
      </c>
      <c r="BH229" s="38" t="s">
        <v>100</v>
      </c>
      <c r="BI229" s="38" t="s">
        <v>100</v>
      </c>
      <c r="BJ229" s="38" t="s">
        <v>101</v>
      </c>
    </row>
    <row r="230" spans="1:62" s="25" customFormat="1" ht="12.75" customHeight="1">
      <c r="A230" s="39">
        <f t="shared" si="39"/>
        <v>228</v>
      </c>
      <c r="B230" s="39" t="s">
        <v>941</v>
      </c>
      <c r="C230" s="39" t="s">
        <v>942</v>
      </c>
      <c r="D230" s="39" t="s">
        <v>943</v>
      </c>
      <c r="E230" s="39" t="s">
        <v>944</v>
      </c>
      <c r="F230" s="39" t="s">
        <v>945</v>
      </c>
      <c r="G230" s="39" t="s">
        <v>86</v>
      </c>
      <c r="H230" s="39" t="s">
        <v>894</v>
      </c>
      <c r="I230" s="39" t="s">
        <v>88</v>
      </c>
      <c r="J230" s="39" t="s">
        <v>89</v>
      </c>
      <c r="K230" s="39" t="s">
        <v>90</v>
      </c>
      <c r="L230" s="39" t="s">
        <v>890</v>
      </c>
      <c r="M230" s="39" t="s">
        <v>890</v>
      </c>
      <c r="N230" s="37">
        <v>45105</v>
      </c>
      <c r="O230" s="57">
        <v>57</v>
      </c>
      <c r="P230" s="63">
        <v>45105</v>
      </c>
      <c r="Q230" s="63">
        <v>45150</v>
      </c>
      <c r="R230" s="63">
        <v>45105</v>
      </c>
      <c r="S230" s="39"/>
      <c r="T230" s="39"/>
      <c r="U230" s="39" t="s">
        <v>91</v>
      </c>
      <c r="V230" s="39" t="s">
        <v>121</v>
      </c>
      <c r="W230" s="39">
        <v>57</v>
      </c>
      <c r="X230" s="39">
        <v>57</v>
      </c>
      <c r="Y230" s="39"/>
      <c r="Z230" s="39" t="s">
        <v>93</v>
      </c>
      <c r="AA230" s="39">
        <v>200000</v>
      </c>
      <c r="AB230" s="40">
        <v>44918</v>
      </c>
      <c r="AC230" s="39">
        <v>25.5</v>
      </c>
      <c r="AD230" s="39"/>
      <c r="AE230" s="39">
        <v>57</v>
      </c>
      <c r="AF230" s="39" t="s">
        <v>94</v>
      </c>
      <c r="AG230" s="39" t="s">
        <v>121</v>
      </c>
      <c r="AH230" s="39">
        <v>12.5</v>
      </c>
      <c r="AI230" s="39">
        <f t="shared" si="30"/>
        <v>712.5</v>
      </c>
      <c r="AJ230" s="39"/>
      <c r="AK230" s="39" t="s">
        <v>95</v>
      </c>
      <c r="AL230" s="39">
        <v>57</v>
      </c>
      <c r="AM230" s="39">
        <v>30</v>
      </c>
      <c r="AN230" s="39">
        <f t="shared" si="31"/>
        <v>1710</v>
      </c>
      <c r="AO230" s="39"/>
      <c r="AP230" s="39"/>
      <c r="AQ230" s="39">
        <f t="shared" si="32"/>
        <v>0</v>
      </c>
      <c r="AR230" s="39">
        <f t="shared" si="33"/>
        <v>1710</v>
      </c>
      <c r="AS230" s="39"/>
      <c r="AT230" s="39" t="s">
        <v>577</v>
      </c>
      <c r="AU230" s="40">
        <v>45082</v>
      </c>
      <c r="AV230" s="39">
        <f t="shared" si="34"/>
        <v>30</v>
      </c>
      <c r="AW230" s="39">
        <f t="shared" si="35"/>
        <v>1710</v>
      </c>
      <c r="AX230" s="39"/>
      <c r="AY230" s="38" t="s">
        <v>924</v>
      </c>
      <c r="AZ230" s="64">
        <v>45136</v>
      </c>
      <c r="BA230" s="39">
        <f t="shared" si="36"/>
        <v>30</v>
      </c>
      <c r="BB230" s="39">
        <f t="shared" si="37"/>
        <v>57</v>
      </c>
      <c r="BC230" s="39">
        <f t="shared" si="38"/>
        <v>1710</v>
      </c>
      <c r="BD230" s="39"/>
      <c r="BE230" s="39" t="s">
        <v>170</v>
      </c>
      <c r="BF230" s="39" t="s">
        <v>941</v>
      </c>
      <c r="BG230" s="39" t="s">
        <v>99</v>
      </c>
      <c r="BH230" s="38" t="s">
        <v>100</v>
      </c>
      <c r="BI230" s="38" t="s">
        <v>100</v>
      </c>
      <c r="BJ230" s="38" t="s">
        <v>101</v>
      </c>
    </row>
    <row r="231" spans="1:62" s="25" customFormat="1" ht="12.75" customHeight="1">
      <c r="A231" s="39">
        <f t="shared" si="39"/>
        <v>229</v>
      </c>
      <c r="B231" s="39" t="s">
        <v>946</v>
      </c>
      <c r="C231" s="39" t="s">
        <v>947</v>
      </c>
      <c r="D231" s="39" t="s">
        <v>948</v>
      </c>
      <c r="E231" s="39" t="s">
        <v>949</v>
      </c>
      <c r="F231" s="39" t="s">
        <v>948</v>
      </c>
      <c r="G231" s="39" t="s">
        <v>86</v>
      </c>
      <c r="H231" s="39" t="s">
        <v>894</v>
      </c>
      <c r="I231" s="39" t="s">
        <v>88</v>
      </c>
      <c r="J231" s="39" t="s">
        <v>89</v>
      </c>
      <c r="K231" s="39" t="s">
        <v>90</v>
      </c>
      <c r="L231" s="39" t="s">
        <v>890</v>
      </c>
      <c r="M231" s="39" t="s">
        <v>890</v>
      </c>
      <c r="N231" s="37">
        <v>44946</v>
      </c>
      <c r="O231" s="57">
        <v>5</v>
      </c>
      <c r="P231" s="63">
        <v>44946</v>
      </c>
      <c r="Q231" s="63">
        <v>45150</v>
      </c>
      <c r="R231" s="63">
        <v>44946</v>
      </c>
      <c r="S231" s="39"/>
      <c r="T231" s="39"/>
      <c r="U231" s="39" t="s">
        <v>91</v>
      </c>
      <c r="V231" s="39" t="s">
        <v>121</v>
      </c>
      <c r="W231" s="39">
        <v>5</v>
      </c>
      <c r="X231" s="39">
        <v>5</v>
      </c>
      <c r="Y231" s="39"/>
      <c r="Z231" s="39" t="s">
        <v>93</v>
      </c>
      <c r="AA231" s="39">
        <v>200000</v>
      </c>
      <c r="AB231" s="40">
        <v>44918</v>
      </c>
      <c r="AC231" s="39">
        <v>25.5</v>
      </c>
      <c r="AD231" s="39"/>
      <c r="AE231" s="39">
        <v>5</v>
      </c>
      <c r="AF231" s="39" t="s">
        <v>94</v>
      </c>
      <c r="AG231" s="39" t="s">
        <v>121</v>
      </c>
      <c r="AH231" s="39">
        <v>12.718</v>
      </c>
      <c r="AI231" s="39">
        <f t="shared" si="30"/>
        <v>63.59</v>
      </c>
      <c r="AJ231" s="39"/>
      <c r="AK231" s="39" t="s">
        <v>95</v>
      </c>
      <c r="AL231" s="39">
        <v>5</v>
      </c>
      <c r="AM231" s="39">
        <v>30</v>
      </c>
      <c r="AN231" s="39">
        <f t="shared" si="31"/>
        <v>150</v>
      </c>
      <c r="AO231" s="39"/>
      <c r="AP231" s="39"/>
      <c r="AQ231" s="39">
        <f t="shared" si="32"/>
        <v>0</v>
      </c>
      <c r="AR231" s="39">
        <f t="shared" si="33"/>
        <v>150</v>
      </c>
      <c r="AS231" s="39"/>
      <c r="AT231" s="39" t="s">
        <v>689</v>
      </c>
      <c r="AU231" s="40">
        <v>44949</v>
      </c>
      <c r="AV231" s="39">
        <f t="shared" si="34"/>
        <v>30</v>
      </c>
      <c r="AW231" s="39">
        <f t="shared" si="35"/>
        <v>150</v>
      </c>
      <c r="AX231" s="39"/>
      <c r="AY231" s="39">
        <v>1443</v>
      </c>
      <c r="AZ231" s="40">
        <v>44972</v>
      </c>
      <c r="BA231" s="39">
        <f t="shared" si="36"/>
        <v>30</v>
      </c>
      <c r="BB231" s="39">
        <f t="shared" si="37"/>
        <v>5</v>
      </c>
      <c r="BC231" s="39">
        <f t="shared" si="38"/>
        <v>150</v>
      </c>
      <c r="BD231" s="39"/>
      <c r="BE231" s="39" t="s">
        <v>175</v>
      </c>
      <c r="BF231" s="39" t="s">
        <v>946</v>
      </c>
      <c r="BG231" s="39" t="s">
        <v>99</v>
      </c>
      <c r="BH231" s="38" t="s">
        <v>100</v>
      </c>
      <c r="BI231" s="38" t="s">
        <v>100</v>
      </c>
      <c r="BJ231" s="38" t="s">
        <v>101</v>
      </c>
    </row>
    <row r="232" spans="1:62" s="25" customFormat="1" ht="12.75" customHeight="1">
      <c r="A232" s="39">
        <f t="shared" si="39"/>
        <v>230</v>
      </c>
      <c r="B232" s="39" t="s">
        <v>950</v>
      </c>
      <c r="C232" s="39" t="s">
        <v>947</v>
      </c>
      <c r="D232" s="39" t="s">
        <v>948</v>
      </c>
      <c r="E232" s="39" t="s">
        <v>951</v>
      </c>
      <c r="F232" s="39" t="s">
        <v>952</v>
      </c>
      <c r="G232" s="39" t="s">
        <v>86</v>
      </c>
      <c r="H232" s="39" t="s">
        <v>894</v>
      </c>
      <c r="I232" s="39" t="s">
        <v>88</v>
      </c>
      <c r="J232" s="39" t="s">
        <v>89</v>
      </c>
      <c r="K232" s="39" t="s">
        <v>90</v>
      </c>
      <c r="L232" s="39" t="s">
        <v>890</v>
      </c>
      <c r="M232" s="39" t="s">
        <v>890</v>
      </c>
      <c r="N232" s="37">
        <v>44946</v>
      </c>
      <c r="O232" s="57">
        <v>328</v>
      </c>
      <c r="P232" s="63">
        <v>44946</v>
      </c>
      <c r="Q232" s="63">
        <v>45150</v>
      </c>
      <c r="R232" s="63">
        <v>44946</v>
      </c>
      <c r="S232" s="39"/>
      <c r="T232" s="39"/>
      <c r="U232" s="39" t="s">
        <v>91</v>
      </c>
      <c r="V232" s="39" t="s">
        <v>121</v>
      </c>
      <c r="W232" s="39">
        <v>328</v>
      </c>
      <c r="X232" s="39">
        <v>328</v>
      </c>
      <c r="Y232" s="39"/>
      <c r="Z232" s="39" t="s">
        <v>93</v>
      </c>
      <c r="AA232" s="39">
        <v>200000</v>
      </c>
      <c r="AB232" s="40">
        <v>44918</v>
      </c>
      <c r="AC232" s="39">
        <v>25.5</v>
      </c>
      <c r="AD232" s="39"/>
      <c r="AE232" s="39">
        <v>328</v>
      </c>
      <c r="AF232" s="39" t="s">
        <v>94</v>
      </c>
      <c r="AG232" s="39" t="s">
        <v>121</v>
      </c>
      <c r="AH232" s="39">
        <v>12.718</v>
      </c>
      <c r="AI232" s="39">
        <f t="shared" si="30"/>
        <v>4171.5039999999999</v>
      </c>
      <c r="AJ232" s="39"/>
      <c r="AK232" s="39" t="s">
        <v>95</v>
      </c>
      <c r="AL232" s="39">
        <v>328</v>
      </c>
      <c r="AM232" s="39">
        <v>30</v>
      </c>
      <c r="AN232" s="39">
        <f t="shared" si="31"/>
        <v>9840</v>
      </c>
      <c r="AO232" s="39"/>
      <c r="AP232" s="39"/>
      <c r="AQ232" s="39">
        <f t="shared" si="32"/>
        <v>0</v>
      </c>
      <c r="AR232" s="39">
        <f t="shared" si="33"/>
        <v>9840</v>
      </c>
      <c r="AS232" s="39"/>
      <c r="AT232" s="39" t="s">
        <v>689</v>
      </c>
      <c r="AU232" s="40">
        <v>44949</v>
      </c>
      <c r="AV232" s="39">
        <f t="shared" si="34"/>
        <v>30</v>
      </c>
      <c r="AW232" s="39">
        <f t="shared" si="35"/>
        <v>9840</v>
      </c>
      <c r="AX232" s="39"/>
      <c r="AY232" s="39">
        <v>1443</v>
      </c>
      <c r="AZ232" s="40">
        <v>44972</v>
      </c>
      <c r="BA232" s="39">
        <f t="shared" si="36"/>
        <v>30</v>
      </c>
      <c r="BB232" s="39">
        <f t="shared" si="37"/>
        <v>328</v>
      </c>
      <c r="BC232" s="39">
        <f t="shared" si="38"/>
        <v>9840</v>
      </c>
      <c r="BD232" s="39"/>
      <c r="BE232" s="39" t="s">
        <v>178</v>
      </c>
      <c r="BF232" s="39" t="s">
        <v>950</v>
      </c>
      <c r="BG232" s="39" t="s">
        <v>99</v>
      </c>
      <c r="BH232" s="38" t="s">
        <v>100</v>
      </c>
      <c r="BI232" s="38" t="s">
        <v>100</v>
      </c>
      <c r="BJ232" s="38" t="s">
        <v>101</v>
      </c>
    </row>
    <row r="233" spans="1:62" s="25" customFormat="1" ht="12.75" customHeight="1">
      <c r="A233" s="39">
        <f t="shared" si="39"/>
        <v>231</v>
      </c>
      <c r="B233" s="39" t="s">
        <v>953</v>
      </c>
      <c r="C233" s="39" t="s">
        <v>947</v>
      </c>
      <c r="D233" s="39" t="s">
        <v>948</v>
      </c>
      <c r="E233" s="39" t="s">
        <v>954</v>
      </c>
      <c r="F233" s="39" t="s">
        <v>955</v>
      </c>
      <c r="G233" s="39" t="s">
        <v>86</v>
      </c>
      <c r="H233" s="39" t="s">
        <v>894</v>
      </c>
      <c r="I233" s="39" t="s">
        <v>88</v>
      </c>
      <c r="J233" s="39" t="s">
        <v>89</v>
      </c>
      <c r="K233" s="39" t="s">
        <v>90</v>
      </c>
      <c r="L233" s="39" t="s">
        <v>890</v>
      </c>
      <c r="M233" s="39" t="s">
        <v>890</v>
      </c>
      <c r="N233" s="37">
        <v>44946</v>
      </c>
      <c r="O233" s="57">
        <v>141</v>
      </c>
      <c r="P233" s="63">
        <v>44946</v>
      </c>
      <c r="Q233" s="63">
        <v>45150</v>
      </c>
      <c r="R233" s="63">
        <v>44946</v>
      </c>
      <c r="S233" s="39"/>
      <c r="T233" s="39"/>
      <c r="U233" s="39" t="s">
        <v>91</v>
      </c>
      <c r="V233" s="39" t="s">
        <v>121</v>
      </c>
      <c r="W233" s="39">
        <v>141</v>
      </c>
      <c r="X233" s="39">
        <v>141</v>
      </c>
      <c r="Y233" s="39"/>
      <c r="Z233" s="39" t="s">
        <v>93</v>
      </c>
      <c r="AA233" s="39">
        <v>200000</v>
      </c>
      <c r="AB233" s="40">
        <v>44918</v>
      </c>
      <c r="AC233" s="39">
        <v>25.5</v>
      </c>
      <c r="AD233" s="39"/>
      <c r="AE233" s="39">
        <v>141</v>
      </c>
      <c r="AF233" s="39" t="s">
        <v>94</v>
      </c>
      <c r="AG233" s="39" t="s">
        <v>121</v>
      </c>
      <c r="AH233" s="39">
        <v>12.718</v>
      </c>
      <c r="AI233" s="39">
        <f t="shared" si="30"/>
        <v>1793.2380000000001</v>
      </c>
      <c r="AJ233" s="39"/>
      <c r="AK233" s="39" t="s">
        <v>95</v>
      </c>
      <c r="AL233" s="39">
        <v>141</v>
      </c>
      <c r="AM233" s="39">
        <v>30</v>
      </c>
      <c r="AN233" s="39">
        <f t="shared" si="31"/>
        <v>4230</v>
      </c>
      <c r="AO233" s="39"/>
      <c r="AP233" s="39"/>
      <c r="AQ233" s="39">
        <f t="shared" si="32"/>
        <v>0</v>
      </c>
      <c r="AR233" s="39">
        <f t="shared" si="33"/>
        <v>4230</v>
      </c>
      <c r="AS233" s="39"/>
      <c r="AT233" s="39" t="s">
        <v>689</v>
      </c>
      <c r="AU233" s="40">
        <v>44949</v>
      </c>
      <c r="AV233" s="39">
        <f t="shared" si="34"/>
        <v>30</v>
      </c>
      <c r="AW233" s="39">
        <f t="shared" si="35"/>
        <v>4230</v>
      </c>
      <c r="AX233" s="39"/>
      <c r="AY233" s="39">
        <v>1443</v>
      </c>
      <c r="AZ233" s="40">
        <v>44972</v>
      </c>
      <c r="BA233" s="39">
        <f t="shared" si="36"/>
        <v>30</v>
      </c>
      <c r="BB233" s="39">
        <f t="shared" si="37"/>
        <v>141</v>
      </c>
      <c r="BC233" s="39">
        <f t="shared" si="38"/>
        <v>4230</v>
      </c>
      <c r="BD233" s="39"/>
      <c r="BE233" s="39" t="s">
        <v>184</v>
      </c>
      <c r="BF233" s="39" t="s">
        <v>953</v>
      </c>
      <c r="BG233" s="39" t="s">
        <v>99</v>
      </c>
      <c r="BH233" s="38" t="s">
        <v>100</v>
      </c>
      <c r="BI233" s="38" t="s">
        <v>100</v>
      </c>
      <c r="BJ233" s="38" t="s">
        <v>101</v>
      </c>
    </row>
    <row r="234" spans="1:62" s="25" customFormat="1" ht="12.75" customHeight="1">
      <c r="A234" s="39">
        <f t="shared" si="39"/>
        <v>232</v>
      </c>
      <c r="B234" s="39" t="s">
        <v>956</v>
      </c>
      <c r="C234" s="39" t="s">
        <v>957</v>
      </c>
      <c r="D234" s="39" t="s">
        <v>958</v>
      </c>
      <c r="E234" s="39" t="s">
        <v>959</v>
      </c>
      <c r="F234" s="39" t="s">
        <v>958</v>
      </c>
      <c r="G234" s="39" t="s">
        <v>86</v>
      </c>
      <c r="H234" s="39" t="s">
        <v>894</v>
      </c>
      <c r="I234" s="39" t="s">
        <v>88</v>
      </c>
      <c r="J234" s="39" t="s">
        <v>89</v>
      </c>
      <c r="K234" s="39" t="s">
        <v>90</v>
      </c>
      <c r="L234" s="39" t="s">
        <v>890</v>
      </c>
      <c r="M234" s="39" t="s">
        <v>890</v>
      </c>
      <c r="N234" s="37">
        <v>44946</v>
      </c>
      <c r="O234" s="57">
        <v>5</v>
      </c>
      <c r="P234" s="63">
        <v>44946</v>
      </c>
      <c r="Q234" s="63">
        <v>45150</v>
      </c>
      <c r="R234" s="63">
        <v>44946</v>
      </c>
      <c r="S234" s="39"/>
      <c r="T234" s="39"/>
      <c r="U234" s="39" t="s">
        <v>91</v>
      </c>
      <c r="V234" s="39" t="s">
        <v>121</v>
      </c>
      <c r="W234" s="39">
        <v>5</v>
      </c>
      <c r="X234" s="39">
        <v>5</v>
      </c>
      <c r="Y234" s="39"/>
      <c r="Z234" s="39" t="s">
        <v>93</v>
      </c>
      <c r="AA234" s="39">
        <v>200000</v>
      </c>
      <c r="AB234" s="40">
        <v>44918</v>
      </c>
      <c r="AC234" s="39">
        <v>25.5</v>
      </c>
      <c r="AD234" s="39"/>
      <c r="AE234" s="39">
        <v>5</v>
      </c>
      <c r="AF234" s="39" t="s">
        <v>94</v>
      </c>
      <c r="AG234" s="39" t="s">
        <v>121</v>
      </c>
      <c r="AH234" s="39">
        <v>12.718</v>
      </c>
      <c r="AI234" s="39">
        <f t="shared" si="30"/>
        <v>63.59</v>
      </c>
      <c r="AJ234" s="39"/>
      <c r="AK234" s="39" t="s">
        <v>95</v>
      </c>
      <c r="AL234" s="39">
        <v>5</v>
      </c>
      <c r="AM234" s="39">
        <v>30</v>
      </c>
      <c r="AN234" s="39">
        <f t="shared" si="31"/>
        <v>150</v>
      </c>
      <c r="AO234" s="39"/>
      <c r="AP234" s="39"/>
      <c r="AQ234" s="39">
        <f t="shared" si="32"/>
        <v>0</v>
      </c>
      <c r="AR234" s="39">
        <f t="shared" si="33"/>
        <v>150</v>
      </c>
      <c r="AS234" s="39"/>
      <c r="AT234" s="39" t="s">
        <v>689</v>
      </c>
      <c r="AU234" s="40">
        <v>44949</v>
      </c>
      <c r="AV234" s="39">
        <f t="shared" si="34"/>
        <v>30</v>
      </c>
      <c r="AW234" s="39">
        <f t="shared" si="35"/>
        <v>150</v>
      </c>
      <c r="AX234" s="39"/>
      <c r="AY234" s="39">
        <v>1443</v>
      </c>
      <c r="AZ234" s="40">
        <v>44972</v>
      </c>
      <c r="BA234" s="39">
        <f t="shared" si="36"/>
        <v>30</v>
      </c>
      <c r="BB234" s="39">
        <f t="shared" si="37"/>
        <v>5</v>
      </c>
      <c r="BC234" s="39">
        <f t="shared" si="38"/>
        <v>150</v>
      </c>
      <c r="BD234" s="39"/>
      <c r="BE234" s="39" t="s">
        <v>188</v>
      </c>
      <c r="BF234" s="39" t="s">
        <v>956</v>
      </c>
      <c r="BG234" s="39" t="s">
        <v>99</v>
      </c>
      <c r="BH234" s="38" t="s">
        <v>100</v>
      </c>
      <c r="BI234" s="38" t="s">
        <v>100</v>
      </c>
      <c r="BJ234" s="38" t="s">
        <v>101</v>
      </c>
    </row>
    <row r="235" spans="1:62" s="25" customFormat="1" ht="12.75" customHeight="1">
      <c r="A235" s="39">
        <f t="shared" si="39"/>
        <v>233</v>
      </c>
      <c r="B235" s="39" t="s">
        <v>960</v>
      </c>
      <c r="C235" s="39" t="s">
        <v>957</v>
      </c>
      <c r="D235" s="39" t="s">
        <v>958</v>
      </c>
      <c r="E235" s="39" t="s">
        <v>961</v>
      </c>
      <c r="F235" s="39" t="s">
        <v>962</v>
      </c>
      <c r="G235" s="39" t="s">
        <v>86</v>
      </c>
      <c r="H235" s="39" t="s">
        <v>894</v>
      </c>
      <c r="I235" s="39" t="s">
        <v>88</v>
      </c>
      <c r="J235" s="39" t="s">
        <v>89</v>
      </c>
      <c r="K235" s="39" t="s">
        <v>90</v>
      </c>
      <c r="L235" s="39" t="s">
        <v>890</v>
      </c>
      <c r="M235" s="39" t="s">
        <v>890</v>
      </c>
      <c r="N235" s="37">
        <v>44946</v>
      </c>
      <c r="O235" s="57">
        <v>364</v>
      </c>
      <c r="P235" s="63">
        <v>44946</v>
      </c>
      <c r="Q235" s="63">
        <v>45150</v>
      </c>
      <c r="R235" s="63">
        <v>44946</v>
      </c>
      <c r="S235" s="39"/>
      <c r="T235" s="39"/>
      <c r="U235" s="39" t="s">
        <v>91</v>
      </c>
      <c r="V235" s="39" t="s">
        <v>121</v>
      </c>
      <c r="W235" s="39">
        <v>364</v>
      </c>
      <c r="X235" s="39">
        <v>364</v>
      </c>
      <c r="Y235" s="39"/>
      <c r="Z235" s="39" t="s">
        <v>93</v>
      </c>
      <c r="AA235" s="39">
        <v>200000</v>
      </c>
      <c r="AB235" s="40">
        <v>44918</v>
      </c>
      <c r="AC235" s="39">
        <v>25.5</v>
      </c>
      <c r="AD235" s="39"/>
      <c r="AE235" s="39">
        <v>364</v>
      </c>
      <c r="AF235" s="39" t="s">
        <v>94</v>
      </c>
      <c r="AG235" s="39" t="s">
        <v>121</v>
      </c>
      <c r="AH235" s="39">
        <v>12.718</v>
      </c>
      <c r="AI235" s="39">
        <f t="shared" si="30"/>
        <v>4629.3519999999999</v>
      </c>
      <c r="AJ235" s="39"/>
      <c r="AK235" s="39" t="s">
        <v>95</v>
      </c>
      <c r="AL235" s="39">
        <v>364</v>
      </c>
      <c r="AM235" s="39">
        <v>30</v>
      </c>
      <c r="AN235" s="39">
        <f t="shared" si="31"/>
        <v>10920</v>
      </c>
      <c r="AO235" s="39"/>
      <c r="AP235" s="39"/>
      <c r="AQ235" s="39">
        <f t="shared" si="32"/>
        <v>0</v>
      </c>
      <c r="AR235" s="39">
        <f t="shared" si="33"/>
        <v>10920</v>
      </c>
      <c r="AS235" s="39"/>
      <c r="AT235" s="39" t="s">
        <v>689</v>
      </c>
      <c r="AU235" s="40">
        <v>44949</v>
      </c>
      <c r="AV235" s="39">
        <f t="shared" si="34"/>
        <v>30</v>
      </c>
      <c r="AW235" s="39">
        <f t="shared" si="35"/>
        <v>10920</v>
      </c>
      <c r="AX235" s="39"/>
      <c r="AY235" s="39">
        <v>1443</v>
      </c>
      <c r="AZ235" s="40">
        <v>44972</v>
      </c>
      <c r="BA235" s="39">
        <f t="shared" si="36"/>
        <v>30</v>
      </c>
      <c r="BB235" s="39">
        <f t="shared" si="37"/>
        <v>364</v>
      </c>
      <c r="BC235" s="39">
        <f t="shared" si="38"/>
        <v>10920</v>
      </c>
      <c r="BD235" s="39"/>
      <c r="BE235" s="39" t="s">
        <v>192</v>
      </c>
      <c r="BF235" s="39" t="s">
        <v>960</v>
      </c>
      <c r="BG235" s="39" t="s">
        <v>99</v>
      </c>
      <c r="BH235" s="38" t="s">
        <v>100</v>
      </c>
      <c r="BI235" s="38" t="s">
        <v>100</v>
      </c>
      <c r="BJ235" s="38" t="s">
        <v>101</v>
      </c>
    </row>
    <row r="236" spans="1:62" s="25" customFormat="1" ht="12.75" customHeight="1">
      <c r="A236" s="39">
        <f t="shared" si="39"/>
        <v>234</v>
      </c>
      <c r="B236" s="39" t="s">
        <v>963</v>
      </c>
      <c r="C236" s="39" t="s">
        <v>957</v>
      </c>
      <c r="D236" s="39" t="s">
        <v>958</v>
      </c>
      <c r="E236" s="39" t="s">
        <v>964</v>
      </c>
      <c r="F236" s="39" t="s">
        <v>965</v>
      </c>
      <c r="G236" s="39" t="s">
        <v>86</v>
      </c>
      <c r="H236" s="39" t="s">
        <v>894</v>
      </c>
      <c r="I236" s="39" t="s">
        <v>88</v>
      </c>
      <c r="J236" s="39" t="s">
        <v>89</v>
      </c>
      <c r="K236" s="39" t="s">
        <v>90</v>
      </c>
      <c r="L236" s="39" t="s">
        <v>890</v>
      </c>
      <c r="M236" s="39" t="s">
        <v>890</v>
      </c>
      <c r="N236" s="37">
        <v>44946</v>
      </c>
      <c r="O236" s="57">
        <v>268</v>
      </c>
      <c r="P236" s="63">
        <v>44946</v>
      </c>
      <c r="Q236" s="63">
        <v>45150</v>
      </c>
      <c r="R236" s="63">
        <v>44946</v>
      </c>
      <c r="S236" s="39"/>
      <c r="T236" s="39"/>
      <c r="U236" s="39" t="s">
        <v>91</v>
      </c>
      <c r="V236" s="39" t="s">
        <v>121</v>
      </c>
      <c r="W236" s="39">
        <v>268</v>
      </c>
      <c r="X236" s="39">
        <v>268</v>
      </c>
      <c r="Y236" s="39"/>
      <c r="Z236" s="39" t="s">
        <v>93</v>
      </c>
      <c r="AA236" s="39">
        <v>200000</v>
      </c>
      <c r="AB236" s="40">
        <v>44918</v>
      </c>
      <c r="AC236" s="39">
        <v>25.5</v>
      </c>
      <c r="AD236" s="39"/>
      <c r="AE236" s="39">
        <v>268</v>
      </c>
      <c r="AF236" s="39" t="s">
        <v>94</v>
      </c>
      <c r="AG236" s="39" t="s">
        <v>121</v>
      </c>
      <c r="AH236" s="39">
        <v>12.718</v>
      </c>
      <c r="AI236" s="39">
        <f t="shared" si="30"/>
        <v>3408.424</v>
      </c>
      <c r="AJ236" s="39"/>
      <c r="AK236" s="39" t="s">
        <v>95</v>
      </c>
      <c r="AL236" s="39">
        <v>268</v>
      </c>
      <c r="AM236" s="39">
        <v>30</v>
      </c>
      <c r="AN236" s="39">
        <f t="shared" si="31"/>
        <v>8040</v>
      </c>
      <c r="AO236" s="39"/>
      <c r="AP236" s="39"/>
      <c r="AQ236" s="39">
        <f t="shared" si="32"/>
        <v>0</v>
      </c>
      <c r="AR236" s="39">
        <f t="shared" si="33"/>
        <v>8040</v>
      </c>
      <c r="AS236" s="39"/>
      <c r="AT236" s="39" t="s">
        <v>689</v>
      </c>
      <c r="AU236" s="40">
        <v>44949</v>
      </c>
      <c r="AV236" s="39">
        <f t="shared" si="34"/>
        <v>30</v>
      </c>
      <c r="AW236" s="39">
        <f t="shared" si="35"/>
        <v>8040</v>
      </c>
      <c r="AX236" s="39"/>
      <c r="AY236" s="39">
        <v>1443</v>
      </c>
      <c r="AZ236" s="40">
        <v>44972</v>
      </c>
      <c r="BA236" s="39">
        <f t="shared" si="36"/>
        <v>30</v>
      </c>
      <c r="BB236" s="39">
        <f t="shared" si="37"/>
        <v>268</v>
      </c>
      <c r="BC236" s="39">
        <f t="shared" si="38"/>
        <v>8040</v>
      </c>
      <c r="BD236" s="39"/>
      <c r="BE236" s="39" t="s">
        <v>202</v>
      </c>
      <c r="BF236" s="39" t="s">
        <v>963</v>
      </c>
      <c r="BG236" s="39" t="s">
        <v>99</v>
      </c>
      <c r="BH236" s="38" t="s">
        <v>100</v>
      </c>
      <c r="BI236" s="38" t="s">
        <v>100</v>
      </c>
      <c r="BJ236" s="38" t="s">
        <v>101</v>
      </c>
    </row>
    <row r="237" spans="1:62" s="25" customFormat="1" ht="12.75" customHeight="1">
      <c r="A237" s="39">
        <f t="shared" si="39"/>
        <v>235</v>
      </c>
      <c r="B237" s="39" t="s">
        <v>963</v>
      </c>
      <c r="C237" s="39" t="s">
        <v>957</v>
      </c>
      <c r="D237" s="39" t="s">
        <v>958</v>
      </c>
      <c r="E237" s="39" t="s">
        <v>964</v>
      </c>
      <c r="F237" s="39" t="s">
        <v>965</v>
      </c>
      <c r="G237" s="39" t="s">
        <v>86</v>
      </c>
      <c r="H237" s="39" t="s">
        <v>894</v>
      </c>
      <c r="I237" s="39" t="s">
        <v>88</v>
      </c>
      <c r="J237" s="39" t="s">
        <v>89</v>
      </c>
      <c r="K237" s="39" t="s">
        <v>90</v>
      </c>
      <c r="L237" s="39" t="s">
        <v>890</v>
      </c>
      <c r="M237" s="39" t="s">
        <v>890</v>
      </c>
      <c r="N237" s="37">
        <v>45105</v>
      </c>
      <c r="O237" s="57">
        <v>12</v>
      </c>
      <c r="P237" s="63">
        <v>45105</v>
      </c>
      <c r="Q237" s="63">
        <v>45150</v>
      </c>
      <c r="R237" s="63">
        <v>45105</v>
      </c>
      <c r="S237" s="39"/>
      <c r="T237" s="39"/>
      <c r="U237" s="39" t="s">
        <v>91</v>
      </c>
      <c r="V237" s="39" t="s">
        <v>121</v>
      </c>
      <c r="W237" s="39">
        <v>12</v>
      </c>
      <c r="X237" s="39">
        <v>12</v>
      </c>
      <c r="Y237" s="39"/>
      <c r="Z237" s="39" t="s">
        <v>93</v>
      </c>
      <c r="AA237" s="39">
        <v>200000</v>
      </c>
      <c r="AB237" s="40">
        <v>44918</v>
      </c>
      <c r="AC237" s="39">
        <v>25.5</v>
      </c>
      <c r="AD237" s="39"/>
      <c r="AE237" s="39">
        <v>12</v>
      </c>
      <c r="AF237" s="39" t="s">
        <v>94</v>
      </c>
      <c r="AG237" s="39" t="s">
        <v>121</v>
      </c>
      <c r="AH237" s="39">
        <v>12.5</v>
      </c>
      <c r="AI237" s="39">
        <f t="shared" si="30"/>
        <v>150</v>
      </c>
      <c r="AJ237" s="39"/>
      <c r="AK237" s="39" t="s">
        <v>95</v>
      </c>
      <c r="AL237" s="39">
        <v>12</v>
      </c>
      <c r="AM237" s="39">
        <v>30</v>
      </c>
      <c r="AN237" s="39">
        <f t="shared" si="31"/>
        <v>360</v>
      </c>
      <c r="AO237" s="39"/>
      <c r="AP237" s="39"/>
      <c r="AQ237" s="39">
        <f t="shared" si="32"/>
        <v>0</v>
      </c>
      <c r="AR237" s="39">
        <f t="shared" si="33"/>
        <v>360</v>
      </c>
      <c r="AS237" s="39"/>
      <c r="AT237" s="39" t="s">
        <v>689</v>
      </c>
      <c r="AU237" s="40">
        <v>44949</v>
      </c>
      <c r="AV237" s="39">
        <f t="shared" si="34"/>
        <v>30</v>
      </c>
      <c r="AW237" s="39">
        <f t="shared" si="35"/>
        <v>360</v>
      </c>
      <c r="AX237" s="39"/>
      <c r="AY237" s="39">
        <v>1443</v>
      </c>
      <c r="AZ237" s="40">
        <v>44972</v>
      </c>
      <c r="BA237" s="39">
        <f t="shared" si="36"/>
        <v>30</v>
      </c>
      <c r="BB237" s="39">
        <f t="shared" si="37"/>
        <v>12</v>
      </c>
      <c r="BC237" s="39">
        <f t="shared" si="38"/>
        <v>360</v>
      </c>
      <c r="BD237" s="39"/>
      <c r="BE237" s="39" t="s">
        <v>202</v>
      </c>
      <c r="BF237" s="39" t="s">
        <v>963</v>
      </c>
      <c r="BG237" s="39" t="s">
        <v>99</v>
      </c>
      <c r="BH237" s="38" t="s">
        <v>100</v>
      </c>
      <c r="BI237" s="38" t="s">
        <v>100</v>
      </c>
      <c r="BJ237" s="38" t="s">
        <v>101</v>
      </c>
    </row>
    <row r="238" spans="1:62" s="25" customFormat="1" ht="12.75" customHeight="1">
      <c r="A238" s="39">
        <f t="shared" si="39"/>
        <v>236</v>
      </c>
      <c r="B238" s="39" t="s">
        <v>966</v>
      </c>
      <c r="C238" s="39" t="s">
        <v>896</v>
      </c>
      <c r="D238" s="39" t="s">
        <v>897</v>
      </c>
      <c r="E238" s="39" t="s">
        <v>967</v>
      </c>
      <c r="F238" s="39" t="s">
        <v>968</v>
      </c>
      <c r="G238" s="39" t="s">
        <v>86</v>
      </c>
      <c r="H238" s="39" t="s">
        <v>894</v>
      </c>
      <c r="I238" s="39" t="s">
        <v>88</v>
      </c>
      <c r="J238" s="39" t="s">
        <v>89</v>
      </c>
      <c r="K238" s="39" t="s">
        <v>90</v>
      </c>
      <c r="L238" s="39" t="s">
        <v>890</v>
      </c>
      <c r="M238" s="39" t="s">
        <v>890</v>
      </c>
      <c r="N238" s="37">
        <v>44946</v>
      </c>
      <c r="O238" s="57">
        <v>21</v>
      </c>
      <c r="P238" s="63">
        <v>44946</v>
      </c>
      <c r="Q238" s="63">
        <v>45150</v>
      </c>
      <c r="R238" s="63">
        <v>44946</v>
      </c>
      <c r="S238" s="39"/>
      <c r="T238" s="39"/>
      <c r="U238" s="39" t="s">
        <v>91</v>
      </c>
      <c r="V238" s="39" t="s">
        <v>121</v>
      </c>
      <c r="W238" s="39">
        <v>21</v>
      </c>
      <c r="X238" s="39">
        <v>21</v>
      </c>
      <c r="Y238" s="39"/>
      <c r="Z238" s="39" t="s">
        <v>93</v>
      </c>
      <c r="AA238" s="39">
        <v>200000</v>
      </c>
      <c r="AB238" s="40">
        <v>44918</v>
      </c>
      <c r="AC238" s="39">
        <v>25.5</v>
      </c>
      <c r="AD238" s="39"/>
      <c r="AE238" s="39">
        <v>21</v>
      </c>
      <c r="AF238" s="39" t="s">
        <v>94</v>
      </c>
      <c r="AG238" s="39" t="s">
        <v>121</v>
      </c>
      <c r="AH238" s="39">
        <v>12.718</v>
      </c>
      <c r="AI238" s="39">
        <f t="shared" si="30"/>
        <v>267.07799999999997</v>
      </c>
      <c r="AJ238" s="39"/>
      <c r="AK238" s="39" t="s">
        <v>95</v>
      </c>
      <c r="AL238" s="39">
        <v>21</v>
      </c>
      <c r="AM238" s="39">
        <v>30</v>
      </c>
      <c r="AN238" s="39">
        <f t="shared" si="31"/>
        <v>630</v>
      </c>
      <c r="AO238" s="39"/>
      <c r="AP238" s="39"/>
      <c r="AQ238" s="39">
        <f t="shared" si="32"/>
        <v>0</v>
      </c>
      <c r="AR238" s="39">
        <f t="shared" si="33"/>
        <v>630</v>
      </c>
      <c r="AS238" s="39"/>
      <c r="AT238" s="39" t="s">
        <v>689</v>
      </c>
      <c r="AU238" s="40">
        <v>44949</v>
      </c>
      <c r="AV238" s="39">
        <f t="shared" si="34"/>
        <v>30</v>
      </c>
      <c r="AW238" s="39">
        <f t="shared" si="35"/>
        <v>630</v>
      </c>
      <c r="AX238" s="39"/>
      <c r="AY238" s="39">
        <v>1443</v>
      </c>
      <c r="AZ238" s="40">
        <v>44972</v>
      </c>
      <c r="BA238" s="39">
        <f t="shared" si="36"/>
        <v>30</v>
      </c>
      <c r="BB238" s="39">
        <f t="shared" si="37"/>
        <v>21</v>
      </c>
      <c r="BC238" s="39">
        <f t="shared" si="38"/>
        <v>630</v>
      </c>
      <c r="BD238" s="39"/>
      <c r="BE238" s="39" t="s">
        <v>206</v>
      </c>
      <c r="BF238" s="39" t="s">
        <v>966</v>
      </c>
      <c r="BG238" s="39" t="s">
        <v>99</v>
      </c>
      <c r="BH238" s="38" t="s">
        <v>100</v>
      </c>
      <c r="BI238" s="38" t="s">
        <v>100</v>
      </c>
      <c r="BJ238" s="38" t="s">
        <v>101</v>
      </c>
    </row>
    <row r="239" spans="1:62" s="25" customFormat="1" ht="12.75" customHeight="1">
      <c r="A239" s="39">
        <f t="shared" si="39"/>
        <v>237</v>
      </c>
      <c r="B239" s="39" t="s">
        <v>969</v>
      </c>
      <c r="C239" s="39" t="s">
        <v>896</v>
      </c>
      <c r="D239" s="39" t="s">
        <v>897</v>
      </c>
      <c r="E239" s="39" t="s">
        <v>970</v>
      </c>
      <c r="F239" s="39" t="s">
        <v>971</v>
      </c>
      <c r="G239" s="39" t="s">
        <v>86</v>
      </c>
      <c r="H239" s="39" t="s">
        <v>894</v>
      </c>
      <c r="I239" s="39" t="s">
        <v>88</v>
      </c>
      <c r="J239" s="39" t="s">
        <v>89</v>
      </c>
      <c r="K239" s="39" t="s">
        <v>90</v>
      </c>
      <c r="L239" s="39" t="s">
        <v>890</v>
      </c>
      <c r="M239" s="39" t="s">
        <v>890</v>
      </c>
      <c r="N239" s="37">
        <v>44946</v>
      </c>
      <c r="O239" s="57">
        <v>218</v>
      </c>
      <c r="P239" s="63">
        <v>44946</v>
      </c>
      <c r="Q239" s="63">
        <v>45150</v>
      </c>
      <c r="R239" s="63">
        <v>44946</v>
      </c>
      <c r="S239" s="39"/>
      <c r="T239" s="39"/>
      <c r="U239" s="39" t="s">
        <v>91</v>
      </c>
      <c r="V239" s="39" t="s">
        <v>121</v>
      </c>
      <c r="W239" s="39">
        <v>218</v>
      </c>
      <c r="X239" s="39">
        <v>218</v>
      </c>
      <c r="Y239" s="39"/>
      <c r="Z239" s="39" t="s">
        <v>93</v>
      </c>
      <c r="AA239" s="39">
        <v>200000</v>
      </c>
      <c r="AB239" s="40">
        <v>44918</v>
      </c>
      <c r="AC239" s="39">
        <v>25.5</v>
      </c>
      <c r="AD239" s="39"/>
      <c r="AE239" s="39">
        <v>218</v>
      </c>
      <c r="AF239" s="39" t="s">
        <v>94</v>
      </c>
      <c r="AG239" s="39" t="s">
        <v>121</v>
      </c>
      <c r="AH239" s="39">
        <v>12.718</v>
      </c>
      <c r="AI239" s="39">
        <f t="shared" si="30"/>
        <v>2772.5239999999999</v>
      </c>
      <c r="AJ239" s="39"/>
      <c r="AK239" s="39" t="s">
        <v>95</v>
      </c>
      <c r="AL239" s="39">
        <v>218</v>
      </c>
      <c r="AM239" s="39">
        <v>30</v>
      </c>
      <c r="AN239" s="39">
        <f t="shared" si="31"/>
        <v>6540</v>
      </c>
      <c r="AO239" s="39"/>
      <c r="AP239" s="39"/>
      <c r="AQ239" s="39">
        <f t="shared" si="32"/>
        <v>0</v>
      </c>
      <c r="AR239" s="39">
        <f t="shared" si="33"/>
        <v>6540</v>
      </c>
      <c r="AS239" s="39"/>
      <c r="AT239" s="39" t="s">
        <v>689</v>
      </c>
      <c r="AU239" s="40">
        <v>44949</v>
      </c>
      <c r="AV239" s="39">
        <f t="shared" si="34"/>
        <v>30</v>
      </c>
      <c r="AW239" s="39">
        <f t="shared" si="35"/>
        <v>6540</v>
      </c>
      <c r="AX239" s="39"/>
      <c r="AY239" s="39">
        <v>1443</v>
      </c>
      <c r="AZ239" s="40">
        <v>44972</v>
      </c>
      <c r="BA239" s="39">
        <f t="shared" si="36"/>
        <v>30</v>
      </c>
      <c r="BB239" s="39">
        <f t="shared" si="37"/>
        <v>218</v>
      </c>
      <c r="BC239" s="39">
        <f t="shared" si="38"/>
        <v>6540</v>
      </c>
      <c r="BD239" s="39"/>
      <c r="BE239" s="39" t="s">
        <v>210</v>
      </c>
      <c r="BF239" s="39" t="s">
        <v>969</v>
      </c>
      <c r="BG239" s="39" t="s">
        <v>99</v>
      </c>
      <c r="BH239" s="38" t="s">
        <v>100</v>
      </c>
      <c r="BI239" s="38" t="s">
        <v>100</v>
      </c>
      <c r="BJ239" s="38" t="s">
        <v>101</v>
      </c>
    </row>
    <row r="240" spans="1:62" s="25" customFormat="1" ht="12.75" customHeight="1">
      <c r="A240" s="39">
        <f t="shared" si="39"/>
        <v>238</v>
      </c>
      <c r="B240" s="39" t="s">
        <v>972</v>
      </c>
      <c r="C240" s="39" t="s">
        <v>896</v>
      </c>
      <c r="D240" s="39" t="s">
        <v>897</v>
      </c>
      <c r="E240" s="39" t="s">
        <v>973</v>
      </c>
      <c r="F240" s="39" t="s">
        <v>974</v>
      </c>
      <c r="G240" s="39" t="s">
        <v>86</v>
      </c>
      <c r="H240" s="39" t="s">
        <v>894</v>
      </c>
      <c r="I240" s="39" t="s">
        <v>88</v>
      </c>
      <c r="J240" s="39" t="s">
        <v>89</v>
      </c>
      <c r="K240" s="39" t="s">
        <v>90</v>
      </c>
      <c r="L240" s="39" t="s">
        <v>890</v>
      </c>
      <c r="M240" s="39" t="s">
        <v>890</v>
      </c>
      <c r="N240" s="37">
        <v>44946</v>
      </c>
      <c r="O240" s="57">
        <v>246</v>
      </c>
      <c r="P240" s="63">
        <v>44946</v>
      </c>
      <c r="Q240" s="63">
        <v>45150</v>
      </c>
      <c r="R240" s="63">
        <v>44946</v>
      </c>
      <c r="S240" s="39"/>
      <c r="T240" s="39"/>
      <c r="U240" s="39" t="s">
        <v>91</v>
      </c>
      <c r="V240" s="39" t="s">
        <v>121</v>
      </c>
      <c r="W240" s="39">
        <v>246</v>
      </c>
      <c r="X240" s="39">
        <v>246</v>
      </c>
      <c r="Y240" s="39"/>
      <c r="Z240" s="39" t="s">
        <v>93</v>
      </c>
      <c r="AA240" s="39">
        <v>200000</v>
      </c>
      <c r="AB240" s="40">
        <v>44918</v>
      </c>
      <c r="AC240" s="39">
        <v>25.5</v>
      </c>
      <c r="AD240" s="39"/>
      <c r="AE240" s="39">
        <v>246</v>
      </c>
      <c r="AF240" s="39" t="s">
        <v>94</v>
      </c>
      <c r="AG240" s="39" t="s">
        <v>121</v>
      </c>
      <c r="AH240" s="39">
        <v>12.718</v>
      </c>
      <c r="AI240" s="39">
        <f t="shared" si="30"/>
        <v>3128.6280000000002</v>
      </c>
      <c r="AJ240" s="39"/>
      <c r="AK240" s="39" t="s">
        <v>95</v>
      </c>
      <c r="AL240" s="39">
        <v>246</v>
      </c>
      <c r="AM240" s="39">
        <v>30</v>
      </c>
      <c r="AN240" s="39">
        <f t="shared" si="31"/>
        <v>7380</v>
      </c>
      <c r="AO240" s="39"/>
      <c r="AP240" s="39"/>
      <c r="AQ240" s="39">
        <f t="shared" si="32"/>
        <v>0</v>
      </c>
      <c r="AR240" s="39">
        <f t="shared" si="33"/>
        <v>7380</v>
      </c>
      <c r="AS240" s="39"/>
      <c r="AT240" s="39" t="s">
        <v>689</v>
      </c>
      <c r="AU240" s="40">
        <v>44949</v>
      </c>
      <c r="AV240" s="39">
        <f t="shared" si="34"/>
        <v>30</v>
      </c>
      <c r="AW240" s="39">
        <f t="shared" si="35"/>
        <v>7380</v>
      </c>
      <c r="AX240" s="39"/>
      <c r="AY240" s="39">
        <v>1443</v>
      </c>
      <c r="AZ240" s="40">
        <v>44972</v>
      </c>
      <c r="BA240" s="39">
        <f t="shared" si="36"/>
        <v>30</v>
      </c>
      <c r="BB240" s="39">
        <f t="shared" si="37"/>
        <v>246</v>
      </c>
      <c r="BC240" s="39">
        <f t="shared" si="38"/>
        <v>7380</v>
      </c>
      <c r="BD240" s="39"/>
      <c r="BE240" s="39" t="s">
        <v>213</v>
      </c>
      <c r="BF240" s="39" t="s">
        <v>972</v>
      </c>
      <c r="BG240" s="39" t="s">
        <v>99</v>
      </c>
      <c r="BH240" s="38" t="s">
        <v>100</v>
      </c>
      <c r="BI240" s="38" t="s">
        <v>100</v>
      </c>
      <c r="BJ240" s="38" t="s">
        <v>101</v>
      </c>
    </row>
    <row r="241" spans="1:62" s="25" customFormat="1" ht="12.75" customHeight="1">
      <c r="A241" s="39">
        <f t="shared" si="39"/>
        <v>239</v>
      </c>
      <c r="B241" s="39" t="s">
        <v>975</v>
      </c>
      <c r="C241" s="39" t="s">
        <v>896</v>
      </c>
      <c r="D241" s="39" t="s">
        <v>897</v>
      </c>
      <c r="E241" s="39" t="s">
        <v>976</v>
      </c>
      <c r="F241" s="39" t="s">
        <v>977</v>
      </c>
      <c r="G241" s="39" t="s">
        <v>86</v>
      </c>
      <c r="H241" s="39" t="s">
        <v>894</v>
      </c>
      <c r="I241" s="39" t="s">
        <v>88</v>
      </c>
      <c r="J241" s="39" t="s">
        <v>89</v>
      </c>
      <c r="K241" s="39" t="s">
        <v>90</v>
      </c>
      <c r="L241" s="39" t="s">
        <v>890</v>
      </c>
      <c r="M241" s="39" t="s">
        <v>890</v>
      </c>
      <c r="N241" s="37">
        <v>44946</v>
      </c>
      <c r="O241" s="57">
        <v>87</v>
      </c>
      <c r="P241" s="63">
        <v>44946</v>
      </c>
      <c r="Q241" s="63">
        <v>45150</v>
      </c>
      <c r="R241" s="63">
        <v>44946</v>
      </c>
      <c r="S241" s="39"/>
      <c r="T241" s="39"/>
      <c r="U241" s="39" t="s">
        <v>91</v>
      </c>
      <c r="V241" s="39" t="s">
        <v>121</v>
      </c>
      <c r="W241" s="39">
        <v>87</v>
      </c>
      <c r="X241" s="39">
        <v>87</v>
      </c>
      <c r="Y241" s="39"/>
      <c r="Z241" s="39" t="s">
        <v>93</v>
      </c>
      <c r="AA241" s="39">
        <v>200000</v>
      </c>
      <c r="AB241" s="40">
        <v>44918</v>
      </c>
      <c r="AC241" s="39">
        <v>25.5</v>
      </c>
      <c r="AD241" s="39"/>
      <c r="AE241" s="39">
        <v>87</v>
      </c>
      <c r="AF241" s="39" t="s">
        <v>94</v>
      </c>
      <c r="AG241" s="39" t="s">
        <v>121</v>
      </c>
      <c r="AH241" s="39">
        <v>12.718</v>
      </c>
      <c r="AI241" s="39">
        <f t="shared" si="30"/>
        <v>1106.4659999999999</v>
      </c>
      <c r="AJ241" s="39"/>
      <c r="AK241" s="39" t="s">
        <v>95</v>
      </c>
      <c r="AL241" s="39">
        <v>87</v>
      </c>
      <c r="AM241" s="39">
        <v>30</v>
      </c>
      <c r="AN241" s="39">
        <f t="shared" si="31"/>
        <v>2610</v>
      </c>
      <c r="AO241" s="39"/>
      <c r="AP241" s="39"/>
      <c r="AQ241" s="39">
        <f t="shared" si="32"/>
        <v>0</v>
      </c>
      <c r="AR241" s="39">
        <f t="shared" si="33"/>
        <v>2610</v>
      </c>
      <c r="AS241" s="39"/>
      <c r="AT241" s="39" t="s">
        <v>689</v>
      </c>
      <c r="AU241" s="40">
        <v>44949</v>
      </c>
      <c r="AV241" s="39">
        <f t="shared" si="34"/>
        <v>30</v>
      </c>
      <c r="AW241" s="39">
        <f t="shared" si="35"/>
        <v>2610</v>
      </c>
      <c r="AX241" s="39"/>
      <c r="AY241" s="39">
        <v>1443</v>
      </c>
      <c r="AZ241" s="40">
        <v>44972</v>
      </c>
      <c r="BA241" s="39">
        <f t="shared" si="36"/>
        <v>30</v>
      </c>
      <c r="BB241" s="39">
        <f t="shared" si="37"/>
        <v>87</v>
      </c>
      <c r="BC241" s="39">
        <f t="shared" si="38"/>
        <v>2610</v>
      </c>
      <c r="BD241" s="39"/>
      <c r="BE241" s="39" t="s">
        <v>219</v>
      </c>
      <c r="BF241" s="39" t="s">
        <v>975</v>
      </c>
      <c r="BG241" s="39" t="s">
        <v>99</v>
      </c>
      <c r="BH241" s="38" t="s">
        <v>100</v>
      </c>
      <c r="BI241" s="38" t="s">
        <v>100</v>
      </c>
      <c r="BJ241" s="38" t="s">
        <v>101</v>
      </c>
    </row>
    <row r="242" spans="1:62" s="25" customFormat="1" ht="12.75" customHeight="1">
      <c r="A242" s="39">
        <f t="shared" si="39"/>
        <v>240</v>
      </c>
      <c r="B242" s="39" t="s">
        <v>975</v>
      </c>
      <c r="C242" s="39" t="s">
        <v>896</v>
      </c>
      <c r="D242" s="39" t="s">
        <v>897</v>
      </c>
      <c r="E242" s="39" t="s">
        <v>976</v>
      </c>
      <c r="F242" s="39" t="s">
        <v>977</v>
      </c>
      <c r="G242" s="39" t="s">
        <v>86</v>
      </c>
      <c r="H242" s="39" t="s">
        <v>894</v>
      </c>
      <c r="I242" s="39" t="s">
        <v>88</v>
      </c>
      <c r="J242" s="39" t="s">
        <v>89</v>
      </c>
      <c r="K242" s="39" t="s">
        <v>90</v>
      </c>
      <c r="L242" s="39" t="s">
        <v>890</v>
      </c>
      <c r="M242" s="39" t="s">
        <v>890</v>
      </c>
      <c r="N242" s="37">
        <v>45105</v>
      </c>
      <c r="O242" s="57">
        <v>75</v>
      </c>
      <c r="P242" s="63">
        <v>45105</v>
      </c>
      <c r="Q242" s="63">
        <v>45150</v>
      </c>
      <c r="R242" s="63">
        <v>45105</v>
      </c>
      <c r="S242" s="39"/>
      <c r="T242" s="39"/>
      <c r="U242" s="39" t="s">
        <v>91</v>
      </c>
      <c r="V242" s="39" t="s">
        <v>121</v>
      </c>
      <c r="W242" s="39">
        <v>75</v>
      </c>
      <c r="X242" s="39">
        <v>75</v>
      </c>
      <c r="Y242" s="39"/>
      <c r="Z242" s="39" t="s">
        <v>93</v>
      </c>
      <c r="AA242" s="39">
        <v>200000</v>
      </c>
      <c r="AB242" s="40">
        <v>44918</v>
      </c>
      <c r="AC242" s="39">
        <v>25.5</v>
      </c>
      <c r="AD242" s="39"/>
      <c r="AE242" s="39">
        <v>75</v>
      </c>
      <c r="AF242" s="39" t="s">
        <v>94</v>
      </c>
      <c r="AG242" s="39" t="s">
        <v>121</v>
      </c>
      <c r="AH242" s="39">
        <v>12.5</v>
      </c>
      <c r="AI242" s="39">
        <f t="shared" si="30"/>
        <v>937.5</v>
      </c>
      <c r="AJ242" s="39"/>
      <c r="AK242" s="39" t="s">
        <v>95</v>
      </c>
      <c r="AL242" s="39">
        <v>75</v>
      </c>
      <c r="AM242" s="39">
        <v>30</v>
      </c>
      <c r="AN242" s="39">
        <f t="shared" si="31"/>
        <v>2250</v>
      </c>
      <c r="AO242" s="39"/>
      <c r="AP242" s="39"/>
      <c r="AQ242" s="39">
        <f t="shared" si="32"/>
        <v>0</v>
      </c>
      <c r="AR242" s="39">
        <f t="shared" si="33"/>
        <v>2250</v>
      </c>
      <c r="AS242" s="39"/>
      <c r="AT242" s="39" t="s">
        <v>689</v>
      </c>
      <c r="AU242" s="40">
        <v>44949</v>
      </c>
      <c r="AV242" s="39">
        <f t="shared" si="34"/>
        <v>30</v>
      </c>
      <c r="AW242" s="39">
        <f t="shared" si="35"/>
        <v>2250</v>
      </c>
      <c r="AX242" s="39"/>
      <c r="AY242" s="39">
        <v>1443</v>
      </c>
      <c r="AZ242" s="40">
        <v>44972</v>
      </c>
      <c r="BA242" s="39">
        <f t="shared" si="36"/>
        <v>30</v>
      </c>
      <c r="BB242" s="39">
        <f t="shared" si="37"/>
        <v>75</v>
      </c>
      <c r="BC242" s="39">
        <f t="shared" si="38"/>
        <v>2250</v>
      </c>
      <c r="BD242" s="39"/>
      <c r="BE242" s="39" t="s">
        <v>219</v>
      </c>
      <c r="BF242" s="39" t="s">
        <v>975</v>
      </c>
      <c r="BG242" s="39" t="s">
        <v>99</v>
      </c>
      <c r="BH242" s="38" t="s">
        <v>100</v>
      </c>
      <c r="BI242" s="38" t="s">
        <v>100</v>
      </c>
      <c r="BJ242" s="38" t="s">
        <v>101</v>
      </c>
    </row>
    <row r="243" spans="1:62" s="25" customFormat="1" ht="12.75" customHeight="1">
      <c r="A243" s="39">
        <f t="shared" si="39"/>
        <v>241</v>
      </c>
      <c r="B243" s="39" t="s">
        <v>978</v>
      </c>
      <c r="C243" s="39" t="s">
        <v>979</v>
      </c>
      <c r="D243" s="39" t="s">
        <v>980</v>
      </c>
      <c r="E243" s="39" t="s">
        <v>981</v>
      </c>
      <c r="F243" s="39" t="s">
        <v>982</v>
      </c>
      <c r="G243" s="39" t="s">
        <v>86</v>
      </c>
      <c r="H243" s="39" t="s">
        <v>894</v>
      </c>
      <c r="I243" s="39" t="s">
        <v>88</v>
      </c>
      <c r="J243" s="39" t="s">
        <v>89</v>
      </c>
      <c r="K243" s="39" t="s">
        <v>90</v>
      </c>
      <c r="L243" s="39" t="s">
        <v>890</v>
      </c>
      <c r="M243" s="39" t="s">
        <v>890</v>
      </c>
      <c r="N243" s="37">
        <v>44946</v>
      </c>
      <c r="O243" s="57">
        <v>235</v>
      </c>
      <c r="P243" s="63">
        <v>44946</v>
      </c>
      <c r="Q243" s="63">
        <v>45150</v>
      </c>
      <c r="R243" s="63">
        <v>44946</v>
      </c>
      <c r="S243" s="39"/>
      <c r="T243" s="39"/>
      <c r="U243" s="39" t="s">
        <v>91</v>
      </c>
      <c r="V243" s="39" t="s">
        <v>121</v>
      </c>
      <c r="W243" s="39">
        <v>235</v>
      </c>
      <c r="X243" s="39">
        <v>235</v>
      </c>
      <c r="Y243" s="39"/>
      <c r="Z243" s="39" t="s">
        <v>93</v>
      </c>
      <c r="AA243" s="39">
        <v>200000</v>
      </c>
      <c r="AB243" s="40">
        <v>44918</v>
      </c>
      <c r="AC243" s="39">
        <v>25.5</v>
      </c>
      <c r="AD243" s="39"/>
      <c r="AE243" s="39">
        <v>235</v>
      </c>
      <c r="AF243" s="39" t="s">
        <v>94</v>
      </c>
      <c r="AG243" s="39" t="s">
        <v>121</v>
      </c>
      <c r="AH243" s="39">
        <v>12.718</v>
      </c>
      <c r="AI243" s="39">
        <f t="shared" si="30"/>
        <v>2988.73</v>
      </c>
      <c r="AJ243" s="39"/>
      <c r="AK243" s="39" t="s">
        <v>95</v>
      </c>
      <c r="AL243" s="39">
        <v>235</v>
      </c>
      <c r="AM243" s="39">
        <v>30</v>
      </c>
      <c r="AN243" s="39">
        <f t="shared" si="31"/>
        <v>7050</v>
      </c>
      <c r="AO243" s="39"/>
      <c r="AP243" s="39"/>
      <c r="AQ243" s="39">
        <f t="shared" si="32"/>
        <v>0</v>
      </c>
      <c r="AR243" s="39">
        <f t="shared" si="33"/>
        <v>7050</v>
      </c>
      <c r="AS243" s="39"/>
      <c r="AT243" s="39" t="s">
        <v>689</v>
      </c>
      <c r="AU243" s="40">
        <v>44949</v>
      </c>
      <c r="AV243" s="39">
        <f t="shared" si="34"/>
        <v>30</v>
      </c>
      <c r="AW243" s="39">
        <f t="shared" si="35"/>
        <v>7050</v>
      </c>
      <c r="AX243" s="39"/>
      <c r="AY243" s="39">
        <v>1443</v>
      </c>
      <c r="AZ243" s="40">
        <v>44972</v>
      </c>
      <c r="BA243" s="39">
        <f t="shared" si="36"/>
        <v>30</v>
      </c>
      <c r="BB243" s="39">
        <f t="shared" si="37"/>
        <v>235</v>
      </c>
      <c r="BC243" s="39">
        <f t="shared" si="38"/>
        <v>7050</v>
      </c>
      <c r="BD243" s="39"/>
      <c r="BE243" s="39" t="s">
        <v>223</v>
      </c>
      <c r="BF243" s="39" t="s">
        <v>978</v>
      </c>
      <c r="BG243" s="39" t="s">
        <v>99</v>
      </c>
      <c r="BH243" s="38" t="s">
        <v>100</v>
      </c>
      <c r="BI243" s="38" t="s">
        <v>100</v>
      </c>
      <c r="BJ243" s="38" t="s">
        <v>101</v>
      </c>
    </row>
    <row r="244" spans="1:62" s="25" customFormat="1" ht="12.75" customHeight="1">
      <c r="A244" s="39">
        <f t="shared" si="39"/>
        <v>242</v>
      </c>
      <c r="B244" s="39" t="s">
        <v>983</v>
      </c>
      <c r="C244" s="39" t="s">
        <v>979</v>
      </c>
      <c r="D244" s="39" t="s">
        <v>980</v>
      </c>
      <c r="E244" s="39" t="s">
        <v>984</v>
      </c>
      <c r="F244" s="39" t="s">
        <v>985</v>
      </c>
      <c r="G244" s="39" t="s">
        <v>86</v>
      </c>
      <c r="H244" s="39" t="s">
        <v>894</v>
      </c>
      <c r="I244" s="39" t="s">
        <v>88</v>
      </c>
      <c r="J244" s="39" t="s">
        <v>89</v>
      </c>
      <c r="K244" s="39" t="s">
        <v>90</v>
      </c>
      <c r="L244" s="39" t="s">
        <v>890</v>
      </c>
      <c r="M244" s="39" t="s">
        <v>890</v>
      </c>
      <c r="N244" s="37">
        <v>45105</v>
      </c>
      <c r="O244" s="57">
        <v>207</v>
      </c>
      <c r="P244" s="63">
        <v>45105</v>
      </c>
      <c r="Q244" s="63">
        <v>45150</v>
      </c>
      <c r="R244" s="63">
        <v>45105</v>
      </c>
      <c r="S244" s="39"/>
      <c r="T244" s="39"/>
      <c r="U244" s="39" t="s">
        <v>91</v>
      </c>
      <c r="V244" s="39" t="s">
        <v>121</v>
      </c>
      <c r="W244" s="39">
        <v>207</v>
      </c>
      <c r="X244" s="39">
        <v>207</v>
      </c>
      <c r="Y244" s="39"/>
      <c r="Z244" s="39" t="s">
        <v>93</v>
      </c>
      <c r="AA244" s="39">
        <v>200000</v>
      </c>
      <c r="AB244" s="40">
        <v>44918</v>
      </c>
      <c r="AC244" s="39">
        <v>25.5</v>
      </c>
      <c r="AD244" s="39"/>
      <c r="AE244" s="39">
        <v>207</v>
      </c>
      <c r="AF244" s="39" t="s">
        <v>94</v>
      </c>
      <c r="AG244" s="39" t="s">
        <v>121</v>
      </c>
      <c r="AH244" s="39">
        <v>12.5</v>
      </c>
      <c r="AI244" s="39">
        <f t="shared" si="30"/>
        <v>2587.5</v>
      </c>
      <c r="AJ244" s="39"/>
      <c r="AK244" s="39" t="s">
        <v>95</v>
      </c>
      <c r="AL244" s="39">
        <v>207</v>
      </c>
      <c r="AM244" s="39">
        <v>30</v>
      </c>
      <c r="AN244" s="39">
        <f t="shared" si="31"/>
        <v>6210</v>
      </c>
      <c r="AO244" s="39"/>
      <c r="AP244" s="39"/>
      <c r="AQ244" s="39">
        <f t="shared" si="32"/>
        <v>0</v>
      </c>
      <c r="AR244" s="39">
        <f t="shared" si="33"/>
        <v>6210</v>
      </c>
      <c r="AS244" s="39"/>
      <c r="AT244" s="39" t="s">
        <v>689</v>
      </c>
      <c r="AU244" s="40">
        <v>44949</v>
      </c>
      <c r="AV244" s="39">
        <f t="shared" si="34"/>
        <v>30</v>
      </c>
      <c r="AW244" s="39">
        <f t="shared" si="35"/>
        <v>6210</v>
      </c>
      <c r="AX244" s="39"/>
      <c r="AY244" s="39">
        <v>1443</v>
      </c>
      <c r="AZ244" s="40">
        <v>44972</v>
      </c>
      <c r="BA244" s="39">
        <f t="shared" si="36"/>
        <v>30</v>
      </c>
      <c r="BB244" s="39">
        <f t="shared" si="37"/>
        <v>207</v>
      </c>
      <c r="BC244" s="39">
        <f t="shared" si="38"/>
        <v>6210</v>
      </c>
      <c r="BD244" s="39"/>
      <c r="BE244" s="39" t="s">
        <v>226</v>
      </c>
      <c r="BF244" s="39" t="s">
        <v>983</v>
      </c>
      <c r="BG244" s="39" t="s">
        <v>99</v>
      </c>
      <c r="BH244" s="38" t="s">
        <v>100</v>
      </c>
      <c r="BI244" s="38" t="s">
        <v>100</v>
      </c>
      <c r="BJ244" s="38" t="s">
        <v>101</v>
      </c>
    </row>
    <row r="245" spans="1:62" s="25" customFormat="1" ht="12.75" customHeight="1">
      <c r="A245" s="39">
        <f t="shared" si="39"/>
        <v>243</v>
      </c>
      <c r="B245" s="39" t="s">
        <v>986</v>
      </c>
      <c r="C245" s="39" t="s">
        <v>899</v>
      </c>
      <c r="D245" s="39" t="s">
        <v>900</v>
      </c>
      <c r="E245" s="39" t="s">
        <v>987</v>
      </c>
      <c r="F245" s="39" t="s">
        <v>988</v>
      </c>
      <c r="G245" s="39" t="s">
        <v>86</v>
      </c>
      <c r="H245" s="39" t="s">
        <v>894</v>
      </c>
      <c r="I245" s="39" t="s">
        <v>88</v>
      </c>
      <c r="J245" s="39" t="s">
        <v>89</v>
      </c>
      <c r="K245" s="39" t="s">
        <v>90</v>
      </c>
      <c r="L245" s="39" t="s">
        <v>890</v>
      </c>
      <c r="M245" s="39" t="s">
        <v>890</v>
      </c>
      <c r="N245" s="37">
        <v>44946</v>
      </c>
      <c r="O245" s="57">
        <v>138</v>
      </c>
      <c r="P245" s="63">
        <v>44946</v>
      </c>
      <c r="Q245" s="63">
        <v>45150</v>
      </c>
      <c r="R245" s="63">
        <v>44946</v>
      </c>
      <c r="S245" s="39"/>
      <c r="T245" s="39"/>
      <c r="U245" s="39" t="s">
        <v>91</v>
      </c>
      <c r="V245" s="39" t="s">
        <v>121</v>
      </c>
      <c r="W245" s="39">
        <v>138</v>
      </c>
      <c r="X245" s="39">
        <v>138</v>
      </c>
      <c r="Y245" s="39"/>
      <c r="Z245" s="39" t="s">
        <v>93</v>
      </c>
      <c r="AA245" s="39">
        <v>200000</v>
      </c>
      <c r="AB245" s="40">
        <v>44918</v>
      </c>
      <c r="AC245" s="39">
        <v>25.5</v>
      </c>
      <c r="AD245" s="39"/>
      <c r="AE245" s="39">
        <v>138</v>
      </c>
      <c r="AF245" s="39" t="s">
        <v>94</v>
      </c>
      <c r="AG245" s="39" t="s">
        <v>121</v>
      </c>
      <c r="AH245" s="39">
        <v>12.718</v>
      </c>
      <c r="AI245" s="39">
        <f t="shared" si="30"/>
        <v>1755.0840000000001</v>
      </c>
      <c r="AJ245" s="39"/>
      <c r="AK245" s="39" t="s">
        <v>95</v>
      </c>
      <c r="AL245" s="39">
        <v>138</v>
      </c>
      <c r="AM245" s="39">
        <v>30</v>
      </c>
      <c r="AN245" s="39">
        <f t="shared" si="31"/>
        <v>4140</v>
      </c>
      <c r="AO245" s="39"/>
      <c r="AP245" s="39"/>
      <c r="AQ245" s="39">
        <f t="shared" si="32"/>
        <v>0</v>
      </c>
      <c r="AR245" s="39">
        <f t="shared" si="33"/>
        <v>4140</v>
      </c>
      <c r="AS245" s="39"/>
      <c r="AT245" s="39" t="s">
        <v>689</v>
      </c>
      <c r="AU245" s="40">
        <v>44949</v>
      </c>
      <c r="AV245" s="39">
        <f t="shared" si="34"/>
        <v>30</v>
      </c>
      <c r="AW245" s="39">
        <f t="shared" si="35"/>
        <v>4140</v>
      </c>
      <c r="AX245" s="39"/>
      <c r="AY245" s="39">
        <v>1443</v>
      </c>
      <c r="AZ245" s="40">
        <v>44972</v>
      </c>
      <c r="BA245" s="39">
        <f t="shared" si="36"/>
        <v>30</v>
      </c>
      <c r="BB245" s="39">
        <f t="shared" si="37"/>
        <v>138</v>
      </c>
      <c r="BC245" s="39">
        <f t="shared" si="38"/>
        <v>4140</v>
      </c>
      <c r="BD245" s="39"/>
      <c r="BE245" s="39" t="s">
        <v>232</v>
      </c>
      <c r="BF245" s="39" t="s">
        <v>986</v>
      </c>
      <c r="BG245" s="39" t="s">
        <v>99</v>
      </c>
      <c r="BH245" s="38" t="s">
        <v>100</v>
      </c>
      <c r="BI245" s="38" t="s">
        <v>100</v>
      </c>
      <c r="BJ245" s="38" t="s">
        <v>101</v>
      </c>
    </row>
    <row r="246" spans="1:62" s="25" customFormat="1" ht="12.75" customHeight="1">
      <c r="A246" s="39">
        <f t="shared" si="39"/>
        <v>244</v>
      </c>
      <c r="B246" s="39" t="s">
        <v>986</v>
      </c>
      <c r="C246" s="39" t="s">
        <v>899</v>
      </c>
      <c r="D246" s="39" t="s">
        <v>900</v>
      </c>
      <c r="E246" s="39" t="s">
        <v>987</v>
      </c>
      <c r="F246" s="39" t="s">
        <v>988</v>
      </c>
      <c r="G246" s="39" t="s">
        <v>86</v>
      </c>
      <c r="H246" s="39" t="s">
        <v>894</v>
      </c>
      <c r="I246" s="39" t="s">
        <v>88</v>
      </c>
      <c r="J246" s="39" t="s">
        <v>89</v>
      </c>
      <c r="K246" s="39" t="s">
        <v>90</v>
      </c>
      <c r="L246" s="39" t="s">
        <v>890</v>
      </c>
      <c r="M246" s="39" t="s">
        <v>890</v>
      </c>
      <c r="N246" s="37">
        <v>45105</v>
      </c>
      <c r="O246" s="57">
        <v>377</v>
      </c>
      <c r="P246" s="63">
        <v>45105</v>
      </c>
      <c r="Q246" s="63">
        <v>45150</v>
      </c>
      <c r="R246" s="63">
        <v>45105</v>
      </c>
      <c r="S246" s="39"/>
      <c r="T246" s="39"/>
      <c r="U246" s="39" t="s">
        <v>91</v>
      </c>
      <c r="V246" s="39" t="s">
        <v>121</v>
      </c>
      <c r="W246" s="39">
        <v>377</v>
      </c>
      <c r="X246" s="39">
        <v>377</v>
      </c>
      <c r="Y246" s="39"/>
      <c r="Z246" s="39" t="s">
        <v>93</v>
      </c>
      <c r="AA246" s="39">
        <v>200000</v>
      </c>
      <c r="AB246" s="40">
        <v>44918</v>
      </c>
      <c r="AC246" s="39">
        <v>25.5</v>
      </c>
      <c r="AD246" s="39"/>
      <c r="AE246" s="39">
        <v>377</v>
      </c>
      <c r="AF246" s="39" t="s">
        <v>94</v>
      </c>
      <c r="AG246" s="39" t="s">
        <v>121</v>
      </c>
      <c r="AH246" s="39">
        <v>12.5</v>
      </c>
      <c r="AI246" s="39">
        <f t="shared" si="30"/>
        <v>4712.5</v>
      </c>
      <c r="AJ246" s="39"/>
      <c r="AK246" s="39" t="s">
        <v>95</v>
      </c>
      <c r="AL246" s="39">
        <v>377</v>
      </c>
      <c r="AM246" s="39">
        <v>30</v>
      </c>
      <c r="AN246" s="39">
        <f t="shared" si="31"/>
        <v>11310</v>
      </c>
      <c r="AO246" s="39"/>
      <c r="AP246" s="39"/>
      <c r="AQ246" s="39">
        <f t="shared" si="32"/>
        <v>0</v>
      </c>
      <c r="AR246" s="39">
        <f t="shared" si="33"/>
        <v>11310</v>
      </c>
      <c r="AS246" s="39"/>
      <c r="AT246" s="39" t="s">
        <v>689</v>
      </c>
      <c r="AU246" s="40">
        <v>44949</v>
      </c>
      <c r="AV246" s="39">
        <f t="shared" si="34"/>
        <v>30</v>
      </c>
      <c r="AW246" s="39">
        <f t="shared" si="35"/>
        <v>11310</v>
      </c>
      <c r="AX246" s="39"/>
      <c r="AY246" s="39">
        <v>1443</v>
      </c>
      <c r="AZ246" s="40">
        <v>44972</v>
      </c>
      <c r="BA246" s="39">
        <f t="shared" si="36"/>
        <v>30</v>
      </c>
      <c r="BB246" s="39">
        <f t="shared" si="37"/>
        <v>377</v>
      </c>
      <c r="BC246" s="39">
        <f t="shared" si="38"/>
        <v>11310</v>
      </c>
      <c r="BD246" s="39"/>
      <c r="BE246" s="39" t="s">
        <v>232</v>
      </c>
      <c r="BF246" s="39" t="s">
        <v>986</v>
      </c>
      <c r="BG246" s="39" t="s">
        <v>99</v>
      </c>
      <c r="BH246" s="38" t="s">
        <v>100</v>
      </c>
      <c r="BI246" s="38" t="s">
        <v>100</v>
      </c>
      <c r="BJ246" s="38" t="s">
        <v>101</v>
      </c>
    </row>
    <row r="247" spans="1:62" s="25" customFormat="1" ht="12.75" customHeight="1">
      <c r="A247" s="39">
        <f t="shared" si="39"/>
        <v>245</v>
      </c>
      <c r="B247" s="39" t="s">
        <v>989</v>
      </c>
      <c r="C247" s="39" t="s">
        <v>899</v>
      </c>
      <c r="D247" s="39" t="s">
        <v>900</v>
      </c>
      <c r="E247" s="39" t="s">
        <v>990</v>
      </c>
      <c r="F247" s="39" t="s">
        <v>991</v>
      </c>
      <c r="G247" s="39" t="s">
        <v>86</v>
      </c>
      <c r="H247" s="39" t="s">
        <v>894</v>
      </c>
      <c r="I247" s="39" t="s">
        <v>88</v>
      </c>
      <c r="J247" s="39" t="s">
        <v>89</v>
      </c>
      <c r="K247" s="39" t="s">
        <v>90</v>
      </c>
      <c r="L247" s="39" t="s">
        <v>890</v>
      </c>
      <c r="M247" s="39" t="s">
        <v>890</v>
      </c>
      <c r="N247" s="37">
        <v>45105</v>
      </c>
      <c r="O247" s="57">
        <v>68</v>
      </c>
      <c r="P247" s="63">
        <v>45105</v>
      </c>
      <c r="Q247" s="63">
        <v>45150</v>
      </c>
      <c r="R247" s="63">
        <v>45105</v>
      </c>
      <c r="S247" s="39"/>
      <c r="T247" s="39"/>
      <c r="U247" s="39" t="s">
        <v>91</v>
      </c>
      <c r="V247" s="39" t="s">
        <v>121</v>
      </c>
      <c r="W247" s="39">
        <v>68</v>
      </c>
      <c r="X247" s="39">
        <v>68</v>
      </c>
      <c r="Y247" s="39"/>
      <c r="Z247" s="39" t="s">
        <v>93</v>
      </c>
      <c r="AA247" s="39">
        <v>200000</v>
      </c>
      <c r="AB247" s="40">
        <v>44918</v>
      </c>
      <c r="AC247" s="39">
        <v>25.5</v>
      </c>
      <c r="AD247" s="39"/>
      <c r="AE247" s="39">
        <v>68</v>
      </c>
      <c r="AF247" s="39" t="s">
        <v>94</v>
      </c>
      <c r="AG247" s="39" t="s">
        <v>121</v>
      </c>
      <c r="AH247" s="39">
        <v>12.5</v>
      </c>
      <c r="AI247" s="39">
        <f t="shared" si="30"/>
        <v>850</v>
      </c>
      <c r="AJ247" s="39"/>
      <c r="AK247" s="39" t="s">
        <v>95</v>
      </c>
      <c r="AL247" s="39">
        <v>68</v>
      </c>
      <c r="AM247" s="39">
        <v>30</v>
      </c>
      <c r="AN247" s="39">
        <f t="shared" si="31"/>
        <v>2040</v>
      </c>
      <c r="AO247" s="39"/>
      <c r="AP247" s="39"/>
      <c r="AQ247" s="39">
        <f t="shared" si="32"/>
        <v>0</v>
      </c>
      <c r="AR247" s="39">
        <f t="shared" si="33"/>
        <v>2040</v>
      </c>
      <c r="AS247" s="39"/>
      <c r="AT247" s="39" t="s">
        <v>689</v>
      </c>
      <c r="AU247" s="40">
        <v>44949</v>
      </c>
      <c r="AV247" s="39">
        <f t="shared" si="34"/>
        <v>30</v>
      </c>
      <c r="AW247" s="39">
        <f t="shared" si="35"/>
        <v>2040</v>
      </c>
      <c r="AX247" s="39"/>
      <c r="AY247" s="39">
        <v>1443</v>
      </c>
      <c r="AZ247" s="40">
        <v>44972</v>
      </c>
      <c r="BA247" s="39">
        <f t="shared" si="36"/>
        <v>30</v>
      </c>
      <c r="BB247" s="39">
        <f t="shared" si="37"/>
        <v>68</v>
      </c>
      <c r="BC247" s="39">
        <f t="shared" si="38"/>
        <v>2040</v>
      </c>
      <c r="BD247" s="39"/>
      <c r="BE247" s="39" t="s">
        <v>238</v>
      </c>
      <c r="BF247" s="39" t="s">
        <v>989</v>
      </c>
      <c r="BG247" s="39" t="s">
        <v>99</v>
      </c>
      <c r="BH247" s="38" t="s">
        <v>100</v>
      </c>
      <c r="BI247" s="38" t="s">
        <v>100</v>
      </c>
      <c r="BJ247" s="38" t="s">
        <v>101</v>
      </c>
    </row>
    <row r="248" spans="1:62" s="25" customFormat="1" ht="12.75" customHeight="1">
      <c r="A248" s="39">
        <f t="shared" si="39"/>
        <v>246</v>
      </c>
      <c r="B248" s="39" t="s">
        <v>992</v>
      </c>
      <c r="C248" s="39" t="s">
        <v>892</v>
      </c>
      <c r="D248" s="39" t="s">
        <v>893</v>
      </c>
      <c r="E248" s="39" t="s">
        <v>993</v>
      </c>
      <c r="F248" s="39" t="s">
        <v>994</v>
      </c>
      <c r="G248" s="39" t="s">
        <v>86</v>
      </c>
      <c r="H248" s="39" t="s">
        <v>894</v>
      </c>
      <c r="I248" s="39" t="s">
        <v>88</v>
      </c>
      <c r="J248" s="39" t="s">
        <v>89</v>
      </c>
      <c r="K248" s="39" t="s">
        <v>90</v>
      </c>
      <c r="L248" s="39" t="s">
        <v>890</v>
      </c>
      <c r="M248" s="39" t="s">
        <v>890</v>
      </c>
      <c r="N248" s="37">
        <v>44946</v>
      </c>
      <c r="O248" s="57">
        <v>20</v>
      </c>
      <c r="P248" s="63">
        <v>44946</v>
      </c>
      <c r="Q248" s="63">
        <v>45150</v>
      </c>
      <c r="R248" s="63">
        <v>44946</v>
      </c>
      <c r="S248" s="39"/>
      <c r="T248" s="39"/>
      <c r="U248" s="39" t="s">
        <v>91</v>
      </c>
      <c r="V248" s="39" t="s">
        <v>121</v>
      </c>
      <c r="W248" s="39">
        <v>20</v>
      </c>
      <c r="X248" s="39">
        <v>20</v>
      </c>
      <c r="Y248" s="39"/>
      <c r="Z248" s="39" t="s">
        <v>93</v>
      </c>
      <c r="AA248" s="39">
        <v>200000</v>
      </c>
      <c r="AB248" s="40">
        <v>44918</v>
      </c>
      <c r="AC248" s="39">
        <v>25.5</v>
      </c>
      <c r="AD248" s="39"/>
      <c r="AE248" s="39">
        <v>20</v>
      </c>
      <c r="AF248" s="39" t="s">
        <v>94</v>
      </c>
      <c r="AG248" s="39" t="s">
        <v>121</v>
      </c>
      <c r="AH248" s="39">
        <v>12.718</v>
      </c>
      <c r="AI248" s="39">
        <f t="shared" si="30"/>
        <v>254.36</v>
      </c>
      <c r="AJ248" s="39"/>
      <c r="AK248" s="39" t="s">
        <v>95</v>
      </c>
      <c r="AL248" s="39">
        <v>20</v>
      </c>
      <c r="AM248" s="39">
        <v>30</v>
      </c>
      <c r="AN248" s="39">
        <f t="shared" si="31"/>
        <v>600</v>
      </c>
      <c r="AO248" s="39"/>
      <c r="AP248" s="39"/>
      <c r="AQ248" s="39">
        <f t="shared" si="32"/>
        <v>0</v>
      </c>
      <c r="AR248" s="39">
        <f t="shared" si="33"/>
        <v>600</v>
      </c>
      <c r="AS248" s="39"/>
      <c r="AT248" s="39" t="s">
        <v>689</v>
      </c>
      <c r="AU248" s="40">
        <v>44949</v>
      </c>
      <c r="AV248" s="39">
        <f t="shared" si="34"/>
        <v>30</v>
      </c>
      <c r="AW248" s="39">
        <f t="shared" si="35"/>
        <v>600</v>
      </c>
      <c r="AX248" s="39"/>
      <c r="AY248" s="39">
        <v>1443</v>
      </c>
      <c r="AZ248" s="40">
        <v>44972</v>
      </c>
      <c r="BA248" s="39">
        <f t="shared" si="36"/>
        <v>30</v>
      </c>
      <c r="BB248" s="39">
        <f t="shared" si="37"/>
        <v>20</v>
      </c>
      <c r="BC248" s="39">
        <f t="shared" si="38"/>
        <v>600</v>
      </c>
      <c r="BD248" s="39"/>
      <c r="BE248" s="39" t="s">
        <v>242</v>
      </c>
      <c r="BF248" s="39" t="s">
        <v>992</v>
      </c>
      <c r="BG248" s="39" t="s">
        <v>99</v>
      </c>
      <c r="BH248" s="38" t="s">
        <v>100</v>
      </c>
      <c r="BI248" s="38" t="s">
        <v>100</v>
      </c>
      <c r="BJ248" s="38" t="s">
        <v>101</v>
      </c>
    </row>
    <row r="249" spans="1:62" s="25" customFormat="1" ht="12.75" hidden="1" customHeight="1">
      <c r="A249" s="39">
        <f t="shared" si="39"/>
        <v>247</v>
      </c>
      <c r="B249" s="39" t="s">
        <v>995</v>
      </c>
      <c r="C249" s="39" t="s">
        <v>996</v>
      </c>
      <c r="D249" s="39"/>
      <c r="E249" s="39" t="s">
        <v>997</v>
      </c>
      <c r="F249" s="39" t="s">
        <v>998</v>
      </c>
      <c r="G249" s="39" t="s">
        <v>86</v>
      </c>
      <c r="H249" s="39" t="s">
        <v>999</v>
      </c>
      <c r="I249" s="39" t="s">
        <v>88</v>
      </c>
      <c r="J249" s="39" t="s">
        <v>89</v>
      </c>
      <c r="K249" s="39" t="s">
        <v>90</v>
      </c>
      <c r="L249" s="39" t="s">
        <v>996</v>
      </c>
      <c r="M249" s="39" t="s">
        <v>996</v>
      </c>
      <c r="N249" s="37">
        <v>45062.779027777768</v>
      </c>
      <c r="O249" s="57">
        <v>1169</v>
      </c>
      <c r="P249" s="37">
        <v>45169</v>
      </c>
      <c r="Q249" s="37">
        <v>45212</v>
      </c>
      <c r="R249" s="37">
        <v>45169</v>
      </c>
      <c r="S249" s="39"/>
      <c r="T249" s="39"/>
      <c r="U249" s="39" t="s">
        <v>91</v>
      </c>
      <c r="V249" s="39" t="s">
        <v>121</v>
      </c>
      <c r="W249" s="39">
        <v>1169</v>
      </c>
      <c r="X249" s="39">
        <v>1169</v>
      </c>
      <c r="Y249" s="39"/>
      <c r="Z249" s="39" t="s">
        <v>93</v>
      </c>
      <c r="AA249" s="39">
        <v>200000</v>
      </c>
      <c r="AB249" s="40">
        <v>44918</v>
      </c>
      <c r="AC249" s="39">
        <v>25.5</v>
      </c>
      <c r="AD249" s="39"/>
      <c r="AE249" s="39">
        <v>1169</v>
      </c>
      <c r="AF249" s="39" t="s">
        <v>94</v>
      </c>
      <c r="AG249" s="39" t="s">
        <v>121</v>
      </c>
      <c r="AH249" s="39">
        <v>12.5</v>
      </c>
      <c r="AI249" s="39">
        <f t="shared" si="30"/>
        <v>14612.5</v>
      </c>
      <c r="AJ249" s="39"/>
      <c r="AK249" s="39" t="s">
        <v>1000</v>
      </c>
      <c r="AL249" s="39">
        <v>1169</v>
      </c>
      <c r="AM249" s="39">
        <v>20</v>
      </c>
      <c r="AN249" s="39">
        <f t="shared" si="31"/>
        <v>23380</v>
      </c>
      <c r="AO249" s="39"/>
      <c r="AP249" s="39"/>
      <c r="AQ249" s="39">
        <f t="shared" si="32"/>
        <v>0</v>
      </c>
      <c r="AR249" s="39">
        <f t="shared" si="33"/>
        <v>23380</v>
      </c>
      <c r="AS249" s="39"/>
      <c r="AT249" s="39" t="s">
        <v>1001</v>
      </c>
      <c r="AU249" s="40">
        <v>45114</v>
      </c>
      <c r="AV249" s="39">
        <f t="shared" si="34"/>
        <v>20</v>
      </c>
      <c r="AW249" s="39">
        <f t="shared" si="35"/>
        <v>23380</v>
      </c>
      <c r="AX249" s="39"/>
      <c r="AY249" s="39" t="s">
        <v>1002</v>
      </c>
      <c r="AZ249" s="112">
        <v>45190</v>
      </c>
      <c r="BA249" s="39">
        <f t="shared" si="36"/>
        <v>20</v>
      </c>
      <c r="BB249" s="39">
        <f t="shared" si="37"/>
        <v>1169</v>
      </c>
      <c r="BC249" s="39">
        <f t="shared" si="38"/>
        <v>23380</v>
      </c>
      <c r="BD249" s="39"/>
      <c r="BE249" s="39" t="s">
        <v>98</v>
      </c>
      <c r="BF249" s="39" t="s">
        <v>995</v>
      </c>
      <c r="BG249" s="39" t="s">
        <v>99</v>
      </c>
      <c r="BH249" s="38" t="s">
        <v>1003</v>
      </c>
      <c r="BI249" s="38" t="s">
        <v>100</v>
      </c>
      <c r="BJ249" s="38" t="s">
        <v>101</v>
      </c>
    </row>
    <row r="250" spans="1:62" s="25" customFormat="1" ht="12.75" hidden="1" customHeight="1">
      <c r="A250" s="39">
        <f t="shared" si="39"/>
        <v>248</v>
      </c>
      <c r="B250" s="39" t="s">
        <v>1004</v>
      </c>
      <c r="C250" s="39" t="s">
        <v>1005</v>
      </c>
      <c r="D250" s="39" t="s">
        <v>1006</v>
      </c>
      <c r="E250" s="39" t="s">
        <v>1007</v>
      </c>
      <c r="F250" s="39" t="s">
        <v>1008</v>
      </c>
      <c r="G250" s="39" t="s">
        <v>86</v>
      </c>
      <c r="H250" s="39" t="s">
        <v>999</v>
      </c>
      <c r="I250" s="39" t="s">
        <v>88</v>
      </c>
      <c r="J250" s="39" t="s">
        <v>89</v>
      </c>
      <c r="K250" s="39" t="s">
        <v>90</v>
      </c>
      <c r="L250" s="39" t="s">
        <v>996</v>
      </c>
      <c r="M250" s="39" t="s">
        <v>996</v>
      </c>
      <c r="N250" s="37">
        <v>45101.585925925923</v>
      </c>
      <c r="O250" s="57">
        <v>159</v>
      </c>
      <c r="P250" s="37">
        <v>45169</v>
      </c>
      <c r="Q250" s="37">
        <v>45212</v>
      </c>
      <c r="R250" s="37">
        <v>45169</v>
      </c>
      <c r="S250" s="39"/>
      <c r="T250" s="39"/>
      <c r="U250" s="39" t="s">
        <v>91</v>
      </c>
      <c r="V250" s="39" t="s">
        <v>121</v>
      </c>
      <c r="W250" s="39">
        <v>159</v>
      </c>
      <c r="X250" s="39">
        <v>159</v>
      </c>
      <c r="Y250" s="39"/>
      <c r="Z250" s="39" t="s">
        <v>93</v>
      </c>
      <c r="AA250" s="39">
        <v>200000</v>
      </c>
      <c r="AB250" s="40">
        <v>44918</v>
      </c>
      <c r="AC250" s="39">
        <v>25.5</v>
      </c>
      <c r="AD250" s="39"/>
      <c r="AE250" s="39">
        <v>159</v>
      </c>
      <c r="AF250" s="39" t="s">
        <v>94</v>
      </c>
      <c r="AG250" s="39" t="s">
        <v>121</v>
      </c>
      <c r="AH250" s="39">
        <v>12.5</v>
      </c>
      <c r="AI250" s="39">
        <f t="shared" si="30"/>
        <v>1987.5</v>
      </c>
      <c r="AJ250" s="39"/>
      <c r="AK250" s="39" t="s">
        <v>1000</v>
      </c>
      <c r="AL250" s="39">
        <v>159</v>
      </c>
      <c r="AM250" s="39">
        <v>20</v>
      </c>
      <c r="AN250" s="39">
        <f t="shared" si="31"/>
        <v>3180</v>
      </c>
      <c r="AO250" s="39"/>
      <c r="AP250" s="39"/>
      <c r="AQ250" s="39">
        <f t="shared" si="32"/>
        <v>0</v>
      </c>
      <c r="AR250" s="39">
        <f t="shared" si="33"/>
        <v>3180</v>
      </c>
      <c r="AS250" s="39"/>
      <c r="AT250" s="39" t="s">
        <v>1001</v>
      </c>
      <c r="AU250" s="40">
        <v>45114</v>
      </c>
      <c r="AV250" s="39">
        <f t="shared" si="34"/>
        <v>20</v>
      </c>
      <c r="AW250" s="39">
        <f t="shared" si="35"/>
        <v>3180</v>
      </c>
      <c r="AX250" s="39"/>
      <c r="AY250" s="39" t="s">
        <v>1002</v>
      </c>
      <c r="AZ250" s="112">
        <v>45190</v>
      </c>
      <c r="BA250" s="39">
        <f t="shared" si="36"/>
        <v>20</v>
      </c>
      <c r="BB250" s="39">
        <f t="shared" si="37"/>
        <v>159</v>
      </c>
      <c r="BC250" s="39">
        <f t="shared" si="38"/>
        <v>3180</v>
      </c>
      <c r="BD250" s="39"/>
      <c r="BE250" s="39" t="s">
        <v>107</v>
      </c>
      <c r="BF250" s="39" t="s">
        <v>1004</v>
      </c>
      <c r="BG250" s="39" t="s">
        <v>99</v>
      </c>
      <c r="BH250" s="38" t="s">
        <v>1003</v>
      </c>
      <c r="BI250" s="38" t="s">
        <v>100</v>
      </c>
      <c r="BJ250" s="38" t="s">
        <v>101</v>
      </c>
    </row>
    <row r="251" spans="1:62" s="25" customFormat="1" ht="12.75" hidden="1" customHeight="1">
      <c r="A251" s="39">
        <f t="shared" si="39"/>
        <v>249</v>
      </c>
      <c r="B251" s="39" t="s">
        <v>1009</v>
      </c>
      <c r="C251" s="39" t="s">
        <v>996</v>
      </c>
      <c r="D251" s="39"/>
      <c r="E251" s="39" t="s">
        <v>1010</v>
      </c>
      <c r="F251" s="39" t="s">
        <v>1011</v>
      </c>
      <c r="G251" s="39" t="s">
        <v>86</v>
      </c>
      <c r="H251" s="39" t="s">
        <v>999</v>
      </c>
      <c r="I251" s="39" t="s">
        <v>88</v>
      </c>
      <c r="J251" s="39" t="s">
        <v>89</v>
      </c>
      <c r="K251" s="39" t="s">
        <v>90</v>
      </c>
      <c r="L251" s="39" t="s">
        <v>996</v>
      </c>
      <c r="M251" s="39" t="s">
        <v>996</v>
      </c>
      <c r="N251" s="37">
        <v>45096.592002314806</v>
      </c>
      <c r="O251" s="57">
        <v>401</v>
      </c>
      <c r="P251" s="37">
        <v>45169</v>
      </c>
      <c r="Q251" s="37">
        <v>45212</v>
      </c>
      <c r="R251" s="37">
        <v>45169</v>
      </c>
      <c r="S251" s="39"/>
      <c r="T251" s="39"/>
      <c r="U251" s="39" t="s">
        <v>91</v>
      </c>
      <c r="V251" s="39" t="s">
        <v>121</v>
      </c>
      <c r="W251" s="39">
        <v>401</v>
      </c>
      <c r="X251" s="39">
        <v>401</v>
      </c>
      <c r="Y251" s="39"/>
      <c r="Z251" s="39" t="s">
        <v>93</v>
      </c>
      <c r="AA251" s="39">
        <v>200000</v>
      </c>
      <c r="AB251" s="40">
        <v>44918</v>
      </c>
      <c r="AC251" s="39">
        <v>25.5</v>
      </c>
      <c r="AD251" s="39"/>
      <c r="AE251" s="39">
        <v>401</v>
      </c>
      <c r="AF251" s="39" t="s">
        <v>94</v>
      </c>
      <c r="AG251" s="39" t="s">
        <v>121</v>
      </c>
      <c r="AH251" s="39">
        <v>12.5</v>
      </c>
      <c r="AI251" s="39">
        <f t="shared" si="30"/>
        <v>5012.5</v>
      </c>
      <c r="AJ251" s="39"/>
      <c r="AK251" s="39" t="s">
        <v>1000</v>
      </c>
      <c r="AL251" s="39">
        <v>401</v>
      </c>
      <c r="AM251" s="39">
        <v>20</v>
      </c>
      <c r="AN251" s="39">
        <f t="shared" si="31"/>
        <v>8020</v>
      </c>
      <c r="AO251" s="39"/>
      <c r="AP251" s="39"/>
      <c r="AQ251" s="39">
        <f t="shared" si="32"/>
        <v>0</v>
      </c>
      <c r="AR251" s="39">
        <f t="shared" si="33"/>
        <v>8020</v>
      </c>
      <c r="AS251" s="39"/>
      <c r="AT251" s="39" t="s">
        <v>1001</v>
      </c>
      <c r="AU251" s="40">
        <v>45114</v>
      </c>
      <c r="AV251" s="39">
        <f t="shared" si="34"/>
        <v>20</v>
      </c>
      <c r="AW251" s="39">
        <f t="shared" si="35"/>
        <v>8020</v>
      </c>
      <c r="AX251" s="39"/>
      <c r="AY251" s="39" t="s">
        <v>1002</v>
      </c>
      <c r="AZ251" s="112">
        <v>45190</v>
      </c>
      <c r="BA251" s="39">
        <f t="shared" si="36"/>
        <v>20</v>
      </c>
      <c r="BB251" s="39">
        <f t="shared" si="37"/>
        <v>401</v>
      </c>
      <c r="BC251" s="39">
        <f t="shared" si="38"/>
        <v>8020</v>
      </c>
      <c r="BD251" s="39"/>
      <c r="BE251" s="39" t="s">
        <v>113</v>
      </c>
      <c r="BF251" s="39" t="s">
        <v>1009</v>
      </c>
      <c r="BG251" s="39" t="s">
        <v>99</v>
      </c>
      <c r="BH251" s="38" t="s">
        <v>1003</v>
      </c>
      <c r="BI251" s="38" t="s">
        <v>100</v>
      </c>
      <c r="BJ251" s="38" t="s">
        <v>101</v>
      </c>
    </row>
    <row r="252" spans="1:62" s="25" customFormat="1" ht="12.75" hidden="1" customHeight="1">
      <c r="A252" s="39">
        <f t="shared" si="39"/>
        <v>250</v>
      </c>
      <c r="B252" s="39" t="s">
        <v>1012</v>
      </c>
      <c r="C252" s="39" t="s">
        <v>996</v>
      </c>
      <c r="D252" s="39"/>
      <c r="E252" s="39" t="s">
        <v>1013</v>
      </c>
      <c r="F252" s="39" t="s">
        <v>1014</v>
      </c>
      <c r="G252" s="39" t="s">
        <v>86</v>
      </c>
      <c r="H252" s="39" t="s">
        <v>999</v>
      </c>
      <c r="I252" s="39" t="s">
        <v>88</v>
      </c>
      <c r="J252" s="39" t="s">
        <v>89</v>
      </c>
      <c r="K252" s="39" t="s">
        <v>90</v>
      </c>
      <c r="L252" s="39" t="s">
        <v>996</v>
      </c>
      <c r="M252" s="39" t="s">
        <v>996</v>
      </c>
      <c r="N252" s="37">
        <v>45097.64402777778</v>
      </c>
      <c r="O252" s="57">
        <v>111</v>
      </c>
      <c r="P252" s="37">
        <v>45169</v>
      </c>
      <c r="Q252" s="37">
        <v>45212</v>
      </c>
      <c r="R252" s="37">
        <v>45169</v>
      </c>
      <c r="S252" s="39"/>
      <c r="T252" s="39"/>
      <c r="U252" s="39" t="s">
        <v>91</v>
      </c>
      <c r="V252" s="39" t="s">
        <v>121</v>
      </c>
      <c r="W252" s="39">
        <v>111</v>
      </c>
      <c r="X252" s="39">
        <v>111</v>
      </c>
      <c r="Y252" s="39"/>
      <c r="Z252" s="39" t="s">
        <v>93</v>
      </c>
      <c r="AA252" s="39">
        <v>200000</v>
      </c>
      <c r="AB252" s="40">
        <v>44918</v>
      </c>
      <c r="AC252" s="39">
        <v>25.5</v>
      </c>
      <c r="AD252" s="39"/>
      <c r="AE252" s="39">
        <v>111</v>
      </c>
      <c r="AF252" s="39" t="s">
        <v>94</v>
      </c>
      <c r="AG252" s="39" t="s">
        <v>121</v>
      </c>
      <c r="AH252" s="39">
        <v>12.5</v>
      </c>
      <c r="AI252" s="39">
        <f t="shared" si="30"/>
        <v>1387.5</v>
      </c>
      <c r="AJ252" s="39"/>
      <c r="AK252" s="39" t="s">
        <v>1000</v>
      </c>
      <c r="AL252" s="39">
        <v>111</v>
      </c>
      <c r="AM252" s="39">
        <v>20</v>
      </c>
      <c r="AN252" s="39">
        <f t="shared" si="31"/>
        <v>2220</v>
      </c>
      <c r="AO252" s="39"/>
      <c r="AP252" s="39"/>
      <c r="AQ252" s="39">
        <f t="shared" si="32"/>
        <v>0</v>
      </c>
      <c r="AR252" s="39">
        <f t="shared" si="33"/>
        <v>2220</v>
      </c>
      <c r="AS252" s="39"/>
      <c r="AT252" s="39" t="s">
        <v>1001</v>
      </c>
      <c r="AU252" s="40">
        <v>45114</v>
      </c>
      <c r="AV252" s="39">
        <f t="shared" si="34"/>
        <v>20</v>
      </c>
      <c r="AW252" s="39">
        <f t="shared" si="35"/>
        <v>2220</v>
      </c>
      <c r="AX252" s="39"/>
      <c r="AY252" s="39" t="s">
        <v>1002</v>
      </c>
      <c r="AZ252" s="112">
        <v>45190</v>
      </c>
      <c r="BA252" s="39">
        <f t="shared" si="36"/>
        <v>20</v>
      </c>
      <c r="BB252" s="39">
        <f t="shared" si="37"/>
        <v>111</v>
      </c>
      <c r="BC252" s="39">
        <f t="shared" si="38"/>
        <v>2220</v>
      </c>
      <c r="BD252" s="39"/>
      <c r="BE252" s="39" t="s">
        <v>117</v>
      </c>
      <c r="BF252" s="39" t="s">
        <v>1012</v>
      </c>
      <c r="BG252" s="39" t="s">
        <v>99</v>
      </c>
      <c r="BH252" s="38" t="s">
        <v>1003</v>
      </c>
      <c r="BI252" s="38" t="s">
        <v>100</v>
      </c>
      <c r="BJ252" s="38" t="s">
        <v>101</v>
      </c>
    </row>
    <row r="253" spans="1:62" s="25" customFormat="1" ht="12.75" hidden="1" customHeight="1">
      <c r="A253" s="39">
        <f t="shared" si="39"/>
        <v>251</v>
      </c>
      <c r="B253" s="39" t="s">
        <v>1015</v>
      </c>
      <c r="C253" s="39" t="s">
        <v>996</v>
      </c>
      <c r="D253" s="39"/>
      <c r="E253" s="39" t="s">
        <v>1016</v>
      </c>
      <c r="F253" s="39" t="s">
        <v>1017</v>
      </c>
      <c r="G253" s="39" t="s">
        <v>86</v>
      </c>
      <c r="H253" s="39" t="s">
        <v>999</v>
      </c>
      <c r="I253" s="39" t="s">
        <v>88</v>
      </c>
      <c r="J253" s="39" t="s">
        <v>89</v>
      </c>
      <c r="K253" s="39" t="s">
        <v>90</v>
      </c>
      <c r="L253" s="39" t="s">
        <v>996</v>
      </c>
      <c r="M253" s="39" t="s">
        <v>996</v>
      </c>
      <c r="N253" s="37">
        <v>45073.709039351852</v>
      </c>
      <c r="O253" s="57">
        <v>886</v>
      </c>
      <c r="P253" s="37">
        <v>45169</v>
      </c>
      <c r="Q253" s="37">
        <v>45212</v>
      </c>
      <c r="R253" s="37">
        <v>45169</v>
      </c>
      <c r="S253" s="39"/>
      <c r="T253" s="39"/>
      <c r="U253" s="39" t="s">
        <v>91</v>
      </c>
      <c r="V253" s="39" t="s">
        <v>121</v>
      </c>
      <c r="W253" s="39">
        <v>886</v>
      </c>
      <c r="X253" s="39">
        <v>886</v>
      </c>
      <c r="Y253" s="39"/>
      <c r="Z253" s="39" t="s">
        <v>93</v>
      </c>
      <c r="AA253" s="39">
        <v>200000</v>
      </c>
      <c r="AB253" s="40">
        <v>44918</v>
      </c>
      <c r="AC253" s="39">
        <v>25.5</v>
      </c>
      <c r="AD253" s="39"/>
      <c r="AE253" s="39">
        <v>886</v>
      </c>
      <c r="AF253" s="39" t="s">
        <v>94</v>
      </c>
      <c r="AG253" s="39" t="s">
        <v>121</v>
      </c>
      <c r="AH253" s="39">
        <v>12.5</v>
      </c>
      <c r="AI253" s="39">
        <f t="shared" si="30"/>
        <v>11075</v>
      </c>
      <c r="AJ253" s="39"/>
      <c r="AK253" s="39" t="s">
        <v>1000</v>
      </c>
      <c r="AL253" s="39">
        <v>886</v>
      </c>
      <c r="AM253" s="39">
        <v>20</v>
      </c>
      <c r="AN253" s="39">
        <f t="shared" si="31"/>
        <v>17720</v>
      </c>
      <c r="AO253" s="39"/>
      <c r="AP253" s="39"/>
      <c r="AQ253" s="39">
        <f t="shared" si="32"/>
        <v>0</v>
      </c>
      <c r="AR253" s="39">
        <f t="shared" si="33"/>
        <v>17720</v>
      </c>
      <c r="AS253" s="39"/>
      <c r="AT253" s="39" t="s">
        <v>1001</v>
      </c>
      <c r="AU253" s="40">
        <v>45114</v>
      </c>
      <c r="AV253" s="39">
        <f t="shared" si="34"/>
        <v>20</v>
      </c>
      <c r="AW253" s="39">
        <f t="shared" si="35"/>
        <v>17720</v>
      </c>
      <c r="AX253" s="39"/>
      <c r="AY253" s="39" t="s">
        <v>1002</v>
      </c>
      <c r="AZ253" s="112">
        <v>45190</v>
      </c>
      <c r="BA253" s="39">
        <f t="shared" si="36"/>
        <v>20</v>
      </c>
      <c r="BB253" s="39">
        <f t="shared" si="37"/>
        <v>886</v>
      </c>
      <c r="BC253" s="39">
        <f t="shared" si="38"/>
        <v>17720</v>
      </c>
      <c r="BD253" s="39"/>
      <c r="BE253" s="39" t="s">
        <v>122</v>
      </c>
      <c r="BF253" s="39" t="s">
        <v>1015</v>
      </c>
      <c r="BG253" s="39" t="s">
        <v>99</v>
      </c>
      <c r="BH253" s="38" t="s">
        <v>1003</v>
      </c>
      <c r="BI253" s="38" t="s">
        <v>100</v>
      </c>
      <c r="BJ253" s="38" t="s">
        <v>101</v>
      </c>
    </row>
    <row r="254" spans="1:62" s="25" customFormat="1" ht="12.75" hidden="1" customHeight="1">
      <c r="A254" s="39">
        <f t="shared" si="39"/>
        <v>252</v>
      </c>
      <c r="B254" s="39" t="s">
        <v>1018</v>
      </c>
      <c r="C254" s="39" t="s">
        <v>1019</v>
      </c>
      <c r="D254" s="39" t="s">
        <v>1020</v>
      </c>
      <c r="E254" s="39" t="s">
        <v>1021</v>
      </c>
      <c r="F254" s="39" t="s">
        <v>1022</v>
      </c>
      <c r="G254" s="39" t="s">
        <v>86</v>
      </c>
      <c r="H254" s="39" t="s">
        <v>999</v>
      </c>
      <c r="I254" s="39" t="s">
        <v>88</v>
      </c>
      <c r="J254" s="39" t="s">
        <v>89</v>
      </c>
      <c r="K254" s="39" t="s">
        <v>90</v>
      </c>
      <c r="L254" s="39" t="s">
        <v>996</v>
      </c>
      <c r="M254" s="39" t="s">
        <v>996</v>
      </c>
      <c r="N254" s="37">
        <v>45075.743969907409</v>
      </c>
      <c r="O254" s="57">
        <v>201</v>
      </c>
      <c r="P254" s="37">
        <v>45169</v>
      </c>
      <c r="Q254" s="37">
        <v>45212</v>
      </c>
      <c r="R254" s="37">
        <v>45169</v>
      </c>
      <c r="S254" s="39"/>
      <c r="T254" s="39"/>
      <c r="U254" s="39" t="s">
        <v>91</v>
      </c>
      <c r="V254" s="39" t="s">
        <v>121</v>
      </c>
      <c r="W254" s="39">
        <v>201</v>
      </c>
      <c r="X254" s="39">
        <v>201</v>
      </c>
      <c r="Y254" s="39"/>
      <c r="Z254" s="39" t="s">
        <v>93</v>
      </c>
      <c r="AA254" s="39">
        <v>200000</v>
      </c>
      <c r="AB254" s="40">
        <v>44918</v>
      </c>
      <c r="AC254" s="39">
        <v>25.5</v>
      </c>
      <c r="AD254" s="39"/>
      <c r="AE254" s="39">
        <v>201</v>
      </c>
      <c r="AF254" s="39" t="s">
        <v>94</v>
      </c>
      <c r="AG254" s="39" t="s">
        <v>121</v>
      </c>
      <c r="AH254" s="39">
        <v>12.5</v>
      </c>
      <c r="AI254" s="39">
        <f t="shared" si="30"/>
        <v>2512.5</v>
      </c>
      <c r="AJ254" s="39"/>
      <c r="AK254" s="39" t="s">
        <v>1000</v>
      </c>
      <c r="AL254" s="39">
        <v>201</v>
      </c>
      <c r="AM254" s="39">
        <v>20</v>
      </c>
      <c r="AN254" s="39">
        <f t="shared" si="31"/>
        <v>4020</v>
      </c>
      <c r="AO254" s="39"/>
      <c r="AP254" s="39"/>
      <c r="AQ254" s="39">
        <f t="shared" si="32"/>
        <v>0</v>
      </c>
      <c r="AR254" s="39">
        <f t="shared" si="33"/>
        <v>4020</v>
      </c>
      <c r="AS254" s="39"/>
      <c r="AT254" s="39" t="s">
        <v>1001</v>
      </c>
      <c r="AU254" s="40">
        <v>45114</v>
      </c>
      <c r="AV254" s="39">
        <f t="shared" si="34"/>
        <v>20</v>
      </c>
      <c r="AW254" s="39">
        <f t="shared" si="35"/>
        <v>4020</v>
      </c>
      <c r="AX254" s="39"/>
      <c r="AY254" s="39" t="s">
        <v>1002</v>
      </c>
      <c r="AZ254" s="112">
        <v>45190</v>
      </c>
      <c r="BA254" s="39">
        <f t="shared" si="36"/>
        <v>20</v>
      </c>
      <c r="BB254" s="39">
        <f t="shared" si="37"/>
        <v>201</v>
      </c>
      <c r="BC254" s="39">
        <f t="shared" si="38"/>
        <v>4020</v>
      </c>
      <c r="BD254" s="39"/>
      <c r="BE254" s="39" t="s">
        <v>128</v>
      </c>
      <c r="BF254" s="39" t="s">
        <v>1018</v>
      </c>
      <c r="BG254" s="39" t="s">
        <v>99</v>
      </c>
      <c r="BH254" s="38" t="s">
        <v>1003</v>
      </c>
      <c r="BI254" s="38" t="s">
        <v>100</v>
      </c>
      <c r="BJ254" s="38" t="s">
        <v>101</v>
      </c>
    </row>
    <row r="255" spans="1:62" s="25" customFormat="1" ht="12.75" hidden="1" customHeight="1">
      <c r="A255" s="39">
        <f t="shared" si="39"/>
        <v>253</v>
      </c>
      <c r="B255" s="39" t="s">
        <v>1023</v>
      </c>
      <c r="C255" s="39" t="s">
        <v>1019</v>
      </c>
      <c r="D255" s="39" t="s">
        <v>1020</v>
      </c>
      <c r="E255" s="39" t="s">
        <v>1024</v>
      </c>
      <c r="F255" s="39" t="s">
        <v>1025</v>
      </c>
      <c r="G255" s="39" t="s">
        <v>86</v>
      </c>
      <c r="H255" s="39" t="s">
        <v>999</v>
      </c>
      <c r="I255" s="39" t="s">
        <v>88</v>
      </c>
      <c r="J255" s="39" t="s">
        <v>89</v>
      </c>
      <c r="K255" s="39" t="s">
        <v>90</v>
      </c>
      <c r="L255" s="39" t="s">
        <v>996</v>
      </c>
      <c r="M255" s="39" t="s">
        <v>996</v>
      </c>
      <c r="N255" s="37">
        <v>45076.501655092587</v>
      </c>
      <c r="O255" s="57">
        <v>350</v>
      </c>
      <c r="P255" s="37">
        <v>45169</v>
      </c>
      <c r="Q255" s="37">
        <v>45212</v>
      </c>
      <c r="R255" s="37">
        <v>45169</v>
      </c>
      <c r="S255" s="39"/>
      <c r="T255" s="39"/>
      <c r="U255" s="39" t="s">
        <v>91</v>
      </c>
      <c r="V255" s="39" t="s">
        <v>121</v>
      </c>
      <c r="W255" s="39">
        <v>350</v>
      </c>
      <c r="X255" s="39">
        <v>350</v>
      </c>
      <c r="Y255" s="39"/>
      <c r="Z255" s="39" t="s">
        <v>93</v>
      </c>
      <c r="AA255" s="39">
        <v>200000</v>
      </c>
      <c r="AB255" s="40">
        <v>44918</v>
      </c>
      <c r="AC255" s="39">
        <v>25.5</v>
      </c>
      <c r="AD255" s="39"/>
      <c r="AE255" s="39">
        <v>350</v>
      </c>
      <c r="AF255" s="39" t="s">
        <v>94</v>
      </c>
      <c r="AG255" s="39" t="s">
        <v>121</v>
      </c>
      <c r="AH255" s="39">
        <v>12.5</v>
      </c>
      <c r="AI255" s="39">
        <f t="shared" si="30"/>
        <v>4375</v>
      </c>
      <c r="AJ255" s="39"/>
      <c r="AK255" s="39" t="s">
        <v>1000</v>
      </c>
      <c r="AL255" s="39">
        <v>350</v>
      </c>
      <c r="AM255" s="39">
        <v>20</v>
      </c>
      <c r="AN255" s="39">
        <f t="shared" si="31"/>
        <v>7000</v>
      </c>
      <c r="AO255" s="39"/>
      <c r="AP255" s="39"/>
      <c r="AQ255" s="39">
        <f t="shared" si="32"/>
        <v>0</v>
      </c>
      <c r="AR255" s="39">
        <f t="shared" si="33"/>
        <v>7000</v>
      </c>
      <c r="AS255" s="39"/>
      <c r="AT255" s="39" t="s">
        <v>1001</v>
      </c>
      <c r="AU255" s="40">
        <v>45114</v>
      </c>
      <c r="AV255" s="39">
        <f t="shared" si="34"/>
        <v>20</v>
      </c>
      <c r="AW255" s="39">
        <f t="shared" si="35"/>
        <v>7000</v>
      </c>
      <c r="AX255" s="39"/>
      <c r="AY255" s="39" t="s">
        <v>1002</v>
      </c>
      <c r="AZ255" s="112">
        <v>45190</v>
      </c>
      <c r="BA255" s="39">
        <f t="shared" si="36"/>
        <v>20</v>
      </c>
      <c r="BB255" s="39">
        <f t="shared" si="37"/>
        <v>350</v>
      </c>
      <c r="BC255" s="39">
        <f t="shared" si="38"/>
        <v>7000</v>
      </c>
      <c r="BD255" s="39"/>
      <c r="BE255" s="39" t="s">
        <v>133</v>
      </c>
      <c r="BF255" s="39" t="s">
        <v>1023</v>
      </c>
      <c r="BG255" s="39" t="s">
        <v>99</v>
      </c>
      <c r="BH255" s="38" t="s">
        <v>1003</v>
      </c>
      <c r="BI255" s="38" t="s">
        <v>100</v>
      </c>
      <c r="BJ255" s="38" t="s">
        <v>101</v>
      </c>
    </row>
    <row r="256" spans="1:62" s="25" customFormat="1" ht="12.75" hidden="1" customHeight="1">
      <c r="A256" s="39">
        <f t="shared" si="39"/>
        <v>254</v>
      </c>
      <c r="B256" s="39" t="s">
        <v>1026</v>
      </c>
      <c r="C256" s="39" t="s">
        <v>1027</v>
      </c>
      <c r="D256" s="39" t="s">
        <v>1028</v>
      </c>
      <c r="E256" s="39" t="s">
        <v>1029</v>
      </c>
      <c r="F256" s="39" t="s">
        <v>1028</v>
      </c>
      <c r="G256" s="39" t="s">
        <v>86</v>
      </c>
      <c r="H256" s="39" t="s">
        <v>999</v>
      </c>
      <c r="I256" s="39" t="s">
        <v>88</v>
      </c>
      <c r="J256" s="39" t="s">
        <v>89</v>
      </c>
      <c r="K256" s="39" t="s">
        <v>90</v>
      </c>
      <c r="L256" s="39" t="s">
        <v>996</v>
      </c>
      <c r="M256" s="39" t="s">
        <v>996</v>
      </c>
      <c r="N256" s="37">
        <v>45062.779027777768</v>
      </c>
      <c r="O256" s="57">
        <v>3</v>
      </c>
      <c r="P256" s="37">
        <v>45169</v>
      </c>
      <c r="Q256" s="37">
        <v>45212</v>
      </c>
      <c r="R256" s="37">
        <v>45169</v>
      </c>
      <c r="S256" s="39"/>
      <c r="T256" s="39"/>
      <c r="U256" s="39" t="s">
        <v>91</v>
      </c>
      <c r="V256" s="39" t="s">
        <v>121</v>
      </c>
      <c r="W256" s="39">
        <v>3</v>
      </c>
      <c r="X256" s="39">
        <v>3</v>
      </c>
      <c r="Y256" s="39"/>
      <c r="Z256" s="39" t="s">
        <v>93</v>
      </c>
      <c r="AA256" s="39">
        <v>200000</v>
      </c>
      <c r="AB256" s="40">
        <v>44918</v>
      </c>
      <c r="AC256" s="39">
        <v>25.5</v>
      </c>
      <c r="AD256" s="39"/>
      <c r="AE256" s="39">
        <v>3</v>
      </c>
      <c r="AF256" s="39" t="s">
        <v>94</v>
      </c>
      <c r="AG256" s="39" t="s">
        <v>121</v>
      </c>
      <c r="AH256" s="39">
        <v>12.5</v>
      </c>
      <c r="AI256" s="39">
        <f t="shared" si="30"/>
        <v>37.5</v>
      </c>
      <c r="AJ256" s="39"/>
      <c r="AK256" s="39" t="s">
        <v>1000</v>
      </c>
      <c r="AL256" s="39">
        <v>3</v>
      </c>
      <c r="AM256" s="39">
        <v>20</v>
      </c>
      <c r="AN256" s="39">
        <f t="shared" si="31"/>
        <v>60</v>
      </c>
      <c r="AO256" s="39"/>
      <c r="AP256" s="39"/>
      <c r="AQ256" s="39">
        <f t="shared" si="32"/>
        <v>0</v>
      </c>
      <c r="AR256" s="39">
        <f t="shared" si="33"/>
        <v>60</v>
      </c>
      <c r="AS256" s="39"/>
      <c r="AT256" s="39" t="s">
        <v>1001</v>
      </c>
      <c r="AU256" s="40">
        <v>45114</v>
      </c>
      <c r="AV256" s="39">
        <f t="shared" si="34"/>
        <v>20</v>
      </c>
      <c r="AW256" s="39">
        <f t="shared" si="35"/>
        <v>60</v>
      </c>
      <c r="AX256" s="39"/>
      <c r="AY256" s="39" t="s">
        <v>1002</v>
      </c>
      <c r="AZ256" s="112">
        <v>45190</v>
      </c>
      <c r="BA256" s="39">
        <f t="shared" si="36"/>
        <v>20</v>
      </c>
      <c r="BB256" s="39">
        <f t="shared" si="37"/>
        <v>3</v>
      </c>
      <c r="BC256" s="39">
        <f t="shared" si="38"/>
        <v>60</v>
      </c>
      <c r="BD256" s="39"/>
      <c r="BE256" s="39" t="s">
        <v>136</v>
      </c>
      <c r="BF256" s="39" t="s">
        <v>1026</v>
      </c>
      <c r="BG256" s="39" t="s">
        <v>99</v>
      </c>
      <c r="BH256" s="38" t="s">
        <v>1003</v>
      </c>
      <c r="BI256" s="38" t="s">
        <v>100</v>
      </c>
      <c r="BJ256" s="38" t="s">
        <v>101</v>
      </c>
    </row>
    <row r="257" spans="1:62" s="25" customFormat="1" ht="12.75" hidden="1" customHeight="1">
      <c r="A257" s="39">
        <f t="shared" si="39"/>
        <v>255</v>
      </c>
      <c r="B257" s="39" t="s">
        <v>1030</v>
      </c>
      <c r="C257" s="39" t="s">
        <v>1027</v>
      </c>
      <c r="D257" s="39" t="s">
        <v>1028</v>
      </c>
      <c r="E257" s="39" t="s">
        <v>1031</v>
      </c>
      <c r="F257" s="39" t="s">
        <v>1032</v>
      </c>
      <c r="G257" s="39" t="s">
        <v>86</v>
      </c>
      <c r="H257" s="39" t="s">
        <v>999</v>
      </c>
      <c r="I257" s="39" t="s">
        <v>88</v>
      </c>
      <c r="J257" s="39" t="s">
        <v>89</v>
      </c>
      <c r="K257" s="39" t="s">
        <v>90</v>
      </c>
      <c r="L257" s="39" t="s">
        <v>996</v>
      </c>
      <c r="M257" s="39" t="s">
        <v>996</v>
      </c>
      <c r="N257" s="37">
        <v>45062.797199074077</v>
      </c>
      <c r="O257" s="57">
        <v>490</v>
      </c>
      <c r="P257" s="37">
        <v>45169</v>
      </c>
      <c r="Q257" s="37">
        <v>45212</v>
      </c>
      <c r="R257" s="37">
        <v>45169</v>
      </c>
      <c r="S257" s="39"/>
      <c r="T257" s="39"/>
      <c r="U257" s="39" t="s">
        <v>91</v>
      </c>
      <c r="V257" s="39" t="s">
        <v>121</v>
      </c>
      <c r="W257" s="39">
        <v>490</v>
      </c>
      <c r="X257" s="39">
        <v>490</v>
      </c>
      <c r="Y257" s="39"/>
      <c r="Z257" s="39" t="s">
        <v>93</v>
      </c>
      <c r="AA257" s="39">
        <v>200000</v>
      </c>
      <c r="AB257" s="40">
        <v>44918</v>
      </c>
      <c r="AC257" s="39">
        <v>25.5</v>
      </c>
      <c r="AD257" s="39"/>
      <c r="AE257" s="39">
        <v>490</v>
      </c>
      <c r="AF257" s="39" t="s">
        <v>94</v>
      </c>
      <c r="AG257" s="39" t="s">
        <v>121</v>
      </c>
      <c r="AH257" s="39">
        <v>12.5</v>
      </c>
      <c r="AI257" s="39">
        <f t="shared" si="30"/>
        <v>6125</v>
      </c>
      <c r="AJ257" s="39"/>
      <c r="AK257" s="39" t="s">
        <v>1000</v>
      </c>
      <c r="AL257" s="39">
        <v>490</v>
      </c>
      <c r="AM257" s="39">
        <v>20</v>
      </c>
      <c r="AN257" s="39">
        <f t="shared" si="31"/>
        <v>9800</v>
      </c>
      <c r="AO257" s="39"/>
      <c r="AP257" s="39"/>
      <c r="AQ257" s="39">
        <f t="shared" si="32"/>
        <v>0</v>
      </c>
      <c r="AR257" s="39">
        <f t="shared" si="33"/>
        <v>9800</v>
      </c>
      <c r="AS257" s="39"/>
      <c r="AT257" s="39" t="s">
        <v>1001</v>
      </c>
      <c r="AU257" s="40">
        <v>45114</v>
      </c>
      <c r="AV257" s="39">
        <f t="shared" si="34"/>
        <v>20</v>
      </c>
      <c r="AW257" s="39">
        <f t="shared" si="35"/>
        <v>9800</v>
      </c>
      <c r="AX257" s="39"/>
      <c r="AY257" s="39" t="s">
        <v>1002</v>
      </c>
      <c r="AZ257" s="112">
        <v>45190</v>
      </c>
      <c r="BA257" s="39">
        <f t="shared" si="36"/>
        <v>20</v>
      </c>
      <c r="BB257" s="39">
        <f t="shared" si="37"/>
        <v>490</v>
      </c>
      <c r="BC257" s="39">
        <f t="shared" si="38"/>
        <v>9800</v>
      </c>
      <c r="BD257" s="39"/>
      <c r="BE257" s="39" t="s">
        <v>141</v>
      </c>
      <c r="BF257" s="39" t="s">
        <v>1030</v>
      </c>
      <c r="BG257" s="39" t="s">
        <v>99</v>
      </c>
      <c r="BH257" s="38" t="s">
        <v>1003</v>
      </c>
      <c r="BI257" s="38" t="s">
        <v>100</v>
      </c>
      <c r="BJ257" s="38" t="s">
        <v>101</v>
      </c>
    </row>
    <row r="258" spans="1:62" s="25" customFormat="1" ht="12.75" hidden="1" customHeight="1">
      <c r="A258" s="39">
        <f t="shared" si="39"/>
        <v>256</v>
      </c>
      <c r="B258" s="39" t="s">
        <v>1033</v>
      </c>
      <c r="C258" s="39" t="s">
        <v>1034</v>
      </c>
      <c r="D258" s="39" t="s">
        <v>1035</v>
      </c>
      <c r="E258" s="39" t="s">
        <v>1036</v>
      </c>
      <c r="F258" s="39" t="s">
        <v>1037</v>
      </c>
      <c r="G258" s="39" t="s">
        <v>86</v>
      </c>
      <c r="H258" s="39" t="s">
        <v>999</v>
      </c>
      <c r="I258" s="39" t="s">
        <v>88</v>
      </c>
      <c r="J258" s="39" t="s">
        <v>89</v>
      </c>
      <c r="K258" s="39" t="s">
        <v>90</v>
      </c>
      <c r="L258" s="39" t="s">
        <v>996</v>
      </c>
      <c r="M258" s="39" t="s">
        <v>996</v>
      </c>
      <c r="N258" s="37">
        <v>45063.683379629627</v>
      </c>
      <c r="O258" s="57">
        <v>140</v>
      </c>
      <c r="P258" s="37">
        <v>45169</v>
      </c>
      <c r="Q258" s="37">
        <v>45212</v>
      </c>
      <c r="R258" s="37">
        <v>45169</v>
      </c>
      <c r="S258" s="39"/>
      <c r="T258" s="39"/>
      <c r="U258" s="39" t="s">
        <v>91</v>
      </c>
      <c r="V258" s="39" t="s">
        <v>121</v>
      </c>
      <c r="W258" s="39">
        <v>140</v>
      </c>
      <c r="X258" s="39">
        <v>140</v>
      </c>
      <c r="Y258" s="39"/>
      <c r="Z258" s="39" t="s">
        <v>93</v>
      </c>
      <c r="AA258" s="39">
        <v>200000</v>
      </c>
      <c r="AB258" s="40">
        <v>44918</v>
      </c>
      <c r="AC258" s="39">
        <v>25.5</v>
      </c>
      <c r="AD258" s="39"/>
      <c r="AE258" s="39">
        <v>140</v>
      </c>
      <c r="AF258" s="39" t="s">
        <v>94</v>
      </c>
      <c r="AG258" s="39" t="s">
        <v>121</v>
      </c>
      <c r="AH258" s="39">
        <v>12.5</v>
      </c>
      <c r="AI258" s="39">
        <f t="shared" si="30"/>
        <v>1750</v>
      </c>
      <c r="AJ258" s="39"/>
      <c r="AK258" s="39" t="s">
        <v>1000</v>
      </c>
      <c r="AL258" s="39">
        <v>140</v>
      </c>
      <c r="AM258" s="39">
        <v>20</v>
      </c>
      <c r="AN258" s="39">
        <f t="shared" si="31"/>
        <v>2800</v>
      </c>
      <c r="AO258" s="39"/>
      <c r="AP258" s="39"/>
      <c r="AQ258" s="39">
        <f t="shared" si="32"/>
        <v>0</v>
      </c>
      <c r="AR258" s="39">
        <f t="shared" si="33"/>
        <v>2800</v>
      </c>
      <c r="AS258" s="39"/>
      <c r="AT258" s="39" t="s">
        <v>1001</v>
      </c>
      <c r="AU258" s="40">
        <v>45114</v>
      </c>
      <c r="AV258" s="39">
        <f t="shared" si="34"/>
        <v>20</v>
      </c>
      <c r="AW258" s="39">
        <f t="shared" si="35"/>
        <v>2800</v>
      </c>
      <c r="AX258" s="39"/>
      <c r="AY258" s="39" t="s">
        <v>1002</v>
      </c>
      <c r="AZ258" s="112">
        <v>45190</v>
      </c>
      <c r="BA258" s="39">
        <f t="shared" si="36"/>
        <v>20</v>
      </c>
      <c r="BB258" s="39">
        <f t="shared" si="37"/>
        <v>140</v>
      </c>
      <c r="BC258" s="39">
        <f t="shared" si="38"/>
        <v>2800</v>
      </c>
      <c r="BD258" s="39"/>
      <c r="BE258" s="39" t="s">
        <v>144</v>
      </c>
      <c r="BF258" s="39" t="s">
        <v>1033</v>
      </c>
      <c r="BG258" s="39" t="s">
        <v>99</v>
      </c>
      <c r="BH258" s="38" t="s">
        <v>1003</v>
      </c>
      <c r="BI258" s="38" t="s">
        <v>100</v>
      </c>
      <c r="BJ258" s="38" t="s">
        <v>101</v>
      </c>
    </row>
    <row r="259" spans="1:62" s="25" customFormat="1" ht="12.75" hidden="1" customHeight="1">
      <c r="A259" s="39">
        <f t="shared" si="39"/>
        <v>257</v>
      </c>
      <c r="B259" s="39" t="s">
        <v>1038</v>
      </c>
      <c r="C259" s="39" t="s">
        <v>1039</v>
      </c>
      <c r="D259" s="39" t="s">
        <v>1040</v>
      </c>
      <c r="E259" s="39" t="s">
        <v>1041</v>
      </c>
      <c r="F259" s="39" t="s">
        <v>1042</v>
      </c>
      <c r="G259" s="39" t="s">
        <v>86</v>
      </c>
      <c r="H259" s="39" t="s">
        <v>999</v>
      </c>
      <c r="I259" s="39" t="s">
        <v>88</v>
      </c>
      <c r="J259" s="39" t="s">
        <v>89</v>
      </c>
      <c r="K259" s="39" t="s">
        <v>90</v>
      </c>
      <c r="L259" s="39" t="s">
        <v>996</v>
      </c>
      <c r="M259" s="39" t="s">
        <v>996</v>
      </c>
      <c r="N259" s="37">
        <v>45063.721122685187</v>
      </c>
      <c r="O259" s="57">
        <v>361</v>
      </c>
      <c r="P259" s="37">
        <v>45169</v>
      </c>
      <c r="Q259" s="37">
        <v>45212</v>
      </c>
      <c r="R259" s="37">
        <v>45169</v>
      </c>
      <c r="S259" s="39"/>
      <c r="T259" s="39"/>
      <c r="U259" s="39" t="s">
        <v>91</v>
      </c>
      <c r="V259" s="39" t="s">
        <v>121</v>
      </c>
      <c r="W259" s="39">
        <v>361</v>
      </c>
      <c r="X259" s="39">
        <v>361</v>
      </c>
      <c r="Y259" s="39"/>
      <c r="Z259" s="39" t="s">
        <v>93</v>
      </c>
      <c r="AA259" s="39">
        <v>200000</v>
      </c>
      <c r="AB259" s="40">
        <v>44918</v>
      </c>
      <c r="AC259" s="39">
        <v>25.5</v>
      </c>
      <c r="AD259" s="39"/>
      <c r="AE259" s="39">
        <v>361</v>
      </c>
      <c r="AF259" s="39" t="s">
        <v>94</v>
      </c>
      <c r="AG259" s="39" t="s">
        <v>121</v>
      </c>
      <c r="AH259" s="39">
        <v>13.18</v>
      </c>
      <c r="AI259" s="39">
        <f t="shared" ref="AI259:AI322" si="40">IF(AE259&lt;&gt;"",AH259*AE259,0)</f>
        <v>4757.9799999999996</v>
      </c>
      <c r="AJ259" s="39"/>
      <c r="AK259" s="39" t="s">
        <v>1000</v>
      </c>
      <c r="AL259" s="39">
        <v>361</v>
      </c>
      <c r="AM259" s="39">
        <v>20</v>
      </c>
      <c r="AN259" s="39">
        <f t="shared" ref="AN259:AN322" si="41">IF(AL259&lt;&gt;"",AM259*AL259,0)</f>
        <v>7220</v>
      </c>
      <c r="AO259" s="39"/>
      <c r="AP259" s="39"/>
      <c r="AQ259" s="39">
        <f t="shared" ref="AQ259:AQ322" si="42">IF(AO259&lt;&gt;"",AP259*AO259,0)</f>
        <v>0</v>
      </c>
      <c r="AR259" s="39">
        <f t="shared" ref="AR259:AR322" si="43">AQ259+AN259</f>
        <v>7220</v>
      </c>
      <c r="AS259" s="39"/>
      <c r="AT259" s="39" t="s">
        <v>1001</v>
      </c>
      <c r="AU259" s="40">
        <v>45114</v>
      </c>
      <c r="AV259" s="39">
        <f t="shared" ref="AV259:AV322" si="44">AM259</f>
        <v>20</v>
      </c>
      <c r="AW259" s="39">
        <f t="shared" ref="AW259:AW322" si="45">AV259*AL259</f>
        <v>7220</v>
      </c>
      <c r="AX259" s="39"/>
      <c r="AY259" s="39" t="s">
        <v>1002</v>
      </c>
      <c r="AZ259" s="112">
        <v>45190</v>
      </c>
      <c r="BA259" s="39">
        <f t="shared" ref="BA259:BA322" si="46">AM259</f>
        <v>20</v>
      </c>
      <c r="BB259" s="39">
        <f t="shared" ref="BB259:BB322" si="47">AL259</f>
        <v>361</v>
      </c>
      <c r="BC259" s="39">
        <f t="shared" ref="BC259:BC322" si="48">IF(BB259&lt;&gt;"",BB259*BA259,0)</f>
        <v>7220</v>
      </c>
      <c r="BD259" s="39"/>
      <c r="BE259" s="39" t="s">
        <v>149</v>
      </c>
      <c r="BF259" s="39" t="s">
        <v>1038</v>
      </c>
      <c r="BG259" s="39" t="s">
        <v>99</v>
      </c>
      <c r="BH259" s="38" t="s">
        <v>1003</v>
      </c>
      <c r="BI259" s="38" t="s">
        <v>100</v>
      </c>
      <c r="BJ259" s="38" t="s">
        <v>101</v>
      </c>
    </row>
    <row r="260" spans="1:62" s="25" customFormat="1" ht="12.75" hidden="1" customHeight="1">
      <c r="A260" s="39">
        <f t="shared" ref="A260:A323" si="49">A259+1</f>
        <v>258</v>
      </c>
      <c r="B260" s="39" t="s">
        <v>1043</v>
      </c>
      <c r="C260" s="39" t="s">
        <v>1044</v>
      </c>
      <c r="D260" s="39" t="s">
        <v>1045</v>
      </c>
      <c r="E260" s="39" t="s">
        <v>1046</v>
      </c>
      <c r="F260" s="39" t="s">
        <v>1047</v>
      </c>
      <c r="G260" s="39" t="s">
        <v>86</v>
      </c>
      <c r="H260" s="39" t="s">
        <v>999</v>
      </c>
      <c r="I260" s="39" t="s">
        <v>88</v>
      </c>
      <c r="J260" s="39" t="s">
        <v>89</v>
      </c>
      <c r="K260" s="39" t="s">
        <v>90</v>
      </c>
      <c r="L260" s="39" t="s">
        <v>996</v>
      </c>
      <c r="M260" s="39" t="s">
        <v>996</v>
      </c>
      <c r="N260" s="37">
        <v>45073.744062500002</v>
      </c>
      <c r="O260" s="57">
        <v>209</v>
      </c>
      <c r="P260" s="37">
        <v>45169</v>
      </c>
      <c r="Q260" s="37">
        <v>45212</v>
      </c>
      <c r="R260" s="37">
        <v>45169</v>
      </c>
      <c r="S260" s="39"/>
      <c r="T260" s="39"/>
      <c r="U260" s="39" t="s">
        <v>91</v>
      </c>
      <c r="V260" s="39" t="s">
        <v>121</v>
      </c>
      <c r="W260" s="39">
        <v>209</v>
      </c>
      <c r="X260" s="39">
        <v>209</v>
      </c>
      <c r="Y260" s="39"/>
      <c r="Z260" s="39" t="s">
        <v>93</v>
      </c>
      <c r="AA260" s="39">
        <v>200000</v>
      </c>
      <c r="AB260" s="40">
        <v>44918</v>
      </c>
      <c r="AC260" s="39">
        <v>25.5</v>
      </c>
      <c r="AD260" s="39"/>
      <c r="AE260" s="39">
        <v>209</v>
      </c>
      <c r="AF260" s="39" t="s">
        <v>94</v>
      </c>
      <c r="AG260" s="39" t="s">
        <v>121</v>
      </c>
      <c r="AH260" s="39">
        <v>13.18</v>
      </c>
      <c r="AI260" s="39">
        <f t="shared" si="40"/>
        <v>2754.62</v>
      </c>
      <c r="AJ260" s="39"/>
      <c r="AK260" s="39" t="s">
        <v>1000</v>
      </c>
      <c r="AL260" s="39">
        <v>209</v>
      </c>
      <c r="AM260" s="39">
        <v>20</v>
      </c>
      <c r="AN260" s="39">
        <f t="shared" si="41"/>
        <v>4180</v>
      </c>
      <c r="AO260" s="39"/>
      <c r="AP260" s="39"/>
      <c r="AQ260" s="39">
        <f t="shared" si="42"/>
        <v>0</v>
      </c>
      <c r="AR260" s="39">
        <f t="shared" si="43"/>
        <v>4180</v>
      </c>
      <c r="AS260" s="39"/>
      <c r="AT260" s="39" t="s">
        <v>1001</v>
      </c>
      <c r="AU260" s="40">
        <v>45114</v>
      </c>
      <c r="AV260" s="39">
        <f t="shared" si="44"/>
        <v>20</v>
      </c>
      <c r="AW260" s="39">
        <f t="shared" si="45"/>
        <v>4180</v>
      </c>
      <c r="AX260" s="39"/>
      <c r="AY260" s="39" t="s">
        <v>1002</v>
      </c>
      <c r="AZ260" s="112">
        <v>45190</v>
      </c>
      <c r="BA260" s="39">
        <f t="shared" si="46"/>
        <v>20</v>
      </c>
      <c r="BB260" s="39">
        <f t="shared" si="47"/>
        <v>209</v>
      </c>
      <c r="BC260" s="39">
        <f t="shared" si="48"/>
        <v>4180</v>
      </c>
      <c r="BD260" s="39"/>
      <c r="BE260" s="39" t="s">
        <v>154</v>
      </c>
      <c r="BF260" s="39" t="s">
        <v>1043</v>
      </c>
      <c r="BG260" s="39" t="s">
        <v>99</v>
      </c>
      <c r="BH260" s="38" t="s">
        <v>1003</v>
      </c>
      <c r="BI260" s="38" t="s">
        <v>100</v>
      </c>
      <c r="BJ260" s="38" t="s">
        <v>101</v>
      </c>
    </row>
    <row r="261" spans="1:62" s="25" customFormat="1" ht="12.75" hidden="1" customHeight="1">
      <c r="A261" s="39">
        <f t="shared" si="49"/>
        <v>259</v>
      </c>
      <c r="B261" s="39" t="s">
        <v>1048</v>
      </c>
      <c r="C261" s="39" t="s">
        <v>1005</v>
      </c>
      <c r="D261" s="39" t="s">
        <v>1006</v>
      </c>
      <c r="E261" s="39" t="s">
        <v>1049</v>
      </c>
      <c r="F261" s="39" t="s">
        <v>1050</v>
      </c>
      <c r="G261" s="39" t="s">
        <v>86</v>
      </c>
      <c r="H261" s="39" t="s">
        <v>999</v>
      </c>
      <c r="I261" s="39" t="s">
        <v>88</v>
      </c>
      <c r="J261" s="39" t="s">
        <v>89</v>
      </c>
      <c r="K261" s="39" t="s">
        <v>90</v>
      </c>
      <c r="L261" s="39" t="s">
        <v>996</v>
      </c>
      <c r="M261" s="39" t="s">
        <v>996</v>
      </c>
      <c r="N261" s="37">
        <v>45064.643611111111</v>
      </c>
      <c r="O261" s="57">
        <v>172</v>
      </c>
      <c r="P261" s="37">
        <v>45169</v>
      </c>
      <c r="Q261" s="37">
        <v>45212</v>
      </c>
      <c r="R261" s="37">
        <v>45169</v>
      </c>
      <c r="S261" s="39"/>
      <c r="T261" s="39"/>
      <c r="U261" s="39" t="s">
        <v>91</v>
      </c>
      <c r="V261" s="39" t="s">
        <v>121</v>
      </c>
      <c r="W261" s="39">
        <v>172</v>
      </c>
      <c r="X261" s="39">
        <v>172</v>
      </c>
      <c r="Y261" s="39"/>
      <c r="Z261" s="39" t="s">
        <v>93</v>
      </c>
      <c r="AA261" s="39">
        <v>200000</v>
      </c>
      <c r="AB261" s="40">
        <v>44918</v>
      </c>
      <c r="AC261" s="39">
        <v>25.5</v>
      </c>
      <c r="AD261" s="39"/>
      <c r="AE261" s="39">
        <v>172</v>
      </c>
      <c r="AF261" s="39" t="s">
        <v>94</v>
      </c>
      <c r="AG261" s="39" t="s">
        <v>121</v>
      </c>
      <c r="AH261" s="39">
        <v>13.18</v>
      </c>
      <c r="AI261" s="39">
        <f t="shared" si="40"/>
        <v>2266.96</v>
      </c>
      <c r="AJ261" s="39"/>
      <c r="AK261" s="39" t="s">
        <v>1000</v>
      </c>
      <c r="AL261" s="39">
        <v>172</v>
      </c>
      <c r="AM261" s="39">
        <v>20</v>
      </c>
      <c r="AN261" s="39">
        <f t="shared" si="41"/>
        <v>3440</v>
      </c>
      <c r="AO261" s="39"/>
      <c r="AP261" s="39"/>
      <c r="AQ261" s="39">
        <f t="shared" si="42"/>
        <v>0</v>
      </c>
      <c r="AR261" s="39">
        <f t="shared" si="43"/>
        <v>3440</v>
      </c>
      <c r="AS261" s="39"/>
      <c r="AT261" s="39" t="s">
        <v>1001</v>
      </c>
      <c r="AU261" s="40">
        <v>45114</v>
      </c>
      <c r="AV261" s="39">
        <f t="shared" si="44"/>
        <v>20</v>
      </c>
      <c r="AW261" s="39">
        <f t="shared" si="45"/>
        <v>3440</v>
      </c>
      <c r="AX261" s="39"/>
      <c r="AY261" s="39" t="s">
        <v>1002</v>
      </c>
      <c r="AZ261" s="112">
        <v>45190</v>
      </c>
      <c r="BA261" s="39">
        <f t="shared" si="46"/>
        <v>20</v>
      </c>
      <c r="BB261" s="39">
        <f t="shared" si="47"/>
        <v>172</v>
      </c>
      <c r="BC261" s="39">
        <f t="shared" si="48"/>
        <v>3440</v>
      </c>
      <c r="BD261" s="39"/>
      <c r="BE261" s="39" t="s">
        <v>157</v>
      </c>
      <c r="BF261" s="39" t="s">
        <v>1048</v>
      </c>
      <c r="BG261" s="39" t="s">
        <v>99</v>
      </c>
      <c r="BH261" s="38" t="s">
        <v>1003</v>
      </c>
      <c r="BI261" s="38" t="s">
        <v>100</v>
      </c>
      <c r="BJ261" s="38" t="s">
        <v>101</v>
      </c>
    </row>
    <row r="262" spans="1:62" s="25" customFormat="1" ht="12.75" hidden="1" customHeight="1">
      <c r="A262" s="39">
        <f t="shared" si="49"/>
        <v>260</v>
      </c>
      <c r="B262" s="39" t="s">
        <v>1051</v>
      </c>
      <c r="C262" s="39" t="s">
        <v>1052</v>
      </c>
      <c r="D262" s="39" t="s">
        <v>1053</v>
      </c>
      <c r="E262" s="39" t="s">
        <v>1054</v>
      </c>
      <c r="F262" s="39" t="s">
        <v>1055</v>
      </c>
      <c r="G262" s="39" t="s">
        <v>86</v>
      </c>
      <c r="H262" s="39" t="s">
        <v>999</v>
      </c>
      <c r="I262" s="39" t="s">
        <v>88</v>
      </c>
      <c r="J262" s="39" t="s">
        <v>89</v>
      </c>
      <c r="K262" s="39" t="s">
        <v>90</v>
      </c>
      <c r="L262" s="39" t="s">
        <v>996</v>
      </c>
      <c r="M262" s="39" t="s">
        <v>996</v>
      </c>
      <c r="N262" s="37">
        <v>45101.593553240738</v>
      </c>
      <c r="O262" s="57">
        <v>83</v>
      </c>
      <c r="P262" s="37">
        <v>45169</v>
      </c>
      <c r="Q262" s="37">
        <v>45212</v>
      </c>
      <c r="R262" s="37">
        <v>45169</v>
      </c>
      <c r="S262" s="39"/>
      <c r="T262" s="39"/>
      <c r="U262" s="39" t="s">
        <v>91</v>
      </c>
      <c r="V262" s="39" t="s">
        <v>121</v>
      </c>
      <c r="W262" s="39">
        <v>83</v>
      </c>
      <c r="X262" s="39">
        <v>83</v>
      </c>
      <c r="Y262" s="39"/>
      <c r="Z262" s="39" t="s">
        <v>93</v>
      </c>
      <c r="AA262" s="39">
        <v>200000</v>
      </c>
      <c r="AB262" s="40">
        <v>44918</v>
      </c>
      <c r="AC262" s="39">
        <v>25.5</v>
      </c>
      <c r="AD262" s="39"/>
      <c r="AE262" s="39">
        <v>83</v>
      </c>
      <c r="AF262" s="39" t="s">
        <v>94</v>
      </c>
      <c r="AG262" s="39" t="s">
        <v>121</v>
      </c>
      <c r="AH262" s="39">
        <v>13.18</v>
      </c>
      <c r="AI262" s="39">
        <f t="shared" si="40"/>
        <v>1093.94</v>
      </c>
      <c r="AJ262" s="39"/>
      <c r="AK262" s="39" t="s">
        <v>1000</v>
      </c>
      <c r="AL262" s="39">
        <v>83</v>
      </c>
      <c r="AM262" s="39">
        <v>20</v>
      </c>
      <c r="AN262" s="39">
        <f t="shared" si="41"/>
        <v>1660</v>
      </c>
      <c r="AO262" s="39"/>
      <c r="AP262" s="39"/>
      <c r="AQ262" s="39">
        <f t="shared" si="42"/>
        <v>0</v>
      </c>
      <c r="AR262" s="39">
        <f t="shared" si="43"/>
        <v>1660</v>
      </c>
      <c r="AS262" s="39"/>
      <c r="AT262" s="39" t="s">
        <v>1001</v>
      </c>
      <c r="AU262" s="40">
        <v>45114</v>
      </c>
      <c r="AV262" s="39">
        <f t="shared" si="44"/>
        <v>20</v>
      </c>
      <c r="AW262" s="39">
        <f t="shared" si="45"/>
        <v>1660</v>
      </c>
      <c r="AX262" s="39"/>
      <c r="AY262" s="39" t="s">
        <v>1002</v>
      </c>
      <c r="AZ262" s="112">
        <v>45190</v>
      </c>
      <c r="BA262" s="39">
        <f t="shared" si="46"/>
        <v>20</v>
      </c>
      <c r="BB262" s="39">
        <f t="shared" si="47"/>
        <v>83</v>
      </c>
      <c r="BC262" s="39">
        <f t="shared" si="48"/>
        <v>1660</v>
      </c>
      <c r="BD262" s="39"/>
      <c r="BE262" s="39" t="s">
        <v>160</v>
      </c>
      <c r="BF262" s="39" t="s">
        <v>1051</v>
      </c>
      <c r="BG262" s="39" t="s">
        <v>99</v>
      </c>
      <c r="BH262" s="38" t="s">
        <v>1003</v>
      </c>
      <c r="BI262" s="38" t="s">
        <v>100</v>
      </c>
      <c r="BJ262" s="38" t="s">
        <v>101</v>
      </c>
    </row>
    <row r="263" spans="1:62" s="25" customFormat="1" ht="12.75" hidden="1" customHeight="1">
      <c r="A263" s="39">
        <f t="shared" si="49"/>
        <v>261</v>
      </c>
      <c r="B263" s="39" t="s">
        <v>1056</v>
      </c>
      <c r="C263" s="39" t="s">
        <v>1057</v>
      </c>
      <c r="D263" s="39" t="s">
        <v>1058</v>
      </c>
      <c r="E263" s="39" t="s">
        <v>1059</v>
      </c>
      <c r="F263" s="39" t="s">
        <v>1060</v>
      </c>
      <c r="G263" s="39" t="s">
        <v>86</v>
      </c>
      <c r="H263" s="39" t="s">
        <v>999</v>
      </c>
      <c r="I263" s="39" t="s">
        <v>88</v>
      </c>
      <c r="J263" s="39" t="s">
        <v>89</v>
      </c>
      <c r="K263" s="39" t="s">
        <v>90</v>
      </c>
      <c r="L263" s="39" t="s">
        <v>996</v>
      </c>
      <c r="M263" s="39" t="s">
        <v>996</v>
      </c>
      <c r="N263" s="37">
        <v>45064.618217592593</v>
      </c>
      <c r="O263" s="57">
        <v>87</v>
      </c>
      <c r="P263" s="37">
        <v>45169</v>
      </c>
      <c r="Q263" s="37">
        <v>45212</v>
      </c>
      <c r="R263" s="37">
        <v>45169</v>
      </c>
      <c r="S263" s="39"/>
      <c r="T263" s="39"/>
      <c r="U263" s="39" t="s">
        <v>91</v>
      </c>
      <c r="V263" s="39" t="s">
        <v>121</v>
      </c>
      <c r="W263" s="39">
        <v>87</v>
      </c>
      <c r="X263" s="39">
        <v>87</v>
      </c>
      <c r="Y263" s="39"/>
      <c r="Z263" s="39" t="s">
        <v>93</v>
      </c>
      <c r="AA263" s="39">
        <v>200000</v>
      </c>
      <c r="AB263" s="40">
        <v>44918</v>
      </c>
      <c r="AC263" s="39">
        <v>25.5</v>
      </c>
      <c r="AD263" s="39"/>
      <c r="AE263" s="39">
        <v>87</v>
      </c>
      <c r="AF263" s="39" t="s">
        <v>94</v>
      </c>
      <c r="AG263" s="39" t="s">
        <v>121</v>
      </c>
      <c r="AH263" s="39">
        <v>13.18</v>
      </c>
      <c r="AI263" s="39">
        <f t="shared" si="40"/>
        <v>1146.6600000000001</v>
      </c>
      <c r="AJ263" s="39"/>
      <c r="AK263" s="39" t="s">
        <v>1000</v>
      </c>
      <c r="AL263" s="39">
        <v>87</v>
      </c>
      <c r="AM263" s="39">
        <v>20</v>
      </c>
      <c r="AN263" s="39">
        <f t="shared" si="41"/>
        <v>1740</v>
      </c>
      <c r="AO263" s="39"/>
      <c r="AP263" s="39"/>
      <c r="AQ263" s="39">
        <f t="shared" si="42"/>
        <v>0</v>
      </c>
      <c r="AR263" s="39">
        <f t="shared" si="43"/>
        <v>1740</v>
      </c>
      <c r="AS263" s="39"/>
      <c r="AT263" s="39" t="s">
        <v>1001</v>
      </c>
      <c r="AU263" s="40">
        <v>45114</v>
      </c>
      <c r="AV263" s="39">
        <f t="shared" si="44"/>
        <v>20</v>
      </c>
      <c r="AW263" s="39">
        <f t="shared" si="45"/>
        <v>1740</v>
      </c>
      <c r="AX263" s="39"/>
      <c r="AY263" s="39" t="s">
        <v>1002</v>
      </c>
      <c r="AZ263" s="112">
        <v>45190</v>
      </c>
      <c r="BA263" s="39">
        <f t="shared" si="46"/>
        <v>20</v>
      </c>
      <c r="BB263" s="39">
        <f t="shared" si="47"/>
        <v>87</v>
      </c>
      <c r="BC263" s="39">
        <f t="shared" si="48"/>
        <v>1740</v>
      </c>
      <c r="BD263" s="39"/>
      <c r="BE263" s="39" t="s">
        <v>166</v>
      </c>
      <c r="BF263" s="39" t="s">
        <v>1056</v>
      </c>
      <c r="BG263" s="39" t="s">
        <v>99</v>
      </c>
      <c r="BH263" s="38" t="s">
        <v>1003</v>
      </c>
      <c r="BI263" s="38" t="s">
        <v>100</v>
      </c>
      <c r="BJ263" s="38" t="s">
        <v>101</v>
      </c>
    </row>
    <row r="264" spans="1:62" s="25" customFormat="1" ht="12.75" hidden="1" customHeight="1">
      <c r="A264" s="39">
        <f t="shared" si="49"/>
        <v>262</v>
      </c>
      <c r="B264" s="39" t="s">
        <v>1061</v>
      </c>
      <c r="C264" s="39" t="s">
        <v>1057</v>
      </c>
      <c r="D264" s="39" t="s">
        <v>1058</v>
      </c>
      <c r="E264" s="39" t="s">
        <v>1062</v>
      </c>
      <c r="F264" s="39" t="s">
        <v>1063</v>
      </c>
      <c r="G264" s="39" t="s">
        <v>86</v>
      </c>
      <c r="H264" s="39" t="s">
        <v>999</v>
      </c>
      <c r="I264" s="39" t="s">
        <v>88</v>
      </c>
      <c r="J264" s="39" t="s">
        <v>89</v>
      </c>
      <c r="K264" s="39" t="s">
        <v>90</v>
      </c>
      <c r="L264" s="39" t="s">
        <v>996</v>
      </c>
      <c r="M264" s="39" t="s">
        <v>996</v>
      </c>
      <c r="N264" s="37">
        <v>45064.695057870369</v>
      </c>
      <c r="O264" s="57">
        <v>214</v>
      </c>
      <c r="P264" s="37">
        <v>45169</v>
      </c>
      <c r="Q264" s="37">
        <v>45212</v>
      </c>
      <c r="R264" s="37">
        <v>45169</v>
      </c>
      <c r="S264" s="39"/>
      <c r="T264" s="39"/>
      <c r="U264" s="39" t="s">
        <v>91</v>
      </c>
      <c r="V264" s="39" t="s">
        <v>121</v>
      </c>
      <c r="W264" s="39">
        <v>214</v>
      </c>
      <c r="X264" s="39">
        <v>214</v>
      </c>
      <c r="Y264" s="39"/>
      <c r="Z264" s="39" t="s">
        <v>93</v>
      </c>
      <c r="AA264" s="39">
        <v>200000</v>
      </c>
      <c r="AB264" s="40">
        <v>44918</v>
      </c>
      <c r="AC264" s="39">
        <v>25.5</v>
      </c>
      <c r="AD264" s="39"/>
      <c r="AE264" s="39">
        <v>214</v>
      </c>
      <c r="AF264" s="39" t="s">
        <v>94</v>
      </c>
      <c r="AG264" s="39" t="s">
        <v>121</v>
      </c>
      <c r="AH264" s="39">
        <v>13.18</v>
      </c>
      <c r="AI264" s="39">
        <f t="shared" si="40"/>
        <v>2820.52</v>
      </c>
      <c r="AJ264" s="39"/>
      <c r="AK264" s="39" t="s">
        <v>1000</v>
      </c>
      <c r="AL264" s="39">
        <v>214</v>
      </c>
      <c r="AM264" s="39">
        <v>20</v>
      </c>
      <c r="AN264" s="39">
        <f t="shared" si="41"/>
        <v>4280</v>
      </c>
      <c r="AO264" s="39"/>
      <c r="AP264" s="39"/>
      <c r="AQ264" s="39">
        <f t="shared" si="42"/>
        <v>0</v>
      </c>
      <c r="AR264" s="39">
        <f t="shared" si="43"/>
        <v>4280</v>
      </c>
      <c r="AS264" s="39"/>
      <c r="AT264" s="39" t="s">
        <v>1001</v>
      </c>
      <c r="AU264" s="40">
        <v>45114</v>
      </c>
      <c r="AV264" s="39">
        <f t="shared" si="44"/>
        <v>20</v>
      </c>
      <c r="AW264" s="39">
        <f t="shared" si="45"/>
        <v>4280</v>
      </c>
      <c r="AX264" s="39"/>
      <c r="AY264" s="39" t="s">
        <v>1002</v>
      </c>
      <c r="AZ264" s="112">
        <v>45190</v>
      </c>
      <c r="BA264" s="39">
        <f t="shared" si="46"/>
        <v>20</v>
      </c>
      <c r="BB264" s="39">
        <f t="shared" si="47"/>
        <v>214</v>
      </c>
      <c r="BC264" s="39">
        <f t="shared" si="48"/>
        <v>4280</v>
      </c>
      <c r="BD264" s="39"/>
      <c r="BE264" s="39" t="s">
        <v>170</v>
      </c>
      <c r="BF264" s="39" t="s">
        <v>1061</v>
      </c>
      <c r="BG264" s="39" t="s">
        <v>99</v>
      </c>
      <c r="BH264" s="38" t="s">
        <v>1003</v>
      </c>
      <c r="BI264" s="38" t="s">
        <v>100</v>
      </c>
      <c r="BJ264" s="38" t="s">
        <v>101</v>
      </c>
    </row>
    <row r="265" spans="1:62" s="25" customFormat="1" ht="12.75" hidden="1" customHeight="1">
      <c r="A265" s="39">
        <f t="shared" si="49"/>
        <v>263</v>
      </c>
      <c r="B265" s="39" t="s">
        <v>1064</v>
      </c>
      <c r="C265" s="39" t="s">
        <v>1065</v>
      </c>
      <c r="D265" s="39" t="s">
        <v>1066</v>
      </c>
      <c r="E265" s="39" t="s">
        <v>1067</v>
      </c>
      <c r="F265" s="39" t="s">
        <v>1068</v>
      </c>
      <c r="G265" s="39" t="s">
        <v>86</v>
      </c>
      <c r="H265" s="39" t="s">
        <v>999</v>
      </c>
      <c r="I265" s="39" t="s">
        <v>88</v>
      </c>
      <c r="J265" s="39" t="s">
        <v>89</v>
      </c>
      <c r="K265" s="39" t="s">
        <v>90</v>
      </c>
      <c r="L265" s="39" t="s">
        <v>996</v>
      </c>
      <c r="M265" s="39" t="s">
        <v>996</v>
      </c>
      <c r="N265" s="37">
        <v>45073.709039351852</v>
      </c>
      <c r="O265" s="57">
        <v>100</v>
      </c>
      <c r="P265" s="37">
        <v>45169</v>
      </c>
      <c r="Q265" s="37">
        <v>45212</v>
      </c>
      <c r="R265" s="37">
        <v>45169</v>
      </c>
      <c r="S265" s="39"/>
      <c r="T265" s="39"/>
      <c r="U265" s="39" t="s">
        <v>91</v>
      </c>
      <c r="V265" s="39" t="s">
        <v>121</v>
      </c>
      <c r="W265" s="39">
        <v>100</v>
      </c>
      <c r="X265" s="39">
        <v>100</v>
      </c>
      <c r="Y265" s="39"/>
      <c r="Z265" s="39" t="s">
        <v>93</v>
      </c>
      <c r="AA265" s="39">
        <v>200000</v>
      </c>
      <c r="AB265" s="40">
        <v>44918</v>
      </c>
      <c r="AC265" s="39">
        <v>25.5</v>
      </c>
      <c r="AD265" s="39"/>
      <c r="AE265" s="39">
        <v>100</v>
      </c>
      <c r="AF265" s="39" t="s">
        <v>94</v>
      </c>
      <c r="AG265" s="39" t="s">
        <v>121</v>
      </c>
      <c r="AH265" s="39">
        <v>13.18</v>
      </c>
      <c r="AI265" s="39">
        <f t="shared" si="40"/>
        <v>1318</v>
      </c>
      <c r="AJ265" s="39"/>
      <c r="AK265" s="39" t="s">
        <v>1000</v>
      </c>
      <c r="AL265" s="39">
        <v>100</v>
      </c>
      <c r="AM265" s="39">
        <v>20</v>
      </c>
      <c r="AN265" s="39">
        <f t="shared" si="41"/>
        <v>2000</v>
      </c>
      <c r="AO265" s="39"/>
      <c r="AP265" s="39"/>
      <c r="AQ265" s="39">
        <f t="shared" si="42"/>
        <v>0</v>
      </c>
      <c r="AR265" s="39">
        <f t="shared" si="43"/>
        <v>2000</v>
      </c>
      <c r="AS265" s="39"/>
      <c r="AT265" s="39" t="s">
        <v>1001</v>
      </c>
      <c r="AU265" s="40">
        <v>45114</v>
      </c>
      <c r="AV265" s="39">
        <f t="shared" si="44"/>
        <v>20</v>
      </c>
      <c r="AW265" s="39">
        <f t="shared" si="45"/>
        <v>2000</v>
      </c>
      <c r="AX265" s="39"/>
      <c r="AY265" s="39" t="s">
        <v>1002</v>
      </c>
      <c r="AZ265" s="112">
        <v>45190</v>
      </c>
      <c r="BA265" s="39">
        <f t="shared" si="46"/>
        <v>20</v>
      </c>
      <c r="BB265" s="39">
        <f t="shared" si="47"/>
        <v>100</v>
      </c>
      <c r="BC265" s="39">
        <f t="shared" si="48"/>
        <v>2000</v>
      </c>
      <c r="BD265" s="39"/>
      <c r="BE265" s="39" t="s">
        <v>175</v>
      </c>
      <c r="BF265" s="39" t="s">
        <v>1064</v>
      </c>
      <c r="BG265" s="39" t="s">
        <v>99</v>
      </c>
      <c r="BH265" s="38" t="s">
        <v>1003</v>
      </c>
      <c r="BI265" s="38" t="s">
        <v>100</v>
      </c>
      <c r="BJ265" s="38" t="s">
        <v>101</v>
      </c>
    </row>
    <row r="266" spans="1:62" s="25" customFormat="1" ht="12.75" hidden="1" customHeight="1">
      <c r="A266" s="39">
        <f t="shared" si="49"/>
        <v>264</v>
      </c>
      <c r="B266" s="39" t="s">
        <v>1069</v>
      </c>
      <c r="C266" s="39" t="s">
        <v>1019</v>
      </c>
      <c r="D266" s="39" t="s">
        <v>1020</v>
      </c>
      <c r="E266" s="39" t="s">
        <v>1070</v>
      </c>
      <c r="F266" s="39" t="s">
        <v>1071</v>
      </c>
      <c r="G266" s="39" t="s">
        <v>86</v>
      </c>
      <c r="H266" s="39" t="s">
        <v>999</v>
      </c>
      <c r="I266" s="39" t="s">
        <v>88</v>
      </c>
      <c r="J266" s="39" t="s">
        <v>89</v>
      </c>
      <c r="K266" s="39" t="s">
        <v>90</v>
      </c>
      <c r="L266" s="39" t="s">
        <v>996</v>
      </c>
      <c r="M266" s="39" t="s">
        <v>996</v>
      </c>
      <c r="N266" s="37">
        <v>45073.790173611109</v>
      </c>
      <c r="O266" s="57">
        <v>99</v>
      </c>
      <c r="P266" s="37">
        <v>45169</v>
      </c>
      <c r="Q266" s="37">
        <v>45212</v>
      </c>
      <c r="R266" s="37">
        <v>45169</v>
      </c>
      <c r="S266" s="39"/>
      <c r="T266" s="39"/>
      <c r="U266" s="39" t="s">
        <v>91</v>
      </c>
      <c r="V266" s="39" t="s">
        <v>121</v>
      </c>
      <c r="W266" s="39">
        <v>99</v>
      </c>
      <c r="X266" s="39">
        <v>99</v>
      </c>
      <c r="Y266" s="39"/>
      <c r="Z266" s="39" t="s">
        <v>93</v>
      </c>
      <c r="AA266" s="39">
        <v>200000</v>
      </c>
      <c r="AB266" s="40">
        <v>44918</v>
      </c>
      <c r="AC266" s="39">
        <v>25.5</v>
      </c>
      <c r="AD266" s="39"/>
      <c r="AE266" s="39">
        <v>99</v>
      </c>
      <c r="AF266" s="39" t="s">
        <v>94</v>
      </c>
      <c r="AG266" s="39" t="s">
        <v>121</v>
      </c>
      <c r="AH266" s="39">
        <v>13.18</v>
      </c>
      <c r="AI266" s="39">
        <f t="shared" si="40"/>
        <v>1304.82</v>
      </c>
      <c r="AJ266" s="39"/>
      <c r="AK266" s="39" t="s">
        <v>1000</v>
      </c>
      <c r="AL266" s="39">
        <v>99</v>
      </c>
      <c r="AM266" s="39">
        <v>20</v>
      </c>
      <c r="AN266" s="39">
        <f t="shared" si="41"/>
        <v>1980</v>
      </c>
      <c r="AO266" s="39"/>
      <c r="AP266" s="39"/>
      <c r="AQ266" s="39">
        <f t="shared" si="42"/>
        <v>0</v>
      </c>
      <c r="AR266" s="39">
        <f t="shared" si="43"/>
        <v>1980</v>
      </c>
      <c r="AS266" s="39"/>
      <c r="AT266" s="39" t="s">
        <v>1001</v>
      </c>
      <c r="AU266" s="40">
        <v>45114</v>
      </c>
      <c r="AV266" s="39">
        <f t="shared" si="44"/>
        <v>20</v>
      </c>
      <c r="AW266" s="39">
        <f t="shared" si="45"/>
        <v>1980</v>
      </c>
      <c r="AX266" s="39"/>
      <c r="AY266" s="39" t="s">
        <v>1002</v>
      </c>
      <c r="AZ266" s="112">
        <v>45190</v>
      </c>
      <c r="BA266" s="39">
        <f t="shared" si="46"/>
        <v>20</v>
      </c>
      <c r="BB266" s="39">
        <f t="shared" si="47"/>
        <v>99</v>
      </c>
      <c r="BC266" s="39">
        <f t="shared" si="48"/>
        <v>1980</v>
      </c>
      <c r="BD266" s="39"/>
      <c r="BE266" s="39" t="s">
        <v>178</v>
      </c>
      <c r="BF266" s="39" t="s">
        <v>1069</v>
      </c>
      <c r="BG266" s="39" t="s">
        <v>99</v>
      </c>
      <c r="BH266" s="38" t="s">
        <v>1003</v>
      </c>
      <c r="BI266" s="38" t="s">
        <v>100</v>
      </c>
      <c r="BJ266" s="38" t="s">
        <v>101</v>
      </c>
    </row>
    <row r="267" spans="1:62" s="25" customFormat="1" ht="12.75" hidden="1" customHeight="1">
      <c r="A267" s="39">
        <f t="shared" si="49"/>
        <v>265</v>
      </c>
      <c r="B267" s="39" t="s">
        <v>1072</v>
      </c>
      <c r="C267" s="39" t="s">
        <v>1016</v>
      </c>
      <c r="D267" s="39" t="s">
        <v>1017</v>
      </c>
      <c r="E267" s="39" t="s">
        <v>1073</v>
      </c>
      <c r="F267" s="39" t="s">
        <v>1074</v>
      </c>
      <c r="G267" s="39" t="s">
        <v>86</v>
      </c>
      <c r="H267" s="39" t="s">
        <v>999</v>
      </c>
      <c r="I267" s="39" t="s">
        <v>88</v>
      </c>
      <c r="J267" s="39" t="s">
        <v>89</v>
      </c>
      <c r="K267" s="39" t="s">
        <v>90</v>
      </c>
      <c r="L267" s="39" t="s">
        <v>996</v>
      </c>
      <c r="M267" s="39" t="s">
        <v>996</v>
      </c>
      <c r="N267" s="37">
        <v>45075.646134259259</v>
      </c>
      <c r="O267" s="57">
        <v>150</v>
      </c>
      <c r="P267" s="37">
        <v>45169</v>
      </c>
      <c r="Q267" s="37">
        <v>45212</v>
      </c>
      <c r="R267" s="37">
        <v>45169</v>
      </c>
      <c r="S267" s="39"/>
      <c r="T267" s="39"/>
      <c r="U267" s="39" t="s">
        <v>91</v>
      </c>
      <c r="V267" s="39" t="s">
        <v>121</v>
      </c>
      <c r="W267" s="39">
        <v>150</v>
      </c>
      <c r="X267" s="39">
        <v>150</v>
      </c>
      <c r="Y267" s="39"/>
      <c r="Z267" s="39" t="s">
        <v>93</v>
      </c>
      <c r="AA267" s="39">
        <v>200000</v>
      </c>
      <c r="AB267" s="40">
        <v>44918</v>
      </c>
      <c r="AC267" s="39">
        <v>25.5</v>
      </c>
      <c r="AD267" s="39"/>
      <c r="AE267" s="39">
        <v>150</v>
      </c>
      <c r="AF267" s="39" t="s">
        <v>94</v>
      </c>
      <c r="AG267" s="39" t="s">
        <v>121</v>
      </c>
      <c r="AH267" s="39">
        <v>13.18</v>
      </c>
      <c r="AI267" s="39">
        <f t="shared" si="40"/>
        <v>1977</v>
      </c>
      <c r="AJ267" s="39"/>
      <c r="AK267" s="39" t="s">
        <v>1000</v>
      </c>
      <c r="AL267" s="39">
        <v>150</v>
      </c>
      <c r="AM267" s="39">
        <v>20</v>
      </c>
      <c r="AN267" s="39">
        <f t="shared" si="41"/>
        <v>3000</v>
      </c>
      <c r="AO267" s="39"/>
      <c r="AP267" s="39"/>
      <c r="AQ267" s="39">
        <f t="shared" si="42"/>
        <v>0</v>
      </c>
      <c r="AR267" s="39">
        <f t="shared" si="43"/>
        <v>3000</v>
      </c>
      <c r="AS267" s="39"/>
      <c r="AT267" s="39" t="s">
        <v>1001</v>
      </c>
      <c r="AU267" s="40">
        <v>45114</v>
      </c>
      <c r="AV267" s="39">
        <f t="shared" si="44"/>
        <v>20</v>
      </c>
      <c r="AW267" s="39">
        <f t="shared" si="45"/>
        <v>3000</v>
      </c>
      <c r="AX267" s="39"/>
      <c r="AY267" s="39" t="s">
        <v>1002</v>
      </c>
      <c r="AZ267" s="112">
        <v>45190</v>
      </c>
      <c r="BA267" s="39">
        <f t="shared" si="46"/>
        <v>20</v>
      </c>
      <c r="BB267" s="39">
        <f t="shared" si="47"/>
        <v>150</v>
      </c>
      <c r="BC267" s="39">
        <f t="shared" si="48"/>
        <v>3000</v>
      </c>
      <c r="BD267" s="39"/>
      <c r="BE267" s="39" t="s">
        <v>184</v>
      </c>
      <c r="BF267" s="39" t="s">
        <v>1072</v>
      </c>
      <c r="BG267" s="39" t="s">
        <v>99</v>
      </c>
      <c r="BH267" s="38" t="s">
        <v>1003</v>
      </c>
      <c r="BI267" s="38" t="s">
        <v>100</v>
      </c>
      <c r="BJ267" s="38" t="s">
        <v>101</v>
      </c>
    </row>
    <row r="268" spans="1:62" s="25" customFormat="1" ht="12.75" hidden="1" customHeight="1">
      <c r="A268" s="39">
        <f t="shared" si="49"/>
        <v>266</v>
      </c>
      <c r="B268" s="39" t="s">
        <v>1075</v>
      </c>
      <c r="C268" s="39" t="s">
        <v>1016</v>
      </c>
      <c r="D268" s="39" t="s">
        <v>1017</v>
      </c>
      <c r="E268" s="39" t="s">
        <v>1076</v>
      </c>
      <c r="F268" s="39" t="s">
        <v>1077</v>
      </c>
      <c r="G268" s="39" t="s">
        <v>86</v>
      </c>
      <c r="H268" s="39" t="s">
        <v>999</v>
      </c>
      <c r="I268" s="39" t="s">
        <v>88</v>
      </c>
      <c r="J268" s="39" t="s">
        <v>89</v>
      </c>
      <c r="K268" s="39" t="s">
        <v>90</v>
      </c>
      <c r="L268" s="39" t="s">
        <v>996</v>
      </c>
      <c r="M268" s="39" t="s">
        <v>996</v>
      </c>
      <c r="N268" s="37">
        <v>45079.778738425928</v>
      </c>
      <c r="O268" s="57">
        <v>81</v>
      </c>
      <c r="P268" s="37">
        <v>45169</v>
      </c>
      <c r="Q268" s="37">
        <v>45212</v>
      </c>
      <c r="R268" s="37">
        <v>45169</v>
      </c>
      <c r="S268" s="39"/>
      <c r="T268" s="39"/>
      <c r="U268" s="39" t="s">
        <v>91</v>
      </c>
      <c r="V268" s="39" t="s">
        <v>121</v>
      </c>
      <c r="W268" s="39">
        <v>81</v>
      </c>
      <c r="X268" s="39">
        <v>81</v>
      </c>
      <c r="Y268" s="39"/>
      <c r="Z268" s="39" t="s">
        <v>93</v>
      </c>
      <c r="AA268" s="39">
        <v>200000</v>
      </c>
      <c r="AB268" s="40">
        <v>44918</v>
      </c>
      <c r="AC268" s="39">
        <v>25.5</v>
      </c>
      <c r="AD268" s="39"/>
      <c r="AE268" s="39">
        <v>81</v>
      </c>
      <c r="AF268" s="39" t="s">
        <v>94</v>
      </c>
      <c r="AG268" s="39" t="s">
        <v>121</v>
      </c>
      <c r="AH268" s="39">
        <v>13.18</v>
      </c>
      <c r="AI268" s="39">
        <f t="shared" si="40"/>
        <v>1067.58</v>
      </c>
      <c r="AJ268" s="39"/>
      <c r="AK268" s="39" t="s">
        <v>1000</v>
      </c>
      <c r="AL268" s="39">
        <v>81</v>
      </c>
      <c r="AM268" s="39">
        <v>20</v>
      </c>
      <c r="AN268" s="39">
        <f t="shared" si="41"/>
        <v>1620</v>
      </c>
      <c r="AO268" s="39"/>
      <c r="AP268" s="39"/>
      <c r="AQ268" s="39">
        <f t="shared" si="42"/>
        <v>0</v>
      </c>
      <c r="AR268" s="39">
        <f t="shared" si="43"/>
        <v>1620</v>
      </c>
      <c r="AS268" s="39"/>
      <c r="AT268" s="39" t="s">
        <v>1001</v>
      </c>
      <c r="AU268" s="40">
        <v>45114</v>
      </c>
      <c r="AV268" s="39">
        <f t="shared" si="44"/>
        <v>20</v>
      </c>
      <c r="AW268" s="39">
        <f t="shared" si="45"/>
        <v>1620</v>
      </c>
      <c r="AX268" s="39"/>
      <c r="AY268" s="39" t="s">
        <v>1002</v>
      </c>
      <c r="AZ268" s="112">
        <v>45190</v>
      </c>
      <c r="BA268" s="39">
        <f t="shared" si="46"/>
        <v>20</v>
      </c>
      <c r="BB268" s="39">
        <f t="shared" si="47"/>
        <v>81</v>
      </c>
      <c r="BC268" s="39">
        <f t="shared" si="48"/>
        <v>1620</v>
      </c>
      <c r="BD268" s="39"/>
      <c r="BE268" s="39" t="s">
        <v>188</v>
      </c>
      <c r="BF268" s="39" t="s">
        <v>1075</v>
      </c>
      <c r="BG268" s="39" t="s">
        <v>99</v>
      </c>
      <c r="BH268" s="38" t="s">
        <v>1003</v>
      </c>
      <c r="BI268" s="38" t="s">
        <v>100</v>
      </c>
      <c r="BJ268" s="38" t="s">
        <v>101</v>
      </c>
    </row>
    <row r="269" spans="1:62" s="25" customFormat="1" ht="12.75" hidden="1" customHeight="1">
      <c r="A269" s="39">
        <f t="shared" si="49"/>
        <v>267</v>
      </c>
      <c r="B269" s="39" t="s">
        <v>1078</v>
      </c>
      <c r="C269" s="39" t="s">
        <v>1016</v>
      </c>
      <c r="D269" s="39" t="s">
        <v>1017</v>
      </c>
      <c r="E269" s="39" t="s">
        <v>1079</v>
      </c>
      <c r="F269" s="39" t="s">
        <v>1080</v>
      </c>
      <c r="G269" s="39" t="s">
        <v>86</v>
      </c>
      <c r="H269" s="39" t="s">
        <v>999</v>
      </c>
      <c r="I269" s="39" t="s">
        <v>88</v>
      </c>
      <c r="J269" s="39" t="s">
        <v>89</v>
      </c>
      <c r="K269" s="39" t="s">
        <v>90</v>
      </c>
      <c r="L269" s="39" t="s">
        <v>996</v>
      </c>
      <c r="M269" s="39" t="s">
        <v>996</v>
      </c>
      <c r="N269" s="37">
        <v>45101.674733796302</v>
      </c>
      <c r="O269" s="57">
        <v>73</v>
      </c>
      <c r="P269" s="37">
        <v>45169</v>
      </c>
      <c r="Q269" s="37">
        <v>45212</v>
      </c>
      <c r="R269" s="37">
        <v>45169</v>
      </c>
      <c r="S269" s="39"/>
      <c r="T269" s="39"/>
      <c r="U269" s="39" t="s">
        <v>91</v>
      </c>
      <c r="V269" s="39" t="s">
        <v>121</v>
      </c>
      <c r="W269" s="39">
        <v>73</v>
      </c>
      <c r="X269" s="39">
        <v>73</v>
      </c>
      <c r="Y269" s="39"/>
      <c r="Z269" s="39" t="s">
        <v>93</v>
      </c>
      <c r="AA269" s="39">
        <v>200000</v>
      </c>
      <c r="AB269" s="40">
        <v>44918</v>
      </c>
      <c r="AC269" s="39">
        <v>25.5</v>
      </c>
      <c r="AD269" s="39"/>
      <c r="AE269" s="39">
        <v>73</v>
      </c>
      <c r="AF269" s="39" t="s">
        <v>94</v>
      </c>
      <c r="AG269" s="39" t="s">
        <v>121</v>
      </c>
      <c r="AH269" s="39">
        <v>13.18</v>
      </c>
      <c r="AI269" s="39">
        <f t="shared" si="40"/>
        <v>962.14</v>
      </c>
      <c r="AJ269" s="39"/>
      <c r="AK269" s="39" t="s">
        <v>1000</v>
      </c>
      <c r="AL269" s="39">
        <v>73</v>
      </c>
      <c r="AM269" s="39">
        <v>20</v>
      </c>
      <c r="AN269" s="39">
        <f t="shared" si="41"/>
        <v>1460</v>
      </c>
      <c r="AO269" s="39"/>
      <c r="AP269" s="39"/>
      <c r="AQ269" s="39">
        <f t="shared" si="42"/>
        <v>0</v>
      </c>
      <c r="AR269" s="39">
        <f t="shared" si="43"/>
        <v>1460</v>
      </c>
      <c r="AS269" s="39"/>
      <c r="AT269" s="39" t="s">
        <v>1001</v>
      </c>
      <c r="AU269" s="40">
        <v>45114</v>
      </c>
      <c r="AV269" s="39">
        <f t="shared" si="44"/>
        <v>20</v>
      </c>
      <c r="AW269" s="39">
        <f t="shared" si="45"/>
        <v>1460</v>
      </c>
      <c r="AX269" s="39"/>
      <c r="AY269" s="39" t="s">
        <v>1002</v>
      </c>
      <c r="AZ269" s="112">
        <v>45190</v>
      </c>
      <c r="BA269" s="39">
        <f t="shared" si="46"/>
        <v>20</v>
      </c>
      <c r="BB269" s="39">
        <f t="shared" si="47"/>
        <v>73</v>
      </c>
      <c r="BC269" s="39">
        <f t="shared" si="48"/>
        <v>1460</v>
      </c>
      <c r="BD269" s="39"/>
      <c r="BE269" s="39" t="s">
        <v>192</v>
      </c>
      <c r="BF269" s="39" t="s">
        <v>1078</v>
      </c>
      <c r="BG269" s="39" t="s">
        <v>99</v>
      </c>
      <c r="BH269" s="38" t="s">
        <v>1003</v>
      </c>
      <c r="BI269" s="38" t="s">
        <v>100</v>
      </c>
      <c r="BJ269" s="38" t="s">
        <v>101</v>
      </c>
    </row>
    <row r="270" spans="1:62" s="25" customFormat="1" ht="12.75" hidden="1" customHeight="1">
      <c r="A270" s="39">
        <f t="shared" si="49"/>
        <v>268</v>
      </c>
      <c r="B270" s="39" t="s">
        <v>1081</v>
      </c>
      <c r="C270" s="39" t="s">
        <v>1082</v>
      </c>
      <c r="D270" s="39" t="s">
        <v>1083</v>
      </c>
      <c r="E270" s="39" t="s">
        <v>1084</v>
      </c>
      <c r="F270" s="39" t="s">
        <v>1083</v>
      </c>
      <c r="G270" s="39" t="s">
        <v>86</v>
      </c>
      <c r="H270" s="39" t="s">
        <v>999</v>
      </c>
      <c r="I270" s="39" t="s">
        <v>88</v>
      </c>
      <c r="J270" s="39" t="s">
        <v>89</v>
      </c>
      <c r="K270" s="39" t="s">
        <v>90</v>
      </c>
      <c r="L270" s="39" t="s">
        <v>996</v>
      </c>
      <c r="M270" s="39" t="s">
        <v>996</v>
      </c>
      <c r="N270" s="37">
        <v>45076.501655092587</v>
      </c>
      <c r="O270" s="57">
        <v>3</v>
      </c>
      <c r="P270" s="37">
        <v>45169</v>
      </c>
      <c r="Q270" s="37">
        <v>45212</v>
      </c>
      <c r="R270" s="37">
        <v>45169</v>
      </c>
      <c r="S270" s="39"/>
      <c r="T270" s="39"/>
      <c r="U270" s="39" t="s">
        <v>91</v>
      </c>
      <c r="V270" s="39" t="s">
        <v>121</v>
      </c>
      <c r="W270" s="39">
        <v>3</v>
      </c>
      <c r="X270" s="39">
        <v>3</v>
      </c>
      <c r="Y270" s="39"/>
      <c r="Z270" s="39" t="s">
        <v>93</v>
      </c>
      <c r="AA270" s="39">
        <v>200000</v>
      </c>
      <c r="AB270" s="40">
        <v>44918</v>
      </c>
      <c r="AC270" s="39">
        <v>25.5</v>
      </c>
      <c r="AD270" s="39"/>
      <c r="AE270" s="39">
        <v>3</v>
      </c>
      <c r="AF270" s="39" t="s">
        <v>94</v>
      </c>
      <c r="AG270" s="39" t="s">
        <v>121</v>
      </c>
      <c r="AH270" s="39">
        <v>13.18</v>
      </c>
      <c r="AI270" s="39">
        <f t="shared" si="40"/>
        <v>39.54</v>
      </c>
      <c r="AJ270" s="39"/>
      <c r="AK270" s="39" t="s">
        <v>1000</v>
      </c>
      <c r="AL270" s="39">
        <v>3</v>
      </c>
      <c r="AM270" s="39">
        <v>20</v>
      </c>
      <c r="AN270" s="39">
        <f t="shared" si="41"/>
        <v>60</v>
      </c>
      <c r="AO270" s="39"/>
      <c r="AP270" s="39"/>
      <c r="AQ270" s="39">
        <f t="shared" si="42"/>
        <v>0</v>
      </c>
      <c r="AR270" s="39">
        <f t="shared" si="43"/>
        <v>60</v>
      </c>
      <c r="AS270" s="39"/>
      <c r="AT270" s="39" t="s">
        <v>1001</v>
      </c>
      <c r="AU270" s="40">
        <v>45114</v>
      </c>
      <c r="AV270" s="39">
        <f t="shared" si="44"/>
        <v>20</v>
      </c>
      <c r="AW270" s="39">
        <f t="shared" si="45"/>
        <v>60</v>
      </c>
      <c r="AX270" s="39"/>
      <c r="AY270" s="39" t="s">
        <v>1002</v>
      </c>
      <c r="AZ270" s="112">
        <v>45190</v>
      </c>
      <c r="BA270" s="39">
        <f t="shared" si="46"/>
        <v>20</v>
      </c>
      <c r="BB270" s="39">
        <f t="shared" si="47"/>
        <v>3</v>
      </c>
      <c r="BC270" s="39">
        <f t="shared" si="48"/>
        <v>60</v>
      </c>
      <c r="BD270" s="39"/>
      <c r="BE270" s="39" t="s">
        <v>202</v>
      </c>
      <c r="BF270" s="39" t="s">
        <v>1081</v>
      </c>
      <c r="BG270" s="39" t="s">
        <v>99</v>
      </c>
      <c r="BH270" s="38" t="s">
        <v>1003</v>
      </c>
      <c r="BI270" s="38" t="s">
        <v>100</v>
      </c>
      <c r="BJ270" s="38" t="s">
        <v>101</v>
      </c>
    </row>
    <row r="271" spans="1:62" s="25" customFormat="1" ht="12.75" hidden="1" customHeight="1">
      <c r="A271" s="39">
        <f t="shared" si="49"/>
        <v>269</v>
      </c>
      <c r="B271" s="39" t="s">
        <v>1085</v>
      </c>
      <c r="C271" s="39" t="s">
        <v>1082</v>
      </c>
      <c r="D271" s="39" t="s">
        <v>1083</v>
      </c>
      <c r="E271" s="39" t="s">
        <v>1086</v>
      </c>
      <c r="F271" s="39" t="s">
        <v>1087</v>
      </c>
      <c r="G271" s="39" t="s">
        <v>86</v>
      </c>
      <c r="H271" s="39" t="s">
        <v>999</v>
      </c>
      <c r="I271" s="39" t="s">
        <v>88</v>
      </c>
      <c r="J271" s="39" t="s">
        <v>89</v>
      </c>
      <c r="K271" s="39" t="s">
        <v>90</v>
      </c>
      <c r="L271" s="39" t="s">
        <v>996</v>
      </c>
      <c r="M271" s="39" t="s">
        <v>996</v>
      </c>
      <c r="N271" s="37">
        <v>45084.80265046296</v>
      </c>
      <c r="O271" s="57">
        <v>229</v>
      </c>
      <c r="P271" s="37">
        <v>45169</v>
      </c>
      <c r="Q271" s="37">
        <v>45212</v>
      </c>
      <c r="R271" s="37">
        <v>45169</v>
      </c>
      <c r="S271" s="39"/>
      <c r="T271" s="39"/>
      <c r="U271" s="39" t="s">
        <v>91</v>
      </c>
      <c r="V271" s="39" t="s">
        <v>121</v>
      </c>
      <c r="W271" s="39">
        <v>229</v>
      </c>
      <c r="X271" s="39">
        <v>229</v>
      </c>
      <c r="Y271" s="39"/>
      <c r="Z271" s="39" t="s">
        <v>93</v>
      </c>
      <c r="AA271" s="39">
        <v>200000</v>
      </c>
      <c r="AB271" s="40">
        <v>44918</v>
      </c>
      <c r="AC271" s="39">
        <v>25.5</v>
      </c>
      <c r="AD271" s="39"/>
      <c r="AE271" s="39">
        <v>229</v>
      </c>
      <c r="AF271" s="39" t="s">
        <v>94</v>
      </c>
      <c r="AG271" s="39" t="s">
        <v>121</v>
      </c>
      <c r="AH271" s="39">
        <v>13.18</v>
      </c>
      <c r="AI271" s="39">
        <f t="shared" si="40"/>
        <v>3018.22</v>
      </c>
      <c r="AJ271" s="39"/>
      <c r="AK271" s="39" t="s">
        <v>1000</v>
      </c>
      <c r="AL271" s="39">
        <v>229</v>
      </c>
      <c r="AM271" s="39">
        <v>20</v>
      </c>
      <c r="AN271" s="39">
        <f t="shared" si="41"/>
        <v>4580</v>
      </c>
      <c r="AO271" s="39"/>
      <c r="AP271" s="39"/>
      <c r="AQ271" s="39">
        <f t="shared" si="42"/>
        <v>0</v>
      </c>
      <c r="AR271" s="39">
        <f t="shared" si="43"/>
        <v>4580</v>
      </c>
      <c r="AS271" s="39"/>
      <c r="AT271" s="39" t="s">
        <v>1001</v>
      </c>
      <c r="AU271" s="40">
        <v>45114</v>
      </c>
      <c r="AV271" s="39">
        <f t="shared" si="44"/>
        <v>20</v>
      </c>
      <c r="AW271" s="39">
        <f t="shared" si="45"/>
        <v>4580</v>
      </c>
      <c r="AX271" s="39"/>
      <c r="AY271" s="39" t="s">
        <v>1002</v>
      </c>
      <c r="AZ271" s="112">
        <v>45190</v>
      </c>
      <c r="BA271" s="39">
        <f t="shared" si="46"/>
        <v>20</v>
      </c>
      <c r="BB271" s="39">
        <f t="shared" si="47"/>
        <v>229</v>
      </c>
      <c r="BC271" s="39">
        <f t="shared" si="48"/>
        <v>4580</v>
      </c>
      <c r="BD271" s="39"/>
      <c r="BE271" s="39" t="s">
        <v>206</v>
      </c>
      <c r="BF271" s="39" t="s">
        <v>1085</v>
      </c>
      <c r="BG271" s="39" t="s">
        <v>99</v>
      </c>
      <c r="BH271" s="38" t="s">
        <v>1003</v>
      </c>
      <c r="BI271" s="38" t="s">
        <v>100</v>
      </c>
      <c r="BJ271" s="38" t="s">
        <v>101</v>
      </c>
    </row>
    <row r="272" spans="1:62" s="25" customFormat="1" ht="12.75" hidden="1" customHeight="1">
      <c r="A272" s="39">
        <f t="shared" si="49"/>
        <v>270</v>
      </c>
      <c r="B272" s="39" t="s">
        <v>1088</v>
      </c>
      <c r="C272" s="39" t="s">
        <v>1024</v>
      </c>
      <c r="D272" s="39" t="s">
        <v>1025</v>
      </c>
      <c r="E272" s="39" t="s">
        <v>1089</v>
      </c>
      <c r="F272" s="39" t="s">
        <v>1090</v>
      </c>
      <c r="G272" s="39" t="s">
        <v>86</v>
      </c>
      <c r="H272" s="39" t="s">
        <v>999</v>
      </c>
      <c r="I272" s="39" t="s">
        <v>88</v>
      </c>
      <c r="J272" s="39" t="s">
        <v>89</v>
      </c>
      <c r="K272" s="39" t="s">
        <v>90</v>
      </c>
      <c r="L272" s="39" t="s">
        <v>996</v>
      </c>
      <c r="M272" s="39" t="s">
        <v>996</v>
      </c>
      <c r="N272" s="37">
        <v>45082.679340277777</v>
      </c>
      <c r="O272" s="57">
        <v>330</v>
      </c>
      <c r="P272" s="37">
        <v>45169</v>
      </c>
      <c r="Q272" s="37">
        <v>45212</v>
      </c>
      <c r="R272" s="37">
        <v>45169</v>
      </c>
      <c r="S272" s="39"/>
      <c r="T272" s="39"/>
      <c r="U272" s="39" t="s">
        <v>91</v>
      </c>
      <c r="V272" s="39" t="s">
        <v>121</v>
      </c>
      <c r="W272" s="39">
        <v>330</v>
      </c>
      <c r="X272" s="39">
        <v>330</v>
      </c>
      <c r="Y272" s="39"/>
      <c r="Z272" s="39" t="s">
        <v>93</v>
      </c>
      <c r="AA272" s="39">
        <v>200000</v>
      </c>
      <c r="AB272" s="40">
        <v>44918</v>
      </c>
      <c r="AC272" s="39">
        <v>25.5</v>
      </c>
      <c r="AD272" s="39"/>
      <c r="AE272" s="39">
        <v>330</v>
      </c>
      <c r="AF272" s="39" t="s">
        <v>94</v>
      </c>
      <c r="AG272" s="39" t="s">
        <v>121</v>
      </c>
      <c r="AH272" s="39">
        <v>13.18</v>
      </c>
      <c r="AI272" s="39">
        <f t="shared" si="40"/>
        <v>4349.3999999999996</v>
      </c>
      <c r="AJ272" s="39"/>
      <c r="AK272" s="39" t="s">
        <v>1000</v>
      </c>
      <c r="AL272" s="39">
        <v>330</v>
      </c>
      <c r="AM272" s="39">
        <v>20</v>
      </c>
      <c r="AN272" s="39">
        <f t="shared" si="41"/>
        <v>6600</v>
      </c>
      <c r="AO272" s="39"/>
      <c r="AP272" s="39"/>
      <c r="AQ272" s="39">
        <f t="shared" si="42"/>
        <v>0</v>
      </c>
      <c r="AR272" s="39">
        <f t="shared" si="43"/>
        <v>6600</v>
      </c>
      <c r="AS272" s="39"/>
      <c r="AT272" s="39" t="s">
        <v>1001</v>
      </c>
      <c r="AU272" s="40">
        <v>45114</v>
      </c>
      <c r="AV272" s="39">
        <f t="shared" si="44"/>
        <v>20</v>
      </c>
      <c r="AW272" s="39">
        <f t="shared" si="45"/>
        <v>6600</v>
      </c>
      <c r="AX272" s="39"/>
      <c r="AY272" s="39" t="s">
        <v>1002</v>
      </c>
      <c r="AZ272" s="112">
        <v>45190</v>
      </c>
      <c r="BA272" s="39">
        <f t="shared" si="46"/>
        <v>20</v>
      </c>
      <c r="BB272" s="39">
        <f t="shared" si="47"/>
        <v>330</v>
      </c>
      <c r="BC272" s="39">
        <f t="shared" si="48"/>
        <v>6600</v>
      </c>
      <c r="BD272" s="39"/>
      <c r="BE272" s="39" t="s">
        <v>210</v>
      </c>
      <c r="BF272" s="39" t="s">
        <v>1088</v>
      </c>
      <c r="BG272" s="39" t="s">
        <v>99</v>
      </c>
      <c r="BH272" s="38" t="s">
        <v>1003</v>
      </c>
      <c r="BI272" s="38" t="s">
        <v>100</v>
      </c>
      <c r="BJ272" s="38" t="s">
        <v>101</v>
      </c>
    </row>
    <row r="273" spans="1:62" s="25" customFormat="1" ht="12.75" hidden="1" customHeight="1">
      <c r="A273" s="39">
        <f t="shared" si="49"/>
        <v>271</v>
      </c>
      <c r="B273" s="39" t="s">
        <v>1091</v>
      </c>
      <c r="C273" s="39" t="s">
        <v>1092</v>
      </c>
      <c r="D273" s="39" t="s">
        <v>1093</v>
      </c>
      <c r="E273" s="39" t="s">
        <v>1094</v>
      </c>
      <c r="F273" s="39" t="s">
        <v>1095</v>
      </c>
      <c r="G273" s="39" t="s">
        <v>86</v>
      </c>
      <c r="H273" s="39" t="s">
        <v>999</v>
      </c>
      <c r="I273" s="39" t="s">
        <v>88</v>
      </c>
      <c r="J273" s="39" t="s">
        <v>89</v>
      </c>
      <c r="K273" s="39" t="s">
        <v>90</v>
      </c>
      <c r="L273" s="39" t="s">
        <v>996</v>
      </c>
      <c r="M273" s="39" t="s">
        <v>996</v>
      </c>
      <c r="N273" s="37">
        <v>45082.742534722223</v>
      </c>
      <c r="O273" s="57">
        <v>85</v>
      </c>
      <c r="P273" s="37">
        <v>45169</v>
      </c>
      <c r="Q273" s="37">
        <v>45212</v>
      </c>
      <c r="R273" s="37">
        <v>45169</v>
      </c>
      <c r="S273" s="39"/>
      <c r="T273" s="39"/>
      <c r="U273" s="39" t="s">
        <v>91</v>
      </c>
      <c r="V273" s="39" t="s">
        <v>121</v>
      </c>
      <c r="W273" s="39">
        <v>85</v>
      </c>
      <c r="X273" s="39">
        <v>85</v>
      </c>
      <c r="Y273" s="39"/>
      <c r="Z273" s="39" t="s">
        <v>93</v>
      </c>
      <c r="AA273" s="39">
        <v>200000</v>
      </c>
      <c r="AB273" s="40">
        <v>44918</v>
      </c>
      <c r="AC273" s="39">
        <v>25.5</v>
      </c>
      <c r="AD273" s="39"/>
      <c r="AE273" s="39">
        <v>85</v>
      </c>
      <c r="AF273" s="39" t="s">
        <v>94</v>
      </c>
      <c r="AG273" s="39" t="s">
        <v>121</v>
      </c>
      <c r="AH273" s="39">
        <v>13.18</v>
      </c>
      <c r="AI273" s="39">
        <f t="shared" si="40"/>
        <v>1120.3</v>
      </c>
      <c r="AJ273" s="39"/>
      <c r="AK273" s="39" t="s">
        <v>1000</v>
      </c>
      <c r="AL273" s="39">
        <v>85</v>
      </c>
      <c r="AM273" s="39">
        <v>20</v>
      </c>
      <c r="AN273" s="39">
        <f t="shared" si="41"/>
        <v>1700</v>
      </c>
      <c r="AO273" s="39"/>
      <c r="AP273" s="39"/>
      <c r="AQ273" s="39">
        <f t="shared" si="42"/>
        <v>0</v>
      </c>
      <c r="AR273" s="39">
        <f t="shared" si="43"/>
        <v>1700</v>
      </c>
      <c r="AS273" s="39"/>
      <c r="AT273" s="39" t="s">
        <v>1001</v>
      </c>
      <c r="AU273" s="40">
        <v>45114</v>
      </c>
      <c r="AV273" s="39">
        <f t="shared" si="44"/>
        <v>20</v>
      </c>
      <c r="AW273" s="39">
        <f t="shared" si="45"/>
        <v>1700</v>
      </c>
      <c r="AX273" s="39"/>
      <c r="AY273" s="39" t="s">
        <v>1002</v>
      </c>
      <c r="AZ273" s="112">
        <v>45190</v>
      </c>
      <c r="BA273" s="39">
        <f t="shared" si="46"/>
        <v>20</v>
      </c>
      <c r="BB273" s="39">
        <f t="shared" si="47"/>
        <v>85</v>
      </c>
      <c r="BC273" s="39">
        <f t="shared" si="48"/>
        <v>1700</v>
      </c>
      <c r="BD273" s="39"/>
      <c r="BE273" s="39" t="s">
        <v>213</v>
      </c>
      <c r="BF273" s="39" t="s">
        <v>1091</v>
      </c>
      <c r="BG273" s="39" t="s">
        <v>99</v>
      </c>
      <c r="BH273" s="38" t="s">
        <v>1003</v>
      </c>
      <c r="BI273" s="38" t="s">
        <v>100</v>
      </c>
      <c r="BJ273" s="38" t="s">
        <v>101</v>
      </c>
    </row>
    <row r="274" spans="1:62" s="25" customFormat="1" ht="12.75" hidden="1" customHeight="1">
      <c r="A274" s="39">
        <f t="shared" si="49"/>
        <v>272</v>
      </c>
      <c r="B274" s="39" t="s">
        <v>1096</v>
      </c>
      <c r="C274" s="39" t="s">
        <v>1097</v>
      </c>
      <c r="D274" s="39" t="s">
        <v>1098</v>
      </c>
      <c r="E274" s="39" t="s">
        <v>1099</v>
      </c>
      <c r="F274" s="39" t="s">
        <v>1100</v>
      </c>
      <c r="G274" s="39" t="s">
        <v>86</v>
      </c>
      <c r="H274" s="39" t="s">
        <v>999</v>
      </c>
      <c r="I274" s="39" t="s">
        <v>88</v>
      </c>
      <c r="J274" s="39" t="s">
        <v>89</v>
      </c>
      <c r="K274" s="39" t="s">
        <v>90</v>
      </c>
      <c r="L274" s="39" t="s">
        <v>996</v>
      </c>
      <c r="M274" s="39" t="s">
        <v>996</v>
      </c>
      <c r="N274" s="37">
        <v>45101.630104166667</v>
      </c>
      <c r="O274" s="57">
        <v>66</v>
      </c>
      <c r="P274" s="37">
        <v>45169</v>
      </c>
      <c r="Q274" s="37">
        <v>45212</v>
      </c>
      <c r="R274" s="37">
        <v>45169</v>
      </c>
      <c r="S274" s="39"/>
      <c r="T274" s="39"/>
      <c r="U274" s="39" t="s">
        <v>91</v>
      </c>
      <c r="V274" s="39" t="s">
        <v>121</v>
      </c>
      <c r="W274" s="39">
        <v>66</v>
      </c>
      <c r="X274" s="39">
        <v>66</v>
      </c>
      <c r="Y274" s="39"/>
      <c r="Z274" s="39" t="s">
        <v>93</v>
      </c>
      <c r="AA274" s="39">
        <v>200000</v>
      </c>
      <c r="AB274" s="40">
        <v>44918</v>
      </c>
      <c r="AC274" s="39">
        <v>25.5</v>
      </c>
      <c r="AD274" s="39"/>
      <c r="AE274" s="39">
        <v>66</v>
      </c>
      <c r="AF274" s="39" t="s">
        <v>94</v>
      </c>
      <c r="AG274" s="39" t="s">
        <v>121</v>
      </c>
      <c r="AH274" s="39">
        <v>13.18</v>
      </c>
      <c r="AI274" s="39">
        <f t="shared" si="40"/>
        <v>869.88</v>
      </c>
      <c r="AJ274" s="39"/>
      <c r="AK274" s="39" t="s">
        <v>1000</v>
      </c>
      <c r="AL274" s="39">
        <v>66</v>
      </c>
      <c r="AM274" s="39">
        <v>20</v>
      </c>
      <c r="AN274" s="39">
        <f t="shared" si="41"/>
        <v>1320</v>
      </c>
      <c r="AO274" s="39"/>
      <c r="AP274" s="39"/>
      <c r="AQ274" s="39">
        <f t="shared" si="42"/>
        <v>0</v>
      </c>
      <c r="AR274" s="39">
        <f t="shared" si="43"/>
        <v>1320</v>
      </c>
      <c r="AS274" s="39"/>
      <c r="AT274" s="39" t="s">
        <v>1001</v>
      </c>
      <c r="AU274" s="40">
        <v>45114</v>
      </c>
      <c r="AV274" s="39">
        <f t="shared" si="44"/>
        <v>20</v>
      </c>
      <c r="AW274" s="39">
        <f t="shared" si="45"/>
        <v>1320</v>
      </c>
      <c r="AX274" s="39"/>
      <c r="AY274" s="39" t="s">
        <v>1002</v>
      </c>
      <c r="AZ274" s="112">
        <v>45190</v>
      </c>
      <c r="BA274" s="39">
        <f t="shared" si="46"/>
        <v>20</v>
      </c>
      <c r="BB274" s="39">
        <f t="shared" si="47"/>
        <v>66</v>
      </c>
      <c r="BC274" s="39">
        <f t="shared" si="48"/>
        <v>1320</v>
      </c>
      <c r="BD274" s="39"/>
      <c r="BE274" s="39" t="s">
        <v>219</v>
      </c>
      <c r="BF274" s="39" t="s">
        <v>1096</v>
      </c>
      <c r="BG274" s="39" t="s">
        <v>99</v>
      </c>
      <c r="BH274" s="38" t="s">
        <v>1003</v>
      </c>
      <c r="BI274" s="38" t="s">
        <v>100</v>
      </c>
      <c r="BJ274" s="38" t="s">
        <v>101</v>
      </c>
    </row>
    <row r="275" spans="1:62" s="25" customFormat="1" ht="12.75" hidden="1" customHeight="1">
      <c r="A275" s="39">
        <f t="shared" si="49"/>
        <v>273</v>
      </c>
      <c r="B275" s="39" t="s">
        <v>1101</v>
      </c>
      <c r="C275" s="39" t="s">
        <v>1102</v>
      </c>
      <c r="D275" s="39" t="s">
        <v>1103</v>
      </c>
      <c r="E275" s="39" t="s">
        <v>1104</v>
      </c>
      <c r="F275" s="39" t="s">
        <v>1105</v>
      </c>
      <c r="G275" s="39" t="s">
        <v>86</v>
      </c>
      <c r="H275" s="39" t="s">
        <v>999</v>
      </c>
      <c r="I275" s="39" t="s">
        <v>88</v>
      </c>
      <c r="J275" s="39" t="s">
        <v>89</v>
      </c>
      <c r="K275" s="39" t="s">
        <v>90</v>
      </c>
      <c r="L275" s="39" t="s">
        <v>996</v>
      </c>
      <c r="M275" s="39" t="s">
        <v>996</v>
      </c>
      <c r="N275" s="37">
        <v>45096.58320601852</v>
      </c>
      <c r="O275" s="57">
        <v>203</v>
      </c>
      <c r="P275" s="37">
        <v>45169</v>
      </c>
      <c r="Q275" s="37">
        <v>45212</v>
      </c>
      <c r="R275" s="37">
        <v>45169</v>
      </c>
      <c r="S275" s="39"/>
      <c r="T275" s="39"/>
      <c r="U275" s="39" t="s">
        <v>91</v>
      </c>
      <c r="V275" s="39" t="s">
        <v>121</v>
      </c>
      <c r="W275" s="39">
        <v>203</v>
      </c>
      <c r="X275" s="39">
        <v>203</v>
      </c>
      <c r="Y275" s="39"/>
      <c r="Z275" s="39" t="s">
        <v>93</v>
      </c>
      <c r="AA275" s="39">
        <v>200000</v>
      </c>
      <c r="AB275" s="40">
        <v>44918</v>
      </c>
      <c r="AC275" s="39">
        <v>25.5</v>
      </c>
      <c r="AD275" s="39"/>
      <c r="AE275" s="39">
        <v>203</v>
      </c>
      <c r="AF275" s="39" t="s">
        <v>94</v>
      </c>
      <c r="AG275" s="39" t="s">
        <v>121</v>
      </c>
      <c r="AH275" s="39">
        <v>13.18</v>
      </c>
      <c r="AI275" s="39">
        <f t="shared" si="40"/>
        <v>2675.54</v>
      </c>
      <c r="AJ275" s="39"/>
      <c r="AK275" s="39" t="s">
        <v>1000</v>
      </c>
      <c r="AL275" s="39">
        <v>203</v>
      </c>
      <c r="AM275" s="39">
        <v>20</v>
      </c>
      <c r="AN275" s="39">
        <f t="shared" si="41"/>
        <v>4060</v>
      </c>
      <c r="AO275" s="39"/>
      <c r="AP275" s="39"/>
      <c r="AQ275" s="39">
        <f t="shared" si="42"/>
        <v>0</v>
      </c>
      <c r="AR275" s="39">
        <f t="shared" si="43"/>
        <v>4060</v>
      </c>
      <c r="AS275" s="39"/>
      <c r="AT275" s="39" t="s">
        <v>1001</v>
      </c>
      <c r="AU275" s="40">
        <v>45114</v>
      </c>
      <c r="AV275" s="39">
        <f t="shared" si="44"/>
        <v>20</v>
      </c>
      <c r="AW275" s="39">
        <f t="shared" si="45"/>
        <v>4060</v>
      </c>
      <c r="AX275" s="39"/>
      <c r="AY275" s="39" t="s">
        <v>1002</v>
      </c>
      <c r="AZ275" s="112">
        <v>45190</v>
      </c>
      <c r="BA275" s="39">
        <f t="shared" si="46"/>
        <v>20</v>
      </c>
      <c r="BB275" s="39">
        <f t="shared" si="47"/>
        <v>203</v>
      </c>
      <c r="BC275" s="39">
        <f t="shared" si="48"/>
        <v>4060</v>
      </c>
      <c r="BD275" s="39"/>
      <c r="BE275" s="39" t="s">
        <v>223</v>
      </c>
      <c r="BF275" s="39" t="s">
        <v>1101</v>
      </c>
      <c r="BG275" s="39" t="s">
        <v>99</v>
      </c>
      <c r="BH275" s="38" t="s">
        <v>1003</v>
      </c>
      <c r="BI275" s="38" t="s">
        <v>100</v>
      </c>
      <c r="BJ275" s="38" t="s">
        <v>101</v>
      </c>
    </row>
    <row r="276" spans="1:62" s="25" customFormat="1" ht="12.75" hidden="1" customHeight="1">
      <c r="A276" s="39">
        <f t="shared" si="49"/>
        <v>274</v>
      </c>
      <c r="B276" s="39" t="s">
        <v>1106</v>
      </c>
      <c r="C276" s="39" t="s">
        <v>1102</v>
      </c>
      <c r="D276" s="39" t="s">
        <v>1103</v>
      </c>
      <c r="E276" s="39" t="s">
        <v>1107</v>
      </c>
      <c r="F276" s="39" t="s">
        <v>1108</v>
      </c>
      <c r="G276" s="39" t="s">
        <v>86</v>
      </c>
      <c r="H276" s="39" t="s">
        <v>999</v>
      </c>
      <c r="I276" s="39" t="s">
        <v>88</v>
      </c>
      <c r="J276" s="39" t="s">
        <v>89</v>
      </c>
      <c r="K276" s="39" t="s">
        <v>90</v>
      </c>
      <c r="L276" s="39" t="s">
        <v>996</v>
      </c>
      <c r="M276" s="39" t="s">
        <v>996</v>
      </c>
      <c r="N276" s="37">
        <v>45100.583344907413</v>
      </c>
      <c r="O276" s="57">
        <v>80</v>
      </c>
      <c r="P276" s="37">
        <v>45169</v>
      </c>
      <c r="Q276" s="37">
        <v>45212</v>
      </c>
      <c r="R276" s="37">
        <v>45169</v>
      </c>
      <c r="S276" s="39"/>
      <c r="T276" s="39"/>
      <c r="U276" s="39" t="s">
        <v>91</v>
      </c>
      <c r="V276" s="39" t="s">
        <v>121</v>
      </c>
      <c r="W276" s="39">
        <v>80</v>
      </c>
      <c r="X276" s="39">
        <v>80</v>
      </c>
      <c r="Y276" s="39"/>
      <c r="Z276" s="39" t="s">
        <v>93</v>
      </c>
      <c r="AA276" s="39">
        <v>200000</v>
      </c>
      <c r="AB276" s="40">
        <v>44918</v>
      </c>
      <c r="AC276" s="39">
        <v>25.5</v>
      </c>
      <c r="AD276" s="39"/>
      <c r="AE276" s="39">
        <v>80</v>
      </c>
      <c r="AF276" s="39" t="s">
        <v>94</v>
      </c>
      <c r="AG276" s="39" t="s">
        <v>121</v>
      </c>
      <c r="AH276" s="39">
        <v>13.18</v>
      </c>
      <c r="AI276" s="39">
        <f t="shared" si="40"/>
        <v>1054.4000000000001</v>
      </c>
      <c r="AJ276" s="39"/>
      <c r="AK276" s="39" t="s">
        <v>1000</v>
      </c>
      <c r="AL276" s="39">
        <v>80</v>
      </c>
      <c r="AM276" s="39">
        <v>20</v>
      </c>
      <c r="AN276" s="39">
        <f t="shared" si="41"/>
        <v>1600</v>
      </c>
      <c r="AO276" s="39"/>
      <c r="AP276" s="39"/>
      <c r="AQ276" s="39">
        <f t="shared" si="42"/>
        <v>0</v>
      </c>
      <c r="AR276" s="39">
        <f t="shared" si="43"/>
        <v>1600</v>
      </c>
      <c r="AS276" s="39"/>
      <c r="AT276" s="39" t="s">
        <v>1001</v>
      </c>
      <c r="AU276" s="40">
        <v>45114</v>
      </c>
      <c r="AV276" s="39">
        <f t="shared" si="44"/>
        <v>20</v>
      </c>
      <c r="AW276" s="39">
        <f t="shared" si="45"/>
        <v>1600</v>
      </c>
      <c r="AX276" s="39"/>
      <c r="AY276" s="39" t="s">
        <v>1002</v>
      </c>
      <c r="AZ276" s="112">
        <v>45190</v>
      </c>
      <c r="BA276" s="39">
        <f t="shared" si="46"/>
        <v>20</v>
      </c>
      <c r="BB276" s="39">
        <f t="shared" si="47"/>
        <v>80</v>
      </c>
      <c r="BC276" s="39">
        <f t="shared" si="48"/>
        <v>1600</v>
      </c>
      <c r="BD276" s="39"/>
      <c r="BE276" s="39" t="s">
        <v>226</v>
      </c>
      <c r="BF276" s="39" t="s">
        <v>1106</v>
      </c>
      <c r="BG276" s="39" t="s">
        <v>99</v>
      </c>
      <c r="BH276" s="38" t="s">
        <v>1003</v>
      </c>
      <c r="BI276" s="38" t="s">
        <v>100</v>
      </c>
      <c r="BJ276" s="38" t="s">
        <v>101</v>
      </c>
    </row>
    <row r="277" spans="1:62" s="25" customFormat="1" ht="12.75" hidden="1" customHeight="1">
      <c r="A277" s="39">
        <f t="shared" si="49"/>
        <v>275</v>
      </c>
      <c r="B277" s="39" t="s">
        <v>1109</v>
      </c>
      <c r="C277" s="39" t="s">
        <v>1013</v>
      </c>
      <c r="D277" s="39" t="s">
        <v>1014</v>
      </c>
      <c r="E277" s="39" t="s">
        <v>1110</v>
      </c>
      <c r="F277" s="39" t="s">
        <v>1111</v>
      </c>
      <c r="G277" s="39" t="s">
        <v>86</v>
      </c>
      <c r="H277" s="39" t="s">
        <v>999</v>
      </c>
      <c r="I277" s="39" t="s">
        <v>88</v>
      </c>
      <c r="J277" s="39" t="s">
        <v>89</v>
      </c>
      <c r="K277" s="39" t="s">
        <v>90</v>
      </c>
      <c r="L277" s="39" t="s">
        <v>996</v>
      </c>
      <c r="M277" s="39" t="s">
        <v>996</v>
      </c>
      <c r="N277" s="37">
        <v>45097.64402777778</v>
      </c>
      <c r="O277" s="57">
        <v>355</v>
      </c>
      <c r="P277" s="37">
        <v>45169</v>
      </c>
      <c r="Q277" s="37">
        <v>45212</v>
      </c>
      <c r="R277" s="37">
        <v>45169</v>
      </c>
      <c r="S277" s="39"/>
      <c r="T277" s="39"/>
      <c r="U277" s="39" t="s">
        <v>91</v>
      </c>
      <c r="V277" s="39" t="s">
        <v>121</v>
      </c>
      <c r="W277" s="39">
        <v>355</v>
      </c>
      <c r="X277" s="39">
        <v>355</v>
      </c>
      <c r="Y277" s="39"/>
      <c r="Z277" s="39" t="s">
        <v>93</v>
      </c>
      <c r="AA277" s="39">
        <v>200000</v>
      </c>
      <c r="AB277" s="40">
        <v>44918</v>
      </c>
      <c r="AC277" s="39">
        <v>25.5</v>
      </c>
      <c r="AD277" s="39"/>
      <c r="AE277" s="39">
        <v>355</v>
      </c>
      <c r="AF277" s="39" t="s">
        <v>94</v>
      </c>
      <c r="AG277" s="39" t="s">
        <v>121</v>
      </c>
      <c r="AH277" s="39">
        <v>13.18</v>
      </c>
      <c r="AI277" s="39">
        <f t="shared" si="40"/>
        <v>4678.8999999999996</v>
      </c>
      <c r="AJ277" s="39"/>
      <c r="AK277" s="39" t="s">
        <v>1000</v>
      </c>
      <c r="AL277" s="39">
        <v>355</v>
      </c>
      <c r="AM277" s="39">
        <v>20</v>
      </c>
      <c r="AN277" s="39">
        <f t="shared" si="41"/>
        <v>7100</v>
      </c>
      <c r="AO277" s="39"/>
      <c r="AP277" s="39"/>
      <c r="AQ277" s="39">
        <f t="shared" si="42"/>
        <v>0</v>
      </c>
      <c r="AR277" s="39">
        <f t="shared" si="43"/>
        <v>7100</v>
      </c>
      <c r="AS277" s="39"/>
      <c r="AT277" s="39" t="s">
        <v>1001</v>
      </c>
      <c r="AU277" s="40">
        <v>45114</v>
      </c>
      <c r="AV277" s="39">
        <f t="shared" si="44"/>
        <v>20</v>
      </c>
      <c r="AW277" s="39">
        <f t="shared" si="45"/>
        <v>7100</v>
      </c>
      <c r="AX277" s="39"/>
      <c r="AY277" s="39" t="s">
        <v>1002</v>
      </c>
      <c r="AZ277" s="112">
        <v>45190</v>
      </c>
      <c r="BA277" s="39">
        <f t="shared" si="46"/>
        <v>20</v>
      </c>
      <c r="BB277" s="39">
        <f t="shared" si="47"/>
        <v>355</v>
      </c>
      <c r="BC277" s="39">
        <f t="shared" si="48"/>
        <v>7100</v>
      </c>
      <c r="BD277" s="39"/>
      <c r="BE277" s="39" t="s">
        <v>232</v>
      </c>
      <c r="BF277" s="39" t="s">
        <v>1109</v>
      </c>
      <c r="BG277" s="39" t="s">
        <v>99</v>
      </c>
      <c r="BH277" s="38" t="s">
        <v>1003</v>
      </c>
      <c r="BI277" s="38" t="s">
        <v>100</v>
      </c>
      <c r="BJ277" s="38" t="s">
        <v>101</v>
      </c>
    </row>
    <row r="278" spans="1:62" s="25" customFormat="1" ht="12.75" hidden="1" customHeight="1">
      <c r="A278" s="39">
        <f t="shared" si="49"/>
        <v>276</v>
      </c>
      <c r="B278" s="39" t="s">
        <v>1112</v>
      </c>
      <c r="C278" s="39" t="s">
        <v>1113</v>
      </c>
      <c r="D278" s="39" t="s">
        <v>1114</v>
      </c>
      <c r="E278" s="39" t="s">
        <v>1115</v>
      </c>
      <c r="F278" s="39" t="s">
        <v>1116</v>
      </c>
      <c r="G278" s="39" t="s">
        <v>86</v>
      </c>
      <c r="H278" s="39" t="s">
        <v>999</v>
      </c>
      <c r="I278" s="39" t="s">
        <v>88</v>
      </c>
      <c r="J278" s="39" t="s">
        <v>89</v>
      </c>
      <c r="K278" s="39" t="s">
        <v>90</v>
      </c>
      <c r="L278" s="39" t="s">
        <v>996</v>
      </c>
      <c r="M278" s="39" t="s">
        <v>996</v>
      </c>
      <c r="N278" s="37">
        <v>45097.789953703701</v>
      </c>
      <c r="O278" s="57">
        <v>93</v>
      </c>
      <c r="P278" s="37">
        <v>45169</v>
      </c>
      <c r="Q278" s="37">
        <v>45212</v>
      </c>
      <c r="R278" s="37">
        <v>45169</v>
      </c>
      <c r="S278" s="39"/>
      <c r="T278" s="39"/>
      <c r="U278" s="39" t="s">
        <v>91</v>
      </c>
      <c r="V278" s="39" t="s">
        <v>121</v>
      </c>
      <c r="W278" s="39">
        <v>93</v>
      </c>
      <c r="X278" s="39">
        <v>93</v>
      </c>
      <c r="Y278" s="39"/>
      <c r="Z278" s="39" t="s">
        <v>93</v>
      </c>
      <c r="AA278" s="39">
        <v>200000</v>
      </c>
      <c r="AB278" s="40">
        <v>44918</v>
      </c>
      <c r="AC278" s="39">
        <v>25.5</v>
      </c>
      <c r="AD278" s="39"/>
      <c r="AE278" s="39">
        <v>93</v>
      </c>
      <c r="AF278" s="39" t="s">
        <v>94</v>
      </c>
      <c r="AG278" s="39" t="s">
        <v>121</v>
      </c>
      <c r="AH278" s="39">
        <v>13.18</v>
      </c>
      <c r="AI278" s="39">
        <f t="shared" si="40"/>
        <v>1225.74</v>
      </c>
      <c r="AJ278" s="39"/>
      <c r="AK278" s="39" t="s">
        <v>1000</v>
      </c>
      <c r="AL278" s="39">
        <v>93</v>
      </c>
      <c r="AM278" s="39">
        <v>20</v>
      </c>
      <c r="AN278" s="39">
        <f t="shared" si="41"/>
        <v>1860</v>
      </c>
      <c r="AO278" s="39"/>
      <c r="AP278" s="39"/>
      <c r="AQ278" s="39">
        <f t="shared" si="42"/>
        <v>0</v>
      </c>
      <c r="AR278" s="39">
        <f t="shared" si="43"/>
        <v>1860</v>
      </c>
      <c r="AS278" s="39"/>
      <c r="AT278" s="39" t="s">
        <v>1001</v>
      </c>
      <c r="AU278" s="40">
        <v>45114</v>
      </c>
      <c r="AV278" s="39">
        <f t="shared" si="44"/>
        <v>20</v>
      </c>
      <c r="AW278" s="39">
        <f t="shared" si="45"/>
        <v>1860</v>
      </c>
      <c r="AX278" s="39"/>
      <c r="AY278" s="39" t="s">
        <v>1002</v>
      </c>
      <c r="AZ278" s="112">
        <v>45190</v>
      </c>
      <c r="BA278" s="39">
        <f t="shared" si="46"/>
        <v>20</v>
      </c>
      <c r="BB278" s="39">
        <f t="shared" si="47"/>
        <v>93</v>
      </c>
      <c r="BC278" s="39">
        <f t="shared" si="48"/>
        <v>1860</v>
      </c>
      <c r="BD278" s="39"/>
      <c r="BE278" s="39" t="s">
        <v>238</v>
      </c>
      <c r="BF278" s="39" t="s">
        <v>1112</v>
      </c>
      <c r="BG278" s="39" t="s">
        <v>99</v>
      </c>
      <c r="BH278" s="38" t="s">
        <v>1003</v>
      </c>
      <c r="BI278" s="38" t="s">
        <v>100</v>
      </c>
      <c r="BJ278" s="38" t="s">
        <v>101</v>
      </c>
    </row>
    <row r="279" spans="1:62" s="25" customFormat="1" ht="12.75" hidden="1" customHeight="1">
      <c r="A279" s="39">
        <f t="shared" si="49"/>
        <v>277</v>
      </c>
      <c r="B279" s="39" t="s">
        <v>1117</v>
      </c>
      <c r="C279" s="39" t="s">
        <v>1118</v>
      </c>
      <c r="D279" s="39" t="s">
        <v>1119</v>
      </c>
      <c r="E279" s="39" t="s">
        <v>1120</v>
      </c>
      <c r="F279" s="39" t="s">
        <v>1119</v>
      </c>
      <c r="G279" s="39" t="s">
        <v>86</v>
      </c>
      <c r="H279" s="39" t="s">
        <v>999</v>
      </c>
      <c r="I279" s="39" t="s">
        <v>88</v>
      </c>
      <c r="J279" s="39" t="s">
        <v>89</v>
      </c>
      <c r="K279" s="39" t="s">
        <v>90</v>
      </c>
      <c r="L279" s="39" t="s">
        <v>996</v>
      </c>
      <c r="M279" s="39" t="s">
        <v>996</v>
      </c>
      <c r="N279" s="37">
        <v>45098.710416666669</v>
      </c>
      <c r="O279" s="57">
        <v>4</v>
      </c>
      <c r="P279" s="37">
        <v>45169</v>
      </c>
      <c r="Q279" s="37">
        <v>45212</v>
      </c>
      <c r="R279" s="37">
        <v>45169</v>
      </c>
      <c r="S279" s="39"/>
      <c r="T279" s="39"/>
      <c r="U279" s="39" t="s">
        <v>91</v>
      </c>
      <c r="V279" s="39" t="s">
        <v>121</v>
      </c>
      <c r="W279" s="39">
        <v>4</v>
      </c>
      <c r="X279" s="39">
        <v>4</v>
      </c>
      <c r="Y279" s="39"/>
      <c r="Z279" s="39" t="s">
        <v>93</v>
      </c>
      <c r="AA279" s="39">
        <v>200000</v>
      </c>
      <c r="AB279" s="40">
        <v>44918</v>
      </c>
      <c r="AC279" s="39">
        <v>25.5</v>
      </c>
      <c r="AD279" s="39"/>
      <c r="AE279" s="39">
        <v>4</v>
      </c>
      <c r="AF279" s="39" t="s">
        <v>94</v>
      </c>
      <c r="AG279" s="39" t="s">
        <v>121</v>
      </c>
      <c r="AH279" s="39">
        <v>13.18</v>
      </c>
      <c r="AI279" s="39">
        <f t="shared" si="40"/>
        <v>52.72</v>
      </c>
      <c r="AJ279" s="39"/>
      <c r="AK279" s="39" t="s">
        <v>1000</v>
      </c>
      <c r="AL279" s="39">
        <v>4</v>
      </c>
      <c r="AM279" s="39">
        <v>20</v>
      </c>
      <c r="AN279" s="39">
        <f t="shared" si="41"/>
        <v>80</v>
      </c>
      <c r="AO279" s="39"/>
      <c r="AP279" s="39"/>
      <c r="AQ279" s="39">
        <f t="shared" si="42"/>
        <v>0</v>
      </c>
      <c r="AR279" s="39">
        <f t="shared" si="43"/>
        <v>80</v>
      </c>
      <c r="AS279" s="39"/>
      <c r="AT279" s="39" t="s">
        <v>1001</v>
      </c>
      <c r="AU279" s="40">
        <v>45114</v>
      </c>
      <c r="AV279" s="39">
        <f t="shared" si="44"/>
        <v>20</v>
      </c>
      <c r="AW279" s="39">
        <f t="shared" si="45"/>
        <v>80</v>
      </c>
      <c r="AX279" s="39"/>
      <c r="AY279" s="39" t="s">
        <v>1002</v>
      </c>
      <c r="AZ279" s="112">
        <v>45190</v>
      </c>
      <c r="BA279" s="39">
        <f t="shared" si="46"/>
        <v>20</v>
      </c>
      <c r="BB279" s="39">
        <f t="shared" si="47"/>
        <v>4</v>
      </c>
      <c r="BC279" s="39">
        <f t="shared" si="48"/>
        <v>80</v>
      </c>
      <c r="BD279" s="39"/>
      <c r="BE279" s="39" t="s">
        <v>242</v>
      </c>
      <c r="BF279" s="39" t="s">
        <v>1117</v>
      </c>
      <c r="BG279" s="39" t="s">
        <v>99</v>
      </c>
      <c r="BH279" s="38" t="s">
        <v>1003</v>
      </c>
      <c r="BI279" s="38" t="s">
        <v>100</v>
      </c>
      <c r="BJ279" s="38" t="s">
        <v>101</v>
      </c>
    </row>
    <row r="280" spans="1:62" s="25" customFormat="1" ht="12.75" hidden="1" customHeight="1">
      <c r="A280" s="39">
        <f t="shared" si="49"/>
        <v>278</v>
      </c>
      <c r="B280" s="39" t="s">
        <v>1121</v>
      </c>
      <c r="C280" s="39" t="s">
        <v>997</v>
      </c>
      <c r="D280" s="39" t="s">
        <v>998</v>
      </c>
      <c r="E280" s="39" t="s">
        <v>1122</v>
      </c>
      <c r="F280" s="39" t="s">
        <v>998</v>
      </c>
      <c r="G280" s="39" t="s">
        <v>86</v>
      </c>
      <c r="H280" s="39" t="s">
        <v>999</v>
      </c>
      <c r="I280" s="39" t="s">
        <v>88</v>
      </c>
      <c r="J280" s="39" t="s">
        <v>89</v>
      </c>
      <c r="K280" s="39" t="s">
        <v>90</v>
      </c>
      <c r="L280" s="39" t="s">
        <v>996</v>
      </c>
      <c r="M280" s="39" t="s">
        <v>996</v>
      </c>
      <c r="N280" s="37">
        <v>45101.656087962961</v>
      </c>
      <c r="O280" s="57">
        <v>3</v>
      </c>
      <c r="P280" s="37">
        <v>45169</v>
      </c>
      <c r="Q280" s="37">
        <v>45212</v>
      </c>
      <c r="R280" s="37">
        <v>45169</v>
      </c>
      <c r="S280" s="39"/>
      <c r="T280" s="39"/>
      <c r="U280" s="39" t="s">
        <v>91</v>
      </c>
      <c r="V280" s="39" t="s">
        <v>121</v>
      </c>
      <c r="W280" s="39">
        <v>3</v>
      </c>
      <c r="X280" s="39">
        <v>3</v>
      </c>
      <c r="Y280" s="39"/>
      <c r="Z280" s="39" t="s">
        <v>93</v>
      </c>
      <c r="AA280" s="39">
        <v>200000</v>
      </c>
      <c r="AB280" s="40">
        <v>44918</v>
      </c>
      <c r="AC280" s="39">
        <v>25.5</v>
      </c>
      <c r="AD280" s="39"/>
      <c r="AE280" s="39">
        <v>3</v>
      </c>
      <c r="AF280" s="39" t="s">
        <v>94</v>
      </c>
      <c r="AG280" s="39" t="s">
        <v>121</v>
      </c>
      <c r="AH280" s="39">
        <v>13.18</v>
      </c>
      <c r="AI280" s="39">
        <f t="shared" si="40"/>
        <v>39.54</v>
      </c>
      <c r="AJ280" s="39"/>
      <c r="AK280" s="39" t="s">
        <v>1000</v>
      </c>
      <c r="AL280" s="39">
        <v>3</v>
      </c>
      <c r="AM280" s="39">
        <v>20</v>
      </c>
      <c r="AN280" s="39">
        <f t="shared" si="41"/>
        <v>60</v>
      </c>
      <c r="AO280" s="39"/>
      <c r="AP280" s="39"/>
      <c r="AQ280" s="39">
        <f t="shared" si="42"/>
        <v>0</v>
      </c>
      <c r="AR280" s="39">
        <f t="shared" si="43"/>
        <v>60</v>
      </c>
      <c r="AS280" s="39"/>
      <c r="AT280" s="39" t="s">
        <v>1001</v>
      </c>
      <c r="AU280" s="40">
        <v>45114</v>
      </c>
      <c r="AV280" s="39">
        <f t="shared" si="44"/>
        <v>20</v>
      </c>
      <c r="AW280" s="39">
        <f t="shared" si="45"/>
        <v>60</v>
      </c>
      <c r="AX280" s="39"/>
      <c r="AY280" s="39" t="s">
        <v>1002</v>
      </c>
      <c r="AZ280" s="112">
        <v>45190</v>
      </c>
      <c r="BA280" s="39">
        <f t="shared" si="46"/>
        <v>20</v>
      </c>
      <c r="BB280" s="39">
        <f t="shared" si="47"/>
        <v>3</v>
      </c>
      <c r="BC280" s="39">
        <f t="shared" si="48"/>
        <v>60</v>
      </c>
      <c r="BD280" s="39"/>
      <c r="BE280" s="39" t="s">
        <v>246</v>
      </c>
      <c r="BF280" s="39" t="s">
        <v>1121</v>
      </c>
      <c r="BG280" s="39" t="s">
        <v>99</v>
      </c>
      <c r="BH280" s="38" t="s">
        <v>1003</v>
      </c>
      <c r="BI280" s="38" t="s">
        <v>100</v>
      </c>
      <c r="BJ280" s="38" t="s">
        <v>101</v>
      </c>
    </row>
    <row r="281" spans="1:62" s="25" customFormat="1" ht="12.75" hidden="1" customHeight="1">
      <c r="A281" s="39">
        <f t="shared" si="49"/>
        <v>279</v>
      </c>
      <c r="B281" s="39" t="s">
        <v>1123</v>
      </c>
      <c r="C281" s="39" t="s">
        <v>1007</v>
      </c>
      <c r="D281" s="39" t="s">
        <v>1008</v>
      </c>
      <c r="E281" s="39" t="s">
        <v>1124</v>
      </c>
      <c r="F281" s="39" t="s">
        <v>1008</v>
      </c>
      <c r="G281" s="39" t="s">
        <v>86</v>
      </c>
      <c r="H281" s="39" t="s">
        <v>999</v>
      </c>
      <c r="I281" s="39" t="s">
        <v>88</v>
      </c>
      <c r="J281" s="39" t="s">
        <v>89</v>
      </c>
      <c r="K281" s="39" t="s">
        <v>90</v>
      </c>
      <c r="L281" s="39" t="s">
        <v>996</v>
      </c>
      <c r="M281" s="39" t="s">
        <v>996</v>
      </c>
      <c r="N281" s="37">
        <v>45101.585925925923</v>
      </c>
      <c r="O281" s="57">
        <v>3</v>
      </c>
      <c r="P281" s="37">
        <v>45169</v>
      </c>
      <c r="Q281" s="37">
        <v>45212</v>
      </c>
      <c r="R281" s="37">
        <v>45169</v>
      </c>
      <c r="S281" s="39"/>
      <c r="T281" s="39"/>
      <c r="U281" s="39" t="s">
        <v>91</v>
      </c>
      <c r="V281" s="39" t="s">
        <v>121</v>
      </c>
      <c r="W281" s="39">
        <v>3</v>
      </c>
      <c r="X281" s="39">
        <v>3</v>
      </c>
      <c r="Y281" s="39"/>
      <c r="Z281" s="39" t="s">
        <v>93</v>
      </c>
      <c r="AA281" s="39">
        <v>200000</v>
      </c>
      <c r="AB281" s="40">
        <v>44918</v>
      </c>
      <c r="AC281" s="39">
        <v>25.5</v>
      </c>
      <c r="AD281" s="39"/>
      <c r="AE281" s="39">
        <v>3</v>
      </c>
      <c r="AF281" s="39" t="s">
        <v>94</v>
      </c>
      <c r="AG281" s="39" t="s">
        <v>121</v>
      </c>
      <c r="AH281" s="39">
        <v>13.18</v>
      </c>
      <c r="AI281" s="39">
        <f t="shared" si="40"/>
        <v>39.54</v>
      </c>
      <c r="AJ281" s="39"/>
      <c r="AK281" s="39" t="s">
        <v>1000</v>
      </c>
      <c r="AL281" s="39">
        <v>3</v>
      </c>
      <c r="AM281" s="39">
        <v>20</v>
      </c>
      <c r="AN281" s="39">
        <f t="shared" si="41"/>
        <v>60</v>
      </c>
      <c r="AO281" s="39"/>
      <c r="AP281" s="39"/>
      <c r="AQ281" s="39">
        <f t="shared" si="42"/>
        <v>0</v>
      </c>
      <c r="AR281" s="39">
        <f t="shared" si="43"/>
        <v>60</v>
      </c>
      <c r="AS281" s="39"/>
      <c r="AT281" s="39" t="s">
        <v>1001</v>
      </c>
      <c r="AU281" s="40">
        <v>45114</v>
      </c>
      <c r="AV281" s="39">
        <f t="shared" si="44"/>
        <v>20</v>
      </c>
      <c r="AW281" s="39">
        <f t="shared" si="45"/>
        <v>60</v>
      </c>
      <c r="AX281" s="39"/>
      <c r="AY281" s="39" t="s">
        <v>1002</v>
      </c>
      <c r="AZ281" s="112">
        <v>45190</v>
      </c>
      <c r="BA281" s="39">
        <f t="shared" si="46"/>
        <v>20</v>
      </c>
      <c r="BB281" s="39">
        <f t="shared" si="47"/>
        <v>3</v>
      </c>
      <c r="BC281" s="39">
        <f t="shared" si="48"/>
        <v>60</v>
      </c>
      <c r="BD281" s="39"/>
      <c r="BE281" s="39" t="s">
        <v>251</v>
      </c>
      <c r="BF281" s="39" t="s">
        <v>1123</v>
      </c>
      <c r="BG281" s="39" t="s">
        <v>99</v>
      </c>
      <c r="BH281" s="38" t="s">
        <v>1003</v>
      </c>
      <c r="BI281" s="38" t="s">
        <v>100</v>
      </c>
      <c r="BJ281" s="38" t="s">
        <v>101</v>
      </c>
    </row>
    <row r="282" spans="1:62" s="25" customFormat="1" ht="12.75" hidden="1" customHeight="1">
      <c r="A282" s="39">
        <f t="shared" si="49"/>
        <v>280</v>
      </c>
      <c r="B282" s="39" t="s">
        <v>1125</v>
      </c>
      <c r="C282" s="39" t="s">
        <v>1010</v>
      </c>
      <c r="D282" s="39" t="s">
        <v>1011</v>
      </c>
      <c r="E282" s="39" t="s">
        <v>1126</v>
      </c>
      <c r="F282" s="39" t="s">
        <v>1127</v>
      </c>
      <c r="G282" s="39" t="s">
        <v>86</v>
      </c>
      <c r="H282" s="39" t="s">
        <v>999</v>
      </c>
      <c r="I282" s="39" t="s">
        <v>88</v>
      </c>
      <c r="J282" s="39" t="s">
        <v>89</v>
      </c>
      <c r="K282" s="39" t="s">
        <v>90</v>
      </c>
      <c r="L282" s="39" t="s">
        <v>996</v>
      </c>
      <c r="M282" s="39" t="s">
        <v>996</v>
      </c>
      <c r="N282" s="37">
        <v>45103.607256944437</v>
      </c>
      <c r="O282" s="57">
        <v>50</v>
      </c>
      <c r="P282" s="37">
        <v>45169</v>
      </c>
      <c r="Q282" s="37">
        <v>45212</v>
      </c>
      <c r="R282" s="37">
        <v>45169</v>
      </c>
      <c r="S282" s="39"/>
      <c r="T282" s="39"/>
      <c r="U282" s="39" t="s">
        <v>91</v>
      </c>
      <c r="V282" s="39" t="s">
        <v>121</v>
      </c>
      <c r="W282" s="39">
        <v>50</v>
      </c>
      <c r="X282" s="39">
        <v>50</v>
      </c>
      <c r="Y282" s="39"/>
      <c r="Z282" s="39" t="s">
        <v>93</v>
      </c>
      <c r="AA282" s="39">
        <v>200000</v>
      </c>
      <c r="AB282" s="40">
        <v>44918</v>
      </c>
      <c r="AC282" s="39">
        <v>25.5</v>
      </c>
      <c r="AD282" s="39"/>
      <c r="AE282" s="39">
        <v>50</v>
      </c>
      <c r="AF282" s="39" t="s">
        <v>94</v>
      </c>
      <c r="AG282" s="39" t="s">
        <v>121</v>
      </c>
      <c r="AH282" s="39">
        <v>13.18</v>
      </c>
      <c r="AI282" s="39">
        <f t="shared" si="40"/>
        <v>659</v>
      </c>
      <c r="AJ282" s="39"/>
      <c r="AK282" s="39" t="s">
        <v>1000</v>
      </c>
      <c r="AL282" s="39">
        <v>50</v>
      </c>
      <c r="AM282" s="39">
        <v>20</v>
      </c>
      <c r="AN282" s="39">
        <f t="shared" si="41"/>
        <v>1000</v>
      </c>
      <c r="AO282" s="39"/>
      <c r="AP282" s="39"/>
      <c r="AQ282" s="39">
        <f t="shared" si="42"/>
        <v>0</v>
      </c>
      <c r="AR282" s="39">
        <f t="shared" si="43"/>
        <v>1000</v>
      </c>
      <c r="AS282" s="39"/>
      <c r="AT282" s="39" t="s">
        <v>1001</v>
      </c>
      <c r="AU282" s="40">
        <v>45114</v>
      </c>
      <c r="AV282" s="39">
        <f t="shared" si="44"/>
        <v>20</v>
      </c>
      <c r="AW282" s="39">
        <f t="shared" si="45"/>
        <v>1000</v>
      </c>
      <c r="AX282" s="39"/>
      <c r="AY282" s="39" t="s">
        <v>1002</v>
      </c>
      <c r="AZ282" s="112">
        <v>45190</v>
      </c>
      <c r="BA282" s="39">
        <f t="shared" si="46"/>
        <v>20</v>
      </c>
      <c r="BB282" s="39">
        <f t="shared" si="47"/>
        <v>50</v>
      </c>
      <c r="BC282" s="39">
        <f t="shared" si="48"/>
        <v>1000</v>
      </c>
      <c r="BD282" s="39"/>
      <c r="BE282" s="39" t="s">
        <v>255</v>
      </c>
      <c r="BF282" s="39" t="s">
        <v>1125</v>
      </c>
      <c r="BG282" s="39" t="s">
        <v>99</v>
      </c>
      <c r="BH282" s="38" t="s">
        <v>1003</v>
      </c>
      <c r="BI282" s="38" t="s">
        <v>100</v>
      </c>
      <c r="BJ282" s="38" t="s">
        <v>101</v>
      </c>
    </row>
    <row r="283" spans="1:62" s="25" customFormat="1" ht="12.75" hidden="1" customHeight="1">
      <c r="A283" s="39">
        <f t="shared" si="49"/>
        <v>281</v>
      </c>
      <c r="B283" s="39" t="s">
        <v>1128</v>
      </c>
      <c r="C283" s="39" t="s">
        <v>1010</v>
      </c>
      <c r="D283" s="39" t="s">
        <v>1011</v>
      </c>
      <c r="E283" s="39" t="s">
        <v>1129</v>
      </c>
      <c r="F283" s="39" t="s">
        <v>1130</v>
      </c>
      <c r="G283" s="39" t="s">
        <v>86</v>
      </c>
      <c r="H283" s="39" t="s">
        <v>999</v>
      </c>
      <c r="I283" s="39" t="s">
        <v>88</v>
      </c>
      <c r="J283" s="39" t="s">
        <v>89</v>
      </c>
      <c r="K283" s="39" t="s">
        <v>90</v>
      </c>
      <c r="L283" s="39" t="s">
        <v>996</v>
      </c>
      <c r="M283" s="39" t="s">
        <v>996</v>
      </c>
      <c r="N283" s="37">
        <v>45103.607256944437</v>
      </c>
      <c r="O283" s="57">
        <v>411</v>
      </c>
      <c r="P283" s="37">
        <v>45169</v>
      </c>
      <c r="Q283" s="37">
        <v>45212</v>
      </c>
      <c r="R283" s="37">
        <v>45169</v>
      </c>
      <c r="S283" s="39"/>
      <c r="T283" s="39"/>
      <c r="U283" s="39" t="s">
        <v>91</v>
      </c>
      <c r="V283" s="39" t="s">
        <v>121</v>
      </c>
      <c r="W283" s="39">
        <v>411</v>
      </c>
      <c r="X283" s="39">
        <v>411</v>
      </c>
      <c r="Y283" s="39"/>
      <c r="Z283" s="39" t="s">
        <v>93</v>
      </c>
      <c r="AA283" s="39">
        <v>200000</v>
      </c>
      <c r="AB283" s="40">
        <v>44918</v>
      </c>
      <c r="AC283" s="39">
        <v>25.5</v>
      </c>
      <c r="AD283" s="39"/>
      <c r="AE283" s="39">
        <v>411</v>
      </c>
      <c r="AF283" s="39" t="s">
        <v>94</v>
      </c>
      <c r="AG283" s="39" t="s">
        <v>121</v>
      </c>
      <c r="AH283" s="39">
        <v>13.18</v>
      </c>
      <c r="AI283" s="39">
        <f t="shared" si="40"/>
        <v>5416.98</v>
      </c>
      <c r="AJ283" s="39"/>
      <c r="AK283" s="39" t="s">
        <v>1000</v>
      </c>
      <c r="AL283" s="39">
        <v>411</v>
      </c>
      <c r="AM283" s="39">
        <v>20</v>
      </c>
      <c r="AN283" s="39">
        <f t="shared" si="41"/>
        <v>8220</v>
      </c>
      <c r="AO283" s="39"/>
      <c r="AP283" s="39"/>
      <c r="AQ283" s="39">
        <f t="shared" si="42"/>
        <v>0</v>
      </c>
      <c r="AR283" s="39">
        <f t="shared" si="43"/>
        <v>8220</v>
      </c>
      <c r="AS283" s="39"/>
      <c r="AT283" s="39" t="s">
        <v>1001</v>
      </c>
      <c r="AU283" s="40">
        <v>45114</v>
      </c>
      <c r="AV283" s="39">
        <f t="shared" si="44"/>
        <v>20</v>
      </c>
      <c r="AW283" s="39">
        <f t="shared" si="45"/>
        <v>8220</v>
      </c>
      <c r="AX283" s="39"/>
      <c r="AY283" s="39" t="s">
        <v>1002</v>
      </c>
      <c r="AZ283" s="112">
        <v>45190</v>
      </c>
      <c r="BA283" s="39">
        <f t="shared" si="46"/>
        <v>20</v>
      </c>
      <c r="BB283" s="39">
        <f t="shared" si="47"/>
        <v>411</v>
      </c>
      <c r="BC283" s="39">
        <f t="shared" si="48"/>
        <v>8220</v>
      </c>
      <c r="BD283" s="39"/>
      <c r="BE283" s="39" t="s">
        <v>259</v>
      </c>
      <c r="BF283" s="39" t="s">
        <v>1128</v>
      </c>
      <c r="BG283" s="39" t="s">
        <v>99</v>
      </c>
      <c r="BH283" s="38" t="s">
        <v>1003</v>
      </c>
      <c r="BI283" s="38" t="s">
        <v>100</v>
      </c>
      <c r="BJ283" s="38" t="s">
        <v>101</v>
      </c>
    </row>
    <row r="284" spans="1:62" s="25" customFormat="1" ht="12.75" hidden="1" customHeight="1">
      <c r="A284" s="39">
        <f t="shared" si="49"/>
        <v>282</v>
      </c>
      <c r="B284" s="39" t="s">
        <v>1131</v>
      </c>
      <c r="C284" s="39" t="s">
        <v>1021</v>
      </c>
      <c r="D284" s="39" t="s">
        <v>1022</v>
      </c>
      <c r="E284" s="39" t="s">
        <v>1132</v>
      </c>
      <c r="F284" s="39" t="s">
        <v>1133</v>
      </c>
      <c r="G284" s="39" t="s">
        <v>86</v>
      </c>
      <c r="H284" s="39" t="s">
        <v>999</v>
      </c>
      <c r="I284" s="39" t="s">
        <v>88</v>
      </c>
      <c r="J284" s="39" t="s">
        <v>89</v>
      </c>
      <c r="K284" s="39" t="s">
        <v>90</v>
      </c>
      <c r="L284" s="39" t="s">
        <v>996</v>
      </c>
      <c r="M284" s="39" t="s">
        <v>996</v>
      </c>
      <c r="N284" s="37">
        <v>45075.507118055553</v>
      </c>
      <c r="O284" s="57">
        <v>233</v>
      </c>
      <c r="P284" s="37">
        <v>45169</v>
      </c>
      <c r="Q284" s="37">
        <v>45212</v>
      </c>
      <c r="R284" s="37">
        <v>45169</v>
      </c>
      <c r="S284" s="39"/>
      <c r="T284" s="39"/>
      <c r="U284" s="39" t="s">
        <v>91</v>
      </c>
      <c r="V284" s="39" t="s">
        <v>121</v>
      </c>
      <c r="W284" s="39">
        <v>233</v>
      </c>
      <c r="X284" s="39">
        <v>233</v>
      </c>
      <c r="Y284" s="39"/>
      <c r="Z284" s="39" t="s">
        <v>93</v>
      </c>
      <c r="AA284" s="39">
        <v>200000</v>
      </c>
      <c r="AB284" s="40">
        <v>44918</v>
      </c>
      <c r="AC284" s="39">
        <v>25.5</v>
      </c>
      <c r="AD284" s="39"/>
      <c r="AE284" s="39">
        <v>233</v>
      </c>
      <c r="AF284" s="39" t="s">
        <v>94</v>
      </c>
      <c r="AG284" s="39" t="s">
        <v>121</v>
      </c>
      <c r="AH284" s="39">
        <v>13.18</v>
      </c>
      <c r="AI284" s="39">
        <f t="shared" si="40"/>
        <v>3070.94</v>
      </c>
      <c r="AJ284" s="39"/>
      <c r="AK284" s="39" t="s">
        <v>1000</v>
      </c>
      <c r="AL284" s="39">
        <v>233</v>
      </c>
      <c r="AM284" s="39">
        <v>20</v>
      </c>
      <c r="AN284" s="39">
        <f t="shared" si="41"/>
        <v>4660</v>
      </c>
      <c r="AO284" s="39"/>
      <c r="AP284" s="39"/>
      <c r="AQ284" s="39">
        <f t="shared" si="42"/>
        <v>0</v>
      </c>
      <c r="AR284" s="39">
        <f t="shared" si="43"/>
        <v>4660</v>
      </c>
      <c r="AS284" s="39"/>
      <c r="AT284" s="39" t="s">
        <v>1001</v>
      </c>
      <c r="AU284" s="40">
        <v>45114</v>
      </c>
      <c r="AV284" s="39">
        <f t="shared" si="44"/>
        <v>20</v>
      </c>
      <c r="AW284" s="39">
        <f t="shared" si="45"/>
        <v>4660</v>
      </c>
      <c r="AX284" s="39"/>
      <c r="AY284" s="39" t="s">
        <v>1002</v>
      </c>
      <c r="AZ284" s="112">
        <v>45190</v>
      </c>
      <c r="BA284" s="39">
        <f t="shared" si="46"/>
        <v>20</v>
      </c>
      <c r="BB284" s="39">
        <f t="shared" si="47"/>
        <v>233</v>
      </c>
      <c r="BC284" s="39">
        <f t="shared" si="48"/>
        <v>4660</v>
      </c>
      <c r="BD284" s="39"/>
      <c r="BE284" s="39" t="s">
        <v>263</v>
      </c>
      <c r="BF284" s="39" t="s">
        <v>1131</v>
      </c>
      <c r="BG284" s="39" t="s">
        <v>99</v>
      </c>
      <c r="BH284" s="38" t="s">
        <v>1003</v>
      </c>
      <c r="BI284" s="38" t="s">
        <v>100</v>
      </c>
      <c r="BJ284" s="38" t="s">
        <v>101</v>
      </c>
    </row>
    <row r="285" spans="1:62" s="25" customFormat="1" ht="12.75" hidden="1" customHeight="1">
      <c r="A285" s="39">
        <f t="shared" si="49"/>
        <v>283</v>
      </c>
      <c r="B285" s="39" t="s">
        <v>1134</v>
      </c>
      <c r="C285" s="39" t="s">
        <v>1021</v>
      </c>
      <c r="D285" s="39" t="s">
        <v>1022</v>
      </c>
      <c r="E285" s="39" t="s">
        <v>1135</v>
      </c>
      <c r="F285" s="39" t="s">
        <v>1136</v>
      </c>
      <c r="G285" s="39" t="s">
        <v>86</v>
      </c>
      <c r="H285" s="39" t="s">
        <v>999</v>
      </c>
      <c r="I285" s="39" t="s">
        <v>88</v>
      </c>
      <c r="J285" s="39" t="s">
        <v>89</v>
      </c>
      <c r="K285" s="39" t="s">
        <v>90</v>
      </c>
      <c r="L285" s="39" t="s">
        <v>996</v>
      </c>
      <c r="M285" s="39" t="s">
        <v>996</v>
      </c>
      <c r="N285" s="37">
        <v>45079.683136574073</v>
      </c>
      <c r="O285" s="57">
        <v>221</v>
      </c>
      <c r="P285" s="37">
        <v>45169</v>
      </c>
      <c r="Q285" s="37">
        <v>45212</v>
      </c>
      <c r="R285" s="37">
        <v>45169</v>
      </c>
      <c r="S285" s="39"/>
      <c r="T285" s="39"/>
      <c r="U285" s="39" t="s">
        <v>91</v>
      </c>
      <c r="V285" s="39" t="s">
        <v>121</v>
      </c>
      <c r="W285" s="39">
        <v>221</v>
      </c>
      <c r="X285" s="39">
        <v>221</v>
      </c>
      <c r="Y285" s="39"/>
      <c r="Z285" s="39" t="s">
        <v>93</v>
      </c>
      <c r="AA285" s="39">
        <v>200000</v>
      </c>
      <c r="AB285" s="40">
        <v>44918</v>
      </c>
      <c r="AC285" s="39">
        <v>25.5</v>
      </c>
      <c r="AD285" s="39"/>
      <c r="AE285" s="39">
        <v>221</v>
      </c>
      <c r="AF285" s="39" t="s">
        <v>94</v>
      </c>
      <c r="AG285" s="39" t="s">
        <v>121</v>
      </c>
      <c r="AH285" s="39">
        <v>13.18</v>
      </c>
      <c r="AI285" s="39">
        <f t="shared" si="40"/>
        <v>2912.7799999999997</v>
      </c>
      <c r="AJ285" s="39"/>
      <c r="AK285" s="39" t="s">
        <v>1000</v>
      </c>
      <c r="AL285" s="39">
        <v>221</v>
      </c>
      <c r="AM285" s="39">
        <v>20</v>
      </c>
      <c r="AN285" s="39">
        <f t="shared" si="41"/>
        <v>4420</v>
      </c>
      <c r="AO285" s="39"/>
      <c r="AP285" s="39"/>
      <c r="AQ285" s="39">
        <f t="shared" si="42"/>
        <v>0</v>
      </c>
      <c r="AR285" s="39">
        <f t="shared" si="43"/>
        <v>4420</v>
      </c>
      <c r="AS285" s="39"/>
      <c r="AT285" s="39" t="s">
        <v>1001</v>
      </c>
      <c r="AU285" s="40">
        <v>45114</v>
      </c>
      <c r="AV285" s="39">
        <f t="shared" si="44"/>
        <v>20</v>
      </c>
      <c r="AW285" s="39">
        <f t="shared" si="45"/>
        <v>4420</v>
      </c>
      <c r="AX285" s="39"/>
      <c r="AY285" s="39" t="s">
        <v>1002</v>
      </c>
      <c r="AZ285" s="112">
        <v>45190</v>
      </c>
      <c r="BA285" s="39">
        <f t="shared" si="46"/>
        <v>20</v>
      </c>
      <c r="BB285" s="39">
        <f t="shared" si="47"/>
        <v>221</v>
      </c>
      <c r="BC285" s="39">
        <f t="shared" si="48"/>
        <v>4420</v>
      </c>
      <c r="BD285" s="39"/>
      <c r="BE285" s="39" t="s">
        <v>269</v>
      </c>
      <c r="BF285" s="39" t="s">
        <v>1134</v>
      </c>
      <c r="BG285" s="39" t="s">
        <v>99</v>
      </c>
      <c r="BH285" s="38" t="s">
        <v>1003</v>
      </c>
      <c r="BI285" s="38" t="s">
        <v>100</v>
      </c>
      <c r="BJ285" s="38" t="s">
        <v>101</v>
      </c>
    </row>
    <row r="286" spans="1:62" s="25" customFormat="1" ht="12.75" customHeight="1">
      <c r="A286" s="39">
        <f t="shared" si="49"/>
        <v>284</v>
      </c>
      <c r="B286" s="39" t="s">
        <v>1137</v>
      </c>
      <c r="C286" s="39" t="s">
        <v>1138</v>
      </c>
      <c r="D286" s="39" t="s">
        <v>1139</v>
      </c>
      <c r="E286" s="39" t="s">
        <v>1140</v>
      </c>
      <c r="F286" s="39" t="s">
        <v>1141</v>
      </c>
      <c r="G286" s="39" t="s">
        <v>86</v>
      </c>
      <c r="H286" s="39" t="s">
        <v>1142</v>
      </c>
      <c r="I286" s="39" t="s">
        <v>88</v>
      </c>
      <c r="J286" s="39" t="s">
        <v>89</v>
      </c>
      <c r="K286" s="39" t="s">
        <v>90</v>
      </c>
      <c r="L286" s="39" t="s">
        <v>1138</v>
      </c>
      <c r="M286" s="39" t="s">
        <v>1138</v>
      </c>
      <c r="N286" s="37">
        <v>45107</v>
      </c>
      <c r="O286" s="57">
        <v>688</v>
      </c>
      <c r="P286" s="37">
        <v>45107</v>
      </c>
      <c r="Q286" s="37">
        <v>45150</v>
      </c>
      <c r="R286" s="37">
        <v>45107</v>
      </c>
      <c r="S286" s="39"/>
      <c r="T286" s="39"/>
      <c r="U286" s="39" t="s">
        <v>91</v>
      </c>
      <c r="V286" s="39" t="s">
        <v>121</v>
      </c>
      <c r="W286" s="39">
        <v>688</v>
      </c>
      <c r="X286" s="39">
        <v>688</v>
      </c>
      <c r="Y286" s="39"/>
      <c r="Z286" s="39" t="s">
        <v>93</v>
      </c>
      <c r="AA286" s="39">
        <v>200000</v>
      </c>
      <c r="AB286" s="40">
        <v>44918</v>
      </c>
      <c r="AC286" s="39">
        <v>25.5</v>
      </c>
      <c r="AD286" s="39"/>
      <c r="AE286" s="39">
        <v>688</v>
      </c>
      <c r="AF286" s="39" t="s">
        <v>94</v>
      </c>
      <c r="AG286" s="39" t="s">
        <v>121</v>
      </c>
      <c r="AH286" s="39">
        <v>12.5</v>
      </c>
      <c r="AI286" s="39">
        <f t="shared" si="40"/>
        <v>8600</v>
      </c>
      <c r="AJ286" s="39"/>
      <c r="AK286" s="39" t="s">
        <v>95</v>
      </c>
      <c r="AL286" s="39">
        <v>688</v>
      </c>
      <c r="AM286" s="39">
        <v>30</v>
      </c>
      <c r="AN286" s="39">
        <f t="shared" si="41"/>
        <v>20640</v>
      </c>
      <c r="AO286" s="39"/>
      <c r="AP286" s="39"/>
      <c r="AQ286" s="39">
        <f t="shared" si="42"/>
        <v>0</v>
      </c>
      <c r="AR286" s="39">
        <f t="shared" si="43"/>
        <v>20640</v>
      </c>
      <c r="AS286" s="39"/>
      <c r="AT286" s="39" t="s">
        <v>577</v>
      </c>
      <c r="AU286" s="40">
        <v>45082</v>
      </c>
      <c r="AV286" s="39">
        <f t="shared" si="44"/>
        <v>30</v>
      </c>
      <c r="AW286" s="39">
        <f t="shared" si="45"/>
        <v>20640</v>
      </c>
      <c r="AX286" s="39"/>
      <c r="AY286" s="39" t="s">
        <v>1143</v>
      </c>
      <c r="AZ286" s="40">
        <v>45156</v>
      </c>
      <c r="BA286" s="39">
        <f t="shared" si="46"/>
        <v>30</v>
      </c>
      <c r="BB286" s="39">
        <f t="shared" si="47"/>
        <v>688</v>
      </c>
      <c r="BC286" s="39">
        <f t="shared" si="48"/>
        <v>20640</v>
      </c>
      <c r="BD286" s="39"/>
      <c r="BE286" s="39" t="s">
        <v>98</v>
      </c>
      <c r="BF286" s="39" t="s">
        <v>1137</v>
      </c>
      <c r="BG286" s="39" t="s">
        <v>99</v>
      </c>
      <c r="BH286" s="38" t="s">
        <v>1003</v>
      </c>
      <c r="BI286" s="38" t="s">
        <v>100</v>
      </c>
      <c r="BJ286" s="38" t="s">
        <v>101</v>
      </c>
    </row>
    <row r="287" spans="1:62" s="25" customFormat="1" ht="12.75" customHeight="1">
      <c r="A287" s="39">
        <f t="shared" si="49"/>
        <v>285</v>
      </c>
      <c r="B287" s="39" t="s">
        <v>1144</v>
      </c>
      <c r="C287" s="39" t="s">
        <v>1145</v>
      </c>
      <c r="D287" s="39" t="s">
        <v>1139</v>
      </c>
      <c r="E287" s="39" t="s">
        <v>1146</v>
      </c>
      <c r="F287" s="39" t="s">
        <v>1147</v>
      </c>
      <c r="G287" s="39" t="s">
        <v>86</v>
      </c>
      <c r="H287" s="39" t="s">
        <v>1142</v>
      </c>
      <c r="I287" s="39" t="s">
        <v>88</v>
      </c>
      <c r="J287" s="39" t="s">
        <v>89</v>
      </c>
      <c r="K287" s="39" t="s">
        <v>90</v>
      </c>
      <c r="L287" s="39" t="s">
        <v>1138</v>
      </c>
      <c r="M287" s="39" t="s">
        <v>1138</v>
      </c>
      <c r="N287" s="37">
        <v>45107</v>
      </c>
      <c r="O287" s="57">
        <v>932</v>
      </c>
      <c r="P287" s="37">
        <v>45107</v>
      </c>
      <c r="Q287" s="37">
        <v>45150</v>
      </c>
      <c r="R287" s="37">
        <v>45107</v>
      </c>
      <c r="S287" s="39"/>
      <c r="T287" s="39"/>
      <c r="U287" s="39" t="s">
        <v>91</v>
      </c>
      <c r="V287" s="39" t="s">
        <v>121</v>
      </c>
      <c r="W287" s="39">
        <v>932</v>
      </c>
      <c r="X287" s="39">
        <v>932</v>
      </c>
      <c r="Y287" s="39"/>
      <c r="Z287" s="39" t="s">
        <v>93</v>
      </c>
      <c r="AA287" s="39">
        <v>200000</v>
      </c>
      <c r="AB287" s="40">
        <v>44918</v>
      </c>
      <c r="AC287" s="39">
        <v>25.5</v>
      </c>
      <c r="AD287" s="39"/>
      <c r="AE287" s="39">
        <v>932</v>
      </c>
      <c r="AF287" s="39" t="s">
        <v>94</v>
      </c>
      <c r="AG287" s="39" t="s">
        <v>121</v>
      </c>
      <c r="AH287" s="39">
        <v>12.5</v>
      </c>
      <c r="AI287" s="39">
        <f t="shared" si="40"/>
        <v>11650</v>
      </c>
      <c r="AJ287" s="39"/>
      <c r="AK287" s="39" t="s">
        <v>95</v>
      </c>
      <c r="AL287" s="39">
        <v>932</v>
      </c>
      <c r="AM287" s="39">
        <v>30</v>
      </c>
      <c r="AN287" s="39">
        <f t="shared" si="41"/>
        <v>27960</v>
      </c>
      <c r="AO287" s="39"/>
      <c r="AP287" s="39"/>
      <c r="AQ287" s="39">
        <f t="shared" si="42"/>
        <v>0</v>
      </c>
      <c r="AR287" s="39">
        <f t="shared" si="43"/>
        <v>27960</v>
      </c>
      <c r="AS287" s="39"/>
      <c r="AT287" s="39" t="s">
        <v>577</v>
      </c>
      <c r="AU287" s="40">
        <v>45082</v>
      </c>
      <c r="AV287" s="39">
        <f t="shared" si="44"/>
        <v>30</v>
      </c>
      <c r="AW287" s="39">
        <f t="shared" si="45"/>
        <v>27960</v>
      </c>
      <c r="AX287" s="39"/>
      <c r="AY287" s="39" t="s">
        <v>1143</v>
      </c>
      <c r="AZ287" s="40">
        <v>45156</v>
      </c>
      <c r="BA287" s="39">
        <f t="shared" si="46"/>
        <v>30</v>
      </c>
      <c r="BB287" s="39">
        <f t="shared" si="47"/>
        <v>932</v>
      </c>
      <c r="BC287" s="39">
        <f t="shared" si="48"/>
        <v>27960</v>
      </c>
      <c r="BD287" s="39"/>
      <c r="BE287" s="39" t="s">
        <v>107</v>
      </c>
      <c r="BF287" s="39" t="s">
        <v>1144</v>
      </c>
      <c r="BG287" s="39" t="s">
        <v>99</v>
      </c>
      <c r="BH287" s="38" t="s">
        <v>1003</v>
      </c>
      <c r="BI287" s="38" t="s">
        <v>100</v>
      </c>
      <c r="BJ287" s="38" t="s">
        <v>101</v>
      </c>
    </row>
    <row r="288" spans="1:62" s="25" customFormat="1" ht="12.75" customHeight="1">
      <c r="A288" s="39">
        <f t="shared" si="49"/>
        <v>286</v>
      </c>
      <c r="B288" s="39" t="s">
        <v>1148</v>
      </c>
      <c r="C288" s="39" t="s">
        <v>1138</v>
      </c>
      <c r="D288" s="39" t="s">
        <v>1139</v>
      </c>
      <c r="E288" s="39" t="s">
        <v>1149</v>
      </c>
      <c r="F288" s="39" t="s">
        <v>1150</v>
      </c>
      <c r="G288" s="39" t="s">
        <v>86</v>
      </c>
      <c r="H288" s="39" t="s">
        <v>1142</v>
      </c>
      <c r="I288" s="39" t="s">
        <v>88</v>
      </c>
      <c r="J288" s="39" t="s">
        <v>89</v>
      </c>
      <c r="K288" s="39" t="s">
        <v>90</v>
      </c>
      <c r="L288" s="39" t="s">
        <v>1138</v>
      </c>
      <c r="M288" s="39" t="s">
        <v>1138</v>
      </c>
      <c r="N288" s="37">
        <v>45107</v>
      </c>
      <c r="O288" s="57">
        <v>986</v>
      </c>
      <c r="P288" s="37">
        <v>45107</v>
      </c>
      <c r="Q288" s="37">
        <v>45150</v>
      </c>
      <c r="R288" s="37">
        <v>45107</v>
      </c>
      <c r="S288" s="39"/>
      <c r="T288" s="39"/>
      <c r="U288" s="39" t="s">
        <v>91</v>
      </c>
      <c r="V288" s="39" t="s">
        <v>121</v>
      </c>
      <c r="W288" s="39">
        <v>986</v>
      </c>
      <c r="X288" s="39">
        <v>986</v>
      </c>
      <c r="Y288" s="39"/>
      <c r="Z288" s="39" t="s">
        <v>93</v>
      </c>
      <c r="AA288" s="39">
        <v>200000</v>
      </c>
      <c r="AB288" s="40">
        <v>44918</v>
      </c>
      <c r="AC288" s="39">
        <v>25.5</v>
      </c>
      <c r="AD288" s="39"/>
      <c r="AE288" s="39">
        <v>986</v>
      </c>
      <c r="AF288" s="39" t="s">
        <v>94</v>
      </c>
      <c r="AG288" s="39" t="s">
        <v>121</v>
      </c>
      <c r="AH288" s="39">
        <v>12.5</v>
      </c>
      <c r="AI288" s="39">
        <f t="shared" si="40"/>
        <v>12325</v>
      </c>
      <c r="AJ288" s="39"/>
      <c r="AK288" s="39" t="s">
        <v>95</v>
      </c>
      <c r="AL288" s="39">
        <v>986</v>
      </c>
      <c r="AM288" s="39">
        <v>30</v>
      </c>
      <c r="AN288" s="39">
        <f t="shared" si="41"/>
        <v>29580</v>
      </c>
      <c r="AO288" s="39"/>
      <c r="AP288" s="39"/>
      <c r="AQ288" s="39">
        <f t="shared" si="42"/>
        <v>0</v>
      </c>
      <c r="AR288" s="39">
        <f t="shared" si="43"/>
        <v>29580</v>
      </c>
      <c r="AS288" s="39"/>
      <c r="AT288" s="39" t="s">
        <v>577</v>
      </c>
      <c r="AU288" s="40">
        <v>45082</v>
      </c>
      <c r="AV288" s="39">
        <f t="shared" si="44"/>
        <v>30</v>
      </c>
      <c r="AW288" s="39">
        <f t="shared" si="45"/>
        <v>29580</v>
      </c>
      <c r="AX288" s="39"/>
      <c r="AY288" s="39" t="s">
        <v>1143</v>
      </c>
      <c r="AZ288" s="40">
        <v>45156</v>
      </c>
      <c r="BA288" s="39">
        <f t="shared" si="46"/>
        <v>30</v>
      </c>
      <c r="BB288" s="39">
        <f t="shared" si="47"/>
        <v>986</v>
      </c>
      <c r="BC288" s="39">
        <f t="shared" si="48"/>
        <v>29580</v>
      </c>
      <c r="BD288" s="39"/>
      <c r="BE288" s="39" t="s">
        <v>113</v>
      </c>
      <c r="BF288" s="39" t="s">
        <v>1148</v>
      </c>
      <c r="BG288" s="39" t="s">
        <v>99</v>
      </c>
      <c r="BH288" s="38" t="s">
        <v>1003</v>
      </c>
      <c r="BI288" s="38" t="s">
        <v>100</v>
      </c>
      <c r="BJ288" s="38" t="s">
        <v>101</v>
      </c>
    </row>
    <row r="289" spans="1:62" s="25" customFormat="1" ht="12.75" customHeight="1">
      <c r="A289" s="39">
        <f t="shared" si="49"/>
        <v>287</v>
      </c>
      <c r="B289" s="39" t="s">
        <v>1151</v>
      </c>
      <c r="C289" s="39" t="s">
        <v>1138</v>
      </c>
      <c r="D289" s="39" t="s">
        <v>1139</v>
      </c>
      <c r="E289" s="39" t="s">
        <v>1152</v>
      </c>
      <c r="F289" s="39" t="s">
        <v>1153</v>
      </c>
      <c r="G289" s="39" t="s">
        <v>86</v>
      </c>
      <c r="H289" s="39" t="s">
        <v>1142</v>
      </c>
      <c r="I289" s="39" t="s">
        <v>88</v>
      </c>
      <c r="J289" s="39" t="s">
        <v>89</v>
      </c>
      <c r="K289" s="39" t="s">
        <v>90</v>
      </c>
      <c r="L289" s="39" t="s">
        <v>1138</v>
      </c>
      <c r="M289" s="39" t="s">
        <v>1138</v>
      </c>
      <c r="N289" s="37">
        <v>45107</v>
      </c>
      <c r="O289" s="57">
        <v>878</v>
      </c>
      <c r="P289" s="37">
        <v>45107</v>
      </c>
      <c r="Q289" s="37">
        <v>45150</v>
      </c>
      <c r="R289" s="37">
        <v>45107</v>
      </c>
      <c r="S289" s="39"/>
      <c r="T289" s="39"/>
      <c r="U289" s="39" t="s">
        <v>91</v>
      </c>
      <c r="V289" s="39" t="s">
        <v>121</v>
      </c>
      <c r="W289" s="39">
        <v>878</v>
      </c>
      <c r="X289" s="39">
        <v>878</v>
      </c>
      <c r="Y289" s="39"/>
      <c r="Z289" s="39" t="s">
        <v>93</v>
      </c>
      <c r="AA289" s="39">
        <v>200000</v>
      </c>
      <c r="AB289" s="40">
        <v>44918</v>
      </c>
      <c r="AC289" s="39">
        <v>25.5</v>
      </c>
      <c r="AD289" s="39"/>
      <c r="AE289" s="39">
        <v>878</v>
      </c>
      <c r="AF289" s="39" t="s">
        <v>94</v>
      </c>
      <c r="AG289" s="39" t="s">
        <v>121</v>
      </c>
      <c r="AH289" s="39">
        <v>12.5</v>
      </c>
      <c r="AI289" s="39">
        <f t="shared" si="40"/>
        <v>10975</v>
      </c>
      <c r="AJ289" s="39"/>
      <c r="AK289" s="39" t="s">
        <v>95</v>
      </c>
      <c r="AL289" s="39">
        <v>878</v>
      </c>
      <c r="AM289" s="39">
        <v>30</v>
      </c>
      <c r="AN289" s="39">
        <f t="shared" si="41"/>
        <v>26340</v>
      </c>
      <c r="AO289" s="39"/>
      <c r="AP289" s="39"/>
      <c r="AQ289" s="39">
        <f t="shared" si="42"/>
        <v>0</v>
      </c>
      <c r="AR289" s="39">
        <f t="shared" si="43"/>
        <v>26340</v>
      </c>
      <c r="AS289" s="39"/>
      <c r="AT289" s="39" t="s">
        <v>577</v>
      </c>
      <c r="AU289" s="40">
        <v>45082</v>
      </c>
      <c r="AV289" s="39">
        <f t="shared" si="44"/>
        <v>30</v>
      </c>
      <c r="AW289" s="39">
        <f t="shared" si="45"/>
        <v>26340</v>
      </c>
      <c r="AX289" s="39"/>
      <c r="AY289" s="39" t="s">
        <v>1143</v>
      </c>
      <c r="AZ289" s="40">
        <v>45156</v>
      </c>
      <c r="BA289" s="39">
        <f t="shared" si="46"/>
        <v>30</v>
      </c>
      <c r="BB289" s="39">
        <f t="shared" si="47"/>
        <v>878</v>
      </c>
      <c r="BC289" s="39">
        <f t="shared" si="48"/>
        <v>26340</v>
      </c>
      <c r="BD289" s="39"/>
      <c r="BE289" s="39" t="s">
        <v>117</v>
      </c>
      <c r="BF289" s="39" t="s">
        <v>1151</v>
      </c>
      <c r="BG289" s="39" t="s">
        <v>99</v>
      </c>
      <c r="BH289" s="38" t="s">
        <v>1003</v>
      </c>
      <c r="BI289" s="38" t="s">
        <v>100</v>
      </c>
      <c r="BJ289" s="38" t="s">
        <v>101</v>
      </c>
    </row>
    <row r="290" spans="1:62" s="25" customFormat="1" ht="12.75" customHeight="1">
      <c r="A290" s="39">
        <f t="shared" si="49"/>
        <v>288</v>
      </c>
      <c r="B290" s="39" t="s">
        <v>1154</v>
      </c>
      <c r="C290" s="39" t="s">
        <v>1155</v>
      </c>
      <c r="D290" s="39" t="s">
        <v>1156</v>
      </c>
      <c r="E290" s="39" t="s">
        <v>1157</v>
      </c>
      <c r="F290" s="39" t="s">
        <v>1158</v>
      </c>
      <c r="G290" s="39" t="s">
        <v>86</v>
      </c>
      <c r="H290" s="39" t="s">
        <v>1142</v>
      </c>
      <c r="I290" s="39" t="s">
        <v>88</v>
      </c>
      <c r="J290" s="39" t="s">
        <v>89</v>
      </c>
      <c r="K290" s="39" t="s">
        <v>90</v>
      </c>
      <c r="L290" s="39" t="s">
        <v>1138</v>
      </c>
      <c r="M290" s="39" t="s">
        <v>1138</v>
      </c>
      <c r="N290" s="37">
        <v>45107</v>
      </c>
      <c r="O290" s="57">
        <v>348</v>
      </c>
      <c r="P290" s="37">
        <v>45107</v>
      </c>
      <c r="Q290" s="37">
        <v>45150</v>
      </c>
      <c r="R290" s="37">
        <v>45107</v>
      </c>
      <c r="S290" s="39"/>
      <c r="T290" s="39"/>
      <c r="U290" s="39" t="s">
        <v>91</v>
      </c>
      <c r="V290" s="39" t="s">
        <v>121</v>
      </c>
      <c r="W290" s="39">
        <v>348</v>
      </c>
      <c r="X290" s="39">
        <v>348</v>
      </c>
      <c r="Y290" s="39"/>
      <c r="Z290" s="39" t="s">
        <v>93</v>
      </c>
      <c r="AA290" s="39">
        <v>200000</v>
      </c>
      <c r="AB290" s="40">
        <v>44918</v>
      </c>
      <c r="AC290" s="39">
        <v>25.5</v>
      </c>
      <c r="AD290" s="39"/>
      <c r="AE290" s="39">
        <v>348</v>
      </c>
      <c r="AF290" s="39" t="s">
        <v>94</v>
      </c>
      <c r="AG290" s="39" t="s">
        <v>121</v>
      </c>
      <c r="AH290" s="39">
        <v>12.5</v>
      </c>
      <c r="AI290" s="39">
        <f t="shared" si="40"/>
        <v>4350</v>
      </c>
      <c r="AJ290" s="39"/>
      <c r="AK290" s="39" t="s">
        <v>95</v>
      </c>
      <c r="AL290" s="39">
        <v>348</v>
      </c>
      <c r="AM290" s="39">
        <v>30</v>
      </c>
      <c r="AN290" s="39">
        <f t="shared" si="41"/>
        <v>10440</v>
      </c>
      <c r="AO290" s="39"/>
      <c r="AP290" s="39"/>
      <c r="AQ290" s="39">
        <f t="shared" si="42"/>
        <v>0</v>
      </c>
      <c r="AR290" s="39">
        <f t="shared" si="43"/>
        <v>10440</v>
      </c>
      <c r="AS290" s="39"/>
      <c r="AT290" s="39" t="s">
        <v>577</v>
      </c>
      <c r="AU290" s="40">
        <v>45082</v>
      </c>
      <c r="AV290" s="39">
        <f t="shared" si="44"/>
        <v>30</v>
      </c>
      <c r="AW290" s="39">
        <f t="shared" si="45"/>
        <v>10440</v>
      </c>
      <c r="AX290" s="39"/>
      <c r="AY290" s="39" t="s">
        <v>1143</v>
      </c>
      <c r="AZ290" s="40">
        <v>45156</v>
      </c>
      <c r="BA290" s="39">
        <f t="shared" si="46"/>
        <v>30</v>
      </c>
      <c r="BB290" s="39">
        <f t="shared" si="47"/>
        <v>348</v>
      </c>
      <c r="BC290" s="39">
        <f t="shared" si="48"/>
        <v>10440</v>
      </c>
      <c r="BD290" s="39"/>
      <c r="BE290" s="39" t="s">
        <v>122</v>
      </c>
      <c r="BF290" s="39" t="s">
        <v>1154</v>
      </c>
      <c r="BG290" s="39" t="s">
        <v>99</v>
      </c>
      <c r="BH290" s="38" t="s">
        <v>1003</v>
      </c>
      <c r="BI290" s="38" t="s">
        <v>100</v>
      </c>
      <c r="BJ290" s="38" t="s">
        <v>101</v>
      </c>
    </row>
    <row r="291" spans="1:62" s="25" customFormat="1" ht="12.75" customHeight="1">
      <c r="A291" s="39">
        <f t="shared" si="49"/>
        <v>289</v>
      </c>
      <c r="B291" s="39" t="s">
        <v>1159</v>
      </c>
      <c r="C291" s="39" t="s">
        <v>1145</v>
      </c>
      <c r="D291" s="39" t="s">
        <v>1139</v>
      </c>
      <c r="E291" s="39" t="s">
        <v>1160</v>
      </c>
      <c r="F291" s="39" t="s">
        <v>1161</v>
      </c>
      <c r="G291" s="39" t="s">
        <v>86</v>
      </c>
      <c r="H291" s="39" t="s">
        <v>1142</v>
      </c>
      <c r="I291" s="39" t="s">
        <v>88</v>
      </c>
      <c r="J291" s="39" t="s">
        <v>89</v>
      </c>
      <c r="K291" s="39" t="s">
        <v>90</v>
      </c>
      <c r="L291" s="39" t="s">
        <v>1138</v>
      </c>
      <c r="M291" s="39" t="s">
        <v>1138</v>
      </c>
      <c r="N291" s="37">
        <v>45107</v>
      </c>
      <c r="O291" s="57">
        <v>128</v>
      </c>
      <c r="P291" s="37">
        <v>45107</v>
      </c>
      <c r="Q291" s="37">
        <v>45150</v>
      </c>
      <c r="R291" s="37">
        <v>45107</v>
      </c>
      <c r="S291" s="39"/>
      <c r="T291" s="39"/>
      <c r="U291" s="39" t="s">
        <v>91</v>
      </c>
      <c r="V291" s="39" t="s">
        <v>121</v>
      </c>
      <c r="W291" s="39">
        <v>128</v>
      </c>
      <c r="X291" s="39">
        <v>128</v>
      </c>
      <c r="Y291" s="39"/>
      <c r="Z291" s="39" t="s">
        <v>93</v>
      </c>
      <c r="AA291" s="39">
        <v>200000</v>
      </c>
      <c r="AB291" s="40">
        <v>44918</v>
      </c>
      <c r="AC291" s="39">
        <v>25.5</v>
      </c>
      <c r="AD291" s="39"/>
      <c r="AE291" s="39">
        <v>128</v>
      </c>
      <c r="AF291" s="39" t="s">
        <v>94</v>
      </c>
      <c r="AG291" s="39" t="s">
        <v>121</v>
      </c>
      <c r="AH291" s="39">
        <v>12.5</v>
      </c>
      <c r="AI291" s="39">
        <f t="shared" si="40"/>
        <v>1600</v>
      </c>
      <c r="AJ291" s="39"/>
      <c r="AK291" s="39" t="s">
        <v>95</v>
      </c>
      <c r="AL291" s="39">
        <v>128</v>
      </c>
      <c r="AM291" s="39">
        <v>30</v>
      </c>
      <c r="AN291" s="39">
        <f t="shared" si="41"/>
        <v>3840</v>
      </c>
      <c r="AO291" s="39"/>
      <c r="AP291" s="39"/>
      <c r="AQ291" s="39">
        <f t="shared" si="42"/>
        <v>0</v>
      </c>
      <c r="AR291" s="39">
        <f t="shared" si="43"/>
        <v>3840</v>
      </c>
      <c r="AS291" s="39"/>
      <c r="AT291" s="39" t="s">
        <v>577</v>
      </c>
      <c r="AU291" s="40">
        <v>45082</v>
      </c>
      <c r="AV291" s="39">
        <f t="shared" si="44"/>
        <v>30</v>
      </c>
      <c r="AW291" s="39">
        <f t="shared" si="45"/>
        <v>3840</v>
      </c>
      <c r="AX291" s="39"/>
      <c r="AY291" s="39" t="s">
        <v>1143</v>
      </c>
      <c r="AZ291" s="40">
        <v>45156</v>
      </c>
      <c r="BA291" s="39">
        <f t="shared" si="46"/>
        <v>30</v>
      </c>
      <c r="BB291" s="39">
        <f t="shared" si="47"/>
        <v>128</v>
      </c>
      <c r="BC291" s="39">
        <f t="shared" si="48"/>
        <v>3840</v>
      </c>
      <c r="BD291" s="39"/>
      <c r="BE291" s="39" t="s">
        <v>128</v>
      </c>
      <c r="BF291" s="39" t="s">
        <v>1159</v>
      </c>
      <c r="BG291" s="39" t="s">
        <v>99</v>
      </c>
      <c r="BH291" s="38" t="s">
        <v>1003</v>
      </c>
      <c r="BI291" s="38" t="s">
        <v>100</v>
      </c>
      <c r="BJ291" s="38" t="s">
        <v>101</v>
      </c>
    </row>
    <row r="292" spans="1:62" s="25" customFormat="1" ht="12.75" customHeight="1">
      <c r="A292" s="39">
        <f t="shared" si="49"/>
        <v>290</v>
      </c>
      <c r="B292" s="39" t="s">
        <v>1162</v>
      </c>
      <c r="C292" s="39" t="s">
        <v>1145</v>
      </c>
      <c r="D292" s="39" t="s">
        <v>1139</v>
      </c>
      <c r="E292" s="39" t="s">
        <v>1163</v>
      </c>
      <c r="F292" s="39" t="s">
        <v>1164</v>
      </c>
      <c r="G292" s="39" t="s">
        <v>86</v>
      </c>
      <c r="H292" s="39" t="s">
        <v>1142</v>
      </c>
      <c r="I292" s="39" t="s">
        <v>88</v>
      </c>
      <c r="J292" s="39" t="s">
        <v>89</v>
      </c>
      <c r="K292" s="39" t="s">
        <v>90</v>
      </c>
      <c r="L292" s="39" t="s">
        <v>1138</v>
      </c>
      <c r="M292" s="39" t="s">
        <v>1138</v>
      </c>
      <c r="N292" s="37">
        <v>45107</v>
      </c>
      <c r="O292" s="57">
        <v>377</v>
      </c>
      <c r="P292" s="37">
        <v>45107</v>
      </c>
      <c r="Q292" s="37">
        <v>45150</v>
      </c>
      <c r="R292" s="37">
        <v>45107</v>
      </c>
      <c r="S292" s="39"/>
      <c r="T292" s="39"/>
      <c r="U292" s="39" t="s">
        <v>91</v>
      </c>
      <c r="V292" s="39" t="s">
        <v>121</v>
      </c>
      <c r="W292" s="39">
        <v>377</v>
      </c>
      <c r="X292" s="39">
        <v>377</v>
      </c>
      <c r="Y292" s="39"/>
      <c r="Z292" s="39" t="s">
        <v>93</v>
      </c>
      <c r="AA292" s="39">
        <v>200000</v>
      </c>
      <c r="AB292" s="40">
        <v>44918</v>
      </c>
      <c r="AC292" s="39">
        <v>25.5</v>
      </c>
      <c r="AD292" s="39"/>
      <c r="AE292" s="39">
        <v>377</v>
      </c>
      <c r="AF292" s="39" t="s">
        <v>94</v>
      </c>
      <c r="AG292" s="39" t="s">
        <v>121</v>
      </c>
      <c r="AH292" s="39">
        <v>12.5</v>
      </c>
      <c r="AI292" s="39">
        <f t="shared" si="40"/>
        <v>4712.5</v>
      </c>
      <c r="AJ292" s="39"/>
      <c r="AK292" s="39" t="s">
        <v>95</v>
      </c>
      <c r="AL292" s="39">
        <v>377</v>
      </c>
      <c r="AM292" s="39">
        <v>30</v>
      </c>
      <c r="AN292" s="39">
        <f t="shared" si="41"/>
        <v>11310</v>
      </c>
      <c r="AO292" s="39"/>
      <c r="AP292" s="39"/>
      <c r="AQ292" s="39">
        <f t="shared" si="42"/>
        <v>0</v>
      </c>
      <c r="AR292" s="39">
        <f t="shared" si="43"/>
        <v>11310</v>
      </c>
      <c r="AS292" s="39"/>
      <c r="AT292" s="39" t="s">
        <v>577</v>
      </c>
      <c r="AU292" s="40">
        <v>45082</v>
      </c>
      <c r="AV292" s="39">
        <f t="shared" si="44"/>
        <v>30</v>
      </c>
      <c r="AW292" s="39">
        <f t="shared" si="45"/>
        <v>11310</v>
      </c>
      <c r="AX292" s="39"/>
      <c r="AY292" s="39" t="s">
        <v>1143</v>
      </c>
      <c r="AZ292" s="40">
        <v>45156</v>
      </c>
      <c r="BA292" s="39">
        <f t="shared" si="46"/>
        <v>30</v>
      </c>
      <c r="BB292" s="39">
        <f t="shared" si="47"/>
        <v>377</v>
      </c>
      <c r="BC292" s="39">
        <f t="shared" si="48"/>
        <v>11310</v>
      </c>
      <c r="BD292" s="39"/>
      <c r="BE292" s="39" t="s">
        <v>133</v>
      </c>
      <c r="BF292" s="39" t="s">
        <v>1162</v>
      </c>
      <c r="BG292" s="39" t="s">
        <v>99</v>
      </c>
      <c r="BH292" s="38" t="s">
        <v>1003</v>
      </c>
      <c r="BI292" s="38" t="s">
        <v>100</v>
      </c>
      <c r="BJ292" s="38" t="s">
        <v>101</v>
      </c>
    </row>
    <row r="293" spans="1:62" s="25" customFormat="1" ht="12.75" customHeight="1">
      <c r="A293" s="39">
        <f t="shared" si="49"/>
        <v>291</v>
      </c>
      <c r="B293" s="39" t="s">
        <v>1165</v>
      </c>
      <c r="C293" s="39" t="s">
        <v>1140</v>
      </c>
      <c r="D293" s="39" t="s">
        <v>1141</v>
      </c>
      <c r="E293" s="39" t="s">
        <v>1166</v>
      </c>
      <c r="F293" s="39" t="s">
        <v>1167</v>
      </c>
      <c r="G293" s="39" t="s">
        <v>86</v>
      </c>
      <c r="H293" s="39" t="s">
        <v>1142</v>
      </c>
      <c r="I293" s="39" t="s">
        <v>88</v>
      </c>
      <c r="J293" s="39" t="s">
        <v>89</v>
      </c>
      <c r="K293" s="39" t="s">
        <v>90</v>
      </c>
      <c r="L293" s="39" t="s">
        <v>1138</v>
      </c>
      <c r="M293" s="39" t="s">
        <v>1138</v>
      </c>
      <c r="N293" s="37">
        <v>45107</v>
      </c>
      <c r="O293" s="57">
        <v>616</v>
      </c>
      <c r="P293" s="37">
        <v>45107</v>
      </c>
      <c r="Q293" s="37">
        <v>45150</v>
      </c>
      <c r="R293" s="37">
        <v>45107</v>
      </c>
      <c r="S293" s="39"/>
      <c r="T293" s="39"/>
      <c r="U293" s="39" t="s">
        <v>91</v>
      </c>
      <c r="V293" s="39" t="s">
        <v>121</v>
      </c>
      <c r="W293" s="39">
        <v>616</v>
      </c>
      <c r="X293" s="39">
        <v>616</v>
      </c>
      <c r="Y293" s="39"/>
      <c r="Z293" s="39" t="s">
        <v>93</v>
      </c>
      <c r="AA293" s="39">
        <v>200000</v>
      </c>
      <c r="AB293" s="40">
        <v>44918</v>
      </c>
      <c r="AC293" s="39">
        <v>25.5</v>
      </c>
      <c r="AD293" s="39"/>
      <c r="AE293" s="39">
        <v>616</v>
      </c>
      <c r="AF293" s="39" t="s">
        <v>94</v>
      </c>
      <c r="AG293" s="39" t="s">
        <v>121</v>
      </c>
      <c r="AH293" s="39">
        <v>12.5</v>
      </c>
      <c r="AI293" s="39">
        <f t="shared" si="40"/>
        <v>7700</v>
      </c>
      <c r="AJ293" s="39"/>
      <c r="AK293" s="39" t="s">
        <v>95</v>
      </c>
      <c r="AL293" s="39">
        <v>616</v>
      </c>
      <c r="AM293" s="39">
        <v>30</v>
      </c>
      <c r="AN293" s="39">
        <f t="shared" si="41"/>
        <v>18480</v>
      </c>
      <c r="AO293" s="39"/>
      <c r="AP293" s="39"/>
      <c r="AQ293" s="39">
        <f t="shared" si="42"/>
        <v>0</v>
      </c>
      <c r="AR293" s="39">
        <f t="shared" si="43"/>
        <v>18480</v>
      </c>
      <c r="AS293" s="39"/>
      <c r="AT293" s="39" t="s">
        <v>577</v>
      </c>
      <c r="AU293" s="40">
        <v>45082</v>
      </c>
      <c r="AV293" s="39">
        <f t="shared" si="44"/>
        <v>30</v>
      </c>
      <c r="AW293" s="39">
        <f t="shared" si="45"/>
        <v>18480</v>
      </c>
      <c r="AX293" s="39"/>
      <c r="AY293" s="39" t="s">
        <v>1143</v>
      </c>
      <c r="AZ293" s="40">
        <v>45156</v>
      </c>
      <c r="BA293" s="39">
        <f t="shared" si="46"/>
        <v>30</v>
      </c>
      <c r="BB293" s="39">
        <f t="shared" si="47"/>
        <v>616</v>
      </c>
      <c r="BC293" s="39">
        <f t="shared" si="48"/>
        <v>18480</v>
      </c>
      <c r="BD293" s="39"/>
      <c r="BE293" s="39" t="s">
        <v>136</v>
      </c>
      <c r="BF293" s="39" t="s">
        <v>1165</v>
      </c>
      <c r="BG293" s="39" t="s">
        <v>99</v>
      </c>
      <c r="BH293" s="38" t="s">
        <v>1003</v>
      </c>
      <c r="BI293" s="38" t="s">
        <v>100</v>
      </c>
      <c r="BJ293" s="38" t="s">
        <v>101</v>
      </c>
    </row>
    <row r="294" spans="1:62" s="25" customFormat="1" ht="12.75" customHeight="1">
      <c r="A294" s="39">
        <f t="shared" si="49"/>
        <v>292</v>
      </c>
      <c r="B294" s="39" t="s">
        <v>1168</v>
      </c>
      <c r="C294" s="39" t="s">
        <v>1169</v>
      </c>
      <c r="D294" s="39" t="s">
        <v>1170</v>
      </c>
      <c r="E294" s="39" t="s">
        <v>1171</v>
      </c>
      <c r="F294" s="39" t="s">
        <v>1172</v>
      </c>
      <c r="G294" s="39" t="s">
        <v>86</v>
      </c>
      <c r="H294" s="39" t="s">
        <v>1142</v>
      </c>
      <c r="I294" s="39" t="s">
        <v>88</v>
      </c>
      <c r="J294" s="39" t="s">
        <v>89</v>
      </c>
      <c r="K294" s="39" t="s">
        <v>90</v>
      </c>
      <c r="L294" s="39" t="s">
        <v>1138</v>
      </c>
      <c r="M294" s="39" t="s">
        <v>1138</v>
      </c>
      <c r="N294" s="37">
        <v>45107</v>
      </c>
      <c r="O294" s="57">
        <v>84</v>
      </c>
      <c r="P294" s="37">
        <v>45107</v>
      </c>
      <c r="Q294" s="37">
        <v>45150</v>
      </c>
      <c r="R294" s="37">
        <v>45107</v>
      </c>
      <c r="S294" s="39"/>
      <c r="T294" s="39"/>
      <c r="U294" s="39" t="s">
        <v>91</v>
      </c>
      <c r="V294" s="39" t="s">
        <v>121</v>
      </c>
      <c r="W294" s="39">
        <v>84</v>
      </c>
      <c r="X294" s="39">
        <v>84</v>
      </c>
      <c r="Y294" s="39"/>
      <c r="Z294" s="39" t="s">
        <v>93</v>
      </c>
      <c r="AA294" s="39">
        <v>200000</v>
      </c>
      <c r="AB294" s="40">
        <v>44918</v>
      </c>
      <c r="AC294" s="39">
        <v>25.5</v>
      </c>
      <c r="AD294" s="39"/>
      <c r="AE294" s="39">
        <v>84</v>
      </c>
      <c r="AF294" s="39" t="s">
        <v>94</v>
      </c>
      <c r="AG294" s="39" t="s">
        <v>121</v>
      </c>
      <c r="AH294" s="39">
        <v>12.5</v>
      </c>
      <c r="AI294" s="39">
        <f t="shared" si="40"/>
        <v>1050</v>
      </c>
      <c r="AJ294" s="39"/>
      <c r="AK294" s="39" t="s">
        <v>95</v>
      </c>
      <c r="AL294" s="39">
        <v>84</v>
      </c>
      <c r="AM294" s="39">
        <v>30</v>
      </c>
      <c r="AN294" s="39">
        <f t="shared" si="41"/>
        <v>2520</v>
      </c>
      <c r="AO294" s="39"/>
      <c r="AP294" s="39"/>
      <c r="AQ294" s="39">
        <f t="shared" si="42"/>
        <v>0</v>
      </c>
      <c r="AR294" s="39">
        <f t="shared" si="43"/>
        <v>2520</v>
      </c>
      <c r="AS294" s="39"/>
      <c r="AT294" s="39" t="s">
        <v>577</v>
      </c>
      <c r="AU294" s="40">
        <v>45082</v>
      </c>
      <c r="AV294" s="39">
        <f t="shared" si="44"/>
        <v>30</v>
      </c>
      <c r="AW294" s="39">
        <f t="shared" si="45"/>
        <v>2520</v>
      </c>
      <c r="AX294" s="39"/>
      <c r="AY294" s="39" t="s">
        <v>1143</v>
      </c>
      <c r="AZ294" s="40">
        <v>45156</v>
      </c>
      <c r="BA294" s="39">
        <f t="shared" si="46"/>
        <v>30</v>
      </c>
      <c r="BB294" s="39">
        <f t="shared" si="47"/>
        <v>84</v>
      </c>
      <c r="BC294" s="39">
        <f t="shared" si="48"/>
        <v>2520</v>
      </c>
      <c r="BD294" s="39"/>
      <c r="BE294" s="39" t="s">
        <v>141</v>
      </c>
      <c r="BF294" s="39" t="s">
        <v>1168</v>
      </c>
      <c r="BG294" s="39" t="s">
        <v>99</v>
      </c>
      <c r="BH294" s="38" t="s">
        <v>1003</v>
      </c>
      <c r="BI294" s="38" t="s">
        <v>100</v>
      </c>
      <c r="BJ294" s="38" t="s">
        <v>101</v>
      </c>
    </row>
    <row r="295" spans="1:62" s="25" customFormat="1" ht="12.75" customHeight="1">
      <c r="A295" s="39">
        <f t="shared" si="49"/>
        <v>293</v>
      </c>
      <c r="B295" s="39" t="s">
        <v>1173</v>
      </c>
      <c r="C295" s="39" t="s">
        <v>1169</v>
      </c>
      <c r="D295" s="39" t="s">
        <v>1170</v>
      </c>
      <c r="E295" s="39" t="s">
        <v>1174</v>
      </c>
      <c r="F295" s="39" t="s">
        <v>1175</v>
      </c>
      <c r="G295" s="39" t="s">
        <v>86</v>
      </c>
      <c r="H295" s="39" t="s">
        <v>1142</v>
      </c>
      <c r="I295" s="39" t="s">
        <v>88</v>
      </c>
      <c r="J295" s="39" t="s">
        <v>89</v>
      </c>
      <c r="K295" s="39" t="s">
        <v>90</v>
      </c>
      <c r="L295" s="39" t="s">
        <v>1138</v>
      </c>
      <c r="M295" s="39" t="s">
        <v>1138</v>
      </c>
      <c r="N295" s="37">
        <v>45107</v>
      </c>
      <c r="O295" s="57">
        <v>302</v>
      </c>
      <c r="P295" s="37">
        <v>45107</v>
      </c>
      <c r="Q295" s="37">
        <v>45150</v>
      </c>
      <c r="R295" s="37">
        <v>45107</v>
      </c>
      <c r="S295" s="39"/>
      <c r="T295" s="39"/>
      <c r="U295" s="39" t="s">
        <v>91</v>
      </c>
      <c r="V295" s="39" t="s">
        <v>121</v>
      </c>
      <c r="W295" s="39">
        <v>302</v>
      </c>
      <c r="X295" s="39">
        <v>302</v>
      </c>
      <c r="Y295" s="39"/>
      <c r="Z295" s="39" t="s">
        <v>93</v>
      </c>
      <c r="AA295" s="39">
        <v>200000</v>
      </c>
      <c r="AB295" s="40">
        <v>44918</v>
      </c>
      <c r="AC295" s="39">
        <v>25.5</v>
      </c>
      <c r="AD295" s="39"/>
      <c r="AE295" s="39">
        <v>302</v>
      </c>
      <c r="AF295" s="39" t="s">
        <v>94</v>
      </c>
      <c r="AG295" s="39" t="s">
        <v>121</v>
      </c>
      <c r="AH295" s="39">
        <v>12.5</v>
      </c>
      <c r="AI295" s="39">
        <f t="shared" si="40"/>
        <v>3775</v>
      </c>
      <c r="AJ295" s="39"/>
      <c r="AK295" s="39" t="s">
        <v>95</v>
      </c>
      <c r="AL295" s="39">
        <v>302</v>
      </c>
      <c r="AM295" s="39">
        <v>30</v>
      </c>
      <c r="AN295" s="39">
        <f t="shared" si="41"/>
        <v>9060</v>
      </c>
      <c r="AO295" s="39"/>
      <c r="AP295" s="39"/>
      <c r="AQ295" s="39">
        <f t="shared" si="42"/>
        <v>0</v>
      </c>
      <c r="AR295" s="39">
        <f t="shared" si="43"/>
        <v>9060</v>
      </c>
      <c r="AS295" s="39"/>
      <c r="AT295" s="39" t="s">
        <v>577</v>
      </c>
      <c r="AU295" s="40">
        <v>45082</v>
      </c>
      <c r="AV295" s="39">
        <f t="shared" si="44"/>
        <v>30</v>
      </c>
      <c r="AW295" s="39">
        <f t="shared" si="45"/>
        <v>9060</v>
      </c>
      <c r="AX295" s="39"/>
      <c r="AY295" s="39" t="s">
        <v>1143</v>
      </c>
      <c r="AZ295" s="40">
        <v>45156</v>
      </c>
      <c r="BA295" s="39">
        <f t="shared" si="46"/>
        <v>30</v>
      </c>
      <c r="BB295" s="39">
        <f t="shared" si="47"/>
        <v>302</v>
      </c>
      <c r="BC295" s="39">
        <f t="shared" si="48"/>
        <v>9060</v>
      </c>
      <c r="BD295" s="39"/>
      <c r="BE295" s="39" t="s">
        <v>144</v>
      </c>
      <c r="BF295" s="39" t="s">
        <v>1176</v>
      </c>
      <c r="BG295" s="39" t="s">
        <v>99</v>
      </c>
      <c r="BH295" s="38" t="s">
        <v>1003</v>
      </c>
      <c r="BI295" s="38" t="s">
        <v>100</v>
      </c>
      <c r="BJ295" s="38" t="s">
        <v>101</v>
      </c>
    </row>
    <row r="296" spans="1:62" s="25" customFormat="1" ht="12.75" customHeight="1">
      <c r="A296" s="39">
        <f t="shared" si="49"/>
        <v>294</v>
      </c>
      <c r="B296" s="39" t="s">
        <v>1177</v>
      </c>
      <c r="C296" s="39" t="s">
        <v>1178</v>
      </c>
      <c r="D296" s="39" t="s">
        <v>1179</v>
      </c>
      <c r="E296" s="39" t="s">
        <v>1180</v>
      </c>
      <c r="F296" s="39" t="s">
        <v>1181</v>
      </c>
      <c r="G296" s="39" t="s">
        <v>86</v>
      </c>
      <c r="H296" s="39" t="s">
        <v>1142</v>
      </c>
      <c r="I296" s="39" t="s">
        <v>88</v>
      </c>
      <c r="J296" s="39" t="s">
        <v>89</v>
      </c>
      <c r="K296" s="39" t="s">
        <v>90</v>
      </c>
      <c r="L296" s="39" t="s">
        <v>1138</v>
      </c>
      <c r="M296" s="39" t="s">
        <v>1138</v>
      </c>
      <c r="N296" s="37">
        <v>45107</v>
      </c>
      <c r="O296" s="57">
        <v>252</v>
      </c>
      <c r="P296" s="37">
        <v>45107</v>
      </c>
      <c r="Q296" s="37">
        <v>45150</v>
      </c>
      <c r="R296" s="37">
        <v>45107</v>
      </c>
      <c r="S296" s="39"/>
      <c r="T296" s="39"/>
      <c r="U296" s="39" t="s">
        <v>91</v>
      </c>
      <c r="V296" s="39" t="s">
        <v>121</v>
      </c>
      <c r="W296" s="39">
        <v>252</v>
      </c>
      <c r="X296" s="39">
        <v>252</v>
      </c>
      <c r="Y296" s="39"/>
      <c r="Z296" s="39" t="s">
        <v>93</v>
      </c>
      <c r="AA296" s="39">
        <v>200000</v>
      </c>
      <c r="AB296" s="40">
        <v>44918</v>
      </c>
      <c r="AC296" s="39">
        <v>25.5</v>
      </c>
      <c r="AD296" s="39"/>
      <c r="AE296" s="39">
        <v>252</v>
      </c>
      <c r="AF296" s="39" t="s">
        <v>94</v>
      </c>
      <c r="AG296" s="39" t="s">
        <v>121</v>
      </c>
      <c r="AH296" s="39">
        <v>12.5</v>
      </c>
      <c r="AI296" s="39">
        <f t="shared" si="40"/>
        <v>3150</v>
      </c>
      <c r="AJ296" s="39"/>
      <c r="AK296" s="39" t="s">
        <v>95</v>
      </c>
      <c r="AL296" s="39">
        <v>252</v>
      </c>
      <c r="AM296" s="39">
        <v>30</v>
      </c>
      <c r="AN296" s="39">
        <f t="shared" si="41"/>
        <v>7560</v>
      </c>
      <c r="AO296" s="39"/>
      <c r="AP296" s="39"/>
      <c r="AQ296" s="39">
        <f t="shared" si="42"/>
        <v>0</v>
      </c>
      <c r="AR296" s="39">
        <f t="shared" si="43"/>
        <v>7560</v>
      </c>
      <c r="AS296" s="39"/>
      <c r="AT296" s="39" t="s">
        <v>577</v>
      </c>
      <c r="AU296" s="40">
        <v>45082</v>
      </c>
      <c r="AV296" s="39">
        <f t="shared" si="44"/>
        <v>30</v>
      </c>
      <c r="AW296" s="39">
        <f t="shared" si="45"/>
        <v>7560</v>
      </c>
      <c r="AX296" s="39"/>
      <c r="AY296" s="39" t="s">
        <v>1143</v>
      </c>
      <c r="AZ296" s="40">
        <v>45156</v>
      </c>
      <c r="BA296" s="39">
        <f t="shared" si="46"/>
        <v>30</v>
      </c>
      <c r="BB296" s="39">
        <f t="shared" si="47"/>
        <v>252</v>
      </c>
      <c r="BC296" s="39">
        <f t="shared" si="48"/>
        <v>7560</v>
      </c>
      <c r="BD296" s="39"/>
      <c r="BE296" s="39" t="s">
        <v>149</v>
      </c>
      <c r="BF296" s="39" t="s">
        <v>1177</v>
      </c>
      <c r="BG296" s="39" t="s">
        <v>99</v>
      </c>
      <c r="BH296" s="38" t="s">
        <v>1003</v>
      </c>
      <c r="BI296" s="38" t="s">
        <v>100</v>
      </c>
      <c r="BJ296" s="38" t="s">
        <v>101</v>
      </c>
    </row>
    <row r="297" spans="1:62" s="25" customFormat="1" ht="12.75" customHeight="1">
      <c r="A297" s="39">
        <f t="shared" si="49"/>
        <v>295</v>
      </c>
      <c r="B297" s="39" t="s">
        <v>1182</v>
      </c>
      <c r="C297" s="39" t="s">
        <v>1183</v>
      </c>
      <c r="D297" s="39" t="s">
        <v>1184</v>
      </c>
      <c r="E297" s="39" t="s">
        <v>1185</v>
      </c>
      <c r="F297" s="39" t="s">
        <v>1186</v>
      </c>
      <c r="G297" s="39" t="s">
        <v>86</v>
      </c>
      <c r="H297" s="39" t="s">
        <v>1142</v>
      </c>
      <c r="I297" s="39" t="s">
        <v>88</v>
      </c>
      <c r="J297" s="39" t="s">
        <v>89</v>
      </c>
      <c r="K297" s="39" t="s">
        <v>90</v>
      </c>
      <c r="L297" s="39" t="s">
        <v>1138</v>
      </c>
      <c r="M297" s="39" t="s">
        <v>1138</v>
      </c>
      <c r="N297" s="37">
        <v>45107</v>
      </c>
      <c r="O297" s="57">
        <v>58</v>
      </c>
      <c r="P297" s="37">
        <v>45107</v>
      </c>
      <c r="Q297" s="37">
        <v>45150</v>
      </c>
      <c r="R297" s="37">
        <v>45107</v>
      </c>
      <c r="S297" s="39"/>
      <c r="T297" s="39"/>
      <c r="U297" s="39" t="s">
        <v>91</v>
      </c>
      <c r="V297" s="39" t="s">
        <v>121</v>
      </c>
      <c r="W297" s="39">
        <v>58</v>
      </c>
      <c r="X297" s="39">
        <v>58</v>
      </c>
      <c r="Y297" s="39"/>
      <c r="Z297" s="39" t="s">
        <v>93</v>
      </c>
      <c r="AA297" s="39">
        <v>200000</v>
      </c>
      <c r="AB297" s="40">
        <v>44918</v>
      </c>
      <c r="AC297" s="39">
        <v>25.5</v>
      </c>
      <c r="AD297" s="39"/>
      <c r="AE297" s="39">
        <v>58</v>
      </c>
      <c r="AF297" s="39" t="s">
        <v>94</v>
      </c>
      <c r="AG297" s="39" t="s">
        <v>121</v>
      </c>
      <c r="AH297" s="39">
        <v>12.5</v>
      </c>
      <c r="AI297" s="39">
        <f t="shared" si="40"/>
        <v>725</v>
      </c>
      <c r="AJ297" s="39"/>
      <c r="AK297" s="39" t="s">
        <v>95</v>
      </c>
      <c r="AL297" s="39">
        <v>58</v>
      </c>
      <c r="AM297" s="39">
        <v>30</v>
      </c>
      <c r="AN297" s="39">
        <f t="shared" si="41"/>
        <v>1740</v>
      </c>
      <c r="AO297" s="39"/>
      <c r="AP297" s="39"/>
      <c r="AQ297" s="39">
        <f t="shared" si="42"/>
        <v>0</v>
      </c>
      <c r="AR297" s="39">
        <f t="shared" si="43"/>
        <v>1740</v>
      </c>
      <c r="AS297" s="39"/>
      <c r="AT297" s="39" t="s">
        <v>577</v>
      </c>
      <c r="AU297" s="40">
        <v>45082</v>
      </c>
      <c r="AV297" s="39">
        <f t="shared" si="44"/>
        <v>30</v>
      </c>
      <c r="AW297" s="39">
        <f t="shared" si="45"/>
        <v>1740</v>
      </c>
      <c r="AX297" s="39"/>
      <c r="AY297" s="39" t="s">
        <v>1143</v>
      </c>
      <c r="AZ297" s="40">
        <v>45156</v>
      </c>
      <c r="BA297" s="39">
        <f t="shared" si="46"/>
        <v>30</v>
      </c>
      <c r="BB297" s="39">
        <f t="shared" si="47"/>
        <v>58</v>
      </c>
      <c r="BC297" s="39">
        <f t="shared" si="48"/>
        <v>1740</v>
      </c>
      <c r="BD297" s="39"/>
      <c r="BE297" s="39" t="s">
        <v>154</v>
      </c>
      <c r="BF297" s="39" t="s">
        <v>1182</v>
      </c>
      <c r="BG297" s="39" t="s">
        <v>99</v>
      </c>
      <c r="BH297" s="38" t="s">
        <v>1003</v>
      </c>
      <c r="BI297" s="38" t="s">
        <v>100</v>
      </c>
      <c r="BJ297" s="38" t="s">
        <v>101</v>
      </c>
    </row>
    <row r="298" spans="1:62" s="25" customFormat="1" ht="12.75" customHeight="1">
      <c r="A298" s="39">
        <f t="shared" si="49"/>
        <v>296</v>
      </c>
      <c r="B298" s="39" t="s">
        <v>1187</v>
      </c>
      <c r="C298" s="39" t="s">
        <v>1146</v>
      </c>
      <c r="D298" s="39" t="s">
        <v>1147</v>
      </c>
      <c r="E298" s="39" t="s">
        <v>1188</v>
      </c>
      <c r="F298" s="39" t="s">
        <v>1189</v>
      </c>
      <c r="G298" s="39" t="s">
        <v>86</v>
      </c>
      <c r="H298" s="39" t="s">
        <v>1142</v>
      </c>
      <c r="I298" s="39" t="s">
        <v>88</v>
      </c>
      <c r="J298" s="39" t="s">
        <v>89</v>
      </c>
      <c r="K298" s="39" t="s">
        <v>90</v>
      </c>
      <c r="L298" s="39" t="s">
        <v>1138</v>
      </c>
      <c r="M298" s="39" t="s">
        <v>1138</v>
      </c>
      <c r="N298" s="37">
        <v>45107</v>
      </c>
      <c r="O298" s="57">
        <v>321</v>
      </c>
      <c r="P298" s="37">
        <v>45107</v>
      </c>
      <c r="Q298" s="37">
        <v>45150</v>
      </c>
      <c r="R298" s="37">
        <v>45107</v>
      </c>
      <c r="S298" s="39"/>
      <c r="T298" s="39"/>
      <c r="U298" s="39" t="s">
        <v>91</v>
      </c>
      <c r="V298" s="39" t="s">
        <v>121</v>
      </c>
      <c r="W298" s="39">
        <v>321</v>
      </c>
      <c r="X298" s="39">
        <v>321</v>
      </c>
      <c r="Y298" s="39"/>
      <c r="Z298" s="39" t="s">
        <v>93</v>
      </c>
      <c r="AA298" s="39">
        <v>200000</v>
      </c>
      <c r="AB298" s="40">
        <v>44918</v>
      </c>
      <c r="AC298" s="39">
        <v>25.5</v>
      </c>
      <c r="AD298" s="39"/>
      <c r="AE298" s="39">
        <v>321</v>
      </c>
      <c r="AF298" s="39" t="s">
        <v>94</v>
      </c>
      <c r="AG298" s="39" t="s">
        <v>121</v>
      </c>
      <c r="AH298" s="39">
        <v>12.5</v>
      </c>
      <c r="AI298" s="39">
        <f t="shared" si="40"/>
        <v>4012.5</v>
      </c>
      <c r="AJ298" s="39"/>
      <c r="AK298" s="39" t="s">
        <v>95</v>
      </c>
      <c r="AL298" s="39">
        <v>321</v>
      </c>
      <c r="AM298" s="39">
        <v>30</v>
      </c>
      <c r="AN298" s="39">
        <f t="shared" si="41"/>
        <v>9630</v>
      </c>
      <c r="AO298" s="39"/>
      <c r="AP298" s="39"/>
      <c r="AQ298" s="39">
        <f t="shared" si="42"/>
        <v>0</v>
      </c>
      <c r="AR298" s="39">
        <f t="shared" si="43"/>
        <v>9630</v>
      </c>
      <c r="AS298" s="39"/>
      <c r="AT298" s="39" t="s">
        <v>577</v>
      </c>
      <c r="AU298" s="40">
        <v>45082</v>
      </c>
      <c r="AV298" s="39">
        <f t="shared" si="44"/>
        <v>30</v>
      </c>
      <c r="AW298" s="39">
        <f t="shared" si="45"/>
        <v>9630</v>
      </c>
      <c r="AX298" s="39"/>
      <c r="AY298" s="39" t="s">
        <v>1143</v>
      </c>
      <c r="AZ298" s="40">
        <v>45156</v>
      </c>
      <c r="BA298" s="39">
        <f t="shared" si="46"/>
        <v>30</v>
      </c>
      <c r="BB298" s="39">
        <f t="shared" si="47"/>
        <v>321</v>
      </c>
      <c r="BC298" s="39">
        <f t="shared" si="48"/>
        <v>9630</v>
      </c>
      <c r="BD298" s="39"/>
      <c r="BE298" s="39" t="s">
        <v>157</v>
      </c>
      <c r="BF298" s="39" t="s">
        <v>1187</v>
      </c>
      <c r="BG298" s="39" t="s">
        <v>99</v>
      </c>
      <c r="BH298" s="38" t="s">
        <v>1003</v>
      </c>
      <c r="BI298" s="38" t="s">
        <v>100</v>
      </c>
      <c r="BJ298" s="38" t="s">
        <v>101</v>
      </c>
    </row>
    <row r="299" spans="1:62" s="25" customFormat="1" ht="12.75" customHeight="1">
      <c r="A299" s="39">
        <f t="shared" si="49"/>
        <v>297</v>
      </c>
      <c r="B299" s="39" t="s">
        <v>1190</v>
      </c>
      <c r="C299" s="39" t="s">
        <v>1191</v>
      </c>
      <c r="D299" s="39" t="s">
        <v>1192</v>
      </c>
      <c r="E299" s="39" t="s">
        <v>1193</v>
      </c>
      <c r="F299" s="39" t="s">
        <v>1194</v>
      </c>
      <c r="G299" s="39" t="s">
        <v>86</v>
      </c>
      <c r="H299" s="39" t="s">
        <v>1142</v>
      </c>
      <c r="I299" s="39" t="s">
        <v>88</v>
      </c>
      <c r="J299" s="39" t="s">
        <v>89</v>
      </c>
      <c r="K299" s="39" t="s">
        <v>90</v>
      </c>
      <c r="L299" s="39" t="s">
        <v>1138</v>
      </c>
      <c r="M299" s="39" t="s">
        <v>1138</v>
      </c>
      <c r="N299" s="37">
        <v>45107</v>
      </c>
      <c r="O299" s="57">
        <v>265</v>
      </c>
      <c r="P299" s="37">
        <v>45107</v>
      </c>
      <c r="Q299" s="37">
        <v>45150</v>
      </c>
      <c r="R299" s="37">
        <v>45107</v>
      </c>
      <c r="S299" s="39"/>
      <c r="T299" s="39"/>
      <c r="U299" s="39" t="s">
        <v>91</v>
      </c>
      <c r="V299" s="39" t="s">
        <v>121</v>
      </c>
      <c r="W299" s="39">
        <v>265</v>
      </c>
      <c r="X299" s="39">
        <v>265</v>
      </c>
      <c r="Y299" s="39"/>
      <c r="Z299" s="39" t="s">
        <v>93</v>
      </c>
      <c r="AA299" s="39">
        <v>200000</v>
      </c>
      <c r="AB299" s="40">
        <v>44918</v>
      </c>
      <c r="AC299" s="39">
        <v>25.5</v>
      </c>
      <c r="AD299" s="39"/>
      <c r="AE299" s="39">
        <v>265</v>
      </c>
      <c r="AF299" s="39" t="s">
        <v>94</v>
      </c>
      <c r="AG299" s="39" t="s">
        <v>121</v>
      </c>
      <c r="AH299" s="39">
        <v>12.5</v>
      </c>
      <c r="AI299" s="39">
        <f t="shared" si="40"/>
        <v>3312.5</v>
      </c>
      <c r="AJ299" s="39"/>
      <c r="AK299" s="39" t="s">
        <v>95</v>
      </c>
      <c r="AL299" s="39">
        <v>265</v>
      </c>
      <c r="AM299" s="39">
        <v>30</v>
      </c>
      <c r="AN299" s="39">
        <f t="shared" si="41"/>
        <v>7950</v>
      </c>
      <c r="AO299" s="39"/>
      <c r="AP299" s="39"/>
      <c r="AQ299" s="39">
        <f t="shared" si="42"/>
        <v>0</v>
      </c>
      <c r="AR299" s="39">
        <f t="shared" si="43"/>
        <v>7950</v>
      </c>
      <c r="AS299" s="39"/>
      <c r="AT299" s="39" t="s">
        <v>577</v>
      </c>
      <c r="AU299" s="40">
        <v>45082</v>
      </c>
      <c r="AV299" s="39">
        <f t="shared" si="44"/>
        <v>30</v>
      </c>
      <c r="AW299" s="39">
        <f t="shared" si="45"/>
        <v>7950</v>
      </c>
      <c r="AX299" s="39"/>
      <c r="AY299" s="39" t="s">
        <v>1143</v>
      </c>
      <c r="AZ299" s="40">
        <v>45156</v>
      </c>
      <c r="BA299" s="39">
        <f t="shared" si="46"/>
        <v>30</v>
      </c>
      <c r="BB299" s="39">
        <f t="shared" si="47"/>
        <v>265</v>
      </c>
      <c r="BC299" s="39">
        <f t="shared" si="48"/>
        <v>7950</v>
      </c>
      <c r="BD299" s="39"/>
      <c r="BE299" s="39" t="s">
        <v>160</v>
      </c>
      <c r="BF299" s="39" t="s">
        <v>1190</v>
      </c>
      <c r="BG299" s="39" t="s">
        <v>99</v>
      </c>
      <c r="BH299" s="38" t="s">
        <v>1003</v>
      </c>
      <c r="BI299" s="38" t="s">
        <v>100</v>
      </c>
      <c r="BJ299" s="38" t="s">
        <v>101</v>
      </c>
    </row>
    <row r="300" spans="1:62" s="25" customFormat="1" ht="12.75" customHeight="1">
      <c r="A300" s="39">
        <f t="shared" si="49"/>
        <v>298</v>
      </c>
      <c r="B300" s="39" t="s">
        <v>1195</v>
      </c>
      <c r="C300" s="39" t="s">
        <v>1196</v>
      </c>
      <c r="D300" s="39" t="s">
        <v>1197</v>
      </c>
      <c r="E300" s="39" t="s">
        <v>1198</v>
      </c>
      <c r="F300" s="39" t="s">
        <v>1199</v>
      </c>
      <c r="G300" s="39" t="s">
        <v>86</v>
      </c>
      <c r="H300" s="39" t="s">
        <v>1142</v>
      </c>
      <c r="I300" s="39" t="s">
        <v>88</v>
      </c>
      <c r="J300" s="39" t="s">
        <v>89</v>
      </c>
      <c r="K300" s="39" t="s">
        <v>90</v>
      </c>
      <c r="L300" s="39" t="s">
        <v>1138</v>
      </c>
      <c r="M300" s="39" t="s">
        <v>1138</v>
      </c>
      <c r="N300" s="37">
        <v>45107</v>
      </c>
      <c r="O300" s="57">
        <v>161</v>
      </c>
      <c r="P300" s="37">
        <v>45107</v>
      </c>
      <c r="Q300" s="37">
        <v>45150</v>
      </c>
      <c r="R300" s="37">
        <v>45107</v>
      </c>
      <c r="S300" s="39"/>
      <c r="T300" s="39"/>
      <c r="U300" s="39" t="s">
        <v>91</v>
      </c>
      <c r="V300" s="39" t="s">
        <v>121</v>
      </c>
      <c r="W300" s="39">
        <v>161</v>
      </c>
      <c r="X300" s="39">
        <v>161</v>
      </c>
      <c r="Y300" s="39"/>
      <c r="Z300" s="39" t="s">
        <v>93</v>
      </c>
      <c r="AA300" s="39">
        <v>200000</v>
      </c>
      <c r="AB300" s="40">
        <v>44918</v>
      </c>
      <c r="AC300" s="39">
        <v>25.5</v>
      </c>
      <c r="AD300" s="39"/>
      <c r="AE300" s="39">
        <v>161</v>
      </c>
      <c r="AF300" s="39" t="s">
        <v>94</v>
      </c>
      <c r="AG300" s="39" t="s">
        <v>121</v>
      </c>
      <c r="AH300" s="39">
        <v>12.5</v>
      </c>
      <c r="AI300" s="39">
        <f t="shared" si="40"/>
        <v>2012.5</v>
      </c>
      <c r="AJ300" s="39"/>
      <c r="AK300" s="39" t="s">
        <v>95</v>
      </c>
      <c r="AL300" s="39">
        <v>161</v>
      </c>
      <c r="AM300" s="39">
        <v>30</v>
      </c>
      <c r="AN300" s="39">
        <f t="shared" si="41"/>
        <v>4830</v>
      </c>
      <c r="AO300" s="39"/>
      <c r="AP300" s="39"/>
      <c r="AQ300" s="39">
        <f t="shared" si="42"/>
        <v>0</v>
      </c>
      <c r="AR300" s="39">
        <f t="shared" si="43"/>
        <v>4830</v>
      </c>
      <c r="AS300" s="39"/>
      <c r="AT300" s="39" t="s">
        <v>577</v>
      </c>
      <c r="AU300" s="40">
        <v>45082</v>
      </c>
      <c r="AV300" s="39">
        <f t="shared" si="44"/>
        <v>30</v>
      </c>
      <c r="AW300" s="39">
        <f t="shared" si="45"/>
        <v>4830</v>
      </c>
      <c r="AX300" s="39"/>
      <c r="AY300" s="39" t="s">
        <v>1143</v>
      </c>
      <c r="AZ300" s="40">
        <v>45156</v>
      </c>
      <c r="BA300" s="39">
        <f t="shared" si="46"/>
        <v>30</v>
      </c>
      <c r="BB300" s="39">
        <f t="shared" si="47"/>
        <v>161</v>
      </c>
      <c r="BC300" s="39">
        <f t="shared" si="48"/>
        <v>4830</v>
      </c>
      <c r="BD300" s="39"/>
      <c r="BE300" s="39" t="s">
        <v>166</v>
      </c>
      <c r="BF300" s="39" t="s">
        <v>1195</v>
      </c>
      <c r="BG300" s="39" t="s">
        <v>99</v>
      </c>
      <c r="BH300" s="38" t="s">
        <v>1003</v>
      </c>
      <c r="BI300" s="38" t="s">
        <v>100</v>
      </c>
      <c r="BJ300" s="38" t="s">
        <v>101</v>
      </c>
    </row>
    <row r="301" spans="1:62" s="25" customFormat="1" ht="12.75" customHeight="1">
      <c r="A301" s="39">
        <f t="shared" si="49"/>
        <v>299</v>
      </c>
      <c r="B301" s="39" t="s">
        <v>1200</v>
      </c>
      <c r="C301" s="39" t="s">
        <v>1201</v>
      </c>
      <c r="D301" s="39" t="s">
        <v>1202</v>
      </c>
      <c r="E301" s="39" t="s">
        <v>1203</v>
      </c>
      <c r="F301" s="39" t="s">
        <v>1204</v>
      </c>
      <c r="G301" s="39" t="s">
        <v>86</v>
      </c>
      <c r="H301" s="39" t="s">
        <v>1142</v>
      </c>
      <c r="I301" s="39" t="s">
        <v>88</v>
      </c>
      <c r="J301" s="39" t="s">
        <v>89</v>
      </c>
      <c r="K301" s="39" t="s">
        <v>90</v>
      </c>
      <c r="L301" s="39" t="s">
        <v>1138</v>
      </c>
      <c r="M301" s="39" t="s">
        <v>1138</v>
      </c>
      <c r="N301" s="37">
        <v>45107</v>
      </c>
      <c r="O301" s="57">
        <v>272</v>
      </c>
      <c r="P301" s="37">
        <v>45107</v>
      </c>
      <c r="Q301" s="37">
        <v>45150</v>
      </c>
      <c r="R301" s="37">
        <v>45107</v>
      </c>
      <c r="S301" s="39"/>
      <c r="T301" s="39"/>
      <c r="U301" s="39" t="s">
        <v>91</v>
      </c>
      <c r="V301" s="39" t="s">
        <v>121</v>
      </c>
      <c r="W301" s="39">
        <v>272</v>
      </c>
      <c r="X301" s="39">
        <v>272</v>
      </c>
      <c r="Y301" s="39"/>
      <c r="Z301" s="39" t="s">
        <v>93</v>
      </c>
      <c r="AA301" s="39">
        <v>200000</v>
      </c>
      <c r="AB301" s="40">
        <v>44918</v>
      </c>
      <c r="AC301" s="39">
        <v>25.5</v>
      </c>
      <c r="AD301" s="39"/>
      <c r="AE301" s="39">
        <v>272</v>
      </c>
      <c r="AF301" s="39" t="s">
        <v>94</v>
      </c>
      <c r="AG301" s="39" t="s">
        <v>121</v>
      </c>
      <c r="AH301" s="39">
        <v>12.5</v>
      </c>
      <c r="AI301" s="39">
        <f t="shared" si="40"/>
        <v>3400</v>
      </c>
      <c r="AJ301" s="39"/>
      <c r="AK301" s="39" t="s">
        <v>95</v>
      </c>
      <c r="AL301" s="39">
        <v>272</v>
      </c>
      <c r="AM301" s="39">
        <v>30</v>
      </c>
      <c r="AN301" s="39">
        <f t="shared" si="41"/>
        <v>8160</v>
      </c>
      <c r="AO301" s="39"/>
      <c r="AP301" s="39"/>
      <c r="AQ301" s="39">
        <f t="shared" si="42"/>
        <v>0</v>
      </c>
      <c r="AR301" s="39">
        <f t="shared" si="43"/>
        <v>8160</v>
      </c>
      <c r="AS301" s="39"/>
      <c r="AT301" s="39" t="s">
        <v>577</v>
      </c>
      <c r="AU301" s="40">
        <v>45082</v>
      </c>
      <c r="AV301" s="39">
        <f t="shared" si="44"/>
        <v>30</v>
      </c>
      <c r="AW301" s="39">
        <f t="shared" si="45"/>
        <v>8160</v>
      </c>
      <c r="AX301" s="39"/>
      <c r="AY301" s="39" t="s">
        <v>1143</v>
      </c>
      <c r="AZ301" s="40">
        <v>45156</v>
      </c>
      <c r="BA301" s="39">
        <f t="shared" si="46"/>
        <v>30</v>
      </c>
      <c r="BB301" s="39">
        <f t="shared" si="47"/>
        <v>272</v>
      </c>
      <c r="BC301" s="39">
        <f t="shared" si="48"/>
        <v>8160</v>
      </c>
      <c r="BD301" s="39"/>
      <c r="BE301" s="39" t="s">
        <v>170</v>
      </c>
      <c r="BF301" s="39" t="s">
        <v>1200</v>
      </c>
      <c r="BG301" s="39" t="s">
        <v>99</v>
      </c>
      <c r="BH301" s="38" t="s">
        <v>1003</v>
      </c>
      <c r="BI301" s="38" t="s">
        <v>100</v>
      </c>
      <c r="BJ301" s="38" t="s">
        <v>101</v>
      </c>
    </row>
    <row r="302" spans="1:62" s="25" customFormat="1" ht="12.75" customHeight="1">
      <c r="A302" s="39">
        <f t="shared" si="49"/>
        <v>300</v>
      </c>
      <c r="B302" s="39" t="s">
        <v>1205</v>
      </c>
      <c r="C302" s="39" t="s">
        <v>1201</v>
      </c>
      <c r="D302" s="39" t="s">
        <v>1202</v>
      </c>
      <c r="E302" s="39" t="s">
        <v>1206</v>
      </c>
      <c r="F302" s="39" t="s">
        <v>1207</v>
      </c>
      <c r="G302" s="39" t="s">
        <v>86</v>
      </c>
      <c r="H302" s="39" t="s">
        <v>1142</v>
      </c>
      <c r="I302" s="39" t="s">
        <v>88</v>
      </c>
      <c r="J302" s="39" t="s">
        <v>89</v>
      </c>
      <c r="K302" s="39" t="s">
        <v>90</v>
      </c>
      <c r="L302" s="39" t="s">
        <v>1138</v>
      </c>
      <c r="M302" s="39" t="s">
        <v>1138</v>
      </c>
      <c r="N302" s="37">
        <v>45107</v>
      </c>
      <c r="O302" s="57">
        <v>61</v>
      </c>
      <c r="P302" s="37">
        <v>45107</v>
      </c>
      <c r="Q302" s="37">
        <v>45150</v>
      </c>
      <c r="R302" s="37">
        <v>45107</v>
      </c>
      <c r="S302" s="39"/>
      <c r="T302" s="39"/>
      <c r="U302" s="39" t="s">
        <v>91</v>
      </c>
      <c r="V302" s="39" t="s">
        <v>121</v>
      </c>
      <c r="W302" s="39">
        <v>61</v>
      </c>
      <c r="X302" s="39">
        <v>61</v>
      </c>
      <c r="Y302" s="39"/>
      <c r="Z302" s="39" t="s">
        <v>93</v>
      </c>
      <c r="AA302" s="39">
        <v>200000</v>
      </c>
      <c r="AB302" s="40">
        <v>44918</v>
      </c>
      <c r="AC302" s="39">
        <v>25.5</v>
      </c>
      <c r="AD302" s="39"/>
      <c r="AE302" s="39">
        <v>61</v>
      </c>
      <c r="AF302" s="39" t="s">
        <v>94</v>
      </c>
      <c r="AG302" s="39" t="s">
        <v>121</v>
      </c>
      <c r="AH302" s="39">
        <v>12.5</v>
      </c>
      <c r="AI302" s="39">
        <f t="shared" si="40"/>
        <v>762.5</v>
      </c>
      <c r="AJ302" s="39"/>
      <c r="AK302" s="39" t="s">
        <v>95</v>
      </c>
      <c r="AL302" s="39">
        <v>61</v>
      </c>
      <c r="AM302" s="39">
        <v>30</v>
      </c>
      <c r="AN302" s="39">
        <f t="shared" si="41"/>
        <v>1830</v>
      </c>
      <c r="AO302" s="39"/>
      <c r="AP302" s="39"/>
      <c r="AQ302" s="39">
        <f t="shared" si="42"/>
        <v>0</v>
      </c>
      <c r="AR302" s="39">
        <f t="shared" si="43"/>
        <v>1830</v>
      </c>
      <c r="AS302" s="39"/>
      <c r="AT302" s="39" t="s">
        <v>577</v>
      </c>
      <c r="AU302" s="40">
        <v>45082</v>
      </c>
      <c r="AV302" s="39">
        <f t="shared" si="44"/>
        <v>30</v>
      </c>
      <c r="AW302" s="39">
        <f t="shared" si="45"/>
        <v>1830</v>
      </c>
      <c r="AX302" s="39"/>
      <c r="AY302" s="39" t="s">
        <v>1143</v>
      </c>
      <c r="AZ302" s="40">
        <v>45156</v>
      </c>
      <c r="BA302" s="39">
        <f t="shared" si="46"/>
        <v>30</v>
      </c>
      <c r="BB302" s="39">
        <f t="shared" si="47"/>
        <v>61</v>
      </c>
      <c r="BC302" s="39">
        <f t="shared" si="48"/>
        <v>1830</v>
      </c>
      <c r="BD302" s="39"/>
      <c r="BE302" s="39" t="s">
        <v>175</v>
      </c>
      <c r="BF302" s="39" t="s">
        <v>1205</v>
      </c>
      <c r="BG302" s="39" t="s">
        <v>99</v>
      </c>
      <c r="BH302" s="38" t="s">
        <v>1003</v>
      </c>
      <c r="BI302" s="38" t="s">
        <v>100</v>
      </c>
      <c r="BJ302" s="38" t="s">
        <v>101</v>
      </c>
    </row>
    <row r="303" spans="1:62" s="25" customFormat="1" ht="12.75" customHeight="1">
      <c r="A303" s="39">
        <f t="shared" si="49"/>
        <v>301</v>
      </c>
      <c r="B303" s="39" t="s">
        <v>1208</v>
      </c>
      <c r="C303" s="39" t="s">
        <v>1152</v>
      </c>
      <c r="D303" s="39" t="s">
        <v>1153</v>
      </c>
      <c r="E303" s="39" t="s">
        <v>1209</v>
      </c>
      <c r="F303" s="39" t="s">
        <v>1210</v>
      </c>
      <c r="G303" s="39" t="s">
        <v>86</v>
      </c>
      <c r="H303" s="39" t="s">
        <v>1142</v>
      </c>
      <c r="I303" s="39" t="s">
        <v>88</v>
      </c>
      <c r="J303" s="39" t="s">
        <v>89</v>
      </c>
      <c r="K303" s="39" t="s">
        <v>90</v>
      </c>
      <c r="L303" s="39" t="s">
        <v>1138</v>
      </c>
      <c r="M303" s="39" t="s">
        <v>1138</v>
      </c>
      <c r="N303" s="37">
        <v>45107</v>
      </c>
      <c r="O303" s="57">
        <v>729</v>
      </c>
      <c r="P303" s="37">
        <v>45107</v>
      </c>
      <c r="Q303" s="37">
        <v>45150</v>
      </c>
      <c r="R303" s="37">
        <v>45107</v>
      </c>
      <c r="S303" s="39"/>
      <c r="T303" s="39"/>
      <c r="U303" s="39" t="s">
        <v>91</v>
      </c>
      <c r="V303" s="39" t="s">
        <v>121</v>
      </c>
      <c r="W303" s="39">
        <v>729</v>
      </c>
      <c r="X303" s="39">
        <v>729</v>
      </c>
      <c r="Y303" s="39"/>
      <c r="Z303" s="39" t="s">
        <v>93</v>
      </c>
      <c r="AA303" s="39">
        <v>200000</v>
      </c>
      <c r="AB303" s="40">
        <v>44918</v>
      </c>
      <c r="AC303" s="39">
        <v>25.5</v>
      </c>
      <c r="AD303" s="39"/>
      <c r="AE303" s="39">
        <v>729</v>
      </c>
      <c r="AF303" s="39" t="s">
        <v>94</v>
      </c>
      <c r="AG303" s="39" t="s">
        <v>121</v>
      </c>
      <c r="AH303" s="39">
        <v>12.5</v>
      </c>
      <c r="AI303" s="39">
        <f t="shared" si="40"/>
        <v>9112.5</v>
      </c>
      <c r="AJ303" s="39"/>
      <c r="AK303" s="39" t="s">
        <v>95</v>
      </c>
      <c r="AL303" s="39">
        <v>729</v>
      </c>
      <c r="AM303" s="39">
        <v>30</v>
      </c>
      <c r="AN303" s="39">
        <f t="shared" si="41"/>
        <v>21870</v>
      </c>
      <c r="AO303" s="39"/>
      <c r="AP303" s="39"/>
      <c r="AQ303" s="39">
        <f t="shared" si="42"/>
        <v>0</v>
      </c>
      <c r="AR303" s="39">
        <f t="shared" si="43"/>
        <v>21870</v>
      </c>
      <c r="AS303" s="39"/>
      <c r="AT303" s="39" t="s">
        <v>577</v>
      </c>
      <c r="AU303" s="40">
        <v>45082</v>
      </c>
      <c r="AV303" s="39">
        <f t="shared" si="44"/>
        <v>30</v>
      </c>
      <c r="AW303" s="39">
        <f t="shared" si="45"/>
        <v>21870</v>
      </c>
      <c r="AX303" s="39"/>
      <c r="AY303" s="39" t="s">
        <v>1143</v>
      </c>
      <c r="AZ303" s="40">
        <v>45156</v>
      </c>
      <c r="BA303" s="39">
        <f t="shared" si="46"/>
        <v>30</v>
      </c>
      <c r="BB303" s="39">
        <f t="shared" si="47"/>
        <v>729</v>
      </c>
      <c r="BC303" s="39">
        <f t="shared" si="48"/>
        <v>21870</v>
      </c>
      <c r="BD303" s="39"/>
      <c r="BE303" s="39" t="s">
        <v>178</v>
      </c>
      <c r="BF303" s="39" t="s">
        <v>1208</v>
      </c>
      <c r="BG303" s="39" t="s">
        <v>99</v>
      </c>
      <c r="BH303" s="38" t="s">
        <v>1003</v>
      </c>
      <c r="BI303" s="38" t="s">
        <v>100</v>
      </c>
      <c r="BJ303" s="38" t="s">
        <v>101</v>
      </c>
    </row>
    <row r="304" spans="1:62" s="25" customFormat="1" ht="12.75" customHeight="1">
      <c r="A304" s="39">
        <f t="shared" si="49"/>
        <v>302</v>
      </c>
      <c r="B304" s="39" t="s">
        <v>1211</v>
      </c>
      <c r="C304" s="39" t="s">
        <v>1157</v>
      </c>
      <c r="D304" s="39" t="s">
        <v>1158</v>
      </c>
      <c r="E304" s="39" t="s">
        <v>1212</v>
      </c>
      <c r="F304" s="39" t="s">
        <v>1213</v>
      </c>
      <c r="G304" s="39" t="s">
        <v>86</v>
      </c>
      <c r="H304" s="39" t="s">
        <v>1142</v>
      </c>
      <c r="I304" s="39" t="s">
        <v>88</v>
      </c>
      <c r="J304" s="39" t="s">
        <v>89</v>
      </c>
      <c r="K304" s="39" t="s">
        <v>90</v>
      </c>
      <c r="L304" s="39" t="s">
        <v>1138</v>
      </c>
      <c r="M304" s="39" t="s">
        <v>1138</v>
      </c>
      <c r="N304" s="37">
        <v>45107</v>
      </c>
      <c r="O304" s="57">
        <v>170</v>
      </c>
      <c r="P304" s="37">
        <v>45107</v>
      </c>
      <c r="Q304" s="37">
        <v>45150</v>
      </c>
      <c r="R304" s="37">
        <v>45107</v>
      </c>
      <c r="S304" s="39"/>
      <c r="T304" s="39"/>
      <c r="U304" s="39" t="s">
        <v>91</v>
      </c>
      <c r="V304" s="39" t="s">
        <v>121</v>
      </c>
      <c r="W304" s="39">
        <v>170</v>
      </c>
      <c r="X304" s="39">
        <v>170</v>
      </c>
      <c r="Y304" s="39"/>
      <c r="Z304" s="39" t="s">
        <v>93</v>
      </c>
      <c r="AA304" s="39">
        <v>200000</v>
      </c>
      <c r="AB304" s="40">
        <v>44918</v>
      </c>
      <c r="AC304" s="39">
        <v>25.5</v>
      </c>
      <c r="AD304" s="39"/>
      <c r="AE304" s="39">
        <v>170</v>
      </c>
      <c r="AF304" s="39" t="s">
        <v>94</v>
      </c>
      <c r="AG304" s="39" t="s">
        <v>121</v>
      </c>
      <c r="AH304" s="39">
        <v>12.5</v>
      </c>
      <c r="AI304" s="39">
        <f t="shared" si="40"/>
        <v>2125</v>
      </c>
      <c r="AJ304" s="39"/>
      <c r="AK304" s="39" t="s">
        <v>95</v>
      </c>
      <c r="AL304" s="39">
        <v>170</v>
      </c>
      <c r="AM304" s="39">
        <v>30</v>
      </c>
      <c r="AN304" s="39">
        <f t="shared" si="41"/>
        <v>5100</v>
      </c>
      <c r="AO304" s="39"/>
      <c r="AP304" s="39"/>
      <c r="AQ304" s="39">
        <f t="shared" si="42"/>
        <v>0</v>
      </c>
      <c r="AR304" s="39">
        <f t="shared" si="43"/>
        <v>5100</v>
      </c>
      <c r="AS304" s="39"/>
      <c r="AT304" s="39" t="s">
        <v>577</v>
      </c>
      <c r="AU304" s="40">
        <v>45082</v>
      </c>
      <c r="AV304" s="39">
        <f t="shared" si="44"/>
        <v>30</v>
      </c>
      <c r="AW304" s="39">
        <f t="shared" si="45"/>
        <v>5100</v>
      </c>
      <c r="AX304" s="39"/>
      <c r="AY304" s="39" t="s">
        <v>1143</v>
      </c>
      <c r="AZ304" s="40">
        <v>45156</v>
      </c>
      <c r="BA304" s="39">
        <f t="shared" si="46"/>
        <v>30</v>
      </c>
      <c r="BB304" s="39">
        <f t="shared" si="47"/>
        <v>170</v>
      </c>
      <c r="BC304" s="39">
        <f t="shared" si="48"/>
        <v>5100</v>
      </c>
      <c r="BD304" s="39"/>
      <c r="BE304" s="39" t="s">
        <v>184</v>
      </c>
      <c r="BF304" s="39" t="s">
        <v>1211</v>
      </c>
      <c r="BG304" s="39" t="s">
        <v>99</v>
      </c>
      <c r="BH304" s="38" t="s">
        <v>1003</v>
      </c>
      <c r="BI304" s="38" t="s">
        <v>100</v>
      </c>
      <c r="BJ304" s="38" t="s">
        <v>101</v>
      </c>
    </row>
    <row r="305" spans="1:62" s="25" customFormat="1" ht="12.75" customHeight="1">
      <c r="A305" s="39">
        <f t="shared" si="49"/>
        <v>303</v>
      </c>
      <c r="B305" s="39" t="s">
        <v>1214</v>
      </c>
      <c r="C305" s="39" t="s">
        <v>1157</v>
      </c>
      <c r="D305" s="39" t="s">
        <v>1158</v>
      </c>
      <c r="E305" s="39" t="s">
        <v>1215</v>
      </c>
      <c r="F305" s="39" t="s">
        <v>1216</v>
      </c>
      <c r="G305" s="39" t="s">
        <v>86</v>
      </c>
      <c r="H305" s="39" t="s">
        <v>1142</v>
      </c>
      <c r="I305" s="39" t="s">
        <v>88</v>
      </c>
      <c r="J305" s="39" t="s">
        <v>89</v>
      </c>
      <c r="K305" s="39" t="s">
        <v>90</v>
      </c>
      <c r="L305" s="39" t="s">
        <v>1138</v>
      </c>
      <c r="M305" s="39" t="s">
        <v>1138</v>
      </c>
      <c r="N305" s="37">
        <v>45107</v>
      </c>
      <c r="O305" s="57">
        <v>82</v>
      </c>
      <c r="P305" s="37">
        <v>45107</v>
      </c>
      <c r="Q305" s="37">
        <v>45150</v>
      </c>
      <c r="R305" s="37">
        <v>45107</v>
      </c>
      <c r="S305" s="39"/>
      <c r="T305" s="39"/>
      <c r="U305" s="39" t="s">
        <v>91</v>
      </c>
      <c r="V305" s="39" t="s">
        <v>121</v>
      </c>
      <c r="W305" s="39">
        <v>82</v>
      </c>
      <c r="X305" s="39">
        <v>82</v>
      </c>
      <c r="Y305" s="39"/>
      <c r="Z305" s="39" t="s">
        <v>93</v>
      </c>
      <c r="AA305" s="39">
        <v>200000</v>
      </c>
      <c r="AB305" s="40">
        <v>44918</v>
      </c>
      <c r="AC305" s="39">
        <v>25.5</v>
      </c>
      <c r="AD305" s="39"/>
      <c r="AE305" s="39">
        <v>82</v>
      </c>
      <c r="AF305" s="39" t="s">
        <v>94</v>
      </c>
      <c r="AG305" s="39" t="s">
        <v>121</v>
      </c>
      <c r="AH305" s="39">
        <v>12.5</v>
      </c>
      <c r="AI305" s="39">
        <f t="shared" si="40"/>
        <v>1025</v>
      </c>
      <c r="AJ305" s="39"/>
      <c r="AK305" s="39" t="s">
        <v>95</v>
      </c>
      <c r="AL305" s="39">
        <v>82</v>
      </c>
      <c r="AM305" s="39">
        <v>30</v>
      </c>
      <c r="AN305" s="39">
        <f t="shared" si="41"/>
        <v>2460</v>
      </c>
      <c r="AO305" s="39"/>
      <c r="AP305" s="39"/>
      <c r="AQ305" s="39">
        <f t="shared" si="42"/>
        <v>0</v>
      </c>
      <c r="AR305" s="39">
        <f t="shared" si="43"/>
        <v>2460</v>
      </c>
      <c r="AS305" s="39"/>
      <c r="AT305" s="39" t="s">
        <v>577</v>
      </c>
      <c r="AU305" s="40">
        <v>45082</v>
      </c>
      <c r="AV305" s="39">
        <f t="shared" si="44"/>
        <v>30</v>
      </c>
      <c r="AW305" s="39">
        <f t="shared" si="45"/>
        <v>2460</v>
      </c>
      <c r="AX305" s="39"/>
      <c r="AY305" s="39" t="s">
        <v>1143</v>
      </c>
      <c r="AZ305" s="40">
        <v>45156</v>
      </c>
      <c r="BA305" s="39">
        <f t="shared" si="46"/>
        <v>30</v>
      </c>
      <c r="BB305" s="39">
        <f t="shared" si="47"/>
        <v>82</v>
      </c>
      <c r="BC305" s="39">
        <f t="shared" si="48"/>
        <v>2460</v>
      </c>
      <c r="BD305" s="39"/>
      <c r="BE305" s="39" t="s">
        <v>188</v>
      </c>
      <c r="BF305" s="39" t="s">
        <v>1214</v>
      </c>
      <c r="BG305" s="39" t="s">
        <v>99</v>
      </c>
      <c r="BH305" s="38" t="s">
        <v>1003</v>
      </c>
      <c r="BI305" s="38" t="s">
        <v>100</v>
      </c>
      <c r="BJ305" s="38" t="s">
        <v>101</v>
      </c>
    </row>
    <row r="306" spans="1:62" s="25" customFormat="1" ht="12.75" customHeight="1">
      <c r="A306" s="39">
        <f t="shared" si="49"/>
        <v>304</v>
      </c>
      <c r="B306" s="39" t="s">
        <v>1217</v>
      </c>
      <c r="C306" s="39" t="s">
        <v>1218</v>
      </c>
      <c r="D306" s="39" t="s">
        <v>1219</v>
      </c>
      <c r="E306" s="39" t="s">
        <v>1220</v>
      </c>
      <c r="F306" s="39" t="s">
        <v>1221</v>
      </c>
      <c r="G306" s="39" t="s">
        <v>86</v>
      </c>
      <c r="H306" s="39" t="s">
        <v>1142</v>
      </c>
      <c r="I306" s="39" t="s">
        <v>88</v>
      </c>
      <c r="J306" s="39" t="s">
        <v>89</v>
      </c>
      <c r="K306" s="39" t="s">
        <v>90</v>
      </c>
      <c r="L306" s="39" t="s">
        <v>1138</v>
      </c>
      <c r="M306" s="39" t="s">
        <v>1138</v>
      </c>
      <c r="N306" s="37">
        <v>45107</v>
      </c>
      <c r="O306" s="57">
        <v>3</v>
      </c>
      <c r="P306" s="37">
        <v>45107</v>
      </c>
      <c r="Q306" s="37">
        <v>45150</v>
      </c>
      <c r="R306" s="37">
        <v>45107</v>
      </c>
      <c r="S306" s="39"/>
      <c r="T306" s="39"/>
      <c r="U306" s="39" t="s">
        <v>91</v>
      </c>
      <c r="V306" s="39" t="s">
        <v>121</v>
      </c>
      <c r="W306" s="39">
        <v>3</v>
      </c>
      <c r="X306" s="39">
        <v>3</v>
      </c>
      <c r="Y306" s="39"/>
      <c r="Z306" s="39" t="s">
        <v>93</v>
      </c>
      <c r="AA306" s="39">
        <v>200000</v>
      </c>
      <c r="AB306" s="40">
        <v>44918</v>
      </c>
      <c r="AC306" s="39">
        <v>25.5</v>
      </c>
      <c r="AD306" s="39"/>
      <c r="AE306" s="39">
        <v>3</v>
      </c>
      <c r="AF306" s="39" t="s">
        <v>94</v>
      </c>
      <c r="AG306" s="39" t="s">
        <v>121</v>
      </c>
      <c r="AH306" s="39">
        <v>12.5</v>
      </c>
      <c r="AI306" s="39">
        <f t="shared" si="40"/>
        <v>37.5</v>
      </c>
      <c r="AJ306" s="39"/>
      <c r="AK306" s="39" t="s">
        <v>95</v>
      </c>
      <c r="AL306" s="39">
        <v>3</v>
      </c>
      <c r="AM306" s="39">
        <v>30</v>
      </c>
      <c r="AN306" s="39">
        <f t="shared" si="41"/>
        <v>90</v>
      </c>
      <c r="AO306" s="39"/>
      <c r="AP306" s="39"/>
      <c r="AQ306" s="39">
        <f t="shared" si="42"/>
        <v>0</v>
      </c>
      <c r="AR306" s="39">
        <f t="shared" si="43"/>
        <v>90</v>
      </c>
      <c r="AS306" s="39"/>
      <c r="AT306" s="39" t="s">
        <v>577</v>
      </c>
      <c r="AU306" s="40">
        <v>45082</v>
      </c>
      <c r="AV306" s="39">
        <f t="shared" si="44"/>
        <v>30</v>
      </c>
      <c r="AW306" s="39">
        <f t="shared" si="45"/>
        <v>90</v>
      </c>
      <c r="AX306" s="39"/>
      <c r="AY306" s="39" t="s">
        <v>1143</v>
      </c>
      <c r="AZ306" s="40">
        <v>45156</v>
      </c>
      <c r="BA306" s="39">
        <f t="shared" si="46"/>
        <v>30</v>
      </c>
      <c r="BB306" s="39">
        <f t="shared" si="47"/>
        <v>3</v>
      </c>
      <c r="BC306" s="39">
        <f t="shared" si="48"/>
        <v>90</v>
      </c>
      <c r="BD306" s="39"/>
      <c r="BE306" s="39" t="s">
        <v>192</v>
      </c>
      <c r="BF306" s="39" t="s">
        <v>1217</v>
      </c>
      <c r="BG306" s="39" t="s">
        <v>99</v>
      </c>
      <c r="BH306" s="38" t="s">
        <v>1003</v>
      </c>
      <c r="BI306" s="38" t="s">
        <v>100</v>
      </c>
      <c r="BJ306" s="38" t="s">
        <v>101</v>
      </c>
    </row>
    <row r="307" spans="1:62" s="25" customFormat="1" ht="12.75" customHeight="1">
      <c r="A307" s="39">
        <f t="shared" si="49"/>
        <v>305</v>
      </c>
      <c r="B307" s="39" t="s">
        <v>1222</v>
      </c>
      <c r="C307" s="39" t="s">
        <v>1218</v>
      </c>
      <c r="D307" s="39" t="s">
        <v>1219</v>
      </c>
      <c r="E307" s="39" t="s">
        <v>1223</v>
      </c>
      <c r="F307" s="39" t="s">
        <v>1224</v>
      </c>
      <c r="G307" s="39" t="s">
        <v>86</v>
      </c>
      <c r="H307" s="39" t="s">
        <v>1142</v>
      </c>
      <c r="I307" s="39" t="s">
        <v>88</v>
      </c>
      <c r="J307" s="39" t="s">
        <v>89</v>
      </c>
      <c r="K307" s="39" t="s">
        <v>90</v>
      </c>
      <c r="L307" s="39" t="s">
        <v>1138</v>
      </c>
      <c r="M307" s="39" t="s">
        <v>1138</v>
      </c>
      <c r="N307" s="37">
        <v>45107</v>
      </c>
      <c r="O307" s="57">
        <v>364</v>
      </c>
      <c r="P307" s="37">
        <v>45107</v>
      </c>
      <c r="Q307" s="37">
        <v>45150</v>
      </c>
      <c r="R307" s="37">
        <v>45107</v>
      </c>
      <c r="S307" s="39"/>
      <c r="T307" s="39"/>
      <c r="U307" s="39" t="s">
        <v>91</v>
      </c>
      <c r="V307" s="39" t="s">
        <v>121</v>
      </c>
      <c r="W307" s="39">
        <v>364</v>
      </c>
      <c r="X307" s="39">
        <v>364</v>
      </c>
      <c r="Y307" s="39"/>
      <c r="Z307" s="39" t="s">
        <v>93</v>
      </c>
      <c r="AA307" s="39">
        <v>200000</v>
      </c>
      <c r="AB307" s="40">
        <v>44918</v>
      </c>
      <c r="AC307" s="39">
        <v>25.5</v>
      </c>
      <c r="AD307" s="39"/>
      <c r="AE307" s="39">
        <v>364</v>
      </c>
      <c r="AF307" s="39" t="s">
        <v>94</v>
      </c>
      <c r="AG307" s="39" t="s">
        <v>121</v>
      </c>
      <c r="AH307" s="39">
        <v>12.5</v>
      </c>
      <c r="AI307" s="39">
        <f t="shared" si="40"/>
        <v>4550</v>
      </c>
      <c r="AJ307" s="39"/>
      <c r="AK307" s="39" t="s">
        <v>95</v>
      </c>
      <c r="AL307" s="39">
        <v>364</v>
      </c>
      <c r="AM307" s="39">
        <v>30</v>
      </c>
      <c r="AN307" s="39">
        <f t="shared" si="41"/>
        <v>10920</v>
      </c>
      <c r="AO307" s="39"/>
      <c r="AP307" s="39"/>
      <c r="AQ307" s="39">
        <f t="shared" si="42"/>
        <v>0</v>
      </c>
      <c r="AR307" s="39">
        <f t="shared" si="43"/>
        <v>10920</v>
      </c>
      <c r="AS307" s="39"/>
      <c r="AT307" s="39" t="s">
        <v>577</v>
      </c>
      <c r="AU307" s="40">
        <v>45082</v>
      </c>
      <c r="AV307" s="39">
        <f t="shared" si="44"/>
        <v>30</v>
      </c>
      <c r="AW307" s="39">
        <f t="shared" si="45"/>
        <v>10920</v>
      </c>
      <c r="AX307" s="39"/>
      <c r="AY307" s="39" t="s">
        <v>1143</v>
      </c>
      <c r="AZ307" s="40">
        <v>45156</v>
      </c>
      <c r="BA307" s="39">
        <f t="shared" si="46"/>
        <v>30</v>
      </c>
      <c r="BB307" s="39">
        <f t="shared" si="47"/>
        <v>364</v>
      </c>
      <c r="BC307" s="39">
        <f t="shared" si="48"/>
        <v>10920</v>
      </c>
      <c r="BD307" s="39"/>
      <c r="BE307" s="39" t="s">
        <v>202</v>
      </c>
      <c r="BF307" s="39" t="s">
        <v>1222</v>
      </c>
      <c r="BG307" s="39" t="s">
        <v>99</v>
      </c>
      <c r="BH307" s="38" t="s">
        <v>1003</v>
      </c>
      <c r="BI307" s="38" t="s">
        <v>100</v>
      </c>
      <c r="BJ307" s="38" t="s">
        <v>101</v>
      </c>
    </row>
    <row r="308" spans="1:62" s="25" customFormat="1" ht="12.75" customHeight="1">
      <c r="A308" s="39">
        <f t="shared" si="49"/>
        <v>306</v>
      </c>
      <c r="B308" s="39" t="s">
        <v>1225</v>
      </c>
      <c r="C308" s="39" t="s">
        <v>1218</v>
      </c>
      <c r="D308" s="39" t="s">
        <v>1219</v>
      </c>
      <c r="E308" s="39" t="s">
        <v>1226</v>
      </c>
      <c r="F308" s="39" t="s">
        <v>1227</v>
      </c>
      <c r="G308" s="39" t="s">
        <v>86</v>
      </c>
      <c r="H308" s="39" t="s">
        <v>1142</v>
      </c>
      <c r="I308" s="39" t="s">
        <v>88</v>
      </c>
      <c r="J308" s="39" t="s">
        <v>89</v>
      </c>
      <c r="K308" s="39" t="s">
        <v>90</v>
      </c>
      <c r="L308" s="39" t="s">
        <v>1138</v>
      </c>
      <c r="M308" s="39" t="s">
        <v>1138</v>
      </c>
      <c r="N308" s="37">
        <v>45107</v>
      </c>
      <c r="O308" s="57">
        <v>35</v>
      </c>
      <c r="P308" s="37">
        <v>45107</v>
      </c>
      <c r="Q308" s="37">
        <v>45150</v>
      </c>
      <c r="R308" s="37">
        <v>45107</v>
      </c>
      <c r="S308" s="39"/>
      <c r="T308" s="39"/>
      <c r="U308" s="39" t="s">
        <v>91</v>
      </c>
      <c r="V308" s="39" t="s">
        <v>121</v>
      </c>
      <c r="W308" s="39">
        <v>35</v>
      </c>
      <c r="X308" s="39">
        <v>35</v>
      </c>
      <c r="Y308" s="39"/>
      <c r="Z308" s="39" t="s">
        <v>93</v>
      </c>
      <c r="AA308" s="39">
        <v>200000</v>
      </c>
      <c r="AB308" s="40">
        <v>44918</v>
      </c>
      <c r="AC308" s="39">
        <v>25.5</v>
      </c>
      <c r="AD308" s="39"/>
      <c r="AE308" s="39">
        <v>35</v>
      </c>
      <c r="AF308" s="39" t="s">
        <v>94</v>
      </c>
      <c r="AG308" s="39" t="s">
        <v>121</v>
      </c>
      <c r="AH308" s="39">
        <v>12.5</v>
      </c>
      <c r="AI308" s="39">
        <f t="shared" si="40"/>
        <v>437.5</v>
      </c>
      <c r="AJ308" s="39"/>
      <c r="AK308" s="39" t="s">
        <v>95</v>
      </c>
      <c r="AL308" s="39">
        <v>35</v>
      </c>
      <c r="AM308" s="39">
        <v>30</v>
      </c>
      <c r="AN308" s="39">
        <f t="shared" si="41"/>
        <v>1050</v>
      </c>
      <c r="AO308" s="39"/>
      <c r="AP308" s="39"/>
      <c r="AQ308" s="39">
        <f t="shared" si="42"/>
        <v>0</v>
      </c>
      <c r="AR308" s="39">
        <f t="shared" si="43"/>
        <v>1050</v>
      </c>
      <c r="AS308" s="39"/>
      <c r="AT308" s="39" t="s">
        <v>577</v>
      </c>
      <c r="AU308" s="40">
        <v>45082</v>
      </c>
      <c r="AV308" s="39">
        <f t="shared" si="44"/>
        <v>30</v>
      </c>
      <c r="AW308" s="39">
        <f t="shared" si="45"/>
        <v>1050</v>
      </c>
      <c r="AX308" s="39"/>
      <c r="AY308" s="39" t="s">
        <v>1143</v>
      </c>
      <c r="AZ308" s="40">
        <v>45156</v>
      </c>
      <c r="BA308" s="39">
        <f t="shared" si="46"/>
        <v>30</v>
      </c>
      <c r="BB308" s="39">
        <f t="shared" si="47"/>
        <v>35</v>
      </c>
      <c r="BC308" s="39">
        <f t="shared" si="48"/>
        <v>1050</v>
      </c>
      <c r="BD308" s="39"/>
      <c r="BE308" s="39" t="s">
        <v>206</v>
      </c>
      <c r="BF308" s="39" t="s">
        <v>1225</v>
      </c>
      <c r="BG308" s="39" t="s">
        <v>99</v>
      </c>
      <c r="BH308" s="38" t="s">
        <v>1003</v>
      </c>
      <c r="BI308" s="38" t="s">
        <v>100</v>
      </c>
      <c r="BJ308" s="38" t="s">
        <v>101</v>
      </c>
    </row>
    <row r="309" spans="1:62" s="25" customFormat="1" ht="12.75" customHeight="1">
      <c r="A309" s="39">
        <f t="shared" si="49"/>
        <v>307</v>
      </c>
      <c r="B309" s="39" t="s">
        <v>1228</v>
      </c>
      <c r="C309" s="39" t="s">
        <v>1155</v>
      </c>
      <c r="D309" s="39" t="s">
        <v>1156</v>
      </c>
      <c r="E309" s="39" t="s">
        <v>1229</v>
      </c>
      <c r="F309" s="39" t="s">
        <v>1230</v>
      </c>
      <c r="G309" s="39" t="s">
        <v>86</v>
      </c>
      <c r="H309" s="39" t="s">
        <v>1142</v>
      </c>
      <c r="I309" s="39" t="s">
        <v>88</v>
      </c>
      <c r="J309" s="39" t="s">
        <v>89</v>
      </c>
      <c r="K309" s="39" t="s">
        <v>90</v>
      </c>
      <c r="L309" s="39" t="s">
        <v>1138</v>
      </c>
      <c r="M309" s="39" t="s">
        <v>1138</v>
      </c>
      <c r="N309" s="37">
        <v>45107</v>
      </c>
      <c r="O309" s="57">
        <v>258</v>
      </c>
      <c r="P309" s="37">
        <v>45107</v>
      </c>
      <c r="Q309" s="37">
        <v>45150</v>
      </c>
      <c r="R309" s="37">
        <v>45107</v>
      </c>
      <c r="S309" s="39"/>
      <c r="T309" s="39"/>
      <c r="U309" s="39" t="s">
        <v>91</v>
      </c>
      <c r="V309" s="39" t="s">
        <v>121</v>
      </c>
      <c r="W309" s="39">
        <v>258</v>
      </c>
      <c r="X309" s="39">
        <v>258</v>
      </c>
      <c r="Y309" s="39"/>
      <c r="Z309" s="39" t="s">
        <v>93</v>
      </c>
      <c r="AA309" s="39">
        <v>200000</v>
      </c>
      <c r="AB309" s="40">
        <v>44918</v>
      </c>
      <c r="AC309" s="39">
        <v>25.5</v>
      </c>
      <c r="AD309" s="39"/>
      <c r="AE309" s="39">
        <v>258</v>
      </c>
      <c r="AF309" s="39" t="s">
        <v>94</v>
      </c>
      <c r="AG309" s="39" t="s">
        <v>121</v>
      </c>
      <c r="AH309" s="39">
        <v>12.5</v>
      </c>
      <c r="AI309" s="39">
        <f t="shared" si="40"/>
        <v>3225</v>
      </c>
      <c r="AJ309" s="39"/>
      <c r="AK309" s="39" t="s">
        <v>95</v>
      </c>
      <c r="AL309" s="39">
        <v>258</v>
      </c>
      <c r="AM309" s="39">
        <v>30</v>
      </c>
      <c r="AN309" s="39">
        <f t="shared" si="41"/>
        <v>7740</v>
      </c>
      <c r="AO309" s="39"/>
      <c r="AP309" s="39"/>
      <c r="AQ309" s="39">
        <f t="shared" si="42"/>
        <v>0</v>
      </c>
      <c r="AR309" s="39">
        <f t="shared" si="43"/>
        <v>7740</v>
      </c>
      <c r="AS309" s="39"/>
      <c r="AT309" s="39" t="s">
        <v>577</v>
      </c>
      <c r="AU309" s="40">
        <v>45082</v>
      </c>
      <c r="AV309" s="39">
        <f t="shared" si="44"/>
        <v>30</v>
      </c>
      <c r="AW309" s="39">
        <f t="shared" si="45"/>
        <v>7740</v>
      </c>
      <c r="AX309" s="39"/>
      <c r="AY309" s="39" t="s">
        <v>1143</v>
      </c>
      <c r="AZ309" s="40">
        <v>45156</v>
      </c>
      <c r="BA309" s="39">
        <f t="shared" si="46"/>
        <v>30</v>
      </c>
      <c r="BB309" s="39">
        <f t="shared" si="47"/>
        <v>258</v>
      </c>
      <c r="BC309" s="39">
        <f t="shared" si="48"/>
        <v>7740</v>
      </c>
      <c r="BD309" s="39"/>
      <c r="BE309" s="39" t="s">
        <v>210</v>
      </c>
      <c r="BF309" s="39" t="s">
        <v>1231</v>
      </c>
      <c r="BG309" s="39" t="s">
        <v>99</v>
      </c>
      <c r="BH309" s="38" t="s">
        <v>1003</v>
      </c>
      <c r="BI309" s="38" t="s">
        <v>100</v>
      </c>
      <c r="BJ309" s="38" t="s">
        <v>101</v>
      </c>
    </row>
    <row r="310" spans="1:62" s="25" customFormat="1" ht="12.75" customHeight="1">
      <c r="A310" s="39">
        <f t="shared" si="49"/>
        <v>308</v>
      </c>
      <c r="B310" s="39" t="s">
        <v>1232</v>
      </c>
      <c r="C310" s="39" t="s">
        <v>1155</v>
      </c>
      <c r="D310" s="39" t="s">
        <v>1156</v>
      </c>
      <c r="E310" s="39" t="s">
        <v>1233</v>
      </c>
      <c r="F310" s="39" t="s">
        <v>1234</v>
      </c>
      <c r="G310" s="39" t="s">
        <v>86</v>
      </c>
      <c r="H310" s="39" t="s">
        <v>1142</v>
      </c>
      <c r="I310" s="39" t="s">
        <v>88</v>
      </c>
      <c r="J310" s="39" t="s">
        <v>89</v>
      </c>
      <c r="K310" s="39" t="s">
        <v>90</v>
      </c>
      <c r="L310" s="39" t="s">
        <v>1138</v>
      </c>
      <c r="M310" s="39" t="s">
        <v>1138</v>
      </c>
      <c r="N310" s="37">
        <v>45107</v>
      </c>
      <c r="O310" s="57">
        <v>204</v>
      </c>
      <c r="P310" s="37">
        <v>45107</v>
      </c>
      <c r="Q310" s="37">
        <v>45150</v>
      </c>
      <c r="R310" s="37">
        <v>45107</v>
      </c>
      <c r="S310" s="39"/>
      <c r="T310" s="39"/>
      <c r="U310" s="39" t="s">
        <v>91</v>
      </c>
      <c r="V310" s="39" t="s">
        <v>121</v>
      </c>
      <c r="W310" s="39">
        <v>204</v>
      </c>
      <c r="X310" s="39">
        <v>204</v>
      </c>
      <c r="Y310" s="39"/>
      <c r="Z310" s="39" t="s">
        <v>93</v>
      </c>
      <c r="AA310" s="39">
        <v>200000</v>
      </c>
      <c r="AB310" s="40">
        <v>44918</v>
      </c>
      <c r="AC310" s="39">
        <v>25.5</v>
      </c>
      <c r="AD310" s="39"/>
      <c r="AE310" s="39">
        <v>204</v>
      </c>
      <c r="AF310" s="39" t="s">
        <v>94</v>
      </c>
      <c r="AG310" s="39" t="s">
        <v>121</v>
      </c>
      <c r="AH310" s="39">
        <v>12.5</v>
      </c>
      <c r="AI310" s="39">
        <f t="shared" si="40"/>
        <v>2550</v>
      </c>
      <c r="AJ310" s="39"/>
      <c r="AK310" s="39" t="s">
        <v>95</v>
      </c>
      <c r="AL310" s="39">
        <v>204</v>
      </c>
      <c r="AM310" s="39">
        <v>30</v>
      </c>
      <c r="AN310" s="39">
        <f t="shared" si="41"/>
        <v>6120</v>
      </c>
      <c r="AO310" s="39"/>
      <c r="AP310" s="39"/>
      <c r="AQ310" s="39">
        <f t="shared" si="42"/>
        <v>0</v>
      </c>
      <c r="AR310" s="39">
        <f t="shared" si="43"/>
        <v>6120</v>
      </c>
      <c r="AS310" s="39"/>
      <c r="AT310" s="39" t="s">
        <v>577</v>
      </c>
      <c r="AU310" s="40">
        <v>45082</v>
      </c>
      <c r="AV310" s="39">
        <f t="shared" si="44"/>
        <v>30</v>
      </c>
      <c r="AW310" s="39">
        <f t="shared" si="45"/>
        <v>6120</v>
      </c>
      <c r="AX310" s="39"/>
      <c r="AY310" s="39" t="s">
        <v>1143</v>
      </c>
      <c r="AZ310" s="40">
        <v>45156</v>
      </c>
      <c r="BA310" s="39">
        <f t="shared" si="46"/>
        <v>30</v>
      </c>
      <c r="BB310" s="39">
        <f t="shared" si="47"/>
        <v>204</v>
      </c>
      <c r="BC310" s="39">
        <f t="shared" si="48"/>
        <v>6120</v>
      </c>
      <c r="BD310" s="39"/>
      <c r="BE310" s="39" t="s">
        <v>213</v>
      </c>
      <c r="BF310" s="39" t="s">
        <v>1232</v>
      </c>
      <c r="BG310" s="39" t="s">
        <v>99</v>
      </c>
      <c r="BH310" s="38" t="s">
        <v>1003</v>
      </c>
      <c r="BI310" s="38" t="s">
        <v>100</v>
      </c>
      <c r="BJ310" s="38" t="s">
        <v>101</v>
      </c>
    </row>
    <row r="311" spans="1:62" s="25" customFormat="1" ht="12.75" customHeight="1">
      <c r="A311" s="39">
        <f t="shared" si="49"/>
        <v>309</v>
      </c>
      <c r="B311" s="39" t="s">
        <v>1235</v>
      </c>
      <c r="C311" s="39" t="s">
        <v>1236</v>
      </c>
      <c r="D311" s="39" t="s">
        <v>1237</v>
      </c>
      <c r="E311" s="39" t="s">
        <v>1238</v>
      </c>
      <c r="F311" s="39" t="s">
        <v>1239</v>
      </c>
      <c r="G311" s="39" t="s">
        <v>86</v>
      </c>
      <c r="H311" s="39" t="s">
        <v>1142</v>
      </c>
      <c r="I311" s="39" t="s">
        <v>88</v>
      </c>
      <c r="J311" s="39" t="s">
        <v>89</v>
      </c>
      <c r="K311" s="39" t="s">
        <v>90</v>
      </c>
      <c r="L311" s="39" t="s">
        <v>1138</v>
      </c>
      <c r="M311" s="39" t="s">
        <v>1138</v>
      </c>
      <c r="N311" s="37">
        <v>45107</v>
      </c>
      <c r="O311" s="57">
        <v>73</v>
      </c>
      <c r="P311" s="37">
        <v>45107</v>
      </c>
      <c r="Q311" s="37">
        <v>45150</v>
      </c>
      <c r="R311" s="37">
        <v>45107</v>
      </c>
      <c r="S311" s="39"/>
      <c r="T311" s="39"/>
      <c r="U311" s="39" t="s">
        <v>91</v>
      </c>
      <c r="V311" s="39" t="s">
        <v>121</v>
      </c>
      <c r="W311" s="39">
        <v>73</v>
      </c>
      <c r="X311" s="39">
        <v>73</v>
      </c>
      <c r="Y311" s="39"/>
      <c r="Z311" s="39" t="s">
        <v>93</v>
      </c>
      <c r="AA311" s="39">
        <v>200000</v>
      </c>
      <c r="AB311" s="40">
        <v>44918</v>
      </c>
      <c r="AC311" s="39">
        <v>25.5</v>
      </c>
      <c r="AD311" s="39"/>
      <c r="AE311" s="39">
        <v>73</v>
      </c>
      <c r="AF311" s="39" t="s">
        <v>94</v>
      </c>
      <c r="AG311" s="39" t="s">
        <v>121</v>
      </c>
      <c r="AH311" s="39">
        <v>12.5</v>
      </c>
      <c r="AI311" s="39">
        <f t="shared" si="40"/>
        <v>912.5</v>
      </c>
      <c r="AJ311" s="39"/>
      <c r="AK311" s="39" t="s">
        <v>95</v>
      </c>
      <c r="AL311" s="39">
        <v>73</v>
      </c>
      <c r="AM311" s="39">
        <v>30</v>
      </c>
      <c r="AN311" s="39">
        <f t="shared" si="41"/>
        <v>2190</v>
      </c>
      <c r="AO311" s="39"/>
      <c r="AP311" s="39"/>
      <c r="AQ311" s="39">
        <f t="shared" si="42"/>
        <v>0</v>
      </c>
      <c r="AR311" s="39">
        <f t="shared" si="43"/>
        <v>2190</v>
      </c>
      <c r="AS311" s="39"/>
      <c r="AT311" s="39" t="s">
        <v>577</v>
      </c>
      <c r="AU311" s="40">
        <v>45082</v>
      </c>
      <c r="AV311" s="39">
        <f t="shared" si="44"/>
        <v>30</v>
      </c>
      <c r="AW311" s="39">
        <f t="shared" si="45"/>
        <v>2190</v>
      </c>
      <c r="AX311" s="39"/>
      <c r="AY311" s="39" t="s">
        <v>1143</v>
      </c>
      <c r="AZ311" s="40">
        <v>45156</v>
      </c>
      <c r="BA311" s="39">
        <f t="shared" si="46"/>
        <v>30</v>
      </c>
      <c r="BB311" s="39">
        <f t="shared" si="47"/>
        <v>73</v>
      </c>
      <c r="BC311" s="39">
        <f t="shared" si="48"/>
        <v>2190</v>
      </c>
      <c r="BD311" s="39"/>
      <c r="BE311" s="39" t="s">
        <v>219</v>
      </c>
      <c r="BF311" s="39" t="s">
        <v>1235</v>
      </c>
      <c r="BG311" s="39" t="s">
        <v>99</v>
      </c>
      <c r="BH311" s="38" t="s">
        <v>1003</v>
      </c>
      <c r="BI311" s="38" t="s">
        <v>100</v>
      </c>
      <c r="BJ311" s="38" t="s">
        <v>101</v>
      </c>
    </row>
    <row r="312" spans="1:62" s="25" customFormat="1" ht="12.75" customHeight="1">
      <c r="A312" s="39">
        <f t="shared" si="49"/>
        <v>310</v>
      </c>
      <c r="B312" s="39" t="s">
        <v>1240</v>
      </c>
      <c r="C312" s="39" t="s">
        <v>1149</v>
      </c>
      <c r="D312" s="39" t="s">
        <v>1150</v>
      </c>
      <c r="E312" s="39" t="s">
        <v>1241</v>
      </c>
      <c r="F312" s="39" t="s">
        <v>1242</v>
      </c>
      <c r="G312" s="39" t="s">
        <v>86</v>
      </c>
      <c r="H312" s="39" t="s">
        <v>1142</v>
      </c>
      <c r="I312" s="39" t="s">
        <v>88</v>
      </c>
      <c r="J312" s="39" t="s">
        <v>89</v>
      </c>
      <c r="K312" s="39" t="s">
        <v>90</v>
      </c>
      <c r="L312" s="39" t="s">
        <v>1138</v>
      </c>
      <c r="M312" s="39" t="s">
        <v>1138</v>
      </c>
      <c r="N312" s="37">
        <v>45107</v>
      </c>
      <c r="O312" s="57">
        <v>41</v>
      </c>
      <c r="P312" s="37">
        <v>45107</v>
      </c>
      <c r="Q312" s="37">
        <v>45150</v>
      </c>
      <c r="R312" s="37">
        <v>45107</v>
      </c>
      <c r="S312" s="39"/>
      <c r="T312" s="39"/>
      <c r="U312" s="39" t="s">
        <v>91</v>
      </c>
      <c r="V312" s="39" t="s">
        <v>121</v>
      </c>
      <c r="W312" s="39">
        <v>41</v>
      </c>
      <c r="X312" s="39">
        <v>41</v>
      </c>
      <c r="Y312" s="39"/>
      <c r="Z312" s="39" t="s">
        <v>93</v>
      </c>
      <c r="AA312" s="39">
        <v>200000</v>
      </c>
      <c r="AB312" s="40">
        <v>44918</v>
      </c>
      <c r="AC312" s="39">
        <v>25.5</v>
      </c>
      <c r="AD312" s="39"/>
      <c r="AE312" s="39">
        <v>41</v>
      </c>
      <c r="AF312" s="39" t="s">
        <v>94</v>
      </c>
      <c r="AG312" s="39" t="s">
        <v>121</v>
      </c>
      <c r="AH312" s="39">
        <v>12.5</v>
      </c>
      <c r="AI312" s="39">
        <f t="shared" si="40"/>
        <v>512.5</v>
      </c>
      <c r="AJ312" s="39"/>
      <c r="AK312" s="39" t="s">
        <v>95</v>
      </c>
      <c r="AL312" s="39">
        <v>41</v>
      </c>
      <c r="AM312" s="39">
        <v>30</v>
      </c>
      <c r="AN312" s="39">
        <f t="shared" si="41"/>
        <v>1230</v>
      </c>
      <c r="AO312" s="39"/>
      <c r="AP312" s="39"/>
      <c r="AQ312" s="39">
        <f t="shared" si="42"/>
        <v>0</v>
      </c>
      <c r="AR312" s="39">
        <f t="shared" si="43"/>
        <v>1230</v>
      </c>
      <c r="AS312" s="39"/>
      <c r="AT312" s="39" t="s">
        <v>577</v>
      </c>
      <c r="AU312" s="40">
        <v>45082</v>
      </c>
      <c r="AV312" s="39">
        <f t="shared" si="44"/>
        <v>30</v>
      </c>
      <c r="AW312" s="39">
        <f t="shared" si="45"/>
        <v>1230</v>
      </c>
      <c r="AX312" s="39"/>
      <c r="AY312" s="39" t="s">
        <v>1143</v>
      </c>
      <c r="AZ312" s="40">
        <v>45156</v>
      </c>
      <c r="BA312" s="39">
        <f t="shared" si="46"/>
        <v>30</v>
      </c>
      <c r="BB312" s="39">
        <f t="shared" si="47"/>
        <v>41</v>
      </c>
      <c r="BC312" s="39">
        <f t="shared" si="48"/>
        <v>1230</v>
      </c>
      <c r="BD312" s="39"/>
      <c r="BE312" s="39" t="s">
        <v>223</v>
      </c>
      <c r="BF312" s="39" t="s">
        <v>1240</v>
      </c>
      <c r="BG312" s="39" t="s">
        <v>99</v>
      </c>
      <c r="BH312" s="38" t="s">
        <v>1003</v>
      </c>
      <c r="BI312" s="38" t="s">
        <v>100</v>
      </c>
      <c r="BJ312" s="38" t="s">
        <v>101</v>
      </c>
    </row>
    <row r="313" spans="1:62" s="25" customFormat="1" ht="12.75" customHeight="1">
      <c r="A313" s="39">
        <f t="shared" si="49"/>
        <v>311</v>
      </c>
      <c r="B313" s="39" t="s">
        <v>1243</v>
      </c>
      <c r="C313" s="39" t="s">
        <v>1149</v>
      </c>
      <c r="D313" s="39" t="s">
        <v>1150</v>
      </c>
      <c r="E313" s="39" t="s">
        <v>1244</v>
      </c>
      <c r="F313" s="39" t="s">
        <v>1245</v>
      </c>
      <c r="G313" s="39" t="s">
        <v>86</v>
      </c>
      <c r="H313" s="39" t="s">
        <v>1142</v>
      </c>
      <c r="I313" s="39" t="s">
        <v>88</v>
      </c>
      <c r="J313" s="39" t="s">
        <v>89</v>
      </c>
      <c r="K313" s="39" t="s">
        <v>90</v>
      </c>
      <c r="L313" s="39" t="s">
        <v>1138</v>
      </c>
      <c r="M313" s="39" t="s">
        <v>1138</v>
      </c>
      <c r="N313" s="37">
        <v>45107</v>
      </c>
      <c r="O313" s="57">
        <v>256</v>
      </c>
      <c r="P313" s="37">
        <v>45107</v>
      </c>
      <c r="Q313" s="37">
        <v>45150</v>
      </c>
      <c r="R313" s="37">
        <v>45107</v>
      </c>
      <c r="S313" s="39"/>
      <c r="T313" s="39"/>
      <c r="U313" s="39" t="s">
        <v>91</v>
      </c>
      <c r="V313" s="39" t="s">
        <v>121</v>
      </c>
      <c r="W313" s="39">
        <v>256</v>
      </c>
      <c r="X313" s="39">
        <v>256</v>
      </c>
      <c r="Y313" s="39"/>
      <c r="Z313" s="39" t="s">
        <v>93</v>
      </c>
      <c r="AA313" s="39">
        <v>200000</v>
      </c>
      <c r="AB313" s="40">
        <v>44918</v>
      </c>
      <c r="AC313" s="39">
        <v>25.5</v>
      </c>
      <c r="AD313" s="39"/>
      <c r="AE313" s="39">
        <v>256</v>
      </c>
      <c r="AF313" s="39" t="s">
        <v>94</v>
      </c>
      <c r="AG313" s="39" t="s">
        <v>121</v>
      </c>
      <c r="AH313" s="39">
        <v>12.5</v>
      </c>
      <c r="AI313" s="39">
        <f t="shared" si="40"/>
        <v>3200</v>
      </c>
      <c r="AJ313" s="39"/>
      <c r="AK313" s="39" t="s">
        <v>95</v>
      </c>
      <c r="AL313" s="39">
        <v>256</v>
      </c>
      <c r="AM313" s="39">
        <v>30</v>
      </c>
      <c r="AN313" s="39">
        <f t="shared" si="41"/>
        <v>7680</v>
      </c>
      <c r="AO313" s="39"/>
      <c r="AP313" s="39"/>
      <c r="AQ313" s="39">
        <f t="shared" si="42"/>
        <v>0</v>
      </c>
      <c r="AR313" s="39">
        <f t="shared" si="43"/>
        <v>7680</v>
      </c>
      <c r="AS313" s="39"/>
      <c r="AT313" s="39" t="s">
        <v>577</v>
      </c>
      <c r="AU313" s="40">
        <v>45082</v>
      </c>
      <c r="AV313" s="39">
        <f t="shared" si="44"/>
        <v>30</v>
      </c>
      <c r="AW313" s="39">
        <f t="shared" si="45"/>
        <v>7680</v>
      </c>
      <c r="AX313" s="39"/>
      <c r="AY313" s="39" t="s">
        <v>1143</v>
      </c>
      <c r="AZ313" s="40">
        <v>45156</v>
      </c>
      <c r="BA313" s="39">
        <f t="shared" si="46"/>
        <v>30</v>
      </c>
      <c r="BB313" s="39">
        <f t="shared" si="47"/>
        <v>256</v>
      </c>
      <c r="BC313" s="39">
        <f t="shared" si="48"/>
        <v>7680</v>
      </c>
      <c r="BD313" s="39"/>
      <c r="BE313" s="39" t="s">
        <v>226</v>
      </c>
      <c r="BF313" s="39" t="s">
        <v>1243</v>
      </c>
      <c r="BG313" s="39" t="s">
        <v>99</v>
      </c>
      <c r="BH313" s="38" t="s">
        <v>1003</v>
      </c>
      <c r="BI313" s="38" t="s">
        <v>100</v>
      </c>
      <c r="BJ313" s="38" t="s">
        <v>101</v>
      </c>
    </row>
    <row r="314" spans="1:62" s="25" customFormat="1" ht="12.75" customHeight="1">
      <c r="A314" s="39">
        <f t="shared" si="49"/>
        <v>312</v>
      </c>
      <c r="B314" s="39" t="s">
        <v>1246</v>
      </c>
      <c r="C314" s="39" t="s">
        <v>1160</v>
      </c>
      <c r="D314" s="39" t="s">
        <v>1161</v>
      </c>
      <c r="E314" s="39" t="s">
        <v>1247</v>
      </c>
      <c r="F314" s="39" t="s">
        <v>1248</v>
      </c>
      <c r="G314" s="39" t="s">
        <v>86</v>
      </c>
      <c r="H314" s="39" t="s">
        <v>1142</v>
      </c>
      <c r="I314" s="39" t="s">
        <v>88</v>
      </c>
      <c r="J314" s="39" t="s">
        <v>89</v>
      </c>
      <c r="K314" s="39" t="s">
        <v>90</v>
      </c>
      <c r="L314" s="39" t="s">
        <v>1138</v>
      </c>
      <c r="M314" s="39" t="s">
        <v>1138</v>
      </c>
      <c r="N314" s="37">
        <v>45107</v>
      </c>
      <c r="O314" s="57">
        <v>90</v>
      </c>
      <c r="P314" s="37">
        <v>45107</v>
      </c>
      <c r="Q314" s="37">
        <v>45150</v>
      </c>
      <c r="R314" s="37">
        <v>45107</v>
      </c>
      <c r="S314" s="39"/>
      <c r="T314" s="39"/>
      <c r="U314" s="39" t="s">
        <v>91</v>
      </c>
      <c r="V314" s="39" t="s">
        <v>121</v>
      </c>
      <c r="W314" s="39">
        <v>90</v>
      </c>
      <c r="X314" s="39">
        <v>90</v>
      </c>
      <c r="Y314" s="39"/>
      <c r="Z314" s="39" t="s">
        <v>93</v>
      </c>
      <c r="AA314" s="39">
        <v>200000</v>
      </c>
      <c r="AB314" s="40">
        <v>44918</v>
      </c>
      <c r="AC314" s="39">
        <v>25.5</v>
      </c>
      <c r="AD314" s="39"/>
      <c r="AE314" s="39">
        <v>90</v>
      </c>
      <c r="AF314" s="39" t="s">
        <v>94</v>
      </c>
      <c r="AG314" s="39" t="s">
        <v>121</v>
      </c>
      <c r="AH314" s="39">
        <v>12.5</v>
      </c>
      <c r="AI314" s="39">
        <f t="shared" si="40"/>
        <v>1125</v>
      </c>
      <c r="AJ314" s="39"/>
      <c r="AK314" s="39" t="s">
        <v>95</v>
      </c>
      <c r="AL314" s="39">
        <v>90</v>
      </c>
      <c r="AM314" s="39">
        <v>30</v>
      </c>
      <c r="AN314" s="39">
        <f t="shared" si="41"/>
        <v>2700</v>
      </c>
      <c r="AO314" s="39"/>
      <c r="AP314" s="39"/>
      <c r="AQ314" s="39">
        <f t="shared" si="42"/>
        <v>0</v>
      </c>
      <c r="AR314" s="39">
        <f t="shared" si="43"/>
        <v>2700</v>
      </c>
      <c r="AS314" s="39"/>
      <c r="AT314" s="39" t="s">
        <v>577</v>
      </c>
      <c r="AU314" s="40">
        <v>45082</v>
      </c>
      <c r="AV314" s="39">
        <f t="shared" si="44"/>
        <v>30</v>
      </c>
      <c r="AW314" s="39">
        <f t="shared" si="45"/>
        <v>2700</v>
      </c>
      <c r="AX314" s="39"/>
      <c r="AY314" s="39" t="s">
        <v>1143</v>
      </c>
      <c r="AZ314" s="40">
        <v>45156</v>
      </c>
      <c r="BA314" s="39">
        <f t="shared" si="46"/>
        <v>30</v>
      </c>
      <c r="BB314" s="39">
        <f t="shared" si="47"/>
        <v>90</v>
      </c>
      <c r="BC314" s="39">
        <f t="shared" si="48"/>
        <v>2700</v>
      </c>
      <c r="BD314" s="39"/>
      <c r="BE314" s="39" t="s">
        <v>232</v>
      </c>
      <c r="BF314" s="39" t="s">
        <v>1246</v>
      </c>
      <c r="BG314" s="39" t="s">
        <v>99</v>
      </c>
      <c r="BH314" s="38" t="s">
        <v>1003</v>
      </c>
      <c r="BI314" s="38" t="s">
        <v>100</v>
      </c>
      <c r="BJ314" s="38" t="s">
        <v>101</v>
      </c>
    </row>
    <row r="315" spans="1:62" s="25" customFormat="1" ht="12.75" customHeight="1">
      <c r="A315" s="39">
        <f t="shared" si="49"/>
        <v>313</v>
      </c>
      <c r="B315" s="39" t="s">
        <v>1249</v>
      </c>
      <c r="C315" s="39" t="s">
        <v>1160</v>
      </c>
      <c r="D315" s="39" t="s">
        <v>1161</v>
      </c>
      <c r="E315" s="39" t="s">
        <v>1250</v>
      </c>
      <c r="F315" s="39" t="s">
        <v>1251</v>
      </c>
      <c r="G315" s="39" t="s">
        <v>86</v>
      </c>
      <c r="H315" s="39" t="s">
        <v>1142</v>
      </c>
      <c r="I315" s="39" t="s">
        <v>88</v>
      </c>
      <c r="J315" s="39" t="s">
        <v>89</v>
      </c>
      <c r="K315" s="39" t="s">
        <v>90</v>
      </c>
      <c r="L315" s="39" t="s">
        <v>1138</v>
      </c>
      <c r="M315" s="39" t="s">
        <v>1138</v>
      </c>
      <c r="N315" s="37">
        <v>45107</v>
      </c>
      <c r="O315" s="57">
        <v>126</v>
      </c>
      <c r="P315" s="37">
        <v>45107</v>
      </c>
      <c r="Q315" s="37">
        <v>45150</v>
      </c>
      <c r="R315" s="37">
        <v>45107</v>
      </c>
      <c r="S315" s="39"/>
      <c r="T315" s="39"/>
      <c r="U315" s="39" t="s">
        <v>91</v>
      </c>
      <c r="V315" s="39" t="s">
        <v>121</v>
      </c>
      <c r="W315" s="39">
        <v>126</v>
      </c>
      <c r="X315" s="39">
        <v>126</v>
      </c>
      <c r="Y315" s="39"/>
      <c r="Z315" s="39" t="s">
        <v>93</v>
      </c>
      <c r="AA315" s="39">
        <v>200000</v>
      </c>
      <c r="AB315" s="40">
        <v>44918</v>
      </c>
      <c r="AC315" s="39">
        <v>25.5</v>
      </c>
      <c r="AD315" s="39"/>
      <c r="AE315" s="39">
        <v>126</v>
      </c>
      <c r="AF315" s="39" t="s">
        <v>94</v>
      </c>
      <c r="AG315" s="39" t="s">
        <v>121</v>
      </c>
      <c r="AH315" s="39">
        <v>12.5</v>
      </c>
      <c r="AI315" s="39">
        <f t="shared" si="40"/>
        <v>1575</v>
      </c>
      <c r="AJ315" s="39"/>
      <c r="AK315" s="39" t="s">
        <v>95</v>
      </c>
      <c r="AL315" s="39">
        <v>126</v>
      </c>
      <c r="AM315" s="39">
        <v>30</v>
      </c>
      <c r="AN315" s="39">
        <f t="shared" si="41"/>
        <v>3780</v>
      </c>
      <c r="AO315" s="39"/>
      <c r="AP315" s="39"/>
      <c r="AQ315" s="39">
        <f t="shared" si="42"/>
        <v>0</v>
      </c>
      <c r="AR315" s="39">
        <f t="shared" si="43"/>
        <v>3780</v>
      </c>
      <c r="AS315" s="39"/>
      <c r="AT315" s="39" t="s">
        <v>577</v>
      </c>
      <c r="AU315" s="40">
        <v>45082</v>
      </c>
      <c r="AV315" s="39">
        <f t="shared" si="44"/>
        <v>30</v>
      </c>
      <c r="AW315" s="39">
        <f t="shared" si="45"/>
        <v>3780</v>
      </c>
      <c r="AX315" s="39"/>
      <c r="AY315" s="39" t="s">
        <v>1143</v>
      </c>
      <c r="AZ315" s="40">
        <v>45156</v>
      </c>
      <c r="BA315" s="39">
        <f t="shared" si="46"/>
        <v>30</v>
      </c>
      <c r="BB315" s="39">
        <f t="shared" si="47"/>
        <v>126</v>
      </c>
      <c r="BC315" s="39">
        <f t="shared" si="48"/>
        <v>3780</v>
      </c>
      <c r="BD315" s="39"/>
      <c r="BE315" s="39" t="s">
        <v>238</v>
      </c>
      <c r="BF315" s="39" t="s">
        <v>1249</v>
      </c>
      <c r="BG315" s="39" t="s">
        <v>99</v>
      </c>
      <c r="BH315" s="38" t="s">
        <v>1003</v>
      </c>
      <c r="BI315" s="38" t="s">
        <v>100</v>
      </c>
      <c r="BJ315" s="38" t="s">
        <v>101</v>
      </c>
    </row>
    <row r="316" spans="1:62" s="25" customFormat="1" ht="12.75" customHeight="1">
      <c r="A316" s="39">
        <f t="shared" si="49"/>
        <v>314</v>
      </c>
      <c r="B316" s="39" t="s">
        <v>1252</v>
      </c>
      <c r="C316" s="39" t="s">
        <v>1253</v>
      </c>
      <c r="D316" s="39" t="s">
        <v>1254</v>
      </c>
      <c r="E316" s="39" t="s">
        <v>1255</v>
      </c>
      <c r="F316" s="39" t="s">
        <v>1256</v>
      </c>
      <c r="G316" s="39" t="s">
        <v>86</v>
      </c>
      <c r="H316" s="39" t="s">
        <v>1142</v>
      </c>
      <c r="I316" s="39" t="s">
        <v>88</v>
      </c>
      <c r="J316" s="39" t="s">
        <v>89</v>
      </c>
      <c r="K316" s="39" t="s">
        <v>90</v>
      </c>
      <c r="L316" s="39" t="s">
        <v>1138</v>
      </c>
      <c r="M316" s="39" t="s">
        <v>1138</v>
      </c>
      <c r="N316" s="37">
        <v>45107</v>
      </c>
      <c r="O316" s="57">
        <v>215</v>
      </c>
      <c r="P316" s="37">
        <v>45107</v>
      </c>
      <c r="Q316" s="37">
        <v>45150</v>
      </c>
      <c r="R316" s="37">
        <v>45107</v>
      </c>
      <c r="S316" s="39"/>
      <c r="T316" s="39"/>
      <c r="U316" s="39" t="s">
        <v>91</v>
      </c>
      <c r="V316" s="39" t="s">
        <v>121</v>
      </c>
      <c r="W316" s="39">
        <v>215</v>
      </c>
      <c r="X316" s="39">
        <v>215</v>
      </c>
      <c r="Y316" s="39"/>
      <c r="Z316" s="39" t="s">
        <v>93</v>
      </c>
      <c r="AA316" s="39">
        <v>200000</v>
      </c>
      <c r="AB316" s="40">
        <v>44918</v>
      </c>
      <c r="AC316" s="39">
        <v>25.5</v>
      </c>
      <c r="AD316" s="39"/>
      <c r="AE316" s="39">
        <v>215</v>
      </c>
      <c r="AF316" s="39" t="s">
        <v>94</v>
      </c>
      <c r="AG316" s="39" t="s">
        <v>121</v>
      </c>
      <c r="AH316" s="39">
        <v>12.5</v>
      </c>
      <c r="AI316" s="39">
        <f t="shared" si="40"/>
        <v>2687.5</v>
      </c>
      <c r="AJ316" s="39"/>
      <c r="AK316" s="39" t="s">
        <v>95</v>
      </c>
      <c r="AL316" s="39">
        <v>215</v>
      </c>
      <c r="AM316" s="39">
        <v>30</v>
      </c>
      <c r="AN316" s="39">
        <f t="shared" si="41"/>
        <v>6450</v>
      </c>
      <c r="AO316" s="39"/>
      <c r="AP316" s="39"/>
      <c r="AQ316" s="39">
        <f t="shared" si="42"/>
        <v>0</v>
      </c>
      <c r="AR316" s="39">
        <f t="shared" si="43"/>
        <v>6450</v>
      </c>
      <c r="AS316" s="39"/>
      <c r="AT316" s="39" t="s">
        <v>577</v>
      </c>
      <c r="AU316" s="40">
        <v>45082</v>
      </c>
      <c r="AV316" s="39">
        <f t="shared" si="44"/>
        <v>30</v>
      </c>
      <c r="AW316" s="39">
        <f t="shared" si="45"/>
        <v>6450</v>
      </c>
      <c r="AX316" s="39"/>
      <c r="AY316" s="39" t="s">
        <v>1143</v>
      </c>
      <c r="AZ316" s="40">
        <v>45156</v>
      </c>
      <c r="BA316" s="39">
        <f t="shared" si="46"/>
        <v>30</v>
      </c>
      <c r="BB316" s="39">
        <f t="shared" si="47"/>
        <v>215</v>
      </c>
      <c r="BC316" s="39">
        <f t="shared" si="48"/>
        <v>6450</v>
      </c>
      <c r="BD316" s="39"/>
      <c r="BE316" s="39" t="s">
        <v>242</v>
      </c>
      <c r="BF316" s="39" t="s">
        <v>1252</v>
      </c>
      <c r="BG316" s="39" t="s">
        <v>99</v>
      </c>
      <c r="BH316" s="38" t="s">
        <v>1003</v>
      </c>
      <c r="BI316" s="38" t="s">
        <v>100</v>
      </c>
      <c r="BJ316" s="38" t="s">
        <v>101</v>
      </c>
    </row>
    <row r="317" spans="1:62" s="25" customFormat="1" ht="12.75" customHeight="1">
      <c r="A317" s="39">
        <f t="shared" si="49"/>
        <v>315</v>
      </c>
      <c r="B317" s="39" t="s">
        <v>1257</v>
      </c>
      <c r="C317" s="39" t="s">
        <v>1258</v>
      </c>
      <c r="D317" s="39" t="s">
        <v>1254</v>
      </c>
      <c r="E317" s="39" t="s">
        <v>1259</v>
      </c>
      <c r="F317" s="39" t="s">
        <v>1260</v>
      </c>
      <c r="G317" s="39" t="s">
        <v>86</v>
      </c>
      <c r="H317" s="39" t="s">
        <v>1142</v>
      </c>
      <c r="I317" s="39" t="s">
        <v>88</v>
      </c>
      <c r="J317" s="39" t="s">
        <v>89</v>
      </c>
      <c r="K317" s="39" t="s">
        <v>90</v>
      </c>
      <c r="L317" s="39" t="s">
        <v>1138</v>
      </c>
      <c r="M317" s="39" t="s">
        <v>1138</v>
      </c>
      <c r="N317" s="37">
        <v>45107</v>
      </c>
      <c r="O317" s="57">
        <v>140</v>
      </c>
      <c r="P317" s="37">
        <v>45107</v>
      </c>
      <c r="Q317" s="37">
        <v>45150</v>
      </c>
      <c r="R317" s="37">
        <v>45107</v>
      </c>
      <c r="S317" s="39"/>
      <c r="T317" s="39"/>
      <c r="U317" s="39" t="s">
        <v>91</v>
      </c>
      <c r="V317" s="39" t="s">
        <v>121</v>
      </c>
      <c r="W317" s="39">
        <v>140</v>
      </c>
      <c r="X317" s="39">
        <v>140</v>
      </c>
      <c r="Y317" s="39"/>
      <c r="Z317" s="39" t="s">
        <v>93</v>
      </c>
      <c r="AA317" s="39">
        <v>200000</v>
      </c>
      <c r="AB317" s="40">
        <v>44918</v>
      </c>
      <c r="AC317" s="39">
        <v>25.5</v>
      </c>
      <c r="AD317" s="39"/>
      <c r="AE317" s="39">
        <v>140</v>
      </c>
      <c r="AF317" s="39" t="s">
        <v>94</v>
      </c>
      <c r="AG317" s="39" t="s">
        <v>121</v>
      </c>
      <c r="AH317" s="39">
        <v>12.5</v>
      </c>
      <c r="AI317" s="39">
        <f t="shared" si="40"/>
        <v>1750</v>
      </c>
      <c r="AJ317" s="39"/>
      <c r="AK317" s="39" t="s">
        <v>95</v>
      </c>
      <c r="AL317" s="39">
        <v>140</v>
      </c>
      <c r="AM317" s="39">
        <v>30</v>
      </c>
      <c r="AN317" s="39">
        <f t="shared" si="41"/>
        <v>4200</v>
      </c>
      <c r="AO317" s="39"/>
      <c r="AP317" s="39"/>
      <c r="AQ317" s="39">
        <f t="shared" si="42"/>
        <v>0</v>
      </c>
      <c r="AR317" s="39">
        <f t="shared" si="43"/>
        <v>4200</v>
      </c>
      <c r="AS317" s="39"/>
      <c r="AT317" s="39" t="s">
        <v>577</v>
      </c>
      <c r="AU317" s="40">
        <v>45082</v>
      </c>
      <c r="AV317" s="39">
        <f t="shared" si="44"/>
        <v>30</v>
      </c>
      <c r="AW317" s="39">
        <f t="shared" si="45"/>
        <v>4200</v>
      </c>
      <c r="AX317" s="39"/>
      <c r="AY317" s="39" t="s">
        <v>1143</v>
      </c>
      <c r="AZ317" s="40">
        <v>45156</v>
      </c>
      <c r="BA317" s="39">
        <f t="shared" si="46"/>
        <v>30</v>
      </c>
      <c r="BB317" s="39">
        <f t="shared" si="47"/>
        <v>140</v>
      </c>
      <c r="BC317" s="39">
        <f t="shared" si="48"/>
        <v>4200</v>
      </c>
      <c r="BD317" s="39"/>
      <c r="BE317" s="39" t="s">
        <v>246</v>
      </c>
      <c r="BF317" s="39" t="s">
        <v>1257</v>
      </c>
      <c r="BG317" s="39" t="s">
        <v>99</v>
      </c>
      <c r="BH317" s="38" t="s">
        <v>1003</v>
      </c>
      <c r="BI317" s="38" t="s">
        <v>100</v>
      </c>
      <c r="BJ317" s="38" t="s">
        <v>101</v>
      </c>
    </row>
    <row r="318" spans="1:62" s="25" customFormat="1" ht="12.75" customHeight="1">
      <c r="A318" s="39">
        <f t="shared" si="49"/>
        <v>316</v>
      </c>
      <c r="B318" s="39" t="s">
        <v>1261</v>
      </c>
      <c r="C318" s="39" t="s">
        <v>1258</v>
      </c>
      <c r="D318" s="39" t="s">
        <v>1254</v>
      </c>
      <c r="E318" s="39" t="s">
        <v>1262</v>
      </c>
      <c r="F318" s="39" t="s">
        <v>1263</v>
      </c>
      <c r="G318" s="39" t="s">
        <v>86</v>
      </c>
      <c r="H318" s="39" t="s">
        <v>1142</v>
      </c>
      <c r="I318" s="39" t="s">
        <v>88</v>
      </c>
      <c r="J318" s="39" t="s">
        <v>89</v>
      </c>
      <c r="K318" s="39" t="s">
        <v>90</v>
      </c>
      <c r="L318" s="39" t="s">
        <v>1138</v>
      </c>
      <c r="M318" s="39" t="s">
        <v>1138</v>
      </c>
      <c r="N318" s="37">
        <v>45107</v>
      </c>
      <c r="O318" s="57">
        <v>90</v>
      </c>
      <c r="P318" s="37">
        <v>45107</v>
      </c>
      <c r="Q318" s="37">
        <v>45150</v>
      </c>
      <c r="R318" s="37">
        <v>45107</v>
      </c>
      <c r="S318" s="39"/>
      <c r="T318" s="39"/>
      <c r="U318" s="39" t="s">
        <v>91</v>
      </c>
      <c r="V318" s="39" t="s">
        <v>121</v>
      </c>
      <c r="W318" s="39">
        <v>90</v>
      </c>
      <c r="X318" s="39">
        <v>90</v>
      </c>
      <c r="Y318" s="39"/>
      <c r="Z318" s="39" t="s">
        <v>93</v>
      </c>
      <c r="AA318" s="39">
        <v>200000</v>
      </c>
      <c r="AB318" s="40">
        <v>44918</v>
      </c>
      <c r="AC318" s="39">
        <v>25.5</v>
      </c>
      <c r="AD318" s="39"/>
      <c r="AE318" s="39">
        <v>90</v>
      </c>
      <c r="AF318" s="39" t="s">
        <v>94</v>
      </c>
      <c r="AG318" s="39" t="s">
        <v>121</v>
      </c>
      <c r="AH318" s="39">
        <v>12.5</v>
      </c>
      <c r="AI318" s="39">
        <f t="shared" si="40"/>
        <v>1125</v>
      </c>
      <c r="AJ318" s="39"/>
      <c r="AK318" s="39" t="s">
        <v>95</v>
      </c>
      <c r="AL318" s="39">
        <v>90</v>
      </c>
      <c r="AM318" s="39">
        <v>30</v>
      </c>
      <c r="AN318" s="39">
        <f t="shared" si="41"/>
        <v>2700</v>
      </c>
      <c r="AO318" s="39"/>
      <c r="AP318" s="39"/>
      <c r="AQ318" s="39">
        <f t="shared" si="42"/>
        <v>0</v>
      </c>
      <c r="AR318" s="39">
        <f t="shared" si="43"/>
        <v>2700</v>
      </c>
      <c r="AS318" s="39"/>
      <c r="AT318" s="39" t="s">
        <v>577</v>
      </c>
      <c r="AU318" s="40">
        <v>45082</v>
      </c>
      <c r="AV318" s="39">
        <f t="shared" si="44"/>
        <v>30</v>
      </c>
      <c r="AW318" s="39">
        <f t="shared" si="45"/>
        <v>2700</v>
      </c>
      <c r="AX318" s="39"/>
      <c r="AY318" s="39" t="s">
        <v>1143</v>
      </c>
      <c r="AZ318" s="40">
        <v>45156</v>
      </c>
      <c r="BA318" s="39">
        <f t="shared" si="46"/>
        <v>30</v>
      </c>
      <c r="BB318" s="39">
        <f t="shared" si="47"/>
        <v>90</v>
      </c>
      <c r="BC318" s="39">
        <f t="shared" si="48"/>
        <v>2700</v>
      </c>
      <c r="BD318" s="39"/>
      <c r="BE318" s="39" t="s">
        <v>251</v>
      </c>
      <c r="BF318" s="39" t="s">
        <v>1261</v>
      </c>
      <c r="BG318" s="39" t="s">
        <v>99</v>
      </c>
      <c r="BH318" s="38" t="s">
        <v>1003</v>
      </c>
      <c r="BI318" s="38" t="s">
        <v>100</v>
      </c>
      <c r="BJ318" s="38" t="s">
        <v>101</v>
      </c>
    </row>
    <row r="319" spans="1:62" s="25" customFormat="1" ht="12.75" customHeight="1">
      <c r="A319" s="39">
        <f t="shared" si="49"/>
        <v>317</v>
      </c>
      <c r="B319" s="39" t="s">
        <v>1264</v>
      </c>
      <c r="C319" s="39" t="s">
        <v>1265</v>
      </c>
      <c r="D319" s="39" t="s">
        <v>1266</v>
      </c>
      <c r="E319" s="39" t="s">
        <v>1267</v>
      </c>
      <c r="F319" s="39" t="s">
        <v>1268</v>
      </c>
      <c r="G319" s="39" t="s">
        <v>86</v>
      </c>
      <c r="H319" s="39" t="s">
        <v>1142</v>
      </c>
      <c r="I319" s="39" t="s">
        <v>88</v>
      </c>
      <c r="J319" s="39" t="s">
        <v>89</v>
      </c>
      <c r="K319" s="39" t="s">
        <v>90</v>
      </c>
      <c r="L319" s="39" t="s">
        <v>1138</v>
      </c>
      <c r="M319" s="39" t="s">
        <v>1138</v>
      </c>
      <c r="N319" s="37">
        <v>45107</v>
      </c>
      <c r="O319" s="57">
        <v>241</v>
      </c>
      <c r="P319" s="37">
        <v>45107</v>
      </c>
      <c r="Q319" s="37">
        <v>45150</v>
      </c>
      <c r="R319" s="37">
        <v>45107</v>
      </c>
      <c r="S319" s="39"/>
      <c r="T319" s="39"/>
      <c r="U319" s="39" t="s">
        <v>91</v>
      </c>
      <c r="V319" s="39" t="s">
        <v>121</v>
      </c>
      <c r="W319" s="39">
        <v>241</v>
      </c>
      <c r="X319" s="39">
        <v>241</v>
      </c>
      <c r="Y319" s="39"/>
      <c r="Z319" s="39" t="s">
        <v>93</v>
      </c>
      <c r="AA319" s="39">
        <v>200000</v>
      </c>
      <c r="AB319" s="40">
        <v>44918</v>
      </c>
      <c r="AC319" s="39">
        <v>25.5</v>
      </c>
      <c r="AD319" s="39"/>
      <c r="AE319" s="39">
        <v>241</v>
      </c>
      <c r="AF319" s="39" t="s">
        <v>94</v>
      </c>
      <c r="AG319" s="39" t="s">
        <v>121</v>
      </c>
      <c r="AH319" s="39">
        <v>12.5</v>
      </c>
      <c r="AI319" s="39">
        <f t="shared" si="40"/>
        <v>3012.5</v>
      </c>
      <c r="AJ319" s="39"/>
      <c r="AK319" s="39" t="s">
        <v>95</v>
      </c>
      <c r="AL319" s="39">
        <v>241</v>
      </c>
      <c r="AM319" s="39">
        <v>30</v>
      </c>
      <c r="AN319" s="39">
        <f t="shared" si="41"/>
        <v>7230</v>
      </c>
      <c r="AO319" s="39"/>
      <c r="AP319" s="39"/>
      <c r="AQ319" s="39">
        <f t="shared" si="42"/>
        <v>0</v>
      </c>
      <c r="AR319" s="39">
        <f t="shared" si="43"/>
        <v>7230</v>
      </c>
      <c r="AS319" s="39"/>
      <c r="AT319" s="39" t="s">
        <v>577</v>
      </c>
      <c r="AU319" s="40">
        <v>45082</v>
      </c>
      <c r="AV319" s="39">
        <f t="shared" si="44"/>
        <v>30</v>
      </c>
      <c r="AW319" s="39">
        <f t="shared" si="45"/>
        <v>7230</v>
      </c>
      <c r="AX319" s="39"/>
      <c r="AY319" s="39" t="s">
        <v>1143</v>
      </c>
      <c r="AZ319" s="40">
        <v>45156</v>
      </c>
      <c r="BA319" s="39">
        <f t="shared" si="46"/>
        <v>30</v>
      </c>
      <c r="BB319" s="39">
        <f t="shared" si="47"/>
        <v>241</v>
      </c>
      <c r="BC319" s="39">
        <f t="shared" si="48"/>
        <v>7230</v>
      </c>
      <c r="BD319" s="39"/>
      <c r="BE319" s="39" t="s">
        <v>255</v>
      </c>
      <c r="BF319" s="39" t="s">
        <v>1264</v>
      </c>
      <c r="BG319" s="39" t="s">
        <v>99</v>
      </c>
      <c r="BH319" s="38" t="s">
        <v>1003</v>
      </c>
      <c r="BI319" s="38" t="s">
        <v>100</v>
      </c>
      <c r="BJ319" s="38" t="s">
        <v>101</v>
      </c>
    </row>
    <row r="320" spans="1:62" s="25" customFormat="1" ht="12.75" customHeight="1">
      <c r="A320" s="39">
        <f t="shared" si="49"/>
        <v>318</v>
      </c>
      <c r="B320" s="39" t="s">
        <v>1269</v>
      </c>
      <c r="C320" s="39" t="s">
        <v>1270</v>
      </c>
      <c r="D320" s="39" t="s">
        <v>1271</v>
      </c>
      <c r="E320" s="39" t="s">
        <v>1272</v>
      </c>
      <c r="F320" s="39" t="s">
        <v>1273</v>
      </c>
      <c r="G320" s="39" t="s">
        <v>86</v>
      </c>
      <c r="H320" s="39" t="s">
        <v>1142</v>
      </c>
      <c r="I320" s="39" t="s">
        <v>88</v>
      </c>
      <c r="J320" s="39" t="s">
        <v>89</v>
      </c>
      <c r="K320" s="39" t="s">
        <v>90</v>
      </c>
      <c r="L320" s="39" t="s">
        <v>1138</v>
      </c>
      <c r="M320" s="39" t="s">
        <v>1138</v>
      </c>
      <c r="N320" s="37">
        <v>45107</v>
      </c>
      <c r="O320" s="57">
        <v>102</v>
      </c>
      <c r="P320" s="37">
        <v>45107</v>
      </c>
      <c r="Q320" s="37">
        <v>45150</v>
      </c>
      <c r="R320" s="37">
        <v>45107</v>
      </c>
      <c r="S320" s="39"/>
      <c r="T320" s="39"/>
      <c r="U320" s="39" t="s">
        <v>91</v>
      </c>
      <c r="V320" s="39" t="s">
        <v>121</v>
      </c>
      <c r="W320" s="39">
        <v>102</v>
      </c>
      <c r="X320" s="39">
        <v>102</v>
      </c>
      <c r="Y320" s="39"/>
      <c r="Z320" s="39" t="s">
        <v>93</v>
      </c>
      <c r="AA320" s="39">
        <v>200000</v>
      </c>
      <c r="AB320" s="40">
        <v>44918</v>
      </c>
      <c r="AC320" s="39">
        <v>25.5</v>
      </c>
      <c r="AD320" s="39"/>
      <c r="AE320" s="39">
        <v>102</v>
      </c>
      <c r="AF320" s="39" t="s">
        <v>94</v>
      </c>
      <c r="AG320" s="39" t="s">
        <v>121</v>
      </c>
      <c r="AH320" s="39">
        <v>12.5</v>
      </c>
      <c r="AI320" s="39">
        <f t="shared" si="40"/>
        <v>1275</v>
      </c>
      <c r="AJ320" s="39"/>
      <c r="AK320" s="39" t="s">
        <v>95</v>
      </c>
      <c r="AL320" s="39">
        <v>102</v>
      </c>
      <c r="AM320" s="39">
        <v>30</v>
      </c>
      <c r="AN320" s="39">
        <f t="shared" si="41"/>
        <v>3060</v>
      </c>
      <c r="AO320" s="39"/>
      <c r="AP320" s="39"/>
      <c r="AQ320" s="39">
        <f t="shared" si="42"/>
        <v>0</v>
      </c>
      <c r="AR320" s="39">
        <f t="shared" si="43"/>
        <v>3060</v>
      </c>
      <c r="AS320" s="39"/>
      <c r="AT320" s="39" t="s">
        <v>577</v>
      </c>
      <c r="AU320" s="40">
        <v>45082</v>
      </c>
      <c r="AV320" s="39">
        <f t="shared" si="44"/>
        <v>30</v>
      </c>
      <c r="AW320" s="39">
        <f t="shared" si="45"/>
        <v>3060</v>
      </c>
      <c r="AX320" s="39"/>
      <c r="AY320" s="39" t="s">
        <v>1143</v>
      </c>
      <c r="AZ320" s="40">
        <v>45156</v>
      </c>
      <c r="BA320" s="39">
        <f t="shared" si="46"/>
        <v>30</v>
      </c>
      <c r="BB320" s="39">
        <f t="shared" si="47"/>
        <v>102</v>
      </c>
      <c r="BC320" s="39">
        <f t="shared" si="48"/>
        <v>3060</v>
      </c>
      <c r="BD320" s="39"/>
      <c r="BE320" s="39" t="s">
        <v>259</v>
      </c>
      <c r="BF320" s="39" t="s">
        <v>1269</v>
      </c>
      <c r="BG320" s="39" t="s">
        <v>99</v>
      </c>
      <c r="BH320" s="38" t="s">
        <v>1003</v>
      </c>
      <c r="BI320" s="38" t="s">
        <v>100</v>
      </c>
      <c r="BJ320" s="38" t="s">
        <v>101</v>
      </c>
    </row>
    <row r="321" spans="1:62" s="25" customFormat="1" ht="12.75" customHeight="1">
      <c r="A321" s="39">
        <f t="shared" si="49"/>
        <v>319</v>
      </c>
      <c r="B321" s="39" t="s">
        <v>1274</v>
      </c>
      <c r="C321" s="39" t="s">
        <v>1270</v>
      </c>
      <c r="D321" s="39" t="s">
        <v>1271</v>
      </c>
      <c r="E321" s="39" t="s">
        <v>1275</v>
      </c>
      <c r="F321" s="39" t="s">
        <v>1276</v>
      </c>
      <c r="G321" s="39" t="s">
        <v>86</v>
      </c>
      <c r="H321" s="39" t="s">
        <v>1142</v>
      </c>
      <c r="I321" s="39" t="s">
        <v>88</v>
      </c>
      <c r="J321" s="39" t="s">
        <v>89</v>
      </c>
      <c r="K321" s="39" t="s">
        <v>90</v>
      </c>
      <c r="L321" s="39" t="s">
        <v>1138</v>
      </c>
      <c r="M321" s="39" t="s">
        <v>1138</v>
      </c>
      <c r="N321" s="37">
        <v>45107</v>
      </c>
      <c r="O321" s="57">
        <v>51</v>
      </c>
      <c r="P321" s="37">
        <v>45107</v>
      </c>
      <c r="Q321" s="37">
        <v>45150</v>
      </c>
      <c r="R321" s="37">
        <v>45107</v>
      </c>
      <c r="S321" s="39"/>
      <c r="T321" s="39"/>
      <c r="U321" s="39" t="s">
        <v>91</v>
      </c>
      <c r="V321" s="39" t="s">
        <v>121</v>
      </c>
      <c r="W321" s="39">
        <v>51</v>
      </c>
      <c r="X321" s="39">
        <v>51</v>
      </c>
      <c r="Y321" s="39"/>
      <c r="Z321" s="39" t="s">
        <v>93</v>
      </c>
      <c r="AA321" s="39">
        <v>200000</v>
      </c>
      <c r="AB321" s="40">
        <v>44918</v>
      </c>
      <c r="AC321" s="39">
        <v>25.5</v>
      </c>
      <c r="AD321" s="39"/>
      <c r="AE321" s="39">
        <v>51</v>
      </c>
      <c r="AF321" s="39" t="s">
        <v>94</v>
      </c>
      <c r="AG321" s="39" t="s">
        <v>121</v>
      </c>
      <c r="AH321" s="39">
        <v>12.5</v>
      </c>
      <c r="AI321" s="39">
        <f t="shared" si="40"/>
        <v>637.5</v>
      </c>
      <c r="AJ321" s="39"/>
      <c r="AK321" s="39" t="s">
        <v>95</v>
      </c>
      <c r="AL321" s="39">
        <v>51</v>
      </c>
      <c r="AM321" s="39">
        <v>30</v>
      </c>
      <c r="AN321" s="39">
        <f t="shared" si="41"/>
        <v>1530</v>
      </c>
      <c r="AO321" s="39"/>
      <c r="AP321" s="39"/>
      <c r="AQ321" s="39">
        <f t="shared" si="42"/>
        <v>0</v>
      </c>
      <c r="AR321" s="39">
        <f t="shared" si="43"/>
        <v>1530</v>
      </c>
      <c r="AS321" s="39"/>
      <c r="AT321" s="39" t="s">
        <v>577</v>
      </c>
      <c r="AU321" s="40">
        <v>45082</v>
      </c>
      <c r="AV321" s="39">
        <f t="shared" si="44"/>
        <v>30</v>
      </c>
      <c r="AW321" s="39">
        <f t="shared" si="45"/>
        <v>1530</v>
      </c>
      <c r="AX321" s="39"/>
      <c r="AY321" s="39" t="s">
        <v>1143</v>
      </c>
      <c r="AZ321" s="40">
        <v>45156</v>
      </c>
      <c r="BA321" s="39">
        <f t="shared" si="46"/>
        <v>30</v>
      </c>
      <c r="BB321" s="39">
        <f t="shared" si="47"/>
        <v>51</v>
      </c>
      <c r="BC321" s="39">
        <f t="shared" si="48"/>
        <v>1530</v>
      </c>
      <c r="BD321" s="39"/>
      <c r="BE321" s="39" t="s">
        <v>263</v>
      </c>
      <c r="BF321" s="39" t="s">
        <v>1274</v>
      </c>
      <c r="BG321" s="39" t="s">
        <v>99</v>
      </c>
      <c r="BH321" s="38" t="s">
        <v>1003</v>
      </c>
      <c r="BI321" s="38" t="s">
        <v>100</v>
      </c>
      <c r="BJ321" s="38" t="s">
        <v>101</v>
      </c>
    </row>
    <row r="322" spans="1:62" s="25" customFormat="1" ht="12.75" customHeight="1">
      <c r="A322" s="39">
        <f t="shared" si="49"/>
        <v>320</v>
      </c>
      <c r="B322" s="39" t="s">
        <v>1277</v>
      </c>
      <c r="C322" s="39" t="s">
        <v>1138</v>
      </c>
      <c r="D322" s="39" t="s">
        <v>1139</v>
      </c>
      <c r="E322" s="39" t="s">
        <v>1270</v>
      </c>
      <c r="F322" s="39" t="s">
        <v>1271</v>
      </c>
      <c r="G322" s="39" t="s">
        <v>86</v>
      </c>
      <c r="H322" s="39" t="s">
        <v>1142</v>
      </c>
      <c r="I322" s="39" t="s">
        <v>88</v>
      </c>
      <c r="J322" s="39" t="s">
        <v>89</v>
      </c>
      <c r="K322" s="39" t="s">
        <v>90</v>
      </c>
      <c r="L322" s="39" t="s">
        <v>1138</v>
      </c>
      <c r="M322" s="39" t="s">
        <v>1138</v>
      </c>
      <c r="N322" s="37">
        <v>45107</v>
      </c>
      <c r="O322" s="57">
        <v>819</v>
      </c>
      <c r="P322" s="37">
        <v>45107</v>
      </c>
      <c r="Q322" s="37">
        <v>45150</v>
      </c>
      <c r="R322" s="37">
        <v>45107</v>
      </c>
      <c r="S322" s="39"/>
      <c r="T322" s="39"/>
      <c r="U322" s="39" t="s">
        <v>91</v>
      </c>
      <c r="V322" s="39" t="s">
        <v>121</v>
      </c>
      <c r="W322" s="39">
        <v>819</v>
      </c>
      <c r="X322" s="39">
        <v>819</v>
      </c>
      <c r="Y322" s="39"/>
      <c r="Z322" s="39" t="s">
        <v>93</v>
      </c>
      <c r="AA322" s="39">
        <v>200000</v>
      </c>
      <c r="AB322" s="40">
        <v>44918</v>
      </c>
      <c r="AC322" s="39">
        <v>25.5</v>
      </c>
      <c r="AD322" s="39"/>
      <c r="AE322" s="39">
        <v>819</v>
      </c>
      <c r="AF322" s="39" t="s">
        <v>94</v>
      </c>
      <c r="AG322" s="39" t="s">
        <v>121</v>
      </c>
      <c r="AH322" s="39">
        <v>12.5</v>
      </c>
      <c r="AI322" s="39">
        <f t="shared" si="40"/>
        <v>10237.5</v>
      </c>
      <c r="AJ322" s="39"/>
      <c r="AK322" s="39" t="s">
        <v>95</v>
      </c>
      <c r="AL322" s="39">
        <v>819</v>
      </c>
      <c r="AM322" s="39">
        <v>30</v>
      </c>
      <c r="AN322" s="39">
        <f t="shared" si="41"/>
        <v>24570</v>
      </c>
      <c r="AO322" s="39"/>
      <c r="AP322" s="39"/>
      <c r="AQ322" s="39">
        <f t="shared" si="42"/>
        <v>0</v>
      </c>
      <c r="AR322" s="39">
        <f t="shared" si="43"/>
        <v>24570</v>
      </c>
      <c r="AS322" s="39"/>
      <c r="AT322" s="39" t="s">
        <v>577</v>
      </c>
      <c r="AU322" s="40">
        <v>45082</v>
      </c>
      <c r="AV322" s="39">
        <f t="shared" si="44"/>
        <v>30</v>
      </c>
      <c r="AW322" s="39">
        <f t="shared" si="45"/>
        <v>24570</v>
      </c>
      <c r="AX322" s="39"/>
      <c r="AY322" s="39" t="s">
        <v>1143</v>
      </c>
      <c r="AZ322" s="40">
        <v>45156</v>
      </c>
      <c r="BA322" s="39">
        <f t="shared" si="46"/>
        <v>30</v>
      </c>
      <c r="BB322" s="39">
        <f t="shared" si="47"/>
        <v>819</v>
      </c>
      <c r="BC322" s="39">
        <f t="shared" si="48"/>
        <v>24570</v>
      </c>
      <c r="BD322" s="39"/>
      <c r="BE322" s="39" t="s">
        <v>269</v>
      </c>
      <c r="BF322" s="39" t="s">
        <v>1277</v>
      </c>
      <c r="BG322" s="39" t="s">
        <v>99</v>
      </c>
      <c r="BH322" s="38" t="s">
        <v>1003</v>
      </c>
      <c r="BI322" s="38" t="s">
        <v>100</v>
      </c>
      <c r="BJ322" s="38" t="s">
        <v>101</v>
      </c>
    </row>
    <row r="323" spans="1:62" s="25" customFormat="1" ht="12.75" customHeight="1">
      <c r="A323" s="39">
        <f t="shared" si="49"/>
        <v>321</v>
      </c>
      <c r="B323" s="39" t="s">
        <v>1278</v>
      </c>
      <c r="C323" s="39" t="s">
        <v>1279</v>
      </c>
      <c r="D323" s="39" t="s">
        <v>1280</v>
      </c>
      <c r="E323" s="39" t="s">
        <v>1281</v>
      </c>
      <c r="F323" s="39" t="s">
        <v>1282</v>
      </c>
      <c r="G323" s="39" t="s">
        <v>86</v>
      </c>
      <c r="H323" s="39" t="s">
        <v>1283</v>
      </c>
      <c r="I323" s="39" t="s">
        <v>88</v>
      </c>
      <c r="J323" s="39" t="s">
        <v>89</v>
      </c>
      <c r="K323" s="39" t="s">
        <v>90</v>
      </c>
      <c r="L323" s="39" t="s">
        <v>1279</v>
      </c>
      <c r="M323" s="39" t="s">
        <v>1279</v>
      </c>
      <c r="N323" s="37">
        <v>45198</v>
      </c>
      <c r="O323" s="57">
        <v>410</v>
      </c>
      <c r="P323" s="37">
        <v>45199</v>
      </c>
      <c r="Q323" s="37">
        <v>45233</v>
      </c>
      <c r="R323" s="37">
        <v>45199</v>
      </c>
      <c r="S323" s="39"/>
      <c r="T323" s="39"/>
      <c r="U323" s="39" t="s">
        <v>91</v>
      </c>
      <c r="V323" s="39" t="s">
        <v>121</v>
      </c>
      <c r="W323" s="39">
        <v>410</v>
      </c>
      <c r="X323" s="39">
        <v>410</v>
      </c>
      <c r="Y323" s="39"/>
      <c r="Z323" s="39" t="s">
        <v>93</v>
      </c>
      <c r="AA323" s="39">
        <v>200000</v>
      </c>
      <c r="AB323" s="40">
        <v>44918</v>
      </c>
      <c r="AC323" s="39">
        <v>25.5</v>
      </c>
      <c r="AD323" s="39"/>
      <c r="AE323" s="39">
        <v>410</v>
      </c>
      <c r="AF323" s="39" t="s">
        <v>94</v>
      </c>
      <c r="AG323" s="39" t="s">
        <v>121</v>
      </c>
      <c r="AH323" s="39">
        <v>13.7578</v>
      </c>
      <c r="AI323" s="39">
        <f t="shared" ref="AI323:AI386" si="50">IF(AE323&lt;&gt;"",AH323*AE323,0)</f>
        <v>5640.6979999999994</v>
      </c>
      <c r="AJ323" s="39"/>
      <c r="AK323" s="39" t="s">
        <v>95</v>
      </c>
      <c r="AL323" s="39">
        <v>410</v>
      </c>
      <c r="AM323" s="39">
        <v>30</v>
      </c>
      <c r="AN323" s="39">
        <f t="shared" ref="AN323:AN386" si="51">IF(AL323&lt;&gt;"",AM323*AL323,0)</f>
        <v>12300</v>
      </c>
      <c r="AO323" s="39"/>
      <c r="AP323" s="39"/>
      <c r="AQ323" s="39">
        <f t="shared" ref="AQ323:AQ386" si="52">IF(AO323&lt;&gt;"",AP323*AO323,0)</f>
        <v>0</v>
      </c>
      <c r="AR323" s="39">
        <f t="shared" ref="AR323:AR386" si="53">AQ323+AN323</f>
        <v>12300</v>
      </c>
      <c r="AS323" s="39"/>
      <c r="AT323" s="39" t="s">
        <v>577</v>
      </c>
      <c r="AU323" s="40">
        <v>45082</v>
      </c>
      <c r="AV323" s="39">
        <f t="shared" ref="AV323:AV386" si="54">AM323</f>
        <v>30</v>
      </c>
      <c r="AW323" s="39">
        <f t="shared" ref="AW323:AW386" si="55">AV323*AL323</f>
        <v>12300</v>
      </c>
      <c r="AX323" s="39"/>
      <c r="AY323" s="39" t="s">
        <v>1284</v>
      </c>
      <c r="AZ323" s="40">
        <v>45250</v>
      </c>
      <c r="BA323" s="39">
        <f t="shared" ref="BA323:BA386" si="56">AM323</f>
        <v>30</v>
      </c>
      <c r="BB323" s="39">
        <f t="shared" ref="BB323:BB386" si="57">AL323</f>
        <v>410</v>
      </c>
      <c r="BC323" s="39">
        <f t="shared" ref="BC323:BC386" si="58">IF(BB323&lt;&gt;"",BB323*BA323,0)</f>
        <v>12300</v>
      </c>
      <c r="BD323" s="39"/>
      <c r="BE323" s="39" t="s">
        <v>98</v>
      </c>
      <c r="BF323" s="39" t="s">
        <v>1278</v>
      </c>
      <c r="BG323" s="39" t="s">
        <v>99</v>
      </c>
      <c r="BH323" s="38" t="s">
        <v>1003</v>
      </c>
      <c r="BI323" s="38" t="s">
        <v>100</v>
      </c>
      <c r="BJ323" s="38" t="s">
        <v>101</v>
      </c>
    </row>
    <row r="324" spans="1:62" s="25" customFormat="1" ht="12.75" customHeight="1">
      <c r="A324" s="39">
        <f t="shared" ref="A324:A387" si="59">A323+1</f>
        <v>322</v>
      </c>
      <c r="B324" s="39" t="s">
        <v>1285</v>
      </c>
      <c r="C324" s="39" t="s">
        <v>1286</v>
      </c>
      <c r="D324" s="39" t="s">
        <v>1287</v>
      </c>
      <c r="E324" s="39" t="s">
        <v>1288</v>
      </c>
      <c r="F324" s="39" t="s">
        <v>1289</v>
      </c>
      <c r="G324" s="39" t="s">
        <v>86</v>
      </c>
      <c r="H324" s="39" t="s">
        <v>1283</v>
      </c>
      <c r="I324" s="39" t="s">
        <v>88</v>
      </c>
      <c r="J324" s="39" t="s">
        <v>89</v>
      </c>
      <c r="K324" s="39" t="s">
        <v>90</v>
      </c>
      <c r="L324" s="39" t="s">
        <v>1279</v>
      </c>
      <c r="M324" s="39" t="s">
        <v>1279</v>
      </c>
      <c r="N324" s="37">
        <v>45198</v>
      </c>
      <c r="O324" s="57">
        <v>501</v>
      </c>
      <c r="P324" s="37">
        <v>45199</v>
      </c>
      <c r="Q324" s="37">
        <v>45233</v>
      </c>
      <c r="R324" s="37">
        <v>45199</v>
      </c>
      <c r="S324" s="39"/>
      <c r="T324" s="39"/>
      <c r="U324" s="39" t="s">
        <v>91</v>
      </c>
      <c r="V324" s="39" t="s">
        <v>121</v>
      </c>
      <c r="W324" s="39">
        <v>501</v>
      </c>
      <c r="X324" s="39">
        <v>501</v>
      </c>
      <c r="Y324" s="39"/>
      <c r="Z324" s="39" t="s">
        <v>93</v>
      </c>
      <c r="AA324" s="39">
        <v>200000</v>
      </c>
      <c r="AB324" s="40">
        <v>44918</v>
      </c>
      <c r="AC324" s="39">
        <v>25.5</v>
      </c>
      <c r="AD324" s="39"/>
      <c r="AE324" s="39">
        <v>501</v>
      </c>
      <c r="AF324" s="39" t="s">
        <v>94</v>
      </c>
      <c r="AG324" s="39" t="s">
        <v>121</v>
      </c>
      <c r="AH324" s="39">
        <v>13.18</v>
      </c>
      <c r="AI324" s="39">
        <f t="shared" si="50"/>
        <v>6603.18</v>
      </c>
      <c r="AJ324" s="39"/>
      <c r="AK324" s="39" t="s">
        <v>95</v>
      </c>
      <c r="AL324" s="39">
        <v>501</v>
      </c>
      <c r="AM324" s="39">
        <v>30</v>
      </c>
      <c r="AN324" s="39">
        <f t="shared" si="51"/>
        <v>15030</v>
      </c>
      <c r="AO324" s="39"/>
      <c r="AP324" s="39"/>
      <c r="AQ324" s="39">
        <f t="shared" si="52"/>
        <v>0</v>
      </c>
      <c r="AR324" s="39">
        <f t="shared" si="53"/>
        <v>15030</v>
      </c>
      <c r="AS324" s="39"/>
      <c r="AT324" s="39" t="s">
        <v>577</v>
      </c>
      <c r="AU324" s="40">
        <v>45082</v>
      </c>
      <c r="AV324" s="39">
        <f t="shared" si="54"/>
        <v>30</v>
      </c>
      <c r="AW324" s="39">
        <f t="shared" si="55"/>
        <v>15030</v>
      </c>
      <c r="AX324" s="39"/>
      <c r="AY324" s="39" t="s">
        <v>1284</v>
      </c>
      <c r="AZ324" s="40">
        <v>45250</v>
      </c>
      <c r="BA324" s="39">
        <f t="shared" si="56"/>
        <v>30</v>
      </c>
      <c r="BB324" s="39">
        <f t="shared" si="57"/>
        <v>501</v>
      </c>
      <c r="BC324" s="39">
        <f t="shared" si="58"/>
        <v>15030</v>
      </c>
      <c r="BD324" s="39"/>
      <c r="BE324" s="39" t="s">
        <v>107</v>
      </c>
      <c r="BF324" s="39" t="s">
        <v>1285</v>
      </c>
      <c r="BG324" s="39" t="s">
        <v>99</v>
      </c>
      <c r="BH324" s="38" t="s">
        <v>1003</v>
      </c>
      <c r="BI324" s="38" t="s">
        <v>100</v>
      </c>
      <c r="BJ324" s="38" t="s">
        <v>101</v>
      </c>
    </row>
    <row r="325" spans="1:62" s="25" customFormat="1" ht="12.75" customHeight="1">
      <c r="A325" s="39">
        <f t="shared" si="59"/>
        <v>323</v>
      </c>
      <c r="B325" s="39" t="s">
        <v>1290</v>
      </c>
      <c r="C325" s="39" t="s">
        <v>1279</v>
      </c>
      <c r="D325" s="39" t="s">
        <v>1280</v>
      </c>
      <c r="E325" s="39" t="s">
        <v>1291</v>
      </c>
      <c r="F325" s="39" t="s">
        <v>1292</v>
      </c>
      <c r="G325" s="39" t="s">
        <v>86</v>
      </c>
      <c r="H325" s="39" t="s">
        <v>1283</v>
      </c>
      <c r="I325" s="39" t="s">
        <v>88</v>
      </c>
      <c r="J325" s="39" t="s">
        <v>89</v>
      </c>
      <c r="K325" s="39" t="s">
        <v>90</v>
      </c>
      <c r="L325" s="39" t="s">
        <v>1279</v>
      </c>
      <c r="M325" s="39" t="s">
        <v>1279</v>
      </c>
      <c r="N325" s="37">
        <v>45198</v>
      </c>
      <c r="O325" s="57">
        <v>230</v>
      </c>
      <c r="P325" s="37">
        <v>45199</v>
      </c>
      <c r="Q325" s="37">
        <v>45233</v>
      </c>
      <c r="R325" s="37">
        <v>45199</v>
      </c>
      <c r="S325" s="39"/>
      <c r="T325" s="39"/>
      <c r="U325" s="39" t="s">
        <v>91</v>
      </c>
      <c r="V325" s="39" t="s">
        <v>121</v>
      </c>
      <c r="W325" s="39">
        <v>230</v>
      </c>
      <c r="X325" s="39">
        <v>230</v>
      </c>
      <c r="Y325" s="39"/>
      <c r="Z325" s="39" t="s">
        <v>93</v>
      </c>
      <c r="AA325" s="39">
        <v>200000</v>
      </c>
      <c r="AB325" s="40">
        <v>44918</v>
      </c>
      <c r="AC325" s="39">
        <v>25.5</v>
      </c>
      <c r="AD325" s="39"/>
      <c r="AE325" s="39">
        <v>230</v>
      </c>
      <c r="AF325" s="39" t="s">
        <v>94</v>
      </c>
      <c r="AG325" s="39" t="s">
        <v>121</v>
      </c>
      <c r="AH325" s="39">
        <v>13.18</v>
      </c>
      <c r="AI325" s="39">
        <f t="shared" si="50"/>
        <v>3031.4</v>
      </c>
      <c r="AJ325" s="39"/>
      <c r="AK325" s="39" t="s">
        <v>95</v>
      </c>
      <c r="AL325" s="39">
        <v>230</v>
      </c>
      <c r="AM325" s="39">
        <v>30</v>
      </c>
      <c r="AN325" s="39">
        <f t="shared" si="51"/>
        <v>6900</v>
      </c>
      <c r="AO325" s="39"/>
      <c r="AP325" s="39"/>
      <c r="AQ325" s="39">
        <f t="shared" si="52"/>
        <v>0</v>
      </c>
      <c r="AR325" s="39">
        <f t="shared" si="53"/>
        <v>6900</v>
      </c>
      <c r="AS325" s="39"/>
      <c r="AT325" s="39" t="s">
        <v>577</v>
      </c>
      <c r="AU325" s="40">
        <v>45082</v>
      </c>
      <c r="AV325" s="39">
        <f t="shared" si="54"/>
        <v>30</v>
      </c>
      <c r="AW325" s="39">
        <f t="shared" si="55"/>
        <v>6900</v>
      </c>
      <c r="AX325" s="39"/>
      <c r="AY325" s="39" t="s">
        <v>1284</v>
      </c>
      <c r="AZ325" s="40">
        <v>45250</v>
      </c>
      <c r="BA325" s="39">
        <f t="shared" si="56"/>
        <v>30</v>
      </c>
      <c r="BB325" s="39">
        <f t="shared" si="57"/>
        <v>230</v>
      </c>
      <c r="BC325" s="39">
        <f t="shared" si="58"/>
        <v>6900</v>
      </c>
      <c r="BD325" s="39"/>
      <c r="BE325" s="39" t="s">
        <v>113</v>
      </c>
      <c r="BF325" s="39" t="s">
        <v>1290</v>
      </c>
      <c r="BG325" s="39" t="s">
        <v>99</v>
      </c>
      <c r="BH325" s="38" t="s">
        <v>1003</v>
      </c>
      <c r="BI325" s="38" t="s">
        <v>100</v>
      </c>
      <c r="BJ325" s="38" t="s">
        <v>101</v>
      </c>
    </row>
    <row r="326" spans="1:62" s="25" customFormat="1" ht="12.75" customHeight="1">
      <c r="A326" s="39">
        <f t="shared" si="59"/>
        <v>324</v>
      </c>
      <c r="B326" s="39" t="s">
        <v>1293</v>
      </c>
      <c r="C326" s="39" t="s">
        <v>1279</v>
      </c>
      <c r="D326" s="39" t="s">
        <v>1280</v>
      </c>
      <c r="E326" s="39" t="s">
        <v>1294</v>
      </c>
      <c r="F326" s="39" t="s">
        <v>1295</v>
      </c>
      <c r="G326" s="39" t="s">
        <v>86</v>
      </c>
      <c r="H326" s="39" t="s">
        <v>1283</v>
      </c>
      <c r="I326" s="39" t="s">
        <v>88</v>
      </c>
      <c r="J326" s="39" t="s">
        <v>89</v>
      </c>
      <c r="K326" s="39" t="s">
        <v>90</v>
      </c>
      <c r="L326" s="39" t="s">
        <v>1279</v>
      </c>
      <c r="M326" s="39" t="s">
        <v>1279</v>
      </c>
      <c r="N326" s="37">
        <v>45198</v>
      </c>
      <c r="O326" s="57">
        <v>183</v>
      </c>
      <c r="P326" s="37">
        <v>45199</v>
      </c>
      <c r="Q326" s="37">
        <v>45233</v>
      </c>
      <c r="R326" s="37">
        <v>45199</v>
      </c>
      <c r="S326" s="39"/>
      <c r="T326" s="39"/>
      <c r="U326" s="39" t="s">
        <v>91</v>
      </c>
      <c r="V326" s="39" t="s">
        <v>121</v>
      </c>
      <c r="W326" s="39">
        <v>183</v>
      </c>
      <c r="X326" s="39">
        <v>183</v>
      </c>
      <c r="Y326" s="39"/>
      <c r="Z326" s="39" t="s">
        <v>93</v>
      </c>
      <c r="AA326" s="39">
        <v>200000</v>
      </c>
      <c r="AB326" s="40">
        <v>44918</v>
      </c>
      <c r="AC326" s="39">
        <v>25.5</v>
      </c>
      <c r="AD326" s="39"/>
      <c r="AE326" s="39">
        <v>183</v>
      </c>
      <c r="AF326" s="39" t="s">
        <v>94</v>
      </c>
      <c r="AG326" s="39" t="s">
        <v>121</v>
      </c>
      <c r="AH326" s="39">
        <v>13.18</v>
      </c>
      <c r="AI326" s="39">
        <f t="shared" si="50"/>
        <v>2411.94</v>
      </c>
      <c r="AJ326" s="39"/>
      <c r="AK326" s="39" t="s">
        <v>95</v>
      </c>
      <c r="AL326" s="39">
        <v>183</v>
      </c>
      <c r="AM326" s="39">
        <v>30</v>
      </c>
      <c r="AN326" s="39">
        <f t="shared" si="51"/>
        <v>5490</v>
      </c>
      <c r="AO326" s="39"/>
      <c r="AP326" s="39"/>
      <c r="AQ326" s="39">
        <f t="shared" si="52"/>
        <v>0</v>
      </c>
      <c r="AR326" s="39">
        <f t="shared" si="53"/>
        <v>5490</v>
      </c>
      <c r="AS326" s="39"/>
      <c r="AT326" s="39" t="s">
        <v>577</v>
      </c>
      <c r="AU326" s="40">
        <v>45082</v>
      </c>
      <c r="AV326" s="39">
        <f t="shared" si="54"/>
        <v>30</v>
      </c>
      <c r="AW326" s="39">
        <f t="shared" si="55"/>
        <v>5490</v>
      </c>
      <c r="AX326" s="39"/>
      <c r="AY326" s="39" t="s">
        <v>1284</v>
      </c>
      <c r="AZ326" s="40">
        <v>45250</v>
      </c>
      <c r="BA326" s="39">
        <f t="shared" si="56"/>
        <v>30</v>
      </c>
      <c r="BB326" s="39">
        <f t="shared" si="57"/>
        <v>183</v>
      </c>
      <c r="BC326" s="39">
        <f t="shared" si="58"/>
        <v>5490</v>
      </c>
      <c r="BD326" s="39"/>
      <c r="BE326" s="39" t="s">
        <v>117</v>
      </c>
      <c r="BF326" s="39" t="s">
        <v>1293</v>
      </c>
      <c r="BG326" s="39" t="s">
        <v>99</v>
      </c>
      <c r="BH326" s="38" t="s">
        <v>1003</v>
      </c>
      <c r="BI326" s="38" t="s">
        <v>100</v>
      </c>
      <c r="BJ326" s="38" t="s">
        <v>101</v>
      </c>
    </row>
    <row r="327" spans="1:62" s="25" customFormat="1" ht="12.75" customHeight="1">
      <c r="A327" s="39">
        <f t="shared" si="59"/>
        <v>325</v>
      </c>
      <c r="B327" s="39" t="s">
        <v>1296</v>
      </c>
      <c r="C327" s="39" t="s">
        <v>1279</v>
      </c>
      <c r="D327" s="39" t="s">
        <v>1280</v>
      </c>
      <c r="E327" s="39" t="s">
        <v>1297</v>
      </c>
      <c r="F327" s="39" t="s">
        <v>1298</v>
      </c>
      <c r="G327" s="39" t="s">
        <v>86</v>
      </c>
      <c r="H327" s="39" t="s">
        <v>1283</v>
      </c>
      <c r="I327" s="39" t="s">
        <v>88</v>
      </c>
      <c r="J327" s="39" t="s">
        <v>89</v>
      </c>
      <c r="K327" s="39" t="s">
        <v>90</v>
      </c>
      <c r="L327" s="39" t="s">
        <v>1279</v>
      </c>
      <c r="M327" s="39" t="s">
        <v>1279</v>
      </c>
      <c r="N327" s="37">
        <v>45198</v>
      </c>
      <c r="O327" s="57">
        <v>749</v>
      </c>
      <c r="P327" s="37">
        <v>45199</v>
      </c>
      <c r="Q327" s="37">
        <v>45233</v>
      </c>
      <c r="R327" s="37">
        <v>45199</v>
      </c>
      <c r="S327" s="39"/>
      <c r="T327" s="39"/>
      <c r="U327" s="39" t="s">
        <v>91</v>
      </c>
      <c r="V327" s="39" t="s">
        <v>121</v>
      </c>
      <c r="W327" s="39">
        <v>749</v>
      </c>
      <c r="X327" s="39">
        <v>749</v>
      </c>
      <c r="Y327" s="39"/>
      <c r="Z327" s="39" t="s">
        <v>93</v>
      </c>
      <c r="AA327" s="39">
        <v>200000</v>
      </c>
      <c r="AB327" s="40">
        <v>44918</v>
      </c>
      <c r="AC327" s="39">
        <v>25.5</v>
      </c>
      <c r="AD327" s="39"/>
      <c r="AE327" s="39">
        <v>749</v>
      </c>
      <c r="AF327" s="39" t="s">
        <v>94</v>
      </c>
      <c r="AG327" s="39" t="s">
        <v>121</v>
      </c>
      <c r="AH327" s="39">
        <v>13.18</v>
      </c>
      <c r="AI327" s="39">
        <f t="shared" si="50"/>
        <v>9871.82</v>
      </c>
      <c r="AJ327" s="39"/>
      <c r="AK327" s="39" t="s">
        <v>95</v>
      </c>
      <c r="AL327" s="39">
        <v>749</v>
      </c>
      <c r="AM327" s="39">
        <v>30</v>
      </c>
      <c r="AN327" s="39">
        <f t="shared" si="51"/>
        <v>22470</v>
      </c>
      <c r="AO327" s="39"/>
      <c r="AP327" s="39"/>
      <c r="AQ327" s="39">
        <f t="shared" si="52"/>
        <v>0</v>
      </c>
      <c r="AR327" s="39">
        <f t="shared" si="53"/>
        <v>22470</v>
      </c>
      <c r="AS327" s="39"/>
      <c r="AT327" s="39" t="s">
        <v>577</v>
      </c>
      <c r="AU327" s="40">
        <v>45082</v>
      </c>
      <c r="AV327" s="39">
        <f t="shared" si="54"/>
        <v>30</v>
      </c>
      <c r="AW327" s="39">
        <f t="shared" si="55"/>
        <v>22470</v>
      </c>
      <c r="AX327" s="39"/>
      <c r="AY327" s="39" t="s">
        <v>1284</v>
      </c>
      <c r="AZ327" s="40">
        <v>45250</v>
      </c>
      <c r="BA327" s="39">
        <f t="shared" si="56"/>
        <v>30</v>
      </c>
      <c r="BB327" s="39">
        <f t="shared" si="57"/>
        <v>749</v>
      </c>
      <c r="BC327" s="39">
        <f t="shared" si="58"/>
        <v>22470</v>
      </c>
      <c r="BD327" s="39"/>
      <c r="BE327" s="39" t="s">
        <v>122</v>
      </c>
      <c r="BF327" s="39" t="s">
        <v>1296</v>
      </c>
      <c r="BG327" s="39" t="s">
        <v>99</v>
      </c>
      <c r="BH327" s="38" t="s">
        <v>1003</v>
      </c>
      <c r="BI327" s="38" t="s">
        <v>100</v>
      </c>
      <c r="BJ327" s="38" t="s">
        <v>101</v>
      </c>
    </row>
    <row r="328" spans="1:62" s="25" customFormat="1" ht="12.75" customHeight="1">
      <c r="A328" s="39">
        <f t="shared" si="59"/>
        <v>326</v>
      </c>
      <c r="B328" s="39" t="s">
        <v>1299</v>
      </c>
      <c r="C328" s="39" t="s">
        <v>1300</v>
      </c>
      <c r="D328" s="39" t="s">
        <v>1301</v>
      </c>
      <c r="E328" s="39" t="s">
        <v>1302</v>
      </c>
      <c r="F328" s="39" t="s">
        <v>1303</v>
      </c>
      <c r="G328" s="39" t="s">
        <v>86</v>
      </c>
      <c r="H328" s="39" t="s">
        <v>1283</v>
      </c>
      <c r="I328" s="39" t="s">
        <v>88</v>
      </c>
      <c r="J328" s="39" t="s">
        <v>89</v>
      </c>
      <c r="K328" s="39" t="s">
        <v>90</v>
      </c>
      <c r="L328" s="39" t="s">
        <v>1279</v>
      </c>
      <c r="M328" s="39" t="s">
        <v>1279</v>
      </c>
      <c r="N328" s="37">
        <v>45198</v>
      </c>
      <c r="O328" s="57">
        <v>265</v>
      </c>
      <c r="P328" s="37">
        <v>45199</v>
      </c>
      <c r="Q328" s="37">
        <v>45233</v>
      </c>
      <c r="R328" s="37">
        <v>45199</v>
      </c>
      <c r="S328" s="39"/>
      <c r="T328" s="39"/>
      <c r="U328" s="39" t="s">
        <v>91</v>
      </c>
      <c r="V328" s="39" t="s">
        <v>121</v>
      </c>
      <c r="W328" s="39">
        <v>265</v>
      </c>
      <c r="X328" s="39">
        <v>265</v>
      </c>
      <c r="Y328" s="39"/>
      <c r="Z328" s="39" t="s">
        <v>93</v>
      </c>
      <c r="AA328" s="39">
        <v>200000</v>
      </c>
      <c r="AB328" s="40">
        <v>44918</v>
      </c>
      <c r="AC328" s="39">
        <v>25.5</v>
      </c>
      <c r="AD328" s="39"/>
      <c r="AE328" s="39">
        <v>265</v>
      </c>
      <c r="AF328" s="39" t="s">
        <v>94</v>
      </c>
      <c r="AG328" s="39" t="s">
        <v>121</v>
      </c>
      <c r="AH328" s="39">
        <v>13.7578</v>
      </c>
      <c r="AI328" s="39">
        <f t="shared" si="50"/>
        <v>3645.817</v>
      </c>
      <c r="AJ328" s="39"/>
      <c r="AK328" s="39" t="s">
        <v>95</v>
      </c>
      <c r="AL328" s="39">
        <v>265</v>
      </c>
      <c r="AM328" s="39">
        <v>30</v>
      </c>
      <c r="AN328" s="39">
        <f t="shared" si="51"/>
        <v>7950</v>
      </c>
      <c r="AO328" s="39"/>
      <c r="AP328" s="39"/>
      <c r="AQ328" s="39">
        <f t="shared" si="52"/>
        <v>0</v>
      </c>
      <c r="AR328" s="39">
        <f t="shared" si="53"/>
        <v>7950</v>
      </c>
      <c r="AS328" s="39"/>
      <c r="AT328" s="39" t="s">
        <v>577</v>
      </c>
      <c r="AU328" s="40">
        <v>45082</v>
      </c>
      <c r="AV328" s="39">
        <f t="shared" si="54"/>
        <v>30</v>
      </c>
      <c r="AW328" s="39">
        <f t="shared" si="55"/>
        <v>7950</v>
      </c>
      <c r="AX328" s="39"/>
      <c r="AY328" s="39" t="s">
        <v>1284</v>
      </c>
      <c r="AZ328" s="40">
        <v>45250</v>
      </c>
      <c r="BA328" s="39">
        <f t="shared" si="56"/>
        <v>30</v>
      </c>
      <c r="BB328" s="39">
        <f t="shared" si="57"/>
        <v>265</v>
      </c>
      <c r="BC328" s="39">
        <f t="shared" si="58"/>
        <v>7950</v>
      </c>
      <c r="BD328" s="39"/>
      <c r="BE328" s="39" t="s">
        <v>128</v>
      </c>
      <c r="BF328" s="39" t="s">
        <v>1299</v>
      </c>
      <c r="BG328" s="39" t="s">
        <v>99</v>
      </c>
      <c r="BH328" s="38" t="s">
        <v>1003</v>
      </c>
      <c r="BI328" s="38" t="s">
        <v>100</v>
      </c>
      <c r="BJ328" s="38" t="s">
        <v>101</v>
      </c>
    </row>
    <row r="329" spans="1:62" s="25" customFormat="1" ht="12.75" customHeight="1">
      <c r="A329" s="39">
        <f t="shared" si="59"/>
        <v>327</v>
      </c>
      <c r="B329" s="39" t="s">
        <v>1304</v>
      </c>
      <c r="C329" s="39" t="s">
        <v>1294</v>
      </c>
      <c r="D329" s="39" t="s">
        <v>1295</v>
      </c>
      <c r="E329" s="39" t="s">
        <v>1305</v>
      </c>
      <c r="F329" s="39" t="s">
        <v>1306</v>
      </c>
      <c r="G329" s="39" t="s">
        <v>86</v>
      </c>
      <c r="H329" s="39" t="s">
        <v>1283</v>
      </c>
      <c r="I329" s="39" t="s">
        <v>88</v>
      </c>
      <c r="J329" s="39" t="s">
        <v>89</v>
      </c>
      <c r="K329" s="39" t="s">
        <v>90</v>
      </c>
      <c r="L329" s="39" t="s">
        <v>1279</v>
      </c>
      <c r="M329" s="39" t="s">
        <v>1279</v>
      </c>
      <c r="N329" s="37">
        <v>45198</v>
      </c>
      <c r="O329" s="57">
        <v>101</v>
      </c>
      <c r="P329" s="37">
        <v>45199</v>
      </c>
      <c r="Q329" s="37">
        <v>45233</v>
      </c>
      <c r="R329" s="37">
        <v>45199</v>
      </c>
      <c r="S329" s="39"/>
      <c r="T329" s="39"/>
      <c r="U329" s="39" t="s">
        <v>91</v>
      </c>
      <c r="V329" s="39" t="s">
        <v>121</v>
      </c>
      <c r="W329" s="39">
        <v>101</v>
      </c>
      <c r="X329" s="39">
        <v>101</v>
      </c>
      <c r="Y329" s="39"/>
      <c r="Z329" s="39" t="s">
        <v>93</v>
      </c>
      <c r="AA329" s="39">
        <v>200000</v>
      </c>
      <c r="AB329" s="40">
        <v>44918</v>
      </c>
      <c r="AC329" s="39">
        <v>25.5</v>
      </c>
      <c r="AD329" s="39"/>
      <c r="AE329" s="39">
        <v>101</v>
      </c>
      <c r="AF329" s="39" t="s">
        <v>94</v>
      </c>
      <c r="AG329" s="39" t="s">
        <v>121</v>
      </c>
      <c r="AH329" s="39">
        <v>13.7578</v>
      </c>
      <c r="AI329" s="39">
        <f t="shared" si="50"/>
        <v>1389.5378000000001</v>
      </c>
      <c r="AJ329" s="39"/>
      <c r="AK329" s="39" t="s">
        <v>95</v>
      </c>
      <c r="AL329" s="39">
        <v>101</v>
      </c>
      <c r="AM329" s="39">
        <v>30</v>
      </c>
      <c r="AN329" s="39">
        <f t="shared" si="51"/>
        <v>3030</v>
      </c>
      <c r="AO329" s="39"/>
      <c r="AP329" s="39"/>
      <c r="AQ329" s="39">
        <f t="shared" si="52"/>
        <v>0</v>
      </c>
      <c r="AR329" s="39">
        <f t="shared" si="53"/>
        <v>3030</v>
      </c>
      <c r="AS329" s="39"/>
      <c r="AT329" s="39" t="s">
        <v>577</v>
      </c>
      <c r="AU329" s="40">
        <v>45082</v>
      </c>
      <c r="AV329" s="39">
        <f t="shared" si="54"/>
        <v>30</v>
      </c>
      <c r="AW329" s="39">
        <f t="shared" si="55"/>
        <v>3030</v>
      </c>
      <c r="AX329" s="39"/>
      <c r="AY329" s="39" t="s">
        <v>1284</v>
      </c>
      <c r="AZ329" s="40">
        <v>45250</v>
      </c>
      <c r="BA329" s="39">
        <f t="shared" si="56"/>
        <v>30</v>
      </c>
      <c r="BB329" s="39">
        <f t="shared" si="57"/>
        <v>101</v>
      </c>
      <c r="BC329" s="39">
        <f t="shared" si="58"/>
        <v>3030</v>
      </c>
      <c r="BD329" s="39"/>
      <c r="BE329" s="39" t="s">
        <v>133</v>
      </c>
      <c r="BF329" s="39" t="s">
        <v>1304</v>
      </c>
      <c r="BG329" s="39" t="s">
        <v>99</v>
      </c>
      <c r="BH329" s="38" t="s">
        <v>1003</v>
      </c>
      <c r="BI329" s="38" t="s">
        <v>100</v>
      </c>
      <c r="BJ329" s="38" t="s">
        <v>101</v>
      </c>
    </row>
    <row r="330" spans="1:62" s="25" customFormat="1" ht="12.75" customHeight="1">
      <c r="A330" s="39">
        <f t="shared" si="59"/>
        <v>328</v>
      </c>
      <c r="B330" s="39" t="s">
        <v>1307</v>
      </c>
      <c r="C330" s="39" t="s">
        <v>1308</v>
      </c>
      <c r="D330" s="39" t="s">
        <v>1280</v>
      </c>
      <c r="E330" s="39" t="s">
        <v>1309</v>
      </c>
      <c r="F330" s="39" t="s">
        <v>1310</v>
      </c>
      <c r="G330" s="39" t="s">
        <v>86</v>
      </c>
      <c r="H330" s="39" t="s">
        <v>1283</v>
      </c>
      <c r="I330" s="39" t="s">
        <v>88</v>
      </c>
      <c r="J330" s="39" t="s">
        <v>89</v>
      </c>
      <c r="K330" s="39" t="s">
        <v>90</v>
      </c>
      <c r="L330" s="39" t="s">
        <v>1279</v>
      </c>
      <c r="M330" s="39" t="s">
        <v>1279</v>
      </c>
      <c r="N330" s="37">
        <v>45198</v>
      </c>
      <c r="O330" s="57">
        <v>31</v>
      </c>
      <c r="P330" s="37">
        <v>45199</v>
      </c>
      <c r="Q330" s="37">
        <v>45233</v>
      </c>
      <c r="R330" s="37">
        <v>45199</v>
      </c>
      <c r="S330" s="39"/>
      <c r="T330" s="39"/>
      <c r="U330" s="39" t="s">
        <v>91</v>
      </c>
      <c r="V330" s="39" t="s">
        <v>121</v>
      </c>
      <c r="W330" s="39">
        <v>31</v>
      </c>
      <c r="X330" s="39">
        <v>31</v>
      </c>
      <c r="Y330" s="39"/>
      <c r="Z330" s="39" t="s">
        <v>93</v>
      </c>
      <c r="AA330" s="39">
        <v>200000</v>
      </c>
      <c r="AB330" s="40">
        <v>44918</v>
      </c>
      <c r="AC330" s="39">
        <v>25.5</v>
      </c>
      <c r="AD330" s="39"/>
      <c r="AE330" s="39">
        <v>31</v>
      </c>
      <c r="AF330" s="39" t="s">
        <v>94</v>
      </c>
      <c r="AG330" s="39" t="s">
        <v>121</v>
      </c>
      <c r="AH330" s="39">
        <v>13.7578</v>
      </c>
      <c r="AI330" s="39">
        <f t="shared" si="50"/>
        <v>426.49180000000001</v>
      </c>
      <c r="AJ330" s="39"/>
      <c r="AK330" s="39" t="s">
        <v>95</v>
      </c>
      <c r="AL330" s="39">
        <v>31</v>
      </c>
      <c r="AM330" s="39">
        <v>30</v>
      </c>
      <c r="AN330" s="39">
        <f t="shared" si="51"/>
        <v>930</v>
      </c>
      <c r="AO330" s="39"/>
      <c r="AP330" s="39"/>
      <c r="AQ330" s="39">
        <f t="shared" si="52"/>
        <v>0</v>
      </c>
      <c r="AR330" s="39">
        <f t="shared" si="53"/>
        <v>930</v>
      </c>
      <c r="AS330" s="39"/>
      <c r="AT330" s="39" t="s">
        <v>577</v>
      </c>
      <c r="AU330" s="40">
        <v>45082</v>
      </c>
      <c r="AV330" s="39">
        <f t="shared" si="54"/>
        <v>30</v>
      </c>
      <c r="AW330" s="39">
        <f t="shared" si="55"/>
        <v>930</v>
      </c>
      <c r="AX330" s="39"/>
      <c r="AY330" s="39" t="s">
        <v>1284</v>
      </c>
      <c r="AZ330" s="40">
        <v>45250</v>
      </c>
      <c r="BA330" s="39">
        <f t="shared" si="56"/>
        <v>30</v>
      </c>
      <c r="BB330" s="39">
        <f t="shared" si="57"/>
        <v>31</v>
      </c>
      <c r="BC330" s="39">
        <f t="shared" si="58"/>
        <v>930</v>
      </c>
      <c r="BD330" s="39"/>
      <c r="BE330" s="39" t="s">
        <v>136</v>
      </c>
      <c r="BF330" s="39" t="s">
        <v>1307</v>
      </c>
      <c r="BG330" s="39" t="s">
        <v>99</v>
      </c>
      <c r="BH330" s="38" t="s">
        <v>1003</v>
      </c>
      <c r="BI330" s="38" t="s">
        <v>100</v>
      </c>
      <c r="BJ330" s="38" t="s">
        <v>101</v>
      </c>
    </row>
    <row r="331" spans="1:62" s="25" customFormat="1" ht="12.75" customHeight="1">
      <c r="A331" s="39">
        <f t="shared" si="59"/>
        <v>329</v>
      </c>
      <c r="B331" s="39" t="s">
        <v>1311</v>
      </c>
      <c r="C331" s="39" t="s">
        <v>1308</v>
      </c>
      <c r="D331" s="39" t="s">
        <v>1280</v>
      </c>
      <c r="E331" s="39" t="s">
        <v>1312</v>
      </c>
      <c r="F331" s="39" t="s">
        <v>1313</v>
      </c>
      <c r="G331" s="39" t="s">
        <v>86</v>
      </c>
      <c r="H331" s="39" t="s">
        <v>1283</v>
      </c>
      <c r="I331" s="39" t="s">
        <v>88</v>
      </c>
      <c r="J331" s="39" t="s">
        <v>89</v>
      </c>
      <c r="K331" s="39" t="s">
        <v>90</v>
      </c>
      <c r="L331" s="39" t="s">
        <v>1279</v>
      </c>
      <c r="M331" s="39" t="s">
        <v>1279</v>
      </c>
      <c r="N331" s="37">
        <v>45198</v>
      </c>
      <c r="O331" s="57">
        <v>248</v>
      </c>
      <c r="P331" s="37">
        <v>45199</v>
      </c>
      <c r="Q331" s="37">
        <v>45233</v>
      </c>
      <c r="R331" s="37">
        <v>45199</v>
      </c>
      <c r="S331" s="39"/>
      <c r="T331" s="39"/>
      <c r="U331" s="39" t="s">
        <v>91</v>
      </c>
      <c r="V331" s="39" t="s">
        <v>121</v>
      </c>
      <c r="W331" s="39">
        <v>248</v>
      </c>
      <c r="X331" s="39">
        <v>248</v>
      </c>
      <c r="Y331" s="39"/>
      <c r="Z331" s="39" t="s">
        <v>93</v>
      </c>
      <c r="AA331" s="39">
        <v>200000</v>
      </c>
      <c r="AB331" s="40">
        <v>44918</v>
      </c>
      <c r="AC331" s="39">
        <v>25.5</v>
      </c>
      <c r="AD331" s="39"/>
      <c r="AE331" s="39">
        <v>248</v>
      </c>
      <c r="AF331" s="39" t="s">
        <v>94</v>
      </c>
      <c r="AG331" s="39" t="s">
        <v>121</v>
      </c>
      <c r="AH331" s="39">
        <v>13.7578</v>
      </c>
      <c r="AI331" s="39">
        <f t="shared" si="50"/>
        <v>3411.9344000000001</v>
      </c>
      <c r="AJ331" s="39"/>
      <c r="AK331" s="39" t="s">
        <v>95</v>
      </c>
      <c r="AL331" s="39">
        <v>248</v>
      </c>
      <c r="AM331" s="39">
        <v>30</v>
      </c>
      <c r="AN331" s="39">
        <f t="shared" si="51"/>
        <v>7440</v>
      </c>
      <c r="AO331" s="39"/>
      <c r="AP331" s="39"/>
      <c r="AQ331" s="39">
        <f t="shared" si="52"/>
        <v>0</v>
      </c>
      <c r="AR331" s="39">
        <f t="shared" si="53"/>
        <v>7440</v>
      </c>
      <c r="AS331" s="39"/>
      <c r="AT331" s="39" t="s">
        <v>577</v>
      </c>
      <c r="AU331" s="40">
        <v>45082</v>
      </c>
      <c r="AV331" s="39">
        <f t="shared" si="54"/>
        <v>30</v>
      </c>
      <c r="AW331" s="39">
        <f t="shared" si="55"/>
        <v>7440</v>
      </c>
      <c r="AX331" s="39"/>
      <c r="AY331" s="39" t="s">
        <v>1284</v>
      </c>
      <c r="AZ331" s="40">
        <v>45250</v>
      </c>
      <c r="BA331" s="39">
        <f t="shared" si="56"/>
        <v>30</v>
      </c>
      <c r="BB331" s="39">
        <f t="shared" si="57"/>
        <v>248</v>
      </c>
      <c r="BC331" s="39">
        <f t="shared" si="58"/>
        <v>7440</v>
      </c>
      <c r="BD331" s="39"/>
      <c r="BE331" s="39" t="s">
        <v>141</v>
      </c>
      <c r="BF331" s="39" t="s">
        <v>1311</v>
      </c>
      <c r="BG331" s="39" t="s">
        <v>99</v>
      </c>
      <c r="BH331" s="38" t="s">
        <v>1003</v>
      </c>
      <c r="BI331" s="38" t="s">
        <v>100</v>
      </c>
      <c r="BJ331" s="38" t="s">
        <v>101</v>
      </c>
    </row>
    <row r="332" spans="1:62" s="25" customFormat="1" ht="12.75" customHeight="1">
      <c r="A332" s="39">
        <f t="shared" si="59"/>
        <v>330</v>
      </c>
      <c r="B332" s="39" t="s">
        <v>1314</v>
      </c>
      <c r="C332" s="39" t="s">
        <v>1286</v>
      </c>
      <c r="D332" s="39" t="s">
        <v>1287</v>
      </c>
      <c r="E332" s="39" t="s">
        <v>1315</v>
      </c>
      <c r="F332" s="39" t="s">
        <v>1316</v>
      </c>
      <c r="G332" s="39" t="s">
        <v>86</v>
      </c>
      <c r="H332" s="39" t="s">
        <v>1283</v>
      </c>
      <c r="I332" s="39" t="s">
        <v>88</v>
      </c>
      <c r="J332" s="39" t="s">
        <v>89</v>
      </c>
      <c r="K332" s="39" t="s">
        <v>90</v>
      </c>
      <c r="L332" s="39" t="s">
        <v>1279</v>
      </c>
      <c r="M332" s="39" t="s">
        <v>1279</v>
      </c>
      <c r="N332" s="37">
        <v>45198</v>
      </c>
      <c r="O332" s="57">
        <v>271</v>
      </c>
      <c r="P332" s="37">
        <v>45199</v>
      </c>
      <c r="Q332" s="37">
        <v>45233</v>
      </c>
      <c r="R332" s="37">
        <v>45199</v>
      </c>
      <c r="S332" s="39"/>
      <c r="T332" s="39"/>
      <c r="U332" s="39" t="s">
        <v>91</v>
      </c>
      <c r="V332" s="39" t="s">
        <v>121</v>
      </c>
      <c r="W332" s="39">
        <v>271</v>
      </c>
      <c r="X332" s="39">
        <v>271</v>
      </c>
      <c r="Y332" s="39"/>
      <c r="Z332" s="39" t="s">
        <v>93</v>
      </c>
      <c r="AA332" s="39">
        <v>200000</v>
      </c>
      <c r="AB332" s="40">
        <v>44918</v>
      </c>
      <c r="AC332" s="39">
        <v>25.5</v>
      </c>
      <c r="AD332" s="39"/>
      <c r="AE332" s="39">
        <v>271</v>
      </c>
      <c r="AF332" s="39" t="s">
        <v>94</v>
      </c>
      <c r="AG332" s="39" t="s">
        <v>121</v>
      </c>
      <c r="AH332" s="39">
        <v>13.7578</v>
      </c>
      <c r="AI332" s="39">
        <f t="shared" si="50"/>
        <v>3728.3638000000001</v>
      </c>
      <c r="AJ332" s="39"/>
      <c r="AK332" s="39" t="s">
        <v>95</v>
      </c>
      <c r="AL332" s="39">
        <v>271</v>
      </c>
      <c r="AM332" s="39">
        <v>30</v>
      </c>
      <c r="AN332" s="39">
        <f t="shared" si="51"/>
        <v>8130</v>
      </c>
      <c r="AO332" s="39"/>
      <c r="AP332" s="39"/>
      <c r="AQ332" s="39">
        <f t="shared" si="52"/>
        <v>0</v>
      </c>
      <c r="AR332" s="39">
        <f t="shared" si="53"/>
        <v>8130</v>
      </c>
      <c r="AS332" s="39"/>
      <c r="AT332" s="39" t="s">
        <v>577</v>
      </c>
      <c r="AU332" s="40">
        <v>45082</v>
      </c>
      <c r="AV332" s="39">
        <f t="shared" si="54"/>
        <v>30</v>
      </c>
      <c r="AW332" s="39">
        <f t="shared" si="55"/>
        <v>8130</v>
      </c>
      <c r="AX332" s="39"/>
      <c r="AY332" s="39" t="s">
        <v>1284</v>
      </c>
      <c r="AZ332" s="40">
        <v>45250</v>
      </c>
      <c r="BA332" s="39">
        <f t="shared" si="56"/>
        <v>30</v>
      </c>
      <c r="BB332" s="39">
        <f t="shared" si="57"/>
        <v>271</v>
      </c>
      <c r="BC332" s="39">
        <f t="shared" si="58"/>
        <v>8130</v>
      </c>
      <c r="BD332" s="39"/>
      <c r="BE332" s="39" t="s">
        <v>144</v>
      </c>
      <c r="BF332" s="39" t="s">
        <v>1314</v>
      </c>
      <c r="BG332" s="39" t="s">
        <v>99</v>
      </c>
      <c r="BH332" s="38" t="s">
        <v>1003</v>
      </c>
      <c r="BI332" s="38" t="s">
        <v>100</v>
      </c>
      <c r="BJ332" s="38" t="s">
        <v>101</v>
      </c>
    </row>
    <row r="333" spans="1:62" s="25" customFormat="1" ht="12.75" customHeight="1">
      <c r="A333" s="39">
        <f t="shared" si="59"/>
        <v>331</v>
      </c>
      <c r="B333" s="39" t="s">
        <v>1317</v>
      </c>
      <c r="C333" s="39" t="s">
        <v>1286</v>
      </c>
      <c r="D333" s="39" t="s">
        <v>1287</v>
      </c>
      <c r="E333" s="39" t="s">
        <v>1318</v>
      </c>
      <c r="F333" s="39" t="s">
        <v>1319</v>
      </c>
      <c r="G333" s="39" t="s">
        <v>86</v>
      </c>
      <c r="H333" s="39" t="s">
        <v>1283</v>
      </c>
      <c r="I333" s="39" t="s">
        <v>88</v>
      </c>
      <c r="J333" s="39" t="s">
        <v>89</v>
      </c>
      <c r="K333" s="39" t="s">
        <v>90</v>
      </c>
      <c r="L333" s="39" t="s">
        <v>1279</v>
      </c>
      <c r="M333" s="39" t="s">
        <v>1279</v>
      </c>
      <c r="N333" s="37">
        <v>45198</v>
      </c>
      <c r="O333" s="57">
        <v>115</v>
      </c>
      <c r="P333" s="37">
        <v>45199</v>
      </c>
      <c r="Q333" s="37">
        <v>45233</v>
      </c>
      <c r="R333" s="37">
        <v>45199</v>
      </c>
      <c r="S333" s="39"/>
      <c r="T333" s="39"/>
      <c r="U333" s="39" t="s">
        <v>91</v>
      </c>
      <c r="V333" s="39" t="s">
        <v>121</v>
      </c>
      <c r="W333" s="39">
        <v>115</v>
      </c>
      <c r="X333" s="39">
        <v>115</v>
      </c>
      <c r="Y333" s="39"/>
      <c r="Z333" s="39" t="s">
        <v>93</v>
      </c>
      <c r="AA333" s="39">
        <v>200000</v>
      </c>
      <c r="AB333" s="40">
        <v>44918</v>
      </c>
      <c r="AC333" s="39">
        <v>25.5</v>
      </c>
      <c r="AD333" s="39"/>
      <c r="AE333" s="39">
        <v>115</v>
      </c>
      <c r="AF333" s="39" t="s">
        <v>94</v>
      </c>
      <c r="AG333" s="39" t="s">
        <v>121</v>
      </c>
      <c r="AH333" s="39">
        <v>13.7578</v>
      </c>
      <c r="AI333" s="39">
        <f t="shared" si="50"/>
        <v>1582.1469999999999</v>
      </c>
      <c r="AJ333" s="39"/>
      <c r="AK333" s="39" t="s">
        <v>95</v>
      </c>
      <c r="AL333" s="39">
        <v>115</v>
      </c>
      <c r="AM333" s="39">
        <v>30</v>
      </c>
      <c r="AN333" s="39">
        <f t="shared" si="51"/>
        <v>3450</v>
      </c>
      <c r="AO333" s="39"/>
      <c r="AP333" s="39"/>
      <c r="AQ333" s="39">
        <f t="shared" si="52"/>
        <v>0</v>
      </c>
      <c r="AR333" s="39">
        <f t="shared" si="53"/>
        <v>3450</v>
      </c>
      <c r="AS333" s="39"/>
      <c r="AT333" s="39" t="s">
        <v>577</v>
      </c>
      <c r="AU333" s="40">
        <v>45082</v>
      </c>
      <c r="AV333" s="39">
        <f t="shared" si="54"/>
        <v>30</v>
      </c>
      <c r="AW333" s="39">
        <f t="shared" si="55"/>
        <v>3450</v>
      </c>
      <c r="AX333" s="39"/>
      <c r="AY333" s="39" t="s">
        <v>1284</v>
      </c>
      <c r="AZ333" s="40">
        <v>45250</v>
      </c>
      <c r="BA333" s="39">
        <f t="shared" si="56"/>
        <v>30</v>
      </c>
      <c r="BB333" s="39">
        <f t="shared" si="57"/>
        <v>115</v>
      </c>
      <c r="BC333" s="39">
        <f t="shared" si="58"/>
        <v>3450</v>
      </c>
      <c r="BD333" s="39"/>
      <c r="BE333" s="39" t="s">
        <v>149</v>
      </c>
      <c r="BF333" s="39" t="s">
        <v>1317</v>
      </c>
      <c r="BG333" s="39" t="s">
        <v>99</v>
      </c>
      <c r="BH333" s="38" t="s">
        <v>1003</v>
      </c>
      <c r="BI333" s="38" t="s">
        <v>100</v>
      </c>
      <c r="BJ333" s="38" t="s">
        <v>101</v>
      </c>
    </row>
    <row r="334" spans="1:62" s="25" customFormat="1" ht="12.75" customHeight="1">
      <c r="A334" s="39">
        <f t="shared" si="59"/>
        <v>332</v>
      </c>
      <c r="B334" s="39" t="s">
        <v>1320</v>
      </c>
      <c r="C334" s="39" t="s">
        <v>1281</v>
      </c>
      <c r="D334" s="39" t="s">
        <v>1282</v>
      </c>
      <c r="E334" s="39" t="s">
        <v>1321</v>
      </c>
      <c r="F334" s="39" t="s">
        <v>1322</v>
      </c>
      <c r="G334" s="39" t="s">
        <v>86</v>
      </c>
      <c r="H334" s="39" t="s">
        <v>1283</v>
      </c>
      <c r="I334" s="39" t="s">
        <v>88</v>
      </c>
      <c r="J334" s="39" t="s">
        <v>89</v>
      </c>
      <c r="K334" s="39" t="s">
        <v>90</v>
      </c>
      <c r="L334" s="39" t="s">
        <v>1279</v>
      </c>
      <c r="M334" s="39" t="s">
        <v>1279</v>
      </c>
      <c r="N334" s="37">
        <v>45198</v>
      </c>
      <c r="O334" s="57">
        <v>366</v>
      </c>
      <c r="P334" s="37">
        <v>45199</v>
      </c>
      <c r="Q334" s="37">
        <v>45233</v>
      </c>
      <c r="R334" s="37">
        <v>45199</v>
      </c>
      <c r="S334" s="39"/>
      <c r="T334" s="39"/>
      <c r="U334" s="39" t="s">
        <v>91</v>
      </c>
      <c r="V334" s="39" t="s">
        <v>121</v>
      </c>
      <c r="W334" s="39">
        <v>366</v>
      </c>
      <c r="X334" s="39">
        <v>366</v>
      </c>
      <c r="Y334" s="39"/>
      <c r="Z334" s="39" t="s">
        <v>93</v>
      </c>
      <c r="AA334" s="39">
        <v>200000</v>
      </c>
      <c r="AB334" s="40">
        <v>44918</v>
      </c>
      <c r="AC334" s="39">
        <v>25.5</v>
      </c>
      <c r="AD334" s="39"/>
      <c r="AE334" s="39">
        <v>366</v>
      </c>
      <c r="AF334" s="39" t="s">
        <v>94</v>
      </c>
      <c r="AG334" s="39" t="s">
        <v>121</v>
      </c>
      <c r="AH334" s="39">
        <v>13.7578</v>
      </c>
      <c r="AI334" s="39">
        <f t="shared" si="50"/>
        <v>5035.3548000000001</v>
      </c>
      <c r="AJ334" s="39"/>
      <c r="AK334" s="39" t="s">
        <v>95</v>
      </c>
      <c r="AL334" s="39">
        <v>366</v>
      </c>
      <c r="AM334" s="39">
        <v>30</v>
      </c>
      <c r="AN334" s="39">
        <f t="shared" si="51"/>
        <v>10980</v>
      </c>
      <c r="AO334" s="39"/>
      <c r="AP334" s="39"/>
      <c r="AQ334" s="39">
        <f t="shared" si="52"/>
        <v>0</v>
      </c>
      <c r="AR334" s="39">
        <f t="shared" si="53"/>
        <v>10980</v>
      </c>
      <c r="AS334" s="39"/>
      <c r="AT334" s="39" t="s">
        <v>577</v>
      </c>
      <c r="AU334" s="40">
        <v>45082</v>
      </c>
      <c r="AV334" s="39">
        <f t="shared" si="54"/>
        <v>30</v>
      </c>
      <c r="AW334" s="39">
        <f t="shared" si="55"/>
        <v>10980</v>
      </c>
      <c r="AX334" s="39"/>
      <c r="AY334" s="39" t="s">
        <v>1284</v>
      </c>
      <c r="AZ334" s="40">
        <v>45250</v>
      </c>
      <c r="BA334" s="39">
        <f t="shared" si="56"/>
        <v>30</v>
      </c>
      <c r="BB334" s="39">
        <f t="shared" si="57"/>
        <v>366</v>
      </c>
      <c r="BC334" s="39">
        <f t="shared" si="58"/>
        <v>10980</v>
      </c>
      <c r="BD334" s="39"/>
      <c r="BE334" s="39" t="s">
        <v>154</v>
      </c>
      <c r="BF334" s="39" t="s">
        <v>1320</v>
      </c>
      <c r="BG334" s="39" t="s">
        <v>99</v>
      </c>
      <c r="BH334" s="38" t="s">
        <v>1003</v>
      </c>
      <c r="BI334" s="38" t="s">
        <v>100</v>
      </c>
      <c r="BJ334" s="38" t="s">
        <v>101</v>
      </c>
    </row>
    <row r="335" spans="1:62" s="25" customFormat="1" ht="12.75" customHeight="1">
      <c r="A335" s="39">
        <f t="shared" si="59"/>
        <v>333</v>
      </c>
      <c r="B335" s="39" t="s">
        <v>1323</v>
      </c>
      <c r="C335" s="39" t="s">
        <v>1324</v>
      </c>
      <c r="D335" s="39" t="s">
        <v>1325</v>
      </c>
      <c r="E335" s="39" t="s">
        <v>1326</v>
      </c>
      <c r="F335" s="39" t="s">
        <v>1327</v>
      </c>
      <c r="G335" s="39" t="s">
        <v>86</v>
      </c>
      <c r="H335" s="39" t="s">
        <v>1283</v>
      </c>
      <c r="I335" s="39" t="s">
        <v>88</v>
      </c>
      <c r="J335" s="39" t="s">
        <v>89</v>
      </c>
      <c r="K335" s="39" t="s">
        <v>90</v>
      </c>
      <c r="L335" s="39" t="s">
        <v>1279</v>
      </c>
      <c r="M335" s="39" t="s">
        <v>1279</v>
      </c>
      <c r="N335" s="37">
        <v>45198</v>
      </c>
      <c r="O335" s="57">
        <v>84</v>
      </c>
      <c r="P335" s="37">
        <v>45199</v>
      </c>
      <c r="Q335" s="37">
        <v>45233</v>
      </c>
      <c r="R335" s="37">
        <v>45199</v>
      </c>
      <c r="S335" s="39"/>
      <c r="T335" s="39"/>
      <c r="U335" s="39" t="s">
        <v>91</v>
      </c>
      <c r="V335" s="39" t="s">
        <v>121</v>
      </c>
      <c r="W335" s="39">
        <v>84</v>
      </c>
      <c r="X335" s="39">
        <v>84</v>
      </c>
      <c r="Y335" s="39"/>
      <c r="Z335" s="39" t="s">
        <v>93</v>
      </c>
      <c r="AA335" s="39">
        <v>200000</v>
      </c>
      <c r="AB335" s="40">
        <v>44918</v>
      </c>
      <c r="AC335" s="39">
        <v>25.5</v>
      </c>
      <c r="AD335" s="39"/>
      <c r="AE335" s="39">
        <v>84</v>
      </c>
      <c r="AF335" s="39" t="s">
        <v>94</v>
      </c>
      <c r="AG335" s="39" t="s">
        <v>121</v>
      </c>
      <c r="AH335" s="39">
        <v>13.7578</v>
      </c>
      <c r="AI335" s="39">
        <f t="shared" si="50"/>
        <v>1155.6551999999999</v>
      </c>
      <c r="AJ335" s="39"/>
      <c r="AK335" s="39" t="s">
        <v>95</v>
      </c>
      <c r="AL335" s="39">
        <v>84</v>
      </c>
      <c r="AM335" s="39">
        <v>30</v>
      </c>
      <c r="AN335" s="39">
        <f t="shared" si="51"/>
        <v>2520</v>
      </c>
      <c r="AO335" s="39"/>
      <c r="AP335" s="39"/>
      <c r="AQ335" s="39">
        <f t="shared" si="52"/>
        <v>0</v>
      </c>
      <c r="AR335" s="39">
        <f t="shared" si="53"/>
        <v>2520</v>
      </c>
      <c r="AS335" s="39"/>
      <c r="AT335" s="39" t="s">
        <v>577</v>
      </c>
      <c r="AU335" s="40">
        <v>45082</v>
      </c>
      <c r="AV335" s="39">
        <f t="shared" si="54"/>
        <v>30</v>
      </c>
      <c r="AW335" s="39">
        <f t="shared" si="55"/>
        <v>2520</v>
      </c>
      <c r="AX335" s="39"/>
      <c r="AY335" s="39" t="s">
        <v>1284</v>
      </c>
      <c r="AZ335" s="40">
        <v>45250</v>
      </c>
      <c r="BA335" s="39">
        <f t="shared" si="56"/>
        <v>30</v>
      </c>
      <c r="BB335" s="39">
        <f t="shared" si="57"/>
        <v>84</v>
      </c>
      <c r="BC335" s="39">
        <f t="shared" si="58"/>
        <v>2520</v>
      </c>
      <c r="BD335" s="39"/>
      <c r="BE335" s="39" t="s">
        <v>157</v>
      </c>
      <c r="BF335" s="39" t="s">
        <v>1323</v>
      </c>
      <c r="BG335" s="39" t="s">
        <v>99</v>
      </c>
      <c r="BH335" s="38" t="s">
        <v>1003</v>
      </c>
      <c r="BI335" s="38" t="s">
        <v>100</v>
      </c>
      <c r="BJ335" s="38" t="s">
        <v>101</v>
      </c>
    </row>
    <row r="336" spans="1:62" s="25" customFormat="1" ht="12.75" customHeight="1">
      <c r="A336" s="39">
        <f t="shared" si="59"/>
        <v>334</v>
      </c>
      <c r="B336" s="39" t="s">
        <v>1328</v>
      </c>
      <c r="C336" s="39" t="s">
        <v>1281</v>
      </c>
      <c r="D336" s="39" t="s">
        <v>1282</v>
      </c>
      <c r="E336" s="39" t="s">
        <v>1329</v>
      </c>
      <c r="F336" s="39" t="s">
        <v>1330</v>
      </c>
      <c r="G336" s="39" t="s">
        <v>86</v>
      </c>
      <c r="H336" s="39" t="s">
        <v>1283</v>
      </c>
      <c r="I336" s="39" t="s">
        <v>88</v>
      </c>
      <c r="J336" s="39" t="s">
        <v>89</v>
      </c>
      <c r="K336" s="39" t="s">
        <v>90</v>
      </c>
      <c r="L336" s="39" t="s">
        <v>1279</v>
      </c>
      <c r="M336" s="39" t="s">
        <v>1279</v>
      </c>
      <c r="N336" s="37">
        <v>45198</v>
      </c>
      <c r="O336" s="57">
        <v>115</v>
      </c>
      <c r="P336" s="37">
        <v>45199</v>
      </c>
      <c r="Q336" s="37">
        <v>45233</v>
      </c>
      <c r="R336" s="37">
        <v>45199</v>
      </c>
      <c r="S336" s="39"/>
      <c r="T336" s="39"/>
      <c r="U336" s="39" t="s">
        <v>91</v>
      </c>
      <c r="V336" s="39" t="s">
        <v>121</v>
      </c>
      <c r="W336" s="39">
        <v>115</v>
      </c>
      <c r="X336" s="39">
        <v>115</v>
      </c>
      <c r="Y336" s="39"/>
      <c r="Z336" s="39" t="s">
        <v>93</v>
      </c>
      <c r="AA336" s="39">
        <v>200000</v>
      </c>
      <c r="AB336" s="40">
        <v>44918</v>
      </c>
      <c r="AC336" s="39">
        <v>25.5</v>
      </c>
      <c r="AD336" s="39"/>
      <c r="AE336" s="39">
        <v>115</v>
      </c>
      <c r="AF336" s="39" t="s">
        <v>94</v>
      </c>
      <c r="AG336" s="39" t="s">
        <v>121</v>
      </c>
      <c r="AH336" s="39">
        <v>13.7578</v>
      </c>
      <c r="AI336" s="39">
        <f t="shared" si="50"/>
        <v>1582.1469999999999</v>
      </c>
      <c r="AJ336" s="39"/>
      <c r="AK336" s="39" t="s">
        <v>95</v>
      </c>
      <c r="AL336" s="39">
        <v>115</v>
      </c>
      <c r="AM336" s="39">
        <v>30</v>
      </c>
      <c r="AN336" s="39">
        <f t="shared" si="51"/>
        <v>3450</v>
      </c>
      <c r="AO336" s="39"/>
      <c r="AP336" s="39"/>
      <c r="AQ336" s="39">
        <f t="shared" si="52"/>
        <v>0</v>
      </c>
      <c r="AR336" s="39">
        <f t="shared" si="53"/>
        <v>3450</v>
      </c>
      <c r="AS336" s="39"/>
      <c r="AT336" s="39" t="s">
        <v>577</v>
      </c>
      <c r="AU336" s="40">
        <v>45082</v>
      </c>
      <c r="AV336" s="39">
        <f t="shared" si="54"/>
        <v>30</v>
      </c>
      <c r="AW336" s="39">
        <f t="shared" si="55"/>
        <v>3450</v>
      </c>
      <c r="AX336" s="39"/>
      <c r="AY336" s="39" t="s">
        <v>1284</v>
      </c>
      <c r="AZ336" s="40">
        <v>45250</v>
      </c>
      <c r="BA336" s="39">
        <f t="shared" si="56"/>
        <v>30</v>
      </c>
      <c r="BB336" s="39">
        <f t="shared" si="57"/>
        <v>115</v>
      </c>
      <c r="BC336" s="39">
        <f t="shared" si="58"/>
        <v>3450</v>
      </c>
      <c r="BD336" s="39"/>
      <c r="BE336" s="39" t="s">
        <v>160</v>
      </c>
      <c r="BF336" s="39" t="s">
        <v>1328</v>
      </c>
      <c r="BG336" s="39" t="s">
        <v>99</v>
      </c>
      <c r="BH336" s="38" t="s">
        <v>1003</v>
      </c>
      <c r="BI336" s="38" t="s">
        <v>100</v>
      </c>
      <c r="BJ336" s="38" t="s">
        <v>101</v>
      </c>
    </row>
    <row r="337" spans="1:62" s="25" customFormat="1" ht="12.75" customHeight="1">
      <c r="A337" s="39">
        <f t="shared" si="59"/>
        <v>335</v>
      </c>
      <c r="B337" s="39" t="s">
        <v>1331</v>
      </c>
      <c r="C337" s="39" t="s">
        <v>1332</v>
      </c>
      <c r="D337" s="39" t="s">
        <v>1333</v>
      </c>
      <c r="E337" s="39" t="s">
        <v>1334</v>
      </c>
      <c r="F337" s="39" t="s">
        <v>1335</v>
      </c>
      <c r="G337" s="39" t="s">
        <v>86</v>
      </c>
      <c r="H337" s="39" t="s">
        <v>1283</v>
      </c>
      <c r="I337" s="39" t="s">
        <v>88</v>
      </c>
      <c r="J337" s="39" t="s">
        <v>89</v>
      </c>
      <c r="K337" s="39" t="s">
        <v>90</v>
      </c>
      <c r="L337" s="39" t="s">
        <v>1279</v>
      </c>
      <c r="M337" s="39" t="s">
        <v>1279</v>
      </c>
      <c r="N337" s="37">
        <v>45198</v>
      </c>
      <c r="O337" s="57">
        <v>36</v>
      </c>
      <c r="P337" s="37">
        <v>45199</v>
      </c>
      <c r="Q337" s="37">
        <v>45233</v>
      </c>
      <c r="R337" s="37">
        <v>45199</v>
      </c>
      <c r="S337" s="39"/>
      <c r="T337" s="39"/>
      <c r="U337" s="39" t="s">
        <v>91</v>
      </c>
      <c r="V337" s="39" t="s">
        <v>121</v>
      </c>
      <c r="W337" s="39">
        <v>36</v>
      </c>
      <c r="X337" s="39">
        <v>36</v>
      </c>
      <c r="Y337" s="39"/>
      <c r="Z337" s="39" t="s">
        <v>93</v>
      </c>
      <c r="AA337" s="39">
        <v>200000</v>
      </c>
      <c r="AB337" s="40">
        <v>44918</v>
      </c>
      <c r="AC337" s="39">
        <v>25.5</v>
      </c>
      <c r="AD337" s="39"/>
      <c r="AE337" s="39">
        <v>36</v>
      </c>
      <c r="AF337" s="39" t="s">
        <v>94</v>
      </c>
      <c r="AG337" s="39" t="s">
        <v>121</v>
      </c>
      <c r="AH337" s="39">
        <v>13.7578</v>
      </c>
      <c r="AI337" s="39">
        <f t="shared" si="50"/>
        <v>495.2808</v>
      </c>
      <c r="AJ337" s="39"/>
      <c r="AK337" s="39" t="s">
        <v>95</v>
      </c>
      <c r="AL337" s="39">
        <v>36</v>
      </c>
      <c r="AM337" s="39">
        <v>30</v>
      </c>
      <c r="AN337" s="39">
        <f t="shared" si="51"/>
        <v>1080</v>
      </c>
      <c r="AO337" s="39"/>
      <c r="AP337" s="39"/>
      <c r="AQ337" s="39">
        <f t="shared" si="52"/>
        <v>0</v>
      </c>
      <c r="AR337" s="39">
        <f t="shared" si="53"/>
        <v>1080</v>
      </c>
      <c r="AS337" s="39"/>
      <c r="AT337" s="39" t="s">
        <v>577</v>
      </c>
      <c r="AU337" s="40">
        <v>45082</v>
      </c>
      <c r="AV337" s="39">
        <f t="shared" si="54"/>
        <v>30</v>
      </c>
      <c r="AW337" s="39">
        <f t="shared" si="55"/>
        <v>1080</v>
      </c>
      <c r="AX337" s="39"/>
      <c r="AY337" s="39" t="s">
        <v>1284</v>
      </c>
      <c r="AZ337" s="40">
        <v>45250</v>
      </c>
      <c r="BA337" s="39">
        <f t="shared" si="56"/>
        <v>30</v>
      </c>
      <c r="BB337" s="39">
        <f t="shared" si="57"/>
        <v>36</v>
      </c>
      <c r="BC337" s="39">
        <f t="shared" si="58"/>
        <v>1080</v>
      </c>
      <c r="BD337" s="39"/>
      <c r="BE337" s="39" t="s">
        <v>166</v>
      </c>
      <c r="BF337" s="39" t="s">
        <v>1331</v>
      </c>
      <c r="BG337" s="39" t="s">
        <v>99</v>
      </c>
      <c r="BH337" s="38" t="s">
        <v>1003</v>
      </c>
      <c r="BI337" s="38" t="s">
        <v>100</v>
      </c>
      <c r="BJ337" s="38" t="s">
        <v>101</v>
      </c>
    </row>
    <row r="338" spans="1:62" s="25" customFormat="1" ht="12.75" customHeight="1">
      <c r="A338" s="39">
        <f t="shared" si="59"/>
        <v>336</v>
      </c>
      <c r="B338" s="39" t="s">
        <v>1336</v>
      </c>
      <c r="C338" s="39" t="s">
        <v>1332</v>
      </c>
      <c r="D338" s="39" t="s">
        <v>1333</v>
      </c>
      <c r="E338" s="39" t="s">
        <v>1337</v>
      </c>
      <c r="F338" s="39" t="s">
        <v>1338</v>
      </c>
      <c r="G338" s="39" t="s">
        <v>86</v>
      </c>
      <c r="H338" s="39" t="s">
        <v>1283</v>
      </c>
      <c r="I338" s="39" t="s">
        <v>88</v>
      </c>
      <c r="J338" s="39" t="s">
        <v>89</v>
      </c>
      <c r="K338" s="39" t="s">
        <v>90</v>
      </c>
      <c r="L338" s="39" t="s">
        <v>1279</v>
      </c>
      <c r="M338" s="39" t="s">
        <v>1279</v>
      </c>
      <c r="N338" s="37">
        <v>45198</v>
      </c>
      <c r="O338" s="57">
        <v>58</v>
      </c>
      <c r="P338" s="37">
        <v>45199</v>
      </c>
      <c r="Q338" s="37">
        <v>45233</v>
      </c>
      <c r="R338" s="37">
        <v>45199</v>
      </c>
      <c r="S338" s="39"/>
      <c r="T338" s="39"/>
      <c r="U338" s="39" t="s">
        <v>91</v>
      </c>
      <c r="V338" s="39" t="s">
        <v>121</v>
      </c>
      <c r="W338" s="39">
        <v>58</v>
      </c>
      <c r="X338" s="39">
        <v>58</v>
      </c>
      <c r="Y338" s="39"/>
      <c r="Z338" s="39" t="s">
        <v>93</v>
      </c>
      <c r="AA338" s="39">
        <v>200000</v>
      </c>
      <c r="AB338" s="40">
        <v>44918</v>
      </c>
      <c r="AC338" s="39">
        <v>25.5</v>
      </c>
      <c r="AD338" s="39"/>
      <c r="AE338" s="39">
        <v>58</v>
      </c>
      <c r="AF338" s="39" t="s">
        <v>94</v>
      </c>
      <c r="AG338" s="39" t="s">
        <v>121</v>
      </c>
      <c r="AH338" s="39">
        <v>13.7578</v>
      </c>
      <c r="AI338" s="39">
        <f t="shared" si="50"/>
        <v>797.95240000000001</v>
      </c>
      <c r="AJ338" s="39"/>
      <c r="AK338" s="39" t="s">
        <v>95</v>
      </c>
      <c r="AL338" s="39">
        <v>58</v>
      </c>
      <c r="AM338" s="39">
        <v>30</v>
      </c>
      <c r="AN338" s="39">
        <f t="shared" si="51"/>
        <v>1740</v>
      </c>
      <c r="AO338" s="39"/>
      <c r="AP338" s="39"/>
      <c r="AQ338" s="39">
        <f t="shared" si="52"/>
        <v>0</v>
      </c>
      <c r="AR338" s="39">
        <f t="shared" si="53"/>
        <v>1740</v>
      </c>
      <c r="AS338" s="39"/>
      <c r="AT338" s="39" t="s">
        <v>577</v>
      </c>
      <c r="AU338" s="40">
        <v>45082</v>
      </c>
      <c r="AV338" s="39">
        <f t="shared" si="54"/>
        <v>30</v>
      </c>
      <c r="AW338" s="39">
        <f t="shared" si="55"/>
        <v>1740</v>
      </c>
      <c r="AX338" s="39"/>
      <c r="AY338" s="39" t="s">
        <v>1284</v>
      </c>
      <c r="AZ338" s="40">
        <v>45250</v>
      </c>
      <c r="BA338" s="39">
        <f t="shared" si="56"/>
        <v>30</v>
      </c>
      <c r="BB338" s="39">
        <f t="shared" si="57"/>
        <v>58</v>
      </c>
      <c r="BC338" s="39">
        <f t="shared" si="58"/>
        <v>1740</v>
      </c>
      <c r="BD338" s="39"/>
      <c r="BE338" s="39" t="s">
        <v>170</v>
      </c>
      <c r="BF338" s="39" t="s">
        <v>1336</v>
      </c>
      <c r="BG338" s="39" t="s">
        <v>99</v>
      </c>
      <c r="BH338" s="38" t="s">
        <v>1003</v>
      </c>
      <c r="BI338" s="38" t="s">
        <v>100</v>
      </c>
      <c r="BJ338" s="38" t="s">
        <v>101</v>
      </c>
    </row>
    <row r="339" spans="1:62" s="25" customFormat="1" ht="12.75" customHeight="1">
      <c r="A339" s="39">
        <f t="shared" si="59"/>
        <v>337</v>
      </c>
      <c r="B339" s="39" t="s">
        <v>1339</v>
      </c>
      <c r="C339" s="39" t="s">
        <v>1340</v>
      </c>
      <c r="D339" s="39" t="s">
        <v>1341</v>
      </c>
      <c r="E339" s="39" t="s">
        <v>1342</v>
      </c>
      <c r="F339" s="39" t="s">
        <v>1343</v>
      </c>
      <c r="G339" s="39" t="s">
        <v>86</v>
      </c>
      <c r="H339" s="39" t="s">
        <v>1283</v>
      </c>
      <c r="I339" s="39" t="s">
        <v>88</v>
      </c>
      <c r="J339" s="39" t="s">
        <v>89</v>
      </c>
      <c r="K339" s="39" t="s">
        <v>90</v>
      </c>
      <c r="L339" s="39" t="s">
        <v>1279</v>
      </c>
      <c r="M339" s="39" t="s">
        <v>1279</v>
      </c>
      <c r="N339" s="37">
        <v>45198</v>
      </c>
      <c r="O339" s="57">
        <v>108</v>
      </c>
      <c r="P339" s="37">
        <v>45199</v>
      </c>
      <c r="Q339" s="37">
        <v>45233</v>
      </c>
      <c r="R339" s="37">
        <v>45199</v>
      </c>
      <c r="S339" s="39"/>
      <c r="T339" s="39"/>
      <c r="U339" s="39" t="s">
        <v>91</v>
      </c>
      <c r="V339" s="39" t="s">
        <v>121</v>
      </c>
      <c r="W339" s="39">
        <v>108</v>
      </c>
      <c r="X339" s="39">
        <v>108</v>
      </c>
      <c r="Y339" s="39"/>
      <c r="Z339" s="39" t="s">
        <v>93</v>
      </c>
      <c r="AA339" s="39">
        <v>200000</v>
      </c>
      <c r="AB339" s="40">
        <v>44918</v>
      </c>
      <c r="AC339" s="39">
        <v>25.5</v>
      </c>
      <c r="AD339" s="39"/>
      <c r="AE339" s="39">
        <v>108</v>
      </c>
      <c r="AF339" s="39" t="s">
        <v>94</v>
      </c>
      <c r="AG339" s="39" t="s">
        <v>121</v>
      </c>
      <c r="AH339" s="39">
        <v>13.7578</v>
      </c>
      <c r="AI339" s="39">
        <f t="shared" si="50"/>
        <v>1485.8424</v>
      </c>
      <c r="AJ339" s="39"/>
      <c r="AK339" s="39" t="s">
        <v>95</v>
      </c>
      <c r="AL339" s="39">
        <v>108</v>
      </c>
      <c r="AM339" s="39">
        <v>30</v>
      </c>
      <c r="AN339" s="39">
        <f t="shared" si="51"/>
        <v>3240</v>
      </c>
      <c r="AO339" s="39"/>
      <c r="AP339" s="39"/>
      <c r="AQ339" s="39">
        <f t="shared" si="52"/>
        <v>0</v>
      </c>
      <c r="AR339" s="39">
        <f t="shared" si="53"/>
        <v>3240</v>
      </c>
      <c r="AS339" s="39"/>
      <c r="AT339" s="39" t="s">
        <v>577</v>
      </c>
      <c r="AU339" s="40">
        <v>45082</v>
      </c>
      <c r="AV339" s="39">
        <f t="shared" si="54"/>
        <v>30</v>
      </c>
      <c r="AW339" s="39">
        <f t="shared" si="55"/>
        <v>3240</v>
      </c>
      <c r="AX339" s="39"/>
      <c r="AY339" s="39" t="s">
        <v>1284</v>
      </c>
      <c r="AZ339" s="40">
        <v>45250</v>
      </c>
      <c r="BA339" s="39">
        <f t="shared" si="56"/>
        <v>30</v>
      </c>
      <c r="BB339" s="39">
        <f t="shared" si="57"/>
        <v>108</v>
      </c>
      <c r="BC339" s="39">
        <f t="shared" si="58"/>
        <v>3240</v>
      </c>
      <c r="BD339" s="39"/>
      <c r="BE339" s="39" t="s">
        <v>175</v>
      </c>
      <c r="BF339" s="39" t="s">
        <v>1339</v>
      </c>
      <c r="BG339" s="39" t="s">
        <v>99</v>
      </c>
      <c r="BH339" s="38" t="s">
        <v>1003</v>
      </c>
      <c r="BI339" s="38" t="s">
        <v>100</v>
      </c>
      <c r="BJ339" s="38" t="s">
        <v>101</v>
      </c>
    </row>
    <row r="340" spans="1:62" s="25" customFormat="1" ht="12.75" customHeight="1">
      <c r="A340" s="39">
        <f t="shared" si="59"/>
        <v>338</v>
      </c>
      <c r="B340" s="39" t="s">
        <v>1344</v>
      </c>
      <c r="C340" s="39" t="s">
        <v>1340</v>
      </c>
      <c r="D340" s="39" t="s">
        <v>1341</v>
      </c>
      <c r="E340" s="39" t="s">
        <v>1345</v>
      </c>
      <c r="F340" s="39" t="s">
        <v>1346</v>
      </c>
      <c r="G340" s="39" t="s">
        <v>86</v>
      </c>
      <c r="H340" s="39" t="s">
        <v>1283</v>
      </c>
      <c r="I340" s="39" t="s">
        <v>88</v>
      </c>
      <c r="J340" s="39" t="s">
        <v>89</v>
      </c>
      <c r="K340" s="39" t="s">
        <v>90</v>
      </c>
      <c r="L340" s="39" t="s">
        <v>1279</v>
      </c>
      <c r="M340" s="39" t="s">
        <v>1279</v>
      </c>
      <c r="N340" s="37">
        <v>45198</v>
      </c>
      <c r="O340" s="57">
        <v>95</v>
      </c>
      <c r="P340" s="37">
        <v>45199</v>
      </c>
      <c r="Q340" s="37">
        <v>45233</v>
      </c>
      <c r="R340" s="37">
        <v>45199</v>
      </c>
      <c r="S340" s="39"/>
      <c r="T340" s="39"/>
      <c r="U340" s="39" t="s">
        <v>91</v>
      </c>
      <c r="V340" s="39" t="s">
        <v>121</v>
      </c>
      <c r="W340" s="39">
        <v>95</v>
      </c>
      <c r="X340" s="39">
        <v>95</v>
      </c>
      <c r="Y340" s="39"/>
      <c r="Z340" s="39" t="s">
        <v>93</v>
      </c>
      <c r="AA340" s="39">
        <v>200000</v>
      </c>
      <c r="AB340" s="40">
        <v>44918</v>
      </c>
      <c r="AC340" s="39">
        <v>25.5</v>
      </c>
      <c r="AD340" s="39"/>
      <c r="AE340" s="39">
        <v>95</v>
      </c>
      <c r="AF340" s="39" t="s">
        <v>94</v>
      </c>
      <c r="AG340" s="39" t="s">
        <v>121</v>
      </c>
      <c r="AH340" s="39">
        <v>13.7578</v>
      </c>
      <c r="AI340" s="39">
        <f t="shared" si="50"/>
        <v>1306.991</v>
      </c>
      <c r="AJ340" s="39"/>
      <c r="AK340" s="39" t="s">
        <v>95</v>
      </c>
      <c r="AL340" s="39">
        <v>95</v>
      </c>
      <c r="AM340" s="39">
        <v>30</v>
      </c>
      <c r="AN340" s="39">
        <f t="shared" si="51"/>
        <v>2850</v>
      </c>
      <c r="AO340" s="39"/>
      <c r="AP340" s="39"/>
      <c r="AQ340" s="39">
        <f t="shared" si="52"/>
        <v>0</v>
      </c>
      <c r="AR340" s="39">
        <f t="shared" si="53"/>
        <v>2850</v>
      </c>
      <c r="AS340" s="39"/>
      <c r="AT340" s="39" t="s">
        <v>577</v>
      </c>
      <c r="AU340" s="40">
        <v>45082</v>
      </c>
      <c r="AV340" s="39">
        <f t="shared" si="54"/>
        <v>30</v>
      </c>
      <c r="AW340" s="39">
        <f t="shared" si="55"/>
        <v>2850</v>
      </c>
      <c r="AX340" s="39"/>
      <c r="AY340" s="39" t="s">
        <v>1284</v>
      </c>
      <c r="AZ340" s="40">
        <v>45250</v>
      </c>
      <c r="BA340" s="39">
        <f t="shared" si="56"/>
        <v>30</v>
      </c>
      <c r="BB340" s="39">
        <f t="shared" si="57"/>
        <v>95</v>
      </c>
      <c r="BC340" s="39">
        <f t="shared" si="58"/>
        <v>2850</v>
      </c>
      <c r="BD340" s="39"/>
      <c r="BE340" s="39" t="s">
        <v>178</v>
      </c>
      <c r="BF340" s="39" t="s">
        <v>1344</v>
      </c>
      <c r="BG340" s="39" t="s">
        <v>99</v>
      </c>
      <c r="BH340" s="38" t="s">
        <v>1003</v>
      </c>
      <c r="BI340" s="38" t="s">
        <v>100</v>
      </c>
      <c r="BJ340" s="38" t="s">
        <v>101</v>
      </c>
    </row>
    <row r="341" spans="1:62" s="25" customFormat="1" ht="12.75" customHeight="1">
      <c r="A341" s="39">
        <f t="shared" si="59"/>
        <v>339</v>
      </c>
      <c r="B341" s="39" t="s">
        <v>1347</v>
      </c>
      <c r="C341" s="39" t="s">
        <v>1348</v>
      </c>
      <c r="D341" s="39" t="s">
        <v>1349</v>
      </c>
      <c r="E341" s="39" t="s">
        <v>1350</v>
      </c>
      <c r="F341" s="39" t="s">
        <v>1349</v>
      </c>
      <c r="G341" s="39" t="s">
        <v>86</v>
      </c>
      <c r="H341" s="39" t="s">
        <v>1283</v>
      </c>
      <c r="I341" s="39" t="s">
        <v>88</v>
      </c>
      <c r="J341" s="39" t="s">
        <v>89</v>
      </c>
      <c r="K341" s="39" t="s">
        <v>90</v>
      </c>
      <c r="L341" s="39" t="s">
        <v>1279</v>
      </c>
      <c r="M341" s="39" t="s">
        <v>1279</v>
      </c>
      <c r="N341" s="37">
        <v>45198</v>
      </c>
      <c r="O341" s="57">
        <v>3</v>
      </c>
      <c r="P341" s="37">
        <v>45199</v>
      </c>
      <c r="Q341" s="37">
        <v>45233</v>
      </c>
      <c r="R341" s="37">
        <v>45199</v>
      </c>
      <c r="S341" s="39"/>
      <c r="T341" s="39"/>
      <c r="U341" s="39" t="s">
        <v>91</v>
      </c>
      <c r="V341" s="39" t="s">
        <v>121</v>
      </c>
      <c r="W341" s="39">
        <v>3</v>
      </c>
      <c r="X341" s="39">
        <v>3</v>
      </c>
      <c r="Y341" s="39"/>
      <c r="Z341" s="39" t="s">
        <v>93</v>
      </c>
      <c r="AA341" s="39">
        <v>200000</v>
      </c>
      <c r="AB341" s="40">
        <v>44918</v>
      </c>
      <c r="AC341" s="39">
        <v>25.5</v>
      </c>
      <c r="AD341" s="39"/>
      <c r="AE341" s="39">
        <v>3</v>
      </c>
      <c r="AF341" s="39" t="s">
        <v>94</v>
      </c>
      <c r="AG341" s="39" t="s">
        <v>121</v>
      </c>
      <c r="AH341" s="39">
        <v>13.7578</v>
      </c>
      <c r="AI341" s="39">
        <f t="shared" si="50"/>
        <v>41.273399999999995</v>
      </c>
      <c r="AJ341" s="39"/>
      <c r="AK341" s="39" t="s">
        <v>95</v>
      </c>
      <c r="AL341" s="39">
        <v>3</v>
      </c>
      <c r="AM341" s="39">
        <v>30</v>
      </c>
      <c r="AN341" s="39">
        <f t="shared" si="51"/>
        <v>90</v>
      </c>
      <c r="AO341" s="39"/>
      <c r="AP341" s="39"/>
      <c r="AQ341" s="39">
        <f t="shared" si="52"/>
        <v>0</v>
      </c>
      <c r="AR341" s="39">
        <f t="shared" si="53"/>
        <v>90</v>
      </c>
      <c r="AS341" s="39"/>
      <c r="AT341" s="39" t="s">
        <v>577</v>
      </c>
      <c r="AU341" s="40">
        <v>45082</v>
      </c>
      <c r="AV341" s="39">
        <f t="shared" si="54"/>
        <v>30</v>
      </c>
      <c r="AW341" s="39">
        <f t="shared" si="55"/>
        <v>90</v>
      </c>
      <c r="AX341" s="39"/>
      <c r="AY341" s="39" t="s">
        <v>1284</v>
      </c>
      <c r="AZ341" s="40">
        <v>45250</v>
      </c>
      <c r="BA341" s="39">
        <f t="shared" si="56"/>
        <v>30</v>
      </c>
      <c r="BB341" s="39">
        <f t="shared" si="57"/>
        <v>3</v>
      </c>
      <c r="BC341" s="39">
        <f t="shared" si="58"/>
        <v>90</v>
      </c>
      <c r="BD341" s="39"/>
      <c r="BE341" s="39" t="s">
        <v>184</v>
      </c>
      <c r="BF341" s="39" t="s">
        <v>1347</v>
      </c>
      <c r="BG341" s="39" t="s">
        <v>99</v>
      </c>
      <c r="BH341" s="38" t="s">
        <v>1003</v>
      </c>
      <c r="BI341" s="38" t="s">
        <v>100</v>
      </c>
      <c r="BJ341" s="38" t="s">
        <v>101</v>
      </c>
    </row>
    <row r="342" spans="1:62" s="25" customFormat="1" ht="12.75" customHeight="1">
      <c r="A342" s="39">
        <f t="shared" si="59"/>
        <v>340</v>
      </c>
      <c r="B342" s="39" t="s">
        <v>1351</v>
      </c>
      <c r="C342" s="39" t="s">
        <v>1348</v>
      </c>
      <c r="D342" s="39" t="s">
        <v>1349</v>
      </c>
      <c r="E342" s="39" t="s">
        <v>1352</v>
      </c>
      <c r="F342" s="39" t="s">
        <v>1353</v>
      </c>
      <c r="G342" s="39" t="s">
        <v>86</v>
      </c>
      <c r="H342" s="39" t="s">
        <v>1283</v>
      </c>
      <c r="I342" s="39" t="s">
        <v>88</v>
      </c>
      <c r="J342" s="39" t="s">
        <v>89</v>
      </c>
      <c r="K342" s="39" t="s">
        <v>90</v>
      </c>
      <c r="L342" s="39" t="s">
        <v>1279</v>
      </c>
      <c r="M342" s="39" t="s">
        <v>1279</v>
      </c>
      <c r="N342" s="37">
        <v>45198</v>
      </c>
      <c r="O342" s="57">
        <v>170</v>
      </c>
      <c r="P342" s="37">
        <v>45199</v>
      </c>
      <c r="Q342" s="37">
        <v>45233</v>
      </c>
      <c r="R342" s="37">
        <v>45199</v>
      </c>
      <c r="S342" s="39"/>
      <c r="T342" s="39"/>
      <c r="U342" s="39" t="s">
        <v>91</v>
      </c>
      <c r="V342" s="39" t="s">
        <v>121</v>
      </c>
      <c r="W342" s="39">
        <v>170</v>
      </c>
      <c r="X342" s="39">
        <v>170</v>
      </c>
      <c r="Y342" s="39"/>
      <c r="Z342" s="39" t="s">
        <v>93</v>
      </c>
      <c r="AA342" s="39">
        <v>200000</v>
      </c>
      <c r="AB342" s="40">
        <v>44918</v>
      </c>
      <c r="AC342" s="39">
        <v>25.5</v>
      </c>
      <c r="AD342" s="39"/>
      <c r="AE342" s="39">
        <v>170</v>
      </c>
      <c r="AF342" s="39" t="s">
        <v>94</v>
      </c>
      <c r="AG342" s="39" t="s">
        <v>121</v>
      </c>
      <c r="AH342" s="39">
        <v>13.7578</v>
      </c>
      <c r="AI342" s="39">
        <f t="shared" si="50"/>
        <v>2338.826</v>
      </c>
      <c r="AJ342" s="39"/>
      <c r="AK342" s="39" t="s">
        <v>95</v>
      </c>
      <c r="AL342" s="39">
        <v>170</v>
      </c>
      <c r="AM342" s="39">
        <v>30</v>
      </c>
      <c r="AN342" s="39">
        <f t="shared" si="51"/>
        <v>5100</v>
      </c>
      <c r="AO342" s="39"/>
      <c r="AP342" s="39"/>
      <c r="AQ342" s="39">
        <f t="shared" si="52"/>
        <v>0</v>
      </c>
      <c r="AR342" s="39">
        <f t="shared" si="53"/>
        <v>5100</v>
      </c>
      <c r="AS342" s="39"/>
      <c r="AT342" s="39" t="s">
        <v>577</v>
      </c>
      <c r="AU342" s="40">
        <v>45082</v>
      </c>
      <c r="AV342" s="39">
        <f t="shared" si="54"/>
        <v>30</v>
      </c>
      <c r="AW342" s="39">
        <f t="shared" si="55"/>
        <v>5100</v>
      </c>
      <c r="AX342" s="39"/>
      <c r="AY342" s="39" t="s">
        <v>1284</v>
      </c>
      <c r="AZ342" s="40">
        <v>45250</v>
      </c>
      <c r="BA342" s="39">
        <f t="shared" si="56"/>
        <v>30</v>
      </c>
      <c r="BB342" s="39">
        <f t="shared" si="57"/>
        <v>170</v>
      </c>
      <c r="BC342" s="39">
        <f t="shared" si="58"/>
        <v>5100</v>
      </c>
      <c r="BD342" s="39"/>
      <c r="BE342" s="39" t="s">
        <v>188</v>
      </c>
      <c r="BF342" s="39" t="s">
        <v>1351</v>
      </c>
      <c r="BG342" s="39" t="s">
        <v>99</v>
      </c>
      <c r="BH342" s="38" t="s">
        <v>1003</v>
      </c>
      <c r="BI342" s="38" t="s">
        <v>100</v>
      </c>
      <c r="BJ342" s="38" t="s">
        <v>101</v>
      </c>
    </row>
    <row r="343" spans="1:62" s="25" customFormat="1" ht="12.75" customHeight="1">
      <c r="A343" s="39">
        <f t="shared" si="59"/>
        <v>341</v>
      </c>
      <c r="B343" s="39" t="s">
        <v>1354</v>
      </c>
      <c r="C343" s="39" t="s">
        <v>1355</v>
      </c>
      <c r="D343" s="39" t="s">
        <v>1356</v>
      </c>
      <c r="E343" s="39" t="s">
        <v>1357</v>
      </c>
      <c r="F343" s="39" t="s">
        <v>1358</v>
      </c>
      <c r="G343" s="39" t="s">
        <v>86</v>
      </c>
      <c r="H343" s="39" t="s">
        <v>1283</v>
      </c>
      <c r="I343" s="39" t="s">
        <v>88</v>
      </c>
      <c r="J343" s="39" t="s">
        <v>89</v>
      </c>
      <c r="K343" s="39" t="s">
        <v>90</v>
      </c>
      <c r="L343" s="39" t="s">
        <v>1279</v>
      </c>
      <c r="M343" s="39" t="s">
        <v>1279</v>
      </c>
      <c r="N343" s="37">
        <v>45198</v>
      </c>
      <c r="O343" s="57">
        <v>72</v>
      </c>
      <c r="P343" s="37">
        <v>45199</v>
      </c>
      <c r="Q343" s="37">
        <v>45233</v>
      </c>
      <c r="R343" s="37">
        <v>45199</v>
      </c>
      <c r="S343" s="39"/>
      <c r="T343" s="39"/>
      <c r="U343" s="39" t="s">
        <v>91</v>
      </c>
      <c r="V343" s="39" t="s">
        <v>121</v>
      </c>
      <c r="W343" s="39">
        <v>72</v>
      </c>
      <c r="X343" s="39">
        <v>72</v>
      </c>
      <c r="Y343" s="39"/>
      <c r="Z343" s="39" t="s">
        <v>93</v>
      </c>
      <c r="AA343" s="39">
        <v>200000</v>
      </c>
      <c r="AB343" s="40">
        <v>44918</v>
      </c>
      <c r="AC343" s="39">
        <v>25.5</v>
      </c>
      <c r="AD343" s="39"/>
      <c r="AE343" s="39">
        <v>72</v>
      </c>
      <c r="AF343" s="39" t="s">
        <v>94</v>
      </c>
      <c r="AG343" s="39" t="s">
        <v>121</v>
      </c>
      <c r="AH343" s="39">
        <v>13.7578</v>
      </c>
      <c r="AI343" s="39">
        <f t="shared" si="50"/>
        <v>990.5616</v>
      </c>
      <c r="AJ343" s="39"/>
      <c r="AK343" s="39" t="s">
        <v>95</v>
      </c>
      <c r="AL343" s="39">
        <v>72</v>
      </c>
      <c r="AM343" s="39">
        <v>30</v>
      </c>
      <c r="AN343" s="39">
        <f t="shared" si="51"/>
        <v>2160</v>
      </c>
      <c r="AO343" s="39"/>
      <c r="AP343" s="39"/>
      <c r="AQ343" s="39">
        <f t="shared" si="52"/>
        <v>0</v>
      </c>
      <c r="AR343" s="39">
        <f t="shared" si="53"/>
        <v>2160</v>
      </c>
      <c r="AS343" s="39"/>
      <c r="AT343" s="39" t="s">
        <v>577</v>
      </c>
      <c r="AU343" s="40">
        <v>45082</v>
      </c>
      <c r="AV343" s="39">
        <f t="shared" si="54"/>
        <v>30</v>
      </c>
      <c r="AW343" s="39">
        <f t="shared" si="55"/>
        <v>2160</v>
      </c>
      <c r="AX343" s="39"/>
      <c r="AY343" s="39" t="s">
        <v>1284</v>
      </c>
      <c r="AZ343" s="40">
        <v>45250</v>
      </c>
      <c r="BA343" s="39">
        <f t="shared" si="56"/>
        <v>30</v>
      </c>
      <c r="BB343" s="39">
        <f t="shared" si="57"/>
        <v>72</v>
      </c>
      <c r="BC343" s="39">
        <f t="shared" si="58"/>
        <v>2160</v>
      </c>
      <c r="BD343" s="39"/>
      <c r="BE343" s="39" t="s">
        <v>192</v>
      </c>
      <c r="BF343" s="39" t="s">
        <v>1354</v>
      </c>
      <c r="BG343" s="39" t="s">
        <v>99</v>
      </c>
      <c r="BH343" s="38" t="s">
        <v>1003</v>
      </c>
      <c r="BI343" s="38" t="s">
        <v>100</v>
      </c>
      <c r="BJ343" s="38" t="s">
        <v>101</v>
      </c>
    </row>
    <row r="344" spans="1:62" s="25" customFormat="1" ht="12.75" customHeight="1">
      <c r="A344" s="39">
        <f t="shared" si="59"/>
        <v>342</v>
      </c>
      <c r="B344" s="39" t="s">
        <v>1359</v>
      </c>
      <c r="C344" s="39" t="s">
        <v>1348</v>
      </c>
      <c r="D344" s="39" t="s">
        <v>1349</v>
      </c>
      <c r="E344" s="39" t="s">
        <v>1360</v>
      </c>
      <c r="F344" s="39" t="s">
        <v>1361</v>
      </c>
      <c r="G344" s="39" t="s">
        <v>86</v>
      </c>
      <c r="H344" s="39" t="s">
        <v>1283</v>
      </c>
      <c r="I344" s="39" t="s">
        <v>88</v>
      </c>
      <c r="J344" s="39" t="s">
        <v>89</v>
      </c>
      <c r="K344" s="39" t="s">
        <v>90</v>
      </c>
      <c r="L344" s="39" t="s">
        <v>1279</v>
      </c>
      <c r="M344" s="39" t="s">
        <v>1279</v>
      </c>
      <c r="N344" s="37">
        <v>45198</v>
      </c>
      <c r="O344" s="57">
        <v>45</v>
      </c>
      <c r="P344" s="37">
        <v>45199</v>
      </c>
      <c r="Q344" s="37">
        <v>45233</v>
      </c>
      <c r="R344" s="37">
        <v>45199</v>
      </c>
      <c r="S344" s="39"/>
      <c r="T344" s="39"/>
      <c r="U344" s="39" t="s">
        <v>91</v>
      </c>
      <c r="V344" s="39" t="s">
        <v>121</v>
      </c>
      <c r="W344" s="39">
        <v>45</v>
      </c>
      <c r="X344" s="39">
        <v>45</v>
      </c>
      <c r="Y344" s="39"/>
      <c r="Z344" s="39" t="s">
        <v>93</v>
      </c>
      <c r="AA344" s="39">
        <v>200000</v>
      </c>
      <c r="AB344" s="40">
        <v>44918</v>
      </c>
      <c r="AC344" s="39">
        <v>25.5</v>
      </c>
      <c r="AD344" s="39"/>
      <c r="AE344" s="39">
        <v>45</v>
      </c>
      <c r="AF344" s="39" t="s">
        <v>94</v>
      </c>
      <c r="AG344" s="39" t="s">
        <v>121</v>
      </c>
      <c r="AH344" s="39">
        <v>13.7578</v>
      </c>
      <c r="AI344" s="39">
        <f t="shared" si="50"/>
        <v>619.101</v>
      </c>
      <c r="AJ344" s="39"/>
      <c r="AK344" s="39" t="s">
        <v>95</v>
      </c>
      <c r="AL344" s="39">
        <v>45</v>
      </c>
      <c r="AM344" s="39">
        <v>30</v>
      </c>
      <c r="AN344" s="39">
        <f t="shared" si="51"/>
        <v>1350</v>
      </c>
      <c r="AO344" s="39"/>
      <c r="AP344" s="39"/>
      <c r="AQ344" s="39">
        <f t="shared" si="52"/>
        <v>0</v>
      </c>
      <c r="AR344" s="39">
        <f t="shared" si="53"/>
        <v>1350</v>
      </c>
      <c r="AS344" s="39"/>
      <c r="AT344" s="39" t="s">
        <v>577</v>
      </c>
      <c r="AU344" s="40">
        <v>45082</v>
      </c>
      <c r="AV344" s="39">
        <f t="shared" si="54"/>
        <v>30</v>
      </c>
      <c r="AW344" s="39">
        <f t="shared" si="55"/>
        <v>1350</v>
      </c>
      <c r="AX344" s="39"/>
      <c r="AY344" s="39" t="s">
        <v>1284</v>
      </c>
      <c r="AZ344" s="40">
        <v>45250</v>
      </c>
      <c r="BA344" s="39">
        <f t="shared" si="56"/>
        <v>30</v>
      </c>
      <c r="BB344" s="39">
        <f t="shared" si="57"/>
        <v>45</v>
      </c>
      <c r="BC344" s="39">
        <f t="shared" si="58"/>
        <v>1350</v>
      </c>
      <c r="BD344" s="39"/>
      <c r="BE344" s="39" t="s">
        <v>202</v>
      </c>
      <c r="BF344" s="39" t="s">
        <v>1359</v>
      </c>
      <c r="BG344" s="39" t="s">
        <v>99</v>
      </c>
      <c r="BH344" s="38" t="s">
        <v>1003</v>
      </c>
      <c r="BI344" s="38" t="s">
        <v>100</v>
      </c>
      <c r="BJ344" s="38" t="s">
        <v>101</v>
      </c>
    </row>
    <row r="345" spans="1:62" s="25" customFormat="1" ht="12.75" customHeight="1">
      <c r="A345" s="39">
        <f t="shared" si="59"/>
        <v>343</v>
      </c>
      <c r="B345" s="39" t="s">
        <v>1362</v>
      </c>
      <c r="C345" s="39" t="s">
        <v>1288</v>
      </c>
      <c r="D345" s="39" t="s">
        <v>1289</v>
      </c>
      <c r="E345" s="39" t="s">
        <v>1363</v>
      </c>
      <c r="F345" s="39" t="s">
        <v>1364</v>
      </c>
      <c r="G345" s="39" t="s">
        <v>86</v>
      </c>
      <c r="H345" s="39" t="s">
        <v>1283</v>
      </c>
      <c r="I345" s="39" t="s">
        <v>88</v>
      </c>
      <c r="J345" s="39" t="s">
        <v>89</v>
      </c>
      <c r="K345" s="39" t="s">
        <v>90</v>
      </c>
      <c r="L345" s="39" t="s">
        <v>1279</v>
      </c>
      <c r="M345" s="39" t="s">
        <v>1279</v>
      </c>
      <c r="N345" s="37">
        <v>45198</v>
      </c>
      <c r="O345" s="57">
        <v>148</v>
      </c>
      <c r="P345" s="37">
        <v>45199</v>
      </c>
      <c r="Q345" s="37">
        <v>45233</v>
      </c>
      <c r="R345" s="37">
        <v>45199</v>
      </c>
      <c r="S345" s="39"/>
      <c r="T345" s="39"/>
      <c r="U345" s="39" t="s">
        <v>91</v>
      </c>
      <c r="V345" s="39" t="s">
        <v>121</v>
      </c>
      <c r="W345" s="39">
        <v>148</v>
      </c>
      <c r="X345" s="39">
        <v>148</v>
      </c>
      <c r="Y345" s="39"/>
      <c r="Z345" s="39" t="s">
        <v>93</v>
      </c>
      <c r="AA345" s="39">
        <v>200000</v>
      </c>
      <c r="AB345" s="40">
        <v>44918</v>
      </c>
      <c r="AC345" s="39">
        <v>25.5</v>
      </c>
      <c r="AD345" s="39"/>
      <c r="AE345" s="39">
        <v>148</v>
      </c>
      <c r="AF345" s="39" t="s">
        <v>94</v>
      </c>
      <c r="AG345" s="39" t="s">
        <v>121</v>
      </c>
      <c r="AH345" s="39">
        <v>13.7578</v>
      </c>
      <c r="AI345" s="39">
        <f t="shared" si="50"/>
        <v>2036.1543999999999</v>
      </c>
      <c r="AJ345" s="39"/>
      <c r="AK345" s="39" t="s">
        <v>95</v>
      </c>
      <c r="AL345" s="39">
        <v>148</v>
      </c>
      <c r="AM345" s="39">
        <v>30</v>
      </c>
      <c r="AN345" s="39">
        <f t="shared" si="51"/>
        <v>4440</v>
      </c>
      <c r="AO345" s="39"/>
      <c r="AP345" s="39"/>
      <c r="AQ345" s="39">
        <f t="shared" si="52"/>
        <v>0</v>
      </c>
      <c r="AR345" s="39">
        <f t="shared" si="53"/>
        <v>4440</v>
      </c>
      <c r="AS345" s="39"/>
      <c r="AT345" s="39" t="s">
        <v>577</v>
      </c>
      <c r="AU345" s="40">
        <v>45082</v>
      </c>
      <c r="AV345" s="39">
        <f t="shared" si="54"/>
        <v>30</v>
      </c>
      <c r="AW345" s="39">
        <f t="shared" si="55"/>
        <v>4440</v>
      </c>
      <c r="AX345" s="39"/>
      <c r="AY345" s="39" t="s">
        <v>1284</v>
      </c>
      <c r="AZ345" s="40">
        <v>45250</v>
      </c>
      <c r="BA345" s="39">
        <f t="shared" si="56"/>
        <v>30</v>
      </c>
      <c r="BB345" s="39">
        <f t="shared" si="57"/>
        <v>148</v>
      </c>
      <c r="BC345" s="39">
        <f t="shared" si="58"/>
        <v>4440</v>
      </c>
      <c r="BD345" s="39"/>
      <c r="BE345" s="39" t="s">
        <v>206</v>
      </c>
      <c r="BF345" s="39" t="s">
        <v>1362</v>
      </c>
      <c r="BG345" s="39" t="s">
        <v>99</v>
      </c>
      <c r="BH345" s="38" t="s">
        <v>1003</v>
      </c>
      <c r="BI345" s="38" t="s">
        <v>100</v>
      </c>
      <c r="BJ345" s="38" t="s">
        <v>101</v>
      </c>
    </row>
    <row r="346" spans="1:62" s="25" customFormat="1" ht="12.75" customHeight="1">
      <c r="A346" s="39">
        <f t="shared" si="59"/>
        <v>344</v>
      </c>
      <c r="B346" s="39" t="s">
        <v>1365</v>
      </c>
      <c r="C346" s="39" t="s">
        <v>1288</v>
      </c>
      <c r="D346" s="39" t="s">
        <v>1289</v>
      </c>
      <c r="E346" s="39" t="s">
        <v>1366</v>
      </c>
      <c r="F346" s="39" t="s">
        <v>1367</v>
      </c>
      <c r="G346" s="39" t="s">
        <v>86</v>
      </c>
      <c r="H346" s="39" t="s">
        <v>1283</v>
      </c>
      <c r="I346" s="39" t="s">
        <v>88</v>
      </c>
      <c r="J346" s="39" t="s">
        <v>89</v>
      </c>
      <c r="K346" s="39" t="s">
        <v>90</v>
      </c>
      <c r="L346" s="39" t="s">
        <v>1279</v>
      </c>
      <c r="M346" s="39" t="s">
        <v>1279</v>
      </c>
      <c r="N346" s="37">
        <v>45198</v>
      </c>
      <c r="O346" s="57">
        <v>52</v>
      </c>
      <c r="P346" s="37">
        <v>45199</v>
      </c>
      <c r="Q346" s="37">
        <v>45233</v>
      </c>
      <c r="R346" s="37">
        <v>45199</v>
      </c>
      <c r="S346" s="39"/>
      <c r="T346" s="39"/>
      <c r="U346" s="39" t="s">
        <v>91</v>
      </c>
      <c r="V346" s="39" t="s">
        <v>121</v>
      </c>
      <c r="W346" s="39">
        <v>52</v>
      </c>
      <c r="X346" s="39">
        <v>52</v>
      </c>
      <c r="Y346" s="39"/>
      <c r="Z346" s="39" t="s">
        <v>93</v>
      </c>
      <c r="AA346" s="39">
        <v>200000</v>
      </c>
      <c r="AB346" s="40">
        <v>44918</v>
      </c>
      <c r="AC346" s="39">
        <v>25.5</v>
      </c>
      <c r="AD346" s="39"/>
      <c r="AE346" s="39">
        <v>52</v>
      </c>
      <c r="AF346" s="39" t="s">
        <v>94</v>
      </c>
      <c r="AG346" s="39" t="s">
        <v>121</v>
      </c>
      <c r="AH346" s="39">
        <v>13.7578</v>
      </c>
      <c r="AI346" s="39">
        <f t="shared" si="50"/>
        <v>715.40559999999994</v>
      </c>
      <c r="AJ346" s="39"/>
      <c r="AK346" s="39" t="s">
        <v>95</v>
      </c>
      <c r="AL346" s="39">
        <v>52</v>
      </c>
      <c r="AM346" s="39">
        <v>30</v>
      </c>
      <c r="AN346" s="39">
        <f t="shared" si="51"/>
        <v>1560</v>
      </c>
      <c r="AO346" s="39"/>
      <c r="AP346" s="39"/>
      <c r="AQ346" s="39">
        <f t="shared" si="52"/>
        <v>0</v>
      </c>
      <c r="AR346" s="39">
        <f t="shared" si="53"/>
        <v>1560</v>
      </c>
      <c r="AS346" s="39"/>
      <c r="AT346" s="39" t="s">
        <v>577</v>
      </c>
      <c r="AU346" s="40">
        <v>45082</v>
      </c>
      <c r="AV346" s="39">
        <f t="shared" si="54"/>
        <v>30</v>
      </c>
      <c r="AW346" s="39">
        <f t="shared" si="55"/>
        <v>1560</v>
      </c>
      <c r="AX346" s="39"/>
      <c r="AY346" s="39" t="s">
        <v>1284</v>
      </c>
      <c r="AZ346" s="40">
        <v>45250</v>
      </c>
      <c r="BA346" s="39">
        <f t="shared" si="56"/>
        <v>30</v>
      </c>
      <c r="BB346" s="39">
        <f t="shared" si="57"/>
        <v>52</v>
      </c>
      <c r="BC346" s="39">
        <f t="shared" si="58"/>
        <v>1560</v>
      </c>
      <c r="BD346" s="39"/>
      <c r="BE346" s="39" t="s">
        <v>210</v>
      </c>
      <c r="BF346" s="39" t="s">
        <v>1365</v>
      </c>
      <c r="BG346" s="39" t="s">
        <v>99</v>
      </c>
      <c r="BH346" s="38" t="s">
        <v>1003</v>
      </c>
      <c r="BI346" s="38" t="s">
        <v>100</v>
      </c>
      <c r="BJ346" s="38" t="s">
        <v>101</v>
      </c>
    </row>
    <row r="347" spans="1:62" s="25" customFormat="1" ht="12.75" customHeight="1">
      <c r="A347" s="39">
        <f t="shared" si="59"/>
        <v>345</v>
      </c>
      <c r="B347" s="39" t="s">
        <v>1368</v>
      </c>
      <c r="C347" s="39" t="s">
        <v>1288</v>
      </c>
      <c r="D347" s="39" t="s">
        <v>1289</v>
      </c>
      <c r="E347" s="39" t="s">
        <v>1369</v>
      </c>
      <c r="F347" s="39" t="s">
        <v>1370</v>
      </c>
      <c r="G347" s="39" t="s">
        <v>86</v>
      </c>
      <c r="H347" s="39" t="s">
        <v>1283</v>
      </c>
      <c r="I347" s="39" t="s">
        <v>88</v>
      </c>
      <c r="J347" s="39" t="s">
        <v>89</v>
      </c>
      <c r="K347" s="39" t="s">
        <v>90</v>
      </c>
      <c r="L347" s="39" t="s">
        <v>1279</v>
      </c>
      <c r="M347" s="39" t="s">
        <v>1279</v>
      </c>
      <c r="N347" s="37">
        <v>45198</v>
      </c>
      <c r="O347" s="57">
        <v>74</v>
      </c>
      <c r="P347" s="37">
        <v>45199</v>
      </c>
      <c r="Q347" s="37">
        <v>45233</v>
      </c>
      <c r="R347" s="37">
        <v>45199</v>
      </c>
      <c r="S347" s="39"/>
      <c r="T347" s="39"/>
      <c r="U347" s="39" t="s">
        <v>91</v>
      </c>
      <c r="V347" s="39" t="s">
        <v>121</v>
      </c>
      <c r="W347" s="39">
        <v>74</v>
      </c>
      <c r="X347" s="39">
        <v>74</v>
      </c>
      <c r="Y347" s="39"/>
      <c r="Z347" s="39" t="s">
        <v>93</v>
      </c>
      <c r="AA347" s="39">
        <v>200000</v>
      </c>
      <c r="AB347" s="40">
        <v>44918</v>
      </c>
      <c r="AC347" s="39">
        <v>25.5</v>
      </c>
      <c r="AD347" s="39"/>
      <c r="AE347" s="39">
        <v>74</v>
      </c>
      <c r="AF347" s="39" t="s">
        <v>94</v>
      </c>
      <c r="AG347" s="39" t="s">
        <v>121</v>
      </c>
      <c r="AH347" s="39">
        <v>13.7578</v>
      </c>
      <c r="AI347" s="39">
        <f t="shared" si="50"/>
        <v>1018.0771999999999</v>
      </c>
      <c r="AJ347" s="39"/>
      <c r="AK347" s="39" t="s">
        <v>95</v>
      </c>
      <c r="AL347" s="39">
        <v>74</v>
      </c>
      <c r="AM347" s="39">
        <v>30</v>
      </c>
      <c r="AN347" s="39">
        <f t="shared" si="51"/>
        <v>2220</v>
      </c>
      <c r="AO347" s="39"/>
      <c r="AP347" s="39"/>
      <c r="AQ347" s="39">
        <f t="shared" si="52"/>
        <v>0</v>
      </c>
      <c r="AR347" s="39">
        <f t="shared" si="53"/>
        <v>2220</v>
      </c>
      <c r="AS347" s="39"/>
      <c r="AT347" s="39" t="s">
        <v>577</v>
      </c>
      <c r="AU347" s="40">
        <v>45082</v>
      </c>
      <c r="AV347" s="39">
        <f t="shared" si="54"/>
        <v>30</v>
      </c>
      <c r="AW347" s="39">
        <f t="shared" si="55"/>
        <v>2220</v>
      </c>
      <c r="AX347" s="39"/>
      <c r="AY347" s="39" t="s">
        <v>1284</v>
      </c>
      <c r="AZ347" s="40">
        <v>45250</v>
      </c>
      <c r="BA347" s="39">
        <f t="shared" si="56"/>
        <v>30</v>
      </c>
      <c r="BB347" s="39">
        <f t="shared" si="57"/>
        <v>74</v>
      </c>
      <c r="BC347" s="39">
        <f t="shared" si="58"/>
        <v>2220</v>
      </c>
      <c r="BD347" s="39"/>
      <c r="BE347" s="39" t="s">
        <v>213</v>
      </c>
      <c r="BF347" s="39" t="s">
        <v>1368</v>
      </c>
      <c r="BG347" s="39" t="s">
        <v>99</v>
      </c>
      <c r="BH347" s="38" t="s">
        <v>1003</v>
      </c>
      <c r="BI347" s="38" t="s">
        <v>100</v>
      </c>
      <c r="BJ347" s="38" t="s">
        <v>101</v>
      </c>
    </row>
    <row r="348" spans="1:62" s="25" customFormat="1" ht="12.75" customHeight="1">
      <c r="A348" s="39">
        <f t="shared" si="59"/>
        <v>346</v>
      </c>
      <c r="B348" s="39" t="s">
        <v>1371</v>
      </c>
      <c r="C348" s="39" t="s">
        <v>1372</v>
      </c>
      <c r="D348" s="39" t="s">
        <v>1373</v>
      </c>
      <c r="E348" s="39" t="s">
        <v>1374</v>
      </c>
      <c r="F348" s="39" t="s">
        <v>1375</v>
      </c>
      <c r="G348" s="39" t="s">
        <v>86</v>
      </c>
      <c r="H348" s="39" t="s">
        <v>1283</v>
      </c>
      <c r="I348" s="39" t="s">
        <v>88</v>
      </c>
      <c r="J348" s="39" t="s">
        <v>89</v>
      </c>
      <c r="K348" s="39" t="s">
        <v>90</v>
      </c>
      <c r="L348" s="39" t="s">
        <v>1279</v>
      </c>
      <c r="M348" s="39" t="s">
        <v>1279</v>
      </c>
      <c r="N348" s="37">
        <v>45198</v>
      </c>
      <c r="O348" s="57">
        <v>71</v>
      </c>
      <c r="P348" s="37">
        <v>45199</v>
      </c>
      <c r="Q348" s="37">
        <v>45233</v>
      </c>
      <c r="R348" s="37">
        <v>45199</v>
      </c>
      <c r="S348" s="39"/>
      <c r="T348" s="39"/>
      <c r="U348" s="39" t="s">
        <v>91</v>
      </c>
      <c r="V348" s="39" t="s">
        <v>121</v>
      </c>
      <c r="W348" s="39">
        <v>71</v>
      </c>
      <c r="X348" s="39">
        <v>71</v>
      </c>
      <c r="Y348" s="39"/>
      <c r="Z348" s="39" t="s">
        <v>93</v>
      </c>
      <c r="AA348" s="39">
        <v>200000</v>
      </c>
      <c r="AB348" s="40">
        <v>44918</v>
      </c>
      <c r="AC348" s="39">
        <v>25.5</v>
      </c>
      <c r="AD348" s="39"/>
      <c r="AE348" s="39">
        <v>71</v>
      </c>
      <c r="AF348" s="39" t="s">
        <v>94</v>
      </c>
      <c r="AG348" s="39" t="s">
        <v>121</v>
      </c>
      <c r="AH348" s="39">
        <v>13.7578</v>
      </c>
      <c r="AI348" s="39">
        <f t="shared" si="50"/>
        <v>976.80380000000002</v>
      </c>
      <c r="AJ348" s="39"/>
      <c r="AK348" s="39" t="s">
        <v>95</v>
      </c>
      <c r="AL348" s="39">
        <v>71</v>
      </c>
      <c r="AM348" s="39">
        <v>30</v>
      </c>
      <c r="AN348" s="39">
        <f t="shared" si="51"/>
        <v>2130</v>
      </c>
      <c r="AO348" s="39"/>
      <c r="AP348" s="39"/>
      <c r="AQ348" s="39">
        <f t="shared" si="52"/>
        <v>0</v>
      </c>
      <c r="AR348" s="39">
        <f t="shared" si="53"/>
        <v>2130</v>
      </c>
      <c r="AS348" s="39"/>
      <c r="AT348" s="39" t="s">
        <v>577</v>
      </c>
      <c r="AU348" s="40">
        <v>45082</v>
      </c>
      <c r="AV348" s="39">
        <f t="shared" si="54"/>
        <v>30</v>
      </c>
      <c r="AW348" s="39">
        <f t="shared" si="55"/>
        <v>2130</v>
      </c>
      <c r="AX348" s="39"/>
      <c r="AY348" s="39" t="s">
        <v>1284</v>
      </c>
      <c r="AZ348" s="40">
        <v>45250</v>
      </c>
      <c r="BA348" s="39">
        <f t="shared" si="56"/>
        <v>30</v>
      </c>
      <c r="BB348" s="39">
        <f t="shared" si="57"/>
        <v>71</v>
      </c>
      <c r="BC348" s="39">
        <f t="shared" si="58"/>
        <v>2130</v>
      </c>
      <c r="BD348" s="39"/>
      <c r="BE348" s="39" t="s">
        <v>219</v>
      </c>
      <c r="BF348" s="39" t="s">
        <v>1371</v>
      </c>
      <c r="BG348" s="39" t="s">
        <v>99</v>
      </c>
      <c r="BH348" s="38" t="s">
        <v>1003</v>
      </c>
      <c r="BI348" s="38" t="s">
        <v>100</v>
      </c>
      <c r="BJ348" s="38" t="s">
        <v>101</v>
      </c>
    </row>
    <row r="349" spans="1:62" s="25" customFormat="1" ht="12.75" customHeight="1">
      <c r="A349" s="39">
        <f t="shared" si="59"/>
        <v>347</v>
      </c>
      <c r="B349" s="39" t="s">
        <v>1376</v>
      </c>
      <c r="C349" s="39" t="s">
        <v>1377</v>
      </c>
      <c r="D349" s="39" t="s">
        <v>1378</v>
      </c>
      <c r="E349" s="39" t="s">
        <v>1379</v>
      </c>
      <c r="F349" s="39" t="s">
        <v>1380</v>
      </c>
      <c r="G349" s="39" t="s">
        <v>86</v>
      </c>
      <c r="H349" s="39" t="s">
        <v>1283</v>
      </c>
      <c r="I349" s="39" t="s">
        <v>88</v>
      </c>
      <c r="J349" s="39" t="s">
        <v>89</v>
      </c>
      <c r="K349" s="39" t="s">
        <v>90</v>
      </c>
      <c r="L349" s="39" t="s">
        <v>1279</v>
      </c>
      <c r="M349" s="39" t="s">
        <v>1279</v>
      </c>
      <c r="N349" s="37">
        <v>45198</v>
      </c>
      <c r="O349" s="57">
        <v>34</v>
      </c>
      <c r="P349" s="37">
        <v>45199</v>
      </c>
      <c r="Q349" s="37">
        <v>45233</v>
      </c>
      <c r="R349" s="37">
        <v>45199</v>
      </c>
      <c r="S349" s="39"/>
      <c r="T349" s="39"/>
      <c r="U349" s="39" t="s">
        <v>91</v>
      </c>
      <c r="V349" s="39" t="s">
        <v>121</v>
      </c>
      <c r="W349" s="39">
        <v>34</v>
      </c>
      <c r="X349" s="39">
        <v>34</v>
      </c>
      <c r="Y349" s="39"/>
      <c r="Z349" s="39" t="s">
        <v>93</v>
      </c>
      <c r="AA349" s="39">
        <v>200000</v>
      </c>
      <c r="AB349" s="40">
        <v>44918</v>
      </c>
      <c r="AC349" s="39">
        <v>25.5</v>
      </c>
      <c r="AD349" s="39"/>
      <c r="AE349" s="39">
        <v>34</v>
      </c>
      <c r="AF349" s="39" t="s">
        <v>94</v>
      </c>
      <c r="AG349" s="39" t="s">
        <v>121</v>
      </c>
      <c r="AH349" s="39">
        <v>13.7578</v>
      </c>
      <c r="AI349" s="39">
        <f t="shared" si="50"/>
        <v>467.76519999999999</v>
      </c>
      <c r="AJ349" s="39"/>
      <c r="AK349" s="39" t="s">
        <v>95</v>
      </c>
      <c r="AL349" s="39">
        <v>34</v>
      </c>
      <c r="AM349" s="39">
        <v>30</v>
      </c>
      <c r="AN349" s="39">
        <f t="shared" si="51"/>
        <v>1020</v>
      </c>
      <c r="AO349" s="39"/>
      <c r="AP349" s="39"/>
      <c r="AQ349" s="39">
        <f t="shared" si="52"/>
        <v>0</v>
      </c>
      <c r="AR349" s="39">
        <f t="shared" si="53"/>
        <v>1020</v>
      </c>
      <c r="AS349" s="39"/>
      <c r="AT349" s="39" t="s">
        <v>577</v>
      </c>
      <c r="AU349" s="40">
        <v>45082</v>
      </c>
      <c r="AV349" s="39">
        <f t="shared" si="54"/>
        <v>30</v>
      </c>
      <c r="AW349" s="39">
        <f t="shared" si="55"/>
        <v>1020</v>
      </c>
      <c r="AX349" s="39"/>
      <c r="AY349" s="39" t="s">
        <v>1284</v>
      </c>
      <c r="AZ349" s="40">
        <v>45250</v>
      </c>
      <c r="BA349" s="39">
        <f t="shared" si="56"/>
        <v>30</v>
      </c>
      <c r="BB349" s="39">
        <f t="shared" si="57"/>
        <v>34</v>
      </c>
      <c r="BC349" s="39">
        <f t="shared" si="58"/>
        <v>1020</v>
      </c>
      <c r="BD349" s="39"/>
      <c r="BE349" s="39" t="s">
        <v>223</v>
      </c>
      <c r="BF349" s="39" t="s">
        <v>1376</v>
      </c>
      <c r="BG349" s="39" t="s">
        <v>99</v>
      </c>
      <c r="BH349" s="38" t="s">
        <v>1003</v>
      </c>
      <c r="BI349" s="38" t="s">
        <v>100</v>
      </c>
      <c r="BJ349" s="38" t="s">
        <v>101</v>
      </c>
    </row>
    <row r="350" spans="1:62" s="25" customFormat="1" ht="12.75" customHeight="1">
      <c r="A350" s="39">
        <f t="shared" si="59"/>
        <v>348</v>
      </c>
      <c r="B350" s="39" t="s">
        <v>1381</v>
      </c>
      <c r="C350" s="39" t="s">
        <v>1377</v>
      </c>
      <c r="D350" s="39" t="s">
        <v>1378</v>
      </c>
      <c r="E350" s="39" t="s">
        <v>1382</v>
      </c>
      <c r="F350" s="39" t="s">
        <v>1383</v>
      </c>
      <c r="G350" s="39" t="s">
        <v>86</v>
      </c>
      <c r="H350" s="39" t="s">
        <v>1283</v>
      </c>
      <c r="I350" s="39" t="s">
        <v>88</v>
      </c>
      <c r="J350" s="39" t="s">
        <v>89</v>
      </c>
      <c r="K350" s="39" t="s">
        <v>90</v>
      </c>
      <c r="L350" s="39" t="s">
        <v>1279</v>
      </c>
      <c r="M350" s="39" t="s">
        <v>1279</v>
      </c>
      <c r="N350" s="37">
        <v>45198</v>
      </c>
      <c r="O350" s="57">
        <v>245</v>
      </c>
      <c r="P350" s="37">
        <v>45199</v>
      </c>
      <c r="Q350" s="37">
        <v>45233</v>
      </c>
      <c r="R350" s="37">
        <v>45199</v>
      </c>
      <c r="S350" s="39"/>
      <c r="T350" s="39"/>
      <c r="U350" s="39" t="s">
        <v>91</v>
      </c>
      <c r="V350" s="39" t="s">
        <v>121</v>
      </c>
      <c r="W350" s="39">
        <v>245</v>
      </c>
      <c r="X350" s="39">
        <v>245</v>
      </c>
      <c r="Y350" s="39"/>
      <c r="Z350" s="39" t="s">
        <v>93</v>
      </c>
      <c r="AA350" s="39">
        <v>200000</v>
      </c>
      <c r="AB350" s="40">
        <v>44918</v>
      </c>
      <c r="AC350" s="39">
        <v>25.5</v>
      </c>
      <c r="AD350" s="39"/>
      <c r="AE350" s="39">
        <v>245</v>
      </c>
      <c r="AF350" s="39" t="s">
        <v>94</v>
      </c>
      <c r="AG350" s="39" t="s">
        <v>121</v>
      </c>
      <c r="AH350" s="39">
        <v>13.7578</v>
      </c>
      <c r="AI350" s="39">
        <f t="shared" si="50"/>
        <v>3370.6610000000001</v>
      </c>
      <c r="AJ350" s="39"/>
      <c r="AK350" s="39" t="s">
        <v>95</v>
      </c>
      <c r="AL350" s="39">
        <v>245</v>
      </c>
      <c r="AM350" s="39">
        <v>30</v>
      </c>
      <c r="AN350" s="39">
        <f t="shared" si="51"/>
        <v>7350</v>
      </c>
      <c r="AO350" s="39"/>
      <c r="AP350" s="39"/>
      <c r="AQ350" s="39">
        <f t="shared" si="52"/>
        <v>0</v>
      </c>
      <c r="AR350" s="39">
        <f t="shared" si="53"/>
        <v>7350</v>
      </c>
      <c r="AS350" s="39"/>
      <c r="AT350" s="39" t="s">
        <v>577</v>
      </c>
      <c r="AU350" s="40">
        <v>45082</v>
      </c>
      <c r="AV350" s="39">
        <f t="shared" si="54"/>
        <v>30</v>
      </c>
      <c r="AW350" s="39">
        <f t="shared" si="55"/>
        <v>7350</v>
      </c>
      <c r="AX350" s="39"/>
      <c r="AY350" s="39" t="s">
        <v>1284</v>
      </c>
      <c r="AZ350" s="40">
        <v>45250</v>
      </c>
      <c r="BA350" s="39">
        <f t="shared" si="56"/>
        <v>30</v>
      </c>
      <c r="BB350" s="39">
        <f t="shared" si="57"/>
        <v>245</v>
      </c>
      <c r="BC350" s="39">
        <f t="shared" si="58"/>
        <v>7350</v>
      </c>
      <c r="BD350" s="39"/>
      <c r="BE350" s="39" t="s">
        <v>226</v>
      </c>
      <c r="BF350" s="39" t="s">
        <v>1381</v>
      </c>
      <c r="BG350" s="39" t="s">
        <v>99</v>
      </c>
      <c r="BH350" s="38" t="s">
        <v>1003</v>
      </c>
      <c r="BI350" s="38" t="s">
        <v>100</v>
      </c>
      <c r="BJ350" s="38" t="s">
        <v>101</v>
      </c>
    </row>
    <row r="351" spans="1:62" s="25" customFormat="1" ht="12.75" customHeight="1">
      <c r="A351" s="39">
        <f t="shared" si="59"/>
        <v>349</v>
      </c>
      <c r="B351" s="39" t="s">
        <v>1384</v>
      </c>
      <c r="C351" s="39" t="s">
        <v>1385</v>
      </c>
      <c r="D351" s="39" t="s">
        <v>1386</v>
      </c>
      <c r="E351" s="39" t="s">
        <v>1387</v>
      </c>
      <c r="F351" s="39" t="s">
        <v>1388</v>
      </c>
      <c r="G351" s="39" t="s">
        <v>86</v>
      </c>
      <c r="H351" s="39" t="s">
        <v>1283</v>
      </c>
      <c r="I351" s="39" t="s">
        <v>88</v>
      </c>
      <c r="J351" s="39" t="s">
        <v>89</v>
      </c>
      <c r="K351" s="39" t="s">
        <v>90</v>
      </c>
      <c r="L351" s="39" t="s">
        <v>1279</v>
      </c>
      <c r="M351" s="39" t="s">
        <v>1279</v>
      </c>
      <c r="N351" s="37">
        <v>45198</v>
      </c>
      <c r="O351" s="57">
        <v>58</v>
      </c>
      <c r="P351" s="37">
        <v>45199</v>
      </c>
      <c r="Q351" s="37">
        <v>45233</v>
      </c>
      <c r="R351" s="37">
        <v>45199</v>
      </c>
      <c r="S351" s="39"/>
      <c r="T351" s="39"/>
      <c r="U351" s="39" t="s">
        <v>91</v>
      </c>
      <c r="V351" s="39" t="s">
        <v>121</v>
      </c>
      <c r="W351" s="39">
        <v>58</v>
      </c>
      <c r="X351" s="39">
        <v>58</v>
      </c>
      <c r="Y351" s="39"/>
      <c r="Z351" s="39" t="s">
        <v>93</v>
      </c>
      <c r="AA351" s="39">
        <v>200000</v>
      </c>
      <c r="AB351" s="40">
        <v>44918</v>
      </c>
      <c r="AC351" s="39">
        <v>25.5</v>
      </c>
      <c r="AD351" s="39"/>
      <c r="AE351" s="39">
        <v>58</v>
      </c>
      <c r="AF351" s="39" t="s">
        <v>94</v>
      </c>
      <c r="AG351" s="39" t="s">
        <v>121</v>
      </c>
      <c r="AH351" s="39">
        <v>13.7578</v>
      </c>
      <c r="AI351" s="39">
        <f t="shared" si="50"/>
        <v>797.95240000000001</v>
      </c>
      <c r="AJ351" s="39"/>
      <c r="AK351" s="39" t="s">
        <v>95</v>
      </c>
      <c r="AL351" s="39">
        <v>58</v>
      </c>
      <c r="AM351" s="39">
        <v>30</v>
      </c>
      <c r="AN351" s="39">
        <f t="shared" si="51"/>
        <v>1740</v>
      </c>
      <c r="AO351" s="39"/>
      <c r="AP351" s="39"/>
      <c r="AQ351" s="39">
        <f t="shared" si="52"/>
        <v>0</v>
      </c>
      <c r="AR351" s="39">
        <f t="shared" si="53"/>
        <v>1740</v>
      </c>
      <c r="AS351" s="39"/>
      <c r="AT351" s="39" t="s">
        <v>577</v>
      </c>
      <c r="AU351" s="40">
        <v>45082</v>
      </c>
      <c r="AV351" s="39">
        <f t="shared" si="54"/>
        <v>30</v>
      </c>
      <c r="AW351" s="39">
        <f t="shared" si="55"/>
        <v>1740</v>
      </c>
      <c r="AX351" s="39"/>
      <c r="AY351" s="39" t="s">
        <v>1284</v>
      </c>
      <c r="AZ351" s="40">
        <v>45250</v>
      </c>
      <c r="BA351" s="39">
        <f t="shared" si="56"/>
        <v>30</v>
      </c>
      <c r="BB351" s="39">
        <f t="shared" si="57"/>
        <v>58</v>
      </c>
      <c r="BC351" s="39">
        <f t="shared" si="58"/>
        <v>1740</v>
      </c>
      <c r="BD351" s="39"/>
      <c r="BE351" s="39" t="s">
        <v>232</v>
      </c>
      <c r="BF351" s="39" t="s">
        <v>1384</v>
      </c>
      <c r="BG351" s="39" t="s">
        <v>99</v>
      </c>
      <c r="BH351" s="38" t="s">
        <v>1003</v>
      </c>
      <c r="BI351" s="38" t="s">
        <v>100</v>
      </c>
      <c r="BJ351" s="38" t="s">
        <v>101</v>
      </c>
    </row>
    <row r="352" spans="1:62" s="25" customFormat="1" ht="12.75" customHeight="1">
      <c r="A352" s="39">
        <f t="shared" si="59"/>
        <v>350</v>
      </c>
      <c r="B352" s="39" t="s">
        <v>1389</v>
      </c>
      <c r="C352" s="39" t="s">
        <v>1390</v>
      </c>
      <c r="D352" s="39" t="s">
        <v>1391</v>
      </c>
      <c r="E352" s="39" t="s">
        <v>1392</v>
      </c>
      <c r="F352" s="39" t="s">
        <v>1393</v>
      </c>
      <c r="G352" s="39" t="s">
        <v>86</v>
      </c>
      <c r="H352" s="39" t="s">
        <v>1283</v>
      </c>
      <c r="I352" s="39" t="s">
        <v>88</v>
      </c>
      <c r="J352" s="39" t="s">
        <v>89</v>
      </c>
      <c r="K352" s="39" t="s">
        <v>90</v>
      </c>
      <c r="L352" s="39" t="s">
        <v>1279</v>
      </c>
      <c r="M352" s="39" t="s">
        <v>1279</v>
      </c>
      <c r="N352" s="37">
        <v>45198</v>
      </c>
      <c r="O352" s="57">
        <v>184</v>
      </c>
      <c r="P352" s="37">
        <v>45199</v>
      </c>
      <c r="Q352" s="37">
        <v>45233</v>
      </c>
      <c r="R352" s="37">
        <v>45199</v>
      </c>
      <c r="S352" s="39"/>
      <c r="T352" s="39"/>
      <c r="U352" s="39" t="s">
        <v>91</v>
      </c>
      <c r="V352" s="39" t="s">
        <v>121</v>
      </c>
      <c r="W352" s="39">
        <v>184</v>
      </c>
      <c r="X352" s="39">
        <v>184</v>
      </c>
      <c r="Y352" s="39"/>
      <c r="Z352" s="39" t="s">
        <v>93</v>
      </c>
      <c r="AA352" s="39">
        <v>200000</v>
      </c>
      <c r="AB352" s="40">
        <v>44918</v>
      </c>
      <c r="AC352" s="39">
        <v>25.5</v>
      </c>
      <c r="AD352" s="39"/>
      <c r="AE352" s="39">
        <v>184</v>
      </c>
      <c r="AF352" s="39" t="s">
        <v>94</v>
      </c>
      <c r="AG352" s="39" t="s">
        <v>121</v>
      </c>
      <c r="AH352" s="39">
        <v>13.7578</v>
      </c>
      <c r="AI352" s="39">
        <f t="shared" si="50"/>
        <v>2531.4351999999999</v>
      </c>
      <c r="AJ352" s="39"/>
      <c r="AK352" s="39" t="s">
        <v>95</v>
      </c>
      <c r="AL352" s="39">
        <v>184</v>
      </c>
      <c r="AM352" s="39">
        <v>30</v>
      </c>
      <c r="AN352" s="39">
        <f t="shared" si="51"/>
        <v>5520</v>
      </c>
      <c r="AO352" s="39"/>
      <c r="AP352" s="39"/>
      <c r="AQ352" s="39">
        <f t="shared" si="52"/>
        <v>0</v>
      </c>
      <c r="AR352" s="39">
        <f t="shared" si="53"/>
        <v>5520</v>
      </c>
      <c r="AS352" s="39"/>
      <c r="AT352" s="39" t="s">
        <v>577</v>
      </c>
      <c r="AU352" s="40">
        <v>45082</v>
      </c>
      <c r="AV352" s="39">
        <f t="shared" si="54"/>
        <v>30</v>
      </c>
      <c r="AW352" s="39">
        <f t="shared" si="55"/>
        <v>5520</v>
      </c>
      <c r="AX352" s="39"/>
      <c r="AY352" s="39" t="s">
        <v>1284</v>
      </c>
      <c r="AZ352" s="40">
        <v>45250</v>
      </c>
      <c r="BA352" s="39">
        <f t="shared" si="56"/>
        <v>30</v>
      </c>
      <c r="BB352" s="39">
        <f t="shared" si="57"/>
        <v>184</v>
      </c>
      <c r="BC352" s="39">
        <f t="shared" si="58"/>
        <v>5520</v>
      </c>
      <c r="BD352" s="39"/>
      <c r="BE352" s="39" t="s">
        <v>238</v>
      </c>
      <c r="BF352" s="39" t="s">
        <v>1389</v>
      </c>
      <c r="BG352" s="39" t="s">
        <v>99</v>
      </c>
      <c r="BH352" s="38" t="s">
        <v>1003</v>
      </c>
      <c r="BI352" s="38" t="s">
        <v>100</v>
      </c>
      <c r="BJ352" s="38" t="s">
        <v>101</v>
      </c>
    </row>
    <row r="353" spans="1:62" s="25" customFormat="1" ht="12.75" customHeight="1">
      <c r="A353" s="39">
        <f t="shared" si="59"/>
        <v>351</v>
      </c>
      <c r="B353" s="39" t="s">
        <v>1394</v>
      </c>
      <c r="C353" s="39" t="s">
        <v>1291</v>
      </c>
      <c r="D353" s="39" t="s">
        <v>1292</v>
      </c>
      <c r="E353" s="39" t="s">
        <v>1395</v>
      </c>
      <c r="F353" s="39" t="s">
        <v>1396</v>
      </c>
      <c r="G353" s="39" t="s">
        <v>86</v>
      </c>
      <c r="H353" s="39" t="s">
        <v>1283</v>
      </c>
      <c r="I353" s="39" t="s">
        <v>88</v>
      </c>
      <c r="J353" s="39" t="s">
        <v>89</v>
      </c>
      <c r="K353" s="39" t="s">
        <v>90</v>
      </c>
      <c r="L353" s="39" t="s">
        <v>1279</v>
      </c>
      <c r="M353" s="39" t="s">
        <v>1279</v>
      </c>
      <c r="N353" s="37">
        <v>45198</v>
      </c>
      <c r="O353" s="57">
        <v>245</v>
      </c>
      <c r="P353" s="37">
        <v>45199</v>
      </c>
      <c r="Q353" s="37">
        <v>45233</v>
      </c>
      <c r="R353" s="37">
        <v>45199</v>
      </c>
      <c r="S353" s="39"/>
      <c r="T353" s="39"/>
      <c r="U353" s="39" t="s">
        <v>91</v>
      </c>
      <c r="V353" s="39" t="s">
        <v>121</v>
      </c>
      <c r="W353" s="39">
        <v>245</v>
      </c>
      <c r="X353" s="39">
        <v>245</v>
      </c>
      <c r="Y353" s="39"/>
      <c r="Z353" s="39" t="s">
        <v>93</v>
      </c>
      <c r="AA353" s="39">
        <v>200000</v>
      </c>
      <c r="AB353" s="40">
        <v>44918</v>
      </c>
      <c r="AC353" s="39">
        <v>25.5</v>
      </c>
      <c r="AD353" s="39"/>
      <c r="AE353" s="39">
        <v>245</v>
      </c>
      <c r="AF353" s="39" t="s">
        <v>94</v>
      </c>
      <c r="AG353" s="39" t="s">
        <v>121</v>
      </c>
      <c r="AH353" s="39">
        <v>13.7578</v>
      </c>
      <c r="AI353" s="39">
        <f t="shared" si="50"/>
        <v>3370.6610000000001</v>
      </c>
      <c r="AJ353" s="39"/>
      <c r="AK353" s="39" t="s">
        <v>95</v>
      </c>
      <c r="AL353" s="39">
        <v>245</v>
      </c>
      <c r="AM353" s="39">
        <v>30</v>
      </c>
      <c r="AN353" s="39">
        <f t="shared" si="51"/>
        <v>7350</v>
      </c>
      <c r="AO353" s="39"/>
      <c r="AP353" s="39"/>
      <c r="AQ353" s="39">
        <f t="shared" si="52"/>
        <v>0</v>
      </c>
      <c r="AR353" s="39">
        <f t="shared" si="53"/>
        <v>7350</v>
      </c>
      <c r="AS353" s="39"/>
      <c r="AT353" s="39" t="s">
        <v>577</v>
      </c>
      <c r="AU353" s="40">
        <v>45082</v>
      </c>
      <c r="AV353" s="39">
        <f t="shared" si="54"/>
        <v>30</v>
      </c>
      <c r="AW353" s="39">
        <f t="shared" si="55"/>
        <v>7350</v>
      </c>
      <c r="AX353" s="39"/>
      <c r="AY353" s="39" t="s">
        <v>1284</v>
      </c>
      <c r="AZ353" s="40">
        <v>45250</v>
      </c>
      <c r="BA353" s="39">
        <f t="shared" si="56"/>
        <v>30</v>
      </c>
      <c r="BB353" s="39">
        <f t="shared" si="57"/>
        <v>245</v>
      </c>
      <c r="BC353" s="39">
        <f t="shared" si="58"/>
        <v>7350</v>
      </c>
      <c r="BD353" s="39"/>
      <c r="BE353" s="39" t="s">
        <v>242</v>
      </c>
      <c r="BF353" s="39" t="s">
        <v>1394</v>
      </c>
      <c r="BG353" s="39" t="s">
        <v>99</v>
      </c>
      <c r="BH353" s="38" t="s">
        <v>1003</v>
      </c>
      <c r="BI353" s="38" t="s">
        <v>100</v>
      </c>
      <c r="BJ353" s="38" t="s">
        <v>101</v>
      </c>
    </row>
    <row r="354" spans="1:62" s="25" customFormat="1" ht="12.75" customHeight="1">
      <c r="A354" s="39">
        <f t="shared" si="59"/>
        <v>352</v>
      </c>
      <c r="B354" s="39" t="s">
        <v>1397</v>
      </c>
      <c r="C354" s="39" t="s">
        <v>1398</v>
      </c>
      <c r="D354" s="39" t="s">
        <v>1399</v>
      </c>
      <c r="E354" s="39" t="s">
        <v>1400</v>
      </c>
      <c r="F354" s="39" t="s">
        <v>1401</v>
      </c>
      <c r="G354" s="39" t="s">
        <v>86</v>
      </c>
      <c r="H354" s="39" t="s">
        <v>1283</v>
      </c>
      <c r="I354" s="39" t="s">
        <v>88</v>
      </c>
      <c r="J354" s="39" t="s">
        <v>89</v>
      </c>
      <c r="K354" s="39" t="s">
        <v>90</v>
      </c>
      <c r="L354" s="39" t="s">
        <v>1279</v>
      </c>
      <c r="M354" s="39" t="s">
        <v>1279</v>
      </c>
      <c r="N354" s="37">
        <v>45198</v>
      </c>
      <c r="O354" s="57">
        <v>56</v>
      </c>
      <c r="P354" s="37">
        <v>45199</v>
      </c>
      <c r="Q354" s="37">
        <v>45233</v>
      </c>
      <c r="R354" s="37">
        <v>45199</v>
      </c>
      <c r="S354" s="39"/>
      <c r="T354" s="39"/>
      <c r="U354" s="39" t="s">
        <v>91</v>
      </c>
      <c r="V354" s="39" t="s">
        <v>121</v>
      </c>
      <c r="W354" s="39">
        <v>56</v>
      </c>
      <c r="X354" s="39">
        <v>56</v>
      </c>
      <c r="Y354" s="39"/>
      <c r="Z354" s="39" t="s">
        <v>93</v>
      </c>
      <c r="AA354" s="39">
        <v>200000</v>
      </c>
      <c r="AB354" s="40">
        <v>44918</v>
      </c>
      <c r="AC354" s="39">
        <v>25.5</v>
      </c>
      <c r="AD354" s="39"/>
      <c r="AE354" s="39">
        <v>56</v>
      </c>
      <c r="AF354" s="39" t="s">
        <v>94</v>
      </c>
      <c r="AG354" s="39" t="s">
        <v>121</v>
      </c>
      <c r="AH354" s="39">
        <v>13.7578</v>
      </c>
      <c r="AI354" s="39">
        <f t="shared" si="50"/>
        <v>770.43679999999995</v>
      </c>
      <c r="AJ354" s="39"/>
      <c r="AK354" s="39" t="s">
        <v>95</v>
      </c>
      <c r="AL354" s="39">
        <v>56</v>
      </c>
      <c r="AM354" s="39">
        <v>30</v>
      </c>
      <c r="AN354" s="39">
        <f t="shared" si="51"/>
        <v>1680</v>
      </c>
      <c r="AO354" s="39"/>
      <c r="AP354" s="39"/>
      <c r="AQ354" s="39">
        <f t="shared" si="52"/>
        <v>0</v>
      </c>
      <c r="AR354" s="39">
        <f t="shared" si="53"/>
        <v>1680</v>
      </c>
      <c r="AS354" s="39"/>
      <c r="AT354" s="39" t="s">
        <v>577</v>
      </c>
      <c r="AU354" s="40">
        <v>45082</v>
      </c>
      <c r="AV354" s="39">
        <f t="shared" si="54"/>
        <v>30</v>
      </c>
      <c r="AW354" s="39">
        <f t="shared" si="55"/>
        <v>1680</v>
      </c>
      <c r="AX354" s="39"/>
      <c r="AY354" s="39" t="s">
        <v>1284</v>
      </c>
      <c r="AZ354" s="40">
        <v>45250</v>
      </c>
      <c r="BA354" s="39">
        <f t="shared" si="56"/>
        <v>30</v>
      </c>
      <c r="BB354" s="39">
        <f t="shared" si="57"/>
        <v>56</v>
      </c>
      <c r="BC354" s="39">
        <f t="shared" si="58"/>
        <v>1680</v>
      </c>
      <c r="BD354" s="39"/>
      <c r="BE354" s="39" t="s">
        <v>246</v>
      </c>
      <c r="BF354" s="39" t="s">
        <v>1397</v>
      </c>
      <c r="BG354" s="39" t="s">
        <v>99</v>
      </c>
      <c r="BH354" s="38" t="s">
        <v>1003</v>
      </c>
      <c r="BI354" s="38" t="s">
        <v>100</v>
      </c>
      <c r="BJ354" s="38" t="s">
        <v>101</v>
      </c>
    </row>
    <row r="355" spans="1:62" s="25" customFormat="1" ht="12.75" customHeight="1">
      <c r="A355" s="39">
        <f t="shared" si="59"/>
        <v>353</v>
      </c>
      <c r="B355" s="39" t="s">
        <v>1402</v>
      </c>
      <c r="C355" s="39" t="s">
        <v>1294</v>
      </c>
      <c r="D355" s="39" t="s">
        <v>1295</v>
      </c>
      <c r="E355" s="39" t="s">
        <v>1403</v>
      </c>
      <c r="F355" s="39" t="s">
        <v>1404</v>
      </c>
      <c r="G355" s="39" t="s">
        <v>86</v>
      </c>
      <c r="H355" s="39" t="s">
        <v>1283</v>
      </c>
      <c r="I355" s="39" t="s">
        <v>88</v>
      </c>
      <c r="J355" s="39" t="s">
        <v>89</v>
      </c>
      <c r="K355" s="39" t="s">
        <v>90</v>
      </c>
      <c r="L355" s="39" t="s">
        <v>1279</v>
      </c>
      <c r="M355" s="39" t="s">
        <v>1279</v>
      </c>
      <c r="N355" s="37">
        <v>45198</v>
      </c>
      <c r="O355" s="57">
        <v>192</v>
      </c>
      <c r="P355" s="37">
        <v>45199</v>
      </c>
      <c r="Q355" s="37">
        <v>45233</v>
      </c>
      <c r="R355" s="37">
        <v>45199</v>
      </c>
      <c r="S355" s="39"/>
      <c r="T355" s="39"/>
      <c r="U355" s="39" t="s">
        <v>91</v>
      </c>
      <c r="V355" s="39" t="s">
        <v>121</v>
      </c>
      <c r="W355" s="39">
        <v>192</v>
      </c>
      <c r="X355" s="39">
        <v>192</v>
      </c>
      <c r="Y355" s="39"/>
      <c r="Z355" s="39" t="s">
        <v>93</v>
      </c>
      <c r="AA355" s="39">
        <v>200000</v>
      </c>
      <c r="AB355" s="40">
        <v>44918</v>
      </c>
      <c r="AC355" s="39">
        <v>25.5</v>
      </c>
      <c r="AD355" s="39"/>
      <c r="AE355" s="39">
        <v>192</v>
      </c>
      <c r="AF355" s="39" t="s">
        <v>94</v>
      </c>
      <c r="AG355" s="39" t="s">
        <v>121</v>
      </c>
      <c r="AH355" s="39">
        <v>13.7578</v>
      </c>
      <c r="AI355" s="39">
        <f t="shared" si="50"/>
        <v>2641.4975999999997</v>
      </c>
      <c r="AJ355" s="39"/>
      <c r="AK355" s="39" t="s">
        <v>95</v>
      </c>
      <c r="AL355" s="39">
        <v>192</v>
      </c>
      <c r="AM355" s="39">
        <v>30</v>
      </c>
      <c r="AN355" s="39">
        <f t="shared" si="51"/>
        <v>5760</v>
      </c>
      <c r="AO355" s="39"/>
      <c r="AP355" s="39"/>
      <c r="AQ355" s="39">
        <f t="shared" si="52"/>
        <v>0</v>
      </c>
      <c r="AR355" s="39">
        <f t="shared" si="53"/>
        <v>5760</v>
      </c>
      <c r="AS355" s="39"/>
      <c r="AT355" s="39" t="s">
        <v>577</v>
      </c>
      <c r="AU355" s="40">
        <v>45082</v>
      </c>
      <c r="AV355" s="39">
        <f t="shared" si="54"/>
        <v>30</v>
      </c>
      <c r="AW355" s="39">
        <f t="shared" si="55"/>
        <v>5760</v>
      </c>
      <c r="AX355" s="39"/>
      <c r="AY355" s="39" t="s">
        <v>1284</v>
      </c>
      <c r="AZ355" s="40">
        <v>45250</v>
      </c>
      <c r="BA355" s="39">
        <f t="shared" si="56"/>
        <v>30</v>
      </c>
      <c r="BB355" s="39">
        <f t="shared" si="57"/>
        <v>192</v>
      </c>
      <c r="BC355" s="39">
        <f t="shared" si="58"/>
        <v>5760</v>
      </c>
      <c r="BD355" s="39"/>
      <c r="BE355" s="39" t="s">
        <v>251</v>
      </c>
      <c r="BF355" s="39" t="s">
        <v>1402</v>
      </c>
      <c r="BG355" s="39" t="s">
        <v>99</v>
      </c>
      <c r="BH355" s="38" t="s">
        <v>1003</v>
      </c>
      <c r="BI355" s="38" t="s">
        <v>100</v>
      </c>
      <c r="BJ355" s="38" t="s">
        <v>101</v>
      </c>
    </row>
    <row r="356" spans="1:62" s="25" customFormat="1" ht="12.75" customHeight="1">
      <c r="A356" s="39">
        <f t="shared" si="59"/>
        <v>354</v>
      </c>
      <c r="B356" s="39" t="s">
        <v>1405</v>
      </c>
      <c r="C356" s="39" t="s">
        <v>1300</v>
      </c>
      <c r="D356" s="39" t="s">
        <v>1301</v>
      </c>
      <c r="E356" s="39" t="s">
        <v>1406</v>
      </c>
      <c r="F356" s="39" t="s">
        <v>1301</v>
      </c>
      <c r="G356" s="39" t="s">
        <v>86</v>
      </c>
      <c r="H356" s="39" t="s">
        <v>1283</v>
      </c>
      <c r="I356" s="39" t="s">
        <v>88</v>
      </c>
      <c r="J356" s="39" t="s">
        <v>89</v>
      </c>
      <c r="K356" s="39" t="s">
        <v>90</v>
      </c>
      <c r="L356" s="39" t="s">
        <v>1279</v>
      </c>
      <c r="M356" s="39" t="s">
        <v>1279</v>
      </c>
      <c r="N356" s="37">
        <v>45198</v>
      </c>
      <c r="O356" s="57">
        <v>5</v>
      </c>
      <c r="P356" s="37">
        <v>45199</v>
      </c>
      <c r="Q356" s="37">
        <v>45233</v>
      </c>
      <c r="R356" s="37">
        <v>45199</v>
      </c>
      <c r="S356" s="39"/>
      <c r="T356" s="39"/>
      <c r="U356" s="39" t="s">
        <v>91</v>
      </c>
      <c r="V356" s="39" t="s">
        <v>121</v>
      </c>
      <c r="W356" s="39">
        <v>5</v>
      </c>
      <c r="X356" s="39">
        <v>5</v>
      </c>
      <c r="Y356" s="39"/>
      <c r="Z356" s="39" t="s">
        <v>93</v>
      </c>
      <c r="AA356" s="39">
        <v>200000</v>
      </c>
      <c r="AB356" s="40">
        <v>44918</v>
      </c>
      <c r="AC356" s="39">
        <v>25.5</v>
      </c>
      <c r="AD356" s="39"/>
      <c r="AE356" s="39">
        <v>5</v>
      </c>
      <c r="AF356" s="39" t="s">
        <v>94</v>
      </c>
      <c r="AG356" s="39" t="s">
        <v>121</v>
      </c>
      <c r="AH356" s="39">
        <v>13.7578</v>
      </c>
      <c r="AI356" s="39">
        <f t="shared" si="50"/>
        <v>68.789000000000001</v>
      </c>
      <c r="AJ356" s="39"/>
      <c r="AK356" s="39" t="s">
        <v>95</v>
      </c>
      <c r="AL356" s="39">
        <v>5</v>
      </c>
      <c r="AM356" s="39">
        <v>30</v>
      </c>
      <c r="AN356" s="39">
        <f t="shared" si="51"/>
        <v>150</v>
      </c>
      <c r="AO356" s="39"/>
      <c r="AP356" s="39"/>
      <c r="AQ356" s="39">
        <f t="shared" si="52"/>
        <v>0</v>
      </c>
      <c r="AR356" s="39">
        <f t="shared" si="53"/>
        <v>150</v>
      </c>
      <c r="AS356" s="39"/>
      <c r="AT356" s="39" t="s">
        <v>577</v>
      </c>
      <c r="AU356" s="40">
        <v>45082</v>
      </c>
      <c r="AV356" s="39">
        <f t="shared" si="54"/>
        <v>30</v>
      </c>
      <c r="AW356" s="39">
        <f t="shared" si="55"/>
        <v>150</v>
      </c>
      <c r="AX356" s="39"/>
      <c r="AY356" s="39" t="s">
        <v>1284</v>
      </c>
      <c r="AZ356" s="40">
        <v>45250</v>
      </c>
      <c r="BA356" s="39">
        <f t="shared" si="56"/>
        <v>30</v>
      </c>
      <c r="BB356" s="39">
        <f t="shared" si="57"/>
        <v>5</v>
      </c>
      <c r="BC356" s="39">
        <f t="shared" si="58"/>
        <v>150</v>
      </c>
      <c r="BD356" s="39"/>
      <c r="BE356" s="39" t="s">
        <v>255</v>
      </c>
      <c r="BF356" s="39" t="s">
        <v>1405</v>
      </c>
      <c r="BG356" s="39" t="s">
        <v>99</v>
      </c>
      <c r="BH356" s="38" t="s">
        <v>1003</v>
      </c>
      <c r="BI356" s="38" t="s">
        <v>100</v>
      </c>
      <c r="BJ356" s="38" t="s">
        <v>101</v>
      </c>
    </row>
    <row r="357" spans="1:62" s="25" customFormat="1" ht="12.75" customHeight="1">
      <c r="A357" s="39">
        <f t="shared" si="59"/>
        <v>355</v>
      </c>
      <c r="B357" s="39" t="s">
        <v>1407</v>
      </c>
      <c r="C357" s="39" t="s">
        <v>1300</v>
      </c>
      <c r="D357" s="39" t="s">
        <v>1301</v>
      </c>
      <c r="E357" s="39" t="s">
        <v>1408</v>
      </c>
      <c r="F357" s="39" t="s">
        <v>1409</v>
      </c>
      <c r="G357" s="39" t="s">
        <v>86</v>
      </c>
      <c r="H357" s="39" t="s">
        <v>1283</v>
      </c>
      <c r="I357" s="39" t="s">
        <v>88</v>
      </c>
      <c r="J357" s="39" t="s">
        <v>89</v>
      </c>
      <c r="K357" s="39" t="s">
        <v>90</v>
      </c>
      <c r="L357" s="39" t="s">
        <v>1279</v>
      </c>
      <c r="M357" s="39" t="s">
        <v>1279</v>
      </c>
      <c r="N357" s="37">
        <v>45198</v>
      </c>
      <c r="O357" s="57">
        <v>80</v>
      </c>
      <c r="P357" s="37">
        <v>45199</v>
      </c>
      <c r="Q357" s="37">
        <v>45233</v>
      </c>
      <c r="R357" s="37">
        <v>45199</v>
      </c>
      <c r="S357" s="39"/>
      <c r="T357" s="39"/>
      <c r="U357" s="39" t="s">
        <v>91</v>
      </c>
      <c r="V357" s="39" t="s">
        <v>121</v>
      </c>
      <c r="W357" s="39">
        <v>80</v>
      </c>
      <c r="X357" s="39">
        <v>80</v>
      </c>
      <c r="Y357" s="39"/>
      <c r="Z357" s="39" t="s">
        <v>93</v>
      </c>
      <c r="AA357" s="39">
        <v>200000</v>
      </c>
      <c r="AB357" s="40">
        <v>44918</v>
      </c>
      <c r="AC357" s="39">
        <v>25.5</v>
      </c>
      <c r="AD357" s="39"/>
      <c r="AE357" s="39">
        <v>80</v>
      </c>
      <c r="AF357" s="39" t="s">
        <v>94</v>
      </c>
      <c r="AG357" s="39" t="s">
        <v>121</v>
      </c>
      <c r="AH357" s="39">
        <v>13.7578</v>
      </c>
      <c r="AI357" s="39">
        <f t="shared" si="50"/>
        <v>1100.624</v>
      </c>
      <c r="AJ357" s="39"/>
      <c r="AK357" s="39" t="s">
        <v>95</v>
      </c>
      <c r="AL357" s="39">
        <v>80</v>
      </c>
      <c r="AM357" s="39">
        <v>30</v>
      </c>
      <c r="AN357" s="39">
        <f t="shared" si="51"/>
        <v>2400</v>
      </c>
      <c r="AO357" s="39"/>
      <c r="AP357" s="39"/>
      <c r="AQ357" s="39">
        <f t="shared" si="52"/>
        <v>0</v>
      </c>
      <c r="AR357" s="39">
        <f t="shared" si="53"/>
        <v>2400</v>
      </c>
      <c r="AS357" s="39"/>
      <c r="AT357" s="39" t="s">
        <v>577</v>
      </c>
      <c r="AU357" s="40">
        <v>45082</v>
      </c>
      <c r="AV357" s="39">
        <f t="shared" si="54"/>
        <v>30</v>
      </c>
      <c r="AW357" s="39">
        <f t="shared" si="55"/>
        <v>2400</v>
      </c>
      <c r="AX357" s="39"/>
      <c r="AY357" s="39" t="s">
        <v>1284</v>
      </c>
      <c r="AZ357" s="40">
        <v>45250</v>
      </c>
      <c r="BA357" s="39">
        <f t="shared" si="56"/>
        <v>30</v>
      </c>
      <c r="BB357" s="39">
        <f t="shared" si="57"/>
        <v>80</v>
      </c>
      <c r="BC357" s="39">
        <f t="shared" si="58"/>
        <v>2400</v>
      </c>
      <c r="BD357" s="39"/>
      <c r="BE357" s="39" t="s">
        <v>259</v>
      </c>
      <c r="BF357" s="39" t="s">
        <v>1407</v>
      </c>
      <c r="BG357" s="39" t="s">
        <v>99</v>
      </c>
      <c r="BH357" s="38" t="s">
        <v>1003</v>
      </c>
      <c r="BI357" s="38" t="s">
        <v>100</v>
      </c>
      <c r="BJ357" s="38" t="s">
        <v>101</v>
      </c>
    </row>
    <row r="358" spans="1:62" s="25" customFormat="1" ht="12.75" customHeight="1">
      <c r="A358" s="39">
        <f t="shared" si="59"/>
        <v>356</v>
      </c>
      <c r="B358" s="39" t="s">
        <v>1410</v>
      </c>
      <c r="C358" s="39" t="s">
        <v>1300</v>
      </c>
      <c r="D358" s="39" t="s">
        <v>1301</v>
      </c>
      <c r="E358" s="39" t="s">
        <v>1411</v>
      </c>
      <c r="F358" s="39" t="s">
        <v>1412</v>
      </c>
      <c r="G358" s="39" t="s">
        <v>86</v>
      </c>
      <c r="H358" s="39" t="s">
        <v>1283</v>
      </c>
      <c r="I358" s="39" t="s">
        <v>88</v>
      </c>
      <c r="J358" s="39" t="s">
        <v>89</v>
      </c>
      <c r="K358" s="39" t="s">
        <v>90</v>
      </c>
      <c r="L358" s="39" t="s">
        <v>1279</v>
      </c>
      <c r="M358" s="39" t="s">
        <v>1279</v>
      </c>
      <c r="N358" s="37">
        <v>45198</v>
      </c>
      <c r="O358" s="57">
        <v>222</v>
      </c>
      <c r="P358" s="37">
        <v>45199</v>
      </c>
      <c r="Q358" s="37">
        <v>45233</v>
      </c>
      <c r="R358" s="37">
        <v>45199</v>
      </c>
      <c r="S358" s="39"/>
      <c r="T358" s="39"/>
      <c r="U358" s="39" t="s">
        <v>91</v>
      </c>
      <c r="V358" s="39" t="s">
        <v>121</v>
      </c>
      <c r="W358" s="39">
        <v>222</v>
      </c>
      <c r="X358" s="39">
        <v>222</v>
      </c>
      <c r="Y358" s="39"/>
      <c r="Z358" s="39" t="s">
        <v>93</v>
      </c>
      <c r="AA358" s="39">
        <v>200000</v>
      </c>
      <c r="AB358" s="40">
        <v>44918</v>
      </c>
      <c r="AC358" s="39">
        <v>25.5</v>
      </c>
      <c r="AD358" s="39"/>
      <c r="AE358" s="39">
        <v>222</v>
      </c>
      <c r="AF358" s="39" t="s">
        <v>94</v>
      </c>
      <c r="AG358" s="39" t="s">
        <v>121</v>
      </c>
      <c r="AH358" s="39">
        <v>13.7578</v>
      </c>
      <c r="AI358" s="39">
        <f t="shared" si="50"/>
        <v>3054.2316000000001</v>
      </c>
      <c r="AJ358" s="39"/>
      <c r="AK358" s="39" t="s">
        <v>95</v>
      </c>
      <c r="AL358" s="39">
        <v>222</v>
      </c>
      <c r="AM358" s="39">
        <v>30</v>
      </c>
      <c r="AN358" s="39">
        <f t="shared" si="51"/>
        <v>6660</v>
      </c>
      <c r="AO358" s="39"/>
      <c r="AP358" s="39"/>
      <c r="AQ358" s="39">
        <f t="shared" si="52"/>
        <v>0</v>
      </c>
      <c r="AR358" s="39">
        <f t="shared" si="53"/>
        <v>6660</v>
      </c>
      <c r="AS358" s="39"/>
      <c r="AT358" s="39" t="s">
        <v>577</v>
      </c>
      <c r="AU358" s="40">
        <v>45082</v>
      </c>
      <c r="AV358" s="39">
        <f t="shared" si="54"/>
        <v>30</v>
      </c>
      <c r="AW358" s="39">
        <f t="shared" si="55"/>
        <v>6660</v>
      </c>
      <c r="AX358" s="39"/>
      <c r="AY358" s="39" t="s">
        <v>1284</v>
      </c>
      <c r="AZ358" s="40">
        <v>45250</v>
      </c>
      <c r="BA358" s="39">
        <f t="shared" si="56"/>
        <v>30</v>
      </c>
      <c r="BB358" s="39">
        <f t="shared" si="57"/>
        <v>222</v>
      </c>
      <c r="BC358" s="39">
        <f t="shared" si="58"/>
        <v>6660</v>
      </c>
      <c r="BD358" s="39"/>
      <c r="BE358" s="39" t="s">
        <v>263</v>
      </c>
      <c r="BF358" s="39" t="s">
        <v>1410</v>
      </c>
      <c r="BG358" s="39" t="s">
        <v>99</v>
      </c>
      <c r="BH358" s="38" t="s">
        <v>1003</v>
      </c>
      <c r="BI358" s="38" t="s">
        <v>100</v>
      </c>
      <c r="BJ358" s="38" t="s">
        <v>101</v>
      </c>
    </row>
    <row r="359" spans="1:62" s="25" customFormat="1" ht="12.75" customHeight="1">
      <c r="A359" s="39">
        <f t="shared" si="59"/>
        <v>357</v>
      </c>
      <c r="B359" s="39" t="s">
        <v>1413</v>
      </c>
      <c r="C359" s="39" t="s">
        <v>1414</v>
      </c>
      <c r="D359" s="39" t="s">
        <v>1415</v>
      </c>
      <c r="E359" s="39" t="s">
        <v>1416</v>
      </c>
      <c r="F359" s="39" t="s">
        <v>1415</v>
      </c>
      <c r="G359" s="39" t="s">
        <v>86</v>
      </c>
      <c r="H359" s="39" t="s">
        <v>1283</v>
      </c>
      <c r="I359" s="39" t="s">
        <v>88</v>
      </c>
      <c r="J359" s="39" t="s">
        <v>89</v>
      </c>
      <c r="K359" s="39" t="s">
        <v>90</v>
      </c>
      <c r="L359" s="39" t="s">
        <v>1279</v>
      </c>
      <c r="M359" s="39" t="s">
        <v>1279</v>
      </c>
      <c r="N359" s="37">
        <v>45198</v>
      </c>
      <c r="O359" s="57">
        <v>5</v>
      </c>
      <c r="P359" s="37">
        <v>45199</v>
      </c>
      <c r="Q359" s="37">
        <v>45233</v>
      </c>
      <c r="R359" s="37">
        <v>45199</v>
      </c>
      <c r="S359" s="39"/>
      <c r="T359" s="39"/>
      <c r="U359" s="39" t="s">
        <v>91</v>
      </c>
      <c r="V359" s="39" t="s">
        <v>121</v>
      </c>
      <c r="W359" s="39">
        <v>5</v>
      </c>
      <c r="X359" s="39">
        <v>5</v>
      </c>
      <c r="Y359" s="39"/>
      <c r="Z359" s="39" t="s">
        <v>93</v>
      </c>
      <c r="AA359" s="39">
        <v>200000</v>
      </c>
      <c r="AB359" s="40">
        <v>44918</v>
      </c>
      <c r="AC359" s="39">
        <v>25.5</v>
      </c>
      <c r="AD359" s="39"/>
      <c r="AE359" s="39">
        <v>5</v>
      </c>
      <c r="AF359" s="39" t="s">
        <v>94</v>
      </c>
      <c r="AG359" s="39" t="s">
        <v>121</v>
      </c>
      <c r="AH359" s="39">
        <v>13.7578</v>
      </c>
      <c r="AI359" s="39">
        <f t="shared" si="50"/>
        <v>68.789000000000001</v>
      </c>
      <c r="AJ359" s="39"/>
      <c r="AK359" s="39" t="s">
        <v>95</v>
      </c>
      <c r="AL359" s="39">
        <v>5</v>
      </c>
      <c r="AM359" s="39">
        <v>30</v>
      </c>
      <c r="AN359" s="39">
        <f t="shared" si="51"/>
        <v>150</v>
      </c>
      <c r="AO359" s="39"/>
      <c r="AP359" s="39"/>
      <c r="AQ359" s="39">
        <f t="shared" si="52"/>
        <v>0</v>
      </c>
      <c r="AR359" s="39">
        <f t="shared" si="53"/>
        <v>150</v>
      </c>
      <c r="AS359" s="39"/>
      <c r="AT359" s="39" t="s">
        <v>577</v>
      </c>
      <c r="AU359" s="40">
        <v>45082</v>
      </c>
      <c r="AV359" s="39">
        <f t="shared" si="54"/>
        <v>30</v>
      </c>
      <c r="AW359" s="39">
        <f t="shared" si="55"/>
        <v>150</v>
      </c>
      <c r="AX359" s="39"/>
      <c r="AY359" s="39" t="s">
        <v>1284</v>
      </c>
      <c r="AZ359" s="40">
        <v>45250</v>
      </c>
      <c r="BA359" s="39">
        <f t="shared" si="56"/>
        <v>30</v>
      </c>
      <c r="BB359" s="39">
        <f t="shared" si="57"/>
        <v>5</v>
      </c>
      <c r="BC359" s="39">
        <f t="shared" si="58"/>
        <v>150</v>
      </c>
      <c r="BD359" s="39"/>
      <c r="BE359" s="39" t="s">
        <v>269</v>
      </c>
      <c r="BF359" s="39" t="s">
        <v>1413</v>
      </c>
      <c r="BG359" s="39" t="s">
        <v>99</v>
      </c>
      <c r="BH359" s="38" t="s">
        <v>1003</v>
      </c>
      <c r="BI359" s="38" t="s">
        <v>100</v>
      </c>
      <c r="BJ359" s="38" t="s">
        <v>101</v>
      </c>
    </row>
    <row r="360" spans="1:62" s="25" customFormat="1" ht="12.75" customHeight="1">
      <c r="A360" s="39">
        <f t="shared" si="59"/>
        <v>358</v>
      </c>
      <c r="B360" s="39" t="s">
        <v>1417</v>
      </c>
      <c r="C360" s="39" t="s">
        <v>1414</v>
      </c>
      <c r="D360" s="39" t="s">
        <v>1415</v>
      </c>
      <c r="E360" s="39" t="s">
        <v>1418</v>
      </c>
      <c r="F360" s="39" t="s">
        <v>1419</v>
      </c>
      <c r="G360" s="39" t="s">
        <v>86</v>
      </c>
      <c r="H360" s="39" t="s">
        <v>1283</v>
      </c>
      <c r="I360" s="39" t="s">
        <v>88</v>
      </c>
      <c r="J360" s="39" t="s">
        <v>89</v>
      </c>
      <c r="K360" s="39" t="s">
        <v>90</v>
      </c>
      <c r="L360" s="39" t="s">
        <v>1279</v>
      </c>
      <c r="M360" s="39" t="s">
        <v>1279</v>
      </c>
      <c r="N360" s="37">
        <v>45198</v>
      </c>
      <c r="O360" s="57">
        <v>53</v>
      </c>
      <c r="P360" s="37">
        <v>45199</v>
      </c>
      <c r="Q360" s="37">
        <v>45233</v>
      </c>
      <c r="R360" s="37">
        <v>45199</v>
      </c>
      <c r="S360" s="39"/>
      <c r="T360" s="39"/>
      <c r="U360" s="39" t="s">
        <v>91</v>
      </c>
      <c r="V360" s="39" t="s">
        <v>121</v>
      </c>
      <c r="W360" s="39">
        <v>53</v>
      </c>
      <c r="X360" s="39">
        <v>53</v>
      </c>
      <c r="Y360" s="39"/>
      <c r="Z360" s="39" t="s">
        <v>93</v>
      </c>
      <c r="AA360" s="39">
        <v>200000</v>
      </c>
      <c r="AB360" s="40">
        <v>44918</v>
      </c>
      <c r="AC360" s="39">
        <v>25.5</v>
      </c>
      <c r="AD360" s="39"/>
      <c r="AE360" s="39">
        <v>53</v>
      </c>
      <c r="AF360" s="39" t="s">
        <v>94</v>
      </c>
      <c r="AG360" s="39" t="s">
        <v>121</v>
      </c>
      <c r="AH360" s="39">
        <v>13.7578</v>
      </c>
      <c r="AI360" s="39">
        <f t="shared" si="50"/>
        <v>729.16340000000002</v>
      </c>
      <c r="AJ360" s="39"/>
      <c r="AK360" s="39" t="s">
        <v>95</v>
      </c>
      <c r="AL360" s="39">
        <v>53</v>
      </c>
      <c r="AM360" s="39">
        <v>30</v>
      </c>
      <c r="AN360" s="39">
        <f t="shared" si="51"/>
        <v>1590</v>
      </c>
      <c r="AO360" s="39"/>
      <c r="AP360" s="39"/>
      <c r="AQ360" s="39">
        <f t="shared" si="52"/>
        <v>0</v>
      </c>
      <c r="AR360" s="39">
        <f t="shared" si="53"/>
        <v>1590</v>
      </c>
      <c r="AS360" s="39"/>
      <c r="AT360" s="39" t="s">
        <v>577</v>
      </c>
      <c r="AU360" s="40">
        <v>45082</v>
      </c>
      <c r="AV360" s="39">
        <f t="shared" si="54"/>
        <v>30</v>
      </c>
      <c r="AW360" s="39">
        <f t="shared" si="55"/>
        <v>1590</v>
      </c>
      <c r="AX360" s="39"/>
      <c r="AY360" s="39" t="s">
        <v>1284</v>
      </c>
      <c r="AZ360" s="40">
        <v>45250</v>
      </c>
      <c r="BA360" s="39">
        <f t="shared" si="56"/>
        <v>30</v>
      </c>
      <c r="BB360" s="39">
        <f t="shared" si="57"/>
        <v>53</v>
      </c>
      <c r="BC360" s="39">
        <f t="shared" si="58"/>
        <v>1590</v>
      </c>
      <c r="BD360" s="39"/>
      <c r="BE360" s="39" t="s">
        <v>275</v>
      </c>
      <c r="BF360" s="39" t="s">
        <v>1417</v>
      </c>
      <c r="BG360" s="39" t="s">
        <v>99</v>
      </c>
      <c r="BH360" s="38" t="s">
        <v>1003</v>
      </c>
      <c r="BI360" s="38" t="s">
        <v>100</v>
      </c>
      <c r="BJ360" s="38" t="s">
        <v>101</v>
      </c>
    </row>
    <row r="361" spans="1:62" s="25" customFormat="1" ht="12.75" customHeight="1">
      <c r="A361" s="39">
        <f t="shared" si="59"/>
        <v>359</v>
      </c>
      <c r="B361" s="39" t="s">
        <v>1420</v>
      </c>
      <c r="C361" s="39" t="s">
        <v>1414</v>
      </c>
      <c r="D361" s="39" t="s">
        <v>1415</v>
      </c>
      <c r="E361" s="39" t="s">
        <v>1421</v>
      </c>
      <c r="F361" s="39" t="s">
        <v>1422</v>
      </c>
      <c r="G361" s="39" t="s">
        <v>86</v>
      </c>
      <c r="H361" s="39" t="s">
        <v>1283</v>
      </c>
      <c r="I361" s="39" t="s">
        <v>88</v>
      </c>
      <c r="J361" s="39" t="s">
        <v>89</v>
      </c>
      <c r="K361" s="39" t="s">
        <v>90</v>
      </c>
      <c r="L361" s="39" t="s">
        <v>1279</v>
      </c>
      <c r="M361" s="39" t="s">
        <v>1279</v>
      </c>
      <c r="N361" s="37">
        <v>45198</v>
      </c>
      <c r="O361" s="57">
        <v>38</v>
      </c>
      <c r="P361" s="37">
        <v>45199</v>
      </c>
      <c r="Q361" s="37">
        <v>45233</v>
      </c>
      <c r="R361" s="37">
        <v>45199</v>
      </c>
      <c r="S361" s="39"/>
      <c r="T361" s="39"/>
      <c r="U361" s="39" t="s">
        <v>91</v>
      </c>
      <c r="V361" s="39" t="s">
        <v>121</v>
      </c>
      <c r="W361" s="39">
        <v>38</v>
      </c>
      <c r="X361" s="39">
        <v>38</v>
      </c>
      <c r="Y361" s="39"/>
      <c r="Z361" s="39" t="s">
        <v>93</v>
      </c>
      <c r="AA361" s="39">
        <v>200000</v>
      </c>
      <c r="AB361" s="40">
        <v>44918</v>
      </c>
      <c r="AC361" s="39">
        <v>25.5</v>
      </c>
      <c r="AD361" s="39"/>
      <c r="AE361" s="39">
        <v>38</v>
      </c>
      <c r="AF361" s="39" t="s">
        <v>94</v>
      </c>
      <c r="AG361" s="39" t="s">
        <v>121</v>
      </c>
      <c r="AH361" s="39">
        <v>13.7578</v>
      </c>
      <c r="AI361" s="39">
        <f t="shared" si="50"/>
        <v>522.79639999999995</v>
      </c>
      <c r="AJ361" s="39"/>
      <c r="AK361" s="39" t="s">
        <v>95</v>
      </c>
      <c r="AL361" s="39">
        <v>38</v>
      </c>
      <c r="AM361" s="39">
        <v>30</v>
      </c>
      <c r="AN361" s="39">
        <f t="shared" si="51"/>
        <v>1140</v>
      </c>
      <c r="AO361" s="39"/>
      <c r="AP361" s="39"/>
      <c r="AQ361" s="39">
        <f t="shared" si="52"/>
        <v>0</v>
      </c>
      <c r="AR361" s="39">
        <f t="shared" si="53"/>
        <v>1140</v>
      </c>
      <c r="AS361" s="39"/>
      <c r="AT361" s="39" t="s">
        <v>577</v>
      </c>
      <c r="AU361" s="40">
        <v>45082</v>
      </c>
      <c r="AV361" s="39">
        <f t="shared" si="54"/>
        <v>30</v>
      </c>
      <c r="AW361" s="39">
        <f t="shared" si="55"/>
        <v>1140</v>
      </c>
      <c r="AX361" s="39"/>
      <c r="AY361" s="39" t="s">
        <v>1284</v>
      </c>
      <c r="AZ361" s="40">
        <v>45250</v>
      </c>
      <c r="BA361" s="39">
        <f t="shared" si="56"/>
        <v>30</v>
      </c>
      <c r="BB361" s="39">
        <f t="shared" si="57"/>
        <v>38</v>
      </c>
      <c r="BC361" s="39">
        <f t="shared" si="58"/>
        <v>1140</v>
      </c>
      <c r="BD361" s="39"/>
      <c r="BE361" s="39" t="s">
        <v>279</v>
      </c>
      <c r="BF361" s="39" t="s">
        <v>1420</v>
      </c>
      <c r="BG361" s="39" t="s">
        <v>99</v>
      </c>
      <c r="BH361" s="38" t="s">
        <v>1003</v>
      </c>
      <c r="BI361" s="38" t="s">
        <v>100</v>
      </c>
      <c r="BJ361" s="38" t="s">
        <v>101</v>
      </c>
    </row>
    <row r="362" spans="1:62" s="25" customFormat="1" ht="12.75" customHeight="1">
      <c r="A362" s="39">
        <f t="shared" si="59"/>
        <v>360</v>
      </c>
      <c r="B362" s="39" t="s">
        <v>1423</v>
      </c>
      <c r="C362" s="39" t="s">
        <v>1414</v>
      </c>
      <c r="D362" s="39" t="s">
        <v>1415</v>
      </c>
      <c r="E362" s="39" t="s">
        <v>1424</v>
      </c>
      <c r="F362" s="39" t="s">
        <v>1425</v>
      </c>
      <c r="G362" s="39" t="s">
        <v>86</v>
      </c>
      <c r="H362" s="39" t="s">
        <v>1283</v>
      </c>
      <c r="I362" s="39" t="s">
        <v>88</v>
      </c>
      <c r="J362" s="39" t="s">
        <v>89</v>
      </c>
      <c r="K362" s="39" t="s">
        <v>90</v>
      </c>
      <c r="L362" s="39" t="s">
        <v>1279</v>
      </c>
      <c r="M362" s="39" t="s">
        <v>1279</v>
      </c>
      <c r="N362" s="37">
        <v>45198</v>
      </c>
      <c r="O362" s="57">
        <v>105</v>
      </c>
      <c r="P362" s="37">
        <v>45199</v>
      </c>
      <c r="Q362" s="37">
        <v>45233</v>
      </c>
      <c r="R362" s="37">
        <v>45199</v>
      </c>
      <c r="S362" s="39"/>
      <c r="T362" s="39"/>
      <c r="U362" s="39" t="s">
        <v>91</v>
      </c>
      <c r="V362" s="39" t="s">
        <v>121</v>
      </c>
      <c r="W362" s="39">
        <v>105</v>
      </c>
      <c r="X362" s="39">
        <v>105</v>
      </c>
      <c r="Y362" s="39"/>
      <c r="Z362" s="39" t="s">
        <v>93</v>
      </c>
      <c r="AA362" s="39">
        <v>200000</v>
      </c>
      <c r="AB362" s="40">
        <v>44918</v>
      </c>
      <c r="AC362" s="39">
        <v>25.5</v>
      </c>
      <c r="AD362" s="39"/>
      <c r="AE362" s="39">
        <v>105</v>
      </c>
      <c r="AF362" s="39" t="s">
        <v>94</v>
      </c>
      <c r="AG362" s="39" t="s">
        <v>121</v>
      </c>
      <c r="AH362" s="39">
        <v>13.7578</v>
      </c>
      <c r="AI362" s="39">
        <f t="shared" si="50"/>
        <v>1444.569</v>
      </c>
      <c r="AJ362" s="39"/>
      <c r="AK362" s="39" t="s">
        <v>95</v>
      </c>
      <c r="AL362" s="39">
        <v>105</v>
      </c>
      <c r="AM362" s="39">
        <v>30</v>
      </c>
      <c r="AN362" s="39">
        <f t="shared" si="51"/>
        <v>3150</v>
      </c>
      <c r="AO362" s="39"/>
      <c r="AP362" s="39"/>
      <c r="AQ362" s="39">
        <f t="shared" si="52"/>
        <v>0</v>
      </c>
      <c r="AR362" s="39">
        <f t="shared" si="53"/>
        <v>3150</v>
      </c>
      <c r="AS362" s="39"/>
      <c r="AT362" s="39" t="s">
        <v>577</v>
      </c>
      <c r="AU362" s="40">
        <v>45082</v>
      </c>
      <c r="AV362" s="39">
        <f t="shared" si="54"/>
        <v>30</v>
      </c>
      <c r="AW362" s="39">
        <f t="shared" si="55"/>
        <v>3150</v>
      </c>
      <c r="AX362" s="39"/>
      <c r="AY362" s="39" t="s">
        <v>1284</v>
      </c>
      <c r="AZ362" s="40">
        <v>45250</v>
      </c>
      <c r="BA362" s="39">
        <f t="shared" si="56"/>
        <v>30</v>
      </c>
      <c r="BB362" s="39">
        <f t="shared" si="57"/>
        <v>105</v>
      </c>
      <c r="BC362" s="39">
        <f t="shared" si="58"/>
        <v>3150</v>
      </c>
      <c r="BD362" s="39"/>
      <c r="BE362" s="39" t="s">
        <v>283</v>
      </c>
      <c r="BF362" s="39" t="s">
        <v>1423</v>
      </c>
      <c r="BG362" s="39" t="s">
        <v>99</v>
      </c>
      <c r="BH362" s="38" t="s">
        <v>1003</v>
      </c>
      <c r="BI362" s="38" t="s">
        <v>100</v>
      </c>
      <c r="BJ362" s="38" t="s">
        <v>101</v>
      </c>
    </row>
    <row r="363" spans="1:62" s="25" customFormat="1" ht="12.75" customHeight="1">
      <c r="A363" s="39">
        <f t="shared" si="59"/>
        <v>361</v>
      </c>
      <c r="B363" s="39" t="s">
        <v>1426</v>
      </c>
      <c r="C363" s="39" t="s">
        <v>1297</v>
      </c>
      <c r="D363" s="39" t="s">
        <v>1298</v>
      </c>
      <c r="E363" s="39" t="s">
        <v>1427</v>
      </c>
      <c r="F363" s="39" t="s">
        <v>1298</v>
      </c>
      <c r="G363" s="39" t="s">
        <v>86</v>
      </c>
      <c r="H363" s="39" t="s">
        <v>1283</v>
      </c>
      <c r="I363" s="39" t="s">
        <v>88</v>
      </c>
      <c r="J363" s="39" t="s">
        <v>89</v>
      </c>
      <c r="K363" s="39" t="s">
        <v>90</v>
      </c>
      <c r="L363" s="39" t="s">
        <v>1279</v>
      </c>
      <c r="M363" s="39" t="s">
        <v>1279</v>
      </c>
      <c r="N363" s="37">
        <v>45198</v>
      </c>
      <c r="O363" s="57">
        <v>3</v>
      </c>
      <c r="P363" s="37">
        <v>45199</v>
      </c>
      <c r="Q363" s="37">
        <v>45233</v>
      </c>
      <c r="R363" s="37">
        <v>45199</v>
      </c>
      <c r="S363" s="39"/>
      <c r="T363" s="39"/>
      <c r="U363" s="39" t="s">
        <v>91</v>
      </c>
      <c r="V363" s="39" t="s">
        <v>121</v>
      </c>
      <c r="W363" s="39">
        <v>3</v>
      </c>
      <c r="X363" s="39">
        <v>3</v>
      </c>
      <c r="Y363" s="39"/>
      <c r="Z363" s="39" t="s">
        <v>93</v>
      </c>
      <c r="AA363" s="39">
        <v>200000</v>
      </c>
      <c r="AB363" s="40">
        <v>44918</v>
      </c>
      <c r="AC363" s="39">
        <v>25.5</v>
      </c>
      <c r="AD363" s="39"/>
      <c r="AE363" s="39">
        <v>3</v>
      </c>
      <c r="AF363" s="39" t="s">
        <v>94</v>
      </c>
      <c r="AG363" s="39" t="s">
        <v>121</v>
      </c>
      <c r="AH363" s="39">
        <v>13.7578</v>
      </c>
      <c r="AI363" s="39">
        <f t="shared" si="50"/>
        <v>41.273399999999995</v>
      </c>
      <c r="AJ363" s="39"/>
      <c r="AK363" s="39" t="s">
        <v>95</v>
      </c>
      <c r="AL363" s="39">
        <v>3</v>
      </c>
      <c r="AM363" s="39">
        <v>30</v>
      </c>
      <c r="AN363" s="39">
        <f t="shared" si="51"/>
        <v>90</v>
      </c>
      <c r="AO363" s="39"/>
      <c r="AP363" s="39"/>
      <c r="AQ363" s="39">
        <f t="shared" si="52"/>
        <v>0</v>
      </c>
      <c r="AR363" s="39">
        <f t="shared" si="53"/>
        <v>90</v>
      </c>
      <c r="AS363" s="39"/>
      <c r="AT363" s="39" t="s">
        <v>577</v>
      </c>
      <c r="AU363" s="40">
        <v>45082</v>
      </c>
      <c r="AV363" s="39">
        <f t="shared" si="54"/>
        <v>30</v>
      </c>
      <c r="AW363" s="39">
        <f t="shared" si="55"/>
        <v>90</v>
      </c>
      <c r="AX363" s="39"/>
      <c r="AY363" s="39" t="s">
        <v>1284</v>
      </c>
      <c r="AZ363" s="40">
        <v>45250</v>
      </c>
      <c r="BA363" s="39">
        <f t="shared" si="56"/>
        <v>30</v>
      </c>
      <c r="BB363" s="39">
        <f t="shared" si="57"/>
        <v>3</v>
      </c>
      <c r="BC363" s="39">
        <f t="shared" si="58"/>
        <v>90</v>
      </c>
      <c r="BD363" s="39"/>
      <c r="BE363" s="39" t="s">
        <v>286</v>
      </c>
      <c r="BF363" s="39" t="s">
        <v>1426</v>
      </c>
      <c r="BG363" s="39" t="s">
        <v>99</v>
      </c>
      <c r="BH363" s="38" t="s">
        <v>1003</v>
      </c>
      <c r="BI363" s="38" t="s">
        <v>100</v>
      </c>
      <c r="BJ363" s="38" t="s">
        <v>101</v>
      </c>
    </row>
    <row r="364" spans="1:62" s="25" customFormat="1" ht="12.75" customHeight="1">
      <c r="A364" s="39">
        <f t="shared" si="59"/>
        <v>362</v>
      </c>
      <c r="B364" s="39" t="s">
        <v>1428</v>
      </c>
      <c r="C364" s="39" t="s">
        <v>1297</v>
      </c>
      <c r="D364" s="39" t="s">
        <v>1298</v>
      </c>
      <c r="E364" s="39" t="s">
        <v>1429</v>
      </c>
      <c r="F364" s="39" t="s">
        <v>1430</v>
      </c>
      <c r="G364" s="39" t="s">
        <v>86</v>
      </c>
      <c r="H364" s="39" t="s">
        <v>1283</v>
      </c>
      <c r="I364" s="39" t="s">
        <v>88</v>
      </c>
      <c r="J364" s="39" t="s">
        <v>89</v>
      </c>
      <c r="K364" s="39" t="s">
        <v>90</v>
      </c>
      <c r="L364" s="39" t="s">
        <v>1279</v>
      </c>
      <c r="M364" s="39" t="s">
        <v>1279</v>
      </c>
      <c r="N364" s="37">
        <v>45198</v>
      </c>
      <c r="O364" s="57">
        <v>55</v>
      </c>
      <c r="P364" s="37">
        <v>45199</v>
      </c>
      <c r="Q364" s="37">
        <v>45233</v>
      </c>
      <c r="R364" s="37">
        <v>45199</v>
      </c>
      <c r="S364" s="39"/>
      <c r="T364" s="39"/>
      <c r="U364" s="39" t="s">
        <v>91</v>
      </c>
      <c r="V364" s="39" t="s">
        <v>121</v>
      </c>
      <c r="W364" s="39">
        <v>55</v>
      </c>
      <c r="X364" s="39">
        <v>55</v>
      </c>
      <c r="Y364" s="39"/>
      <c r="Z364" s="39" t="s">
        <v>93</v>
      </c>
      <c r="AA364" s="39">
        <v>200000</v>
      </c>
      <c r="AB364" s="40">
        <v>44918</v>
      </c>
      <c r="AC364" s="39">
        <v>25.5</v>
      </c>
      <c r="AD364" s="39"/>
      <c r="AE364" s="39">
        <v>55</v>
      </c>
      <c r="AF364" s="39" t="s">
        <v>94</v>
      </c>
      <c r="AG364" s="39" t="s">
        <v>121</v>
      </c>
      <c r="AH364" s="39">
        <v>13.7578</v>
      </c>
      <c r="AI364" s="39">
        <f t="shared" si="50"/>
        <v>756.67899999999997</v>
      </c>
      <c r="AJ364" s="39"/>
      <c r="AK364" s="39" t="s">
        <v>95</v>
      </c>
      <c r="AL364" s="39">
        <v>55</v>
      </c>
      <c r="AM364" s="39">
        <v>30</v>
      </c>
      <c r="AN364" s="39">
        <f t="shared" si="51"/>
        <v>1650</v>
      </c>
      <c r="AO364" s="39"/>
      <c r="AP364" s="39"/>
      <c r="AQ364" s="39">
        <f t="shared" si="52"/>
        <v>0</v>
      </c>
      <c r="AR364" s="39">
        <f t="shared" si="53"/>
        <v>1650</v>
      </c>
      <c r="AS364" s="39"/>
      <c r="AT364" s="39" t="s">
        <v>577</v>
      </c>
      <c r="AU364" s="40">
        <v>45082</v>
      </c>
      <c r="AV364" s="39">
        <f t="shared" si="54"/>
        <v>30</v>
      </c>
      <c r="AW364" s="39">
        <f t="shared" si="55"/>
        <v>1650</v>
      </c>
      <c r="AX364" s="39"/>
      <c r="AY364" s="39" t="s">
        <v>1284</v>
      </c>
      <c r="AZ364" s="40">
        <v>45250</v>
      </c>
      <c r="BA364" s="39">
        <f t="shared" si="56"/>
        <v>30</v>
      </c>
      <c r="BB364" s="39">
        <f t="shared" si="57"/>
        <v>55</v>
      </c>
      <c r="BC364" s="39">
        <f t="shared" si="58"/>
        <v>1650</v>
      </c>
      <c r="BD364" s="39"/>
      <c r="BE364" s="39" t="s">
        <v>290</v>
      </c>
      <c r="BF364" s="39" t="s">
        <v>1428</v>
      </c>
      <c r="BG364" s="39" t="s">
        <v>99</v>
      </c>
      <c r="BH364" s="38" t="s">
        <v>1003</v>
      </c>
      <c r="BI364" s="38" t="s">
        <v>100</v>
      </c>
      <c r="BJ364" s="38" t="s">
        <v>101</v>
      </c>
    </row>
    <row r="365" spans="1:62" s="25" customFormat="1" ht="12.75" customHeight="1">
      <c r="A365" s="39">
        <f t="shared" si="59"/>
        <v>363</v>
      </c>
      <c r="B365" s="39" t="s">
        <v>1431</v>
      </c>
      <c r="C365" s="39" t="s">
        <v>1297</v>
      </c>
      <c r="D365" s="39" t="s">
        <v>1298</v>
      </c>
      <c r="E365" s="39" t="s">
        <v>1432</v>
      </c>
      <c r="F365" s="39" t="s">
        <v>1433</v>
      </c>
      <c r="G365" s="39" t="s">
        <v>86</v>
      </c>
      <c r="H365" s="39" t="s">
        <v>1283</v>
      </c>
      <c r="I365" s="39" t="s">
        <v>88</v>
      </c>
      <c r="J365" s="39" t="s">
        <v>89</v>
      </c>
      <c r="K365" s="39" t="s">
        <v>90</v>
      </c>
      <c r="L365" s="39" t="s">
        <v>1279</v>
      </c>
      <c r="M365" s="39" t="s">
        <v>1279</v>
      </c>
      <c r="N365" s="37">
        <v>45198</v>
      </c>
      <c r="O365" s="57">
        <v>45</v>
      </c>
      <c r="P365" s="37">
        <v>45199</v>
      </c>
      <c r="Q365" s="37">
        <v>45233</v>
      </c>
      <c r="R365" s="37">
        <v>45199</v>
      </c>
      <c r="S365" s="39"/>
      <c r="T365" s="39"/>
      <c r="U365" s="39" t="s">
        <v>91</v>
      </c>
      <c r="V365" s="39" t="s">
        <v>121</v>
      </c>
      <c r="W365" s="39">
        <v>45</v>
      </c>
      <c r="X365" s="39">
        <v>45</v>
      </c>
      <c r="Y365" s="39"/>
      <c r="Z365" s="39" t="s">
        <v>93</v>
      </c>
      <c r="AA365" s="39">
        <v>200000</v>
      </c>
      <c r="AB365" s="40">
        <v>44918</v>
      </c>
      <c r="AC365" s="39">
        <v>25.5</v>
      </c>
      <c r="AD365" s="39"/>
      <c r="AE365" s="39">
        <v>45</v>
      </c>
      <c r="AF365" s="39" t="s">
        <v>94</v>
      </c>
      <c r="AG365" s="39" t="s">
        <v>121</v>
      </c>
      <c r="AH365" s="39">
        <v>13.7578</v>
      </c>
      <c r="AI365" s="39">
        <f t="shared" si="50"/>
        <v>619.101</v>
      </c>
      <c r="AJ365" s="39"/>
      <c r="AK365" s="39" t="s">
        <v>95</v>
      </c>
      <c r="AL365" s="39">
        <v>45</v>
      </c>
      <c r="AM365" s="39">
        <v>30</v>
      </c>
      <c r="AN365" s="39">
        <f t="shared" si="51"/>
        <v>1350</v>
      </c>
      <c r="AO365" s="39"/>
      <c r="AP365" s="39"/>
      <c r="AQ365" s="39">
        <f t="shared" si="52"/>
        <v>0</v>
      </c>
      <c r="AR365" s="39">
        <f t="shared" si="53"/>
        <v>1350</v>
      </c>
      <c r="AS365" s="39"/>
      <c r="AT365" s="39" t="s">
        <v>577</v>
      </c>
      <c r="AU365" s="40">
        <v>45082</v>
      </c>
      <c r="AV365" s="39">
        <f t="shared" si="54"/>
        <v>30</v>
      </c>
      <c r="AW365" s="39">
        <f t="shared" si="55"/>
        <v>1350</v>
      </c>
      <c r="AX365" s="39"/>
      <c r="AY365" s="39" t="s">
        <v>1284</v>
      </c>
      <c r="AZ365" s="40">
        <v>45250</v>
      </c>
      <c r="BA365" s="39">
        <f t="shared" si="56"/>
        <v>30</v>
      </c>
      <c r="BB365" s="39">
        <f t="shared" si="57"/>
        <v>45</v>
      </c>
      <c r="BC365" s="39">
        <f t="shared" si="58"/>
        <v>1350</v>
      </c>
      <c r="BD365" s="39"/>
      <c r="BE365" s="39" t="s">
        <v>294</v>
      </c>
      <c r="BF365" s="39" t="s">
        <v>1431</v>
      </c>
      <c r="BG365" s="39" t="s">
        <v>99</v>
      </c>
      <c r="BH365" s="38" t="s">
        <v>1003</v>
      </c>
      <c r="BI365" s="38" t="s">
        <v>100</v>
      </c>
      <c r="BJ365" s="38" t="s">
        <v>101</v>
      </c>
    </row>
    <row r="366" spans="1:62" s="25" customFormat="1" ht="12.75" customHeight="1">
      <c r="A366" s="39">
        <f t="shared" si="59"/>
        <v>364</v>
      </c>
      <c r="B366" s="39" t="s">
        <v>1434</v>
      </c>
      <c r="C366" s="39" t="s">
        <v>1302</v>
      </c>
      <c r="D366" s="39" t="s">
        <v>1303</v>
      </c>
      <c r="E366" s="39" t="s">
        <v>1435</v>
      </c>
      <c r="F366" s="39" t="s">
        <v>1303</v>
      </c>
      <c r="G366" s="39" t="s">
        <v>86</v>
      </c>
      <c r="H366" s="39" t="s">
        <v>1283</v>
      </c>
      <c r="I366" s="39" t="s">
        <v>88</v>
      </c>
      <c r="J366" s="39" t="s">
        <v>89</v>
      </c>
      <c r="K366" s="39" t="s">
        <v>90</v>
      </c>
      <c r="L366" s="39" t="s">
        <v>1279</v>
      </c>
      <c r="M366" s="39" t="s">
        <v>1279</v>
      </c>
      <c r="N366" s="37">
        <v>45198</v>
      </c>
      <c r="O366" s="57">
        <v>5</v>
      </c>
      <c r="P366" s="37">
        <v>45199</v>
      </c>
      <c r="Q366" s="37">
        <v>45233</v>
      </c>
      <c r="R366" s="37">
        <v>45199</v>
      </c>
      <c r="S366" s="39"/>
      <c r="T366" s="39"/>
      <c r="U366" s="39" t="s">
        <v>91</v>
      </c>
      <c r="V366" s="39" t="s">
        <v>121</v>
      </c>
      <c r="W366" s="39">
        <v>5</v>
      </c>
      <c r="X366" s="39">
        <v>5</v>
      </c>
      <c r="Y366" s="39"/>
      <c r="Z366" s="39" t="s">
        <v>93</v>
      </c>
      <c r="AA366" s="39">
        <v>200000</v>
      </c>
      <c r="AB366" s="40">
        <v>44918</v>
      </c>
      <c r="AC366" s="39">
        <v>25.5</v>
      </c>
      <c r="AD366" s="39"/>
      <c r="AE366" s="39">
        <v>5</v>
      </c>
      <c r="AF366" s="39" t="s">
        <v>94</v>
      </c>
      <c r="AG366" s="39" t="s">
        <v>121</v>
      </c>
      <c r="AH366" s="39">
        <v>13.7578</v>
      </c>
      <c r="AI366" s="39">
        <f t="shared" si="50"/>
        <v>68.789000000000001</v>
      </c>
      <c r="AJ366" s="39"/>
      <c r="AK366" s="39" t="s">
        <v>95</v>
      </c>
      <c r="AL366" s="39">
        <v>5</v>
      </c>
      <c r="AM366" s="39">
        <v>30</v>
      </c>
      <c r="AN366" s="39">
        <f t="shared" si="51"/>
        <v>150</v>
      </c>
      <c r="AO366" s="39"/>
      <c r="AP366" s="39"/>
      <c r="AQ366" s="39">
        <f t="shared" si="52"/>
        <v>0</v>
      </c>
      <c r="AR366" s="39">
        <f t="shared" si="53"/>
        <v>150</v>
      </c>
      <c r="AS366" s="39"/>
      <c r="AT366" s="39" t="s">
        <v>577</v>
      </c>
      <c r="AU366" s="40">
        <v>45082</v>
      </c>
      <c r="AV366" s="39">
        <f t="shared" si="54"/>
        <v>30</v>
      </c>
      <c r="AW366" s="39">
        <f t="shared" si="55"/>
        <v>150</v>
      </c>
      <c r="AX366" s="39"/>
      <c r="AY366" s="39" t="s">
        <v>1284</v>
      </c>
      <c r="AZ366" s="40">
        <v>45250</v>
      </c>
      <c r="BA366" s="39">
        <f t="shared" si="56"/>
        <v>30</v>
      </c>
      <c r="BB366" s="39">
        <f t="shared" si="57"/>
        <v>5</v>
      </c>
      <c r="BC366" s="39">
        <f t="shared" si="58"/>
        <v>150</v>
      </c>
      <c r="BD366" s="39"/>
      <c r="BE366" s="39" t="s">
        <v>300</v>
      </c>
      <c r="BF366" s="39" t="s">
        <v>1434</v>
      </c>
      <c r="BG366" s="39" t="s">
        <v>99</v>
      </c>
      <c r="BH366" s="38" t="s">
        <v>1003</v>
      </c>
      <c r="BI366" s="38" t="s">
        <v>100</v>
      </c>
      <c r="BJ366" s="38" t="s">
        <v>101</v>
      </c>
    </row>
    <row r="367" spans="1:62" s="25" customFormat="1" ht="12.75" customHeight="1">
      <c r="A367" s="39">
        <f t="shared" si="59"/>
        <v>365</v>
      </c>
      <c r="B367" s="39" t="s">
        <v>1436</v>
      </c>
      <c r="C367" s="39" t="s">
        <v>1302</v>
      </c>
      <c r="D367" s="39" t="s">
        <v>1303</v>
      </c>
      <c r="E367" s="39" t="s">
        <v>1437</v>
      </c>
      <c r="F367" s="39" t="s">
        <v>1438</v>
      </c>
      <c r="G367" s="39" t="s">
        <v>86</v>
      </c>
      <c r="H367" s="39" t="s">
        <v>1283</v>
      </c>
      <c r="I367" s="39" t="s">
        <v>88</v>
      </c>
      <c r="J367" s="39" t="s">
        <v>89</v>
      </c>
      <c r="K367" s="39" t="s">
        <v>90</v>
      </c>
      <c r="L367" s="39" t="s">
        <v>1279</v>
      </c>
      <c r="M367" s="39" t="s">
        <v>1279</v>
      </c>
      <c r="N367" s="37">
        <v>45198</v>
      </c>
      <c r="O367" s="57">
        <v>441</v>
      </c>
      <c r="P367" s="37">
        <v>45199</v>
      </c>
      <c r="Q367" s="37">
        <v>45233</v>
      </c>
      <c r="R367" s="37">
        <v>45199</v>
      </c>
      <c r="S367" s="39"/>
      <c r="T367" s="39"/>
      <c r="U367" s="39" t="s">
        <v>91</v>
      </c>
      <c r="V367" s="39" t="s">
        <v>121</v>
      </c>
      <c r="W367" s="39">
        <v>441</v>
      </c>
      <c r="X367" s="39">
        <v>441</v>
      </c>
      <c r="Y367" s="39"/>
      <c r="Z367" s="39" t="s">
        <v>93</v>
      </c>
      <c r="AA367" s="39">
        <v>200000</v>
      </c>
      <c r="AB367" s="40">
        <v>44918</v>
      </c>
      <c r="AC367" s="39">
        <v>25.5</v>
      </c>
      <c r="AD367" s="39"/>
      <c r="AE367" s="39">
        <v>441</v>
      </c>
      <c r="AF367" s="39" t="s">
        <v>94</v>
      </c>
      <c r="AG367" s="39" t="s">
        <v>121</v>
      </c>
      <c r="AH367" s="39">
        <v>13.7578</v>
      </c>
      <c r="AI367" s="39">
        <f t="shared" si="50"/>
        <v>6067.1898000000001</v>
      </c>
      <c r="AJ367" s="39"/>
      <c r="AK367" s="39" t="s">
        <v>95</v>
      </c>
      <c r="AL367" s="39">
        <v>441</v>
      </c>
      <c r="AM367" s="39">
        <v>30</v>
      </c>
      <c r="AN367" s="39">
        <f t="shared" si="51"/>
        <v>13230</v>
      </c>
      <c r="AO367" s="39"/>
      <c r="AP367" s="39"/>
      <c r="AQ367" s="39">
        <f t="shared" si="52"/>
        <v>0</v>
      </c>
      <c r="AR367" s="39">
        <f t="shared" si="53"/>
        <v>13230</v>
      </c>
      <c r="AS367" s="39"/>
      <c r="AT367" s="39" t="s">
        <v>577</v>
      </c>
      <c r="AU367" s="40">
        <v>45082</v>
      </c>
      <c r="AV367" s="39">
        <f t="shared" si="54"/>
        <v>30</v>
      </c>
      <c r="AW367" s="39">
        <f t="shared" si="55"/>
        <v>13230</v>
      </c>
      <c r="AX367" s="39"/>
      <c r="AY367" s="39" t="s">
        <v>1284</v>
      </c>
      <c r="AZ367" s="40">
        <v>45250</v>
      </c>
      <c r="BA367" s="39">
        <f t="shared" si="56"/>
        <v>30</v>
      </c>
      <c r="BB367" s="39">
        <f t="shared" si="57"/>
        <v>441</v>
      </c>
      <c r="BC367" s="39">
        <f t="shared" si="58"/>
        <v>13230</v>
      </c>
      <c r="BD367" s="39"/>
      <c r="BE367" s="39" t="s">
        <v>304</v>
      </c>
      <c r="BF367" s="39" t="s">
        <v>1436</v>
      </c>
      <c r="BG367" s="39" t="s">
        <v>99</v>
      </c>
      <c r="BH367" s="38" t="s">
        <v>1003</v>
      </c>
      <c r="BI367" s="38" t="s">
        <v>100</v>
      </c>
      <c r="BJ367" s="38" t="s">
        <v>101</v>
      </c>
    </row>
    <row r="368" spans="1:62" s="25" customFormat="1" ht="12.75" customHeight="1">
      <c r="A368" s="39">
        <f t="shared" si="59"/>
        <v>366</v>
      </c>
      <c r="B368" s="39" t="s">
        <v>1439</v>
      </c>
      <c r="C368" s="39" t="s">
        <v>1302</v>
      </c>
      <c r="D368" s="39" t="s">
        <v>1303</v>
      </c>
      <c r="E368" s="39" t="s">
        <v>1440</v>
      </c>
      <c r="F368" s="39" t="s">
        <v>1441</v>
      </c>
      <c r="G368" s="39" t="s">
        <v>86</v>
      </c>
      <c r="H368" s="39" t="s">
        <v>1283</v>
      </c>
      <c r="I368" s="39" t="s">
        <v>88</v>
      </c>
      <c r="J368" s="39" t="s">
        <v>89</v>
      </c>
      <c r="K368" s="39" t="s">
        <v>90</v>
      </c>
      <c r="L368" s="39" t="s">
        <v>1279</v>
      </c>
      <c r="M368" s="39" t="s">
        <v>1279</v>
      </c>
      <c r="N368" s="37">
        <v>45198</v>
      </c>
      <c r="O368" s="57">
        <v>31</v>
      </c>
      <c r="P368" s="37">
        <v>45199</v>
      </c>
      <c r="Q368" s="37">
        <v>45233</v>
      </c>
      <c r="R368" s="37">
        <v>45199</v>
      </c>
      <c r="S368" s="39"/>
      <c r="T368" s="39"/>
      <c r="U368" s="39" t="s">
        <v>91</v>
      </c>
      <c r="V368" s="39" t="s">
        <v>121</v>
      </c>
      <c r="W368" s="39">
        <v>31</v>
      </c>
      <c r="X368" s="39">
        <v>31</v>
      </c>
      <c r="Y368" s="39"/>
      <c r="Z368" s="39" t="s">
        <v>93</v>
      </c>
      <c r="AA368" s="39">
        <v>200000</v>
      </c>
      <c r="AB368" s="40">
        <v>44918</v>
      </c>
      <c r="AC368" s="39">
        <v>25.5</v>
      </c>
      <c r="AD368" s="39"/>
      <c r="AE368" s="39">
        <v>31</v>
      </c>
      <c r="AF368" s="39" t="s">
        <v>94</v>
      </c>
      <c r="AG368" s="39" t="s">
        <v>121</v>
      </c>
      <c r="AH368" s="39">
        <v>13.7578</v>
      </c>
      <c r="AI368" s="39">
        <f t="shared" si="50"/>
        <v>426.49180000000001</v>
      </c>
      <c r="AJ368" s="39"/>
      <c r="AK368" s="39" t="s">
        <v>95</v>
      </c>
      <c r="AL368" s="39">
        <v>31</v>
      </c>
      <c r="AM368" s="39">
        <v>30</v>
      </c>
      <c r="AN368" s="39">
        <f t="shared" si="51"/>
        <v>930</v>
      </c>
      <c r="AO368" s="39"/>
      <c r="AP368" s="39"/>
      <c r="AQ368" s="39">
        <f t="shared" si="52"/>
        <v>0</v>
      </c>
      <c r="AR368" s="39">
        <f t="shared" si="53"/>
        <v>930</v>
      </c>
      <c r="AS368" s="39"/>
      <c r="AT368" s="39" t="s">
        <v>577</v>
      </c>
      <c r="AU368" s="40">
        <v>45082</v>
      </c>
      <c r="AV368" s="39">
        <f t="shared" si="54"/>
        <v>30</v>
      </c>
      <c r="AW368" s="39">
        <f t="shared" si="55"/>
        <v>930</v>
      </c>
      <c r="AX368" s="39"/>
      <c r="AY368" s="39" t="s">
        <v>1284</v>
      </c>
      <c r="AZ368" s="40">
        <v>45250</v>
      </c>
      <c r="BA368" s="39">
        <f t="shared" si="56"/>
        <v>30</v>
      </c>
      <c r="BB368" s="39">
        <f t="shared" si="57"/>
        <v>31</v>
      </c>
      <c r="BC368" s="39">
        <f t="shared" si="58"/>
        <v>930</v>
      </c>
      <c r="BD368" s="39"/>
      <c r="BE368" s="39" t="s">
        <v>308</v>
      </c>
      <c r="BF368" s="39" t="s">
        <v>1439</v>
      </c>
      <c r="BG368" s="39" t="s">
        <v>99</v>
      </c>
      <c r="BH368" s="38" t="s">
        <v>1003</v>
      </c>
      <c r="BI368" s="38" t="s">
        <v>100</v>
      </c>
      <c r="BJ368" s="38" t="s">
        <v>101</v>
      </c>
    </row>
    <row r="369" spans="1:62" s="25" customFormat="1" ht="12.75" customHeight="1">
      <c r="A369" s="39">
        <f t="shared" si="59"/>
        <v>367</v>
      </c>
      <c r="B369" s="39" t="s">
        <v>1442</v>
      </c>
      <c r="C369" s="39" t="s">
        <v>1305</v>
      </c>
      <c r="D369" s="39" t="s">
        <v>1306</v>
      </c>
      <c r="E369" s="39" t="s">
        <v>1443</v>
      </c>
      <c r="F369" s="39" t="s">
        <v>1444</v>
      </c>
      <c r="G369" s="39" t="s">
        <v>86</v>
      </c>
      <c r="H369" s="39" t="s">
        <v>1283</v>
      </c>
      <c r="I369" s="39" t="s">
        <v>88</v>
      </c>
      <c r="J369" s="39" t="s">
        <v>89</v>
      </c>
      <c r="K369" s="39" t="s">
        <v>90</v>
      </c>
      <c r="L369" s="39" t="s">
        <v>1279</v>
      </c>
      <c r="M369" s="39" t="s">
        <v>1279</v>
      </c>
      <c r="N369" s="37">
        <v>45198</v>
      </c>
      <c r="O369" s="57">
        <v>160</v>
      </c>
      <c r="P369" s="37">
        <v>45199</v>
      </c>
      <c r="Q369" s="37">
        <v>45233</v>
      </c>
      <c r="R369" s="37">
        <v>45199</v>
      </c>
      <c r="S369" s="39"/>
      <c r="T369" s="39"/>
      <c r="U369" s="39" t="s">
        <v>91</v>
      </c>
      <c r="V369" s="39" t="s">
        <v>121</v>
      </c>
      <c r="W369" s="39">
        <v>160</v>
      </c>
      <c r="X369" s="39">
        <v>160</v>
      </c>
      <c r="Y369" s="39"/>
      <c r="Z369" s="39" t="s">
        <v>93</v>
      </c>
      <c r="AA369" s="39">
        <v>200000</v>
      </c>
      <c r="AB369" s="40">
        <v>44918</v>
      </c>
      <c r="AC369" s="39">
        <v>25.5</v>
      </c>
      <c r="AD369" s="39"/>
      <c r="AE369" s="39">
        <v>160</v>
      </c>
      <c r="AF369" s="39" t="s">
        <v>94</v>
      </c>
      <c r="AG369" s="39" t="s">
        <v>121</v>
      </c>
      <c r="AH369" s="39">
        <v>13.7578</v>
      </c>
      <c r="AI369" s="39">
        <f t="shared" si="50"/>
        <v>2201.248</v>
      </c>
      <c r="AJ369" s="39"/>
      <c r="AK369" s="39" t="s">
        <v>95</v>
      </c>
      <c r="AL369" s="39">
        <v>160</v>
      </c>
      <c r="AM369" s="39">
        <v>30</v>
      </c>
      <c r="AN369" s="39">
        <f t="shared" si="51"/>
        <v>4800</v>
      </c>
      <c r="AO369" s="39"/>
      <c r="AP369" s="39"/>
      <c r="AQ369" s="39">
        <f t="shared" si="52"/>
        <v>0</v>
      </c>
      <c r="AR369" s="39">
        <f t="shared" si="53"/>
        <v>4800</v>
      </c>
      <c r="AS369" s="39"/>
      <c r="AT369" s="39" t="s">
        <v>577</v>
      </c>
      <c r="AU369" s="40">
        <v>45082</v>
      </c>
      <c r="AV369" s="39">
        <f t="shared" si="54"/>
        <v>30</v>
      </c>
      <c r="AW369" s="39">
        <f t="shared" si="55"/>
        <v>4800</v>
      </c>
      <c r="AX369" s="39"/>
      <c r="AY369" s="39" t="s">
        <v>1284</v>
      </c>
      <c r="AZ369" s="40">
        <v>45250</v>
      </c>
      <c r="BA369" s="39">
        <f t="shared" si="56"/>
        <v>30</v>
      </c>
      <c r="BB369" s="39">
        <f t="shared" si="57"/>
        <v>160</v>
      </c>
      <c r="BC369" s="39">
        <f t="shared" si="58"/>
        <v>4800</v>
      </c>
      <c r="BD369" s="39"/>
      <c r="BE369" s="39" t="s">
        <v>312</v>
      </c>
      <c r="BF369" s="39" t="s">
        <v>1442</v>
      </c>
      <c r="BG369" s="39" t="s">
        <v>99</v>
      </c>
      <c r="BH369" s="38" t="s">
        <v>1003</v>
      </c>
      <c r="BI369" s="38" t="s">
        <v>100</v>
      </c>
      <c r="BJ369" s="38" t="s">
        <v>101</v>
      </c>
    </row>
    <row r="370" spans="1:62" s="25" customFormat="1" ht="12.75" customHeight="1">
      <c r="A370" s="39">
        <f t="shared" si="59"/>
        <v>368</v>
      </c>
      <c r="B370" s="38" t="s">
        <v>1445</v>
      </c>
      <c r="C370" s="38" t="s">
        <v>1446</v>
      </c>
      <c r="D370" s="39" t="s">
        <v>1447</v>
      </c>
      <c r="E370" s="38" t="s">
        <v>1448</v>
      </c>
      <c r="F370" s="39" t="s">
        <v>1449</v>
      </c>
      <c r="G370" s="39" t="s">
        <v>86</v>
      </c>
      <c r="H370" s="39" t="s">
        <v>1142</v>
      </c>
      <c r="I370" s="39" t="s">
        <v>88</v>
      </c>
      <c r="J370" s="39" t="s">
        <v>89</v>
      </c>
      <c r="K370" s="39" t="s">
        <v>90</v>
      </c>
      <c r="L370" s="39" t="s">
        <v>1138</v>
      </c>
      <c r="M370" s="39" t="s">
        <v>1138</v>
      </c>
      <c r="N370" s="63">
        <v>45149</v>
      </c>
      <c r="O370" s="57">
        <v>61</v>
      </c>
      <c r="P370" s="37">
        <v>45148</v>
      </c>
      <c r="Q370" s="37">
        <v>45150</v>
      </c>
      <c r="R370" s="37">
        <v>45148</v>
      </c>
      <c r="S370" s="39"/>
      <c r="T370" s="38"/>
      <c r="U370" s="39" t="s">
        <v>91</v>
      </c>
      <c r="V370" s="39" t="s">
        <v>121</v>
      </c>
      <c r="W370" s="39">
        <v>61</v>
      </c>
      <c r="X370" s="38">
        <v>61</v>
      </c>
      <c r="Y370" s="38"/>
      <c r="Z370" s="39" t="s">
        <v>93</v>
      </c>
      <c r="AA370" s="39">
        <v>200000</v>
      </c>
      <c r="AB370" s="40">
        <v>44918</v>
      </c>
      <c r="AC370" s="39">
        <v>25.5</v>
      </c>
      <c r="AD370" s="38"/>
      <c r="AE370" s="39">
        <v>61</v>
      </c>
      <c r="AF370" s="39" t="s">
        <v>94</v>
      </c>
      <c r="AG370" s="39" t="s">
        <v>121</v>
      </c>
      <c r="AH370" s="39">
        <v>13.18</v>
      </c>
      <c r="AI370" s="39">
        <f t="shared" si="50"/>
        <v>803.98</v>
      </c>
      <c r="AJ370" s="38"/>
      <c r="AK370" s="39" t="s">
        <v>95</v>
      </c>
      <c r="AL370" s="39">
        <v>61</v>
      </c>
      <c r="AM370" s="39">
        <v>30</v>
      </c>
      <c r="AN370" s="39">
        <f t="shared" si="51"/>
        <v>1830</v>
      </c>
      <c r="AO370" s="39"/>
      <c r="AP370" s="39"/>
      <c r="AQ370" s="39">
        <f t="shared" si="52"/>
        <v>0</v>
      </c>
      <c r="AR370" s="39">
        <f t="shared" si="53"/>
        <v>1830</v>
      </c>
      <c r="AS370" s="38"/>
      <c r="AT370" s="39" t="s">
        <v>577</v>
      </c>
      <c r="AU370" s="40">
        <v>45082</v>
      </c>
      <c r="AV370" s="39">
        <f t="shared" si="54"/>
        <v>30</v>
      </c>
      <c r="AW370" s="39">
        <f t="shared" si="55"/>
        <v>1830</v>
      </c>
      <c r="AX370" s="38"/>
      <c r="AY370" s="39" t="s">
        <v>1450</v>
      </c>
      <c r="AZ370" s="40">
        <v>45382</v>
      </c>
      <c r="BA370" s="39">
        <f t="shared" si="56"/>
        <v>30</v>
      </c>
      <c r="BB370" s="39">
        <f t="shared" si="57"/>
        <v>61</v>
      </c>
      <c r="BC370" s="39">
        <f t="shared" si="58"/>
        <v>1830</v>
      </c>
      <c r="BD370" s="38"/>
      <c r="BE370" s="38" t="s">
        <v>275</v>
      </c>
      <c r="BF370" s="38" t="s">
        <v>1445</v>
      </c>
      <c r="BG370" s="39" t="s">
        <v>99</v>
      </c>
      <c r="BH370" s="38" t="s">
        <v>1003</v>
      </c>
      <c r="BI370" s="38" t="s">
        <v>100</v>
      </c>
      <c r="BJ370" s="38" t="s">
        <v>101</v>
      </c>
    </row>
    <row r="371" spans="1:62" s="25" customFormat="1" ht="12.75" customHeight="1">
      <c r="A371" s="39">
        <f t="shared" si="59"/>
        <v>369</v>
      </c>
      <c r="B371" s="38" t="s">
        <v>1451</v>
      </c>
      <c r="C371" s="38" t="s">
        <v>1171</v>
      </c>
      <c r="D371" s="39" t="s">
        <v>1452</v>
      </c>
      <c r="E371" s="38" t="s">
        <v>1453</v>
      </c>
      <c r="F371" s="39" t="s">
        <v>1172</v>
      </c>
      <c r="G371" s="39" t="s">
        <v>86</v>
      </c>
      <c r="H371" s="39" t="s">
        <v>1142</v>
      </c>
      <c r="I371" s="39" t="s">
        <v>88</v>
      </c>
      <c r="J371" s="39" t="s">
        <v>89</v>
      </c>
      <c r="K371" s="39" t="s">
        <v>90</v>
      </c>
      <c r="L371" s="39" t="s">
        <v>1138</v>
      </c>
      <c r="M371" s="39" t="s">
        <v>1138</v>
      </c>
      <c r="N371" s="63">
        <v>45149</v>
      </c>
      <c r="O371" s="57">
        <v>34</v>
      </c>
      <c r="P371" s="37">
        <v>45148</v>
      </c>
      <c r="Q371" s="37">
        <v>45150</v>
      </c>
      <c r="R371" s="37">
        <v>45148</v>
      </c>
      <c r="S371" s="39"/>
      <c r="T371" s="38"/>
      <c r="U371" s="39" t="s">
        <v>91</v>
      </c>
      <c r="V371" s="39" t="s">
        <v>121</v>
      </c>
      <c r="W371" s="39">
        <v>34</v>
      </c>
      <c r="X371" s="38">
        <v>34</v>
      </c>
      <c r="Y371" s="38"/>
      <c r="Z371" s="39" t="s">
        <v>93</v>
      </c>
      <c r="AA371" s="39">
        <v>200000</v>
      </c>
      <c r="AB371" s="40">
        <v>44918</v>
      </c>
      <c r="AC371" s="39">
        <v>25.5</v>
      </c>
      <c r="AD371" s="38"/>
      <c r="AE371" s="39">
        <v>34</v>
      </c>
      <c r="AF371" s="39" t="s">
        <v>94</v>
      </c>
      <c r="AG371" s="39" t="s">
        <v>121</v>
      </c>
      <c r="AH371" s="39">
        <v>13.18</v>
      </c>
      <c r="AI371" s="39">
        <f t="shared" si="50"/>
        <v>448.12</v>
      </c>
      <c r="AJ371" s="38"/>
      <c r="AK371" s="39" t="s">
        <v>95</v>
      </c>
      <c r="AL371" s="39">
        <v>34</v>
      </c>
      <c r="AM371" s="39">
        <v>30</v>
      </c>
      <c r="AN371" s="39">
        <f t="shared" si="51"/>
        <v>1020</v>
      </c>
      <c r="AO371" s="39"/>
      <c r="AP371" s="39"/>
      <c r="AQ371" s="39">
        <f t="shared" si="52"/>
        <v>0</v>
      </c>
      <c r="AR371" s="39">
        <f t="shared" si="53"/>
        <v>1020</v>
      </c>
      <c r="AS371" s="38"/>
      <c r="AT371" s="39" t="s">
        <v>577</v>
      </c>
      <c r="AU371" s="40">
        <v>45082</v>
      </c>
      <c r="AV371" s="39">
        <f t="shared" si="54"/>
        <v>30</v>
      </c>
      <c r="AW371" s="39">
        <f t="shared" si="55"/>
        <v>1020</v>
      </c>
      <c r="AX371" s="38"/>
      <c r="AY371" s="39" t="s">
        <v>1450</v>
      </c>
      <c r="AZ371" s="40">
        <v>45382</v>
      </c>
      <c r="BA371" s="39">
        <f t="shared" si="56"/>
        <v>30</v>
      </c>
      <c r="BB371" s="39">
        <f t="shared" si="57"/>
        <v>34</v>
      </c>
      <c r="BC371" s="39">
        <f t="shared" si="58"/>
        <v>1020</v>
      </c>
      <c r="BD371" s="38"/>
      <c r="BE371" s="38" t="s">
        <v>279</v>
      </c>
      <c r="BF371" s="38" t="s">
        <v>1451</v>
      </c>
      <c r="BG371" s="39" t="s">
        <v>99</v>
      </c>
      <c r="BH371" s="38" t="s">
        <v>1003</v>
      </c>
      <c r="BI371" s="38" t="s">
        <v>100</v>
      </c>
      <c r="BJ371" s="38" t="s">
        <v>101</v>
      </c>
    </row>
    <row r="372" spans="1:62" s="25" customFormat="1" ht="12.75" customHeight="1">
      <c r="A372" s="39">
        <f t="shared" si="59"/>
        <v>370</v>
      </c>
      <c r="B372" s="38" t="s">
        <v>1454</v>
      </c>
      <c r="C372" s="38" t="s">
        <v>1455</v>
      </c>
      <c r="D372" s="39" t="s">
        <v>1456</v>
      </c>
      <c r="E372" s="38" t="s">
        <v>1457</v>
      </c>
      <c r="F372" s="39" t="s">
        <v>1458</v>
      </c>
      <c r="G372" s="39" t="s">
        <v>86</v>
      </c>
      <c r="H372" s="39" t="s">
        <v>1142</v>
      </c>
      <c r="I372" s="39" t="s">
        <v>88</v>
      </c>
      <c r="J372" s="39" t="s">
        <v>89</v>
      </c>
      <c r="K372" s="39" t="s">
        <v>90</v>
      </c>
      <c r="L372" s="39" t="s">
        <v>1138</v>
      </c>
      <c r="M372" s="39" t="s">
        <v>1138</v>
      </c>
      <c r="N372" s="63">
        <v>45149</v>
      </c>
      <c r="O372" s="57">
        <v>57</v>
      </c>
      <c r="P372" s="37">
        <v>45148</v>
      </c>
      <c r="Q372" s="37">
        <v>45150</v>
      </c>
      <c r="R372" s="37">
        <v>45148</v>
      </c>
      <c r="S372" s="39"/>
      <c r="T372" s="38"/>
      <c r="U372" s="39" t="s">
        <v>91</v>
      </c>
      <c r="V372" s="39" t="s">
        <v>121</v>
      </c>
      <c r="W372" s="39">
        <v>57</v>
      </c>
      <c r="X372" s="38">
        <v>57</v>
      </c>
      <c r="Y372" s="38"/>
      <c r="Z372" s="39" t="s">
        <v>93</v>
      </c>
      <c r="AA372" s="39">
        <v>200000</v>
      </c>
      <c r="AB372" s="40">
        <v>44918</v>
      </c>
      <c r="AC372" s="39">
        <v>25.5</v>
      </c>
      <c r="AD372" s="38"/>
      <c r="AE372" s="39">
        <v>57</v>
      </c>
      <c r="AF372" s="39" t="s">
        <v>94</v>
      </c>
      <c r="AG372" s="39" t="s">
        <v>121</v>
      </c>
      <c r="AH372" s="39">
        <v>13.18</v>
      </c>
      <c r="AI372" s="39">
        <f t="shared" si="50"/>
        <v>751.26</v>
      </c>
      <c r="AJ372" s="38"/>
      <c r="AK372" s="39" t="s">
        <v>95</v>
      </c>
      <c r="AL372" s="39">
        <v>57</v>
      </c>
      <c r="AM372" s="39">
        <v>30</v>
      </c>
      <c r="AN372" s="39">
        <f t="shared" si="51"/>
        <v>1710</v>
      </c>
      <c r="AO372" s="39"/>
      <c r="AP372" s="39"/>
      <c r="AQ372" s="39">
        <f t="shared" si="52"/>
        <v>0</v>
      </c>
      <c r="AR372" s="39">
        <f t="shared" si="53"/>
        <v>1710</v>
      </c>
      <c r="AS372" s="38"/>
      <c r="AT372" s="39" t="s">
        <v>577</v>
      </c>
      <c r="AU372" s="40">
        <v>45082</v>
      </c>
      <c r="AV372" s="39">
        <f t="shared" si="54"/>
        <v>30</v>
      </c>
      <c r="AW372" s="39">
        <f t="shared" si="55"/>
        <v>1710</v>
      </c>
      <c r="AX372" s="38"/>
      <c r="AY372" s="39" t="s">
        <v>1450</v>
      </c>
      <c r="AZ372" s="40">
        <v>45382</v>
      </c>
      <c r="BA372" s="39">
        <f t="shared" si="56"/>
        <v>30</v>
      </c>
      <c r="BB372" s="39">
        <f t="shared" si="57"/>
        <v>57</v>
      </c>
      <c r="BC372" s="39">
        <f t="shared" si="58"/>
        <v>1710</v>
      </c>
      <c r="BD372" s="38"/>
      <c r="BE372" s="38" t="s">
        <v>283</v>
      </c>
      <c r="BF372" s="38" t="s">
        <v>1454</v>
      </c>
      <c r="BG372" s="39" t="s">
        <v>99</v>
      </c>
      <c r="BH372" s="38" t="s">
        <v>1003</v>
      </c>
      <c r="BI372" s="38" t="s">
        <v>100</v>
      </c>
      <c r="BJ372" s="38" t="s">
        <v>101</v>
      </c>
    </row>
    <row r="373" spans="1:62" s="25" customFormat="1" ht="12.75" customHeight="1">
      <c r="A373" s="39">
        <f t="shared" si="59"/>
        <v>371</v>
      </c>
      <c r="B373" s="38" t="s">
        <v>1459</v>
      </c>
      <c r="C373" s="38" t="s">
        <v>1460</v>
      </c>
      <c r="D373" s="39" t="s">
        <v>1461</v>
      </c>
      <c r="E373" s="38" t="s">
        <v>1462</v>
      </c>
      <c r="F373" s="39" t="s">
        <v>1463</v>
      </c>
      <c r="G373" s="39" t="s">
        <v>86</v>
      </c>
      <c r="H373" s="39" t="s">
        <v>1142</v>
      </c>
      <c r="I373" s="39" t="s">
        <v>88</v>
      </c>
      <c r="J373" s="39" t="s">
        <v>89</v>
      </c>
      <c r="K373" s="39" t="s">
        <v>90</v>
      </c>
      <c r="L373" s="39" t="s">
        <v>1138</v>
      </c>
      <c r="M373" s="39" t="s">
        <v>1138</v>
      </c>
      <c r="N373" s="63">
        <v>45149</v>
      </c>
      <c r="O373" s="57">
        <v>66</v>
      </c>
      <c r="P373" s="37">
        <v>45148</v>
      </c>
      <c r="Q373" s="37">
        <v>45150</v>
      </c>
      <c r="R373" s="37">
        <v>45148</v>
      </c>
      <c r="S373" s="39"/>
      <c r="T373" s="38"/>
      <c r="U373" s="39" t="s">
        <v>91</v>
      </c>
      <c r="V373" s="39" t="s">
        <v>121</v>
      </c>
      <c r="W373" s="39">
        <v>66</v>
      </c>
      <c r="X373" s="38">
        <v>66</v>
      </c>
      <c r="Y373" s="38"/>
      <c r="Z373" s="39" t="s">
        <v>93</v>
      </c>
      <c r="AA373" s="39">
        <v>200000</v>
      </c>
      <c r="AB373" s="40">
        <v>44918</v>
      </c>
      <c r="AC373" s="39">
        <v>25.5</v>
      </c>
      <c r="AD373" s="38"/>
      <c r="AE373" s="39">
        <v>66</v>
      </c>
      <c r="AF373" s="39" t="s">
        <v>94</v>
      </c>
      <c r="AG373" s="39" t="s">
        <v>121</v>
      </c>
      <c r="AH373" s="39">
        <v>13.18</v>
      </c>
      <c r="AI373" s="39">
        <f t="shared" si="50"/>
        <v>869.88</v>
      </c>
      <c r="AJ373" s="38"/>
      <c r="AK373" s="39" t="s">
        <v>95</v>
      </c>
      <c r="AL373" s="39">
        <v>66</v>
      </c>
      <c r="AM373" s="39">
        <v>30</v>
      </c>
      <c r="AN373" s="39">
        <f t="shared" si="51"/>
        <v>1980</v>
      </c>
      <c r="AO373" s="39"/>
      <c r="AP373" s="39"/>
      <c r="AQ373" s="39">
        <f t="shared" si="52"/>
        <v>0</v>
      </c>
      <c r="AR373" s="39">
        <f t="shared" si="53"/>
        <v>1980</v>
      </c>
      <c r="AS373" s="38"/>
      <c r="AT373" s="39" t="s">
        <v>577</v>
      </c>
      <c r="AU373" s="40">
        <v>45082</v>
      </c>
      <c r="AV373" s="39">
        <f t="shared" si="54"/>
        <v>30</v>
      </c>
      <c r="AW373" s="39">
        <f t="shared" si="55"/>
        <v>1980</v>
      </c>
      <c r="AX373" s="38"/>
      <c r="AY373" s="39" t="s">
        <v>1450</v>
      </c>
      <c r="AZ373" s="40">
        <v>45382</v>
      </c>
      <c r="BA373" s="39">
        <f t="shared" si="56"/>
        <v>30</v>
      </c>
      <c r="BB373" s="39">
        <f t="shared" si="57"/>
        <v>66</v>
      </c>
      <c r="BC373" s="39">
        <f t="shared" si="58"/>
        <v>1980</v>
      </c>
      <c r="BD373" s="38"/>
      <c r="BE373" s="38" t="s">
        <v>286</v>
      </c>
      <c r="BF373" s="38" t="s">
        <v>1459</v>
      </c>
      <c r="BG373" s="39" t="s">
        <v>99</v>
      </c>
      <c r="BH373" s="38" t="s">
        <v>1003</v>
      </c>
      <c r="BI373" s="38" t="s">
        <v>100</v>
      </c>
      <c r="BJ373" s="38" t="s">
        <v>101</v>
      </c>
    </row>
    <row r="374" spans="1:62" s="25" customFormat="1" ht="12.75" customHeight="1">
      <c r="A374" s="39">
        <f t="shared" si="59"/>
        <v>372</v>
      </c>
      <c r="B374" s="38" t="s">
        <v>1464</v>
      </c>
      <c r="C374" s="38" t="s">
        <v>1465</v>
      </c>
      <c r="D374" s="39" t="s">
        <v>1147</v>
      </c>
      <c r="E374" s="38" t="s">
        <v>1466</v>
      </c>
      <c r="F374" s="39" t="s">
        <v>1467</v>
      </c>
      <c r="G374" s="39" t="s">
        <v>86</v>
      </c>
      <c r="H374" s="39" t="s">
        <v>1142</v>
      </c>
      <c r="I374" s="39" t="s">
        <v>88</v>
      </c>
      <c r="J374" s="39" t="s">
        <v>89</v>
      </c>
      <c r="K374" s="39" t="s">
        <v>90</v>
      </c>
      <c r="L374" s="39" t="s">
        <v>1138</v>
      </c>
      <c r="M374" s="39" t="s">
        <v>1138</v>
      </c>
      <c r="N374" s="63">
        <v>45149</v>
      </c>
      <c r="O374" s="57">
        <v>49</v>
      </c>
      <c r="P374" s="37">
        <v>45148</v>
      </c>
      <c r="Q374" s="37">
        <v>45150</v>
      </c>
      <c r="R374" s="37">
        <v>45148</v>
      </c>
      <c r="S374" s="39"/>
      <c r="T374" s="38"/>
      <c r="U374" s="39" t="s">
        <v>91</v>
      </c>
      <c r="V374" s="39" t="s">
        <v>121</v>
      </c>
      <c r="W374" s="39">
        <v>49</v>
      </c>
      <c r="X374" s="38">
        <v>49</v>
      </c>
      <c r="Y374" s="38"/>
      <c r="Z374" s="39" t="s">
        <v>93</v>
      </c>
      <c r="AA374" s="39">
        <v>200000</v>
      </c>
      <c r="AB374" s="40">
        <v>44918</v>
      </c>
      <c r="AC374" s="39">
        <v>25.5</v>
      </c>
      <c r="AD374" s="38"/>
      <c r="AE374" s="39">
        <v>49</v>
      </c>
      <c r="AF374" s="39" t="s">
        <v>94</v>
      </c>
      <c r="AG374" s="39" t="s">
        <v>121</v>
      </c>
      <c r="AH374" s="39">
        <v>13.18</v>
      </c>
      <c r="AI374" s="39">
        <f t="shared" si="50"/>
        <v>645.81999999999994</v>
      </c>
      <c r="AJ374" s="38"/>
      <c r="AK374" s="39" t="s">
        <v>95</v>
      </c>
      <c r="AL374" s="39">
        <v>49</v>
      </c>
      <c r="AM374" s="39">
        <v>30</v>
      </c>
      <c r="AN374" s="39">
        <f t="shared" si="51"/>
        <v>1470</v>
      </c>
      <c r="AO374" s="39"/>
      <c r="AP374" s="39"/>
      <c r="AQ374" s="39">
        <f t="shared" si="52"/>
        <v>0</v>
      </c>
      <c r="AR374" s="39">
        <f t="shared" si="53"/>
        <v>1470</v>
      </c>
      <c r="AS374" s="38"/>
      <c r="AT374" s="39" t="s">
        <v>577</v>
      </c>
      <c r="AU374" s="40">
        <v>45082</v>
      </c>
      <c r="AV374" s="39">
        <f t="shared" si="54"/>
        <v>30</v>
      </c>
      <c r="AW374" s="39">
        <f t="shared" si="55"/>
        <v>1470</v>
      </c>
      <c r="AX374" s="38"/>
      <c r="AY374" s="39" t="s">
        <v>1450</v>
      </c>
      <c r="AZ374" s="40">
        <v>45382</v>
      </c>
      <c r="BA374" s="39">
        <f t="shared" si="56"/>
        <v>30</v>
      </c>
      <c r="BB374" s="39">
        <f t="shared" si="57"/>
        <v>49</v>
      </c>
      <c r="BC374" s="39">
        <f t="shared" si="58"/>
        <v>1470</v>
      </c>
      <c r="BD374" s="38"/>
      <c r="BE374" s="38" t="s">
        <v>290</v>
      </c>
      <c r="BF374" s="38" t="s">
        <v>1464</v>
      </c>
      <c r="BG374" s="39" t="s">
        <v>99</v>
      </c>
      <c r="BH374" s="38" t="s">
        <v>1003</v>
      </c>
      <c r="BI374" s="38" t="s">
        <v>100</v>
      </c>
      <c r="BJ374" s="38" t="s">
        <v>101</v>
      </c>
    </row>
    <row r="375" spans="1:62" s="25" customFormat="1" ht="12.75" customHeight="1">
      <c r="A375" s="39">
        <f t="shared" si="59"/>
        <v>373</v>
      </c>
      <c r="B375" s="38" t="s">
        <v>1468</v>
      </c>
      <c r="C375" s="65" t="s">
        <v>1223</v>
      </c>
      <c r="D375" s="39" t="s">
        <v>1469</v>
      </c>
      <c r="E375" s="65" t="s">
        <v>1470</v>
      </c>
      <c r="F375" s="39" t="s">
        <v>1224</v>
      </c>
      <c r="G375" s="39" t="s">
        <v>86</v>
      </c>
      <c r="H375" s="39" t="s">
        <v>1142</v>
      </c>
      <c r="I375" s="39" t="s">
        <v>88</v>
      </c>
      <c r="J375" s="39" t="s">
        <v>89</v>
      </c>
      <c r="K375" s="39" t="s">
        <v>90</v>
      </c>
      <c r="L375" s="39" t="s">
        <v>1138</v>
      </c>
      <c r="M375" s="39" t="s">
        <v>1138</v>
      </c>
      <c r="N375" s="63">
        <v>45149</v>
      </c>
      <c r="O375" s="57">
        <v>124</v>
      </c>
      <c r="P375" s="37">
        <v>45148</v>
      </c>
      <c r="Q375" s="37">
        <v>45150</v>
      </c>
      <c r="R375" s="37">
        <v>45148</v>
      </c>
      <c r="S375" s="39"/>
      <c r="T375" s="38"/>
      <c r="U375" s="39" t="s">
        <v>91</v>
      </c>
      <c r="V375" s="39" t="s">
        <v>121</v>
      </c>
      <c r="W375" s="39">
        <v>124</v>
      </c>
      <c r="X375" s="38">
        <v>124</v>
      </c>
      <c r="Y375" s="38"/>
      <c r="Z375" s="39" t="s">
        <v>93</v>
      </c>
      <c r="AA375" s="39">
        <v>200000</v>
      </c>
      <c r="AB375" s="40">
        <v>44918</v>
      </c>
      <c r="AC375" s="39">
        <v>25.5</v>
      </c>
      <c r="AD375" s="38"/>
      <c r="AE375" s="39">
        <v>124</v>
      </c>
      <c r="AF375" s="39" t="s">
        <v>94</v>
      </c>
      <c r="AG375" s="39" t="s">
        <v>121</v>
      </c>
      <c r="AH375" s="39">
        <v>13.18</v>
      </c>
      <c r="AI375" s="39">
        <f t="shared" si="50"/>
        <v>1634.32</v>
      </c>
      <c r="AJ375" s="38"/>
      <c r="AK375" s="39" t="s">
        <v>95</v>
      </c>
      <c r="AL375" s="39">
        <v>124</v>
      </c>
      <c r="AM375" s="39">
        <v>30</v>
      </c>
      <c r="AN375" s="39">
        <f t="shared" si="51"/>
        <v>3720</v>
      </c>
      <c r="AO375" s="39"/>
      <c r="AP375" s="39"/>
      <c r="AQ375" s="39">
        <f t="shared" si="52"/>
        <v>0</v>
      </c>
      <c r="AR375" s="39">
        <f t="shared" si="53"/>
        <v>3720</v>
      </c>
      <c r="AS375" s="38"/>
      <c r="AT375" s="39" t="s">
        <v>577</v>
      </c>
      <c r="AU375" s="40">
        <v>45082</v>
      </c>
      <c r="AV375" s="39">
        <f t="shared" si="54"/>
        <v>30</v>
      </c>
      <c r="AW375" s="39">
        <f t="shared" si="55"/>
        <v>3720</v>
      </c>
      <c r="AX375" s="38"/>
      <c r="AY375" s="39" t="s">
        <v>1450</v>
      </c>
      <c r="AZ375" s="40">
        <v>45382</v>
      </c>
      <c r="BA375" s="39">
        <f t="shared" si="56"/>
        <v>30</v>
      </c>
      <c r="BB375" s="39">
        <f t="shared" si="57"/>
        <v>124</v>
      </c>
      <c r="BC375" s="39">
        <f t="shared" si="58"/>
        <v>3720</v>
      </c>
      <c r="BD375" s="38"/>
      <c r="BE375" s="38" t="s">
        <v>294</v>
      </c>
      <c r="BF375" s="38" t="s">
        <v>1468</v>
      </c>
      <c r="BG375" s="39" t="s">
        <v>99</v>
      </c>
      <c r="BH375" s="38" t="s">
        <v>1003</v>
      </c>
      <c r="BI375" s="38" t="s">
        <v>100</v>
      </c>
      <c r="BJ375" s="38" t="s">
        <v>101</v>
      </c>
    </row>
    <row r="376" spans="1:62" s="25" customFormat="1" ht="12.75" customHeight="1">
      <c r="A376" s="39">
        <f t="shared" si="59"/>
        <v>374</v>
      </c>
      <c r="B376" s="38" t="s">
        <v>1471</v>
      </c>
      <c r="C376" s="38" t="s">
        <v>1220</v>
      </c>
      <c r="D376" s="39" t="s">
        <v>1219</v>
      </c>
      <c r="E376" s="38" t="s">
        <v>1472</v>
      </c>
      <c r="F376" s="39" t="s">
        <v>1221</v>
      </c>
      <c r="G376" s="39" t="s">
        <v>86</v>
      </c>
      <c r="H376" s="39" t="s">
        <v>1142</v>
      </c>
      <c r="I376" s="39" t="s">
        <v>88</v>
      </c>
      <c r="J376" s="39" t="s">
        <v>89</v>
      </c>
      <c r="K376" s="39" t="s">
        <v>90</v>
      </c>
      <c r="L376" s="39" t="s">
        <v>1138</v>
      </c>
      <c r="M376" s="39" t="s">
        <v>1138</v>
      </c>
      <c r="N376" s="63">
        <v>45149</v>
      </c>
      <c r="O376" s="57">
        <v>43</v>
      </c>
      <c r="P376" s="37">
        <v>45148</v>
      </c>
      <c r="Q376" s="37">
        <v>45150</v>
      </c>
      <c r="R376" s="37">
        <v>45148</v>
      </c>
      <c r="S376" s="39"/>
      <c r="T376" s="38"/>
      <c r="U376" s="39" t="s">
        <v>91</v>
      </c>
      <c r="V376" s="39" t="s">
        <v>121</v>
      </c>
      <c r="W376" s="39">
        <v>43</v>
      </c>
      <c r="X376" s="38">
        <v>43</v>
      </c>
      <c r="Y376" s="38"/>
      <c r="Z376" s="39" t="s">
        <v>93</v>
      </c>
      <c r="AA376" s="39">
        <v>200000</v>
      </c>
      <c r="AB376" s="40">
        <v>44918</v>
      </c>
      <c r="AC376" s="39">
        <v>25.5</v>
      </c>
      <c r="AD376" s="38"/>
      <c r="AE376" s="39">
        <v>43</v>
      </c>
      <c r="AF376" s="39" t="s">
        <v>94</v>
      </c>
      <c r="AG376" s="39" t="s">
        <v>121</v>
      </c>
      <c r="AH376" s="39">
        <v>13.18</v>
      </c>
      <c r="AI376" s="39">
        <f t="shared" si="50"/>
        <v>566.74</v>
      </c>
      <c r="AJ376" s="38"/>
      <c r="AK376" s="39" t="s">
        <v>95</v>
      </c>
      <c r="AL376" s="39">
        <v>43</v>
      </c>
      <c r="AM376" s="39">
        <v>30</v>
      </c>
      <c r="AN376" s="39">
        <f t="shared" si="51"/>
        <v>1290</v>
      </c>
      <c r="AO376" s="39"/>
      <c r="AP376" s="39"/>
      <c r="AQ376" s="39">
        <f t="shared" si="52"/>
        <v>0</v>
      </c>
      <c r="AR376" s="39">
        <f t="shared" si="53"/>
        <v>1290</v>
      </c>
      <c r="AS376" s="38"/>
      <c r="AT376" s="39" t="s">
        <v>577</v>
      </c>
      <c r="AU376" s="40">
        <v>45082</v>
      </c>
      <c r="AV376" s="39">
        <f t="shared" si="54"/>
        <v>30</v>
      </c>
      <c r="AW376" s="39">
        <f t="shared" si="55"/>
        <v>1290</v>
      </c>
      <c r="AX376" s="38"/>
      <c r="AY376" s="39" t="s">
        <v>1450</v>
      </c>
      <c r="AZ376" s="40">
        <v>45382</v>
      </c>
      <c r="BA376" s="39">
        <f t="shared" si="56"/>
        <v>30</v>
      </c>
      <c r="BB376" s="39">
        <f t="shared" si="57"/>
        <v>43</v>
      </c>
      <c r="BC376" s="39">
        <f t="shared" si="58"/>
        <v>1290</v>
      </c>
      <c r="BD376" s="38"/>
      <c r="BE376" s="38" t="s">
        <v>300</v>
      </c>
      <c r="BF376" s="38" t="s">
        <v>1471</v>
      </c>
      <c r="BG376" s="39" t="s">
        <v>99</v>
      </c>
      <c r="BH376" s="38" t="s">
        <v>1003</v>
      </c>
      <c r="BI376" s="38" t="s">
        <v>100</v>
      </c>
      <c r="BJ376" s="38" t="s">
        <v>101</v>
      </c>
    </row>
    <row r="377" spans="1:62" s="25" customFormat="1" ht="12.75" customHeight="1">
      <c r="A377" s="39">
        <f t="shared" si="59"/>
        <v>375</v>
      </c>
      <c r="B377" s="38" t="s">
        <v>1473</v>
      </c>
      <c r="C377" s="38" t="s">
        <v>1474</v>
      </c>
      <c r="D377" s="39" t="s">
        <v>1475</v>
      </c>
      <c r="E377" s="38" t="s">
        <v>1476</v>
      </c>
      <c r="F377" s="39" t="s">
        <v>1477</v>
      </c>
      <c r="G377" s="39" t="s">
        <v>86</v>
      </c>
      <c r="H377" s="39" t="s">
        <v>1142</v>
      </c>
      <c r="I377" s="39" t="s">
        <v>88</v>
      </c>
      <c r="J377" s="39" t="s">
        <v>89</v>
      </c>
      <c r="K377" s="39" t="s">
        <v>90</v>
      </c>
      <c r="L377" s="39" t="s">
        <v>1138</v>
      </c>
      <c r="M377" s="39" t="s">
        <v>1138</v>
      </c>
      <c r="N377" s="63">
        <v>45149</v>
      </c>
      <c r="O377" s="57">
        <v>43</v>
      </c>
      <c r="P377" s="37">
        <v>45148</v>
      </c>
      <c r="Q377" s="37">
        <v>45150</v>
      </c>
      <c r="R377" s="37">
        <v>45148</v>
      </c>
      <c r="S377" s="39"/>
      <c r="T377" s="38"/>
      <c r="U377" s="39" t="s">
        <v>91</v>
      </c>
      <c r="V377" s="39" t="s">
        <v>121</v>
      </c>
      <c r="W377" s="39">
        <v>43</v>
      </c>
      <c r="X377" s="38">
        <v>43</v>
      </c>
      <c r="Y377" s="38"/>
      <c r="Z377" s="39" t="s">
        <v>93</v>
      </c>
      <c r="AA377" s="39">
        <v>200000</v>
      </c>
      <c r="AB377" s="40">
        <v>44918</v>
      </c>
      <c r="AC377" s="39">
        <v>25.5</v>
      </c>
      <c r="AD377" s="38"/>
      <c r="AE377" s="39">
        <v>43</v>
      </c>
      <c r="AF377" s="39" t="s">
        <v>94</v>
      </c>
      <c r="AG377" s="39" t="s">
        <v>121</v>
      </c>
      <c r="AH377" s="39">
        <v>13.18</v>
      </c>
      <c r="AI377" s="39">
        <f t="shared" si="50"/>
        <v>566.74</v>
      </c>
      <c r="AJ377" s="38"/>
      <c r="AK377" s="39" t="s">
        <v>95</v>
      </c>
      <c r="AL377" s="39">
        <v>43</v>
      </c>
      <c r="AM377" s="39">
        <v>30</v>
      </c>
      <c r="AN377" s="39">
        <f t="shared" si="51"/>
        <v>1290</v>
      </c>
      <c r="AO377" s="39"/>
      <c r="AP377" s="39"/>
      <c r="AQ377" s="39">
        <f t="shared" si="52"/>
        <v>0</v>
      </c>
      <c r="AR377" s="39">
        <f t="shared" si="53"/>
        <v>1290</v>
      </c>
      <c r="AS377" s="38"/>
      <c r="AT377" s="39" t="s">
        <v>577</v>
      </c>
      <c r="AU377" s="40">
        <v>45082</v>
      </c>
      <c r="AV377" s="39">
        <f t="shared" si="54"/>
        <v>30</v>
      </c>
      <c r="AW377" s="39">
        <f t="shared" si="55"/>
        <v>1290</v>
      </c>
      <c r="AX377" s="38"/>
      <c r="AY377" s="39" t="s">
        <v>1450</v>
      </c>
      <c r="AZ377" s="40">
        <v>45382</v>
      </c>
      <c r="BA377" s="39">
        <f t="shared" si="56"/>
        <v>30</v>
      </c>
      <c r="BB377" s="39">
        <f t="shared" si="57"/>
        <v>43</v>
      </c>
      <c r="BC377" s="39">
        <f t="shared" si="58"/>
        <v>1290</v>
      </c>
      <c r="BD377" s="38"/>
      <c r="BE377" s="38" t="s">
        <v>304</v>
      </c>
      <c r="BF377" s="38" t="s">
        <v>1473</v>
      </c>
      <c r="BG377" s="39" t="s">
        <v>99</v>
      </c>
      <c r="BH377" s="38" t="s">
        <v>1003</v>
      </c>
      <c r="BI377" s="38" t="s">
        <v>100</v>
      </c>
      <c r="BJ377" s="38" t="s">
        <v>101</v>
      </c>
    </row>
    <row r="378" spans="1:62" s="25" customFormat="1" ht="12.75" customHeight="1">
      <c r="A378" s="39">
        <f t="shared" si="59"/>
        <v>376</v>
      </c>
      <c r="B378" s="38" t="s">
        <v>1478</v>
      </c>
      <c r="C378" s="38" t="s">
        <v>1479</v>
      </c>
      <c r="D378" s="39" t="s">
        <v>1150</v>
      </c>
      <c r="E378" s="38" t="s">
        <v>1480</v>
      </c>
      <c r="F378" s="39" t="s">
        <v>1481</v>
      </c>
      <c r="G378" s="39" t="s">
        <v>86</v>
      </c>
      <c r="H378" s="39" t="s">
        <v>1142</v>
      </c>
      <c r="I378" s="39" t="s">
        <v>88</v>
      </c>
      <c r="J378" s="39" t="s">
        <v>89</v>
      </c>
      <c r="K378" s="39" t="s">
        <v>90</v>
      </c>
      <c r="L378" s="39" t="s">
        <v>1138</v>
      </c>
      <c r="M378" s="39" t="s">
        <v>1138</v>
      </c>
      <c r="N378" s="63">
        <v>45149</v>
      </c>
      <c r="O378" s="57">
        <v>84</v>
      </c>
      <c r="P378" s="37">
        <v>45148</v>
      </c>
      <c r="Q378" s="37">
        <v>45150</v>
      </c>
      <c r="R378" s="37">
        <v>45148</v>
      </c>
      <c r="S378" s="39"/>
      <c r="T378" s="38"/>
      <c r="U378" s="39" t="s">
        <v>91</v>
      </c>
      <c r="V378" s="39" t="s">
        <v>121</v>
      </c>
      <c r="W378" s="39">
        <v>84</v>
      </c>
      <c r="X378" s="38">
        <v>84</v>
      </c>
      <c r="Y378" s="38"/>
      <c r="Z378" s="39" t="s">
        <v>93</v>
      </c>
      <c r="AA378" s="39">
        <v>200000</v>
      </c>
      <c r="AB378" s="40">
        <v>44918</v>
      </c>
      <c r="AC378" s="39">
        <v>25.5</v>
      </c>
      <c r="AD378" s="38"/>
      <c r="AE378" s="39">
        <v>84</v>
      </c>
      <c r="AF378" s="39" t="s">
        <v>94</v>
      </c>
      <c r="AG378" s="39" t="s">
        <v>121</v>
      </c>
      <c r="AH378" s="39">
        <v>13.18</v>
      </c>
      <c r="AI378" s="39">
        <f t="shared" si="50"/>
        <v>1107.1199999999999</v>
      </c>
      <c r="AJ378" s="38"/>
      <c r="AK378" s="39" t="s">
        <v>95</v>
      </c>
      <c r="AL378" s="39">
        <v>84</v>
      </c>
      <c r="AM378" s="39">
        <v>30</v>
      </c>
      <c r="AN378" s="39">
        <f t="shared" si="51"/>
        <v>2520</v>
      </c>
      <c r="AO378" s="39"/>
      <c r="AP378" s="39"/>
      <c r="AQ378" s="39">
        <f t="shared" si="52"/>
        <v>0</v>
      </c>
      <c r="AR378" s="39">
        <f t="shared" si="53"/>
        <v>2520</v>
      </c>
      <c r="AS378" s="38"/>
      <c r="AT378" s="39" t="s">
        <v>577</v>
      </c>
      <c r="AU378" s="40">
        <v>45082</v>
      </c>
      <c r="AV378" s="39">
        <f t="shared" si="54"/>
        <v>30</v>
      </c>
      <c r="AW378" s="39">
        <f t="shared" si="55"/>
        <v>2520</v>
      </c>
      <c r="AX378" s="38"/>
      <c r="AY378" s="39" t="s">
        <v>1450</v>
      </c>
      <c r="AZ378" s="40">
        <v>45382</v>
      </c>
      <c r="BA378" s="39">
        <f t="shared" si="56"/>
        <v>30</v>
      </c>
      <c r="BB378" s="39">
        <f t="shared" si="57"/>
        <v>84</v>
      </c>
      <c r="BC378" s="39">
        <f t="shared" si="58"/>
        <v>2520</v>
      </c>
      <c r="BD378" s="38"/>
      <c r="BE378" s="38" t="s">
        <v>308</v>
      </c>
      <c r="BF378" s="38" t="s">
        <v>1478</v>
      </c>
      <c r="BG378" s="39" t="s">
        <v>99</v>
      </c>
      <c r="BH378" s="38" t="s">
        <v>1003</v>
      </c>
      <c r="BI378" s="38" t="s">
        <v>100</v>
      </c>
      <c r="BJ378" s="38" t="s">
        <v>101</v>
      </c>
    </row>
    <row r="379" spans="1:62" s="25" customFormat="1" ht="12.75" customHeight="1">
      <c r="A379" s="39">
        <f t="shared" si="59"/>
        <v>377</v>
      </c>
      <c r="B379" s="38" t="s">
        <v>1482</v>
      </c>
      <c r="C379" s="38" t="s">
        <v>1160</v>
      </c>
      <c r="D379" s="39" t="s">
        <v>1161</v>
      </c>
      <c r="E379" s="38" t="s">
        <v>1483</v>
      </c>
      <c r="F379" s="39" t="s">
        <v>1484</v>
      </c>
      <c r="G379" s="39" t="s">
        <v>86</v>
      </c>
      <c r="H379" s="39" t="s">
        <v>1142</v>
      </c>
      <c r="I379" s="39" t="s">
        <v>88</v>
      </c>
      <c r="J379" s="39" t="s">
        <v>89</v>
      </c>
      <c r="K379" s="39" t="s">
        <v>90</v>
      </c>
      <c r="L379" s="39" t="s">
        <v>1138</v>
      </c>
      <c r="M379" s="39" t="s">
        <v>1138</v>
      </c>
      <c r="N379" s="63">
        <v>45149</v>
      </c>
      <c r="O379" s="57">
        <v>295</v>
      </c>
      <c r="P379" s="37">
        <v>45148</v>
      </c>
      <c r="Q379" s="37">
        <v>45150</v>
      </c>
      <c r="R379" s="37">
        <v>45148</v>
      </c>
      <c r="S379" s="39"/>
      <c r="T379" s="38"/>
      <c r="U379" s="39" t="s">
        <v>91</v>
      </c>
      <c r="V379" s="39" t="s">
        <v>121</v>
      </c>
      <c r="W379" s="39">
        <v>295</v>
      </c>
      <c r="X379" s="38">
        <v>295</v>
      </c>
      <c r="Y379" s="38"/>
      <c r="Z379" s="39" t="s">
        <v>93</v>
      </c>
      <c r="AA379" s="39">
        <v>200000</v>
      </c>
      <c r="AB379" s="40">
        <v>44918</v>
      </c>
      <c r="AC379" s="39">
        <v>25.5</v>
      </c>
      <c r="AD379" s="38"/>
      <c r="AE379" s="39">
        <v>295</v>
      </c>
      <c r="AF379" s="39" t="s">
        <v>94</v>
      </c>
      <c r="AG379" s="39" t="s">
        <v>121</v>
      </c>
      <c r="AH379" s="39">
        <v>13.18</v>
      </c>
      <c r="AI379" s="39">
        <f t="shared" si="50"/>
        <v>3888.1</v>
      </c>
      <c r="AJ379" s="38"/>
      <c r="AK379" s="39" t="s">
        <v>95</v>
      </c>
      <c r="AL379" s="39">
        <v>295</v>
      </c>
      <c r="AM379" s="39">
        <v>30</v>
      </c>
      <c r="AN379" s="39">
        <f t="shared" si="51"/>
        <v>8850</v>
      </c>
      <c r="AO379" s="39"/>
      <c r="AP379" s="39"/>
      <c r="AQ379" s="39">
        <f t="shared" si="52"/>
        <v>0</v>
      </c>
      <c r="AR379" s="39">
        <f t="shared" si="53"/>
        <v>8850</v>
      </c>
      <c r="AS379" s="38"/>
      <c r="AT379" s="39" t="s">
        <v>577</v>
      </c>
      <c r="AU379" s="40">
        <v>45082</v>
      </c>
      <c r="AV379" s="39">
        <f t="shared" si="54"/>
        <v>30</v>
      </c>
      <c r="AW379" s="39">
        <f t="shared" si="55"/>
        <v>8850</v>
      </c>
      <c r="AX379" s="38"/>
      <c r="AY379" s="39" t="s">
        <v>1450</v>
      </c>
      <c r="AZ379" s="40">
        <v>45382</v>
      </c>
      <c r="BA379" s="39">
        <f t="shared" si="56"/>
        <v>30</v>
      </c>
      <c r="BB379" s="39">
        <f t="shared" si="57"/>
        <v>295</v>
      </c>
      <c r="BC379" s="39">
        <f t="shared" si="58"/>
        <v>8850</v>
      </c>
      <c r="BD379" s="38"/>
      <c r="BE379" s="38" t="s">
        <v>312</v>
      </c>
      <c r="BF379" s="38" t="s">
        <v>1482</v>
      </c>
      <c r="BG379" s="39" t="s">
        <v>99</v>
      </c>
      <c r="BH379" s="38" t="s">
        <v>1003</v>
      </c>
      <c r="BI379" s="38" t="s">
        <v>100</v>
      </c>
      <c r="BJ379" s="38" t="s">
        <v>101</v>
      </c>
    </row>
    <row r="380" spans="1:62" s="25" customFormat="1" ht="12.75" customHeight="1">
      <c r="A380" s="39">
        <f t="shared" si="59"/>
        <v>378</v>
      </c>
      <c r="B380" s="38" t="s">
        <v>1485</v>
      </c>
      <c r="C380" s="38" t="s">
        <v>1262</v>
      </c>
      <c r="D380" s="39" t="s">
        <v>1486</v>
      </c>
      <c r="E380" s="38" t="s">
        <v>1487</v>
      </c>
      <c r="F380" s="39" t="s">
        <v>1263</v>
      </c>
      <c r="G380" s="39" t="s">
        <v>86</v>
      </c>
      <c r="H380" s="39" t="s">
        <v>1142</v>
      </c>
      <c r="I380" s="39" t="s">
        <v>88</v>
      </c>
      <c r="J380" s="39" t="s">
        <v>89</v>
      </c>
      <c r="K380" s="39" t="s">
        <v>90</v>
      </c>
      <c r="L380" s="39" t="s">
        <v>1138</v>
      </c>
      <c r="M380" s="39" t="s">
        <v>1138</v>
      </c>
      <c r="N380" s="63">
        <v>45149</v>
      </c>
      <c r="O380" s="57">
        <v>54</v>
      </c>
      <c r="P380" s="37">
        <v>45148</v>
      </c>
      <c r="Q380" s="37">
        <v>45150</v>
      </c>
      <c r="R380" s="37">
        <v>45148</v>
      </c>
      <c r="S380" s="39"/>
      <c r="T380" s="38"/>
      <c r="U380" s="39" t="s">
        <v>91</v>
      </c>
      <c r="V380" s="39" t="s">
        <v>121</v>
      </c>
      <c r="W380" s="39">
        <v>54</v>
      </c>
      <c r="X380" s="38">
        <v>54</v>
      </c>
      <c r="Y380" s="38"/>
      <c r="Z380" s="39" t="s">
        <v>93</v>
      </c>
      <c r="AA380" s="39">
        <v>200000</v>
      </c>
      <c r="AB380" s="40">
        <v>44918</v>
      </c>
      <c r="AC380" s="39">
        <v>25.5</v>
      </c>
      <c r="AD380" s="38"/>
      <c r="AE380" s="39">
        <v>54</v>
      </c>
      <c r="AF380" s="39" t="s">
        <v>94</v>
      </c>
      <c r="AG380" s="39" t="s">
        <v>121</v>
      </c>
      <c r="AH380" s="39">
        <v>13.18</v>
      </c>
      <c r="AI380" s="39">
        <f t="shared" si="50"/>
        <v>711.72</v>
      </c>
      <c r="AJ380" s="38"/>
      <c r="AK380" s="39" t="s">
        <v>95</v>
      </c>
      <c r="AL380" s="39">
        <v>54</v>
      </c>
      <c r="AM380" s="39">
        <v>30</v>
      </c>
      <c r="AN380" s="39">
        <f t="shared" si="51"/>
        <v>1620</v>
      </c>
      <c r="AO380" s="39"/>
      <c r="AP380" s="39"/>
      <c r="AQ380" s="39">
        <f t="shared" si="52"/>
        <v>0</v>
      </c>
      <c r="AR380" s="39">
        <f t="shared" si="53"/>
        <v>1620</v>
      </c>
      <c r="AS380" s="38"/>
      <c r="AT380" s="39" t="s">
        <v>577</v>
      </c>
      <c r="AU380" s="40">
        <v>45082</v>
      </c>
      <c r="AV380" s="39">
        <f t="shared" si="54"/>
        <v>30</v>
      </c>
      <c r="AW380" s="39">
        <f t="shared" si="55"/>
        <v>1620</v>
      </c>
      <c r="AX380" s="38"/>
      <c r="AY380" s="39" t="s">
        <v>1450</v>
      </c>
      <c r="AZ380" s="40">
        <v>45382</v>
      </c>
      <c r="BA380" s="39">
        <f t="shared" si="56"/>
        <v>30</v>
      </c>
      <c r="BB380" s="39">
        <f t="shared" si="57"/>
        <v>54</v>
      </c>
      <c r="BC380" s="39">
        <f t="shared" si="58"/>
        <v>1620</v>
      </c>
      <c r="BD380" s="38"/>
      <c r="BE380" s="38" t="s">
        <v>315</v>
      </c>
      <c r="BF380" s="38" t="s">
        <v>1485</v>
      </c>
      <c r="BG380" s="39" t="s">
        <v>99</v>
      </c>
      <c r="BH380" s="38" t="s">
        <v>1003</v>
      </c>
      <c r="BI380" s="38" t="s">
        <v>100</v>
      </c>
      <c r="BJ380" s="38" t="s">
        <v>101</v>
      </c>
    </row>
    <row r="381" spans="1:62" s="25" customFormat="1" ht="12.75" customHeight="1">
      <c r="A381" s="39">
        <f t="shared" si="59"/>
        <v>379</v>
      </c>
      <c r="B381" s="38" t="s">
        <v>1488</v>
      </c>
      <c r="C381" s="38" t="s">
        <v>1270</v>
      </c>
      <c r="D381" s="39" t="s">
        <v>1271</v>
      </c>
      <c r="E381" s="38" t="s">
        <v>1489</v>
      </c>
      <c r="F381" s="39" t="s">
        <v>1490</v>
      </c>
      <c r="G381" s="39" t="s">
        <v>86</v>
      </c>
      <c r="H381" s="39" t="s">
        <v>1142</v>
      </c>
      <c r="I381" s="39" t="s">
        <v>88</v>
      </c>
      <c r="J381" s="39" t="s">
        <v>89</v>
      </c>
      <c r="K381" s="39" t="s">
        <v>90</v>
      </c>
      <c r="L381" s="39" t="s">
        <v>1138</v>
      </c>
      <c r="M381" s="39" t="s">
        <v>1138</v>
      </c>
      <c r="N381" s="63">
        <v>45149</v>
      </c>
      <c r="O381" s="57">
        <v>31</v>
      </c>
      <c r="P381" s="37">
        <v>45148</v>
      </c>
      <c r="Q381" s="37">
        <v>45150</v>
      </c>
      <c r="R381" s="37">
        <v>45148</v>
      </c>
      <c r="S381" s="39"/>
      <c r="T381" s="38"/>
      <c r="U381" s="39" t="s">
        <v>91</v>
      </c>
      <c r="V381" s="39" t="s">
        <v>121</v>
      </c>
      <c r="W381" s="39">
        <v>31</v>
      </c>
      <c r="X381" s="38">
        <v>31</v>
      </c>
      <c r="Y381" s="38"/>
      <c r="Z381" s="39" t="s">
        <v>93</v>
      </c>
      <c r="AA381" s="39">
        <v>200000</v>
      </c>
      <c r="AB381" s="40">
        <v>44918</v>
      </c>
      <c r="AC381" s="39">
        <v>25.5</v>
      </c>
      <c r="AD381" s="38"/>
      <c r="AE381" s="39">
        <v>31</v>
      </c>
      <c r="AF381" s="39" t="s">
        <v>94</v>
      </c>
      <c r="AG381" s="39" t="s">
        <v>121</v>
      </c>
      <c r="AH381" s="39">
        <v>13.18</v>
      </c>
      <c r="AI381" s="39">
        <f t="shared" si="50"/>
        <v>408.58</v>
      </c>
      <c r="AJ381" s="38"/>
      <c r="AK381" s="39" t="s">
        <v>95</v>
      </c>
      <c r="AL381" s="39">
        <v>31</v>
      </c>
      <c r="AM381" s="39">
        <v>30</v>
      </c>
      <c r="AN381" s="39">
        <f t="shared" si="51"/>
        <v>930</v>
      </c>
      <c r="AO381" s="39"/>
      <c r="AP381" s="39"/>
      <c r="AQ381" s="39">
        <f t="shared" si="52"/>
        <v>0</v>
      </c>
      <c r="AR381" s="39">
        <f t="shared" si="53"/>
        <v>930</v>
      </c>
      <c r="AS381" s="38"/>
      <c r="AT381" s="39" t="s">
        <v>577</v>
      </c>
      <c r="AU381" s="40">
        <v>45082</v>
      </c>
      <c r="AV381" s="39">
        <f t="shared" si="54"/>
        <v>30</v>
      </c>
      <c r="AW381" s="39">
        <f t="shared" si="55"/>
        <v>930</v>
      </c>
      <c r="AX381" s="38"/>
      <c r="AY381" s="39" t="s">
        <v>1450</v>
      </c>
      <c r="AZ381" s="40">
        <v>45382</v>
      </c>
      <c r="BA381" s="39">
        <f t="shared" si="56"/>
        <v>30</v>
      </c>
      <c r="BB381" s="39">
        <f t="shared" si="57"/>
        <v>31</v>
      </c>
      <c r="BC381" s="39">
        <f t="shared" si="58"/>
        <v>930</v>
      </c>
      <c r="BD381" s="38"/>
      <c r="BE381" s="38" t="s">
        <v>320</v>
      </c>
      <c r="BF381" s="38" t="s">
        <v>1488</v>
      </c>
      <c r="BG381" s="39" t="s">
        <v>99</v>
      </c>
      <c r="BH381" s="38" t="s">
        <v>1003</v>
      </c>
      <c r="BI381" s="38" t="s">
        <v>100</v>
      </c>
      <c r="BJ381" s="38" t="s">
        <v>101</v>
      </c>
    </row>
    <row r="382" spans="1:62" s="25" customFormat="1" ht="12.75" customHeight="1">
      <c r="A382" s="39">
        <f t="shared" si="59"/>
        <v>380</v>
      </c>
      <c r="B382" s="38" t="s">
        <v>1491</v>
      </c>
      <c r="C382" s="38" t="s">
        <v>1272</v>
      </c>
      <c r="D382" s="39" t="s">
        <v>1492</v>
      </c>
      <c r="E382" s="38" t="s">
        <v>1493</v>
      </c>
      <c r="F382" s="39" t="s">
        <v>1273</v>
      </c>
      <c r="G382" s="39" t="s">
        <v>86</v>
      </c>
      <c r="H382" s="39" t="s">
        <v>1142</v>
      </c>
      <c r="I382" s="39" t="s">
        <v>88</v>
      </c>
      <c r="J382" s="39" t="s">
        <v>89</v>
      </c>
      <c r="K382" s="39" t="s">
        <v>90</v>
      </c>
      <c r="L382" s="39" t="s">
        <v>1138</v>
      </c>
      <c r="M382" s="39" t="s">
        <v>1138</v>
      </c>
      <c r="N382" s="63">
        <v>45149</v>
      </c>
      <c r="O382" s="57">
        <v>75</v>
      </c>
      <c r="P382" s="37">
        <v>45148</v>
      </c>
      <c r="Q382" s="37">
        <v>45150</v>
      </c>
      <c r="R382" s="37">
        <v>45148</v>
      </c>
      <c r="S382" s="39"/>
      <c r="T382" s="38"/>
      <c r="U382" s="39" t="s">
        <v>91</v>
      </c>
      <c r="V382" s="39" t="s">
        <v>121</v>
      </c>
      <c r="W382" s="39">
        <v>75</v>
      </c>
      <c r="X382" s="38">
        <v>75</v>
      </c>
      <c r="Y382" s="38"/>
      <c r="Z382" s="39" t="s">
        <v>93</v>
      </c>
      <c r="AA382" s="39">
        <v>200000</v>
      </c>
      <c r="AB382" s="40">
        <v>44918</v>
      </c>
      <c r="AC382" s="39">
        <v>25.5</v>
      </c>
      <c r="AD382" s="38"/>
      <c r="AE382" s="39">
        <v>75</v>
      </c>
      <c r="AF382" s="39" t="s">
        <v>94</v>
      </c>
      <c r="AG382" s="39" t="s">
        <v>121</v>
      </c>
      <c r="AH382" s="39">
        <v>13.18</v>
      </c>
      <c r="AI382" s="39">
        <f t="shared" si="50"/>
        <v>988.5</v>
      </c>
      <c r="AJ382" s="38"/>
      <c r="AK382" s="39" t="s">
        <v>95</v>
      </c>
      <c r="AL382" s="39">
        <v>75</v>
      </c>
      <c r="AM382" s="39">
        <v>30</v>
      </c>
      <c r="AN382" s="39">
        <f t="shared" si="51"/>
        <v>2250</v>
      </c>
      <c r="AO382" s="39"/>
      <c r="AP382" s="39"/>
      <c r="AQ382" s="39">
        <f t="shared" si="52"/>
        <v>0</v>
      </c>
      <c r="AR382" s="39">
        <f t="shared" si="53"/>
        <v>2250</v>
      </c>
      <c r="AS382" s="38"/>
      <c r="AT382" s="39" t="s">
        <v>577</v>
      </c>
      <c r="AU382" s="40">
        <v>45082</v>
      </c>
      <c r="AV382" s="39">
        <f t="shared" si="54"/>
        <v>30</v>
      </c>
      <c r="AW382" s="39">
        <f t="shared" si="55"/>
        <v>2250</v>
      </c>
      <c r="AX382" s="38"/>
      <c r="AY382" s="39" t="s">
        <v>1450</v>
      </c>
      <c r="AZ382" s="40">
        <v>45382</v>
      </c>
      <c r="BA382" s="39">
        <f t="shared" si="56"/>
        <v>30</v>
      </c>
      <c r="BB382" s="39">
        <f t="shared" si="57"/>
        <v>75</v>
      </c>
      <c r="BC382" s="39">
        <f t="shared" si="58"/>
        <v>2250</v>
      </c>
      <c r="BD382" s="38"/>
      <c r="BE382" s="38" t="s">
        <v>326</v>
      </c>
      <c r="BF382" s="38" t="s">
        <v>1491</v>
      </c>
      <c r="BG382" s="39" t="s">
        <v>99</v>
      </c>
      <c r="BH382" s="38" t="s">
        <v>1003</v>
      </c>
      <c r="BI382" s="38" t="s">
        <v>100</v>
      </c>
      <c r="BJ382" s="38" t="s">
        <v>101</v>
      </c>
    </row>
    <row r="383" spans="1:62" s="25" customFormat="1" ht="12.75" customHeight="1">
      <c r="A383" s="39">
        <f t="shared" si="59"/>
        <v>381</v>
      </c>
      <c r="B383" s="38" t="s">
        <v>1494</v>
      </c>
      <c r="C383" s="38" t="s">
        <v>1265</v>
      </c>
      <c r="D383" s="39" t="s">
        <v>1266</v>
      </c>
      <c r="E383" s="38" t="s">
        <v>1495</v>
      </c>
      <c r="F383" s="39" t="s">
        <v>1496</v>
      </c>
      <c r="G383" s="39" t="s">
        <v>86</v>
      </c>
      <c r="H383" s="39" t="s">
        <v>1142</v>
      </c>
      <c r="I383" s="39" t="s">
        <v>88</v>
      </c>
      <c r="J383" s="39" t="s">
        <v>89</v>
      </c>
      <c r="K383" s="39" t="s">
        <v>90</v>
      </c>
      <c r="L383" s="39" t="s">
        <v>1138</v>
      </c>
      <c r="M383" s="39" t="s">
        <v>1138</v>
      </c>
      <c r="N383" s="63">
        <v>45149</v>
      </c>
      <c r="O383" s="57">
        <v>191</v>
      </c>
      <c r="P383" s="37">
        <v>45148</v>
      </c>
      <c r="Q383" s="37">
        <v>45150</v>
      </c>
      <c r="R383" s="37">
        <v>45148</v>
      </c>
      <c r="S383" s="39"/>
      <c r="T383" s="38"/>
      <c r="U383" s="39" t="s">
        <v>91</v>
      </c>
      <c r="V383" s="39" t="s">
        <v>121</v>
      </c>
      <c r="W383" s="39">
        <v>191</v>
      </c>
      <c r="X383" s="38">
        <v>191</v>
      </c>
      <c r="Y383" s="38"/>
      <c r="Z383" s="39" t="s">
        <v>93</v>
      </c>
      <c r="AA383" s="39">
        <v>200000</v>
      </c>
      <c r="AB383" s="40">
        <v>44918</v>
      </c>
      <c r="AC383" s="39">
        <v>25.5</v>
      </c>
      <c r="AD383" s="38"/>
      <c r="AE383" s="39">
        <v>191</v>
      </c>
      <c r="AF383" s="39" t="s">
        <v>94</v>
      </c>
      <c r="AG383" s="39" t="s">
        <v>121</v>
      </c>
      <c r="AH383" s="39">
        <v>13.18</v>
      </c>
      <c r="AI383" s="39">
        <f t="shared" si="50"/>
        <v>2517.38</v>
      </c>
      <c r="AJ383" s="38"/>
      <c r="AK383" s="39" t="s">
        <v>95</v>
      </c>
      <c r="AL383" s="39">
        <v>191</v>
      </c>
      <c r="AM383" s="39">
        <v>30</v>
      </c>
      <c r="AN383" s="39">
        <f t="shared" si="51"/>
        <v>5730</v>
      </c>
      <c r="AO383" s="39"/>
      <c r="AP383" s="39"/>
      <c r="AQ383" s="39">
        <f t="shared" si="52"/>
        <v>0</v>
      </c>
      <c r="AR383" s="39">
        <f t="shared" si="53"/>
        <v>5730</v>
      </c>
      <c r="AS383" s="38"/>
      <c r="AT383" s="39" t="s">
        <v>577</v>
      </c>
      <c r="AU383" s="40">
        <v>45082</v>
      </c>
      <c r="AV383" s="39">
        <f t="shared" si="54"/>
        <v>30</v>
      </c>
      <c r="AW383" s="39">
        <f t="shared" si="55"/>
        <v>5730</v>
      </c>
      <c r="AX383" s="38"/>
      <c r="AY383" s="39" t="s">
        <v>1450</v>
      </c>
      <c r="AZ383" s="40">
        <v>45382</v>
      </c>
      <c r="BA383" s="39">
        <f t="shared" si="56"/>
        <v>30</v>
      </c>
      <c r="BB383" s="39">
        <f t="shared" si="57"/>
        <v>191</v>
      </c>
      <c r="BC383" s="39">
        <f t="shared" si="58"/>
        <v>5730</v>
      </c>
      <c r="BD383" s="38"/>
      <c r="BE383" s="38" t="s">
        <v>330</v>
      </c>
      <c r="BF383" s="38" t="s">
        <v>1494</v>
      </c>
      <c r="BG383" s="39" t="s">
        <v>99</v>
      </c>
      <c r="BH383" s="38" t="s">
        <v>1003</v>
      </c>
      <c r="BI383" s="38" t="s">
        <v>100</v>
      </c>
      <c r="BJ383" s="38" t="s">
        <v>101</v>
      </c>
    </row>
    <row r="384" spans="1:62" s="25" customFormat="1" ht="12.75" customHeight="1">
      <c r="A384" s="39">
        <f t="shared" si="59"/>
        <v>382</v>
      </c>
      <c r="B384" s="38" t="s">
        <v>1497</v>
      </c>
      <c r="C384" s="38" t="s">
        <v>1498</v>
      </c>
      <c r="D384" s="39" t="s">
        <v>1499</v>
      </c>
      <c r="E384" s="38" t="s">
        <v>1500</v>
      </c>
      <c r="F384" s="39" t="s">
        <v>1501</v>
      </c>
      <c r="G384" s="39" t="s">
        <v>86</v>
      </c>
      <c r="H384" s="39" t="s">
        <v>1142</v>
      </c>
      <c r="I384" s="39" t="s">
        <v>88</v>
      </c>
      <c r="J384" s="39" t="s">
        <v>89</v>
      </c>
      <c r="K384" s="39" t="s">
        <v>90</v>
      </c>
      <c r="L384" s="39" t="s">
        <v>1138</v>
      </c>
      <c r="M384" s="39" t="s">
        <v>1138</v>
      </c>
      <c r="N384" s="63">
        <v>45149</v>
      </c>
      <c r="O384" s="57">
        <v>178</v>
      </c>
      <c r="P384" s="37">
        <v>45148</v>
      </c>
      <c r="Q384" s="37">
        <v>45150</v>
      </c>
      <c r="R384" s="37">
        <v>45148</v>
      </c>
      <c r="S384" s="39"/>
      <c r="T384" s="38"/>
      <c r="U384" s="39" t="s">
        <v>91</v>
      </c>
      <c r="V384" s="39" t="s">
        <v>121</v>
      </c>
      <c r="W384" s="39">
        <v>178</v>
      </c>
      <c r="X384" s="38">
        <v>178</v>
      </c>
      <c r="Y384" s="38"/>
      <c r="Z384" s="39" t="s">
        <v>93</v>
      </c>
      <c r="AA384" s="39">
        <v>200000</v>
      </c>
      <c r="AB384" s="40">
        <v>44918</v>
      </c>
      <c r="AC384" s="39">
        <v>25.5</v>
      </c>
      <c r="AD384" s="38"/>
      <c r="AE384" s="39">
        <v>178</v>
      </c>
      <c r="AF384" s="39" t="s">
        <v>94</v>
      </c>
      <c r="AG384" s="39" t="s">
        <v>121</v>
      </c>
      <c r="AH384" s="39">
        <v>13.18</v>
      </c>
      <c r="AI384" s="39">
        <f t="shared" si="50"/>
        <v>2346.04</v>
      </c>
      <c r="AJ384" s="38"/>
      <c r="AK384" s="39" t="s">
        <v>95</v>
      </c>
      <c r="AL384" s="39">
        <v>178</v>
      </c>
      <c r="AM384" s="39">
        <v>30</v>
      </c>
      <c r="AN384" s="39">
        <f t="shared" si="51"/>
        <v>5340</v>
      </c>
      <c r="AO384" s="39"/>
      <c r="AP384" s="39"/>
      <c r="AQ384" s="39">
        <f t="shared" si="52"/>
        <v>0</v>
      </c>
      <c r="AR384" s="39">
        <f t="shared" si="53"/>
        <v>5340</v>
      </c>
      <c r="AS384" s="38"/>
      <c r="AT384" s="39" t="s">
        <v>577</v>
      </c>
      <c r="AU384" s="40">
        <v>45082</v>
      </c>
      <c r="AV384" s="39">
        <f t="shared" si="54"/>
        <v>30</v>
      </c>
      <c r="AW384" s="39">
        <f t="shared" si="55"/>
        <v>5340</v>
      </c>
      <c r="AX384" s="38"/>
      <c r="AY384" s="39" t="s">
        <v>1450</v>
      </c>
      <c r="AZ384" s="40">
        <v>45382</v>
      </c>
      <c r="BA384" s="39">
        <f t="shared" si="56"/>
        <v>30</v>
      </c>
      <c r="BB384" s="39">
        <f t="shared" si="57"/>
        <v>178</v>
      </c>
      <c r="BC384" s="39">
        <f t="shared" si="58"/>
        <v>5340</v>
      </c>
      <c r="BD384" s="38"/>
      <c r="BE384" s="38" t="s">
        <v>334</v>
      </c>
      <c r="BF384" s="38" t="s">
        <v>1497</v>
      </c>
      <c r="BG384" s="39" t="s">
        <v>99</v>
      </c>
      <c r="BH384" s="38" t="s">
        <v>1003</v>
      </c>
      <c r="BI384" s="38" t="s">
        <v>100</v>
      </c>
      <c r="BJ384" s="38" t="s">
        <v>101</v>
      </c>
    </row>
    <row r="385" spans="1:62" s="25" customFormat="1" ht="12.75" hidden="1" customHeight="1">
      <c r="A385" s="39">
        <f t="shared" si="59"/>
        <v>383</v>
      </c>
      <c r="B385" s="38" t="s">
        <v>1502</v>
      </c>
      <c r="C385" s="38" t="s">
        <v>1503</v>
      </c>
      <c r="D385" s="39"/>
      <c r="E385" s="38" t="s">
        <v>1504</v>
      </c>
      <c r="F385" s="39" t="s">
        <v>1505</v>
      </c>
      <c r="G385" s="39" t="s">
        <v>86</v>
      </c>
      <c r="H385" s="39" t="s">
        <v>1506</v>
      </c>
      <c r="I385" s="39" t="s">
        <v>88</v>
      </c>
      <c r="J385" s="39" t="s">
        <v>89</v>
      </c>
      <c r="K385" s="39" t="s">
        <v>90</v>
      </c>
      <c r="L385" s="39" t="s">
        <v>1503</v>
      </c>
      <c r="M385" s="39" t="s">
        <v>1503</v>
      </c>
      <c r="N385" s="63">
        <v>45148</v>
      </c>
      <c r="O385" s="57">
        <v>773</v>
      </c>
      <c r="P385" s="37">
        <v>45148</v>
      </c>
      <c r="Q385" s="37">
        <v>45150</v>
      </c>
      <c r="R385" s="37">
        <v>45148</v>
      </c>
      <c r="S385" s="39"/>
      <c r="T385" s="38"/>
      <c r="U385" s="39" t="s">
        <v>91</v>
      </c>
      <c r="V385" s="39" t="s">
        <v>121</v>
      </c>
      <c r="W385" s="38">
        <v>773</v>
      </c>
      <c r="X385" s="38">
        <v>773</v>
      </c>
      <c r="Y385" s="38"/>
      <c r="Z385" s="39" t="s">
        <v>93</v>
      </c>
      <c r="AA385" s="39">
        <v>200000</v>
      </c>
      <c r="AB385" s="40">
        <v>44918</v>
      </c>
      <c r="AC385" s="39">
        <v>25.5</v>
      </c>
      <c r="AD385" s="38"/>
      <c r="AE385" s="39">
        <v>773</v>
      </c>
      <c r="AF385" s="39" t="s">
        <v>94</v>
      </c>
      <c r="AG385" s="39" t="s">
        <v>121</v>
      </c>
      <c r="AH385" s="39">
        <v>13.18</v>
      </c>
      <c r="AI385" s="39">
        <f t="shared" si="50"/>
        <v>10188.14</v>
      </c>
      <c r="AJ385" s="38"/>
      <c r="AK385" s="39" t="s">
        <v>1000</v>
      </c>
      <c r="AL385" s="39">
        <v>773</v>
      </c>
      <c r="AM385" s="39">
        <v>20</v>
      </c>
      <c r="AN385" s="39">
        <f t="shared" si="51"/>
        <v>15460</v>
      </c>
      <c r="AO385" s="39"/>
      <c r="AP385" s="39"/>
      <c r="AQ385" s="39">
        <f t="shared" si="52"/>
        <v>0</v>
      </c>
      <c r="AR385" s="39">
        <f t="shared" si="53"/>
        <v>15460</v>
      </c>
      <c r="AS385" s="38"/>
      <c r="AT385" s="39" t="s">
        <v>1001</v>
      </c>
      <c r="AU385" s="40">
        <v>45114</v>
      </c>
      <c r="AV385" s="39">
        <f t="shared" si="54"/>
        <v>20</v>
      </c>
      <c r="AW385" s="39">
        <f t="shared" si="55"/>
        <v>15460</v>
      </c>
      <c r="AX385" s="38"/>
      <c r="AY385" s="38" t="s">
        <v>1507</v>
      </c>
      <c r="AZ385" s="64">
        <v>45190</v>
      </c>
      <c r="BA385" s="39">
        <f t="shared" si="56"/>
        <v>20</v>
      </c>
      <c r="BB385" s="39">
        <f t="shared" si="57"/>
        <v>773</v>
      </c>
      <c r="BC385" s="39">
        <f t="shared" si="58"/>
        <v>15460</v>
      </c>
      <c r="BD385" s="38"/>
      <c r="BE385" s="38" t="s">
        <v>98</v>
      </c>
      <c r="BF385" s="38" t="s">
        <v>1502</v>
      </c>
      <c r="BG385" s="39" t="s">
        <v>99</v>
      </c>
      <c r="BH385" s="38" t="s">
        <v>100</v>
      </c>
      <c r="BI385" s="38" t="s">
        <v>100</v>
      </c>
      <c r="BJ385" s="38" t="s">
        <v>101</v>
      </c>
    </row>
    <row r="386" spans="1:62" s="25" customFormat="1" ht="12.75" hidden="1" customHeight="1">
      <c r="A386" s="39">
        <f t="shared" si="59"/>
        <v>384</v>
      </c>
      <c r="B386" s="38" t="s">
        <v>1508</v>
      </c>
      <c r="C386" s="38" t="s">
        <v>1503</v>
      </c>
      <c r="D386" s="39"/>
      <c r="E386" s="38" t="s">
        <v>1509</v>
      </c>
      <c r="F386" s="39" t="s">
        <v>1510</v>
      </c>
      <c r="G386" s="39" t="s">
        <v>86</v>
      </c>
      <c r="H386" s="39" t="s">
        <v>1506</v>
      </c>
      <c r="I386" s="39" t="s">
        <v>88</v>
      </c>
      <c r="J386" s="39" t="s">
        <v>89</v>
      </c>
      <c r="K386" s="39" t="s">
        <v>90</v>
      </c>
      <c r="L386" s="39" t="s">
        <v>1503</v>
      </c>
      <c r="M386" s="39" t="s">
        <v>1503</v>
      </c>
      <c r="N386" s="63">
        <v>45148</v>
      </c>
      <c r="O386" s="57">
        <v>906</v>
      </c>
      <c r="P386" s="37">
        <v>45148</v>
      </c>
      <c r="Q386" s="37">
        <v>45150</v>
      </c>
      <c r="R386" s="37">
        <v>45148</v>
      </c>
      <c r="S386" s="39"/>
      <c r="T386" s="38"/>
      <c r="U386" s="39" t="s">
        <v>91</v>
      </c>
      <c r="V386" s="39" t="s">
        <v>92</v>
      </c>
      <c r="W386" s="38">
        <v>906</v>
      </c>
      <c r="X386" s="38">
        <v>906</v>
      </c>
      <c r="Y386" s="38"/>
      <c r="Z386" s="39" t="s">
        <v>93</v>
      </c>
      <c r="AA386" s="39">
        <v>150000</v>
      </c>
      <c r="AB386" s="40">
        <v>44918</v>
      </c>
      <c r="AC386" s="39">
        <v>30.5</v>
      </c>
      <c r="AD386" s="38"/>
      <c r="AE386" s="39">
        <v>906</v>
      </c>
      <c r="AF386" s="39" t="s">
        <v>94</v>
      </c>
      <c r="AG386" s="39" t="s">
        <v>92</v>
      </c>
      <c r="AH386" s="39">
        <v>29.43</v>
      </c>
      <c r="AI386" s="39">
        <f t="shared" si="50"/>
        <v>26663.579999999998</v>
      </c>
      <c r="AJ386" s="38"/>
      <c r="AK386" s="39" t="s">
        <v>1000</v>
      </c>
      <c r="AL386" s="39">
        <v>906</v>
      </c>
      <c r="AM386" s="39">
        <v>20</v>
      </c>
      <c r="AN386" s="39">
        <f t="shared" si="51"/>
        <v>18120</v>
      </c>
      <c r="AO386" s="39"/>
      <c r="AP386" s="39"/>
      <c r="AQ386" s="39">
        <f t="shared" si="52"/>
        <v>0</v>
      </c>
      <c r="AR386" s="39">
        <f t="shared" si="53"/>
        <v>18120</v>
      </c>
      <c r="AS386" s="38"/>
      <c r="AT386" s="39" t="s">
        <v>1001</v>
      </c>
      <c r="AU386" s="40">
        <v>45114</v>
      </c>
      <c r="AV386" s="39">
        <f t="shared" si="54"/>
        <v>20</v>
      </c>
      <c r="AW386" s="39">
        <f t="shared" si="55"/>
        <v>18120</v>
      </c>
      <c r="AX386" s="38"/>
      <c r="AY386" s="38" t="s">
        <v>1507</v>
      </c>
      <c r="AZ386" s="64">
        <v>45190</v>
      </c>
      <c r="BA386" s="39">
        <f t="shared" si="56"/>
        <v>20</v>
      </c>
      <c r="BB386" s="39">
        <f t="shared" si="57"/>
        <v>906</v>
      </c>
      <c r="BC386" s="39">
        <f t="shared" si="58"/>
        <v>18120</v>
      </c>
      <c r="BD386" s="38"/>
      <c r="BE386" s="38" t="s">
        <v>107</v>
      </c>
      <c r="BF386" s="38" t="s">
        <v>1508</v>
      </c>
      <c r="BG386" s="39" t="s">
        <v>99</v>
      </c>
      <c r="BH386" s="38" t="s">
        <v>100</v>
      </c>
      <c r="BI386" s="38" t="s">
        <v>100</v>
      </c>
      <c r="BJ386" s="38" t="s">
        <v>101</v>
      </c>
    </row>
    <row r="387" spans="1:62" s="25" customFormat="1" ht="12.75" hidden="1" customHeight="1">
      <c r="A387" s="39">
        <f t="shared" si="59"/>
        <v>385</v>
      </c>
      <c r="B387" s="38" t="s">
        <v>1511</v>
      </c>
      <c r="C387" s="38" t="s">
        <v>1503</v>
      </c>
      <c r="D387" s="39"/>
      <c r="E387" s="38" t="s">
        <v>1512</v>
      </c>
      <c r="F387" s="39" t="s">
        <v>1513</v>
      </c>
      <c r="G387" s="39" t="s">
        <v>86</v>
      </c>
      <c r="H387" s="39" t="s">
        <v>1506</v>
      </c>
      <c r="I387" s="39" t="s">
        <v>88</v>
      </c>
      <c r="J387" s="39" t="s">
        <v>89</v>
      </c>
      <c r="K387" s="39" t="s">
        <v>90</v>
      </c>
      <c r="L387" s="39" t="s">
        <v>1503</v>
      </c>
      <c r="M387" s="39" t="s">
        <v>1503</v>
      </c>
      <c r="N387" s="63">
        <v>45148</v>
      </c>
      <c r="O387" s="57">
        <v>447</v>
      </c>
      <c r="P387" s="37">
        <v>45148</v>
      </c>
      <c r="Q387" s="37">
        <v>45150</v>
      </c>
      <c r="R387" s="37">
        <v>45148</v>
      </c>
      <c r="S387" s="39"/>
      <c r="T387" s="38"/>
      <c r="U387" s="39" t="s">
        <v>91</v>
      </c>
      <c r="V387" s="39" t="s">
        <v>92</v>
      </c>
      <c r="W387" s="38">
        <v>447</v>
      </c>
      <c r="X387" s="38">
        <v>447</v>
      </c>
      <c r="Y387" s="38"/>
      <c r="Z387" s="39" t="s">
        <v>93</v>
      </c>
      <c r="AA387" s="39">
        <v>150000</v>
      </c>
      <c r="AB387" s="40">
        <v>44918</v>
      </c>
      <c r="AC387" s="39">
        <v>30.5</v>
      </c>
      <c r="AD387" s="38"/>
      <c r="AE387" s="39">
        <v>447</v>
      </c>
      <c r="AF387" s="39" t="s">
        <v>94</v>
      </c>
      <c r="AG387" s="39" t="s">
        <v>92</v>
      </c>
      <c r="AH387" s="39">
        <v>29.43</v>
      </c>
      <c r="AI387" s="39">
        <f t="shared" ref="AI387:AI450" si="60">IF(AE387&lt;&gt;"",AH387*AE387,0)</f>
        <v>13155.21</v>
      </c>
      <c r="AJ387" s="38"/>
      <c r="AK387" s="39" t="s">
        <v>1000</v>
      </c>
      <c r="AL387" s="39">
        <v>447</v>
      </c>
      <c r="AM387" s="39">
        <v>20</v>
      </c>
      <c r="AN387" s="39">
        <f t="shared" ref="AN387:AN450" si="61">IF(AL387&lt;&gt;"",AM387*AL387,0)</f>
        <v>8940</v>
      </c>
      <c r="AO387" s="39"/>
      <c r="AP387" s="39"/>
      <c r="AQ387" s="39">
        <f t="shared" ref="AQ387:AQ450" si="62">IF(AO387&lt;&gt;"",AP387*AO387,0)</f>
        <v>0</v>
      </c>
      <c r="AR387" s="39">
        <f t="shared" ref="AR387:AR450" si="63">AQ387+AN387</f>
        <v>8940</v>
      </c>
      <c r="AS387" s="38"/>
      <c r="AT387" s="39" t="s">
        <v>1001</v>
      </c>
      <c r="AU387" s="40">
        <v>45114</v>
      </c>
      <c r="AV387" s="39">
        <f t="shared" ref="AV387:AV450" si="64">AM387</f>
        <v>20</v>
      </c>
      <c r="AW387" s="39">
        <f t="shared" ref="AW387:AW450" si="65">AV387*AL387</f>
        <v>8940</v>
      </c>
      <c r="AX387" s="38"/>
      <c r="AY387" s="38" t="s">
        <v>1507</v>
      </c>
      <c r="AZ387" s="64">
        <v>45190</v>
      </c>
      <c r="BA387" s="39">
        <f t="shared" ref="BA387:BA450" si="66">AM387</f>
        <v>20</v>
      </c>
      <c r="BB387" s="39">
        <f t="shared" ref="BB387:BB450" si="67">AL387</f>
        <v>447</v>
      </c>
      <c r="BC387" s="39">
        <f t="shared" ref="BC387:BC450" si="68">IF(BB387&lt;&gt;"",BB387*BA387,0)</f>
        <v>8940</v>
      </c>
      <c r="BD387" s="38"/>
      <c r="BE387" s="38" t="s">
        <v>113</v>
      </c>
      <c r="BF387" s="38" t="s">
        <v>1511</v>
      </c>
      <c r="BG387" s="39" t="s">
        <v>99</v>
      </c>
      <c r="BH387" s="38" t="s">
        <v>100</v>
      </c>
      <c r="BI387" s="38" t="s">
        <v>100</v>
      </c>
      <c r="BJ387" s="38" t="s">
        <v>101</v>
      </c>
    </row>
    <row r="388" spans="1:62" s="25" customFormat="1" ht="12.75" hidden="1" customHeight="1">
      <c r="A388" s="39">
        <f t="shared" ref="A388:A451" si="69">A387+1</f>
        <v>386</v>
      </c>
      <c r="B388" s="38" t="s">
        <v>1514</v>
      </c>
      <c r="C388" s="38" t="s">
        <v>1515</v>
      </c>
      <c r="D388" s="39" t="s">
        <v>1516</v>
      </c>
      <c r="E388" s="38" t="s">
        <v>1517</v>
      </c>
      <c r="F388" s="39" t="s">
        <v>1518</v>
      </c>
      <c r="G388" s="39" t="s">
        <v>86</v>
      </c>
      <c r="H388" s="39" t="s">
        <v>1506</v>
      </c>
      <c r="I388" s="39" t="s">
        <v>88</v>
      </c>
      <c r="J388" s="39" t="s">
        <v>89</v>
      </c>
      <c r="K388" s="39" t="s">
        <v>90</v>
      </c>
      <c r="L388" s="39" t="s">
        <v>1503</v>
      </c>
      <c r="M388" s="39" t="s">
        <v>1503</v>
      </c>
      <c r="N388" s="63">
        <v>45148</v>
      </c>
      <c r="O388" s="57">
        <v>182</v>
      </c>
      <c r="P388" s="37">
        <v>45148</v>
      </c>
      <c r="Q388" s="37">
        <v>45150</v>
      </c>
      <c r="R388" s="37">
        <v>45148</v>
      </c>
      <c r="S388" s="39"/>
      <c r="T388" s="38"/>
      <c r="U388" s="39" t="s">
        <v>91</v>
      </c>
      <c r="V388" s="39" t="s">
        <v>121</v>
      </c>
      <c r="W388" s="38">
        <v>182</v>
      </c>
      <c r="X388" s="38">
        <v>182</v>
      </c>
      <c r="Y388" s="38"/>
      <c r="Z388" s="39" t="s">
        <v>93</v>
      </c>
      <c r="AA388" s="39">
        <v>200000</v>
      </c>
      <c r="AB388" s="40">
        <v>44918</v>
      </c>
      <c r="AC388" s="39">
        <v>25.5</v>
      </c>
      <c r="AD388" s="38"/>
      <c r="AE388" s="39">
        <v>182</v>
      </c>
      <c r="AF388" s="39" t="s">
        <v>94</v>
      </c>
      <c r="AG388" s="39" t="s">
        <v>121</v>
      </c>
      <c r="AH388" s="39">
        <v>13.18</v>
      </c>
      <c r="AI388" s="39">
        <f t="shared" si="60"/>
        <v>2398.7599999999998</v>
      </c>
      <c r="AJ388" s="38"/>
      <c r="AK388" s="39" t="s">
        <v>1000</v>
      </c>
      <c r="AL388" s="39">
        <v>182</v>
      </c>
      <c r="AM388" s="39">
        <v>20</v>
      </c>
      <c r="AN388" s="39">
        <f t="shared" si="61"/>
        <v>3640</v>
      </c>
      <c r="AO388" s="39"/>
      <c r="AP388" s="39"/>
      <c r="AQ388" s="39">
        <f t="shared" si="62"/>
        <v>0</v>
      </c>
      <c r="AR388" s="39">
        <f t="shared" si="63"/>
        <v>3640</v>
      </c>
      <c r="AS388" s="38"/>
      <c r="AT388" s="39" t="s">
        <v>1001</v>
      </c>
      <c r="AU388" s="40">
        <v>45114</v>
      </c>
      <c r="AV388" s="39">
        <f t="shared" si="64"/>
        <v>20</v>
      </c>
      <c r="AW388" s="39">
        <f t="shared" si="65"/>
        <v>3640</v>
      </c>
      <c r="AX388" s="38"/>
      <c r="AY388" s="38" t="s">
        <v>1507</v>
      </c>
      <c r="AZ388" s="64">
        <v>45190</v>
      </c>
      <c r="BA388" s="39">
        <f t="shared" si="66"/>
        <v>20</v>
      </c>
      <c r="BB388" s="39">
        <f t="shared" si="67"/>
        <v>182</v>
      </c>
      <c r="BC388" s="39">
        <f t="shared" si="68"/>
        <v>3640</v>
      </c>
      <c r="BD388" s="38"/>
      <c r="BE388" s="38" t="s">
        <v>117</v>
      </c>
      <c r="BF388" s="38" t="s">
        <v>1514</v>
      </c>
      <c r="BG388" s="39" t="s">
        <v>99</v>
      </c>
      <c r="BH388" s="38" t="s">
        <v>100</v>
      </c>
      <c r="BI388" s="38" t="s">
        <v>100</v>
      </c>
      <c r="BJ388" s="38" t="s">
        <v>101</v>
      </c>
    </row>
    <row r="389" spans="1:62" s="25" customFormat="1" ht="12.75" hidden="1" customHeight="1">
      <c r="A389" s="39">
        <f t="shared" si="69"/>
        <v>387</v>
      </c>
      <c r="B389" s="38" t="s">
        <v>1519</v>
      </c>
      <c r="C389" s="38" t="s">
        <v>1520</v>
      </c>
      <c r="D389" s="39" t="s">
        <v>1516</v>
      </c>
      <c r="E389" s="38" t="s">
        <v>1521</v>
      </c>
      <c r="F389" s="39" t="s">
        <v>1522</v>
      </c>
      <c r="G389" s="39" t="s">
        <v>86</v>
      </c>
      <c r="H389" s="39" t="s">
        <v>1506</v>
      </c>
      <c r="I389" s="39" t="s">
        <v>88</v>
      </c>
      <c r="J389" s="39" t="s">
        <v>89</v>
      </c>
      <c r="K389" s="39" t="s">
        <v>90</v>
      </c>
      <c r="L389" s="39" t="s">
        <v>1503</v>
      </c>
      <c r="M389" s="39" t="s">
        <v>1503</v>
      </c>
      <c r="N389" s="63">
        <v>45148</v>
      </c>
      <c r="O389" s="57">
        <v>48</v>
      </c>
      <c r="P389" s="37">
        <v>45148</v>
      </c>
      <c r="Q389" s="37">
        <v>45150</v>
      </c>
      <c r="R389" s="37">
        <v>45148</v>
      </c>
      <c r="S389" s="39"/>
      <c r="T389" s="38"/>
      <c r="U389" s="39" t="s">
        <v>91</v>
      </c>
      <c r="V389" s="39" t="s">
        <v>121</v>
      </c>
      <c r="W389" s="38">
        <v>48</v>
      </c>
      <c r="X389" s="38">
        <v>48</v>
      </c>
      <c r="Y389" s="38"/>
      <c r="Z389" s="39" t="s">
        <v>93</v>
      </c>
      <c r="AA389" s="39">
        <v>200000</v>
      </c>
      <c r="AB389" s="40">
        <v>44918</v>
      </c>
      <c r="AC389" s="39">
        <v>25.5</v>
      </c>
      <c r="AD389" s="38"/>
      <c r="AE389" s="39">
        <v>48</v>
      </c>
      <c r="AF389" s="39" t="s">
        <v>94</v>
      </c>
      <c r="AG389" s="39" t="s">
        <v>121</v>
      </c>
      <c r="AH389" s="39">
        <v>13.18</v>
      </c>
      <c r="AI389" s="39">
        <f t="shared" si="60"/>
        <v>632.64</v>
      </c>
      <c r="AJ389" s="38"/>
      <c r="AK389" s="39" t="s">
        <v>1000</v>
      </c>
      <c r="AL389" s="39">
        <v>48</v>
      </c>
      <c r="AM389" s="39">
        <v>20</v>
      </c>
      <c r="AN389" s="39">
        <f t="shared" si="61"/>
        <v>960</v>
      </c>
      <c r="AO389" s="39"/>
      <c r="AP389" s="39"/>
      <c r="AQ389" s="39">
        <f t="shared" si="62"/>
        <v>0</v>
      </c>
      <c r="AR389" s="39">
        <f t="shared" si="63"/>
        <v>960</v>
      </c>
      <c r="AS389" s="38"/>
      <c r="AT389" s="39" t="s">
        <v>1001</v>
      </c>
      <c r="AU389" s="40">
        <v>45114</v>
      </c>
      <c r="AV389" s="39">
        <f t="shared" si="64"/>
        <v>20</v>
      </c>
      <c r="AW389" s="39">
        <f t="shared" si="65"/>
        <v>960</v>
      </c>
      <c r="AX389" s="38"/>
      <c r="AY389" s="38" t="s">
        <v>1507</v>
      </c>
      <c r="AZ389" s="64">
        <v>45190</v>
      </c>
      <c r="BA389" s="39">
        <f t="shared" si="66"/>
        <v>20</v>
      </c>
      <c r="BB389" s="39">
        <f t="shared" si="67"/>
        <v>48</v>
      </c>
      <c r="BC389" s="39">
        <f t="shared" si="68"/>
        <v>960</v>
      </c>
      <c r="BD389" s="38"/>
      <c r="BE389" s="38" t="s">
        <v>122</v>
      </c>
      <c r="BF389" s="38" t="s">
        <v>1519</v>
      </c>
      <c r="BG389" s="39" t="s">
        <v>99</v>
      </c>
      <c r="BH389" s="38" t="s">
        <v>100</v>
      </c>
      <c r="BI389" s="38" t="s">
        <v>100</v>
      </c>
      <c r="BJ389" s="38" t="s">
        <v>101</v>
      </c>
    </row>
    <row r="390" spans="1:62" s="25" customFormat="1" ht="12.75" hidden="1" customHeight="1">
      <c r="A390" s="39">
        <f t="shared" si="69"/>
        <v>388</v>
      </c>
      <c r="B390" s="38" t="s">
        <v>1523</v>
      </c>
      <c r="C390" s="38" t="s">
        <v>1524</v>
      </c>
      <c r="D390" s="39" t="s">
        <v>1525</v>
      </c>
      <c r="E390" s="38" t="s">
        <v>1526</v>
      </c>
      <c r="F390" s="39" t="s">
        <v>1527</v>
      </c>
      <c r="G390" s="39" t="s">
        <v>86</v>
      </c>
      <c r="H390" s="39" t="s">
        <v>1506</v>
      </c>
      <c r="I390" s="39" t="s">
        <v>88</v>
      </c>
      <c r="J390" s="39" t="s">
        <v>89</v>
      </c>
      <c r="K390" s="39" t="s">
        <v>90</v>
      </c>
      <c r="L390" s="39" t="s">
        <v>1503</v>
      </c>
      <c r="M390" s="39" t="s">
        <v>1503</v>
      </c>
      <c r="N390" s="63">
        <v>45148</v>
      </c>
      <c r="O390" s="57">
        <v>101</v>
      </c>
      <c r="P390" s="37">
        <v>45148</v>
      </c>
      <c r="Q390" s="37">
        <v>45150</v>
      </c>
      <c r="R390" s="37">
        <v>45148</v>
      </c>
      <c r="S390" s="39"/>
      <c r="T390" s="38"/>
      <c r="U390" s="39" t="s">
        <v>91</v>
      </c>
      <c r="V390" s="39" t="s">
        <v>121</v>
      </c>
      <c r="W390" s="38">
        <v>101</v>
      </c>
      <c r="X390" s="38">
        <v>101</v>
      </c>
      <c r="Y390" s="38"/>
      <c r="Z390" s="39" t="s">
        <v>93</v>
      </c>
      <c r="AA390" s="39">
        <v>200000</v>
      </c>
      <c r="AB390" s="40">
        <v>44918</v>
      </c>
      <c r="AC390" s="39">
        <v>25.5</v>
      </c>
      <c r="AD390" s="38"/>
      <c r="AE390" s="39">
        <v>101</v>
      </c>
      <c r="AF390" s="39" t="s">
        <v>94</v>
      </c>
      <c r="AG390" s="39" t="s">
        <v>121</v>
      </c>
      <c r="AH390" s="39">
        <v>13.18</v>
      </c>
      <c r="AI390" s="39">
        <f t="shared" si="60"/>
        <v>1331.18</v>
      </c>
      <c r="AJ390" s="38"/>
      <c r="AK390" s="39" t="s">
        <v>1000</v>
      </c>
      <c r="AL390" s="39">
        <v>101</v>
      </c>
      <c r="AM390" s="39">
        <v>20</v>
      </c>
      <c r="AN390" s="39">
        <f t="shared" si="61"/>
        <v>2020</v>
      </c>
      <c r="AO390" s="39"/>
      <c r="AP390" s="39"/>
      <c r="AQ390" s="39">
        <f t="shared" si="62"/>
        <v>0</v>
      </c>
      <c r="AR390" s="39">
        <f t="shared" si="63"/>
        <v>2020</v>
      </c>
      <c r="AS390" s="38"/>
      <c r="AT390" s="39" t="s">
        <v>1001</v>
      </c>
      <c r="AU390" s="40">
        <v>45114</v>
      </c>
      <c r="AV390" s="39">
        <f t="shared" si="64"/>
        <v>20</v>
      </c>
      <c r="AW390" s="39">
        <f t="shared" si="65"/>
        <v>2020</v>
      </c>
      <c r="AX390" s="38"/>
      <c r="AY390" s="38" t="s">
        <v>1507</v>
      </c>
      <c r="AZ390" s="64">
        <v>45190</v>
      </c>
      <c r="BA390" s="39">
        <f t="shared" si="66"/>
        <v>20</v>
      </c>
      <c r="BB390" s="39">
        <f t="shared" si="67"/>
        <v>101</v>
      </c>
      <c r="BC390" s="39">
        <f t="shared" si="68"/>
        <v>2020</v>
      </c>
      <c r="BD390" s="38"/>
      <c r="BE390" s="38" t="s">
        <v>128</v>
      </c>
      <c r="BF390" s="38" t="s">
        <v>1523</v>
      </c>
      <c r="BG390" s="39" t="s">
        <v>99</v>
      </c>
      <c r="BH390" s="38" t="s">
        <v>100</v>
      </c>
      <c r="BI390" s="38" t="s">
        <v>100</v>
      </c>
      <c r="BJ390" s="38" t="s">
        <v>101</v>
      </c>
    </row>
    <row r="391" spans="1:62" s="25" customFormat="1" ht="12.75" hidden="1" customHeight="1">
      <c r="A391" s="39">
        <f t="shared" si="69"/>
        <v>389</v>
      </c>
      <c r="B391" s="38" t="s">
        <v>1528</v>
      </c>
      <c r="C391" s="38" t="s">
        <v>1529</v>
      </c>
      <c r="D391" s="39" t="s">
        <v>1530</v>
      </c>
      <c r="E391" s="38" t="s">
        <v>1531</v>
      </c>
      <c r="F391" s="39" t="s">
        <v>1532</v>
      </c>
      <c r="G391" s="39" t="s">
        <v>86</v>
      </c>
      <c r="H391" s="39" t="s">
        <v>1506</v>
      </c>
      <c r="I391" s="39" t="s">
        <v>88</v>
      </c>
      <c r="J391" s="39" t="s">
        <v>89</v>
      </c>
      <c r="K391" s="39" t="s">
        <v>90</v>
      </c>
      <c r="L391" s="39" t="s">
        <v>1503</v>
      </c>
      <c r="M391" s="39" t="s">
        <v>1503</v>
      </c>
      <c r="N391" s="63">
        <v>45148</v>
      </c>
      <c r="O391" s="57">
        <v>44</v>
      </c>
      <c r="P391" s="37">
        <v>45148</v>
      </c>
      <c r="Q391" s="37">
        <v>45150</v>
      </c>
      <c r="R391" s="37">
        <v>45148</v>
      </c>
      <c r="S391" s="39"/>
      <c r="T391" s="38"/>
      <c r="U391" s="39" t="s">
        <v>91</v>
      </c>
      <c r="V391" s="39" t="s">
        <v>121</v>
      </c>
      <c r="W391" s="38">
        <v>44</v>
      </c>
      <c r="X391" s="38">
        <v>44</v>
      </c>
      <c r="Y391" s="38"/>
      <c r="Z391" s="39" t="s">
        <v>93</v>
      </c>
      <c r="AA391" s="39">
        <v>200000</v>
      </c>
      <c r="AB391" s="40">
        <v>44918</v>
      </c>
      <c r="AC391" s="39">
        <v>25.5</v>
      </c>
      <c r="AD391" s="38"/>
      <c r="AE391" s="39">
        <v>44</v>
      </c>
      <c r="AF391" s="39" t="s">
        <v>94</v>
      </c>
      <c r="AG391" s="39" t="s">
        <v>121</v>
      </c>
      <c r="AH391" s="39">
        <v>13.18</v>
      </c>
      <c r="AI391" s="39">
        <f t="shared" si="60"/>
        <v>579.91999999999996</v>
      </c>
      <c r="AJ391" s="38"/>
      <c r="AK391" s="39" t="s">
        <v>1000</v>
      </c>
      <c r="AL391" s="39">
        <v>44</v>
      </c>
      <c r="AM391" s="39">
        <v>20</v>
      </c>
      <c r="AN391" s="39">
        <f t="shared" si="61"/>
        <v>880</v>
      </c>
      <c r="AO391" s="39"/>
      <c r="AP391" s="39"/>
      <c r="AQ391" s="39">
        <f t="shared" si="62"/>
        <v>0</v>
      </c>
      <c r="AR391" s="39">
        <f t="shared" si="63"/>
        <v>880</v>
      </c>
      <c r="AS391" s="38"/>
      <c r="AT391" s="39" t="s">
        <v>1001</v>
      </c>
      <c r="AU391" s="40">
        <v>45114</v>
      </c>
      <c r="AV391" s="39">
        <f t="shared" si="64"/>
        <v>20</v>
      </c>
      <c r="AW391" s="39">
        <f t="shared" si="65"/>
        <v>880</v>
      </c>
      <c r="AX391" s="38"/>
      <c r="AY391" s="38" t="s">
        <v>1507</v>
      </c>
      <c r="AZ391" s="64">
        <v>45190</v>
      </c>
      <c r="BA391" s="39">
        <f t="shared" si="66"/>
        <v>20</v>
      </c>
      <c r="BB391" s="39">
        <f t="shared" si="67"/>
        <v>44</v>
      </c>
      <c r="BC391" s="39">
        <f t="shared" si="68"/>
        <v>880</v>
      </c>
      <c r="BD391" s="38"/>
      <c r="BE391" s="38" t="s">
        <v>133</v>
      </c>
      <c r="BF391" s="38" t="s">
        <v>1528</v>
      </c>
      <c r="BG391" s="39" t="s">
        <v>99</v>
      </c>
      <c r="BH391" s="38" t="s">
        <v>100</v>
      </c>
      <c r="BI391" s="38" t="s">
        <v>100</v>
      </c>
      <c r="BJ391" s="38" t="s">
        <v>101</v>
      </c>
    </row>
    <row r="392" spans="1:62" s="25" customFormat="1" ht="12.75" hidden="1" customHeight="1">
      <c r="A392" s="39">
        <f t="shared" si="69"/>
        <v>390</v>
      </c>
      <c r="B392" s="38" t="s">
        <v>1533</v>
      </c>
      <c r="C392" s="38" t="s">
        <v>1534</v>
      </c>
      <c r="D392" s="39" t="s">
        <v>1535</v>
      </c>
      <c r="E392" s="38" t="s">
        <v>1536</v>
      </c>
      <c r="F392" s="39" t="s">
        <v>1537</v>
      </c>
      <c r="G392" s="39" t="s">
        <v>86</v>
      </c>
      <c r="H392" s="39" t="s">
        <v>1506</v>
      </c>
      <c r="I392" s="39" t="s">
        <v>88</v>
      </c>
      <c r="J392" s="39" t="s">
        <v>89</v>
      </c>
      <c r="K392" s="39" t="s">
        <v>90</v>
      </c>
      <c r="L392" s="39" t="s">
        <v>1503</v>
      </c>
      <c r="M392" s="39" t="s">
        <v>1503</v>
      </c>
      <c r="N392" s="63">
        <v>45148</v>
      </c>
      <c r="O392" s="57">
        <v>134</v>
      </c>
      <c r="P392" s="37">
        <v>45148</v>
      </c>
      <c r="Q392" s="37">
        <v>45150</v>
      </c>
      <c r="R392" s="37">
        <v>45148</v>
      </c>
      <c r="S392" s="39"/>
      <c r="T392" s="38"/>
      <c r="U392" s="39" t="s">
        <v>91</v>
      </c>
      <c r="V392" s="39" t="s">
        <v>121</v>
      </c>
      <c r="W392" s="38">
        <v>134</v>
      </c>
      <c r="X392" s="38">
        <v>134</v>
      </c>
      <c r="Y392" s="38"/>
      <c r="Z392" s="39" t="s">
        <v>93</v>
      </c>
      <c r="AA392" s="39">
        <v>200000</v>
      </c>
      <c r="AB392" s="40">
        <v>44918</v>
      </c>
      <c r="AC392" s="39">
        <v>25.5</v>
      </c>
      <c r="AD392" s="38"/>
      <c r="AE392" s="39">
        <v>134</v>
      </c>
      <c r="AF392" s="39" t="s">
        <v>94</v>
      </c>
      <c r="AG392" s="39" t="s">
        <v>121</v>
      </c>
      <c r="AH392" s="39">
        <v>13.18</v>
      </c>
      <c r="AI392" s="39">
        <f t="shared" si="60"/>
        <v>1766.12</v>
      </c>
      <c r="AJ392" s="38"/>
      <c r="AK392" s="39" t="s">
        <v>1000</v>
      </c>
      <c r="AL392" s="39">
        <v>134</v>
      </c>
      <c r="AM392" s="39">
        <v>20</v>
      </c>
      <c r="AN392" s="39">
        <f t="shared" si="61"/>
        <v>2680</v>
      </c>
      <c r="AO392" s="39"/>
      <c r="AP392" s="39"/>
      <c r="AQ392" s="39">
        <f t="shared" si="62"/>
        <v>0</v>
      </c>
      <c r="AR392" s="39">
        <f t="shared" si="63"/>
        <v>2680</v>
      </c>
      <c r="AS392" s="38"/>
      <c r="AT392" s="39" t="s">
        <v>1001</v>
      </c>
      <c r="AU392" s="40">
        <v>45114</v>
      </c>
      <c r="AV392" s="39">
        <f t="shared" si="64"/>
        <v>20</v>
      </c>
      <c r="AW392" s="39">
        <f t="shared" si="65"/>
        <v>2680</v>
      </c>
      <c r="AX392" s="38"/>
      <c r="AY392" s="38" t="s">
        <v>1507</v>
      </c>
      <c r="AZ392" s="64">
        <v>45190</v>
      </c>
      <c r="BA392" s="39">
        <f t="shared" si="66"/>
        <v>20</v>
      </c>
      <c r="BB392" s="39">
        <f t="shared" si="67"/>
        <v>134</v>
      </c>
      <c r="BC392" s="39">
        <f t="shared" si="68"/>
        <v>2680</v>
      </c>
      <c r="BD392" s="38"/>
      <c r="BE392" s="38" t="s">
        <v>136</v>
      </c>
      <c r="BF392" s="38" t="s">
        <v>1533</v>
      </c>
      <c r="BG392" s="39" t="s">
        <v>99</v>
      </c>
      <c r="BH392" s="38" t="s">
        <v>100</v>
      </c>
      <c r="BI392" s="38" t="s">
        <v>100</v>
      </c>
      <c r="BJ392" s="38" t="s">
        <v>101</v>
      </c>
    </row>
    <row r="393" spans="1:62" s="25" customFormat="1" ht="12.75" hidden="1" customHeight="1">
      <c r="A393" s="39">
        <f t="shared" si="69"/>
        <v>391</v>
      </c>
      <c r="B393" s="38" t="s">
        <v>1538</v>
      </c>
      <c r="C393" s="38" t="s">
        <v>1539</v>
      </c>
      <c r="D393" s="39" t="s">
        <v>1540</v>
      </c>
      <c r="E393" s="38" t="s">
        <v>1541</v>
      </c>
      <c r="F393" s="39" t="s">
        <v>1542</v>
      </c>
      <c r="G393" s="39" t="s">
        <v>86</v>
      </c>
      <c r="H393" s="39" t="s">
        <v>1506</v>
      </c>
      <c r="I393" s="39" t="s">
        <v>88</v>
      </c>
      <c r="J393" s="39" t="s">
        <v>89</v>
      </c>
      <c r="K393" s="39" t="s">
        <v>90</v>
      </c>
      <c r="L393" s="39" t="s">
        <v>1503</v>
      </c>
      <c r="M393" s="39" t="s">
        <v>1503</v>
      </c>
      <c r="N393" s="63">
        <v>45148</v>
      </c>
      <c r="O393" s="57">
        <v>35</v>
      </c>
      <c r="P393" s="37">
        <v>45148</v>
      </c>
      <c r="Q393" s="37">
        <v>45150</v>
      </c>
      <c r="R393" s="37">
        <v>45148</v>
      </c>
      <c r="S393" s="39"/>
      <c r="T393" s="38"/>
      <c r="U393" s="39" t="s">
        <v>91</v>
      </c>
      <c r="V393" s="39" t="s">
        <v>121</v>
      </c>
      <c r="W393" s="38">
        <v>35</v>
      </c>
      <c r="X393" s="38">
        <v>35</v>
      </c>
      <c r="Y393" s="38"/>
      <c r="Z393" s="39" t="s">
        <v>93</v>
      </c>
      <c r="AA393" s="39">
        <v>200000</v>
      </c>
      <c r="AB393" s="40">
        <v>44918</v>
      </c>
      <c r="AC393" s="39">
        <v>25.5</v>
      </c>
      <c r="AD393" s="38"/>
      <c r="AE393" s="39">
        <v>35</v>
      </c>
      <c r="AF393" s="39" t="s">
        <v>94</v>
      </c>
      <c r="AG393" s="39" t="s">
        <v>121</v>
      </c>
      <c r="AH393" s="39">
        <v>13.18</v>
      </c>
      <c r="AI393" s="39">
        <f t="shared" si="60"/>
        <v>461.3</v>
      </c>
      <c r="AJ393" s="38"/>
      <c r="AK393" s="39" t="s">
        <v>1000</v>
      </c>
      <c r="AL393" s="39">
        <v>35</v>
      </c>
      <c r="AM393" s="39">
        <v>20</v>
      </c>
      <c r="AN393" s="39">
        <f t="shared" si="61"/>
        <v>700</v>
      </c>
      <c r="AO393" s="39"/>
      <c r="AP393" s="39"/>
      <c r="AQ393" s="39">
        <f t="shared" si="62"/>
        <v>0</v>
      </c>
      <c r="AR393" s="39">
        <f t="shared" si="63"/>
        <v>700</v>
      </c>
      <c r="AS393" s="38"/>
      <c r="AT393" s="39" t="s">
        <v>1001</v>
      </c>
      <c r="AU393" s="40">
        <v>45114</v>
      </c>
      <c r="AV393" s="39">
        <f t="shared" si="64"/>
        <v>20</v>
      </c>
      <c r="AW393" s="39">
        <f t="shared" si="65"/>
        <v>700</v>
      </c>
      <c r="AX393" s="38"/>
      <c r="AY393" s="38" t="s">
        <v>1507</v>
      </c>
      <c r="AZ393" s="64">
        <v>45190</v>
      </c>
      <c r="BA393" s="39">
        <f t="shared" si="66"/>
        <v>20</v>
      </c>
      <c r="BB393" s="39">
        <f t="shared" si="67"/>
        <v>35</v>
      </c>
      <c r="BC393" s="39">
        <f t="shared" si="68"/>
        <v>700</v>
      </c>
      <c r="BD393" s="38"/>
      <c r="BE393" s="38" t="s">
        <v>141</v>
      </c>
      <c r="BF393" s="38" t="s">
        <v>1538</v>
      </c>
      <c r="BG393" s="39" t="s">
        <v>99</v>
      </c>
      <c r="BH393" s="38" t="s">
        <v>100</v>
      </c>
      <c r="BI393" s="38" t="s">
        <v>100</v>
      </c>
      <c r="BJ393" s="38" t="s">
        <v>101</v>
      </c>
    </row>
    <row r="394" spans="1:62" s="25" customFormat="1" ht="12.75" hidden="1" customHeight="1">
      <c r="A394" s="39">
        <f t="shared" si="69"/>
        <v>392</v>
      </c>
      <c r="B394" s="38" t="s">
        <v>1543</v>
      </c>
      <c r="C394" s="38" t="s">
        <v>1544</v>
      </c>
      <c r="D394" s="39" t="s">
        <v>1545</v>
      </c>
      <c r="E394" s="38" t="s">
        <v>1546</v>
      </c>
      <c r="F394" s="39" t="s">
        <v>1547</v>
      </c>
      <c r="G394" s="39" t="s">
        <v>86</v>
      </c>
      <c r="H394" s="39" t="s">
        <v>1506</v>
      </c>
      <c r="I394" s="39" t="s">
        <v>88</v>
      </c>
      <c r="J394" s="39" t="s">
        <v>89</v>
      </c>
      <c r="K394" s="39" t="s">
        <v>90</v>
      </c>
      <c r="L394" s="39" t="s">
        <v>1503</v>
      </c>
      <c r="M394" s="39" t="s">
        <v>1503</v>
      </c>
      <c r="N394" s="63">
        <v>45148</v>
      </c>
      <c r="O394" s="57">
        <v>102</v>
      </c>
      <c r="P394" s="37">
        <v>45148</v>
      </c>
      <c r="Q394" s="37">
        <v>45150</v>
      </c>
      <c r="R394" s="37">
        <v>45148</v>
      </c>
      <c r="S394" s="39"/>
      <c r="T394" s="38"/>
      <c r="U394" s="39" t="s">
        <v>91</v>
      </c>
      <c r="V394" s="39" t="s">
        <v>121</v>
      </c>
      <c r="W394" s="38">
        <v>102</v>
      </c>
      <c r="X394" s="38">
        <v>102</v>
      </c>
      <c r="Y394" s="38"/>
      <c r="Z394" s="39" t="s">
        <v>93</v>
      </c>
      <c r="AA394" s="39">
        <v>200000</v>
      </c>
      <c r="AB394" s="40">
        <v>44918</v>
      </c>
      <c r="AC394" s="39">
        <v>25.5</v>
      </c>
      <c r="AD394" s="38"/>
      <c r="AE394" s="39">
        <v>102</v>
      </c>
      <c r="AF394" s="39" t="s">
        <v>94</v>
      </c>
      <c r="AG394" s="39" t="s">
        <v>121</v>
      </c>
      <c r="AH394" s="39">
        <v>13.18</v>
      </c>
      <c r="AI394" s="39">
        <f t="shared" si="60"/>
        <v>1344.36</v>
      </c>
      <c r="AJ394" s="38"/>
      <c r="AK394" s="39" t="s">
        <v>1000</v>
      </c>
      <c r="AL394" s="39">
        <v>102</v>
      </c>
      <c r="AM394" s="39">
        <v>20</v>
      </c>
      <c r="AN394" s="39">
        <f t="shared" si="61"/>
        <v>2040</v>
      </c>
      <c r="AO394" s="39"/>
      <c r="AP394" s="39"/>
      <c r="AQ394" s="39">
        <f t="shared" si="62"/>
        <v>0</v>
      </c>
      <c r="AR394" s="39">
        <f t="shared" si="63"/>
        <v>2040</v>
      </c>
      <c r="AS394" s="38"/>
      <c r="AT394" s="39" t="s">
        <v>1001</v>
      </c>
      <c r="AU394" s="40">
        <v>45114</v>
      </c>
      <c r="AV394" s="39">
        <f t="shared" si="64"/>
        <v>20</v>
      </c>
      <c r="AW394" s="39">
        <f t="shared" si="65"/>
        <v>2040</v>
      </c>
      <c r="AX394" s="38"/>
      <c r="AY394" s="38" t="s">
        <v>1507</v>
      </c>
      <c r="AZ394" s="64">
        <v>45190</v>
      </c>
      <c r="BA394" s="39">
        <f t="shared" si="66"/>
        <v>20</v>
      </c>
      <c r="BB394" s="39">
        <f t="shared" si="67"/>
        <v>102</v>
      </c>
      <c r="BC394" s="39">
        <f t="shared" si="68"/>
        <v>2040</v>
      </c>
      <c r="BD394" s="38"/>
      <c r="BE394" s="38" t="s">
        <v>144</v>
      </c>
      <c r="BF394" s="38" t="s">
        <v>1543</v>
      </c>
      <c r="BG394" s="39" t="s">
        <v>99</v>
      </c>
      <c r="BH394" s="38" t="s">
        <v>100</v>
      </c>
      <c r="BI394" s="38" t="s">
        <v>100</v>
      </c>
      <c r="BJ394" s="38" t="s">
        <v>101</v>
      </c>
    </row>
    <row r="395" spans="1:62" s="25" customFormat="1" ht="12.75" hidden="1" customHeight="1">
      <c r="A395" s="39">
        <f t="shared" si="69"/>
        <v>393</v>
      </c>
      <c r="B395" s="38" t="s">
        <v>1548</v>
      </c>
      <c r="C395" s="38" t="s">
        <v>1549</v>
      </c>
      <c r="D395" s="39" t="s">
        <v>1545</v>
      </c>
      <c r="E395" s="38" t="s">
        <v>1550</v>
      </c>
      <c r="F395" s="39" t="s">
        <v>1551</v>
      </c>
      <c r="G395" s="39" t="s">
        <v>86</v>
      </c>
      <c r="H395" s="39" t="s">
        <v>1506</v>
      </c>
      <c r="I395" s="39" t="s">
        <v>88</v>
      </c>
      <c r="J395" s="39" t="s">
        <v>89</v>
      </c>
      <c r="K395" s="39" t="s">
        <v>90</v>
      </c>
      <c r="L395" s="39" t="s">
        <v>1503</v>
      </c>
      <c r="M395" s="39" t="s">
        <v>1503</v>
      </c>
      <c r="N395" s="63">
        <v>45148</v>
      </c>
      <c r="O395" s="57">
        <v>67</v>
      </c>
      <c r="P395" s="37">
        <v>45148</v>
      </c>
      <c r="Q395" s="37">
        <v>45150</v>
      </c>
      <c r="R395" s="37">
        <v>45148</v>
      </c>
      <c r="S395" s="39"/>
      <c r="T395" s="38"/>
      <c r="U395" s="39" t="s">
        <v>91</v>
      </c>
      <c r="V395" s="39" t="s">
        <v>121</v>
      </c>
      <c r="W395" s="38">
        <v>67</v>
      </c>
      <c r="X395" s="38">
        <v>67</v>
      </c>
      <c r="Y395" s="38"/>
      <c r="Z395" s="39" t="s">
        <v>93</v>
      </c>
      <c r="AA395" s="39">
        <v>200000</v>
      </c>
      <c r="AB395" s="40">
        <v>44918</v>
      </c>
      <c r="AC395" s="39">
        <v>25.5</v>
      </c>
      <c r="AD395" s="38"/>
      <c r="AE395" s="39">
        <v>67</v>
      </c>
      <c r="AF395" s="39" t="s">
        <v>94</v>
      </c>
      <c r="AG395" s="39" t="s">
        <v>121</v>
      </c>
      <c r="AH395" s="39">
        <v>13.18</v>
      </c>
      <c r="AI395" s="39">
        <f t="shared" si="60"/>
        <v>883.06</v>
      </c>
      <c r="AJ395" s="38"/>
      <c r="AK395" s="39" t="s">
        <v>1000</v>
      </c>
      <c r="AL395" s="39">
        <v>67</v>
      </c>
      <c r="AM395" s="39">
        <v>20</v>
      </c>
      <c r="AN395" s="39">
        <f t="shared" si="61"/>
        <v>1340</v>
      </c>
      <c r="AO395" s="39"/>
      <c r="AP395" s="39"/>
      <c r="AQ395" s="39">
        <f t="shared" si="62"/>
        <v>0</v>
      </c>
      <c r="AR395" s="39">
        <f t="shared" si="63"/>
        <v>1340</v>
      </c>
      <c r="AS395" s="38"/>
      <c r="AT395" s="39" t="s">
        <v>1001</v>
      </c>
      <c r="AU395" s="40">
        <v>45114</v>
      </c>
      <c r="AV395" s="39">
        <f t="shared" si="64"/>
        <v>20</v>
      </c>
      <c r="AW395" s="39">
        <f t="shared" si="65"/>
        <v>1340</v>
      </c>
      <c r="AX395" s="38"/>
      <c r="AY395" s="38" t="s">
        <v>1507</v>
      </c>
      <c r="AZ395" s="64">
        <v>45190</v>
      </c>
      <c r="BA395" s="39">
        <f t="shared" si="66"/>
        <v>20</v>
      </c>
      <c r="BB395" s="39">
        <f t="shared" si="67"/>
        <v>67</v>
      </c>
      <c r="BC395" s="39">
        <f t="shared" si="68"/>
        <v>1340</v>
      </c>
      <c r="BD395" s="38"/>
      <c r="BE395" s="38" t="s">
        <v>149</v>
      </c>
      <c r="BF395" s="38" t="s">
        <v>1548</v>
      </c>
      <c r="BG395" s="39" t="s">
        <v>99</v>
      </c>
      <c r="BH395" s="38" t="s">
        <v>100</v>
      </c>
      <c r="BI395" s="38" t="s">
        <v>100</v>
      </c>
      <c r="BJ395" s="38" t="s">
        <v>101</v>
      </c>
    </row>
    <row r="396" spans="1:62" s="25" customFormat="1" ht="12.75" hidden="1" customHeight="1">
      <c r="A396" s="39">
        <f t="shared" si="69"/>
        <v>394</v>
      </c>
      <c r="B396" s="38" t="s">
        <v>1552</v>
      </c>
      <c r="C396" s="38" t="s">
        <v>1553</v>
      </c>
      <c r="D396" s="39" t="s">
        <v>1554</v>
      </c>
      <c r="E396" s="38" t="s">
        <v>1555</v>
      </c>
      <c r="F396" s="39" t="s">
        <v>1556</v>
      </c>
      <c r="G396" s="39" t="s">
        <v>86</v>
      </c>
      <c r="H396" s="39" t="s">
        <v>1506</v>
      </c>
      <c r="I396" s="39" t="s">
        <v>88</v>
      </c>
      <c r="J396" s="39" t="s">
        <v>89</v>
      </c>
      <c r="K396" s="39" t="s">
        <v>90</v>
      </c>
      <c r="L396" s="39" t="s">
        <v>1503</v>
      </c>
      <c r="M396" s="39" t="s">
        <v>1503</v>
      </c>
      <c r="N396" s="63">
        <v>45148</v>
      </c>
      <c r="O396" s="57">
        <v>8</v>
      </c>
      <c r="P396" s="37">
        <v>45148</v>
      </c>
      <c r="Q396" s="37">
        <v>45150</v>
      </c>
      <c r="R396" s="37">
        <v>45148</v>
      </c>
      <c r="S396" s="39"/>
      <c r="T396" s="38"/>
      <c r="U396" s="39" t="s">
        <v>91</v>
      </c>
      <c r="V396" s="39" t="s">
        <v>121</v>
      </c>
      <c r="W396" s="38">
        <v>8</v>
      </c>
      <c r="X396" s="38">
        <v>8</v>
      </c>
      <c r="Y396" s="38"/>
      <c r="Z396" s="39" t="s">
        <v>93</v>
      </c>
      <c r="AA396" s="39">
        <v>200000</v>
      </c>
      <c r="AB396" s="40">
        <v>44918</v>
      </c>
      <c r="AC396" s="39">
        <v>25.5</v>
      </c>
      <c r="AD396" s="38"/>
      <c r="AE396" s="39">
        <v>8</v>
      </c>
      <c r="AF396" s="39" t="s">
        <v>94</v>
      </c>
      <c r="AG396" s="39" t="s">
        <v>121</v>
      </c>
      <c r="AH396" s="39">
        <v>13.18</v>
      </c>
      <c r="AI396" s="39">
        <f t="shared" si="60"/>
        <v>105.44</v>
      </c>
      <c r="AJ396" s="38"/>
      <c r="AK396" s="39" t="s">
        <v>1000</v>
      </c>
      <c r="AL396" s="39">
        <v>8</v>
      </c>
      <c r="AM396" s="39">
        <v>20</v>
      </c>
      <c r="AN396" s="39">
        <f t="shared" si="61"/>
        <v>160</v>
      </c>
      <c r="AO396" s="39"/>
      <c r="AP396" s="39"/>
      <c r="AQ396" s="39">
        <f t="shared" si="62"/>
        <v>0</v>
      </c>
      <c r="AR396" s="39">
        <f t="shared" si="63"/>
        <v>160</v>
      </c>
      <c r="AS396" s="38"/>
      <c r="AT396" s="39" t="s">
        <v>1001</v>
      </c>
      <c r="AU396" s="40">
        <v>45114</v>
      </c>
      <c r="AV396" s="39">
        <f t="shared" si="64"/>
        <v>20</v>
      </c>
      <c r="AW396" s="39">
        <f t="shared" si="65"/>
        <v>160</v>
      </c>
      <c r="AX396" s="38"/>
      <c r="AY396" s="38" t="s">
        <v>1507</v>
      </c>
      <c r="AZ396" s="64">
        <v>45190</v>
      </c>
      <c r="BA396" s="39">
        <f t="shared" si="66"/>
        <v>20</v>
      </c>
      <c r="BB396" s="39">
        <f t="shared" si="67"/>
        <v>8</v>
      </c>
      <c r="BC396" s="39">
        <f t="shared" si="68"/>
        <v>160</v>
      </c>
      <c r="BD396" s="38"/>
      <c r="BE396" s="38" t="s">
        <v>154</v>
      </c>
      <c r="BF396" s="38" t="s">
        <v>1552</v>
      </c>
      <c r="BG396" s="39" t="s">
        <v>99</v>
      </c>
      <c r="BH396" s="38" t="s">
        <v>100</v>
      </c>
      <c r="BI396" s="38" t="s">
        <v>100</v>
      </c>
      <c r="BJ396" s="38" t="s">
        <v>101</v>
      </c>
    </row>
    <row r="397" spans="1:62" s="25" customFormat="1" ht="12.75" hidden="1" customHeight="1">
      <c r="A397" s="39">
        <f t="shared" si="69"/>
        <v>395</v>
      </c>
      <c r="B397" s="38" t="s">
        <v>1557</v>
      </c>
      <c r="C397" s="38" t="s">
        <v>1558</v>
      </c>
      <c r="D397" s="39" t="s">
        <v>1554</v>
      </c>
      <c r="E397" s="38" t="s">
        <v>1559</v>
      </c>
      <c r="F397" s="39" t="s">
        <v>1560</v>
      </c>
      <c r="G397" s="39" t="s">
        <v>86</v>
      </c>
      <c r="H397" s="39" t="s">
        <v>1506</v>
      </c>
      <c r="I397" s="39" t="s">
        <v>88</v>
      </c>
      <c r="J397" s="39" t="s">
        <v>89</v>
      </c>
      <c r="K397" s="39" t="s">
        <v>90</v>
      </c>
      <c r="L397" s="39" t="s">
        <v>1503</v>
      </c>
      <c r="M397" s="39" t="s">
        <v>1503</v>
      </c>
      <c r="N397" s="63">
        <v>45148</v>
      </c>
      <c r="O397" s="57">
        <v>225</v>
      </c>
      <c r="P397" s="37">
        <v>45148</v>
      </c>
      <c r="Q397" s="37">
        <v>45150</v>
      </c>
      <c r="R397" s="37">
        <v>45148</v>
      </c>
      <c r="S397" s="39"/>
      <c r="T397" s="38"/>
      <c r="U397" s="39" t="s">
        <v>91</v>
      </c>
      <c r="V397" s="39" t="s">
        <v>121</v>
      </c>
      <c r="W397" s="38">
        <v>225</v>
      </c>
      <c r="X397" s="38">
        <v>225</v>
      </c>
      <c r="Y397" s="38"/>
      <c r="Z397" s="39" t="s">
        <v>93</v>
      </c>
      <c r="AA397" s="39">
        <v>200000</v>
      </c>
      <c r="AB397" s="40">
        <v>44918</v>
      </c>
      <c r="AC397" s="39">
        <v>25.5</v>
      </c>
      <c r="AD397" s="38"/>
      <c r="AE397" s="39">
        <v>225</v>
      </c>
      <c r="AF397" s="39" t="s">
        <v>94</v>
      </c>
      <c r="AG397" s="39" t="s">
        <v>121</v>
      </c>
      <c r="AH397" s="39">
        <v>13.18</v>
      </c>
      <c r="AI397" s="39">
        <f t="shared" si="60"/>
        <v>2965.5</v>
      </c>
      <c r="AJ397" s="38"/>
      <c r="AK397" s="39" t="s">
        <v>1000</v>
      </c>
      <c r="AL397" s="39">
        <v>225</v>
      </c>
      <c r="AM397" s="39">
        <v>20</v>
      </c>
      <c r="AN397" s="39">
        <f t="shared" si="61"/>
        <v>4500</v>
      </c>
      <c r="AO397" s="39"/>
      <c r="AP397" s="39"/>
      <c r="AQ397" s="39">
        <f t="shared" si="62"/>
        <v>0</v>
      </c>
      <c r="AR397" s="39">
        <f t="shared" si="63"/>
        <v>4500</v>
      </c>
      <c r="AS397" s="38"/>
      <c r="AT397" s="39" t="s">
        <v>1001</v>
      </c>
      <c r="AU397" s="40">
        <v>45114</v>
      </c>
      <c r="AV397" s="39">
        <f t="shared" si="64"/>
        <v>20</v>
      </c>
      <c r="AW397" s="39">
        <f t="shared" si="65"/>
        <v>4500</v>
      </c>
      <c r="AX397" s="38"/>
      <c r="AY397" s="38" t="s">
        <v>1507</v>
      </c>
      <c r="AZ397" s="64">
        <v>45190</v>
      </c>
      <c r="BA397" s="39">
        <f t="shared" si="66"/>
        <v>20</v>
      </c>
      <c r="BB397" s="39">
        <f t="shared" si="67"/>
        <v>225</v>
      </c>
      <c r="BC397" s="39">
        <f t="shared" si="68"/>
        <v>4500</v>
      </c>
      <c r="BD397" s="38"/>
      <c r="BE397" s="38" t="s">
        <v>157</v>
      </c>
      <c r="BF397" s="38" t="s">
        <v>1557</v>
      </c>
      <c r="BG397" s="39" t="s">
        <v>99</v>
      </c>
      <c r="BH397" s="38" t="s">
        <v>100</v>
      </c>
      <c r="BI397" s="38" t="s">
        <v>100</v>
      </c>
      <c r="BJ397" s="38" t="s">
        <v>101</v>
      </c>
    </row>
    <row r="398" spans="1:62" s="25" customFormat="1" ht="12.75" hidden="1" customHeight="1">
      <c r="A398" s="39">
        <f t="shared" si="69"/>
        <v>396</v>
      </c>
      <c r="B398" s="38" t="s">
        <v>1561</v>
      </c>
      <c r="C398" s="38" t="s">
        <v>1504</v>
      </c>
      <c r="D398" s="39" t="s">
        <v>1505</v>
      </c>
      <c r="E398" s="38" t="s">
        <v>1562</v>
      </c>
      <c r="F398" s="39" t="s">
        <v>1563</v>
      </c>
      <c r="G398" s="39" t="s">
        <v>86</v>
      </c>
      <c r="H398" s="39" t="s">
        <v>1506</v>
      </c>
      <c r="I398" s="39" t="s">
        <v>88</v>
      </c>
      <c r="J398" s="39" t="s">
        <v>89</v>
      </c>
      <c r="K398" s="39" t="s">
        <v>90</v>
      </c>
      <c r="L398" s="39" t="s">
        <v>1503</v>
      </c>
      <c r="M398" s="39" t="s">
        <v>1503</v>
      </c>
      <c r="N398" s="63">
        <v>45148</v>
      </c>
      <c r="O398" s="57">
        <v>9</v>
      </c>
      <c r="P398" s="37">
        <v>45148</v>
      </c>
      <c r="Q398" s="37">
        <v>45150</v>
      </c>
      <c r="R398" s="37">
        <v>45148</v>
      </c>
      <c r="S398" s="39"/>
      <c r="T398" s="38"/>
      <c r="U398" s="39" t="s">
        <v>91</v>
      </c>
      <c r="V398" s="39" t="s">
        <v>121</v>
      </c>
      <c r="W398" s="38">
        <v>9</v>
      </c>
      <c r="X398" s="38">
        <v>9</v>
      </c>
      <c r="Y398" s="38"/>
      <c r="Z398" s="39" t="s">
        <v>93</v>
      </c>
      <c r="AA398" s="39">
        <v>200000</v>
      </c>
      <c r="AB398" s="40">
        <v>44918</v>
      </c>
      <c r="AC398" s="39">
        <v>25.5</v>
      </c>
      <c r="AD398" s="38"/>
      <c r="AE398" s="39">
        <v>9</v>
      </c>
      <c r="AF398" s="39" t="s">
        <v>94</v>
      </c>
      <c r="AG398" s="39" t="s">
        <v>121</v>
      </c>
      <c r="AH398" s="39">
        <v>13.18</v>
      </c>
      <c r="AI398" s="39">
        <f t="shared" si="60"/>
        <v>118.62</v>
      </c>
      <c r="AJ398" s="38"/>
      <c r="AK398" s="39" t="s">
        <v>1000</v>
      </c>
      <c r="AL398" s="39">
        <v>9</v>
      </c>
      <c r="AM398" s="39">
        <v>20</v>
      </c>
      <c r="AN398" s="39">
        <f t="shared" si="61"/>
        <v>180</v>
      </c>
      <c r="AO398" s="39"/>
      <c r="AP398" s="39"/>
      <c r="AQ398" s="39">
        <f t="shared" si="62"/>
        <v>0</v>
      </c>
      <c r="AR398" s="39">
        <f t="shared" si="63"/>
        <v>180</v>
      </c>
      <c r="AS398" s="38"/>
      <c r="AT398" s="39" t="s">
        <v>1001</v>
      </c>
      <c r="AU398" s="40">
        <v>45114</v>
      </c>
      <c r="AV398" s="39">
        <f t="shared" si="64"/>
        <v>20</v>
      </c>
      <c r="AW398" s="39">
        <f t="shared" si="65"/>
        <v>180</v>
      </c>
      <c r="AX398" s="38"/>
      <c r="AY398" s="38" t="s">
        <v>1507</v>
      </c>
      <c r="AZ398" s="64">
        <v>45190</v>
      </c>
      <c r="BA398" s="39">
        <f t="shared" si="66"/>
        <v>20</v>
      </c>
      <c r="BB398" s="39">
        <f t="shared" si="67"/>
        <v>9</v>
      </c>
      <c r="BC398" s="39">
        <f t="shared" si="68"/>
        <v>180</v>
      </c>
      <c r="BD398" s="38"/>
      <c r="BE398" s="38" t="s">
        <v>160</v>
      </c>
      <c r="BF398" s="38" t="s">
        <v>1561</v>
      </c>
      <c r="BG398" s="39" t="s">
        <v>99</v>
      </c>
      <c r="BH398" s="38" t="s">
        <v>100</v>
      </c>
      <c r="BI398" s="38" t="s">
        <v>100</v>
      </c>
      <c r="BJ398" s="38" t="s">
        <v>101</v>
      </c>
    </row>
    <row r="399" spans="1:62" s="25" customFormat="1" ht="12.75" hidden="1" customHeight="1">
      <c r="A399" s="39">
        <f t="shared" si="69"/>
        <v>397</v>
      </c>
      <c r="B399" s="38" t="s">
        <v>1564</v>
      </c>
      <c r="C399" s="38" t="s">
        <v>1565</v>
      </c>
      <c r="D399" s="39" t="s">
        <v>1505</v>
      </c>
      <c r="E399" s="38" t="s">
        <v>1566</v>
      </c>
      <c r="F399" s="39" t="s">
        <v>1567</v>
      </c>
      <c r="G399" s="39" t="s">
        <v>86</v>
      </c>
      <c r="H399" s="39" t="s">
        <v>1506</v>
      </c>
      <c r="I399" s="39" t="s">
        <v>88</v>
      </c>
      <c r="J399" s="39" t="s">
        <v>89</v>
      </c>
      <c r="K399" s="39" t="s">
        <v>90</v>
      </c>
      <c r="L399" s="39" t="s">
        <v>1503</v>
      </c>
      <c r="M399" s="39" t="s">
        <v>1503</v>
      </c>
      <c r="N399" s="63">
        <v>45148</v>
      </c>
      <c r="O399" s="57">
        <v>98</v>
      </c>
      <c r="P399" s="37">
        <v>45148</v>
      </c>
      <c r="Q399" s="37">
        <v>45150</v>
      </c>
      <c r="R399" s="37">
        <v>45148</v>
      </c>
      <c r="S399" s="39"/>
      <c r="T399" s="38"/>
      <c r="U399" s="39" t="s">
        <v>91</v>
      </c>
      <c r="V399" s="39" t="s">
        <v>121</v>
      </c>
      <c r="W399" s="38">
        <v>98</v>
      </c>
      <c r="X399" s="38">
        <v>98</v>
      </c>
      <c r="Y399" s="38"/>
      <c r="Z399" s="39" t="s">
        <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
      <c r="AF399" s="39" t="s">
        <v>94</v>
      </c>
      <c r="AG399" s="39" t="s">
        <v>121</v>
      </c>
      <c r="AH399" s="39">
        <v>13.18</v>
      </c>
      <c r="AI399" s="39">
        <f t="shared" si="60"/>
        <v>1291.6399999999999</v>
      </c>
      <c r="AJ399" s="38"/>
      <c r="AK399" s="39" t="s">
        <v>1000</v>
      </c>
      <c r="AL399" s="39">
        <v>98</v>
      </c>
      <c r="AM399" s="39">
        <v>20</v>
      </c>
      <c r="AN399" s="39">
        <f t="shared" si="61"/>
        <v>1960</v>
      </c>
      <c r="AO399" s="39"/>
      <c r="AP399" s="39"/>
      <c r="AQ399" s="39">
        <f t="shared" si="62"/>
        <v>0</v>
      </c>
      <c r="AR399" s="39">
        <f t="shared" si="63"/>
        <v>1960</v>
      </c>
      <c r="AS399" s="38"/>
      <c r="AT399" s="39" t="s">
        <v>1001</v>
      </c>
      <c r="AU399" s="40">
        <v>45114</v>
      </c>
      <c r="AV399" s="39">
        <f t="shared" si="64"/>
        <v>20</v>
      </c>
      <c r="AW399" s="39">
        <f t="shared" si="65"/>
        <v>1960</v>
      </c>
      <c r="AX399" s="38"/>
      <c r="AY399" s="38" t="s">
        <v>1507</v>
      </c>
      <c r="AZ399" s="64">
        <v>45190</v>
      </c>
      <c r="BA399" s="39">
        <f t="shared" si="66"/>
        <v>20</v>
      </c>
      <c r="BB399" s="39">
        <f t="shared" si="67"/>
        <v>98</v>
      </c>
      <c r="BC399" s="39">
        <f t="shared" si="68"/>
        <v>1960</v>
      </c>
      <c r="BD399" s="38"/>
      <c r="BE399" s="38" t="s">
        <v>166</v>
      </c>
      <c r="BF399" s="38" t="s">
        <v>1564</v>
      </c>
      <c r="BG399" s="39" t="s">
        <v>99</v>
      </c>
      <c r="BH399" s="38" t="s">
        <v>100</v>
      </c>
      <c r="BI399" s="38" t="s">
        <v>100</v>
      </c>
      <c r="BJ399" s="38" t="s">
        <v>101</v>
      </c>
    </row>
    <row r="400" spans="1:62" s="25" customFormat="1" ht="12.75" hidden="1" customHeight="1">
      <c r="A400" s="39">
        <f t="shared" si="69"/>
        <v>398</v>
      </c>
      <c r="B400" s="38" t="s">
        <v>1568</v>
      </c>
      <c r="C400" s="38" t="s">
        <v>1565</v>
      </c>
      <c r="D400" s="39" t="s">
        <v>1505</v>
      </c>
      <c r="E400" s="38" t="s">
        <v>1569</v>
      </c>
      <c r="F400" s="39" t="s">
        <v>1570</v>
      </c>
      <c r="G400" s="39" t="s">
        <v>86</v>
      </c>
      <c r="H400" s="39" t="s">
        <v>1506</v>
      </c>
      <c r="I400" s="39" t="s">
        <v>88</v>
      </c>
      <c r="J400" s="39" t="s">
        <v>89</v>
      </c>
      <c r="K400" s="39" t="s">
        <v>90</v>
      </c>
      <c r="L400" s="39" t="s">
        <v>1503</v>
      </c>
      <c r="M400" s="39" t="s">
        <v>1503</v>
      </c>
      <c r="N400" s="63">
        <v>45148</v>
      </c>
      <c r="O400" s="57">
        <v>92</v>
      </c>
      <c r="P400" s="37">
        <v>45148</v>
      </c>
      <c r="Q400" s="37">
        <v>45150</v>
      </c>
      <c r="R400" s="37">
        <v>45148</v>
      </c>
      <c r="S400" s="39"/>
      <c r="T400" s="38"/>
      <c r="U400" s="39" t="s">
        <v>91</v>
      </c>
      <c r="V400" s="39" t="s">
        <v>121</v>
      </c>
      <c r="W400" s="38">
        <v>92</v>
      </c>
      <c r="X400" s="38">
        <v>92</v>
      </c>
      <c r="Y400" s="38"/>
      <c r="Z400" s="39" t="s">
        <v>93</v>
      </c>
      <c r="AA400" s="39">
        <v>200000</v>
      </c>
      <c r="AB400" s="40">
        <v>44918</v>
      </c>
      <c r="AC400" s="39">
        <v>25.5</v>
      </c>
      <c r="AD400" s="38"/>
      <c r="AE400" s="39">
        <v>92</v>
      </c>
      <c r="AF400" s="39" t="s">
        <v>94</v>
      </c>
      <c r="AG400" s="39" t="s">
        <v>121</v>
      </c>
      <c r="AH400" s="39">
        <v>13.18</v>
      </c>
      <c r="AI400" s="39">
        <f t="shared" si="60"/>
        <v>1212.56</v>
      </c>
      <c r="AJ400" s="38"/>
      <c r="AK400" s="39" t="s">
        <v>1000</v>
      </c>
      <c r="AL400" s="39">
        <v>92</v>
      </c>
      <c r="AM400" s="39">
        <v>20</v>
      </c>
      <c r="AN400" s="39">
        <f t="shared" si="61"/>
        <v>1840</v>
      </c>
      <c r="AO400" s="39"/>
      <c r="AP400" s="39"/>
      <c r="AQ400" s="39">
        <f t="shared" si="62"/>
        <v>0</v>
      </c>
      <c r="AR400" s="39">
        <f t="shared" si="63"/>
        <v>1840</v>
      </c>
      <c r="AS400" s="38"/>
      <c r="AT400" s="39" t="s">
        <v>1001</v>
      </c>
      <c r="AU400" s="40">
        <v>45114</v>
      </c>
      <c r="AV400" s="39">
        <f t="shared" si="64"/>
        <v>20</v>
      </c>
      <c r="AW400" s="39">
        <f t="shared" si="65"/>
        <v>1840</v>
      </c>
      <c r="AX400" s="38"/>
      <c r="AY400" s="38" t="s">
        <v>1507</v>
      </c>
      <c r="AZ400" s="64">
        <v>45190</v>
      </c>
      <c r="BA400" s="39">
        <f t="shared" si="66"/>
        <v>20</v>
      </c>
      <c r="BB400" s="39">
        <f t="shared" si="67"/>
        <v>92</v>
      </c>
      <c r="BC400" s="39">
        <f t="shared" si="68"/>
        <v>1840</v>
      </c>
      <c r="BD400" s="38"/>
      <c r="BE400" s="38" t="s">
        <v>170</v>
      </c>
      <c r="BF400" s="38" t="s">
        <v>1568</v>
      </c>
      <c r="BG400" s="39" t="s">
        <v>99</v>
      </c>
      <c r="BH400" s="38" t="s">
        <v>100</v>
      </c>
      <c r="BI400" s="38" t="s">
        <v>100</v>
      </c>
      <c r="BJ400" s="38" t="s">
        <v>101</v>
      </c>
    </row>
    <row r="401" spans="1:62" s="25" customFormat="1" ht="12.75" hidden="1" customHeight="1">
      <c r="A401" s="39">
        <f t="shared" si="69"/>
        <v>399</v>
      </c>
      <c r="B401" s="38" t="s">
        <v>1571</v>
      </c>
      <c r="C401" s="38" t="s">
        <v>1572</v>
      </c>
      <c r="D401" s="39" t="s">
        <v>1573</v>
      </c>
      <c r="E401" s="38" t="s">
        <v>1574</v>
      </c>
      <c r="F401" s="39" t="s">
        <v>1575</v>
      </c>
      <c r="G401" s="39" t="s">
        <v>86</v>
      </c>
      <c r="H401" s="39" t="s">
        <v>1506</v>
      </c>
      <c r="I401" s="39" t="s">
        <v>88</v>
      </c>
      <c r="J401" s="39" t="s">
        <v>89</v>
      </c>
      <c r="K401" s="39" t="s">
        <v>90</v>
      </c>
      <c r="L401" s="39" t="s">
        <v>1503</v>
      </c>
      <c r="M401" s="39" t="s">
        <v>1503</v>
      </c>
      <c r="N401" s="63">
        <v>45148</v>
      </c>
      <c r="O401" s="57">
        <v>100</v>
      </c>
      <c r="P401" s="37">
        <v>45148</v>
      </c>
      <c r="Q401" s="37">
        <v>45150</v>
      </c>
      <c r="R401" s="37">
        <v>45148</v>
      </c>
      <c r="S401" s="39"/>
      <c r="T401" s="38"/>
      <c r="U401" s="39" t="s">
        <v>91</v>
      </c>
      <c r="V401" s="39" t="s">
        <v>121</v>
      </c>
      <c r="W401" s="38">
        <v>100</v>
      </c>
      <c r="X401" s="38">
        <v>100</v>
      </c>
      <c r="Y401" s="38"/>
      <c r="Z401" s="39" t="s">
        <v>93</v>
      </c>
      <c r="AA401" s="39">
        <v>200000</v>
      </c>
      <c r="AB401" s="40">
        <v>44918</v>
      </c>
      <c r="AC401" s="39">
        <v>25.5</v>
      </c>
      <c r="AD401" s="38"/>
      <c r="AE401" s="39">
        <v>100</v>
      </c>
      <c r="AF401" s="39" t="s">
        <v>94</v>
      </c>
      <c r="AG401" s="39" t="s">
        <v>121</v>
      </c>
      <c r="AH401" s="39">
        <v>13.18</v>
      </c>
      <c r="AI401" s="39">
        <f t="shared" si="60"/>
        <v>1318</v>
      </c>
      <c r="AJ401" s="38"/>
      <c r="AK401" s="39" t="s">
        <v>1000</v>
      </c>
      <c r="AL401" s="39">
        <v>100</v>
      </c>
      <c r="AM401" s="39">
        <v>20</v>
      </c>
      <c r="AN401" s="39">
        <f t="shared" si="61"/>
        <v>2000</v>
      </c>
      <c r="AO401" s="39"/>
      <c r="AP401" s="39"/>
      <c r="AQ401" s="39">
        <f t="shared" si="62"/>
        <v>0</v>
      </c>
      <c r="AR401" s="39">
        <f t="shared" si="63"/>
        <v>2000</v>
      </c>
      <c r="AS401" s="38"/>
      <c r="AT401" s="39" t="s">
        <v>1001</v>
      </c>
      <c r="AU401" s="40">
        <v>45114</v>
      </c>
      <c r="AV401" s="39">
        <f t="shared" si="64"/>
        <v>20</v>
      </c>
      <c r="AW401" s="39">
        <f t="shared" si="65"/>
        <v>2000</v>
      </c>
      <c r="AX401" s="38"/>
      <c r="AY401" s="38" t="s">
        <v>1507</v>
      </c>
      <c r="AZ401" s="64">
        <v>45190</v>
      </c>
      <c r="BA401" s="39">
        <f t="shared" si="66"/>
        <v>20</v>
      </c>
      <c r="BB401" s="39">
        <f t="shared" si="67"/>
        <v>100</v>
      </c>
      <c r="BC401" s="39">
        <f t="shared" si="68"/>
        <v>2000</v>
      </c>
      <c r="BD401" s="38"/>
      <c r="BE401" s="38" t="s">
        <v>175</v>
      </c>
      <c r="BF401" s="38" t="s">
        <v>1571</v>
      </c>
      <c r="BG401" s="39" t="s">
        <v>99</v>
      </c>
      <c r="BH401" s="38" t="s">
        <v>100</v>
      </c>
      <c r="BI401" s="38" t="s">
        <v>100</v>
      </c>
      <c r="BJ401" s="38" t="s">
        <v>101</v>
      </c>
    </row>
    <row r="402" spans="1:62" s="25" customFormat="1" ht="12.75" hidden="1" customHeight="1">
      <c r="A402" s="39">
        <f t="shared" si="69"/>
        <v>400</v>
      </c>
      <c r="B402" s="38" t="s">
        <v>1576</v>
      </c>
      <c r="C402" s="38" t="s">
        <v>1577</v>
      </c>
      <c r="D402" s="39" t="s">
        <v>1578</v>
      </c>
      <c r="E402" s="38" t="s">
        <v>1579</v>
      </c>
      <c r="F402" s="39" t="s">
        <v>1580</v>
      </c>
      <c r="G402" s="39" t="s">
        <v>86</v>
      </c>
      <c r="H402" s="39" t="s">
        <v>1506</v>
      </c>
      <c r="I402" s="39" t="s">
        <v>88</v>
      </c>
      <c r="J402" s="39" t="s">
        <v>89</v>
      </c>
      <c r="K402" s="39" t="s">
        <v>90</v>
      </c>
      <c r="L402" s="39" t="s">
        <v>1503</v>
      </c>
      <c r="M402" s="39" t="s">
        <v>1503</v>
      </c>
      <c r="N402" s="63">
        <v>45148</v>
      </c>
      <c r="O402" s="57">
        <v>116</v>
      </c>
      <c r="P402" s="37">
        <v>45148</v>
      </c>
      <c r="Q402" s="37">
        <v>45150</v>
      </c>
      <c r="R402" s="37">
        <v>45148</v>
      </c>
      <c r="S402" s="39"/>
      <c r="T402" s="38"/>
      <c r="U402" s="39" t="s">
        <v>91</v>
      </c>
      <c r="V402" s="39" t="s">
        <v>121</v>
      </c>
      <c r="W402" s="38">
        <v>116</v>
      </c>
      <c r="X402" s="38">
        <v>116</v>
      </c>
      <c r="Y402" s="38"/>
      <c r="Z402" s="39" t="s">
        <v>93</v>
      </c>
      <c r="AA402" s="39">
        <v>200000</v>
      </c>
      <c r="AB402" s="40">
        <v>44918</v>
      </c>
      <c r="AC402" s="39">
        <v>25.5</v>
      </c>
      <c r="AD402" s="38"/>
      <c r="AE402" s="39">
        <v>116</v>
      </c>
      <c r="AF402" s="39" t="s">
        <v>94</v>
      </c>
      <c r="AG402" s="39" t="s">
        <v>121</v>
      </c>
      <c r="AH402" s="39">
        <v>13.18</v>
      </c>
      <c r="AI402" s="39">
        <f t="shared" si="60"/>
        <v>1528.8799999999999</v>
      </c>
      <c r="AJ402" s="38"/>
      <c r="AK402" s="39" t="s">
        <v>1000</v>
      </c>
      <c r="AL402" s="39">
        <v>116</v>
      </c>
      <c r="AM402" s="39">
        <v>20</v>
      </c>
      <c r="AN402" s="39">
        <f t="shared" si="61"/>
        <v>2320</v>
      </c>
      <c r="AO402" s="39"/>
      <c r="AP402" s="39"/>
      <c r="AQ402" s="39">
        <f t="shared" si="62"/>
        <v>0</v>
      </c>
      <c r="AR402" s="39">
        <f t="shared" si="63"/>
        <v>2320</v>
      </c>
      <c r="AS402" s="38"/>
      <c r="AT402" s="39" t="s">
        <v>1001</v>
      </c>
      <c r="AU402" s="40">
        <v>45114</v>
      </c>
      <c r="AV402" s="39">
        <f t="shared" si="64"/>
        <v>20</v>
      </c>
      <c r="AW402" s="39">
        <f t="shared" si="65"/>
        <v>2320</v>
      </c>
      <c r="AX402" s="38"/>
      <c r="AY402" s="38" t="s">
        <v>1507</v>
      </c>
      <c r="AZ402" s="64">
        <v>45190</v>
      </c>
      <c r="BA402" s="39">
        <f t="shared" si="66"/>
        <v>20</v>
      </c>
      <c r="BB402" s="39">
        <f t="shared" si="67"/>
        <v>116</v>
      </c>
      <c r="BC402" s="39">
        <f t="shared" si="68"/>
        <v>2320</v>
      </c>
      <c r="BD402" s="38"/>
      <c r="BE402" s="38" t="s">
        <v>178</v>
      </c>
      <c r="BF402" s="38" t="s">
        <v>1576</v>
      </c>
      <c r="BG402" s="39" t="s">
        <v>99</v>
      </c>
      <c r="BH402" s="38" t="s">
        <v>100</v>
      </c>
      <c r="BI402" s="38" t="s">
        <v>100</v>
      </c>
      <c r="BJ402" s="38" t="s">
        <v>101</v>
      </c>
    </row>
    <row r="403" spans="1:62" s="25" customFormat="1" ht="12.75" hidden="1" customHeight="1">
      <c r="A403" s="39">
        <f t="shared" si="69"/>
        <v>401</v>
      </c>
      <c r="B403" s="38" t="s">
        <v>1581</v>
      </c>
      <c r="C403" s="38" t="s">
        <v>1582</v>
      </c>
      <c r="D403" s="39" t="s">
        <v>1578</v>
      </c>
      <c r="E403" s="38" t="s">
        <v>1583</v>
      </c>
      <c r="F403" s="39" t="s">
        <v>1584</v>
      </c>
      <c r="G403" s="39" t="s">
        <v>86</v>
      </c>
      <c r="H403" s="39" t="s">
        <v>1506</v>
      </c>
      <c r="I403" s="39" t="s">
        <v>88</v>
      </c>
      <c r="J403" s="39" t="s">
        <v>89</v>
      </c>
      <c r="K403" s="39" t="s">
        <v>90</v>
      </c>
      <c r="L403" s="39" t="s">
        <v>1503</v>
      </c>
      <c r="M403" s="39" t="s">
        <v>1503</v>
      </c>
      <c r="N403" s="63">
        <v>45148</v>
      </c>
      <c r="O403" s="57">
        <v>35</v>
      </c>
      <c r="P403" s="37">
        <v>45148</v>
      </c>
      <c r="Q403" s="37">
        <v>45150</v>
      </c>
      <c r="R403" s="37">
        <v>45148</v>
      </c>
      <c r="S403" s="39"/>
      <c r="T403" s="38"/>
      <c r="U403" s="39" t="s">
        <v>91</v>
      </c>
      <c r="V403" s="39" t="s">
        <v>121</v>
      </c>
      <c r="W403" s="38">
        <v>35</v>
      </c>
      <c r="X403" s="38">
        <v>35</v>
      </c>
      <c r="Y403" s="38"/>
      <c r="Z403" s="39" t="s">
        <v>93</v>
      </c>
      <c r="AA403" s="39">
        <v>200000</v>
      </c>
      <c r="AB403" s="40">
        <v>44918</v>
      </c>
      <c r="AC403" s="39">
        <v>25.5</v>
      </c>
      <c r="AD403" s="38"/>
      <c r="AE403" s="39">
        <v>35</v>
      </c>
      <c r="AF403" s="39" t="s">
        <v>94</v>
      </c>
      <c r="AG403" s="39" t="s">
        <v>121</v>
      </c>
      <c r="AH403" s="39">
        <v>13.18</v>
      </c>
      <c r="AI403" s="39">
        <f t="shared" si="60"/>
        <v>461.3</v>
      </c>
      <c r="AJ403" s="38"/>
      <c r="AK403" s="39" t="s">
        <v>1000</v>
      </c>
      <c r="AL403" s="39">
        <v>35</v>
      </c>
      <c r="AM403" s="39">
        <v>20</v>
      </c>
      <c r="AN403" s="39">
        <f t="shared" si="61"/>
        <v>700</v>
      </c>
      <c r="AO403" s="39"/>
      <c r="AP403" s="39"/>
      <c r="AQ403" s="39">
        <f t="shared" si="62"/>
        <v>0</v>
      </c>
      <c r="AR403" s="39">
        <f t="shared" si="63"/>
        <v>700</v>
      </c>
      <c r="AS403" s="38"/>
      <c r="AT403" s="39" t="s">
        <v>1001</v>
      </c>
      <c r="AU403" s="40">
        <v>45114</v>
      </c>
      <c r="AV403" s="39">
        <f t="shared" si="64"/>
        <v>20</v>
      </c>
      <c r="AW403" s="39">
        <f t="shared" si="65"/>
        <v>700</v>
      </c>
      <c r="AX403" s="38"/>
      <c r="AY403" s="38" t="s">
        <v>1507</v>
      </c>
      <c r="AZ403" s="64">
        <v>45190</v>
      </c>
      <c r="BA403" s="39">
        <f t="shared" si="66"/>
        <v>20</v>
      </c>
      <c r="BB403" s="39">
        <f t="shared" si="67"/>
        <v>35</v>
      </c>
      <c r="BC403" s="39">
        <f t="shared" si="68"/>
        <v>700</v>
      </c>
      <c r="BD403" s="38"/>
      <c r="BE403" s="38" t="s">
        <v>184</v>
      </c>
      <c r="BF403" s="38" t="s">
        <v>1581</v>
      </c>
      <c r="BG403" s="39" t="s">
        <v>99</v>
      </c>
      <c r="BH403" s="38" t="s">
        <v>100</v>
      </c>
      <c r="BI403" s="38" t="s">
        <v>100</v>
      </c>
      <c r="BJ403" s="38" t="s">
        <v>101</v>
      </c>
    </row>
    <row r="404" spans="1:62" s="25" customFormat="1" ht="12.75" hidden="1" customHeight="1">
      <c r="A404" s="39">
        <f t="shared" si="69"/>
        <v>402</v>
      </c>
      <c r="B404" s="38" t="s">
        <v>1585</v>
      </c>
      <c r="C404" s="38" t="s">
        <v>1586</v>
      </c>
      <c r="D404" s="39" t="s">
        <v>1587</v>
      </c>
      <c r="E404" s="38" t="s">
        <v>1588</v>
      </c>
      <c r="F404" s="39" t="s">
        <v>1589</v>
      </c>
      <c r="G404" s="39" t="s">
        <v>86</v>
      </c>
      <c r="H404" s="39" t="s">
        <v>1506</v>
      </c>
      <c r="I404" s="39" t="s">
        <v>88</v>
      </c>
      <c r="J404" s="39" t="s">
        <v>89</v>
      </c>
      <c r="K404" s="39" t="s">
        <v>90</v>
      </c>
      <c r="L404" s="39" t="s">
        <v>1503</v>
      </c>
      <c r="M404" s="39" t="s">
        <v>1503</v>
      </c>
      <c r="N404" s="63">
        <v>45148</v>
      </c>
      <c r="O404" s="57">
        <v>6</v>
      </c>
      <c r="P404" s="37">
        <v>45148</v>
      </c>
      <c r="Q404" s="37">
        <v>45150</v>
      </c>
      <c r="R404" s="37">
        <v>45148</v>
      </c>
      <c r="S404" s="39"/>
      <c r="T404" s="38"/>
      <c r="U404" s="39" t="s">
        <v>91</v>
      </c>
      <c r="V404" s="39" t="s">
        <v>121</v>
      </c>
      <c r="W404" s="38">
        <v>6</v>
      </c>
      <c r="X404" s="38">
        <v>6</v>
      </c>
      <c r="Y404" s="38"/>
      <c r="Z404" s="39" t="s">
        <v>93</v>
      </c>
      <c r="AA404" s="39">
        <v>200000</v>
      </c>
      <c r="AB404" s="40">
        <v>44918</v>
      </c>
      <c r="AC404" s="39">
        <v>25.5</v>
      </c>
      <c r="AD404" s="38"/>
      <c r="AE404" s="39">
        <v>6</v>
      </c>
      <c r="AF404" s="39" t="s">
        <v>94</v>
      </c>
      <c r="AG404" s="39" t="s">
        <v>121</v>
      </c>
      <c r="AH404" s="39">
        <v>13.18</v>
      </c>
      <c r="AI404" s="39">
        <f t="shared" si="60"/>
        <v>79.08</v>
      </c>
      <c r="AJ404" s="38"/>
      <c r="AK404" s="39" t="s">
        <v>1000</v>
      </c>
      <c r="AL404" s="39">
        <v>6</v>
      </c>
      <c r="AM404" s="39">
        <v>20</v>
      </c>
      <c r="AN404" s="39">
        <f t="shared" si="61"/>
        <v>120</v>
      </c>
      <c r="AO404" s="39"/>
      <c r="AP404" s="39"/>
      <c r="AQ404" s="39">
        <f t="shared" si="62"/>
        <v>0</v>
      </c>
      <c r="AR404" s="39">
        <f t="shared" si="63"/>
        <v>120</v>
      </c>
      <c r="AS404" s="38"/>
      <c r="AT404" s="39" t="s">
        <v>1001</v>
      </c>
      <c r="AU404" s="40">
        <v>45114</v>
      </c>
      <c r="AV404" s="39">
        <f t="shared" si="64"/>
        <v>20</v>
      </c>
      <c r="AW404" s="39">
        <f t="shared" si="65"/>
        <v>120</v>
      </c>
      <c r="AX404" s="38"/>
      <c r="AY404" s="38" t="s">
        <v>1507</v>
      </c>
      <c r="AZ404" s="64">
        <v>45190</v>
      </c>
      <c r="BA404" s="39">
        <f t="shared" si="66"/>
        <v>20</v>
      </c>
      <c r="BB404" s="39">
        <f t="shared" si="67"/>
        <v>6</v>
      </c>
      <c r="BC404" s="39">
        <f t="shared" si="68"/>
        <v>120</v>
      </c>
      <c r="BD404" s="38"/>
      <c r="BE404" s="38" t="s">
        <v>188</v>
      </c>
      <c r="BF404" s="38" t="s">
        <v>1585</v>
      </c>
      <c r="BG404" s="39" t="s">
        <v>99</v>
      </c>
      <c r="BH404" s="38" t="s">
        <v>100</v>
      </c>
      <c r="BI404" s="38" t="s">
        <v>100</v>
      </c>
      <c r="BJ404" s="38" t="s">
        <v>101</v>
      </c>
    </row>
    <row r="405" spans="1:62" s="25" customFormat="1" ht="12.75" hidden="1" customHeight="1">
      <c r="A405" s="39">
        <f t="shared" si="69"/>
        <v>403</v>
      </c>
      <c r="B405" s="38" t="s">
        <v>1590</v>
      </c>
      <c r="C405" s="38" t="s">
        <v>1591</v>
      </c>
      <c r="D405" s="39" t="s">
        <v>1587</v>
      </c>
      <c r="E405" s="38" t="s">
        <v>1592</v>
      </c>
      <c r="F405" s="39" t="s">
        <v>1593</v>
      </c>
      <c r="G405" s="39" t="s">
        <v>86</v>
      </c>
      <c r="H405" s="39" t="s">
        <v>1506</v>
      </c>
      <c r="I405" s="39" t="s">
        <v>88</v>
      </c>
      <c r="J405" s="39" t="s">
        <v>89</v>
      </c>
      <c r="K405" s="39" t="s">
        <v>90</v>
      </c>
      <c r="L405" s="39" t="s">
        <v>1503</v>
      </c>
      <c r="M405" s="39" t="s">
        <v>1503</v>
      </c>
      <c r="N405" s="63">
        <v>45148</v>
      </c>
      <c r="O405" s="57">
        <v>50</v>
      </c>
      <c r="P405" s="37">
        <v>45148</v>
      </c>
      <c r="Q405" s="37">
        <v>45150</v>
      </c>
      <c r="R405" s="37">
        <v>45148</v>
      </c>
      <c r="S405" s="39"/>
      <c r="T405" s="38"/>
      <c r="U405" s="39" t="s">
        <v>91</v>
      </c>
      <c r="V405" s="39" t="s">
        <v>121</v>
      </c>
      <c r="W405" s="38">
        <v>50</v>
      </c>
      <c r="X405" s="38">
        <v>50</v>
      </c>
      <c r="Y405" s="38"/>
      <c r="Z405" s="39" t="s">
        <v>93</v>
      </c>
      <c r="AA405" s="39">
        <v>200000</v>
      </c>
      <c r="AB405" s="40">
        <v>44918</v>
      </c>
      <c r="AC405" s="39">
        <v>25.5</v>
      </c>
      <c r="AD405" s="38"/>
      <c r="AE405" s="39">
        <v>50</v>
      </c>
      <c r="AF405" s="39" t="s">
        <v>94</v>
      </c>
      <c r="AG405" s="39" t="s">
        <v>121</v>
      </c>
      <c r="AH405" s="39">
        <v>13.18</v>
      </c>
      <c r="AI405" s="39">
        <f t="shared" si="60"/>
        <v>659</v>
      </c>
      <c r="AJ405" s="38"/>
      <c r="AK405" s="39" t="s">
        <v>1000</v>
      </c>
      <c r="AL405" s="39">
        <v>50</v>
      </c>
      <c r="AM405" s="39">
        <v>20</v>
      </c>
      <c r="AN405" s="39">
        <f t="shared" si="61"/>
        <v>1000</v>
      </c>
      <c r="AO405" s="39"/>
      <c r="AP405" s="39"/>
      <c r="AQ405" s="39">
        <f t="shared" si="62"/>
        <v>0</v>
      </c>
      <c r="AR405" s="39">
        <f t="shared" si="63"/>
        <v>1000</v>
      </c>
      <c r="AS405" s="38"/>
      <c r="AT405" s="39" t="s">
        <v>1001</v>
      </c>
      <c r="AU405" s="40">
        <v>45114</v>
      </c>
      <c r="AV405" s="39">
        <f t="shared" si="64"/>
        <v>20</v>
      </c>
      <c r="AW405" s="39">
        <f t="shared" si="65"/>
        <v>1000</v>
      </c>
      <c r="AX405" s="38"/>
      <c r="AY405" s="38" t="s">
        <v>1507</v>
      </c>
      <c r="AZ405" s="64">
        <v>45190</v>
      </c>
      <c r="BA405" s="39">
        <f t="shared" si="66"/>
        <v>20</v>
      </c>
      <c r="BB405" s="39">
        <f t="shared" si="67"/>
        <v>50</v>
      </c>
      <c r="BC405" s="39">
        <f t="shared" si="68"/>
        <v>1000</v>
      </c>
      <c r="BD405" s="38"/>
      <c r="BE405" s="38" t="s">
        <v>192</v>
      </c>
      <c r="BF405" s="38" t="s">
        <v>1590</v>
      </c>
      <c r="BG405" s="39" t="s">
        <v>99</v>
      </c>
      <c r="BH405" s="38" t="s">
        <v>100</v>
      </c>
      <c r="BI405" s="38" t="s">
        <v>100</v>
      </c>
      <c r="BJ405" s="38" t="s">
        <v>101</v>
      </c>
    </row>
    <row r="406" spans="1:62" s="25" customFormat="1" ht="12.75" hidden="1" customHeight="1">
      <c r="A406" s="39">
        <f t="shared" si="69"/>
        <v>404</v>
      </c>
      <c r="B406" s="38" t="s">
        <v>1594</v>
      </c>
      <c r="C406" s="38" t="s">
        <v>1595</v>
      </c>
      <c r="D406" s="39" t="s">
        <v>1596</v>
      </c>
      <c r="E406" s="38" t="s">
        <v>1597</v>
      </c>
      <c r="F406" s="39" t="s">
        <v>1598</v>
      </c>
      <c r="G406" s="39" t="s">
        <v>86</v>
      </c>
      <c r="H406" s="39" t="s">
        <v>1506</v>
      </c>
      <c r="I406" s="39" t="s">
        <v>88</v>
      </c>
      <c r="J406" s="39" t="s">
        <v>89</v>
      </c>
      <c r="K406" s="39" t="s">
        <v>90</v>
      </c>
      <c r="L406" s="39" t="s">
        <v>1503</v>
      </c>
      <c r="M406" s="39" t="s">
        <v>1503</v>
      </c>
      <c r="N406" s="63">
        <v>45148</v>
      </c>
      <c r="O406" s="57">
        <v>179</v>
      </c>
      <c r="P406" s="37">
        <v>45148</v>
      </c>
      <c r="Q406" s="37">
        <v>45150</v>
      </c>
      <c r="R406" s="37">
        <v>45148</v>
      </c>
      <c r="S406" s="39"/>
      <c r="T406" s="38"/>
      <c r="U406" s="39" t="s">
        <v>91</v>
      </c>
      <c r="V406" s="39" t="s">
        <v>121</v>
      </c>
      <c r="W406" s="38">
        <v>179</v>
      </c>
      <c r="X406" s="38">
        <v>179</v>
      </c>
      <c r="Y406" s="38"/>
      <c r="Z406" s="39" t="s">
        <v>93</v>
      </c>
      <c r="AA406" s="39">
        <v>200000</v>
      </c>
      <c r="AB406" s="40">
        <v>44918</v>
      </c>
      <c r="AC406" s="39">
        <v>25.5</v>
      </c>
      <c r="AD406" s="38"/>
      <c r="AE406" s="39">
        <v>179</v>
      </c>
      <c r="AF406" s="39" t="s">
        <v>94</v>
      </c>
      <c r="AG406" s="39" t="s">
        <v>121</v>
      </c>
      <c r="AH406" s="39">
        <v>13.18</v>
      </c>
      <c r="AI406" s="39">
        <f t="shared" si="60"/>
        <v>2359.2199999999998</v>
      </c>
      <c r="AJ406" s="38"/>
      <c r="AK406" s="39" t="s">
        <v>1000</v>
      </c>
      <c r="AL406" s="39">
        <v>179</v>
      </c>
      <c r="AM406" s="39">
        <v>20</v>
      </c>
      <c r="AN406" s="39">
        <f t="shared" si="61"/>
        <v>3580</v>
      </c>
      <c r="AO406" s="39"/>
      <c r="AP406" s="39"/>
      <c r="AQ406" s="39">
        <f t="shared" si="62"/>
        <v>0</v>
      </c>
      <c r="AR406" s="39">
        <f t="shared" si="63"/>
        <v>3580</v>
      </c>
      <c r="AS406" s="38"/>
      <c r="AT406" s="39" t="s">
        <v>1001</v>
      </c>
      <c r="AU406" s="40">
        <v>45114</v>
      </c>
      <c r="AV406" s="39">
        <f t="shared" si="64"/>
        <v>20</v>
      </c>
      <c r="AW406" s="39">
        <f t="shared" si="65"/>
        <v>3580</v>
      </c>
      <c r="AX406" s="38"/>
      <c r="AY406" s="38" t="s">
        <v>1507</v>
      </c>
      <c r="AZ406" s="64">
        <v>45190</v>
      </c>
      <c r="BA406" s="39">
        <f t="shared" si="66"/>
        <v>20</v>
      </c>
      <c r="BB406" s="39">
        <f t="shared" si="67"/>
        <v>179</v>
      </c>
      <c r="BC406" s="39">
        <f t="shared" si="68"/>
        <v>3580</v>
      </c>
      <c r="BD406" s="38"/>
      <c r="BE406" s="38" t="s">
        <v>202</v>
      </c>
      <c r="BF406" s="38" t="s">
        <v>1594</v>
      </c>
      <c r="BG406" s="39" t="s">
        <v>99</v>
      </c>
      <c r="BH406" s="38" t="s">
        <v>100</v>
      </c>
      <c r="BI406" s="38" t="s">
        <v>100</v>
      </c>
      <c r="BJ406" s="38" t="s">
        <v>101</v>
      </c>
    </row>
    <row r="407" spans="1:62" s="25" customFormat="1" ht="12.75" hidden="1" customHeight="1">
      <c r="A407" s="39">
        <f t="shared" si="69"/>
        <v>405</v>
      </c>
      <c r="B407" s="38" t="s">
        <v>1599</v>
      </c>
      <c r="C407" s="38" t="s">
        <v>1600</v>
      </c>
      <c r="D407" s="39" t="s">
        <v>1601</v>
      </c>
      <c r="E407" s="38" t="s">
        <v>1602</v>
      </c>
      <c r="F407" s="39" t="s">
        <v>1603</v>
      </c>
      <c r="G407" s="39" t="s">
        <v>86</v>
      </c>
      <c r="H407" s="39" t="s">
        <v>1506</v>
      </c>
      <c r="I407" s="39" t="s">
        <v>88</v>
      </c>
      <c r="J407" s="39" t="s">
        <v>89</v>
      </c>
      <c r="K407" s="39" t="s">
        <v>90</v>
      </c>
      <c r="L407" s="39" t="s">
        <v>1503</v>
      </c>
      <c r="M407" s="39" t="s">
        <v>1503</v>
      </c>
      <c r="N407" s="63">
        <v>45148</v>
      </c>
      <c r="O407" s="57">
        <v>131</v>
      </c>
      <c r="P407" s="37">
        <v>45148</v>
      </c>
      <c r="Q407" s="37">
        <v>45150</v>
      </c>
      <c r="R407" s="37">
        <v>45148</v>
      </c>
      <c r="S407" s="39"/>
      <c r="T407" s="38"/>
      <c r="U407" s="39" t="s">
        <v>91</v>
      </c>
      <c r="V407" s="39" t="s">
        <v>121</v>
      </c>
      <c r="W407" s="38">
        <v>131</v>
      </c>
      <c r="X407" s="38">
        <v>131</v>
      </c>
      <c r="Y407" s="38"/>
      <c r="Z407" s="39" t="s">
        <v>93</v>
      </c>
      <c r="AA407" s="39">
        <v>200000</v>
      </c>
      <c r="AB407" s="40">
        <v>44918</v>
      </c>
      <c r="AC407" s="39">
        <v>25.5</v>
      </c>
      <c r="AD407" s="38"/>
      <c r="AE407" s="39">
        <v>131</v>
      </c>
      <c r="AF407" s="39" t="s">
        <v>94</v>
      </c>
      <c r="AG407" s="39" t="s">
        <v>121</v>
      </c>
      <c r="AH407" s="39">
        <v>13.18</v>
      </c>
      <c r="AI407" s="39">
        <f t="shared" si="60"/>
        <v>1726.58</v>
      </c>
      <c r="AJ407" s="38"/>
      <c r="AK407" s="39" t="s">
        <v>1000</v>
      </c>
      <c r="AL407" s="39">
        <v>131</v>
      </c>
      <c r="AM407" s="39">
        <v>20</v>
      </c>
      <c r="AN407" s="39">
        <f t="shared" si="61"/>
        <v>2620</v>
      </c>
      <c r="AO407" s="39"/>
      <c r="AP407" s="39"/>
      <c r="AQ407" s="39">
        <f t="shared" si="62"/>
        <v>0</v>
      </c>
      <c r="AR407" s="39">
        <f t="shared" si="63"/>
        <v>2620</v>
      </c>
      <c r="AS407" s="38"/>
      <c r="AT407" s="39" t="s">
        <v>1001</v>
      </c>
      <c r="AU407" s="40">
        <v>45114</v>
      </c>
      <c r="AV407" s="39">
        <f t="shared" si="64"/>
        <v>20</v>
      </c>
      <c r="AW407" s="39">
        <f t="shared" si="65"/>
        <v>2620</v>
      </c>
      <c r="AX407" s="38"/>
      <c r="AY407" s="38" t="s">
        <v>1507</v>
      </c>
      <c r="AZ407" s="64">
        <v>45190</v>
      </c>
      <c r="BA407" s="39">
        <f t="shared" si="66"/>
        <v>20</v>
      </c>
      <c r="BB407" s="39">
        <f t="shared" si="67"/>
        <v>131</v>
      </c>
      <c r="BC407" s="39">
        <f t="shared" si="68"/>
        <v>2620</v>
      </c>
      <c r="BD407" s="38"/>
      <c r="BE407" s="38" t="s">
        <v>206</v>
      </c>
      <c r="BF407" s="38" t="s">
        <v>1599</v>
      </c>
      <c r="BG407" s="39" t="s">
        <v>99</v>
      </c>
      <c r="BH407" s="38" t="s">
        <v>100</v>
      </c>
      <c r="BI407" s="38" t="s">
        <v>100</v>
      </c>
      <c r="BJ407" s="38" t="s">
        <v>101</v>
      </c>
    </row>
    <row r="408" spans="1:62" s="25" customFormat="1" ht="12.75" hidden="1" customHeight="1">
      <c r="A408" s="39">
        <f t="shared" si="69"/>
        <v>406</v>
      </c>
      <c r="B408" s="38" t="s">
        <v>1604</v>
      </c>
      <c r="C408" s="38" t="s">
        <v>1605</v>
      </c>
      <c r="D408" s="39" t="s">
        <v>1606</v>
      </c>
      <c r="E408" s="38" t="s">
        <v>1607</v>
      </c>
      <c r="F408" s="39" t="s">
        <v>1608</v>
      </c>
      <c r="G408" s="39" t="s">
        <v>86</v>
      </c>
      <c r="H408" s="39" t="s">
        <v>1506</v>
      </c>
      <c r="I408" s="39" t="s">
        <v>88</v>
      </c>
      <c r="J408" s="39" t="s">
        <v>89</v>
      </c>
      <c r="K408" s="39" t="s">
        <v>90</v>
      </c>
      <c r="L408" s="39" t="s">
        <v>1503</v>
      </c>
      <c r="M408" s="39" t="s">
        <v>1503</v>
      </c>
      <c r="N408" s="63">
        <v>45148</v>
      </c>
      <c r="O408" s="57">
        <v>52</v>
      </c>
      <c r="P408" s="37">
        <v>45148</v>
      </c>
      <c r="Q408" s="37">
        <v>45150</v>
      </c>
      <c r="R408" s="37">
        <v>45148</v>
      </c>
      <c r="S408" s="39"/>
      <c r="T408" s="38"/>
      <c r="U408" s="39" t="s">
        <v>91</v>
      </c>
      <c r="V408" s="39" t="s">
        <v>121</v>
      </c>
      <c r="W408" s="38">
        <v>52</v>
      </c>
      <c r="X408" s="38">
        <v>52</v>
      </c>
      <c r="Y408" s="38"/>
      <c r="Z408" s="39" t="s">
        <v>93</v>
      </c>
      <c r="AA408" s="39">
        <v>200000</v>
      </c>
      <c r="AB408" s="40">
        <v>44918</v>
      </c>
      <c r="AC408" s="39">
        <v>25.5</v>
      </c>
      <c r="AD408" s="38"/>
      <c r="AE408" s="39">
        <v>52</v>
      </c>
      <c r="AF408" s="39" t="s">
        <v>94</v>
      </c>
      <c r="AG408" s="39" t="s">
        <v>121</v>
      </c>
      <c r="AH408" s="39">
        <v>13.18</v>
      </c>
      <c r="AI408" s="39">
        <f t="shared" si="60"/>
        <v>685.36</v>
      </c>
      <c r="AJ408" s="38"/>
      <c r="AK408" s="39" t="s">
        <v>1000</v>
      </c>
      <c r="AL408" s="39">
        <v>52</v>
      </c>
      <c r="AM408" s="39">
        <v>20</v>
      </c>
      <c r="AN408" s="39">
        <f t="shared" si="61"/>
        <v>1040</v>
      </c>
      <c r="AO408" s="39"/>
      <c r="AP408" s="39"/>
      <c r="AQ408" s="39">
        <f t="shared" si="62"/>
        <v>0</v>
      </c>
      <c r="AR408" s="39">
        <f t="shared" si="63"/>
        <v>1040</v>
      </c>
      <c r="AS408" s="38"/>
      <c r="AT408" s="39" t="s">
        <v>1001</v>
      </c>
      <c r="AU408" s="40">
        <v>45114</v>
      </c>
      <c r="AV408" s="39">
        <f t="shared" si="64"/>
        <v>20</v>
      </c>
      <c r="AW408" s="39">
        <f t="shared" si="65"/>
        <v>1040</v>
      </c>
      <c r="AX408" s="38"/>
      <c r="AY408" s="38" t="s">
        <v>1507</v>
      </c>
      <c r="AZ408" s="64">
        <v>45190</v>
      </c>
      <c r="BA408" s="39">
        <f t="shared" si="66"/>
        <v>20</v>
      </c>
      <c r="BB408" s="39">
        <f t="shared" si="67"/>
        <v>52</v>
      </c>
      <c r="BC408" s="39">
        <f t="shared" si="68"/>
        <v>1040</v>
      </c>
      <c r="BD408" s="38"/>
      <c r="BE408" s="38" t="s">
        <v>210</v>
      </c>
      <c r="BF408" s="38" t="s">
        <v>1604</v>
      </c>
      <c r="BG408" s="39" t="s">
        <v>99</v>
      </c>
      <c r="BH408" s="38" t="s">
        <v>100</v>
      </c>
      <c r="BI408" s="38" t="s">
        <v>100</v>
      </c>
      <c r="BJ408" s="38" t="s">
        <v>101</v>
      </c>
    </row>
    <row r="409" spans="1:62" s="25" customFormat="1" ht="12.75" hidden="1" customHeight="1">
      <c r="A409" s="39">
        <f t="shared" si="69"/>
        <v>407</v>
      </c>
      <c r="B409" s="38" t="s">
        <v>1609</v>
      </c>
      <c r="C409" s="38" t="s">
        <v>1610</v>
      </c>
      <c r="D409" s="39" t="s">
        <v>1611</v>
      </c>
      <c r="E409" s="38" t="s">
        <v>1612</v>
      </c>
      <c r="F409" s="39" t="s">
        <v>1613</v>
      </c>
      <c r="G409" s="39" t="s">
        <v>86</v>
      </c>
      <c r="H409" s="39" t="s">
        <v>1506</v>
      </c>
      <c r="I409" s="39" t="s">
        <v>88</v>
      </c>
      <c r="J409" s="39" t="s">
        <v>89</v>
      </c>
      <c r="K409" s="39" t="s">
        <v>90</v>
      </c>
      <c r="L409" s="39" t="s">
        <v>1503</v>
      </c>
      <c r="M409" s="39" t="s">
        <v>1503</v>
      </c>
      <c r="N409" s="63">
        <v>45148</v>
      </c>
      <c r="O409" s="57">
        <v>112</v>
      </c>
      <c r="P409" s="37">
        <v>45148</v>
      </c>
      <c r="Q409" s="37">
        <v>45150</v>
      </c>
      <c r="R409" s="37">
        <v>45148</v>
      </c>
      <c r="S409" s="39"/>
      <c r="T409" s="38"/>
      <c r="U409" s="39" t="s">
        <v>91</v>
      </c>
      <c r="V409" s="39" t="s">
        <v>121</v>
      </c>
      <c r="W409" s="38">
        <v>112</v>
      </c>
      <c r="X409" s="38">
        <v>112</v>
      </c>
      <c r="Y409" s="38"/>
      <c r="Z409" s="39" t="s">
        <v>93</v>
      </c>
      <c r="AA409" s="39">
        <v>200000</v>
      </c>
      <c r="AB409" s="40">
        <v>44918</v>
      </c>
      <c r="AC409" s="39">
        <v>25.5</v>
      </c>
      <c r="AD409" s="38"/>
      <c r="AE409" s="39">
        <v>112</v>
      </c>
      <c r="AF409" s="39" t="s">
        <v>94</v>
      </c>
      <c r="AG409" s="39" t="s">
        <v>121</v>
      </c>
      <c r="AH409" s="39">
        <v>13.18</v>
      </c>
      <c r="AI409" s="39">
        <f t="shared" si="60"/>
        <v>1476.1599999999999</v>
      </c>
      <c r="AJ409" s="38"/>
      <c r="AK409" s="39" t="s">
        <v>1000</v>
      </c>
      <c r="AL409" s="39">
        <v>112</v>
      </c>
      <c r="AM409" s="39">
        <v>20</v>
      </c>
      <c r="AN409" s="39">
        <f t="shared" si="61"/>
        <v>2240</v>
      </c>
      <c r="AO409" s="39"/>
      <c r="AP409" s="39"/>
      <c r="AQ409" s="39">
        <f t="shared" si="62"/>
        <v>0</v>
      </c>
      <c r="AR409" s="39">
        <f t="shared" si="63"/>
        <v>2240</v>
      </c>
      <c r="AS409" s="38"/>
      <c r="AT409" s="39" t="s">
        <v>1001</v>
      </c>
      <c r="AU409" s="40">
        <v>45114</v>
      </c>
      <c r="AV409" s="39">
        <f t="shared" si="64"/>
        <v>20</v>
      </c>
      <c r="AW409" s="39">
        <f t="shared" si="65"/>
        <v>2240</v>
      </c>
      <c r="AX409" s="38"/>
      <c r="AY409" s="38" t="s">
        <v>1507</v>
      </c>
      <c r="AZ409" s="64">
        <v>45190</v>
      </c>
      <c r="BA409" s="39">
        <f t="shared" si="66"/>
        <v>20</v>
      </c>
      <c r="BB409" s="39">
        <f t="shared" si="67"/>
        <v>112</v>
      </c>
      <c r="BC409" s="39">
        <f t="shared" si="68"/>
        <v>2240</v>
      </c>
      <c r="BD409" s="38"/>
      <c r="BE409" s="38" t="s">
        <v>213</v>
      </c>
      <c r="BF409" s="38" t="s">
        <v>1609</v>
      </c>
      <c r="BG409" s="39" t="s">
        <v>99</v>
      </c>
      <c r="BH409" s="38" t="s">
        <v>100</v>
      </c>
      <c r="BI409" s="38" t="s">
        <v>100</v>
      </c>
      <c r="BJ409" s="38" t="s">
        <v>101</v>
      </c>
    </row>
    <row r="410" spans="1:62" s="25" customFormat="1" ht="12.75" hidden="1" customHeight="1">
      <c r="A410" s="39">
        <f t="shared" si="69"/>
        <v>408</v>
      </c>
      <c r="B410" s="38" t="s">
        <v>1614</v>
      </c>
      <c r="C410" s="38" t="s">
        <v>1509</v>
      </c>
      <c r="D410" s="39" t="s">
        <v>1510</v>
      </c>
      <c r="E410" s="38" t="s">
        <v>1615</v>
      </c>
      <c r="F410" s="39" t="s">
        <v>1616</v>
      </c>
      <c r="G410" s="39" t="s">
        <v>86</v>
      </c>
      <c r="H410" s="39" t="s">
        <v>1506</v>
      </c>
      <c r="I410" s="39" t="s">
        <v>88</v>
      </c>
      <c r="J410" s="39" t="s">
        <v>89</v>
      </c>
      <c r="K410" s="39" t="s">
        <v>90</v>
      </c>
      <c r="L410" s="39" t="s">
        <v>1503</v>
      </c>
      <c r="M410" s="39" t="s">
        <v>1503</v>
      </c>
      <c r="N410" s="63">
        <v>45148</v>
      </c>
      <c r="O410" s="57">
        <v>57</v>
      </c>
      <c r="P410" s="37">
        <v>45148</v>
      </c>
      <c r="Q410" s="37">
        <v>45150</v>
      </c>
      <c r="R410" s="37">
        <v>45148</v>
      </c>
      <c r="S410" s="39"/>
      <c r="T410" s="38"/>
      <c r="U410" s="39" t="s">
        <v>91</v>
      </c>
      <c r="V410" s="39" t="s">
        <v>121</v>
      </c>
      <c r="W410" s="38">
        <v>57</v>
      </c>
      <c r="X410" s="38">
        <v>57</v>
      </c>
      <c r="Y410" s="38"/>
      <c r="Z410" s="39" t="s">
        <v>93</v>
      </c>
      <c r="AA410" s="39">
        <v>200000</v>
      </c>
      <c r="AB410" s="40">
        <v>44918</v>
      </c>
      <c r="AC410" s="39">
        <v>25.5</v>
      </c>
      <c r="AD410" s="38"/>
      <c r="AE410" s="39">
        <v>57</v>
      </c>
      <c r="AF410" s="39" t="s">
        <v>94</v>
      </c>
      <c r="AG410" s="39" t="s">
        <v>121</v>
      </c>
      <c r="AH410" s="39">
        <v>13.18</v>
      </c>
      <c r="AI410" s="39">
        <f t="shared" si="60"/>
        <v>751.26</v>
      </c>
      <c r="AJ410" s="38"/>
      <c r="AK410" s="39" t="s">
        <v>1000</v>
      </c>
      <c r="AL410" s="39">
        <v>57</v>
      </c>
      <c r="AM410" s="39">
        <v>20</v>
      </c>
      <c r="AN410" s="39">
        <f t="shared" si="61"/>
        <v>1140</v>
      </c>
      <c r="AO410" s="39"/>
      <c r="AP410" s="39"/>
      <c r="AQ410" s="39">
        <f t="shared" si="62"/>
        <v>0</v>
      </c>
      <c r="AR410" s="39">
        <f t="shared" si="63"/>
        <v>1140</v>
      </c>
      <c r="AS410" s="38"/>
      <c r="AT410" s="39" t="s">
        <v>1001</v>
      </c>
      <c r="AU410" s="40">
        <v>45114</v>
      </c>
      <c r="AV410" s="39">
        <f t="shared" si="64"/>
        <v>20</v>
      </c>
      <c r="AW410" s="39">
        <f t="shared" si="65"/>
        <v>1140</v>
      </c>
      <c r="AX410" s="38"/>
      <c r="AY410" s="38" t="s">
        <v>1507</v>
      </c>
      <c r="AZ410" s="64">
        <v>45190</v>
      </c>
      <c r="BA410" s="39">
        <f t="shared" si="66"/>
        <v>20</v>
      </c>
      <c r="BB410" s="39">
        <f t="shared" si="67"/>
        <v>57</v>
      </c>
      <c r="BC410" s="39">
        <f t="shared" si="68"/>
        <v>1140</v>
      </c>
      <c r="BD410" s="38"/>
      <c r="BE410" s="38" t="s">
        <v>219</v>
      </c>
      <c r="BF410" s="38" t="s">
        <v>1614</v>
      </c>
      <c r="BG410" s="39" t="s">
        <v>99</v>
      </c>
      <c r="BH410" s="38" t="s">
        <v>100</v>
      </c>
      <c r="BI410" s="38" t="s">
        <v>100</v>
      </c>
      <c r="BJ410" s="38" t="s">
        <v>101</v>
      </c>
    </row>
    <row r="411" spans="1:62" s="25" customFormat="1" ht="12.75" hidden="1" customHeight="1">
      <c r="A411" s="39">
        <f t="shared" si="69"/>
        <v>409</v>
      </c>
      <c r="B411" s="38" t="s">
        <v>1617</v>
      </c>
      <c r="C411" s="38" t="s">
        <v>1512</v>
      </c>
      <c r="D411" s="39" t="s">
        <v>1513</v>
      </c>
      <c r="E411" s="38" t="s">
        <v>1618</v>
      </c>
      <c r="F411" s="39" t="s">
        <v>1513</v>
      </c>
      <c r="G411" s="39" t="s">
        <v>86</v>
      </c>
      <c r="H411" s="39" t="s">
        <v>1506</v>
      </c>
      <c r="I411" s="39" t="s">
        <v>88</v>
      </c>
      <c r="J411" s="39" t="s">
        <v>89</v>
      </c>
      <c r="K411" s="39" t="s">
        <v>90</v>
      </c>
      <c r="L411" s="39" t="s">
        <v>1503</v>
      </c>
      <c r="M411" s="39" t="s">
        <v>1503</v>
      </c>
      <c r="N411" s="63">
        <v>45148</v>
      </c>
      <c r="O411" s="57">
        <v>44</v>
      </c>
      <c r="P411" s="37">
        <v>45148</v>
      </c>
      <c r="Q411" s="37">
        <v>45150</v>
      </c>
      <c r="R411" s="37">
        <v>45148</v>
      </c>
      <c r="S411" s="39"/>
      <c r="T411" s="38"/>
      <c r="U411" s="39" t="s">
        <v>91</v>
      </c>
      <c r="V411" s="39" t="s">
        <v>121</v>
      </c>
      <c r="W411" s="38">
        <v>44</v>
      </c>
      <c r="X411" s="38">
        <v>44</v>
      </c>
      <c r="Y411" s="38"/>
      <c r="Z411" s="39" t="s">
        <v>93</v>
      </c>
      <c r="AA411" s="39">
        <v>200000</v>
      </c>
      <c r="AB411" s="40">
        <v>44918</v>
      </c>
      <c r="AC411" s="39">
        <v>25.5</v>
      </c>
      <c r="AD411" s="38"/>
      <c r="AE411" s="39">
        <v>44</v>
      </c>
      <c r="AF411" s="39" t="s">
        <v>94</v>
      </c>
      <c r="AG411" s="39" t="s">
        <v>121</v>
      </c>
      <c r="AH411" s="39">
        <v>13.18</v>
      </c>
      <c r="AI411" s="39">
        <f t="shared" si="60"/>
        <v>579.91999999999996</v>
      </c>
      <c r="AJ411" s="38"/>
      <c r="AK411" s="39" t="s">
        <v>1000</v>
      </c>
      <c r="AL411" s="39">
        <v>44</v>
      </c>
      <c r="AM411" s="39">
        <v>20</v>
      </c>
      <c r="AN411" s="39">
        <f t="shared" si="61"/>
        <v>880</v>
      </c>
      <c r="AO411" s="39"/>
      <c r="AP411" s="39"/>
      <c r="AQ411" s="39">
        <f t="shared" si="62"/>
        <v>0</v>
      </c>
      <c r="AR411" s="39">
        <f t="shared" si="63"/>
        <v>880</v>
      </c>
      <c r="AS411" s="38"/>
      <c r="AT411" s="39" t="s">
        <v>1001</v>
      </c>
      <c r="AU411" s="40">
        <v>45114</v>
      </c>
      <c r="AV411" s="39">
        <f t="shared" si="64"/>
        <v>20</v>
      </c>
      <c r="AW411" s="39">
        <f t="shared" si="65"/>
        <v>880</v>
      </c>
      <c r="AX411" s="38"/>
      <c r="AY411" s="38" t="s">
        <v>1507</v>
      </c>
      <c r="AZ411" s="64">
        <v>45190</v>
      </c>
      <c r="BA411" s="39">
        <f t="shared" si="66"/>
        <v>20</v>
      </c>
      <c r="BB411" s="39">
        <f t="shared" si="67"/>
        <v>44</v>
      </c>
      <c r="BC411" s="39">
        <f t="shared" si="68"/>
        <v>880</v>
      </c>
      <c r="BD411" s="38"/>
      <c r="BE411" s="38" t="s">
        <v>223</v>
      </c>
      <c r="BF411" s="38" t="s">
        <v>1617</v>
      </c>
      <c r="BG411" s="39" t="s">
        <v>99</v>
      </c>
      <c r="BH411" s="38" t="s">
        <v>100</v>
      </c>
      <c r="BI411" s="38" t="s">
        <v>100</v>
      </c>
      <c r="BJ411" s="38" t="s">
        <v>101</v>
      </c>
    </row>
    <row r="412" spans="1:62" s="25" customFormat="1" ht="12.75" hidden="1" customHeight="1">
      <c r="A412" s="39">
        <f t="shared" si="69"/>
        <v>410</v>
      </c>
      <c r="B412" s="38" t="s">
        <v>1619</v>
      </c>
      <c r="C412" s="38" t="s">
        <v>1618</v>
      </c>
      <c r="D412" s="39" t="s">
        <v>1513</v>
      </c>
      <c r="E412" s="38" t="s">
        <v>1620</v>
      </c>
      <c r="F412" s="39" t="s">
        <v>1621</v>
      </c>
      <c r="G412" s="39" t="s">
        <v>86</v>
      </c>
      <c r="H412" s="39" t="s">
        <v>1506</v>
      </c>
      <c r="I412" s="39" t="s">
        <v>88</v>
      </c>
      <c r="J412" s="39" t="s">
        <v>89</v>
      </c>
      <c r="K412" s="39" t="s">
        <v>90</v>
      </c>
      <c r="L412" s="39" t="s">
        <v>1503</v>
      </c>
      <c r="M412" s="39" t="s">
        <v>1503</v>
      </c>
      <c r="N412" s="63">
        <v>45148</v>
      </c>
      <c r="O412" s="57">
        <v>37</v>
      </c>
      <c r="P412" s="37">
        <v>45148</v>
      </c>
      <c r="Q412" s="37">
        <v>45150</v>
      </c>
      <c r="R412" s="37">
        <v>45148</v>
      </c>
      <c r="S412" s="39"/>
      <c r="T412" s="38"/>
      <c r="U412" s="39" t="s">
        <v>91</v>
      </c>
      <c r="V412" s="39" t="s">
        <v>121</v>
      </c>
      <c r="W412" s="38">
        <v>37</v>
      </c>
      <c r="X412" s="38">
        <v>37</v>
      </c>
      <c r="Y412" s="38"/>
      <c r="Z412" s="39" t="s">
        <v>93</v>
      </c>
      <c r="AA412" s="39">
        <v>200000</v>
      </c>
      <c r="AB412" s="40">
        <v>44918</v>
      </c>
      <c r="AC412" s="39">
        <v>25.5</v>
      </c>
      <c r="AD412" s="38"/>
      <c r="AE412" s="39">
        <v>37</v>
      </c>
      <c r="AF412" s="39" t="s">
        <v>94</v>
      </c>
      <c r="AG412" s="39" t="s">
        <v>121</v>
      </c>
      <c r="AH412" s="39">
        <v>13.18</v>
      </c>
      <c r="AI412" s="39">
        <f t="shared" si="60"/>
        <v>487.65999999999997</v>
      </c>
      <c r="AJ412" s="38"/>
      <c r="AK412" s="39" t="s">
        <v>1000</v>
      </c>
      <c r="AL412" s="39">
        <v>37</v>
      </c>
      <c r="AM412" s="39">
        <v>20</v>
      </c>
      <c r="AN412" s="39">
        <f t="shared" si="61"/>
        <v>740</v>
      </c>
      <c r="AO412" s="39"/>
      <c r="AP412" s="39"/>
      <c r="AQ412" s="39">
        <f t="shared" si="62"/>
        <v>0</v>
      </c>
      <c r="AR412" s="39">
        <f t="shared" si="63"/>
        <v>740</v>
      </c>
      <c r="AS412" s="38"/>
      <c r="AT412" s="39" t="s">
        <v>1001</v>
      </c>
      <c r="AU412" s="40">
        <v>45114</v>
      </c>
      <c r="AV412" s="39">
        <f t="shared" si="64"/>
        <v>20</v>
      </c>
      <c r="AW412" s="39">
        <f t="shared" si="65"/>
        <v>740</v>
      </c>
      <c r="AX412" s="38"/>
      <c r="AY412" s="38" t="s">
        <v>1507</v>
      </c>
      <c r="AZ412" s="64">
        <v>45190</v>
      </c>
      <c r="BA412" s="39">
        <f t="shared" si="66"/>
        <v>20</v>
      </c>
      <c r="BB412" s="39">
        <f t="shared" si="67"/>
        <v>37</v>
      </c>
      <c r="BC412" s="39">
        <f t="shared" si="68"/>
        <v>740</v>
      </c>
      <c r="BD412" s="38"/>
      <c r="BE412" s="38" t="s">
        <v>226</v>
      </c>
      <c r="BF412" s="38" t="s">
        <v>1619</v>
      </c>
      <c r="BG412" s="39" t="s">
        <v>99</v>
      </c>
      <c r="BH412" s="38" t="s">
        <v>100</v>
      </c>
      <c r="BI412" s="38" t="s">
        <v>100</v>
      </c>
      <c r="BJ412" s="38" t="s">
        <v>101</v>
      </c>
    </row>
    <row r="413" spans="1:62" s="25" customFormat="1" ht="12.75" hidden="1" customHeight="1">
      <c r="A413" s="39">
        <f t="shared" si="69"/>
        <v>411</v>
      </c>
      <c r="B413" s="38" t="s">
        <v>1622</v>
      </c>
      <c r="C413" s="38" t="s">
        <v>1623</v>
      </c>
      <c r="D413" s="39" t="s">
        <v>1624</v>
      </c>
      <c r="E413" s="38" t="s">
        <v>1625</v>
      </c>
      <c r="F413" s="39" t="s">
        <v>1626</v>
      </c>
      <c r="G413" s="39" t="s">
        <v>86</v>
      </c>
      <c r="H413" s="39" t="s">
        <v>1506</v>
      </c>
      <c r="I413" s="39" t="s">
        <v>88</v>
      </c>
      <c r="J413" s="39" t="s">
        <v>89</v>
      </c>
      <c r="K413" s="39" t="s">
        <v>90</v>
      </c>
      <c r="L413" s="39" t="s">
        <v>1503</v>
      </c>
      <c r="M413" s="39" t="s">
        <v>1503</v>
      </c>
      <c r="N413" s="63">
        <v>45148</v>
      </c>
      <c r="O413" s="57">
        <v>169</v>
      </c>
      <c r="P413" s="37">
        <v>45148</v>
      </c>
      <c r="Q413" s="37">
        <v>45150</v>
      </c>
      <c r="R413" s="37">
        <v>45148</v>
      </c>
      <c r="S413" s="39"/>
      <c r="T413" s="38"/>
      <c r="U413" s="39" t="s">
        <v>91</v>
      </c>
      <c r="V413" s="39" t="s">
        <v>121</v>
      </c>
      <c r="W413" s="38">
        <v>169</v>
      </c>
      <c r="X413" s="38">
        <v>169</v>
      </c>
      <c r="Y413" s="38"/>
      <c r="Z413" s="39" t="s">
        <v>93</v>
      </c>
      <c r="AA413" s="39">
        <v>200000</v>
      </c>
      <c r="AB413" s="40">
        <v>44918</v>
      </c>
      <c r="AC413" s="39">
        <v>25.5</v>
      </c>
      <c r="AD413" s="38"/>
      <c r="AE413" s="39">
        <v>169</v>
      </c>
      <c r="AF413" s="39" t="s">
        <v>94</v>
      </c>
      <c r="AG413" s="39" t="s">
        <v>121</v>
      </c>
      <c r="AH413" s="39">
        <v>13.18</v>
      </c>
      <c r="AI413" s="39">
        <f t="shared" si="60"/>
        <v>2227.42</v>
      </c>
      <c r="AJ413" s="38"/>
      <c r="AK413" s="39" t="s">
        <v>1000</v>
      </c>
      <c r="AL413" s="39">
        <v>169</v>
      </c>
      <c r="AM413" s="39">
        <v>20</v>
      </c>
      <c r="AN413" s="39">
        <f t="shared" si="61"/>
        <v>3380</v>
      </c>
      <c r="AO413" s="39"/>
      <c r="AP413" s="39"/>
      <c r="AQ413" s="39">
        <f t="shared" si="62"/>
        <v>0</v>
      </c>
      <c r="AR413" s="39">
        <f t="shared" si="63"/>
        <v>3380</v>
      </c>
      <c r="AS413" s="38"/>
      <c r="AT413" s="39" t="s">
        <v>1001</v>
      </c>
      <c r="AU413" s="40">
        <v>45114</v>
      </c>
      <c r="AV413" s="39">
        <f t="shared" si="64"/>
        <v>20</v>
      </c>
      <c r="AW413" s="39">
        <f t="shared" si="65"/>
        <v>3380</v>
      </c>
      <c r="AX413" s="38"/>
      <c r="AY413" s="38" t="s">
        <v>1507</v>
      </c>
      <c r="AZ413" s="64">
        <v>45190</v>
      </c>
      <c r="BA413" s="39">
        <f t="shared" si="66"/>
        <v>20</v>
      </c>
      <c r="BB413" s="39">
        <f t="shared" si="67"/>
        <v>169</v>
      </c>
      <c r="BC413" s="39">
        <f t="shared" si="68"/>
        <v>3380</v>
      </c>
      <c r="BD413" s="38"/>
      <c r="BE413" s="38" t="s">
        <v>232</v>
      </c>
      <c r="BF413" s="38" t="s">
        <v>1622</v>
      </c>
      <c r="BG413" s="39" t="s">
        <v>99</v>
      </c>
      <c r="BH413" s="38" t="s">
        <v>100</v>
      </c>
      <c r="BI413" s="38" t="s">
        <v>100</v>
      </c>
      <c r="BJ413" s="38" t="s">
        <v>101</v>
      </c>
    </row>
    <row r="414" spans="1:62" s="25" customFormat="1" ht="12.75" hidden="1" customHeight="1">
      <c r="A414" s="39">
        <f t="shared" si="69"/>
        <v>412</v>
      </c>
      <c r="B414" s="38" t="s">
        <v>1627</v>
      </c>
      <c r="C414" s="38" t="s">
        <v>1521</v>
      </c>
      <c r="D414" s="39" t="s">
        <v>1522</v>
      </c>
      <c r="E414" s="38" t="s">
        <v>1628</v>
      </c>
      <c r="F414" s="39" t="s">
        <v>1629</v>
      </c>
      <c r="G414" s="39" t="s">
        <v>86</v>
      </c>
      <c r="H414" s="39" t="s">
        <v>1506</v>
      </c>
      <c r="I414" s="39" t="s">
        <v>88</v>
      </c>
      <c r="J414" s="39" t="s">
        <v>89</v>
      </c>
      <c r="K414" s="39" t="s">
        <v>90</v>
      </c>
      <c r="L414" s="39" t="s">
        <v>1503</v>
      </c>
      <c r="M414" s="39" t="s">
        <v>1503</v>
      </c>
      <c r="N414" s="63">
        <v>45161</v>
      </c>
      <c r="O414" s="57">
        <v>52</v>
      </c>
      <c r="P414" s="37">
        <v>45169</v>
      </c>
      <c r="Q414" s="37">
        <v>45212</v>
      </c>
      <c r="R414" s="37">
        <v>45169</v>
      </c>
      <c r="S414" s="39"/>
      <c r="T414" s="38"/>
      <c r="U414" s="39" t="s">
        <v>91</v>
      </c>
      <c r="V414" s="39" t="s">
        <v>121</v>
      </c>
      <c r="W414" s="38">
        <v>52</v>
      </c>
      <c r="X414" s="38">
        <v>52</v>
      </c>
      <c r="Y414" s="38"/>
      <c r="Z414" s="39" t="s">
        <v>93</v>
      </c>
      <c r="AA414" s="39">
        <v>200000</v>
      </c>
      <c r="AB414" s="40">
        <v>44918</v>
      </c>
      <c r="AC414" s="39">
        <v>25.5</v>
      </c>
      <c r="AD414" s="38"/>
      <c r="AE414" s="39">
        <v>52</v>
      </c>
      <c r="AF414" s="39" t="s">
        <v>94</v>
      </c>
      <c r="AG414" s="39" t="s">
        <v>121</v>
      </c>
      <c r="AH414" s="39">
        <v>13.18</v>
      </c>
      <c r="AI414" s="39">
        <f t="shared" si="60"/>
        <v>685.36</v>
      </c>
      <c r="AJ414" s="38"/>
      <c r="AK414" s="39" t="s">
        <v>1000</v>
      </c>
      <c r="AL414" s="39">
        <v>52</v>
      </c>
      <c r="AM414" s="39">
        <v>20</v>
      </c>
      <c r="AN414" s="39">
        <f t="shared" si="61"/>
        <v>1040</v>
      </c>
      <c r="AO414" s="39"/>
      <c r="AP414" s="39"/>
      <c r="AQ414" s="39">
        <f t="shared" si="62"/>
        <v>0</v>
      </c>
      <c r="AR414" s="39">
        <f t="shared" si="63"/>
        <v>1040</v>
      </c>
      <c r="AS414" s="38"/>
      <c r="AT414" s="39" t="s">
        <v>1001</v>
      </c>
      <c r="AU414" s="40">
        <v>45114</v>
      </c>
      <c r="AV414" s="39">
        <f t="shared" si="64"/>
        <v>20</v>
      </c>
      <c r="AW414" s="39">
        <f t="shared" si="65"/>
        <v>1040</v>
      </c>
      <c r="AX414" s="38"/>
      <c r="AY414" s="38" t="s">
        <v>1507</v>
      </c>
      <c r="AZ414" s="64">
        <v>45190</v>
      </c>
      <c r="BA414" s="39">
        <f t="shared" si="66"/>
        <v>20</v>
      </c>
      <c r="BB414" s="39">
        <f t="shared" si="67"/>
        <v>52</v>
      </c>
      <c r="BC414" s="39">
        <f t="shared" si="68"/>
        <v>1040</v>
      </c>
      <c r="BD414" s="38"/>
      <c r="BE414" s="38" t="s">
        <v>238</v>
      </c>
      <c r="BF414" s="38" t="s">
        <v>1627</v>
      </c>
      <c r="BG414" s="39" t="s">
        <v>99</v>
      </c>
      <c r="BH414" s="38" t="s">
        <v>100</v>
      </c>
      <c r="BI414" s="38" t="s">
        <v>100</v>
      </c>
      <c r="BJ414" s="38" t="s">
        <v>101</v>
      </c>
    </row>
    <row r="415" spans="1:62" s="25" customFormat="1" ht="12.75" hidden="1" customHeight="1">
      <c r="A415" s="39">
        <f t="shared" si="69"/>
        <v>413</v>
      </c>
      <c r="B415" s="38" t="s">
        <v>1630</v>
      </c>
      <c r="C415" s="38" t="s">
        <v>1631</v>
      </c>
      <c r="D415" s="39" t="s">
        <v>1525</v>
      </c>
      <c r="E415" s="38" t="s">
        <v>1632</v>
      </c>
      <c r="F415" s="39" t="s">
        <v>1633</v>
      </c>
      <c r="G415" s="39" t="s">
        <v>86</v>
      </c>
      <c r="H415" s="39" t="s">
        <v>1506</v>
      </c>
      <c r="I415" s="39" t="s">
        <v>88</v>
      </c>
      <c r="J415" s="39" t="s">
        <v>89</v>
      </c>
      <c r="K415" s="39" t="s">
        <v>90</v>
      </c>
      <c r="L415" s="39" t="s">
        <v>1503</v>
      </c>
      <c r="M415" s="39" t="s">
        <v>1503</v>
      </c>
      <c r="N415" s="63">
        <v>45167</v>
      </c>
      <c r="O415" s="66">
        <v>38</v>
      </c>
      <c r="P415" s="37">
        <v>45169</v>
      </c>
      <c r="Q415" s="37">
        <v>45212</v>
      </c>
      <c r="R415" s="37">
        <v>45169</v>
      </c>
      <c r="S415" s="39"/>
      <c r="T415" s="38"/>
      <c r="U415" s="39" t="s">
        <v>91</v>
      </c>
      <c r="V415" s="39" t="s">
        <v>121</v>
      </c>
      <c r="W415" s="38">
        <v>38</v>
      </c>
      <c r="X415" s="38">
        <v>38</v>
      </c>
      <c r="Y415" s="38"/>
      <c r="Z415" s="39" t="s">
        <v>93</v>
      </c>
      <c r="AA415" s="39">
        <v>200000</v>
      </c>
      <c r="AB415" s="40">
        <v>44918</v>
      </c>
      <c r="AC415" s="39">
        <v>25.5</v>
      </c>
      <c r="AD415" s="38"/>
      <c r="AE415" s="39">
        <v>38</v>
      </c>
      <c r="AF415" s="39" t="s">
        <v>94</v>
      </c>
      <c r="AG415" s="39" t="s">
        <v>121</v>
      </c>
      <c r="AH415" s="39">
        <v>13.18</v>
      </c>
      <c r="AI415" s="39">
        <f t="shared" si="60"/>
        <v>500.84</v>
      </c>
      <c r="AJ415" s="38"/>
      <c r="AK415" s="39" t="s">
        <v>1000</v>
      </c>
      <c r="AL415" s="39">
        <v>38</v>
      </c>
      <c r="AM415" s="39">
        <v>20</v>
      </c>
      <c r="AN415" s="39">
        <f t="shared" si="61"/>
        <v>760</v>
      </c>
      <c r="AO415" s="39"/>
      <c r="AP415" s="39"/>
      <c r="AQ415" s="39">
        <f t="shared" si="62"/>
        <v>0</v>
      </c>
      <c r="AR415" s="39">
        <f t="shared" si="63"/>
        <v>760</v>
      </c>
      <c r="AS415" s="38"/>
      <c r="AT415" s="39" t="s">
        <v>1001</v>
      </c>
      <c r="AU415" s="40">
        <v>45114</v>
      </c>
      <c r="AV415" s="39">
        <f t="shared" si="64"/>
        <v>20</v>
      </c>
      <c r="AW415" s="39">
        <f t="shared" si="65"/>
        <v>760</v>
      </c>
      <c r="AX415" s="38"/>
      <c r="AY415" s="38" t="s">
        <v>1507</v>
      </c>
      <c r="AZ415" s="64">
        <v>45190</v>
      </c>
      <c r="BA415" s="39">
        <f t="shared" si="66"/>
        <v>20</v>
      </c>
      <c r="BB415" s="39">
        <f t="shared" si="67"/>
        <v>38</v>
      </c>
      <c r="BC415" s="39">
        <f t="shared" si="68"/>
        <v>760</v>
      </c>
      <c r="BD415" s="38"/>
      <c r="BE415" s="38" t="s">
        <v>1634</v>
      </c>
      <c r="BF415" s="38" t="s">
        <v>1630</v>
      </c>
      <c r="BG415" s="39" t="s">
        <v>99</v>
      </c>
      <c r="BH415" s="38" t="s">
        <v>100</v>
      </c>
      <c r="BI415" s="38" t="s">
        <v>100</v>
      </c>
      <c r="BJ415" s="38" t="s">
        <v>101</v>
      </c>
    </row>
    <row r="416" spans="1:62" s="25" customFormat="1" ht="12.75" hidden="1" customHeight="1">
      <c r="A416" s="39">
        <f t="shared" si="69"/>
        <v>414</v>
      </c>
      <c r="B416" s="38" t="s">
        <v>1630</v>
      </c>
      <c r="C416" s="38" t="s">
        <v>1631</v>
      </c>
      <c r="D416" s="39" t="s">
        <v>1525</v>
      </c>
      <c r="E416" s="38" t="s">
        <v>1632</v>
      </c>
      <c r="F416" s="39" t="s">
        <v>1633</v>
      </c>
      <c r="G416" s="39" t="s">
        <v>86</v>
      </c>
      <c r="H416" s="39" t="s">
        <v>1506</v>
      </c>
      <c r="I416" s="39" t="s">
        <v>88</v>
      </c>
      <c r="J416" s="39" t="s">
        <v>89</v>
      </c>
      <c r="K416" s="39" t="s">
        <v>90</v>
      </c>
      <c r="L416" s="39" t="s">
        <v>1503</v>
      </c>
      <c r="M416" s="39" t="s">
        <v>1503</v>
      </c>
      <c r="N416" s="67">
        <v>45183</v>
      </c>
      <c r="O416" s="68">
        <v>42</v>
      </c>
      <c r="P416" s="37">
        <v>45184</v>
      </c>
      <c r="Q416" s="37">
        <v>45212</v>
      </c>
      <c r="R416" s="37">
        <v>45184</v>
      </c>
      <c r="S416" s="39"/>
      <c r="T416" s="38"/>
      <c r="U416" s="39" t="s">
        <v>91</v>
      </c>
      <c r="V416" s="39" t="s">
        <v>121</v>
      </c>
      <c r="W416" s="38">
        <v>42</v>
      </c>
      <c r="X416" s="38">
        <v>42</v>
      </c>
      <c r="Y416" s="38"/>
      <c r="Z416" s="39" t="s">
        <v>93</v>
      </c>
      <c r="AA416" s="39">
        <v>200000</v>
      </c>
      <c r="AB416" s="40">
        <v>44918</v>
      </c>
      <c r="AC416" s="39">
        <v>25.5</v>
      </c>
      <c r="AD416" s="38"/>
      <c r="AE416" s="39">
        <v>42</v>
      </c>
      <c r="AF416" s="39" t="s">
        <v>94</v>
      </c>
      <c r="AG416" s="39" t="s">
        <v>121</v>
      </c>
      <c r="AH416" s="39">
        <v>13.7578</v>
      </c>
      <c r="AI416" s="39">
        <f t="shared" si="60"/>
        <v>577.82759999999996</v>
      </c>
      <c r="AJ416" s="38"/>
      <c r="AK416" s="39" t="s">
        <v>1000</v>
      </c>
      <c r="AL416" s="39">
        <v>42</v>
      </c>
      <c r="AM416" s="39">
        <v>20</v>
      </c>
      <c r="AN416" s="39">
        <f t="shared" si="61"/>
        <v>840</v>
      </c>
      <c r="AO416" s="39"/>
      <c r="AP416" s="39"/>
      <c r="AQ416" s="39">
        <f t="shared" si="62"/>
        <v>0</v>
      </c>
      <c r="AR416" s="39">
        <f t="shared" si="63"/>
        <v>840</v>
      </c>
      <c r="AS416" s="38"/>
      <c r="AT416" s="39" t="s">
        <v>1001</v>
      </c>
      <c r="AU416" s="40">
        <v>45114</v>
      </c>
      <c r="AV416" s="39">
        <f t="shared" si="64"/>
        <v>20</v>
      </c>
      <c r="AW416" s="39">
        <f t="shared" si="65"/>
        <v>840</v>
      </c>
      <c r="AX416" s="38"/>
      <c r="AY416" s="38" t="s">
        <v>1635</v>
      </c>
      <c r="AZ416" s="40">
        <v>45382</v>
      </c>
      <c r="BA416" s="39">
        <f t="shared" si="66"/>
        <v>20</v>
      </c>
      <c r="BB416" s="39">
        <f t="shared" si="67"/>
        <v>42</v>
      </c>
      <c r="BC416" s="39">
        <f t="shared" si="68"/>
        <v>840</v>
      </c>
      <c r="BD416" s="38"/>
      <c r="BE416" s="38" t="s">
        <v>1636</v>
      </c>
      <c r="BF416" s="38" t="s">
        <v>1630</v>
      </c>
      <c r="BG416" s="39" t="s">
        <v>99</v>
      </c>
      <c r="BH416" s="38" t="s">
        <v>100</v>
      </c>
      <c r="BI416" s="38" t="s">
        <v>100</v>
      </c>
      <c r="BJ416" s="38" t="s">
        <v>101</v>
      </c>
    </row>
    <row r="417" spans="1:62" s="25" customFormat="1" ht="12.75" hidden="1" customHeight="1">
      <c r="A417" s="39">
        <f t="shared" si="69"/>
        <v>415</v>
      </c>
      <c r="B417" s="38" t="s">
        <v>1637</v>
      </c>
      <c r="C417" s="38" t="s">
        <v>1526</v>
      </c>
      <c r="D417" s="39" t="s">
        <v>1527</v>
      </c>
      <c r="E417" s="38" t="s">
        <v>1638</v>
      </c>
      <c r="F417" s="39" t="s">
        <v>1639</v>
      </c>
      <c r="G417" s="39" t="s">
        <v>86</v>
      </c>
      <c r="H417" s="39" t="s">
        <v>1506</v>
      </c>
      <c r="I417" s="39" t="s">
        <v>88</v>
      </c>
      <c r="J417" s="39" t="s">
        <v>89</v>
      </c>
      <c r="K417" s="39" t="s">
        <v>90</v>
      </c>
      <c r="L417" s="39" t="s">
        <v>1503</v>
      </c>
      <c r="M417" s="39" t="s">
        <v>1503</v>
      </c>
      <c r="N417" s="63">
        <v>45167</v>
      </c>
      <c r="O417" s="57">
        <v>69</v>
      </c>
      <c r="P417" s="37">
        <v>45169</v>
      </c>
      <c r="Q417" s="37">
        <v>45212</v>
      </c>
      <c r="R417" s="37">
        <v>45169</v>
      </c>
      <c r="S417" s="39"/>
      <c r="T417" s="38"/>
      <c r="U417" s="39" t="s">
        <v>91</v>
      </c>
      <c r="V417" s="39" t="s">
        <v>121</v>
      </c>
      <c r="W417" s="38">
        <v>69</v>
      </c>
      <c r="X417" s="38">
        <v>69</v>
      </c>
      <c r="Y417" s="38"/>
      <c r="Z417" s="39" t="s">
        <v>93</v>
      </c>
      <c r="AA417" s="39">
        <v>200000</v>
      </c>
      <c r="AB417" s="40">
        <v>44918</v>
      </c>
      <c r="AC417" s="39">
        <v>25.5</v>
      </c>
      <c r="AD417" s="38"/>
      <c r="AE417" s="39">
        <v>69</v>
      </c>
      <c r="AF417" s="39" t="s">
        <v>94</v>
      </c>
      <c r="AG417" s="39" t="s">
        <v>121</v>
      </c>
      <c r="AH417" s="39">
        <v>13.18</v>
      </c>
      <c r="AI417" s="39">
        <f t="shared" si="60"/>
        <v>909.42</v>
      </c>
      <c r="AJ417" s="38"/>
      <c r="AK417" s="39" t="s">
        <v>1000</v>
      </c>
      <c r="AL417" s="39">
        <v>69</v>
      </c>
      <c r="AM417" s="39">
        <v>20</v>
      </c>
      <c r="AN417" s="39">
        <f t="shared" si="61"/>
        <v>1380</v>
      </c>
      <c r="AO417" s="39"/>
      <c r="AP417" s="39"/>
      <c r="AQ417" s="39">
        <f t="shared" si="62"/>
        <v>0</v>
      </c>
      <c r="AR417" s="39">
        <f t="shared" si="63"/>
        <v>1380</v>
      </c>
      <c r="AS417" s="38"/>
      <c r="AT417" s="39" t="s">
        <v>1001</v>
      </c>
      <c r="AU417" s="40">
        <v>45114</v>
      </c>
      <c r="AV417" s="39">
        <f t="shared" si="64"/>
        <v>20</v>
      </c>
      <c r="AW417" s="39">
        <f t="shared" si="65"/>
        <v>1380</v>
      </c>
      <c r="AX417" s="38"/>
      <c r="AY417" s="38" t="s">
        <v>1507</v>
      </c>
      <c r="AZ417" s="64">
        <v>45190</v>
      </c>
      <c r="BA417" s="39">
        <f t="shared" si="66"/>
        <v>20</v>
      </c>
      <c r="BB417" s="39">
        <f t="shared" si="67"/>
        <v>69</v>
      </c>
      <c r="BC417" s="39">
        <f t="shared" si="68"/>
        <v>1380</v>
      </c>
      <c r="BD417" s="38"/>
      <c r="BE417" s="38" t="s">
        <v>246</v>
      </c>
      <c r="BF417" s="38" t="s">
        <v>1637</v>
      </c>
      <c r="BG417" s="39" t="s">
        <v>99</v>
      </c>
      <c r="BH417" s="38" t="s">
        <v>100</v>
      </c>
      <c r="BI417" s="38" t="s">
        <v>100</v>
      </c>
      <c r="BJ417" s="38" t="s">
        <v>101</v>
      </c>
    </row>
    <row r="418" spans="1:62" s="25" customFormat="1" ht="12.75" hidden="1" customHeight="1">
      <c r="A418" s="39">
        <f t="shared" si="69"/>
        <v>416</v>
      </c>
      <c r="B418" s="38" t="s">
        <v>1640</v>
      </c>
      <c r="C418" s="38" t="s">
        <v>1536</v>
      </c>
      <c r="D418" s="39" t="s">
        <v>1537</v>
      </c>
      <c r="E418" s="38" t="s">
        <v>1641</v>
      </c>
      <c r="F418" s="39" t="s">
        <v>1642</v>
      </c>
      <c r="G418" s="39" t="s">
        <v>86</v>
      </c>
      <c r="H418" s="39" t="s">
        <v>1506</v>
      </c>
      <c r="I418" s="39" t="s">
        <v>88</v>
      </c>
      <c r="J418" s="39" t="s">
        <v>89</v>
      </c>
      <c r="K418" s="39" t="s">
        <v>90</v>
      </c>
      <c r="L418" s="39" t="s">
        <v>1503</v>
      </c>
      <c r="M418" s="39" t="s">
        <v>1503</v>
      </c>
      <c r="N418" s="63">
        <v>45161</v>
      </c>
      <c r="O418" s="57">
        <v>134</v>
      </c>
      <c r="P418" s="37">
        <v>45169</v>
      </c>
      <c r="Q418" s="37">
        <v>45212</v>
      </c>
      <c r="R418" s="37">
        <v>45169</v>
      </c>
      <c r="S418" s="39"/>
      <c r="T418" s="38"/>
      <c r="U418" s="39" t="s">
        <v>91</v>
      </c>
      <c r="V418" s="39" t="s">
        <v>121</v>
      </c>
      <c r="W418" s="38">
        <v>134</v>
      </c>
      <c r="X418" s="38">
        <v>134</v>
      </c>
      <c r="Y418" s="38"/>
      <c r="Z418" s="39" t="s">
        <v>93</v>
      </c>
      <c r="AA418" s="39">
        <v>200000</v>
      </c>
      <c r="AB418" s="40">
        <v>44918</v>
      </c>
      <c r="AC418" s="39">
        <v>25.5</v>
      </c>
      <c r="AD418" s="38"/>
      <c r="AE418" s="39">
        <v>134</v>
      </c>
      <c r="AF418" s="39" t="s">
        <v>94</v>
      </c>
      <c r="AG418" s="39" t="s">
        <v>121</v>
      </c>
      <c r="AH418" s="39">
        <v>13.18</v>
      </c>
      <c r="AI418" s="39">
        <f t="shared" si="60"/>
        <v>1766.12</v>
      </c>
      <c r="AJ418" s="38"/>
      <c r="AK418" s="39" t="s">
        <v>1000</v>
      </c>
      <c r="AL418" s="39">
        <v>134</v>
      </c>
      <c r="AM418" s="39">
        <v>20</v>
      </c>
      <c r="AN418" s="39">
        <f t="shared" si="61"/>
        <v>2680</v>
      </c>
      <c r="AO418" s="39"/>
      <c r="AP418" s="39"/>
      <c r="AQ418" s="39">
        <f t="shared" si="62"/>
        <v>0</v>
      </c>
      <c r="AR418" s="39">
        <f t="shared" si="63"/>
        <v>2680</v>
      </c>
      <c r="AS418" s="38"/>
      <c r="AT418" s="39" t="s">
        <v>1001</v>
      </c>
      <c r="AU418" s="40">
        <v>45114</v>
      </c>
      <c r="AV418" s="39">
        <f t="shared" si="64"/>
        <v>20</v>
      </c>
      <c r="AW418" s="39">
        <f t="shared" si="65"/>
        <v>2680</v>
      </c>
      <c r="AX418" s="38"/>
      <c r="AY418" s="38" t="s">
        <v>1507</v>
      </c>
      <c r="AZ418" s="64">
        <v>45190</v>
      </c>
      <c r="BA418" s="39">
        <f t="shared" si="66"/>
        <v>20</v>
      </c>
      <c r="BB418" s="39">
        <f t="shared" si="67"/>
        <v>134</v>
      </c>
      <c r="BC418" s="39">
        <f t="shared" si="68"/>
        <v>2680</v>
      </c>
      <c r="BD418" s="38"/>
      <c r="BE418" s="38" t="s">
        <v>251</v>
      </c>
      <c r="BF418" s="38" t="s">
        <v>1640</v>
      </c>
      <c r="BG418" s="39" t="s">
        <v>99</v>
      </c>
      <c r="BH418" s="38" t="s">
        <v>100</v>
      </c>
      <c r="BI418" s="38" t="s">
        <v>100</v>
      </c>
      <c r="BJ418" s="38" t="s">
        <v>101</v>
      </c>
    </row>
    <row r="419" spans="1:62" s="25" customFormat="1" ht="12.75" hidden="1" customHeight="1">
      <c r="A419" s="39">
        <f t="shared" si="69"/>
        <v>417</v>
      </c>
      <c r="B419" s="38" t="s">
        <v>1643</v>
      </c>
      <c r="C419" s="38" t="s">
        <v>1546</v>
      </c>
      <c r="D419" s="39" t="s">
        <v>1547</v>
      </c>
      <c r="E419" s="38" t="s">
        <v>1644</v>
      </c>
      <c r="F419" s="39" t="s">
        <v>1645</v>
      </c>
      <c r="G419" s="39" t="s">
        <v>86</v>
      </c>
      <c r="H419" s="39" t="s">
        <v>1506</v>
      </c>
      <c r="I419" s="39" t="s">
        <v>88</v>
      </c>
      <c r="J419" s="39" t="s">
        <v>89</v>
      </c>
      <c r="K419" s="39" t="s">
        <v>90</v>
      </c>
      <c r="L419" s="39" t="s">
        <v>1503</v>
      </c>
      <c r="M419" s="39" t="s">
        <v>1503</v>
      </c>
      <c r="N419" s="63">
        <v>45152</v>
      </c>
      <c r="O419" s="57">
        <v>106</v>
      </c>
      <c r="P419" s="37">
        <v>45169</v>
      </c>
      <c r="Q419" s="37">
        <v>45212</v>
      </c>
      <c r="R419" s="37">
        <v>45169</v>
      </c>
      <c r="S419" s="39"/>
      <c r="T419" s="38"/>
      <c r="U419" s="39" t="s">
        <v>91</v>
      </c>
      <c r="V419" s="39" t="s">
        <v>121</v>
      </c>
      <c r="W419" s="38">
        <v>106</v>
      </c>
      <c r="X419" s="38">
        <v>106</v>
      </c>
      <c r="Y419" s="38"/>
      <c r="Z419" s="39" t="s">
        <v>93</v>
      </c>
      <c r="AA419" s="39">
        <v>200000</v>
      </c>
      <c r="AB419" s="40">
        <v>44918</v>
      </c>
      <c r="AC419" s="39">
        <v>25.5</v>
      </c>
      <c r="AD419" s="38"/>
      <c r="AE419" s="39">
        <v>106</v>
      </c>
      <c r="AF419" s="39" t="s">
        <v>94</v>
      </c>
      <c r="AG419" s="39" t="s">
        <v>121</v>
      </c>
      <c r="AH419" s="39">
        <v>13.18</v>
      </c>
      <c r="AI419" s="39">
        <f t="shared" si="60"/>
        <v>1397.08</v>
      </c>
      <c r="AJ419" s="38"/>
      <c r="AK419" s="39" t="s">
        <v>1000</v>
      </c>
      <c r="AL419" s="39">
        <v>106</v>
      </c>
      <c r="AM419" s="39">
        <v>20</v>
      </c>
      <c r="AN419" s="39">
        <f t="shared" si="61"/>
        <v>2120</v>
      </c>
      <c r="AO419" s="39"/>
      <c r="AP419" s="39"/>
      <c r="AQ419" s="39">
        <f t="shared" si="62"/>
        <v>0</v>
      </c>
      <c r="AR419" s="39">
        <f t="shared" si="63"/>
        <v>2120</v>
      </c>
      <c r="AS419" s="38"/>
      <c r="AT419" s="39" t="s">
        <v>1001</v>
      </c>
      <c r="AU419" s="40">
        <v>45114</v>
      </c>
      <c r="AV419" s="39">
        <f t="shared" si="64"/>
        <v>20</v>
      </c>
      <c r="AW419" s="39">
        <f t="shared" si="65"/>
        <v>2120</v>
      </c>
      <c r="AX419" s="38"/>
      <c r="AY419" s="38" t="s">
        <v>1507</v>
      </c>
      <c r="AZ419" s="64">
        <v>45190</v>
      </c>
      <c r="BA419" s="39">
        <f t="shared" si="66"/>
        <v>20</v>
      </c>
      <c r="BB419" s="39">
        <f t="shared" si="67"/>
        <v>106</v>
      </c>
      <c r="BC419" s="39">
        <f t="shared" si="68"/>
        <v>2120</v>
      </c>
      <c r="BD419" s="38"/>
      <c r="BE419" s="38" t="s">
        <v>255</v>
      </c>
      <c r="BF419" s="38" t="s">
        <v>1643</v>
      </c>
      <c r="BG419" s="39" t="s">
        <v>99</v>
      </c>
      <c r="BH419" s="38" t="s">
        <v>100</v>
      </c>
      <c r="BI419" s="38" t="s">
        <v>100</v>
      </c>
      <c r="BJ419" s="38" t="s">
        <v>101</v>
      </c>
    </row>
    <row r="420" spans="1:62" s="25" customFormat="1" ht="12.75" hidden="1" customHeight="1">
      <c r="A420" s="39">
        <f t="shared" si="69"/>
        <v>418</v>
      </c>
      <c r="B420" s="38" t="s">
        <v>1646</v>
      </c>
      <c r="C420" s="38" t="s">
        <v>1555</v>
      </c>
      <c r="D420" s="39" t="s">
        <v>1556</v>
      </c>
      <c r="E420" s="38" t="s">
        <v>1647</v>
      </c>
      <c r="F420" s="39" t="s">
        <v>1648</v>
      </c>
      <c r="G420" s="39" t="s">
        <v>86</v>
      </c>
      <c r="H420" s="39" t="s">
        <v>1506</v>
      </c>
      <c r="I420" s="39" t="s">
        <v>88</v>
      </c>
      <c r="J420" s="39" t="s">
        <v>89</v>
      </c>
      <c r="K420" s="39" t="s">
        <v>90</v>
      </c>
      <c r="L420" s="39" t="s">
        <v>1503</v>
      </c>
      <c r="M420" s="39" t="s">
        <v>1503</v>
      </c>
      <c r="N420" s="63">
        <v>45163</v>
      </c>
      <c r="O420" s="57">
        <v>84</v>
      </c>
      <c r="P420" s="37">
        <v>45169</v>
      </c>
      <c r="Q420" s="37">
        <v>45212</v>
      </c>
      <c r="R420" s="37">
        <v>45169</v>
      </c>
      <c r="S420" s="39"/>
      <c r="T420" s="38"/>
      <c r="U420" s="39" t="s">
        <v>91</v>
      </c>
      <c r="V420" s="39" t="s">
        <v>121</v>
      </c>
      <c r="W420" s="38">
        <v>84</v>
      </c>
      <c r="X420" s="38">
        <v>84</v>
      </c>
      <c r="Y420" s="38"/>
      <c r="Z420" s="39" t="s">
        <v>93</v>
      </c>
      <c r="AA420" s="39">
        <v>200000</v>
      </c>
      <c r="AB420" s="40">
        <v>44918</v>
      </c>
      <c r="AC420" s="39">
        <v>25.5</v>
      </c>
      <c r="AD420" s="38"/>
      <c r="AE420" s="39">
        <v>84</v>
      </c>
      <c r="AF420" s="39" t="s">
        <v>94</v>
      </c>
      <c r="AG420" s="39" t="s">
        <v>121</v>
      </c>
      <c r="AH420" s="39">
        <v>13.18</v>
      </c>
      <c r="AI420" s="39">
        <f t="shared" si="60"/>
        <v>1107.1199999999999</v>
      </c>
      <c r="AJ420" s="38"/>
      <c r="AK420" s="39" t="s">
        <v>1000</v>
      </c>
      <c r="AL420" s="39">
        <v>84</v>
      </c>
      <c r="AM420" s="39">
        <v>20</v>
      </c>
      <c r="AN420" s="39">
        <f t="shared" si="61"/>
        <v>1680</v>
      </c>
      <c r="AO420" s="39"/>
      <c r="AP420" s="39"/>
      <c r="AQ420" s="39">
        <f t="shared" si="62"/>
        <v>0</v>
      </c>
      <c r="AR420" s="39">
        <f t="shared" si="63"/>
        <v>1680</v>
      </c>
      <c r="AS420" s="38"/>
      <c r="AT420" s="39" t="s">
        <v>1001</v>
      </c>
      <c r="AU420" s="40">
        <v>45114</v>
      </c>
      <c r="AV420" s="39">
        <f t="shared" si="64"/>
        <v>20</v>
      </c>
      <c r="AW420" s="39">
        <f t="shared" si="65"/>
        <v>1680</v>
      </c>
      <c r="AX420" s="38"/>
      <c r="AY420" s="38" t="s">
        <v>1507</v>
      </c>
      <c r="AZ420" s="64">
        <v>45190</v>
      </c>
      <c r="BA420" s="39">
        <f t="shared" si="66"/>
        <v>20</v>
      </c>
      <c r="BB420" s="39">
        <f t="shared" si="67"/>
        <v>84</v>
      </c>
      <c r="BC420" s="39">
        <f t="shared" si="68"/>
        <v>1680</v>
      </c>
      <c r="BD420" s="38"/>
      <c r="BE420" s="38" t="s">
        <v>259</v>
      </c>
      <c r="BF420" s="38" t="s">
        <v>1646</v>
      </c>
      <c r="BG420" s="39" t="s">
        <v>99</v>
      </c>
      <c r="BH420" s="38" t="s">
        <v>100</v>
      </c>
      <c r="BI420" s="38" t="s">
        <v>100</v>
      </c>
      <c r="BJ420" s="38" t="s">
        <v>101</v>
      </c>
    </row>
    <row r="421" spans="1:62" s="25" customFormat="1" ht="12.75" hidden="1" customHeight="1">
      <c r="A421" s="39">
        <f t="shared" si="69"/>
        <v>419</v>
      </c>
      <c r="B421" s="38" t="s">
        <v>1649</v>
      </c>
      <c r="C421" s="38" t="s">
        <v>1569</v>
      </c>
      <c r="D421" s="39" t="s">
        <v>1570</v>
      </c>
      <c r="E421" s="38" t="s">
        <v>1650</v>
      </c>
      <c r="F421" s="39" t="s">
        <v>1651</v>
      </c>
      <c r="G421" s="39" t="s">
        <v>86</v>
      </c>
      <c r="H421" s="39" t="s">
        <v>1506</v>
      </c>
      <c r="I421" s="39" t="s">
        <v>88</v>
      </c>
      <c r="J421" s="39" t="s">
        <v>89</v>
      </c>
      <c r="K421" s="39" t="s">
        <v>90</v>
      </c>
      <c r="L421" s="39" t="s">
        <v>1503</v>
      </c>
      <c r="M421" s="39" t="s">
        <v>1503</v>
      </c>
      <c r="N421" s="63">
        <v>45183</v>
      </c>
      <c r="O421" s="57">
        <v>60</v>
      </c>
      <c r="P421" s="37">
        <v>45184</v>
      </c>
      <c r="Q421" s="37">
        <v>45212</v>
      </c>
      <c r="R421" s="37">
        <v>45184</v>
      </c>
      <c r="S421" s="39"/>
      <c r="T421" s="38"/>
      <c r="U421" s="39" t="s">
        <v>91</v>
      </c>
      <c r="V421" s="39" t="s">
        <v>121</v>
      </c>
      <c r="W421" s="38">
        <v>60</v>
      </c>
      <c r="X421" s="38">
        <v>60</v>
      </c>
      <c r="Y421" s="38"/>
      <c r="Z421" s="39" t="s">
        <v>93</v>
      </c>
      <c r="AA421" s="39">
        <v>200000</v>
      </c>
      <c r="AB421" s="40">
        <v>44918</v>
      </c>
      <c r="AC421" s="39">
        <v>25.5</v>
      </c>
      <c r="AD421" s="38"/>
      <c r="AE421" s="39">
        <v>60</v>
      </c>
      <c r="AF421" s="39" t="s">
        <v>94</v>
      </c>
      <c r="AG421" s="39" t="s">
        <v>121</v>
      </c>
      <c r="AH421" s="39">
        <v>13.7578</v>
      </c>
      <c r="AI421" s="39">
        <f t="shared" si="60"/>
        <v>825.46799999999996</v>
      </c>
      <c r="AJ421" s="38"/>
      <c r="AK421" s="39" t="s">
        <v>1000</v>
      </c>
      <c r="AL421" s="39">
        <v>60</v>
      </c>
      <c r="AM421" s="39">
        <v>20</v>
      </c>
      <c r="AN421" s="39">
        <f t="shared" si="61"/>
        <v>1200</v>
      </c>
      <c r="AO421" s="39"/>
      <c r="AP421" s="39"/>
      <c r="AQ421" s="39">
        <f t="shared" si="62"/>
        <v>0</v>
      </c>
      <c r="AR421" s="39">
        <f t="shared" si="63"/>
        <v>1200</v>
      </c>
      <c r="AS421" s="38"/>
      <c r="AT421" s="39" t="s">
        <v>1001</v>
      </c>
      <c r="AU421" s="40">
        <v>45114</v>
      </c>
      <c r="AV421" s="39">
        <f t="shared" si="64"/>
        <v>20</v>
      </c>
      <c r="AW421" s="39">
        <f t="shared" si="65"/>
        <v>1200</v>
      </c>
      <c r="AX421" s="38"/>
      <c r="AY421" s="38" t="s">
        <v>1635</v>
      </c>
      <c r="AZ421" s="40">
        <v>45382</v>
      </c>
      <c r="BA421" s="39">
        <f t="shared" si="66"/>
        <v>20</v>
      </c>
      <c r="BB421" s="39">
        <f t="shared" si="67"/>
        <v>60</v>
      </c>
      <c r="BC421" s="39">
        <f t="shared" si="68"/>
        <v>1200</v>
      </c>
      <c r="BD421" s="38"/>
      <c r="BE421" s="38" t="s">
        <v>263</v>
      </c>
      <c r="BF421" s="38" t="s">
        <v>1649</v>
      </c>
      <c r="BG421" s="39" t="s">
        <v>99</v>
      </c>
      <c r="BH421" s="38" t="s">
        <v>100</v>
      </c>
      <c r="BI421" s="38" t="s">
        <v>100</v>
      </c>
      <c r="BJ421" s="38" t="s">
        <v>101</v>
      </c>
    </row>
    <row r="422" spans="1:62" s="25" customFormat="1" ht="12.75" hidden="1" customHeight="1">
      <c r="A422" s="39">
        <f t="shared" si="69"/>
        <v>420</v>
      </c>
      <c r="B422" s="38" t="s">
        <v>1652</v>
      </c>
      <c r="C422" s="38" t="s">
        <v>1566</v>
      </c>
      <c r="D422" s="39" t="s">
        <v>1567</v>
      </c>
      <c r="E422" s="38" t="s">
        <v>1653</v>
      </c>
      <c r="F422" s="39" t="s">
        <v>1654</v>
      </c>
      <c r="G422" s="39" t="s">
        <v>86</v>
      </c>
      <c r="H422" s="39" t="s">
        <v>1506</v>
      </c>
      <c r="I422" s="39" t="s">
        <v>88</v>
      </c>
      <c r="J422" s="39" t="s">
        <v>89</v>
      </c>
      <c r="K422" s="39" t="s">
        <v>90</v>
      </c>
      <c r="L422" s="39" t="s">
        <v>1503</v>
      </c>
      <c r="M422" s="39" t="s">
        <v>1503</v>
      </c>
      <c r="N422" s="63">
        <v>45183</v>
      </c>
      <c r="O422" s="57">
        <v>80</v>
      </c>
      <c r="P422" s="37">
        <v>45184</v>
      </c>
      <c r="Q422" s="37">
        <v>45212</v>
      </c>
      <c r="R422" s="37">
        <v>45184</v>
      </c>
      <c r="S422" s="39"/>
      <c r="T422" s="38"/>
      <c r="U422" s="39" t="s">
        <v>91</v>
      </c>
      <c r="V422" s="39" t="s">
        <v>121</v>
      </c>
      <c r="W422" s="38">
        <v>80</v>
      </c>
      <c r="X422" s="38">
        <v>80</v>
      </c>
      <c r="Y422" s="38"/>
      <c r="Z422" s="39" t="s">
        <v>93</v>
      </c>
      <c r="AA422" s="39">
        <v>200000</v>
      </c>
      <c r="AB422" s="40">
        <v>44918</v>
      </c>
      <c r="AC422" s="39">
        <v>25.5</v>
      </c>
      <c r="AD422" s="38"/>
      <c r="AE422" s="39">
        <v>80</v>
      </c>
      <c r="AF422" s="39" t="s">
        <v>94</v>
      </c>
      <c r="AG422" s="39" t="s">
        <v>121</v>
      </c>
      <c r="AH422" s="39">
        <v>13.7578</v>
      </c>
      <c r="AI422" s="39">
        <f t="shared" si="60"/>
        <v>1100.624</v>
      </c>
      <c r="AJ422" s="38"/>
      <c r="AK422" s="39" t="s">
        <v>1000</v>
      </c>
      <c r="AL422" s="39">
        <v>80</v>
      </c>
      <c r="AM422" s="39">
        <v>20</v>
      </c>
      <c r="AN422" s="39">
        <f t="shared" si="61"/>
        <v>1600</v>
      </c>
      <c r="AO422" s="39"/>
      <c r="AP422" s="39"/>
      <c r="AQ422" s="39">
        <f t="shared" si="62"/>
        <v>0</v>
      </c>
      <c r="AR422" s="39">
        <f t="shared" si="63"/>
        <v>1600</v>
      </c>
      <c r="AS422" s="38"/>
      <c r="AT422" s="39" t="s">
        <v>1001</v>
      </c>
      <c r="AU422" s="40">
        <v>45114</v>
      </c>
      <c r="AV422" s="39">
        <f t="shared" si="64"/>
        <v>20</v>
      </c>
      <c r="AW422" s="39">
        <f t="shared" si="65"/>
        <v>1600</v>
      </c>
      <c r="AX422" s="38"/>
      <c r="AY422" s="38" t="s">
        <v>1635</v>
      </c>
      <c r="AZ422" s="40">
        <v>45382</v>
      </c>
      <c r="BA422" s="39">
        <f t="shared" si="66"/>
        <v>20</v>
      </c>
      <c r="BB422" s="39">
        <f t="shared" si="67"/>
        <v>80</v>
      </c>
      <c r="BC422" s="39">
        <f t="shared" si="68"/>
        <v>1600</v>
      </c>
      <c r="BD422" s="38"/>
      <c r="BE422" s="38" t="s">
        <v>269</v>
      </c>
      <c r="BF422" s="38" t="s">
        <v>1652</v>
      </c>
      <c r="BG422" s="39" t="s">
        <v>99</v>
      </c>
      <c r="BH422" s="38" t="s">
        <v>100</v>
      </c>
      <c r="BI422" s="38" t="s">
        <v>100</v>
      </c>
      <c r="BJ422" s="38" t="s">
        <v>101</v>
      </c>
    </row>
    <row r="423" spans="1:62" s="25" customFormat="1" ht="12.75" hidden="1" customHeight="1">
      <c r="A423" s="39">
        <f t="shared" si="69"/>
        <v>421</v>
      </c>
      <c r="B423" s="38" t="s">
        <v>1655</v>
      </c>
      <c r="C423" s="38" t="s">
        <v>1574</v>
      </c>
      <c r="D423" s="39" t="s">
        <v>1575</v>
      </c>
      <c r="E423" s="38" t="s">
        <v>1656</v>
      </c>
      <c r="F423" s="39" t="s">
        <v>1657</v>
      </c>
      <c r="G423" s="39" t="s">
        <v>86</v>
      </c>
      <c r="H423" s="39" t="s">
        <v>1506</v>
      </c>
      <c r="I423" s="39" t="s">
        <v>88</v>
      </c>
      <c r="J423" s="39" t="s">
        <v>89</v>
      </c>
      <c r="K423" s="39" t="s">
        <v>90</v>
      </c>
      <c r="L423" s="39" t="s">
        <v>1503</v>
      </c>
      <c r="M423" s="39" t="s">
        <v>1503</v>
      </c>
      <c r="N423" s="63">
        <v>45158</v>
      </c>
      <c r="O423" s="57">
        <v>169</v>
      </c>
      <c r="P423" s="37">
        <v>45169</v>
      </c>
      <c r="Q423" s="37">
        <v>45212</v>
      </c>
      <c r="R423" s="37">
        <v>45169</v>
      </c>
      <c r="S423" s="39"/>
      <c r="T423" s="38"/>
      <c r="U423" s="39" t="s">
        <v>91</v>
      </c>
      <c r="V423" s="39" t="s">
        <v>121</v>
      </c>
      <c r="W423" s="38">
        <v>169</v>
      </c>
      <c r="X423" s="38">
        <v>169</v>
      </c>
      <c r="Y423" s="38"/>
      <c r="Z423" s="39" t="s">
        <v>93</v>
      </c>
      <c r="AA423" s="39">
        <v>200000</v>
      </c>
      <c r="AB423" s="40">
        <v>44918</v>
      </c>
      <c r="AC423" s="39">
        <v>25.5</v>
      </c>
      <c r="AD423" s="38"/>
      <c r="AE423" s="39">
        <v>169</v>
      </c>
      <c r="AF423" s="39" t="s">
        <v>94</v>
      </c>
      <c r="AG423" s="39" t="s">
        <v>121</v>
      </c>
      <c r="AH423" s="39">
        <v>13.18</v>
      </c>
      <c r="AI423" s="39">
        <f t="shared" si="60"/>
        <v>2227.42</v>
      </c>
      <c r="AJ423" s="38"/>
      <c r="AK423" s="39" t="s">
        <v>1000</v>
      </c>
      <c r="AL423" s="39">
        <v>169</v>
      </c>
      <c r="AM423" s="39">
        <v>20</v>
      </c>
      <c r="AN423" s="39">
        <f t="shared" si="61"/>
        <v>3380</v>
      </c>
      <c r="AO423" s="39"/>
      <c r="AP423" s="39"/>
      <c r="AQ423" s="39">
        <f t="shared" si="62"/>
        <v>0</v>
      </c>
      <c r="AR423" s="39">
        <f t="shared" si="63"/>
        <v>3380</v>
      </c>
      <c r="AS423" s="38"/>
      <c r="AT423" s="39" t="s">
        <v>1001</v>
      </c>
      <c r="AU423" s="40">
        <v>45114</v>
      </c>
      <c r="AV423" s="39">
        <f t="shared" si="64"/>
        <v>20</v>
      </c>
      <c r="AW423" s="39">
        <f t="shared" si="65"/>
        <v>3380</v>
      </c>
      <c r="AX423" s="38"/>
      <c r="AY423" s="38" t="s">
        <v>1507</v>
      </c>
      <c r="AZ423" s="64">
        <v>45190</v>
      </c>
      <c r="BA423" s="39">
        <f t="shared" si="66"/>
        <v>20</v>
      </c>
      <c r="BB423" s="39">
        <f t="shared" si="67"/>
        <v>169</v>
      </c>
      <c r="BC423" s="39">
        <f t="shared" si="68"/>
        <v>3380</v>
      </c>
      <c r="BD423" s="38"/>
      <c r="BE423" s="38" t="s">
        <v>275</v>
      </c>
      <c r="BF423" s="38" t="s">
        <v>1655</v>
      </c>
      <c r="BG423" s="39" t="s">
        <v>99</v>
      </c>
      <c r="BH423" s="38" t="s">
        <v>100</v>
      </c>
      <c r="BI423" s="38" t="s">
        <v>100</v>
      </c>
      <c r="BJ423" s="38" t="s">
        <v>101</v>
      </c>
    </row>
    <row r="424" spans="1:62" s="25" customFormat="1" ht="12.75" hidden="1" customHeight="1">
      <c r="A424" s="39">
        <f t="shared" si="69"/>
        <v>422</v>
      </c>
      <c r="B424" s="38" t="s">
        <v>1658</v>
      </c>
      <c r="C424" s="38" t="s">
        <v>1591</v>
      </c>
      <c r="D424" s="39" t="s">
        <v>1587</v>
      </c>
      <c r="E424" s="38" t="s">
        <v>1659</v>
      </c>
      <c r="F424" s="39" t="s">
        <v>1660</v>
      </c>
      <c r="G424" s="39" t="s">
        <v>86</v>
      </c>
      <c r="H424" s="39" t="s">
        <v>1506</v>
      </c>
      <c r="I424" s="39" t="s">
        <v>88</v>
      </c>
      <c r="J424" s="39" t="s">
        <v>89</v>
      </c>
      <c r="K424" s="39" t="s">
        <v>90</v>
      </c>
      <c r="L424" s="39" t="s">
        <v>1503</v>
      </c>
      <c r="M424" s="39" t="s">
        <v>1503</v>
      </c>
      <c r="N424" s="63">
        <v>45161</v>
      </c>
      <c r="O424" s="57">
        <v>73</v>
      </c>
      <c r="P424" s="37">
        <v>45169</v>
      </c>
      <c r="Q424" s="37">
        <v>45212</v>
      </c>
      <c r="R424" s="37">
        <v>45169</v>
      </c>
      <c r="S424" s="39"/>
      <c r="T424" s="38"/>
      <c r="U424" s="39" t="s">
        <v>91</v>
      </c>
      <c r="V424" s="39" t="s">
        <v>121</v>
      </c>
      <c r="W424" s="38">
        <v>73</v>
      </c>
      <c r="X424" s="38">
        <v>73</v>
      </c>
      <c r="Y424" s="38"/>
      <c r="Z424" s="39" t="s">
        <v>93</v>
      </c>
      <c r="AA424" s="39">
        <v>200000</v>
      </c>
      <c r="AB424" s="40">
        <v>44918</v>
      </c>
      <c r="AC424" s="39">
        <v>25.5</v>
      </c>
      <c r="AD424" s="38"/>
      <c r="AE424" s="39">
        <v>73</v>
      </c>
      <c r="AF424" s="39" t="s">
        <v>94</v>
      </c>
      <c r="AG424" s="39" t="s">
        <v>121</v>
      </c>
      <c r="AH424" s="39">
        <v>13.18</v>
      </c>
      <c r="AI424" s="39">
        <f t="shared" si="60"/>
        <v>962.14</v>
      </c>
      <c r="AJ424" s="38"/>
      <c r="AK424" s="39" t="s">
        <v>1000</v>
      </c>
      <c r="AL424" s="39">
        <v>73</v>
      </c>
      <c r="AM424" s="39">
        <v>20</v>
      </c>
      <c r="AN424" s="39">
        <f t="shared" si="61"/>
        <v>1460</v>
      </c>
      <c r="AO424" s="39"/>
      <c r="AP424" s="39"/>
      <c r="AQ424" s="39">
        <f t="shared" si="62"/>
        <v>0</v>
      </c>
      <c r="AR424" s="39">
        <f t="shared" si="63"/>
        <v>1460</v>
      </c>
      <c r="AS424" s="38"/>
      <c r="AT424" s="39" t="s">
        <v>1001</v>
      </c>
      <c r="AU424" s="40">
        <v>45114</v>
      </c>
      <c r="AV424" s="39">
        <f t="shared" si="64"/>
        <v>20</v>
      </c>
      <c r="AW424" s="39">
        <f t="shared" si="65"/>
        <v>1460</v>
      </c>
      <c r="AX424" s="38"/>
      <c r="AY424" s="38" t="s">
        <v>1507</v>
      </c>
      <c r="AZ424" s="64">
        <v>45190</v>
      </c>
      <c r="BA424" s="39">
        <f t="shared" si="66"/>
        <v>20</v>
      </c>
      <c r="BB424" s="39">
        <f t="shared" si="67"/>
        <v>73</v>
      </c>
      <c r="BC424" s="39">
        <f t="shared" si="68"/>
        <v>1460</v>
      </c>
      <c r="BD424" s="38"/>
      <c r="BE424" s="38" t="s">
        <v>279</v>
      </c>
      <c r="BF424" s="38" t="s">
        <v>1658</v>
      </c>
      <c r="BG424" s="39" t="s">
        <v>99</v>
      </c>
      <c r="BH424" s="38" t="s">
        <v>100</v>
      </c>
      <c r="BI424" s="38" t="s">
        <v>100</v>
      </c>
      <c r="BJ424" s="38" t="s">
        <v>101</v>
      </c>
    </row>
    <row r="425" spans="1:62" s="25" customFormat="1" ht="12.75" hidden="1" customHeight="1">
      <c r="A425" s="39">
        <f t="shared" si="69"/>
        <v>423</v>
      </c>
      <c r="B425" s="38" t="s">
        <v>1661</v>
      </c>
      <c r="C425" s="38" t="s">
        <v>1662</v>
      </c>
      <c r="D425" s="39" t="s">
        <v>1663</v>
      </c>
      <c r="E425" s="38" t="s">
        <v>1664</v>
      </c>
      <c r="F425" s="39" t="s">
        <v>1665</v>
      </c>
      <c r="G425" s="39" t="s">
        <v>86</v>
      </c>
      <c r="H425" s="39" t="s">
        <v>1506</v>
      </c>
      <c r="I425" s="39" t="s">
        <v>88</v>
      </c>
      <c r="J425" s="39" t="s">
        <v>89</v>
      </c>
      <c r="K425" s="39" t="s">
        <v>90</v>
      </c>
      <c r="L425" s="39" t="s">
        <v>1503</v>
      </c>
      <c r="M425" s="39" t="s">
        <v>1503</v>
      </c>
      <c r="N425" s="63">
        <v>45167</v>
      </c>
      <c r="O425" s="57">
        <v>95</v>
      </c>
      <c r="P425" s="37">
        <v>45169</v>
      </c>
      <c r="Q425" s="37">
        <v>45212</v>
      </c>
      <c r="R425" s="37">
        <v>45169</v>
      </c>
      <c r="S425" s="39"/>
      <c r="T425" s="38"/>
      <c r="U425" s="39" t="s">
        <v>91</v>
      </c>
      <c r="V425" s="39" t="s">
        <v>121</v>
      </c>
      <c r="W425" s="38">
        <v>95</v>
      </c>
      <c r="X425" s="38">
        <v>95</v>
      </c>
      <c r="Y425" s="38"/>
      <c r="Z425" s="39" t="s">
        <v>93</v>
      </c>
      <c r="AA425" s="39">
        <v>200000</v>
      </c>
      <c r="AB425" s="40">
        <v>44918</v>
      </c>
      <c r="AC425" s="39">
        <v>25.5</v>
      </c>
      <c r="AD425" s="38"/>
      <c r="AE425" s="39">
        <v>95</v>
      </c>
      <c r="AF425" s="39" t="s">
        <v>94</v>
      </c>
      <c r="AG425" s="39" t="s">
        <v>121</v>
      </c>
      <c r="AH425" s="39">
        <v>13.18</v>
      </c>
      <c r="AI425" s="39">
        <f t="shared" si="60"/>
        <v>1252.0999999999999</v>
      </c>
      <c r="AJ425" s="38"/>
      <c r="AK425" s="39" t="s">
        <v>1000</v>
      </c>
      <c r="AL425" s="39">
        <v>95</v>
      </c>
      <c r="AM425" s="39">
        <v>20</v>
      </c>
      <c r="AN425" s="39">
        <f t="shared" si="61"/>
        <v>1900</v>
      </c>
      <c r="AO425" s="39"/>
      <c r="AP425" s="39"/>
      <c r="AQ425" s="39">
        <f t="shared" si="62"/>
        <v>0</v>
      </c>
      <c r="AR425" s="39">
        <f t="shared" si="63"/>
        <v>1900</v>
      </c>
      <c r="AS425" s="38"/>
      <c r="AT425" s="39" t="s">
        <v>1001</v>
      </c>
      <c r="AU425" s="40">
        <v>45114</v>
      </c>
      <c r="AV425" s="39">
        <f t="shared" si="64"/>
        <v>20</v>
      </c>
      <c r="AW425" s="39">
        <f t="shared" si="65"/>
        <v>1900</v>
      </c>
      <c r="AX425" s="38"/>
      <c r="AY425" s="38" t="s">
        <v>1507</v>
      </c>
      <c r="AZ425" s="64">
        <v>45190</v>
      </c>
      <c r="BA425" s="39">
        <f t="shared" si="66"/>
        <v>20</v>
      </c>
      <c r="BB425" s="39">
        <f t="shared" si="67"/>
        <v>95</v>
      </c>
      <c r="BC425" s="39">
        <f t="shared" si="68"/>
        <v>1900</v>
      </c>
      <c r="BD425" s="38"/>
      <c r="BE425" s="38" t="s">
        <v>283</v>
      </c>
      <c r="BF425" s="38" t="s">
        <v>1661</v>
      </c>
      <c r="BG425" s="39" t="s">
        <v>99</v>
      </c>
      <c r="BH425" s="38" t="s">
        <v>100</v>
      </c>
      <c r="BI425" s="38" t="s">
        <v>100</v>
      </c>
      <c r="BJ425" s="38" t="s">
        <v>101</v>
      </c>
    </row>
    <row r="426" spans="1:62" s="25" customFormat="1" ht="12.75" hidden="1" customHeight="1">
      <c r="A426" s="39">
        <f t="shared" si="69"/>
        <v>424</v>
      </c>
      <c r="B426" s="38" t="s">
        <v>1666</v>
      </c>
      <c r="C426" s="38" t="s">
        <v>1667</v>
      </c>
      <c r="D426" s="39" t="s">
        <v>1668</v>
      </c>
      <c r="E426" s="38" t="s">
        <v>1669</v>
      </c>
      <c r="F426" s="39" t="s">
        <v>1670</v>
      </c>
      <c r="G426" s="39" t="s">
        <v>86</v>
      </c>
      <c r="H426" s="39" t="s">
        <v>1506</v>
      </c>
      <c r="I426" s="39" t="s">
        <v>88</v>
      </c>
      <c r="J426" s="39" t="s">
        <v>89</v>
      </c>
      <c r="K426" s="39" t="s">
        <v>90</v>
      </c>
      <c r="L426" s="39" t="s">
        <v>1503</v>
      </c>
      <c r="M426" s="39" t="s">
        <v>1503</v>
      </c>
      <c r="N426" s="63">
        <v>45169</v>
      </c>
      <c r="O426" s="57">
        <v>65</v>
      </c>
      <c r="P426" s="37">
        <v>45169</v>
      </c>
      <c r="Q426" s="37">
        <v>45212</v>
      </c>
      <c r="R426" s="37">
        <v>45169</v>
      </c>
      <c r="S426" s="39"/>
      <c r="T426" s="38"/>
      <c r="U426" s="39" t="s">
        <v>91</v>
      </c>
      <c r="V426" s="39" t="s">
        <v>121</v>
      </c>
      <c r="W426" s="38">
        <v>65</v>
      </c>
      <c r="X426" s="38">
        <v>65</v>
      </c>
      <c r="Y426" s="38"/>
      <c r="Z426" s="39" t="s">
        <v>93</v>
      </c>
      <c r="AA426" s="39">
        <v>200000</v>
      </c>
      <c r="AB426" s="40">
        <v>44918</v>
      </c>
      <c r="AC426" s="39">
        <v>25.5</v>
      </c>
      <c r="AD426" s="38"/>
      <c r="AE426" s="39">
        <v>65</v>
      </c>
      <c r="AF426" s="39" t="s">
        <v>94</v>
      </c>
      <c r="AG426" s="39" t="s">
        <v>121</v>
      </c>
      <c r="AH426" s="39">
        <v>13.18</v>
      </c>
      <c r="AI426" s="39">
        <f t="shared" si="60"/>
        <v>856.69999999999993</v>
      </c>
      <c r="AJ426" s="38"/>
      <c r="AK426" s="39" t="s">
        <v>1000</v>
      </c>
      <c r="AL426" s="39">
        <v>65</v>
      </c>
      <c r="AM426" s="39">
        <v>20</v>
      </c>
      <c r="AN426" s="39">
        <f t="shared" si="61"/>
        <v>1300</v>
      </c>
      <c r="AO426" s="39"/>
      <c r="AP426" s="39"/>
      <c r="AQ426" s="39">
        <f t="shared" si="62"/>
        <v>0</v>
      </c>
      <c r="AR426" s="39">
        <f t="shared" si="63"/>
        <v>1300</v>
      </c>
      <c r="AS426" s="38"/>
      <c r="AT426" s="39" t="s">
        <v>1001</v>
      </c>
      <c r="AU426" s="40">
        <v>45114</v>
      </c>
      <c r="AV426" s="39">
        <f t="shared" si="64"/>
        <v>20</v>
      </c>
      <c r="AW426" s="39">
        <f t="shared" si="65"/>
        <v>1300</v>
      </c>
      <c r="AX426" s="38"/>
      <c r="AY426" s="38" t="s">
        <v>1507</v>
      </c>
      <c r="AZ426" s="64">
        <v>45190</v>
      </c>
      <c r="BA426" s="39">
        <f t="shared" si="66"/>
        <v>20</v>
      </c>
      <c r="BB426" s="39">
        <f t="shared" si="67"/>
        <v>65</v>
      </c>
      <c r="BC426" s="39">
        <f t="shared" si="68"/>
        <v>1300</v>
      </c>
      <c r="BD426" s="38"/>
      <c r="BE426" s="38" t="s">
        <v>286</v>
      </c>
      <c r="BF426" s="38" t="s">
        <v>1666</v>
      </c>
      <c r="BG426" s="39" t="s">
        <v>99</v>
      </c>
      <c r="BH426" s="38" t="s">
        <v>100</v>
      </c>
      <c r="BI426" s="38" t="s">
        <v>100</v>
      </c>
      <c r="BJ426" s="38" t="s">
        <v>101</v>
      </c>
    </row>
    <row r="427" spans="1:62" s="25" customFormat="1" ht="12.75" hidden="1" customHeight="1">
      <c r="A427" s="39">
        <f t="shared" si="69"/>
        <v>425</v>
      </c>
      <c r="B427" s="38" t="s">
        <v>1671</v>
      </c>
      <c r="C427" s="38" t="s">
        <v>1672</v>
      </c>
      <c r="D427" s="39" t="s">
        <v>1673</v>
      </c>
      <c r="E427" s="38" t="s">
        <v>1674</v>
      </c>
      <c r="F427" s="39" t="s">
        <v>1675</v>
      </c>
      <c r="G427" s="39" t="s">
        <v>86</v>
      </c>
      <c r="H427" s="39" t="s">
        <v>1506</v>
      </c>
      <c r="I427" s="39" t="s">
        <v>88</v>
      </c>
      <c r="J427" s="39" t="s">
        <v>89</v>
      </c>
      <c r="K427" s="39" t="s">
        <v>90</v>
      </c>
      <c r="L427" s="39" t="s">
        <v>1503</v>
      </c>
      <c r="M427" s="39" t="s">
        <v>1503</v>
      </c>
      <c r="N427" s="63">
        <v>45163</v>
      </c>
      <c r="O427" s="57">
        <v>46</v>
      </c>
      <c r="P427" s="37">
        <v>45169</v>
      </c>
      <c r="Q427" s="37">
        <v>45212</v>
      </c>
      <c r="R427" s="37">
        <v>45169</v>
      </c>
      <c r="S427" s="39"/>
      <c r="T427" s="38"/>
      <c r="U427" s="39" t="s">
        <v>91</v>
      </c>
      <c r="V427" s="39" t="s">
        <v>121</v>
      </c>
      <c r="W427" s="38">
        <v>46</v>
      </c>
      <c r="X427" s="38">
        <v>46</v>
      </c>
      <c r="Y427" s="38"/>
      <c r="Z427" s="39" t="s">
        <v>93</v>
      </c>
      <c r="AA427" s="39">
        <v>200000</v>
      </c>
      <c r="AB427" s="40">
        <v>44918</v>
      </c>
      <c r="AC427" s="39">
        <v>25.5</v>
      </c>
      <c r="AD427" s="38"/>
      <c r="AE427" s="39">
        <v>46</v>
      </c>
      <c r="AF427" s="39" t="s">
        <v>94</v>
      </c>
      <c r="AG427" s="39" t="s">
        <v>121</v>
      </c>
      <c r="AH427" s="39">
        <v>13.18</v>
      </c>
      <c r="AI427" s="39">
        <f t="shared" si="60"/>
        <v>606.28</v>
      </c>
      <c r="AJ427" s="38"/>
      <c r="AK427" s="39" t="s">
        <v>1000</v>
      </c>
      <c r="AL427" s="39">
        <v>46</v>
      </c>
      <c r="AM427" s="39">
        <v>20</v>
      </c>
      <c r="AN427" s="39">
        <f t="shared" si="61"/>
        <v>920</v>
      </c>
      <c r="AO427" s="39"/>
      <c r="AP427" s="39"/>
      <c r="AQ427" s="39">
        <f t="shared" si="62"/>
        <v>0</v>
      </c>
      <c r="AR427" s="39">
        <f t="shared" si="63"/>
        <v>920</v>
      </c>
      <c r="AS427" s="38"/>
      <c r="AT427" s="39" t="s">
        <v>1001</v>
      </c>
      <c r="AU427" s="40">
        <v>45114</v>
      </c>
      <c r="AV427" s="39">
        <f t="shared" si="64"/>
        <v>20</v>
      </c>
      <c r="AW427" s="39">
        <f t="shared" si="65"/>
        <v>920</v>
      </c>
      <c r="AX427" s="38"/>
      <c r="AY427" s="38" t="s">
        <v>1507</v>
      </c>
      <c r="AZ427" s="64">
        <v>45190</v>
      </c>
      <c r="BA427" s="39">
        <f t="shared" si="66"/>
        <v>20</v>
      </c>
      <c r="BB427" s="39">
        <f t="shared" si="67"/>
        <v>46</v>
      </c>
      <c r="BC427" s="39">
        <f t="shared" si="68"/>
        <v>920</v>
      </c>
      <c r="BD427" s="38"/>
      <c r="BE427" s="38" t="s">
        <v>290</v>
      </c>
      <c r="BF427" s="38" t="s">
        <v>1671</v>
      </c>
      <c r="BG427" s="39" t="s">
        <v>99</v>
      </c>
      <c r="BH427" s="38" t="s">
        <v>100</v>
      </c>
      <c r="BI427" s="38" t="s">
        <v>100</v>
      </c>
      <c r="BJ427" s="38" t="s">
        <v>101</v>
      </c>
    </row>
    <row r="428" spans="1:62" s="25" customFormat="1" ht="12.75" hidden="1" customHeight="1">
      <c r="A428" s="39">
        <f t="shared" si="69"/>
        <v>426</v>
      </c>
      <c r="B428" s="38" t="s">
        <v>1676</v>
      </c>
      <c r="C428" s="38" t="s">
        <v>1605</v>
      </c>
      <c r="D428" s="39" t="s">
        <v>1606</v>
      </c>
      <c r="E428" s="38" t="s">
        <v>1677</v>
      </c>
      <c r="F428" s="39" t="s">
        <v>1678</v>
      </c>
      <c r="G428" s="39" t="s">
        <v>86</v>
      </c>
      <c r="H428" s="39" t="s">
        <v>1506</v>
      </c>
      <c r="I428" s="39" t="s">
        <v>88</v>
      </c>
      <c r="J428" s="39" t="s">
        <v>89</v>
      </c>
      <c r="K428" s="39" t="s">
        <v>90</v>
      </c>
      <c r="L428" s="39" t="s">
        <v>1503</v>
      </c>
      <c r="M428" s="39" t="s">
        <v>1503</v>
      </c>
      <c r="N428" s="63">
        <v>45183</v>
      </c>
      <c r="O428" s="57">
        <v>35</v>
      </c>
      <c r="P428" s="37">
        <v>45184</v>
      </c>
      <c r="Q428" s="37">
        <v>45212</v>
      </c>
      <c r="R428" s="37">
        <v>45184</v>
      </c>
      <c r="S428" s="39"/>
      <c r="T428" s="38"/>
      <c r="U428" s="39" t="s">
        <v>91</v>
      </c>
      <c r="V428" s="39" t="s">
        <v>121</v>
      </c>
      <c r="W428" s="38">
        <v>35</v>
      </c>
      <c r="X428" s="38">
        <v>35</v>
      </c>
      <c r="Y428" s="38"/>
      <c r="Z428" s="39" t="s">
        <v>93</v>
      </c>
      <c r="AA428" s="39">
        <v>200000</v>
      </c>
      <c r="AB428" s="40">
        <v>44918</v>
      </c>
      <c r="AC428" s="39">
        <v>25.5</v>
      </c>
      <c r="AD428" s="38"/>
      <c r="AE428" s="39">
        <v>35</v>
      </c>
      <c r="AF428" s="39" t="s">
        <v>94</v>
      </c>
      <c r="AG428" s="39" t="s">
        <v>121</v>
      </c>
      <c r="AH428" s="39">
        <v>13.7578</v>
      </c>
      <c r="AI428" s="39">
        <f t="shared" si="60"/>
        <v>481.52299999999997</v>
      </c>
      <c r="AJ428" s="38"/>
      <c r="AK428" s="39" t="s">
        <v>1000</v>
      </c>
      <c r="AL428" s="39">
        <v>35</v>
      </c>
      <c r="AM428" s="39">
        <v>20</v>
      </c>
      <c r="AN428" s="39">
        <f t="shared" si="61"/>
        <v>700</v>
      </c>
      <c r="AO428" s="39"/>
      <c r="AP428" s="39"/>
      <c r="AQ428" s="39">
        <f t="shared" si="62"/>
        <v>0</v>
      </c>
      <c r="AR428" s="39">
        <f t="shared" si="63"/>
        <v>700</v>
      </c>
      <c r="AS428" s="38"/>
      <c r="AT428" s="39" t="s">
        <v>1001</v>
      </c>
      <c r="AU428" s="40">
        <v>45114</v>
      </c>
      <c r="AV428" s="39">
        <f t="shared" si="64"/>
        <v>20</v>
      </c>
      <c r="AW428" s="39">
        <f t="shared" si="65"/>
        <v>700</v>
      </c>
      <c r="AX428" s="38"/>
      <c r="AY428" s="38" t="s">
        <v>1635</v>
      </c>
      <c r="AZ428" s="40">
        <v>45382</v>
      </c>
      <c r="BA428" s="39">
        <f t="shared" si="66"/>
        <v>20</v>
      </c>
      <c r="BB428" s="39">
        <f t="shared" si="67"/>
        <v>35</v>
      </c>
      <c r="BC428" s="39">
        <f t="shared" si="68"/>
        <v>700</v>
      </c>
      <c r="BD428" s="38"/>
      <c r="BE428" s="38" t="s">
        <v>294</v>
      </c>
      <c r="BF428" s="38" t="s">
        <v>1676</v>
      </c>
      <c r="BG428" s="39" t="s">
        <v>99</v>
      </c>
      <c r="BH428" s="38" t="s">
        <v>100</v>
      </c>
      <c r="BI428" s="38" t="s">
        <v>100</v>
      </c>
      <c r="BJ428" s="38" t="s">
        <v>101</v>
      </c>
    </row>
    <row r="429" spans="1:62" s="25" customFormat="1" ht="12.75" hidden="1" customHeight="1">
      <c r="A429" s="39">
        <f t="shared" si="69"/>
        <v>427</v>
      </c>
      <c r="B429" s="38" t="s">
        <v>1679</v>
      </c>
      <c r="C429" s="38" t="s">
        <v>1680</v>
      </c>
      <c r="D429" s="39" t="s">
        <v>1611</v>
      </c>
      <c r="E429" s="38" t="s">
        <v>1681</v>
      </c>
      <c r="F429" s="39" t="s">
        <v>1682</v>
      </c>
      <c r="G429" s="39" t="s">
        <v>86</v>
      </c>
      <c r="H429" s="39" t="s">
        <v>1506</v>
      </c>
      <c r="I429" s="39" t="s">
        <v>88</v>
      </c>
      <c r="J429" s="39" t="s">
        <v>89</v>
      </c>
      <c r="K429" s="39" t="s">
        <v>90</v>
      </c>
      <c r="L429" s="39" t="s">
        <v>1503</v>
      </c>
      <c r="M429" s="39" t="s">
        <v>1503</v>
      </c>
      <c r="N429" s="63">
        <v>45156</v>
      </c>
      <c r="O429" s="57">
        <v>82</v>
      </c>
      <c r="P429" s="37">
        <v>45169</v>
      </c>
      <c r="Q429" s="37">
        <v>45212</v>
      </c>
      <c r="R429" s="37">
        <v>45169</v>
      </c>
      <c r="S429" s="39"/>
      <c r="T429" s="38"/>
      <c r="U429" s="39" t="s">
        <v>91</v>
      </c>
      <c r="V429" s="39" t="s">
        <v>121</v>
      </c>
      <c r="W429" s="38">
        <v>82</v>
      </c>
      <c r="X429" s="38">
        <v>82</v>
      </c>
      <c r="Y429" s="38"/>
      <c r="Z429" s="39" t="s">
        <v>93</v>
      </c>
      <c r="AA429" s="39">
        <v>200000</v>
      </c>
      <c r="AB429" s="40">
        <v>44918</v>
      </c>
      <c r="AC429" s="39">
        <v>25.5</v>
      </c>
      <c r="AD429" s="38"/>
      <c r="AE429" s="39">
        <v>82</v>
      </c>
      <c r="AF429" s="39" t="s">
        <v>94</v>
      </c>
      <c r="AG429" s="39" t="s">
        <v>121</v>
      </c>
      <c r="AH429" s="39">
        <v>13.18</v>
      </c>
      <c r="AI429" s="39">
        <f t="shared" si="60"/>
        <v>1080.76</v>
      </c>
      <c r="AJ429" s="38"/>
      <c r="AK429" s="39" t="s">
        <v>1000</v>
      </c>
      <c r="AL429" s="39">
        <v>82</v>
      </c>
      <c r="AM429" s="39">
        <v>20</v>
      </c>
      <c r="AN429" s="39">
        <f t="shared" si="61"/>
        <v>1640</v>
      </c>
      <c r="AO429" s="39"/>
      <c r="AP429" s="39"/>
      <c r="AQ429" s="39">
        <f t="shared" si="62"/>
        <v>0</v>
      </c>
      <c r="AR429" s="39">
        <f t="shared" si="63"/>
        <v>1640</v>
      </c>
      <c r="AS429" s="38"/>
      <c r="AT429" s="39" t="s">
        <v>1001</v>
      </c>
      <c r="AU429" s="40">
        <v>45114</v>
      </c>
      <c r="AV429" s="39">
        <f t="shared" si="64"/>
        <v>20</v>
      </c>
      <c r="AW429" s="39">
        <f t="shared" si="65"/>
        <v>1640</v>
      </c>
      <c r="AX429" s="38"/>
      <c r="AY429" s="38" t="s">
        <v>1507</v>
      </c>
      <c r="AZ429" s="64">
        <v>45190</v>
      </c>
      <c r="BA429" s="39">
        <f t="shared" si="66"/>
        <v>20</v>
      </c>
      <c r="BB429" s="39">
        <f t="shared" si="67"/>
        <v>82</v>
      </c>
      <c r="BC429" s="39">
        <f t="shared" si="68"/>
        <v>1640</v>
      </c>
      <c r="BD429" s="38"/>
      <c r="BE429" s="38" t="s">
        <v>300</v>
      </c>
      <c r="BF429" s="38" t="s">
        <v>1679</v>
      </c>
      <c r="BG429" s="39" t="s">
        <v>99</v>
      </c>
      <c r="BH429" s="38" t="s">
        <v>100</v>
      </c>
      <c r="BI429" s="38" t="s">
        <v>100</v>
      </c>
      <c r="BJ429" s="38" t="s">
        <v>101</v>
      </c>
    </row>
    <row r="430" spans="1:62" s="25" customFormat="1" ht="12.75" hidden="1" customHeight="1">
      <c r="A430" s="39">
        <f t="shared" si="69"/>
        <v>428</v>
      </c>
      <c r="B430" s="38" t="s">
        <v>1683</v>
      </c>
      <c r="C430" s="38" t="s">
        <v>1509</v>
      </c>
      <c r="D430" s="39" t="s">
        <v>1510</v>
      </c>
      <c r="E430" s="38" t="s">
        <v>1684</v>
      </c>
      <c r="F430" s="39" t="s">
        <v>1685</v>
      </c>
      <c r="G430" s="39" t="s">
        <v>86</v>
      </c>
      <c r="H430" s="39" t="s">
        <v>1506</v>
      </c>
      <c r="I430" s="39" t="s">
        <v>88</v>
      </c>
      <c r="J430" s="39" t="s">
        <v>89</v>
      </c>
      <c r="K430" s="39" t="s">
        <v>90</v>
      </c>
      <c r="L430" s="39" t="s">
        <v>1503</v>
      </c>
      <c r="M430" s="39" t="s">
        <v>1503</v>
      </c>
      <c r="N430" s="63">
        <v>45156</v>
      </c>
      <c r="O430" s="57">
        <v>137</v>
      </c>
      <c r="P430" s="37">
        <v>45169</v>
      </c>
      <c r="Q430" s="37">
        <v>45212</v>
      </c>
      <c r="R430" s="37">
        <v>45169</v>
      </c>
      <c r="S430" s="39"/>
      <c r="T430" s="38"/>
      <c r="U430" s="39" t="s">
        <v>91</v>
      </c>
      <c r="V430" s="39" t="s">
        <v>92</v>
      </c>
      <c r="W430" s="38">
        <v>137</v>
      </c>
      <c r="X430" s="38">
        <v>137</v>
      </c>
      <c r="Y430" s="38"/>
      <c r="Z430" s="39" t="s">
        <v>93</v>
      </c>
      <c r="AA430" s="39">
        <v>150000</v>
      </c>
      <c r="AB430" s="40">
        <v>44918</v>
      </c>
      <c r="AC430" s="39">
        <v>30.5</v>
      </c>
      <c r="AD430" s="38"/>
      <c r="AE430" s="39">
        <v>137</v>
      </c>
      <c r="AF430" s="39" t="s">
        <v>94</v>
      </c>
      <c r="AG430" s="39" t="s">
        <v>92</v>
      </c>
      <c r="AH430" s="39">
        <v>29.43</v>
      </c>
      <c r="AI430" s="39">
        <f t="shared" si="60"/>
        <v>4031.91</v>
      </c>
      <c r="AJ430" s="38"/>
      <c r="AK430" s="39" t="s">
        <v>1000</v>
      </c>
      <c r="AL430" s="39">
        <v>137</v>
      </c>
      <c r="AM430" s="39">
        <v>20</v>
      </c>
      <c r="AN430" s="39">
        <f t="shared" si="61"/>
        <v>2740</v>
      </c>
      <c r="AO430" s="39"/>
      <c r="AP430" s="39"/>
      <c r="AQ430" s="39">
        <f t="shared" si="62"/>
        <v>0</v>
      </c>
      <c r="AR430" s="39">
        <f t="shared" si="63"/>
        <v>2740</v>
      </c>
      <c r="AS430" s="38"/>
      <c r="AT430" s="39" t="s">
        <v>1001</v>
      </c>
      <c r="AU430" s="40">
        <v>45114</v>
      </c>
      <c r="AV430" s="39">
        <f t="shared" si="64"/>
        <v>20</v>
      </c>
      <c r="AW430" s="39">
        <f t="shared" si="65"/>
        <v>2740</v>
      </c>
      <c r="AX430" s="38"/>
      <c r="AY430" s="38" t="s">
        <v>1507</v>
      </c>
      <c r="AZ430" s="64">
        <v>45190</v>
      </c>
      <c r="BA430" s="39">
        <f t="shared" si="66"/>
        <v>20</v>
      </c>
      <c r="BB430" s="39">
        <f t="shared" si="67"/>
        <v>137</v>
      </c>
      <c r="BC430" s="39">
        <f t="shared" si="68"/>
        <v>2740</v>
      </c>
      <c r="BD430" s="38"/>
      <c r="BE430" s="38" t="s">
        <v>304</v>
      </c>
      <c r="BF430" s="38" t="s">
        <v>1683</v>
      </c>
      <c r="BG430" s="39" t="s">
        <v>99</v>
      </c>
      <c r="BH430" s="38" t="s">
        <v>100</v>
      </c>
      <c r="BI430" s="38" t="s">
        <v>100</v>
      </c>
      <c r="BJ430" s="38" t="s">
        <v>101</v>
      </c>
    </row>
    <row r="431" spans="1:62" s="25" customFormat="1" ht="12.75" hidden="1" customHeight="1">
      <c r="A431" s="39">
        <f t="shared" si="69"/>
        <v>429</v>
      </c>
      <c r="B431" s="38" t="s">
        <v>1686</v>
      </c>
      <c r="C431" s="38" t="s">
        <v>1684</v>
      </c>
      <c r="D431" s="39" t="s">
        <v>1685</v>
      </c>
      <c r="E431" s="38" t="s">
        <v>1687</v>
      </c>
      <c r="F431" s="39" t="s">
        <v>1688</v>
      </c>
      <c r="G431" s="39" t="s">
        <v>86</v>
      </c>
      <c r="H431" s="39" t="s">
        <v>1506</v>
      </c>
      <c r="I431" s="39" t="s">
        <v>88</v>
      </c>
      <c r="J431" s="39" t="s">
        <v>89</v>
      </c>
      <c r="K431" s="39" t="s">
        <v>90</v>
      </c>
      <c r="L431" s="39" t="s">
        <v>1503</v>
      </c>
      <c r="M431" s="39" t="s">
        <v>1503</v>
      </c>
      <c r="N431" s="63">
        <v>45156</v>
      </c>
      <c r="O431" s="57">
        <v>121</v>
      </c>
      <c r="P431" s="37">
        <v>45169</v>
      </c>
      <c r="Q431" s="37">
        <v>45212</v>
      </c>
      <c r="R431" s="37">
        <v>45169</v>
      </c>
      <c r="S431" s="39"/>
      <c r="T431" s="38"/>
      <c r="U431" s="39" t="s">
        <v>91</v>
      </c>
      <c r="V431" s="39" t="s">
        <v>121</v>
      </c>
      <c r="W431" s="38">
        <v>121</v>
      </c>
      <c r="X431" s="38">
        <v>121</v>
      </c>
      <c r="Y431" s="38"/>
      <c r="Z431" s="39" t="s">
        <v>93</v>
      </c>
      <c r="AA431" s="39">
        <v>200000</v>
      </c>
      <c r="AB431" s="40">
        <v>44918</v>
      </c>
      <c r="AC431" s="39">
        <v>25.5</v>
      </c>
      <c r="AD431" s="38"/>
      <c r="AE431" s="39">
        <v>121</v>
      </c>
      <c r="AF431" s="39" t="s">
        <v>94</v>
      </c>
      <c r="AG431" s="39" t="s">
        <v>121</v>
      </c>
      <c r="AH431" s="39">
        <v>13.18</v>
      </c>
      <c r="AI431" s="39">
        <f t="shared" si="60"/>
        <v>1594.78</v>
      </c>
      <c r="AJ431" s="38"/>
      <c r="AK431" s="39" t="s">
        <v>1000</v>
      </c>
      <c r="AL431" s="39">
        <v>121</v>
      </c>
      <c r="AM431" s="39">
        <v>20</v>
      </c>
      <c r="AN431" s="39">
        <f t="shared" si="61"/>
        <v>2420</v>
      </c>
      <c r="AO431" s="39"/>
      <c r="AP431" s="39"/>
      <c r="AQ431" s="39">
        <f t="shared" si="62"/>
        <v>0</v>
      </c>
      <c r="AR431" s="39">
        <f t="shared" si="63"/>
        <v>2420</v>
      </c>
      <c r="AS431" s="38"/>
      <c r="AT431" s="39" t="s">
        <v>1001</v>
      </c>
      <c r="AU431" s="40">
        <v>45114</v>
      </c>
      <c r="AV431" s="39">
        <f t="shared" si="64"/>
        <v>20</v>
      </c>
      <c r="AW431" s="39">
        <f t="shared" si="65"/>
        <v>2420</v>
      </c>
      <c r="AX431" s="38"/>
      <c r="AY431" s="38" t="s">
        <v>1507</v>
      </c>
      <c r="AZ431" s="64">
        <v>45190</v>
      </c>
      <c r="BA431" s="39">
        <f t="shared" si="66"/>
        <v>20</v>
      </c>
      <c r="BB431" s="39">
        <f t="shared" si="67"/>
        <v>121</v>
      </c>
      <c r="BC431" s="39">
        <f t="shared" si="68"/>
        <v>2420</v>
      </c>
      <c r="BD431" s="38"/>
      <c r="BE431" s="38" t="s">
        <v>308</v>
      </c>
      <c r="BF431" s="38" t="s">
        <v>1686</v>
      </c>
      <c r="BG431" s="39" t="s">
        <v>99</v>
      </c>
      <c r="BH431" s="38" t="s">
        <v>100</v>
      </c>
      <c r="BI431" s="38" t="s">
        <v>100</v>
      </c>
      <c r="BJ431" s="38" t="s">
        <v>101</v>
      </c>
    </row>
    <row r="432" spans="1:62" s="25" customFormat="1" ht="12.75" hidden="1" customHeight="1">
      <c r="A432" s="39">
        <f t="shared" si="69"/>
        <v>430</v>
      </c>
      <c r="B432" s="38" t="s">
        <v>1689</v>
      </c>
      <c r="C432" s="38" t="s">
        <v>1690</v>
      </c>
      <c r="D432" s="39" t="s">
        <v>1685</v>
      </c>
      <c r="E432" s="38" t="s">
        <v>1691</v>
      </c>
      <c r="F432" s="39" t="s">
        <v>1692</v>
      </c>
      <c r="G432" s="39" t="s">
        <v>86</v>
      </c>
      <c r="H432" s="39" t="s">
        <v>1506</v>
      </c>
      <c r="I432" s="39" t="s">
        <v>88</v>
      </c>
      <c r="J432" s="39" t="s">
        <v>89</v>
      </c>
      <c r="K432" s="39" t="s">
        <v>90</v>
      </c>
      <c r="L432" s="39" t="s">
        <v>1503</v>
      </c>
      <c r="M432" s="39" t="s">
        <v>1503</v>
      </c>
      <c r="N432" s="63">
        <v>45158</v>
      </c>
      <c r="O432" s="57">
        <v>119</v>
      </c>
      <c r="P432" s="37">
        <v>45169</v>
      </c>
      <c r="Q432" s="37">
        <v>45212</v>
      </c>
      <c r="R432" s="37">
        <v>45169</v>
      </c>
      <c r="S432" s="39"/>
      <c r="T432" s="38"/>
      <c r="U432" s="39" t="s">
        <v>91</v>
      </c>
      <c r="V432" s="39" t="s">
        <v>121</v>
      </c>
      <c r="W432" s="38">
        <v>119</v>
      </c>
      <c r="X432" s="38">
        <v>119</v>
      </c>
      <c r="Y432" s="38"/>
      <c r="Z432" s="39" t="s">
        <v>93</v>
      </c>
      <c r="AA432" s="39">
        <v>200000</v>
      </c>
      <c r="AB432" s="40">
        <v>44918</v>
      </c>
      <c r="AC432" s="39">
        <v>25.5</v>
      </c>
      <c r="AD432" s="38"/>
      <c r="AE432" s="39">
        <v>119</v>
      </c>
      <c r="AF432" s="39" t="s">
        <v>94</v>
      </c>
      <c r="AG432" s="39" t="s">
        <v>121</v>
      </c>
      <c r="AH432" s="39">
        <v>13.18</v>
      </c>
      <c r="AI432" s="39">
        <f t="shared" si="60"/>
        <v>1568.42</v>
      </c>
      <c r="AJ432" s="38"/>
      <c r="AK432" s="39" t="s">
        <v>1000</v>
      </c>
      <c r="AL432" s="39">
        <v>119</v>
      </c>
      <c r="AM432" s="39">
        <v>20</v>
      </c>
      <c r="AN432" s="39">
        <f t="shared" si="61"/>
        <v>2380</v>
      </c>
      <c r="AO432" s="39"/>
      <c r="AP432" s="39"/>
      <c r="AQ432" s="39">
        <f t="shared" si="62"/>
        <v>0</v>
      </c>
      <c r="AR432" s="39">
        <f t="shared" si="63"/>
        <v>2380</v>
      </c>
      <c r="AS432" s="38"/>
      <c r="AT432" s="39" t="s">
        <v>1001</v>
      </c>
      <c r="AU432" s="40">
        <v>45114</v>
      </c>
      <c r="AV432" s="39">
        <f t="shared" si="64"/>
        <v>20</v>
      </c>
      <c r="AW432" s="39">
        <f t="shared" si="65"/>
        <v>2380</v>
      </c>
      <c r="AX432" s="38"/>
      <c r="AY432" s="38" t="s">
        <v>1507</v>
      </c>
      <c r="AZ432" s="64">
        <v>45190</v>
      </c>
      <c r="BA432" s="39">
        <f t="shared" si="66"/>
        <v>20</v>
      </c>
      <c r="BB432" s="39">
        <f t="shared" si="67"/>
        <v>119</v>
      </c>
      <c r="BC432" s="39">
        <f t="shared" si="68"/>
        <v>2380</v>
      </c>
      <c r="BD432" s="38"/>
      <c r="BE432" s="38" t="s">
        <v>312</v>
      </c>
      <c r="BF432" s="38" t="s">
        <v>1689</v>
      </c>
      <c r="BG432" s="39" t="s">
        <v>99</v>
      </c>
      <c r="BH432" s="38" t="s">
        <v>100</v>
      </c>
      <c r="BI432" s="38" t="s">
        <v>100</v>
      </c>
      <c r="BJ432" s="38" t="s">
        <v>101</v>
      </c>
    </row>
    <row r="433" spans="1:62" s="25" customFormat="1" ht="12.75" hidden="1" customHeight="1">
      <c r="A433" s="39">
        <f t="shared" si="69"/>
        <v>431</v>
      </c>
      <c r="B433" s="38" t="s">
        <v>1693</v>
      </c>
      <c r="C433" s="38" t="s">
        <v>1690</v>
      </c>
      <c r="D433" s="39" t="s">
        <v>1685</v>
      </c>
      <c r="E433" s="38" t="s">
        <v>1694</v>
      </c>
      <c r="F433" s="39" t="s">
        <v>1695</v>
      </c>
      <c r="G433" s="39" t="s">
        <v>86</v>
      </c>
      <c r="H433" s="39" t="s">
        <v>1506</v>
      </c>
      <c r="I433" s="39" t="s">
        <v>88</v>
      </c>
      <c r="J433" s="39" t="s">
        <v>89</v>
      </c>
      <c r="K433" s="39" t="s">
        <v>90</v>
      </c>
      <c r="L433" s="39" t="s">
        <v>1503</v>
      </c>
      <c r="M433" s="39" t="s">
        <v>1503</v>
      </c>
      <c r="N433" s="63">
        <v>45162</v>
      </c>
      <c r="O433" s="57">
        <v>41</v>
      </c>
      <c r="P433" s="37">
        <v>45169</v>
      </c>
      <c r="Q433" s="37">
        <v>45212</v>
      </c>
      <c r="R433" s="37">
        <v>45169</v>
      </c>
      <c r="S433" s="39"/>
      <c r="T433" s="38"/>
      <c r="U433" s="39" t="s">
        <v>91</v>
      </c>
      <c r="V433" s="39" t="s">
        <v>121</v>
      </c>
      <c r="W433" s="38">
        <v>41</v>
      </c>
      <c r="X433" s="38">
        <v>41</v>
      </c>
      <c r="Y433" s="38"/>
      <c r="Z433" s="39" t="s">
        <v>93</v>
      </c>
      <c r="AA433" s="39">
        <v>200000</v>
      </c>
      <c r="AB433" s="40">
        <v>44918</v>
      </c>
      <c r="AC433" s="39">
        <v>25.5</v>
      </c>
      <c r="AD433" s="38"/>
      <c r="AE433" s="39">
        <v>41</v>
      </c>
      <c r="AF433" s="39" t="s">
        <v>94</v>
      </c>
      <c r="AG433" s="39" t="s">
        <v>121</v>
      </c>
      <c r="AH433" s="39">
        <v>13.18</v>
      </c>
      <c r="AI433" s="39">
        <f t="shared" si="60"/>
        <v>540.38</v>
      </c>
      <c r="AJ433" s="38"/>
      <c r="AK433" s="39" t="s">
        <v>1000</v>
      </c>
      <c r="AL433" s="39">
        <v>41</v>
      </c>
      <c r="AM433" s="39">
        <v>20</v>
      </c>
      <c r="AN433" s="39">
        <f t="shared" si="61"/>
        <v>820</v>
      </c>
      <c r="AO433" s="39"/>
      <c r="AP433" s="39"/>
      <c r="AQ433" s="39">
        <f t="shared" si="62"/>
        <v>0</v>
      </c>
      <c r="AR433" s="39">
        <f t="shared" si="63"/>
        <v>820</v>
      </c>
      <c r="AS433" s="38"/>
      <c r="AT433" s="39" t="s">
        <v>1001</v>
      </c>
      <c r="AU433" s="40">
        <v>45114</v>
      </c>
      <c r="AV433" s="39">
        <f t="shared" si="64"/>
        <v>20</v>
      </c>
      <c r="AW433" s="39">
        <f t="shared" si="65"/>
        <v>820</v>
      </c>
      <c r="AX433" s="38"/>
      <c r="AY433" s="38" t="s">
        <v>1507</v>
      </c>
      <c r="AZ433" s="64">
        <v>45190</v>
      </c>
      <c r="BA433" s="39">
        <f t="shared" si="66"/>
        <v>20</v>
      </c>
      <c r="BB433" s="39">
        <f t="shared" si="67"/>
        <v>41</v>
      </c>
      <c r="BC433" s="39">
        <f t="shared" si="68"/>
        <v>820</v>
      </c>
      <c r="BD433" s="38"/>
      <c r="BE433" s="38" t="s">
        <v>315</v>
      </c>
      <c r="BF433" s="38" t="s">
        <v>1693</v>
      </c>
      <c r="BG433" s="39" t="s">
        <v>99</v>
      </c>
      <c r="BH433" s="38" t="s">
        <v>100</v>
      </c>
      <c r="BI433" s="38" t="s">
        <v>100</v>
      </c>
      <c r="BJ433" s="38" t="s">
        <v>101</v>
      </c>
    </row>
    <row r="434" spans="1:62" s="25" customFormat="1" ht="12.75" hidden="1" customHeight="1">
      <c r="A434" s="39">
        <f t="shared" si="69"/>
        <v>432</v>
      </c>
      <c r="B434" s="38" t="s">
        <v>1696</v>
      </c>
      <c r="C434" s="38" t="s">
        <v>1618</v>
      </c>
      <c r="D434" s="39" t="s">
        <v>1513</v>
      </c>
      <c r="E434" s="38" t="s">
        <v>1697</v>
      </c>
      <c r="F434" s="39" t="s">
        <v>1698</v>
      </c>
      <c r="G434" s="39" t="s">
        <v>86</v>
      </c>
      <c r="H434" s="39" t="s">
        <v>1506</v>
      </c>
      <c r="I434" s="39" t="s">
        <v>88</v>
      </c>
      <c r="J434" s="39" t="s">
        <v>89</v>
      </c>
      <c r="K434" s="39" t="s">
        <v>90</v>
      </c>
      <c r="L434" s="39" t="s">
        <v>1503</v>
      </c>
      <c r="M434" s="39" t="s">
        <v>1503</v>
      </c>
      <c r="N434" s="63">
        <v>45155</v>
      </c>
      <c r="O434" s="57">
        <v>86</v>
      </c>
      <c r="P434" s="37">
        <v>45169</v>
      </c>
      <c r="Q434" s="37">
        <v>45212</v>
      </c>
      <c r="R434" s="37">
        <v>45169</v>
      </c>
      <c r="S434" s="39"/>
      <c r="T434" s="38"/>
      <c r="U434" s="39" t="s">
        <v>91</v>
      </c>
      <c r="V434" s="39" t="s">
        <v>121</v>
      </c>
      <c r="W434" s="38">
        <v>86</v>
      </c>
      <c r="X434" s="38">
        <v>86</v>
      </c>
      <c r="Y434" s="38"/>
      <c r="Z434" s="39" t="s">
        <v>93</v>
      </c>
      <c r="AA434" s="39">
        <v>200000</v>
      </c>
      <c r="AB434" s="40">
        <v>44918</v>
      </c>
      <c r="AC434" s="39">
        <v>25.5</v>
      </c>
      <c r="AD434" s="38"/>
      <c r="AE434" s="39">
        <v>86</v>
      </c>
      <c r="AF434" s="39" t="s">
        <v>94</v>
      </c>
      <c r="AG434" s="39" t="s">
        <v>121</v>
      </c>
      <c r="AH434" s="39">
        <v>13.18</v>
      </c>
      <c r="AI434" s="39">
        <f t="shared" si="60"/>
        <v>1133.48</v>
      </c>
      <c r="AJ434" s="38"/>
      <c r="AK434" s="39" t="s">
        <v>1000</v>
      </c>
      <c r="AL434" s="39">
        <v>86</v>
      </c>
      <c r="AM434" s="39">
        <v>20</v>
      </c>
      <c r="AN434" s="39">
        <f t="shared" si="61"/>
        <v>1720</v>
      </c>
      <c r="AO434" s="39"/>
      <c r="AP434" s="39"/>
      <c r="AQ434" s="39">
        <f t="shared" si="62"/>
        <v>0</v>
      </c>
      <c r="AR434" s="39">
        <f t="shared" si="63"/>
        <v>1720</v>
      </c>
      <c r="AS434" s="38"/>
      <c r="AT434" s="39" t="s">
        <v>1001</v>
      </c>
      <c r="AU434" s="40">
        <v>45114</v>
      </c>
      <c r="AV434" s="39">
        <f t="shared" si="64"/>
        <v>20</v>
      </c>
      <c r="AW434" s="39">
        <f t="shared" si="65"/>
        <v>1720</v>
      </c>
      <c r="AX434" s="38"/>
      <c r="AY434" s="38" t="s">
        <v>1507</v>
      </c>
      <c r="AZ434" s="64">
        <v>45190</v>
      </c>
      <c r="BA434" s="39">
        <f t="shared" si="66"/>
        <v>20</v>
      </c>
      <c r="BB434" s="39">
        <f t="shared" si="67"/>
        <v>86</v>
      </c>
      <c r="BC434" s="39">
        <f t="shared" si="68"/>
        <v>1720</v>
      </c>
      <c r="BD434" s="38"/>
      <c r="BE434" s="38" t="s">
        <v>320</v>
      </c>
      <c r="BF434" s="38" t="s">
        <v>1696</v>
      </c>
      <c r="BG434" s="39" t="s">
        <v>99</v>
      </c>
      <c r="BH434" s="38" t="s">
        <v>100</v>
      </c>
      <c r="BI434" s="38" t="s">
        <v>100</v>
      </c>
      <c r="BJ434" s="38" t="s">
        <v>101</v>
      </c>
    </row>
    <row r="435" spans="1:62" s="25" customFormat="1" ht="12.75" hidden="1" customHeight="1">
      <c r="A435" s="39">
        <f t="shared" si="69"/>
        <v>433</v>
      </c>
      <c r="B435" s="38" t="s">
        <v>1699</v>
      </c>
      <c r="C435" s="38" t="s">
        <v>1700</v>
      </c>
      <c r="D435" s="39" t="s">
        <v>1624</v>
      </c>
      <c r="E435" s="38" t="s">
        <v>1701</v>
      </c>
      <c r="F435" s="39" t="s">
        <v>1702</v>
      </c>
      <c r="G435" s="39" t="s">
        <v>86</v>
      </c>
      <c r="H435" s="39" t="s">
        <v>1506</v>
      </c>
      <c r="I435" s="39" t="s">
        <v>88</v>
      </c>
      <c r="J435" s="39" t="s">
        <v>89</v>
      </c>
      <c r="K435" s="39" t="s">
        <v>90</v>
      </c>
      <c r="L435" s="39" t="s">
        <v>1503</v>
      </c>
      <c r="M435" s="39" t="s">
        <v>1503</v>
      </c>
      <c r="N435" s="63">
        <v>45163</v>
      </c>
      <c r="O435" s="57">
        <v>121</v>
      </c>
      <c r="P435" s="37">
        <v>45169</v>
      </c>
      <c r="Q435" s="37">
        <v>45212</v>
      </c>
      <c r="R435" s="37">
        <v>45169</v>
      </c>
      <c r="S435" s="39"/>
      <c r="T435" s="38"/>
      <c r="U435" s="39" t="s">
        <v>91</v>
      </c>
      <c r="V435" s="39" t="s">
        <v>121</v>
      </c>
      <c r="W435" s="38">
        <v>121</v>
      </c>
      <c r="X435" s="38">
        <v>121</v>
      </c>
      <c r="Y435" s="38"/>
      <c r="Z435" s="39" t="s">
        <v>93</v>
      </c>
      <c r="AA435" s="39">
        <v>200000</v>
      </c>
      <c r="AB435" s="40">
        <v>44918</v>
      </c>
      <c r="AC435" s="39">
        <v>25.5</v>
      </c>
      <c r="AD435" s="38"/>
      <c r="AE435" s="39">
        <v>121</v>
      </c>
      <c r="AF435" s="39" t="s">
        <v>94</v>
      </c>
      <c r="AG435" s="39" t="s">
        <v>121</v>
      </c>
      <c r="AH435" s="39">
        <v>13.18</v>
      </c>
      <c r="AI435" s="39">
        <f t="shared" si="60"/>
        <v>1594.78</v>
      </c>
      <c r="AJ435" s="38"/>
      <c r="AK435" s="39" t="s">
        <v>1000</v>
      </c>
      <c r="AL435" s="39">
        <v>121</v>
      </c>
      <c r="AM435" s="39">
        <v>20</v>
      </c>
      <c r="AN435" s="39">
        <f t="shared" si="61"/>
        <v>2420</v>
      </c>
      <c r="AO435" s="39"/>
      <c r="AP435" s="39"/>
      <c r="AQ435" s="39">
        <f t="shared" si="62"/>
        <v>0</v>
      </c>
      <c r="AR435" s="39">
        <f t="shared" si="63"/>
        <v>2420</v>
      </c>
      <c r="AS435" s="38"/>
      <c r="AT435" s="39" t="s">
        <v>1001</v>
      </c>
      <c r="AU435" s="40">
        <v>45114</v>
      </c>
      <c r="AV435" s="39">
        <f t="shared" si="64"/>
        <v>20</v>
      </c>
      <c r="AW435" s="39">
        <f t="shared" si="65"/>
        <v>2420</v>
      </c>
      <c r="AX435" s="38"/>
      <c r="AY435" s="38" t="s">
        <v>1507</v>
      </c>
      <c r="AZ435" s="64">
        <v>45190</v>
      </c>
      <c r="BA435" s="39">
        <f t="shared" si="66"/>
        <v>20</v>
      </c>
      <c r="BB435" s="39">
        <f t="shared" si="67"/>
        <v>121</v>
      </c>
      <c r="BC435" s="39">
        <f t="shared" si="68"/>
        <v>2420</v>
      </c>
      <c r="BD435" s="38"/>
      <c r="BE435" s="38" t="s">
        <v>326</v>
      </c>
      <c r="BF435" s="38" t="s">
        <v>1699</v>
      </c>
      <c r="BG435" s="39" t="s">
        <v>99</v>
      </c>
      <c r="BH435" s="38" t="s">
        <v>100</v>
      </c>
      <c r="BI435" s="38" t="s">
        <v>100</v>
      </c>
      <c r="BJ435" s="38" t="s">
        <v>101</v>
      </c>
    </row>
    <row r="436" spans="1:62" s="25" customFormat="1" ht="12.75" hidden="1" customHeight="1">
      <c r="A436" s="39">
        <f t="shared" si="69"/>
        <v>434</v>
      </c>
      <c r="B436" s="38" t="s">
        <v>1703</v>
      </c>
      <c r="C436" s="38" t="s">
        <v>1701</v>
      </c>
      <c r="D436" s="39" t="s">
        <v>1695</v>
      </c>
      <c r="E436" s="38" t="s">
        <v>1704</v>
      </c>
      <c r="F436" s="39" t="s">
        <v>1702</v>
      </c>
      <c r="G436" s="39" t="s">
        <v>86</v>
      </c>
      <c r="H436" s="39" t="s">
        <v>1506</v>
      </c>
      <c r="I436" s="39" t="s">
        <v>88</v>
      </c>
      <c r="J436" s="39" t="s">
        <v>89</v>
      </c>
      <c r="K436" s="39" t="s">
        <v>90</v>
      </c>
      <c r="L436" s="39" t="s">
        <v>1503</v>
      </c>
      <c r="M436" s="39" t="s">
        <v>1503</v>
      </c>
      <c r="N436" s="63">
        <v>45183</v>
      </c>
      <c r="O436" s="57">
        <v>45</v>
      </c>
      <c r="P436" s="37">
        <v>45184</v>
      </c>
      <c r="Q436" s="37">
        <v>45212</v>
      </c>
      <c r="R436" s="37">
        <v>45184</v>
      </c>
      <c r="S436" s="39"/>
      <c r="T436" s="38"/>
      <c r="U436" s="39" t="s">
        <v>91</v>
      </c>
      <c r="V436" s="39" t="s">
        <v>121</v>
      </c>
      <c r="W436" s="38">
        <v>45</v>
      </c>
      <c r="X436" s="38">
        <v>45</v>
      </c>
      <c r="Y436" s="38"/>
      <c r="Z436" s="39" t="s">
        <v>93</v>
      </c>
      <c r="AA436" s="39">
        <v>200000</v>
      </c>
      <c r="AB436" s="40">
        <v>44918</v>
      </c>
      <c r="AC436" s="39">
        <v>25.5</v>
      </c>
      <c r="AD436" s="38"/>
      <c r="AE436" s="39">
        <v>45</v>
      </c>
      <c r="AF436" s="39" t="s">
        <v>94</v>
      </c>
      <c r="AG436" s="39" t="s">
        <v>121</v>
      </c>
      <c r="AH436" s="39">
        <v>13.7578</v>
      </c>
      <c r="AI436" s="39">
        <f t="shared" si="60"/>
        <v>619.101</v>
      </c>
      <c r="AJ436" s="38"/>
      <c r="AK436" s="39" t="s">
        <v>1000</v>
      </c>
      <c r="AL436" s="39">
        <v>45</v>
      </c>
      <c r="AM436" s="39">
        <v>20</v>
      </c>
      <c r="AN436" s="39">
        <f t="shared" si="61"/>
        <v>900</v>
      </c>
      <c r="AO436" s="39"/>
      <c r="AP436" s="39"/>
      <c r="AQ436" s="39">
        <f t="shared" si="62"/>
        <v>0</v>
      </c>
      <c r="AR436" s="39">
        <f t="shared" si="63"/>
        <v>900</v>
      </c>
      <c r="AS436" s="38"/>
      <c r="AT436" s="39" t="s">
        <v>1001</v>
      </c>
      <c r="AU436" s="40">
        <v>45114</v>
      </c>
      <c r="AV436" s="39">
        <f t="shared" si="64"/>
        <v>20</v>
      </c>
      <c r="AW436" s="39">
        <f t="shared" si="65"/>
        <v>900</v>
      </c>
      <c r="AX436" s="38"/>
      <c r="AY436" s="38" t="s">
        <v>1635</v>
      </c>
      <c r="AZ436" s="40">
        <v>45382</v>
      </c>
      <c r="BA436" s="39">
        <f t="shared" si="66"/>
        <v>20</v>
      </c>
      <c r="BB436" s="39">
        <f t="shared" si="67"/>
        <v>45</v>
      </c>
      <c r="BC436" s="39">
        <f t="shared" si="68"/>
        <v>900</v>
      </c>
      <c r="BD436" s="38"/>
      <c r="BE436" s="38" t="s">
        <v>330</v>
      </c>
      <c r="BF436" s="38" t="s">
        <v>1703</v>
      </c>
      <c r="BG436" s="39" t="s">
        <v>99</v>
      </c>
      <c r="BH436" s="38" t="s">
        <v>100</v>
      </c>
      <c r="BI436" s="38" t="s">
        <v>100</v>
      </c>
      <c r="BJ436" s="38" t="s">
        <v>101</v>
      </c>
    </row>
    <row r="437" spans="1:62" s="25" customFormat="1" ht="12.75" hidden="1" customHeight="1">
      <c r="A437" s="39">
        <f t="shared" si="69"/>
        <v>435</v>
      </c>
      <c r="B437" s="38" t="s">
        <v>1705</v>
      </c>
      <c r="C437" s="38" t="s">
        <v>1706</v>
      </c>
      <c r="D437" s="39" t="s">
        <v>1707</v>
      </c>
      <c r="E437" s="38" t="s">
        <v>1708</v>
      </c>
      <c r="F437" s="39" t="s">
        <v>1709</v>
      </c>
      <c r="G437" s="39" t="s">
        <v>86</v>
      </c>
      <c r="H437" s="39" t="s">
        <v>1142</v>
      </c>
      <c r="I437" s="39" t="s">
        <v>88</v>
      </c>
      <c r="J437" s="39" t="s">
        <v>89</v>
      </c>
      <c r="K437" s="39" t="s">
        <v>90</v>
      </c>
      <c r="L437" s="39" t="s">
        <v>1138</v>
      </c>
      <c r="M437" s="39" t="s">
        <v>1138</v>
      </c>
      <c r="N437" s="37">
        <v>45140.446226851847</v>
      </c>
      <c r="O437" s="57">
        <v>49</v>
      </c>
      <c r="P437" s="37"/>
      <c r="Q437" s="37"/>
      <c r="R437" s="37"/>
      <c r="S437" s="39"/>
      <c r="T437" s="38"/>
      <c r="U437" s="39" t="s">
        <v>91</v>
      </c>
      <c r="V437" s="39" t="s">
        <v>121</v>
      </c>
      <c r="W437" s="38">
        <v>49</v>
      </c>
      <c r="X437" s="39">
        <v>0</v>
      </c>
      <c r="Y437" s="38"/>
      <c r="Z437" s="39" t="s">
        <v>93</v>
      </c>
      <c r="AA437" s="39">
        <v>200000</v>
      </c>
      <c r="AB437" s="40">
        <v>44918</v>
      </c>
      <c r="AC437" s="39">
        <v>25.5</v>
      </c>
      <c r="AD437" s="38"/>
      <c r="AE437" s="39">
        <v>49</v>
      </c>
      <c r="AF437" s="39" t="s">
        <v>94</v>
      </c>
      <c r="AG437" s="39" t="s">
        <v>121</v>
      </c>
      <c r="AH437" s="39">
        <v>12.69477</v>
      </c>
      <c r="AI437" s="39">
        <f t="shared" si="60"/>
        <v>622.04372999999998</v>
      </c>
      <c r="AJ437" s="38"/>
      <c r="AK437" s="39" t="s">
        <v>95</v>
      </c>
      <c r="AL437" s="39">
        <v>0</v>
      </c>
      <c r="AM437" s="39">
        <v>30</v>
      </c>
      <c r="AN437" s="39">
        <f t="shared" si="61"/>
        <v>0</v>
      </c>
      <c r="AO437" s="39"/>
      <c r="AP437" s="39"/>
      <c r="AQ437" s="39">
        <f t="shared" si="62"/>
        <v>0</v>
      </c>
      <c r="AR437" s="39">
        <f t="shared" si="63"/>
        <v>0</v>
      </c>
      <c r="AS437" s="38"/>
      <c r="AT437" s="39" t="s">
        <v>577</v>
      </c>
      <c r="AU437" s="40">
        <v>45082</v>
      </c>
      <c r="AV437" s="39">
        <f t="shared" si="64"/>
        <v>30</v>
      </c>
      <c r="AW437" s="39">
        <f t="shared" si="65"/>
        <v>0</v>
      </c>
      <c r="AX437" s="38"/>
      <c r="AY437" s="39" t="s">
        <v>1450</v>
      </c>
      <c r="AZ437" s="40">
        <v>45382</v>
      </c>
      <c r="BA437" s="39">
        <f t="shared" si="66"/>
        <v>30</v>
      </c>
      <c r="BB437" s="39">
        <f t="shared" si="67"/>
        <v>0</v>
      </c>
      <c r="BC437" s="39">
        <f t="shared" si="68"/>
        <v>0</v>
      </c>
      <c r="BD437" s="38"/>
      <c r="BE437" s="38" t="s">
        <v>338</v>
      </c>
      <c r="BF437" s="38" t="s">
        <v>1705</v>
      </c>
      <c r="BG437" s="39" t="s">
        <v>99</v>
      </c>
      <c r="BH437" s="38" t="s">
        <v>1003</v>
      </c>
      <c r="BI437" s="38" t="s">
        <v>100</v>
      </c>
      <c r="BJ437" s="38" t="s">
        <v>101</v>
      </c>
    </row>
    <row r="438" spans="1:62" s="25" customFormat="1" ht="12.75" hidden="1" customHeight="1">
      <c r="A438" s="39">
        <f t="shared" si="69"/>
        <v>436</v>
      </c>
      <c r="B438" s="38" t="s">
        <v>1710</v>
      </c>
      <c r="C438" s="38" t="s">
        <v>1209</v>
      </c>
      <c r="D438" s="39" t="s">
        <v>1210</v>
      </c>
      <c r="E438" s="38" t="s">
        <v>1711</v>
      </c>
      <c r="F438" s="39" t="s">
        <v>1712</v>
      </c>
      <c r="G438" s="39" t="s">
        <v>86</v>
      </c>
      <c r="H438" s="39" t="s">
        <v>1142</v>
      </c>
      <c r="I438" s="39" t="s">
        <v>88</v>
      </c>
      <c r="J438" s="39" t="s">
        <v>89</v>
      </c>
      <c r="K438" s="39" t="s">
        <v>90</v>
      </c>
      <c r="L438" s="39" t="s">
        <v>1138</v>
      </c>
      <c r="M438" s="39" t="s">
        <v>1138</v>
      </c>
      <c r="N438" s="37">
        <v>45143.613657407397</v>
      </c>
      <c r="O438" s="57">
        <v>87</v>
      </c>
      <c r="P438" s="37"/>
      <c r="Q438" s="37"/>
      <c r="R438" s="37"/>
      <c r="S438" s="39"/>
      <c r="T438" s="38"/>
      <c r="U438" s="39" t="s">
        <v>91</v>
      </c>
      <c r="V438" s="39" t="s">
        <v>121</v>
      </c>
      <c r="W438" s="38">
        <v>87</v>
      </c>
      <c r="X438" s="39">
        <v>0</v>
      </c>
      <c r="Y438" s="38"/>
      <c r="Z438" s="39" t="s">
        <v>93</v>
      </c>
      <c r="AA438" s="39">
        <v>200000</v>
      </c>
      <c r="AB438" s="40">
        <v>44918</v>
      </c>
      <c r="AC438" s="39">
        <v>25.5</v>
      </c>
      <c r="AD438" s="38"/>
      <c r="AE438" s="39">
        <v>87</v>
      </c>
      <c r="AF438" s="39" t="s">
        <v>94</v>
      </c>
      <c r="AG438" s="39" t="s">
        <v>121</v>
      </c>
      <c r="AH438" s="39">
        <v>12.69477</v>
      </c>
      <c r="AI438" s="39">
        <f t="shared" si="60"/>
        <v>1104.44499</v>
      </c>
      <c r="AJ438" s="38"/>
      <c r="AK438" s="39" t="s">
        <v>95</v>
      </c>
      <c r="AL438" s="39">
        <v>0</v>
      </c>
      <c r="AM438" s="39">
        <v>30</v>
      </c>
      <c r="AN438" s="39">
        <f t="shared" si="61"/>
        <v>0</v>
      </c>
      <c r="AO438" s="39"/>
      <c r="AP438" s="39"/>
      <c r="AQ438" s="39">
        <f t="shared" si="62"/>
        <v>0</v>
      </c>
      <c r="AR438" s="39">
        <f t="shared" si="63"/>
        <v>0</v>
      </c>
      <c r="AS438" s="38"/>
      <c r="AT438" s="39" t="s">
        <v>577</v>
      </c>
      <c r="AU438" s="40">
        <v>45082</v>
      </c>
      <c r="AV438" s="39">
        <f t="shared" si="64"/>
        <v>30</v>
      </c>
      <c r="AW438" s="39">
        <f t="shared" si="65"/>
        <v>0</v>
      </c>
      <c r="AX438" s="38"/>
      <c r="AY438" s="39" t="s">
        <v>1450</v>
      </c>
      <c r="AZ438" s="40">
        <v>45382</v>
      </c>
      <c r="BA438" s="39">
        <f t="shared" si="66"/>
        <v>30</v>
      </c>
      <c r="BB438" s="39">
        <f t="shared" si="67"/>
        <v>0</v>
      </c>
      <c r="BC438" s="39">
        <f t="shared" si="68"/>
        <v>0</v>
      </c>
      <c r="BD438" s="38"/>
      <c r="BE438" s="38" t="s">
        <v>342</v>
      </c>
      <c r="BF438" s="38" t="s">
        <v>1710</v>
      </c>
      <c r="BG438" s="39" t="s">
        <v>99</v>
      </c>
      <c r="BH438" s="38" t="s">
        <v>1003</v>
      </c>
      <c r="BI438" s="38" t="s">
        <v>100</v>
      </c>
      <c r="BJ438" s="38" t="s">
        <v>101</v>
      </c>
    </row>
    <row r="439" spans="1:62" s="25" customFormat="1" ht="12.75" hidden="1" customHeight="1">
      <c r="A439" s="39">
        <f t="shared" si="69"/>
        <v>437</v>
      </c>
      <c r="B439" s="38" t="s">
        <v>1713</v>
      </c>
      <c r="C439" s="38" t="s">
        <v>1244</v>
      </c>
      <c r="D439" s="39" t="s">
        <v>1245</v>
      </c>
      <c r="E439" s="38" t="s">
        <v>1714</v>
      </c>
      <c r="F439" s="39" t="s">
        <v>1715</v>
      </c>
      <c r="G439" s="39" t="s">
        <v>86</v>
      </c>
      <c r="H439" s="39" t="s">
        <v>1142</v>
      </c>
      <c r="I439" s="39" t="s">
        <v>88</v>
      </c>
      <c r="J439" s="39" t="s">
        <v>89</v>
      </c>
      <c r="K439" s="39" t="s">
        <v>90</v>
      </c>
      <c r="L439" s="39" t="s">
        <v>1138</v>
      </c>
      <c r="M439" s="39" t="s">
        <v>1138</v>
      </c>
      <c r="N439" s="37">
        <v>45149</v>
      </c>
      <c r="O439" s="57">
        <v>96</v>
      </c>
      <c r="P439" s="37"/>
      <c r="Q439" s="37"/>
      <c r="R439" s="37"/>
      <c r="S439" s="39"/>
      <c r="T439" s="38"/>
      <c r="U439" s="39" t="s">
        <v>91</v>
      </c>
      <c r="V439" s="39" t="s">
        <v>121</v>
      </c>
      <c r="W439" s="38">
        <v>96</v>
      </c>
      <c r="X439" s="39">
        <v>0</v>
      </c>
      <c r="Y439" s="38"/>
      <c r="Z439" s="39" t="s">
        <v>93</v>
      </c>
      <c r="AA439" s="39">
        <v>200000</v>
      </c>
      <c r="AB439" s="40">
        <v>44918</v>
      </c>
      <c r="AC439" s="39">
        <v>25.5</v>
      </c>
      <c r="AD439" s="38"/>
      <c r="AE439" s="39">
        <v>96</v>
      </c>
      <c r="AF439" s="39" t="s">
        <v>94</v>
      </c>
      <c r="AG439" s="39" t="s">
        <v>121</v>
      </c>
      <c r="AH439" s="39">
        <v>12.69477</v>
      </c>
      <c r="AI439" s="39">
        <f t="shared" si="60"/>
        <v>1218.6979200000001</v>
      </c>
      <c r="AJ439" s="38"/>
      <c r="AK439" s="39" t="s">
        <v>95</v>
      </c>
      <c r="AL439" s="39">
        <v>0</v>
      </c>
      <c r="AM439" s="39">
        <v>30</v>
      </c>
      <c r="AN439" s="39">
        <f t="shared" si="61"/>
        <v>0</v>
      </c>
      <c r="AO439" s="39"/>
      <c r="AP439" s="39"/>
      <c r="AQ439" s="39">
        <f t="shared" si="62"/>
        <v>0</v>
      </c>
      <c r="AR439" s="39">
        <f t="shared" si="63"/>
        <v>0</v>
      </c>
      <c r="AS439" s="38"/>
      <c r="AT439" s="39" t="s">
        <v>577</v>
      </c>
      <c r="AU439" s="40">
        <v>45082</v>
      </c>
      <c r="AV439" s="39">
        <f t="shared" si="64"/>
        <v>30</v>
      </c>
      <c r="AW439" s="39">
        <f t="shared" si="65"/>
        <v>0</v>
      </c>
      <c r="AX439" s="38"/>
      <c r="AY439" s="39" t="s">
        <v>1450</v>
      </c>
      <c r="AZ439" s="40">
        <v>45382</v>
      </c>
      <c r="BA439" s="39">
        <f t="shared" si="66"/>
        <v>30</v>
      </c>
      <c r="BB439" s="39">
        <f t="shared" si="67"/>
        <v>0</v>
      </c>
      <c r="BC439" s="39">
        <f t="shared" si="68"/>
        <v>0</v>
      </c>
      <c r="BD439" s="38"/>
      <c r="BE439" s="38" t="s">
        <v>346</v>
      </c>
      <c r="BF439" s="38" t="s">
        <v>1713</v>
      </c>
      <c r="BG439" s="39" t="s">
        <v>99</v>
      </c>
      <c r="BH439" s="38" t="s">
        <v>1003</v>
      </c>
      <c r="BI439" s="38" t="s">
        <v>100</v>
      </c>
      <c r="BJ439" s="38" t="s">
        <v>101</v>
      </c>
    </row>
    <row r="440" spans="1:62" s="25" customFormat="1" ht="12.75" hidden="1" customHeight="1">
      <c r="A440" s="39">
        <f t="shared" si="69"/>
        <v>438</v>
      </c>
      <c r="B440" s="38" t="s">
        <v>1716</v>
      </c>
      <c r="C440" s="38" t="s">
        <v>1160</v>
      </c>
      <c r="D440" s="39" t="s">
        <v>1161</v>
      </c>
      <c r="E440" s="38" t="s">
        <v>1717</v>
      </c>
      <c r="F440" s="39" t="s">
        <v>1718</v>
      </c>
      <c r="G440" s="39" t="s">
        <v>86</v>
      </c>
      <c r="H440" s="39" t="s">
        <v>1142</v>
      </c>
      <c r="I440" s="39" t="s">
        <v>88</v>
      </c>
      <c r="J440" s="39" t="s">
        <v>89</v>
      </c>
      <c r="K440" s="39" t="s">
        <v>90</v>
      </c>
      <c r="L440" s="39" t="s">
        <v>1138</v>
      </c>
      <c r="M440" s="39" t="s">
        <v>1138</v>
      </c>
      <c r="N440" s="37">
        <v>45158</v>
      </c>
      <c r="O440" s="57">
        <v>67</v>
      </c>
      <c r="P440" s="37"/>
      <c r="Q440" s="37"/>
      <c r="R440" s="37"/>
      <c r="S440" s="39"/>
      <c r="T440" s="38"/>
      <c r="U440" s="39" t="s">
        <v>91</v>
      </c>
      <c r="V440" s="39" t="s">
        <v>121</v>
      </c>
      <c r="W440" s="38">
        <v>67</v>
      </c>
      <c r="X440" s="39">
        <v>0</v>
      </c>
      <c r="Y440" s="38"/>
      <c r="Z440" s="39" t="s">
        <v>93</v>
      </c>
      <c r="AA440" s="39">
        <v>200000</v>
      </c>
      <c r="AB440" s="40">
        <v>44918</v>
      </c>
      <c r="AC440" s="39">
        <v>25.5</v>
      </c>
      <c r="AD440" s="38"/>
      <c r="AE440" s="39">
        <v>67</v>
      </c>
      <c r="AF440" s="39" t="s">
        <v>94</v>
      </c>
      <c r="AG440" s="39" t="s">
        <v>121</v>
      </c>
      <c r="AH440" s="39">
        <v>12.69477</v>
      </c>
      <c r="AI440" s="39">
        <f t="shared" si="60"/>
        <v>850.54958999999997</v>
      </c>
      <c r="AJ440" s="38"/>
      <c r="AK440" s="39" t="s">
        <v>95</v>
      </c>
      <c r="AL440" s="39">
        <v>0</v>
      </c>
      <c r="AM440" s="39">
        <v>30</v>
      </c>
      <c r="AN440" s="39">
        <f t="shared" si="61"/>
        <v>0</v>
      </c>
      <c r="AO440" s="39"/>
      <c r="AP440" s="39"/>
      <c r="AQ440" s="39">
        <f t="shared" si="62"/>
        <v>0</v>
      </c>
      <c r="AR440" s="39">
        <f t="shared" si="63"/>
        <v>0</v>
      </c>
      <c r="AS440" s="38"/>
      <c r="AT440" s="39" t="s">
        <v>577</v>
      </c>
      <c r="AU440" s="40">
        <v>45082</v>
      </c>
      <c r="AV440" s="39">
        <f t="shared" si="64"/>
        <v>30</v>
      </c>
      <c r="AW440" s="39">
        <f t="shared" si="65"/>
        <v>0</v>
      </c>
      <c r="AX440" s="38"/>
      <c r="AY440" s="39" t="s">
        <v>1450</v>
      </c>
      <c r="AZ440" s="40">
        <v>45382</v>
      </c>
      <c r="BA440" s="39">
        <f t="shared" si="66"/>
        <v>30</v>
      </c>
      <c r="BB440" s="39">
        <f t="shared" si="67"/>
        <v>0</v>
      </c>
      <c r="BC440" s="39">
        <f t="shared" si="68"/>
        <v>0</v>
      </c>
      <c r="BD440" s="38"/>
      <c r="BE440" s="38" t="s">
        <v>349</v>
      </c>
      <c r="BF440" s="38" t="s">
        <v>1716</v>
      </c>
      <c r="BG440" s="39" t="s">
        <v>99</v>
      </c>
      <c r="BH440" s="38" t="s">
        <v>1003</v>
      </c>
      <c r="BI440" s="38" t="s">
        <v>100</v>
      </c>
      <c r="BJ440" s="38" t="s">
        <v>101</v>
      </c>
    </row>
    <row r="441" spans="1:62" s="25" customFormat="1" ht="12.75" hidden="1" customHeight="1">
      <c r="A441" s="39">
        <f t="shared" si="69"/>
        <v>439</v>
      </c>
      <c r="B441" s="38" t="s">
        <v>1719</v>
      </c>
      <c r="C441" s="38" t="s">
        <v>1262</v>
      </c>
      <c r="D441" s="39" t="s">
        <v>1486</v>
      </c>
      <c r="E441" s="38" t="s">
        <v>1720</v>
      </c>
      <c r="F441" s="39" t="s">
        <v>1721</v>
      </c>
      <c r="G441" s="39" t="s">
        <v>86</v>
      </c>
      <c r="H441" s="39" t="s">
        <v>1142</v>
      </c>
      <c r="I441" s="39" t="s">
        <v>88</v>
      </c>
      <c r="J441" s="39" t="s">
        <v>89</v>
      </c>
      <c r="K441" s="39" t="s">
        <v>90</v>
      </c>
      <c r="L441" s="39" t="s">
        <v>1138</v>
      </c>
      <c r="M441" s="39" t="s">
        <v>1138</v>
      </c>
      <c r="N441" s="37">
        <v>45139.714189814818</v>
      </c>
      <c r="O441" s="57">
        <v>58</v>
      </c>
      <c r="P441" s="37"/>
      <c r="Q441" s="37"/>
      <c r="R441" s="37"/>
      <c r="S441" s="39"/>
      <c r="T441" s="38"/>
      <c r="U441" s="39" t="s">
        <v>91</v>
      </c>
      <c r="V441" s="39" t="s">
        <v>121</v>
      </c>
      <c r="W441" s="38">
        <v>58</v>
      </c>
      <c r="X441" s="39">
        <v>0</v>
      </c>
      <c r="Y441" s="38"/>
      <c r="Z441" s="39" t="s">
        <v>93</v>
      </c>
      <c r="AA441" s="39">
        <v>200000</v>
      </c>
      <c r="AB441" s="40">
        <v>44918</v>
      </c>
      <c r="AC441" s="39">
        <v>25.5</v>
      </c>
      <c r="AD441" s="38"/>
      <c r="AE441" s="39">
        <v>58</v>
      </c>
      <c r="AF441" s="39" t="s">
        <v>94</v>
      </c>
      <c r="AG441" s="39" t="s">
        <v>121</v>
      </c>
      <c r="AH441" s="39">
        <v>12.69477</v>
      </c>
      <c r="AI441" s="39">
        <f t="shared" si="60"/>
        <v>736.29665999999997</v>
      </c>
      <c r="AJ441" s="38"/>
      <c r="AK441" s="39" t="s">
        <v>95</v>
      </c>
      <c r="AL441" s="39">
        <v>0</v>
      </c>
      <c r="AM441" s="39">
        <v>30</v>
      </c>
      <c r="AN441" s="39">
        <f t="shared" si="61"/>
        <v>0</v>
      </c>
      <c r="AO441" s="39"/>
      <c r="AP441" s="39"/>
      <c r="AQ441" s="39">
        <f t="shared" si="62"/>
        <v>0</v>
      </c>
      <c r="AR441" s="39">
        <f t="shared" si="63"/>
        <v>0</v>
      </c>
      <c r="AS441" s="38"/>
      <c r="AT441" s="39" t="s">
        <v>577</v>
      </c>
      <c r="AU441" s="40">
        <v>45082</v>
      </c>
      <c r="AV441" s="39">
        <f t="shared" si="64"/>
        <v>30</v>
      </c>
      <c r="AW441" s="39">
        <f t="shared" si="65"/>
        <v>0</v>
      </c>
      <c r="AX441" s="38"/>
      <c r="AY441" s="39" t="s">
        <v>1450</v>
      </c>
      <c r="AZ441" s="40">
        <v>45382</v>
      </c>
      <c r="BA441" s="39">
        <f t="shared" si="66"/>
        <v>30</v>
      </c>
      <c r="BB441" s="39">
        <f t="shared" si="67"/>
        <v>0</v>
      </c>
      <c r="BC441" s="39">
        <f t="shared" si="68"/>
        <v>0</v>
      </c>
      <c r="BD441" s="38"/>
      <c r="BE441" s="38" t="s">
        <v>353</v>
      </c>
      <c r="BF441" s="38" t="s">
        <v>1719</v>
      </c>
      <c r="BG441" s="39" t="s">
        <v>99</v>
      </c>
      <c r="BH441" s="38" t="s">
        <v>1003</v>
      </c>
      <c r="BI441" s="38" t="s">
        <v>100</v>
      </c>
      <c r="BJ441" s="38" t="s">
        <v>101</v>
      </c>
    </row>
    <row r="442" spans="1:62" s="25" customFormat="1" ht="12.75" hidden="1" customHeight="1">
      <c r="A442" s="39">
        <f t="shared" si="69"/>
        <v>440</v>
      </c>
      <c r="B442" s="38" t="s">
        <v>1722</v>
      </c>
      <c r="C442" s="38" t="s">
        <v>1723</v>
      </c>
      <c r="D442" s="39" t="s">
        <v>1724</v>
      </c>
      <c r="E442" s="38" t="s">
        <v>1725</v>
      </c>
      <c r="F442" s="39" t="s">
        <v>1726</v>
      </c>
      <c r="G442" s="39" t="s">
        <v>86</v>
      </c>
      <c r="H442" s="39" t="s">
        <v>1142</v>
      </c>
      <c r="I442" s="39" t="s">
        <v>88</v>
      </c>
      <c r="J442" s="39" t="s">
        <v>89</v>
      </c>
      <c r="K442" s="39" t="s">
        <v>90</v>
      </c>
      <c r="L442" s="39" t="s">
        <v>1138</v>
      </c>
      <c r="M442" s="39" t="s">
        <v>1138</v>
      </c>
      <c r="N442" s="37">
        <v>45144</v>
      </c>
      <c r="O442" s="57">
        <v>162</v>
      </c>
      <c r="P442" s="37"/>
      <c r="Q442" s="37"/>
      <c r="R442" s="37"/>
      <c r="S442" s="39"/>
      <c r="T442" s="38"/>
      <c r="U442" s="39" t="s">
        <v>91</v>
      </c>
      <c r="V442" s="39" t="s">
        <v>121</v>
      </c>
      <c r="W442" s="38">
        <v>162</v>
      </c>
      <c r="X442" s="39">
        <v>0</v>
      </c>
      <c r="Y442" s="38"/>
      <c r="Z442" s="39" t="s">
        <v>93</v>
      </c>
      <c r="AA442" s="39">
        <v>200000</v>
      </c>
      <c r="AB442" s="40">
        <v>44918</v>
      </c>
      <c r="AC442" s="39">
        <v>25.5</v>
      </c>
      <c r="AD442" s="38"/>
      <c r="AE442" s="39">
        <v>162</v>
      </c>
      <c r="AF442" s="39" t="s">
        <v>94</v>
      </c>
      <c r="AG442" s="39" t="s">
        <v>121</v>
      </c>
      <c r="AH442" s="39">
        <v>12.69477</v>
      </c>
      <c r="AI442" s="39">
        <f t="shared" si="60"/>
        <v>2056.5527400000001</v>
      </c>
      <c r="AJ442" s="38"/>
      <c r="AK442" s="39" t="s">
        <v>95</v>
      </c>
      <c r="AL442" s="39">
        <v>0</v>
      </c>
      <c r="AM442" s="39">
        <v>30</v>
      </c>
      <c r="AN442" s="39">
        <f t="shared" si="61"/>
        <v>0</v>
      </c>
      <c r="AO442" s="39"/>
      <c r="AP442" s="39"/>
      <c r="AQ442" s="39">
        <f t="shared" si="62"/>
        <v>0</v>
      </c>
      <c r="AR442" s="39">
        <f t="shared" si="63"/>
        <v>0</v>
      </c>
      <c r="AS442" s="38"/>
      <c r="AT442" s="39" t="s">
        <v>577</v>
      </c>
      <c r="AU442" s="40">
        <v>45082</v>
      </c>
      <c r="AV442" s="39">
        <f t="shared" si="64"/>
        <v>30</v>
      </c>
      <c r="AW442" s="39">
        <f t="shared" si="65"/>
        <v>0</v>
      </c>
      <c r="AX442" s="38"/>
      <c r="AY442" s="39" t="s">
        <v>1450</v>
      </c>
      <c r="AZ442" s="40">
        <v>45382</v>
      </c>
      <c r="BA442" s="39">
        <f t="shared" si="66"/>
        <v>30</v>
      </c>
      <c r="BB442" s="39">
        <f t="shared" si="67"/>
        <v>0</v>
      </c>
      <c r="BC442" s="39">
        <f t="shared" si="68"/>
        <v>0</v>
      </c>
      <c r="BD442" s="38"/>
      <c r="BE442" s="38" t="s">
        <v>357</v>
      </c>
      <c r="BF442" s="38" t="s">
        <v>1722</v>
      </c>
      <c r="BG442" s="39" t="s">
        <v>99</v>
      </c>
      <c r="BH442" s="38" t="s">
        <v>1003</v>
      </c>
      <c r="BI442" s="38" t="s">
        <v>100</v>
      </c>
      <c r="BJ442" s="38" t="s">
        <v>101</v>
      </c>
    </row>
    <row r="443" spans="1:62" s="25" customFormat="1" ht="12.75" hidden="1" customHeight="1">
      <c r="A443" s="39">
        <f t="shared" si="69"/>
        <v>441</v>
      </c>
      <c r="B443" s="38" t="s">
        <v>1727</v>
      </c>
      <c r="C443" s="38" t="s">
        <v>1728</v>
      </c>
      <c r="D443" s="39" t="s">
        <v>1729</v>
      </c>
      <c r="E443" s="38" t="s">
        <v>1730</v>
      </c>
      <c r="F443" s="39" t="s">
        <v>1731</v>
      </c>
      <c r="G443" s="39" t="s">
        <v>86</v>
      </c>
      <c r="H443" s="39" t="s">
        <v>1142</v>
      </c>
      <c r="I443" s="39" t="s">
        <v>88</v>
      </c>
      <c r="J443" s="39" t="s">
        <v>89</v>
      </c>
      <c r="K443" s="39" t="s">
        <v>90</v>
      </c>
      <c r="L443" s="39" t="s">
        <v>1138</v>
      </c>
      <c r="M443" s="39" t="s">
        <v>1138</v>
      </c>
      <c r="N443" s="37">
        <v>45139</v>
      </c>
      <c r="O443" s="57">
        <v>117</v>
      </c>
      <c r="P443" s="37"/>
      <c r="Q443" s="37"/>
      <c r="R443" s="37"/>
      <c r="S443" s="39"/>
      <c r="T443" s="38"/>
      <c r="U443" s="39" t="s">
        <v>91</v>
      </c>
      <c r="V443" s="39" t="s">
        <v>121</v>
      </c>
      <c r="W443" s="38">
        <v>117</v>
      </c>
      <c r="X443" s="39">
        <v>0</v>
      </c>
      <c r="Y443" s="38"/>
      <c r="Z443" s="39" t="s">
        <v>93</v>
      </c>
      <c r="AA443" s="39">
        <v>200000</v>
      </c>
      <c r="AB443" s="40">
        <v>44918</v>
      </c>
      <c r="AC443" s="39">
        <v>25.5</v>
      </c>
      <c r="AD443" s="38"/>
      <c r="AE443" s="39">
        <v>117</v>
      </c>
      <c r="AF443" s="39" t="s">
        <v>94</v>
      </c>
      <c r="AG443" s="39" t="s">
        <v>121</v>
      </c>
      <c r="AH443" s="39">
        <v>12.69477</v>
      </c>
      <c r="AI443" s="39">
        <f t="shared" si="60"/>
        <v>1485.28809</v>
      </c>
      <c r="AJ443" s="38"/>
      <c r="AK443" s="39" t="s">
        <v>95</v>
      </c>
      <c r="AL443" s="39">
        <v>0</v>
      </c>
      <c r="AM443" s="39">
        <v>30</v>
      </c>
      <c r="AN443" s="39">
        <f t="shared" si="61"/>
        <v>0</v>
      </c>
      <c r="AO443" s="39"/>
      <c r="AP443" s="39"/>
      <c r="AQ443" s="39">
        <f t="shared" si="62"/>
        <v>0</v>
      </c>
      <c r="AR443" s="39">
        <f t="shared" si="63"/>
        <v>0</v>
      </c>
      <c r="AS443" s="38"/>
      <c r="AT443" s="39" t="s">
        <v>577</v>
      </c>
      <c r="AU443" s="40">
        <v>45082</v>
      </c>
      <c r="AV443" s="39">
        <f t="shared" si="64"/>
        <v>30</v>
      </c>
      <c r="AW443" s="39">
        <f t="shared" si="65"/>
        <v>0</v>
      </c>
      <c r="AX443" s="38"/>
      <c r="AY443" s="39" t="s">
        <v>1450</v>
      </c>
      <c r="AZ443" s="40">
        <v>45382</v>
      </c>
      <c r="BA443" s="39">
        <f t="shared" si="66"/>
        <v>30</v>
      </c>
      <c r="BB443" s="39">
        <f t="shared" si="67"/>
        <v>0</v>
      </c>
      <c r="BC443" s="39">
        <f t="shared" si="68"/>
        <v>0</v>
      </c>
      <c r="BD443" s="38"/>
      <c r="BE443" s="38" t="s">
        <v>363</v>
      </c>
      <c r="BF443" s="38" t="s">
        <v>1727</v>
      </c>
      <c r="BG443" s="39" t="s">
        <v>99</v>
      </c>
      <c r="BH443" s="38" t="s">
        <v>1003</v>
      </c>
      <c r="BI443" s="38" t="s">
        <v>100</v>
      </c>
      <c r="BJ443" s="38" t="s">
        <v>101</v>
      </c>
    </row>
    <row r="444" spans="1:62" s="25" customFormat="1" ht="12.75" hidden="1" customHeight="1">
      <c r="A444" s="39">
        <f t="shared" si="69"/>
        <v>442</v>
      </c>
      <c r="B444" s="38" t="s">
        <v>1732</v>
      </c>
      <c r="C444" s="38" t="s">
        <v>1036</v>
      </c>
      <c r="D444" s="39" t="s">
        <v>1037</v>
      </c>
      <c r="E444" s="38" t="s">
        <v>1733</v>
      </c>
      <c r="F444" s="39" t="s">
        <v>1734</v>
      </c>
      <c r="G444" s="39" t="s">
        <v>86</v>
      </c>
      <c r="H444" s="39" t="s">
        <v>999</v>
      </c>
      <c r="I444" s="39" t="s">
        <v>88</v>
      </c>
      <c r="J444" s="39" t="s">
        <v>89</v>
      </c>
      <c r="K444" s="39" t="s">
        <v>90</v>
      </c>
      <c r="L444" s="39" t="s">
        <v>996</v>
      </c>
      <c r="M444" s="39" t="s">
        <v>996</v>
      </c>
      <c r="N444" s="37">
        <v>45112</v>
      </c>
      <c r="O444" s="57">
        <v>68</v>
      </c>
      <c r="P444" s="37">
        <v>45169</v>
      </c>
      <c r="Q444" s="37">
        <v>45212</v>
      </c>
      <c r="R444" s="37">
        <v>45169</v>
      </c>
      <c r="S444" s="39"/>
      <c r="T444" s="38"/>
      <c r="U444" s="39" t="s">
        <v>91</v>
      </c>
      <c r="V444" s="39" t="s">
        <v>121</v>
      </c>
      <c r="W444" s="38">
        <v>68</v>
      </c>
      <c r="X444" s="39">
        <v>68</v>
      </c>
      <c r="Y444" s="38"/>
      <c r="Z444" s="39" t="s">
        <v>93</v>
      </c>
      <c r="AA444" s="39">
        <v>200000</v>
      </c>
      <c r="AB444" s="40">
        <v>44918</v>
      </c>
      <c r="AC444" s="39">
        <v>25.5</v>
      </c>
      <c r="AD444" s="38"/>
      <c r="AE444" s="39">
        <v>68</v>
      </c>
      <c r="AF444" s="39" t="s">
        <v>94</v>
      </c>
      <c r="AG444" s="39" t="s">
        <v>121</v>
      </c>
      <c r="AH444" s="39">
        <v>13.18</v>
      </c>
      <c r="AI444" s="39">
        <f t="shared" si="60"/>
        <v>896.24</v>
      </c>
      <c r="AJ444" s="38"/>
      <c r="AK444" s="39" t="s">
        <v>1000</v>
      </c>
      <c r="AL444" s="39">
        <v>68</v>
      </c>
      <c r="AM444" s="39">
        <v>20</v>
      </c>
      <c r="AN444" s="39">
        <f t="shared" si="61"/>
        <v>1360</v>
      </c>
      <c r="AO444" s="39"/>
      <c r="AP444" s="39"/>
      <c r="AQ444" s="39">
        <f t="shared" si="62"/>
        <v>0</v>
      </c>
      <c r="AR444" s="39">
        <f t="shared" si="63"/>
        <v>1360</v>
      </c>
      <c r="AS444" s="38"/>
      <c r="AT444" s="39" t="s">
        <v>1001</v>
      </c>
      <c r="AU444" s="40">
        <v>45114</v>
      </c>
      <c r="AV444" s="39">
        <f t="shared" si="64"/>
        <v>20</v>
      </c>
      <c r="AW444" s="39">
        <f t="shared" si="65"/>
        <v>1360</v>
      </c>
      <c r="AX444" s="38"/>
      <c r="AY444" s="39" t="s">
        <v>1002</v>
      </c>
      <c r="AZ444" s="112">
        <v>45190</v>
      </c>
      <c r="BA444" s="39">
        <f t="shared" si="66"/>
        <v>20</v>
      </c>
      <c r="BB444" s="39">
        <f t="shared" si="67"/>
        <v>68</v>
      </c>
      <c r="BC444" s="39">
        <f t="shared" si="68"/>
        <v>1360</v>
      </c>
      <c r="BD444" s="38"/>
      <c r="BE444" s="38" t="s">
        <v>275</v>
      </c>
      <c r="BF444" s="38" t="str">
        <f t="shared" ref="BF444:BF464" si="70">B444</f>
        <v>S8P010107-S8P010108</v>
      </c>
      <c r="BG444" s="39" t="s">
        <v>99</v>
      </c>
      <c r="BH444" s="38" t="s">
        <v>1003</v>
      </c>
      <c r="BI444" s="38" t="s">
        <v>100</v>
      </c>
      <c r="BJ444" s="38" t="s">
        <v>101</v>
      </c>
    </row>
    <row r="445" spans="1:62" s="25" customFormat="1" ht="12.75" hidden="1" customHeight="1">
      <c r="A445" s="39">
        <f t="shared" si="69"/>
        <v>443</v>
      </c>
      <c r="B445" s="38" t="s">
        <v>1735</v>
      </c>
      <c r="C445" s="38" t="s">
        <v>1736</v>
      </c>
      <c r="D445" s="39" t="s">
        <v>1737</v>
      </c>
      <c r="E445" s="38" t="s">
        <v>1738</v>
      </c>
      <c r="F445" s="39" t="s">
        <v>1739</v>
      </c>
      <c r="G445" s="39" t="s">
        <v>86</v>
      </c>
      <c r="H445" s="39" t="s">
        <v>999</v>
      </c>
      <c r="I445" s="39" t="s">
        <v>88</v>
      </c>
      <c r="J445" s="39" t="s">
        <v>89</v>
      </c>
      <c r="K445" s="39" t="s">
        <v>90</v>
      </c>
      <c r="L445" s="39" t="s">
        <v>996</v>
      </c>
      <c r="M445" s="39" t="s">
        <v>996</v>
      </c>
      <c r="N445" s="37">
        <v>45108</v>
      </c>
      <c r="O445" s="57">
        <v>89</v>
      </c>
      <c r="P445" s="37">
        <v>45169</v>
      </c>
      <c r="Q445" s="37">
        <v>45212</v>
      </c>
      <c r="R445" s="37">
        <v>45169</v>
      </c>
      <c r="S445" s="39"/>
      <c r="T445" s="38"/>
      <c r="U445" s="39" t="s">
        <v>91</v>
      </c>
      <c r="V445" s="39" t="s">
        <v>121</v>
      </c>
      <c r="W445" s="38">
        <v>89</v>
      </c>
      <c r="X445" s="39">
        <v>89</v>
      </c>
      <c r="Y445" s="38"/>
      <c r="Z445" s="39" t="s">
        <v>93</v>
      </c>
      <c r="AA445" s="39">
        <v>200000</v>
      </c>
      <c r="AB445" s="40">
        <v>44918</v>
      </c>
      <c r="AC445" s="39">
        <v>25.5</v>
      </c>
      <c r="AD445" s="38"/>
      <c r="AE445" s="39">
        <v>89</v>
      </c>
      <c r="AF445" s="39" t="s">
        <v>94</v>
      </c>
      <c r="AG445" s="39" t="s">
        <v>121</v>
      </c>
      <c r="AH445" s="39">
        <v>13.18</v>
      </c>
      <c r="AI445" s="39">
        <f t="shared" si="60"/>
        <v>1173.02</v>
      </c>
      <c r="AJ445" s="38"/>
      <c r="AK445" s="39" t="s">
        <v>1000</v>
      </c>
      <c r="AL445" s="39">
        <v>89</v>
      </c>
      <c r="AM445" s="39">
        <v>20</v>
      </c>
      <c r="AN445" s="39">
        <f t="shared" si="61"/>
        <v>1780</v>
      </c>
      <c r="AO445" s="39"/>
      <c r="AP445" s="39"/>
      <c r="AQ445" s="39">
        <f t="shared" si="62"/>
        <v>0</v>
      </c>
      <c r="AR445" s="39">
        <f t="shared" si="63"/>
        <v>1780</v>
      </c>
      <c r="AS445" s="38"/>
      <c r="AT445" s="39" t="s">
        <v>1001</v>
      </c>
      <c r="AU445" s="40">
        <v>45114</v>
      </c>
      <c r="AV445" s="39">
        <f t="shared" si="64"/>
        <v>20</v>
      </c>
      <c r="AW445" s="39">
        <f t="shared" si="65"/>
        <v>1780</v>
      </c>
      <c r="AX445" s="38"/>
      <c r="AY445" s="39" t="s">
        <v>1002</v>
      </c>
      <c r="AZ445" s="112">
        <v>45190</v>
      </c>
      <c r="BA445" s="39">
        <f t="shared" si="66"/>
        <v>20</v>
      </c>
      <c r="BB445" s="39">
        <f t="shared" si="67"/>
        <v>89</v>
      </c>
      <c r="BC445" s="39">
        <f t="shared" si="68"/>
        <v>1780</v>
      </c>
      <c r="BD445" s="38"/>
      <c r="BE445" s="38" t="s">
        <v>279</v>
      </c>
      <c r="BF445" s="38" t="str">
        <f t="shared" si="70"/>
        <v>S8P020103-S8P020107</v>
      </c>
      <c r="BG445" s="39" t="s">
        <v>99</v>
      </c>
      <c r="BH445" s="38" t="s">
        <v>1003</v>
      </c>
      <c r="BI445" s="38" t="s">
        <v>100</v>
      </c>
      <c r="BJ445" s="38" t="s">
        <v>101</v>
      </c>
    </row>
    <row r="446" spans="1:62" s="25" customFormat="1" ht="12.75" hidden="1" customHeight="1">
      <c r="A446" s="39">
        <f t="shared" si="69"/>
        <v>444</v>
      </c>
      <c r="B446" s="38" t="s">
        <v>1740</v>
      </c>
      <c r="C446" s="38" t="s">
        <v>1052</v>
      </c>
      <c r="D446" s="39" t="s">
        <v>1053</v>
      </c>
      <c r="E446" s="38" t="s">
        <v>1741</v>
      </c>
      <c r="F446" s="39" t="s">
        <v>1742</v>
      </c>
      <c r="G446" s="39" t="s">
        <v>86</v>
      </c>
      <c r="H446" s="39" t="s">
        <v>999</v>
      </c>
      <c r="I446" s="39" t="s">
        <v>88</v>
      </c>
      <c r="J446" s="39" t="s">
        <v>89</v>
      </c>
      <c r="K446" s="39" t="s">
        <v>90</v>
      </c>
      <c r="L446" s="39" t="s">
        <v>996</v>
      </c>
      <c r="M446" s="39" t="s">
        <v>996</v>
      </c>
      <c r="N446" s="37">
        <v>45112</v>
      </c>
      <c r="O446" s="57">
        <v>336</v>
      </c>
      <c r="P446" s="37">
        <v>45169</v>
      </c>
      <c r="Q446" s="37">
        <v>45212</v>
      </c>
      <c r="R446" s="37">
        <v>45169</v>
      </c>
      <c r="S446" s="39"/>
      <c r="T446" s="38"/>
      <c r="U446" s="39" t="s">
        <v>91</v>
      </c>
      <c r="V446" s="39" t="s">
        <v>121</v>
      </c>
      <c r="W446" s="38">
        <v>336</v>
      </c>
      <c r="X446" s="39">
        <v>336</v>
      </c>
      <c r="Y446" s="38"/>
      <c r="Z446" s="39" t="s">
        <v>93</v>
      </c>
      <c r="AA446" s="39">
        <v>200000</v>
      </c>
      <c r="AB446" s="40">
        <v>44918</v>
      </c>
      <c r="AC446" s="39">
        <v>25.5</v>
      </c>
      <c r="AD446" s="38"/>
      <c r="AE446" s="39">
        <v>336</v>
      </c>
      <c r="AF446" s="39" t="s">
        <v>94</v>
      </c>
      <c r="AG446" s="39" t="s">
        <v>121</v>
      </c>
      <c r="AH446" s="39">
        <v>13.18</v>
      </c>
      <c r="AI446" s="39">
        <f t="shared" si="60"/>
        <v>4428.4799999999996</v>
      </c>
      <c r="AJ446" s="38"/>
      <c r="AK446" s="39" t="s">
        <v>1000</v>
      </c>
      <c r="AL446" s="39">
        <v>336</v>
      </c>
      <c r="AM446" s="39">
        <v>20</v>
      </c>
      <c r="AN446" s="39">
        <f t="shared" si="61"/>
        <v>6720</v>
      </c>
      <c r="AO446" s="39"/>
      <c r="AP446" s="39"/>
      <c r="AQ446" s="39">
        <f t="shared" si="62"/>
        <v>0</v>
      </c>
      <c r="AR446" s="39">
        <f t="shared" si="63"/>
        <v>6720</v>
      </c>
      <c r="AS446" s="38"/>
      <c r="AT446" s="39" t="s">
        <v>1001</v>
      </c>
      <c r="AU446" s="40">
        <v>45114</v>
      </c>
      <c r="AV446" s="39">
        <f t="shared" si="64"/>
        <v>20</v>
      </c>
      <c r="AW446" s="39">
        <f t="shared" si="65"/>
        <v>6720</v>
      </c>
      <c r="AX446" s="38"/>
      <c r="AY446" s="39" t="s">
        <v>1002</v>
      </c>
      <c r="AZ446" s="112">
        <v>45190</v>
      </c>
      <c r="BA446" s="39">
        <f t="shared" si="66"/>
        <v>20</v>
      </c>
      <c r="BB446" s="39">
        <f t="shared" si="67"/>
        <v>336</v>
      </c>
      <c r="BC446" s="39">
        <f t="shared" si="68"/>
        <v>6720</v>
      </c>
      <c r="BD446" s="38"/>
      <c r="BE446" s="38" t="s">
        <v>283</v>
      </c>
      <c r="BF446" s="38" t="str">
        <f t="shared" si="70"/>
        <v>S8P030102-S8P030108</v>
      </c>
      <c r="BG446" s="39" t="s">
        <v>99</v>
      </c>
      <c r="BH446" s="38" t="s">
        <v>1003</v>
      </c>
      <c r="BI446" s="38" t="s">
        <v>100</v>
      </c>
      <c r="BJ446" s="38" t="s">
        <v>101</v>
      </c>
    </row>
    <row r="447" spans="1:62" s="25" customFormat="1" ht="12.75" hidden="1" customHeight="1">
      <c r="A447" s="39">
        <f t="shared" si="69"/>
        <v>445</v>
      </c>
      <c r="B447" s="38" t="s">
        <v>1743</v>
      </c>
      <c r="C447" s="38" t="s">
        <v>1744</v>
      </c>
      <c r="D447" s="39" t="s">
        <v>1745</v>
      </c>
      <c r="E447" s="38" t="s">
        <v>1746</v>
      </c>
      <c r="F447" s="39" t="s">
        <v>1747</v>
      </c>
      <c r="G447" s="39" t="s">
        <v>86</v>
      </c>
      <c r="H447" s="39" t="s">
        <v>999</v>
      </c>
      <c r="I447" s="39" t="s">
        <v>88</v>
      </c>
      <c r="J447" s="39" t="s">
        <v>89</v>
      </c>
      <c r="K447" s="39" t="s">
        <v>90</v>
      </c>
      <c r="L447" s="39" t="s">
        <v>996</v>
      </c>
      <c r="M447" s="39" t="s">
        <v>996</v>
      </c>
      <c r="N447" s="37">
        <v>45118.775729166657</v>
      </c>
      <c r="O447" s="57">
        <v>97</v>
      </c>
      <c r="P447" s="37">
        <v>45169</v>
      </c>
      <c r="Q447" s="37">
        <v>45212</v>
      </c>
      <c r="R447" s="37">
        <v>45169</v>
      </c>
      <c r="S447" s="39"/>
      <c r="T447" s="38"/>
      <c r="U447" s="39" t="s">
        <v>91</v>
      </c>
      <c r="V447" s="39" t="s">
        <v>121</v>
      </c>
      <c r="W447" s="38">
        <v>97</v>
      </c>
      <c r="X447" s="39">
        <v>97</v>
      </c>
      <c r="Y447" s="38"/>
      <c r="Z447" s="39" t="s">
        <v>93</v>
      </c>
      <c r="AA447" s="39">
        <v>200000</v>
      </c>
      <c r="AB447" s="40">
        <v>44918</v>
      </c>
      <c r="AC447" s="39">
        <v>25.5</v>
      </c>
      <c r="AD447" s="38"/>
      <c r="AE447" s="39">
        <v>97</v>
      </c>
      <c r="AF447" s="39" t="s">
        <v>94</v>
      </c>
      <c r="AG447" s="39" t="s">
        <v>121</v>
      </c>
      <c r="AH447" s="39">
        <v>13.18</v>
      </c>
      <c r="AI447" s="39">
        <f t="shared" si="60"/>
        <v>1278.46</v>
      </c>
      <c r="AJ447" s="38"/>
      <c r="AK447" s="39" t="s">
        <v>1000</v>
      </c>
      <c r="AL447" s="39">
        <v>97</v>
      </c>
      <c r="AM447" s="39">
        <v>20</v>
      </c>
      <c r="AN447" s="39">
        <f t="shared" si="61"/>
        <v>1940</v>
      </c>
      <c r="AO447" s="39"/>
      <c r="AP447" s="39"/>
      <c r="AQ447" s="39">
        <f t="shared" si="62"/>
        <v>0</v>
      </c>
      <c r="AR447" s="39">
        <f t="shared" si="63"/>
        <v>1940</v>
      </c>
      <c r="AS447" s="38"/>
      <c r="AT447" s="39" t="s">
        <v>1001</v>
      </c>
      <c r="AU447" s="40">
        <v>45114</v>
      </c>
      <c r="AV447" s="39">
        <f t="shared" si="64"/>
        <v>20</v>
      </c>
      <c r="AW447" s="39">
        <f t="shared" si="65"/>
        <v>1940</v>
      </c>
      <c r="AX447" s="38"/>
      <c r="AY447" s="39" t="s">
        <v>1002</v>
      </c>
      <c r="AZ447" s="112">
        <v>45190</v>
      </c>
      <c r="BA447" s="39">
        <f t="shared" si="66"/>
        <v>20</v>
      </c>
      <c r="BB447" s="39">
        <f t="shared" si="67"/>
        <v>97</v>
      </c>
      <c r="BC447" s="39">
        <f t="shared" si="68"/>
        <v>1940</v>
      </c>
      <c r="BD447" s="38"/>
      <c r="BE447" s="38" t="s">
        <v>286</v>
      </c>
      <c r="BF447" s="38" t="str">
        <f t="shared" si="70"/>
        <v>S8P040102-S8P040106</v>
      </c>
      <c r="BG447" s="39" t="s">
        <v>99</v>
      </c>
      <c r="BH447" s="38" t="s">
        <v>1003</v>
      </c>
      <c r="BI447" s="38" t="s">
        <v>100</v>
      </c>
      <c r="BJ447" s="38" t="s">
        <v>101</v>
      </c>
    </row>
    <row r="448" spans="1:62" s="25" customFormat="1" ht="12.75" hidden="1" customHeight="1">
      <c r="A448" s="39">
        <f t="shared" si="69"/>
        <v>446</v>
      </c>
      <c r="B448" s="38" t="s">
        <v>1748</v>
      </c>
      <c r="C448" s="38" t="s">
        <v>1749</v>
      </c>
      <c r="D448" s="39" t="s">
        <v>1066</v>
      </c>
      <c r="E448" s="38" t="s">
        <v>1750</v>
      </c>
      <c r="F448" s="39" t="s">
        <v>1751</v>
      </c>
      <c r="G448" s="39" t="s">
        <v>86</v>
      </c>
      <c r="H448" s="39" t="s">
        <v>999</v>
      </c>
      <c r="I448" s="39" t="s">
        <v>88</v>
      </c>
      <c r="J448" s="39" t="s">
        <v>89</v>
      </c>
      <c r="K448" s="39" t="s">
        <v>90</v>
      </c>
      <c r="L448" s="39" t="s">
        <v>996</v>
      </c>
      <c r="M448" s="39" t="s">
        <v>996</v>
      </c>
      <c r="N448" s="37">
        <v>45126.732847222222</v>
      </c>
      <c r="O448" s="57">
        <v>98</v>
      </c>
      <c r="P448" s="37">
        <v>45169</v>
      </c>
      <c r="Q448" s="37">
        <v>45212</v>
      </c>
      <c r="R448" s="37">
        <v>45169</v>
      </c>
      <c r="S448" s="39"/>
      <c r="T448" s="38"/>
      <c r="U448" s="39" t="s">
        <v>91</v>
      </c>
      <c r="V448" s="39" t="s">
        <v>121</v>
      </c>
      <c r="W448" s="38">
        <v>98</v>
      </c>
      <c r="X448" s="39">
        <v>98</v>
      </c>
      <c r="Y448" s="38"/>
      <c r="Z448" s="39" t="s">
        <v>93</v>
      </c>
      <c r="AA448" s="39">
        <v>200000</v>
      </c>
      <c r="AB448" s="40">
        <v>44918</v>
      </c>
      <c r="AC448" s="39">
        <v>25.5</v>
      </c>
      <c r="AD448" s="38"/>
      <c r="AE448" s="39">
        <v>98</v>
      </c>
      <c r="AF448" s="39" t="s">
        <v>94</v>
      </c>
      <c r="AG448" s="39" t="s">
        <v>121</v>
      </c>
      <c r="AH448" s="39">
        <v>13.18</v>
      </c>
      <c r="AI448" s="39">
        <f t="shared" si="60"/>
        <v>1291.6399999999999</v>
      </c>
      <c r="AJ448" s="38"/>
      <c r="AK448" s="39" t="s">
        <v>1000</v>
      </c>
      <c r="AL448" s="39">
        <v>98</v>
      </c>
      <c r="AM448" s="39">
        <v>20</v>
      </c>
      <c r="AN448" s="39">
        <f t="shared" si="61"/>
        <v>1960</v>
      </c>
      <c r="AO448" s="39"/>
      <c r="AP448" s="39"/>
      <c r="AQ448" s="39">
        <f t="shared" si="62"/>
        <v>0</v>
      </c>
      <c r="AR448" s="39">
        <f t="shared" si="63"/>
        <v>1960</v>
      </c>
      <c r="AS448" s="38"/>
      <c r="AT448" s="39" t="s">
        <v>1001</v>
      </c>
      <c r="AU448" s="40">
        <v>45114</v>
      </c>
      <c r="AV448" s="39">
        <f t="shared" si="64"/>
        <v>20</v>
      </c>
      <c r="AW448" s="39">
        <f t="shared" si="65"/>
        <v>1960</v>
      </c>
      <c r="AX448" s="38"/>
      <c r="AY448" s="39" t="s">
        <v>1002</v>
      </c>
      <c r="AZ448" s="112">
        <v>45190</v>
      </c>
      <c r="BA448" s="39">
        <f t="shared" si="66"/>
        <v>20</v>
      </c>
      <c r="BB448" s="39">
        <f t="shared" si="67"/>
        <v>98</v>
      </c>
      <c r="BC448" s="39">
        <f t="shared" si="68"/>
        <v>1960</v>
      </c>
      <c r="BD448" s="38"/>
      <c r="BE448" s="38" t="s">
        <v>290</v>
      </c>
      <c r="BF448" s="38" t="str">
        <f t="shared" si="70"/>
        <v>S8P050101-S8P050103</v>
      </c>
      <c r="BG448" s="39" t="s">
        <v>99</v>
      </c>
      <c r="BH448" s="38" t="s">
        <v>1003</v>
      </c>
      <c r="BI448" s="38" t="s">
        <v>100</v>
      </c>
      <c r="BJ448" s="38" t="s">
        <v>101</v>
      </c>
    </row>
    <row r="449" spans="1:62" s="25" customFormat="1" ht="12.75" hidden="1" customHeight="1">
      <c r="A449" s="39">
        <f t="shared" si="69"/>
        <v>447</v>
      </c>
      <c r="B449" s="38" t="s">
        <v>1752</v>
      </c>
      <c r="C449" s="38" t="s">
        <v>1749</v>
      </c>
      <c r="D449" s="39" t="s">
        <v>1066</v>
      </c>
      <c r="E449" s="38" t="s">
        <v>1753</v>
      </c>
      <c r="F449" s="39" t="s">
        <v>1754</v>
      </c>
      <c r="G449" s="39" t="s">
        <v>86</v>
      </c>
      <c r="H449" s="39" t="s">
        <v>999</v>
      </c>
      <c r="I449" s="39" t="s">
        <v>88</v>
      </c>
      <c r="J449" s="39" t="s">
        <v>89</v>
      </c>
      <c r="K449" s="39" t="s">
        <v>90</v>
      </c>
      <c r="L449" s="39" t="s">
        <v>996</v>
      </c>
      <c r="M449" s="39" t="s">
        <v>996</v>
      </c>
      <c r="N449" s="37">
        <v>45126.748391203713</v>
      </c>
      <c r="O449" s="57">
        <v>220</v>
      </c>
      <c r="P449" s="37">
        <v>45169</v>
      </c>
      <c r="Q449" s="37">
        <v>45212</v>
      </c>
      <c r="R449" s="37">
        <v>45169</v>
      </c>
      <c r="S449" s="39"/>
      <c r="T449" s="38"/>
      <c r="U449" s="39" t="s">
        <v>91</v>
      </c>
      <c r="V449" s="39" t="s">
        <v>121</v>
      </c>
      <c r="W449" s="38">
        <v>220</v>
      </c>
      <c r="X449" s="39">
        <v>220</v>
      </c>
      <c r="Y449" s="38"/>
      <c r="Z449" s="39" t="s">
        <v>93</v>
      </c>
      <c r="AA449" s="39">
        <v>200000</v>
      </c>
      <c r="AB449" s="40">
        <v>44918</v>
      </c>
      <c r="AC449" s="39">
        <v>25.5</v>
      </c>
      <c r="AD449" s="38"/>
      <c r="AE449" s="39">
        <v>220</v>
      </c>
      <c r="AF449" s="39" t="s">
        <v>94</v>
      </c>
      <c r="AG449" s="39" t="s">
        <v>121</v>
      </c>
      <c r="AH449" s="39">
        <v>13.18</v>
      </c>
      <c r="AI449" s="39">
        <f t="shared" si="60"/>
        <v>2899.6</v>
      </c>
      <c r="AJ449" s="38"/>
      <c r="AK449" s="39" t="s">
        <v>1000</v>
      </c>
      <c r="AL449" s="39">
        <v>220</v>
      </c>
      <c r="AM449" s="39">
        <v>20</v>
      </c>
      <c r="AN449" s="39">
        <f t="shared" si="61"/>
        <v>4400</v>
      </c>
      <c r="AO449" s="39"/>
      <c r="AP449" s="39"/>
      <c r="AQ449" s="39">
        <f t="shared" si="62"/>
        <v>0</v>
      </c>
      <c r="AR449" s="39">
        <f t="shared" si="63"/>
        <v>4400</v>
      </c>
      <c r="AS449" s="38"/>
      <c r="AT449" s="39" t="s">
        <v>1001</v>
      </c>
      <c r="AU449" s="40">
        <v>45114</v>
      </c>
      <c r="AV449" s="39">
        <f t="shared" si="64"/>
        <v>20</v>
      </c>
      <c r="AW449" s="39">
        <f t="shared" si="65"/>
        <v>4400</v>
      </c>
      <c r="AX449" s="38"/>
      <c r="AY449" s="39" t="s">
        <v>1002</v>
      </c>
      <c r="AZ449" s="112">
        <v>45190</v>
      </c>
      <c r="BA449" s="39">
        <f t="shared" si="66"/>
        <v>20</v>
      </c>
      <c r="BB449" s="39">
        <f t="shared" si="67"/>
        <v>220</v>
      </c>
      <c r="BC449" s="39">
        <f t="shared" si="68"/>
        <v>4400</v>
      </c>
      <c r="BD449" s="38"/>
      <c r="BE449" s="38" t="s">
        <v>294</v>
      </c>
      <c r="BF449" s="38" t="str">
        <f t="shared" si="70"/>
        <v>S8P050101-S8P050106</v>
      </c>
      <c r="BG449" s="39" t="s">
        <v>99</v>
      </c>
      <c r="BH449" s="38" t="s">
        <v>1003</v>
      </c>
      <c r="BI449" s="38" t="s">
        <v>100</v>
      </c>
      <c r="BJ449" s="38" t="s">
        <v>101</v>
      </c>
    </row>
    <row r="450" spans="1:62" s="25" customFormat="1" ht="12.75" hidden="1" customHeight="1">
      <c r="A450" s="39">
        <f t="shared" si="69"/>
        <v>448</v>
      </c>
      <c r="B450" s="38" t="s">
        <v>1755</v>
      </c>
      <c r="C450" s="38" t="s">
        <v>1067</v>
      </c>
      <c r="D450" s="39" t="s">
        <v>1068</v>
      </c>
      <c r="E450" s="38" t="s">
        <v>1756</v>
      </c>
      <c r="F450" s="39" t="s">
        <v>1757</v>
      </c>
      <c r="G450" s="39" t="s">
        <v>86</v>
      </c>
      <c r="H450" s="39" t="s">
        <v>999</v>
      </c>
      <c r="I450" s="39" t="s">
        <v>88</v>
      </c>
      <c r="J450" s="39" t="s">
        <v>89</v>
      </c>
      <c r="K450" s="39" t="s">
        <v>90</v>
      </c>
      <c r="L450" s="39" t="s">
        <v>996</v>
      </c>
      <c r="M450" s="39" t="s">
        <v>996</v>
      </c>
      <c r="N450" s="37">
        <v>45169</v>
      </c>
      <c r="O450" s="57">
        <v>61</v>
      </c>
      <c r="P450" s="37">
        <v>45169</v>
      </c>
      <c r="Q450" s="37">
        <v>45212</v>
      </c>
      <c r="R450" s="37">
        <v>45169</v>
      </c>
      <c r="S450" s="39"/>
      <c r="T450" s="38"/>
      <c r="U450" s="39" t="s">
        <v>91</v>
      </c>
      <c r="V450" s="39" t="s">
        <v>121</v>
      </c>
      <c r="W450" s="38">
        <v>61</v>
      </c>
      <c r="X450" s="39">
        <v>61</v>
      </c>
      <c r="Y450" s="38"/>
      <c r="Z450" s="39" t="s">
        <v>93</v>
      </c>
      <c r="AA450" s="39">
        <v>200000</v>
      </c>
      <c r="AB450" s="40">
        <v>44918</v>
      </c>
      <c r="AC450" s="39">
        <v>25.5</v>
      </c>
      <c r="AD450" s="38"/>
      <c r="AE450" s="39">
        <v>61</v>
      </c>
      <c r="AF450" s="39" t="s">
        <v>94</v>
      </c>
      <c r="AG450" s="39" t="s">
        <v>121</v>
      </c>
      <c r="AH450" s="39">
        <v>13.18</v>
      </c>
      <c r="AI450" s="39">
        <f t="shared" si="60"/>
        <v>803.98</v>
      </c>
      <c r="AJ450" s="38"/>
      <c r="AK450" s="39" t="s">
        <v>1000</v>
      </c>
      <c r="AL450" s="39">
        <v>61</v>
      </c>
      <c r="AM450" s="39">
        <v>20</v>
      </c>
      <c r="AN450" s="39">
        <f t="shared" si="61"/>
        <v>1220</v>
      </c>
      <c r="AO450" s="39"/>
      <c r="AP450" s="39"/>
      <c r="AQ450" s="39">
        <f t="shared" si="62"/>
        <v>0</v>
      </c>
      <c r="AR450" s="39">
        <f t="shared" si="63"/>
        <v>1220</v>
      </c>
      <c r="AS450" s="38"/>
      <c r="AT450" s="39" t="s">
        <v>1001</v>
      </c>
      <c r="AU450" s="40">
        <v>45114</v>
      </c>
      <c r="AV450" s="39">
        <f t="shared" si="64"/>
        <v>20</v>
      </c>
      <c r="AW450" s="39">
        <f t="shared" si="65"/>
        <v>1220</v>
      </c>
      <c r="AX450" s="38"/>
      <c r="AY450" s="39" t="s">
        <v>1002</v>
      </c>
      <c r="AZ450" s="112">
        <v>45190</v>
      </c>
      <c r="BA450" s="39">
        <f t="shared" si="66"/>
        <v>20</v>
      </c>
      <c r="BB450" s="39">
        <f t="shared" si="67"/>
        <v>61</v>
      </c>
      <c r="BC450" s="39">
        <f t="shared" si="68"/>
        <v>1220</v>
      </c>
      <c r="BD450" s="38"/>
      <c r="BE450" s="38" t="s">
        <v>300</v>
      </c>
      <c r="BF450" s="38" t="str">
        <f t="shared" si="70"/>
        <v>S8P050102-S8P050107</v>
      </c>
      <c r="BG450" s="39" t="s">
        <v>99</v>
      </c>
      <c r="BH450" s="38" t="s">
        <v>1003</v>
      </c>
      <c r="BI450" s="38" t="s">
        <v>100</v>
      </c>
      <c r="BJ450" s="38" t="s">
        <v>101</v>
      </c>
    </row>
    <row r="451" spans="1:62" s="25" customFormat="1" ht="12.75" hidden="1" customHeight="1">
      <c r="A451" s="39">
        <f t="shared" si="69"/>
        <v>449</v>
      </c>
      <c r="B451" s="38" t="s">
        <v>1758</v>
      </c>
      <c r="C451" s="38" t="s">
        <v>1759</v>
      </c>
      <c r="D451" s="39" t="s">
        <v>1760</v>
      </c>
      <c r="E451" s="38" t="s">
        <v>1761</v>
      </c>
      <c r="F451" s="39" t="s">
        <v>1762</v>
      </c>
      <c r="G451" s="39" t="s">
        <v>86</v>
      </c>
      <c r="H451" s="39" t="s">
        <v>999</v>
      </c>
      <c r="I451" s="39" t="s">
        <v>88</v>
      </c>
      <c r="J451" s="39" t="s">
        <v>89</v>
      </c>
      <c r="K451" s="39" t="s">
        <v>90</v>
      </c>
      <c r="L451" s="39" t="s">
        <v>996</v>
      </c>
      <c r="M451" s="39" t="s">
        <v>996</v>
      </c>
      <c r="N451" s="37">
        <v>45141.779270833344</v>
      </c>
      <c r="O451" s="57">
        <v>199</v>
      </c>
      <c r="P451" s="37">
        <v>45169</v>
      </c>
      <c r="Q451" s="37">
        <v>45212</v>
      </c>
      <c r="R451" s="37">
        <v>45169</v>
      </c>
      <c r="S451" s="39"/>
      <c r="T451" s="38"/>
      <c r="U451" s="39" t="s">
        <v>91</v>
      </c>
      <c r="V451" s="39" t="s">
        <v>121</v>
      </c>
      <c r="W451" s="38">
        <v>199</v>
      </c>
      <c r="X451" s="39">
        <v>199</v>
      </c>
      <c r="Y451" s="38"/>
      <c r="Z451" s="39" t="s">
        <v>93</v>
      </c>
      <c r="AA451" s="39">
        <v>200000</v>
      </c>
      <c r="AB451" s="40">
        <v>44918</v>
      </c>
      <c r="AC451" s="39">
        <v>25.5</v>
      </c>
      <c r="AD451" s="38"/>
      <c r="AE451" s="39">
        <v>199</v>
      </c>
      <c r="AF451" s="39" t="s">
        <v>94</v>
      </c>
      <c r="AG451" s="39" t="s">
        <v>121</v>
      </c>
      <c r="AH451" s="39">
        <v>13.18</v>
      </c>
      <c r="AI451" s="39">
        <f t="shared" ref="AI451:AI514" si="71">IF(AE451&lt;&gt;"",AH451*AE451,0)</f>
        <v>2622.82</v>
      </c>
      <c r="AJ451" s="38"/>
      <c r="AK451" s="39" t="s">
        <v>1000</v>
      </c>
      <c r="AL451" s="39">
        <v>199</v>
      </c>
      <c r="AM451" s="39">
        <v>20</v>
      </c>
      <c r="AN451" s="39">
        <f t="shared" ref="AN451:AN514" si="72">IF(AL451&lt;&gt;"",AM451*AL451,0)</f>
        <v>3980</v>
      </c>
      <c r="AO451" s="39"/>
      <c r="AP451" s="39"/>
      <c r="AQ451" s="39">
        <f t="shared" ref="AQ451:AQ514" si="73">IF(AO451&lt;&gt;"",AP451*AO451,0)</f>
        <v>0</v>
      </c>
      <c r="AR451" s="39">
        <f t="shared" ref="AR451:AR514" si="74">AQ451+AN451</f>
        <v>3980</v>
      </c>
      <c r="AS451" s="38"/>
      <c r="AT451" s="39" t="s">
        <v>1001</v>
      </c>
      <c r="AU451" s="40">
        <v>45114</v>
      </c>
      <c r="AV451" s="39">
        <f t="shared" ref="AV451:AV514" si="75">AM451</f>
        <v>20</v>
      </c>
      <c r="AW451" s="39">
        <f t="shared" ref="AW451:AW514" si="76">AV451*AL451</f>
        <v>3980</v>
      </c>
      <c r="AX451" s="38"/>
      <c r="AY451" s="39" t="s">
        <v>1002</v>
      </c>
      <c r="AZ451" s="112">
        <v>45190</v>
      </c>
      <c r="BA451" s="39">
        <f t="shared" ref="BA451:BA514" si="77">AM451</f>
        <v>20</v>
      </c>
      <c r="BB451" s="39">
        <f t="shared" ref="BB451:BB514" si="78">AL451</f>
        <v>199</v>
      </c>
      <c r="BC451" s="39">
        <f t="shared" ref="BC451:BC514" si="79">IF(BB451&lt;&gt;"",BB451*BA451,0)</f>
        <v>3980</v>
      </c>
      <c r="BD451" s="38"/>
      <c r="BE451" s="38" t="s">
        <v>304</v>
      </c>
      <c r="BF451" s="38" t="str">
        <f t="shared" si="70"/>
        <v>S8P060102-S8P060105</v>
      </c>
      <c r="BG451" s="39" t="s">
        <v>99</v>
      </c>
      <c r="BH451" s="38" t="s">
        <v>1003</v>
      </c>
      <c r="BI451" s="38" t="s">
        <v>100</v>
      </c>
      <c r="BJ451" s="38" t="s">
        <v>101</v>
      </c>
    </row>
    <row r="452" spans="1:62" s="25" customFormat="1" ht="12.75" hidden="1" customHeight="1">
      <c r="A452" s="39">
        <f t="shared" ref="A452:A515" si="80">A451+1</f>
        <v>450</v>
      </c>
      <c r="B452" s="38" t="s">
        <v>1763</v>
      </c>
      <c r="C452" s="38" t="s">
        <v>1135</v>
      </c>
      <c r="D452" s="39" t="s">
        <v>1136</v>
      </c>
      <c r="E452" s="38" t="s">
        <v>1764</v>
      </c>
      <c r="F452" s="39" t="s">
        <v>1765</v>
      </c>
      <c r="G452" s="39" t="s">
        <v>86</v>
      </c>
      <c r="H452" s="39" t="s">
        <v>999</v>
      </c>
      <c r="I452" s="39" t="s">
        <v>88</v>
      </c>
      <c r="J452" s="39" t="s">
        <v>89</v>
      </c>
      <c r="K452" s="39" t="s">
        <v>90</v>
      </c>
      <c r="L452" s="39" t="s">
        <v>996</v>
      </c>
      <c r="M452" s="39" t="s">
        <v>996</v>
      </c>
      <c r="N452" s="37">
        <v>45147.551874999997</v>
      </c>
      <c r="O452" s="57">
        <v>63</v>
      </c>
      <c r="P452" s="37">
        <v>45169</v>
      </c>
      <c r="Q452" s="37">
        <v>45212</v>
      </c>
      <c r="R452" s="37">
        <v>45169</v>
      </c>
      <c r="S452" s="39"/>
      <c r="T452" s="38"/>
      <c r="U452" s="39" t="s">
        <v>91</v>
      </c>
      <c r="V452" s="39" t="s">
        <v>121</v>
      </c>
      <c r="W452" s="38">
        <v>63</v>
      </c>
      <c r="X452" s="39">
        <v>63</v>
      </c>
      <c r="Y452" s="38"/>
      <c r="Z452" s="39" t="s">
        <v>93</v>
      </c>
      <c r="AA452" s="39">
        <v>200000</v>
      </c>
      <c r="AB452" s="40">
        <v>44918</v>
      </c>
      <c r="AC452" s="39">
        <v>25.5</v>
      </c>
      <c r="AD452" s="38"/>
      <c r="AE452" s="39">
        <v>63</v>
      </c>
      <c r="AF452" s="39" t="s">
        <v>94</v>
      </c>
      <c r="AG452" s="39" t="s">
        <v>121</v>
      </c>
      <c r="AH452" s="39">
        <v>13.18</v>
      </c>
      <c r="AI452" s="39">
        <f t="shared" si="71"/>
        <v>830.34</v>
      </c>
      <c r="AJ452" s="38"/>
      <c r="AK452" s="39" t="s">
        <v>1000</v>
      </c>
      <c r="AL452" s="39">
        <v>63</v>
      </c>
      <c r="AM452" s="39">
        <v>20</v>
      </c>
      <c r="AN452" s="39">
        <f t="shared" si="72"/>
        <v>1260</v>
      </c>
      <c r="AO452" s="39"/>
      <c r="AP452" s="39"/>
      <c r="AQ452" s="39">
        <f t="shared" si="73"/>
        <v>0</v>
      </c>
      <c r="AR452" s="39">
        <f t="shared" si="74"/>
        <v>1260</v>
      </c>
      <c r="AS452" s="38"/>
      <c r="AT452" s="39" t="s">
        <v>1001</v>
      </c>
      <c r="AU452" s="40">
        <v>45114</v>
      </c>
      <c r="AV452" s="39">
        <f t="shared" si="75"/>
        <v>20</v>
      </c>
      <c r="AW452" s="39">
        <f t="shared" si="76"/>
        <v>1260</v>
      </c>
      <c r="AX452" s="38"/>
      <c r="AY452" s="39" t="s">
        <v>1002</v>
      </c>
      <c r="AZ452" s="112">
        <v>45190</v>
      </c>
      <c r="BA452" s="39">
        <f t="shared" si="77"/>
        <v>20</v>
      </c>
      <c r="BB452" s="39">
        <f t="shared" si="78"/>
        <v>63</v>
      </c>
      <c r="BC452" s="39">
        <f t="shared" si="79"/>
        <v>1260</v>
      </c>
      <c r="BD452" s="38"/>
      <c r="BE452" s="38" t="s">
        <v>308</v>
      </c>
      <c r="BF452" s="38" t="str">
        <f t="shared" si="70"/>
        <v>S8P080106-S8P080107</v>
      </c>
      <c r="BG452" s="39" t="s">
        <v>99</v>
      </c>
      <c r="BH452" s="38" t="s">
        <v>1003</v>
      </c>
      <c r="BI452" s="38" t="s">
        <v>100</v>
      </c>
      <c r="BJ452" s="38" t="s">
        <v>101</v>
      </c>
    </row>
    <row r="453" spans="1:62" s="25" customFormat="1" ht="12.75" hidden="1" customHeight="1">
      <c r="A453" s="39">
        <f t="shared" si="80"/>
        <v>451</v>
      </c>
      <c r="B453" s="38" t="s">
        <v>1766</v>
      </c>
      <c r="C453" s="38" t="s">
        <v>1086</v>
      </c>
      <c r="D453" s="39" t="s">
        <v>1087</v>
      </c>
      <c r="E453" s="38" t="s">
        <v>1767</v>
      </c>
      <c r="F453" s="39" t="s">
        <v>1768</v>
      </c>
      <c r="G453" s="39" t="s">
        <v>86</v>
      </c>
      <c r="H453" s="39" t="s">
        <v>999</v>
      </c>
      <c r="I453" s="39" t="s">
        <v>88</v>
      </c>
      <c r="J453" s="39" t="s">
        <v>89</v>
      </c>
      <c r="K453" s="39" t="s">
        <v>90</v>
      </c>
      <c r="L453" s="39" t="s">
        <v>996</v>
      </c>
      <c r="M453" s="39" t="s">
        <v>996</v>
      </c>
      <c r="N453" s="37">
        <v>45125</v>
      </c>
      <c r="O453" s="57">
        <v>117</v>
      </c>
      <c r="P453" s="37">
        <v>45169</v>
      </c>
      <c r="Q453" s="37">
        <v>45212</v>
      </c>
      <c r="R453" s="37">
        <v>45169</v>
      </c>
      <c r="S453" s="39"/>
      <c r="T453" s="38"/>
      <c r="U453" s="39" t="s">
        <v>91</v>
      </c>
      <c r="V453" s="39" t="s">
        <v>121</v>
      </c>
      <c r="W453" s="38">
        <v>117</v>
      </c>
      <c r="X453" s="39">
        <v>117</v>
      </c>
      <c r="Y453" s="38"/>
      <c r="Z453" s="39" t="s">
        <v>93</v>
      </c>
      <c r="AA453" s="39">
        <v>200000</v>
      </c>
      <c r="AB453" s="40">
        <v>44918</v>
      </c>
      <c r="AC453" s="39">
        <v>25.5</v>
      </c>
      <c r="AD453" s="38"/>
      <c r="AE453" s="39">
        <v>117</v>
      </c>
      <c r="AF453" s="39" t="s">
        <v>94</v>
      </c>
      <c r="AG453" s="39" t="s">
        <v>121</v>
      </c>
      <c r="AH453" s="39">
        <v>13.18</v>
      </c>
      <c r="AI453" s="39">
        <f t="shared" si="71"/>
        <v>1542.06</v>
      </c>
      <c r="AJ453" s="38"/>
      <c r="AK453" s="39" t="s">
        <v>1000</v>
      </c>
      <c r="AL453" s="39">
        <v>117</v>
      </c>
      <c r="AM453" s="39">
        <v>20</v>
      </c>
      <c r="AN453" s="39">
        <f t="shared" si="72"/>
        <v>2340</v>
      </c>
      <c r="AO453" s="39"/>
      <c r="AP453" s="39"/>
      <c r="AQ453" s="39">
        <f t="shared" si="73"/>
        <v>0</v>
      </c>
      <c r="AR453" s="39">
        <f t="shared" si="74"/>
        <v>2340</v>
      </c>
      <c r="AS453" s="38"/>
      <c r="AT453" s="39" t="s">
        <v>1001</v>
      </c>
      <c r="AU453" s="40">
        <v>45114</v>
      </c>
      <c r="AV453" s="39">
        <f t="shared" si="75"/>
        <v>20</v>
      </c>
      <c r="AW453" s="39">
        <f t="shared" si="76"/>
        <v>2340</v>
      </c>
      <c r="AX453" s="38"/>
      <c r="AY453" s="39" t="s">
        <v>1002</v>
      </c>
      <c r="AZ453" s="112">
        <v>45190</v>
      </c>
      <c r="BA453" s="39">
        <f t="shared" si="77"/>
        <v>20</v>
      </c>
      <c r="BB453" s="39">
        <f t="shared" si="78"/>
        <v>117</v>
      </c>
      <c r="BC453" s="39">
        <f t="shared" si="79"/>
        <v>2340</v>
      </c>
      <c r="BD453" s="38"/>
      <c r="BE453" s="38" t="s">
        <v>312</v>
      </c>
      <c r="BF453" s="38" t="str">
        <f t="shared" si="70"/>
        <v>S8P090102-S8P090104</v>
      </c>
      <c r="BG453" s="39" t="s">
        <v>99</v>
      </c>
      <c r="BH453" s="38" t="s">
        <v>1003</v>
      </c>
      <c r="BI453" s="38" t="s">
        <v>100</v>
      </c>
      <c r="BJ453" s="38" t="s">
        <v>101</v>
      </c>
    </row>
    <row r="454" spans="1:62" s="25" customFormat="1" ht="12.75" hidden="1" customHeight="1">
      <c r="A454" s="39">
        <f t="shared" si="80"/>
        <v>452</v>
      </c>
      <c r="B454" s="38" t="s">
        <v>1769</v>
      </c>
      <c r="C454" s="38" t="s">
        <v>1770</v>
      </c>
      <c r="D454" s="39" t="s">
        <v>1771</v>
      </c>
      <c r="E454" s="38" t="s">
        <v>1772</v>
      </c>
      <c r="F454" s="39" t="s">
        <v>1773</v>
      </c>
      <c r="G454" s="39" t="s">
        <v>86</v>
      </c>
      <c r="H454" s="39" t="s">
        <v>999</v>
      </c>
      <c r="I454" s="39" t="s">
        <v>88</v>
      </c>
      <c r="J454" s="39" t="s">
        <v>89</v>
      </c>
      <c r="K454" s="39" t="s">
        <v>90</v>
      </c>
      <c r="L454" s="39" t="s">
        <v>996</v>
      </c>
      <c r="M454" s="39" t="s">
        <v>996</v>
      </c>
      <c r="N454" s="37">
        <v>45169</v>
      </c>
      <c r="O454" s="57">
        <v>90</v>
      </c>
      <c r="P454" s="37">
        <v>45169</v>
      </c>
      <c r="Q454" s="37">
        <v>45212</v>
      </c>
      <c r="R454" s="37">
        <v>45169</v>
      </c>
      <c r="S454" s="39"/>
      <c r="T454" s="38"/>
      <c r="U454" s="39" t="s">
        <v>91</v>
      </c>
      <c r="V454" s="39" t="s">
        <v>121</v>
      </c>
      <c r="W454" s="38">
        <v>90</v>
      </c>
      <c r="X454" s="39">
        <v>90</v>
      </c>
      <c r="Y454" s="38"/>
      <c r="Z454" s="39" t="s">
        <v>93</v>
      </c>
      <c r="AA454" s="39">
        <v>200000</v>
      </c>
      <c r="AB454" s="40">
        <v>44918</v>
      </c>
      <c r="AC454" s="39">
        <v>25.5</v>
      </c>
      <c r="AD454" s="38"/>
      <c r="AE454" s="39">
        <v>90</v>
      </c>
      <c r="AF454" s="39" t="s">
        <v>94</v>
      </c>
      <c r="AG454" s="39" t="s">
        <v>121</v>
      </c>
      <c r="AH454" s="39">
        <v>13.18</v>
      </c>
      <c r="AI454" s="39">
        <f t="shared" si="71"/>
        <v>1186.2</v>
      </c>
      <c r="AJ454" s="38"/>
      <c r="AK454" s="39" t="s">
        <v>1000</v>
      </c>
      <c r="AL454" s="39">
        <v>90</v>
      </c>
      <c r="AM454" s="39">
        <v>20</v>
      </c>
      <c r="AN454" s="39">
        <f t="shared" si="72"/>
        <v>1800</v>
      </c>
      <c r="AO454" s="39"/>
      <c r="AP454" s="39"/>
      <c r="AQ454" s="39">
        <f t="shared" si="73"/>
        <v>0</v>
      </c>
      <c r="AR454" s="39">
        <f t="shared" si="74"/>
        <v>1800</v>
      </c>
      <c r="AS454" s="38"/>
      <c r="AT454" s="39" t="s">
        <v>1001</v>
      </c>
      <c r="AU454" s="40">
        <v>45114</v>
      </c>
      <c r="AV454" s="39">
        <f t="shared" si="75"/>
        <v>20</v>
      </c>
      <c r="AW454" s="39">
        <f t="shared" si="76"/>
        <v>1800</v>
      </c>
      <c r="AX454" s="38"/>
      <c r="AY454" s="39" t="s">
        <v>1002</v>
      </c>
      <c r="AZ454" s="112">
        <v>45190</v>
      </c>
      <c r="BA454" s="39">
        <f t="shared" si="77"/>
        <v>20</v>
      </c>
      <c r="BB454" s="39">
        <f t="shared" si="78"/>
        <v>90</v>
      </c>
      <c r="BC454" s="39">
        <f t="shared" si="79"/>
        <v>1800</v>
      </c>
      <c r="BD454" s="38"/>
      <c r="BE454" s="38" t="s">
        <v>315</v>
      </c>
      <c r="BF454" s="38" t="str">
        <f t="shared" si="70"/>
        <v>S8P090103-S8P090105</v>
      </c>
      <c r="BG454" s="39" t="s">
        <v>99</v>
      </c>
      <c r="BH454" s="38" t="s">
        <v>1003</v>
      </c>
      <c r="BI454" s="38" t="s">
        <v>100</v>
      </c>
      <c r="BJ454" s="38" t="s">
        <v>101</v>
      </c>
    </row>
    <row r="455" spans="1:62" s="25" customFormat="1" ht="12.75" hidden="1" customHeight="1">
      <c r="A455" s="39">
        <f t="shared" si="80"/>
        <v>453</v>
      </c>
      <c r="B455" s="38" t="s">
        <v>1774</v>
      </c>
      <c r="C455" s="38" t="s">
        <v>1107</v>
      </c>
      <c r="D455" s="39" t="s">
        <v>1108</v>
      </c>
      <c r="E455" s="38" t="s">
        <v>1775</v>
      </c>
      <c r="F455" s="39" t="s">
        <v>1776</v>
      </c>
      <c r="G455" s="39" t="s">
        <v>86</v>
      </c>
      <c r="H455" s="39" t="s">
        <v>999</v>
      </c>
      <c r="I455" s="39" t="s">
        <v>88</v>
      </c>
      <c r="J455" s="39" t="s">
        <v>89</v>
      </c>
      <c r="K455" s="39" t="s">
        <v>90</v>
      </c>
      <c r="L455" s="39" t="s">
        <v>996</v>
      </c>
      <c r="M455" s="39" t="s">
        <v>996</v>
      </c>
      <c r="N455" s="37">
        <v>45142.692523148151</v>
      </c>
      <c r="O455" s="57">
        <v>102</v>
      </c>
      <c r="P455" s="37">
        <v>45169</v>
      </c>
      <c r="Q455" s="37">
        <v>45212</v>
      </c>
      <c r="R455" s="37">
        <v>45169</v>
      </c>
      <c r="S455" s="39"/>
      <c r="T455" s="38"/>
      <c r="U455" s="39" t="s">
        <v>91</v>
      </c>
      <c r="V455" s="39" t="s">
        <v>121</v>
      </c>
      <c r="W455" s="38">
        <v>102</v>
      </c>
      <c r="X455" s="39">
        <v>102</v>
      </c>
      <c r="Y455" s="38"/>
      <c r="Z455" s="39" t="s">
        <v>93</v>
      </c>
      <c r="AA455" s="39">
        <v>200000</v>
      </c>
      <c r="AB455" s="40">
        <v>44918</v>
      </c>
      <c r="AC455" s="39">
        <v>25.5</v>
      </c>
      <c r="AD455" s="38"/>
      <c r="AE455" s="39">
        <v>102</v>
      </c>
      <c r="AF455" s="39" t="s">
        <v>94</v>
      </c>
      <c r="AG455" s="39" t="s">
        <v>121</v>
      </c>
      <c r="AH455" s="39">
        <v>13.18</v>
      </c>
      <c r="AI455" s="39">
        <f t="shared" si="71"/>
        <v>1344.36</v>
      </c>
      <c r="AJ455" s="38"/>
      <c r="AK455" s="39" t="s">
        <v>1000</v>
      </c>
      <c r="AL455" s="39">
        <v>102</v>
      </c>
      <c r="AM455" s="39">
        <v>20</v>
      </c>
      <c r="AN455" s="39">
        <f t="shared" si="72"/>
        <v>2040</v>
      </c>
      <c r="AO455" s="39"/>
      <c r="AP455" s="39"/>
      <c r="AQ455" s="39">
        <f t="shared" si="73"/>
        <v>0</v>
      </c>
      <c r="AR455" s="39">
        <f t="shared" si="74"/>
        <v>2040</v>
      </c>
      <c r="AS455" s="38"/>
      <c r="AT455" s="39" t="s">
        <v>1001</v>
      </c>
      <c r="AU455" s="40">
        <v>45114</v>
      </c>
      <c r="AV455" s="39">
        <f t="shared" si="75"/>
        <v>20</v>
      </c>
      <c r="AW455" s="39">
        <f t="shared" si="76"/>
        <v>2040</v>
      </c>
      <c r="AX455" s="38"/>
      <c r="AY455" s="39" t="s">
        <v>1002</v>
      </c>
      <c r="AZ455" s="112">
        <v>45190</v>
      </c>
      <c r="BA455" s="39">
        <f t="shared" si="77"/>
        <v>20</v>
      </c>
      <c r="BB455" s="39">
        <f t="shared" si="78"/>
        <v>102</v>
      </c>
      <c r="BC455" s="39">
        <f t="shared" si="79"/>
        <v>2040</v>
      </c>
      <c r="BD455" s="38"/>
      <c r="BE455" s="38" t="s">
        <v>320</v>
      </c>
      <c r="BF455" s="38" t="str">
        <f t="shared" si="70"/>
        <v>S8P110106-S8P110107</v>
      </c>
      <c r="BG455" s="39" t="s">
        <v>99</v>
      </c>
      <c r="BH455" s="38" t="s">
        <v>1003</v>
      </c>
      <c r="BI455" s="38" t="s">
        <v>100</v>
      </c>
      <c r="BJ455" s="38" t="s">
        <v>101</v>
      </c>
    </row>
    <row r="456" spans="1:62" s="25" customFormat="1" ht="12.75" hidden="1" customHeight="1">
      <c r="A456" s="39">
        <f t="shared" si="80"/>
        <v>454</v>
      </c>
      <c r="B456" s="38" t="s">
        <v>1777</v>
      </c>
      <c r="C456" s="38" t="s">
        <v>1115</v>
      </c>
      <c r="D456" s="39" t="s">
        <v>1116</v>
      </c>
      <c r="E456" s="38" t="s">
        <v>1778</v>
      </c>
      <c r="F456" s="39" t="s">
        <v>1779</v>
      </c>
      <c r="G456" s="39" t="s">
        <v>86</v>
      </c>
      <c r="H456" s="39" t="s">
        <v>999</v>
      </c>
      <c r="I456" s="39" t="s">
        <v>88</v>
      </c>
      <c r="J456" s="39" t="s">
        <v>89</v>
      </c>
      <c r="K456" s="39" t="s">
        <v>90</v>
      </c>
      <c r="L456" s="39" t="s">
        <v>996</v>
      </c>
      <c r="M456" s="39" t="s">
        <v>996</v>
      </c>
      <c r="N456" s="37">
        <v>45138.671157407407</v>
      </c>
      <c r="O456" s="57">
        <v>198</v>
      </c>
      <c r="P456" s="37">
        <v>45169</v>
      </c>
      <c r="Q456" s="37">
        <v>45212</v>
      </c>
      <c r="R456" s="37">
        <v>45169</v>
      </c>
      <c r="S456" s="39"/>
      <c r="T456" s="38"/>
      <c r="U456" s="39" t="s">
        <v>91</v>
      </c>
      <c r="V456" s="39" t="s">
        <v>121</v>
      </c>
      <c r="W456" s="38">
        <v>198</v>
      </c>
      <c r="X456" s="39">
        <v>198</v>
      </c>
      <c r="Y456" s="38"/>
      <c r="Z456" s="39" t="s">
        <v>93</v>
      </c>
      <c r="AA456" s="39">
        <v>200000</v>
      </c>
      <c r="AB456" s="40">
        <v>44918</v>
      </c>
      <c r="AC456" s="39">
        <v>25.5</v>
      </c>
      <c r="AD456" s="38"/>
      <c r="AE456" s="39">
        <v>198</v>
      </c>
      <c r="AF456" s="39" t="s">
        <v>94</v>
      </c>
      <c r="AG456" s="39" t="s">
        <v>121</v>
      </c>
      <c r="AH456" s="39">
        <v>13.18</v>
      </c>
      <c r="AI456" s="39">
        <f t="shared" si="71"/>
        <v>2609.64</v>
      </c>
      <c r="AJ456" s="38"/>
      <c r="AK456" s="39" t="s">
        <v>1000</v>
      </c>
      <c r="AL456" s="39">
        <v>198</v>
      </c>
      <c r="AM456" s="39">
        <v>20</v>
      </c>
      <c r="AN456" s="39">
        <f t="shared" si="72"/>
        <v>3960</v>
      </c>
      <c r="AO456" s="39"/>
      <c r="AP456" s="39"/>
      <c r="AQ456" s="39">
        <f t="shared" si="73"/>
        <v>0</v>
      </c>
      <c r="AR456" s="39">
        <f t="shared" si="74"/>
        <v>3960</v>
      </c>
      <c r="AS456" s="38"/>
      <c r="AT456" s="39" t="s">
        <v>1001</v>
      </c>
      <c r="AU456" s="40">
        <v>45114</v>
      </c>
      <c r="AV456" s="39">
        <f t="shared" si="75"/>
        <v>20</v>
      </c>
      <c r="AW456" s="39">
        <f t="shared" si="76"/>
        <v>3960</v>
      </c>
      <c r="AX456" s="38"/>
      <c r="AY456" s="39" t="s">
        <v>1002</v>
      </c>
      <c r="AZ456" s="112">
        <v>45190</v>
      </c>
      <c r="BA456" s="39">
        <f t="shared" si="77"/>
        <v>20</v>
      </c>
      <c r="BB456" s="39">
        <f t="shared" si="78"/>
        <v>198</v>
      </c>
      <c r="BC456" s="39">
        <f t="shared" si="79"/>
        <v>3960</v>
      </c>
      <c r="BD456" s="38"/>
      <c r="BE456" s="38" t="s">
        <v>326</v>
      </c>
      <c r="BF456" s="38" t="str">
        <f t="shared" si="70"/>
        <v>S8P120105-S8P120108</v>
      </c>
      <c r="BG456" s="39" t="s">
        <v>99</v>
      </c>
      <c r="BH456" s="38" t="s">
        <v>1003</v>
      </c>
      <c r="BI456" s="38" t="s">
        <v>100</v>
      </c>
      <c r="BJ456" s="38" t="s">
        <v>101</v>
      </c>
    </row>
    <row r="457" spans="1:62" s="25" customFormat="1" ht="12.75" hidden="1" customHeight="1">
      <c r="A457" s="39">
        <f t="shared" si="80"/>
        <v>455</v>
      </c>
      <c r="B457" s="38" t="s">
        <v>1780</v>
      </c>
      <c r="C457" s="38" t="s">
        <v>1122</v>
      </c>
      <c r="D457" s="39" t="s">
        <v>998</v>
      </c>
      <c r="E457" s="38" t="s">
        <v>1781</v>
      </c>
      <c r="F457" s="39" t="s">
        <v>1782</v>
      </c>
      <c r="G457" s="39" t="s">
        <v>86</v>
      </c>
      <c r="H457" s="39" t="s">
        <v>999</v>
      </c>
      <c r="I457" s="39" t="s">
        <v>88</v>
      </c>
      <c r="J457" s="39" t="s">
        <v>89</v>
      </c>
      <c r="K457" s="39" t="s">
        <v>90</v>
      </c>
      <c r="L457" s="39" t="s">
        <v>996</v>
      </c>
      <c r="M457" s="39" t="s">
        <v>996</v>
      </c>
      <c r="N457" s="37">
        <v>45114.608252314807</v>
      </c>
      <c r="O457" s="57">
        <v>112</v>
      </c>
      <c r="P457" s="37">
        <v>45169</v>
      </c>
      <c r="Q457" s="37">
        <v>45212</v>
      </c>
      <c r="R457" s="37">
        <v>45169</v>
      </c>
      <c r="S457" s="39"/>
      <c r="T457" s="38"/>
      <c r="U457" s="39" t="s">
        <v>91</v>
      </c>
      <c r="V457" s="39" t="s">
        <v>121</v>
      </c>
      <c r="W457" s="38">
        <v>112</v>
      </c>
      <c r="X457" s="39">
        <v>112</v>
      </c>
      <c r="Y457" s="38"/>
      <c r="Z457" s="39" t="s">
        <v>93</v>
      </c>
      <c r="AA457" s="39">
        <v>200000</v>
      </c>
      <c r="AB457" s="40">
        <v>44918</v>
      </c>
      <c r="AC457" s="39">
        <v>25.5</v>
      </c>
      <c r="AD457" s="38"/>
      <c r="AE457" s="39">
        <v>112</v>
      </c>
      <c r="AF457" s="39" t="s">
        <v>94</v>
      </c>
      <c r="AG457" s="39" t="s">
        <v>121</v>
      </c>
      <c r="AH457" s="39">
        <v>13.18</v>
      </c>
      <c r="AI457" s="39">
        <f t="shared" si="71"/>
        <v>1476.1599999999999</v>
      </c>
      <c r="AJ457" s="38"/>
      <c r="AK457" s="39" t="s">
        <v>1000</v>
      </c>
      <c r="AL457" s="39">
        <v>112</v>
      </c>
      <c r="AM457" s="39">
        <v>20</v>
      </c>
      <c r="AN457" s="39">
        <f t="shared" si="72"/>
        <v>2240</v>
      </c>
      <c r="AO457" s="39"/>
      <c r="AP457" s="39"/>
      <c r="AQ457" s="39">
        <f t="shared" si="73"/>
        <v>0</v>
      </c>
      <c r="AR457" s="39">
        <f t="shared" si="74"/>
        <v>2240</v>
      </c>
      <c r="AS457" s="38"/>
      <c r="AT457" s="39" t="s">
        <v>1001</v>
      </c>
      <c r="AU457" s="40">
        <v>45114</v>
      </c>
      <c r="AV457" s="39">
        <f t="shared" si="75"/>
        <v>20</v>
      </c>
      <c r="AW457" s="39">
        <f t="shared" si="76"/>
        <v>2240</v>
      </c>
      <c r="AX457" s="38"/>
      <c r="AY457" s="39" t="s">
        <v>1002</v>
      </c>
      <c r="AZ457" s="112">
        <v>45190</v>
      </c>
      <c r="BA457" s="39">
        <f t="shared" si="77"/>
        <v>20</v>
      </c>
      <c r="BB457" s="39">
        <f t="shared" si="78"/>
        <v>112</v>
      </c>
      <c r="BC457" s="39">
        <f t="shared" si="79"/>
        <v>2240</v>
      </c>
      <c r="BD457" s="38"/>
      <c r="BE457" s="38" t="s">
        <v>330</v>
      </c>
      <c r="BF457" s="38" t="str">
        <f t="shared" si="70"/>
        <v>S8P140101-S8P140103</v>
      </c>
      <c r="BG457" s="39" t="s">
        <v>99</v>
      </c>
      <c r="BH457" s="38" t="s">
        <v>1003</v>
      </c>
      <c r="BI457" s="38" t="s">
        <v>100</v>
      </c>
      <c r="BJ457" s="38" t="s">
        <v>101</v>
      </c>
    </row>
    <row r="458" spans="1:62" s="25" customFormat="1" ht="12.75" hidden="1" customHeight="1">
      <c r="A458" s="39">
        <f t="shared" si="80"/>
        <v>456</v>
      </c>
      <c r="B458" s="38" t="s">
        <v>1783</v>
      </c>
      <c r="C458" s="38" t="s">
        <v>1124</v>
      </c>
      <c r="D458" s="39" t="s">
        <v>1008</v>
      </c>
      <c r="E458" s="38" t="s">
        <v>1784</v>
      </c>
      <c r="F458" s="39" t="s">
        <v>1785</v>
      </c>
      <c r="G458" s="39" t="s">
        <v>86</v>
      </c>
      <c r="H458" s="39" t="s">
        <v>999</v>
      </c>
      <c r="I458" s="39" t="s">
        <v>88</v>
      </c>
      <c r="J458" s="39" t="s">
        <v>89</v>
      </c>
      <c r="K458" s="39" t="s">
        <v>90</v>
      </c>
      <c r="L458" s="39" t="s">
        <v>996</v>
      </c>
      <c r="M458" s="39" t="s">
        <v>996</v>
      </c>
      <c r="N458" s="37">
        <v>45115.724004629628</v>
      </c>
      <c r="O458" s="57">
        <v>71</v>
      </c>
      <c r="P458" s="37">
        <v>45169</v>
      </c>
      <c r="Q458" s="37">
        <v>45212</v>
      </c>
      <c r="R458" s="37">
        <v>45169</v>
      </c>
      <c r="S458" s="39"/>
      <c r="T458" s="38"/>
      <c r="U458" s="39" t="s">
        <v>91</v>
      </c>
      <c r="V458" s="39" t="s">
        <v>121</v>
      </c>
      <c r="W458" s="38">
        <v>71</v>
      </c>
      <c r="X458" s="39">
        <v>71</v>
      </c>
      <c r="Y458" s="38"/>
      <c r="Z458" s="39" t="s">
        <v>93</v>
      </c>
      <c r="AA458" s="39">
        <v>200000</v>
      </c>
      <c r="AB458" s="40">
        <v>44918</v>
      </c>
      <c r="AC458" s="39">
        <v>25.5</v>
      </c>
      <c r="AD458" s="38"/>
      <c r="AE458" s="39">
        <v>71</v>
      </c>
      <c r="AF458" s="39" t="s">
        <v>94</v>
      </c>
      <c r="AG458" s="39" t="s">
        <v>121</v>
      </c>
      <c r="AH458" s="39">
        <v>13.18</v>
      </c>
      <c r="AI458" s="39">
        <f t="shared" si="71"/>
        <v>935.78</v>
      </c>
      <c r="AJ458" s="38"/>
      <c r="AK458" s="39" t="s">
        <v>1000</v>
      </c>
      <c r="AL458" s="39">
        <v>71</v>
      </c>
      <c r="AM458" s="39">
        <v>20</v>
      </c>
      <c r="AN458" s="39">
        <f t="shared" si="72"/>
        <v>1420</v>
      </c>
      <c r="AO458" s="39"/>
      <c r="AP458" s="39"/>
      <c r="AQ458" s="39">
        <f t="shared" si="73"/>
        <v>0</v>
      </c>
      <c r="AR458" s="39">
        <f t="shared" si="74"/>
        <v>1420</v>
      </c>
      <c r="AS458" s="38"/>
      <c r="AT458" s="39" t="s">
        <v>1001</v>
      </c>
      <c r="AU458" s="40">
        <v>45114</v>
      </c>
      <c r="AV458" s="39">
        <f t="shared" si="75"/>
        <v>20</v>
      </c>
      <c r="AW458" s="39">
        <f t="shared" si="76"/>
        <v>1420</v>
      </c>
      <c r="AX458" s="38"/>
      <c r="AY458" s="39" t="s">
        <v>1002</v>
      </c>
      <c r="AZ458" s="112">
        <v>45190</v>
      </c>
      <c r="BA458" s="39">
        <f t="shared" si="77"/>
        <v>20</v>
      </c>
      <c r="BB458" s="39">
        <f t="shared" si="78"/>
        <v>71</v>
      </c>
      <c r="BC458" s="39">
        <f t="shared" si="79"/>
        <v>1420</v>
      </c>
      <c r="BD458" s="38"/>
      <c r="BE458" s="38" t="s">
        <v>334</v>
      </c>
      <c r="BF458" s="38" t="str">
        <f t="shared" si="70"/>
        <v>S8P150101-S8P150102</v>
      </c>
      <c r="BG458" s="39" t="s">
        <v>99</v>
      </c>
      <c r="BH458" s="38" t="s">
        <v>1003</v>
      </c>
      <c r="BI458" s="38" t="s">
        <v>100</v>
      </c>
      <c r="BJ458" s="38" t="s">
        <v>101</v>
      </c>
    </row>
    <row r="459" spans="1:62" s="25" customFormat="1" ht="12.75" hidden="1" customHeight="1">
      <c r="A459" s="39">
        <f t="shared" si="80"/>
        <v>457</v>
      </c>
      <c r="B459" s="38" t="s">
        <v>1786</v>
      </c>
      <c r="C459" s="38" t="s">
        <v>1124</v>
      </c>
      <c r="D459" s="39" t="s">
        <v>1008</v>
      </c>
      <c r="E459" s="38" t="s">
        <v>1787</v>
      </c>
      <c r="F459" s="39" t="s">
        <v>1788</v>
      </c>
      <c r="G459" s="39" t="s">
        <v>86</v>
      </c>
      <c r="H459" s="39" t="s">
        <v>999</v>
      </c>
      <c r="I459" s="39" t="s">
        <v>88</v>
      </c>
      <c r="J459" s="39" t="s">
        <v>89</v>
      </c>
      <c r="K459" s="39" t="s">
        <v>90</v>
      </c>
      <c r="L459" s="39" t="s">
        <v>996</v>
      </c>
      <c r="M459" s="39" t="s">
        <v>996</v>
      </c>
      <c r="N459" s="37">
        <v>45115.71775462963</v>
      </c>
      <c r="O459" s="57">
        <v>10</v>
      </c>
      <c r="P459" s="37">
        <v>45169</v>
      </c>
      <c r="Q459" s="37">
        <v>45212</v>
      </c>
      <c r="R459" s="37">
        <v>45169</v>
      </c>
      <c r="S459" s="39"/>
      <c r="T459" s="38"/>
      <c r="U459" s="39" t="s">
        <v>91</v>
      </c>
      <c r="V459" s="39" t="s">
        <v>121</v>
      </c>
      <c r="W459" s="38">
        <v>10</v>
      </c>
      <c r="X459" s="39">
        <v>10</v>
      </c>
      <c r="Y459" s="38"/>
      <c r="Z459" s="39" t="s">
        <v>93</v>
      </c>
      <c r="AA459" s="39">
        <v>200000</v>
      </c>
      <c r="AB459" s="40">
        <v>44918</v>
      </c>
      <c r="AC459" s="39">
        <v>25.5</v>
      </c>
      <c r="AD459" s="38"/>
      <c r="AE459" s="39">
        <v>10</v>
      </c>
      <c r="AF459" s="39" t="s">
        <v>94</v>
      </c>
      <c r="AG459" s="39" t="s">
        <v>121</v>
      </c>
      <c r="AH459" s="39">
        <v>13.18</v>
      </c>
      <c r="AI459" s="39">
        <f t="shared" si="71"/>
        <v>131.80000000000001</v>
      </c>
      <c r="AJ459" s="38"/>
      <c r="AK459" s="39" t="s">
        <v>1000</v>
      </c>
      <c r="AL459" s="39">
        <v>10</v>
      </c>
      <c r="AM459" s="39">
        <v>20</v>
      </c>
      <c r="AN459" s="39">
        <f t="shared" si="72"/>
        <v>200</v>
      </c>
      <c r="AO459" s="39"/>
      <c r="AP459" s="39"/>
      <c r="AQ459" s="39">
        <f t="shared" si="73"/>
        <v>0</v>
      </c>
      <c r="AR459" s="39">
        <f t="shared" si="74"/>
        <v>200</v>
      </c>
      <c r="AS459" s="38"/>
      <c r="AT459" s="39" t="s">
        <v>1001</v>
      </c>
      <c r="AU459" s="40">
        <v>45114</v>
      </c>
      <c r="AV459" s="39">
        <f t="shared" si="75"/>
        <v>20</v>
      </c>
      <c r="AW459" s="39">
        <f t="shared" si="76"/>
        <v>200</v>
      </c>
      <c r="AX459" s="38"/>
      <c r="AY459" s="39" t="s">
        <v>1002</v>
      </c>
      <c r="AZ459" s="112">
        <v>45190</v>
      </c>
      <c r="BA459" s="39">
        <f t="shared" si="77"/>
        <v>20</v>
      </c>
      <c r="BB459" s="39">
        <f t="shared" si="78"/>
        <v>10</v>
      </c>
      <c r="BC459" s="39">
        <f t="shared" si="79"/>
        <v>200</v>
      </c>
      <c r="BD459" s="38"/>
      <c r="BE459" s="38" t="s">
        <v>338</v>
      </c>
      <c r="BF459" s="38" t="str">
        <f t="shared" si="70"/>
        <v>S8P150101-S8P150103</v>
      </c>
      <c r="BG459" s="39" t="s">
        <v>99</v>
      </c>
      <c r="BH459" s="38" t="s">
        <v>1003</v>
      </c>
      <c r="BI459" s="38" t="s">
        <v>100</v>
      </c>
      <c r="BJ459" s="38" t="s">
        <v>101</v>
      </c>
    </row>
    <row r="460" spans="1:62" s="25" customFormat="1" ht="12.75" hidden="1" customHeight="1">
      <c r="A460" s="39">
        <f t="shared" si="80"/>
        <v>458</v>
      </c>
      <c r="B460" s="38" t="s">
        <v>1789</v>
      </c>
      <c r="C460" s="38" t="s">
        <v>1124</v>
      </c>
      <c r="D460" s="39" t="s">
        <v>1008</v>
      </c>
      <c r="E460" s="38" t="s">
        <v>1790</v>
      </c>
      <c r="F460" s="39" t="s">
        <v>1791</v>
      </c>
      <c r="G460" s="39" t="s">
        <v>86</v>
      </c>
      <c r="H460" s="39" t="s">
        <v>999</v>
      </c>
      <c r="I460" s="39" t="s">
        <v>88</v>
      </c>
      <c r="J460" s="39" t="s">
        <v>89</v>
      </c>
      <c r="K460" s="39" t="s">
        <v>90</v>
      </c>
      <c r="L460" s="39" t="s">
        <v>996</v>
      </c>
      <c r="M460" s="39" t="s">
        <v>996</v>
      </c>
      <c r="N460" s="37">
        <v>45169</v>
      </c>
      <c r="O460" s="57">
        <v>159</v>
      </c>
      <c r="P460" s="37">
        <v>45169</v>
      </c>
      <c r="Q460" s="37">
        <v>45212</v>
      </c>
      <c r="R460" s="37">
        <v>45169</v>
      </c>
      <c r="S460" s="39"/>
      <c r="T460" s="38"/>
      <c r="U460" s="39" t="s">
        <v>91</v>
      </c>
      <c r="V460" s="39" t="s">
        <v>121</v>
      </c>
      <c r="W460" s="38">
        <v>159</v>
      </c>
      <c r="X460" s="39">
        <v>159</v>
      </c>
      <c r="Y460" s="38"/>
      <c r="Z460" s="39" t="s">
        <v>93</v>
      </c>
      <c r="AA460" s="39">
        <v>200000</v>
      </c>
      <c r="AB460" s="40">
        <v>44918</v>
      </c>
      <c r="AC460" s="39">
        <v>25.5</v>
      </c>
      <c r="AD460" s="38"/>
      <c r="AE460" s="39">
        <v>159</v>
      </c>
      <c r="AF460" s="39" t="s">
        <v>94</v>
      </c>
      <c r="AG460" s="39" t="s">
        <v>121</v>
      </c>
      <c r="AH460" s="39">
        <v>13.18</v>
      </c>
      <c r="AI460" s="39">
        <f t="shared" si="71"/>
        <v>2095.62</v>
      </c>
      <c r="AJ460" s="38"/>
      <c r="AK460" s="39" t="s">
        <v>1000</v>
      </c>
      <c r="AL460" s="39">
        <v>159</v>
      </c>
      <c r="AM460" s="39">
        <v>20</v>
      </c>
      <c r="AN460" s="39">
        <f t="shared" si="72"/>
        <v>3180</v>
      </c>
      <c r="AO460" s="39"/>
      <c r="AP460" s="39"/>
      <c r="AQ460" s="39">
        <f t="shared" si="73"/>
        <v>0</v>
      </c>
      <c r="AR460" s="39">
        <f t="shared" si="74"/>
        <v>3180</v>
      </c>
      <c r="AS460" s="38"/>
      <c r="AT460" s="39" t="s">
        <v>1001</v>
      </c>
      <c r="AU460" s="40">
        <v>45114</v>
      </c>
      <c r="AV460" s="39">
        <f t="shared" si="75"/>
        <v>20</v>
      </c>
      <c r="AW460" s="39">
        <f t="shared" si="76"/>
        <v>3180</v>
      </c>
      <c r="AX460" s="38"/>
      <c r="AY460" s="39" t="s">
        <v>1002</v>
      </c>
      <c r="AZ460" s="112">
        <v>45190</v>
      </c>
      <c r="BA460" s="39">
        <f t="shared" si="77"/>
        <v>20</v>
      </c>
      <c r="BB460" s="39">
        <f t="shared" si="78"/>
        <v>159</v>
      </c>
      <c r="BC460" s="39">
        <f t="shared" si="79"/>
        <v>3180</v>
      </c>
      <c r="BD460" s="38"/>
      <c r="BE460" s="38" t="s">
        <v>342</v>
      </c>
      <c r="BF460" s="38" t="str">
        <f t="shared" si="70"/>
        <v>S8P150101-S8P150105</v>
      </c>
      <c r="BG460" s="39" t="s">
        <v>99</v>
      </c>
      <c r="BH460" s="38" t="s">
        <v>1003</v>
      </c>
      <c r="BI460" s="38" t="s">
        <v>100</v>
      </c>
      <c r="BJ460" s="38" t="s">
        <v>101</v>
      </c>
    </row>
    <row r="461" spans="1:62" s="25" customFormat="1" ht="12.75" hidden="1" customHeight="1">
      <c r="A461" s="39">
        <f t="shared" si="80"/>
        <v>459</v>
      </c>
      <c r="B461" s="38" t="s">
        <v>1792</v>
      </c>
      <c r="C461" s="38" t="s">
        <v>1793</v>
      </c>
      <c r="D461" s="39" t="s">
        <v>1794</v>
      </c>
      <c r="E461" s="38" t="s">
        <v>1795</v>
      </c>
      <c r="F461" s="39" t="s">
        <v>1796</v>
      </c>
      <c r="G461" s="39" t="s">
        <v>86</v>
      </c>
      <c r="H461" s="39" t="s">
        <v>999</v>
      </c>
      <c r="I461" s="39" t="s">
        <v>88</v>
      </c>
      <c r="J461" s="39" t="s">
        <v>89</v>
      </c>
      <c r="K461" s="39" t="s">
        <v>90</v>
      </c>
      <c r="L461" s="39" t="s">
        <v>996</v>
      </c>
      <c r="M461" s="39" t="s">
        <v>996</v>
      </c>
      <c r="N461" s="37">
        <v>45169</v>
      </c>
      <c r="O461" s="57">
        <v>172</v>
      </c>
      <c r="P461" s="37">
        <v>45169</v>
      </c>
      <c r="Q461" s="37">
        <v>45212</v>
      </c>
      <c r="R461" s="37">
        <v>45169</v>
      </c>
      <c r="S461" s="39"/>
      <c r="T461" s="38"/>
      <c r="U461" s="39" t="s">
        <v>91</v>
      </c>
      <c r="V461" s="39" t="s">
        <v>121</v>
      </c>
      <c r="W461" s="38">
        <v>172</v>
      </c>
      <c r="X461" s="39">
        <v>172</v>
      </c>
      <c r="Y461" s="38"/>
      <c r="Z461" s="39" t="s">
        <v>93</v>
      </c>
      <c r="AA461" s="39">
        <v>200000</v>
      </c>
      <c r="AB461" s="40">
        <v>44918</v>
      </c>
      <c r="AC461" s="39">
        <v>25.5</v>
      </c>
      <c r="AD461" s="38"/>
      <c r="AE461" s="39">
        <v>172</v>
      </c>
      <c r="AF461" s="39" t="s">
        <v>94</v>
      </c>
      <c r="AG461" s="39" t="s">
        <v>121</v>
      </c>
      <c r="AH461" s="39">
        <v>13.18</v>
      </c>
      <c r="AI461" s="39">
        <f t="shared" si="71"/>
        <v>2266.96</v>
      </c>
      <c r="AJ461" s="38"/>
      <c r="AK461" s="39" t="s">
        <v>1000</v>
      </c>
      <c r="AL461" s="39">
        <v>172</v>
      </c>
      <c r="AM461" s="39">
        <v>20</v>
      </c>
      <c r="AN461" s="39">
        <f t="shared" si="72"/>
        <v>3440</v>
      </c>
      <c r="AO461" s="39"/>
      <c r="AP461" s="39"/>
      <c r="AQ461" s="39">
        <f t="shared" si="73"/>
        <v>0</v>
      </c>
      <c r="AR461" s="39">
        <f t="shared" si="74"/>
        <v>3440</v>
      </c>
      <c r="AS461" s="38"/>
      <c r="AT461" s="39" t="s">
        <v>1001</v>
      </c>
      <c r="AU461" s="40">
        <v>45114</v>
      </c>
      <c r="AV461" s="39">
        <f t="shared" si="75"/>
        <v>20</v>
      </c>
      <c r="AW461" s="39">
        <f t="shared" si="76"/>
        <v>3440</v>
      </c>
      <c r="AX461" s="38"/>
      <c r="AY461" s="39" t="s">
        <v>1002</v>
      </c>
      <c r="AZ461" s="112">
        <v>45190</v>
      </c>
      <c r="BA461" s="39">
        <f t="shared" si="77"/>
        <v>20</v>
      </c>
      <c r="BB461" s="39">
        <f t="shared" si="78"/>
        <v>172</v>
      </c>
      <c r="BC461" s="39">
        <f t="shared" si="79"/>
        <v>3440</v>
      </c>
      <c r="BD461" s="38"/>
      <c r="BE461" s="38" t="s">
        <v>346</v>
      </c>
      <c r="BF461" s="38" t="str">
        <f t="shared" si="70"/>
        <v>S8P150104-S8P150108</v>
      </c>
      <c r="BG461" s="39" t="s">
        <v>99</v>
      </c>
      <c r="BH461" s="38" t="s">
        <v>1003</v>
      </c>
      <c r="BI461" s="38" t="s">
        <v>100</v>
      </c>
      <c r="BJ461" s="38" t="s">
        <v>101</v>
      </c>
    </row>
    <row r="462" spans="1:62" s="25" customFormat="1" ht="12.75" hidden="1" customHeight="1">
      <c r="A462" s="39">
        <f t="shared" si="80"/>
        <v>460</v>
      </c>
      <c r="B462" s="38" t="s">
        <v>1797</v>
      </c>
      <c r="C462" s="38" t="s">
        <v>1126</v>
      </c>
      <c r="D462" s="39" t="s">
        <v>1127</v>
      </c>
      <c r="E462" s="38" t="s">
        <v>1798</v>
      </c>
      <c r="F462" s="39" t="s">
        <v>1799</v>
      </c>
      <c r="G462" s="39" t="s">
        <v>86</v>
      </c>
      <c r="H462" s="39" t="s">
        <v>999</v>
      </c>
      <c r="I462" s="39" t="s">
        <v>88</v>
      </c>
      <c r="J462" s="39" t="s">
        <v>89</v>
      </c>
      <c r="K462" s="39" t="s">
        <v>90</v>
      </c>
      <c r="L462" s="39" t="s">
        <v>996</v>
      </c>
      <c r="M462" s="39" t="s">
        <v>996</v>
      </c>
      <c r="N462" s="37">
        <v>45142</v>
      </c>
      <c r="O462" s="57">
        <v>123</v>
      </c>
      <c r="P462" s="37">
        <v>45169</v>
      </c>
      <c r="Q462" s="37">
        <v>45212</v>
      </c>
      <c r="R462" s="37">
        <v>45169</v>
      </c>
      <c r="S462" s="39"/>
      <c r="T462" s="38"/>
      <c r="U462" s="39" t="s">
        <v>91</v>
      </c>
      <c r="V462" s="39" t="s">
        <v>121</v>
      </c>
      <c r="W462" s="38">
        <v>123</v>
      </c>
      <c r="X462" s="39">
        <v>123</v>
      </c>
      <c r="Y462" s="38"/>
      <c r="Z462" s="39" t="s">
        <v>93</v>
      </c>
      <c r="AA462" s="39">
        <v>200000</v>
      </c>
      <c r="AB462" s="40">
        <v>44918</v>
      </c>
      <c r="AC462" s="39">
        <v>25.5</v>
      </c>
      <c r="AD462" s="38"/>
      <c r="AE462" s="39">
        <v>123</v>
      </c>
      <c r="AF462" s="39" t="s">
        <v>94</v>
      </c>
      <c r="AG462" s="39" t="s">
        <v>121</v>
      </c>
      <c r="AH462" s="39">
        <v>13.18</v>
      </c>
      <c r="AI462" s="39">
        <f t="shared" si="71"/>
        <v>1621.1399999999999</v>
      </c>
      <c r="AJ462" s="38"/>
      <c r="AK462" s="39" t="s">
        <v>1000</v>
      </c>
      <c r="AL462" s="39">
        <v>123</v>
      </c>
      <c r="AM462" s="39">
        <v>20</v>
      </c>
      <c r="AN462" s="39">
        <f t="shared" si="72"/>
        <v>2460</v>
      </c>
      <c r="AO462" s="39"/>
      <c r="AP462" s="39"/>
      <c r="AQ462" s="39">
        <f t="shared" si="73"/>
        <v>0</v>
      </c>
      <c r="AR462" s="39">
        <f t="shared" si="74"/>
        <v>2460</v>
      </c>
      <c r="AS462" s="38"/>
      <c r="AT462" s="39" t="s">
        <v>1001</v>
      </c>
      <c r="AU462" s="40">
        <v>45114</v>
      </c>
      <c r="AV462" s="39">
        <f t="shared" si="75"/>
        <v>20</v>
      </c>
      <c r="AW462" s="39">
        <f t="shared" si="76"/>
        <v>2460</v>
      </c>
      <c r="AX462" s="38"/>
      <c r="AY462" s="39" t="s">
        <v>1002</v>
      </c>
      <c r="AZ462" s="112">
        <v>45190</v>
      </c>
      <c r="BA462" s="39">
        <f t="shared" si="77"/>
        <v>20</v>
      </c>
      <c r="BB462" s="39">
        <f t="shared" si="78"/>
        <v>123</v>
      </c>
      <c r="BC462" s="39">
        <f t="shared" si="79"/>
        <v>2460</v>
      </c>
      <c r="BD462" s="38"/>
      <c r="BE462" s="38" t="s">
        <v>349</v>
      </c>
      <c r="BF462" s="38" t="str">
        <f t="shared" si="70"/>
        <v>S8P160102-S8P160106</v>
      </c>
      <c r="BG462" s="39" t="s">
        <v>99</v>
      </c>
      <c r="BH462" s="38" t="s">
        <v>1003</v>
      </c>
      <c r="BI462" s="38" t="s">
        <v>100</v>
      </c>
      <c r="BJ462" s="38" t="s">
        <v>101</v>
      </c>
    </row>
    <row r="463" spans="1:62" s="25" customFormat="1" ht="12.75" hidden="1" customHeight="1">
      <c r="A463" s="39">
        <f t="shared" si="80"/>
        <v>461</v>
      </c>
      <c r="B463" s="38" t="s">
        <v>1800</v>
      </c>
      <c r="C463" s="38" t="s">
        <v>1801</v>
      </c>
      <c r="D463" s="39" t="s">
        <v>1011</v>
      </c>
      <c r="E463" s="38" t="s">
        <v>1802</v>
      </c>
      <c r="F463" s="39" t="s">
        <v>1803</v>
      </c>
      <c r="G463" s="39" t="s">
        <v>86</v>
      </c>
      <c r="H463" s="39" t="s">
        <v>999</v>
      </c>
      <c r="I463" s="39" t="s">
        <v>88</v>
      </c>
      <c r="J463" s="39" t="s">
        <v>89</v>
      </c>
      <c r="K463" s="39" t="s">
        <v>90</v>
      </c>
      <c r="L463" s="39" t="s">
        <v>996</v>
      </c>
      <c r="M463" s="39" t="s">
        <v>996</v>
      </c>
      <c r="N463" s="37">
        <v>45169</v>
      </c>
      <c r="O463" s="57">
        <v>52</v>
      </c>
      <c r="P463" s="37">
        <v>45169</v>
      </c>
      <c r="Q463" s="37">
        <v>45212</v>
      </c>
      <c r="R463" s="37">
        <v>45169</v>
      </c>
      <c r="S463" s="39"/>
      <c r="T463" s="38"/>
      <c r="U463" s="39" t="s">
        <v>91</v>
      </c>
      <c r="V463" s="39" t="s">
        <v>121</v>
      </c>
      <c r="W463" s="38">
        <v>52</v>
      </c>
      <c r="X463" s="39">
        <v>52</v>
      </c>
      <c r="Y463" s="38"/>
      <c r="Z463" s="39" t="s">
        <v>93</v>
      </c>
      <c r="AA463" s="39">
        <v>200000</v>
      </c>
      <c r="AB463" s="40">
        <v>44918</v>
      </c>
      <c r="AC463" s="39">
        <v>25.5</v>
      </c>
      <c r="AD463" s="38"/>
      <c r="AE463" s="39">
        <v>52</v>
      </c>
      <c r="AF463" s="39" t="s">
        <v>94</v>
      </c>
      <c r="AG463" s="39" t="s">
        <v>121</v>
      </c>
      <c r="AH463" s="39">
        <v>13.18</v>
      </c>
      <c r="AI463" s="39">
        <f t="shared" si="71"/>
        <v>685.36</v>
      </c>
      <c r="AJ463" s="38"/>
      <c r="AK463" s="39" t="s">
        <v>1000</v>
      </c>
      <c r="AL463" s="39">
        <v>52</v>
      </c>
      <c r="AM463" s="39">
        <v>20</v>
      </c>
      <c r="AN463" s="39">
        <f t="shared" si="72"/>
        <v>1040</v>
      </c>
      <c r="AO463" s="39"/>
      <c r="AP463" s="39"/>
      <c r="AQ463" s="39">
        <f t="shared" si="73"/>
        <v>0</v>
      </c>
      <c r="AR463" s="39">
        <f t="shared" si="74"/>
        <v>1040</v>
      </c>
      <c r="AS463" s="38"/>
      <c r="AT463" s="39" t="s">
        <v>1001</v>
      </c>
      <c r="AU463" s="40">
        <v>45114</v>
      </c>
      <c r="AV463" s="39">
        <f t="shared" si="75"/>
        <v>20</v>
      </c>
      <c r="AW463" s="39">
        <f t="shared" si="76"/>
        <v>1040</v>
      </c>
      <c r="AX463" s="38"/>
      <c r="AY463" s="39" t="s">
        <v>1002</v>
      </c>
      <c r="AZ463" s="112">
        <v>45190</v>
      </c>
      <c r="BA463" s="39">
        <f t="shared" si="77"/>
        <v>20</v>
      </c>
      <c r="BB463" s="39">
        <f t="shared" si="78"/>
        <v>52</v>
      </c>
      <c r="BC463" s="39">
        <f t="shared" si="79"/>
        <v>1040</v>
      </c>
      <c r="BD463" s="38"/>
      <c r="BE463" s="38" t="s">
        <v>353</v>
      </c>
      <c r="BF463" s="38" t="str">
        <f t="shared" si="70"/>
        <v>S8P160101-S8P160107</v>
      </c>
      <c r="BG463" s="39" t="s">
        <v>99</v>
      </c>
      <c r="BH463" s="38" t="s">
        <v>1003</v>
      </c>
      <c r="BI463" s="38" t="s">
        <v>100</v>
      </c>
      <c r="BJ463" s="38" t="s">
        <v>101</v>
      </c>
    </row>
    <row r="464" spans="1:62" s="25" customFormat="1" ht="12.75" hidden="1" customHeight="1">
      <c r="A464" s="39">
        <f t="shared" si="80"/>
        <v>462</v>
      </c>
      <c r="B464" s="38" t="s">
        <v>1804</v>
      </c>
      <c r="C464" s="38" t="s">
        <v>1805</v>
      </c>
      <c r="D464" s="39" t="s">
        <v>1806</v>
      </c>
      <c r="E464" s="38" t="s">
        <v>1807</v>
      </c>
      <c r="F464" s="39" t="s">
        <v>1808</v>
      </c>
      <c r="G464" s="39" t="s">
        <v>86</v>
      </c>
      <c r="H464" s="39" t="s">
        <v>999</v>
      </c>
      <c r="I464" s="39" t="s">
        <v>88</v>
      </c>
      <c r="J464" s="39" t="s">
        <v>89</v>
      </c>
      <c r="K464" s="39" t="s">
        <v>90</v>
      </c>
      <c r="L464" s="39" t="s">
        <v>996</v>
      </c>
      <c r="M464" s="39" t="s">
        <v>996</v>
      </c>
      <c r="N464" s="37">
        <v>45169</v>
      </c>
      <c r="O464" s="57">
        <v>158</v>
      </c>
      <c r="P464" s="37">
        <v>45169</v>
      </c>
      <c r="Q464" s="37">
        <v>45212</v>
      </c>
      <c r="R464" s="37">
        <v>45169</v>
      </c>
      <c r="S464" s="39"/>
      <c r="T464" s="38"/>
      <c r="U464" s="39" t="s">
        <v>91</v>
      </c>
      <c r="V464" s="39" t="s">
        <v>121</v>
      </c>
      <c r="W464" s="38">
        <v>158</v>
      </c>
      <c r="X464" s="39">
        <v>158</v>
      </c>
      <c r="Y464" s="38"/>
      <c r="Z464" s="39" t="s">
        <v>93</v>
      </c>
      <c r="AA464" s="39">
        <v>200000</v>
      </c>
      <c r="AB464" s="40">
        <v>44918</v>
      </c>
      <c r="AC464" s="39">
        <v>25.5</v>
      </c>
      <c r="AD464" s="38"/>
      <c r="AE464" s="39">
        <v>158</v>
      </c>
      <c r="AF464" s="39" t="s">
        <v>94</v>
      </c>
      <c r="AG464" s="39" t="s">
        <v>121</v>
      </c>
      <c r="AH464" s="39">
        <v>13.18</v>
      </c>
      <c r="AI464" s="39">
        <f t="shared" si="71"/>
        <v>2082.44</v>
      </c>
      <c r="AJ464" s="38"/>
      <c r="AK464" s="39" t="s">
        <v>1000</v>
      </c>
      <c r="AL464" s="39">
        <v>158</v>
      </c>
      <c r="AM464" s="39">
        <v>20</v>
      </c>
      <c r="AN464" s="39">
        <f t="shared" si="72"/>
        <v>3160</v>
      </c>
      <c r="AO464" s="39"/>
      <c r="AP464" s="39"/>
      <c r="AQ464" s="39">
        <f t="shared" si="73"/>
        <v>0</v>
      </c>
      <c r="AR464" s="39">
        <f t="shared" si="74"/>
        <v>3160</v>
      </c>
      <c r="AS464" s="38"/>
      <c r="AT464" s="39" t="s">
        <v>1001</v>
      </c>
      <c r="AU464" s="40">
        <v>45114</v>
      </c>
      <c r="AV464" s="39">
        <f t="shared" si="75"/>
        <v>20</v>
      </c>
      <c r="AW464" s="39">
        <f t="shared" si="76"/>
        <v>3160</v>
      </c>
      <c r="AX464" s="38"/>
      <c r="AY464" s="39" t="s">
        <v>1002</v>
      </c>
      <c r="AZ464" s="112">
        <v>45190</v>
      </c>
      <c r="BA464" s="39">
        <f t="shared" si="77"/>
        <v>20</v>
      </c>
      <c r="BB464" s="39">
        <f t="shared" si="78"/>
        <v>158</v>
      </c>
      <c r="BC464" s="39">
        <f t="shared" si="79"/>
        <v>3160</v>
      </c>
      <c r="BD464" s="38"/>
      <c r="BE464" s="38" t="s">
        <v>357</v>
      </c>
      <c r="BF464" s="38" t="str">
        <f t="shared" si="70"/>
        <v>S8P160104-S8P160108</v>
      </c>
      <c r="BG464" s="39" t="s">
        <v>99</v>
      </c>
      <c r="BH464" s="38" t="s">
        <v>1003</v>
      </c>
      <c r="BI464" s="38" t="s">
        <v>100</v>
      </c>
      <c r="BJ464" s="38" t="s">
        <v>101</v>
      </c>
    </row>
    <row r="465" spans="1:62" s="25" customFormat="1" ht="12.75" customHeight="1">
      <c r="A465" s="39">
        <f t="shared" si="80"/>
        <v>463</v>
      </c>
      <c r="B465" s="38" t="s">
        <v>1809</v>
      </c>
      <c r="C465" s="38" t="s">
        <v>1810</v>
      </c>
      <c r="D465" s="39" t="s">
        <v>1280</v>
      </c>
      <c r="E465" s="38" t="s">
        <v>1811</v>
      </c>
      <c r="F465" s="39" t="s">
        <v>1280</v>
      </c>
      <c r="G465" s="39" t="s">
        <v>86</v>
      </c>
      <c r="H465" s="39" t="s">
        <v>1283</v>
      </c>
      <c r="I465" s="39" t="s">
        <v>88</v>
      </c>
      <c r="J465" s="39" t="s">
        <v>89</v>
      </c>
      <c r="K465" s="39" t="s">
        <v>90</v>
      </c>
      <c r="L465" s="39" t="s">
        <v>1279</v>
      </c>
      <c r="M465" s="39" t="s">
        <v>1279</v>
      </c>
      <c r="N465" s="37">
        <v>45198</v>
      </c>
      <c r="O465" s="57">
        <v>34</v>
      </c>
      <c r="P465" s="37">
        <v>45199</v>
      </c>
      <c r="Q465" s="37">
        <v>45233</v>
      </c>
      <c r="R465" s="37">
        <v>45199</v>
      </c>
      <c r="S465" s="39"/>
      <c r="T465" s="38"/>
      <c r="U465" s="39" t="s">
        <v>91</v>
      </c>
      <c r="V465" s="39" t="s">
        <v>121</v>
      </c>
      <c r="W465" s="38">
        <v>34</v>
      </c>
      <c r="X465" s="39">
        <v>34</v>
      </c>
      <c r="Y465" s="38"/>
      <c r="Z465" s="39" t="s">
        <v>93</v>
      </c>
      <c r="AA465" s="39">
        <v>200000</v>
      </c>
      <c r="AB465" s="40">
        <v>44918</v>
      </c>
      <c r="AC465" s="39">
        <v>25.5</v>
      </c>
      <c r="AD465" s="38"/>
      <c r="AE465" s="39">
        <v>34</v>
      </c>
      <c r="AF465" s="39" t="s">
        <v>94</v>
      </c>
      <c r="AG465" s="39" t="s">
        <v>121</v>
      </c>
      <c r="AH465" s="39">
        <v>13.7578</v>
      </c>
      <c r="AI465" s="39">
        <f t="shared" si="71"/>
        <v>467.76519999999999</v>
      </c>
      <c r="AJ465" s="38"/>
      <c r="AK465" s="39" t="s">
        <v>95</v>
      </c>
      <c r="AL465" s="39">
        <v>34</v>
      </c>
      <c r="AM465" s="39">
        <v>30</v>
      </c>
      <c r="AN465" s="39">
        <f t="shared" si="72"/>
        <v>1020</v>
      </c>
      <c r="AO465" s="39"/>
      <c r="AP465" s="39"/>
      <c r="AQ465" s="39">
        <f t="shared" si="73"/>
        <v>0</v>
      </c>
      <c r="AR465" s="39">
        <f t="shared" si="74"/>
        <v>1020</v>
      </c>
      <c r="AS465" s="38"/>
      <c r="AT465" s="39" t="s">
        <v>577</v>
      </c>
      <c r="AU465" s="40">
        <v>45082</v>
      </c>
      <c r="AV465" s="39">
        <f t="shared" si="75"/>
        <v>30</v>
      </c>
      <c r="AW465" s="39">
        <f t="shared" si="76"/>
        <v>1020</v>
      </c>
      <c r="AX465" s="38"/>
      <c r="AY465" s="39" t="s">
        <v>1284</v>
      </c>
      <c r="AZ465" s="40">
        <v>45250</v>
      </c>
      <c r="BA465" s="39">
        <f t="shared" si="77"/>
        <v>30</v>
      </c>
      <c r="BB465" s="39">
        <f t="shared" si="78"/>
        <v>34</v>
      </c>
      <c r="BC465" s="39">
        <f t="shared" si="79"/>
        <v>1020</v>
      </c>
      <c r="BD465" s="38"/>
      <c r="BE465" s="39" t="s">
        <v>315</v>
      </c>
      <c r="BF465" s="38" t="s">
        <v>1809</v>
      </c>
      <c r="BG465" s="39" t="s">
        <v>99</v>
      </c>
      <c r="BH465" s="38" t="s">
        <v>1003</v>
      </c>
      <c r="BI465" s="38" t="s">
        <v>100</v>
      </c>
      <c r="BJ465" s="38" t="s">
        <v>101</v>
      </c>
    </row>
    <row r="466" spans="1:62" s="25" customFormat="1" ht="12.75" customHeight="1">
      <c r="A466" s="39">
        <f t="shared" si="80"/>
        <v>464</v>
      </c>
      <c r="B466" s="38" t="s">
        <v>1812</v>
      </c>
      <c r="C466" s="38" t="s">
        <v>1337</v>
      </c>
      <c r="D466" s="39" t="s">
        <v>1333</v>
      </c>
      <c r="E466" s="38" t="s">
        <v>1813</v>
      </c>
      <c r="F466" s="39" t="s">
        <v>1814</v>
      </c>
      <c r="G466" s="39" t="s">
        <v>86</v>
      </c>
      <c r="H466" s="39" t="s">
        <v>1283</v>
      </c>
      <c r="I466" s="39" t="s">
        <v>88</v>
      </c>
      <c r="J466" s="39" t="s">
        <v>89</v>
      </c>
      <c r="K466" s="39" t="s">
        <v>90</v>
      </c>
      <c r="L466" s="39" t="s">
        <v>1279</v>
      </c>
      <c r="M466" s="39" t="s">
        <v>1279</v>
      </c>
      <c r="N466" s="37">
        <v>45198</v>
      </c>
      <c r="O466" s="57">
        <v>91</v>
      </c>
      <c r="P466" s="37">
        <v>45199</v>
      </c>
      <c r="Q466" s="37">
        <v>45233</v>
      </c>
      <c r="R466" s="37">
        <v>45199</v>
      </c>
      <c r="S466" s="39"/>
      <c r="T466" s="38"/>
      <c r="U466" s="39" t="s">
        <v>91</v>
      </c>
      <c r="V466" s="39" t="s">
        <v>121</v>
      </c>
      <c r="W466" s="38">
        <v>91</v>
      </c>
      <c r="X466" s="39">
        <v>91</v>
      </c>
      <c r="Y466" s="38"/>
      <c r="Z466" s="39" t="s">
        <v>93</v>
      </c>
      <c r="AA466" s="39">
        <v>200000</v>
      </c>
      <c r="AB466" s="40">
        <v>44918</v>
      </c>
      <c r="AC466" s="39">
        <v>25.5</v>
      </c>
      <c r="AD466" s="38"/>
      <c r="AE466" s="39">
        <v>91</v>
      </c>
      <c r="AF466" s="39" t="s">
        <v>94</v>
      </c>
      <c r="AG466" s="39" t="s">
        <v>121</v>
      </c>
      <c r="AH466" s="39">
        <v>13.7578</v>
      </c>
      <c r="AI466" s="39">
        <f t="shared" si="71"/>
        <v>1251.9597999999999</v>
      </c>
      <c r="AJ466" s="38"/>
      <c r="AK466" s="39" t="s">
        <v>95</v>
      </c>
      <c r="AL466" s="39">
        <v>91</v>
      </c>
      <c r="AM466" s="39">
        <v>30</v>
      </c>
      <c r="AN466" s="39">
        <f t="shared" si="72"/>
        <v>2730</v>
      </c>
      <c r="AO466" s="39"/>
      <c r="AP466" s="39"/>
      <c r="AQ466" s="39">
        <f t="shared" si="73"/>
        <v>0</v>
      </c>
      <c r="AR466" s="39">
        <f t="shared" si="74"/>
        <v>2730</v>
      </c>
      <c r="AS466" s="38"/>
      <c r="AT466" s="39" t="s">
        <v>577</v>
      </c>
      <c r="AU466" s="40">
        <v>45082</v>
      </c>
      <c r="AV466" s="39">
        <f t="shared" si="75"/>
        <v>30</v>
      </c>
      <c r="AW466" s="39">
        <f t="shared" si="76"/>
        <v>2730</v>
      </c>
      <c r="AX466" s="38"/>
      <c r="AY466" s="39" t="s">
        <v>1284</v>
      </c>
      <c r="AZ466" s="40">
        <v>45250</v>
      </c>
      <c r="BA466" s="39">
        <f t="shared" si="77"/>
        <v>30</v>
      </c>
      <c r="BB466" s="39">
        <f t="shared" si="78"/>
        <v>91</v>
      </c>
      <c r="BC466" s="39">
        <f t="shared" si="79"/>
        <v>2730</v>
      </c>
      <c r="BD466" s="38"/>
      <c r="BE466" s="39" t="s">
        <v>320</v>
      </c>
      <c r="BF466" s="38" t="s">
        <v>1812</v>
      </c>
      <c r="BG466" s="39" t="s">
        <v>99</v>
      </c>
      <c r="BH466" s="38" t="s">
        <v>1003</v>
      </c>
      <c r="BI466" s="38" t="s">
        <v>100</v>
      </c>
      <c r="BJ466" s="38" t="s">
        <v>101</v>
      </c>
    </row>
    <row r="467" spans="1:62" s="25" customFormat="1" ht="12.75" customHeight="1">
      <c r="A467" s="39">
        <f t="shared" si="80"/>
        <v>465</v>
      </c>
      <c r="B467" s="38" t="s">
        <v>1815</v>
      </c>
      <c r="C467" s="38" t="s">
        <v>1816</v>
      </c>
      <c r="D467" s="39" t="s">
        <v>1292</v>
      </c>
      <c r="E467" s="38" t="s">
        <v>1817</v>
      </c>
      <c r="F467" s="39" t="s">
        <v>1818</v>
      </c>
      <c r="G467" s="39" t="s">
        <v>86</v>
      </c>
      <c r="H467" s="39" t="s">
        <v>1283</v>
      </c>
      <c r="I467" s="39" t="s">
        <v>88</v>
      </c>
      <c r="J467" s="39" t="s">
        <v>89</v>
      </c>
      <c r="K467" s="39" t="s">
        <v>90</v>
      </c>
      <c r="L467" s="39" t="s">
        <v>1279</v>
      </c>
      <c r="M467" s="39" t="s">
        <v>1279</v>
      </c>
      <c r="N467" s="37">
        <v>45198</v>
      </c>
      <c r="O467" s="57">
        <v>144</v>
      </c>
      <c r="P467" s="37">
        <v>45199</v>
      </c>
      <c r="Q467" s="37">
        <v>45233</v>
      </c>
      <c r="R467" s="37">
        <v>45199</v>
      </c>
      <c r="S467" s="39"/>
      <c r="T467" s="38"/>
      <c r="U467" s="39" t="s">
        <v>91</v>
      </c>
      <c r="V467" s="39" t="s">
        <v>121</v>
      </c>
      <c r="W467" s="38">
        <v>144</v>
      </c>
      <c r="X467" s="39">
        <v>144</v>
      </c>
      <c r="Y467" s="38"/>
      <c r="Z467" s="39" t="s">
        <v>93</v>
      </c>
      <c r="AA467" s="39">
        <v>200000</v>
      </c>
      <c r="AB467" s="40">
        <v>44918</v>
      </c>
      <c r="AC467" s="39">
        <v>25.5</v>
      </c>
      <c r="AD467" s="38"/>
      <c r="AE467" s="39">
        <v>144</v>
      </c>
      <c r="AF467" s="39" t="s">
        <v>94</v>
      </c>
      <c r="AG467" s="39" t="s">
        <v>121</v>
      </c>
      <c r="AH467" s="39">
        <v>13.7578</v>
      </c>
      <c r="AI467" s="39">
        <f t="shared" si="71"/>
        <v>1981.1232</v>
      </c>
      <c r="AJ467" s="38"/>
      <c r="AK467" s="39" t="s">
        <v>95</v>
      </c>
      <c r="AL467" s="39">
        <v>144</v>
      </c>
      <c r="AM467" s="39">
        <v>30</v>
      </c>
      <c r="AN467" s="39">
        <f t="shared" si="72"/>
        <v>4320</v>
      </c>
      <c r="AO467" s="39"/>
      <c r="AP467" s="39"/>
      <c r="AQ467" s="39">
        <f t="shared" si="73"/>
        <v>0</v>
      </c>
      <c r="AR467" s="39">
        <f t="shared" si="74"/>
        <v>4320</v>
      </c>
      <c r="AS467" s="38"/>
      <c r="AT467" s="39" t="s">
        <v>577</v>
      </c>
      <c r="AU467" s="40">
        <v>45082</v>
      </c>
      <c r="AV467" s="39">
        <f t="shared" si="75"/>
        <v>30</v>
      </c>
      <c r="AW467" s="39">
        <f t="shared" si="76"/>
        <v>4320</v>
      </c>
      <c r="AX467" s="38"/>
      <c r="AY467" s="39" t="s">
        <v>1284</v>
      </c>
      <c r="AZ467" s="40">
        <v>45250</v>
      </c>
      <c r="BA467" s="39">
        <f t="shared" si="77"/>
        <v>30</v>
      </c>
      <c r="BB467" s="39">
        <f t="shared" si="78"/>
        <v>144</v>
      </c>
      <c r="BC467" s="39">
        <f t="shared" si="79"/>
        <v>4320</v>
      </c>
      <c r="BD467" s="38"/>
      <c r="BE467" s="39" t="s">
        <v>326</v>
      </c>
      <c r="BF467" s="38" t="s">
        <v>1815</v>
      </c>
      <c r="BG467" s="39" t="s">
        <v>99</v>
      </c>
      <c r="BH467" s="38" t="s">
        <v>1003</v>
      </c>
      <c r="BI467" s="38" t="s">
        <v>100</v>
      </c>
      <c r="BJ467" s="38" t="s">
        <v>101</v>
      </c>
    </row>
    <row r="468" spans="1:62" s="25" customFormat="1" ht="12.75" customHeight="1">
      <c r="A468" s="39">
        <f t="shared" si="80"/>
        <v>466</v>
      </c>
      <c r="B468" s="38" t="s">
        <v>1819</v>
      </c>
      <c r="C468" s="38" t="s">
        <v>1820</v>
      </c>
      <c r="D468" s="39" t="s">
        <v>1415</v>
      </c>
      <c r="E468" s="38" t="s">
        <v>1821</v>
      </c>
      <c r="F468" s="39" t="s">
        <v>1822</v>
      </c>
      <c r="G468" s="39" t="s">
        <v>86</v>
      </c>
      <c r="H468" s="39" t="s">
        <v>1283</v>
      </c>
      <c r="I468" s="39" t="s">
        <v>88</v>
      </c>
      <c r="J468" s="39" t="s">
        <v>89</v>
      </c>
      <c r="K468" s="39" t="s">
        <v>90</v>
      </c>
      <c r="L468" s="39" t="s">
        <v>1279</v>
      </c>
      <c r="M468" s="39" t="s">
        <v>1279</v>
      </c>
      <c r="N468" s="37">
        <v>45198</v>
      </c>
      <c r="O468" s="57">
        <v>64</v>
      </c>
      <c r="P468" s="37">
        <v>45199</v>
      </c>
      <c r="Q468" s="37">
        <v>45233</v>
      </c>
      <c r="R468" s="37">
        <v>45199</v>
      </c>
      <c r="S468" s="39"/>
      <c r="T468" s="38"/>
      <c r="U468" s="39" t="s">
        <v>91</v>
      </c>
      <c r="V468" s="39" t="s">
        <v>121</v>
      </c>
      <c r="W468" s="38">
        <v>64</v>
      </c>
      <c r="X468" s="39">
        <v>64</v>
      </c>
      <c r="Y468" s="38"/>
      <c r="Z468" s="39" t="s">
        <v>93</v>
      </c>
      <c r="AA468" s="39">
        <v>200000</v>
      </c>
      <c r="AB468" s="40">
        <v>44918</v>
      </c>
      <c r="AC468" s="39">
        <v>25.5</v>
      </c>
      <c r="AD468" s="38"/>
      <c r="AE468" s="39">
        <v>64</v>
      </c>
      <c r="AF468" s="39" t="s">
        <v>94</v>
      </c>
      <c r="AG468" s="39" t="s">
        <v>121</v>
      </c>
      <c r="AH468" s="39">
        <v>13.7578</v>
      </c>
      <c r="AI468" s="39">
        <f t="shared" si="71"/>
        <v>880.49919999999997</v>
      </c>
      <c r="AJ468" s="38"/>
      <c r="AK468" s="39" t="s">
        <v>95</v>
      </c>
      <c r="AL468" s="39">
        <v>64</v>
      </c>
      <c r="AM468" s="39">
        <v>30</v>
      </c>
      <c r="AN468" s="39">
        <f t="shared" si="72"/>
        <v>1920</v>
      </c>
      <c r="AO468" s="39"/>
      <c r="AP468" s="39"/>
      <c r="AQ468" s="39">
        <f t="shared" si="73"/>
        <v>0</v>
      </c>
      <c r="AR468" s="39">
        <f t="shared" si="74"/>
        <v>1920</v>
      </c>
      <c r="AS468" s="38"/>
      <c r="AT468" s="39" t="s">
        <v>577</v>
      </c>
      <c r="AU468" s="40">
        <v>45082</v>
      </c>
      <c r="AV468" s="39">
        <f t="shared" si="75"/>
        <v>30</v>
      </c>
      <c r="AW468" s="39">
        <f t="shared" si="76"/>
        <v>1920</v>
      </c>
      <c r="AX468" s="38"/>
      <c r="AY468" s="39" t="s">
        <v>1284</v>
      </c>
      <c r="AZ468" s="40">
        <v>45250</v>
      </c>
      <c r="BA468" s="39">
        <f t="shared" si="77"/>
        <v>30</v>
      </c>
      <c r="BB468" s="39">
        <f t="shared" si="78"/>
        <v>64</v>
      </c>
      <c r="BC468" s="39">
        <f t="shared" si="79"/>
        <v>1920</v>
      </c>
      <c r="BD468" s="38"/>
      <c r="BE468" s="39" t="s">
        <v>330</v>
      </c>
      <c r="BF468" s="38" t="s">
        <v>1819</v>
      </c>
      <c r="BG468" s="39" t="s">
        <v>99</v>
      </c>
      <c r="BH468" s="38" t="s">
        <v>1003</v>
      </c>
      <c r="BI468" s="38" t="s">
        <v>100</v>
      </c>
      <c r="BJ468" s="38" t="s">
        <v>101</v>
      </c>
    </row>
    <row r="469" spans="1:62" s="25" customFormat="1" ht="12.75" customHeight="1">
      <c r="A469" s="39">
        <f t="shared" si="80"/>
        <v>467</v>
      </c>
      <c r="B469" s="38" t="s">
        <v>1823</v>
      </c>
      <c r="C469" s="38" t="s">
        <v>1432</v>
      </c>
      <c r="D469" s="39" t="s">
        <v>1298</v>
      </c>
      <c r="E469" s="38" t="s">
        <v>1824</v>
      </c>
      <c r="F469" s="39" t="s">
        <v>1433</v>
      </c>
      <c r="G469" s="39" t="s">
        <v>86</v>
      </c>
      <c r="H469" s="39" t="s">
        <v>1283</v>
      </c>
      <c r="I469" s="39" t="s">
        <v>88</v>
      </c>
      <c r="J469" s="39" t="s">
        <v>89</v>
      </c>
      <c r="K469" s="39" t="s">
        <v>90</v>
      </c>
      <c r="L469" s="39" t="s">
        <v>1279</v>
      </c>
      <c r="M469" s="39" t="s">
        <v>1279</v>
      </c>
      <c r="N469" s="37">
        <v>45198</v>
      </c>
      <c r="O469" s="57">
        <v>101</v>
      </c>
      <c r="P469" s="37">
        <v>45199</v>
      </c>
      <c r="Q469" s="37">
        <v>45233</v>
      </c>
      <c r="R469" s="37">
        <v>45199</v>
      </c>
      <c r="S469" s="39"/>
      <c r="T469" s="38"/>
      <c r="U469" s="39" t="s">
        <v>91</v>
      </c>
      <c r="V469" s="39" t="s">
        <v>121</v>
      </c>
      <c r="W469" s="38">
        <v>101</v>
      </c>
      <c r="X469" s="39">
        <v>101</v>
      </c>
      <c r="Y469" s="38"/>
      <c r="Z469" s="39" t="s">
        <v>93</v>
      </c>
      <c r="AA469" s="39">
        <v>200000</v>
      </c>
      <c r="AB469" s="40">
        <v>44918</v>
      </c>
      <c r="AC469" s="39">
        <v>25.5</v>
      </c>
      <c r="AD469" s="38"/>
      <c r="AE469" s="39">
        <v>101</v>
      </c>
      <c r="AF469" s="39" t="s">
        <v>94</v>
      </c>
      <c r="AG469" s="39" t="s">
        <v>121</v>
      </c>
      <c r="AH469" s="39">
        <v>13.7578</v>
      </c>
      <c r="AI469" s="39">
        <f t="shared" si="71"/>
        <v>1389.5378000000001</v>
      </c>
      <c r="AJ469" s="38"/>
      <c r="AK469" s="39" t="s">
        <v>95</v>
      </c>
      <c r="AL469" s="39">
        <v>101</v>
      </c>
      <c r="AM469" s="39">
        <v>30</v>
      </c>
      <c r="AN469" s="39">
        <f t="shared" si="72"/>
        <v>3030</v>
      </c>
      <c r="AO469" s="39"/>
      <c r="AP469" s="39"/>
      <c r="AQ469" s="39">
        <f t="shared" si="73"/>
        <v>0</v>
      </c>
      <c r="AR469" s="39">
        <f t="shared" si="74"/>
        <v>3030</v>
      </c>
      <c r="AS469" s="38"/>
      <c r="AT469" s="39" t="s">
        <v>577</v>
      </c>
      <c r="AU469" s="40">
        <v>45082</v>
      </c>
      <c r="AV469" s="39">
        <f t="shared" si="75"/>
        <v>30</v>
      </c>
      <c r="AW469" s="39">
        <f t="shared" si="76"/>
        <v>3030</v>
      </c>
      <c r="AX469" s="38"/>
      <c r="AY469" s="39" t="s">
        <v>1284</v>
      </c>
      <c r="AZ469" s="40">
        <v>45250</v>
      </c>
      <c r="BA469" s="39">
        <f t="shared" si="77"/>
        <v>30</v>
      </c>
      <c r="BB469" s="39">
        <f t="shared" si="78"/>
        <v>101</v>
      </c>
      <c r="BC469" s="39">
        <f t="shared" si="79"/>
        <v>3030</v>
      </c>
      <c r="BD469" s="38"/>
      <c r="BE469" s="39" t="s">
        <v>334</v>
      </c>
      <c r="BF469" s="38" t="s">
        <v>1823</v>
      </c>
      <c r="BG469" s="39" t="s">
        <v>99</v>
      </c>
      <c r="BH469" s="38" t="s">
        <v>1003</v>
      </c>
      <c r="BI469" s="38" t="s">
        <v>100</v>
      </c>
      <c r="BJ469" s="38" t="s">
        <v>101</v>
      </c>
    </row>
    <row r="470" spans="1:62" s="25" customFormat="1" ht="12.75" customHeight="1">
      <c r="A470" s="39">
        <f t="shared" si="80"/>
        <v>468</v>
      </c>
      <c r="B470" s="38" t="s">
        <v>1825</v>
      </c>
      <c r="C470" s="38" t="s">
        <v>1305</v>
      </c>
      <c r="D470" s="39" t="s">
        <v>1295</v>
      </c>
      <c r="E470" s="38" t="s">
        <v>1826</v>
      </c>
      <c r="F470" s="39" t="s">
        <v>1306</v>
      </c>
      <c r="G470" s="39" t="s">
        <v>86</v>
      </c>
      <c r="H470" s="39" t="s">
        <v>1283</v>
      </c>
      <c r="I470" s="39" t="s">
        <v>88</v>
      </c>
      <c r="J470" s="39" t="s">
        <v>89</v>
      </c>
      <c r="K470" s="39" t="s">
        <v>90</v>
      </c>
      <c r="L470" s="39" t="s">
        <v>1279</v>
      </c>
      <c r="M470" s="39" t="s">
        <v>1279</v>
      </c>
      <c r="N470" s="37">
        <v>45198</v>
      </c>
      <c r="O470" s="57">
        <v>86</v>
      </c>
      <c r="P470" s="37">
        <v>45199</v>
      </c>
      <c r="Q470" s="37">
        <v>45233</v>
      </c>
      <c r="R470" s="37">
        <v>45199</v>
      </c>
      <c r="S470" s="39"/>
      <c r="T470" s="38"/>
      <c r="U470" s="39" t="s">
        <v>91</v>
      </c>
      <c r="V470" s="39" t="s">
        <v>121</v>
      </c>
      <c r="W470" s="38">
        <v>86</v>
      </c>
      <c r="X470" s="39">
        <v>86</v>
      </c>
      <c r="Y470" s="38"/>
      <c r="Z470" s="39" t="s">
        <v>93</v>
      </c>
      <c r="AA470" s="39">
        <v>200000</v>
      </c>
      <c r="AB470" s="40">
        <v>44918</v>
      </c>
      <c r="AC470" s="39">
        <v>25.5</v>
      </c>
      <c r="AD470" s="38"/>
      <c r="AE470" s="39">
        <v>86</v>
      </c>
      <c r="AF470" s="39" t="s">
        <v>94</v>
      </c>
      <c r="AG470" s="39" t="s">
        <v>121</v>
      </c>
      <c r="AH470" s="39">
        <v>13.7578</v>
      </c>
      <c r="AI470" s="39">
        <f t="shared" si="71"/>
        <v>1183.1707999999999</v>
      </c>
      <c r="AJ470" s="38"/>
      <c r="AK470" s="39" t="s">
        <v>95</v>
      </c>
      <c r="AL470" s="39">
        <v>86</v>
      </c>
      <c r="AM470" s="39">
        <v>30</v>
      </c>
      <c r="AN470" s="39">
        <f t="shared" si="72"/>
        <v>2580</v>
      </c>
      <c r="AO470" s="39"/>
      <c r="AP470" s="39"/>
      <c r="AQ470" s="39">
        <f t="shared" si="73"/>
        <v>0</v>
      </c>
      <c r="AR470" s="39">
        <f t="shared" si="74"/>
        <v>2580</v>
      </c>
      <c r="AS470" s="38"/>
      <c r="AT470" s="39" t="s">
        <v>577</v>
      </c>
      <c r="AU470" s="40">
        <v>45082</v>
      </c>
      <c r="AV470" s="39">
        <f t="shared" si="75"/>
        <v>30</v>
      </c>
      <c r="AW470" s="39">
        <f t="shared" si="76"/>
        <v>2580</v>
      </c>
      <c r="AX470" s="38"/>
      <c r="AY470" s="39" t="s">
        <v>1284</v>
      </c>
      <c r="AZ470" s="40">
        <v>45250</v>
      </c>
      <c r="BA470" s="39">
        <f t="shared" si="77"/>
        <v>30</v>
      </c>
      <c r="BB470" s="39">
        <f t="shared" si="78"/>
        <v>86</v>
      </c>
      <c r="BC470" s="39">
        <f t="shared" si="79"/>
        <v>2580</v>
      </c>
      <c r="BD470" s="38"/>
      <c r="BE470" s="39" t="s">
        <v>338</v>
      </c>
      <c r="BF470" s="38" t="s">
        <v>1825</v>
      </c>
      <c r="BG470" s="39" t="s">
        <v>99</v>
      </c>
      <c r="BH470" s="38" t="s">
        <v>1003</v>
      </c>
      <c r="BI470" s="38" t="s">
        <v>100</v>
      </c>
      <c r="BJ470" s="38" t="s">
        <v>101</v>
      </c>
    </row>
    <row r="471" spans="1:62" s="25" customFormat="1" ht="12.75" customHeight="1">
      <c r="A471" s="39">
        <f t="shared" si="80"/>
        <v>469</v>
      </c>
      <c r="B471" s="38" t="s">
        <v>1827</v>
      </c>
      <c r="C471" s="38" t="s">
        <v>1279</v>
      </c>
      <c r="D471" s="39"/>
      <c r="E471" s="38" t="s">
        <v>1828</v>
      </c>
      <c r="F471" s="39" t="s">
        <v>1829</v>
      </c>
      <c r="G471" s="39" t="s">
        <v>86</v>
      </c>
      <c r="H471" s="39" t="s">
        <v>1283</v>
      </c>
      <c r="I471" s="39" t="s">
        <v>88</v>
      </c>
      <c r="J471" s="39" t="s">
        <v>89</v>
      </c>
      <c r="K471" s="39" t="s">
        <v>90</v>
      </c>
      <c r="L471" s="39" t="s">
        <v>1279</v>
      </c>
      <c r="M471" s="39" t="s">
        <v>1279</v>
      </c>
      <c r="N471" s="37">
        <v>45198</v>
      </c>
      <c r="O471" s="57">
        <v>243</v>
      </c>
      <c r="P471" s="37">
        <v>45199</v>
      </c>
      <c r="Q471" s="37">
        <v>45233</v>
      </c>
      <c r="R471" s="37">
        <v>45199</v>
      </c>
      <c r="S471" s="39"/>
      <c r="T471" s="38"/>
      <c r="U471" s="39" t="s">
        <v>91</v>
      </c>
      <c r="V471" s="39" t="s">
        <v>121</v>
      </c>
      <c r="W471" s="38">
        <v>243</v>
      </c>
      <c r="X471" s="39">
        <v>243</v>
      </c>
      <c r="Y471" s="38"/>
      <c r="Z471" s="39" t="s">
        <v>93</v>
      </c>
      <c r="AA471" s="39">
        <v>200000</v>
      </c>
      <c r="AB471" s="40">
        <v>44918</v>
      </c>
      <c r="AC471" s="39">
        <v>25.5</v>
      </c>
      <c r="AD471" s="38"/>
      <c r="AE471" s="39">
        <v>243</v>
      </c>
      <c r="AF471" s="39" t="s">
        <v>94</v>
      </c>
      <c r="AG471" s="39" t="s">
        <v>121</v>
      </c>
      <c r="AH471" s="39">
        <v>13.7578</v>
      </c>
      <c r="AI471" s="39">
        <f t="shared" si="71"/>
        <v>3343.1453999999999</v>
      </c>
      <c r="AJ471" s="38"/>
      <c r="AK471" s="39" t="s">
        <v>95</v>
      </c>
      <c r="AL471" s="39">
        <v>243</v>
      </c>
      <c r="AM471" s="39">
        <v>30</v>
      </c>
      <c r="AN471" s="39">
        <f t="shared" si="72"/>
        <v>7290</v>
      </c>
      <c r="AO471" s="39"/>
      <c r="AP471" s="39"/>
      <c r="AQ471" s="39">
        <f t="shared" si="73"/>
        <v>0</v>
      </c>
      <c r="AR471" s="39">
        <f t="shared" si="74"/>
        <v>7290</v>
      </c>
      <c r="AS471" s="38"/>
      <c r="AT471" s="39" t="s">
        <v>577</v>
      </c>
      <c r="AU471" s="40">
        <v>45082</v>
      </c>
      <c r="AV471" s="39">
        <f t="shared" si="75"/>
        <v>30</v>
      </c>
      <c r="AW471" s="39">
        <f t="shared" si="76"/>
        <v>7290</v>
      </c>
      <c r="AX471" s="38"/>
      <c r="AY471" s="39" t="s">
        <v>1284</v>
      </c>
      <c r="AZ471" s="40">
        <v>45250</v>
      </c>
      <c r="BA471" s="39">
        <f t="shared" si="77"/>
        <v>30</v>
      </c>
      <c r="BB471" s="39">
        <f t="shared" si="78"/>
        <v>243</v>
      </c>
      <c r="BC471" s="39">
        <f t="shared" si="79"/>
        <v>7290</v>
      </c>
      <c r="BD471" s="38"/>
      <c r="BE471" s="39" t="s">
        <v>342</v>
      </c>
      <c r="BF471" s="38" t="s">
        <v>1827</v>
      </c>
      <c r="BG471" s="39" t="s">
        <v>99</v>
      </c>
      <c r="BH471" s="38" t="s">
        <v>1003</v>
      </c>
      <c r="BI471" s="38" t="s">
        <v>100</v>
      </c>
      <c r="BJ471" s="38" t="s">
        <v>101</v>
      </c>
    </row>
    <row r="472" spans="1:62" s="25" customFormat="1" ht="12.75" customHeight="1">
      <c r="A472" s="39">
        <f t="shared" si="80"/>
        <v>470</v>
      </c>
      <c r="B472" s="38" t="s">
        <v>1830</v>
      </c>
      <c r="C472" s="38" t="s">
        <v>1279</v>
      </c>
      <c r="D472" s="39"/>
      <c r="E472" s="38" t="s">
        <v>1831</v>
      </c>
      <c r="F472" s="39" t="s">
        <v>1832</v>
      </c>
      <c r="G472" s="39" t="s">
        <v>86</v>
      </c>
      <c r="H472" s="39" t="s">
        <v>1283</v>
      </c>
      <c r="I472" s="39" t="s">
        <v>88</v>
      </c>
      <c r="J472" s="39" t="s">
        <v>89</v>
      </c>
      <c r="K472" s="39" t="s">
        <v>90</v>
      </c>
      <c r="L472" s="39" t="s">
        <v>1279</v>
      </c>
      <c r="M472" s="39" t="s">
        <v>1279</v>
      </c>
      <c r="N472" s="37">
        <v>45198</v>
      </c>
      <c r="O472" s="57">
        <v>782</v>
      </c>
      <c r="P472" s="37">
        <v>45199</v>
      </c>
      <c r="Q472" s="37">
        <v>45233</v>
      </c>
      <c r="R472" s="37">
        <v>45199</v>
      </c>
      <c r="S472" s="39"/>
      <c r="T472" s="38"/>
      <c r="U472" s="39" t="s">
        <v>91</v>
      </c>
      <c r="V472" s="39" t="s">
        <v>121</v>
      </c>
      <c r="W472" s="38">
        <v>782</v>
      </c>
      <c r="X472" s="39">
        <v>782</v>
      </c>
      <c r="Y472" s="38"/>
      <c r="Z472" s="39" t="s">
        <v>93</v>
      </c>
      <c r="AA472" s="39">
        <v>200000</v>
      </c>
      <c r="AB472" s="40">
        <v>44918</v>
      </c>
      <c r="AC472" s="39">
        <v>25.5</v>
      </c>
      <c r="AD472" s="38"/>
      <c r="AE472" s="39">
        <v>782</v>
      </c>
      <c r="AF472" s="39" t="s">
        <v>94</v>
      </c>
      <c r="AG472" s="39" t="s">
        <v>121</v>
      </c>
      <c r="AH472" s="39">
        <v>13.7578</v>
      </c>
      <c r="AI472" s="39">
        <f t="shared" si="71"/>
        <v>10758.5996</v>
      </c>
      <c r="AJ472" s="38"/>
      <c r="AK472" s="39" t="s">
        <v>95</v>
      </c>
      <c r="AL472" s="39">
        <v>782</v>
      </c>
      <c r="AM472" s="39">
        <v>30</v>
      </c>
      <c r="AN472" s="39">
        <f t="shared" si="72"/>
        <v>23460</v>
      </c>
      <c r="AO472" s="39"/>
      <c r="AP472" s="39"/>
      <c r="AQ472" s="39">
        <f t="shared" si="73"/>
        <v>0</v>
      </c>
      <c r="AR472" s="39">
        <f t="shared" si="74"/>
        <v>23460</v>
      </c>
      <c r="AS472" s="38"/>
      <c r="AT472" s="39" t="s">
        <v>577</v>
      </c>
      <c r="AU472" s="40">
        <v>45082</v>
      </c>
      <c r="AV472" s="39">
        <f t="shared" si="75"/>
        <v>30</v>
      </c>
      <c r="AW472" s="39">
        <f t="shared" si="76"/>
        <v>23460</v>
      </c>
      <c r="AX472" s="38"/>
      <c r="AY472" s="39" t="s">
        <v>1284</v>
      </c>
      <c r="AZ472" s="40">
        <v>45250</v>
      </c>
      <c r="BA472" s="39">
        <f t="shared" si="77"/>
        <v>30</v>
      </c>
      <c r="BB472" s="39">
        <f t="shared" si="78"/>
        <v>782</v>
      </c>
      <c r="BC472" s="39">
        <f t="shared" si="79"/>
        <v>23460</v>
      </c>
      <c r="BD472" s="38"/>
      <c r="BE472" s="39" t="s">
        <v>346</v>
      </c>
      <c r="BF472" s="38" t="s">
        <v>1830</v>
      </c>
      <c r="BG472" s="39" t="s">
        <v>99</v>
      </c>
      <c r="BH472" s="38" t="s">
        <v>1003</v>
      </c>
      <c r="BI472" s="38" t="s">
        <v>100</v>
      </c>
      <c r="BJ472" s="38" t="s">
        <v>101</v>
      </c>
    </row>
    <row r="473" spans="1:62" s="25" customFormat="1" ht="12.75" customHeight="1">
      <c r="A473" s="39">
        <f t="shared" si="80"/>
        <v>471</v>
      </c>
      <c r="B473" s="38" t="s">
        <v>1833</v>
      </c>
      <c r="C473" s="38" t="s">
        <v>1279</v>
      </c>
      <c r="D473" s="39"/>
      <c r="E473" s="38" t="s">
        <v>1834</v>
      </c>
      <c r="F473" s="39" t="s">
        <v>1835</v>
      </c>
      <c r="G473" s="39" t="s">
        <v>86</v>
      </c>
      <c r="H473" s="39" t="s">
        <v>1283</v>
      </c>
      <c r="I473" s="39" t="s">
        <v>88</v>
      </c>
      <c r="J473" s="39" t="s">
        <v>89</v>
      </c>
      <c r="K473" s="39" t="s">
        <v>90</v>
      </c>
      <c r="L473" s="39" t="s">
        <v>1279</v>
      </c>
      <c r="M473" s="39" t="s">
        <v>1279</v>
      </c>
      <c r="N473" s="37">
        <v>45198</v>
      </c>
      <c r="O473" s="57">
        <v>500</v>
      </c>
      <c r="P473" s="37">
        <v>45199</v>
      </c>
      <c r="Q473" s="37">
        <v>45233</v>
      </c>
      <c r="R473" s="37">
        <v>45199</v>
      </c>
      <c r="S473" s="39"/>
      <c r="T473" s="38"/>
      <c r="U473" s="39" t="s">
        <v>91</v>
      </c>
      <c r="V473" s="39" t="s">
        <v>121</v>
      </c>
      <c r="W473" s="38">
        <v>500</v>
      </c>
      <c r="X473" s="39">
        <v>500</v>
      </c>
      <c r="Y473" s="38"/>
      <c r="Z473" s="39" t="s">
        <v>93</v>
      </c>
      <c r="AA473" s="39">
        <v>200000</v>
      </c>
      <c r="AB473" s="40">
        <v>44918</v>
      </c>
      <c r="AC473" s="39">
        <v>25.5</v>
      </c>
      <c r="AD473" s="38"/>
      <c r="AE473" s="39">
        <v>500</v>
      </c>
      <c r="AF473" s="39" t="s">
        <v>94</v>
      </c>
      <c r="AG473" s="39" t="s">
        <v>121</v>
      </c>
      <c r="AH473" s="39">
        <v>13.7578</v>
      </c>
      <c r="AI473" s="39">
        <f t="shared" si="71"/>
        <v>6878.9</v>
      </c>
      <c r="AJ473" s="38"/>
      <c r="AK473" s="39" t="s">
        <v>95</v>
      </c>
      <c r="AL473" s="39">
        <v>500</v>
      </c>
      <c r="AM473" s="39">
        <v>30</v>
      </c>
      <c r="AN473" s="39">
        <f t="shared" si="72"/>
        <v>15000</v>
      </c>
      <c r="AO473" s="39"/>
      <c r="AP473" s="39"/>
      <c r="AQ473" s="39">
        <f t="shared" si="73"/>
        <v>0</v>
      </c>
      <c r="AR473" s="39">
        <f t="shared" si="74"/>
        <v>15000</v>
      </c>
      <c r="AS473" s="38"/>
      <c r="AT473" s="39" t="s">
        <v>577</v>
      </c>
      <c r="AU473" s="40">
        <v>45082</v>
      </c>
      <c r="AV473" s="39">
        <f t="shared" si="75"/>
        <v>30</v>
      </c>
      <c r="AW473" s="39">
        <f t="shared" si="76"/>
        <v>15000</v>
      </c>
      <c r="AX473" s="38"/>
      <c r="AY473" s="39" t="s">
        <v>1284</v>
      </c>
      <c r="AZ473" s="40">
        <v>45250</v>
      </c>
      <c r="BA473" s="39">
        <f t="shared" si="77"/>
        <v>30</v>
      </c>
      <c r="BB473" s="39">
        <f t="shared" si="78"/>
        <v>500</v>
      </c>
      <c r="BC473" s="39">
        <f t="shared" si="79"/>
        <v>15000</v>
      </c>
      <c r="BD473" s="38"/>
      <c r="BE473" s="39" t="s">
        <v>349</v>
      </c>
      <c r="BF473" s="38" t="s">
        <v>1833</v>
      </c>
      <c r="BG473" s="39" t="s">
        <v>99</v>
      </c>
      <c r="BH473" s="38" t="s">
        <v>1003</v>
      </c>
      <c r="BI473" s="38" t="s">
        <v>100</v>
      </c>
      <c r="BJ473" s="38" t="s">
        <v>101</v>
      </c>
    </row>
    <row r="474" spans="1:62" s="25" customFormat="1" ht="12.75" customHeight="1">
      <c r="A474" s="39">
        <f t="shared" si="80"/>
        <v>472</v>
      </c>
      <c r="B474" s="38" t="s">
        <v>1836</v>
      </c>
      <c r="C474" s="38" t="s">
        <v>1837</v>
      </c>
      <c r="D474" s="39" t="s">
        <v>1838</v>
      </c>
      <c r="E474" s="38" t="s">
        <v>1839</v>
      </c>
      <c r="F474" s="39" t="s">
        <v>1832</v>
      </c>
      <c r="G474" s="39" t="s">
        <v>86</v>
      </c>
      <c r="H474" s="39" t="s">
        <v>1283</v>
      </c>
      <c r="I474" s="39" t="s">
        <v>88</v>
      </c>
      <c r="J474" s="39" t="s">
        <v>89</v>
      </c>
      <c r="K474" s="39" t="s">
        <v>90</v>
      </c>
      <c r="L474" s="39" t="s">
        <v>1279</v>
      </c>
      <c r="M474" s="39" t="s">
        <v>1279</v>
      </c>
      <c r="N474" s="37">
        <v>45198</v>
      </c>
      <c r="O474" s="57">
        <v>317</v>
      </c>
      <c r="P474" s="37">
        <v>45199</v>
      </c>
      <c r="Q474" s="37">
        <v>45233</v>
      </c>
      <c r="R474" s="37">
        <v>45199</v>
      </c>
      <c r="S474" s="39"/>
      <c r="T474" s="38"/>
      <c r="U474" s="39" t="s">
        <v>91</v>
      </c>
      <c r="V474" s="39" t="s">
        <v>121</v>
      </c>
      <c r="W474" s="38">
        <v>317</v>
      </c>
      <c r="X474" s="39">
        <v>317</v>
      </c>
      <c r="Y474" s="38"/>
      <c r="Z474" s="39" t="s">
        <v>93</v>
      </c>
      <c r="AA474" s="39">
        <v>200000</v>
      </c>
      <c r="AB474" s="40">
        <v>44918</v>
      </c>
      <c r="AC474" s="39">
        <v>25.5</v>
      </c>
      <c r="AD474" s="38"/>
      <c r="AE474" s="39">
        <v>317</v>
      </c>
      <c r="AF474" s="39" t="s">
        <v>94</v>
      </c>
      <c r="AG474" s="39" t="s">
        <v>121</v>
      </c>
      <c r="AH474" s="39">
        <v>13.7578</v>
      </c>
      <c r="AI474" s="39">
        <f t="shared" si="71"/>
        <v>4361.2226000000001</v>
      </c>
      <c r="AJ474" s="38"/>
      <c r="AK474" s="39" t="s">
        <v>95</v>
      </c>
      <c r="AL474" s="39">
        <v>317</v>
      </c>
      <c r="AM474" s="39">
        <v>30</v>
      </c>
      <c r="AN474" s="39">
        <f t="shared" si="72"/>
        <v>9510</v>
      </c>
      <c r="AO474" s="39"/>
      <c r="AP474" s="39"/>
      <c r="AQ474" s="39">
        <f t="shared" si="73"/>
        <v>0</v>
      </c>
      <c r="AR474" s="39">
        <f t="shared" si="74"/>
        <v>9510</v>
      </c>
      <c r="AS474" s="38"/>
      <c r="AT474" s="39" t="s">
        <v>577</v>
      </c>
      <c r="AU474" s="40">
        <v>45082</v>
      </c>
      <c r="AV474" s="39">
        <f t="shared" si="75"/>
        <v>30</v>
      </c>
      <c r="AW474" s="39">
        <f t="shared" si="76"/>
        <v>9510</v>
      </c>
      <c r="AX474" s="38"/>
      <c r="AY474" s="39" t="s">
        <v>1284</v>
      </c>
      <c r="AZ474" s="40">
        <v>45250</v>
      </c>
      <c r="BA474" s="39">
        <f t="shared" si="77"/>
        <v>30</v>
      </c>
      <c r="BB474" s="39">
        <f t="shared" si="78"/>
        <v>317</v>
      </c>
      <c r="BC474" s="39">
        <f t="shared" si="79"/>
        <v>9510</v>
      </c>
      <c r="BD474" s="38"/>
      <c r="BE474" s="39" t="s">
        <v>353</v>
      </c>
      <c r="BF474" s="38" t="s">
        <v>1836</v>
      </c>
      <c r="BG474" s="39" t="s">
        <v>99</v>
      </c>
      <c r="BH474" s="38" t="s">
        <v>1003</v>
      </c>
      <c r="BI474" s="38" t="s">
        <v>100</v>
      </c>
      <c r="BJ474" s="38" t="s">
        <v>101</v>
      </c>
    </row>
    <row r="475" spans="1:62" s="25" customFormat="1" ht="12.75" customHeight="1">
      <c r="A475" s="39">
        <f t="shared" si="80"/>
        <v>473</v>
      </c>
      <c r="B475" s="38" t="s">
        <v>1840</v>
      </c>
      <c r="C475" s="38" t="s">
        <v>1837</v>
      </c>
      <c r="D475" s="39" t="s">
        <v>1838</v>
      </c>
      <c r="E475" s="38" t="s">
        <v>1841</v>
      </c>
      <c r="F475" s="39" t="s">
        <v>1835</v>
      </c>
      <c r="G475" s="39" t="s">
        <v>86</v>
      </c>
      <c r="H475" s="39" t="s">
        <v>1283</v>
      </c>
      <c r="I475" s="39" t="s">
        <v>88</v>
      </c>
      <c r="J475" s="39" t="s">
        <v>89</v>
      </c>
      <c r="K475" s="39" t="s">
        <v>90</v>
      </c>
      <c r="L475" s="39" t="s">
        <v>1279</v>
      </c>
      <c r="M475" s="39" t="s">
        <v>1279</v>
      </c>
      <c r="N475" s="37">
        <v>45198</v>
      </c>
      <c r="O475" s="57">
        <v>127</v>
      </c>
      <c r="P475" s="37">
        <v>45199</v>
      </c>
      <c r="Q475" s="37">
        <v>45233</v>
      </c>
      <c r="R475" s="37">
        <v>45199</v>
      </c>
      <c r="S475" s="39"/>
      <c r="T475" s="38"/>
      <c r="U475" s="39" t="s">
        <v>91</v>
      </c>
      <c r="V475" s="39" t="s">
        <v>121</v>
      </c>
      <c r="W475" s="38">
        <v>127</v>
      </c>
      <c r="X475" s="39">
        <v>127</v>
      </c>
      <c r="Y475" s="38"/>
      <c r="Z475" s="39" t="s">
        <v>93</v>
      </c>
      <c r="AA475" s="39">
        <v>200000</v>
      </c>
      <c r="AB475" s="40">
        <v>44918</v>
      </c>
      <c r="AC475" s="39">
        <v>25.5</v>
      </c>
      <c r="AD475" s="38"/>
      <c r="AE475" s="39">
        <v>127</v>
      </c>
      <c r="AF475" s="39" t="s">
        <v>94</v>
      </c>
      <c r="AG475" s="39" t="s">
        <v>121</v>
      </c>
      <c r="AH475" s="39">
        <v>13.7578</v>
      </c>
      <c r="AI475" s="39">
        <f t="shared" si="71"/>
        <v>1747.2405999999999</v>
      </c>
      <c r="AJ475" s="38"/>
      <c r="AK475" s="39" t="s">
        <v>95</v>
      </c>
      <c r="AL475" s="39">
        <v>127</v>
      </c>
      <c r="AM475" s="39">
        <v>30</v>
      </c>
      <c r="AN475" s="39">
        <f t="shared" si="72"/>
        <v>3810</v>
      </c>
      <c r="AO475" s="39"/>
      <c r="AP475" s="39"/>
      <c r="AQ475" s="39">
        <f t="shared" si="73"/>
        <v>0</v>
      </c>
      <c r="AR475" s="39">
        <f t="shared" si="74"/>
        <v>3810</v>
      </c>
      <c r="AS475" s="38"/>
      <c r="AT475" s="39" t="s">
        <v>577</v>
      </c>
      <c r="AU475" s="40">
        <v>45082</v>
      </c>
      <c r="AV475" s="39">
        <f t="shared" si="75"/>
        <v>30</v>
      </c>
      <c r="AW475" s="39">
        <f t="shared" si="76"/>
        <v>3810</v>
      </c>
      <c r="AX475" s="38"/>
      <c r="AY475" s="39" t="s">
        <v>1284</v>
      </c>
      <c r="AZ475" s="40">
        <v>45250</v>
      </c>
      <c r="BA475" s="39">
        <f t="shared" si="77"/>
        <v>30</v>
      </c>
      <c r="BB475" s="39">
        <f t="shared" si="78"/>
        <v>127</v>
      </c>
      <c r="BC475" s="39">
        <f t="shared" si="79"/>
        <v>3810</v>
      </c>
      <c r="BD475" s="38"/>
      <c r="BE475" s="39" t="s">
        <v>357</v>
      </c>
      <c r="BF475" s="38" t="s">
        <v>1840</v>
      </c>
      <c r="BG475" s="39" t="s">
        <v>99</v>
      </c>
      <c r="BH475" s="38" t="s">
        <v>1003</v>
      </c>
      <c r="BI475" s="38" t="s">
        <v>100</v>
      </c>
      <c r="BJ475" s="38" t="s">
        <v>101</v>
      </c>
    </row>
    <row r="476" spans="1:62" s="25" customFormat="1" ht="12.75" customHeight="1">
      <c r="A476" s="39">
        <f t="shared" si="80"/>
        <v>474</v>
      </c>
      <c r="B476" s="38" t="s">
        <v>1842</v>
      </c>
      <c r="C476" s="38" t="s">
        <v>1291</v>
      </c>
      <c r="D476" s="39" t="s">
        <v>1391</v>
      </c>
      <c r="E476" s="38" t="s">
        <v>1843</v>
      </c>
      <c r="F476" s="39" t="s">
        <v>1292</v>
      </c>
      <c r="G476" s="39" t="s">
        <v>86</v>
      </c>
      <c r="H476" s="39" t="s">
        <v>1283</v>
      </c>
      <c r="I476" s="39" t="s">
        <v>88</v>
      </c>
      <c r="J476" s="39" t="s">
        <v>89</v>
      </c>
      <c r="K476" s="39" t="s">
        <v>90</v>
      </c>
      <c r="L476" s="39" t="s">
        <v>1279</v>
      </c>
      <c r="M476" s="39" t="s">
        <v>1279</v>
      </c>
      <c r="N476" s="37">
        <v>45198</v>
      </c>
      <c r="O476" s="57">
        <v>121</v>
      </c>
      <c r="P476" s="37">
        <v>45199</v>
      </c>
      <c r="Q476" s="37">
        <v>45233</v>
      </c>
      <c r="R476" s="37">
        <v>45199</v>
      </c>
      <c r="S476" s="39"/>
      <c r="T476" s="38"/>
      <c r="U476" s="39" t="s">
        <v>91</v>
      </c>
      <c r="V476" s="39" t="s">
        <v>121</v>
      </c>
      <c r="W476" s="38">
        <v>121</v>
      </c>
      <c r="X476" s="39">
        <v>121</v>
      </c>
      <c r="Y476" s="38"/>
      <c r="Z476" s="39" t="s">
        <v>93</v>
      </c>
      <c r="AA476" s="39">
        <v>200000</v>
      </c>
      <c r="AB476" s="40">
        <v>44918</v>
      </c>
      <c r="AC476" s="39">
        <v>25.5</v>
      </c>
      <c r="AD476" s="38"/>
      <c r="AE476" s="39">
        <v>121</v>
      </c>
      <c r="AF476" s="39" t="s">
        <v>94</v>
      </c>
      <c r="AG476" s="39" t="s">
        <v>121</v>
      </c>
      <c r="AH476" s="39">
        <v>13.7578</v>
      </c>
      <c r="AI476" s="39">
        <f t="shared" si="71"/>
        <v>1664.6938</v>
      </c>
      <c r="AJ476" s="38"/>
      <c r="AK476" s="39" t="s">
        <v>95</v>
      </c>
      <c r="AL476" s="39">
        <v>121</v>
      </c>
      <c r="AM476" s="39">
        <v>30</v>
      </c>
      <c r="AN476" s="39">
        <f t="shared" si="72"/>
        <v>3630</v>
      </c>
      <c r="AO476" s="39"/>
      <c r="AP476" s="39"/>
      <c r="AQ476" s="39">
        <f t="shared" si="73"/>
        <v>0</v>
      </c>
      <c r="AR476" s="39">
        <f t="shared" si="74"/>
        <v>3630</v>
      </c>
      <c r="AS476" s="38"/>
      <c r="AT476" s="39" t="s">
        <v>577</v>
      </c>
      <c r="AU476" s="40">
        <v>45082</v>
      </c>
      <c r="AV476" s="39">
        <f t="shared" si="75"/>
        <v>30</v>
      </c>
      <c r="AW476" s="39">
        <f t="shared" si="76"/>
        <v>3630</v>
      </c>
      <c r="AX476" s="38"/>
      <c r="AY476" s="39" t="s">
        <v>1284</v>
      </c>
      <c r="AZ476" s="40">
        <v>45250</v>
      </c>
      <c r="BA476" s="39">
        <f t="shared" si="77"/>
        <v>30</v>
      </c>
      <c r="BB476" s="39">
        <f t="shared" si="78"/>
        <v>121</v>
      </c>
      <c r="BC476" s="39">
        <f t="shared" si="79"/>
        <v>3630</v>
      </c>
      <c r="BD476" s="38"/>
      <c r="BE476" s="39" t="s">
        <v>363</v>
      </c>
      <c r="BF476" s="38" t="s">
        <v>1842</v>
      </c>
      <c r="BG476" s="39" t="s">
        <v>99</v>
      </c>
      <c r="BH476" s="38" t="s">
        <v>1003</v>
      </c>
      <c r="BI476" s="38" t="s">
        <v>100</v>
      </c>
      <c r="BJ476" s="38" t="s">
        <v>101</v>
      </c>
    </row>
    <row r="477" spans="1:62" s="25" customFormat="1" ht="12.75" customHeight="1">
      <c r="A477" s="39">
        <f t="shared" si="80"/>
        <v>475</v>
      </c>
      <c r="B477" s="38" t="s">
        <v>1844</v>
      </c>
      <c r="C477" s="38" t="s">
        <v>1845</v>
      </c>
      <c r="D477" s="39" t="s">
        <v>1287</v>
      </c>
      <c r="E477" s="38" t="s">
        <v>1846</v>
      </c>
      <c r="F477" s="39" t="s">
        <v>1287</v>
      </c>
      <c r="G477" s="39" t="s">
        <v>86</v>
      </c>
      <c r="H477" s="39" t="s">
        <v>1283</v>
      </c>
      <c r="I477" s="39" t="s">
        <v>88</v>
      </c>
      <c r="J477" s="39" t="s">
        <v>89</v>
      </c>
      <c r="K477" s="39" t="s">
        <v>90</v>
      </c>
      <c r="L477" s="39" t="s">
        <v>1279</v>
      </c>
      <c r="M477" s="39" t="s">
        <v>1279</v>
      </c>
      <c r="N477" s="37">
        <v>45198</v>
      </c>
      <c r="O477" s="57">
        <v>91</v>
      </c>
      <c r="P477" s="37">
        <v>45199</v>
      </c>
      <c r="Q477" s="37">
        <v>45233</v>
      </c>
      <c r="R477" s="37">
        <v>45199</v>
      </c>
      <c r="S477" s="39"/>
      <c r="T477" s="38"/>
      <c r="U477" s="39" t="s">
        <v>91</v>
      </c>
      <c r="V477" s="39" t="s">
        <v>121</v>
      </c>
      <c r="W477" s="38">
        <v>91</v>
      </c>
      <c r="X477" s="39">
        <v>91</v>
      </c>
      <c r="Y477" s="38"/>
      <c r="Z477" s="39" t="s">
        <v>93</v>
      </c>
      <c r="AA477" s="39">
        <v>200000</v>
      </c>
      <c r="AB477" s="40">
        <v>44918</v>
      </c>
      <c r="AC477" s="39">
        <v>25.5</v>
      </c>
      <c r="AD477" s="38"/>
      <c r="AE477" s="39">
        <v>91</v>
      </c>
      <c r="AF477" s="39" t="s">
        <v>94</v>
      </c>
      <c r="AG477" s="39" t="s">
        <v>121</v>
      </c>
      <c r="AH477" s="39">
        <v>13.7578</v>
      </c>
      <c r="AI477" s="39">
        <f t="shared" si="71"/>
        <v>1251.9597999999999</v>
      </c>
      <c r="AJ477" s="38"/>
      <c r="AK477" s="39" t="s">
        <v>95</v>
      </c>
      <c r="AL477" s="39">
        <v>91</v>
      </c>
      <c r="AM477" s="39">
        <v>30</v>
      </c>
      <c r="AN477" s="39">
        <f t="shared" si="72"/>
        <v>2730</v>
      </c>
      <c r="AO477" s="39"/>
      <c r="AP477" s="39"/>
      <c r="AQ477" s="39">
        <f t="shared" si="73"/>
        <v>0</v>
      </c>
      <c r="AR477" s="39">
        <f t="shared" si="74"/>
        <v>2730</v>
      </c>
      <c r="AS477" s="38"/>
      <c r="AT477" s="39" t="s">
        <v>577</v>
      </c>
      <c r="AU477" s="40">
        <v>45082</v>
      </c>
      <c r="AV477" s="39">
        <f t="shared" si="75"/>
        <v>30</v>
      </c>
      <c r="AW477" s="39">
        <f t="shared" si="76"/>
        <v>2730</v>
      </c>
      <c r="AX477" s="38"/>
      <c r="AY477" s="39" t="s">
        <v>1284</v>
      </c>
      <c r="AZ477" s="40">
        <v>45250</v>
      </c>
      <c r="BA477" s="39">
        <f t="shared" si="77"/>
        <v>30</v>
      </c>
      <c r="BB477" s="39">
        <f t="shared" si="78"/>
        <v>91</v>
      </c>
      <c r="BC477" s="39">
        <f t="shared" si="79"/>
        <v>2730</v>
      </c>
      <c r="BD477" s="38"/>
      <c r="BE477" s="39" t="s">
        <v>367</v>
      </c>
      <c r="BF477" s="38" t="s">
        <v>1844</v>
      </c>
      <c r="BG477" s="39" t="s">
        <v>99</v>
      </c>
      <c r="BH477" s="38" t="s">
        <v>1003</v>
      </c>
      <c r="BI477" s="38" t="s">
        <v>100</v>
      </c>
      <c r="BJ477" s="38" t="s">
        <v>101</v>
      </c>
    </row>
    <row r="478" spans="1:62" s="25" customFormat="1" ht="12.75" customHeight="1">
      <c r="A478" s="39">
        <f t="shared" si="80"/>
        <v>476</v>
      </c>
      <c r="B478" s="38" t="s">
        <v>1847</v>
      </c>
      <c r="C478" s="38" t="s">
        <v>1297</v>
      </c>
      <c r="D478" s="39" t="s">
        <v>1415</v>
      </c>
      <c r="E478" s="38" t="s">
        <v>1848</v>
      </c>
      <c r="F478" s="39" t="s">
        <v>1849</v>
      </c>
      <c r="G478" s="39" t="s">
        <v>86</v>
      </c>
      <c r="H478" s="39" t="s">
        <v>1283</v>
      </c>
      <c r="I478" s="39" t="s">
        <v>88</v>
      </c>
      <c r="J478" s="39" t="s">
        <v>89</v>
      </c>
      <c r="K478" s="39" t="s">
        <v>90</v>
      </c>
      <c r="L478" s="39" t="s">
        <v>1279</v>
      </c>
      <c r="M478" s="39" t="s">
        <v>1279</v>
      </c>
      <c r="N478" s="37">
        <v>45198</v>
      </c>
      <c r="O478" s="57">
        <v>79</v>
      </c>
      <c r="P478" s="37">
        <v>45199</v>
      </c>
      <c r="Q478" s="37">
        <v>45233</v>
      </c>
      <c r="R478" s="37">
        <v>45199</v>
      </c>
      <c r="S478" s="39"/>
      <c r="T478" s="38"/>
      <c r="U478" s="39" t="s">
        <v>91</v>
      </c>
      <c r="V478" s="39" t="s">
        <v>121</v>
      </c>
      <c r="W478" s="38">
        <v>79</v>
      </c>
      <c r="X478" s="39">
        <v>79</v>
      </c>
      <c r="Y478" s="38"/>
      <c r="Z478" s="39" t="s">
        <v>93</v>
      </c>
      <c r="AA478" s="39">
        <v>200000</v>
      </c>
      <c r="AB478" s="40">
        <v>44918</v>
      </c>
      <c r="AC478" s="39">
        <v>25.5</v>
      </c>
      <c r="AD478" s="38"/>
      <c r="AE478" s="39">
        <v>79</v>
      </c>
      <c r="AF478" s="39" t="s">
        <v>94</v>
      </c>
      <c r="AG478" s="39" t="s">
        <v>121</v>
      </c>
      <c r="AH478" s="39">
        <v>13.7578</v>
      </c>
      <c r="AI478" s="39">
        <f t="shared" si="71"/>
        <v>1086.8661999999999</v>
      </c>
      <c r="AJ478" s="38"/>
      <c r="AK478" s="39" t="s">
        <v>95</v>
      </c>
      <c r="AL478" s="39">
        <v>79</v>
      </c>
      <c r="AM478" s="39">
        <v>30</v>
      </c>
      <c r="AN478" s="39">
        <f t="shared" si="72"/>
        <v>2370</v>
      </c>
      <c r="AO478" s="39"/>
      <c r="AP478" s="39"/>
      <c r="AQ478" s="39">
        <f t="shared" si="73"/>
        <v>0</v>
      </c>
      <c r="AR478" s="39">
        <f t="shared" si="74"/>
        <v>2370</v>
      </c>
      <c r="AS478" s="38"/>
      <c r="AT478" s="39" t="s">
        <v>577</v>
      </c>
      <c r="AU478" s="40">
        <v>45082</v>
      </c>
      <c r="AV478" s="39">
        <f t="shared" si="75"/>
        <v>30</v>
      </c>
      <c r="AW478" s="39">
        <f t="shared" si="76"/>
        <v>2370</v>
      </c>
      <c r="AX478" s="38"/>
      <c r="AY478" s="39" t="s">
        <v>1284</v>
      </c>
      <c r="AZ478" s="40">
        <v>45250</v>
      </c>
      <c r="BA478" s="39">
        <f t="shared" si="77"/>
        <v>30</v>
      </c>
      <c r="BB478" s="39">
        <f t="shared" si="78"/>
        <v>79</v>
      </c>
      <c r="BC478" s="39">
        <f t="shared" si="79"/>
        <v>2370</v>
      </c>
      <c r="BD478" s="38"/>
      <c r="BE478" s="39" t="s">
        <v>371</v>
      </c>
      <c r="BF478" s="38" t="s">
        <v>1847</v>
      </c>
      <c r="BG478" s="39" t="s">
        <v>99</v>
      </c>
      <c r="BH478" s="38" t="s">
        <v>1003</v>
      </c>
      <c r="BI478" s="38" t="s">
        <v>100</v>
      </c>
      <c r="BJ478" s="38" t="s">
        <v>101</v>
      </c>
    </row>
    <row r="479" spans="1:62" s="25" customFormat="1" ht="12.75" customHeight="1">
      <c r="A479" s="39">
        <f t="shared" si="80"/>
        <v>477</v>
      </c>
      <c r="B479" s="38" t="s">
        <v>1847</v>
      </c>
      <c r="C479" s="38" t="s">
        <v>1297</v>
      </c>
      <c r="D479" s="39" t="s">
        <v>1415</v>
      </c>
      <c r="E479" s="38" t="s">
        <v>1848</v>
      </c>
      <c r="F479" s="39" t="s">
        <v>1849</v>
      </c>
      <c r="G479" s="39" t="s">
        <v>86</v>
      </c>
      <c r="H479" s="39" t="s">
        <v>1283</v>
      </c>
      <c r="I479" s="39" t="s">
        <v>88</v>
      </c>
      <c r="J479" s="39" t="s">
        <v>89</v>
      </c>
      <c r="K479" s="39" t="s">
        <v>90</v>
      </c>
      <c r="L479" s="39" t="s">
        <v>1279</v>
      </c>
      <c r="M479" s="39" t="s">
        <v>1279</v>
      </c>
      <c r="N479" s="37">
        <v>45227</v>
      </c>
      <c r="O479" s="57">
        <v>138</v>
      </c>
      <c r="P479" s="37">
        <v>45230</v>
      </c>
      <c r="Q479" s="37">
        <v>45233</v>
      </c>
      <c r="R479" s="37">
        <v>45230</v>
      </c>
      <c r="S479" s="39"/>
      <c r="T479" s="38"/>
      <c r="U479" s="39" t="s">
        <v>91</v>
      </c>
      <c r="V479" s="39" t="s">
        <v>121</v>
      </c>
      <c r="W479" s="38">
        <v>138</v>
      </c>
      <c r="X479" s="39">
        <v>138</v>
      </c>
      <c r="Y479" s="38"/>
      <c r="Z479" s="39" t="s">
        <v>93</v>
      </c>
      <c r="AA479" s="39">
        <v>200000</v>
      </c>
      <c r="AB479" s="40">
        <v>44918</v>
      </c>
      <c r="AC479" s="39">
        <v>25.5</v>
      </c>
      <c r="AD479" s="38"/>
      <c r="AE479" s="39">
        <v>138</v>
      </c>
      <c r="AF479" s="39" t="s">
        <v>94</v>
      </c>
      <c r="AG479" s="39" t="s">
        <v>121</v>
      </c>
      <c r="AH479" s="39">
        <v>12.69477</v>
      </c>
      <c r="AI479" s="39">
        <f t="shared" si="71"/>
        <v>1751.87826</v>
      </c>
      <c r="AJ479" s="38"/>
      <c r="AK479" s="39" t="s">
        <v>95</v>
      </c>
      <c r="AL479" s="39">
        <v>138</v>
      </c>
      <c r="AM479" s="39">
        <v>30</v>
      </c>
      <c r="AN479" s="39">
        <f t="shared" si="72"/>
        <v>4140</v>
      </c>
      <c r="AO479" s="39"/>
      <c r="AP479" s="39"/>
      <c r="AQ479" s="39">
        <f t="shared" si="73"/>
        <v>0</v>
      </c>
      <c r="AR479" s="39">
        <f t="shared" si="74"/>
        <v>4140</v>
      </c>
      <c r="AS479" s="38"/>
      <c r="AT479" s="39" t="s">
        <v>577</v>
      </c>
      <c r="AU479" s="40">
        <v>45082</v>
      </c>
      <c r="AV479" s="39">
        <f t="shared" si="75"/>
        <v>30</v>
      </c>
      <c r="AW479" s="39">
        <f t="shared" si="76"/>
        <v>4140</v>
      </c>
      <c r="AX479" s="38"/>
      <c r="AY479" s="39" t="s">
        <v>1284</v>
      </c>
      <c r="AZ479" s="40">
        <v>45250</v>
      </c>
      <c r="BA479" s="39">
        <f t="shared" si="77"/>
        <v>30</v>
      </c>
      <c r="BB479" s="39">
        <f t="shared" si="78"/>
        <v>138</v>
      </c>
      <c r="BC479" s="39">
        <f t="shared" si="79"/>
        <v>4140</v>
      </c>
      <c r="BD479" s="38"/>
      <c r="BE479" s="39" t="s">
        <v>371</v>
      </c>
      <c r="BF479" s="38" t="s">
        <v>1847</v>
      </c>
      <c r="BG479" s="39" t="s">
        <v>99</v>
      </c>
      <c r="BH479" s="38" t="s">
        <v>1003</v>
      </c>
      <c r="BI479" s="38" t="s">
        <v>100</v>
      </c>
      <c r="BJ479" s="38" t="s">
        <v>101</v>
      </c>
    </row>
    <row r="480" spans="1:62" s="25" customFormat="1" ht="12.75" customHeight="1">
      <c r="A480" s="39">
        <f t="shared" si="80"/>
        <v>478</v>
      </c>
      <c r="B480" s="38" t="s">
        <v>1850</v>
      </c>
      <c r="C480" s="38" t="s">
        <v>1443</v>
      </c>
      <c r="D480" s="39" t="s">
        <v>1851</v>
      </c>
      <c r="E480" s="38" t="s">
        <v>1852</v>
      </c>
      <c r="F480" s="39" t="s">
        <v>1444</v>
      </c>
      <c r="G480" s="39" t="s">
        <v>86</v>
      </c>
      <c r="H480" s="39" t="s">
        <v>1283</v>
      </c>
      <c r="I480" s="39" t="s">
        <v>88</v>
      </c>
      <c r="J480" s="39" t="s">
        <v>89</v>
      </c>
      <c r="K480" s="39" t="s">
        <v>90</v>
      </c>
      <c r="L480" s="39" t="s">
        <v>1279</v>
      </c>
      <c r="M480" s="39" t="s">
        <v>1279</v>
      </c>
      <c r="N480" s="37">
        <v>45198</v>
      </c>
      <c r="O480" s="57">
        <v>29</v>
      </c>
      <c r="P480" s="37">
        <v>45199</v>
      </c>
      <c r="Q480" s="37">
        <v>45233</v>
      </c>
      <c r="R480" s="37">
        <v>45199</v>
      </c>
      <c r="S480" s="39"/>
      <c r="T480" s="38"/>
      <c r="U480" s="39" t="s">
        <v>91</v>
      </c>
      <c r="V480" s="39" t="s">
        <v>121</v>
      </c>
      <c r="W480" s="38">
        <v>29</v>
      </c>
      <c r="X480" s="39">
        <v>29</v>
      </c>
      <c r="Y480" s="38"/>
      <c r="Z480" s="39" t="s">
        <v>93</v>
      </c>
      <c r="AA480" s="39">
        <v>200000</v>
      </c>
      <c r="AB480" s="40">
        <v>44918</v>
      </c>
      <c r="AC480" s="39">
        <v>25.5</v>
      </c>
      <c r="AD480" s="38"/>
      <c r="AE480" s="39">
        <v>29</v>
      </c>
      <c r="AF480" s="39" t="s">
        <v>94</v>
      </c>
      <c r="AG480" s="39" t="s">
        <v>121</v>
      </c>
      <c r="AH480" s="39">
        <v>13.7578</v>
      </c>
      <c r="AI480" s="39">
        <f t="shared" si="71"/>
        <v>398.97620000000001</v>
      </c>
      <c r="AJ480" s="38"/>
      <c r="AK480" s="39" t="s">
        <v>95</v>
      </c>
      <c r="AL480" s="39">
        <v>29</v>
      </c>
      <c r="AM480" s="39">
        <v>30</v>
      </c>
      <c r="AN480" s="39">
        <f t="shared" si="72"/>
        <v>870</v>
      </c>
      <c r="AO480" s="39"/>
      <c r="AP480" s="39"/>
      <c r="AQ480" s="39">
        <f t="shared" si="73"/>
        <v>0</v>
      </c>
      <c r="AR480" s="39">
        <f t="shared" si="74"/>
        <v>870</v>
      </c>
      <c r="AS480" s="38"/>
      <c r="AT480" s="39" t="s">
        <v>577</v>
      </c>
      <c r="AU480" s="40">
        <v>45082</v>
      </c>
      <c r="AV480" s="39">
        <f t="shared" si="75"/>
        <v>30</v>
      </c>
      <c r="AW480" s="39">
        <f t="shared" si="76"/>
        <v>870</v>
      </c>
      <c r="AX480" s="38"/>
      <c r="AY480" s="39" t="s">
        <v>1284</v>
      </c>
      <c r="AZ480" s="40">
        <v>45250</v>
      </c>
      <c r="BA480" s="39">
        <f t="shared" si="77"/>
        <v>30</v>
      </c>
      <c r="BB480" s="39">
        <f t="shared" si="78"/>
        <v>29</v>
      </c>
      <c r="BC480" s="39">
        <f t="shared" si="79"/>
        <v>870</v>
      </c>
      <c r="BD480" s="38"/>
      <c r="BE480" s="39" t="s">
        <v>375</v>
      </c>
      <c r="BF480" s="38" t="s">
        <v>1850</v>
      </c>
      <c r="BG480" s="39" t="s">
        <v>99</v>
      </c>
      <c r="BH480" s="38" t="s">
        <v>1003</v>
      </c>
      <c r="BI480" s="38" t="s">
        <v>100</v>
      </c>
      <c r="BJ480" s="38" t="s">
        <v>101</v>
      </c>
    </row>
    <row r="481" spans="1:62" s="25" customFormat="1" ht="12.75" customHeight="1">
      <c r="A481" s="39">
        <f t="shared" si="80"/>
        <v>479</v>
      </c>
      <c r="B481" s="38" t="s">
        <v>1853</v>
      </c>
      <c r="C481" s="38" t="s">
        <v>1854</v>
      </c>
      <c r="D481" s="39" t="s">
        <v>1306</v>
      </c>
      <c r="E481" s="38" t="s">
        <v>1855</v>
      </c>
      <c r="F481" s="39" t="s">
        <v>1851</v>
      </c>
      <c r="G481" s="39" t="s">
        <v>86</v>
      </c>
      <c r="H481" s="39" t="s">
        <v>1283</v>
      </c>
      <c r="I481" s="39" t="s">
        <v>88</v>
      </c>
      <c r="J481" s="39" t="s">
        <v>89</v>
      </c>
      <c r="K481" s="39" t="s">
        <v>90</v>
      </c>
      <c r="L481" s="39" t="s">
        <v>1279</v>
      </c>
      <c r="M481" s="39" t="s">
        <v>1279</v>
      </c>
      <c r="N481" s="37">
        <v>45198</v>
      </c>
      <c r="O481" s="57">
        <v>35</v>
      </c>
      <c r="P481" s="37">
        <v>45199</v>
      </c>
      <c r="Q481" s="37">
        <v>45233</v>
      </c>
      <c r="R481" s="37">
        <v>45199</v>
      </c>
      <c r="S481" s="39"/>
      <c r="T481" s="38"/>
      <c r="U481" s="39" t="s">
        <v>91</v>
      </c>
      <c r="V481" s="39" t="s">
        <v>121</v>
      </c>
      <c r="W481" s="38">
        <v>35</v>
      </c>
      <c r="X481" s="39">
        <v>35</v>
      </c>
      <c r="Y481" s="38"/>
      <c r="Z481" s="39" t="s">
        <v>93</v>
      </c>
      <c r="AA481" s="39">
        <v>200000</v>
      </c>
      <c r="AB481" s="40">
        <v>44918</v>
      </c>
      <c r="AC481" s="39">
        <v>25.5</v>
      </c>
      <c r="AD481" s="38"/>
      <c r="AE481" s="39">
        <v>35</v>
      </c>
      <c r="AF481" s="39" t="s">
        <v>94</v>
      </c>
      <c r="AG481" s="39" t="s">
        <v>121</v>
      </c>
      <c r="AH481" s="39">
        <v>13.7578</v>
      </c>
      <c r="AI481" s="39">
        <f t="shared" si="71"/>
        <v>481.52299999999997</v>
      </c>
      <c r="AJ481" s="38"/>
      <c r="AK481" s="39" t="s">
        <v>95</v>
      </c>
      <c r="AL481" s="39">
        <v>35</v>
      </c>
      <c r="AM481" s="39">
        <v>30</v>
      </c>
      <c r="AN481" s="39">
        <f t="shared" si="72"/>
        <v>1050</v>
      </c>
      <c r="AO481" s="39"/>
      <c r="AP481" s="39"/>
      <c r="AQ481" s="39">
        <f t="shared" si="73"/>
        <v>0</v>
      </c>
      <c r="AR481" s="39">
        <f t="shared" si="74"/>
        <v>1050</v>
      </c>
      <c r="AS481" s="38"/>
      <c r="AT481" s="39" t="s">
        <v>577</v>
      </c>
      <c r="AU481" s="40">
        <v>45082</v>
      </c>
      <c r="AV481" s="39">
        <f t="shared" si="75"/>
        <v>30</v>
      </c>
      <c r="AW481" s="39">
        <f t="shared" si="76"/>
        <v>1050</v>
      </c>
      <c r="AX481" s="38"/>
      <c r="AY481" s="39" t="s">
        <v>1284</v>
      </c>
      <c r="AZ481" s="40">
        <v>45250</v>
      </c>
      <c r="BA481" s="39">
        <f t="shared" si="77"/>
        <v>30</v>
      </c>
      <c r="BB481" s="39">
        <f t="shared" si="78"/>
        <v>35</v>
      </c>
      <c r="BC481" s="39">
        <f t="shared" si="79"/>
        <v>1050</v>
      </c>
      <c r="BD481" s="38"/>
      <c r="BE481" s="39" t="s">
        <v>379</v>
      </c>
      <c r="BF481" s="38" t="s">
        <v>1853</v>
      </c>
      <c r="BG481" s="39" t="s">
        <v>99</v>
      </c>
      <c r="BH481" s="38" t="s">
        <v>1003</v>
      </c>
      <c r="BI481" s="38" t="s">
        <v>100</v>
      </c>
      <c r="BJ481" s="38" t="s">
        <v>101</v>
      </c>
    </row>
    <row r="482" spans="1:62" s="25" customFormat="1" ht="12.75" customHeight="1">
      <c r="A482" s="39">
        <f t="shared" si="80"/>
        <v>480</v>
      </c>
      <c r="B482" s="38" t="s">
        <v>1856</v>
      </c>
      <c r="C482" s="38" t="s">
        <v>1826</v>
      </c>
      <c r="D482" s="39" t="s">
        <v>1306</v>
      </c>
      <c r="E482" s="38" t="s">
        <v>1857</v>
      </c>
      <c r="F482" s="39" t="s">
        <v>1858</v>
      </c>
      <c r="G482" s="39" t="s">
        <v>86</v>
      </c>
      <c r="H482" s="39" t="s">
        <v>1283</v>
      </c>
      <c r="I482" s="39" t="s">
        <v>88</v>
      </c>
      <c r="J482" s="39" t="s">
        <v>89</v>
      </c>
      <c r="K482" s="39" t="s">
        <v>90</v>
      </c>
      <c r="L482" s="39" t="s">
        <v>1279</v>
      </c>
      <c r="M482" s="39" t="s">
        <v>1279</v>
      </c>
      <c r="N482" s="37">
        <v>45198</v>
      </c>
      <c r="O482" s="57">
        <v>113</v>
      </c>
      <c r="P482" s="37">
        <v>45199</v>
      </c>
      <c r="Q482" s="37">
        <v>45233</v>
      </c>
      <c r="R482" s="37">
        <v>45199</v>
      </c>
      <c r="S482" s="39"/>
      <c r="T482" s="38"/>
      <c r="U482" s="39" t="s">
        <v>91</v>
      </c>
      <c r="V482" s="39" t="s">
        <v>121</v>
      </c>
      <c r="W482" s="38">
        <v>113</v>
      </c>
      <c r="X482" s="39">
        <v>113</v>
      </c>
      <c r="Y482" s="38"/>
      <c r="Z482" s="39" t="s">
        <v>93</v>
      </c>
      <c r="AA482" s="39">
        <v>200000</v>
      </c>
      <c r="AB482" s="40">
        <v>44918</v>
      </c>
      <c r="AC482" s="39">
        <v>25.5</v>
      </c>
      <c r="AD482" s="38"/>
      <c r="AE482" s="39">
        <v>113</v>
      </c>
      <c r="AF482" s="39" t="s">
        <v>94</v>
      </c>
      <c r="AG482" s="39" t="s">
        <v>121</v>
      </c>
      <c r="AH482" s="39">
        <v>13.7578</v>
      </c>
      <c r="AI482" s="39">
        <f t="shared" si="71"/>
        <v>1554.6314</v>
      </c>
      <c r="AJ482" s="38"/>
      <c r="AK482" s="39" t="s">
        <v>95</v>
      </c>
      <c r="AL482" s="39">
        <v>113</v>
      </c>
      <c r="AM482" s="39">
        <v>30</v>
      </c>
      <c r="AN482" s="39">
        <f t="shared" si="72"/>
        <v>3390</v>
      </c>
      <c r="AO482" s="39"/>
      <c r="AP482" s="39"/>
      <c r="AQ482" s="39">
        <f t="shared" si="73"/>
        <v>0</v>
      </c>
      <c r="AR482" s="39">
        <f t="shared" si="74"/>
        <v>3390</v>
      </c>
      <c r="AS482" s="38"/>
      <c r="AT482" s="39" t="s">
        <v>577</v>
      </c>
      <c r="AU482" s="40">
        <v>45082</v>
      </c>
      <c r="AV482" s="39">
        <f t="shared" si="75"/>
        <v>30</v>
      </c>
      <c r="AW482" s="39">
        <f t="shared" si="76"/>
        <v>3390</v>
      </c>
      <c r="AX482" s="38"/>
      <c r="AY482" s="39" t="s">
        <v>1284</v>
      </c>
      <c r="AZ482" s="40">
        <v>45250</v>
      </c>
      <c r="BA482" s="39">
        <f t="shared" si="77"/>
        <v>30</v>
      </c>
      <c r="BB482" s="39">
        <f t="shared" si="78"/>
        <v>113</v>
      </c>
      <c r="BC482" s="39">
        <f t="shared" si="79"/>
        <v>3390</v>
      </c>
      <c r="BD482" s="38"/>
      <c r="BE482" s="39" t="s">
        <v>383</v>
      </c>
      <c r="BF482" s="38" t="s">
        <v>1856</v>
      </c>
      <c r="BG482" s="39" t="s">
        <v>99</v>
      </c>
      <c r="BH482" s="38" t="s">
        <v>1003</v>
      </c>
      <c r="BI482" s="38" t="s">
        <v>100</v>
      </c>
      <c r="BJ482" s="38" t="s">
        <v>101</v>
      </c>
    </row>
    <row r="483" spans="1:62" s="25" customFormat="1" ht="12.75" customHeight="1">
      <c r="A483" s="39">
        <f t="shared" si="80"/>
        <v>481</v>
      </c>
      <c r="B483" s="38" t="s">
        <v>1859</v>
      </c>
      <c r="C483" s="38" t="s">
        <v>1826</v>
      </c>
      <c r="D483" s="39" t="s">
        <v>1306</v>
      </c>
      <c r="E483" s="38" t="s">
        <v>1860</v>
      </c>
      <c r="F483" s="39" t="s">
        <v>1861</v>
      </c>
      <c r="G483" s="39" t="s">
        <v>86</v>
      </c>
      <c r="H483" s="39" t="s">
        <v>1283</v>
      </c>
      <c r="I483" s="39" t="s">
        <v>88</v>
      </c>
      <c r="J483" s="39" t="s">
        <v>89</v>
      </c>
      <c r="K483" s="39" t="s">
        <v>90</v>
      </c>
      <c r="L483" s="39" t="s">
        <v>1279</v>
      </c>
      <c r="M483" s="39" t="s">
        <v>1279</v>
      </c>
      <c r="N483" s="37">
        <v>45198</v>
      </c>
      <c r="O483" s="57">
        <v>219</v>
      </c>
      <c r="P483" s="37">
        <v>45199</v>
      </c>
      <c r="Q483" s="37">
        <v>45233</v>
      </c>
      <c r="R483" s="37">
        <v>45199</v>
      </c>
      <c r="S483" s="39"/>
      <c r="T483" s="38"/>
      <c r="U483" s="39" t="s">
        <v>91</v>
      </c>
      <c r="V483" s="39" t="s">
        <v>121</v>
      </c>
      <c r="W483" s="38">
        <v>219</v>
      </c>
      <c r="X483" s="39">
        <v>219</v>
      </c>
      <c r="Y483" s="38"/>
      <c r="Z483" s="39" t="s">
        <v>93</v>
      </c>
      <c r="AA483" s="39">
        <v>200000</v>
      </c>
      <c r="AB483" s="40">
        <v>44918</v>
      </c>
      <c r="AC483" s="39">
        <v>25.5</v>
      </c>
      <c r="AD483" s="38"/>
      <c r="AE483" s="39">
        <v>219</v>
      </c>
      <c r="AF483" s="39" t="s">
        <v>94</v>
      </c>
      <c r="AG483" s="39" t="s">
        <v>121</v>
      </c>
      <c r="AH483" s="39">
        <v>13.7578</v>
      </c>
      <c r="AI483" s="39">
        <f t="shared" si="71"/>
        <v>3012.9582</v>
      </c>
      <c r="AJ483" s="38"/>
      <c r="AK483" s="39" t="s">
        <v>95</v>
      </c>
      <c r="AL483" s="39">
        <v>219</v>
      </c>
      <c r="AM483" s="39">
        <v>30</v>
      </c>
      <c r="AN483" s="39">
        <f t="shared" si="72"/>
        <v>6570</v>
      </c>
      <c r="AO483" s="39"/>
      <c r="AP483" s="39"/>
      <c r="AQ483" s="39">
        <f t="shared" si="73"/>
        <v>0</v>
      </c>
      <c r="AR483" s="39">
        <f t="shared" si="74"/>
        <v>6570</v>
      </c>
      <c r="AS483" s="38"/>
      <c r="AT483" s="39" t="s">
        <v>577</v>
      </c>
      <c r="AU483" s="40">
        <v>45082</v>
      </c>
      <c r="AV483" s="39">
        <f t="shared" si="75"/>
        <v>30</v>
      </c>
      <c r="AW483" s="39">
        <f t="shared" si="76"/>
        <v>6570</v>
      </c>
      <c r="AX483" s="38"/>
      <c r="AY483" s="39" t="s">
        <v>1284</v>
      </c>
      <c r="AZ483" s="40">
        <v>45250</v>
      </c>
      <c r="BA483" s="39">
        <f t="shared" si="77"/>
        <v>30</v>
      </c>
      <c r="BB483" s="39">
        <f t="shared" si="78"/>
        <v>219</v>
      </c>
      <c r="BC483" s="39">
        <f t="shared" si="79"/>
        <v>6570</v>
      </c>
      <c r="BD483" s="38"/>
      <c r="BE483" s="39" t="s">
        <v>387</v>
      </c>
      <c r="BF483" s="38" t="s">
        <v>1859</v>
      </c>
      <c r="BG483" s="39" t="s">
        <v>99</v>
      </c>
      <c r="BH483" s="38" t="s">
        <v>1003</v>
      </c>
      <c r="BI483" s="38" t="s">
        <v>100</v>
      </c>
      <c r="BJ483" s="38" t="s">
        <v>101</v>
      </c>
    </row>
    <row r="484" spans="1:62" s="25" customFormat="1" ht="12.75" customHeight="1">
      <c r="A484" s="39">
        <f t="shared" si="80"/>
        <v>482</v>
      </c>
      <c r="B484" s="38" t="s">
        <v>1859</v>
      </c>
      <c r="C484" s="38" t="s">
        <v>1826</v>
      </c>
      <c r="D484" s="39" t="s">
        <v>1306</v>
      </c>
      <c r="E484" s="38" t="s">
        <v>1860</v>
      </c>
      <c r="F484" s="39" t="s">
        <v>1861</v>
      </c>
      <c r="G484" s="39" t="s">
        <v>86</v>
      </c>
      <c r="H484" s="39" t="s">
        <v>1283</v>
      </c>
      <c r="I484" s="39" t="s">
        <v>88</v>
      </c>
      <c r="J484" s="39" t="s">
        <v>89</v>
      </c>
      <c r="K484" s="39" t="s">
        <v>90</v>
      </c>
      <c r="L484" s="39" t="s">
        <v>1279</v>
      </c>
      <c r="M484" s="39" t="s">
        <v>1279</v>
      </c>
      <c r="N484" s="37">
        <v>45227</v>
      </c>
      <c r="O484" s="57">
        <v>255</v>
      </c>
      <c r="P484" s="37">
        <v>45230</v>
      </c>
      <c r="Q484" s="37">
        <v>45233</v>
      </c>
      <c r="R484" s="37">
        <v>45230</v>
      </c>
      <c r="S484" s="39"/>
      <c r="T484" s="38"/>
      <c r="U484" s="39" t="s">
        <v>91</v>
      </c>
      <c r="V484" s="39" t="s">
        <v>121</v>
      </c>
      <c r="W484" s="38">
        <v>255</v>
      </c>
      <c r="X484" s="39">
        <v>255</v>
      </c>
      <c r="Y484" s="38"/>
      <c r="Z484" s="39" t="s">
        <v>93</v>
      </c>
      <c r="AA484" s="39">
        <v>200000</v>
      </c>
      <c r="AB484" s="40">
        <v>44918</v>
      </c>
      <c r="AC484" s="39">
        <v>25.5</v>
      </c>
      <c r="AD484" s="38"/>
      <c r="AE484" s="39">
        <v>255</v>
      </c>
      <c r="AF484" s="39" t="s">
        <v>94</v>
      </c>
      <c r="AG484" s="39" t="s">
        <v>121</v>
      </c>
      <c r="AH484" s="39">
        <v>12.69477</v>
      </c>
      <c r="AI484" s="39">
        <f t="shared" si="71"/>
        <v>3237.16635</v>
      </c>
      <c r="AJ484" s="38"/>
      <c r="AK484" s="39" t="s">
        <v>95</v>
      </c>
      <c r="AL484" s="39">
        <v>255</v>
      </c>
      <c r="AM484" s="39">
        <v>30</v>
      </c>
      <c r="AN484" s="39">
        <f t="shared" si="72"/>
        <v>7650</v>
      </c>
      <c r="AO484" s="39"/>
      <c r="AP484" s="39"/>
      <c r="AQ484" s="39">
        <f t="shared" si="73"/>
        <v>0</v>
      </c>
      <c r="AR484" s="39">
        <f t="shared" si="74"/>
        <v>7650</v>
      </c>
      <c r="AS484" s="38"/>
      <c r="AT484" s="39" t="s">
        <v>577</v>
      </c>
      <c r="AU484" s="40">
        <v>45082</v>
      </c>
      <c r="AV484" s="39">
        <f t="shared" si="75"/>
        <v>30</v>
      </c>
      <c r="AW484" s="39">
        <f t="shared" si="76"/>
        <v>7650</v>
      </c>
      <c r="AX484" s="38"/>
      <c r="AY484" s="39" t="s">
        <v>1284</v>
      </c>
      <c r="AZ484" s="40">
        <v>45250</v>
      </c>
      <c r="BA484" s="39">
        <f t="shared" si="77"/>
        <v>30</v>
      </c>
      <c r="BB484" s="39">
        <f t="shared" si="78"/>
        <v>255</v>
      </c>
      <c r="BC484" s="39">
        <f t="shared" si="79"/>
        <v>7650</v>
      </c>
      <c r="BD484" s="38"/>
      <c r="BE484" s="39" t="s">
        <v>387</v>
      </c>
      <c r="BF484" s="38" t="s">
        <v>1859</v>
      </c>
      <c r="BG484" s="39" t="s">
        <v>99</v>
      </c>
      <c r="BH484" s="38" t="s">
        <v>1003</v>
      </c>
      <c r="BI484" s="38" t="s">
        <v>100</v>
      </c>
      <c r="BJ484" s="38" t="s">
        <v>101</v>
      </c>
    </row>
    <row r="485" spans="1:62" s="25" customFormat="1" ht="12.75" customHeight="1">
      <c r="A485" s="39">
        <f t="shared" si="80"/>
        <v>483</v>
      </c>
      <c r="B485" s="38" t="s">
        <v>1862</v>
      </c>
      <c r="C485" s="38" t="s">
        <v>1863</v>
      </c>
      <c r="D485" s="39" t="s">
        <v>1280</v>
      </c>
      <c r="E485" s="38" t="s">
        <v>1864</v>
      </c>
      <c r="F485" s="39" t="s">
        <v>1865</v>
      </c>
      <c r="G485" s="39" t="s">
        <v>86</v>
      </c>
      <c r="H485" s="39" t="s">
        <v>1283</v>
      </c>
      <c r="I485" s="39" t="s">
        <v>88</v>
      </c>
      <c r="J485" s="39" t="s">
        <v>89</v>
      </c>
      <c r="K485" s="39" t="s">
        <v>90</v>
      </c>
      <c r="L485" s="39" t="s">
        <v>1279</v>
      </c>
      <c r="M485" s="39" t="s">
        <v>1279</v>
      </c>
      <c r="N485" s="37">
        <v>45198</v>
      </c>
      <c r="O485" s="57">
        <v>168</v>
      </c>
      <c r="P485" s="37">
        <v>45199</v>
      </c>
      <c r="Q485" s="37">
        <v>45233</v>
      </c>
      <c r="R485" s="37">
        <v>45199</v>
      </c>
      <c r="S485" s="39"/>
      <c r="T485" s="38"/>
      <c r="U485" s="39" t="s">
        <v>91</v>
      </c>
      <c r="V485" s="39" t="s">
        <v>121</v>
      </c>
      <c r="W485" s="38">
        <v>168</v>
      </c>
      <c r="X485" s="39">
        <v>168</v>
      </c>
      <c r="Y485" s="38"/>
      <c r="Z485" s="39" t="s">
        <v>93</v>
      </c>
      <c r="AA485" s="39">
        <v>200000</v>
      </c>
      <c r="AB485" s="40">
        <v>44918</v>
      </c>
      <c r="AC485" s="39">
        <v>25.5</v>
      </c>
      <c r="AD485" s="38"/>
      <c r="AE485" s="39">
        <v>168</v>
      </c>
      <c r="AF485" s="39" t="s">
        <v>94</v>
      </c>
      <c r="AG485" s="39" t="s">
        <v>121</v>
      </c>
      <c r="AH485" s="39">
        <v>13.7578</v>
      </c>
      <c r="AI485" s="39">
        <f t="shared" si="71"/>
        <v>2311.3103999999998</v>
      </c>
      <c r="AJ485" s="38"/>
      <c r="AK485" s="39" t="s">
        <v>95</v>
      </c>
      <c r="AL485" s="39">
        <v>168</v>
      </c>
      <c r="AM485" s="39">
        <v>30</v>
      </c>
      <c r="AN485" s="39">
        <f t="shared" si="72"/>
        <v>5040</v>
      </c>
      <c r="AO485" s="39"/>
      <c r="AP485" s="39"/>
      <c r="AQ485" s="39">
        <f t="shared" si="73"/>
        <v>0</v>
      </c>
      <c r="AR485" s="39">
        <f t="shared" si="74"/>
        <v>5040</v>
      </c>
      <c r="AS485" s="38"/>
      <c r="AT485" s="39" t="s">
        <v>577</v>
      </c>
      <c r="AU485" s="40">
        <v>45082</v>
      </c>
      <c r="AV485" s="39">
        <f t="shared" si="75"/>
        <v>30</v>
      </c>
      <c r="AW485" s="39">
        <f t="shared" si="76"/>
        <v>5040</v>
      </c>
      <c r="AX485" s="38"/>
      <c r="AY485" s="39" t="s">
        <v>1284</v>
      </c>
      <c r="AZ485" s="40">
        <v>45250</v>
      </c>
      <c r="BA485" s="39">
        <f t="shared" si="77"/>
        <v>30</v>
      </c>
      <c r="BB485" s="39">
        <f t="shared" si="78"/>
        <v>168</v>
      </c>
      <c r="BC485" s="39">
        <f t="shared" si="79"/>
        <v>5040</v>
      </c>
      <c r="BD485" s="38"/>
      <c r="BE485" s="39" t="s">
        <v>390</v>
      </c>
      <c r="BF485" s="38" t="s">
        <v>1862</v>
      </c>
      <c r="BG485" s="39" t="s">
        <v>99</v>
      </c>
      <c r="BH485" s="38" t="s">
        <v>1003</v>
      </c>
      <c r="BI485" s="38" t="s">
        <v>100</v>
      </c>
      <c r="BJ485" s="38" t="s">
        <v>101</v>
      </c>
    </row>
    <row r="486" spans="1:62" s="25" customFormat="1" ht="12.75" customHeight="1">
      <c r="A486" s="39">
        <f t="shared" si="80"/>
        <v>484</v>
      </c>
      <c r="B486" s="38" t="s">
        <v>1866</v>
      </c>
      <c r="C486" s="38" t="s">
        <v>1828</v>
      </c>
      <c r="D486" s="39" t="s">
        <v>1829</v>
      </c>
      <c r="E486" s="38" t="s">
        <v>1867</v>
      </c>
      <c r="F486" s="39" t="s">
        <v>1868</v>
      </c>
      <c r="G486" s="39" t="s">
        <v>86</v>
      </c>
      <c r="H486" s="39" t="s">
        <v>1283</v>
      </c>
      <c r="I486" s="39" t="s">
        <v>88</v>
      </c>
      <c r="J486" s="39" t="s">
        <v>89</v>
      </c>
      <c r="K486" s="39" t="s">
        <v>90</v>
      </c>
      <c r="L486" s="39" t="s">
        <v>1279</v>
      </c>
      <c r="M486" s="39" t="s">
        <v>1279</v>
      </c>
      <c r="N486" s="37">
        <v>45198</v>
      </c>
      <c r="O486" s="57">
        <v>88</v>
      </c>
      <c r="P486" s="37">
        <v>45199</v>
      </c>
      <c r="Q486" s="37">
        <v>45233</v>
      </c>
      <c r="R486" s="37">
        <v>45199</v>
      </c>
      <c r="S486" s="39"/>
      <c r="T486" s="38"/>
      <c r="U486" s="39" t="s">
        <v>91</v>
      </c>
      <c r="V486" s="39" t="s">
        <v>121</v>
      </c>
      <c r="W486" s="38">
        <v>88</v>
      </c>
      <c r="X486" s="39">
        <v>88</v>
      </c>
      <c r="Y486" s="38"/>
      <c r="Z486" s="39" t="s">
        <v>93</v>
      </c>
      <c r="AA486" s="39">
        <v>200000</v>
      </c>
      <c r="AB486" s="40">
        <v>44918</v>
      </c>
      <c r="AC486" s="39">
        <v>25.5</v>
      </c>
      <c r="AD486" s="38"/>
      <c r="AE486" s="39">
        <v>88</v>
      </c>
      <c r="AF486" s="39" t="s">
        <v>94</v>
      </c>
      <c r="AG486" s="39" t="s">
        <v>121</v>
      </c>
      <c r="AH486" s="39">
        <v>13.7578</v>
      </c>
      <c r="AI486" s="39">
        <f t="shared" si="71"/>
        <v>1210.6864</v>
      </c>
      <c r="AJ486" s="38"/>
      <c r="AK486" s="39" t="s">
        <v>95</v>
      </c>
      <c r="AL486" s="39">
        <v>88</v>
      </c>
      <c r="AM486" s="39">
        <v>30</v>
      </c>
      <c r="AN486" s="39">
        <f t="shared" si="72"/>
        <v>2640</v>
      </c>
      <c r="AO486" s="39"/>
      <c r="AP486" s="39"/>
      <c r="AQ486" s="39">
        <f t="shared" si="73"/>
        <v>0</v>
      </c>
      <c r="AR486" s="39">
        <f t="shared" si="74"/>
        <v>2640</v>
      </c>
      <c r="AS486" s="38"/>
      <c r="AT486" s="39" t="s">
        <v>577</v>
      </c>
      <c r="AU486" s="40">
        <v>45082</v>
      </c>
      <c r="AV486" s="39">
        <f t="shared" si="75"/>
        <v>30</v>
      </c>
      <c r="AW486" s="39">
        <f t="shared" si="76"/>
        <v>2640</v>
      </c>
      <c r="AX486" s="38"/>
      <c r="AY486" s="39" t="s">
        <v>1284</v>
      </c>
      <c r="AZ486" s="40">
        <v>45250</v>
      </c>
      <c r="BA486" s="39">
        <f t="shared" si="77"/>
        <v>30</v>
      </c>
      <c r="BB486" s="39">
        <f t="shared" si="78"/>
        <v>88</v>
      </c>
      <c r="BC486" s="39">
        <f t="shared" si="79"/>
        <v>2640</v>
      </c>
      <c r="BD486" s="38"/>
      <c r="BE486" s="39" t="s">
        <v>396</v>
      </c>
      <c r="BF486" s="38" t="s">
        <v>1866</v>
      </c>
      <c r="BG486" s="39" t="s">
        <v>99</v>
      </c>
      <c r="BH486" s="38" t="s">
        <v>1003</v>
      </c>
      <c r="BI486" s="38" t="s">
        <v>100</v>
      </c>
      <c r="BJ486" s="38" t="s">
        <v>101</v>
      </c>
    </row>
    <row r="487" spans="1:62" s="25" customFormat="1" ht="12.75" customHeight="1">
      <c r="A487" s="39">
        <f t="shared" si="80"/>
        <v>485</v>
      </c>
      <c r="B487" s="38" t="s">
        <v>1869</v>
      </c>
      <c r="C487" s="38" t="s">
        <v>1870</v>
      </c>
      <c r="D487" s="39" t="s">
        <v>1871</v>
      </c>
      <c r="E487" s="38" t="s">
        <v>1872</v>
      </c>
      <c r="F487" s="39" t="s">
        <v>1873</v>
      </c>
      <c r="G487" s="39" t="s">
        <v>86</v>
      </c>
      <c r="H487" s="39" t="s">
        <v>1283</v>
      </c>
      <c r="I487" s="39" t="s">
        <v>88</v>
      </c>
      <c r="J487" s="39" t="s">
        <v>89</v>
      </c>
      <c r="K487" s="39" t="s">
        <v>90</v>
      </c>
      <c r="L487" s="39" t="s">
        <v>1279</v>
      </c>
      <c r="M487" s="39" t="s">
        <v>1279</v>
      </c>
      <c r="N487" s="37">
        <v>45198</v>
      </c>
      <c r="O487" s="57">
        <v>106</v>
      </c>
      <c r="P487" s="37">
        <v>45199</v>
      </c>
      <c r="Q487" s="37">
        <v>45233</v>
      </c>
      <c r="R487" s="37">
        <v>45199</v>
      </c>
      <c r="S487" s="39"/>
      <c r="T487" s="38"/>
      <c r="U487" s="39" t="s">
        <v>91</v>
      </c>
      <c r="V487" s="39" t="s">
        <v>121</v>
      </c>
      <c r="W487" s="38">
        <v>106</v>
      </c>
      <c r="X487" s="39">
        <v>106</v>
      </c>
      <c r="Y487" s="38"/>
      <c r="Z487" s="39" t="s">
        <v>93</v>
      </c>
      <c r="AA487" s="39">
        <v>200000</v>
      </c>
      <c r="AB487" s="40">
        <v>44918</v>
      </c>
      <c r="AC487" s="39">
        <v>25.5</v>
      </c>
      <c r="AD487" s="38"/>
      <c r="AE487" s="39">
        <v>106</v>
      </c>
      <c r="AF487" s="39" t="s">
        <v>94</v>
      </c>
      <c r="AG487" s="39" t="s">
        <v>121</v>
      </c>
      <c r="AH487" s="39">
        <v>13.7578</v>
      </c>
      <c r="AI487" s="39">
        <f t="shared" si="71"/>
        <v>1458.3268</v>
      </c>
      <c r="AJ487" s="38"/>
      <c r="AK487" s="39" t="s">
        <v>95</v>
      </c>
      <c r="AL487" s="39">
        <v>106</v>
      </c>
      <c r="AM487" s="39">
        <v>30</v>
      </c>
      <c r="AN487" s="39">
        <f t="shared" si="72"/>
        <v>3180</v>
      </c>
      <c r="AO487" s="39"/>
      <c r="AP487" s="39"/>
      <c r="AQ487" s="39">
        <f t="shared" si="73"/>
        <v>0</v>
      </c>
      <c r="AR487" s="39">
        <f t="shared" si="74"/>
        <v>3180</v>
      </c>
      <c r="AS487" s="38"/>
      <c r="AT487" s="39" t="s">
        <v>577</v>
      </c>
      <c r="AU487" s="40">
        <v>45082</v>
      </c>
      <c r="AV487" s="39">
        <f t="shared" si="75"/>
        <v>30</v>
      </c>
      <c r="AW487" s="39">
        <f t="shared" si="76"/>
        <v>3180</v>
      </c>
      <c r="AX487" s="38"/>
      <c r="AY487" s="39" t="s">
        <v>1284</v>
      </c>
      <c r="AZ487" s="40">
        <v>45250</v>
      </c>
      <c r="BA487" s="39">
        <f t="shared" si="77"/>
        <v>30</v>
      </c>
      <c r="BB487" s="39">
        <f t="shared" si="78"/>
        <v>106</v>
      </c>
      <c r="BC487" s="39">
        <f t="shared" si="79"/>
        <v>3180</v>
      </c>
      <c r="BD487" s="38"/>
      <c r="BE487" s="39" t="s">
        <v>400</v>
      </c>
      <c r="BF487" s="38" t="s">
        <v>1869</v>
      </c>
      <c r="BG487" s="39" t="s">
        <v>99</v>
      </c>
      <c r="BH487" s="38" t="s">
        <v>1003</v>
      </c>
      <c r="BI487" s="38" t="s">
        <v>100</v>
      </c>
      <c r="BJ487" s="38" t="s">
        <v>101</v>
      </c>
    </row>
    <row r="488" spans="1:62" s="25" customFormat="1" ht="12.75" customHeight="1">
      <c r="A488" s="39">
        <f t="shared" si="80"/>
        <v>486</v>
      </c>
      <c r="B488" s="38" t="s">
        <v>1874</v>
      </c>
      <c r="C488" s="38" t="s">
        <v>1867</v>
      </c>
      <c r="D488" s="39" t="s">
        <v>1868</v>
      </c>
      <c r="E488" s="38" t="s">
        <v>1875</v>
      </c>
      <c r="F488" s="39" t="s">
        <v>1876</v>
      </c>
      <c r="G488" s="39" t="s">
        <v>86</v>
      </c>
      <c r="H488" s="39" t="s">
        <v>1283</v>
      </c>
      <c r="I488" s="39" t="s">
        <v>88</v>
      </c>
      <c r="J488" s="39" t="s">
        <v>89</v>
      </c>
      <c r="K488" s="39" t="s">
        <v>90</v>
      </c>
      <c r="L488" s="39" t="s">
        <v>1279</v>
      </c>
      <c r="M488" s="39" t="s">
        <v>1279</v>
      </c>
      <c r="N488" s="37">
        <v>45227</v>
      </c>
      <c r="O488" s="57">
        <v>363</v>
      </c>
      <c r="P488" s="37">
        <v>45230</v>
      </c>
      <c r="Q488" s="37">
        <v>45233</v>
      </c>
      <c r="R488" s="37">
        <v>45230</v>
      </c>
      <c r="S488" s="39"/>
      <c r="T488" s="38"/>
      <c r="U488" s="39" t="s">
        <v>91</v>
      </c>
      <c r="V488" s="39" t="s">
        <v>121</v>
      </c>
      <c r="W488" s="38">
        <v>363</v>
      </c>
      <c r="X488" s="39">
        <v>363</v>
      </c>
      <c r="Y488" s="38"/>
      <c r="Z488" s="39" t="s">
        <v>93</v>
      </c>
      <c r="AA488" s="39">
        <v>200000</v>
      </c>
      <c r="AB488" s="40">
        <v>44918</v>
      </c>
      <c r="AC488" s="39">
        <v>25.5</v>
      </c>
      <c r="AD488" s="38"/>
      <c r="AE488" s="39">
        <v>363</v>
      </c>
      <c r="AF488" s="39" t="s">
        <v>94</v>
      </c>
      <c r="AG488" s="39" t="s">
        <v>121</v>
      </c>
      <c r="AH488" s="39">
        <v>12.69477</v>
      </c>
      <c r="AI488" s="39">
        <f t="shared" si="71"/>
        <v>4608.2015099999999</v>
      </c>
      <c r="AJ488" s="38"/>
      <c r="AK488" s="39" t="s">
        <v>95</v>
      </c>
      <c r="AL488" s="39">
        <v>363</v>
      </c>
      <c r="AM488" s="39">
        <v>30</v>
      </c>
      <c r="AN488" s="39">
        <f t="shared" si="72"/>
        <v>10890</v>
      </c>
      <c r="AO488" s="39"/>
      <c r="AP488" s="39"/>
      <c r="AQ488" s="39">
        <f t="shared" si="73"/>
        <v>0</v>
      </c>
      <c r="AR488" s="39">
        <f t="shared" si="74"/>
        <v>10890</v>
      </c>
      <c r="AS488" s="38"/>
      <c r="AT488" s="39" t="s">
        <v>577</v>
      </c>
      <c r="AU488" s="40">
        <v>45082</v>
      </c>
      <c r="AV488" s="39">
        <f t="shared" si="75"/>
        <v>30</v>
      </c>
      <c r="AW488" s="39">
        <f t="shared" si="76"/>
        <v>10890</v>
      </c>
      <c r="AX488" s="38"/>
      <c r="AY488" s="39" t="s">
        <v>1284</v>
      </c>
      <c r="AZ488" s="40">
        <v>45250</v>
      </c>
      <c r="BA488" s="39">
        <f t="shared" si="77"/>
        <v>30</v>
      </c>
      <c r="BB488" s="39">
        <f t="shared" si="78"/>
        <v>363</v>
      </c>
      <c r="BC488" s="39">
        <f t="shared" si="79"/>
        <v>10890</v>
      </c>
      <c r="BD488" s="38"/>
      <c r="BE488" s="39" t="s">
        <v>403</v>
      </c>
      <c r="BF488" s="38" t="s">
        <v>1874</v>
      </c>
      <c r="BG488" s="39" t="s">
        <v>99</v>
      </c>
      <c r="BH488" s="38" t="s">
        <v>1003</v>
      </c>
      <c r="BI488" s="38" t="s">
        <v>100</v>
      </c>
      <c r="BJ488" s="38" t="s">
        <v>101</v>
      </c>
    </row>
    <row r="489" spans="1:62" s="25" customFormat="1" ht="12.75" customHeight="1">
      <c r="A489" s="39">
        <f t="shared" si="80"/>
        <v>487</v>
      </c>
      <c r="B489" s="38" t="s">
        <v>1877</v>
      </c>
      <c r="C489" s="38" t="s">
        <v>1878</v>
      </c>
      <c r="D489" s="39" t="s">
        <v>1879</v>
      </c>
      <c r="E489" s="38" t="s">
        <v>1880</v>
      </c>
      <c r="F489" s="39" t="s">
        <v>1881</v>
      </c>
      <c r="G489" s="39" t="s">
        <v>86</v>
      </c>
      <c r="H489" s="39" t="s">
        <v>1283</v>
      </c>
      <c r="I489" s="39" t="s">
        <v>88</v>
      </c>
      <c r="J489" s="39" t="s">
        <v>89</v>
      </c>
      <c r="K489" s="39" t="s">
        <v>90</v>
      </c>
      <c r="L489" s="39" t="s">
        <v>1279</v>
      </c>
      <c r="M489" s="39" t="s">
        <v>1279</v>
      </c>
      <c r="N489" s="37">
        <v>45198</v>
      </c>
      <c r="O489" s="57">
        <v>120</v>
      </c>
      <c r="P489" s="37">
        <v>45199</v>
      </c>
      <c r="Q489" s="37">
        <v>45233</v>
      </c>
      <c r="R489" s="37">
        <v>45199</v>
      </c>
      <c r="S489" s="39"/>
      <c r="T489" s="38"/>
      <c r="U489" s="39" t="s">
        <v>91</v>
      </c>
      <c r="V489" s="39" t="s">
        <v>121</v>
      </c>
      <c r="W489" s="38">
        <v>120</v>
      </c>
      <c r="X489" s="39">
        <v>120</v>
      </c>
      <c r="Y489" s="38"/>
      <c r="Z489" s="39" t="s">
        <v>93</v>
      </c>
      <c r="AA489" s="39">
        <v>200000</v>
      </c>
      <c r="AB489" s="40">
        <v>44918</v>
      </c>
      <c r="AC489" s="39">
        <v>25.5</v>
      </c>
      <c r="AD489" s="38"/>
      <c r="AE489" s="39">
        <v>120</v>
      </c>
      <c r="AF489" s="39" t="s">
        <v>94</v>
      </c>
      <c r="AG489" s="39" t="s">
        <v>121</v>
      </c>
      <c r="AH489" s="39">
        <v>13.7578</v>
      </c>
      <c r="AI489" s="39">
        <f t="shared" si="71"/>
        <v>1650.9359999999999</v>
      </c>
      <c r="AJ489" s="38"/>
      <c r="AK489" s="39" t="s">
        <v>95</v>
      </c>
      <c r="AL489" s="39">
        <v>120</v>
      </c>
      <c r="AM489" s="39">
        <v>30</v>
      </c>
      <c r="AN489" s="39">
        <f t="shared" si="72"/>
        <v>3600</v>
      </c>
      <c r="AO489" s="39"/>
      <c r="AP489" s="39"/>
      <c r="AQ489" s="39">
        <f t="shared" si="73"/>
        <v>0</v>
      </c>
      <c r="AR489" s="39">
        <f t="shared" si="74"/>
        <v>3600</v>
      </c>
      <c r="AS489" s="38"/>
      <c r="AT489" s="39" t="s">
        <v>577</v>
      </c>
      <c r="AU489" s="40">
        <v>45082</v>
      </c>
      <c r="AV489" s="39">
        <f t="shared" si="75"/>
        <v>30</v>
      </c>
      <c r="AW489" s="39">
        <f t="shared" si="76"/>
        <v>3600</v>
      </c>
      <c r="AX489" s="38"/>
      <c r="AY489" s="39" t="s">
        <v>1284</v>
      </c>
      <c r="AZ489" s="40">
        <v>45250</v>
      </c>
      <c r="BA489" s="39">
        <f t="shared" si="77"/>
        <v>30</v>
      </c>
      <c r="BB489" s="39">
        <f t="shared" si="78"/>
        <v>120</v>
      </c>
      <c r="BC489" s="39">
        <f t="shared" si="79"/>
        <v>3600</v>
      </c>
      <c r="BD489" s="38"/>
      <c r="BE489" s="39" t="s">
        <v>407</v>
      </c>
      <c r="BF489" s="38" t="s">
        <v>1877</v>
      </c>
      <c r="BG489" s="39" t="s">
        <v>99</v>
      </c>
      <c r="BH489" s="38" t="s">
        <v>1003</v>
      </c>
      <c r="BI489" s="38" t="s">
        <v>100</v>
      </c>
      <c r="BJ489" s="38" t="s">
        <v>101</v>
      </c>
    </row>
    <row r="490" spans="1:62" s="25" customFormat="1" ht="12.75" customHeight="1">
      <c r="A490" s="39">
        <f t="shared" si="80"/>
        <v>488</v>
      </c>
      <c r="B490" s="38" t="s">
        <v>1882</v>
      </c>
      <c r="C490" s="38" t="s">
        <v>1883</v>
      </c>
      <c r="D490" s="39" t="s">
        <v>1884</v>
      </c>
      <c r="E490" s="38" t="s">
        <v>1885</v>
      </c>
      <c r="F490" s="39" t="s">
        <v>1886</v>
      </c>
      <c r="G490" s="39" t="s">
        <v>86</v>
      </c>
      <c r="H490" s="39" t="s">
        <v>1283</v>
      </c>
      <c r="I490" s="39" t="s">
        <v>88</v>
      </c>
      <c r="J490" s="39" t="s">
        <v>89</v>
      </c>
      <c r="K490" s="39" t="s">
        <v>90</v>
      </c>
      <c r="L490" s="39" t="s">
        <v>1279</v>
      </c>
      <c r="M490" s="39" t="s">
        <v>1279</v>
      </c>
      <c r="N490" s="37">
        <v>45227</v>
      </c>
      <c r="O490" s="57">
        <v>116</v>
      </c>
      <c r="P490" s="37">
        <v>45230</v>
      </c>
      <c r="Q490" s="37">
        <v>45233</v>
      </c>
      <c r="R490" s="37">
        <v>45230</v>
      </c>
      <c r="S490" s="39"/>
      <c r="T490" s="38"/>
      <c r="U490" s="39" t="s">
        <v>91</v>
      </c>
      <c r="V490" s="39" t="s">
        <v>121</v>
      </c>
      <c r="W490" s="38">
        <v>116</v>
      </c>
      <c r="X490" s="39">
        <v>116</v>
      </c>
      <c r="Y490" s="38"/>
      <c r="Z490" s="39" t="s">
        <v>93</v>
      </c>
      <c r="AA490" s="39">
        <v>200000</v>
      </c>
      <c r="AB490" s="40">
        <v>44918</v>
      </c>
      <c r="AC490" s="39">
        <v>25.5</v>
      </c>
      <c r="AD490" s="38"/>
      <c r="AE490" s="39">
        <v>116</v>
      </c>
      <c r="AF490" s="39" t="s">
        <v>94</v>
      </c>
      <c r="AG490" s="39" t="s">
        <v>121</v>
      </c>
      <c r="AH490" s="39">
        <v>12.69477</v>
      </c>
      <c r="AI490" s="39">
        <f t="shared" si="71"/>
        <v>1472.5933199999999</v>
      </c>
      <c r="AJ490" s="38"/>
      <c r="AK490" s="39" t="s">
        <v>95</v>
      </c>
      <c r="AL490" s="39">
        <v>116</v>
      </c>
      <c r="AM490" s="39">
        <v>30</v>
      </c>
      <c r="AN490" s="39">
        <f t="shared" si="72"/>
        <v>3480</v>
      </c>
      <c r="AO490" s="39"/>
      <c r="AP490" s="39"/>
      <c r="AQ490" s="39">
        <f t="shared" si="73"/>
        <v>0</v>
      </c>
      <c r="AR490" s="39">
        <f t="shared" si="74"/>
        <v>3480</v>
      </c>
      <c r="AS490" s="38"/>
      <c r="AT490" s="39" t="s">
        <v>577</v>
      </c>
      <c r="AU490" s="40">
        <v>45082</v>
      </c>
      <c r="AV490" s="39">
        <f t="shared" si="75"/>
        <v>30</v>
      </c>
      <c r="AW490" s="39">
        <f t="shared" si="76"/>
        <v>3480</v>
      </c>
      <c r="AX490" s="38"/>
      <c r="AY490" s="39" t="s">
        <v>1284</v>
      </c>
      <c r="AZ490" s="40">
        <v>45250</v>
      </c>
      <c r="BA490" s="39">
        <f t="shared" si="77"/>
        <v>30</v>
      </c>
      <c r="BB490" s="39">
        <f t="shared" si="78"/>
        <v>116</v>
      </c>
      <c r="BC490" s="39">
        <f t="shared" si="79"/>
        <v>3480</v>
      </c>
      <c r="BD490" s="38"/>
      <c r="BE490" s="39" t="s">
        <v>411</v>
      </c>
      <c r="BF490" s="38" t="s">
        <v>1882</v>
      </c>
      <c r="BG490" s="39" t="s">
        <v>99</v>
      </c>
      <c r="BH490" s="38" t="s">
        <v>1003</v>
      </c>
      <c r="BI490" s="38" t="s">
        <v>100</v>
      </c>
      <c r="BJ490" s="38" t="s">
        <v>101</v>
      </c>
    </row>
    <row r="491" spans="1:62" s="25" customFormat="1" ht="12.75" customHeight="1">
      <c r="A491" s="39">
        <f t="shared" si="80"/>
        <v>489</v>
      </c>
      <c r="B491" s="38" t="s">
        <v>1887</v>
      </c>
      <c r="C491" s="38" t="s">
        <v>1888</v>
      </c>
      <c r="D491" s="39" t="s">
        <v>1884</v>
      </c>
      <c r="E491" s="38" t="s">
        <v>1889</v>
      </c>
      <c r="F491" s="39" t="s">
        <v>1890</v>
      </c>
      <c r="G491" s="39" t="s">
        <v>86</v>
      </c>
      <c r="H491" s="39" t="s">
        <v>1283</v>
      </c>
      <c r="I491" s="39" t="s">
        <v>88</v>
      </c>
      <c r="J491" s="39" t="s">
        <v>89</v>
      </c>
      <c r="K491" s="39" t="s">
        <v>90</v>
      </c>
      <c r="L491" s="39" t="s">
        <v>1279</v>
      </c>
      <c r="M491" s="39" t="s">
        <v>1279</v>
      </c>
      <c r="N491" s="37">
        <v>45198</v>
      </c>
      <c r="O491" s="57">
        <v>155</v>
      </c>
      <c r="P491" s="37">
        <v>45199</v>
      </c>
      <c r="Q491" s="37">
        <v>45233</v>
      </c>
      <c r="R491" s="37">
        <v>45199</v>
      </c>
      <c r="S491" s="39"/>
      <c r="T491" s="38"/>
      <c r="U491" s="39" t="s">
        <v>91</v>
      </c>
      <c r="V491" s="39" t="s">
        <v>121</v>
      </c>
      <c r="W491" s="38">
        <v>155</v>
      </c>
      <c r="X491" s="39">
        <v>155</v>
      </c>
      <c r="Y491" s="38"/>
      <c r="Z491" s="39" t="s">
        <v>93</v>
      </c>
      <c r="AA491" s="39">
        <v>200000</v>
      </c>
      <c r="AB491" s="40">
        <v>44918</v>
      </c>
      <c r="AC491" s="39">
        <v>25.5</v>
      </c>
      <c r="AD491" s="38"/>
      <c r="AE491" s="39">
        <v>155</v>
      </c>
      <c r="AF491" s="39" t="s">
        <v>94</v>
      </c>
      <c r="AG491" s="39" t="s">
        <v>121</v>
      </c>
      <c r="AH491" s="39">
        <v>13.7578</v>
      </c>
      <c r="AI491" s="39">
        <f t="shared" si="71"/>
        <v>2132.4589999999998</v>
      </c>
      <c r="AJ491" s="38"/>
      <c r="AK491" s="39" t="s">
        <v>95</v>
      </c>
      <c r="AL491" s="39">
        <v>155</v>
      </c>
      <c r="AM491" s="39">
        <v>30</v>
      </c>
      <c r="AN491" s="39">
        <f t="shared" si="72"/>
        <v>4650</v>
      </c>
      <c r="AO491" s="39"/>
      <c r="AP491" s="39"/>
      <c r="AQ491" s="39">
        <f t="shared" si="73"/>
        <v>0</v>
      </c>
      <c r="AR491" s="39">
        <f t="shared" si="74"/>
        <v>4650</v>
      </c>
      <c r="AS491" s="38"/>
      <c r="AT491" s="39" t="s">
        <v>577</v>
      </c>
      <c r="AU491" s="40">
        <v>45082</v>
      </c>
      <c r="AV491" s="39">
        <f t="shared" si="75"/>
        <v>30</v>
      </c>
      <c r="AW491" s="39">
        <f t="shared" si="76"/>
        <v>4650</v>
      </c>
      <c r="AX491" s="38"/>
      <c r="AY491" s="39" t="s">
        <v>1284</v>
      </c>
      <c r="AZ491" s="40">
        <v>45250</v>
      </c>
      <c r="BA491" s="39">
        <f t="shared" si="77"/>
        <v>30</v>
      </c>
      <c r="BB491" s="39">
        <f t="shared" si="78"/>
        <v>155</v>
      </c>
      <c r="BC491" s="39">
        <f t="shared" si="79"/>
        <v>4650</v>
      </c>
      <c r="BD491" s="38"/>
      <c r="BE491" s="39" t="s">
        <v>415</v>
      </c>
      <c r="BF491" s="38" t="s">
        <v>1887</v>
      </c>
      <c r="BG491" s="39" t="s">
        <v>99</v>
      </c>
      <c r="BH491" s="38" t="s">
        <v>1003</v>
      </c>
      <c r="BI491" s="38" t="s">
        <v>100</v>
      </c>
      <c r="BJ491" s="38" t="s">
        <v>101</v>
      </c>
    </row>
    <row r="492" spans="1:62" s="25" customFormat="1" ht="12.75" customHeight="1">
      <c r="A492" s="39">
        <f t="shared" si="80"/>
        <v>490</v>
      </c>
      <c r="B492" s="38" t="s">
        <v>1891</v>
      </c>
      <c r="C492" s="38" t="s">
        <v>1892</v>
      </c>
      <c r="D492" s="39" t="s">
        <v>1890</v>
      </c>
      <c r="E492" s="38" t="s">
        <v>1893</v>
      </c>
      <c r="F492" s="39" t="s">
        <v>1894</v>
      </c>
      <c r="G492" s="39" t="s">
        <v>86</v>
      </c>
      <c r="H492" s="39" t="s">
        <v>1283</v>
      </c>
      <c r="I492" s="39" t="s">
        <v>88</v>
      </c>
      <c r="J492" s="39" t="s">
        <v>89</v>
      </c>
      <c r="K492" s="39" t="s">
        <v>90</v>
      </c>
      <c r="L492" s="39" t="s">
        <v>1279</v>
      </c>
      <c r="M492" s="39" t="s">
        <v>1279</v>
      </c>
      <c r="N492" s="37">
        <v>45198</v>
      </c>
      <c r="O492" s="57">
        <v>120</v>
      </c>
      <c r="P492" s="37">
        <v>45199</v>
      </c>
      <c r="Q492" s="37">
        <v>45233</v>
      </c>
      <c r="R492" s="37">
        <v>45199</v>
      </c>
      <c r="S492" s="39"/>
      <c r="T492" s="38"/>
      <c r="U492" s="39" t="s">
        <v>91</v>
      </c>
      <c r="V492" s="39" t="s">
        <v>121</v>
      </c>
      <c r="W492" s="38">
        <v>120</v>
      </c>
      <c r="X492" s="39">
        <v>120</v>
      </c>
      <c r="Y492" s="38"/>
      <c r="Z492" s="39" t="s">
        <v>93</v>
      </c>
      <c r="AA492" s="39">
        <v>200000</v>
      </c>
      <c r="AB492" s="40">
        <v>44918</v>
      </c>
      <c r="AC492" s="39">
        <v>25.5</v>
      </c>
      <c r="AD492" s="38"/>
      <c r="AE492" s="39">
        <v>120</v>
      </c>
      <c r="AF492" s="39" t="s">
        <v>94</v>
      </c>
      <c r="AG492" s="39" t="s">
        <v>121</v>
      </c>
      <c r="AH492" s="39">
        <v>13.7578</v>
      </c>
      <c r="AI492" s="39">
        <f t="shared" si="71"/>
        <v>1650.9359999999999</v>
      </c>
      <c r="AJ492" s="38"/>
      <c r="AK492" s="39" t="s">
        <v>95</v>
      </c>
      <c r="AL492" s="39">
        <v>120</v>
      </c>
      <c r="AM492" s="39">
        <v>30</v>
      </c>
      <c r="AN492" s="39">
        <f t="shared" si="72"/>
        <v>3600</v>
      </c>
      <c r="AO492" s="39"/>
      <c r="AP492" s="39"/>
      <c r="AQ492" s="39">
        <f t="shared" si="73"/>
        <v>0</v>
      </c>
      <c r="AR492" s="39">
        <f t="shared" si="74"/>
        <v>3600</v>
      </c>
      <c r="AS492" s="38"/>
      <c r="AT492" s="39" t="s">
        <v>577</v>
      </c>
      <c r="AU492" s="40">
        <v>45082</v>
      </c>
      <c r="AV492" s="39">
        <f t="shared" si="75"/>
        <v>30</v>
      </c>
      <c r="AW492" s="39">
        <f t="shared" si="76"/>
        <v>3600</v>
      </c>
      <c r="AX492" s="38"/>
      <c r="AY492" s="39" t="s">
        <v>1284</v>
      </c>
      <c r="AZ492" s="40">
        <v>45250</v>
      </c>
      <c r="BA492" s="39">
        <f t="shared" si="77"/>
        <v>30</v>
      </c>
      <c r="BB492" s="39">
        <f t="shared" si="78"/>
        <v>120</v>
      </c>
      <c r="BC492" s="39">
        <f t="shared" si="79"/>
        <v>3600</v>
      </c>
      <c r="BD492" s="38"/>
      <c r="BE492" s="39" t="s">
        <v>419</v>
      </c>
      <c r="BF492" s="38" t="s">
        <v>1891</v>
      </c>
      <c r="BG492" s="39" t="s">
        <v>99</v>
      </c>
      <c r="BH492" s="38" t="s">
        <v>1003</v>
      </c>
      <c r="BI492" s="38" t="s">
        <v>100</v>
      </c>
      <c r="BJ492" s="38" t="s">
        <v>101</v>
      </c>
    </row>
    <row r="493" spans="1:62" s="25" customFormat="1" ht="12.75" customHeight="1">
      <c r="A493" s="39">
        <f t="shared" si="80"/>
        <v>491</v>
      </c>
      <c r="B493" s="38" t="s">
        <v>1891</v>
      </c>
      <c r="C493" s="38" t="s">
        <v>1892</v>
      </c>
      <c r="D493" s="39" t="s">
        <v>1890</v>
      </c>
      <c r="E493" s="38" t="s">
        <v>1893</v>
      </c>
      <c r="F493" s="39" t="s">
        <v>1894</v>
      </c>
      <c r="G493" s="39" t="s">
        <v>86</v>
      </c>
      <c r="H493" s="39" t="s">
        <v>1283</v>
      </c>
      <c r="I493" s="39" t="s">
        <v>88</v>
      </c>
      <c r="J493" s="39" t="s">
        <v>89</v>
      </c>
      <c r="K493" s="39" t="s">
        <v>90</v>
      </c>
      <c r="L493" s="39" t="s">
        <v>1279</v>
      </c>
      <c r="M493" s="39" t="s">
        <v>1279</v>
      </c>
      <c r="N493" s="37">
        <v>45227</v>
      </c>
      <c r="O493" s="57">
        <v>42</v>
      </c>
      <c r="P493" s="37">
        <v>45230</v>
      </c>
      <c r="Q493" s="37">
        <v>45233</v>
      </c>
      <c r="R493" s="37">
        <v>45230</v>
      </c>
      <c r="S493" s="39"/>
      <c r="T493" s="38"/>
      <c r="U493" s="39" t="s">
        <v>91</v>
      </c>
      <c r="V493" s="39" t="s">
        <v>121</v>
      </c>
      <c r="W493" s="38">
        <v>42</v>
      </c>
      <c r="X493" s="39">
        <v>42</v>
      </c>
      <c r="Y493" s="38"/>
      <c r="Z493" s="39" t="s">
        <v>93</v>
      </c>
      <c r="AA493" s="39">
        <v>200000</v>
      </c>
      <c r="AB493" s="40">
        <v>44918</v>
      </c>
      <c r="AC493" s="39">
        <v>25.5</v>
      </c>
      <c r="AD493" s="38"/>
      <c r="AE493" s="39">
        <v>42</v>
      </c>
      <c r="AF493" s="39" t="s">
        <v>94</v>
      </c>
      <c r="AG493" s="39" t="s">
        <v>121</v>
      </c>
      <c r="AH493" s="39">
        <v>12.69477</v>
      </c>
      <c r="AI493" s="39">
        <f t="shared" si="71"/>
        <v>533.18034</v>
      </c>
      <c r="AJ493" s="38"/>
      <c r="AK493" s="39" t="s">
        <v>95</v>
      </c>
      <c r="AL493" s="39">
        <v>42</v>
      </c>
      <c r="AM493" s="39">
        <v>30</v>
      </c>
      <c r="AN493" s="39">
        <f t="shared" si="72"/>
        <v>1260</v>
      </c>
      <c r="AO493" s="39"/>
      <c r="AP493" s="39"/>
      <c r="AQ493" s="39">
        <f t="shared" si="73"/>
        <v>0</v>
      </c>
      <c r="AR493" s="39">
        <f t="shared" si="74"/>
        <v>1260</v>
      </c>
      <c r="AS493" s="38"/>
      <c r="AT493" s="39" t="s">
        <v>577</v>
      </c>
      <c r="AU493" s="40">
        <v>45082</v>
      </c>
      <c r="AV493" s="39">
        <f t="shared" si="75"/>
        <v>30</v>
      </c>
      <c r="AW493" s="39">
        <f t="shared" si="76"/>
        <v>1260</v>
      </c>
      <c r="AX493" s="38"/>
      <c r="AY493" s="39" t="s">
        <v>1284</v>
      </c>
      <c r="AZ493" s="40">
        <v>45250</v>
      </c>
      <c r="BA493" s="39">
        <f t="shared" si="77"/>
        <v>30</v>
      </c>
      <c r="BB493" s="39">
        <f t="shared" si="78"/>
        <v>42</v>
      </c>
      <c r="BC493" s="39">
        <f t="shared" si="79"/>
        <v>1260</v>
      </c>
      <c r="BD493" s="38"/>
      <c r="BE493" s="39" t="s">
        <v>419</v>
      </c>
      <c r="BF493" s="38" t="s">
        <v>1891</v>
      </c>
      <c r="BG493" s="39" t="s">
        <v>99</v>
      </c>
      <c r="BH493" s="38" t="s">
        <v>1003</v>
      </c>
      <c r="BI493" s="38" t="s">
        <v>100</v>
      </c>
      <c r="BJ493" s="38" t="s">
        <v>101</v>
      </c>
    </row>
    <row r="494" spans="1:62" s="25" customFormat="1" ht="12.75" customHeight="1">
      <c r="A494" s="39">
        <f t="shared" si="80"/>
        <v>492</v>
      </c>
      <c r="B494" s="38" t="s">
        <v>1895</v>
      </c>
      <c r="C494" s="38" t="s">
        <v>1896</v>
      </c>
      <c r="D494" s="39" t="s">
        <v>1890</v>
      </c>
      <c r="E494" s="38" t="s">
        <v>1897</v>
      </c>
      <c r="F494" s="39" t="s">
        <v>1894</v>
      </c>
      <c r="G494" s="39" t="s">
        <v>86</v>
      </c>
      <c r="H494" s="39" t="s">
        <v>1283</v>
      </c>
      <c r="I494" s="39" t="s">
        <v>88</v>
      </c>
      <c r="J494" s="39" t="s">
        <v>89</v>
      </c>
      <c r="K494" s="39" t="s">
        <v>90</v>
      </c>
      <c r="L494" s="39" t="s">
        <v>1279</v>
      </c>
      <c r="M494" s="39" t="s">
        <v>1279</v>
      </c>
      <c r="N494" s="37">
        <v>45227</v>
      </c>
      <c r="O494" s="57">
        <v>97</v>
      </c>
      <c r="P494" s="37">
        <v>45230</v>
      </c>
      <c r="Q494" s="37">
        <v>45233</v>
      </c>
      <c r="R494" s="37">
        <v>45230</v>
      </c>
      <c r="S494" s="39"/>
      <c r="T494" s="38"/>
      <c r="U494" s="39" t="s">
        <v>91</v>
      </c>
      <c r="V494" s="39" t="s">
        <v>121</v>
      </c>
      <c r="W494" s="38">
        <v>97</v>
      </c>
      <c r="X494" s="39">
        <v>97</v>
      </c>
      <c r="Y494" s="38"/>
      <c r="Z494" s="39" t="s">
        <v>93</v>
      </c>
      <c r="AA494" s="39">
        <v>200000</v>
      </c>
      <c r="AB494" s="40">
        <v>44918</v>
      </c>
      <c r="AC494" s="39">
        <v>25.5</v>
      </c>
      <c r="AD494" s="38"/>
      <c r="AE494" s="39">
        <v>97</v>
      </c>
      <c r="AF494" s="39" t="s">
        <v>94</v>
      </c>
      <c r="AG494" s="39" t="s">
        <v>121</v>
      </c>
      <c r="AH494" s="39">
        <v>12.69477</v>
      </c>
      <c r="AI494" s="39">
        <f t="shared" si="71"/>
        <v>1231.3926899999999</v>
      </c>
      <c r="AJ494" s="38"/>
      <c r="AK494" s="39" t="s">
        <v>95</v>
      </c>
      <c r="AL494" s="39">
        <v>97</v>
      </c>
      <c r="AM494" s="39">
        <v>30</v>
      </c>
      <c r="AN494" s="39">
        <f t="shared" si="72"/>
        <v>2910</v>
      </c>
      <c r="AO494" s="39"/>
      <c r="AP494" s="39"/>
      <c r="AQ494" s="39">
        <f t="shared" si="73"/>
        <v>0</v>
      </c>
      <c r="AR494" s="39">
        <f t="shared" si="74"/>
        <v>2910</v>
      </c>
      <c r="AS494" s="38"/>
      <c r="AT494" s="39" t="s">
        <v>577</v>
      </c>
      <c r="AU494" s="40">
        <v>45082</v>
      </c>
      <c r="AV494" s="39">
        <f t="shared" si="75"/>
        <v>30</v>
      </c>
      <c r="AW494" s="39">
        <f t="shared" si="76"/>
        <v>2910</v>
      </c>
      <c r="AX494" s="38"/>
      <c r="AY494" s="39" t="s">
        <v>1284</v>
      </c>
      <c r="AZ494" s="40">
        <v>45250</v>
      </c>
      <c r="BA494" s="39">
        <f t="shared" si="77"/>
        <v>30</v>
      </c>
      <c r="BB494" s="39">
        <f t="shared" si="78"/>
        <v>97</v>
      </c>
      <c r="BC494" s="39">
        <f t="shared" si="79"/>
        <v>2910</v>
      </c>
      <c r="BD494" s="38"/>
      <c r="BE494" s="39" t="s">
        <v>423</v>
      </c>
      <c r="BF494" s="38" t="s">
        <v>1895</v>
      </c>
      <c r="BG494" s="39" t="s">
        <v>99</v>
      </c>
      <c r="BH494" s="38" t="s">
        <v>1003</v>
      </c>
      <c r="BI494" s="38" t="s">
        <v>100</v>
      </c>
      <c r="BJ494" s="38" t="s">
        <v>101</v>
      </c>
    </row>
    <row r="495" spans="1:62" s="25" customFormat="1" ht="12.75" customHeight="1">
      <c r="A495" s="39">
        <f t="shared" si="80"/>
        <v>493</v>
      </c>
      <c r="B495" s="38" t="s">
        <v>1898</v>
      </c>
      <c r="C495" s="38" t="s">
        <v>1899</v>
      </c>
      <c r="D495" s="39" t="s">
        <v>1879</v>
      </c>
      <c r="E495" s="38" t="s">
        <v>1900</v>
      </c>
      <c r="F495" s="39" t="s">
        <v>1901</v>
      </c>
      <c r="G495" s="39" t="s">
        <v>86</v>
      </c>
      <c r="H495" s="39" t="s">
        <v>1283</v>
      </c>
      <c r="I495" s="39" t="s">
        <v>88</v>
      </c>
      <c r="J495" s="39" t="s">
        <v>89</v>
      </c>
      <c r="K495" s="39" t="s">
        <v>90</v>
      </c>
      <c r="L495" s="39" t="s">
        <v>1279</v>
      </c>
      <c r="M495" s="39" t="s">
        <v>1279</v>
      </c>
      <c r="N495" s="37">
        <v>45198</v>
      </c>
      <c r="O495" s="57">
        <v>5</v>
      </c>
      <c r="P495" s="37">
        <v>45199</v>
      </c>
      <c r="Q495" s="37">
        <v>45233</v>
      </c>
      <c r="R495" s="37">
        <v>45199</v>
      </c>
      <c r="S495" s="39"/>
      <c r="T495" s="38"/>
      <c r="U495" s="39" t="s">
        <v>91</v>
      </c>
      <c r="V495" s="39" t="s">
        <v>121</v>
      </c>
      <c r="W495" s="38">
        <v>5</v>
      </c>
      <c r="X495" s="39">
        <v>5</v>
      </c>
      <c r="Y495" s="38"/>
      <c r="Z495" s="39" t="s">
        <v>93</v>
      </c>
      <c r="AA495" s="39">
        <v>200000</v>
      </c>
      <c r="AB495" s="40">
        <v>44918</v>
      </c>
      <c r="AC495" s="39">
        <v>25.5</v>
      </c>
      <c r="AD495" s="38"/>
      <c r="AE495" s="39">
        <v>5</v>
      </c>
      <c r="AF495" s="39" t="s">
        <v>94</v>
      </c>
      <c r="AG495" s="39" t="s">
        <v>121</v>
      </c>
      <c r="AH495" s="39">
        <v>13.7578</v>
      </c>
      <c r="AI495" s="39">
        <f t="shared" si="71"/>
        <v>68.789000000000001</v>
      </c>
      <c r="AJ495" s="38"/>
      <c r="AK495" s="39" t="s">
        <v>95</v>
      </c>
      <c r="AL495" s="39">
        <v>5</v>
      </c>
      <c r="AM495" s="39">
        <v>30</v>
      </c>
      <c r="AN495" s="39">
        <f t="shared" si="72"/>
        <v>150</v>
      </c>
      <c r="AO495" s="39"/>
      <c r="AP495" s="39"/>
      <c r="AQ495" s="39">
        <f t="shared" si="73"/>
        <v>0</v>
      </c>
      <c r="AR495" s="39">
        <f t="shared" si="74"/>
        <v>150</v>
      </c>
      <c r="AS495" s="38"/>
      <c r="AT495" s="39" t="s">
        <v>577</v>
      </c>
      <c r="AU495" s="40">
        <v>45082</v>
      </c>
      <c r="AV495" s="39">
        <f t="shared" si="75"/>
        <v>30</v>
      </c>
      <c r="AW495" s="39">
        <f t="shared" si="76"/>
        <v>150</v>
      </c>
      <c r="AX495" s="38"/>
      <c r="AY495" s="39" t="s">
        <v>1284</v>
      </c>
      <c r="AZ495" s="40">
        <v>45250</v>
      </c>
      <c r="BA495" s="39">
        <f t="shared" si="77"/>
        <v>30</v>
      </c>
      <c r="BB495" s="39">
        <f t="shared" si="78"/>
        <v>5</v>
      </c>
      <c r="BC495" s="39">
        <f t="shared" si="79"/>
        <v>150</v>
      </c>
      <c r="BD495" s="38"/>
      <c r="BE495" s="39" t="s">
        <v>427</v>
      </c>
      <c r="BF495" s="38" t="s">
        <v>1898</v>
      </c>
      <c r="BG495" s="39" t="s">
        <v>99</v>
      </c>
      <c r="BH495" s="38" t="s">
        <v>1003</v>
      </c>
      <c r="BI495" s="38" t="s">
        <v>100</v>
      </c>
      <c r="BJ495" s="38" t="s">
        <v>101</v>
      </c>
    </row>
    <row r="496" spans="1:62" s="25" customFormat="1" ht="12.75" customHeight="1">
      <c r="A496" s="39">
        <f t="shared" si="80"/>
        <v>494</v>
      </c>
      <c r="B496" s="38" t="s">
        <v>1898</v>
      </c>
      <c r="C496" s="38" t="s">
        <v>1899</v>
      </c>
      <c r="D496" s="39" t="s">
        <v>1879</v>
      </c>
      <c r="E496" s="38" t="s">
        <v>1900</v>
      </c>
      <c r="F496" s="39" t="s">
        <v>1901</v>
      </c>
      <c r="G496" s="39" t="s">
        <v>86</v>
      </c>
      <c r="H496" s="39" t="s">
        <v>1283</v>
      </c>
      <c r="I496" s="39" t="s">
        <v>88</v>
      </c>
      <c r="J496" s="39" t="s">
        <v>89</v>
      </c>
      <c r="K496" s="39" t="s">
        <v>90</v>
      </c>
      <c r="L496" s="39" t="s">
        <v>1279</v>
      </c>
      <c r="M496" s="39" t="s">
        <v>1279</v>
      </c>
      <c r="N496" s="37">
        <v>45227</v>
      </c>
      <c r="O496" s="57">
        <v>667</v>
      </c>
      <c r="P496" s="37">
        <v>45230</v>
      </c>
      <c r="Q496" s="37">
        <v>45233</v>
      </c>
      <c r="R496" s="37">
        <v>45230</v>
      </c>
      <c r="S496" s="39"/>
      <c r="T496" s="38"/>
      <c r="U496" s="39" t="s">
        <v>91</v>
      </c>
      <c r="V496" s="39" t="s">
        <v>121</v>
      </c>
      <c r="W496" s="38">
        <v>667</v>
      </c>
      <c r="X496" s="39">
        <v>667</v>
      </c>
      <c r="Y496" s="38"/>
      <c r="Z496" s="39" t="s">
        <v>93</v>
      </c>
      <c r="AA496" s="39">
        <v>200000</v>
      </c>
      <c r="AB496" s="40">
        <v>44918</v>
      </c>
      <c r="AC496" s="39">
        <v>25.5</v>
      </c>
      <c r="AD496" s="38"/>
      <c r="AE496" s="39">
        <v>667</v>
      </c>
      <c r="AF496" s="39" t="s">
        <v>94</v>
      </c>
      <c r="AG496" s="39" t="s">
        <v>121</v>
      </c>
      <c r="AH496" s="39">
        <v>12.69477</v>
      </c>
      <c r="AI496" s="39">
        <f t="shared" si="71"/>
        <v>8467.4115899999997</v>
      </c>
      <c r="AJ496" s="38"/>
      <c r="AK496" s="39" t="s">
        <v>95</v>
      </c>
      <c r="AL496" s="39">
        <v>667</v>
      </c>
      <c r="AM496" s="39">
        <v>30</v>
      </c>
      <c r="AN496" s="39">
        <f t="shared" si="72"/>
        <v>20010</v>
      </c>
      <c r="AO496" s="39"/>
      <c r="AP496" s="39"/>
      <c r="AQ496" s="39">
        <f t="shared" si="73"/>
        <v>0</v>
      </c>
      <c r="AR496" s="39">
        <f t="shared" si="74"/>
        <v>20010</v>
      </c>
      <c r="AS496" s="38"/>
      <c r="AT496" s="39" t="s">
        <v>577</v>
      </c>
      <c r="AU496" s="40">
        <v>45082</v>
      </c>
      <c r="AV496" s="39">
        <f t="shared" si="75"/>
        <v>30</v>
      </c>
      <c r="AW496" s="39">
        <f t="shared" si="76"/>
        <v>20010</v>
      </c>
      <c r="AX496" s="38"/>
      <c r="AY496" s="39" t="s">
        <v>1284</v>
      </c>
      <c r="AZ496" s="40">
        <v>45250</v>
      </c>
      <c r="BA496" s="39">
        <f t="shared" si="77"/>
        <v>30</v>
      </c>
      <c r="BB496" s="39">
        <f t="shared" si="78"/>
        <v>667</v>
      </c>
      <c r="BC496" s="39">
        <f t="shared" si="79"/>
        <v>20010</v>
      </c>
      <c r="BD496" s="38"/>
      <c r="BE496" s="39" t="s">
        <v>427</v>
      </c>
      <c r="BF496" s="38" t="s">
        <v>1898</v>
      </c>
      <c r="BG496" s="39" t="s">
        <v>99</v>
      </c>
      <c r="BH496" s="38" t="s">
        <v>1003</v>
      </c>
      <c r="BI496" s="38" t="s">
        <v>100</v>
      </c>
      <c r="BJ496" s="38" t="s">
        <v>101</v>
      </c>
    </row>
    <row r="497" spans="1:62" s="25" customFormat="1" ht="12.75" customHeight="1">
      <c r="A497" s="39">
        <f t="shared" si="80"/>
        <v>495</v>
      </c>
      <c r="B497" s="38" t="s">
        <v>1902</v>
      </c>
      <c r="C497" s="38" t="s">
        <v>1903</v>
      </c>
      <c r="D497" s="39" t="s">
        <v>1904</v>
      </c>
      <c r="E497" s="38" t="s">
        <v>1905</v>
      </c>
      <c r="F497" s="39" t="s">
        <v>1906</v>
      </c>
      <c r="G497" s="39" t="s">
        <v>86</v>
      </c>
      <c r="H497" s="39" t="s">
        <v>1283</v>
      </c>
      <c r="I497" s="39" t="s">
        <v>88</v>
      </c>
      <c r="J497" s="39" t="s">
        <v>89</v>
      </c>
      <c r="K497" s="39" t="s">
        <v>90</v>
      </c>
      <c r="L497" s="39" t="s">
        <v>1279</v>
      </c>
      <c r="M497" s="39" t="s">
        <v>1279</v>
      </c>
      <c r="N497" s="37">
        <v>45227</v>
      </c>
      <c r="O497" s="57">
        <v>55</v>
      </c>
      <c r="P497" s="37">
        <v>45230</v>
      </c>
      <c r="Q497" s="37">
        <v>45233</v>
      </c>
      <c r="R497" s="37">
        <v>45230</v>
      </c>
      <c r="S497" s="39"/>
      <c r="T497" s="38"/>
      <c r="U497" s="39" t="s">
        <v>91</v>
      </c>
      <c r="V497" s="39" t="s">
        <v>121</v>
      </c>
      <c r="W497" s="38">
        <v>55</v>
      </c>
      <c r="X497" s="39">
        <v>55</v>
      </c>
      <c r="Y497" s="38"/>
      <c r="Z497" s="39" t="s">
        <v>93</v>
      </c>
      <c r="AA497" s="39">
        <v>200000</v>
      </c>
      <c r="AB497" s="40">
        <v>44918</v>
      </c>
      <c r="AC497" s="39">
        <v>25.5</v>
      </c>
      <c r="AD497" s="38"/>
      <c r="AE497" s="39">
        <v>55</v>
      </c>
      <c r="AF497" s="39" t="s">
        <v>94</v>
      </c>
      <c r="AG497" s="39" t="s">
        <v>121</v>
      </c>
      <c r="AH497" s="39">
        <v>12.69477</v>
      </c>
      <c r="AI497" s="39">
        <f t="shared" si="71"/>
        <v>698.21235000000001</v>
      </c>
      <c r="AJ497" s="38"/>
      <c r="AK497" s="39" t="s">
        <v>95</v>
      </c>
      <c r="AL497" s="39">
        <v>55</v>
      </c>
      <c r="AM497" s="39">
        <v>30</v>
      </c>
      <c r="AN497" s="39">
        <f t="shared" si="72"/>
        <v>1650</v>
      </c>
      <c r="AO497" s="39"/>
      <c r="AP497" s="39"/>
      <c r="AQ497" s="39">
        <f t="shared" si="73"/>
        <v>0</v>
      </c>
      <c r="AR497" s="39">
        <f t="shared" si="74"/>
        <v>1650</v>
      </c>
      <c r="AS497" s="38"/>
      <c r="AT497" s="39" t="s">
        <v>577</v>
      </c>
      <c r="AU497" s="40">
        <v>45082</v>
      </c>
      <c r="AV497" s="39">
        <f t="shared" si="75"/>
        <v>30</v>
      </c>
      <c r="AW497" s="39">
        <f t="shared" si="76"/>
        <v>1650</v>
      </c>
      <c r="AX497" s="38"/>
      <c r="AY497" s="39" t="s">
        <v>1284</v>
      </c>
      <c r="AZ497" s="40">
        <v>45250</v>
      </c>
      <c r="BA497" s="39">
        <f t="shared" si="77"/>
        <v>30</v>
      </c>
      <c r="BB497" s="39">
        <f t="shared" si="78"/>
        <v>55</v>
      </c>
      <c r="BC497" s="39">
        <f t="shared" si="79"/>
        <v>1650</v>
      </c>
      <c r="BD497" s="38"/>
      <c r="BE497" s="39" t="s">
        <v>431</v>
      </c>
      <c r="BF497" s="38" t="s">
        <v>1902</v>
      </c>
      <c r="BG497" s="39" t="s">
        <v>99</v>
      </c>
      <c r="BH497" s="38" t="s">
        <v>1003</v>
      </c>
      <c r="BI497" s="38" t="s">
        <v>100</v>
      </c>
      <c r="BJ497" s="38" t="s">
        <v>101</v>
      </c>
    </row>
    <row r="498" spans="1:62" s="25" customFormat="1" ht="12.75" customHeight="1">
      <c r="A498" s="39">
        <f t="shared" si="80"/>
        <v>496</v>
      </c>
      <c r="B498" s="38" t="s">
        <v>1907</v>
      </c>
      <c r="C498" s="38" t="s">
        <v>1908</v>
      </c>
      <c r="D498" s="39" t="s">
        <v>1909</v>
      </c>
      <c r="E498" s="38" t="s">
        <v>1910</v>
      </c>
      <c r="F498" s="39" t="s">
        <v>1911</v>
      </c>
      <c r="G498" s="39" t="s">
        <v>86</v>
      </c>
      <c r="H498" s="39" t="s">
        <v>1283</v>
      </c>
      <c r="I498" s="39" t="s">
        <v>88</v>
      </c>
      <c r="J498" s="39" t="s">
        <v>89</v>
      </c>
      <c r="K498" s="39" t="s">
        <v>90</v>
      </c>
      <c r="L498" s="39" t="s">
        <v>1279</v>
      </c>
      <c r="M498" s="39" t="s">
        <v>1279</v>
      </c>
      <c r="N498" s="37">
        <v>45198</v>
      </c>
      <c r="O498" s="57">
        <v>55</v>
      </c>
      <c r="P498" s="37">
        <v>45199</v>
      </c>
      <c r="Q498" s="37">
        <v>45233</v>
      </c>
      <c r="R498" s="37">
        <v>45199</v>
      </c>
      <c r="S498" s="39"/>
      <c r="T498" s="38"/>
      <c r="U498" s="39" t="s">
        <v>91</v>
      </c>
      <c r="V498" s="39" t="s">
        <v>121</v>
      </c>
      <c r="W498" s="38">
        <v>55</v>
      </c>
      <c r="X498" s="39">
        <v>55</v>
      </c>
      <c r="Y498" s="38"/>
      <c r="Z498" s="39" t="s">
        <v>93</v>
      </c>
      <c r="AA498" s="39">
        <v>200000</v>
      </c>
      <c r="AB498" s="40">
        <v>44918</v>
      </c>
      <c r="AC498" s="39">
        <v>25.5</v>
      </c>
      <c r="AD498" s="38"/>
      <c r="AE498" s="39">
        <v>55</v>
      </c>
      <c r="AF498" s="39" t="s">
        <v>94</v>
      </c>
      <c r="AG498" s="39" t="s">
        <v>121</v>
      </c>
      <c r="AH498" s="39">
        <v>13.7578</v>
      </c>
      <c r="AI498" s="39">
        <f t="shared" si="71"/>
        <v>756.67899999999997</v>
      </c>
      <c r="AJ498" s="38"/>
      <c r="AK498" s="39" t="s">
        <v>95</v>
      </c>
      <c r="AL498" s="39">
        <v>55</v>
      </c>
      <c r="AM498" s="39">
        <v>30</v>
      </c>
      <c r="AN498" s="39">
        <f t="shared" si="72"/>
        <v>1650</v>
      </c>
      <c r="AO498" s="39"/>
      <c r="AP498" s="39"/>
      <c r="AQ498" s="39">
        <f t="shared" si="73"/>
        <v>0</v>
      </c>
      <c r="AR498" s="39">
        <f t="shared" si="74"/>
        <v>1650</v>
      </c>
      <c r="AS498" s="38"/>
      <c r="AT498" s="39" t="s">
        <v>577</v>
      </c>
      <c r="AU498" s="40">
        <v>45082</v>
      </c>
      <c r="AV498" s="39">
        <f t="shared" si="75"/>
        <v>30</v>
      </c>
      <c r="AW498" s="39">
        <f t="shared" si="76"/>
        <v>1650</v>
      </c>
      <c r="AX498" s="38"/>
      <c r="AY498" s="39" t="s">
        <v>1284</v>
      </c>
      <c r="AZ498" s="40">
        <v>45250</v>
      </c>
      <c r="BA498" s="39">
        <f t="shared" si="77"/>
        <v>30</v>
      </c>
      <c r="BB498" s="39">
        <f t="shared" si="78"/>
        <v>55</v>
      </c>
      <c r="BC498" s="39">
        <f t="shared" si="79"/>
        <v>1650</v>
      </c>
      <c r="BD498" s="38"/>
      <c r="BE498" s="39" t="s">
        <v>434</v>
      </c>
      <c r="BF498" s="38" t="s">
        <v>1907</v>
      </c>
      <c r="BG498" s="39" t="s">
        <v>99</v>
      </c>
      <c r="BH498" s="38" t="s">
        <v>1003</v>
      </c>
      <c r="BI498" s="38" t="s">
        <v>100</v>
      </c>
      <c r="BJ498" s="38" t="s">
        <v>101</v>
      </c>
    </row>
    <row r="499" spans="1:62" s="25" customFormat="1" ht="12.75" customHeight="1">
      <c r="A499" s="39">
        <f t="shared" si="80"/>
        <v>497</v>
      </c>
      <c r="B499" s="38" t="s">
        <v>1907</v>
      </c>
      <c r="C499" s="38" t="s">
        <v>1908</v>
      </c>
      <c r="D499" s="39" t="s">
        <v>1909</v>
      </c>
      <c r="E499" s="38" t="s">
        <v>1910</v>
      </c>
      <c r="F499" s="39" t="s">
        <v>1911</v>
      </c>
      <c r="G499" s="39" t="s">
        <v>86</v>
      </c>
      <c r="H499" s="39" t="s">
        <v>1283</v>
      </c>
      <c r="I499" s="39" t="s">
        <v>88</v>
      </c>
      <c r="J499" s="39" t="s">
        <v>89</v>
      </c>
      <c r="K499" s="39" t="s">
        <v>90</v>
      </c>
      <c r="L499" s="39" t="s">
        <v>1279</v>
      </c>
      <c r="M499" s="39" t="s">
        <v>1279</v>
      </c>
      <c r="N499" s="37">
        <v>45227</v>
      </c>
      <c r="O499" s="57">
        <v>236</v>
      </c>
      <c r="P499" s="37">
        <v>45230</v>
      </c>
      <c r="Q499" s="37">
        <v>45233</v>
      </c>
      <c r="R499" s="37">
        <v>45230</v>
      </c>
      <c r="S499" s="39"/>
      <c r="T499" s="38"/>
      <c r="U499" s="39" t="s">
        <v>91</v>
      </c>
      <c r="V499" s="39" t="s">
        <v>121</v>
      </c>
      <c r="W499" s="38">
        <v>236</v>
      </c>
      <c r="X499" s="39">
        <v>236</v>
      </c>
      <c r="Y499" s="38"/>
      <c r="Z499" s="39" t="s">
        <v>93</v>
      </c>
      <c r="AA499" s="39">
        <v>200000</v>
      </c>
      <c r="AB499" s="40">
        <v>44918</v>
      </c>
      <c r="AC499" s="39">
        <v>25.5</v>
      </c>
      <c r="AD499" s="38"/>
      <c r="AE499" s="39">
        <v>236</v>
      </c>
      <c r="AF499" s="39" t="s">
        <v>94</v>
      </c>
      <c r="AG499" s="39" t="s">
        <v>121</v>
      </c>
      <c r="AH499" s="39">
        <v>12.69477</v>
      </c>
      <c r="AI499" s="39">
        <f t="shared" si="71"/>
        <v>2995.9657200000001</v>
      </c>
      <c r="AJ499" s="38"/>
      <c r="AK499" s="39" t="s">
        <v>95</v>
      </c>
      <c r="AL499" s="39">
        <v>236</v>
      </c>
      <c r="AM499" s="39">
        <v>30</v>
      </c>
      <c r="AN499" s="39">
        <f t="shared" si="72"/>
        <v>7080</v>
      </c>
      <c r="AO499" s="39"/>
      <c r="AP499" s="39"/>
      <c r="AQ499" s="39">
        <f t="shared" si="73"/>
        <v>0</v>
      </c>
      <c r="AR499" s="39">
        <f t="shared" si="74"/>
        <v>7080</v>
      </c>
      <c r="AS499" s="38"/>
      <c r="AT499" s="39" t="s">
        <v>577</v>
      </c>
      <c r="AU499" s="40">
        <v>45082</v>
      </c>
      <c r="AV499" s="39">
        <f t="shared" si="75"/>
        <v>30</v>
      </c>
      <c r="AW499" s="39">
        <f t="shared" si="76"/>
        <v>7080</v>
      </c>
      <c r="AX499" s="38"/>
      <c r="AY499" s="39" t="s">
        <v>1284</v>
      </c>
      <c r="AZ499" s="40">
        <v>45250</v>
      </c>
      <c r="BA499" s="39">
        <f t="shared" si="77"/>
        <v>30</v>
      </c>
      <c r="BB499" s="39">
        <f t="shared" si="78"/>
        <v>236</v>
      </c>
      <c r="BC499" s="39">
        <f t="shared" si="79"/>
        <v>7080</v>
      </c>
      <c r="BD499" s="38"/>
      <c r="BE499" s="39" t="s">
        <v>434</v>
      </c>
      <c r="BF499" s="38" t="s">
        <v>1907</v>
      </c>
      <c r="BG499" s="39" t="s">
        <v>99</v>
      </c>
      <c r="BH499" s="38" t="s">
        <v>1003</v>
      </c>
      <c r="BI499" s="38" t="s">
        <v>100</v>
      </c>
      <c r="BJ499" s="38" t="s">
        <v>101</v>
      </c>
    </row>
    <row r="500" spans="1:62" s="25" customFormat="1" ht="12.75" customHeight="1">
      <c r="A500" s="39">
        <f t="shared" si="80"/>
        <v>498</v>
      </c>
      <c r="B500" s="38" t="s">
        <v>1912</v>
      </c>
      <c r="C500" s="38" t="s">
        <v>1837</v>
      </c>
      <c r="D500" s="39" t="s">
        <v>1838</v>
      </c>
      <c r="E500" s="38" t="s">
        <v>1913</v>
      </c>
      <c r="F500" s="39" t="s">
        <v>1914</v>
      </c>
      <c r="G500" s="39" t="s">
        <v>86</v>
      </c>
      <c r="H500" s="39" t="s">
        <v>1283</v>
      </c>
      <c r="I500" s="39" t="s">
        <v>88</v>
      </c>
      <c r="J500" s="39" t="s">
        <v>89</v>
      </c>
      <c r="K500" s="39" t="s">
        <v>90</v>
      </c>
      <c r="L500" s="39" t="s">
        <v>1279</v>
      </c>
      <c r="M500" s="39" t="s">
        <v>1279</v>
      </c>
      <c r="N500" s="37">
        <v>45198</v>
      </c>
      <c r="O500" s="57">
        <v>138</v>
      </c>
      <c r="P500" s="37">
        <v>45199</v>
      </c>
      <c r="Q500" s="37">
        <v>45233</v>
      </c>
      <c r="R500" s="37">
        <v>45199</v>
      </c>
      <c r="S500" s="39"/>
      <c r="T500" s="38"/>
      <c r="U500" s="39" t="s">
        <v>91</v>
      </c>
      <c r="V500" s="39" t="s">
        <v>121</v>
      </c>
      <c r="W500" s="38">
        <v>138</v>
      </c>
      <c r="X500" s="39">
        <v>138</v>
      </c>
      <c r="Y500" s="38"/>
      <c r="Z500" s="39" t="s">
        <v>93</v>
      </c>
      <c r="AA500" s="39">
        <v>200000</v>
      </c>
      <c r="AB500" s="40">
        <v>44918</v>
      </c>
      <c r="AC500" s="39">
        <v>25.5</v>
      </c>
      <c r="AD500" s="38"/>
      <c r="AE500" s="39">
        <v>138</v>
      </c>
      <c r="AF500" s="39" t="s">
        <v>94</v>
      </c>
      <c r="AG500" s="39" t="s">
        <v>121</v>
      </c>
      <c r="AH500" s="39">
        <v>13.7578</v>
      </c>
      <c r="AI500" s="39">
        <f t="shared" si="71"/>
        <v>1898.5763999999999</v>
      </c>
      <c r="AJ500" s="38"/>
      <c r="AK500" s="39" t="s">
        <v>95</v>
      </c>
      <c r="AL500" s="39">
        <v>138</v>
      </c>
      <c r="AM500" s="39">
        <v>30</v>
      </c>
      <c r="AN500" s="39">
        <f t="shared" si="72"/>
        <v>4140</v>
      </c>
      <c r="AO500" s="39"/>
      <c r="AP500" s="39"/>
      <c r="AQ500" s="39">
        <f t="shared" si="73"/>
        <v>0</v>
      </c>
      <c r="AR500" s="39">
        <f t="shared" si="74"/>
        <v>4140</v>
      </c>
      <c r="AS500" s="38"/>
      <c r="AT500" s="39" t="s">
        <v>577</v>
      </c>
      <c r="AU500" s="40">
        <v>45082</v>
      </c>
      <c r="AV500" s="39">
        <f t="shared" si="75"/>
        <v>30</v>
      </c>
      <c r="AW500" s="39">
        <f t="shared" si="76"/>
        <v>4140</v>
      </c>
      <c r="AX500" s="38"/>
      <c r="AY500" s="39" t="s">
        <v>1284</v>
      </c>
      <c r="AZ500" s="40">
        <v>45250</v>
      </c>
      <c r="BA500" s="39">
        <f t="shared" si="77"/>
        <v>30</v>
      </c>
      <c r="BB500" s="39">
        <f t="shared" si="78"/>
        <v>138</v>
      </c>
      <c r="BC500" s="39">
        <f t="shared" si="79"/>
        <v>4140</v>
      </c>
      <c r="BD500" s="38"/>
      <c r="BE500" s="39" t="s">
        <v>438</v>
      </c>
      <c r="BF500" s="38" t="s">
        <v>1912</v>
      </c>
      <c r="BG500" s="39" t="s">
        <v>99</v>
      </c>
      <c r="BH500" s="38" t="s">
        <v>1003</v>
      </c>
      <c r="BI500" s="38" t="s">
        <v>100</v>
      </c>
      <c r="BJ500" s="38" t="s">
        <v>101</v>
      </c>
    </row>
    <row r="501" spans="1:62" s="25" customFormat="1" ht="12.75" customHeight="1">
      <c r="A501" s="39">
        <f t="shared" si="80"/>
        <v>499</v>
      </c>
      <c r="B501" s="38" t="s">
        <v>1915</v>
      </c>
      <c r="C501" s="38" t="s">
        <v>1837</v>
      </c>
      <c r="D501" s="39" t="s">
        <v>1838</v>
      </c>
      <c r="E501" s="38" t="s">
        <v>1916</v>
      </c>
      <c r="F501" s="39" t="s">
        <v>1917</v>
      </c>
      <c r="G501" s="39" t="s">
        <v>86</v>
      </c>
      <c r="H501" s="39" t="s">
        <v>1283</v>
      </c>
      <c r="I501" s="39" t="s">
        <v>88</v>
      </c>
      <c r="J501" s="39" t="s">
        <v>89</v>
      </c>
      <c r="K501" s="39" t="s">
        <v>90</v>
      </c>
      <c r="L501" s="39" t="s">
        <v>1279</v>
      </c>
      <c r="M501" s="39" t="s">
        <v>1279</v>
      </c>
      <c r="N501" s="37">
        <v>45198</v>
      </c>
      <c r="O501" s="57">
        <v>230</v>
      </c>
      <c r="P501" s="37">
        <v>45199</v>
      </c>
      <c r="Q501" s="37">
        <v>45233</v>
      </c>
      <c r="R501" s="37">
        <v>45199</v>
      </c>
      <c r="S501" s="39"/>
      <c r="T501" s="38"/>
      <c r="U501" s="39" t="s">
        <v>91</v>
      </c>
      <c r="V501" s="39" t="s">
        <v>121</v>
      </c>
      <c r="W501" s="38">
        <v>230</v>
      </c>
      <c r="X501" s="39">
        <v>230</v>
      </c>
      <c r="Y501" s="38"/>
      <c r="Z501" s="39" t="s">
        <v>93</v>
      </c>
      <c r="AA501" s="39">
        <v>200000</v>
      </c>
      <c r="AB501" s="40">
        <v>44918</v>
      </c>
      <c r="AC501" s="39">
        <v>25.5</v>
      </c>
      <c r="AD501" s="38"/>
      <c r="AE501" s="39">
        <v>230</v>
      </c>
      <c r="AF501" s="39" t="s">
        <v>94</v>
      </c>
      <c r="AG501" s="39" t="s">
        <v>121</v>
      </c>
      <c r="AH501" s="39">
        <v>13.7578</v>
      </c>
      <c r="AI501" s="39">
        <f t="shared" si="71"/>
        <v>3164.2939999999999</v>
      </c>
      <c r="AJ501" s="38"/>
      <c r="AK501" s="39" t="s">
        <v>95</v>
      </c>
      <c r="AL501" s="39">
        <v>230</v>
      </c>
      <c r="AM501" s="39">
        <v>30</v>
      </c>
      <c r="AN501" s="39">
        <f t="shared" si="72"/>
        <v>6900</v>
      </c>
      <c r="AO501" s="39"/>
      <c r="AP501" s="39"/>
      <c r="AQ501" s="39">
        <f t="shared" si="73"/>
        <v>0</v>
      </c>
      <c r="AR501" s="39">
        <f t="shared" si="74"/>
        <v>6900</v>
      </c>
      <c r="AS501" s="38"/>
      <c r="AT501" s="39" t="s">
        <v>577</v>
      </c>
      <c r="AU501" s="40">
        <v>45082</v>
      </c>
      <c r="AV501" s="39">
        <f t="shared" si="75"/>
        <v>30</v>
      </c>
      <c r="AW501" s="39">
        <f t="shared" si="76"/>
        <v>6900</v>
      </c>
      <c r="AX501" s="38"/>
      <c r="AY501" s="39" t="s">
        <v>1284</v>
      </c>
      <c r="AZ501" s="40">
        <v>45250</v>
      </c>
      <c r="BA501" s="39">
        <f t="shared" si="77"/>
        <v>30</v>
      </c>
      <c r="BB501" s="39">
        <f t="shared" si="78"/>
        <v>230</v>
      </c>
      <c r="BC501" s="39">
        <f t="shared" si="79"/>
        <v>6900</v>
      </c>
      <c r="BD501" s="38"/>
      <c r="BE501" s="39" t="s">
        <v>444</v>
      </c>
      <c r="BF501" s="38" t="s">
        <v>1915</v>
      </c>
      <c r="BG501" s="39" t="s">
        <v>99</v>
      </c>
      <c r="BH501" s="38" t="s">
        <v>1003</v>
      </c>
      <c r="BI501" s="38" t="s">
        <v>100</v>
      </c>
      <c r="BJ501" s="38" t="s">
        <v>101</v>
      </c>
    </row>
    <row r="502" spans="1:62" s="25" customFormat="1" ht="12.75" customHeight="1">
      <c r="A502" s="39">
        <f t="shared" si="80"/>
        <v>500</v>
      </c>
      <c r="B502" s="38" t="s">
        <v>1918</v>
      </c>
      <c r="C502" s="38" t="s">
        <v>1831</v>
      </c>
      <c r="D502" s="39" t="s">
        <v>1832</v>
      </c>
      <c r="E502" s="38" t="s">
        <v>1919</v>
      </c>
      <c r="F502" s="39" t="s">
        <v>1920</v>
      </c>
      <c r="G502" s="39" t="s">
        <v>86</v>
      </c>
      <c r="H502" s="39" t="s">
        <v>1283</v>
      </c>
      <c r="I502" s="39" t="s">
        <v>88</v>
      </c>
      <c r="J502" s="39" t="s">
        <v>89</v>
      </c>
      <c r="K502" s="39" t="s">
        <v>90</v>
      </c>
      <c r="L502" s="39" t="s">
        <v>1279</v>
      </c>
      <c r="M502" s="39" t="s">
        <v>1279</v>
      </c>
      <c r="N502" s="37">
        <v>45198</v>
      </c>
      <c r="O502" s="57">
        <v>93</v>
      </c>
      <c r="P502" s="37">
        <v>45199</v>
      </c>
      <c r="Q502" s="37">
        <v>45233</v>
      </c>
      <c r="R502" s="37">
        <v>45199</v>
      </c>
      <c r="S502" s="39"/>
      <c r="T502" s="38"/>
      <c r="U502" s="39" t="s">
        <v>91</v>
      </c>
      <c r="V502" s="39" t="s">
        <v>121</v>
      </c>
      <c r="W502" s="38">
        <v>93</v>
      </c>
      <c r="X502" s="39">
        <v>93</v>
      </c>
      <c r="Y502" s="38"/>
      <c r="Z502" s="39" t="s">
        <v>93</v>
      </c>
      <c r="AA502" s="39">
        <v>200000</v>
      </c>
      <c r="AB502" s="40">
        <v>44918</v>
      </c>
      <c r="AC502" s="39">
        <v>25.5</v>
      </c>
      <c r="AD502" s="38"/>
      <c r="AE502" s="39">
        <v>93</v>
      </c>
      <c r="AF502" s="39" t="s">
        <v>94</v>
      </c>
      <c r="AG502" s="39" t="s">
        <v>121</v>
      </c>
      <c r="AH502" s="39">
        <v>13.7578</v>
      </c>
      <c r="AI502" s="39">
        <f t="shared" si="71"/>
        <v>1279.4754</v>
      </c>
      <c r="AJ502" s="38"/>
      <c r="AK502" s="39" t="s">
        <v>95</v>
      </c>
      <c r="AL502" s="39">
        <v>93</v>
      </c>
      <c r="AM502" s="39">
        <v>30</v>
      </c>
      <c r="AN502" s="39">
        <f t="shared" si="72"/>
        <v>2790</v>
      </c>
      <c r="AO502" s="39"/>
      <c r="AP502" s="39"/>
      <c r="AQ502" s="39">
        <f t="shared" si="73"/>
        <v>0</v>
      </c>
      <c r="AR502" s="39">
        <f t="shared" si="74"/>
        <v>2790</v>
      </c>
      <c r="AS502" s="38"/>
      <c r="AT502" s="39" t="s">
        <v>577</v>
      </c>
      <c r="AU502" s="40">
        <v>45082</v>
      </c>
      <c r="AV502" s="39">
        <f t="shared" si="75"/>
        <v>30</v>
      </c>
      <c r="AW502" s="39">
        <f t="shared" si="76"/>
        <v>2790</v>
      </c>
      <c r="AX502" s="38"/>
      <c r="AY502" s="39" t="s">
        <v>1284</v>
      </c>
      <c r="AZ502" s="40">
        <v>45250</v>
      </c>
      <c r="BA502" s="39">
        <f t="shared" si="77"/>
        <v>30</v>
      </c>
      <c r="BB502" s="39">
        <f t="shared" si="78"/>
        <v>93</v>
      </c>
      <c r="BC502" s="39">
        <f t="shared" si="79"/>
        <v>2790</v>
      </c>
      <c r="BD502" s="38"/>
      <c r="BE502" s="39" t="s">
        <v>448</v>
      </c>
      <c r="BF502" s="38" t="s">
        <v>1918</v>
      </c>
      <c r="BG502" s="39" t="s">
        <v>99</v>
      </c>
      <c r="BH502" s="38" t="s">
        <v>1003</v>
      </c>
      <c r="BI502" s="38" t="s">
        <v>100</v>
      </c>
      <c r="BJ502" s="38" t="s">
        <v>101</v>
      </c>
    </row>
    <row r="503" spans="1:62" s="25" customFormat="1" ht="12.75" customHeight="1">
      <c r="A503" s="39">
        <f t="shared" si="80"/>
        <v>501</v>
      </c>
      <c r="B503" s="38" t="s">
        <v>1921</v>
      </c>
      <c r="C503" s="38" t="s">
        <v>1831</v>
      </c>
      <c r="D503" s="39" t="s">
        <v>1832</v>
      </c>
      <c r="E503" s="38" t="s">
        <v>1922</v>
      </c>
      <c r="F503" s="39" t="s">
        <v>1923</v>
      </c>
      <c r="G503" s="39" t="s">
        <v>86</v>
      </c>
      <c r="H503" s="39" t="s">
        <v>1283</v>
      </c>
      <c r="I503" s="39" t="s">
        <v>88</v>
      </c>
      <c r="J503" s="39" t="s">
        <v>89</v>
      </c>
      <c r="K503" s="39" t="s">
        <v>90</v>
      </c>
      <c r="L503" s="39" t="s">
        <v>1279</v>
      </c>
      <c r="M503" s="39" t="s">
        <v>1279</v>
      </c>
      <c r="N503" s="37">
        <v>45198</v>
      </c>
      <c r="O503" s="57">
        <v>126</v>
      </c>
      <c r="P503" s="37">
        <v>45199</v>
      </c>
      <c r="Q503" s="37">
        <v>45233</v>
      </c>
      <c r="R503" s="37">
        <v>45199</v>
      </c>
      <c r="S503" s="39"/>
      <c r="T503" s="38"/>
      <c r="U503" s="39" t="s">
        <v>91</v>
      </c>
      <c r="V503" s="39" t="s">
        <v>121</v>
      </c>
      <c r="W503" s="38">
        <v>126</v>
      </c>
      <c r="X503" s="39">
        <v>126</v>
      </c>
      <c r="Y503" s="38"/>
      <c r="Z503" s="39" t="s">
        <v>93</v>
      </c>
      <c r="AA503" s="39">
        <v>200000</v>
      </c>
      <c r="AB503" s="40">
        <v>44918</v>
      </c>
      <c r="AC503" s="39">
        <v>25.5</v>
      </c>
      <c r="AD503" s="38"/>
      <c r="AE503" s="39">
        <v>126</v>
      </c>
      <c r="AF503" s="39" t="s">
        <v>94</v>
      </c>
      <c r="AG503" s="39" t="s">
        <v>121</v>
      </c>
      <c r="AH503" s="39">
        <v>12.69477</v>
      </c>
      <c r="AI503" s="39">
        <f t="shared" si="71"/>
        <v>1599.5410200000001</v>
      </c>
      <c r="AJ503" s="38"/>
      <c r="AK503" s="39" t="s">
        <v>95</v>
      </c>
      <c r="AL503" s="39">
        <v>126</v>
      </c>
      <c r="AM503" s="39">
        <v>30</v>
      </c>
      <c r="AN503" s="39">
        <f t="shared" si="72"/>
        <v>3780</v>
      </c>
      <c r="AO503" s="39"/>
      <c r="AP503" s="39"/>
      <c r="AQ503" s="39">
        <f t="shared" si="73"/>
        <v>0</v>
      </c>
      <c r="AR503" s="39">
        <f t="shared" si="74"/>
        <v>3780</v>
      </c>
      <c r="AS503" s="38"/>
      <c r="AT503" s="39" t="s">
        <v>577</v>
      </c>
      <c r="AU503" s="40">
        <v>45082</v>
      </c>
      <c r="AV503" s="39">
        <f t="shared" si="75"/>
        <v>30</v>
      </c>
      <c r="AW503" s="39">
        <f t="shared" si="76"/>
        <v>3780</v>
      </c>
      <c r="AX503" s="38"/>
      <c r="AY503" s="39" t="s">
        <v>1284</v>
      </c>
      <c r="AZ503" s="40">
        <v>45250</v>
      </c>
      <c r="BA503" s="39">
        <f t="shared" si="77"/>
        <v>30</v>
      </c>
      <c r="BB503" s="39">
        <f t="shared" si="78"/>
        <v>126</v>
      </c>
      <c r="BC503" s="39">
        <f t="shared" si="79"/>
        <v>3780</v>
      </c>
      <c r="BD503" s="38"/>
      <c r="BE503" s="39" t="s">
        <v>452</v>
      </c>
      <c r="BF503" s="38" t="s">
        <v>1921</v>
      </c>
      <c r="BG503" s="39" t="s">
        <v>99</v>
      </c>
      <c r="BH503" s="38" t="s">
        <v>1003</v>
      </c>
      <c r="BI503" s="38" t="s">
        <v>100</v>
      </c>
      <c r="BJ503" s="38" t="s">
        <v>101</v>
      </c>
    </row>
    <row r="504" spans="1:62" s="25" customFormat="1" ht="12.75" customHeight="1">
      <c r="A504" s="39">
        <f t="shared" si="80"/>
        <v>502</v>
      </c>
      <c r="B504" s="38" t="s">
        <v>1924</v>
      </c>
      <c r="C504" s="38" t="s">
        <v>1925</v>
      </c>
      <c r="D504" s="39" t="s">
        <v>1920</v>
      </c>
      <c r="E504" s="38" t="s">
        <v>1926</v>
      </c>
      <c r="F504" s="39" t="s">
        <v>1920</v>
      </c>
      <c r="G504" s="39" t="s">
        <v>86</v>
      </c>
      <c r="H504" s="39" t="s">
        <v>1283</v>
      </c>
      <c r="I504" s="39" t="s">
        <v>88</v>
      </c>
      <c r="J504" s="39" t="s">
        <v>89</v>
      </c>
      <c r="K504" s="39" t="s">
        <v>90</v>
      </c>
      <c r="L504" s="39" t="s">
        <v>1279</v>
      </c>
      <c r="M504" s="39" t="s">
        <v>1279</v>
      </c>
      <c r="N504" s="37">
        <v>45198</v>
      </c>
      <c r="O504" s="57">
        <v>65</v>
      </c>
      <c r="P504" s="37">
        <v>45199</v>
      </c>
      <c r="Q504" s="37">
        <v>45233</v>
      </c>
      <c r="R504" s="37">
        <v>45199</v>
      </c>
      <c r="S504" s="39"/>
      <c r="T504" s="38"/>
      <c r="U504" s="39" t="s">
        <v>91</v>
      </c>
      <c r="V504" s="39" t="s">
        <v>121</v>
      </c>
      <c r="W504" s="38">
        <v>65</v>
      </c>
      <c r="X504" s="39">
        <v>65</v>
      </c>
      <c r="Y504" s="38"/>
      <c r="Z504" s="39" t="s">
        <v>93</v>
      </c>
      <c r="AA504" s="39">
        <v>200000</v>
      </c>
      <c r="AB504" s="40">
        <v>44918</v>
      </c>
      <c r="AC504" s="39">
        <v>25.5</v>
      </c>
      <c r="AD504" s="38"/>
      <c r="AE504" s="39">
        <v>65</v>
      </c>
      <c r="AF504" s="39" t="s">
        <v>94</v>
      </c>
      <c r="AG504" s="39" t="s">
        <v>121</v>
      </c>
      <c r="AH504" s="39">
        <v>12.69477</v>
      </c>
      <c r="AI504" s="39">
        <f t="shared" si="71"/>
        <v>825.16004999999996</v>
      </c>
      <c r="AJ504" s="38"/>
      <c r="AK504" s="39" t="s">
        <v>95</v>
      </c>
      <c r="AL504" s="39">
        <v>65</v>
      </c>
      <c r="AM504" s="39">
        <v>30</v>
      </c>
      <c r="AN504" s="39">
        <f t="shared" si="72"/>
        <v>1950</v>
      </c>
      <c r="AO504" s="39"/>
      <c r="AP504" s="39"/>
      <c r="AQ504" s="39">
        <f t="shared" si="73"/>
        <v>0</v>
      </c>
      <c r="AR504" s="39">
        <f t="shared" si="74"/>
        <v>1950</v>
      </c>
      <c r="AS504" s="38"/>
      <c r="AT504" s="39" t="s">
        <v>577</v>
      </c>
      <c r="AU504" s="40">
        <v>45082</v>
      </c>
      <c r="AV504" s="39">
        <f t="shared" si="75"/>
        <v>30</v>
      </c>
      <c r="AW504" s="39">
        <f t="shared" si="76"/>
        <v>1950</v>
      </c>
      <c r="AX504" s="38"/>
      <c r="AY504" s="39" t="s">
        <v>1284</v>
      </c>
      <c r="AZ504" s="40">
        <v>45250</v>
      </c>
      <c r="BA504" s="39">
        <f t="shared" si="77"/>
        <v>30</v>
      </c>
      <c r="BB504" s="39">
        <f t="shared" si="78"/>
        <v>65</v>
      </c>
      <c r="BC504" s="39">
        <f t="shared" si="79"/>
        <v>1950</v>
      </c>
      <c r="BD504" s="38"/>
      <c r="BE504" s="39" t="s">
        <v>456</v>
      </c>
      <c r="BF504" s="38" t="s">
        <v>1924</v>
      </c>
      <c r="BG504" s="39" t="s">
        <v>99</v>
      </c>
      <c r="BH504" s="38" t="s">
        <v>1003</v>
      </c>
      <c r="BI504" s="38" t="s">
        <v>100</v>
      </c>
      <c r="BJ504" s="38" t="s">
        <v>101</v>
      </c>
    </row>
    <row r="505" spans="1:62" s="25" customFormat="1" ht="12.75" customHeight="1">
      <c r="A505" s="39">
        <f t="shared" si="80"/>
        <v>503</v>
      </c>
      <c r="B505" s="38" t="s">
        <v>1927</v>
      </c>
      <c r="C505" s="38" t="s">
        <v>1928</v>
      </c>
      <c r="D505" s="39" t="s">
        <v>1920</v>
      </c>
      <c r="E505" s="38" t="s">
        <v>1929</v>
      </c>
      <c r="F505" s="39" t="s">
        <v>1930</v>
      </c>
      <c r="G505" s="39" t="s">
        <v>86</v>
      </c>
      <c r="H505" s="39" t="s">
        <v>1283</v>
      </c>
      <c r="I505" s="39" t="s">
        <v>88</v>
      </c>
      <c r="J505" s="39" t="s">
        <v>89</v>
      </c>
      <c r="K505" s="39" t="s">
        <v>90</v>
      </c>
      <c r="L505" s="39" t="s">
        <v>1279</v>
      </c>
      <c r="M505" s="39" t="s">
        <v>1279</v>
      </c>
      <c r="N505" s="37">
        <v>45227</v>
      </c>
      <c r="O505" s="57">
        <v>131</v>
      </c>
      <c r="P505" s="37">
        <v>45230</v>
      </c>
      <c r="Q505" s="37">
        <v>45233</v>
      </c>
      <c r="R505" s="37">
        <v>45230</v>
      </c>
      <c r="S505" s="39"/>
      <c r="T505" s="38"/>
      <c r="U505" s="39" t="s">
        <v>91</v>
      </c>
      <c r="V505" s="39" t="s">
        <v>121</v>
      </c>
      <c r="W505" s="38">
        <v>131</v>
      </c>
      <c r="X505" s="39">
        <v>131</v>
      </c>
      <c r="Y505" s="38"/>
      <c r="Z505" s="39" t="s">
        <v>93</v>
      </c>
      <c r="AA505" s="39">
        <v>200000</v>
      </c>
      <c r="AB505" s="40">
        <v>44918</v>
      </c>
      <c r="AC505" s="39">
        <v>25.5</v>
      </c>
      <c r="AD505" s="38"/>
      <c r="AE505" s="39">
        <v>131</v>
      </c>
      <c r="AF505" s="39" t="s">
        <v>94</v>
      </c>
      <c r="AG505" s="39" t="s">
        <v>121</v>
      </c>
      <c r="AH505" s="39">
        <v>12.69477</v>
      </c>
      <c r="AI505" s="39">
        <f t="shared" si="71"/>
        <v>1663.01487</v>
      </c>
      <c r="AJ505" s="38"/>
      <c r="AK505" s="39" t="s">
        <v>95</v>
      </c>
      <c r="AL505" s="39">
        <v>131</v>
      </c>
      <c r="AM505" s="39">
        <v>30</v>
      </c>
      <c r="AN505" s="39">
        <f t="shared" si="72"/>
        <v>3930</v>
      </c>
      <c r="AO505" s="39"/>
      <c r="AP505" s="39"/>
      <c r="AQ505" s="39">
        <f t="shared" si="73"/>
        <v>0</v>
      </c>
      <c r="AR505" s="39">
        <f t="shared" si="74"/>
        <v>3930</v>
      </c>
      <c r="AS505" s="38"/>
      <c r="AT505" s="39" t="s">
        <v>577</v>
      </c>
      <c r="AU505" s="40">
        <v>45082</v>
      </c>
      <c r="AV505" s="39">
        <f t="shared" si="75"/>
        <v>30</v>
      </c>
      <c r="AW505" s="39">
        <f t="shared" si="76"/>
        <v>3930</v>
      </c>
      <c r="AX505" s="38"/>
      <c r="AY505" s="39" t="s">
        <v>1284</v>
      </c>
      <c r="AZ505" s="40">
        <v>45250</v>
      </c>
      <c r="BA505" s="39">
        <f t="shared" si="77"/>
        <v>30</v>
      </c>
      <c r="BB505" s="39">
        <f t="shared" si="78"/>
        <v>131</v>
      </c>
      <c r="BC505" s="39">
        <f t="shared" si="79"/>
        <v>3930</v>
      </c>
      <c r="BD505" s="38"/>
      <c r="BE505" s="39" t="s">
        <v>459</v>
      </c>
      <c r="BF505" s="38" t="s">
        <v>1927</v>
      </c>
      <c r="BG505" s="39" t="s">
        <v>99</v>
      </c>
      <c r="BH505" s="38" t="s">
        <v>1003</v>
      </c>
      <c r="BI505" s="38" t="s">
        <v>100</v>
      </c>
      <c r="BJ505" s="38" t="s">
        <v>101</v>
      </c>
    </row>
    <row r="506" spans="1:62" s="25" customFormat="1" ht="12.75" customHeight="1">
      <c r="A506" s="39">
        <f t="shared" si="80"/>
        <v>504</v>
      </c>
      <c r="B506" s="38" t="s">
        <v>1931</v>
      </c>
      <c r="C506" s="38" t="s">
        <v>1839</v>
      </c>
      <c r="D506" s="39" t="s">
        <v>1832</v>
      </c>
      <c r="E506" s="38" t="s">
        <v>1932</v>
      </c>
      <c r="F506" s="39" t="s">
        <v>1933</v>
      </c>
      <c r="G506" s="39" t="s">
        <v>86</v>
      </c>
      <c r="H506" s="39" t="s">
        <v>1283</v>
      </c>
      <c r="I506" s="39" t="s">
        <v>88</v>
      </c>
      <c r="J506" s="39" t="s">
        <v>89</v>
      </c>
      <c r="K506" s="39" t="s">
        <v>90</v>
      </c>
      <c r="L506" s="39" t="s">
        <v>1279</v>
      </c>
      <c r="M506" s="39" t="s">
        <v>1279</v>
      </c>
      <c r="N506" s="37">
        <v>45198</v>
      </c>
      <c r="O506" s="57">
        <v>183</v>
      </c>
      <c r="P506" s="37">
        <v>45199</v>
      </c>
      <c r="Q506" s="37">
        <v>45233</v>
      </c>
      <c r="R506" s="37">
        <v>45199</v>
      </c>
      <c r="S506" s="39"/>
      <c r="T506" s="38"/>
      <c r="U506" s="39" t="s">
        <v>91</v>
      </c>
      <c r="V506" s="39" t="s">
        <v>121</v>
      </c>
      <c r="W506" s="38">
        <v>183</v>
      </c>
      <c r="X506" s="39">
        <v>183</v>
      </c>
      <c r="Y506" s="38"/>
      <c r="Z506" s="39" t="s">
        <v>93</v>
      </c>
      <c r="AA506" s="39">
        <v>200000</v>
      </c>
      <c r="AB506" s="40">
        <v>44918</v>
      </c>
      <c r="AC506" s="39">
        <v>25.5</v>
      </c>
      <c r="AD506" s="38"/>
      <c r="AE506" s="39">
        <v>183</v>
      </c>
      <c r="AF506" s="39" t="s">
        <v>94</v>
      </c>
      <c r="AG506" s="39" t="s">
        <v>121</v>
      </c>
      <c r="AH506" s="39">
        <v>12.69477</v>
      </c>
      <c r="AI506" s="39">
        <f t="shared" si="71"/>
        <v>2323.14291</v>
      </c>
      <c r="AJ506" s="38"/>
      <c r="AK506" s="39" t="s">
        <v>95</v>
      </c>
      <c r="AL506" s="39">
        <v>183</v>
      </c>
      <c r="AM506" s="39">
        <v>30</v>
      </c>
      <c r="AN506" s="39">
        <f t="shared" si="72"/>
        <v>5490</v>
      </c>
      <c r="AO506" s="39"/>
      <c r="AP506" s="39"/>
      <c r="AQ506" s="39">
        <f t="shared" si="73"/>
        <v>0</v>
      </c>
      <c r="AR506" s="39">
        <f t="shared" si="74"/>
        <v>5490</v>
      </c>
      <c r="AS506" s="38"/>
      <c r="AT506" s="39" t="s">
        <v>577</v>
      </c>
      <c r="AU506" s="40">
        <v>45082</v>
      </c>
      <c r="AV506" s="39">
        <f t="shared" si="75"/>
        <v>30</v>
      </c>
      <c r="AW506" s="39">
        <f t="shared" si="76"/>
        <v>5490</v>
      </c>
      <c r="AX506" s="38"/>
      <c r="AY506" s="39" t="s">
        <v>1284</v>
      </c>
      <c r="AZ506" s="40">
        <v>45250</v>
      </c>
      <c r="BA506" s="39">
        <f t="shared" si="77"/>
        <v>30</v>
      </c>
      <c r="BB506" s="39">
        <f t="shared" si="78"/>
        <v>183</v>
      </c>
      <c r="BC506" s="39">
        <f t="shared" si="79"/>
        <v>5490</v>
      </c>
      <c r="BD506" s="38"/>
      <c r="BE506" s="39" t="s">
        <v>463</v>
      </c>
      <c r="BF506" s="38" t="s">
        <v>1931</v>
      </c>
      <c r="BG506" s="39" t="s">
        <v>99</v>
      </c>
      <c r="BH506" s="38" t="s">
        <v>1003</v>
      </c>
      <c r="BI506" s="38" t="s">
        <v>100</v>
      </c>
      <c r="BJ506" s="38" t="s">
        <v>101</v>
      </c>
    </row>
    <row r="507" spans="1:62" s="25" customFormat="1" ht="12.75" customHeight="1">
      <c r="A507" s="39">
        <f t="shared" si="80"/>
        <v>505</v>
      </c>
      <c r="B507" s="38" t="s">
        <v>1934</v>
      </c>
      <c r="C507" s="38" t="s">
        <v>1935</v>
      </c>
      <c r="D507" s="39" t="s">
        <v>1936</v>
      </c>
      <c r="E507" s="38" t="s">
        <v>1937</v>
      </c>
      <c r="F507" s="39" t="s">
        <v>1936</v>
      </c>
      <c r="G507" s="39" t="s">
        <v>86</v>
      </c>
      <c r="H507" s="39" t="s">
        <v>1283</v>
      </c>
      <c r="I507" s="39" t="s">
        <v>88</v>
      </c>
      <c r="J507" s="39" t="s">
        <v>89</v>
      </c>
      <c r="K507" s="39" t="s">
        <v>90</v>
      </c>
      <c r="L507" s="39" t="s">
        <v>1279</v>
      </c>
      <c r="M507" s="39" t="s">
        <v>1279</v>
      </c>
      <c r="N507" s="37">
        <v>45198</v>
      </c>
      <c r="O507" s="57">
        <v>138</v>
      </c>
      <c r="P507" s="37">
        <v>45199</v>
      </c>
      <c r="Q507" s="37">
        <v>45233</v>
      </c>
      <c r="R507" s="37">
        <v>45199</v>
      </c>
      <c r="S507" s="39"/>
      <c r="T507" s="38"/>
      <c r="U507" s="39" t="s">
        <v>91</v>
      </c>
      <c r="V507" s="39" t="s">
        <v>121</v>
      </c>
      <c r="W507" s="38">
        <v>138</v>
      </c>
      <c r="X507" s="39">
        <v>138</v>
      </c>
      <c r="Y507" s="38"/>
      <c r="Z507" s="39" t="s">
        <v>93</v>
      </c>
      <c r="AA507" s="39">
        <v>200000</v>
      </c>
      <c r="AB507" s="40">
        <v>44918</v>
      </c>
      <c r="AC507" s="39">
        <v>25.5</v>
      </c>
      <c r="AD507" s="38"/>
      <c r="AE507" s="39">
        <v>138</v>
      </c>
      <c r="AF507" s="39" t="s">
        <v>94</v>
      </c>
      <c r="AG507" s="39" t="s">
        <v>121</v>
      </c>
      <c r="AH507" s="39">
        <v>12.69477</v>
      </c>
      <c r="AI507" s="39">
        <f t="shared" si="71"/>
        <v>1751.87826</v>
      </c>
      <c r="AJ507" s="38"/>
      <c r="AK507" s="39" t="s">
        <v>95</v>
      </c>
      <c r="AL507" s="39">
        <v>138</v>
      </c>
      <c r="AM507" s="39">
        <v>30</v>
      </c>
      <c r="AN507" s="39">
        <f t="shared" si="72"/>
        <v>4140</v>
      </c>
      <c r="AO507" s="39"/>
      <c r="AP507" s="39"/>
      <c r="AQ507" s="39">
        <f t="shared" si="73"/>
        <v>0</v>
      </c>
      <c r="AR507" s="39">
        <f t="shared" si="74"/>
        <v>4140</v>
      </c>
      <c r="AS507" s="38"/>
      <c r="AT507" s="39" t="s">
        <v>577</v>
      </c>
      <c r="AU507" s="40">
        <v>45082</v>
      </c>
      <c r="AV507" s="39">
        <f t="shared" si="75"/>
        <v>30</v>
      </c>
      <c r="AW507" s="39">
        <f t="shared" si="76"/>
        <v>4140</v>
      </c>
      <c r="AX507" s="38"/>
      <c r="AY507" s="39" t="s">
        <v>1284</v>
      </c>
      <c r="AZ507" s="40">
        <v>45250</v>
      </c>
      <c r="BA507" s="39">
        <f t="shared" si="77"/>
        <v>30</v>
      </c>
      <c r="BB507" s="39">
        <f t="shared" si="78"/>
        <v>138</v>
      </c>
      <c r="BC507" s="39">
        <f t="shared" si="79"/>
        <v>4140</v>
      </c>
      <c r="BD507" s="38"/>
      <c r="BE507" s="39" t="s">
        <v>467</v>
      </c>
      <c r="BF507" s="38" t="s">
        <v>1934</v>
      </c>
      <c r="BG507" s="39" t="s">
        <v>99</v>
      </c>
      <c r="BH507" s="38" t="s">
        <v>1003</v>
      </c>
      <c r="BI507" s="38" t="s">
        <v>100</v>
      </c>
      <c r="BJ507" s="38" t="s">
        <v>101</v>
      </c>
    </row>
    <row r="508" spans="1:62" s="25" customFormat="1" ht="12.75" customHeight="1">
      <c r="A508" s="39">
        <f t="shared" si="80"/>
        <v>506</v>
      </c>
      <c r="B508" s="38" t="s">
        <v>1938</v>
      </c>
      <c r="C508" s="38" t="s">
        <v>1834</v>
      </c>
      <c r="D508" s="39" t="s">
        <v>1835</v>
      </c>
      <c r="E508" s="38" t="s">
        <v>1939</v>
      </c>
      <c r="F508" s="39" t="s">
        <v>1940</v>
      </c>
      <c r="G508" s="39" t="s">
        <v>86</v>
      </c>
      <c r="H508" s="39" t="s">
        <v>1283</v>
      </c>
      <c r="I508" s="39" t="s">
        <v>88</v>
      </c>
      <c r="J508" s="39" t="s">
        <v>89</v>
      </c>
      <c r="K508" s="39" t="s">
        <v>90</v>
      </c>
      <c r="L508" s="39" t="s">
        <v>1279</v>
      </c>
      <c r="M508" s="39" t="s">
        <v>1279</v>
      </c>
      <c r="N508" s="37">
        <v>45198</v>
      </c>
      <c r="O508" s="57">
        <v>43</v>
      </c>
      <c r="P508" s="37">
        <v>45199</v>
      </c>
      <c r="Q508" s="37">
        <v>45233</v>
      </c>
      <c r="R508" s="37">
        <v>45199</v>
      </c>
      <c r="S508" s="39"/>
      <c r="T508" s="38"/>
      <c r="U508" s="39" t="s">
        <v>91</v>
      </c>
      <c r="V508" s="39" t="s">
        <v>121</v>
      </c>
      <c r="W508" s="38">
        <v>43</v>
      </c>
      <c r="X508" s="39">
        <v>43</v>
      </c>
      <c r="Y508" s="38"/>
      <c r="Z508" s="39" t="s">
        <v>93</v>
      </c>
      <c r="AA508" s="39">
        <v>200000</v>
      </c>
      <c r="AB508" s="40">
        <v>44918</v>
      </c>
      <c r="AC508" s="39">
        <v>25.5</v>
      </c>
      <c r="AD508" s="38"/>
      <c r="AE508" s="39">
        <v>43</v>
      </c>
      <c r="AF508" s="39" t="s">
        <v>94</v>
      </c>
      <c r="AG508" s="39" t="s">
        <v>121</v>
      </c>
      <c r="AH508" s="39">
        <v>12.69477</v>
      </c>
      <c r="AI508" s="39">
        <f t="shared" si="71"/>
        <v>545.87510999999995</v>
      </c>
      <c r="AJ508" s="38"/>
      <c r="AK508" s="39" t="s">
        <v>95</v>
      </c>
      <c r="AL508" s="39">
        <v>43</v>
      </c>
      <c r="AM508" s="39">
        <v>30</v>
      </c>
      <c r="AN508" s="39">
        <f t="shared" si="72"/>
        <v>1290</v>
      </c>
      <c r="AO508" s="39"/>
      <c r="AP508" s="39"/>
      <c r="AQ508" s="39">
        <f t="shared" si="73"/>
        <v>0</v>
      </c>
      <c r="AR508" s="39">
        <f t="shared" si="74"/>
        <v>1290</v>
      </c>
      <c r="AS508" s="38"/>
      <c r="AT508" s="39" t="s">
        <v>577</v>
      </c>
      <c r="AU508" s="40">
        <v>45082</v>
      </c>
      <c r="AV508" s="39">
        <f t="shared" si="75"/>
        <v>30</v>
      </c>
      <c r="AW508" s="39">
        <f t="shared" si="76"/>
        <v>1290</v>
      </c>
      <c r="AX508" s="38"/>
      <c r="AY508" s="39" t="s">
        <v>1284</v>
      </c>
      <c r="AZ508" s="40">
        <v>45250</v>
      </c>
      <c r="BA508" s="39">
        <f t="shared" si="77"/>
        <v>30</v>
      </c>
      <c r="BB508" s="39">
        <f t="shared" si="78"/>
        <v>43</v>
      </c>
      <c r="BC508" s="39">
        <f t="shared" si="79"/>
        <v>1290</v>
      </c>
      <c r="BD508" s="38"/>
      <c r="BE508" s="39" t="s">
        <v>471</v>
      </c>
      <c r="BF508" s="38" t="s">
        <v>1938</v>
      </c>
      <c r="BG508" s="39" t="s">
        <v>99</v>
      </c>
      <c r="BH508" s="38" t="s">
        <v>1003</v>
      </c>
      <c r="BI508" s="38" t="s">
        <v>100</v>
      </c>
      <c r="BJ508" s="38" t="s">
        <v>101</v>
      </c>
    </row>
    <row r="509" spans="1:62" s="25" customFormat="1" ht="12.75" customHeight="1">
      <c r="A509" s="39">
        <f t="shared" si="80"/>
        <v>507</v>
      </c>
      <c r="B509" s="38" t="s">
        <v>1941</v>
      </c>
      <c r="C509" s="38" t="s">
        <v>1942</v>
      </c>
      <c r="D509" s="39" t="s">
        <v>1940</v>
      </c>
      <c r="E509" s="38" t="s">
        <v>1943</v>
      </c>
      <c r="F509" s="39" t="s">
        <v>1944</v>
      </c>
      <c r="G509" s="39" t="s">
        <v>86</v>
      </c>
      <c r="H509" s="39" t="s">
        <v>1283</v>
      </c>
      <c r="I509" s="39" t="s">
        <v>88</v>
      </c>
      <c r="J509" s="39" t="s">
        <v>89</v>
      </c>
      <c r="K509" s="39" t="s">
        <v>90</v>
      </c>
      <c r="L509" s="39" t="s">
        <v>1279</v>
      </c>
      <c r="M509" s="39" t="s">
        <v>1279</v>
      </c>
      <c r="N509" s="37">
        <v>45198</v>
      </c>
      <c r="O509" s="57">
        <v>160</v>
      </c>
      <c r="P509" s="37">
        <v>45199</v>
      </c>
      <c r="Q509" s="37">
        <v>45233</v>
      </c>
      <c r="R509" s="37">
        <v>45199</v>
      </c>
      <c r="S509" s="39"/>
      <c r="T509" s="38"/>
      <c r="U509" s="39" t="s">
        <v>91</v>
      </c>
      <c r="V509" s="39" t="s">
        <v>121</v>
      </c>
      <c r="W509" s="38">
        <v>160</v>
      </c>
      <c r="X509" s="39">
        <v>160</v>
      </c>
      <c r="Y509" s="38"/>
      <c r="Z509" s="39" t="s">
        <v>93</v>
      </c>
      <c r="AA509" s="39">
        <v>200000</v>
      </c>
      <c r="AB509" s="40">
        <v>44918</v>
      </c>
      <c r="AC509" s="39">
        <v>25.5</v>
      </c>
      <c r="AD509" s="38"/>
      <c r="AE509" s="39">
        <v>160</v>
      </c>
      <c r="AF509" s="39" t="s">
        <v>94</v>
      </c>
      <c r="AG509" s="39" t="s">
        <v>121</v>
      </c>
      <c r="AH509" s="39">
        <v>12.69477</v>
      </c>
      <c r="AI509" s="39">
        <f t="shared" si="71"/>
        <v>2031.1632</v>
      </c>
      <c r="AJ509" s="38"/>
      <c r="AK509" s="39" t="s">
        <v>95</v>
      </c>
      <c r="AL509" s="39">
        <v>160</v>
      </c>
      <c r="AM509" s="39">
        <v>30</v>
      </c>
      <c r="AN509" s="39">
        <f t="shared" si="72"/>
        <v>4800</v>
      </c>
      <c r="AO509" s="39"/>
      <c r="AP509" s="39"/>
      <c r="AQ509" s="39">
        <f t="shared" si="73"/>
        <v>0</v>
      </c>
      <c r="AR509" s="39">
        <f t="shared" si="74"/>
        <v>4800</v>
      </c>
      <c r="AS509" s="38"/>
      <c r="AT509" s="39" t="s">
        <v>577</v>
      </c>
      <c r="AU509" s="40">
        <v>45082</v>
      </c>
      <c r="AV509" s="39">
        <f t="shared" si="75"/>
        <v>30</v>
      </c>
      <c r="AW509" s="39">
        <f t="shared" si="76"/>
        <v>4800</v>
      </c>
      <c r="AX509" s="38"/>
      <c r="AY509" s="39" t="s">
        <v>1284</v>
      </c>
      <c r="AZ509" s="40">
        <v>45250</v>
      </c>
      <c r="BA509" s="39">
        <f t="shared" si="77"/>
        <v>30</v>
      </c>
      <c r="BB509" s="39">
        <f t="shared" si="78"/>
        <v>160</v>
      </c>
      <c r="BC509" s="39">
        <f t="shared" si="79"/>
        <v>4800</v>
      </c>
      <c r="BD509" s="38"/>
      <c r="BE509" s="39" t="s">
        <v>475</v>
      </c>
      <c r="BF509" s="38" t="s">
        <v>1941</v>
      </c>
      <c r="BG509" s="39" t="s">
        <v>99</v>
      </c>
      <c r="BH509" s="38" t="s">
        <v>1003</v>
      </c>
      <c r="BI509" s="38" t="s">
        <v>100</v>
      </c>
      <c r="BJ509" s="38" t="s">
        <v>101</v>
      </c>
    </row>
    <row r="510" spans="1:62" s="25" customFormat="1" ht="12.75" customHeight="1">
      <c r="A510" s="39">
        <f t="shared" si="80"/>
        <v>508</v>
      </c>
      <c r="B510" s="38" t="s">
        <v>1945</v>
      </c>
      <c r="C510" s="38" t="s">
        <v>1942</v>
      </c>
      <c r="D510" s="39" t="s">
        <v>1940</v>
      </c>
      <c r="E510" s="38" t="s">
        <v>1946</v>
      </c>
      <c r="F510" s="39" t="s">
        <v>1947</v>
      </c>
      <c r="G510" s="39" t="s">
        <v>86</v>
      </c>
      <c r="H510" s="39" t="s">
        <v>1283</v>
      </c>
      <c r="I510" s="39" t="s">
        <v>88</v>
      </c>
      <c r="J510" s="39" t="s">
        <v>89</v>
      </c>
      <c r="K510" s="39" t="s">
        <v>90</v>
      </c>
      <c r="L510" s="39" t="s">
        <v>1279</v>
      </c>
      <c r="M510" s="39" t="s">
        <v>1279</v>
      </c>
      <c r="N510" s="37">
        <v>45198</v>
      </c>
      <c r="O510" s="57">
        <v>131</v>
      </c>
      <c r="P510" s="37">
        <v>45199</v>
      </c>
      <c r="Q510" s="37">
        <v>45233</v>
      </c>
      <c r="R510" s="37">
        <v>45199</v>
      </c>
      <c r="S510" s="39"/>
      <c r="T510" s="38"/>
      <c r="U510" s="39" t="s">
        <v>91</v>
      </c>
      <c r="V510" s="39" t="s">
        <v>121</v>
      </c>
      <c r="W510" s="38">
        <v>131</v>
      </c>
      <c r="X510" s="39">
        <v>131</v>
      </c>
      <c r="Y510" s="38"/>
      <c r="Z510" s="39" t="s">
        <v>93</v>
      </c>
      <c r="AA510" s="39">
        <v>200000</v>
      </c>
      <c r="AB510" s="40">
        <v>44918</v>
      </c>
      <c r="AC510" s="39">
        <v>25.5</v>
      </c>
      <c r="AD510" s="38"/>
      <c r="AE510" s="39">
        <v>131</v>
      </c>
      <c r="AF510" s="39" t="s">
        <v>94</v>
      </c>
      <c r="AG510" s="39" t="s">
        <v>121</v>
      </c>
      <c r="AH510" s="39">
        <v>12.69477</v>
      </c>
      <c r="AI510" s="39">
        <f t="shared" si="71"/>
        <v>1663.01487</v>
      </c>
      <c r="AJ510" s="38"/>
      <c r="AK510" s="39" t="s">
        <v>95</v>
      </c>
      <c r="AL510" s="39">
        <v>131</v>
      </c>
      <c r="AM510" s="39">
        <v>30</v>
      </c>
      <c r="AN510" s="39">
        <f t="shared" si="72"/>
        <v>3930</v>
      </c>
      <c r="AO510" s="39"/>
      <c r="AP510" s="39"/>
      <c r="AQ510" s="39">
        <f t="shared" si="73"/>
        <v>0</v>
      </c>
      <c r="AR510" s="39">
        <f t="shared" si="74"/>
        <v>3930</v>
      </c>
      <c r="AS510" s="38"/>
      <c r="AT510" s="39" t="s">
        <v>577</v>
      </c>
      <c r="AU510" s="40">
        <v>45082</v>
      </c>
      <c r="AV510" s="39">
        <f t="shared" si="75"/>
        <v>30</v>
      </c>
      <c r="AW510" s="39">
        <f t="shared" si="76"/>
        <v>3930</v>
      </c>
      <c r="AX510" s="38"/>
      <c r="AY510" s="39" t="s">
        <v>1284</v>
      </c>
      <c r="AZ510" s="40">
        <v>45250</v>
      </c>
      <c r="BA510" s="39">
        <f t="shared" si="77"/>
        <v>30</v>
      </c>
      <c r="BB510" s="39">
        <f t="shared" si="78"/>
        <v>131</v>
      </c>
      <c r="BC510" s="39">
        <f t="shared" si="79"/>
        <v>3930</v>
      </c>
      <c r="BD510" s="38"/>
      <c r="BE510" s="39" t="s">
        <v>479</v>
      </c>
      <c r="BF510" s="38" t="s">
        <v>1945</v>
      </c>
      <c r="BG510" s="39" t="s">
        <v>99</v>
      </c>
      <c r="BH510" s="38" t="s">
        <v>1003</v>
      </c>
      <c r="BI510" s="38" t="s">
        <v>100</v>
      </c>
      <c r="BJ510" s="38" t="s">
        <v>101</v>
      </c>
    </row>
    <row r="511" spans="1:62" s="25" customFormat="1" ht="12.75" customHeight="1">
      <c r="A511" s="39">
        <f t="shared" si="80"/>
        <v>509</v>
      </c>
      <c r="B511" s="88" t="s">
        <v>1948</v>
      </c>
      <c r="C511" s="38" t="s">
        <v>1942</v>
      </c>
      <c r="D511" s="39" t="s">
        <v>1940</v>
      </c>
      <c r="E511" s="38" t="s">
        <v>1949</v>
      </c>
      <c r="F511" s="39" t="s">
        <v>1940</v>
      </c>
      <c r="G511" s="39" t="s">
        <v>86</v>
      </c>
      <c r="H511" s="39" t="s">
        <v>1283</v>
      </c>
      <c r="I511" s="39" t="s">
        <v>88</v>
      </c>
      <c r="J511" s="39" t="s">
        <v>89</v>
      </c>
      <c r="K511" s="39" t="s">
        <v>90</v>
      </c>
      <c r="L511" s="39" t="s">
        <v>1279</v>
      </c>
      <c r="M511" s="39" t="s">
        <v>1279</v>
      </c>
      <c r="N511" s="37">
        <v>45198</v>
      </c>
      <c r="O511" s="57">
        <v>5</v>
      </c>
      <c r="P511" s="37">
        <v>45199</v>
      </c>
      <c r="Q511" s="37">
        <v>45233</v>
      </c>
      <c r="R511" s="37">
        <v>45199</v>
      </c>
      <c r="S511" s="39"/>
      <c r="T511" s="38"/>
      <c r="U511" s="39" t="s">
        <v>91</v>
      </c>
      <c r="V511" s="39" t="s">
        <v>121</v>
      </c>
      <c r="W511" s="38">
        <v>5</v>
      </c>
      <c r="X511" s="39">
        <v>5</v>
      </c>
      <c r="Y511" s="38"/>
      <c r="Z511" s="39" t="s">
        <v>93</v>
      </c>
      <c r="AA511" s="39">
        <v>200000</v>
      </c>
      <c r="AB511" s="40">
        <v>44918</v>
      </c>
      <c r="AC511" s="39">
        <v>25.5</v>
      </c>
      <c r="AD511" s="38"/>
      <c r="AE511" s="39">
        <v>5</v>
      </c>
      <c r="AF511" s="39" t="s">
        <v>94</v>
      </c>
      <c r="AG511" s="39" t="s">
        <v>121</v>
      </c>
      <c r="AH511" s="39">
        <v>12.69477</v>
      </c>
      <c r="AI511" s="39">
        <f t="shared" si="71"/>
        <v>63.473849999999999</v>
      </c>
      <c r="AJ511" s="38"/>
      <c r="AK511" s="39" t="s">
        <v>95</v>
      </c>
      <c r="AL511" s="39">
        <v>5</v>
      </c>
      <c r="AM511" s="39">
        <v>30</v>
      </c>
      <c r="AN511" s="39">
        <f t="shared" si="72"/>
        <v>150</v>
      </c>
      <c r="AO511" s="39"/>
      <c r="AP511" s="39"/>
      <c r="AQ511" s="39">
        <f t="shared" si="73"/>
        <v>0</v>
      </c>
      <c r="AR511" s="39">
        <f t="shared" si="74"/>
        <v>150</v>
      </c>
      <c r="AS511" s="38"/>
      <c r="AT511" s="39" t="s">
        <v>577</v>
      </c>
      <c r="AU511" s="40">
        <v>45082</v>
      </c>
      <c r="AV511" s="39">
        <f t="shared" si="75"/>
        <v>30</v>
      </c>
      <c r="AW511" s="39">
        <f t="shared" si="76"/>
        <v>150</v>
      </c>
      <c r="AX511" s="38"/>
      <c r="AY511" s="39" t="s">
        <v>1284</v>
      </c>
      <c r="AZ511" s="40">
        <v>45250</v>
      </c>
      <c r="BA511" s="39">
        <f t="shared" si="77"/>
        <v>30</v>
      </c>
      <c r="BB511" s="39">
        <f t="shared" si="78"/>
        <v>5</v>
      </c>
      <c r="BC511" s="39">
        <f t="shared" si="79"/>
        <v>150</v>
      </c>
      <c r="BD511" s="38"/>
      <c r="BE511" s="39" t="s">
        <v>483</v>
      </c>
      <c r="BF511" s="38" t="s">
        <v>1948</v>
      </c>
      <c r="BG511" s="39" t="s">
        <v>99</v>
      </c>
      <c r="BH511" s="38" t="s">
        <v>1003</v>
      </c>
      <c r="BI511" s="38" t="s">
        <v>100</v>
      </c>
      <c r="BJ511" s="38" t="s">
        <v>101</v>
      </c>
    </row>
    <row r="512" spans="1:62" s="25" customFormat="1" ht="11.45" customHeight="1">
      <c r="A512" s="39">
        <f t="shared" si="80"/>
        <v>510</v>
      </c>
      <c r="B512" s="38" t="s">
        <v>1950</v>
      </c>
      <c r="C512" s="38" t="s">
        <v>1951</v>
      </c>
      <c r="D512" s="39" t="s">
        <v>1940</v>
      </c>
      <c r="E512" s="38" t="s">
        <v>1952</v>
      </c>
      <c r="F512" s="39" t="s">
        <v>1947</v>
      </c>
      <c r="G512" s="39" t="s">
        <v>86</v>
      </c>
      <c r="H512" s="39" t="s">
        <v>1283</v>
      </c>
      <c r="I512" s="39" t="s">
        <v>88</v>
      </c>
      <c r="J512" s="39" t="s">
        <v>89</v>
      </c>
      <c r="K512" s="39" t="s">
        <v>90</v>
      </c>
      <c r="L512" s="39" t="s">
        <v>1279</v>
      </c>
      <c r="M512" s="39" t="s">
        <v>1279</v>
      </c>
      <c r="N512" s="37">
        <v>45198</v>
      </c>
      <c r="O512" s="57">
        <v>5</v>
      </c>
      <c r="P512" s="37">
        <v>45199</v>
      </c>
      <c r="Q512" s="37">
        <v>45233</v>
      </c>
      <c r="R512" s="37">
        <v>45199</v>
      </c>
      <c r="S512" s="39"/>
      <c r="T512" s="38"/>
      <c r="U512" s="39" t="s">
        <v>91</v>
      </c>
      <c r="V512" s="39" t="s">
        <v>121</v>
      </c>
      <c r="W512" s="38">
        <v>5</v>
      </c>
      <c r="X512" s="39">
        <v>5</v>
      </c>
      <c r="Y512" s="38"/>
      <c r="Z512" s="39" t="s">
        <v>93</v>
      </c>
      <c r="AA512" s="39">
        <v>200000</v>
      </c>
      <c r="AB512" s="40">
        <v>44918</v>
      </c>
      <c r="AC512" s="39">
        <v>25.5</v>
      </c>
      <c r="AD512" s="38"/>
      <c r="AE512" s="39">
        <v>5</v>
      </c>
      <c r="AF512" s="39" t="s">
        <v>94</v>
      </c>
      <c r="AG512" s="39" t="s">
        <v>121</v>
      </c>
      <c r="AH512" s="39">
        <v>12.69477</v>
      </c>
      <c r="AI512" s="39">
        <f t="shared" si="71"/>
        <v>63.473849999999999</v>
      </c>
      <c r="AJ512" s="38"/>
      <c r="AK512" s="39" t="s">
        <v>95</v>
      </c>
      <c r="AL512" s="39">
        <v>5</v>
      </c>
      <c r="AM512" s="39">
        <v>30</v>
      </c>
      <c r="AN512" s="39">
        <f t="shared" si="72"/>
        <v>150</v>
      </c>
      <c r="AO512" s="39"/>
      <c r="AP512" s="39"/>
      <c r="AQ512" s="39">
        <f t="shared" si="73"/>
        <v>0</v>
      </c>
      <c r="AR512" s="39">
        <f t="shared" si="74"/>
        <v>150</v>
      </c>
      <c r="AS512" s="38"/>
      <c r="AT512" s="39" t="s">
        <v>577</v>
      </c>
      <c r="AU512" s="40">
        <v>45082</v>
      </c>
      <c r="AV512" s="39">
        <f t="shared" si="75"/>
        <v>30</v>
      </c>
      <c r="AW512" s="39">
        <f t="shared" si="76"/>
        <v>150</v>
      </c>
      <c r="AX512" s="38"/>
      <c r="AY512" s="39" t="s">
        <v>1284</v>
      </c>
      <c r="AZ512" s="40">
        <v>45250</v>
      </c>
      <c r="BA512" s="39">
        <f t="shared" si="77"/>
        <v>30</v>
      </c>
      <c r="BB512" s="39">
        <f t="shared" si="78"/>
        <v>5</v>
      </c>
      <c r="BC512" s="39">
        <f t="shared" si="79"/>
        <v>150</v>
      </c>
      <c r="BD512" s="38"/>
      <c r="BE512" s="39" t="s">
        <v>487</v>
      </c>
      <c r="BF512" s="38" t="s">
        <v>1950</v>
      </c>
      <c r="BG512" s="39" t="s">
        <v>99</v>
      </c>
      <c r="BH512" s="38" t="s">
        <v>1003</v>
      </c>
      <c r="BI512" s="38" t="s">
        <v>100</v>
      </c>
      <c r="BJ512" s="38" t="s">
        <v>101</v>
      </c>
    </row>
    <row r="513" spans="1:62" s="25" customFormat="1" ht="11.45" customHeight="1">
      <c r="A513" s="39">
        <f t="shared" si="80"/>
        <v>511</v>
      </c>
      <c r="B513" s="38" t="s">
        <v>1953</v>
      </c>
      <c r="C513" s="38" t="s">
        <v>1841</v>
      </c>
      <c r="D513" s="39" t="s">
        <v>1835</v>
      </c>
      <c r="E513" s="38" t="s">
        <v>1954</v>
      </c>
      <c r="F513" s="39" t="s">
        <v>1955</v>
      </c>
      <c r="G513" s="39" t="s">
        <v>86</v>
      </c>
      <c r="H513" s="39" t="s">
        <v>1283</v>
      </c>
      <c r="I513" s="39" t="s">
        <v>88</v>
      </c>
      <c r="J513" s="39" t="s">
        <v>89</v>
      </c>
      <c r="K513" s="39" t="s">
        <v>90</v>
      </c>
      <c r="L513" s="39" t="s">
        <v>1279</v>
      </c>
      <c r="M513" s="39" t="s">
        <v>1279</v>
      </c>
      <c r="N513" s="37">
        <v>45198</v>
      </c>
      <c r="O513" s="57">
        <v>25</v>
      </c>
      <c r="P513" s="37">
        <v>45199</v>
      </c>
      <c r="Q513" s="37">
        <v>45233</v>
      </c>
      <c r="R513" s="37">
        <v>45199</v>
      </c>
      <c r="S513" s="39"/>
      <c r="T513" s="38"/>
      <c r="U513" s="39" t="s">
        <v>91</v>
      </c>
      <c r="V513" s="39" t="s">
        <v>121</v>
      </c>
      <c r="W513" s="38">
        <v>25</v>
      </c>
      <c r="X513" s="39">
        <v>25</v>
      </c>
      <c r="Y513" s="38"/>
      <c r="Z513" s="39" t="s">
        <v>93</v>
      </c>
      <c r="AA513" s="39">
        <v>200000</v>
      </c>
      <c r="AB513" s="40">
        <v>44918</v>
      </c>
      <c r="AC513" s="39">
        <v>25.5</v>
      </c>
      <c r="AD513" s="38"/>
      <c r="AE513" s="39">
        <v>25</v>
      </c>
      <c r="AF513" s="39" t="s">
        <v>94</v>
      </c>
      <c r="AG513" s="39" t="s">
        <v>121</v>
      </c>
      <c r="AH513" s="39">
        <v>12.69477</v>
      </c>
      <c r="AI513" s="39">
        <f t="shared" si="71"/>
        <v>317.36925000000002</v>
      </c>
      <c r="AJ513" s="38"/>
      <c r="AK513" s="39" t="s">
        <v>95</v>
      </c>
      <c r="AL513" s="39">
        <v>25</v>
      </c>
      <c r="AM513" s="39">
        <v>30</v>
      </c>
      <c r="AN513" s="39">
        <f t="shared" si="72"/>
        <v>750</v>
      </c>
      <c r="AO513" s="39"/>
      <c r="AP513" s="39"/>
      <c r="AQ513" s="39">
        <f t="shared" si="73"/>
        <v>0</v>
      </c>
      <c r="AR513" s="39">
        <f t="shared" si="74"/>
        <v>750</v>
      </c>
      <c r="AS513" s="38"/>
      <c r="AT513" s="39" t="s">
        <v>577</v>
      </c>
      <c r="AU513" s="40">
        <v>45082</v>
      </c>
      <c r="AV513" s="39">
        <f t="shared" si="75"/>
        <v>30</v>
      </c>
      <c r="AW513" s="39">
        <f t="shared" si="76"/>
        <v>750</v>
      </c>
      <c r="AX513" s="38"/>
      <c r="AY513" s="39" t="s">
        <v>1284</v>
      </c>
      <c r="AZ513" s="40">
        <v>45250</v>
      </c>
      <c r="BA513" s="39">
        <f t="shared" si="77"/>
        <v>30</v>
      </c>
      <c r="BB513" s="39">
        <f t="shared" si="78"/>
        <v>25</v>
      </c>
      <c r="BC513" s="39">
        <f t="shared" si="79"/>
        <v>750</v>
      </c>
      <c r="BD513" s="38"/>
      <c r="BE513" s="39" t="s">
        <v>490</v>
      </c>
      <c r="BF513" s="38" t="s">
        <v>1953</v>
      </c>
      <c r="BG513" s="39" t="s">
        <v>99</v>
      </c>
      <c r="BH513" s="38" t="s">
        <v>1003</v>
      </c>
      <c r="BI513" s="38" t="s">
        <v>100</v>
      </c>
      <c r="BJ513" s="38" t="s">
        <v>101</v>
      </c>
    </row>
    <row r="514" spans="1:62" s="25" customFormat="1" ht="11.45" customHeight="1">
      <c r="A514" s="39">
        <f t="shared" si="80"/>
        <v>512</v>
      </c>
      <c r="B514" s="38" t="s">
        <v>1956</v>
      </c>
      <c r="C514" s="38" t="s">
        <v>1957</v>
      </c>
      <c r="D514" s="39" t="s">
        <v>1955</v>
      </c>
      <c r="E514" s="38" t="s">
        <v>1958</v>
      </c>
      <c r="F514" s="39" t="s">
        <v>1959</v>
      </c>
      <c r="G514" s="39" t="s">
        <v>86</v>
      </c>
      <c r="H514" s="39" t="s">
        <v>1283</v>
      </c>
      <c r="I514" s="39" t="s">
        <v>88</v>
      </c>
      <c r="J514" s="39" t="s">
        <v>89</v>
      </c>
      <c r="K514" s="39" t="s">
        <v>90</v>
      </c>
      <c r="L514" s="39" t="s">
        <v>1279</v>
      </c>
      <c r="M514" s="39" t="s">
        <v>1279</v>
      </c>
      <c r="N514" s="37">
        <v>45198</v>
      </c>
      <c r="O514" s="57">
        <v>65</v>
      </c>
      <c r="P514" s="37">
        <v>45199</v>
      </c>
      <c r="Q514" s="37">
        <v>45233</v>
      </c>
      <c r="R514" s="37">
        <v>45199</v>
      </c>
      <c r="S514" s="39"/>
      <c r="T514" s="38"/>
      <c r="U514" s="39" t="s">
        <v>91</v>
      </c>
      <c r="V514" s="39" t="s">
        <v>121</v>
      </c>
      <c r="W514" s="38">
        <v>65</v>
      </c>
      <c r="X514" s="39">
        <v>65</v>
      </c>
      <c r="Y514" s="38"/>
      <c r="Z514" s="39" t="s">
        <v>93</v>
      </c>
      <c r="AA514" s="39">
        <v>200000</v>
      </c>
      <c r="AB514" s="40">
        <v>44918</v>
      </c>
      <c r="AC514" s="39">
        <v>25.5</v>
      </c>
      <c r="AD514" s="38"/>
      <c r="AE514" s="39">
        <v>65</v>
      </c>
      <c r="AF514" s="39" t="s">
        <v>94</v>
      </c>
      <c r="AG514" s="39" t="s">
        <v>121</v>
      </c>
      <c r="AH514" s="39">
        <v>12.69477</v>
      </c>
      <c r="AI514" s="39">
        <f t="shared" si="71"/>
        <v>825.16004999999996</v>
      </c>
      <c r="AJ514" s="38"/>
      <c r="AK514" s="39" t="s">
        <v>95</v>
      </c>
      <c r="AL514" s="39">
        <v>65</v>
      </c>
      <c r="AM514" s="39">
        <v>30</v>
      </c>
      <c r="AN514" s="39">
        <f t="shared" si="72"/>
        <v>1950</v>
      </c>
      <c r="AO514" s="39"/>
      <c r="AP514" s="39"/>
      <c r="AQ514" s="39">
        <f t="shared" si="73"/>
        <v>0</v>
      </c>
      <c r="AR514" s="39">
        <f t="shared" si="74"/>
        <v>1950</v>
      </c>
      <c r="AS514" s="38"/>
      <c r="AT514" s="39" t="s">
        <v>577</v>
      </c>
      <c r="AU514" s="40">
        <v>45082</v>
      </c>
      <c r="AV514" s="39">
        <f t="shared" si="75"/>
        <v>30</v>
      </c>
      <c r="AW514" s="39">
        <f t="shared" si="76"/>
        <v>1950</v>
      </c>
      <c r="AX514" s="38"/>
      <c r="AY514" s="39" t="s">
        <v>1284</v>
      </c>
      <c r="AZ514" s="40">
        <v>45250</v>
      </c>
      <c r="BA514" s="39">
        <f t="shared" si="77"/>
        <v>30</v>
      </c>
      <c r="BB514" s="39">
        <f t="shared" si="78"/>
        <v>65</v>
      </c>
      <c r="BC514" s="39">
        <f t="shared" si="79"/>
        <v>1950</v>
      </c>
      <c r="BD514" s="38"/>
      <c r="BE514" s="39" t="s">
        <v>495</v>
      </c>
      <c r="BF514" s="38" t="s">
        <v>1956</v>
      </c>
      <c r="BG514" s="39" t="s">
        <v>99</v>
      </c>
      <c r="BH514" s="38" t="s">
        <v>1003</v>
      </c>
      <c r="BI514" s="38" t="s">
        <v>100</v>
      </c>
      <c r="BJ514" s="38" t="s">
        <v>101</v>
      </c>
    </row>
    <row r="515" spans="1:62" s="25" customFormat="1" ht="11.45" customHeight="1">
      <c r="A515" s="39">
        <f t="shared" si="80"/>
        <v>513</v>
      </c>
      <c r="B515" s="38" t="s">
        <v>1960</v>
      </c>
      <c r="C515" s="38" t="s">
        <v>1957</v>
      </c>
      <c r="D515" s="39" t="s">
        <v>1955</v>
      </c>
      <c r="E515" s="38" t="s">
        <v>1961</v>
      </c>
      <c r="F515" s="39" t="s">
        <v>1955</v>
      </c>
      <c r="G515" s="39" t="s">
        <v>86</v>
      </c>
      <c r="H515" s="39" t="s">
        <v>1283</v>
      </c>
      <c r="I515" s="39" t="s">
        <v>88</v>
      </c>
      <c r="J515" s="39" t="s">
        <v>89</v>
      </c>
      <c r="K515" s="39" t="s">
        <v>90</v>
      </c>
      <c r="L515" s="39" t="s">
        <v>1279</v>
      </c>
      <c r="M515" s="39" t="s">
        <v>1279</v>
      </c>
      <c r="N515" s="37">
        <v>45227</v>
      </c>
      <c r="O515" s="57">
        <v>214</v>
      </c>
      <c r="P515" s="37">
        <v>45230</v>
      </c>
      <c r="Q515" s="37">
        <v>45233</v>
      </c>
      <c r="R515" s="37">
        <v>45230</v>
      </c>
      <c r="S515" s="39"/>
      <c r="T515" s="38"/>
      <c r="U515" s="39" t="s">
        <v>91</v>
      </c>
      <c r="V515" s="39" t="s">
        <v>121</v>
      </c>
      <c r="W515" s="38">
        <v>214</v>
      </c>
      <c r="X515" s="39">
        <v>214</v>
      </c>
      <c r="Y515" s="38"/>
      <c r="Z515" s="39" t="s">
        <v>93</v>
      </c>
      <c r="AA515" s="39">
        <v>200000</v>
      </c>
      <c r="AB515" s="40">
        <v>44918</v>
      </c>
      <c r="AC515" s="39">
        <v>25.5</v>
      </c>
      <c r="AD515" s="38"/>
      <c r="AE515" s="39">
        <v>214</v>
      </c>
      <c r="AF515" s="39" t="s">
        <v>94</v>
      </c>
      <c r="AG515" s="39" t="s">
        <v>121</v>
      </c>
      <c r="AH515" s="39">
        <v>12.69477</v>
      </c>
      <c r="AI515" s="39">
        <f t="shared" ref="AI515:AI555" si="81">IF(AE515&lt;&gt;"",AH515*AE515,0)</f>
        <v>2716.6807800000001</v>
      </c>
      <c r="AJ515" s="38"/>
      <c r="AK515" s="39" t="s">
        <v>95</v>
      </c>
      <c r="AL515" s="39">
        <v>214</v>
      </c>
      <c r="AM515" s="39">
        <v>30</v>
      </c>
      <c r="AN515" s="39">
        <f t="shared" ref="AN515:AN555" si="82">IF(AL515&lt;&gt;"",AM515*AL515,0)</f>
        <v>6420</v>
      </c>
      <c r="AO515" s="39"/>
      <c r="AP515" s="39"/>
      <c r="AQ515" s="39">
        <f t="shared" ref="AQ515:AQ555" si="83">IF(AO515&lt;&gt;"",AP515*AO515,0)</f>
        <v>0</v>
      </c>
      <c r="AR515" s="39">
        <f t="shared" ref="AR515:AR555" si="84">AQ515+AN515</f>
        <v>6420</v>
      </c>
      <c r="AS515" s="38"/>
      <c r="AT515" s="39" t="s">
        <v>577</v>
      </c>
      <c r="AU515" s="40">
        <v>45082</v>
      </c>
      <c r="AV515" s="39">
        <f t="shared" ref="AV515:AV555" si="85">AM515</f>
        <v>30</v>
      </c>
      <c r="AW515" s="39">
        <f t="shared" ref="AW515:AW555" si="86">AV515*AL515</f>
        <v>6420</v>
      </c>
      <c r="AX515" s="38"/>
      <c r="AY515" s="39" t="s">
        <v>1284</v>
      </c>
      <c r="AZ515" s="40">
        <v>45250</v>
      </c>
      <c r="BA515" s="39">
        <f t="shared" ref="BA515:BA555" si="87">AM515</f>
        <v>30</v>
      </c>
      <c r="BB515" s="39">
        <f t="shared" ref="BB515:BB555" si="88">AL515</f>
        <v>214</v>
      </c>
      <c r="BC515" s="39">
        <f t="shared" ref="BC515:BC555" si="89">IF(BB515&lt;&gt;"",BB515*BA515,0)</f>
        <v>6420</v>
      </c>
      <c r="BD515" s="38"/>
      <c r="BE515" s="39" t="s">
        <v>502</v>
      </c>
      <c r="BF515" s="38" t="s">
        <v>1960</v>
      </c>
      <c r="BG515" s="39" t="s">
        <v>99</v>
      </c>
      <c r="BH515" s="38" t="s">
        <v>1003</v>
      </c>
      <c r="BI515" s="38" t="s">
        <v>100</v>
      </c>
      <c r="BJ515" s="38" t="s">
        <v>101</v>
      </c>
    </row>
    <row r="516" spans="1:62" s="25" customFormat="1" ht="11.45" customHeight="1">
      <c r="A516" s="39">
        <f t="shared" ref="A516:A555" si="90">A515+1</f>
        <v>514</v>
      </c>
      <c r="B516" s="38" t="s">
        <v>1962</v>
      </c>
      <c r="C516" s="38" t="s">
        <v>1957</v>
      </c>
      <c r="D516" s="39" t="s">
        <v>1955</v>
      </c>
      <c r="E516" s="38" t="s">
        <v>1963</v>
      </c>
      <c r="F516" s="39" t="s">
        <v>1955</v>
      </c>
      <c r="G516" s="39" t="s">
        <v>86</v>
      </c>
      <c r="H516" s="39" t="s">
        <v>1283</v>
      </c>
      <c r="I516" s="39" t="s">
        <v>88</v>
      </c>
      <c r="J516" s="39" t="s">
        <v>89</v>
      </c>
      <c r="K516" s="39" t="s">
        <v>90</v>
      </c>
      <c r="L516" s="39" t="s">
        <v>1279</v>
      </c>
      <c r="M516" s="39" t="s">
        <v>1279</v>
      </c>
      <c r="N516" s="37">
        <v>45227</v>
      </c>
      <c r="O516" s="57">
        <v>191</v>
      </c>
      <c r="P516" s="37">
        <v>45230</v>
      </c>
      <c r="Q516" s="37">
        <v>45233</v>
      </c>
      <c r="R516" s="37">
        <v>45230</v>
      </c>
      <c r="S516" s="39"/>
      <c r="T516" s="38"/>
      <c r="U516" s="39" t="s">
        <v>91</v>
      </c>
      <c r="V516" s="39" t="s">
        <v>121</v>
      </c>
      <c r="W516" s="38">
        <v>191</v>
      </c>
      <c r="X516" s="39">
        <v>191</v>
      </c>
      <c r="Y516" s="38"/>
      <c r="Z516" s="39" t="s">
        <v>93</v>
      </c>
      <c r="AA516" s="39">
        <v>200000</v>
      </c>
      <c r="AB516" s="40">
        <v>44918</v>
      </c>
      <c r="AC516" s="39">
        <v>25.5</v>
      </c>
      <c r="AD516" s="38"/>
      <c r="AE516" s="39">
        <v>191</v>
      </c>
      <c r="AF516" s="39" t="s">
        <v>94</v>
      </c>
      <c r="AG516" s="39" t="s">
        <v>121</v>
      </c>
      <c r="AH516" s="39">
        <v>12.69477</v>
      </c>
      <c r="AI516" s="39">
        <f t="shared" si="81"/>
        <v>2424.7010700000001</v>
      </c>
      <c r="AJ516" s="38"/>
      <c r="AK516" s="39" t="s">
        <v>95</v>
      </c>
      <c r="AL516" s="39">
        <v>191</v>
      </c>
      <c r="AM516" s="39">
        <v>30</v>
      </c>
      <c r="AN516" s="39">
        <f t="shared" si="82"/>
        <v>5730</v>
      </c>
      <c r="AO516" s="39"/>
      <c r="AP516" s="39"/>
      <c r="AQ516" s="39">
        <f t="shared" si="83"/>
        <v>0</v>
      </c>
      <c r="AR516" s="39">
        <f t="shared" si="84"/>
        <v>5730</v>
      </c>
      <c r="AS516" s="38"/>
      <c r="AT516" s="39" t="s">
        <v>577</v>
      </c>
      <c r="AU516" s="40">
        <v>45082</v>
      </c>
      <c r="AV516" s="39">
        <f t="shared" si="85"/>
        <v>30</v>
      </c>
      <c r="AW516" s="39">
        <f t="shared" si="86"/>
        <v>5730</v>
      </c>
      <c r="AX516" s="38"/>
      <c r="AY516" s="39" t="s">
        <v>1284</v>
      </c>
      <c r="AZ516" s="40">
        <v>45250</v>
      </c>
      <c r="BA516" s="39">
        <f t="shared" si="87"/>
        <v>30</v>
      </c>
      <c r="BB516" s="39">
        <f t="shared" si="88"/>
        <v>191</v>
      </c>
      <c r="BC516" s="39">
        <f t="shared" si="89"/>
        <v>5730</v>
      </c>
      <c r="BD516" s="38"/>
      <c r="BE516" s="39" t="s">
        <v>506</v>
      </c>
      <c r="BF516" s="38" t="s">
        <v>1962</v>
      </c>
      <c r="BG516" s="39" t="s">
        <v>99</v>
      </c>
      <c r="BH516" s="38" t="s">
        <v>1003</v>
      </c>
      <c r="BI516" s="38" t="s">
        <v>100</v>
      </c>
      <c r="BJ516" s="38" t="s">
        <v>101</v>
      </c>
    </row>
    <row r="517" spans="1:62" s="25" customFormat="1" ht="11.45" customHeight="1">
      <c r="A517" s="39">
        <f t="shared" si="90"/>
        <v>515</v>
      </c>
      <c r="B517" s="38" t="s">
        <v>1964</v>
      </c>
      <c r="C517" s="38" t="s">
        <v>1843</v>
      </c>
      <c r="D517" s="39" t="s">
        <v>1292</v>
      </c>
      <c r="E517" s="38" t="s">
        <v>1965</v>
      </c>
      <c r="F517" s="39" t="s">
        <v>1966</v>
      </c>
      <c r="G517" s="39" t="s">
        <v>86</v>
      </c>
      <c r="H517" s="39" t="s">
        <v>1283</v>
      </c>
      <c r="I517" s="39" t="s">
        <v>88</v>
      </c>
      <c r="J517" s="39" t="s">
        <v>89</v>
      </c>
      <c r="K517" s="39" t="s">
        <v>90</v>
      </c>
      <c r="L517" s="39" t="s">
        <v>1279</v>
      </c>
      <c r="M517" s="39" t="s">
        <v>1279</v>
      </c>
      <c r="N517" s="37">
        <v>45198</v>
      </c>
      <c r="O517" s="57">
        <v>492</v>
      </c>
      <c r="P517" s="37">
        <v>45199</v>
      </c>
      <c r="Q517" s="37">
        <v>45233</v>
      </c>
      <c r="R517" s="37">
        <v>45199</v>
      </c>
      <c r="S517" s="39"/>
      <c r="T517" s="38"/>
      <c r="U517" s="39" t="s">
        <v>91</v>
      </c>
      <c r="V517" s="39" t="s">
        <v>121</v>
      </c>
      <c r="W517" s="38">
        <v>492</v>
      </c>
      <c r="X517" s="39">
        <v>492</v>
      </c>
      <c r="Y517" s="38"/>
      <c r="Z517" s="39" t="s">
        <v>93</v>
      </c>
      <c r="AA517" s="39">
        <v>200000</v>
      </c>
      <c r="AB517" s="40">
        <v>44918</v>
      </c>
      <c r="AC517" s="39">
        <v>25.5</v>
      </c>
      <c r="AD517" s="38"/>
      <c r="AE517" s="39">
        <v>492</v>
      </c>
      <c r="AF517" s="39" t="s">
        <v>94</v>
      </c>
      <c r="AG517" s="39" t="s">
        <v>121</v>
      </c>
      <c r="AH517" s="39">
        <v>12.69477</v>
      </c>
      <c r="AI517" s="39">
        <f t="shared" si="81"/>
        <v>6245.8268399999997</v>
      </c>
      <c r="AJ517" s="38"/>
      <c r="AK517" s="39" t="s">
        <v>95</v>
      </c>
      <c r="AL517" s="39">
        <v>492</v>
      </c>
      <c r="AM517" s="39">
        <v>30</v>
      </c>
      <c r="AN517" s="39">
        <f t="shared" si="82"/>
        <v>14760</v>
      </c>
      <c r="AO517" s="39"/>
      <c r="AP517" s="39"/>
      <c r="AQ517" s="39">
        <f t="shared" si="83"/>
        <v>0</v>
      </c>
      <c r="AR517" s="39">
        <f t="shared" si="84"/>
        <v>14760</v>
      </c>
      <c r="AS517" s="38"/>
      <c r="AT517" s="39" t="s">
        <v>577</v>
      </c>
      <c r="AU517" s="40">
        <v>45082</v>
      </c>
      <c r="AV517" s="39">
        <f t="shared" si="85"/>
        <v>30</v>
      </c>
      <c r="AW517" s="39">
        <f t="shared" si="86"/>
        <v>14760</v>
      </c>
      <c r="AX517" s="38"/>
      <c r="AY517" s="39" t="s">
        <v>1284</v>
      </c>
      <c r="AZ517" s="40">
        <v>45250</v>
      </c>
      <c r="BA517" s="39">
        <f t="shared" si="87"/>
        <v>30</v>
      </c>
      <c r="BB517" s="39">
        <f t="shared" si="88"/>
        <v>492</v>
      </c>
      <c r="BC517" s="39">
        <f t="shared" si="89"/>
        <v>14760</v>
      </c>
      <c r="BD517" s="38"/>
      <c r="BE517" s="39" t="s">
        <v>509</v>
      </c>
      <c r="BF517" s="38" t="s">
        <v>1964</v>
      </c>
      <c r="BG517" s="39" t="s">
        <v>99</v>
      </c>
      <c r="BH517" s="38" t="s">
        <v>1003</v>
      </c>
      <c r="BI517" s="38" t="s">
        <v>100</v>
      </c>
      <c r="BJ517" s="38" t="s">
        <v>101</v>
      </c>
    </row>
    <row r="518" spans="1:62" s="25" customFormat="1" ht="11.45" customHeight="1">
      <c r="A518" s="39">
        <f t="shared" si="90"/>
        <v>516</v>
      </c>
      <c r="B518" s="38" t="s">
        <v>1967</v>
      </c>
      <c r="C518" s="38" t="s">
        <v>1968</v>
      </c>
      <c r="D518" s="39" t="s">
        <v>1969</v>
      </c>
      <c r="E518" s="38" t="s">
        <v>1970</v>
      </c>
      <c r="F518" s="39" t="s">
        <v>1969</v>
      </c>
      <c r="G518" s="39" t="s">
        <v>86</v>
      </c>
      <c r="H518" s="39" t="s">
        <v>1283</v>
      </c>
      <c r="I518" s="39" t="s">
        <v>88</v>
      </c>
      <c r="J518" s="39" t="s">
        <v>89</v>
      </c>
      <c r="K518" s="39" t="s">
        <v>90</v>
      </c>
      <c r="L518" s="39" t="s">
        <v>1279</v>
      </c>
      <c r="M518" s="39" t="s">
        <v>1279</v>
      </c>
      <c r="N518" s="37">
        <v>45227</v>
      </c>
      <c r="O518" s="57">
        <v>61</v>
      </c>
      <c r="P518" s="37">
        <v>45230</v>
      </c>
      <c r="Q518" s="37">
        <v>45233</v>
      </c>
      <c r="R518" s="37">
        <v>45230</v>
      </c>
      <c r="S518" s="39"/>
      <c r="T518" s="38"/>
      <c r="U518" s="39" t="s">
        <v>91</v>
      </c>
      <c r="V518" s="39" t="s">
        <v>121</v>
      </c>
      <c r="W518" s="38">
        <v>61</v>
      </c>
      <c r="X518" s="39">
        <v>61</v>
      </c>
      <c r="Y518" s="38"/>
      <c r="Z518" s="39" t="s">
        <v>93</v>
      </c>
      <c r="AA518" s="39">
        <v>200000</v>
      </c>
      <c r="AB518" s="40">
        <v>44918</v>
      </c>
      <c r="AC518" s="39">
        <v>25.5</v>
      </c>
      <c r="AD518" s="38"/>
      <c r="AE518" s="39">
        <v>61</v>
      </c>
      <c r="AF518" s="39" t="s">
        <v>94</v>
      </c>
      <c r="AG518" s="39" t="s">
        <v>121</v>
      </c>
      <c r="AH518" s="39">
        <v>12.69477</v>
      </c>
      <c r="AI518" s="39">
        <f t="shared" si="81"/>
        <v>774.38097000000005</v>
      </c>
      <c r="AJ518" s="38"/>
      <c r="AK518" s="39" t="s">
        <v>95</v>
      </c>
      <c r="AL518" s="39">
        <v>61</v>
      </c>
      <c r="AM518" s="39">
        <v>30</v>
      </c>
      <c r="AN518" s="39">
        <f t="shared" si="82"/>
        <v>1830</v>
      </c>
      <c r="AO518" s="39"/>
      <c r="AP518" s="39"/>
      <c r="AQ518" s="39">
        <f t="shared" si="83"/>
        <v>0</v>
      </c>
      <c r="AR518" s="39">
        <f t="shared" si="84"/>
        <v>1830</v>
      </c>
      <c r="AS518" s="38"/>
      <c r="AT518" s="39" t="s">
        <v>577</v>
      </c>
      <c r="AU518" s="40">
        <v>45082</v>
      </c>
      <c r="AV518" s="39">
        <f t="shared" si="85"/>
        <v>30</v>
      </c>
      <c r="AW518" s="39">
        <f t="shared" si="86"/>
        <v>1830</v>
      </c>
      <c r="AX518" s="38"/>
      <c r="AY518" s="39" t="s">
        <v>1284</v>
      </c>
      <c r="AZ518" s="40">
        <v>45250</v>
      </c>
      <c r="BA518" s="39">
        <f t="shared" si="87"/>
        <v>30</v>
      </c>
      <c r="BB518" s="39">
        <f t="shared" si="88"/>
        <v>61</v>
      </c>
      <c r="BC518" s="39">
        <f t="shared" si="89"/>
        <v>1830</v>
      </c>
      <c r="BD518" s="38"/>
      <c r="BE518" s="39" t="s">
        <v>513</v>
      </c>
      <c r="BF518" s="38" t="s">
        <v>1967</v>
      </c>
      <c r="BG518" s="39" t="s">
        <v>99</v>
      </c>
      <c r="BH518" s="38" t="s">
        <v>1003</v>
      </c>
      <c r="BI518" s="38" t="s">
        <v>100</v>
      </c>
      <c r="BJ518" s="38" t="s">
        <v>101</v>
      </c>
    </row>
    <row r="519" spans="1:62" s="93" customFormat="1" ht="11.45" customHeight="1">
      <c r="A519" s="39">
        <f t="shared" si="90"/>
        <v>517</v>
      </c>
      <c r="B519" s="88" t="s">
        <v>1971</v>
      </c>
      <c r="C519" s="88" t="s">
        <v>1972</v>
      </c>
      <c r="D519" s="89" t="s">
        <v>1969</v>
      </c>
      <c r="E519" s="88" t="s">
        <v>1973</v>
      </c>
      <c r="F519" s="89" t="s">
        <v>1974</v>
      </c>
      <c r="G519" s="89" t="s">
        <v>86</v>
      </c>
      <c r="H519" s="89" t="s">
        <v>1283</v>
      </c>
      <c r="I519" s="89" t="s">
        <v>88</v>
      </c>
      <c r="J519" s="89" t="s">
        <v>89</v>
      </c>
      <c r="K519" s="39" t="s">
        <v>90</v>
      </c>
      <c r="L519" s="89" t="s">
        <v>1279</v>
      </c>
      <c r="M519" s="89" t="s">
        <v>1279</v>
      </c>
      <c r="N519" s="90">
        <v>45227</v>
      </c>
      <c r="O519" s="91">
        <v>90</v>
      </c>
      <c r="P519" s="90">
        <v>45230</v>
      </c>
      <c r="Q519" s="90">
        <v>45233</v>
      </c>
      <c r="R519" s="90">
        <v>45230</v>
      </c>
      <c r="S519" s="89"/>
      <c r="T519" s="88"/>
      <c r="U519" s="89" t="s">
        <v>91</v>
      </c>
      <c r="V519" s="89" t="s">
        <v>121</v>
      </c>
      <c r="W519" s="88">
        <v>90</v>
      </c>
      <c r="X519" s="89">
        <v>90</v>
      </c>
      <c r="Y519" s="88"/>
      <c r="Z519" s="89" t="s">
        <v>93</v>
      </c>
      <c r="AA519" s="89">
        <v>200000</v>
      </c>
      <c r="AB519" s="92">
        <v>44918</v>
      </c>
      <c r="AC519" s="89">
        <v>25.5</v>
      </c>
      <c r="AD519" s="88"/>
      <c r="AE519" s="89">
        <v>90</v>
      </c>
      <c r="AF519" s="89" t="s">
        <v>94</v>
      </c>
      <c r="AG519" s="89" t="s">
        <v>121</v>
      </c>
      <c r="AH519" s="89">
        <v>12.69477</v>
      </c>
      <c r="AI519" s="39">
        <f t="shared" si="81"/>
        <v>1142.5292999999999</v>
      </c>
      <c r="AJ519" s="88"/>
      <c r="AK519" s="89" t="s">
        <v>95</v>
      </c>
      <c r="AL519" s="89">
        <v>90</v>
      </c>
      <c r="AM519" s="89">
        <v>30</v>
      </c>
      <c r="AN519" s="39">
        <f t="shared" si="82"/>
        <v>2700</v>
      </c>
      <c r="AO519" s="39"/>
      <c r="AP519" s="39"/>
      <c r="AQ519" s="39">
        <f t="shared" si="83"/>
        <v>0</v>
      </c>
      <c r="AR519" s="39">
        <f t="shared" si="84"/>
        <v>2700</v>
      </c>
      <c r="AS519" s="88"/>
      <c r="AT519" s="89" t="s">
        <v>577</v>
      </c>
      <c r="AU519" s="92">
        <v>45082</v>
      </c>
      <c r="AV519" s="89">
        <f t="shared" si="85"/>
        <v>30</v>
      </c>
      <c r="AW519" s="89">
        <f t="shared" si="86"/>
        <v>2700</v>
      </c>
      <c r="AX519" s="88"/>
      <c r="AY519" s="39" t="s">
        <v>1284</v>
      </c>
      <c r="AZ519" s="40">
        <v>45250</v>
      </c>
      <c r="BA519" s="89">
        <f t="shared" si="87"/>
        <v>30</v>
      </c>
      <c r="BB519" s="89">
        <f t="shared" si="88"/>
        <v>90</v>
      </c>
      <c r="BC519" s="39">
        <f t="shared" si="89"/>
        <v>2700</v>
      </c>
      <c r="BD519" s="88"/>
      <c r="BE519" s="89" t="s">
        <v>519</v>
      </c>
      <c r="BF519" s="88" t="s">
        <v>1971</v>
      </c>
      <c r="BG519" s="89" t="s">
        <v>99</v>
      </c>
      <c r="BH519" s="88" t="s">
        <v>1003</v>
      </c>
      <c r="BI519" s="88" t="s">
        <v>100</v>
      </c>
      <c r="BJ519" s="88" t="s">
        <v>101</v>
      </c>
    </row>
    <row r="520" spans="1:62" s="25" customFormat="1" ht="11.45" customHeight="1">
      <c r="A520" s="39">
        <f t="shared" si="90"/>
        <v>518</v>
      </c>
      <c r="B520" s="38" t="s">
        <v>1975</v>
      </c>
      <c r="C520" s="38" t="s">
        <v>1976</v>
      </c>
      <c r="D520" s="39" t="s">
        <v>1977</v>
      </c>
      <c r="E520" s="38" t="s">
        <v>1978</v>
      </c>
      <c r="F520" s="39" t="s">
        <v>1977</v>
      </c>
      <c r="G520" s="39" t="s">
        <v>86</v>
      </c>
      <c r="H520" s="39" t="s">
        <v>1142</v>
      </c>
      <c r="I520" s="39" t="s">
        <v>88</v>
      </c>
      <c r="J520" s="39" t="s">
        <v>89</v>
      </c>
      <c r="K520" s="39" t="s">
        <v>90</v>
      </c>
      <c r="L520" s="39" t="s">
        <v>1138</v>
      </c>
      <c r="M520" s="39" t="s">
        <v>1138</v>
      </c>
      <c r="N520" s="37">
        <v>45197</v>
      </c>
      <c r="O520" s="57">
        <v>60</v>
      </c>
      <c r="P520" s="37">
        <v>45199</v>
      </c>
      <c r="Q520" s="37">
        <v>45233</v>
      </c>
      <c r="R520" s="37">
        <v>45199</v>
      </c>
      <c r="S520" s="39"/>
      <c r="T520" s="38"/>
      <c r="U520" s="39" t="s">
        <v>91</v>
      </c>
      <c r="V520" s="39" t="s">
        <v>121</v>
      </c>
      <c r="W520" s="38">
        <v>60</v>
      </c>
      <c r="X520" s="39">
        <v>60</v>
      </c>
      <c r="Y520" s="38"/>
      <c r="Z520" s="39" t="s">
        <v>93</v>
      </c>
      <c r="AA520" s="39">
        <v>200000</v>
      </c>
      <c r="AB520" s="40">
        <v>44918</v>
      </c>
      <c r="AC520" s="39">
        <v>25.5</v>
      </c>
      <c r="AD520" s="38"/>
      <c r="AE520" s="39">
        <v>60</v>
      </c>
      <c r="AF520" s="39" t="s">
        <v>94</v>
      </c>
      <c r="AG520" s="39" t="s">
        <v>121</v>
      </c>
      <c r="AH520" s="39">
        <v>12.5</v>
      </c>
      <c r="AI520" s="39">
        <f t="shared" si="81"/>
        <v>750</v>
      </c>
      <c r="AJ520" s="38"/>
      <c r="AK520" s="39" t="s">
        <v>95</v>
      </c>
      <c r="AL520" s="39">
        <v>60</v>
      </c>
      <c r="AM520" s="39">
        <v>30</v>
      </c>
      <c r="AN520" s="39">
        <f t="shared" si="82"/>
        <v>1800</v>
      </c>
      <c r="AO520" s="39"/>
      <c r="AP520" s="39"/>
      <c r="AQ520" s="39">
        <f t="shared" si="83"/>
        <v>0</v>
      </c>
      <c r="AR520" s="39">
        <f t="shared" si="84"/>
        <v>1800</v>
      </c>
      <c r="AS520" s="38"/>
      <c r="AT520" s="39" t="s">
        <v>96</v>
      </c>
      <c r="AU520" s="40">
        <v>45180</v>
      </c>
      <c r="AV520" s="39">
        <f t="shared" si="85"/>
        <v>30</v>
      </c>
      <c r="AW520" s="39">
        <f t="shared" si="86"/>
        <v>1800</v>
      </c>
      <c r="AX520" s="38"/>
      <c r="AY520" s="39" t="s">
        <v>1450</v>
      </c>
      <c r="AZ520" s="40">
        <v>45382</v>
      </c>
      <c r="BA520" s="39">
        <f t="shared" si="87"/>
        <v>30</v>
      </c>
      <c r="BB520" s="39">
        <f t="shared" si="88"/>
        <v>60</v>
      </c>
      <c r="BC520" s="39">
        <f t="shared" si="89"/>
        <v>1800</v>
      </c>
      <c r="BD520" s="38"/>
      <c r="BE520" s="38" t="s">
        <v>338</v>
      </c>
      <c r="BF520" s="38" t="s">
        <v>1975</v>
      </c>
      <c r="BG520" s="39" t="s">
        <v>99</v>
      </c>
      <c r="BH520" s="38" t="s">
        <v>1003</v>
      </c>
      <c r="BI520" s="38" t="s">
        <v>100</v>
      </c>
      <c r="BJ520" s="38" t="s">
        <v>1979</v>
      </c>
    </row>
    <row r="521" spans="1:62" s="25" customFormat="1" ht="11.45" customHeight="1">
      <c r="A521" s="39">
        <f t="shared" si="90"/>
        <v>519</v>
      </c>
      <c r="B521" s="38" t="s">
        <v>1705</v>
      </c>
      <c r="C521" s="38" t="s">
        <v>1706</v>
      </c>
      <c r="D521" s="39" t="s">
        <v>1707</v>
      </c>
      <c r="E521" s="38" t="s">
        <v>1708</v>
      </c>
      <c r="F521" s="39" t="s">
        <v>1707</v>
      </c>
      <c r="G521" s="39" t="s">
        <v>86</v>
      </c>
      <c r="H521" s="39" t="s">
        <v>1142</v>
      </c>
      <c r="I521" s="39" t="s">
        <v>88</v>
      </c>
      <c r="J521" s="39" t="s">
        <v>89</v>
      </c>
      <c r="K521" s="39" t="s">
        <v>90</v>
      </c>
      <c r="L521" s="39" t="s">
        <v>1138</v>
      </c>
      <c r="M521" s="39" t="s">
        <v>1138</v>
      </c>
      <c r="N521" s="37">
        <v>45197</v>
      </c>
      <c r="O521" s="57">
        <v>49</v>
      </c>
      <c r="P521" s="37">
        <v>45199</v>
      </c>
      <c r="Q521" s="37">
        <v>45233</v>
      </c>
      <c r="R521" s="37">
        <v>45199</v>
      </c>
      <c r="S521" s="39"/>
      <c r="T521" s="38"/>
      <c r="U521" s="39" t="s">
        <v>91</v>
      </c>
      <c r="V521" s="39" t="s">
        <v>121</v>
      </c>
      <c r="W521" s="38">
        <v>49</v>
      </c>
      <c r="X521" s="39">
        <v>49</v>
      </c>
      <c r="Y521" s="38"/>
      <c r="Z521" s="39" t="s">
        <v>93</v>
      </c>
      <c r="AA521" s="39">
        <v>200000</v>
      </c>
      <c r="AB521" s="40">
        <v>44918</v>
      </c>
      <c r="AC521" s="39">
        <v>25.5</v>
      </c>
      <c r="AD521" s="38"/>
      <c r="AE521" s="39">
        <v>49</v>
      </c>
      <c r="AF521" s="39" t="s">
        <v>94</v>
      </c>
      <c r="AG521" s="39" t="s">
        <v>121</v>
      </c>
      <c r="AH521" s="39">
        <v>12.5</v>
      </c>
      <c r="AI521" s="39">
        <f t="shared" si="81"/>
        <v>612.5</v>
      </c>
      <c r="AJ521" s="38"/>
      <c r="AK521" s="39" t="s">
        <v>95</v>
      </c>
      <c r="AL521" s="39">
        <v>49</v>
      </c>
      <c r="AM521" s="39">
        <v>30</v>
      </c>
      <c r="AN521" s="39">
        <f t="shared" si="82"/>
        <v>1470</v>
      </c>
      <c r="AO521" s="39"/>
      <c r="AP521" s="39"/>
      <c r="AQ521" s="39">
        <f t="shared" si="83"/>
        <v>0</v>
      </c>
      <c r="AR521" s="39">
        <f t="shared" si="84"/>
        <v>1470</v>
      </c>
      <c r="AS521" s="38"/>
      <c r="AT521" s="39" t="s">
        <v>96</v>
      </c>
      <c r="AU521" s="40">
        <v>45180</v>
      </c>
      <c r="AV521" s="39">
        <f t="shared" si="85"/>
        <v>30</v>
      </c>
      <c r="AW521" s="39">
        <f t="shared" si="86"/>
        <v>1470</v>
      </c>
      <c r="AX521" s="38"/>
      <c r="AY521" s="39" t="s">
        <v>1450</v>
      </c>
      <c r="AZ521" s="40">
        <v>45382</v>
      </c>
      <c r="BA521" s="39">
        <f t="shared" si="87"/>
        <v>30</v>
      </c>
      <c r="BB521" s="39">
        <f t="shared" si="88"/>
        <v>49</v>
      </c>
      <c r="BC521" s="39">
        <f t="shared" si="89"/>
        <v>1470</v>
      </c>
      <c r="BD521" s="38"/>
      <c r="BE521" s="38" t="s">
        <v>342</v>
      </c>
      <c r="BF521" s="38" t="s">
        <v>1705</v>
      </c>
      <c r="BG521" s="39" t="s">
        <v>99</v>
      </c>
      <c r="BH521" s="38" t="s">
        <v>1003</v>
      </c>
      <c r="BI521" s="38" t="s">
        <v>100</v>
      </c>
      <c r="BJ521" s="38" t="s">
        <v>1979</v>
      </c>
    </row>
    <row r="522" spans="1:62" s="25" customFormat="1" ht="11.45" customHeight="1">
      <c r="A522" s="39">
        <f t="shared" si="90"/>
        <v>520</v>
      </c>
      <c r="B522" s="38" t="s">
        <v>1980</v>
      </c>
      <c r="C522" s="38" t="s">
        <v>1198</v>
      </c>
      <c r="D522" s="39" t="s">
        <v>1199</v>
      </c>
      <c r="E522" s="38" t="s">
        <v>1981</v>
      </c>
      <c r="F522" s="39" t="s">
        <v>1982</v>
      </c>
      <c r="G522" s="39" t="s">
        <v>86</v>
      </c>
      <c r="H522" s="39" t="s">
        <v>1142</v>
      </c>
      <c r="I522" s="39" t="s">
        <v>88</v>
      </c>
      <c r="J522" s="39" t="s">
        <v>89</v>
      </c>
      <c r="K522" s="39" t="s">
        <v>90</v>
      </c>
      <c r="L522" s="39" t="s">
        <v>1138</v>
      </c>
      <c r="M522" s="39" t="s">
        <v>1138</v>
      </c>
      <c r="N522" s="37">
        <v>45197</v>
      </c>
      <c r="O522" s="57">
        <v>108</v>
      </c>
      <c r="P522" s="37">
        <v>45199</v>
      </c>
      <c r="Q522" s="37">
        <v>45233</v>
      </c>
      <c r="R522" s="37">
        <v>45199</v>
      </c>
      <c r="S522" s="39"/>
      <c r="T522" s="38"/>
      <c r="U522" s="39" t="s">
        <v>91</v>
      </c>
      <c r="V522" s="39" t="s">
        <v>121</v>
      </c>
      <c r="W522" s="38">
        <v>108</v>
      </c>
      <c r="X522" s="39">
        <v>108</v>
      </c>
      <c r="Y522" s="38"/>
      <c r="Z522" s="39" t="s">
        <v>93</v>
      </c>
      <c r="AA522" s="39">
        <v>200000</v>
      </c>
      <c r="AB522" s="40">
        <v>44918</v>
      </c>
      <c r="AC522" s="39">
        <v>25.5</v>
      </c>
      <c r="AD522" s="38"/>
      <c r="AE522" s="39">
        <v>108</v>
      </c>
      <c r="AF522" s="39" t="s">
        <v>94</v>
      </c>
      <c r="AG522" s="39" t="s">
        <v>121</v>
      </c>
      <c r="AH522" s="39">
        <v>12.5</v>
      </c>
      <c r="AI522" s="39">
        <f t="shared" si="81"/>
        <v>1350</v>
      </c>
      <c r="AJ522" s="38"/>
      <c r="AK522" s="39" t="s">
        <v>95</v>
      </c>
      <c r="AL522" s="39">
        <v>108</v>
      </c>
      <c r="AM522" s="39">
        <v>30</v>
      </c>
      <c r="AN522" s="39">
        <f t="shared" si="82"/>
        <v>3240</v>
      </c>
      <c r="AO522" s="39"/>
      <c r="AP522" s="39"/>
      <c r="AQ522" s="39">
        <f t="shared" si="83"/>
        <v>0</v>
      </c>
      <c r="AR522" s="39">
        <f t="shared" si="84"/>
        <v>3240</v>
      </c>
      <c r="AS522" s="38"/>
      <c r="AT522" s="39" t="s">
        <v>96</v>
      </c>
      <c r="AU522" s="40">
        <v>45180</v>
      </c>
      <c r="AV522" s="39">
        <f t="shared" si="85"/>
        <v>30</v>
      </c>
      <c r="AW522" s="39">
        <f t="shared" si="86"/>
        <v>3240</v>
      </c>
      <c r="AX522" s="38"/>
      <c r="AY522" s="39" t="s">
        <v>1450</v>
      </c>
      <c r="AZ522" s="40">
        <v>45382</v>
      </c>
      <c r="BA522" s="39">
        <f t="shared" si="87"/>
        <v>30</v>
      </c>
      <c r="BB522" s="39">
        <f t="shared" si="88"/>
        <v>108</v>
      </c>
      <c r="BC522" s="39">
        <f t="shared" si="89"/>
        <v>3240</v>
      </c>
      <c r="BD522" s="38"/>
      <c r="BE522" s="38" t="s">
        <v>346</v>
      </c>
      <c r="BF522" s="38" t="s">
        <v>1980</v>
      </c>
      <c r="BG522" s="39" t="s">
        <v>99</v>
      </c>
      <c r="BH522" s="38" t="s">
        <v>1003</v>
      </c>
      <c r="BI522" s="38" t="s">
        <v>100</v>
      </c>
      <c r="BJ522" s="38" t="s">
        <v>1979</v>
      </c>
    </row>
    <row r="523" spans="1:62" s="25" customFormat="1" ht="11.45" customHeight="1">
      <c r="A523" s="39">
        <f t="shared" si="90"/>
        <v>521</v>
      </c>
      <c r="B523" s="38" t="s">
        <v>1983</v>
      </c>
      <c r="C523" s="38" t="s">
        <v>1984</v>
      </c>
      <c r="D523" s="39" t="s">
        <v>1985</v>
      </c>
      <c r="E523" s="38" t="s">
        <v>1986</v>
      </c>
      <c r="F523" s="39" t="s">
        <v>1985</v>
      </c>
      <c r="G523" s="39" t="s">
        <v>86</v>
      </c>
      <c r="H523" s="39" t="s">
        <v>1142</v>
      </c>
      <c r="I523" s="39" t="s">
        <v>88</v>
      </c>
      <c r="J523" s="39" t="s">
        <v>89</v>
      </c>
      <c r="K523" s="39" t="s">
        <v>90</v>
      </c>
      <c r="L523" s="39" t="s">
        <v>1138</v>
      </c>
      <c r="M523" s="39" t="s">
        <v>1138</v>
      </c>
      <c r="N523" s="37">
        <v>45197</v>
      </c>
      <c r="O523" s="57">
        <v>55</v>
      </c>
      <c r="P523" s="37">
        <v>45199</v>
      </c>
      <c r="Q523" s="37">
        <v>45233</v>
      </c>
      <c r="R523" s="37">
        <v>45199</v>
      </c>
      <c r="S523" s="39"/>
      <c r="T523" s="38"/>
      <c r="U523" s="39" t="s">
        <v>91</v>
      </c>
      <c r="V523" s="39" t="s">
        <v>121</v>
      </c>
      <c r="W523" s="38">
        <v>55</v>
      </c>
      <c r="X523" s="39">
        <v>55</v>
      </c>
      <c r="Y523" s="38"/>
      <c r="Z523" s="39" t="s">
        <v>93</v>
      </c>
      <c r="AA523" s="39">
        <v>200000</v>
      </c>
      <c r="AB523" s="40">
        <v>44918</v>
      </c>
      <c r="AC523" s="39">
        <v>25.5</v>
      </c>
      <c r="AD523" s="38"/>
      <c r="AE523" s="39">
        <v>55</v>
      </c>
      <c r="AF523" s="39" t="s">
        <v>94</v>
      </c>
      <c r="AG523" s="39" t="s">
        <v>121</v>
      </c>
      <c r="AH523" s="39">
        <v>12.5</v>
      </c>
      <c r="AI523" s="39">
        <f t="shared" si="81"/>
        <v>687.5</v>
      </c>
      <c r="AJ523" s="38"/>
      <c r="AK523" s="39" t="s">
        <v>95</v>
      </c>
      <c r="AL523" s="39">
        <v>55</v>
      </c>
      <c r="AM523" s="39">
        <v>30</v>
      </c>
      <c r="AN523" s="39">
        <f t="shared" si="82"/>
        <v>1650</v>
      </c>
      <c r="AO523" s="39"/>
      <c r="AP523" s="39"/>
      <c r="AQ523" s="39">
        <f t="shared" si="83"/>
        <v>0</v>
      </c>
      <c r="AR523" s="39">
        <f t="shared" si="84"/>
        <v>1650</v>
      </c>
      <c r="AS523" s="38"/>
      <c r="AT523" s="39" t="s">
        <v>96</v>
      </c>
      <c r="AU523" s="40">
        <v>45180</v>
      </c>
      <c r="AV523" s="39">
        <f t="shared" si="85"/>
        <v>30</v>
      </c>
      <c r="AW523" s="39">
        <f t="shared" si="86"/>
        <v>1650</v>
      </c>
      <c r="AX523" s="38"/>
      <c r="AY523" s="39" t="s">
        <v>1450</v>
      </c>
      <c r="AZ523" s="40">
        <v>45382</v>
      </c>
      <c r="BA523" s="39">
        <f t="shared" si="87"/>
        <v>30</v>
      </c>
      <c r="BB523" s="39">
        <f t="shared" si="88"/>
        <v>55</v>
      </c>
      <c r="BC523" s="39">
        <f t="shared" si="89"/>
        <v>1650</v>
      </c>
      <c r="BD523" s="38"/>
      <c r="BE523" s="38" t="s">
        <v>349</v>
      </c>
      <c r="BF523" s="38" t="s">
        <v>1983</v>
      </c>
      <c r="BG523" s="39" t="s">
        <v>99</v>
      </c>
      <c r="BH523" s="38" t="s">
        <v>1003</v>
      </c>
      <c r="BI523" s="38" t="s">
        <v>100</v>
      </c>
      <c r="BJ523" s="38" t="s">
        <v>1979</v>
      </c>
    </row>
    <row r="524" spans="1:62" s="25" customFormat="1" ht="11.45" customHeight="1">
      <c r="A524" s="39">
        <f t="shared" si="90"/>
        <v>522</v>
      </c>
      <c r="B524" s="38" t="s">
        <v>1987</v>
      </c>
      <c r="C524" s="38" t="s">
        <v>1206</v>
      </c>
      <c r="D524" s="39" t="s">
        <v>1207</v>
      </c>
      <c r="E524" s="38" t="s">
        <v>1988</v>
      </c>
      <c r="F524" s="39" t="s">
        <v>1207</v>
      </c>
      <c r="G524" s="39" t="s">
        <v>86</v>
      </c>
      <c r="H524" s="39" t="s">
        <v>1142</v>
      </c>
      <c r="I524" s="39" t="s">
        <v>88</v>
      </c>
      <c r="J524" s="39" t="s">
        <v>89</v>
      </c>
      <c r="K524" s="39" t="s">
        <v>90</v>
      </c>
      <c r="L524" s="39" t="s">
        <v>1138</v>
      </c>
      <c r="M524" s="39" t="s">
        <v>1138</v>
      </c>
      <c r="N524" s="37">
        <v>45197</v>
      </c>
      <c r="O524" s="57">
        <v>103</v>
      </c>
      <c r="P524" s="37">
        <v>45199</v>
      </c>
      <c r="Q524" s="37">
        <v>45233</v>
      </c>
      <c r="R524" s="37">
        <v>45199</v>
      </c>
      <c r="S524" s="39"/>
      <c r="T524" s="38"/>
      <c r="U524" s="39" t="s">
        <v>91</v>
      </c>
      <c r="V524" s="39" t="s">
        <v>121</v>
      </c>
      <c r="W524" s="38">
        <v>103</v>
      </c>
      <c r="X524" s="39">
        <v>103</v>
      </c>
      <c r="Y524" s="38"/>
      <c r="Z524" s="39" t="s">
        <v>93</v>
      </c>
      <c r="AA524" s="39">
        <v>200000</v>
      </c>
      <c r="AB524" s="40">
        <v>44918</v>
      </c>
      <c r="AC524" s="39">
        <v>25.5</v>
      </c>
      <c r="AD524" s="38"/>
      <c r="AE524" s="39">
        <v>103</v>
      </c>
      <c r="AF524" s="39" t="s">
        <v>94</v>
      </c>
      <c r="AG524" s="39" t="s">
        <v>121</v>
      </c>
      <c r="AH524" s="39">
        <v>12.5</v>
      </c>
      <c r="AI524" s="39">
        <f t="shared" si="81"/>
        <v>1287.5</v>
      </c>
      <c r="AJ524" s="38"/>
      <c r="AK524" s="39" t="s">
        <v>95</v>
      </c>
      <c r="AL524" s="39">
        <v>103</v>
      </c>
      <c r="AM524" s="39">
        <v>30</v>
      </c>
      <c r="AN524" s="39">
        <f t="shared" si="82"/>
        <v>3090</v>
      </c>
      <c r="AO524" s="39"/>
      <c r="AP524" s="39"/>
      <c r="AQ524" s="39">
        <f t="shared" si="83"/>
        <v>0</v>
      </c>
      <c r="AR524" s="39">
        <f t="shared" si="84"/>
        <v>3090</v>
      </c>
      <c r="AS524" s="38"/>
      <c r="AT524" s="39" t="s">
        <v>96</v>
      </c>
      <c r="AU524" s="40">
        <v>45180</v>
      </c>
      <c r="AV524" s="39">
        <f t="shared" si="85"/>
        <v>30</v>
      </c>
      <c r="AW524" s="39">
        <f t="shared" si="86"/>
        <v>3090</v>
      </c>
      <c r="AX524" s="38"/>
      <c r="AY524" s="39" t="s">
        <v>1450</v>
      </c>
      <c r="AZ524" s="40">
        <v>45382</v>
      </c>
      <c r="BA524" s="39">
        <f t="shared" si="87"/>
        <v>30</v>
      </c>
      <c r="BB524" s="39">
        <f t="shared" si="88"/>
        <v>103</v>
      </c>
      <c r="BC524" s="39">
        <f t="shared" si="89"/>
        <v>3090</v>
      </c>
      <c r="BD524" s="38"/>
      <c r="BE524" s="38" t="s">
        <v>353</v>
      </c>
      <c r="BF524" s="38" t="s">
        <v>1987</v>
      </c>
      <c r="BG524" s="39" t="s">
        <v>99</v>
      </c>
      <c r="BH524" s="38" t="s">
        <v>1003</v>
      </c>
      <c r="BI524" s="38" t="s">
        <v>100</v>
      </c>
      <c r="BJ524" s="38" t="s">
        <v>1979</v>
      </c>
    </row>
    <row r="525" spans="1:62" s="25" customFormat="1" ht="11.45" customHeight="1">
      <c r="A525" s="39">
        <f t="shared" si="90"/>
        <v>523</v>
      </c>
      <c r="B525" s="38" t="s">
        <v>1989</v>
      </c>
      <c r="C525" s="38" t="s">
        <v>1206</v>
      </c>
      <c r="D525" s="39" t="s">
        <v>1207</v>
      </c>
      <c r="E525" s="38" t="s">
        <v>1209</v>
      </c>
      <c r="F525" s="39" t="s">
        <v>1210</v>
      </c>
      <c r="G525" s="39" t="s">
        <v>86</v>
      </c>
      <c r="H525" s="39" t="s">
        <v>1142</v>
      </c>
      <c r="I525" s="39" t="s">
        <v>88</v>
      </c>
      <c r="J525" s="39" t="s">
        <v>89</v>
      </c>
      <c r="K525" s="39" t="s">
        <v>90</v>
      </c>
      <c r="L525" s="39" t="s">
        <v>1138</v>
      </c>
      <c r="M525" s="39" t="s">
        <v>1138</v>
      </c>
      <c r="N525" s="37">
        <v>45197</v>
      </c>
      <c r="O525" s="57">
        <v>179</v>
      </c>
      <c r="P525" s="37">
        <v>45199</v>
      </c>
      <c r="Q525" s="37">
        <v>45233</v>
      </c>
      <c r="R525" s="37">
        <v>45199</v>
      </c>
      <c r="S525" s="39"/>
      <c r="T525" s="38"/>
      <c r="U525" s="39" t="s">
        <v>91</v>
      </c>
      <c r="V525" s="39" t="s">
        <v>121</v>
      </c>
      <c r="W525" s="38">
        <v>179</v>
      </c>
      <c r="X525" s="39">
        <v>179</v>
      </c>
      <c r="Y525" s="38"/>
      <c r="Z525" s="39" t="s">
        <v>93</v>
      </c>
      <c r="AA525" s="39">
        <v>200000</v>
      </c>
      <c r="AB525" s="40">
        <v>44918</v>
      </c>
      <c r="AC525" s="39">
        <v>25.5</v>
      </c>
      <c r="AD525" s="38"/>
      <c r="AE525" s="39">
        <v>179</v>
      </c>
      <c r="AF525" s="39" t="s">
        <v>94</v>
      </c>
      <c r="AG525" s="39" t="s">
        <v>121</v>
      </c>
      <c r="AH525" s="39">
        <v>12.5</v>
      </c>
      <c r="AI525" s="39">
        <f t="shared" si="81"/>
        <v>2237.5</v>
      </c>
      <c r="AJ525" s="38"/>
      <c r="AK525" s="39" t="s">
        <v>95</v>
      </c>
      <c r="AL525" s="39">
        <v>179</v>
      </c>
      <c r="AM525" s="39">
        <v>30</v>
      </c>
      <c r="AN525" s="39">
        <f t="shared" si="82"/>
        <v>5370</v>
      </c>
      <c r="AO525" s="39"/>
      <c r="AP525" s="39"/>
      <c r="AQ525" s="39">
        <f t="shared" si="83"/>
        <v>0</v>
      </c>
      <c r="AR525" s="39">
        <f t="shared" si="84"/>
        <v>5370</v>
      </c>
      <c r="AS525" s="38"/>
      <c r="AT525" s="39" t="s">
        <v>96</v>
      </c>
      <c r="AU525" s="40">
        <v>45180</v>
      </c>
      <c r="AV525" s="39">
        <f t="shared" si="85"/>
        <v>30</v>
      </c>
      <c r="AW525" s="39">
        <f t="shared" si="86"/>
        <v>5370</v>
      </c>
      <c r="AX525" s="38"/>
      <c r="AY525" s="39" t="s">
        <v>1450</v>
      </c>
      <c r="AZ525" s="40">
        <v>45382</v>
      </c>
      <c r="BA525" s="39">
        <f t="shared" si="87"/>
        <v>30</v>
      </c>
      <c r="BB525" s="39">
        <f t="shared" si="88"/>
        <v>179</v>
      </c>
      <c r="BC525" s="39">
        <f t="shared" si="89"/>
        <v>5370</v>
      </c>
      <c r="BD525" s="38"/>
      <c r="BE525" s="38" t="s">
        <v>357</v>
      </c>
      <c r="BF525" s="38" t="s">
        <v>1989</v>
      </c>
      <c r="BG525" s="39" t="s">
        <v>99</v>
      </c>
      <c r="BH525" s="38" t="s">
        <v>1003</v>
      </c>
      <c r="BI525" s="38" t="s">
        <v>100</v>
      </c>
      <c r="BJ525" s="38" t="s">
        <v>1979</v>
      </c>
    </row>
    <row r="526" spans="1:62" s="25" customFormat="1" ht="11.45" customHeight="1">
      <c r="A526" s="39">
        <f t="shared" si="90"/>
        <v>524</v>
      </c>
      <c r="B526" s="38" t="s">
        <v>1990</v>
      </c>
      <c r="C526" s="38" t="s">
        <v>1212</v>
      </c>
      <c r="D526" s="39" t="s">
        <v>1213</v>
      </c>
      <c r="E526" s="38" t="s">
        <v>1991</v>
      </c>
      <c r="F526" s="39" t="s">
        <v>1213</v>
      </c>
      <c r="G526" s="39" t="s">
        <v>86</v>
      </c>
      <c r="H526" s="39" t="s">
        <v>1142</v>
      </c>
      <c r="I526" s="39" t="s">
        <v>88</v>
      </c>
      <c r="J526" s="39" t="s">
        <v>89</v>
      </c>
      <c r="K526" s="39" t="s">
        <v>90</v>
      </c>
      <c r="L526" s="39" t="s">
        <v>1138</v>
      </c>
      <c r="M526" s="39" t="s">
        <v>1138</v>
      </c>
      <c r="N526" s="37">
        <v>45197</v>
      </c>
      <c r="O526" s="57">
        <v>79</v>
      </c>
      <c r="P526" s="37">
        <v>45199</v>
      </c>
      <c r="Q526" s="37">
        <v>45233</v>
      </c>
      <c r="R526" s="37">
        <v>45199</v>
      </c>
      <c r="S526" s="39"/>
      <c r="T526" s="38"/>
      <c r="U526" s="39" t="s">
        <v>91</v>
      </c>
      <c r="V526" s="39" t="s">
        <v>121</v>
      </c>
      <c r="W526" s="38">
        <v>79</v>
      </c>
      <c r="X526" s="39">
        <v>79</v>
      </c>
      <c r="Y526" s="38"/>
      <c r="Z526" s="39" t="s">
        <v>93</v>
      </c>
      <c r="AA526" s="39">
        <v>200000</v>
      </c>
      <c r="AB526" s="40">
        <v>44918</v>
      </c>
      <c r="AC526" s="39">
        <v>25.5</v>
      </c>
      <c r="AD526" s="38"/>
      <c r="AE526" s="39">
        <v>79</v>
      </c>
      <c r="AF526" s="39" t="s">
        <v>94</v>
      </c>
      <c r="AG526" s="39" t="s">
        <v>121</v>
      </c>
      <c r="AH526" s="39">
        <v>12.5</v>
      </c>
      <c r="AI526" s="39">
        <f t="shared" si="81"/>
        <v>987.5</v>
      </c>
      <c r="AJ526" s="38"/>
      <c r="AK526" s="39" t="s">
        <v>95</v>
      </c>
      <c r="AL526" s="39">
        <v>79</v>
      </c>
      <c r="AM526" s="39">
        <v>30</v>
      </c>
      <c r="AN526" s="39">
        <f t="shared" si="82"/>
        <v>2370</v>
      </c>
      <c r="AO526" s="39"/>
      <c r="AP526" s="39"/>
      <c r="AQ526" s="39">
        <f t="shared" si="83"/>
        <v>0</v>
      </c>
      <c r="AR526" s="39">
        <f t="shared" si="84"/>
        <v>2370</v>
      </c>
      <c r="AS526" s="38"/>
      <c r="AT526" s="39" t="s">
        <v>96</v>
      </c>
      <c r="AU526" s="40">
        <v>45180</v>
      </c>
      <c r="AV526" s="39">
        <f t="shared" si="85"/>
        <v>30</v>
      </c>
      <c r="AW526" s="39">
        <f t="shared" si="86"/>
        <v>2370</v>
      </c>
      <c r="AX526" s="38"/>
      <c r="AY526" s="39" t="s">
        <v>1450</v>
      </c>
      <c r="AZ526" s="40">
        <v>45382</v>
      </c>
      <c r="BA526" s="39">
        <f t="shared" si="87"/>
        <v>30</v>
      </c>
      <c r="BB526" s="39">
        <f t="shared" si="88"/>
        <v>79</v>
      </c>
      <c r="BC526" s="39">
        <f t="shared" si="89"/>
        <v>2370</v>
      </c>
      <c r="BD526" s="38"/>
      <c r="BE526" s="38" t="s">
        <v>363</v>
      </c>
      <c r="BF526" s="38" t="s">
        <v>1990</v>
      </c>
      <c r="BG526" s="39" t="s">
        <v>99</v>
      </c>
      <c r="BH526" s="38" t="s">
        <v>1003</v>
      </c>
      <c r="BI526" s="38" t="s">
        <v>100</v>
      </c>
      <c r="BJ526" s="38" t="s">
        <v>1979</v>
      </c>
    </row>
    <row r="527" spans="1:62" s="25" customFormat="1" ht="11.45" customHeight="1">
      <c r="A527" s="39">
        <f t="shared" si="90"/>
        <v>525</v>
      </c>
      <c r="B527" s="38" t="s">
        <v>1992</v>
      </c>
      <c r="C527" s="38" t="s">
        <v>1993</v>
      </c>
      <c r="D527" s="39" t="s">
        <v>1158</v>
      </c>
      <c r="E527" s="38" t="s">
        <v>1994</v>
      </c>
      <c r="F527" s="39" t="s">
        <v>1995</v>
      </c>
      <c r="G527" s="39" t="s">
        <v>86</v>
      </c>
      <c r="H527" s="39" t="s">
        <v>1142</v>
      </c>
      <c r="I527" s="39" t="s">
        <v>88</v>
      </c>
      <c r="J527" s="39" t="s">
        <v>89</v>
      </c>
      <c r="K527" s="39" t="s">
        <v>90</v>
      </c>
      <c r="L527" s="39" t="s">
        <v>1138</v>
      </c>
      <c r="M527" s="39" t="s">
        <v>1138</v>
      </c>
      <c r="N527" s="37">
        <v>45197</v>
      </c>
      <c r="O527" s="57">
        <v>178</v>
      </c>
      <c r="P527" s="37">
        <v>45199</v>
      </c>
      <c r="Q527" s="37">
        <v>45233</v>
      </c>
      <c r="R527" s="37">
        <v>45199</v>
      </c>
      <c r="S527" s="39"/>
      <c r="T527" s="38"/>
      <c r="U527" s="39" t="s">
        <v>91</v>
      </c>
      <c r="V527" s="39" t="s">
        <v>121</v>
      </c>
      <c r="W527" s="38">
        <v>178</v>
      </c>
      <c r="X527" s="39">
        <v>178</v>
      </c>
      <c r="Y527" s="38"/>
      <c r="Z527" s="39" t="s">
        <v>93</v>
      </c>
      <c r="AA527" s="39">
        <v>200000</v>
      </c>
      <c r="AB527" s="40">
        <v>44918</v>
      </c>
      <c r="AC527" s="39">
        <v>25.5</v>
      </c>
      <c r="AD527" s="38"/>
      <c r="AE527" s="39">
        <v>178</v>
      </c>
      <c r="AF527" s="39" t="s">
        <v>94</v>
      </c>
      <c r="AG527" s="39" t="s">
        <v>121</v>
      </c>
      <c r="AH527" s="39">
        <v>12.5</v>
      </c>
      <c r="AI527" s="39">
        <f t="shared" si="81"/>
        <v>2225</v>
      </c>
      <c r="AJ527" s="38"/>
      <c r="AK527" s="39" t="s">
        <v>95</v>
      </c>
      <c r="AL527" s="39">
        <v>178</v>
      </c>
      <c r="AM527" s="39">
        <v>30</v>
      </c>
      <c r="AN527" s="39">
        <f t="shared" si="82"/>
        <v>5340</v>
      </c>
      <c r="AO527" s="39"/>
      <c r="AP527" s="39"/>
      <c r="AQ527" s="39">
        <f t="shared" si="83"/>
        <v>0</v>
      </c>
      <c r="AR527" s="39">
        <f t="shared" si="84"/>
        <v>5340</v>
      </c>
      <c r="AS527" s="38"/>
      <c r="AT527" s="39" t="s">
        <v>96</v>
      </c>
      <c r="AU527" s="40">
        <v>45180</v>
      </c>
      <c r="AV527" s="39">
        <f t="shared" si="85"/>
        <v>30</v>
      </c>
      <c r="AW527" s="39">
        <f t="shared" si="86"/>
        <v>5340</v>
      </c>
      <c r="AX527" s="38"/>
      <c r="AY527" s="39" t="s">
        <v>1450</v>
      </c>
      <c r="AZ527" s="40">
        <v>45382</v>
      </c>
      <c r="BA527" s="39">
        <f t="shared" si="87"/>
        <v>30</v>
      </c>
      <c r="BB527" s="39">
        <f t="shared" si="88"/>
        <v>178</v>
      </c>
      <c r="BC527" s="39">
        <f t="shared" si="89"/>
        <v>5340</v>
      </c>
      <c r="BD527" s="38"/>
      <c r="BE527" s="38" t="s">
        <v>367</v>
      </c>
      <c r="BF527" s="38" t="s">
        <v>1992</v>
      </c>
      <c r="BG527" s="39" t="s">
        <v>99</v>
      </c>
      <c r="BH527" s="38" t="s">
        <v>1003</v>
      </c>
      <c r="BI527" s="38" t="s">
        <v>100</v>
      </c>
      <c r="BJ527" s="38" t="s">
        <v>1979</v>
      </c>
    </row>
    <row r="528" spans="1:62" s="25" customFormat="1" ht="11.45" customHeight="1">
      <c r="A528" s="39">
        <f t="shared" si="90"/>
        <v>526</v>
      </c>
      <c r="B528" s="38" t="s">
        <v>1996</v>
      </c>
      <c r="C528" s="38" t="s">
        <v>1233</v>
      </c>
      <c r="D528" s="39" t="s">
        <v>1234</v>
      </c>
      <c r="E528" s="38" t="s">
        <v>1997</v>
      </c>
      <c r="F528" s="39" t="s">
        <v>1234</v>
      </c>
      <c r="G528" s="39" t="s">
        <v>86</v>
      </c>
      <c r="H528" s="39" t="s">
        <v>1142</v>
      </c>
      <c r="I528" s="39" t="s">
        <v>88</v>
      </c>
      <c r="J528" s="39" t="s">
        <v>89</v>
      </c>
      <c r="K528" s="39" t="s">
        <v>90</v>
      </c>
      <c r="L528" s="39" t="s">
        <v>1138</v>
      </c>
      <c r="M528" s="39" t="s">
        <v>1138</v>
      </c>
      <c r="N528" s="37">
        <v>45197</v>
      </c>
      <c r="O528" s="57">
        <v>77</v>
      </c>
      <c r="P528" s="37">
        <v>45199</v>
      </c>
      <c r="Q528" s="37">
        <v>45233</v>
      </c>
      <c r="R528" s="37">
        <v>45199</v>
      </c>
      <c r="S528" s="39"/>
      <c r="T528" s="38"/>
      <c r="U528" s="39" t="s">
        <v>91</v>
      </c>
      <c r="V528" s="39" t="s">
        <v>121</v>
      </c>
      <c r="W528" s="38">
        <v>77</v>
      </c>
      <c r="X528" s="39">
        <v>77</v>
      </c>
      <c r="Y528" s="38"/>
      <c r="Z528" s="39" t="s">
        <v>93</v>
      </c>
      <c r="AA528" s="39">
        <v>200000</v>
      </c>
      <c r="AB528" s="40">
        <v>44918</v>
      </c>
      <c r="AC528" s="39">
        <v>25.5</v>
      </c>
      <c r="AD528" s="38"/>
      <c r="AE528" s="39">
        <v>77</v>
      </c>
      <c r="AF528" s="39" t="s">
        <v>94</v>
      </c>
      <c r="AG528" s="39" t="s">
        <v>121</v>
      </c>
      <c r="AH528" s="39">
        <v>12.5</v>
      </c>
      <c r="AI528" s="39">
        <f t="shared" si="81"/>
        <v>962.5</v>
      </c>
      <c r="AJ528" s="38"/>
      <c r="AK528" s="39" t="s">
        <v>95</v>
      </c>
      <c r="AL528" s="39">
        <v>77</v>
      </c>
      <c r="AM528" s="39">
        <v>30</v>
      </c>
      <c r="AN528" s="39">
        <f t="shared" si="82"/>
        <v>2310</v>
      </c>
      <c r="AO528" s="39"/>
      <c r="AP528" s="39"/>
      <c r="AQ528" s="39">
        <f t="shared" si="83"/>
        <v>0</v>
      </c>
      <c r="AR528" s="39">
        <f t="shared" si="84"/>
        <v>2310</v>
      </c>
      <c r="AS528" s="38"/>
      <c r="AT528" s="39" t="s">
        <v>96</v>
      </c>
      <c r="AU528" s="40">
        <v>45180</v>
      </c>
      <c r="AV528" s="39">
        <f t="shared" si="85"/>
        <v>30</v>
      </c>
      <c r="AW528" s="39">
        <f t="shared" si="86"/>
        <v>2310</v>
      </c>
      <c r="AX528" s="38"/>
      <c r="AY528" s="39" t="s">
        <v>1450</v>
      </c>
      <c r="AZ528" s="40">
        <v>45382</v>
      </c>
      <c r="BA528" s="39">
        <f t="shared" si="87"/>
        <v>30</v>
      </c>
      <c r="BB528" s="39">
        <f t="shared" si="88"/>
        <v>77</v>
      </c>
      <c r="BC528" s="39">
        <f t="shared" si="89"/>
        <v>2310</v>
      </c>
      <c r="BD528" s="38"/>
      <c r="BE528" s="38" t="s">
        <v>371</v>
      </c>
      <c r="BF528" s="38" t="s">
        <v>1996</v>
      </c>
      <c r="BG528" s="39" t="s">
        <v>99</v>
      </c>
      <c r="BH528" s="38" t="s">
        <v>1003</v>
      </c>
      <c r="BI528" s="38" t="s">
        <v>100</v>
      </c>
      <c r="BJ528" s="38" t="s">
        <v>1979</v>
      </c>
    </row>
    <row r="529" spans="1:62" s="25" customFormat="1" ht="11.45" customHeight="1">
      <c r="A529" s="39">
        <f t="shared" si="90"/>
        <v>527</v>
      </c>
      <c r="B529" s="38" t="s">
        <v>1713</v>
      </c>
      <c r="C529" s="38" t="s">
        <v>1244</v>
      </c>
      <c r="D529" s="39" t="s">
        <v>1245</v>
      </c>
      <c r="E529" s="38" t="s">
        <v>1714</v>
      </c>
      <c r="F529" s="39" t="s">
        <v>1245</v>
      </c>
      <c r="G529" s="39" t="s">
        <v>86</v>
      </c>
      <c r="H529" s="39" t="s">
        <v>1142</v>
      </c>
      <c r="I529" s="39" t="s">
        <v>88</v>
      </c>
      <c r="J529" s="39" t="s">
        <v>89</v>
      </c>
      <c r="K529" s="39" t="s">
        <v>90</v>
      </c>
      <c r="L529" s="39" t="s">
        <v>1138</v>
      </c>
      <c r="M529" s="39" t="s">
        <v>1138</v>
      </c>
      <c r="N529" s="37">
        <v>45197</v>
      </c>
      <c r="O529" s="57">
        <v>96</v>
      </c>
      <c r="P529" s="37">
        <v>45199</v>
      </c>
      <c r="Q529" s="37">
        <v>45233</v>
      </c>
      <c r="R529" s="37">
        <v>45199</v>
      </c>
      <c r="S529" s="39"/>
      <c r="T529" s="38"/>
      <c r="U529" s="39" t="s">
        <v>91</v>
      </c>
      <c r="V529" s="39" t="s">
        <v>121</v>
      </c>
      <c r="W529" s="38">
        <v>96</v>
      </c>
      <c r="X529" s="39">
        <v>96</v>
      </c>
      <c r="Y529" s="38"/>
      <c r="Z529" s="39" t="s">
        <v>93</v>
      </c>
      <c r="AA529" s="39">
        <v>200000</v>
      </c>
      <c r="AB529" s="40">
        <v>44918</v>
      </c>
      <c r="AC529" s="39">
        <v>25.5</v>
      </c>
      <c r="AD529" s="38"/>
      <c r="AE529" s="39">
        <v>96</v>
      </c>
      <c r="AF529" s="39" t="s">
        <v>94</v>
      </c>
      <c r="AG529" s="39" t="s">
        <v>121</v>
      </c>
      <c r="AH529" s="39">
        <v>12.5</v>
      </c>
      <c r="AI529" s="39">
        <f t="shared" si="81"/>
        <v>1200</v>
      </c>
      <c r="AJ529" s="38"/>
      <c r="AK529" s="39" t="s">
        <v>95</v>
      </c>
      <c r="AL529" s="39">
        <v>96</v>
      </c>
      <c r="AM529" s="39">
        <v>30</v>
      </c>
      <c r="AN529" s="39">
        <f t="shared" si="82"/>
        <v>2880</v>
      </c>
      <c r="AO529" s="39"/>
      <c r="AP529" s="39"/>
      <c r="AQ529" s="39">
        <f t="shared" si="83"/>
        <v>0</v>
      </c>
      <c r="AR529" s="39">
        <f t="shared" si="84"/>
        <v>2880</v>
      </c>
      <c r="AS529" s="38"/>
      <c r="AT529" s="39" t="s">
        <v>96</v>
      </c>
      <c r="AU529" s="40">
        <v>45180</v>
      </c>
      <c r="AV529" s="39">
        <f t="shared" si="85"/>
        <v>30</v>
      </c>
      <c r="AW529" s="39">
        <f t="shared" si="86"/>
        <v>2880</v>
      </c>
      <c r="AX529" s="38"/>
      <c r="AY529" s="39" t="s">
        <v>1450</v>
      </c>
      <c r="AZ529" s="40">
        <v>45382</v>
      </c>
      <c r="BA529" s="39">
        <f t="shared" si="87"/>
        <v>30</v>
      </c>
      <c r="BB529" s="39">
        <f t="shared" si="88"/>
        <v>96</v>
      </c>
      <c r="BC529" s="39">
        <f t="shared" si="89"/>
        <v>2880</v>
      </c>
      <c r="BD529" s="38"/>
      <c r="BE529" s="38" t="s">
        <v>375</v>
      </c>
      <c r="BF529" s="38" t="s">
        <v>1713</v>
      </c>
      <c r="BG529" s="39" t="s">
        <v>99</v>
      </c>
      <c r="BH529" s="38" t="s">
        <v>1003</v>
      </c>
      <c r="BI529" s="38" t="s">
        <v>100</v>
      </c>
      <c r="BJ529" s="38" t="s">
        <v>1979</v>
      </c>
    </row>
    <row r="530" spans="1:62" s="25" customFormat="1" ht="11.45" customHeight="1">
      <c r="A530" s="39">
        <f t="shared" si="90"/>
        <v>528</v>
      </c>
      <c r="B530" s="38" t="s">
        <v>1998</v>
      </c>
      <c r="C530" s="38" t="s">
        <v>1160</v>
      </c>
      <c r="D530" s="39" t="s">
        <v>1161</v>
      </c>
      <c r="E530" s="38" t="s">
        <v>1999</v>
      </c>
      <c r="F530" s="39" t="s">
        <v>1718</v>
      </c>
      <c r="G530" s="39" t="s">
        <v>86</v>
      </c>
      <c r="H530" s="39" t="s">
        <v>1142</v>
      </c>
      <c r="I530" s="39" t="s">
        <v>88</v>
      </c>
      <c r="J530" s="39" t="s">
        <v>89</v>
      </c>
      <c r="K530" s="39" t="s">
        <v>90</v>
      </c>
      <c r="L530" s="39" t="s">
        <v>1138</v>
      </c>
      <c r="M530" s="39" t="s">
        <v>1138</v>
      </c>
      <c r="N530" s="37">
        <v>45197</v>
      </c>
      <c r="O530" s="57">
        <v>147</v>
      </c>
      <c r="P530" s="37">
        <v>45199</v>
      </c>
      <c r="Q530" s="37">
        <v>45233</v>
      </c>
      <c r="R530" s="37">
        <v>45199</v>
      </c>
      <c r="S530" s="39"/>
      <c r="T530" s="38"/>
      <c r="U530" s="39" t="s">
        <v>91</v>
      </c>
      <c r="V530" s="39" t="s">
        <v>121</v>
      </c>
      <c r="W530" s="38">
        <v>147</v>
      </c>
      <c r="X530" s="39">
        <v>147</v>
      </c>
      <c r="Y530" s="38"/>
      <c r="Z530" s="39" t="s">
        <v>93</v>
      </c>
      <c r="AA530" s="39">
        <v>200000</v>
      </c>
      <c r="AB530" s="40">
        <v>44918</v>
      </c>
      <c r="AC530" s="39">
        <v>25.5</v>
      </c>
      <c r="AD530" s="38"/>
      <c r="AE530" s="39">
        <v>147</v>
      </c>
      <c r="AF530" s="39" t="s">
        <v>94</v>
      </c>
      <c r="AG530" s="39" t="s">
        <v>121</v>
      </c>
      <c r="AH530" s="39">
        <v>12.5</v>
      </c>
      <c r="AI530" s="39">
        <f t="shared" si="81"/>
        <v>1837.5</v>
      </c>
      <c r="AJ530" s="38"/>
      <c r="AK530" s="39" t="s">
        <v>95</v>
      </c>
      <c r="AL530" s="39">
        <v>147</v>
      </c>
      <c r="AM530" s="39">
        <v>30</v>
      </c>
      <c r="AN530" s="39">
        <f t="shared" si="82"/>
        <v>4410</v>
      </c>
      <c r="AO530" s="39"/>
      <c r="AP530" s="39"/>
      <c r="AQ530" s="39">
        <f t="shared" si="83"/>
        <v>0</v>
      </c>
      <c r="AR530" s="39">
        <f t="shared" si="84"/>
        <v>4410</v>
      </c>
      <c r="AS530" s="38"/>
      <c r="AT530" s="39" t="s">
        <v>96</v>
      </c>
      <c r="AU530" s="40">
        <v>45180</v>
      </c>
      <c r="AV530" s="39">
        <f t="shared" si="85"/>
        <v>30</v>
      </c>
      <c r="AW530" s="39">
        <f t="shared" si="86"/>
        <v>4410</v>
      </c>
      <c r="AX530" s="38"/>
      <c r="AY530" s="39" t="s">
        <v>1450</v>
      </c>
      <c r="AZ530" s="40">
        <v>45382</v>
      </c>
      <c r="BA530" s="39">
        <f t="shared" si="87"/>
        <v>30</v>
      </c>
      <c r="BB530" s="39">
        <f t="shared" si="88"/>
        <v>147</v>
      </c>
      <c r="BC530" s="39">
        <f t="shared" si="89"/>
        <v>4410</v>
      </c>
      <c r="BD530" s="38"/>
      <c r="BE530" s="38" t="s">
        <v>379</v>
      </c>
      <c r="BF530" s="38" t="s">
        <v>1998</v>
      </c>
      <c r="BG530" s="39" t="s">
        <v>99</v>
      </c>
      <c r="BH530" s="38" t="s">
        <v>1003</v>
      </c>
      <c r="BI530" s="38" t="s">
        <v>100</v>
      </c>
      <c r="BJ530" s="38" t="s">
        <v>1979</v>
      </c>
    </row>
    <row r="531" spans="1:62" s="25" customFormat="1" ht="11.45" customHeight="1">
      <c r="A531" s="39">
        <f t="shared" si="90"/>
        <v>529</v>
      </c>
      <c r="B531" s="38" t="s">
        <v>1719</v>
      </c>
      <c r="C531" s="38" t="s">
        <v>1262</v>
      </c>
      <c r="D531" s="39" t="s">
        <v>1486</v>
      </c>
      <c r="E531" s="38" t="s">
        <v>1720</v>
      </c>
      <c r="F531" s="39" t="s">
        <v>1486</v>
      </c>
      <c r="G531" s="39" t="s">
        <v>86</v>
      </c>
      <c r="H531" s="39" t="s">
        <v>1142</v>
      </c>
      <c r="I531" s="39" t="s">
        <v>88</v>
      </c>
      <c r="J531" s="39" t="s">
        <v>89</v>
      </c>
      <c r="K531" s="39" t="s">
        <v>90</v>
      </c>
      <c r="L531" s="39" t="s">
        <v>1138</v>
      </c>
      <c r="M531" s="39" t="s">
        <v>1138</v>
      </c>
      <c r="N531" s="37">
        <v>45197</v>
      </c>
      <c r="O531" s="57">
        <v>58</v>
      </c>
      <c r="P531" s="37">
        <v>45199</v>
      </c>
      <c r="Q531" s="37">
        <v>45233</v>
      </c>
      <c r="R531" s="37">
        <v>45199</v>
      </c>
      <c r="S531" s="39"/>
      <c r="T531" s="38"/>
      <c r="U531" s="39" t="s">
        <v>91</v>
      </c>
      <c r="V531" s="39" t="s">
        <v>121</v>
      </c>
      <c r="W531" s="38">
        <v>58</v>
      </c>
      <c r="X531" s="39">
        <v>58</v>
      </c>
      <c r="Y531" s="38"/>
      <c r="Z531" s="39" t="s">
        <v>93</v>
      </c>
      <c r="AA531" s="39">
        <v>200000</v>
      </c>
      <c r="AB531" s="40">
        <v>44918</v>
      </c>
      <c r="AC531" s="39">
        <v>25.5</v>
      </c>
      <c r="AD531" s="38"/>
      <c r="AE531" s="39">
        <v>58</v>
      </c>
      <c r="AF531" s="39" t="s">
        <v>94</v>
      </c>
      <c r="AG531" s="39" t="s">
        <v>121</v>
      </c>
      <c r="AH531" s="39">
        <v>12.5</v>
      </c>
      <c r="AI531" s="39">
        <f t="shared" si="81"/>
        <v>725</v>
      </c>
      <c r="AJ531" s="38"/>
      <c r="AK531" s="39" t="s">
        <v>95</v>
      </c>
      <c r="AL531" s="39">
        <v>58</v>
      </c>
      <c r="AM531" s="39">
        <v>30</v>
      </c>
      <c r="AN531" s="39">
        <f t="shared" si="82"/>
        <v>1740</v>
      </c>
      <c r="AO531" s="39"/>
      <c r="AP531" s="39"/>
      <c r="AQ531" s="39">
        <f t="shared" si="83"/>
        <v>0</v>
      </c>
      <c r="AR531" s="39">
        <f t="shared" si="84"/>
        <v>1740</v>
      </c>
      <c r="AS531" s="38"/>
      <c r="AT531" s="39" t="s">
        <v>96</v>
      </c>
      <c r="AU531" s="40">
        <v>45180</v>
      </c>
      <c r="AV531" s="39">
        <f t="shared" si="85"/>
        <v>30</v>
      </c>
      <c r="AW531" s="39">
        <f t="shared" si="86"/>
        <v>1740</v>
      </c>
      <c r="AX531" s="38"/>
      <c r="AY531" s="39" t="s">
        <v>1450</v>
      </c>
      <c r="AZ531" s="40">
        <v>45382</v>
      </c>
      <c r="BA531" s="39">
        <f t="shared" si="87"/>
        <v>30</v>
      </c>
      <c r="BB531" s="39">
        <f t="shared" si="88"/>
        <v>58</v>
      </c>
      <c r="BC531" s="39">
        <f t="shared" si="89"/>
        <v>1740</v>
      </c>
      <c r="BD531" s="38"/>
      <c r="BE531" s="38" t="s">
        <v>383</v>
      </c>
      <c r="BF531" s="38" t="s">
        <v>1719</v>
      </c>
      <c r="BG531" s="39"/>
      <c r="BH531" s="38"/>
      <c r="BI531" s="38" t="s">
        <v>100</v>
      </c>
      <c r="BJ531" s="38" t="s">
        <v>1979</v>
      </c>
    </row>
    <row r="532" spans="1:62" s="25" customFormat="1" ht="11.45" customHeight="1">
      <c r="A532" s="39">
        <f t="shared" si="90"/>
        <v>530</v>
      </c>
      <c r="B532" s="38" t="s">
        <v>2000</v>
      </c>
      <c r="C532" s="38" t="s">
        <v>1487</v>
      </c>
      <c r="D532" s="39" t="s">
        <v>1263</v>
      </c>
      <c r="E532" s="38" t="s">
        <v>2001</v>
      </c>
      <c r="F532" s="39" t="s">
        <v>1263</v>
      </c>
      <c r="G532" s="39" t="s">
        <v>86</v>
      </c>
      <c r="H532" s="39" t="s">
        <v>1142</v>
      </c>
      <c r="I532" s="39" t="s">
        <v>88</v>
      </c>
      <c r="J532" s="39" t="s">
        <v>89</v>
      </c>
      <c r="K532" s="39" t="s">
        <v>90</v>
      </c>
      <c r="L532" s="39" t="s">
        <v>1138</v>
      </c>
      <c r="M532" s="39" t="s">
        <v>1138</v>
      </c>
      <c r="N532" s="37">
        <v>45197</v>
      </c>
      <c r="O532" s="57">
        <v>105</v>
      </c>
      <c r="P532" s="37">
        <v>45199</v>
      </c>
      <c r="Q532" s="37">
        <v>45233</v>
      </c>
      <c r="R532" s="37">
        <v>45199</v>
      </c>
      <c r="S532" s="39"/>
      <c r="T532" s="38"/>
      <c r="U532" s="39" t="s">
        <v>91</v>
      </c>
      <c r="V532" s="39" t="s">
        <v>121</v>
      </c>
      <c r="W532" s="38">
        <v>105</v>
      </c>
      <c r="X532" s="39">
        <v>105</v>
      </c>
      <c r="Y532" s="38"/>
      <c r="Z532" s="39" t="s">
        <v>93</v>
      </c>
      <c r="AA532" s="39">
        <v>200000</v>
      </c>
      <c r="AB532" s="40">
        <v>44918</v>
      </c>
      <c r="AC532" s="39">
        <v>25.5</v>
      </c>
      <c r="AD532" s="38"/>
      <c r="AE532" s="39">
        <v>105</v>
      </c>
      <c r="AF532" s="39" t="s">
        <v>94</v>
      </c>
      <c r="AG532" s="39" t="s">
        <v>121</v>
      </c>
      <c r="AH532" s="39">
        <v>12.5</v>
      </c>
      <c r="AI532" s="39">
        <f t="shared" si="81"/>
        <v>1312.5</v>
      </c>
      <c r="AJ532" s="38"/>
      <c r="AK532" s="39" t="s">
        <v>95</v>
      </c>
      <c r="AL532" s="39">
        <v>105</v>
      </c>
      <c r="AM532" s="39">
        <v>30</v>
      </c>
      <c r="AN532" s="39">
        <f t="shared" si="82"/>
        <v>3150</v>
      </c>
      <c r="AO532" s="39"/>
      <c r="AP532" s="39"/>
      <c r="AQ532" s="39">
        <f t="shared" si="83"/>
        <v>0</v>
      </c>
      <c r="AR532" s="39">
        <f t="shared" si="84"/>
        <v>3150</v>
      </c>
      <c r="AS532" s="38"/>
      <c r="AT532" s="39" t="s">
        <v>96</v>
      </c>
      <c r="AU532" s="40">
        <v>45180</v>
      </c>
      <c r="AV532" s="39">
        <f t="shared" si="85"/>
        <v>30</v>
      </c>
      <c r="AW532" s="39">
        <f t="shared" si="86"/>
        <v>3150</v>
      </c>
      <c r="AX532" s="38"/>
      <c r="AY532" s="39" t="s">
        <v>1450</v>
      </c>
      <c r="AZ532" s="40">
        <v>45382</v>
      </c>
      <c r="BA532" s="39">
        <f t="shared" si="87"/>
        <v>30</v>
      </c>
      <c r="BB532" s="39">
        <f t="shared" si="88"/>
        <v>105</v>
      </c>
      <c r="BC532" s="39">
        <f t="shared" si="89"/>
        <v>3150</v>
      </c>
      <c r="BD532" s="38"/>
      <c r="BE532" s="38" t="s">
        <v>387</v>
      </c>
      <c r="BF532" s="38" t="s">
        <v>2000</v>
      </c>
      <c r="BG532" s="39"/>
      <c r="BH532" s="38"/>
      <c r="BI532" s="38" t="s">
        <v>100</v>
      </c>
      <c r="BJ532" s="38" t="s">
        <v>1979</v>
      </c>
    </row>
    <row r="533" spans="1:62" s="25" customFormat="1" ht="11.45" customHeight="1">
      <c r="A533" s="39">
        <f t="shared" si="90"/>
        <v>531</v>
      </c>
      <c r="B533" s="38" t="s">
        <v>1722</v>
      </c>
      <c r="C533" s="38" t="s">
        <v>1723</v>
      </c>
      <c r="D533" s="39" t="s">
        <v>1724</v>
      </c>
      <c r="E533" s="38" t="s">
        <v>1725</v>
      </c>
      <c r="F533" s="39" t="s">
        <v>2002</v>
      </c>
      <c r="G533" s="39" t="s">
        <v>86</v>
      </c>
      <c r="H533" s="39" t="s">
        <v>1142</v>
      </c>
      <c r="I533" s="39" t="s">
        <v>88</v>
      </c>
      <c r="J533" s="39" t="s">
        <v>89</v>
      </c>
      <c r="K533" s="39" t="s">
        <v>90</v>
      </c>
      <c r="L533" s="39" t="s">
        <v>1138</v>
      </c>
      <c r="M533" s="39" t="s">
        <v>1138</v>
      </c>
      <c r="N533" s="37">
        <v>45197</v>
      </c>
      <c r="O533" s="57">
        <v>162</v>
      </c>
      <c r="P533" s="37">
        <v>45199</v>
      </c>
      <c r="Q533" s="37">
        <v>45233</v>
      </c>
      <c r="R533" s="37">
        <v>45199</v>
      </c>
      <c r="S533" s="39"/>
      <c r="T533" s="38"/>
      <c r="U533" s="39" t="s">
        <v>91</v>
      </c>
      <c r="V533" s="39" t="s">
        <v>121</v>
      </c>
      <c r="W533" s="38">
        <v>162</v>
      </c>
      <c r="X533" s="39">
        <v>162</v>
      </c>
      <c r="Y533" s="38"/>
      <c r="Z533" s="39" t="s">
        <v>93</v>
      </c>
      <c r="AA533" s="39">
        <v>200000</v>
      </c>
      <c r="AB533" s="40">
        <v>44918</v>
      </c>
      <c r="AC533" s="39">
        <v>25.5</v>
      </c>
      <c r="AD533" s="38"/>
      <c r="AE533" s="39">
        <v>162</v>
      </c>
      <c r="AF533" s="39" t="s">
        <v>94</v>
      </c>
      <c r="AG533" s="39" t="s">
        <v>121</v>
      </c>
      <c r="AH533" s="39">
        <v>12.5</v>
      </c>
      <c r="AI533" s="39">
        <f t="shared" si="81"/>
        <v>2025</v>
      </c>
      <c r="AJ533" s="38"/>
      <c r="AK533" s="39" t="s">
        <v>95</v>
      </c>
      <c r="AL533" s="39">
        <v>162</v>
      </c>
      <c r="AM533" s="39">
        <v>30</v>
      </c>
      <c r="AN533" s="39">
        <f t="shared" si="82"/>
        <v>4860</v>
      </c>
      <c r="AO533" s="39"/>
      <c r="AP533" s="39"/>
      <c r="AQ533" s="39">
        <f t="shared" si="83"/>
        <v>0</v>
      </c>
      <c r="AR533" s="39">
        <f t="shared" si="84"/>
        <v>4860</v>
      </c>
      <c r="AS533" s="38"/>
      <c r="AT533" s="39" t="s">
        <v>96</v>
      </c>
      <c r="AU533" s="40">
        <v>45180</v>
      </c>
      <c r="AV533" s="39">
        <f t="shared" si="85"/>
        <v>30</v>
      </c>
      <c r="AW533" s="39">
        <f t="shared" si="86"/>
        <v>4860</v>
      </c>
      <c r="AX533" s="38"/>
      <c r="AY533" s="39" t="s">
        <v>1450</v>
      </c>
      <c r="AZ533" s="40">
        <v>45382</v>
      </c>
      <c r="BA533" s="39">
        <f t="shared" si="87"/>
        <v>30</v>
      </c>
      <c r="BB533" s="39">
        <f t="shared" si="88"/>
        <v>162</v>
      </c>
      <c r="BC533" s="39">
        <f t="shared" si="89"/>
        <v>4860</v>
      </c>
      <c r="BD533" s="38"/>
      <c r="BE533" s="38" t="s">
        <v>390</v>
      </c>
      <c r="BF533" s="38" t="s">
        <v>1722</v>
      </c>
      <c r="BG533" s="39"/>
      <c r="BH533" s="38"/>
      <c r="BI533" s="38" t="s">
        <v>100</v>
      </c>
      <c r="BJ533" s="38" t="s">
        <v>1979</v>
      </c>
    </row>
    <row r="534" spans="1:62" s="25" customFormat="1" ht="11.45" customHeight="1">
      <c r="A534" s="39">
        <f t="shared" si="90"/>
        <v>532</v>
      </c>
      <c r="B534" s="38" t="s">
        <v>2003</v>
      </c>
      <c r="C534" s="38" t="s">
        <v>2004</v>
      </c>
      <c r="D534" s="39" t="s">
        <v>2005</v>
      </c>
      <c r="E534" s="38" t="s">
        <v>2006</v>
      </c>
      <c r="F534" s="39" t="s">
        <v>2005</v>
      </c>
      <c r="G534" s="39" t="s">
        <v>86</v>
      </c>
      <c r="H534" s="39" t="s">
        <v>1142</v>
      </c>
      <c r="I534" s="39" t="s">
        <v>88</v>
      </c>
      <c r="J534" s="39" t="s">
        <v>89</v>
      </c>
      <c r="K534" s="39" t="s">
        <v>90</v>
      </c>
      <c r="L534" s="39" t="s">
        <v>1138</v>
      </c>
      <c r="M534" s="39" t="s">
        <v>1138</v>
      </c>
      <c r="N534" s="37">
        <v>45197</v>
      </c>
      <c r="O534" s="57">
        <v>60</v>
      </c>
      <c r="P534" s="37">
        <v>45199</v>
      </c>
      <c r="Q534" s="37">
        <v>45233</v>
      </c>
      <c r="R534" s="37">
        <v>45199</v>
      </c>
      <c r="S534" s="39"/>
      <c r="T534" s="38"/>
      <c r="U534" s="39" t="s">
        <v>91</v>
      </c>
      <c r="V534" s="39" t="s">
        <v>121</v>
      </c>
      <c r="W534" s="38">
        <v>60</v>
      </c>
      <c r="X534" s="39">
        <v>60</v>
      </c>
      <c r="Y534" s="38"/>
      <c r="Z534" s="39" t="s">
        <v>93</v>
      </c>
      <c r="AA534" s="39">
        <v>200000</v>
      </c>
      <c r="AB534" s="40">
        <v>44918</v>
      </c>
      <c r="AC534" s="39">
        <v>25.5</v>
      </c>
      <c r="AD534" s="38"/>
      <c r="AE534" s="39">
        <v>60</v>
      </c>
      <c r="AF534" s="39" t="s">
        <v>94</v>
      </c>
      <c r="AG534" s="39" t="s">
        <v>121</v>
      </c>
      <c r="AH534" s="39">
        <v>12.5</v>
      </c>
      <c r="AI534" s="39">
        <f t="shared" si="81"/>
        <v>750</v>
      </c>
      <c r="AJ534" s="38"/>
      <c r="AK534" s="39" t="s">
        <v>95</v>
      </c>
      <c r="AL534" s="39">
        <v>60</v>
      </c>
      <c r="AM534" s="39">
        <v>30</v>
      </c>
      <c r="AN534" s="39">
        <f t="shared" si="82"/>
        <v>1800</v>
      </c>
      <c r="AO534" s="39"/>
      <c r="AP534" s="39"/>
      <c r="AQ534" s="39">
        <f t="shared" si="83"/>
        <v>0</v>
      </c>
      <c r="AR534" s="39">
        <f t="shared" si="84"/>
        <v>1800</v>
      </c>
      <c r="AS534" s="38"/>
      <c r="AT534" s="39" t="s">
        <v>96</v>
      </c>
      <c r="AU534" s="40">
        <v>45180</v>
      </c>
      <c r="AV534" s="39">
        <f t="shared" si="85"/>
        <v>30</v>
      </c>
      <c r="AW534" s="39">
        <f t="shared" si="86"/>
        <v>1800</v>
      </c>
      <c r="AX534" s="38"/>
      <c r="AY534" s="39" t="s">
        <v>1450</v>
      </c>
      <c r="AZ534" s="40">
        <v>45382</v>
      </c>
      <c r="BA534" s="39">
        <f t="shared" si="87"/>
        <v>30</v>
      </c>
      <c r="BB534" s="39">
        <f t="shared" si="88"/>
        <v>60</v>
      </c>
      <c r="BC534" s="39">
        <f t="shared" si="89"/>
        <v>1800</v>
      </c>
      <c r="BD534" s="38"/>
      <c r="BE534" s="38" t="s">
        <v>396</v>
      </c>
      <c r="BF534" s="38" t="s">
        <v>2003</v>
      </c>
      <c r="BG534" s="39"/>
      <c r="BH534" s="38"/>
      <c r="BI534" s="38" t="s">
        <v>100</v>
      </c>
      <c r="BJ534" s="38" t="s">
        <v>1979</v>
      </c>
    </row>
    <row r="535" spans="1:62" s="25" customFormat="1" ht="11.45" customHeight="1">
      <c r="A535" s="39">
        <f t="shared" si="90"/>
        <v>533</v>
      </c>
      <c r="B535" s="38" t="s">
        <v>2007</v>
      </c>
      <c r="C535" s="38" t="s">
        <v>1493</v>
      </c>
      <c r="D535" s="39" t="s">
        <v>1273</v>
      </c>
      <c r="E535" s="38" t="s">
        <v>2008</v>
      </c>
      <c r="F535" s="39" t="s">
        <v>1273</v>
      </c>
      <c r="G535" s="39" t="s">
        <v>86</v>
      </c>
      <c r="H535" s="39" t="s">
        <v>1142</v>
      </c>
      <c r="I535" s="39" t="s">
        <v>88</v>
      </c>
      <c r="J535" s="39" t="s">
        <v>89</v>
      </c>
      <c r="K535" s="39" t="s">
        <v>90</v>
      </c>
      <c r="L535" s="39" t="s">
        <v>1138</v>
      </c>
      <c r="M535" s="39" t="s">
        <v>1138</v>
      </c>
      <c r="N535" s="37">
        <v>45197</v>
      </c>
      <c r="O535" s="57">
        <v>85</v>
      </c>
      <c r="P535" s="37">
        <v>45199</v>
      </c>
      <c r="Q535" s="37">
        <v>45233</v>
      </c>
      <c r="R535" s="37">
        <v>45199</v>
      </c>
      <c r="S535" s="39"/>
      <c r="T535" s="38"/>
      <c r="U535" s="39" t="s">
        <v>91</v>
      </c>
      <c r="V535" s="39" t="s">
        <v>121</v>
      </c>
      <c r="W535" s="38">
        <v>85</v>
      </c>
      <c r="X535" s="39">
        <v>85</v>
      </c>
      <c r="Y535" s="38"/>
      <c r="Z535" s="39" t="s">
        <v>93</v>
      </c>
      <c r="AA535" s="39">
        <v>200000</v>
      </c>
      <c r="AB535" s="40">
        <v>44918</v>
      </c>
      <c r="AC535" s="39">
        <v>25.5</v>
      </c>
      <c r="AD535" s="38"/>
      <c r="AE535" s="39">
        <v>85</v>
      </c>
      <c r="AF535" s="39" t="s">
        <v>94</v>
      </c>
      <c r="AG535" s="39" t="s">
        <v>121</v>
      </c>
      <c r="AH535" s="39">
        <v>12.5</v>
      </c>
      <c r="AI535" s="39">
        <f t="shared" si="81"/>
        <v>1062.5</v>
      </c>
      <c r="AJ535" s="38"/>
      <c r="AK535" s="39" t="s">
        <v>95</v>
      </c>
      <c r="AL535" s="39">
        <v>85</v>
      </c>
      <c r="AM535" s="39">
        <v>30</v>
      </c>
      <c r="AN535" s="39">
        <f t="shared" si="82"/>
        <v>2550</v>
      </c>
      <c r="AO535" s="39"/>
      <c r="AP535" s="39"/>
      <c r="AQ535" s="39">
        <f t="shared" si="83"/>
        <v>0</v>
      </c>
      <c r="AR535" s="39">
        <f t="shared" si="84"/>
        <v>2550</v>
      </c>
      <c r="AS535" s="38"/>
      <c r="AT535" s="39" t="s">
        <v>96</v>
      </c>
      <c r="AU535" s="40">
        <v>45180</v>
      </c>
      <c r="AV535" s="39">
        <f t="shared" si="85"/>
        <v>30</v>
      </c>
      <c r="AW535" s="39">
        <f t="shared" si="86"/>
        <v>2550</v>
      </c>
      <c r="AX535" s="38"/>
      <c r="AY535" s="39" t="s">
        <v>1450</v>
      </c>
      <c r="AZ535" s="40">
        <v>45382</v>
      </c>
      <c r="BA535" s="39">
        <f t="shared" si="87"/>
        <v>30</v>
      </c>
      <c r="BB535" s="39">
        <f t="shared" si="88"/>
        <v>85</v>
      </c>
      <c r="BC535" s="39">
        <f t="shared" si="89"/>
        <v>2550</v>
      </c>
      <c r="BD535" s="38"/>
      <c r="BE535" s="38" t="s">
        <v>400</v>
      </c>
      <c r="BF535" s="38" t="s">
        <v>2007</v>
      </c>
      <c r="BG535" s="39"/>
      <c r="BH535" s="38"/>
      <c r="BI535" s="38" t="s">
        <v>100</v>
      </c>
      <c r="BJ535" s="38" t="s">
        <v>1979</v>
      </c>
    </row>
    <row r="536" spans="1:62" s="25" customFormat="1" ht="11.45" customHeight="1">
      <c r="A536" s="39">
        <f t="shared" si="90"/>
        <v>534</v>
      </c>
      <c r="B536" s="38" t="s">
        <v>1727</v>
      </c>
      <c r="C536" s="38" t="s">
        <v>1728</v>
      </c>
      <c r="D536" s="39" t="s">
        <v>1729</v>
      </c>
      <c r="E536" s="38" t="s">
        <v>1730</v>
      </c>
      <c r="F536" s="39" t="s">
        <v>1731</v>
      </c>
      <c r="G536" s="39" t="s">
        <v>86</v>
      </c>
      <c r="H536" s="39" t="s">
        <v>1142</v>
      </c>
      <c r="I536" s="39" t="s">
        <v>88</v>
      </c>
      <c r="J536" s="39" t="s">
        <v>89</v>
      </c>
      <c r="K536" s="39" t="s">
        <v>90</v>
      </c>
      <c r="L536" s="39" t="s">
        <v>1138</v>
      </c>
      <c r="M536" s="39" t="s">
        <v>1138</v>
      </c>
      <c r="N536" s="37">
        <v>45197</v>
      </c>
      <c r="O536" s="57">
        <v>117</v>
      </c>
      <c r="P536" s="37">
        <v>45199</v>
      </c>
      <c r="Q536" s="37">
        <v>45233</v>
      </c>
      <c r="R536" s="37">
        <v>45199</v>
      </c>
      <c r="S536" s="39"/>
      <c r="T536" s="38"/>
      <c r="U536" s="39" t="s">
        <v>91</v>
      </c>
      <c r="V536" s="39" t="s">
        <v>121</v>
      </c>
      <c r="W536" s="38">
        <v>117</v>
      </c>
      <c r="X536" s="39">
        <v>117</v>
      </c>
      <c r="Y536" s="38"/>
      <c r="Z536" s="39" t="s">
        <v>93</v>
      </c>
      <c r="AA536" s="39">
        <v>200000</v>
      </c>
      <c r="AB536" s="40">
        <v>44918</v>
      </c>
      <c r="AC536" s="39">
        <v>25.5</v>
      </c>
      <c r="AD536" s="38"/>
      <c r="AE536" s="39">
        <v>117</v>
      </c>
      <c r="AF536" s="39" t="s">
        <v>94</v>
      </c>
      <c r="AG536" s="39" t="s">
        <v>121</v>
      </c>
      <c r="AH536" s="39">
        <v>12.5</v>
      </c>
      <c r="AI536" s="39">
        <f t="shared" si="81"/>
        <v>1462.5</v>
      </c>
      <c r="AJ536" s="38"/>
      <c r="AK536" s="39" t="s">
        <v>95</v>
      </c>
      <c r="AL536" s="39">
        <v>117</v>
      </c>
      <c r="AM536" s="39">
        <v>30</v>
      </c>
      <c r="AN536" s="39">
        <f t="shared" si="82"/>
        <v>3510</v>
      </c>
      <c r="AO536" s="39"/>
      <c r="AP536" s="39"/>
      <c r="AQ536" s="39">
        <f t="shared" si="83"/>
        <v>0</v>
      </c>
      <c r="AR536" s="39">
        <f t="shared" si="84"/>
        <v>3510</v>
      </c>
      <c r="AS536" s="38"/>
      <c r="AT536" s="39" t="s">
        <v>96</v>
      </c>
      <c r="AU536" s="40">
        <v>45180</v>
      </c>
      <c r="AV536" s="39">
        <f t="shared" si="85"/>
        <v>30</v>
      </c>
      <c r="AW536" s="39">
        <f t="shared" si="86"/>
        <v>3510</v>
      </c>
      <c r="AX536" s="38"/>
      <c r="AY536" s="39" t="s">
        <v>1450</v>
      </c>
      <c r="AZ536" s="40">
        <v>45382</v>
      </c>
      <c r="BA536" s="39">
        <f t="shared" si="87"/>
        <v>30</v>
      </c>
      <c r="BB536" s="39">
        <f t="shared" si="88"/>
        <v>117</v>
      </c>
      <c r="BC536" s="39">
        <f t="shared" si="89"/>
        <v>3510</v>
      </c>
      <c r="BD536" s="38"/>
      <c r="BE536" s="38" t="s">
        <v>403</v>
      </c>
      <c r="BF536" s="38" t="s">
        <v>1727</v>
      </c>
      <c r="BG536" s="39"/>
      <c r="BH536" s="38"/>
      <c r="BI536" s="38" t="s">
        <v>100</v>
      </c>
      <c r="BJ536" s="38" t="s">
        <v>1979</v>
      </c>
    </row>
    <row r="537" spans="1:62" s="25" customFormat="1" ht="11.45" customHeight="1">
      <c r="A537" s="39">
        <f t="shared" si="90"/>
        <v>535</v>
      </c>
      <c r="B537" s="38" t="s">
        <v>2009</v>
      </c>
      <c r="C537" s="38" t="s">
        <v>2010</v>
      </c>
      <c r="D537" s="39" t="s">
        <v>1729</v>
      </c>
      <c r="E537" s="38" t="s">
        <v>2011</v>
      </c>
      <c r="F537" s="39" t="s">
        <v>1729</v>
      </c>
      <c r="G537" s="39" t="s">
        <v>86</v>
      </c>
      <c r="H537" s="39" t="s">
        <v>1142</v>
      </c>
      <c r="I537" s="39" t="s">
        <v>88</v>
      </c>
      <c r="J537" s="39" t="s">
        <v>89</v>
      </c>
      <c r="K537" s="39" t="s">
        <v>90</v>
      </c>
      <c r="L537" s="39" t="s">
        <v>1138</v>
      </c>
      <c r="M537" s="39" t="s">
        <v>1138</v>
      </c>
      <c r="N537" s="37">
        <v>45197</v>
      </c>
      <c r="O537" s="57">
        <v>50</v>
      </c>
      <c r="P537" s="37">
        <v>45199</v>
      </c>
      <c r="Q537" s="37">
        <v>45233</v>
      </c>
      <c r="R537" s="37">
        <v>45199</v>
      </c>
      <c r="S537" s="39"/>
      <c r="T537" s="38"/>
      <c r="U537" s="39" t="s">
        <v>91</v>
      </c>
      <c r="V537" s="39" t="s">
        <v>121</v>
      </c>
      <c r="W537" s="38">
        <v>50</v>
      </c>
      <c r="X537" s="39">
        <v>50</v>
      </c>
      <c r="Y537" s="38"/>
      <c r="Z537" s="39" t="s">
        <v>93</v>
      </c>
      <c r="AA537" s="39">
        <v>200000</v>
      </c>
      <c r="AB537" s="40">
        <v>44918</v>
      </c>
      <c r="AC537" s="39">
        <v>25.5</v>
      </c>
      <c r="AD537" s="38"/>
      <c r="AE537" s="39">
        <v>50</v>
      </c>
      <c r="AF537" s="39" t="s">
        <v>94</v>
      </c>
      <c r="AG537" s="39" t="s">
        <v>121</v>
      </c>
      <c r="AH537" s="39">
        <v>12.5</v>
      </c>
      <c r="AI537" s="39">
        <f t="shared" si="81"/>
        <v>625</v>
      </c>
      <c r="AJ537" s="38"/>
      <c r="AK537" s="39" t="s">
        <v>95</v>
      </c>
      <c r="AL537" s="39">
        <v>50</v>
      </c>
      <c r="AM537" s="39">
        <v>30</v>
      </c>
      <c r="AN537" s="39">
        <f t="shared" si="82"/>
        <v>1500</v>
      </c>
      <c r="AO537" s="39"/>
      <c r="AP537" s="39"/>
      <c r="AQ537" s="39">
        <f t="shared" si="83"/>
        <v>0</v>
      </c>
      <c r="AR537" s="39">
        <f t="shared" si="84"/>
        <v>1500</v>
      </c>
      <c r="AS537" s="38"/>
      <c r="AT537" s="39" t="s">
        <v>96</v>
      </c>
      <c r="AU537" s="40">
        <v>45180</v>
      </c>
      <c r="AV537" s="39">
        <f t="shared" si="85"/>
        <v>30</v>
      </c>
      <c r="AW537" s="39">
        <f t="shared" si="86"/>
        <v>1500</v>
      </c>
      <c r="AX537" s="38"/>
      <c r="AY537" s="39" t="s">
        <v>1450</v>
      </c>
      <c r="AZ537" s="40">
        <v>45382</v>
      </c>
      <c r="BA537" s="39">
        <f t="shared" si="87"/>
        <v>30</v>
      </c>
      <c r="BB537" s="39">
        <f t="shared" si="88"/>
        <v>50</v>
      </c>
      <c r="BC537" s="39">
        <f t="shared" si="89"/>
        <v>1500</v>
      </c>
      <c r="BD537" s="38"/>
      <c r="BE537" s="38" t="s">
        <v>407</v>
      </c>
      <c r="BF537" s="38" t="s">
        <v>2009</v>
      </c>
      <c r="BG537" s="39"/>
      <c r="BH537" s="38"/>
      <c r="BI537" s="38" t="s">
        <v>100</v>
      </c>
      <c r="BJ537" s="38" t="s">
        <v>1979</v>
      </c>
    </row>
    <row r="538" spans="1:62" s="25" customFormat="1" ht="11.45" customHeight="1">
      <c r="A538" s="39">
        <f t="shared" si="90"/>
        <v>536</v>
      </c>
      <c r="B538" s="38" t="s">
        <v>2012</v>
      </c>
      <c r="C538" s="38" t="s">
        <v>1935</v>
      </c>
      <c r="D538" s="39"/>
      <c r="E538" s="38" t="s">
        <v>2013</v>
      </c>
      <c r="F538" s="39"/>
      <c r="G538" s="39" t="s">
        <v>86</v>
      </c>
      <c r="H538" s="39" t="s">
        <v>1283</v>
      </c>
      <c r="I538" s="39" t="s">
        <v>88</v>
      </c>
      <c r="J538" s="39" t="s">
        <v>89</v>
      </c>
      <c r="K538" s="39" t="s">
        <v>90</v>
      </c>
      <c r="L538" s="39" t="s">
        <v>1279</v>
      </c>
      <c r="M538" s="39" t="s">
        <v>1279</v>
      </c>
      <c r="N538" s="37">
        <v>45280</v>
      </c>
      <c r="O538" s="57">
        <v>80</v>
      </c>
      <c r="P538" s="37">
        <v>45280</v>
      </c>
      <c r="Q538" s="37">
        <v>45408</v>
      </c>
      <c r="R538" s="37">
        <v>45280</v>
      </c>
      <c r="S538" s="39"/>
      <c r="T538" s="38"/>
      <c r="U538" s="39" t="s">
        <v>91</v>
      </c>
      <c r="V538" s="39" t="s">
        <v>121</v>
      </c>
      <c r="W538" s="38">
        <v>80</v>
      </c>
      <c r="X538" s="39">
        <v>80</v>
      </c>
      <c r="Y538" s="38"/>
      <c r="Z538" s="39" t="s">
        <v>93</v>
      </c>
      <c r="AA538" s="39">
        <v>200000</v>
      </c>
      <c r="AB538" s="40">
        <v>44918</v>
      </c>
      <c r="AC538" s="39">
        <v>25.5</v>
      </c>
      <c r="AD538" s="38"/>
      <c r="AE538" s="39">
        <v>80</v>
      </c>
      <c r="AF538" s="39" t="s">
        <v>94</v>
      </c>
      <c r="AG538" s="39" t="s">
        <v>121</v>
      </c>
      <c r="AH538" s="39">
        <v>12.5</v>
      </c>
      <c r="AI538" s="39">
        <f t="shared" si="81"/>
        <v>1000</v>
      </c>
      <c r="AJ538" s="38"/>
      <c r="AK538" s="39" t="s">
        <v>95</v>
      </c>
      <c r="AL538" s="39">
        <v>80</v>
      </c>
      <c r="AM538" s="39">
        <v>30</v>
      </c>
      <c r="AN538" s="39">
        <f t="shared" si="82"/>
        <v>2400</v>
      </c>
      <c r="AO538" s="39"/>
      <c r="AP538" s="39"/>
      <c r="AQ538" s="39">
        <f t="shared" si="83"/>
        <v>0</v>
      </c>
      <c r="AR538" s="39">
        <f t="shared" si="84"/>
        <v>2400</v>
      </c>
      <c r="AS538" s="38"/>
      <c r="AT538" s="39" t="s">
        <v>577</v>
      </c>
      <c r="AU538" s="40">
        <v>45082</v>
      </c>
      <c r="AV538" s="39">
        <f t="shared" si="85"/>
        <v>30</v>
      </c>
      <c r="AW538" s="39">
        <f t="shared" si="86"/>
        <v>2400</v>
      </c>
      <c r="AX538" s="38"/>
      <c r="AY538" s="39" t="s">
        <v>2014</v>
      </c>
      <c r="AZ538" s="40"/>
      <c r="BA538" s="39">
        <f t="shared" si="87"/>
        <v>30</v>
      </c>
      <c r="BB538" s="39">
        <f t="shared" si="88"/>
        <v>80</v>
      </c>
      <c r="BC538" s="39">
        <f t="shared" si="89"/>
        <v>2400</v>
      </c>
      <c r="BD538" s="38"/>
      <c r="BE538" s="38" t="s">
        <v>525</v>
      </c>
      <c r="BF538" s="38" t="s">
        <v>2012</v>
      </c>
      <c r="BG538" s="39"/>
      <c r="BH538" s="38"/>
      <c r="BI538" s="38" t="s">
        <v>100</v>
      </c>
      <c r="BJ538" s="38" t="s">
        <v>1979</v>
      </c>
    </row>
    <row r="539" spans="1:62" s="25" customFormat="1" ht="11.45" customHeight="1">
      <c r="A539" s="39">
        <f t="shared" si="90"/>
        <v>537</v>
      </c>
      <c r="B539" s="38" t="s">
        <v>2015</v>
      </c>
      <c r="C539" s="38" t="s">
        <v>1957</v>
      </c>
      <c r="D539" s="39"/>
      <c r="E539" s="38" t="s">
        <v>2016</v>
      </c>
      <c r="F539" s="39"/>
      <c r="G539" s="39" t="s">
        <v>86</v>
      </c>
      <c r="H539" s="39" t="s">
        <v>1283</v>
      </c>
      <c r="I539" s="39" t="s">
        <v>88</v>
      </c>
      <c r="J539" s="39" t="s">
        <v>89</v>
      </c>
      <c r="K539" s="39" t="s">
        <v>90</v>
      </c>
      <c r="L539" s="39" t="s">
        <v>1279</v>
      </c>
      <c r="M539" s="39" t="s">
        <v>1279</v>
      </c>
      <c r="N539" s="37">
        <v>45252</v>
      </c>
      <c r="O539" s="57">
        <v>144</v>
      </c>
      <c r="P539" s="37">
        <v>45280</v>
      </c>
      <c r="Q539" s="37">
        <v>45408</v>
      </c>
      <c r="R539" s="37">
        <v>45280</v>
      </c>
      <c r="S539" s="39"/>
      <c r="T539" s="38"/>
      <c r="U539" s="39" t="s">
        <v>91</v>
      </c>
      <c r="V539" s="39" t="s">
        <v>121</v>
      </c>
      <c r="W539" s="38">
        <v>144</v>
      </c>
      <c r="X539" s="39">
        <v>144</v>
      </c>
      <c r="Y539" s="38"/>
      <c r="Z539" s="39" t="s">
        <v>93</v>
      </c>
      <c r="AA539" s="39">
        <v>200000</v>
      </c>
      <c r="AB539" s="40">
        <v>44918</v>
      </c>
      <c r="AC539" s="39">
        <v>25.5</v>
      </c>
      <c r="AD539" s="38"/>
      <c r="AE539" s="39">
        <v>144</v>
      </c>
      <c r="AF539" s="39" t="s">
        <v>94</v>
      </c>
      <c r="AG539" s="39" t="s">
        <v>121</v>
      </c>
      <c r="AH539" s="39">
        <v>12.5</v>
      </c>
      <c r="AI539" s="39">
        <f t="shared" si="81"/>
        <v>1800</v>
      </c>
      <c r="AJ539" s="38"/>
      <c r="AK539" s="39" t="s">
        <v>95</v>
      </c>
      <c r="AL539" s="39">
        <v>144</v>
      </c>
      <c r="AM539" s="39">
        <v>30</v>
      </c>
      <c r="AN539" s="39">
        <f t="shared" si="82"/>
        <v>4320</v>
      </c>
      <c r="AO539" s="39"/>
      <c r="AP539" s="39"/>
      <c r="AQ539" s="39">
        <f t="shared" si="83"/>
        <v>0</v>
      </c>
      <c r="AR539" s="39">
        <f t="shared" si="84"/>
        <v>4320</v>
      </c>
      <c r="AS539" s="38"/>
      <c r="AT539" s="39" t="s">
        <v>577</v>
      </c>
      <c r="AU539" s="40">
        <v>45082</v>
      </c>
      <c r="AV539" s="39">
        <f t="shared" si="85"/>
        <v>30</v>
      </c>
      <c r="AW539" s="39">
        <f t="shared" si="86"/>
        <v>4320</v>
      </c>
      <c r="AX539" s="38"/>
      <c r="AY539" s="39" t="s">
        <v>2014</v>
      </c>
      <c r="AZ539" s="40"/>
      <c r="BA539" s="39">
        <f t="shared" si="87"/>
        <v>30</v>
      </c>
      <c r="BB539" s="39">
        <f t="shared" si="88"/>
        <v>144</v>
      </c>
      <c r="BC539" s="39">
        <f t="shared" si="89"/>
        <v>4320</v>
      </c>
      <c r="BD539" s="38"/>
      <c r="BE539" s="38" t="s">
        <v>529</v>
      </c>
      <c r="BF539" s="38" t="s">
        <v>2015</v>
      </c>
      <c r="BG539" s="39"/>
      <c r="BH539" s="38"/>
      <c r="BI539" s="38" t="s">
        <v>100</v>
      </c>
      <c r="BJ539" s="38" t="s">
        <v>1979</v>
      </c>
    </row>
    <row r="540" spans="1:62" s="25" customFormat="1" ht="11.45" customHeight="1">
      <c r="A540" s="39">
        <f t="shared" si="90"/>
        <v>538</v>
      </c>
      <c r="B540" s="38" t="s">
        <v>2017</v>
      </c>
      <c r="C540" s="38" t="s">
        <v>1834</v>
      </c>
      <c r="D540" s="39"/>
      <c r="E540" s="38" t="s">
        <v>2018</v>
      </c>
      <c r="F540" s="39"/>
      <c r="G540" s="39" t="s">
        <v>86</v>
      </c>
      <c r="H540" s="39" t="s">
        <v>1283</v>
      </c>
      <c r="I540" s="39" t="s">
        <v>88</v>
      </c>
      <c r="J540" s="39" t="s">
        <v>89</v>
      </c>
      <c r="K540" s="39" t="s">
        <v>90</v>
      </c>
      <c r="L540" s="39" t="s">
        <v>1279</v>
      </c>
      <c r="M540" s="39" t="s">
        <v>1279</v>
      </c>
      <c r="N540" s="37">
        <v>45236</v>
      </c>
      <c r="O540" s="57">
        <v>170</v>
      </c>
      <c r="P540" s="37">
        <v>45280</v>
      </c>
      <c r="Q540" s="37">
        <v>45408</v>
      </c>
      <c r="R540" s="37">
        <v>45280</v>
      </c>
      <c r="S540" s="39"/>
      <c r="T540" s="38"/>
      <c r="U540" s="39" t="s">
        <v>91</v>
      </c>
      <c r="V540" s="39" t="s">
        <v>121</v>
      </c>
      <c r="W540" s="38">
        <v>170</v>
      </c>
      <c r="X540" s="39">
        <v>170</v>
      </c>
      <c r="Y540" s="38"/>
      <c r="Z540" s="39" t="s">
        <v>93</v>
      </c>
      <c r="AA540" s="39">
        <v>200000</v>
      </c>
      <c r="AB540" s="40">
        <v>44918</v>
      </c>
      <c r="AC540" s="39">
        <v>25.5</v>
      </c>
      <c r="AD540" s="38"/>
      <c r="AE540" s="39">
        <v>170</v>
      </c>
      <c r="AF540" s="39" t="s">
        <v>94</v>
      </c>
      <c r="AG540" s="39" t="s">
        <v>121</v>
      </c>
      <c r="AH540" s="39">
        <v>12.5</v>
      </c>
      <c r="AI540" s="39">
        <f t="shared" si="81"/>
        <v>2125</v>
      </c>
      <c r="AJ540" s="38"/>
      <c r="AK540" s="39" t="s">
        <v>95</v>
      </c>
      <c r="AL540" s="39">
        <v>170</v>
      </c>
      <c r="AM540" s="39">
        <v>30</v>
      </c>
      <c r="AN540" s="39">
        <f t="shared" si="82"/>
        <v>5100</v>
      </c>
      <c r="AO540" s="39"/>
      <c r="AP540" s="39"/>
      <c r="AQ540" s="39">
        <f t="shared" si="83"/>
        <v>0</v>
      </c>
      <c r="AR540" s="39">
        <f t="shared" si="84"/>
        <v>5100</v>
      </c>
      <c r="AS540" s="38"/>
      <c r="AT540" s="39" t="s">
        <v>577</v>
      </c>
      <c r="AU540" s="40">
        <v>45082</v>
      </c>
      <c r="AV540" s="39">
        <f t="shared" si="85"/>
        <v>30</v>
      </c>
      <c r="AW540" s="39">
        <f t="shared" si="86"/>
        <v>5100</v>
      </c>
      <c r="AX540" s="38"/>
      <c r="AY540" s="39" t="s">
        <v>2014</v>
      </c>
      <c r="AZ540" s="40"/>
      <c r="BA540" s="39">
        <f t="shared" si="87"/>
        <v>30</v>
      </c>
      <c r="BB540" s="39">
        <f t="shared" si="88"/>
        <v>170</v>
      </c>
      <c r="BC540" s="39">
        <f t="shared" si="89"/>
        <v>5100</v>
      </c>
      <c r="BD540" s="38"/>
      <c r="BE540" s="38" t="s">
        <v>533</v>
      </c>
      <c r="BF540" s="38" t="s">
        <v>2017</v>
      </c>
      <c r="BG540" s="39"/>
      <c r="BH540" s="38"/>
      <c r="BI540" s="38" t="s">
        <v>100</v>
      </c>
      <c r="BJ540" s="38" t="s">
        <v>1979</v>
      </c>
    </row>
    <row r="541" spans="1:62" s="25" customFormat="1" ht="11.45" hidden="1" customHeight="1">
      <c r="A541" s="39">
        <f t="shared" si="90"/>
        <v>539</v>
      </c>
      <c r="B541" s="38" t="s">
        <v>2019</v>
      </c>
      <c r="C541" s="38" t="s">
        <v>1062</v>
      </c>
      <c r="D541" s="39"/>
      <c r="E541" s="38" t="s">
        <v>2020</v>
      </c>
      <c r="F541" s="39"/>
      <c r="G541" s="39" t="s">
        <v>86</v>
      </c>
      <c r="H541" s="39" t="s">
        <v>999</v>
      </c>
      <c r="I541" s="39" t="s">
        <v>88</v>
      </c>
      <c r="J541" s="39" t="s">
        <v>89</v>
      </c>
      <c r="K541" s="39" t="s">
        <v>90</v>
      </c>
      <c r="L541" s="39" t="s">
        <v>996</v>
      </c>
      <c r="M541" s="39" t="s">
        <v>996</v>
      </c>
      <c r="N541" s="37">
        <v>45219</v>
      </c>
      <c r="O541" s="57">
        <v>37</v>
      </c>
      <c r="P541" s="37">
        <v>45219</v>
      </c>
      <c r="Q541" s="37">
        <v>45408</v>
      </c>
      <c r="R541" s="37">
        <v>45219</v>
      </c>
      <c r="S541" s="39"/>
      <c r="T541" s="38"/>
      <c r="U541" s="39" t="s">
        <v>91</v>
      </c>
      <c r="V541" s="39" t="s">
        <v>121</v>
      </c>
      <c r="W541" s="38">
        <v>37</v>
      </c>
      <c r="X541" s="39">
        <v>37</v>
      </c>
      <c r="Y541" s="38"/>
      <c r="Z541" s="39" t="s">
        <v>93</v>
      </c>
      <c r="AA541" s="39">
        <v>200000</v>
      </c>
      <c r="AB541" s="40">
        <v>44918</v>
      </c>
      <c r="AC541" s="39">
        <v>25.5</v>
      </c>
      <c r="AD541" s="38"/>
      <c r="AE541" s="39">
        <v>37</v>
      </c>
      <c r="AF541" s="39" t="s">
        <v>94</v>
      </c>
      <c r="AG541" s="39" t="s">
        <v>121</v>
      </c>
      <c r="AH541" s="39">
        <v>12.5</v>
      </c>
      <c r="AI541" s="39">
        <f t="shared" si="81"/>
        <v>462.5</v>
      </c>
      <c r="AJ541" s="38"/>
      <c r="AK541" s="39" t="s">
        <v>1000</v>
      </c>
      <c r="AL541" s="39">
        <v>37</v>
      </c>
      <c r="AM541" s="39">
        <v>20</v>
      </c>
      <c r="AN541" s="39">
        <f t="shared" si="82"/>
        <v>740</v>
      </c>
      <c r="AO541" s="39"/>
      <c r="AP541" s="39"/>
      <c r="AQ541" s="39">
        <f t="shared" si="83"/>
        <v>0</v>
      </c>
      <c r="AR541" s="39">
        <f t="shared" si="84"/>
        <v>740</v>
      </c>
      <c r="AS541" s="38"/>
      <c r="AT541" s="39" t="s">
        <v>1001</v>
      </c>
      <c r="AU541" s="40">
        <v>45114</v>
      </c>
      <c r="AV541" s="39">
        <f t="shared" si="85"/>
        <v>20</v>
      </c>
      <c r="AW541" s="39">
        <f t="shared" si="86"/>
        <v>740</v>
      </c>
      <c r="AX541" s="38"/>
      <c r="AY541" s="39" t="s">
        <v>2014</v>
      </c>
      <c r="AZ541" s="40"/>
      <c r="BA541" s="39">
        <f t="shared" si="87"/>
        <v>20</v>
      </c>
      <c r="BB541" s="39">
        <f t="shared" si="88"/>
        <v>37</v>
      </c>
      <c r="BC541" s="39">
        <f t="shared" si="89"/>
        <v>740</v>
      </c>
      <c r="BD541" s="38"/>
      <c r="BE541" s="38" t="s">
        <v>363</v>
      </c>
      <c r="BF541" s="38" t="s">
        <v>2019</v>
      </c>
      <c r="BG541" s="39"/>
      <c r="BH541" s="38"/>
      <c r="BI541" s="38" t="s">
        <v>100</v>
      </c>
      <c r="BJ541" s="38" t="s">
        <v>1979</v>
      </c>
    </row>
    <row r="542" spans="1:62" s="25" customFormat="1" ht="11.45" hidden="1" customHeight="1">
      <c r="A542" s="39">
        <f t="shared" si="90"/>
        <v>540</v>
      </c>
      <c r="B542" s="38" t="s">
        <v>2021</v>
      </c>
      <c r="C542" s="38" t="s">
        <v>1062</v>
      </c>
      <c r="D542" s="39"/>
      <c r="E542" s="38" t="s">
        <v>2022</v>
      </c>
      <c r="F542" s="39"/>
      <c r="G542" s="39" t="s">
        <v>86</v>
      </c>
      <c r="H542" s="39" t="s">
        <v>999</v>
      </c>
      <c r="I542" s="39" t="s">
        <v>88</v>
      </c>
      <c r="J542" s="39" t="s">
        <v>89</v>
      </c>
      <c r="K542" s="39" t="s">
        <v>90</v>
      </c>
      <c r="L542" s="39" t="s">
        <v>996</v>
      </c>
      <c r="M542" s="39" t="s">
        <v>996</v>
      </c>
      <c r="N542" s="37">
        <v>45219</v>
      </c>
      <c r="O542" s="57">
        <v>74</v>
      </c>
      <c r="P542" s="37">
        <v>45219</v>
      </c>
      <c r="Q542" s="37">
        <v>45408</v>
      </c>
      <c r="R542" s="37">
        <v>45219</v>
      </c>
      <c r="S542" s="39"/>
      <c r="T542" s="38"/>
      <c r="U542" s="39" t="s">
        <v>91</v>
      </c>
      <c r="V542" s="39" t="s">
        <v>121</v>
      </c>
      <c r="W542" s="38">
        <v>74</v>
      </c>
      <c r="X542" s="39">
        <v>74</v>
      </c>
      <c r="Y542" s="38"/>
      <c r="Z542" s="39" t="s">
        <v>93</v>
      </c>
      <c r="AA542" s="39">
        <v>200000</v>
      </c>
      <c r="AB542" s="40">
        <v>44918</v>
      </c>
      <c r="AC542" s="39">
        <v>25.5</v>
      </c>
      <c r="AD542" s="38"/>
      <c r="AE542" s="39">
        <v>74</v>
      </c>
      <c r="AF542" s="39" t="s">
        <v>94</v>
      </c>
      <c r="AG542" s="39" t="s">
        <v>121</v>
      </c>
      <c r="AH542" s="39">
        <v>12.5</v>
      </c>
      <c r="AI542" s="39">
        <f t="shared" si="81"/>
        <v>925</v>
      </c>
      <c r="AJ542" s="38"/>
      <c r="AK542" s="39" t="s">
        <v>1000</v>
      </c>
      <c r="AL542" s="39">
        <v>74</v>
      </c>
      <c r="AM542" s="39">
        <v>20</v>
      </c>
      <c r="AN542" s="39">
        <f t="shared" si="82"/>
        <v>1480</v>
      </c>
      <c r="AO542" s="39"/>
      <c r="AP542" s="39"/>
      <c r="AQ542" s="39">
        <f t="shared" si="83"/>
        <v>0</v>
      </c>
      <c r="AR542" s="39">
        <f t="shared" si="84"/>
        <v>1480</v>
      </c>
      <c r="AS542" s="38"/>
      <c r="AT542" s="39" t="s">
        <v>1001</v>
      </c>
      <c r="AU542" s="40">
        <v>45114</v>
      </c>
      <c r="AV542" s="39">
        <f t="shared" si="85"/>
        <v>20</v>
      </c>
      <c r="AW542" s="39">
        <f t="shared" si="86"/>
        <v>1480</v>
      </c>
      <c r="AX542" s="38"/>
      <c r="AY542" s="39" t="s">
        <v>2014</v>
      </c>
      <c r="AZ542" s="40"/>
      <c r="BA542" s="39">
        <f t="shared" si="87"/>
        <v>20</v>
      </c>
      <c r="BB542" s="39">
        <f t="shared" si="88"/>
        <v>74</v>
      </c>
      <c r="BC542" s="39">
        <f t="shared" si="89"/>
        <v>1480</v>
      </c>
      <c r="BD542" s="38"/>
      <c r="BE542" s="38" t="s">
        <v>367</v>
      </c>
      <c r="BF542" s="38" t="s">
        <v>2021</v>
      </c>
      <c r="BG542" s="39"/>
      <c r="BH542" s="38"/>
      <c r="BI542" s="38" t="s">
        <v>100</v>
      </c>
      <c r="BJ542" s="38" t="s">
        <v>1979</v>
      </c>
    </row>
    <row r="543" spans="1:62" s="25" customFormat="1" ht="11.45" hidden="1" customHeight="1">
      <c r="A543" s="39">
        <f t="shared" si="90"/>
        <v>541</v>
      </c>
      <c r="B543" s="38" t="s">
        <v>2023</v>
      </c>
      <c r="C543" s="38" t="s">
        <v>1067</v>
      </c>
      <c r="D543" s="39"/>
      <c r="E543" s="38" t="s">
        <v>2024</v>
      </c>
      <c r="F543" s="39"/>
      <c r="G543" s="39" t="s">
        <v>86</v>
      </c>
      <c r="H543" s="39" t="s">
        <v>999</v>
      </c>
      <c r="I543" s="39" t="s">
        <v>88</v>
      </c>
      <c r="J543" s="39" t="s">
        <v>89</v>
      </c>
      <c r="K543" s="39" t="s">
        <v>90</v>
      </c>
      <c r="L543" s="39" t="s">
        <v>996</v>
      </c>
      <c r="M543" s="39" t="s">
        <v>996</v>
      </c>
      <c r="N543" s="37">
        <v>45219</v>
      </c>
      <c r="O543" s="57">
        <v>94</v>
      </c>
      <c r="P543" s="37">
        <v>45219</v>
      </c>
      <c r="Q543" s="37">
        <v>45408</v>
      </c>
      <c r="R543" s="37">
        <v>45219</v>
      </c>
      <c r="S543" s="39"/>
      <c r="T543" s="38"/>
      <c r="U543" s="39" t="s">
        <v>91</v>
      </c>
      <c r="V543" s="39" t="s">
        <v>121</v>
      </c>
      <c r="W543" s="38">
        <v>94</v>
      </c>
      <c r="X543" s="39">
        <v>94</v>
      </c>
      <c r="Y543" s="38"/>
      <c r="Z543" s="39" t="s">
        <v>93</v>
      </c>
      <c r="AA543" s="39">
        <v>200000</v>
      </c>
      <c r="AB543" s="40">
        <v>44918</v>
      </c>
      <c r="AC543" s="39">
        <v>25.5</v>
      </c>
      <c r="AD543" s="38"/>
      <c r="AE543" s="39">
        <v>94</v>
      </c>
      <c r="AF543" s="39" t="s">
        <v>94</v>
      </c>
      <c r="AG543" s="39" t="s">
        <v>121</v>
      </c>
      <c r="AH543" s="39">
        <v>12.5</v>
      </c>
      <c r="AI543" s="39">
        <f t="shared" si="81"/>
        <v>1175</v>
      </c>
      <c r="AJ543" s="38"/>
      <c r="AK543" s="39" t="s">
        <v>1000</v>
      </c>
      <c r="AL543" s="39">
        <v>94</v>
      </c>
      <c r="AM543" s="39">
        <v>20</v>
      </c>
      <c r="AN543" s="39">
        <f t="shared" si="82"/>
        <v>1880</v>
      </c>
      <c r="AO543" s="39"/>
      <c r="AP543" s="39"/>
      <c r="AQ543" s="39">
        <f t="shared" si="83"/>
        <v>0</v>
      </c>
      <c r="AR543" s="39">
        <f t="shared" si="84"/>
        <v>1880</v>
      </c>
      <c r="AS543" s="38"/>
      <c r="AT543" s="39" t="s">
        <v>1001</v>
      </c>
      <c r="AU543" s="40">
        <v>45114</v>
      </c>
      <c r="AV543" s="39">
        <f t="shared" si="85"/>
        <v>20</v>
      </c>
      <c r="AW543" s="39">
        <f t="shared" si="86"/>
        <v>1880</v>
      </c>
      <c r="AX543" s="38"/>
      <c r="AY543" s="39" t="s">
        <v>2014</v>
      </c>
      <c r="AZ543" s="40"/>
      <c r="BA543" s="39">
        <f t="shared" si="87"/>
        <v>20</v>
      </c>
      <c r="BB543" s="39">
        <f t="shared" si="88"/>
        <v>94</v>
      </c>
      <c r="BC543" s="39">
        <f t="shared" si="89"/>
        <v>1880</v>
      </c>
      <c r="BD543" s="38"/>
      <c r="BE543" s="38" t="s">
        <v>371</v>
      </c>
      <c r="BF543" s="38" t="s">
        <v>2023</v>
      </c>
      <c r="BG543" s="39"/>
      <c r="BH543" s="38"/>
      <c r="BI543" s="38" t="s">
        <v>100</v>
      </c>
      <c r="BJ543" s="38" t="s">
        <v>1979</v>
      </c>
    </row>
    <row r="544" spans="1:62" s="25" customFormat="1" ht="11.45" hidden="1" customHeight="1">
      <c r="A544" s="39">
        <f t="shared" si="90"/>
        <v>542</v>
      </c>
      <c r="B544" s="38" t="s">
        <v>2025</v>
      </c>
      <c r="C544" s="38" t="s">
        <v>1761</v>
      </c>
      <c r="D544" s="39"/>
      <c r="E544" s="38" t="s">
        <v>2026</v>
      </c>
      <c r="F544" s="39"/>
      <c r="G544" s="39" t="s">
        <v>86</v>
      </c>
      <c r="H544" s="39" t="s">
        <v>999</v>
      </c>
      <c r="I544" s="39" t="s">
        <v>88</v>
      </c>
      <c r="J544" s="39" t="s">
        <v>89</v>
      </c>
      <c r="K544" s="39" t="s">
        <v>90</v>
      </c>
      <c r="L544" s="39" t="s">
        <v>996</v>
      </c>
      <c r="M544" s="39" t="s">
        <v>996</v>
      </c>
      <c r="N544" s="37">
        <v>45219</v>
      </c>
      <c r="O544" s="57">
        <v>190</v>
      </c>
      <c r="P544" s="37">
        <v>45219</v>
      </c>
      <c r="Q544" s="37">
        <v>45408</v>
      </c>
      <c r="R544" s="37">
        <v>45219</v>
      </c>
      <c r="S544" s="39"/>
      <c r="T544" s="38"/>
      <c r="U544" s="39" t="s">
        <v>91</v>
      </c>
      <c r="V544" s="39" t="s">
        <v>121</v>
      </c>
      <c r="W544" s="38">
        <v>190</v>
      </c>
      <c r="X544" s="39">
        <v>190</v>
      </c>
      <c r="Y544" s="38"/>
      <c r="Z544" s="39" t="s">
        <v>93</v>
      </c>
      <c r="AA544" s="39">
        <v>200000</v>
      </c>
      <c r="AB544" s="40">
        <v>44918</v>
      </c>
      <c r="AC544" s="39">
        <v>25.5</v>
      </c>
      <c r="AD544" s="38"/>
      <c r="AE544" s="39">
        <v>190</v>
      </c>
      <c r="AF544" s="39" t="s">
        <v>94</v>
      </c>
      <c r="AG544" s="39" t="s">
        <v>121</v>
      </c>
      <c r="AH544" s="39">
        <v>12.5</v>
      </c>
      <c r="AI544" s="39">
        <f t="shared" si="81"/>
        <v>2375</v>
      </c>
      <c r="AJ544" s="38"/>
      <c r="AK544" s="39" t="s">
        <v>1000</v>
      </c>
      <c r="AL544" s="39">
        <v>190</v>
      </c>
      <c r="AM544" s="39">
        <v>20</v>
      </c>
      <c r="AN544" s="39">
        <f t="shared" si="82"/>
        <v>3800</v>
      </c>
      <c r="AO544" s="39"/>
      <c r="AP544" s="39"/>
      <c r="AQ544" s="39">
        <f t="shared" si="83"/>
        <v>0</v>
      </c>
      <c r="AR544" s="39">
        <f t="shared" si="84"/>
        <v>3800</v>
      </c>
      <c r="AS544" s="38"/>
      <c r="AT544" s="39" t="s">
        <v>1001</v>
      </c>
      <c r="AU544" s="40">
        <v>45114</v>
      </c>
      <c r="AV544" s="39">
        <f t="shared" si="85"/>
        <v>20</v>
      </c>
      <c r="AW544" s="39">
        <f t="shared" si="86"/>
        <v>3800</v>
      </c>
      <c r="AX544" s="38"/>
      <c r="AY544" s="39" t="s">
        <v>2014</v>
      </c>
      <c r="AZ544" s="40"/>
      <c r="BA544" s="39">
        <f t="shared" si="87"/>
        <v>20</v>
      </c>
      <c r="BB544" s="39">
        <f t="shared" si="88"/>
        <v>190</v>
      </c>
      <c r="BC544" s="39">
        <f t="shared" si="89"/>
        <v>3800</v>
      </c>
      <c r="BD544" s="38"/>
      <c r="BE544" s="38" t="s">
        <v>375</v>
      </c>
      <c r="BF544" s="38" t="s">
        <v>2025</v>
      </c>
      <c r="BG544" s="39"/>
      <c r="BH544" s="38"/>
      <c r="BI544" s="38" t="s">
        <v>100</v>
      </c>
      <c r="BJ544" s="38" t="s">
        <v>1979</v>
      </c>
    </row>
    <row r="545" spans="1:62" s="25" customFormat="1" ht="11.45" hidden="1" customHeight="1">
      <c r="A545" s="39">
        <f t="shared" si="90"/>
        <v>543</v>
      </c>
      <c r="B545" s="38" t="s">
        <v>2027</v>
      </c>
      <c r="C545" s="38" t="s">
        <v>1073</v>
      </c>
      <c r="D545" s="39"/>
      <c r="E545" s="38" t="s">
        <v>2028</v>
      </c>
      <c r="F545" s="39"/>
      <c r="G545" s="39" t="s">
        <v>86</v>
      </c>
      <c r="H545" s="39" t="s">
        <v>999</v>
      </c>
      <c r="I545" s="39" t="s">
        <v>88</v>
      </c>
      <c r="J545" s="39" t="s">
        <v>89</v>
      </c>
      <c r="K545" s="39" t="s">
        <v>90</v>
      </c>
      <c r="L545" s="39" t="s">
        <v>996</v>
      </c>
      <c r="M545" s="39" t="s">
        <v>996</v>
      </c>
      <c r="N545" s="37">
        <v>45219</v>
      </c>
      <c r="O545" s="57">
        <v>56</v>
      </c>
      <c r="P545" s="37">
        <v>45219</v>
      </c>
      <c r="Q545" s="37">
        <v>45408</v>
      </c>
      <c r="R545" s="37">
        <v>45219</v>
      </c>
      <c r="S545" s="39"/>
      <c r="T545" s="38"/>
      <c r="U545" s="39" t="s">
        <v>91</v>
      </c>
      <c r="V545" s="39" t="s">
        <v>121</v>
      </c>
      <c r="W545" s="38">
        <v>56</v>
      </c>
      <c r="X545" s="39">
        <v>56</v>
      </c>
      <c r="Y545" s="38"/>
      <c r="Z545" s="39" t="s">
        <v>93</v>
      </c>
      <c r="AA545" s="39">
        <v>200000</v>
      </c>
      <c r="AB545" s="40">
        <v>44918</v>
      </c>
      <c r="AC545" s="39">
        <v>25.5</v>
      </c>
      <c r="AD545" s="38"/>
      <c r="AE545" s="39">
        <v>56</v>
      </c>
      <c r="AF545" s="39" t="s">
        <v>94</v>
      </c>
      <c r="AG545" s="39" t="s">
        <v>121</v>
      </c>
      <c r="AH545" s="39">
        <v>12.5</v>
      </c>
      <c r="AI545" s="39">
        <f t="shared" si="81"/>
        <v>700</v>
      </c>
      <c r="AJ545" s="38"/>
      <c r="AK545" s="39" t="s">
        <v>1000</v>
      </c>
      <c r="AL545" s="39">
        <v>56</v>
      </c>
      <c r="AM545" s="39">
        <v>20</v>
      </c>
      <c r="AN545" s="39">
        <f t="shared" si="82"/>
        <v>1120</v>
      </c>
      <c r="AO545" s="39"/>
      <c r="AP545" s="39"/>
      <c r="AQ545" s="39">
        <f t="shared" si="83"/>
        <v>0</v>
      </c>
      <c r="AR545" s="39">
        <f t="shared" si="84"/>
        <v>1120</v>
      </c>
      <c r="AS545" s="38"/>
      <c r="AT545" s="39" t="s">
        <v>1001</v>
      </c>
      <c r="AU545" s="40">
        <v>45114</v>
      </c>
      <c r="AV545" s="39">
        <f t="shared" si="85"/>
        <v>20</v>
      </c>
      <c r="AW545" s="39">
        <f t="shared" si="86"/>
        <v>1120</v>
      </c>
      <c r="AX545" s="38"/>
      <c r="AY545" s="39" t="s">
        <v>2014</v>
      </c>
      <c r="AZ545" s="40"/>
      <c r="BA545" s="39">
        <f t="shared" si="87"/>
        <v>20</v>
      </c>
      <c r="BB545" s="39">
        <f t="shared" si="88"/>
        <v>56</v>
      </c>
      <c r="BC545" s="39">
        <f t="shared" si="89"/>
        <v>1120</v>
      </c>
      <c r="BD545" s="38"/>
      <c r="BE545" s="38" t="s">
        <v>379</v>
      </c>
      <c r="BF545" s="38" t="s">
        <v>2027</v>
      </c>
      <c r="BG545" s="39"/>
      <c r="BH545" s="38"/>
      <c r="BI545" s="38" t="s">
        <v>100</v>
      </c>
      <c r="BJ545" s="38" t="s">
        <v>1979</v>
      </c>
    </row>
    <row r="546" spans="1:62" s="25" customFormat="1" ht="11.45" hidden="1" customHeight="1">
      <c r="A546" s="39">
        <f t="shared" si="90"/>
        <v>544</v>
      </c>
      <c r="B546" s="38" t="s">
        <v>2029</v>
      </c>
      <c r="C546" s="38" t="s">
        <v>1086</v>
      </c>
      <c r="D546" s="39"/>
      <c r="E546" s="38" t="s">
        <v>2030</v>
      </c>
      <c r="F546" s="39"/>
      <c r="G546" s="39" t="s">
        <v>86</v>
      </c>
      <c r="H546" s="39" t="s">
        <v>999</v>
      </c>
      <c r="I546" s="39" t="s">
        <v>88</v>
      </c>
      <c r="J546" s="39" t="s">
        <v>89</v>
      </c>
      <c r="K546" s="39" t="s">
        <v>90</v>
      </c>
      <c r="L546" s="39" t="s">
        <v>996</v>
      </c>
      <c r="M546" s="39" t="s">
        <v>996</v>
      </c>
      <c r="N546" s="37">
        <v>45219</v>
      </c>
      <c r="O546" s="57">
        <v>108</v>
      </c>
      <c r="P546" s="37">
        <v>45219</v>
      </c>
      <c r="Q546" s="37">
        <v>45408</v>
      </c>
      <c r="R546" s="37">
        <v>45219</v>
      </c>
      <c r="S546" s="39"/>
      <c r="T546" s="38"/>
      <c r="U546" s="39" t="s">
        <v>91</v>
      </c>
      <c r="V546" s="39" t="s">
        <v>121</v>
      </c>
      <c r="W546" s="38">
        <v>108</v>
      </c>
      <c r="X546" s="39">
        <v>108</v>
      </c>
      <c r="Y546" s="38"/>
      <c r="Z546" s="39" t="s">
        <v>93</v>
      </c>
      <c r="AA546" s="39">
        <v>200000</v>
      </c>
      <c r="AB546" s="40">
        <v>44918</v>
      </c>
      <c r="AC546" s="39">
        <v>25.5</v>
      </c>
      <c r="AD546" s="38"/>
      <c r="AE546" s="39">
        <v>108</v>
      </c>
      <c r="AF546" s="39" t="s">
        <v>94</v>
      </c>
      <c r="AG546" s="39" t="s">
        <v>121</v>
      </c>
      <c r="AH546" s="39">
        <v>12.5</v>
      </c>
      <c r="AI546" s="39">
        <f t="shared" si="81"/>
        <v>1350</v>
      </c>
      <c r="AJ546" s="38"/>
      <c r="AK546" s="39" t="s">
        <v>1000</v>
      </c>
      <c r="AL546" s="39">
        <v>108</v>
      </c>
      <c r="AM546" s="39">
        <v>20</v>
      </c>
      <c r="AN546" s="39">
        <f t="shared" si="82"/>
        <v>2160</v>
      </c>
      <c r="AO546" s="39"/>
      <c r="AP546" s="39"/>
      <c r="AQ546" s="39">
        <f t="shared" si="83"/>
        <v>0</v>
      </c>
      <c r="AR546" s="39">
        <f t="shared" si="84"/>
        <v>2160</v>
      </c>
      <c r="AS546" s="38"/>
      <c r="AT546" s="39" t="s">
        <v>1001</v>
      </c>
      <c r="AU546" s="40">
        <v>45114</v>
      </c>
      <c r="AV546" s="39">
        <f t="shared" si="85"/>
        <v>20</v>
      </c>
      <c r="AW546" s="39">
        <f t="shared" si="86"/>
        <v>2160</v>
      </c>
      <c r="AX546" s="38"/>
      <c r="AY546" s="39" t="s">
        <v>2014</v>
      </c>
      <c r="AZ546" s="40"/>
      <c r="BA546" s="39">
        <f t="shared" si="87"/>
        <v>20</v>
      </c>
      <c r="BB546" s="39">
        <f t="shared" si="88"/>
        <v>108</v>
      </c>
      <c r="BC546" s="39">
        <f t="shared" si="89"/>
        <v>2160</v>
      </c>
      <c r="BD546" s="38"/>
      <c r="BE546" s="38" t="s">
        <v>383</v>
      </c>
      <c r="BF546" s="38" t="s">
        <v>2029</v>
      </c>
      <c r="BG546" s="39"/>
      <c r="BH546" s="38"/>
      <c r="BI546" s="38" t="s">
        <v>100</v>
      </c>
      <c r="BJ546" s="38" t="s">
        <v>1979</v>
      </c>
    </row>
    <row r="547" spans="1:62" s="25" customFormat="1" ht="11.45" hidden="1" customHeight="1">
      <c r="A547" s="39">
        <f t="shared" si="90"/>
        <v>545</v>
      </c>
      <c r="B547" s="38" t="s">
        <v>2031</v>
      </c>
      <c r="C547" s="38" t="s">
        <v>1120</v>
      </c>
      <c r="D547" s="39"/>
      <c r="E547" s="38" t="s">
        <v>2032</v>
      </c>
      <c r="F547" s="39"/>
      <c r="G547" s="39" t="s">
        <v>86</v>
      </c>
      <c r="H547" s="39" t="s">
        <v>999</v>
      </c>
      <c r="I547" s="39" t="s">
        <v>88</v>
      </c>
      <c r="J547" s="39" t="s">
        <v>89</v>
      </c>
      <c r="K547" s="39" t="s">
        <v>90</v>
      </c>
      <c r="L547" s="39" t="s">
        <v>996</v>
      </c>
      <c r="M547" s="39" t="s">
        <v>996</v>
      </c>
      <c r="N547" s="37">
        <v>45219</v>
      </c>
      <c r="O547" s="57">
        <v>138</v>
      </c>
      <c r="P547" s="37">
        <v>45219</v>
      </c>
      <c r="Q547" s="37">
        <v>45408</v>
      </c>
      <c r="R547" s="37">
        <v>45219</v>
      </c>
      <c r="S547" s="39"/>
      <c r="T547" s="38"/>
      <c r="U547" s="39" t="s">
        <v>91</v>
      </c>
      <c r="V547" s="39" t="s">
        <v>121</v>
      </c>
      <c r="W547" s="38">
        <v>138</v>
      </c>
      <c r="X547" s="39">
        <v>138</v>
      </c>
      <c r="Y547" s="38"/>
      <c r="Z547" s="39" t="s">
        <v>93</v>
      </c>
      <c r="AA547" s="39">
        <v>200000</v>
      </c>
      <c r="AB547" s="40">
        <v>44918</v>
      </c>
      <c r="AC547" s="39">
        <v>25.5</v>
      </c>
      <c r="AD547" s="38"/>
      <c r="AE547" s="39">
        <v>138</v>
      </c>
      <c r="AF547" s="39" t="s">
        <v>94</v>
      </c>
      <c r="AG547" s="39" t="s">
        <v>121</v>
      </c>
      <c r="AH547" s="39">
        <v>12.5</v>
      </c>
      <c r="AI547" s="39">
        <f t="shared" si="81"/>
        <v>1725</v>
      </c>
      <c r="AJ547" s="38"/>
      <c r="AK547" s="39" t="s">
        <v>1000</v>
      </c>
      <c r="AL547" s="39">
        <v>138</v>
      </c>
      <c r="AM547" s="39">
        <v>20</v>
      </c>
      <c r="AN547" s="39">
        <f t="shared" si="82"/>
        <v>2760</v>
      </c>
      <c r="AO547" s="39"/>
      <c r="AP547" s="39"/>
      <c r="AQ547" s="39">
        <f t="shared" si="83"/>
        <v>0</v>
      </c>
      <c r="AR547" s="39">
        <f t="shared" si="84"/>
        <v>2760</v>
      </c>
      <c r="AS547" s="38"/>
      <c r="AT547" s="39" t="s">
        <v>1001</v>
      </c>
      <c r="AU547" s="40">
        <v>45114</v>
      </c>
      <c r="AV547" s="39">
        <f t="shared" si="85"/>
        <v>20</v>
      </c>
      <c r="AW547" s="39">
        <f t="shared" si="86"/>
        <v>2760</v>
      </c>
      <c r="AX547" s="38"/>
      <c r="AY547" s="39" t="s">
        <v>2014</v>
      </c>
      <c r="AZ547" s="40"/>
      <c r="BA547" s="39">
        <f t="shared" si="87"/>
        <v>20</v>
      </c>
      <c r="BB547" s="39">
        <f t="shared" si="88"/>
        <v>138</v>
      </c>
      <c r="BC547" s="39">
        <f t="shared" si="89"/>
        <v>2760</v>
      </c>
      <c r="BD547" s="38"/>
      <c r="BE547" s="38" t="s">
        <v>387</v>
      </c>
      <c r="BF547" s="38" t="s">
        <v>2031</v>
      </c>
      <c r="BG547" s="39"/>
      <c r="BH547" s="38"/>
      <c r="BI547" s="38" t="s">
        <v>100</v>
      </c>
      <c r="BJ547" s="38" t="s">
        <v>1979</v>
      </c>
    </row>
    <row r="548" spans="1:62" s="25" customFormat="1" ht="11.45" hidden="1" customHeight="1">
      <c r="A548" s="39">
        <f t="shared" si="90"/>
        <v>546</v>
      </c>
      <c r="B548" s="38" t="s">
        <v>2033</v>
      </c>
      <c r="C548" s="38" t="s">
        <v>1781</v>
      </c>
      <c r="D548" s="39"/>
      <c r="E548" s="38" t="s">
        <v>2034</v>
      </c>
      <c r="F548" s="39"/>
      <c r="G548" s="39" t="s">
        <v>86</v>
      </c>
      <c r="H548" s="39" t="s">
        <v>999</v>
      </c>
      <c r="I548" s="39" t="s">
        <v>88</v>
      </c>
      <c r="J548" s="39" t="s">
        <v>89</v>
      </c>
      <c r="K548" s="39" t="s">
        <v>90</v>
      </c>
      <c r="L548" s="39" t="s">
        <v>996</v>
      </c>
      <c r="M548" s="39" t="s">
        <v>996</v>
      </c>
      <c r="N548" s="37">
        <v>45199</v>
      </c>
      <c r="O548" s="57">
        <v>85</v>
      </c>
      <c r="P548" s="37">
        <v>45219</v>
      </c>
      <c r="Q548" s="37">
        <v>45408</v>
      </c>
      <c r="R548" s="37">
        <v>45219</v>
      </c>
      <c r="S548" s="39"/>
      <c r="T548" s="38"/>
      <c r="U548" s="39" t="s">
        <v>91</v>
      </c>
      <c r="V548" s="39" t="s">
        <v>121</v>
      </c>
      <c r="W548" s="38">
        <v>85</v>
      </c>
      <c r="X548" s="39">
        <v>85</v>
      </c>
      <c r="Y548" s="38"/>
      <c r="Z548" s="39" t="s">
        <v>93</v>
      </c>
      <c r="AA548" s="39">
        <v>200000</v>
      </c>
      <c r="AB548" s="40">
        <v>44918</v>
      </c>
      <c r="AC548" s="39">
        <v>25.5</v>
      </c>
      <c r="AD548" s="38"/>
      <c r="AE548" s="39">
        <v>85</v>
      </c>
      <c r="AF548" s="39" t="s">
        <v>94</v>
      </c>
      <c r="AG548" s="39" t="s">
        <v>121</v>
      </c>
      <c r="AH548" s="39">
        <v>12.5</v>
      </c>
      <c r="AI548" s="39">
        <f t="shared" si="81"/>
        <v>1062.5</v>
      </c>
      <c r="AJ548" s="38"/>
      <c r="AK548" s="39" t="s">
        <v>1000</v>
      </c>
      <c r="AL548" s="39">
        <v>85</v>
      </c>
      <c r="AM548" s="39">
        <v>20</v>
      </c>
      <c r="AN548" s="39">
        <f t="shared" si="82"/>
        <v>1700</v>
      </c>
      <c r="AO548" s="39"/>
      <c r="AP548" s="39"/>
      <c r="AQ548" s="39">
        <f t="shared" si="83"/>
        <v>0</v>
      </c>
      <c r="AR548" s="39">
        <f t="shared" si="84"/>
        <v>1700</v>
      </c>
      <c r="AS548" s="38"/>
      <c r="AT548" s="39" t="s">
        <v>1001</v>
      </c>
      <c r="AU548" s="40">
        <v>45114</v>
      </c>
      <c r="AV548" s="39">
        <f t="shared" si="85"/>
        <v>20</v>
      </c>
      <c r="AW548" s="39">
        <f t="shared" si="86"/>
        <v>1700</v>
      </c>
      <c r="AX548" s="38"/>
      <c r="AY548" s="39" t="s">
        <v>2014</v>
      </c>
      <c r="AZ548" s="40"/>
      <c r="BA548" s="39">
        <f t="shared" si="87"/>
        <v>20</v>
      </c>
      <c r="BB548" s="39">
        <f t="shared" si="88"/>
        <v>85</v>
      </c>
      <c r="BC548" s="39">
        <f t="shared" si="89"/>
        <v>1700</v>
      </c>
      <c r="BD548" s="38"/>
      <c r="BE548" s="38" t="s">
        <v>390</v>
      </c>
      <c r="BF548" s="38" t="s">
        <v>2033</v>
      </c>
      <c r="BG548" s="39"/>
      <c r="BH548" s="38"/>
      <c r="BI548" s="38" t="s">
        <v>100</v>
      </c>
      <c r="BJ548" s="38" t="s">
        <v>1979</v>
      </c>
    </row>
    <row r="549" spans="1:62" s="25" customFormat="1" ht="11.45" hidden="1" customHeight="1">
      <c r="A549" s="39">
        <f t="shared" si="90"/>
        <v>547</v>
      </c>
      <c r="B549" s="38" t="s">
        <v>1705</v>
      </c>
      <c r="C549" s="38" t="s">
        <v>1706</v>
      </c>
      <c r="D549" s="39" t="s">
        <v>1707</v>
      </c>
      <c r="E549" s="38" t="s">
        <v>1708</v>
      </c>
      <c r="F549" s="39" t="s">
        <v>1709</v>
      </c>
      <c r="G549" s="39" t="s">
        <v>86</v>
      </c>
      <c r="H549" s="39" t="s">
        <v>1142</v>
      </c>
      <c r="I549" s="39" t="s">
        <v>88</v>
      </c>
      <c r="J549" s="39" t="s">
        <v>89</v>
      </c>
      <c r="K549" s="39" t="s">
        <v>90</v>
      </c>
      <c r="L549" s="39" t="s">
        <v>1138</v>
      </c>
      <c r="M549" s="39" t="s">
        <v>1138</v>
      </c>
      <c r="N549" s="37">
        <v>45140.446226851847</v>
      </c>
      <c r="O549" s="57">
        <v>-49</v>
      </c>
      <c r="P549" s="37"/>
      <c r="Q549" s="37"/>
      <c r="R549" s="37"/>
      <c r="S549" s="39"/>
      <c r="T549" s="38"/>
      <c r="U549" s="39" t="s">
        <v>91</v>
      </c>
      <c r="V549" s="39" t="s">
        <v>121</v>
      </c>
      <c r="W549" s="38">
        <v>-49</v>
      </c>
      <c r="X549" s="39">
        <v>0</v>
      </c>
      <c r="Y549" s="38"/>
      <c r="Z549" s="39" t="s">
        <v>93</v>
      </c>
      <c r="AA549" s="39">
        <v>200000</v>
      </c>
      <c r="AB549" s="40">
        <v>44918</v>
      </c>
      <c r="AC549" s="39">
        <v>25.5</v>
      </c>
      <c r="AD549" s="38"/>
      <c r="AE549" s="39">
        <v>-49</v>
      </c>
      <c r="AF549" s="39" t="s">
        <v>94</v>
      </c>
      <c r="AG549" s="39" t="s">
        <v>121</v>
      </c>
      <c r="AH549" s="39">
        <v>12.69477</v>
      </c>
      <c r="AI549" s="39">
        <f t="shared" si="81"/>
        <v>-622.04372999999998</v>
      </c>
      <c r="AJ549" s="38"/>
      <c r="AK549" s="39" t="s">
        <v>95</v>
      </c>
      <c r="AL549" s="39">
        <v>0</v>
      </c>
      <c r="AM549" s="39">
        <v>30</v>
      </c>
      <c r="AN549" s="39">
        <f t="shared" si="82"/>
        <v>0</v>
      </c>
      <c r="AO549" s="39"/>
      <c r="AP549" s="39"/>
      <c r="AQ549" s="39">
        <f t="shared" si="83"/>
        <v>0</v>
      </c>
      <c r="AR549" s="39">
        <f t="shared" si="84"/>
        <v>0</v>
      </c>
      <c r="AS549" s="38"/>
      <c r="AT549" s="39" t="s">
        <v>577</v>
      </c>
      <c r="AU549" s="40">
        <v>45082</v>
      </c>
      <c r="AV549" s="39">
        <f t="shared" si="85"/>
        <v>30</v>
      </c>
      <c r="AW549" s="39">
        <f t="shared" si="86"/>
        <v>0</v>
      </c>
      <c r="AX549" s="38"/>
      <c r="AY549" s="39" t="s">
        <v>1450</v>
      </c>
      <c r="AZ549" s="40">
        <v>45382</v>
      </c>
      <c r="BA549" s="39">
        <f t="shared" si="87"/>
        <v>30</v>
      </c>
      <c r="BB549" s="39">
        <f t="shared" si="88"/>
        <v>0</v>
      </c>
      <c r="BC549" s="39">
        <f t="shared" si="89"/>
        <v>0</v>
      </c>
      <c r="BD549" s="38"/>
      <c r="BE549" s="38" t="s">
        <v>338</v>
      </c>
      <c r="BF549" s="38" t="s">
        <v>1705</v>
      </c>
      <c r="BG549" s="39" t="s">
        <v>99</v>
      </c>
      <c r="BH549" s="38" t="s">
        <v>1003</v>
      </c>
      <c r="BI549" s="38" t="s">
        <v>100</v>
      </c>
      <c r="BJ549" s="38" t="s">
        <v>1979</v>
      </c>
    </row>
    <row r="550" spans="1:62" s="25" customFormat="1" ht="11.45" hidden="1" customHeight="1">
      <c r="A550" s="39">
        <f t="shared" si="90"/>
        <v>548</v>
      </c>
      <c r="B550" s="38" t="s">
        <v>1710</v>
      </c>
      <c r="C550" s="38" t="s">
        <v>1209</v>
      </c>
      <c r="D550" s="39" t="s">
        <v>1210</v>
      </c>
      <c r="E550" s="38" t="s">
        <v>1711</v>
      </c>
      <c r="F550" s="39" t="s">
        <v>1712</v>
      </c>
      <c r="G550" s="39" t="s">
        <v>86</v>
      </c>
      <c r="H550" s="39" t="s">
        <v>1142</v>
      </c>
      <c r="I550" s="39" t="s">
        <v>88</v>
      </c>
      <c r="J550" s="39" t="s">
        <v>89</v>
      </c>
      <c r="K550" s="39" t="s">
        <v>90</v>
      </c>
      <c r="L550" s="39" t="s">
        <v>1138</v>
      </c>
      <c r="M550" s="39" t="s">
        <v>1138</v>
      </c>
      <c r="N550" s="37">
        <v>45143.613657407397</v>
      </c>
      <c r="O550" s="57">
        <v>-87</v>
      </c>
      <c r="P550" s="37"/>
      <c r="Q550" s="37"/>
      <c r="R550" s="37"/>
      <c r="S550" s="39"/>
      <c r="T550" s="38"/>
      <c r="U550" s="39" t="s">
        <v>91</v>
      </c>
      <c r="V550" s="39" t="s">
        <v>121</v>
      </c>
      <c r="W550" s="38">
        <v>-87</v>
      </c>
      <c r="X550" s="39">
        <v>0</v>
      </c>
      <c r="Y550" s="38"/>
      <c r="Z550" s="39" t="s">
        <v>93</v>
      </c>
      <c r="AA550" s="39">
        <v>200000</v>
      </c>
      <c r="AB550" s="40">
        <v>44918</v>
      </c>
      <c r="AC550" s="39">
        <v>25.5</v>
      </c>
      <c r="AD550" s="38"/>
      <c r="AE550" s="39">
        <v>-87</v>
      </c>
      <c r="AF550" s="39" t="s">
        <v>94</v>
      </c>
      <c r="AG550" s="39" t="s">
        <v>121</v>
      </c>
      <c r="AH550" s="39">
        <v>12.69477</v>
      </c>
      <c r="AI550" s="39">
        <f t="shared" si="81"/>
        <v>-1104.44499</v>
      </c>
      <c r="AJ550" s="38"/>
      <c r="AK550" s="39" t="s">
        <v>95</v>
      </c>
      <c r="AL550" s="39">
        <v>0</v>
      </c>
      <c r="AM550" s="39">
        <v>30</v>
      </c>
      <c r="AN550" s="39">
        <f t="shared" si="82"/>
        <v>0</v>
      </c>
      <c r="AO550" s="39"/>
      <c r="AP550" s="39"/>
      <c r="AQ550" s="39">
        <f t="shared" si="83"/>
        <v>0</v>
      </c>
      <c r="AR550" s="39">
        <f t="shared" si="84"/>
        <v>0</v>
      </c>
      <c r="AS550" s="38"/>
      <c r="AT550" s="39" t="s">
        <v>577</v>
      </c>
      <c r="AU550" s="40">
        <v>45082</v>
      </c>
      <c r="AV550" s="39">
        <f t="shared" si="85"/>
        <v>30</v>
      </c>
      <c r="AW550" s="39">
        <f t="shared" si="86"/>
        <v>0</v>
      </c>
      <c r="AX550" s="38"/>
      <c r="AY550" s="39" t="s">
        <v>1450</v>
      </c>
      <c r="AZ550" s="40">
        <v>45382</v>
      </c>
      <c r="BA550" s="39">
        <f t="shared" si="87"/>
        <v>30</v>
      </c>
      <c r="BB550" s="39">
        <f t="shared" si="88"/>
        <v>0</v>
      </c>
      <c r="BC550" s="39">
        <f t="shared" si="89"/>
        <v>0</v>
      </c>
      <c r="BD550" s="38"/>
      <c r="BE550" s="38" t="s">
        <v>342</v>
      </c>
      <c r="BF550" s="38" t="s">
        <v>1710</v>
      </c>
      <c r="BG550" s="39" t="s">
        <v>99</v>
      </c>
      <c r="BH550" s="38" t="s">
        <v>1003</v>
      </c>
      <c r="BI550" s="38" t="s">
        <v>100</v>
      </c>
      <c r="BJ550" s="38" t="s">
        <v>1979</v>
      </c>
    </row>
    <row r="551" spans="1:62" s="25" customFormat="1" ht="11.45" hidden="1" customHeight="1">
      <c r="A551" s="39">
        <f t="shared" si="90"/>
        <v>549</v>
      </c>
      <c r="B551" s="38" t="s">
        <v>1713</v>
      </c>
      <c r="C551" s="38" t="s">
        <v>1244</v>
      </c>
      <c r="D551" s="39" t="s">
        <v>1245</v>
      </c>
      <c r="E551" s="38" t="s">
        <v>1714</v>
      </c>
      <c r="F551" s="39" t="s">
        <v>1715</v>
      </c>
      <c r="G551" s="39" t="s">
        <v>86</v>
      </c>
      <c r="H551" s="39" t="s">
        <v>1142</v>
      </c>
      <c r="I551" s="39" t="s">
        <v>88</v>
      </c>
      <c r="J551" s="39" t="s">
        <v>89</v>
      </c>
      <c r="K551" s="39" t="s">
        <v>90</v>
      </c>
      <c r="L551" s="39" t="s">
        <v>1138</v>
      </c>
      <c r="M551" s="39" t="s">
        <v>1138</v>
      </c>
      <c r="N551" s="37">
        <v>45149</v>
      </c>
      <c r="O551" s="57">
        <v>-96</v>
      </c>
      <c r="P551" s="37"/>
      <c r="Q551" s="37"/>
      <c r="R551" s="37"/>
      <c r="S551" s="39"/>
      <c r="T551" s="38"/>
      <c r="U551" s="39" t="s">
        <v>91</v>
      </c>
      <c r="V551" s="39" t="s">
        <v>121</v>
      </c>
      <c r="W551" s="38">
        <v>-96</v>
      </c>
      <c r="X551" s="39">
        <v>0</v>
      </c>
      <c r="Y551" s="38"/>
      <c r="Z551" s="39" t="s">
        <v>93</v>
      </c>
      <c r="AA551" s="39">
        <v>200000</v>
      </c>
      <c r="AB551" s="40">
        <v>44918</v>
      </c>
      <c r="AC551" s="39">
        <v>25.5</v>
      </c>
      <c r="AD551" s="38"/>
      <c r="AE551" s="39">
        <v>-96</v>
      </c>
      <c r="AF551" s="39" t="s">
        <v>94</v>
      </c>
      <c r="AG551" s="39" t="s">
        <v>121</v>
      </c>
      <c r="AH551" s="39">
        <v>12.69477</v>
      </c>
      <c r="AI551" s="39">
        <f t="shared" si="81"/>
        <v>-1218.6979200000001</v>
      </c>
      <c r="AJ551" s="38"/>
      <c r="AK551" s="39" t="s">
        <v>95</v>
      </c>
      <c r="AL551" s="39">
        <v>0</v>
      </c>
      <c r="AM551" s="39">
        <v>30</v>
      </c>
      <c r="AN551" s="39">
        <f t="shared" si="82"/>
        <v>0</v>
      </c>
      <c r="AO551" s="39"/>
      <c r="AP551" s="39"/>
      <c r="AQ551" s="39">
        <f t="shared" si="83"/>
        <v>0</v>
      </c>
      <c r="AR551" s="39">
        <f t="shared" si="84"/>
        <v>0</v>
      </c>
      <c r="AS551" s="38"/>
      <c r="AT551" s="39" t="s">
        <v>577</v>
      </c>
      <c r="AU551" s="40">
        <v>45082</v>
      </c>
      <c r="AV551" s="39">
        <f t="shared" si="85"/>
        <v>30</v>
      </c>
      <c r="AW551" s="39">
        <f t="shared" si="86"/>
        <v>0</v>
      </c>
      <c r="AX551" s="38"/>
      <c r="AY551" s="39" t="s">
        <v>1450</v>
      </c>
      <c r="AZ551" s="40">
        <v>45382</v>
      </c>
      <c r="BA551" s="39">
        <f t="shared" si="87"/>
        <v>30</v>
      </c>
      <c r="BB551" s="39">
        <f t="shared" si="88"/>
        <v>0</v>
      </c>
      <c r="BC551" s="39">
        <f t="shared" si="89"/>
        <v>0</v>
      </c>
      <c r="BD551" s="38"/>
      <c r="BE551" s="38" t="s">
        <v>346</v>
      </c>
      <c r="BF551" s="38" t="s">
        <v>1713</v>
      </c>
      <c r="BG551" s="39" t="s">
        <v>99</v>
      </c>
      <c r="BH551" s="38" t="s">
        <v>1003</v>
      </c>
      <c r="BI551" s="38" t="s">
        <v>100</v>
      </c>
      <c r="BJ551" s="38" t="s">
        <v>1979</v>
      </c>
    </row>
    <row r="552" spans="1:62" s="25" customFormat="1" ht="11.45" hidden="1" customHeight="1">
      <c r="A552" s="39">
        <f t="shared" si="90"/>
        <v>550</v>
      </c>
      <c r="B552" s="38" t="s">
        <v>1716</v>
      </c>
      <c r="C552" s="38" t="s">
        <v>1160</v>
      </c>
      <c r="D552" s="39" t="s">
        <v>1161</v>
      </c>
      <c r="E552" s="38" t="s">
        <v>1717</v>
      </c>
      <c r="F552" s="39" t="s">
        <v>1718</v>
      </c>
      <c r="G552" s="39" t="s">
        <v>86</v>
      </c>
      <c r="H552" s="39" t="s">
        <v>1142</v>
      </c>
      <c r="I552" s="39" t="s">
        <v>88</v>
      </c>
      <c r="J552" s="39" t="s">
        <v>89</v>
      </c>
      <c r="K552" s="39" t="s">
        <v>90</v>
      </c>
      <c r="L552" s="39" t="s">
        <v>1138</v>
      </c>
      <c r="M552" s="39" t="s">
        <v>1138</v>
      </c>
      <c r="N552" s="37">
        <v>45158</v>
      </c>
      <c r="O552" s="57">
        <v>-67</v>
      </c>
      <c r="P552" s="37"/>
      <c r="Q552" s="37"/>
      <c r="R552" s="37"/>
      <c r="S552" s="39"/>
      <c r="T552" s="38"/>
      <c r="U552" s="39" t="s">
        <v>91</v>
      </c>
      <c r="V552" s="39" t="s">
        <v>121</v>
      </c>
      <c r="W552" s="38">
        <v>-67</v>
      </c>
      <c r="X552" s="39">
        <v>0</v>
      </c>
      <c r="Y552" s="38"/>
      <c r="Z552" s="39" t="s">
        <v>93</v>
      </c>
      <c r="AA552" s="39">
        <v>200000</v>
      </c>
      <c r="AB552" s="40">
        <v>44918</v>
      </c>
      <c r="AC552" s="39">
        <v>25.5</v>
      </c>
      <c r="AD552" s="38"/>
      <c r="AE552" s="39">
        <v>-67</v>
      </c>
      <c r="AF552" s="39" t="s">
        <v>94</v>
      </c>
      <c r="AG552" s="39" t="s">
        <v>121</v>
      </c>
      <c r="AH552" s="39">
        <v>12.69477</v>
      </c>
      <c r="AI552" s="39">
        <f t="shared" si="81"/>
        <v>-850.54958999999997</v>
      </c>
      <c r="AJ552" s="38"/>
      <c r="AK552" s="39" t="s">
        <v>95</v>
      </c>
      <c r="AL552" s="39">
        <v>0</v>
      </c>
      <c r="AM552" s="39">
        <v>30</v>
      </c>
      <c r="AN552" s="39">
        <f t="shared" si="82"/>
        <v>0</v>
      </c>
      <c r="AO552" s="39"/>
      <c r="AP552" s="39"/>
      <c r="AQ552" s="39">
        <f t="shared" si="83"/>
        <v>0</v>
      </c>
      <c r="AR552" s="39">
        <f t="shared" si="84"/>
        <v>0</v>
      </c>
      <c r="AS552" s="38"/>
      <c r="AT552" s="39" t="s">
        <v>577</v>
      </c>
      <c r="AU552" s="40">
        <v>45082</v>
      </c>
      <c r="AV552" s="39">
        <f t="shared" si="85"/>
        <v>30</v>
      </c>
      <c r="AW552" s="39">
        <f t="shared" si="86"/>
        <v>0</v>
      </c>
      <c r="AX552" s="38"/>
      <c r="AY552" s="39" t="s">
        <v>1450</v>
      </c>
      <c r="AZ552" s="40">
        <v>45382</v>
      </c>
      <c r="BA552" s="39">
        <f t="shared" si="87"/>
        <v>30</v>
      </c>
      <c r="BB552" s="39">
        <f t="shared" si="88"/>
        <v>0</v>
      </c>
      <c r="BC552" s="39">
        <f t="shared" si="89"/>
        <v>0</v>
      </c>
      <c r="BD552" s="38"/>
      <c r="BE552" s="38" t="s">
        <v>349</v>
      </c>
      <c r="BF552" s="38" t="s">
        <v>1716</v>
      </c>
      <c r="BG552" s="39" t="s">
        <v>99</v>
      </c>
      <c r="BH552" s="38" t="s">
        <v>1003</v>
      </c>
      <c r="BI552" s="38" t="s">
        <v>100</v>
      </c>
      <c r="BJ552" s="38" t="s">
        <v>1979</v>
      </c>
    </row>
    <row r="553" spans="1:62" s="25" customFormat="1" ht="11.45" hidden="1" customHeight="1">
      <c r="A553" s="39">
        <f t="shared" si="90"/>
        <v>551</v>
      </c>
      <c r="B553" s="38" t="s">
        <v>1719</v>
      </c>
      <c r="C553" s="38" t="s">
        <v>1262</v>
      </c>
      <c r="D553" s="39" t="s">
        <v>1486</v>
      </c>
      <c r="E553" s="38" t="s">
        <v>1720</v>
      </c>
      <c r="F553" s="39" t="s">
        <v>1721</v>
      </c>
      <c r="G553" s="39" t="s">
        <v>86</v>
      </c>
      <c r="H553" s="39" t="s">
        <v>1142</v>
      </c>
      <c r="I553" s="39" t="s">
        <v>88</v>
      </c>
      <c r="J553" s="39" t="s">
        <v>89</v>
      </c>
      <c r="K553" s="39" t="s">
        <v>90</v>
      </c>
      <c r="L553" s="39" t="s">
        <v>1138</v>
      </c>
      <c r="M553" s="39" t="s">
        <v>1138</v>
      </c>
      <c r="N553" s="37">
        <v>45139.714189814818</v>
      </c>
      <c r="O553" s="57">
        <v>-58</v>
      </c>
      <c r="P553" s="37"/>
      <c r="Q553" s="37"/>
      <c r="R553" s="37"/>
      <c r="S553" s="39"/>
      <c r="T553" s="38"/>
      <c r="U553" s="39" t="s">
        <v>91</v>
      </c>
      <c r="V553" s="39" t="s">
        <v>121</v>
      </c>
      <c r="W553" s="38">
        <v>-58</v>
      </c>
      <c r="X553" s="39">
        <v>0</v>
      </c>
      <c r="Y553" s="38"/>
      <c r="Z553" s="39" t="s">
        <v>93</v>
      </c>
      <c r="AA553" s="39">
        <v>200000</v>
      </c>
      <c r="AB553" s="40">
        <v>44918</v>
      </c>
      <c r="AC553" s="39">
        <v>25.5</v>
      </c>
      <c r="AD553" s="38"/>
      <c r="AE553" s="39">
        <v>-58</v>
      </c>
      <c r="AF553" s="39" t="s">
        <v>94</v>
      </c>
      <c r="AG553" s="39" t="s">
        <v>121</v>
      </c>
      <c r="AH553" s="39">
        <v>12.69477</v>
      </c>
      <c r="AI553" s="39">
        <f t="shared" si="81"/>
        <v>-736.29665999999997</v>
      </c>
      <c r="AJ553" s="38"/>
      <c r="AK553" s="39" t="s">
        <v>95</v>
      </c>
      <c r="AL553" s="39">
        <v>0</v>
      </c>
      <c r="AM553" s="39">
        <v>30</v>
      </c>
      <c r="AN553" s="39">
        <f t="shared" si="82"/>
        <v>0</v>
      </c>
      <c r="AO553" s="39"/>
      <c r="AP553" s="39"/>
      <c r="AQ553" s="39">
        <f t="shared" si="83"/>
        <v>0</v>
      </c>
      <c r="AR553" s="39">
        <f t="shared" si="84"/>
        <v>0</v>
      </c>
      <c r="AS553" s="38"/>
      <c r="AT553" s="39" t="s">
        <v>577</v>
      </c>
      <c r="AU553" s="40">
        <v>45082</v>
      </c>
      <c r="AV553" s="39">
        <f t="shared" si="85"/>
        <v>30</v>
      </c>
      <c r="AW553" s="39">
        <f t="shared" si="86"/>
        <v>0</v>
      </c>
      <c r="AX553" s="38"/>
      <c r="AY553" s="39" t="s">
        <v>1450</v>
      </c>
      <c r="AZ553" s="40">
        <v>45382</v>
      </c>
      <c r="BA553" s="39">
        <f t="shared" si="87"/>
        <v>30</v>
      </c>
      <c r="BB553" s="39">
        <f t="shared" si="88"/>
        <v>0</v>
      </c>
      <c r="BC553" s="39">
        <f t="shared" si="89"/>
        <v>0</v>
      </c>
      <c r="BD553" s="38"/>
      <c r="BE553" s="38" t="s">
        <v>353</v>
      </c>
      <c r="BF553" s="38" t="s">
        <v>1719</v>
      </c>
      <c r="BG553" s="39" t="s">
        <v>99</v>
      </c>
      <c r="BH553" s="38" t="s">
        <v>1003</v>
      </c>
      <c r="BI553" s="38" t="s">
        <v>100</v>
      </c>
      <c r="BJ553" s="38" t="s">
        <v>1979</v>
      </c>
    </row>
    <row r="554" spans="1:62" s="25" customFormat="1" ht="11.45" hidden="1" customHeight="1">
      <c r="A554" s="39">
        <f t="shared" si="90"/>
        <v>552</v>
      </c>
      <c r="B554" s="38" t="s">
        <v>1722</v>
      </c>
      <c r="C554" s="38" t="s">
        <v>1723</v>
      </c>
      <c r="D554" s="39" t="s">
        <v>1724</v>
      </c>
      <c r="E554" s="38" t="s">
        <v>1725</v>
      </c>
      <c r="F554" s="39" t="s">
        <v>1726</v>
      </c>
      <c r="G554" s="39" t="s">
        <v>86</v>
      </c>
      <c r="H554" s="39" t="s">
        <v>1142</v>
      </c>
      <c r="I554" s="39" t="s">
        <v>88</v>
      </c>
      <c r="J554" s="39" t="s">
        <v>89</v>
      </c>
      <c r="K554" s="39" t="s">
        <v>90</v>
      </c>
      <c r="L554" s="39" t="s">
        <v>1138</v>
      </c>
      <c r="M554" s="39" t="s">
        <v>1138</v>
      </c>
      <c r="N554" s="37">
        <v>45144</v>
      </c>
      <c r="O554" s="57">
        <v>-162</v>
      </c>
      <c r="P554" s="37"/>
      <c r="Q554" s="37"/>
      <c r="R554" s="37"/>
      <c r="S554" s="39"/>
      <c r="T554" s="38"/>
      <c r="U554" s="39" t="s">
        <v>91</v>
      </c>
      <c r="V554" s="39" t="s">
        <v>121</v>
      </c>
      <c r="W554" s="38">
        <v>-162</v>
      </c>
      <c r="X554" s="39">
        <v>0</v>
      </c>
      <c r="Y554" s="38"/>
      <c r="Z554" s="39" t="s">
        <v>93</v>
      </c>
      <c r="AA554" s="39">
        <v>200000</v>
      </c>
      <c r="AB554" s="40">
        <v>44918</v>
      </c>
      <c r="AC554" s="39">
        <v>25.5</v>
      </c>
      <c r="AD554" s="38"/>
      <c r="AE554" s="39">
        <v>-162</v>
      </c>
      <c r="AF554" s="39" t="s">
        <v>94</v>
      </c>
      <c r="AG554" s="39" t="s">
        <v>121</v>
      </c>
      <c r="AH554" s="39">
        <v>12.69477</v>
      </c>
      <c r="AI554" s="39">
        <f t="shared" si="81"/>
        <v>-2056.5527400000001</v>
      </c>
      <c r="AJ554" s="38"/>
      <c r="AK554" s="39" t="s">
        <v>95</v>
      </c>
      <c r="AL554" s="39">
        <v>0</v>
      </c>
      <c r="AM554" s="39">
        <v>30</v>
      </c>
      <c r="AN554" s="39">
        <f t="shared" si="82"/>
        <v>0</v>
      </c>
      <c r="AO554" s="39"/>
      <c r="AP554" s="39"/>
      <c r="AQ554" s="39">
        <f t="shared" si="83"/>
        <v>0</v>
      </c>
      <c r="AR554" s="39">
        <f t="shared" si="84"/>
        <v>0</v>
      </c>
      <c r="AS554" s="38"/>
      <c r="AT554" s="39" t="s">
        <v>577</v>
      </c>
      <c r="AU554" s="40">
        <v>45082</v>
      </c>
      <c r="AV554" s="39">
        <f t="shared" si="85"/>
        <v>30</v>
      </c>
      <c r="AW554" s="39">
        <f t="shared" si="86"/>
        <v>0</v>
      </c>
      <c r="AX554" s="38"/>
      <c r="AY554" s="39" t="s">
        <v>1450</v>
      </c>
      <c r="AZ554" s="40">
        <v>45382</v>
      </c>
      <c r="BA554" s="39">
        <f t="shared" si="87"/>
        <v>30</v>
      </c>
      <c r="BB554" s="39">
        <f t="shared" si="88"/>
        <v>0</v>
      </c>
      <c r="BC554" s="39">
        <f t="shared" si="89"/>
        <v>0</v>
      </c>
      <c r="BD554" s="38"/>
      <c r="BE554" s="38" t="s">
        <v>357</v>
      </c>
      <c r="BF554" s="38" t="s">
        <v>1722</v>
      </c>
      <c r="BG554" s="39" t="s">
        <v>99</v>
      </c>
      <c r="BH554" s="38" t="s">
        <v>1003</v>
      </c>
      <c r="BI554" s="38" t="s">
        <v>100</v>
      </c>
      <c r="BJ554" s="38" t="s">
        <v>1979</v>
      </c>
    </row>
    <row r="555" spans="1:62" s="25" customFormat="1" ht="11.45" hidden="1" customHeight="1">
      <c r="A555" s="39">
        <f t="shared" si="90"/>
        <v>553</v>
      </c>
      <c r="B555" s="38" t="s">
        <v>1727</v>
      </c>
      <c r="C555" s="38" t="s">
        <v>1728</v>
      </c>
      <c r="D555" s="39" t="s">
        <v>1729</v>
      </c>
      <c r="E555" s="38" t="s">
        <v>1730</v>
      </c>
      <c r="F555" s="39" t="s">
        <v>1731</v>
      </c>
      <c r="G555" s="39" t="s">
        <v>86</v>
      </c>
      <c r="H555" s="39" t="s">
        <v>1142</v>
      </c>
      <c r="I555" s="39" t="s">
        <v>88</v>
      </c>
      <c r="J555" s="39" t="s">
        <v>89</v>
      </c>
      <c r="K555" s="39" t="s">
        <v>90</v>
      </c>
      <c r="L555" s="39" t="s">
        <v>1138</v>
      </c>
      <c r="M555" s="39" t="s">
        <v>1138</v>
      </c>
      <c r="N555" s="37">
        <v>45139</v>
      </c>
      <c r="O555" s="57">
        <v>-117</v>
      </c>
      <c r="P555" s="37"/>
      <c r="Q555" s="37"/>
      <c r="R555" s="37"/>
      <c r="S555" s="39"/>
      <c r="T555" s="38"/>
      <c r="U555" s="39" t="s">
        <v>91</v>
      </c>
      <c r="V555" s="39" t="s">
        <v>121</v>
      </c>
      <c r="W555" s="38">
        <v>-117</v>
      </c>
      <c r="X555" s="39">
        <v>0</v>
      </c>
      <c r="Y555" s="38"/>
      <c r="Z555" s="39" t="s">
        <v>93</v>
      </c>
      <c r="AA555" s="39">
        <v>200000</v>
      </c>
      <c r="AB555" s="40">
        <v>44918</v>
      </c>
      <c r="AC555" s="39">
        <v>25.5</v>
      </c>
      <c r="AD555" s="38"/>
      <c r="AE555" s="39">
        <v>-117</v>
      </c>
      <c r="AF555" s="39" t="s">
        <v>94</v>
      </c>
      <c r="AG555" s="39" t="s">
        <v>121</v>
      </c>
      <c r="AH555" s="39">
        <v>12.69477</v>
      </c>
      <c r="AI555" s="39">
        <f t="shared" si="81"/>
        <v>-1485.28809</v>
      </c>
      <c r="AJ555" s="38"/>
      <c r="AK555" s="39" t="s">
        <v>95</v>
      </c>
      <c r="AL555" s="39">
        <v>0</v>
      </c>
      <c r="AM555" s="39">
        <v>30</v>
      </c>
      <c r="AN555" s="39">
        <f t="shared" si="82"/>
        <v>0</v>
      </c>
      <c r="AO555" s="39"/>
      <c r="AP555" s="39"/>
      <c r="AQ555" s="39">
        <f t="shared" si="83"/>
        <v>0</v>
      </c>
      <c r="AR555" s="39">
        <f t="shared" si="84"/>
        <v>0</v>
      </c>
      <c r="AS555" s="38"/>
      <c r="AT555" s="39" t="s">
        <v>577</v>
      </c>
      <c r="AU555" s="40">
        <v>45082</v>
      </c>
      <c r="AV555" s="39">
        <f t="shared" si="85"/>
        <v>30</v>
      </c>
      <c r="AW555" s="39">
        <f t="shared" si="86"/>
        <v>0</v>
      </c>
      <c r="AX555" s="38"/>
      <c r="AY555" s="39" t="s">
        <v>1450</v>
      </c>
      <c r="AZ555" s="40">
        <v>45382</v>
      </c>
      <c r="BA555" s="39">
        <f t="shared" si="87"/>
        <v>30</v>
      </c>
      <c r="BB555" s="39">
        <f t="shared" si="88"/>
        <v>0</v>
      </c>
      <c r="BC555" s="39">
        <f t="shared" si="89"/>
        <v>0</v>
      </c>
      <c r="BD555" s="38"/>
      <c r="BE555" s="38" t="s">
        <v>363</v>
      </c>
      <c r="BF555" s="38" t="s">
        <v>1727</v>
      </c>
      <c r="BG555" s="39" t="s">
        <v>99</v>
      </c>
      <c r="BH555" s="38" t="s">
        <v>1003</v>
      </c>
      <c r="BI555" s="38" t="s">
        <v>100</v>
      </c>
      <c r="BJ555" s="38" t="s">
        <v>1979</v>
      </c>
    </row>
    <row r="556" spans="1:62">
      <c r="BH556" s="38"/>
      <c r="BI556" s="38"/>
    </row>
    <row r="557" spans="1:62">
      <c r="BH557" s="38"/>
      <c r="BI557" s="38"/>
    </row>
    <row r="558" spans="1:62">
      <c r="BH558" s="38"/>
      <c r="BI558" s="38"/>
    </row>
    <row r="559" spans="1:62">
      <c r="BH559" s="38"/>
      <c r="BI559" s="38"/>
    </row>
    <row r="560" spans="1:62">
      <c r="BH560" s="38"/>
      <c r="BI560" s="38"/>
    </row>
    <row r="561" spans="60:61">
      <c r="BH561" s="38"/>
      <c r="BI561" s="38"/>
    </row>
    <row r="562" spans="60:61">
      <c r="BH562" s="38"/>
      <c r="BI562" s="38"/>
    </row>
    <row r="563" spans="60:61">
      <c r="BH563" s="38"/>
      <c r="BI563" s="38"/>
    </row>
    <row r="564" spans="60:61">
      <c r="BH564" s="38"/>
      <c r="BI564" s="38"/>
    </row>
    <row r="565" spans="60:61">
      <c r="BH565" s="38"/>
      <c r="BI565" s="38"/>
    </row>
    <row r="566" spans="60:61">
      <c r="BH566" s="38"/>
      <c r="BI566" s="38"/>
    </row>
    <row r="567" spans="60:61">
      <c r="BH567" s="38"/>
      <c r="BI567" s="38"/>
    </row>
    <row r="568" spans="60:61">
      <c r="BH568" s="38"/>
      <c r="BI568" s="38"/>
    </row>
    <row r="569" spans="60:61">
      <c r="BH569" s="38"/>
      <c r="BI569" s="38"/>
    </row>
    <row r="570" spans="60:61">
      <c r="BH570" s="38"/>
      <c r="BI570" s="38"/>
    </row>
    <row r="571" spans="60:61">
      <c r="BH571" s="38"/>
      <c r="BI571" s="38"/>
    </row>
    <row r="572" spans="60:61">
      <c r="BH572" s="38"/>
      <c r="BI572" s="38"/>
    </row>
    <row r="573" spans="60:61">
      <c r="BH573" s="38"/>
      <c r="BI573" s="38"/>
    </row>
    <row r="574" spans="60:61">
      <c r="BH574" s="38"/>
      <c r="BI574" s="38"/>
    </row>
    <row r="575" spans="60:61">
      <c r="BH575" s="38"/>
      <c r="BI575" s="38"/>
    </row>
    <row r="576" spans="60:61">
      <c r="BH576" s="38"/>
      <c r="BI576" s="38"/>
    </row>
    <row r="577" spans="60:61">
      <c r="BH577" s="38"/>
      <c r="BI577" s="38"/>
    </row>
    <row r="578" spans="60:61">
      <c r="BH578" s="38"/>
      <c r="BI578" s="38"/>
    </row>
    <row r="579" spans="60:61">
      <c r="BH579" s="38"/>
      <c r="BI579" s="38"/>
    </row>
    <row r="580" spans="60:61">
      <c r="BH580" s="38"/>
      <c r="BI580" s="38"/>
    </row>
    <row r="581" spans="60:61">
      <c r="BH581" s="38"/>
      <c r="BI581" s="38"/>
    </row>
    <row r="582" spans="60:61">
      <c r="BH582" s="38"/>
      <c r="BI582" s="38"/>
    </row>
    <row r="583" spans="60:61">
      <c r="BH583" s="38"/>
      <c r="BI583" s="38"/>
    </row>
    <row r="584" spans="60:61">
      <c r="BH584" s="38"/>
      <c r="BI584" s="38"/>
    </row>
    <row r="585" spans="60:61">
      <c r="BH585" s="38"/>
      <c r="BI585" s="38"/>
    </row>
    <row r="586" spans="60:61">
      <c r="BH586" s="38"/>
      <c r="BI586" s="38"/>
    </row>
    <row r="587" spans="60:61">
      <c r="BH587" s="38"/>
      <c r="BI587" s="38"/>
    </row>
    <row r="588" spans="60:61">
      <c r="BH588" s="38"/>
      <c r="BI588" s="38"/>
    </row>
    <row r="589" spans="60:61">
      <c r="BH589" s="38"/>
      <c r="BI589" s="38"/>
    </row>
    <row r="590" spans="60:61">
      <c r="BH590" s="38"/>
      <c r="BI590" s="38"/>
    </row>
    <row r="591" spans="60:61">
      <c r="BH591" s="38"/>
      <c r="BI591" s="38"/>
    </row>
    <row r="592" spans="60:61">
      <c r="BH592" s="38"/>
      <c r="BI592" s="38"/>
    </row>
    <row r="593" spans="60:61">
      <c r="BH593" s="38"/>
      <c r="BI593" s="38"/>
    </row>
    <row r="594" spans="60:61">
      <c r="BH594" s="38"/>
      <c r="BI594" s="38"/>
    </row>
    <row r="595" spans="60:61">
      <c r="BH595" s="38"/>
      <c r="BI595" s="38"/>
    </row>
    <row r="596" spans="60:61">
      <c r="BH596" s="38"/>
      <c r="BI596" s="38"/>
    </row>
    <row r="597" spans="60:61">
      <c r="BH597" s="38"/>
      <c r="BI597" s="38"/>
    </row>
    <row r="598" spans="60:61">
      <c r="BH598" s="38"/>
      <c r="BI598" s="38"/>
    </row>
    <row r="599" spans="60:61">
      <c r="BH599" s="38"/>
      <c r="BI599" s="38"/>
    </row>
    <row r="600" spans="60:61">
      <c r="BH600" s="38"/>
      <c r="BI600" s="38"/>
    </row>
    <row r="601" spans="60:61">
      <c r="BH601" s="38"/>
      <c r="BI601" s="38"/>
    </row>
    <row r="602" spans="60:61">
      <c r="BH602" s="38"/>
      <c r="BI602" s="38"/>
    </row>
    <row r="603" spans="60:61">
      <c r="BH603" s="38"/>
      <c r="BI603" s="38"/>
    </row>
    <row r="604" spans="60:61">
      <c r="BH604" s="38"/>
      <c r="BI604" s="38"/>
    </row>
    <row r="605" spans="60:61">
      <c r="BH605" s="38"/>
      <c r="BI605" s="38"/>
    </row>
    <row r="606" spans="60:61">
      <c r="BH606" s="38"/>
      <c r="BI606" s="38"/>
    </row>
    <row r="607" spans="60:61">
      <c r="BH607" s="38"/>
      <c r="BI607" s="38"/>
    </row>
    <row r="608" spans="60:61">
      <c r="BH608" s="38"/>
      <c r="BI608" s="38"/>
    </row>
    <row r="609" spans="60:61">
      <c r="BH609" s="38"/>
      <c r="BI609" s="38"/>
    </row>
    <row r="610" spans="60:61">
      <c r="BH610" s="38"/>
      <c r="BI610" s="38"/>
    </row>
    <row r="611" spans="60:61">
      <c r="BH611" s="38"/>
      <c r="BI611" s="38"/>
    </row>
    <row r="612" spans="60:61">
      <c r="BH612" s="38"/>
      <c r="BI612" s="38"/>
    </row>
    <row r="613" spans="60:61">
      <c r="BH613" s="38"/>
      <c r="BI613" s="38"/>
    </row>
    <row r="614" spans="60:61">
      <c r="BH614" s="38"/>
      <c r="BI614" s="38"/>
    </row>
    <row r="615" spans="60:61">
      <c r="BH615" s="38"/>
      <c r="BI615" s="38"/>
    </row>
    <row r="616" spans="60:61">
      <c r="BH616" s="38"/>
      <c r="BI616" s="38"/>
    </row>
    <row r="617" spans="60:61">
      <c r="BH617" s="38"/>
      <c r="BI617" s="38"/>
    </row>
    <row r="618" spans="60:61">
      <c r="BH618" s="38"/>
      <c r="BI618" s="38"/>
    </row>
    <row r="619" spans="60:61">
      <c r="BH619" s="38"/>
      <c r="BI619" s="38"/>
    </row>
    <row r="620" spans="60:61">
      <c r="BH620" s="38"/>
      <c r="BI620" s="38"/>
    </row>
    <row r="621" spans="60:61">
      <c r="BH621" s="38"/>
      <c r="BI621" s="38"/>
    </row>
    <row r="622" spans="60:61">
      <c r="BH622" s="38"/>
      <c r="BI622" s="38"/>
    </row>
    <row r="623" spans="60:61">
      <c r="BH623" s="38"/>
      <c r="BI623" s="38"/>
    </row>
    <row r="624" spans="60:61">
      <c r="BH624" s="38"/>
      <c r="BI624" s="38"/>
    </row>
    <row r="625" spans="60:61">
      <c r="BH625" s="38"/>
      <c r="BI625" s="38"/>
    </row>
    <row r="626" spans="60:61">
      <c r="BH626" s="38"/>
      <c r="BI626" s="38"/>
    </row>
    <row r="627" spans="60:61">
      <c r="BH627" s="38"/>
      <c r="BI627" s="38"/>
    </row>
    <row r="628" spans="60:61">
      <c r="BH628" s="38"/>
      <c r="BI628" s="38"/>
    </row>
    <row r="629" spans="60:61">
      <c r="BH629" s="38"/>
      <c r="BI629" s="38"/>
    </row>
    <row r="630" spans="60:61">
      <c r="BH630" s="38"/>
      <c r="BI630" s="38"/>
    </row>
    <row r="631" spans="60:61">
      <c r="BH631" s="38"/>
      <c r="BI631" s="38"/>
    </row>
    <row r="632" spans="60:61">
      <c r="BH632" s="38"/>
      <c r="BI632" s="38"/>
    </row>
    <row r="633" spans="60:61">
      <c r="BH633" s="38"/>
      <c r="BI633" s="38"/>
    </row>
    <row r="634" spans="60:61">
      <c r="BH634" s="38"/>
      <c r="BI634" s="38"/>
    </row>
    <row r="635" spans="60:61">
      <c r="BH635" s="38"/>
      <c r="BI635" s="38"/>
    </row>
    <row r="636" spans="60:61">
      <c r="BH636" s="38"/>
      <c r="BI636" s="38"/>
    </row>
    <row r="637" spans="60:61">
      <c r="BH637" s="38"/>
      <c r="BI637" s="38"/>
    </row>
    <row r="638" spans="60:61">
      <c r="BH638" s="38"/>
      <c r="BI638" s="38"/>
    </row>
    <row r="639" spans="60:61">
      <c r="BH639" s="38"/>
      <c r="BI639" s="38"/>
    </row>
    <row r="640" spans="60:61">
      <c r="BH640" s="38"/>
      <c r="BI640" s="38"/>
    </row>
    <row r="641" spans="60:61">
      <c r="BH641" s="38"/>
      <c r="BI641" s="38"/>
    </row>
    <row r="642" spans="60:61">
      <c r="BH642" s="38"/>
      <c r="BI642" s="38"/>
    </row>
    <row r="643" spans="60:61">
      <c r="BH643" s="38"/>
      <c r="BI643" s="38"/>
    </row>
    <row r="644" spans="60:61">
      <c r="BH644" s="38"/>
      <c r="BI644" s="38"/>
    </row>
    <row r="645" spans="60:61">
      <c r="BH645" s="38"/>
      <c r="BI645" s="38"/>
    </row>
    <row r="646" spans="60:61">
      <c r="BH646" s="38"/>
      <c r="BI646" s="38"/>
    </row>
    <row r="647" spans="60:61">
      <c r="BH647" s="38"/>
      <c r="BI647" s="38"/>
    </row>
    <row r="648" spans="60:61">
      <c r="BH648" s="38"/>
      <c r="BI648" s="38"/>
    </row>
    <row r="649" spans="60:61">
      <c r="BH649" s="38"/>
      <c r="BI649" s="38"/>
    </row>
    <row r="650" spans="60:61">
      <c r="BH650" s="38"/>
      <c r="BI650" s="38"/>
    </row>
    <row r="651" spans="60:61">
      <c r="BH651" s="38"/>
      <c r="BI651" s="38"/>
    </row>
    <row r="652" spans="60:61">
      <c r="BH652" s="38"/>
      <c r="BI652" s="38"/>
    </row>
    <row r="653" spans="60:61">
      <c r="BH653" s="38"/>
      <c r="BI653" s="38"/>
    </row>
    <row r="654" spans="60:61">
      <c r="BH654" s="38"/>
      <c r="BI654" s="38"/>
    </row>
    <row r="655" spans="60:61">
      <c r="BH655" s="38"/>
      <c r="BI655" s="38"/>
    </row>
    <row r="656" spans="60:61">
      <c r="BH656" s="38"/>
      <c r="BI656" s="38"/>
    </row>
    <row r="657" spans="60:61">
      <c r="BH657" s="38"/>
      <c r="BI657" s="38"/>
    </row>
    <row r="658" spans="60:61">
      <c r="BH658" s="38"/>
      <c r="BI658" s="38"/>
    </row>
    <row r="659" spans="60:61">
      <c r="BH659" s="38"/>
      <c r="BI659" s="38"/>
    </row>
    <row r="660" spans="60:61">
      <c r="BH660" s="38"/>
      <c r="BI660" s="38"/>
    </row>
    <row r="661" spans="60:61">
      <c r="BH661" s="38"/>
      <c r="BI661" s="38"/>
    </row>
    <row r="662" spans="60:61">
      <c r="BH662" s="38"/>
      <c r="BI662" s="38"/>
    </row>
    <row r="663" spans="60:61">
      <c r="BH663" s="38"/>
      <c r="BI663" s="38"/>
    </row>
    <row r="664" spans="60:61">
      <c r="BH664" s="38"/>
      <c r="BI664" s="38"/>
    </row>
    <row r="665" spans="60:61">
      <c r="BH665" s="38"/>
      <c r="BI665" s="38"/>
    </row>
    <row r="666" spans="60:61">
      <c r="BH666" s="38"/>
      <c r="BI666" s="38"/>
    </row>
    <row r="667" spans="60:61">
      <c r="BH667" s="38"/>
      <c r="BI667" s="38"/>
    </row>
    <row r="668" spans="60:61">
      <c r="BH668" s="38"/>
      <c r="BI668" s="38"/>
    </row>
    <row r="669" spans="60:61">
      <c r="BH669" s="38"/>
      <c r="BI669" s="38"/>
    </row>
    <row r="670" spans="60:61">
      <c r="BH670" s="38"/>
      <c r="BI670" s="38"/>
    </row>
    <row r="671" spans="60:61">
      <c r="BH671" s="38"/>
      <c r="BI671" s="38"/>
    </row>
    <row r="672" spans="60:61">
      <c r="BH672" s="38"/>
      <c r="BI672" s="38"/>
    </row>
    <row r="673" spans="60:61">
      <c r="BH673" s="38"/>
      <c r="BI673" s="38"/>
    </row>
    <row r="674" spans="60:61">
      <c r="BH674" s="38"/>
      <c r="BI674" s="38"/>
    </row>
    <row r="675" spans="60:61">
      <c r="BH675" s="38"/>
      <c r="BI675" s="38"/>
    </row>
    <row r="676" spans="60:61">
      <c r="BH676" s="38"/>
      <c r="BI676" s="38"/>
    </row>
    <row r="677" spans="60:61">
      <c r="BH677" s="38"/>
      <c r="BI677" s="38"/>
    </row>
    <row r="678" spans="60:61">
      <c r="BH678" s="38"/>
      <c r="BI678" s="38"/>
    </row>
    <row r="679" spans="60:61">
      <c r="BH679" s="38"/>
      <c r="BI679" s="38"/>
    </row>
    <row r="680" spans="60:61">
      <c r="BH680" s="38"/>
      <c r="BI680" s="38"/>
    </row>
    <row r="681" spans="60:61">
      <c r="BH681" s="38"/>
      <c r="BI681" s="38"/>
    </row>
    <row r="682" spans="60:61">
      <c r="BH682" s="38"/>
      <c r="BI682" s="38"/>
    </row>
    <row r="683" spans="60:61">
      <c r="BH683" s="38"/>
      <c r="BI683" s="38"/>
    </row>
    <row r="684" spans="60:61">
      <c r="BH684" s="38"/>
      <c r="BI684" s="38"/>
    </row>
    <row r="685" spans="60:61">
      <c r="BH685" s="38"/>
      <c r="BI685" s="38"/>
    </row>
    <row r="686" spans="60:61">
      <c r="BH686" s="38"/>
      <c r="BI686" s="38"/>
    </row>
    <row r="687" spans="60:61">
      <c r="BH687" s="38"/>
      <c r="BI687" s="38"/>
    </row>
    <row r="688" spans="60:61">
      <c r="BH688" s="38"/>
      <c r="BI688" s="38"/>
    </row>
    <row r="689" spans="60:61">
      <c r="BH689" s="38"/>
      <c r="BI689" s="38"/>
    </row>
    <row r="690" spans="60:61">
      <c r="BH690" s="38"/>
      <c r="BI690" s="38"/>
    </row>
    <row r="691" spans="60:61">
      <c r="BH691" s="38"/>
      <c r="BI691" s="38"/>
    </row>
    <row r="692" spans="60:61">
      <c r="BH692" s="38"/>
      <c r="BI692" s="38"/>
    </row>
    <row r="693" spans="60:61">
      <c r="BH693" s="38"/>
      <c r="BI693" s="38"/>
    </row>
    <row r="694" spans="60:61">
      <c r="BH694" s="38"/>
      <c r="BI694" s="38"/>
    </row>
    <row r="695" spans="60:61">
      <c r="BH695" s="38"/>
      <c r="BI695" s="38"/>
    </row>
    <row r="696" spans="60:61">
      <c r="BH696" s="38"/>
      <c r="BI696" s="38"/>
    </row>
    <row r="697" spans="60:61">
      <c r="BH697" s="38"/>
      <c r="BI697" s="38"/>
    </row>
    <row r="698" spans="60:61">
      <c r="BH698" s="38"/>
      <c r="BI698" s="38"/>
    </row>
    <row r="699" spans="60:61">
      <c r="BH699" s="38"/>
      <c r="BI699" s="38"/>
    </row>
    <row r="700" spans="60:61">
      <c r="BH700" s="38"/>
      <c r="BI700" s="38"/>
    </row>
    <row r="701" spans="60:61">
      <c r="BH701" s="38"/>
      <c r="BI701" s="38"/>
    </row>
    <row r="702" spans="60:61">
      <c r="BH702" s="38"/>
      <c r="BI702" s="38"/>
    </row>
    <row r="703" spans="60:61">
      <c r="BH703" s="38"/>
      <c r="BI703" s="38"/>
    </row>
    <row r="704" spans="60:61">
      <c r="BH704" s="38"/>
      <c r="BI704" s="38"/>
    </row>
    <row r="705" spans="60:61">
      <c r="BH705" s="38"/>
      <c r="BI705" s="38"/>
    </row>
    <row r="706" spans="60:61">
      <c r="BH706" s="38"/>
      <c r="BI706" s="38"/>
    </row>
    <row r="707" spans="60:61">
      <c r="BH707" s="38"/>
      <c r="BI707" s="38"/>
    </row>
    <row r="708" spans="60:61">
      <c r="BH708" s="38"/>
      <c r="BI708" s="38"/>
    </row>
    <row r="709" spans="60:61">
      <c r="BH709" s="38"/>
      <c r="BI709" s="38"/>
    </row>
    <row r="710" spans="60:61">
      <c r="BH710" s="38"/>
      <c r="BI710" s="38"/>
    </row>
    <row r="711" spans="60:61">
      <c r="BH711" s="38"/>
      <c r="BI711" s="38"/>
    </row>
    <row r="712" spans="60:61">
      <c r="BH712" s="38"/>
      <c r="BI712" s="38"/>
    </row>
    <row r="713" spans="60:61">
      <c r="BH713" s="38"/>
      <c r="BI713" s="38"/>
    </row>
    <row r="714" spans="60:61">
      <c r="BH714" s="38"/>
      <c r="BI714" s="38"/>
    </row>
    <row r="715" spans="60:61">
      <c r="BH715" s="38"/>
      <c r="BI715" s="38"/>
    </row>
    <row r="716" spans="60:61">
      <c r="BH716" s="38"/>
      <c r="BI716" s="38"/>
    </row>
    <row r="717" spans="60:61">
      <c r="BH717" s="38"/>
      <c r="BI717" s="38"/>
    </row>
    <row r="718" spans="60:61">
      <c r="BH718" s="38"/>
      <c r="BI718" s="38"/>
    </row>
    <row r="719" spans="60:61">
      <c r="BH719" s="38"/>
      <c r="BI719" s="38"/>
    </row>
    <row r="720" spans="60:61">
      <c r="BH720" s="38"/>
      <c r="BI720" s="38"/>
    </row>
    <row r="721" spans="60:61">
      <c r="BH721" s="38"/>
      <c r="BI721" s="38"/>
    </row>
    <row r="722" spans="60:61">
      <c r="BH722" s="38"/>
      <c r="BI722" s="38"/>
    </row>
    <row r="723" spans="60:61">
      <c r="BH723" s="38"/>
      <c r="BI723" s="38"/>
    </row>
    <row r="724" spans="60:61">
      <c r="BH724" s="38"/>
      <c r="BI724" s="38"/>
    </row>
    <row r="725" spans="60:61">
      <c r="BH725" s="38"/>
      <c r="BI725" s="38"/>
    </row>
    <row r="726" spans="60:61">
      <c r="BH726" s="38"/>
      <c r="BI726" s="38"/>
    </row>
    <row r="727" spans="60:61">
      <c r="BH727" s="38"/>
      <c r="BI727" s="38"/>
    </row>
    <row r="728" spans="60:61">
      <c r="BH728" s="38"/>
      <c r="BI728" s="38"/>
    </row>
    <row r="729" spans="60:61">
      <c r="BH729" s="38"/>
      <c r="BI729" s="38"/>
    </row>
    <row r="730" spans="60:61">
      <c r="BH730" s="38"/>
      <c r="BI730" s="38"/>
    </row>
    <row r="731" spans="60:61">
      <c r="BH731" s="38"/>
      <c r="BI731" s="38"/>
    </row>
    <row r="732" spans="60:61">
      <c r="BH732" s="38"/>
      <c r="BI732" s="38"/>
    </row>
    <row r="733" spans="60:61">
      <c r="BH733" s="38"/>
      <c r="BI733" s="38"/>
    </row>
    <row r="734" spans="60:61">
      <c r="BH734" s="38"/>
      <c r="BI734" s="38"/>
    </row>
    <row r="735" spans="60:61">
      <c r="BH735" s="38"/>
      <c r="BI735" s="38"/>
    </row>
    <row r="736" spans="60:61">
      <c r="BH736" s="38"/>
      <c r="BI736" s="38"/>
    </row>
    <row r="737" spans="60:61">
      <c r="BH737" s="38"/>
      <c r="BI737" s="38"/>
    </row>
    <row r="738" spans="60:61">
      <c r="BH738" s="38"/>
      <c r="BI738" s="38"/>
    </row>
    <row r="739" spans="60:61">
      <c r="BH739" s="38"/>
      <c r="BI739" s="38"/>
    </row>
    <row r="740" spans="60:61">
      <c r="BH740" s="38"/>
      <c r="BI740" s="38"/>
    </row>
    <row r="741" spans="60:61">
      <c r="BH741" s="38"/>
      <c r="BI741" s="38"/>
    </row>
    <row r="742" spans="60:61">
      <c r="BH742" s="38"/>
      <c r="BI742" s="38"/>
    </row>
    <row r="743" spans="60:61">
      <c r="BH743" s="38"/>
      <c r="BI743" s="38"/>
    </row>
    <row r="744" spans="60:61">
      <c r="BH744" s="38"/>
      <c r="BI744" s="38"/>
    </row>
    <row r="745" spans="60:61">
      <c r="BH745" s="38"/>
      <c r="BI745" s="38"/>
    </row>
    <row r="746" spans="60:61">
      <c r="BH746" s="38"/>
      <c r="BI746" s="38"/>
    </row>
    <row r="747" spans="60:61">
      <c r="BH747" s="38"/>
      <c r="BI747" s="38"/>
    </row>
    <row r="748" spans="60:61">
      <c r="BH748" s="38"/>
      <c r="BI748" s="38"/>
    </row>
    <row r="749" spans="60:61">
      <c r="BH749" s="38"/>
      <c r="BI749" s="38"/>
    </row>
    <row r="750" spans="60:61">
      <c r="BH750" s="38"/>
      <c r="BI750" s="38"/>
    </row>
    <row r="751" spans="60:61">
      <c r="BH751" s="38"/>
      <c r="BI751" s="38"/>
    </row>
    <row r="752" spans="60:61">
      <c r="BH752" s="38"/>
      <c r="BI752" s="38"/>
    </row>
    <row r="753" spans="60:61">
      <c r="BH753" s="38"/>
      <c r="BI753" s="38"/>
    </row>
    <row r="754" spans="60:61">
      <c r="BH754" s="38"/>
      <c r="BI754" s="38"/>
    </row>
    <row r="755" spans="60:61">
      <c r="BH755" s="38"/>
      <c r="BI755" s="38"/>
    </row>
    <row r="756" spans="60:61">
      <c r="BH756" s="38"/>
      <c r="BI756" s="38"/>
    </row>
    <row r="757" spans="60:61">
      <c r="BH757" s="38"/>
      <c r="BI757" s="38"/>
    </row>
    <row r="758" spans="60:61">
      <c r="BH758" s="38"/>
      <c r="BI758" s="38"/>
    </row>
    <row r="759" spans="60:61">
      <c r="BH759" s="38"/>
      <c r="BI759" s="38"/>
    </row>
    <row r="760" spans="60:61">
      <c r="BH760" s="38"/>
      <c r="BI760" s="38"/>
    </row>
    <row r="761" spans="60:61">
      <c r="BH761" s="38"/>
      <c r="BI761" s="38"/>
    </row>
    <row r="762" spans="60:61">
      <c r="BH762" s="38"/>
      <c r="BI762" s="38"/>
    </row>
    <row r="763" spans="60:61">
      <c r="BH763" s="38"/>
      <c r="BI763" s="38"/>
    </row>
    <row r="764" spans="60:61">
      <c r="BH764" s="38"/>
      <c r="BI764" s="38"/>
    </row>
    <row r="765" spans="60:61">
      <c r="BH765" s="38"/>
      <c r="BI765" s="38"/>
    </row>
    <row r="766" spans="60:61">
      <c r="BH766" s="38"/>
      <c r="BI766" s="38"/>
    </row>
    <row r="767" spans="60:61">
      <c r="BH767" s="38"/>
      <c r="BI767" s="38"/>
    </row>
    <row r="768" spans="60:61">
      <c r="BH768" s="38"/>
      <c r="BI768" s="38"/>
    </row>
    <row r="769" spans="60:61">
      <c r="BH769" s="38"/>
      <c r="BI769" s="38"/>
    </row>
    <row r="770" spans="60:61">
      <c r="BH770" s="38"/>
      <c r="BI770" s="38"/>
    </row>
    <row r="771" spans="60:61">
      <c r="BH771" s="38"/>
      <c r="BI771" s="38"/>
    </row>
    <row r="772" spans="60:61">
      <c r="BH772" s="38"/>
      <c r="BI772" s="38"/>
    </row>
    <row r="773" spans="60:61">
      <c r="BH773" s="38"/>
      <c r="BI773" s="38"/>
    </row>
    <row r="774" spans="60:61">
      <c r="BH774" s="38"/>
      <c r="BI774" s="38"/>
    </row>
    <row r="775" spans="60:61">
      <c r="BH775" s="38"/>
      <c r="BI775" s="38"/>
    </row>
    <row r="776" spans="60:61">
      <c r="BH776" s="38"/>
      <c r="BI776" s="38"/>
    </row>
    <row r="777" spans="60:61">
      <c r="BH777" s="38"/>
      <c r="BI777" s="38"/>
    </row>
    <row r="778" spans="60:61">
      <c r="BH778" s="38"/>
      <c r="BI778" s="38"/>
    </row>
    <row r="779" spans="60:61">
      <c r="BH779" s="38"/>
      <c r="BI779" s="38"/>
    </row>
    <row r="780" spans="60:61">
      <c r="BH780" s="38"/>
      <c r="BI780" s="38"/>
    </row>
    <row r="781" spans="60:61">
      <c r="BH781" s="38"/>
      <c r="BI781" s="38"/>
    </row>
    <row r="782" spans="60:61">
      <c r="BH782" s="38"/>
      <c r="BI782" s="38"/>
    </row>
    <row r="783" spans="60:61">
      <c r="BH783" s="38"/>
      <c r="BI783" s="38"/>
    </row>
    <row r="784" spans="60:61">
      <c r="BH784" s="38"/>
      <c r="BI784" s="38"/>
    </row>
    <row r="785" spans="60:61">
      <c r="BH785" s="38"/>
      <c r="BI785" s="38"/>
    </row>
    <row r="786" spans="60:61">
      <c r="BH786" s="38"/>
      <c r="BI786" s="38"/>
    </row>
    <row r="787" spans="60:61">
      <c r="BH787" s="38"/>
      <c r="BI787" s="38"/>
    </row>
    <row r="788" spans="60:61">
      <c r="BH788" s="38"/>
      <c r="BI788" s="38"/>
    </row>
    <row r="789" spans="60:61">
      <c r="BH789" s="38"/>
      <c r="BI789" s="38"/>
    </row>
    <row r="790" spans="60:61">
      <c r="BH790" s="38"/>
      <c r="BI790" s="38"/>
    </row>
    <row r="791" spans="60:61">
      <c r="BH791" s="38"/>
      <c r="BI791" s="38"/>
    </row>
    <row r="792" spans="60:61">
      <c r="BH792" s="38"/>
      <c r="BI792" s="38"/>
    </row>
    <row r="793" spans="60:61">
      <c r="BH793" s="38"/>
      <c r="BI793" s="38"/>
    </row>
    <row r="794" spans="60:61">
      <c r="BH794" s="38"/>
      <c r="BI794" s="38"/>
    </row>
    <row r="795" spans="60:61">
      <c r="BH795" s="38"/>
      <c r="BI795" s="38"/>
    </row>
    <row r="796" spans="60:61">
      <c r="BH796" s="38"/>
      <c r="BI796" s="38"/>
    </row>
    <row r="797" spans="60:61">
      <c r="BH797" s="38"/>
      <c r="BI797" s="38"/>
    </row>
    <row r="798" spans="60:61">
      <c r="BH798" s="38"/>
      <c r="BI798" s="38"/>
    </row>
    <row r="799" spans="60:61">
      <c r="BH799" s="38"/>
      <c r="BI799" s="38"/>
    </row>
    <row r="800" spans="60:61">
      <c r="BH800" s="38"/>
      <c r="BI800" s="38"/>
    </row>
    <row r="801" spans="60:61">
      <c r="BH801" s="38"/>
      <c r="BI801" s="38"/>
    </row>
    <row r="802" spans="60:61">
      <c r="BH802" s="38"/>
      <c r="BI802" s="38"/>
    </row>
    <row r="803" spans="60:61">
      <c r="BH803" s="38"/>
      <c r="BI803" s="38"/>
    </row>
    <row r="804" spans="60:61">
      <c r="BH804" s="38"/>
      <c r="BI804" s="38"/>
    </row>
    <row r="805" spans="60:61">
      <c r="BH805" s="38"/>
      <c r="BI805" s="38"/>
    </row>
    <row r="806" spans="60:61">
      <c r="BH806" s="38"/>
      <c r="BI806" s="38"/>
    </row>
    <row r="807" spans="60:61">
      <c r="BH807" s="38"/>
      <c r="BI807" s="38"/>
    </row>
    <row r="808" spans="60:61">
      <c r="BH808" s="38"/>
      <c r="BI808" s="38"/>
    </row>
    <row r="809" spans="60:61">
      <c r="BH809" s="38"/>
      <c r="BI809" s="38"/>
    </row>
    <row r="810" spans="60:61">
      <c r="BH810" s="38"/>
      <c r="BI810" s="38"/>
    </row>
    <row r="811" spans="60:61">
      <c r="BH811" s="38"/>
      <c r="BI811" s="38"/>
    </row>
    <row r="812" spans="60:61">
      <c r="BH812" s="38"/>
      <c r="BI812" s="38"/>
    </row>
    <row r="813" spans="60:61">
      <c r="BH813" s="38"/>
      <c r="BI813" s="38"/>
    </row>
    <row r="814" spans="60:61">
      <c r="BH814" s="38"/>
      <c r="BI814" s="38"/>
    </row>
    <row r="815" spans="60:61">
      <c r="BH815" s="38"/>
      <c r="BI815" s="38"/>
    </row>
    <row r="816" spans="60:61">
      <c r="BH816" s="38"/>
      <c r="BI816" s="38"/>
    </row>
    <row r="817" spans="60:61">
      <c r="BH817" s="38"/>
      <c r="BI817" s="38"/>
    </row>
    <row r="818" spans="60:61">
      <c r="BH818" s="38"/>
      <c r="BI818" s="38"/>
    </row>
    <row r="819" spans="60:61">
      <c r="BH819" s="38"/>
      <c r="BI819" s="38"/>
    </row>
    <row r="820" spans="60:61">
      <c r="BH820" s="38"/>
      <c r="BI820" s="38"/>
    </row>
    <row r="821" spans="60:61">
      <c r="BH821" s="38"/>
      <c r="BI821" s="38"/>
    </row>
    <row r="822" spans="60:61">
      <c r="BH822" s="38"/>
      <c r="BI822" s="38"/>
    </row>
    <row r="823" spans="60:61">
      <c r="BH823" s="38"/>
      <c r="BI823" s="38"/>
    </row>
    <row r="824" spans="60:61">
      <c r="BH824" s="38"/>
      <c r="BI824" s="38"/>
    </row>
    <row r="825" spans="60:61">
      <c r="BH825" s="38"/>
      <c r="BI825" s="38"/>
    </row>
    <row r="826" spans="60:61">
      <c r="BH826" s="38"/>
      <c r="BI826" s="38"/>
    </row>
    <row r="827" spans="60:61">
      <c r="BH827" s="38"/>
      <c r="BI827" s="38"/>
    </row>
    <row r="828" spans="60:61">
      <c r="BH828" s="38"/>
      <c r="BI828" s="38"/>
    </row>
    <row r="829" spans="60:61">
      <c r="BH829" s="38"/>
      <c r="BI829" s="38"/>
    </row>
    <row r="830" spans="60:61">
      <c r="BH830" s="38"/>
      <c r="BI830" s="38"/>
    </row>
    <row r="831" spans="60:61">
      <c r="BH831" s="38"/>
      <c r="BI831" s="38"/>
    </row>
    <row r="832" spans="60:61">
      <c r="BH832" s="38"/>
      <c r="BI832" s="38"/>
    </row>
  </sheetData>
  <autoFilter ref="A2:BK555" xr:uid="{00000000-0001-0000-0300-000000000000}">
    <filterColumn colId="15">
      <customFilters>
        <customFilter operator="notEqual" val=" "/>
      </customFilters>
    </filterColumn>
    <filterColumn colId="36">
      <filters>
        <filter val="Tirumala Enterprises"/>
      </filters>
    </filterColumn>
  </autoFilter>
  <conditionalFormatting sqref="C531">
    <cfRule type="duplicateValues" dxfId="69" priority="31"/>
    <cfRule type="duplicateValues" dxfId="68" priority="32"/>
  </conditionalFormatting>
  <conditionalFormatting sqref="C532">
    <cfRule type="duplicateValues" dxfId="67" priority="27"/>
    <cfRule type="duplicateValues" dxfId="66" priority="28"/>
  </conditionalFormatting>
  <conditionalFormatting sqref="C533">
    <cfRule type="duplicateValues" dxfId="65" priority="23"/>
    <cfRule type="duplicateValues" dxfId="64" priority="24"/>
  </conditionalFormatting>
  <conditionalFormatting sqref="C537">
    <cfRule type="duplicateValues" dxfId="63" priority="17"/>
    <cfRule type="duplicateValues" dxfId="62" priority="18"/>
  </conditionalFormatting>
  <conditionalFormatting sqref="C538">
    <cfRule type="duplicateValues" dxfId="61" priority="11"/>
    <cfRule type="duplicateValues" dxfId="60" priority="12"/>
  </conditionalFormatting>
  <conditionalFormatting sqref="C539">
    <cfRule type="duplicateValues" dxfId="59" priority="7"/>
    <cfRule type="duplicateValues" dxfId="58" priority="8"/>
  </conditionalFormatting>
  <conditionalFormatting sqref="C541:C555">
    <cfRule type="duplicateValues" dxfId="57" priority="3"/>
    <cfRule type="duplicateValues" dxfId="56" priority="4"/>
  </conditionalFormatting>
  <conditionalFormatting sqref="E531">
    <cfRule type="duplicateValues" dxfId="55" priority="29"/>
    <cfRule type="duplicateValues" dxfId="54" priority="30"/>
  </conditionalFormatting>
  <conditionalFormatting sqref="E532">
    <cfRule type="duplicateValues" dxfId="53" priority="25"/>
    <cfRule type="duplicateValues" dxfId="52" priority="26"/>
  </conditionalFormatting>
  <conditionalFormatting sqref="E533">
    <cfRule type="duplicateValues" dxfId="51" priority="21"/>
    <cfRule type="duplicateValues" dxfId="50" priority="22"/>
  </conditionalFormatting>
  <conditionalFormatting sqref="E534:E536">
    <cfRule type="duplicateValues" dxfId="49" priority="19"/>
    <cfRule type="duplicateValues" dxfId="48" priority="20"/>
  </conditionalFormatting>
  <conditionalFormatting sqref="E537">
    <cfRule type="duplicateValues" dxfId="47" priority="15"/>
    <cfRule type="duplicateValues" dxfId="46" priority="16"/>
  </conditionalFormatting>
  <conditionalFormatting sqref="E538">
    <cfRule type="duplicateValues" dxfId="45" priority="9"/>
    <cfRule type="duplicateValues" dxfId="44" priority="10"/>
  </conditionalFormatting>
  <conditionalFormatting sqref="E539">
    <cfRule type="duplicateValues" dxfId="43" priority="5"/>
    <cfRule type="duplicateValues" dxfId="42" priority="6"/>
  </conditionalFormatting>
  <conditionalFormatting sqref="E540:E555">
    <cfRule type="duplicateValues" dxfId="41" priority="1"/>
    <cfRule type="duplicateValues" dxfId="40" priority="2"/>
  </conditionalFormatting>
  <dataValidations count="3">
    <dataValidation type="list" allowBlank="1" showInputMessage="1" showErrorMessage="1" sqref="U3:U212" xr:uid="{00000000-0002-0000-0300-000000000000}">
      <formula1>"Fresh, Renewal"</formula1>
    </dataValidation>
    <dataValidation type="list" allowBlank="1" showInputMessage="1" showErrorMessage="1" sqref="AF3:AF114 AF213:AF533 AF549:AF555" xr:uid="{00000000-0002-0000-0300-000001000000}">
      <formula1>"ADSS, UA, A"</formula1>
    </dataValidation>
    <dataValidation type="list" allowBlank="1" showInputMessage="1" showErrorMessage="1" sqref="V213:V384 V437:V541 V549:V555" xr:uid="{00000000-0002-0000-0300-000002000000}">
      <formula1>"6F,12F,24F,48F"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C1134"/>
  <sheetViews>
    <sheetView zoomScaleNormal="100" workbookViewId="0">
      <pane ySplit="2" topLeftCell="A1113" activePane="bottomLeft" state="frozen"/>
      <selection pane="bottomLeft" activeCell="B3" sqref="B3:BC1134"/>
      <selection activeCell="D110" sqref="D110"/>
    </sheetView>
  </sheetViews>
  <sheetFormatPr defaultRowHeight="15"/>
  <cols>
    <col min="1" max="1" width="8.7109375" style="10" customWidth="1"/>
    <col min="2" max="2" width="14.5703125" customWidth="1"/>
    <col min="3" max="3" width="19.140625" bestFit="1" customWidth="1"/>
    <col min="4" max="4" width="34.140625" customWidth="1"/>
    <col min="5" max="5" width="13.5703125" bestFit="1" customWidth="1"/>
    <col min="6" max="6" width="17.140625" style="12" bestFit="1" customWidth="1"/>
    <col min="7" max="7" width="8.5703125" bestFit="1" customWidth="1"/>
    <col min="8" max="8" width="17.42578125" bestFit="1" customWidth="1"/>
    <col min="9" max="9" width="10.85546875" bestFit="1" customWidth="1"/>
    <col min="10" max="10" width="13.5703125" bestFit="1" customWidth="1"/>
    <col min="11" max="11" width="13.5703125" style="34" customWidth="1"/>
    <col min="12" max="12" width="10.42578125" style="9" bestFit="1" customWidth="1"/>
    <col min="13" max="13" width="15.5703125" style="9" bestFit="1" customWidth="1"/>
    <col min="14" max="14" width="12" style="9" customWidth="1"/>
    <col min="16" max="16" width="10" customWidth="1"/>
    <col min="17" max="17" width="13.28515625" customWidth="1"/>
    <col min="19" max="19" width="15" customWidth="1"/>
    <col min="20" max="20" width="13.42578125" hidden="1" customWidth="1"/>
    <col min="21" max="21" width="16.42578125" hidden="1" customWidth="1"/>
    <col min="22" max="22" width="2.5703125" hidden="1" customWidth="1"/>
    <col min="23" max="23" width="14.42578125" hidden="1" customWidth="1"/>
    <col min="24" max="26" width="13" hidden="1" customWidth="1"/>
    <col min="27" max="27" width="1.7109375" hidden="1" customWidth="1"/>
    <col min="28" max="28" width="14.5703125" hidden="1" customWidth="1"/>
    <col min="29" max="29" width="9.42578125" hidden="1" customWidth="1"/>
    <col min="30" max="30" width="13" hidden="1" customWidth="1"/>
    <col min="31" max="31" width="11.7109375" hidden="1" customWidth="1"/>
    <col min="32" max="32" width="13" hidden="1" customWidth="1"/>
    <col min="33" max="33" width="1.5703125" hidden="1" customWidth="1"/>
    <col min="34" max="34" width="12.85546875" hidden="1" customWidth="1"/>
    <col min="35" max="35" width="16.42578125" hidden="1" customWidth="1"/>
    <col min="36" max="41" width="13" hidden="1" customWidth="1"/>
    <col min="42" max="42" width="1.42578125" hidden="1" customWidth="1"/>
    <col min="43" max="46" width="13" hidden="1" customWidth="1"/>
    <col min="47" max="47" width="1.5703125" hidden="1" customWidth="1"/>
    <col min="48" max="52" width="13" hidden="1" customWidth="1"/>
    <col min="53" max="53" width="1.28515625" customWidth="1"/>
  </cols>
  <sheetData>
    <row r="1" spans="1:55">
      <c r="E1">
        <f>MATCH(E2,'Route-Details'!$B$2:$X$2,0)</f>
        <v>6</v>
      </c>
      <c r="F1" s="12">
        <f>MATCH(F2,'Route-Details'!$B$2:$X$2,0)</f>
        <v>7</v>
      </c>
      <c r="G1">
        <f>MATCH(G2,'Route-Details'!$B$2:$X$2,0)</f>
        <v>8</v>
      </c>
      <c r="H1">
        <f>MATCH(H2,'Route-Details'!$B$2:$X$2,0)</f>
        <v>9</v>
      </c>
      <c r="I1">
        <f>MATCH(I2,'Route-Details'!$B$2:$X$2,0)</f>
        <v>11</v>
      </c>
      <c r="J1">
        <f>MATCH(J2,'Route-Details'!$B$2:$X$2,0)</f>
        <v>12</v>
      </c>
      <c r="S1">
        <f>SUBTOTAL(9,S3:S1048576)</f>
        <v>0</v>
      </c>
    </row>
    <row r="2" spans="1:55" s="11" customFormat="1" ht="33.950000000000003" customHeight="1">
      <c r="A2" s="17" t="s">
        <v>0</v>
      </c>
      <c r="B2" s="42" t="s">
        <v>30</v>
      </c>
      <c r="C2" s="17" t="s">
        <v>2035</v>
      </c>
      <c r="D2" s="17" t="s">
        <v>2036</v>
      </c>
      <c r="E2" s="18" t="s">
        <v>32</v>
      </c>
      <c r="F2" s="18" t="s">
        <v>33</v>
      </c>
      <c r="G2" s="18" t="s">
        <v>34</v>
      </c>
      <c r="H2" s="18" t="s">
        <v>35</v>
      </c>
      <c r="I2" s="18" t="s">
        <v>37</v>
      </c>
      <c r="J2" s="18" t="s">
        <v>38</v>
      </c>
      <c r="K2" s="56" t="s">
        <v>39</v>
      </c>
      <c r="L2" s="22" t="s">
        <v>41</v>
      </c>
      <c r="M2" s="22" t="s">
        <v>42</v>
      </c>
      <c r="N2" s="22" t="s">
        <v>43</v>
      </c>
      <c r="O2" s="17" t="s">
        <v>44</v>
      </c>
      <c r="P2" s="17" t="s">
        <v>45</v>
      </c>
      <c r="Q2" s="17" t="s">
        <v>2037</v>
      </c>
      <c r="R2" s="17" t="s">
        <v>47</v>
      </c>
      <c r="S2" s="56" t="s">
        <v>40</v>
      </c>
      <c r="T2" s="17" t="s">
        <v>48</v>
      </c>
      <c r="U2" s="17" t="s">
        <v>49</v>
      </c>
      <c r="V2" s="17"/>
      <c r="W2" s="17" t="s">
        <v>50</v>
      </c>
      <c r="X2" s="17" t="s">
        <v>51</v>
      </c>
      <c r="Y2" s="17" t="s">
        <v>52</v>
      </c>
      <c r="Z2" s="17" t="s">
        <v>53</v>
      </c>
      <c r="AA2" s="17"/>
      <c r="AB2" s="17" t="s">
        <v>54</v>
      </c>
      <c r="AC2" s="17" t="s">
        <v>55</v>
      </c>
      <c r="AD2" s="17" t="s">
        <v>47</v>
      </c>
      <c r="AE2" s="17" t="s">
        <v>56</v>
      </c>
      <c r="AF2" s="18" t="s">
        <v>57</v>
      </c>
      <c r="AG2" s="17"/>
      <c r="AH2" s="17" t="s">
        <v>58</v>
      </c>
      <c r="AI2" s="17" t="s">
        <v>59</v>
      </c>
      <c r="AJ2" s="17" t="s">
        <v>60</v>
      </c>
      <c r="AK2" s="18" t="s">
        <v>61</v>
      </c>
      <c r="AL2" s="17" t="s">
        <v>62</v>
      </c>
      <c r="AM2" s="17" t="s">
        <v>63</v>
      </c>
      <c r="AN2" s="18" t="s">
        <v>64</v>
      </c>
      <c r="AO2" s="18" t="s">
        <v>65</v>
      </c>
      <c r="AP2" s="17"/>
      <c r="AQ2" s="17" t="s">
        <v>66</v>
      </c>
      <c r="AR2" s="17" t="s">
        <v>67</v>
      </c>
      <c r="AS2" s="17" t="s">
        <v>68</v>
      </c>
      <c r="AT2" s="17" t="s">
        <v>69</v>
      </c>
      <c r="AU2" s="17"/>
      <c r="AV2" s="17" t="s">
        <v>70</v>
      </c>
      <c r="AW2" s="17" t="s">
        <v>71</v>
      </c>
      <c r="AX2" s="17" t="s">
        <v>72</v>
      </c>
      <c r="AY2" s="17" t="s">
        <v>73</v>
      </c>
      <c r="AZ2" s="18" t="s">
        <v>74</v>
      </c>
      <c r="BB2" s="43" t="s">
        <v>75</v>
      </c>
      <c r="BC2" s="44" t="s">
        <v>2038</v>
      </c>
    </row>
    <row r="3" spans="1:55" s="71" customFormat="1" ht="12" customHeight="1">
      <c r="A3" s="57">
        <v>1</v>
      </c>
      <c r="B3" s="57" t="s">
        <v>196</v>
      </c>
      <c r="C3" s="57" t="s">
        <v>197</v>
      </c>
      <c r="D3" s="57" t="s">
        <v>193</v>
      </c>
      <c r="E3" s="69" t="str">
        <f>_xlfn.IFNA(VLOOKUP($D3,'Route-Details'!$B$2:$X$1048576,'Node Details'!E$1,0),"")</f>
        <v>Airtel</v>
      </c>
      <c r="F3" s="69" t="str">
        <f>_xlfn.IFNA(VLOOKUP($D3,'Route-Details'!$B$2:$X$1048576,'Node Details'!F$1,0),"")</f>
        <v>Narayan Peth 2</v>
      </c>
      <c r="G3" s="69" t="str">
        <f>_xlfn.IFNA(VLOOKUP($D3,'Route-Details'!$B$2:$X$1048576,'Node Details'!G$1,0),"")</f>
        <v>Pune</v>
      </c>
      <c r="H3" s="69" t="str">
        <f>_xlfn.IFNA(VLOOKUP($D3,'Route-Details'!$B$2:$X$1048576,'Node Details'!H$1,0),"")</f>
        <v>M&amp;G</v>
      </c>
      <c r="I3" s="69" t="str">
        <f>_xlfn.IFNA(VLOOKUP($D3,'Route-Details'!$B$2:$X$1048576,'Node Details'!I$1,0),"")</f>
        <v>1WB</v>
      </c>
      <c r="J3" s="69" t="str">
        <f>_xlfn.IFNA(VLOOKUP($D3,'Route-Details'!$B$2:$X$1048576,'Node Details'!J$1,0),"")</f>
        <v>1WB</v>
      </c>
      <c r="K3" s="70">
        <v>45046</v>
      </c>
      <c r="L3" s="59">
        <v>45107</v>
      </c>
      <c r="M3" s="59">
        <v>45112</v>
      </c>
      <c r="N3" s="59">
        <v>45107</v>
      </c>
      <c r="O3" s="57"/>
      <c r="P3" s="57"/>
      <c r="Q3" s="57" t="s">
        <v>2039</v>
      </c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B3" s="71" t="s">
        <v>202</v>
      </c>
      <c r="BC3" s="71" t="s">
        <v>101</v>
      </c>
    </row>
    <row r="4" spans="1:55" s="71" customFormat="1" ht="12" customHeight="1">
      <c r="A4" s="57">
        <f t="shared" ref="A4:A67" si="0">A3+1</f>
        <v>2</v>
      </c>
      <c r="B4" s="57" t="s">
        <v>2040</v>
      </c>
      <c r="C4" s="57" t="s">
        <v>2041</v>
      </c>
      <c r="D4" s="57" t="s">
        <v>211</v>
      </c>
      <c r="E4" s="69" t="str">
        <f>_xlfn.IFNA(VLOOKUP($D4,'Route-Details'!$B$2:$X$1048576,'Node Details'!E$1,0),"")</f>
        <v>Airtel</v>
      </c>
      <c r="F4" s="69" t="str">
        <f>_xlfn.IFNA(VLOOKUP($D4,'Route-Details'!$B$2:$X$1048576,'Node Details'!F$1,0),"")</f>
        <v>Narayan Peth 2</v>
      </c>
      <c r="G4" s="69" t="str">
        <f>_xlfn.IFNA(VLOOKUP($D4,'Route-Details'!$B$2:$X$1048576,'Node Details'!G$1,0),"")</f>
        <v>Pune</v>
      </c>
      <c r="H4" s="69" t="str">
        <f>_xlfn.IFNA(VLOOKUP($D4,'Route-Details'!$B$2:$X$1048576,'Node Details'!H$1,0),"")</f>
        <v>M&amp;G</v>
      </c>
      <c r="I4" s="69" t="str">
        <f>_xlfn.IFNA(VLOOKUP($D4,'Route-Details'!$B$2:$X$1048576,'Node Details'!I$1,0),"")</f>
        <v>1WB</v>
      </c>
      <c r="J4" s="69" t="str">
        <f>_xlfn.IFNA(VLOOKUP($D4,'Route-Details'!$B$2:$X$1048576,'Node Details'!J$1,0),"")</f>
        <v>1WB</v>
      </c>
      <c r="K4" s="70">
        <v>45046</v>
      </c>
      <c r="L4" s="59">
        <v>45107</v>
      </c>
      <c r="M4" s="59">
        <v>45112</v>
      </c>
      <c r="N4" s="59">
        <v>45107</v>
      </c>
      <c r="O4" s="57"/>
      <c r="P4" s="57"/>
      <c r="Q4" s="57" t="s">
        <v>2039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B4" s="71" t="s">
        <v>213</v>
      </c>
      <c r="BC4" s="71" t="s">
        <v>101</v>
      </c>
    </row>
    <row r="5" spans="1:55" s="71" customFormat="1" ht="12" customHeight="1">
      <c r="A5" s="57">
        <f t="shared" si="0"/>
        <v>3</v>
      </c>
      <c r="B5" s="57" t="s">
        <v>2042</v>
      </c>
      <c r="C5" s="57" t="s">
        <v>2043</v>
      </c>
      <c r="D5" s="57" t="s">
        <v>211</v>
      </c>
      <c r="E5" s="69" t="str">
        <f>_xlfn.IFNA(VLOOKUP($D5,'Route-Details'!$B$2:$X$1048576,'Node Details'!E$1,0),"")</f>
        <v>Airtel</v>
      </c>
      <c r="F5" s="69" t="str">
        <f>_xlfn.IFNA(VLOOKUP($D5,'Route-Details'!$B$2:$X$1048576,'Node Details'!F$1,0),"")</f>
        <v>Narayan Peth 2</v>
      </c>
      <c r="G5" s="69" t="str">
        <f>_xlfn.IFNA(VLOOKUP($D5,'Route-Details'!$B$2:$X$1048576,'Node Details'!G$1,0),"")</f>
        <v>Pune</v>
      </c>
      <c r="H5" s="69" t="str">
        <f>_xlfn.IFNA(VLOOKUP($D5,'Route-Details'!$B$2:$X$1048576,'Node Details'!H$1,0),"")</f>
        <v>M&amp;G</v>
      </c>
      <c r="I5" s="69" t="str">
        <f>_xlfn.IFNA(VLOOKUP($D5,'Route-Details'!$B$2:$X$1048576,'Node Details'!I$1,0),"")</f>
        <v>1WB</v>
      </c>
      <c r="J5" s="69" t="str">
        <f>_xlfn.IFNA(VLOOKUP($D5,'Route-Details'!$B$2:$X$1048576,'Node Details'!J$1,0),"")</f>
        <v>1WB</v>
      </c>
      <c r="K5" s="70">
        <v>45046</v>
      </c>
      <c r="L5" s="59">
        <v>45107</v>
      </c>
      <c r="M5" s="59">
        <v>45112</v>
      </c>
      <c r="N5" s="59">
        <v>45107</v>
      </c>
      <c r="O5" s="57"/>
      <c r="P5" s="57"/>
      <c r="Q5" s="57" t="s">
        <v>2039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B5" s="71" t="s">
        <v>213</v>
      </c>
      <c r="BC5" s="71" t="s">
        <v>101</v>
      </c>
    </row>
    <row r="6" spans="1:55" s="71" customFormat="1" ht="12" customHeight="1">
      <c r="A6" s="57">
        <f t="shared" si="0"/>
        <v>4</v>
      </c>
      <c r="B6" s="57" t="s">
        <v>212</v>
      </c>
      <c r="C6" s="57" t="s">
        <v>197</v>
      </c>
      <c r="D6" s="57" t="s">
        <v>211</v>
      </c>
      <c r="E6" s="69" t="str">
        <f>_xlfn.IFNA(VLOOKUP($D6,'Route-Details'!$B$2:$X$1048576,'Node Details'!E$1,0),"")</f>
        <v>Airtel</v>
      </c>
      <c r="F6" s="69" t="str">
        <f>_xlfn.IFNA(VLOOKUP($D6,'Route-Details'!$B$2:$X$1048576,'Node Details'!F$1,0),"")</f>
        <v>Narayan Peth 2</v>
      </c>
      <c r="G6" s="69" t="str">
        <f>_xlfn.IFNA(VLOOKUP($D6,'Route-Details'!$B$2:$X$1048576,'Node Details'!G$1,0),"")</f>
        <v>Pune</v>
      </c>
      <c r="H6" s="69" t="str">
        <f>_xlfn.IFNA(VLOOKUP($D6,'Route-Details'!$B$2:$X$1048576,'Node Details'!H$1,0),"")</f>
        <v>M&amp;G</v>
      </c>
      <c r="I6" s="69" t="str">
        <f>_xlfn.IFNA(VLOOKUP($D6,'Route-Details'!$B$2:$X$1048576,'Node Details'!I$1,0),"")</f>
        <v>1WB</v>
      </c>
      <c r="J6" s="69" t="str">
        <f>_xlfn.IFNA(VLOOKUP($D6,'Route-Details'!$B$2:$X$1048576,'Node Details'!J$1,0),"")</f>
        <v>1WB</v>
      </c>
      <c r="K6" s="70">
        <v>45046</v>
      </c>
      <c r="L6" s="59">
        <v>45107</v>
      </c>
      <c r="M6" s="59">
        <v>45112</v>
      </c>
      <c r="N6" s="59">
        <v>45107</v>
      </c>
      <c r="O6" s="57"/>
      <c r="P6" s="57"/>
      <c r="Q6" s="57" t="s">
        <v>2039</v>
      </c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B6" s="71" t="s">
        <v>213</v>
      </c>
      <c r="BC6" s="71" t="s">
        <v>101</v>
      </c>
    </row>
    <row r="7" spans="1:55" s="71" customFormat="1" ht="12" customHeight="1">
      <c r="A7" s="57">
        <f t="shared" si="0"/>
        <v>5</v>
      </c>
      <c r="B7" s="57" t="s">
        <v>215</v>
      </c>
      <c r="C7" s="57" t="s">
        <v>216</v>
      </c>
      <c r="D7" s="57" t="s">
        <v>203</v>
      </c>
      <c r="E7" s="69" t="str">
        <f>_xlfn.IFNA(VLOOKUP($D7,'Route-Details'!$B$2:$X$1048576,'Node Details'!E$1,0),"")</f>
        <v>Airtel</v>
      </c>
      <c r="F7" s="69" t="str">
        <f>_xlfn.IFNA(VLOOKUP($D7,'Route-Details'!$B$2:$X$1048576,'Node Details'!F$1,0),"")</f>
        <v>Narayan Peth 2</v>
      </c>
      <c r="G7" s="69" t="str">
        <f>_xlfn.IFNA(VLOOKUP($D7,'Route-Details'!$B$2:$X$1048576,'Node Details'!G$1,0),"")</f>
        <v>Pune</v>
      </c>
      <c r="H7" s="69" t="str">
        <f>_xlfn.IFNA(VLOOKUP($D7,'Route-Details'!$B$2:$X$1048576,'Node Details'!H$1,0),"")</f>
        <v>M&amp;G</v>
      </c>
      <c r="I7" s="69" t="str">
        <f>_xlfn.IFNA(VLOOKUP($D7,'Route-Details'!$B$2:$X$1048576,'Node Details'!I$1,0),"")</f>
        <v>1WB</v>
      </c>
      <c r="J7" s="69" t="str">
        <f>_xlfn.IFNA(VLOOKUP($D7,'Route-Details'!$B$2:$X$1048576,'Node Details'!J$1,0),"")</f>
        <v>1WB</v>
      </c>
      <c r="K7" s="70">
        <v>45046</v>
      </c>
      <c r="L7" s="59">
        <v>45107</v>
      </c>
      <c r="M7" s="59">
        <v>45112</v>
      </c>
      <c r="N7" s="59">
        <v>45107</v>
      </c>
      <c r="O7" s="57"/>
      <c r="P7" s="57"/>
      <c r="Q7" s="57" t="s">
        <v>2039</v>
      </c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B7" s="71" t="s">
        <v>206</v>
      </c>
      <c r="BC7" s="71" t="s">
        <v>101</v>
      </c>
    </row>
    <row r="8" spans="1:55" s="71" customFormat="1" ht="12" customHeight="1">
      <c r="A8" s="57">
        <f t="shared" si="0"/>
        <v>6</v>
      </c>
      <c r="B8" s="57" t="s">
        <v>217</v>
      </c>
      <c r="C8" s="57" t="s">
        <v>218</v>
      </c>
      <c r="D8" s="57" t="s">
        <v>214</v>
      </c>
      <c r="E8" s="69" t="str">
        <f>_xlfn.IFNA(VLOOKUP($D8,'Route-Details'!$B$2:$X$1048576,'Node Details'!E$1,0),"")</f>
        <v>Airtel</v>
      </c>
      <c r="F8" s="69" t="str">
        <f>_xlfn.IFNA(VLOOKUP($D8,'Route-Details'!$B$2:$X$1048576,'Node Details'!F$1,0),"")</f>
        <v>Narayan Peth 2</v>
      </c>
      <c r="G8" s="69" t="str">
        <f>_xlfn.IFNA(VLOOKUP($D8,'Route-Details'!$B$2:$X$1048576,'Node Details'!G$1,0),"")</f>
        <v>Pune</v>
      </c>
      <c r="H8" s="69" t="str">
        <f>_xlfn.IFNA(VLOOKUP($D8,'Route-Details'!$B$2:$X$1048576,'Node Details'!H$1,0),"")</f>
        <v>M&amp;G</v>
      </c>
      <c r="I8" s="69" t="str">
        <f>_xlfn.IFNA(VLOOKUP($D8,'Route-Details'!$B$2:$X$1048576,'Node Details'!I$1,0),"")</f>
        <v>1WB</v>
      </c>
      <c r="J8" s="69" t="str">
        <f>_xlfn.IFNA(VLOOKUP($D8,'Route-Details'!$B$2:$X$1048576,'Node Details'!J$1,0),"")</f>
        <v>1WB</v>
      </c>
      <c r="K8" s="70">
        <v>45046</v>
      </c>
      <c r="L8" s="59">
        <v>45107</v>
      </c>
      <c r="M8" s="59">
        <v>45112</v>
      </c>
      <c r="N8" s="59">
        <v>45107</v>
      </c>
      <c r="O8" s="57"/>
      <c r="P8" s="57"/>
      <c r="Q8" s="57" t="s">
        <v>2039</v>
      </c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B8" s="71" t="s">
        <v>219</v>
      </c>
      <c r="BC8" s="71" t="s">
        <v>101</v>
      </c>
    </row>
    <row r="9" spans="1:55" s="71" customFormat="1" ht="12" customHeight="1">
      <c r="A9" s="57">
        <f t="shared" si="0"/>
        <v>7</v>
      </c>
      <c r="B9" s="57" t="s">
        <v>221</v>
      </c>
      <c r="C9" s="57" t="s">
        <v>222</v>
      </c>
      <c r="D9" s="57" t="s">
        <v>220</v>
      </c>
      <c r="E9" s="69" t="str">
        <f>_xlfn.IFNA(VLOOKUP($D9,'Route-Details'!$B$2:$X$1048576,'Node Details'!E$1,0),"")</f>
        <v>Airtel</v>
      </c>
      <c r="F9" s="69" t="str">
        <f>_xlfn.IFNA(VLOOKUP($D9,'Route-Details'!$B$2:$X$1048576,'Node Details'!F$1,0),"")</f>
        <v>Narayan Peth 2</v>
      </c>
      <c r="G9" s="69" t="str">
        <f>_xlfn.IFNA(VLOOKUP($D9,'Route-Details'!$B$2:$X$1048576,'Node Details'!G$1,0),"")</f>
        <v>Pune</v>
      </c>
      <c r="H9" s="69" t="str">
        <f>_xlfn.IFNA(VLOOKUP($D9,'Route-Details'!$B$2:$X$1048576,'Node Details'!H$1,0),"")</f>
        <v>M&amp;G</v>
      </c>
      <c r="I9" s="69" t="str">
        <f>_xlfn.IFNA(VLOOKUP($D9,'Route-Details'!$B$2:$X$1048576,'Node Details'!I$1,0),"")</f>
        <v>1WB</v>
      </c>
      <c r="J9" s="69" t="str">
        <f>_xlfn.IFNA(VLOOKUP($D9,'Route-Details'!$B$2:$X$1048576,'Node Details'!J$1,0),"")</f>
        <v>1WB</v>
      </c>
      <c r="K9" s="70">
        <v>45046</v>
      </c>
      <c r="L9" s="59">
        <v>45107</v>
      </c>
      <c r="M9" s="59">
        <v>45112</v>
      </c>
      <c r="N9" s="59">
        <v>45107</v>
      </c>
      <c r="O9" s="57"/>
      <c r="P9" s="57"/>
      <c r="Q9" s="57" t="s">
        <v>2039</v>
      </c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B9" s="71" t="s">
        <v>223</v>
      </c>
      <c r="BC9" s="71" t="s">
        <v>101</v>
      </c>
    </row>
    <row r="10" spans="1:55" s="71" customFormat="1" ht="12" customHeight="1">
      <c r="A10" s="57">
        <f t="shared" si="0"/>
        <v>8</v>
      </c>
      <c r="B10" s="57" t="s">
        <v>2044</v>
      </c>
      <c r="C10" s="57" t="s">
        <v>2045</v>
      </c>
      <c r="D10" s="57" t="s">
        <v>224</v>
      </c>
      <c r="E10" s="69" t="str">
        <f>_xlfn.IFNA(VLOOKUP($D10,'Route-Details'!$B$2:$X$1048576,'Node Details'!E$1,0),"")</f>
        <v>Airtel</v>
      </c>
      <c r="F10" s="69" t="str">
        <f>_xlfn.IFNA(VLOOKUP($D10,'Route-Details'!$B$2:$X$1048576,'Node Details'!F$1,0),"")</f>
        <v>Narayan Peth 2</v>
      </c>
      <c r="G10" s="69" t="str">
        <f>_xlfn.IFNA(VLOOKUP($D10,'Route-Details'!$B$2:$X$1048576,'Node Details'!G$1,0),"")</f>
        <v>Pune</v>
      </c>
      <c r="H10" s="69" t="str">
        <f>_xlfn.IFNA(VLOOKUP($D10,'Route-Details'!$B$2:$X$1048576,'Node Details'!H$1,0),"")</f>
        <v>M&amp;G</v>
      </c>
      <c r="I10" s="69" t="str">
        <f>_xlfn.IFNA(VLOOKUP($D10,'Route-Details'!$B$2:$X$1048576,'Node Details'!I$1,0),"")</f>
        <v>1WB</v>
      </c>
      <c r="J10" s="69" t="str">
        <f>_xlfn.IFNA(VLOOKUP($D10,'Route-Details'!$B$2:$X$1048576,'Node Details'!J$1,0),"")</f>
        <v>1WB</v>
      </c>
      <c r="K10" s="70">
        <v>45046</v>
      </c>
      <c r="L10" s="59">
        <v>45107</v>
      </c>
      <c r="M10" s="59">
        <v>45112</v>
      </c>
      <c r="N10" s="59">
        <v>45107</v>
      </c>
      <c r="O10" s="57"/>
      <c r="P10" s="57"/>
      <c r="Q10" s="57" t="s">
        <v>2039</v>
      </c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B10" s="71" t="s">
        <v>226</v>
      </c>
      <c r="BC10" s="71" t="s">
        <v>101</v>
      </c>
    </row>
    <row r="11" spans="1:55" s="71" customFormat="1" ht="12" customHeight="1">
      <c r="A11" s="57">
        <f t="shared" si="0"/>
        <v>9</v>
      </c>
      <c r="B11" s="57" t="s">
        <v>2046</v>
      </c>
      <c r="C11" s="57" t="s">
        <v>2047</v>
      </c>
      <c r="D11" s="57" t="s">
        <v>224</v>
      </c>
      <c r="E11" s="69" t="str">
        <f>_xlfn.IFNA(VLOOKUP($D11,'Route-Details'!$B$2:$X$1048576,'Node Details'!E$1,0),"")</f>
        <v>Airtel</v>
      </c>
      <c r="F11" s="69" t="str">
        <f>_xlfn.IFNA(VLOOKUP($D11,'Route-Details'!$B$2:$X$1048576,'Node Details'!F$1,0),"")</f>
        <v>Narayan Peth 2</v>
      </c>
      <c r="G11" s="69" t="str">
        <f>_xlfn.IFNA(VLOOKUP($D11,'Route-Details'!$B$2:$X$1048576,'Node Details'!G$1,0),"")</f>
        <v>Pune</v>
      </c>
      <c r="H11" s="69" t="str">
        <f>_xlfn.IFNA(VLOOKUP($D11,'Route-Details'!$B$2:$X$1048576,'Node Details'!H$1,0),"")</f>
        <v>M&amp;G</v>
      </c>
      <c r="I11" s="69" t="str">
        <f>_xlfn.IFNA(VLOOKUP($D11,'Route-Details'!$B$2:$X$1048576,'Node Details'!I$1,0),"")</f>
        <v>1WB</v>
      </c>
      <c r="J11" s="69" t="str">
        <f>_xlfn.IFNA(VLOOKUP($D11,'Route-Details'!$B$2:$X$1048576,'Node Details'!J$1,0),"")</f>
        <v>1WB</v>
      </c>
      <c r="K11" s="70">
        <v>45046</v>
      </c>
      <c r="L11" s="59">
        <v>45107</v>
      </c>
      <c r="M11" s="59">
        <v>45112</v>
      </c>
      <c r="N11" s="59">
        <v>45107</v>
      </c>
      <c r="O11" s="57"/>
      <c r="P11" s="57"/>
      <c r="Q11" s="57" t="s">
        <v>2039</v>
      </c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B11" s="71" t="s">
        <v>226</v>
      </c>
      <c r="BC11" s="71" t="s">
        <v>101</v>
      </c>
    </row>
    <row r="12" spans="1:55" s="71" customFormat="1" ht="12" customHeight="1">
      <c r="A12" s="57">
        <f t="shared" si="0"/>
        <v>10</v>
      </c>
      <c r="B12" s="57" t="s">
        <v>2048</v>
      </c>
      <c r="C12" s="57" t="s">
        <v>2049</v>
      </c>
      <c r="D12" s="57" t="s">
        <v>224</v>
      </c>
      <c r="E12" s="69" t="str">
        <f>_xlfn.IFNA(VLOOKUP($D12,'Route-Details'!$B$2:$X$1048576,'Node Details'!E$1,0),"")</f>
        <v>Airtel</v>
      </c>
      <c r="F12" s="69" t="str">
        <f>_xlfn.IFNA(VLOOKUP($D12,'Route-Details'!$B$2:$X$1048576,'Node Details'!F$1,0),"")</f>
        <v>Narayan Peth 2</v>
      </c>
      <c r="G12" s="69" t="str">
        <f>_xlfn.IFNA(VLOOKUP($D12,'Route-Details'!$B$2:$X$1048576,'Node Details'!G$1,0),"")</f>
        <v>Pune</v>
      </c>
      <c r="H12" s="69" t="str">
        <f>_xlfn.IFNA(VLOOKUP($D12,'Route-Details'!$B$2:$X$1048576,'Node Details'!H$1,0),"")</f>
        <v>M&amp;G</v>
      </c>
      <c r="I12" s="69" t="str">
        <f>_xlfn.IFNA(VLOOKUP($D12,'Route-Details'!$B$2:$X$1048576,'Node Details'!I$1,0),"")</f>
        <v>1WB</v>
      </c>
      <c r="J12" s="69" t="str">
        <f>_xlfn.IFNA(VLOOKUP($D12,'Route-Details'!$B$2:$X$1048576,'Node Details'!J$1,0),"")</f>
        <v>1WB</v>
      </c>
      <c r="K12" s="70">
        <v>45046</v>
      </c>
      <c r="L12" s="59">
        <v>45107</v>
      </c>
      <c r="M12" s="59">
        <v>45112</v>
      </c>
      <c r="N12" s="59">
        <v>45107</v>
      </c>
      <c r="O12" s="57"/>
      <c r="P12" s="57"/>
      <c r="Q12" s="57" t="s">
        <v>2039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B12" s="71" t="s">
        <v>226</v>
      </c>
      <c r="BC12" s="71" t="s">
        <v>101</v>
      </c>
    </row>
    <row r="13" spans="1:55" s="71" customFormat="1" ht="12" customHeight="1">
      <c r="A13" s="57">
        <f t="shared" si="0"/>
        <v>11</v>
      </c>
      <c r="B13" s="57" t="s">
        <v>2050</v>
      </c>
      <c r="C13" s="57" t="s">
        <v>2051</v>
      </c>
      <c r="D13" s="57" t="s">
        <v>224</v>
      </c>
      <c r="E13" s="69" t="str">
        <f>_xlfn.IFNA(VLOOKUP($D13,'Route-Details'!$B$2:$X$1048576,'Node Details'!E$1,0),"")</f>
        <v>Airtel</v>
      </c>
      <c r="F13" s="69" t="str">
        <f>_xlfn.IFNA(VLOOKUP($D13,'Route-Details'!$B$2:$X$1048576,'Node Details'!F$1,0),"")</f>
        <v>Narayan Peth 2</v>
      </c>
      <c r="G13" s="69" t="str">
        <f>_xlfn.IFNA(VLOOKUP($D13,'Route-Details'!$B$2:$X$1048576,'Node Details'!G$1,0),"")</f>
        <v>Pune</v>
      </c>
      <c r="H13" s="69" t="str">
        <f>_xlfn.IFNA(VLOOKUP($D13,'Route-Details'!$B$2:$X$1048576,'Node Details'!H$1,0),"")</f>
        <v>M&amp;G</v>
      </c>
      <c r="I13" s="69" t="str">
        <f>_xlfn.IFNA(VLOOKUP($D13,'Route-Details'!$B$2:$X$1048576,'Node Details'!I$1,0),"")</f>
        <v>1WB</v>
      </c>
      <c r="J13" s="69" t="str">
        <f>_xlfn.IFNA(VLOOKUP($D13,'Route-Details'!$B$2:$X$1048576,'Node Details'!J$1,0),"")</f>
        <v>1WB</v>
      </c>
      <c r="K13" s="70">
        <v>45046</v>
      </c>
      <c r="L13" s="59">
        <v>45107</v>
      </c>
      <c r="M13" s="59">
        <v>45112</v>
      </c>
      <c r="N13" s="59">
        <v>45107</v>
      </c>
      <c r="O13" s="57"/>
      <c r="P13" s="57"/>
      <c r="Q13" s="57" t="s">
        <v>2039</v>
      </c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B13" s="71" t="s">
        <v>226</v>
      </c>
      <c r="BC13" s="71" t="s">
        <v>101</v>
      </c>
    </row>
    <row r="14" spans="1:55" s="71" customFormat="1" ht="12" customHeight="1">
      <c r="A14" s="57">
        <f t="shared" si="0"/>
        <v>12</v>
      </c>
      <c r="B14" s="57" t="s">
        <v>2052</v>
      </c>
      <c r="C14" s="57" t="s">
        <v>2053</v>
      </c>
      <c r="D14" s="57" t="s">
        <v>224</v>
      </c>
      <c r="E14" s="69" t="str">
        <f>_xlfn.IFNA(VLOOKUP($D14,'Route-Details'!$B$2:$X$1048576,'Node Details'!E$1,0),"")</f>
        <v>Airtel</v>
      </c>
      <c r="F14" s="69" t="str">
        <f>_xlfn.IFNA(VLOOKUP($D14,'Route-Details'!$B$2:$X$1048576,'Node Details'!F$1,0),"")</f>
        <v>Narayan Peth 2</v>
      </c>
      <c r="G14" s="69" t="str">
        <f>_xlfn.IFNA(VLOOKUP($D14,'Route-Details'!$B$2:$X$1048576,'Node Details'!G$1,0),"")</f>
        <v>Pune</v>
      </c>
      <c r="H14" s="69" t="str">
        <f>_xlfn.IFNA(VLOOKUP($D14,'Route-Details'!$B$2:$X$1048576,'Node Details'!H$1,0),"")</f>
        <v>M&amp;G</v>
      </c>
      <c r="I14" s="69" t="str">
        <f>_xlfn.IFNA(VLOOKUP($D14,'Route-Details'!$B$2:$X$1048576,'Node Details'!I$1,0),"")</f>
        <v>1WB</v>
      </c>
      <c r="J14" s="69" t="str">
        <f>_xlfn.IFNA(VLOOKUP($D14,'Route-Details'!$B$2:$X$1048576,'Node Details'!J$1,0),"")</f>
        <v>1WB</v>
      </c>
      <c r="K14" s="70">
        <v>45046</v>
      </c>
      <c r="L14" s="59">
        <v>45107</v>
      </c>
      <c r="M14" s="59">
        <v>45112</v>
      </c>
      <c r="N14" s="59">
        <v>45107</v>
      </c>
      <c r="O14" s="57"/>
      <c r="P14" s="57"/>
      <c r="Q14" s="57" t="s">
        <v>2039</v>
      </c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B14" s="71" t="s">
        <v>226</v>
      </c>
      <c r="BC14" s="71" t="s">
        <v>101</v>
      </c>
    </row>
    <row r="15" spans="1:55" s="71" customFormat="1" ht="12" customHeight="1">
      <c r="A15" s="57">
        <f t="shared" si="0"/>
        <v>13</v>
      </c>
      <c r="B15" s="57" t="s">
        <v>225</v>
      </c>
      <c r="C15" s="57" t="s">
        <v>216</v>
      </c>
      <c r="D15" s="57" t="s">
        <v>224</v>
      </c>
      <c r="E15" s="69" t="str">
        <f>_xlfn.IFNA(VLOOKUP($D15,'Route-Details'!$B$2:$X$1048576,'Node Details'!E$1,0),"")</f>
        <v>Airtel</v>
      </c>
      <c r="F15" s="69" t="str">
        <f>_xlfn.IFNA(VLOOKUP($D15,'Route-Details'!$B$2:$X$1048576,'Node Details'!F$1,0),"")</f>
        <v>Narayan Peth 2</v>
      </c>
      <c r="G15" s="69" t="str">
        <f>_xlfn.IFNA(VLOOKUP($D15,'Route-Details'!$B$2:$X$1048576,'Node Details'!G$1,0),"")</f>
        <v>Pune</v>
      </c>
      <c r="H15" s="69" t="str">
        <f>_xlfn.IFNA(VLOOKUP($D15,'Route-Details'!$B$2:$X$1048576,'Node Details'!H$1,0),"")</f>
        <v>M&amp;G</v>
      </c>
      <c r="I15" s="69" t="str">
        <f>_xlfn.IFNA(VLOOKUP($D15,'Route-Details'!$B$2:$X$1048576,'Node Details'!I$1,0),"")</f>
        <v>1WB</v>
      </c>
      <c r="J15" s="69" t="str">
        <f>_xlfn.IFNA(VLOOKUP($D15,'Route-Details'!$B$2:$X$1048576,'Node Details'!J$1,0),"")</f>
        <v>1WB</v>
      </c>
      <c r="K15" s="70">
        <v>45046</v>
      </c>
      <c r="L15" s="59">
        <v>45107</v>
      </c>
      <c r="M15" s="59">
        <v>45112</v>
      </c>
      <c r="N15" s="59">
        <v>45107</v>
      </c>
      <c r="O15" s="57"/>
      <c r="P15" s="57"/>
      <c r="Q15" s="57" t="s">
        <v>2039</v>
      </c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B15" s="71" t="s">
        <v>226</v>
      </c>
      <c r="BC15" s="71" t="s">
        <v>101</v>
      </c>
    </row>
    <row r="16" spans="1:55" s="71" customFormat="1" ht="12" customHeight="1">
      <c r="A16" s="57">
        <f t="shared" si="0"/>
        <v>14</v>
      </c>
      <c r="B16" s="57" t="s">
        <v>228</v>
      </c>
      <c r="C16" s="57" t="s">
        <v>229</v>
      </c>
      <c r="D16" s="57" t="s">
        <v>203</v>
      </c>
      <c r="E16" s="69" t="str">
        <f>_xlfn.IFNA(VLOOKUP($D16,'Route-Details'!$B$2:$X$1048576,'Node Details'!E$1,0),"")</f>
        <v>Airtel</v>
      </c>
      <c r="F16" s="69" t="str">
        <f>_xlfn.IFNA(VLOOKUP($D16,'Route-Details'!$B$2:$X$1048576,'Node Details'!F$1,0),"")</f>
        <v>Narayan Peth 2</v>
      </c>
      <c r="G16" s="69" t="str">
        <f>_xlfn.IFNA(VLOOKUP($D16,'Route-Details'!$B$2:$X$1048576,'Node Details'!G$1,0),"")</f>
        <v>Pune</v>
      </c>
      <c r="H16" s="69" t="str">
        <f>_xlfn.IFNA(VLOOKUP($D16,'Route-Details'!$B$2:$X$1048576,'Node Details'!H$1,0),"")</f>
        <v>M&amp;G</v>
      </c>
      <c r="I16" s="69" t="str">
        <f>_xlfn.IFNA(VLOOKUP($D16,'Route-Details'!$B$2:$X$1048576,'Node Details'!I$1,0),"")</f>
        <v>1WB</v>
      </c>
      <c r="J16" s="69" t="str">
        <f>_xlfn.IFNA(VLOOKUP($D16,'Route-Details'!$B$2:$X$1048576,'Node Details'!J$1,0),"")</f>
        <v>1WB</v>
      </c>
      <c r="K16" s="70">
        <v>45046</v>
      </c>
      <c r="L16" s="59">
        <v>45107</v>
      </c>
      <c r="M16" s="59">
        <v>45112</v>
      </c>
      <c r="N16" s="59">
        <v>45107</v>
      </c>
      <c r="O16" s="57"/>
      <c r="P16" s="57"/>
      <c r="Q16" s="57" t="s">
        <v>2039</v>
      </c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B16" s="71" t="s">
        <v>206</v>
      </c>
      <c r="BC16" s="71" t="s">
        <v>101</v>
      </c>
    </row>
    <row r="17" spans="1:55" s="71" customFormat="1" ht="12" customHeight="1">
      <c r="A17" s="57">
        <f t="shared" si="0"/>
        <v>15</v>
      </c>
      <c r="B17" s="57" t="s">
        <v>240</v>
      </c>
      <c r="C17" s="57" t="s">
        <v>241</v>
      </c>
      <c r="D17" s="57" t="s">
        <v>239</v>
      </c>
      <c r="E17" s="69" t="str">
        <f>_xlfn.IFNA(VLOOKUP($D17,'Route-Details'!$B$2:$X$1048576,'Node Details'!E$1,0),"")</f>
        <v>Airtel</v>
      </c>
      <c r="F17" s="69" t="str">
        <f>_xlfn.IFNA(VLOOKUP($D17,'Route-Details'!$B$2:$X$1048576,'Node Details'!F$1,0),"")</f>
        <v>Narayan Peth 2</v>
      </c>
      <c r="G17" s="69" t="str">
        <f>_xlfn.IFNA(VLOOKUP($D17,'Route-Details'!$B$2:$X$1048576,'Node Details'!G$1,0),"")</f>
        <v>Pune</v>
      </c>
      <c r="H17" s="69" t="str">
        <f>_xlfn.IFNA(VLOOKUP($D17,'Route-Details'!$B$2:$X$1048576,'Node Details'!H$1,0),"")</f>
        <v>M&amp;G</v>
      </c>
      <c r="I17" s="69" t="str">
        <f>_xlfn.IFNA(VLOOKUP($D17,'Route-Details'!$B$2:$X$1048576,'Node Details'!I$1,0),"")</f>
        <v>1WB</v>
      </c>
      <c r="J17" s="69" t="str">
        <f>_xlfn.IFNA(VLOOKUP($D17,'Route-Details'!$B$2:$X$1048576,'Node Details'!J$1,0),"")</f>
        <v>1WB</v>
      </c>
      <c r="K17" s="70">
        <v>45046</v>
      </c>
      <c r="L17" s="59">
        <v>45107</v>
      </c>
      <c r="M17" s="59">
        <v>45112</v>
      </c>
      <c r="N17" s="59">
        <v>45107</v>
      </c>
      <c r="O17" s="57"/>
      <c r="P17" s="57"/>
      <c r="Q17" s="57" t="s">
        <v>2039</v>
      </c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B17" s="71" t="s">
        <v>242</v>
      </c>
      <c r="BC17" s="71" t="s">
        <v>101</v>
      </c>
    </row>
    <row r="18" spans="1:55" s="71" customFormat="1" ht="12" customHeight="1">
      <c r="A18" s="57">
        <f t="shared" si="0"/>
        <v>16</v>
      </c>
      <c r="B18" s="57" t="s">
        <v>236</v>
      </c>
      <c r="C18" s="57" t="s">
        <v>237</v>
      </c>
      <c r="D18" s="57" t="s">
        <v>233</v>
      </c>
      <c r="E18" s="69" t="str">
        <f>_xlfn.IFNA(VLOOKUP($D18,'Route-Details'!$B$2:$X$1048576,'Node Details'!E$1,0),"")</f>
        <v>Airtel</v>
      </c>
      <c r="F18" s="69" t="str">
        <f>_xlfn.IFNA(VLOOKUP($D18,'Route-Details'!$B$2:$X$1048576,'Node Details'!F$1,0),"")</f>
        <v>Narayan Peth 2</v>
      </c>
      <c r="G18" s="69" t="str">
        <f>_xlfn.IFNA(VLOOKUP($D18,'Route-Details'!$B$2:$X$1048576,'Node Details'!G$1,0),"")</f>
        <v>Pune</v>
      </c>
      <c r="H18" s="69" t="str">
        <f>_xlfn.IFNA(VLOOKUP($D18,'Route-Details'!$B$2:$X$1048576,'Node Details'!H$1,0),"")</f>
        <v>M&amp;G</v>
      </c>
      <c r="I18" s="69" t="str">
        <f>_xlfn.IFNA(VLOOKUP($D18,'Route-Details'!$B$2:$X$1048576,'Node Details'!I$1,0),"")</f>
        <v>1WB</v>
      </c>
      <c r="J18" s="69" t="str">
        <f>_xlfn.IFNA(VLOOKUP($D18,'Route-Details'!$B$2:$X$1048576,'Node Details'!J$1,0),"")</f>
        <v>1WB</v>
      </c>
      <c r="K18" s="70">
        <v>45046</v>
      </c>
      <c r="L18" s="59">
        <v>45107</v>
      </c>
      <c r="M18" s="59">
        <v>45112</v>
      </c>
      <c r="N18" s="59">
        <v>45107</v>
      </c>
      <c r="O18" s="57"/>
      <c r="P18" s="57"/>
      <c r="Q18" s="57" t="s">
        <v>2039</v>
      </c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B18" s="71" t="s">
        <v>238</v>
      </c>
      <c r="BC18" s="71" t="s">
        <v>101</v>
      </c>
    </row>
    <row r="19" spans="1:55" s="71" customFormat="1" ht="12" customHeight="1">
      <c r="A19" s="57">
        <f t="shared" si="0"/>
        <v>17</v>
      </c>
      <c r="B19" s="57" t="s">
        <v>230</v>
      </c>
      <c r="C19" s="57" t="s">
        <v>231</v>
      </c>
      <c r="D19" s="57" t="s">
        <v>227</v>
      </c>
      <c r="E19" s="69" t="str">
        <f>_xlfn.IFNA(VLOOKUP($D19,'Route-Details'!$B$2:$X$1048576,'Node Details'!E$1,0),"")</f>
        <v>Airtel</v>
      </c>
      <c r="F19" s="69" t="str">
        <f>_xlfn.IFNA(VLOOKUP($D19,'Route-Details'!$B$2:$X$1048576,'Node Details'!F$1,0),"")</f>
        <v>Narayan Peth 2</v>
      </c>
      <c r="G19" s="69" t="str">
        <f>_xlfn.IFNA(VLOOKUP($D19,'Route-Details'!$B$2:$X$1048576,'Node Details'!G$1,0),"")</f>
        <v>Pune</v>
      </c>
      <c r="H19" s="69" t="str">
        <f>_xlfn.IFNA(VLOOKUP($D19,'Route-Details'!$B$2:$X$1048576,'Node Details'!H$1,0),"")</f>
        <v>M&amp;G</v>
      </c>
      <c r="I19" s="69" t="str">
        <f>_xlfn.IFNA(VLOOKUP($D19,'Route-Details'!$B$2:$X$1048576,'Node Details'!I$1,0),"")</f>
        <v>1WB</v>
      </c>
      <c r="J19" s="69" t="str">
        <f>_xlfn.IFNA(VLOOKUP($D19,'Route-Details'!$B$2:$X$1048576,'Node Details'!J$1,0),"")</f>
        <v>1WB</v>
      </c>
      <c r="K19" s="70">
        <v>45046</v>
      </c>
      <c r="L19" s="59">
        <v>45107</v>
      </c>
      <c r="M19" s="59">
        <v>45112</v>
      </c>
      <c r="N19" s="59">
        <v>45107</v>
      </c>
      <c r="O19" s="57"/>
      <c r="P19" s="57"/>
      <c r="Q19" s="57" t="s">
        <v>2039</v>
      </c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B19" s="71" t="s">
        <v>232</v>
      </c>
      <c r="BC19" s="71" t="s">
        <v>101</v>
      </c>
    </row>
    <row r="20" spans="1:55" s="71" customFormat="1" ht="12" customHeight="1">
      <c r="A20" s="57">
        <f t="shared" si="0"/>
        <v>18</v>
      </c>
      <c r="B20" s="57" t="s">
        <v>234</v>
      </c>
      <c r="C20" s="57" t="s">
        <v>235</v>
      </c>
      <c r="D20" s="57" t="s">
        <v>227</v>
      </c>
      <c r="E20" s="69" t="str">
        <f>_xlfn.IFNA(VLOOKUP($D20,'Route-Details'!$B$2:$X$1048576,'Node Details'!E$1,0),"")</f>
        <v>Airtel</v>
      </c>
      <c r="F20" s="69" t="str">
        <f>_xlfn.IFNA(VLOOKUP($D20,'Route-Details'!$B$2:$X$1048576,'Node Details'!F$1,0),"")</f>
        <v>Narayan Peth 2</v>
      </c>
      <c r="G20" s="69" t="str">
        <f>_xlfn.IFNA(VLOOKUP($D20,'Route-Details'!$B$2:$X$1048576,'Node Details'!G$1,0),"")</f>
        <v>Pune</v>
      </c>
      <c r="H20" s="69" t="str">
        <f>_xlfn.IFNA(VLOOKUP($D20,'Route-Details'!$B$2:$X$1048576,'Node Details'!H$1,0),"")</f>
        <v>M&amp;G</v>
      </c>
      <c r="I20" s="69" t="str">
        <f>_xlfn.IFNA(VLOOKUP($D20,'Route-Details'!$B$2:$X$1048576,'Node Details'!I$1,0),"")</f>
        <v>1WB</v>
      </c>
      <c r="J20" s="69" t="str">
        <f>_xlfn.IFNA(VLOOKUP($D20,'Route-Details'!$B$2:$X$1048576,'Node Details'!J$1,0),"")</f>
        <v>1WB</v>
      </c>
      <c r="K20" s="70">
        <v>45046</v>
      </c>
      <c r="L20" s="59">
        <v>45107</v>
      </c>
      <c r="M20" s="59">
        <v>45112</v>
      </c>
      <c r="N20" s="59">
        <v>45107</v>
      </c>
      <c r="O20" s="57"/>
      <c r="P20" s="57"/>
      <c r="Q20" s="57" t="s">
        <v>2039</v>
      </c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B20" s="71" t="s">
        <v>232</v>
      </c>
      <c r="BC20" s="71" t="s">
        <v>101</v>
      </c>
    </row>
    <row r="21" spans="1:55" s="71" customFormat="1" ht="12" customHeight="1">
      <c r="A21" s="57">
        <f t="shared" si="0"/>
        <v>19</v>
      </c>
      <c r="B21" s="57" t="s">
        <v>253</v>
      </c>
      <c r="C21" s="57" t="s">
        <v>254</v>
      </c>
      <c r="D21" s="57" t="s">
        <v>252</v>
      </c>
      <c r="E21" s="69" t="str">
        <f>_xlfn.IFNA(VLOOKUP($D21,'Route-Details'!$B$2:$X$1048576,'Node Details'!E$1,0),"")</f>
        <v>Airtel</v>
      </c>
      <c r="F21" s="69" t="str">
        <f>_xlfn.IFNA(VLOOKUP($D21,'Route-Details'!$B$2:$X$1048576,'Node Details'!F$1,0),"")</f>
        <v>Narayan Peth 2</v>
      </c>
      <c r="G21" s="69" t="str">
        <f>_xlfn.IFNA(VLOOKUP($D21,'Route-Details'!$B$2:$X$1048576,'Node Details'!G$1,0),"")</f>
        <v>Pune</v>
      </c>
      <c r="H21" s="69" t="str">
        <f>_xlfn.IFNA(VLOOKUP($D21,'Route-Details'!$B$2:$X$1048576,'Node Details'!H$1,0),"")</f>
        <v>M&amp;G</v>
      </c>
      <c r="I21" s="69" t="str">
        <f>_xlfn.IFNA(VLOOKUP($D21,'Route-Details'!$B$2:$X$1048576,'Node Details'!I$1,0),"")</f>
        <v>1WB</v>
      </c>
      <c r="J21" s="69" t="str">
        <f>_xlfn.IFNA(VLOOKUP($D21,'Route-Details'!$B$2:$X$1048576,'Node Details'!J$1,0),"")</f>
        <v>1WB</v>
      </c>
      <c r="K21" s="70">
        <v>45046</v>
      </c>
      <c r="L21" s="59">
        <v>45107</v>
      </c>
      <c r="M21" s="59">
        <v>45112</v>
      </c>
      <c r="N21" s="59">
        <v>45107</v>
      </c>
      <c r="O21" s="57"/>
      <c r="P21" s="57"/>
      <c r="Q21" s="57" t="s">
        <v>2039</v>
      </c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B21" s="71" t="s">
        <v>255</v>
      </c>
      <c r="BC21" s="71" t="s">
        <v>101</v>
      </c>
    </row>
    <row r="22" spans="1:55" s="71" customFormat="1" ht="12" customHeight="1">
      <c r="A22" s="57">
        <f t="shared" si="0"/>
        <v>20</v>
      </c>
      <c r="B22" s="57" t="s">
        <v>249</v>
      </c>
      <c r="C22" s="57" t="s">
        <v>250</v>
      </c>
      <c r="D22" s="57" t="s">
        <v>247</v>
      </c>
      <c r="E22" s="69" t="str">
        <f>_xlfn.IFNA(VLOOKUP($D22,'Route-Details'!$B$2:$X$1048576,'Node Details'!E$1,0),"")</f>
        <v>Airtel</v>
      </c>
      <c r="F22" s="69" t="str">
        <f>_xlfn.IFNA(VLOOKUP($D22,'Route-Details'!$B$2:$X$1048576,'Node Details'!F$1,0),"")</f>
        <v>Narayan Peth 2</v>
      </c>
      <c r="G22" s="69" t="str">
        <f>_xlfn.IFNA(VLOOKUP($D22,'Route-Details'!$B$2:$X$1048576,'Node Details'!G$1,0),"")</f>
        <v>Pune</v>
      </c>
      <c r="H22" s="69" t="str">
        <f>_xlfn.IFNA(VLOOKUP($D22,'Route-Details'!$B$2:$X$1048576,'Node Details'!H$1,0),"")</f>
        <v>M&amp;G</v>
      </c>
      <c r="I22" s="69" t="str">
        <f>_xlfn.IFNA(VLOOKUP($D22,'Route-Details'!$B$2:$X$1048576,'Node Details'!I$1,0),"")</f>
        <v>1WB</v>
      </c>
      <c r="J22" s="69" t="str">
        <f>_xlfn.IFNA(VLOOKUP($D22,'Route-Details'!$B$2:$X$1048576,'Node Details'!J$1,0),"")</f>
        <v>1WB</v>
      </c>
      <c r="K22" s="70">
        <v>45046</v>
      </c>
      <c r="L22" s="59">
        <v>45107</v>
      </c>
      <c r="M22" s="59">
        <v>45112</v>
      </c>
      <c r="N22" s="59">
        <v>45107</v>
      </c>
      <c r="O22" s="57"/>
      <c r="P22" s="57"/>
      <c r="Q22" s="57" t="s">
        <v>2039</v>
      </c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B22" s="71" t="s">
        <v>251</v>
      </c>
      <c r="BC22" s="71" t="s">
        <v>101</v>
      </c>
    </row>
    <row r="23" spans="1:55" s="71" customFormat="1" ht="12" customHeight="1">
      <c r="A23" s="57">
        <f t="shared" si="0"/>
        <v>21</v>
      </c>
      <c r="B23" s="57" t="s">
        <v>244</v>
      </c>
      <c r="C23" s="57" t="s">
        <v>245</v>
      </c>
      <c r="D23" s="57" t="s">
        <v>243</v>
      </c>
      <c r="E23" s="69" t="str">
        <f>_xlfn.IFNA(VLOOKUP($D23,'Route-Details'!$B$2:$X$1048576,'Node Details'!E$1,0),"")</f>
        <v>Airtel</v>
      </c>
      <c r="F23" s="69" t="str">
        <f>_xlfn.IFNA(VLOOKUP($D23,'Route-Details'!$B$2:$X$1048576,'Node Details'!F$1,0),"")</f>
        <v>Narayan Peth 2</v>
      </c>
      <c r="G23" s="69" t="str">
        <f>_xlfn.IFNA(VLOOKUP($D23,'Route-Details'!$B$2:$X$1048576,'Node Details'!G$1,0),"")</f>
        <v>Pune</v>
      </c>
      <c r="H23" s="69" t="str">
        <f>_xlfn.IFNA(VLOOKUP($D23,'Route-Details'!$B$2:$X$1048576,'Node Details'!H$1,0),"")</f>
        <v>M&amp;G</v>
      </c>
      <c r="I23" s="69" t="str">
        <f>_xlfn.IFNA(VLOOKUP($D23,'Route-Details'!$B$2:$X$1048576,'Node Details'!I$1,0),"")</f>
        <v>1WB</v>
      </c>
      <c r="J23" s="69" t="str">
        <f>_xlfn.IFNA(VLOOKUP($D23,'Route-Details'!$B$2:$X$1048576,'Node Details'!J$1,0),"")</f>
        <v>1WB</v>
      </c>
      <c r="K23" s="70">
        <v>45046</v>
      </c>
      <c r="L23" s="59">
        <v>45107</v>
      </c>
      <c r="M23" s="59">
        <v>45112</v>
      </c>
      <c r="N23" s="59">
        <v>45107</v>
      </c>
      <c r="O23" s="57"/>
      <c r="P23" s="57"/>
      <c r="Q23" s="57" t="s">
        <v>2039</v>
      </c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B23" s="71" t="s">
        <v>246</v>
      </c>
      <c r="BC23" s="71" t="s">
        <v>101</v>
      </c>
    </row>
    <row r="24" spans="1:55" s="71" customFormat="1" ht="12" customHeight="1">
      <c r="A24" s="57">
        <f t="shared" si="0"/>
        <v>22</v>
      </c>
      <c r="B24" s="57" t="s">
        <v>248</v>
      </c>
      <c r="C24" s="57" t="s">
        <v>229</v>
      </c>
      <c r="D24" s="57" t="s">
        <v>243</v>
      </c>
      <c r="E24" s="69" t="str">
        <f>_xlfn.IFNA(VLOOKUP($D24,'Route-Details'!$B$2:$X$1048576,'Node Details'!E$1,0),"")</f>
        <v>Airtel</v>
      </c>
      <c r="F24" s="69" t="str">
        <f>_xlfn.IFNA(VLOOKUP($D24,'Route-Details'!$B$2:$X$1048576,'Node Details'!F$1,0),"")</f>
        <v>Narayan Peth 2</v>
      </c>
      <c r="G24" s="69" t="str">
        <f>_xlfn.IFNA(VLOOKUP($D24,'Route-Details'!$B$2:$X$1048576,'Node Details'!G$1,0),"")</f>
        <v>Pune</v>
      </c>
      <c r="H24" s="69" t="str">
        <f>_xlfn.IFNA(VLOOKUP($D24,'Route-Details'!$B$2:$X$1048576,'Node Details'!H$1,0),"")</f>
        <v>M&amp;G</v>
      </c>
      <c r="I24" s="69" t="str">
        <f>_xlfn.IFNA(VLOOKUP($D24,'Route-Details'!$B$2:$X$1048576,'Node Details'!I$1,0),"")</f>
        <v>1WB</v>
      </c>
      <c r="J24" s="69" t="str">
        <f>_xlfn.IFNA(VLOOKUP($D24,'Route-Details'!$B$2:$X$1048576,'Node Details'!J$1,0),"")</f>
        <v>1WB</v>
      </c>
      <c r="K24" s="70">
        <v>45046</v>
      </c>
      <c r="L24" s="59">
        <v>45107</v>
      </c>
      <c r="M24" s="59">
        <v>45112</v>
      </c>
      <c r="N24" s="59">
        <v>45107</v>
      </c>
      <c r="O24" s="57"/>
      <c r="P24" s="57"/>
      <c r="Q24" s="57" t="s">
        <v>2039</v>
      </c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B24" s="71" t="s">
        <v>246</v>
      </c>
      <c r="BC24" s="71" t="s">
        <v>101</v>
      </c>
    </row>
    <row r="25" spans="1:55" s="71" customFormat="1" ht="12" customHeight="1">
      <c r="A25" s="57">
        <f t="shared" si="0"/>
        <v>23</v>
      </c>
      <c r="B25" s="57" t="s">
        <v>265</v>
      </c>
      <c r="C25" s="57" t="s">
        <v>266</v>
      </c>
      <c r="D25" s="57" t="s">
        <v>203</v>
      </c>
      <c r="E25" s="69" t="str">
        <f>_xlfn.IFNA(VLOOKUP($D25,'Route-Details'!$B$2:$X$1048576,'Node Details'!E$1,0),"")</f>
        <v>Airtel</v>
      </c>
      <c r="F25" s="69" t="str">
        <f>_xlfn.IFNA(VLOOKUP($D25,'Route-Details'!$B$2:$X$1048576,'Node Details'!F$1,0),"")</f>
        <v>Narayan Peth 2</v>
      </c>
      <c r="G25" s="69" t="str">
        <f>_xlfn.IFNA(VLOOKUP($D25,'Route-Details'!$B$2:$X$1048576,'Node Details'!G$1,0),"")</f>
        <v>Pune</v>
      </c>
      <c r="H25" s="69" t="str">
        <f>_xlfn.IFNA(VLOOKUP($D25,'Route-Details'!$B$2:$X$1048576,'Node Details'!H$1,0),"")</f>
        <v>M&amp;G</v>
      </c>
      <c r="I25" s="69" t="str">
        <f>_xlfn.IFNA(VLOOKUP($D25,'Route-Details'!$B$2:$X$1048576,'Node Details'!I$1,0),"")</f>
        <v>1WB</v>
      </c>
      <c r="J25" s="69" t="str">
        <f>_xlfn.IFNA(VLOOKUP($D25,'Route-Details'!$B$2:$X$1048576,'Node Details'!J$1,0),"")</f>
        <v>1WB</v>
      </c>
      <c r="K25" s="70">
        <v>45046</v>
      </c>
      <c r="L25" s="59">
        <v>45107</v>
      </c>
      <c r="M25" s="59">
        <v>45112</v>
      </c>
      <c r="N25" s="59">
        <v>45107</v>
      </c>
      <c r="O25" s="57"/>
      <c r="P25" s="57"/>
      <c r="Q25" s="57" t="s">
        <v>2039</v>
      </c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B25" s="71" t="s">
        <v>206</v>
      </c>
      <c r="BC25" s="71" t="s">
        <v>101</v>
      </c>
    </row>
    <row r="26" spans="1:55" s="71" customFormat="1" ht="12" customHeight="1">
      <c r="A26" s="57">
        <f t="shared" si="0"/>
        <v>24</v>
      </c>
      <c r="B26" s="57" t="s">
        <v>257</v>
      </c>
      <c r="C26" s="57" t="s">
        <v>258</v>
      </c>
      <c r="D26" s="57" t="s">
        <v>256</v>
      </c>
      <c r="E26" s="69" t="str">
        <f>_xlfn.IFNA(VLOOKUP($D26,'Route-Details'!$B$2:$X$1048576,'Node Details'!E$1,0),"")</f>
        <v>Airtel</v>
      </c>
      <c r="F26" s="69" t="str">
        <f>_xlfn.IFNA(VLOOKUP($D26,'Route-Details'!$B$2:$X$1048576,'Node Details'!F$1,0),"")</f>
        <v>Narayan Peth 2</v>
      </c>
      <c r="G26" s="69" t="str">
        <f>_xlfn.IFNA(VLOOKUP($D26,'Route-Details'!$B$2:$X$1048576,'Node Details'!G$1,0),"")</f>
        <v>Pune</v>
      </c>
      <c r="H26" s="69" t="str">
        <f>_xlfn.IFNA(VLOOKUP($D26,'Route-Details'!$B$2:$X$1048576,'Node Details'!H$1,0),"")</f>
        <v>M&amp;G</v>
      </c>
      <c r="I26" s="69" t="str">
        <f>_xlfn.IFNA(VLOOKUP($D26,'Route-Details'!$B$2:$X$1048576,'Node Details'!I$1,0),"")</f>
        <v>1WB</v>
      </c>
      <c r="J26" s="69" t="str">
        <f>_xlfn.IFNA(VLOOKUP($D26,'Route-Details'!$B$2:$X$1048576,'Node Details'!J$1,0),"")</f>
        <v>1WB</v>
      </c>
      <c r="K26" s="70">
        <v>45046</v>
      </c>
      <c r="L26" s="59">
        <v>45107</v>
      </c>
      <c r="M26" s="59">
        <v>45112</v>
      </c>
      <c r="N26" s="59">
        <v>45107</v>
      </c>
      <c r="O26" s="57"/>
      <c r="P26" s="57"/>
      <c r="Q26" s="57" t="s">
        <v>2039</v>
      </c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B26" s="71" t="s">
        <v>259</v>
      </c>
      <c r="BC26" s="71" t="s">
        <v>101</v>
      </c>
    </row>
    <row r="27" spans="1:55" s="71" customFormat="1" ht="12" customHeight="1">
      <c r="A27" s="57">
        <f t="shared" si="0"/>
        <v>25</v>
      </c>
      <c r="B27" s="57" t="s">
        <v>261</v>
      </c>
      <c r="C27" s="57" t="s">
        <v>262</v>
      </c>
      <c r="D27" s="57" t="s">
        <v>260</v>
      </c>
      <c r="E27" s="69" t="str">
        <f>_xlfn.IFNA(VLOOKUP($D27,'Route-Details'!$B$2:$X$1048576,'Node Details'!E$1,0),"")</f>
        <v>Airtel</v>
      </c>
      <c r="F27" s="69" t="str">
        <f>_xlfn.IFNA(VLOOKUP($D27,'Route-Details'!$B$2:$X$1048576,'Node Details'!F$1,0),"")</f>
        <v>Narayan Peth 2</v>
      </c>
      <c r="G27" s="69" t="str">
        <f>_xlfn.IFNA(VLOOKUP($D27,'Route-Details'!$B$2:$X$1048576,'Node Details'!G$1,0),"")</f>
        <v>Pune</v>
      </c>
      <c r="H27" s="69" t="str">
        <f>_xlfn.IFNA(VLOOKUP($D27,'Route-Details'!$B$2:$X$1048576,'Node Details'!H$1,0),"")</f>
        <v>M&amp;G</v>
      </c>
      <c r="I27" s="69" t="str">
        <f>_xlfn.IFNA(VLOOKUP($D27,'Route-Details'!$B$2:$X$1048576,'Node Details'!I$1,0),"")</f>
        <v>1WB</v>
      </c>
      <c r="J27" s="69" t="str">
        <f>_xlfn.IFNA(VLOOKUP($D27,'Route-Details'!$B$2:$X$1048576,'Node Details'!J$1,0),"")</f>
        <v>1WB</v>
      </c>
      <c r="K27" s="70">
        <v>45046</v>
      </c>
      <c r="L27" s="59">
        <v>45107</v>
      </c>
      <c r="M27" s="59">
        <v>45112</v>
      </c>
      <c r="N27" s="59">
        <v>45107</v>
      </c>
      <c r="O27" s="57"/>
      <c r="P27" s="57"/>
      <c r="Q27" s="57" t="s">
        <v>2039</v>
      </c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B27" s="71" t="s">
        <v>263</v>
      </c>
      <c r="BC27" s="71" t="s">
        <v>101</v>
      </c>
    </row>
    <row r="28" spans="1:55" s="71" customFormat="1" ht="12" customHeight="1">
      <c r="A28" s="57">
        <f t="shared" si="0"/>
        <v>26</v>
      </c>
      <c r="B28" s="57" t="s">
        <v>273</v>
      </c>
      <c r="C28" s="57" t="s">
        <v>274</v>
      </c>
      <c r="D28" s="57" t="s">
        <v>270</v>
      </c>
      <c r="E28" s="69" t="str">
        <f>_xlfn.IFNA(VLOOKUP($D28,'Route-Details'!$B$2:$X$1048576,'Node Details'!E$1,0),"")</f>
        <v>Airtel</v>
      </c>
      <c r="F28" s="69" t="str">
        <f>_xlfn.IFNA(VLOOKUP($D28,'Route-Details'!$B$2:$X$1048576,'Node Details'!F$1,0),"")</f>
        <v>Narayan Peth 2</v>
      </c>
      <c r="G28" s="69" t="str">
        <f>_xlfn.IFNA(VLOOKUP($D28,'Route-Details'!$B$2:$X$1048576,'Node Details'!G$1,0),"")</f>
        <v>Pune</v>
      </c>
      <c r="H28" s="69" t="str">
        <f>_xlfn.IFNA(VLOOKUP($D28,'Route-Details'!$B$2:$X$1048576,'Node Details'!H$1,0),"")</f>
        <v>M&amp;G</v>
      </c>
      <c r="I28" s="69" t="str">
        <f>_xlfn.IFNA(VLOOKUP($D28,'Route-Details'!$B$2:$X$1048576,'Node Details'!I$1,0),"")</f>
        <v>1WB</v>
      </c>
      <c r="J28" s="69" t="str">
        <f>_xlfn.IFNA(VLOOKUP($D28,'Route-Details'!$B$2:$X$1048576,'Node Details'!J$1,0),"")</f>
        <v>1WB</v>
      </c>
      <c r="K28" s="70">
        <v>45046</v>
      </c>
      <c r="L28" s="59">
        <v>45107</v>
      </c>
      <c r="M28" s="59">
        <v>45112</v>
      </c>
      <c r="N28" s="59">
        <v>45107</v>
      </c>
      <c r="O28" s="57"/>
      <c r="P28" s="57"/>
      <c r="Q28" s="57" t="s">
        <v>2039</v>
      </c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B28" s="71" t="s">
        <v>275</v>
      </c>
      <c r="BC28" s="71" t="s">
        <v>101</v>
      </c>
    </row>
    <row r="29" spans="1:55" s="72" customFormat="1" ht="12" customHeight="1">
      <c r="A29" s="57">
        <f t="shared" si="0"/>
        <v>27</v>
      </c>
      <c r="B29" s="57" t="s">
        <v>267</v>
      </c>
      <c r="C29" s="57" t="s">
        <v>268</v>
      </c>
      <c r="D29" s="57" t="s">
        <v>264</v>
      </c>
      <c r="E29" s="69" t="str">
        <f>_xlfn.IFNA(VLOOKUP($D29,'Route-Details'!$B$2:$X$1048576,'Node Details'!E$1,0),"")</f>
        <v>Airtel</v>
      </c>
      <c r="F29" s="69" t="str">
        <f>_xlfn.IFNA(VLOOKUP($D29,'Route-Details'!$B$2:$X$1048576,'Node Details'!F$1,0),"")</f>
        <v>Narayan Peth 2</v>
      </c>
      <c r="G29" s="69" t="str">
        <f>_xlfn.IFNA(VLOOKUP($D29,'Route-Details'!$B$2:$X$1048576,'Node Details'!G$1,0),"")</f>
        <v>Pune</v>
      </c>
      <c r="H29" s="69" t="str">
        <f>_xlfn.IFNA(VLOOKUP($D29,'Route-Details'!$B$2:$X$1048576,'Node Details'!H$1,0),"")</f>
        <v>M&amp;G</v>
      </c>
      <c r="I29" s="69" t="str">
        <f>_xlfn.IFNA(VLOOKUP($D29,'Route-Details'!$B$2:$X$1048576,'Node Details'!I$1,0),"")</f>
        <v>1WB</v>
      </c>
      <c r="J29" s="69" t="str">
        <f>_xlfn.IFNA(VLOOKUP($D29,'Route-Details'!$B$2:$X$1048576,'Node Details'!J$1,0),"")</f>
        <v>1WB</v>
      </c>
      <c r="K29" s="70">
        <v>45046</v>
      </c>
      <c r="L29" s="59">
        <v>45107</v>
      </c>
      <c r="M29" s="59">
        <v>45112</v>
      </c>
      <c r="N29" s="59">
        <v>45107</v>
      </c>
      <c r="Q29" s="57" t="s">
        <v>2039</v>
      </c>
      <c r="BB29" s="71" t="s">
        <v>269</v>
      </c>
      <c r="BC29" s="71" t="s">
        <v>101</v>
      </c>
    </row>
    <row r="30" spans="1:55" s="72" customFormat="1" ht="12" customHeight="1">
      <c r="A30" s="57">
        <f t="shared" si="0"/>
        <v>28</v>
      </c>
      <c r="B30" s="57" t="s">
        <v>271</v>
      </c>
      <c r="C30" s="57" t="s">
        <v>272</v>
      </c>
      <c r="D30" s="57" t="s">
        <v>264</v>
      </c>
      <c r="E30" s="69" t="str">
        <f>_xlfn.IFNA(VLOOKUP($D30,'Route-Details'!$B$2:$X$1048576,'Node Details'!E$1,0),"")</f>
        <v>Airtel</v>
      </c>
      <c r="F30" s="69" t="str">
        <f>_xlfn.IFNA(VLOOKUP($D30,'Route-Details'!$B$2:$X$1048576,'Node Details'!F$1,0),"")</f>
        <v>Narayan Peth 2</v>
      </c>
      <c r="G30" s="69" t="str">
        <f>_xlfn.IFNA(VLOOKUP($D30,'Route-Details'!$B$2:$X$1048576,'Node Details'!G$1,0),"")</f>
        <v>Pune</v>
      </c>
      <c r="H30" s="69" t="str">
        <f>_xlfn.IFNA(VLOOKUP($D30,'Route-Details'!$B$2:$X$1048576,'Node Details'!H$1,0),"")</f>
        <v>M&amp;G</v>
      </c>
      <c r="I30" s="69" t="str">
        <f>_xlfn.IFNA(VLOOKUP($D30,'Route-Details'!$B$2:$X$1048576,'Node Details'!I$1,0),"")</f>
        <v>1WB</v>
      </c>
      <c r="J30" s="69" t="str">
        <f>_xlfn.IFNA(VLOOKUP($D30,'Route-Details'!$B$2:$X$1048576,'Node Details'!J$1,0),"")</f>
        <v>1WB</v>
      </c>
      <c r="K30" s="70">
        <v>45046</v>
      </c>
      <c r="L30" s="59">
        <v>45107</v>
      </c>
      <c r="M30" s="59">
        <v>45112</v>
      </c>
      <c r="N30" s="59">
        <v>45107</v>
      </c>
      <c r="Q30" s="57" t="s">
        <v>2039</v>
      </c>
      <c r="BB30" s="71" t="s">
        <v>269</v>
      </c>
      <c r="BC30" s="71" t="s">
        <v>101</v>
      </c>
    </row>
    <row r="31" spans="1:55" s="72" customFormat="1" ht="12" customHeight="1">
      <c r="A31" s="57">
        <f t="shared" si="0"/>
        <v>29</v>
      </c>
      <c r="B31" s="57" t="s">
        <v>277</v>
      </c>
      <c r="C31" s="57" t="s">
        <v>278</v>
      </c>
      <c r="D31" s="57" t="s">
        <v>276</v>
      </c>
      <c r="E31" s="69" t="str">
        <f>_xlfn.IFNA(VLOOKUP($D31,'Route-Details'!$B$2:$X$1048576,'Node Details'!E$1,0),"")</f>
        <v>Airtel</v>
      </c>
      <c r="F31" s="69" t="str">
        <f>_xlfn.IFNA(VLOOKUP($D31,'Route-Details'!$B$2:$X$1048576,'Node Details'!F$1,0),"")</f>
        <v>Narayan Peth 2</v>
      </c>
      <c r="G31" s="69" t="str">
        <f>_xlfn.IFNA(VLOOKUP($D31,'Route-Details'!$B$2:$X$1048576,'Node Details'!G$1,0),"")</f>
        <v>Pune</v>
      </c>
      <c r="H31" s="69" t="str">
        <f>_xlfn.IFNA(VLOOKUP($D31,'Route-Details'!$B$2:$X$1048576,'Node Details'!H$1,0),"")</f>
        <v>M&amp;G</v>
      </c>
      <c r="I31" s="69" t="str">
        <f>_xlfn.IFNA(VLOOKUP($D31,'Route-Details'!$B$2:$X$1048576,'Node Details'!I$1,0),"")</f>
        <v>1WB</v>
      </c>
      <c r="J31" s="69" t="str">
        <f>_xlfn.IFNA(VLOOKUP($D31,'Route-Details'!$B$2:$X$1048576,'Node Details'!J$1,0),"")</f>
        <v>1WB</v>
      </c>
      <c r="K31" s="70">
        <v>45046</v>
      </c>
      <c r="L31" s="59">
        <v>45107</v>
      </c>
      <c r="M31" s="59">
        <v>45112</v>
      </c>
      <c r="N31" s="59">
        <v>45107</v>
      </c>
      <c r="Q31" s="57" t="s">
        <v>2039</v>
      </c>
      <c r="BB31" s="71" t="s">
        <v>279</v>
      </c>
      <c r="BC31" s="71" t="s">
        <v>101</v>
      </c>
    </row>
    <row r="32" spans="1:55" s="72" customFormat="1" ht="12" customHeight="1">
      <c r="A32" s="57">
        <f t="shared" si="0"/>
        <v>30</v>
      </c>
      <c r="B32" s="57" t="s">
        <v>281</v>
      </c>
      <c r="C32" s="57" t="s">
        <v>282</v>
      </c>
      <c r="D32" s="57" t="s">
        <v>280</v>
      </c>
      <c r="E32" s="69" t="str">
        <f>_xlfn.IFNA(VLOOKUP($D32,'Route-Details'!$B$2:$X$1048576,'Node Details'!E$1,0),"")</f>
        <v>Airtel</v>
      </c>
      <c r="F32" s="69" t="str">
        <f>_xlfn.IFNA(VLOOKUP($D32,'Route-Details'!$B$2:$X$1048576,'Node Details'!F$1,0),"")</f>
        <v>Narayan Peth 2</v>
      </c>
      <c r="G32" s="69" t="str">
        <f>_xlfn.IFNA(VLOOKUP($D32,'Route-Details'!$B$2:$X$1048576,'Node Details'!G$1,0),"")</f>
        <v>Pune</v>
      </c>
      <c r="H32" s="69" t="str">
        <f>_xlfn.IFNA(VLOOKUP($D32,'Route-Details'!$B$2:$X$1048576,'Node Details'!H$1,0),"")</f>
        <v>M&amp;G</v>
      </c>
      <c r="I32" s="69" t="str">
        <f>_xlfn.IFNA(VLOOKUP($D32,'Route-Details'!$B$2:$X$1048576,'Node Details'!I$1,0),"")</f>
        <v>1WB</v>
      </c>
      <c r="J32" s="69" t="str">
        <f>_xlfn.IFNA(VLOOKUP($D32,'Route-Details'!$B$2:$X$1048576,'Node Details'!J$1,0),"")</f>
        <v>1WB</v>
      </c>
      <c r="K32" s="70">
        <v>45046</v>
      </c>
      <c r="L32" s="59">
        <v>45107</v>
      </c>
      <c r="M32" s="59">
        <v>45112</v>
      </c>
      <c r="N32" s="59">
        <v>45107</v>
      </c>
      <c r="Q32" s="57" t="s">
        <v>2039</v>
      </c>
      <c r="BB32" s="71" t="s">
        <v>283</v>
      </c>
      <c r="BC32" s="71" t="s">
        <v>101</v>
      </c>
    </row>
    <row r="33" spans="1:55" s="72" customFormat="1" ht="12" customHeight="1">
      <c r="A33" s="57">
        <f t="shared" si="0"/>
        <v>31</v>
      </c>
      <c r="B33" s="57" t="s">
        <v>285</v>
      </c>
      <c r="C33" s="57" t="s">
        <v>266</v>
      </c>
      <c r="D33" s="57" t="s">
        <v>284</v>
      </c>
      <c r="E33" s="69" t="str">
        <f>_xlfn.IFNA(VLOOKUP($D33,'Route-Details'!$B$2:$X$1048576,'Node Details'!E$1,0),"")</f>
        <v>Airtel</v>
      </c>
      <c r="F33" s="69" t="str">
        <f>_xlfn.IFNA(VLOOKUP($D33,'Route-Details'!$B$2:$X$1048576,'Node Details'!F$1,0),"")</f>
        <v>Narayan Peth 2</v>
      </c>
      <c r="G33" s="69" t="str">
        <f>_xlfn.IFNA(VLOOKUP($D33,'Route-Details'!$B$2:$X$1048576,'Node Details'!G$1,0),"")</f>
        <v>Pune</v>
      </c>
      <c r="H33" s="69" t="str">
        <f>_xlfn.IFNA(VLOOKUP($D33,'Route-Details'!$B$2:$X$1048576,'Node Details'!H$1,0),"")</f>
        <v>M&amp;G</v>
      </c>
      <c r="I33" s="69" t="str">
        <f>_xlfn.IFNA(VLOOKUP($D33,'Route-Details'!$B$2:$X$1048576,'Node Details'!I$1,0),"")</f>
        <v>1WB</v>
      </c>
      <c r="J33" s="69" t="str">
        <f>_xlfn.IFNA(VLOOKUP($D33,'Route-Details'!$B$2:$X$1048576,'Node Details'!J$1,0),"")</f>
        <v>1WB</v>
      </c>
      <c r="K33" s="70">
        <v>45046</v>
      </c>
      <c r="L33" s="59">
        <v>45107</v>
      </c>
      <c r="M33" s="59">
        <v>45112</v>
      </c>
      <c r="N33" s="59">
        <v>45107</v>
      </c>
      <c r="Q33" s="57" t="s">
        <v>2039</v>
      </c>
      <c r="BB33" s="71" t="s">
        <v>286</v>
      </c>
      <c r="BC33" s="71" t="s">
        <v>101</v>
      </c>
    </row>
    <row r="34" spans="1:55" s="72" customFormat="1" ht="12" customHeight="1">
      <c r="A34" s="57">
        <f t="shared" si="0"/>
        <v>32</v>
      </c>
      <c r="B34" s="57" t="s">
        <v>204</v>
      </c>
      <c r="C34" s="57" t="s">
        <v>205</v>
      </c>
      <c r="D34" s="57" t="s">
        <v>203</v>
      </c>
      <c r="E34" s="69" t="str">
        <f>_xlfn.IFNA(VLOOKUP($D34,'Route-Details'!$B$2:$X$1048576,'Node Details'!E$1,0),"")</f>
        <v>Airtel</v>
      </c>
      <c r="F34" s="69" t="str">
        <f>_xlfn.IFNA(VLOOKUP($D34,'Route-Details'!$B$2:$X$1048576,'Node Details'!F$1,0),"")</f>
        <v>Narayan Peth 2</v>
      </c>
      <c r="G34" s="69" t="str">
        <f>_xlfn.IFNA(VLOOKUP($D34,'Route-Details'!$B$2:$X$1048576,'Node Details'!G$1,0),"")</f>
        <v>Pune</v>
      </c>
      <c r="H34" s="69" t="str">
        <f>_xlfn.IFNA(VLOOKUP($D34,'Route-Details'!$B$2:$X$1048576,'Node Details'!H$1,0),"")</f>
        <v>M&amp;G</v>
      </c>
      <c r="I34" s="69" t="str">
        <f>_xlfn.IFNA(VLOOKUP($D34,'Route-Details'!$B$2:$X$1048576,'Node Details'!I$1,0),"")</f>
        <v>1WB</v>
      </c>
      <c r="J34" s="69" t="str">
        <f>_xlfn.IFNA(VLOOKUP($D34,'Route-Details'!$B$2:$X$1048576,'Node Details'!J$1,0),"")</f>
        <v>1WB</v>
      </c>
      <c r="K34" s="70">
        <v>45046</v>
      </c>
      <c r="L34" s="59">
        <v>45107</v>
      </c>
      <c r="M34" s="59">
        <v>45112</v>
      </c>
      <c r="N34" s="59">
        <v>45107</v>
      </c>
      <c r="Q34" s="57" t="s">
        <v>2039</v>
      </c>
      <c r="BB34" s="71" t="s">
        <v>206</v>
      </c>
      <c r="BC34" s="71" t="s">
        <v>101</v>
      </c>
    </row>
    <row r="35" spans="1:55" s="72" customFormat="1" ht="12" customHeight="1">
      <c r="A35" s="57">
        <f t="shared" si="0"/>
        <v>33</v>
      </c>
      <c r="B35" s="57" t="s">
        <v>2054</v>
      </c>
      <c r="C35" s="57" t="s">
        <v>303</v>
      </c>
      <c r="D35" s="57" t="s">
        <v>287</v>
      </c>
      <c r="E35" s="69" t="str">
        <f>_xlfn.IFNA(VLOOKUP($D35,'Route-Details'!$B$2:$X$1048576,'Node Details'!E$1,0),"")</f>
        <v>Airtel</v>
      </c>
      <c r="F35" s="69" t="str">
        <f>_xlfn.IFNA(VLOOKUP($D35,'Route-Details'!$B$2:$X$1048576,'Node Details'!F$1,0),"")</f>
        <v>Narayan Peth 2</v>
      </c>
      <c r="G35" s="69" t="str">
        <f>_xlfn.IFNA(VLOOKUP($D35,'Route-Details'!$B$2:$X$1048576,'Node Details'!G$1,0),"")</f>
        <v>Pune</v>
      </c>
      <c r="H35" s="69" t="str">
        <f>_xlfn.IFNA(VLOOKUP($D35,'Route-Details'!$B$2:$X$1048576,'Node Details'!H$1,0),"")</f>
        <v>M&amp;G</v>
      </c>
      <c r="I35" s="69" t="str">
        <f>_xlfn.IFNA(VLOOKUP($D35,'Route-Details'!$B$2:$X$1048576,'Node Details'!I$1,0),"")</f>
        <v>1WB</v>
      </c>
      <c r="J35" s="69" t="str">
        <f>_xlfn.IFNA(VLOOKUP($D35,'Route-Details'!$B$2:$X$1048576,'Node Details'!J$1,0),"")</f>
        <v>1WB</v>
      </c>
      <c r="K35" s="70">
        <v>45046</v>
      </c>
      <c r="L35" s="59">
        <v>45107</v>
      </c>
      <c r="M35" s="59">
        <v>45112</v>
      </c>
      <c r="N35" s="59">
        <v>45107</v>
      </c>
      <c r="Q35" s="57" t="s">
        <v>2039</v>
      </c>
      <c r="BB35" s="71" t="s">
        <v>290</v>
      </c>
      <c r="BC35" s="71" t="s">
        <v>101</v>
      </c>
    </row>
    <row r="36" spans="1:55" s="72" customFormat="1" ht="12" customHeight="1">
      <c r="A36" s="57">
        <f t="shared" si="0"/>
        <v>34</v>
      </c>
      <c r="B36" s="57" t="s">
        <v>2055</v>
      </c>
      <c r="C36" s="57" t="s">
        <v>2056</v>
      </c>
      <c r="D36" s="57" t="s">
        <v>287</v>
      </c>
      <c r="E36" s="69" t="str">
        <f>_xlfn.IFNA(VLOOKUP($D36,'Route-Details'!$B$2:$X$1048576,'Node Details'!E$1,0),"")</f>
        <v>Airtel</v>
      </c>
      <c r="F36" s="69" t="str">
        <f>_xlfn.IFNA(VLOOKUP($D36,'Route-Details'!$B$2:$X$1048576,'Node Details'!F$1,0),"")</f>
        <v>Narayan Peth 2</v>
      </c>
      <c r="G36" s="69" t="str">
        <f>_xlfn.IFNA(VLOOKUP($D36,'Route-Details'!$B$2:$X$1048576,'Node Details'!G$1,0),"")</f>
        <v>Pune</v>
      </c>
      <c r="H36" s="69" t="str">
        <f>_xlfn.IFNA(VLOOKUP($D36,'Route-Details'!$B$2:$X$1048576,'Node Details'!H$1,0),"")</f>
        <v>M&amp;G</v>
      </c>
      <c r="I36" s="69" t="str">
        <f>_xlfn.IFNA(VLOOKUP($D36,'Route-Details'!$B$2:$X$1048576,'Node Details'!I$1,0),"")</f>
        <v>1WB</v>
      </c>
      <c r="J36" s="69" t="str">
        <f>_xlfn.IFNA(VLOOKUP($D36,'Route-Details'!$B$2:$X$1048576,'Node Details'!J$1,0),"")</f>
        <v>1WB</v>
      </c>
      <c r="K36" s="70">
        <v>45046</v>
      </c>
      <c r="L36" s="59">
        <v>45107</v>
      </c>
      <c r="M36" s="59">
        <v>45112</v>
      </c>
      <c r="N36" s="59">
        <v>45107</v>
      </c>
      <c r="Q36" s="57" t="s">
        <v>2039</v>
      </c>
      <c r="BB36" s="71" t="s">
        <v>290</v>
      </c>
      <c r="BC36" s="71" t="s">
        <v>101</v>
      </c>
    </row>
    <row r="37" spans="1:55" s="72" customFormat="1" ht="12" customHeight="1">
      <c r="A37" s="57">
        <f t="shared" si="0"/>
        <v>35</v>
      </c>
      <c r="B37" s="57" t="s">
        <v>288</v>
      </c>
      <c r="C37" s="57" t="s">
        <v>289</v>
      </c>
      <c r="D37" s="57" t="s">
        <v>287</v>
      </c>
      <c r="E37" s="69" t="str">
        <f>_xlfn.IFNA(VLOOKUP($D37,'Route-Details'!$B$2:$X$1048576,'Node Details'!E$1,0),"")</f>
        <v>Airtel</v>
      </c>
      <c r="F37" s="69" t="str">
        <f>_xlfn.IFNA(VLOOKUP($D37,'Route-Details'!$B$2:$X$1048576,'Node Details'!F$1,0),"")</f>
        <v>Narayan Peth 2</v>
      </c>
      <c r="G37" s="69" t="str">
        <f>_xlfn.IFNA(VLOOKUP($D37,'Route-Details'!$B$2:$X$1048576,'Node Details'!G$1,0),"")</f>
        <v>Pune</v>
      </c>
      <c r="H37" s="69" t="str">
        <f>_xlfn.IFNA(VLOOKUP($D37,'Route-Details'!$B$2:$X$1048576,'Node Details'!H$1,0),"")</f>
        <v>M&amp;G</v>
      </c>
      <c r="I37" s="69" t="str">
        <f>_xlfn.IFNA(VLOOKUP($D37,'Route-Details'!$B$2:$X$1048576,'Node Details'!I$1,0),"")</f>
        <v>1WB</v>
      </c>
      <c r="J37" s="69" t="str">
        <f>_xlfn.IFNA(VLOOKUP($D37,'Route-Details'!$B$2:$X$1048576,'Node Details'!J$1,0),"")</f>
        <v>1WB</v>
      </c>
      <c r="K37" s="70">
        <v>45046</v>
      </c>
      <c r="L37" s="59">
        <v>45107</v>
      </c>
      <c r="M37" s="59">
        <v>45112</v>
      </c>
      <c r="N37" s="59">
        <v>45107</v>
      </c>
      <c r="Q37" s="57" t="s">
        <v>2039</v>
      </c>
      <c r="BB37" s="71" t="s">
        <v>290</v>
      </c>
      <c r="BC37" s="71" t="s">
        <v>101</v>
      </c>
    </row>
    <row r="38" spans="1:55" s="72" customFormat="1" ht="12" customHeight="1">
      <c r="A38" s="57">
        <f t="shared" si="0"/>
        <v>36</v>
      </c>
      <c r="B38" s="57" t="s">
        <v>298</v>
      </c>
      <c r="C38" s="57" t="s">
        <v>299</v>
      </c>
      <c r="D38" s="57" t="s">
        <v>295</v>
      </c>
      <c r="E38" s="69" t="str">
        <f>_xlfn.IFNA(VLOOKUP($D38,'Route-Details'!$B$2:$X$1048576,'Node Details'!E$1,0),"")</f>
        <v>Airtel</v>
      </c>
      <c r="F38" s="69" t="str">
        <f>_xlfn.IFNA(VLOOKUP($D38,'Route-Details'!$B$2:$X$1048576,'Node Details'!F$1,0),"")</f>
        <v>Narayan Peth 2</v>
      </c>
      <c r="G38" s="69" t="str">
        <f>_xlfn.IFNA(VLOOKUP($D38,'Route-Details'!$B$2:$X$1048576,'Node Details'!G$1,0),"")</f>
        <v>Pune</v>
      </c>
      <c r="H38" s="69" t="str">
        <f>_xlfn.IFNA(VLOOKUP($D38,'Route-Details'!$B$2:$X$1048576,'Node Details'!H$1,0),"")</f>
        <v>M&amp;G</v>
      </c>
      <c r="I38" s="69" t="str">
        <f>_xlfn.IFNA(VLOOKUP($D38,'Route-Details'!$B$2:$X$1048576,'Node Details'!I$1,0),"")</f>
        <v>1WB</v>
      </c>
      <c r="J38" s="69" t="str">
        <f>_xlfn.IFNA(VLOOKUP($D38,'Route-Details'!$B$2:$X$1048576,'Node Details'!J$1,0),"")</f>
        <v>1WB</v>
      </c>
      <c r="K38" s="70">
        <v>45046</v>
      </c>
      <c r="L38" s="59">
        <v>45107</v>
      </c>
      <c r="M38" s="59">
        <v>45112</v>
      </c>
      <c r="N38" s="59">
        <v>45107</v>
      </c>
      <c r="Q38" s="57" t="s">
        <v>2039</v>
      </c>
      <c r="BB38" s="71" t="s">
        <v>300</v>
      </c>
      <c r="BC38" s="71" t="s">
        <v>101</v>
      </c>
    </row>
    <row r="39" spans="1:55" s="72" customFormat="1" ht="12" customHeight="1">
      <c r="A39" s="57">
        <f t="shared" si="0"/>
        <v>37</v>
      </c>
      <c r="B39" s="57" t="s">
        <v>296</v>
      </c>
      <c r="C39" s="57" t="s">
        <v>297</v>
      </c>
      <c r="D39" s="57" t="s">
        <v>295</v>
      </c>
      <c r="E39" s="69" t="str">
        <f>_xlfn.IFNA(VLOOKUP($D39,'Route-Details'!$B$2:$X$1048576,'Node Details'!E$1,0),"")</f>
        <v>Airtel</v>
      </c>
      <c r="F39" s="69" t="str">
        <f>_xlfn.IFNA(VLOOKUP($D39,'Route-Details'!$B$2:$X$1048576,'Node Details'!F$1,0),"")</f>
        <v>Narayan Peth 2</v>
      </c>
      <c r="G39" s="69" t="str">
        <f>_xlfn.IFNA(VLOOKUP($D39,'Route-Details'!$B$2:$X$1048576,'Node Details'!G$1,0),"")</f>
        <v>Pune</v>
      </c>
      <c r="H39" s="69" t="str">
        <f>_xlfn.IFNA(VLOOKUP($D39,'Route-Details'!$B$2:$X$1048576,'Node Details'!H$1,0),"")</f>
        <v>M&amp;G</v>
      </c>
      <c r="I39" s="69" t="str">
        <f>_xlfn.IFNA(VLOOKUP($D39,'Route-Details'!$B$2:$X$1048576,'Node Details'!I$1,0),"")</f>
        <v>1WB</v>
      </c>
      <c r="J39" s="69" t="str">
        <f>_xlfn.IFNA(VLOOKUP($D39,'Route-Details'!$B$2:$X$1048576,'Node Details'!J$1,0),"")</f>
        <v>1WB</v>
      </c>
      <c r="K39" s="70">
        <v>45046</v>
      </c>
      <c r="L39" s="59">
        <v>45107</v>
      </c>
      <c r="M39" s="59">
        <v>45112</v>
      </c>
      <c r="N39" s="59">
        <v>45107</v>
      </c>
      <c r="Q39" s="57" t="s">
        <v>2039</v>
      </c>
      <c r="BB39" s="71" t="s">
        <v>300</v>
      </c>
      <c r="BC39" s="71" t="s">
        <v>101</v>
      </c>
    </row>
    <row r="40" spans="1:55" s="72" customFormat="1" ht="12" customHeight="1">
      <c r="A40" s="57">
        <f t="shared" si="0"/>
        <v>38</v>
      </c>
      <c r="B40" s="57" t="s">
        <v>292</v>
      </c>
      <c r="C40" s="57" t="s">
        <v>293</v>
      </c>
      <c r="D40" s="57" t="s">
        <v>291</v>
      </c>
      <c r="E40" s="69" t="str">
        <f>_xlfn.IFNA(VLOOKUP($D40,'Route-Details'!$B$2:$X$1048576,'Node Details'!E$1,0),"")</f>
        <v>Airtel</v>
      </c>
      <c r="F40" s="69" t="str">
        <f>_xlfn.IFNA(VLOOKUP($D40,'Route-Details'!$B$2:$X$1048576,'Node Details'!F$1,0),"")</f>
        <v>Narayan Peth 2</v>
      </c>
      <c r="G40" s="69" t="str">
        <f>_xlfn.IFNA(VLOOKUP($D40,'Route-Details'!$B$2:$X$1048576,'Node Details'!G$1,0),"")</f>
        <v>Pune</v>
      </c>
      <c r="H40" s="69" t="str">
        <f>_xlfn.IFNA(VLOOKUP($D40,'Route-Details'!$B$2:$X$1048576,'Node Details'!H$1,0),"")</f>
        <v>M&amp;G</v>
      </c>
      <c r="I40" s="69" t="str">
        <f>_xlfn.IFNA(VLOOKUP($D40,'Route-Details'!$B$2:$X$1048576,'Node Details'!I$1,0),"")</f>
        <v>1WB</v>
      </c>
      <c r="J40" s="69" t="str">
        <f>_xlfn.IFNA(VLOOKUP($D40,'Route-Details'!$B$2:$X$1048576,'Node Details'!J$1,0),"")</f>
        <v>1WB</v>
      </c>
      <c r="K40" s="70">
        <v>45046</v>
      </c>
      <c r="L40" s="59">
        <v>45107</v>
      </c>
      <c r="M40" s="59">
        <v>45112</v>
      </c>
      <c r="N40" s="59">
        <v>45107</v>
      </c>
      <c r="Q40" s="57" t="s">
        <v>2039</v>
      </c>
      <c r="BB40" s="71" t="s">
        <v>294</v>
      </c>
      <c r="BC40" s="71" t="s">
        <v>101</v>
      </c>
    </row>
    <row r="41" spans="1:55" s="72" customFormat="1" ht="12" customHeight="1">
      <c r="A41" s="57">
        <f t="shared" si="0"/>
        <v>39</v>
      </c>
      <c r="B41" s="57" t="s">
        <v>2057</v>
      </c>
      <c r="C41" s="57" t="s">
        <v>2058</v>
      </c>
      <c r="D41" s="57" t="s">
        <v>291</v>
      </c>
      <c r="E41" s="69" t="str">
        <f>_xlfn.IFNA(VLOOKUP($D41,'Route-Details'!$B$2:$X$1048576,'Node Details'!E$1,0),"")</f>
        <v>Airtel</v>
      </c>
      <c r="F41" s="69" t="str">
        <f>_xlfn.IFNA(VLOOKUP($D41,'Route-Details'!$B$2:$X$1048576,'Node Details'!F$1,0),"")</f>
        <v>Narayan Peth 2</v>
      </c>
      <c r="G41" s="69" t="str">
        <f>_xlfn.IFNA(VLOOKUP($D41,'Route-Details'!$B$2:$X$1048576,'Node Details'!G$1,0),"")</f>
        <v>Pune</v>
      </c>
      <c r="H41" s="69" t="str">
        <f>_xlfn.IFNA(VLOOKUP($D41,'Route-Details'!$B$2:$X$1048576,'Node Details'!H$1,0),"")</f>
        <v>M&amp;G</v>
      </c>
      <c r="I41" s="69" t="str">
        <f>_xlfn.IFNA(VLOOKUP($D41,'Route-Details'!$B$2:$X$1048576,'Node Details'!I$1,0),"")</f>
        <v>1WB</v>
      </c>
      <c r="J41" s="69" t="str">
        <f>_xlfn.IFNA(VLOOKUP($D41,'Route-Details'!$B$2:$X$1048576,'Node Details'!J$1,0),"")</f>
        <v>1WB</v>
      </c>
      <c r="K41" s="70">
        <v>45046</v>
      </c>
      <c r="L41" s="59">
        <v>45107</v>
      </c>
      <c r="M41" s="59">
        <v>45112</v>
      </c>
      <c r="N41" s="59">
        <v>45107</v>
      </c>
      <c r="Q41" s="57" t="s">
        <v>2039</v>
      </c>
      <c r="BB41" s="71" t="s">
        <v>294</v>
      </c>
      <c r="BC41" s="71" t="s">
        <v>101</v>
      </c>
    </row>
    <row r="42" spans="1:55" s="72" customFormat="1" ht="12" customHeight="1">
      <c r="A42" s="57">
        <f t="shared" si="0"/>
        <v>40</v>
      </c>
      <c r="B42" s="57" t="s">
        <v>302</v>
      </c>
      <c r="C42" s="57" t="s">
        <v>303</v>
      </c>
      <c r="D42" s="57" t="s">
        <v>301</v>
      </c>
      <c r="E42" s="69" t="str">
        <f>_xlfn.IFNA(VLOOKUP($D42,'Route-Details'!$B$2:$X$1048576,'Node Details'!E$1,0),"")</f>
        <v>Airtel</v>
      </c>
      <c r="F42" s="69" t="str">
        <f>_xlfn.IFNA(VLOOKUP($D42,'Route-Details'!$B$2:$X$1048576,'Node Details'!F$1,0),"")</f>
        <v>Narayan Peth 2</v>
      </c>
      <c r="G42" s="69" t="str">
        <f>_xlfn.IFNA(VLOOKUP($D42,'Route-Details'!$B$2:$X$1048576,'Node Details'!G$1,0),"")</f>
        <v>Pune</v>
      </c>
      <c r="H42" s="69" t="str">
        <f>_xlfn.IFNA(VLOOKUP($D42,'Route-Details'!$B$2:$X$1048576,'Node Details'!H$1,0),"")</f>
        <v>M&amp;G</v>
      </c>
      <c r="I42" s="69" t="str">
        <f>_xlfn.IFNA(VLOOKUP($D42,'Route-Details'!$B$2:$X$1048576,'Node Details'!I$1,0),"")</f>
        <v>1WB</v>
      </c>
      <c r="J42" s="69" t="str">
        <f>_xlfn.IFNA(VLOOKUP($D42,'Route-Details'!$B$2:$X$1048576,'Node Details'!J$1,0),"")</f>
        <v>1WB</v>
      </c>
      <c r="K42" s="70">
        <v>45046</v>
      </c>
      <c r="L42" s="59">
        <v>45107</v>
      </c>
      <c r="M42" s="59">
        <v>45112</v>
      </c>
      <c r="N42" s="59">
        <v>45107</v>
      </c>
      <c r="Q42" s="57" t="s">
        <v>2039</v>
      </c>
      <c r="BB42" s="71" t="s">
        <v>304</v>
      </c>
      <c r="BC42" s="71" t="s">
        <v>101</v>
      </c>
    </row>
    <row r="43" spans="1:55" s="72" customFormat="1" ht="12" customHeight="1">
      <c r="A43" s="57">
        <f t="shared" si="0"/>
        <v>41</v>
      </c>
      <c r="B43" s="57" t="s">
        <v>208</v>
      </c>
      <c r="C43" s="57" t="s">
        <v>209</v>
      </c>
      <c r="D43" s="57" t="s">
        <v>207</v>
      </c>
      <c r="E43" s="69" t="str">
        <f>_xlfn.IFNA(VLOOKUP($D43,'Route-Details'!$B$2:$X$1048576,'Node Details'!E$1,0),"")</f>
        <v>Airtel</v>
      </c>
      <c r="F43" s="69" t="str">
        <f>_xlfn.IFNA(VLOOKUP($D43,'Route-Details'!$B$2:$X$1048576,'Node Details'!F$1,0),"")</f>
        <v>Narayan Peth 2</v>
      </c>
      <c r="G43" s="69" t="str">
        <f>_xlfn.IFNA(VLOOKUP($D43,'Route-Details'!$B$2:$X$1048576,'Node Details'!G$1,0),"")</f>
        <v>Pune</v>
      </c>
      <c r="H43" s="69" t="str">
        <f>_xlfn.IFNA(VLOOKUP($D43,'Route-Details'!$B$2:$X$1048576,'Node Details'!H$1,0),"")</f>
        <v>M&amp;G</v>
      </c>
      <c r="I43" s="69" t="str">
        <f>_xlfn.IFNA(VLOOKUP($D43,'Route-Details'!$B$2:$X$1048576,'Node Details'!I$1,0),"")</f>
        <v>1WB</v>
      </c>
      <c r="J43" s="69" t="str">
        <f>_xlfn.IFNA(VLOOKUP($D43,'Route-Details'!$B$2:$X$1048576,'Node Details'!J$1,0),"")</f>
        <v>1WB</v>
      </c>
      <c r="K43" s="70">
        <v>45046</v>
      </c>
      <c r="L43" s="59">
        <v>45107</v>
      </c>
      <c r="M43" s="59">
        <v>45112</v>
      </c>
      <c r="N43" s="59">
        <v>45107</v>
      </c>
      <c r="Q43" s="57" t="s">
        <v>2039</v>
      </c>
      <c r="BB43" s="71" t="s">
        <v>210</v>
      </c>
      <c r="BC43" s="71" t="s">
        <v>101</v>
      </c>
    </row>
    <row r="44" spans="1:55" s="72" customFormat="1" ht="12" customHeight="1">
      <c r="A44" s="57">
        <f t="shared" si="0"/>
        <v>42</v>
      </c>
      <c r="B44" s="57" t="s">
        <v>2059</v>
      </c>
      <c r="C44" s="57" t="s">
        <v>2060</v>
      </c>
      <c r="D44" s="57" t="s">
        <v>305</v>
      </c>
      <c r="E44" s="69" t="str">
        <f>_xlfn.IFNA(VLOOKUP($D44,'Route-Details'!$B$2:$X$1048576,'Node Details'!E$1,0),"")</f>
        <v>Airtel</v>
      </c>
      <c r="F44" s="69" t="str">
        <f>_xlfn.IFNA(VLOOKUP($D44,'Route-Details'!$B$2:$X$1048576,'Node Details'!F$1,0),"")</f>
        <v>Narayan Peth 2</v>
      </c>
      <c r="G44" s="69" t="str">
        <f>_xlfn.IFNA(VLOOKUP($D44,'Route-Details'!$B$2:$X$1048576,'Node Details'!G$1,0),"")</f>
        <v>Pune</v>
      </c>
      <c r="H44" s="69" t="str">
        <f>_xlfn.IFNA(VLOOKUP($D44,'Route-Details'!$B$2:$X$1048576,'Node Details'!H$1,0),"")</f>
        <v>M&amp;G</v>
      </c>
      <c r="I44" s="69" t="str">
        <f>_xlfn.IFNA(VLOOKUP($D44,'Route-Details'!$B$2:$X$1048576,'Node Details'!I$1,0),"")</f>
        <v>1WB</v>
      </c>
      <c r="J44" s="69" t="str">
        <f>_xlfn.IFNA(VLOOKUP($D44,'Route-Details'!$B$2:$X$1048576,'Node Details'!J$1,0),"")</f>
        <v>1WB</v>
      </c>
      <c r="K44" s="70">
        <v>45046</v>
      </c>
      <c r="L44" s="59">
        <v>45107</v>
      </c>
      <c r="M44" s="59">
        <v>45112</v>
      </c>
      <c r="N44" s="59">
        <v>45107</v>
      </c>
      <c r="Q44" s="57" t="s">
        <v>2039</v>
      </c>
      <c r="BB44" s="71" t="s">
        <v>308</v>
      </c>
      <c r="BC44" s="71" t="s">
        <v>101</v>
      </c>
    </row>
    <row r="45" spans="1:55" s="72" customFormat="1" ht="12" customHeight="1">
      <c r="A45" s="57">
        <f t="shared" si="0"/>
        <v>43</v>
      </c>
      <c r="B45" s="57" t="s">
        <v>2061</v>
      </c>
      <c r="C45" s="57" t="s">
        <v>2062</v>
      </c>
      <c r="D45" s="57" t="s">
        <v>305</v>
      </c>
      <c r="E45" s="69" t="str">
        <f>_xlfn.IFNA(VLOOKUP($D45,'Route-Details'!$B$2:$X$1048576,'Node Details'!E$1,0),"")</f>
        <v>Airtel</v>
      </c>
      <c r="F45" s="69" t="str">
        <f>_xlfn.IFNA(VLOOKUP($D45,'Route-Details'!$B$2:$X$1048576,'Node Details'!F$1,0),"")</f>
        <v>Narayan Peth 2</v>
      </c>
      <c r="G45" s="69" t="str">
        <f>_xlfn.IFNA(VLOOKUP($D45,'Route-Details'!$B$2:$X$1048576,'Node Details'!G$1,0),"")</f>
        <v>Pune</v>
      </c>
      <c r="H45" s="69" t="str">
        <f>_xlfn.IFNA(VLOOKUP($D45,'Route-Details'!$B$2:$X$1048576,'Node Details'!H$1,0),"")</f>
        <v>M&amp;G</v>
      </c>
      <c r="I45" s="69" t="str">
        <f>_xlfn.IFNA(VLOOKUP($D45,'Route-Details'!$B$2:$X$1048576,'Node Details'!I$1,0),"")</f>
        <v>1WB</v>
      </c>
      <c r="J45" s="69" t="str">
        <f>_xlfn.IFNA(VLOOKUP($D45,'Route-Details'!$B$2:$X$1048576,'Node Details'!J$1,0),"")</f>
        <v>1WB</v>
      </c>
      <c r="K45" s="70">
        <v>45046</v>
      </c>
      <c r="L45" s="59">
        <v>45107</v>
      </c>
      <c r="M45" s="59">
        <v>45112</v>
      </c>
      <c r="N45" s="59">
        <v>45107</v>
      </c>
      <c r="Q45" s="57" t="s">
        <v>2039</v>
      </c>
      <c r="BB45" s="71" t="s">
        <v>308</v>
      </c>
      <c r="BC45" s="71" t="s">
        <v>101</v>
      </c>
    </row>
    <row r="46" spans="1:55" s="72" customFormat="1" ht="12" customHeight="1">
      <c r="A46" s="57">
        <f t="shared" si="0"/>
        <v>44</v>
      </c>
      <c r="B46" s="57" t="s">
        <v>306</v>
      </c>
      <c r="C46" s="57" t="s">
        <v>307</v>
      </c>
      <c r="D46" s="57" t="s">
        <v>305</v>
      </c>
      <c r="E46" s="69" t="str">
        <f>_xlfn.IFNA(VLOOKUP($D46,'Route-Details'!$B$2:$X$1048576,'Node Details'!E$1,0),"")</f>
        <v>Airtel</v>
      </c>
      <c r="F46" s="69" t="str">
        <f>_xlfn.IFNA(VLOOKUP($D46,'Route-Details'!$B$2:$X$1048576,'Node Details'!F$1,0),"")</f>
        <v>Narayan Peth 2</v>
      </c>
      <c r="G46" s="69" t="str">
        <f>_xlfn.IFNA(VLOOKUP($D46,'Route-Details'!$B$2:$X$1048576,'Node Details'!G$1,0),"")</f>
        <v>Pune</v>
      </c>
      <c r="H46" s="69" t="str">
        <f>_xlfn.IFNA(VLOOKUP($D46,'Route-Details'!$B$2:$X$1048576,'Node Details'!H$1,0),"")</f>
        <v>M&amp;G</v>
      </c>
      <c r="I46" s="69" t="str">
        <f>_xlfn.IFNA(VLOOKUP($D46,'Route-Details'!$B$2:$X$1048576,'Node Details'!I$1,0),"")</f>
        <v>1WB</v>
      </c>
      <c r="J46" s="69" t="str">
        <f>_xlfn.IFNA(VLOOKUP($D46,'Route-Details'!$B$2:$X$1048576,'Node Details'!J$1,0),"")</f>
        <v>1WB</v>
      </c>
      <c r="K46" s="70">
        <v>45046</v>
      </c>
      <c r="L46" s="59">
        <v>45107</v>
      </c>
      <c r="M46" s="59">
        <v>45112</v>
      </c>
      <c r="N46" s="59">
        <v>45107</v>
      </c>
      <c r="Q46" s="57" t="s">
        <v>2039</v>
      </c>
      <c r="BB46" s="71" t="s">
        <v>308</v>
      </c>
      <c r="BC46" s="71" t="s">
        <v>101</v>
      </c>
    </row>
    <row r="47" spans="1:55" s="72" customFormat="1" ht="12" customHeight="1">
      <c r="A47" s="57">
        <f t="shared" si="0"/>
        <v>45</v>
      </c>
      <c r="B47" s="57" t="s">
        <v>310</v>
      </c>
      <c r="C47" s="57" t="s">
        <v>311</v>
      </c>
      <c r="D47" s="57" t="s">
        <v>309</v>
      </c>
      <c r="E47" s="69" t="str">
        <f>_xlfn.IFNA(VLOOKUP($D47,'Route-Details'!$B$2:$X$1048576,'Node Details'!E$1,0),"")</f>
        <v>Airtel</v>
      </c>
      <c r="F47" s="69" t="str">
        <f>_xlfn.IFNA(VLOOKUP($D47,'Route-Details'!$B$2:$X$1048576,'Node Details'!F$1,0),"")</f>
        <v>Narayan Peth 2</v>
      </c>
      <c r="G47" s="69" t="str">
        <f>_xlfn.IFNA(VLOOKUP($D47,'Route-Details'!$B$2:$X$1048576,'Node Details'!G$1,0),"")</f>
        <v>Pune</v>
      </c>
      <c r="H47" s="69" t="str">
        <f>_xlfn.IFNA(VLOOKUP($D47,'Route-Details'!$B$2:$X$1048576,'Node Details'!H$1,0),"")</f>
        <v>M&amp;G</v>
      </c>
      <c r="I47" s="69" t="str">
        <f>_xlfn.IFNA(VLOOKUP($D47,'Route-Details'!$B$2:$X$1048576,'Node Details'!I$1,0),"")</f>
        <v>1WB</v>
      </c>
      <c r="J47" s="69" t="str">
        <f>_xlfn.IFNA(VLOOKUP($D47,'Route-Details'!$B$2:$X$1048576,'Node Details'!J$1,0),"")</f>
        <v>1WB</v>
      </c>
      <c r="K47" s="70">
        <v>45046</v>
      </c>
      <c r="L47" s="59">
        <v>45107</v>
      </c>
      <c r="M47" s="59">
        <v>45112</v>
      </c>
      <c r="N47" s="59">
        <v>45107</v>
      </c>
      <c r="Q47" s="57" t="s">
        <v>2039</v>
      </c>
      <c r="BB47" s="71" t="s">
        <v>312</v>
      </c>
      <c r="BC47" s="71" t="s">
        <v>101</v>
      </c>
    </row>
    <row r="48" spans="1:55" s="72" customFormat="1" ht="12" customHeight="1">
      <c r="A48" s="57">
        <f t="shared" si="0"/>
        <v>46</v>
      </c>
      <c r="B48" s="57" t="s">
        <v>2063</v>
      </c>
      <c r="C48" s="57" t="s">
        <v>2064</v>
      </c>
      <c r="D48" s="57" t="s">
        <v>309</v>
      </c>
      <c r="E48" s="69" t="str">
        <f>_xlfn.IFNA(VLOOKUP($D48,'Route-Details'!$B$2:$X$1048576,'Node Details'!E$1,0),"")</f>
        <v>Airtel</v>
      </c>
      <c r="F48" s="69" t="str">
        <f>_xlfn.IFNA(VLOOKUP($D48,'Route-Details'!$B$2:$X$1048576,'Node Details'!F$1,0),"")</f>
        <v>Narayan Peth 2</v>
      </c>
      <c r="G48" s="69" t="str">
        <f>_xlfn.IFNA(VLOOKUP($D48,'Route-Details'!$B$2:$X$1048576,'Node Details'!G$1,0),"")</f>
        <v>Pune</v>
      </c>
      <c r="H48" s="69" t="str">
        <f>_xlfn.IFNA(VLOOKUP($D48,'Route-Details'!$B$2:$X$1048576,'Node Details'!H$1,0),"")</f>
        <v>M&amp;G</v>
      </c>
      <c r="I48" s="69" t="str">
        <f>_xlfn.IFNA(VLOOKUP($D48,'Route-Details'!$B$2:$X$1048576,'Node Details'!I$1,0),"")</f>
        <v>1WB</v>
      </c>
      <c r="J48" s="69" t="str">
        <f>_xlfn.IFNA(VLOOKUP($D48,'Route-Details'!$B$2:$X$1048576,'Node Details'!J$1,0),"")</f>
        <v>1WB</v>
      </c>
      <c r="K48" s="70">
        <v>45046</v>
      </c>
      <c r="L48" s="59">
        <v>45107</v>
      </c>
      <c r="M48" s="59">
        <v>45112</v>
      </c>
      <c r="N48" s="59">
        <v>45107</v>
      </c>
      <c r="Q48" s="57" t="s">
        <v>2039</v>
      </c>
      <c r="BB48" s="71" t="s">
        <v>312</v>
      </c>
      <c r="BC48" s="71" t="s">
        <v>101</v>
      </c>
    </row>
    <row r="49" spans="1:55" s="72" customFormat="1" ht="12" customHeight="1">
      <c r="A49" s="57">
        <f t="shared" si="0"/>
        <v>47</v>
      </c>
      <c r="B49" s="57" t="s">
        <v>2065</v>
      </c>
      <c r="C49" s="57" t="s">
        <v>2066</v>
      </c>
      <c r="D49" s="57" t="s">
        <v>309</v>
      </c>
      <c r="E49" s="69" t="str">
        <f>_xlfn.IFNA(VLOOKUP($D49,'Route-Details'!$B$2:$X$1048576,'Node Details'!E$1,0),"")</f>
        <v>Airtel</v>
      </c>
      <c r="F49" s="69" t="str">
        <f>_xlfn.IFNA(VLOOKUP($D49,'Route-Details'!$B$2:$X$1048576,'Node Details'!F$1,0),"")</f>
        <v>Narayan Peth 2</v>
      </c>
      <c r="G49" s="69" t="str">
        <f>_xlfn.IFNA(VLOOKUP($D49,'Route-Details'!$B$2:$X$1048576,'Node Details'!G$1,0),"")</f>
        <v>Pune</v>
      </c>
      <c r="H49" s="69" t="str">
        <f>_xlfn.IFNA(VLOOKUP($D49,'Route-Details'!$B$2:$X$1048576,'Node Details'!H$1,0),"")</f>
        <v>M&amp;G</v>
      </c>
      <c r="I49" s="69" t="str">
        <f>_xlfn.IFNA(VLOOKUP($D49,'Route-Details'!$B$2:$X$1048576,'Node Details'!I$1,0),"")</f>
        <v>1WB</v>
      </c>
      <c r="J49" s="69" t="str">
        <f>_xlfn.IFNA(VLOOKUP($D49,'Route-Details'!$B$2:$X$1048576,'Node Details'!J$1,0),"")</f>
        <v>1WB</v>
      </c>
      <c r="K49" s="70">
        <v>45046</v>
      </c>
      <c r="L49" s="59">
        <v>45107</v>
      </c>
      <c r="M49" s="59">
        <v>45112</v>
      </c>
      <c r="N49" s="59">
        <v>45107</v>
      </c>
      <c r="Q49" s="57" t="s">
        <v>2039</v>
      </c>
      <c r="BB49" s="71" t="s">
        <v>312</v>
      </c>
      <c r="BC49" s="71" t="s">
        <v>101</v>
      </c>
    </row>
    <row r="50" spans="1:55" s="72" customFormat="1" ht="12" customHeight="1">
      <c r="A50" s="57">
        <f t="shared" si="0"/>
        <v>48</v>
      </c>
      <c r="B50" s="57" t="s">
        <v>314</v>
      </c>
      <c r="C50" s="57" t="s">
        <v>209</v>
      </c>
      <c r="D50" s="57" t="s">
        <v>313</v>
      </c>
      <c r="E50" s="69" t="str">
        <f>_xlfn.IFNA(VLOOKUP($D50,'Route-Details'!$B$2:$X$1048576,'Node Details'!E$1,0),"")</f>
        <v>Airtel</v>
      </c>
      <c r="F50" s="69" t="str">
        <f>_xlfn.IFNA(VLOOKUP($D50,'Route-Details'!$B$2:$X$1048576,'Node Details'!F$1,0),"")</f>
        <v>Narayan Peth 2</v>
      </c>
      <c r="G50" s="69" t="str">
        <f>_xlfn.IFNA(VLOOKUP($D50,'Route-Details'!$B$2:$X$1048576,'Node Details'!G$1,0),"")</f>
        <v>Pune</v>
      </c>
      <c r="H50" s="69" t="str">
        <f>_xlfn.IFNA(VLOOKUP($D50,'Route-Details'!$B$2:$X$1048576,'Node Details'!H$1,0),"")</f>
        <v>M&amp;G</v>
      </c>
      <c r="I50" s="69" t="str">
        <f>_xlfn.IFNA(VLOOKUP($D50,'Route-Details'!$B$2:$X$1048576,'Node Details'!I$1,0),"")</f>
        <v>1WB</v>
      </c>
      <c r="J50" s="69" t="str">
        <f>_xlfn.IFNA(VLOOKUP($D50,'Route-Details'!$B$2:$X$1048576,'Node Details'!J$1,0),"")</f>
        <v>1WB</v>
      </c>
      <c r="K50" s="70">
        <v>45046</v>
      </c>
      <c r="L50" s="59">
        <v>45107</v>
      </c>
      <c r="M50" s="59">
        <v>45112</v>
      </c>
      <c r="N50" s="59">
        <v>45107</v>
      </c>
      <c r="Q50" s="57" t="s">
        <v>2039</v>
      </c>
      <c r="BB50" s="71" t="s">
        <v>315</v>
      </c>
      <c r="BC50" s="71" t="s">
        <v>101</v>
      </c>
    </row>
    <row r="51" spans="1:55" s="72" customFormat="1" ht="12" customHeight="1">
      <c r="A51" s="57">
        <f t="shared" si="0"/>
        <v>49</v>
      </c>
      <c r="B51" s="57" t="s">
        <v>322</v>
      </c>
      <c r="C51" s="57" t="s">
        <v>323</v>
      </c>
      <c r="D51" s="57" t="s">
        <v>316</v>
      </c>
      <c r="E51" s="69" t="str">
        <f>_xlfn.IFNA(VLOOKUP($D51,'Route-Details'!$B$2:$X$1048576,'Node Details'!E$1,0),"")</f>
        <v>Airtel</v>
      </c>
      <c r="F51" s="69" t="str">
        <f>_xlfn.IFNA(VLOOKUP($D51,'Route-Details'!$B$2:$X$1048576,'Node Details'!F$1,0),"")</f>
        <v>Narayan Peth 2</v>
      </c>
      <c r="G51" s="69" t="str">
        <f>_xlfn.IFNA(VLOOKUP($D51,'Route-Details'!$B$2:$X$1048576,'Node Details'!G$1,0),"")</f>
        <v>Pune</v>
      </c>
      <c r="H51" s="69" t="str">
        <f>_xlfn.IFNA(VLOOKUP($D51,'Route-Details'!$B$2:$X$1048576,'Node Details'!H$1,0),"")</f>
        <v>M&amp;G</v>
      </c>
      <c r="I51" s="69" t="str">
        <f>_xlfn.IFNA(VLOOKUP($D51,'Route-Details'!$B$2:$X$1048576,'Node Details'!I$1,0),"")</f>
        <v>SHT</v>
      </c>
      <c r="J51" s="69" t="str">
        <f>_xlfn.IFNA(VLOOKUP($D51,'Route-Details'!$B$2:$X$1048576,'Node Details'!J$1,0),"")</f>
        <v>SHT</v>
      </c>
      <c r="K51" s="70">
        <v>45046</v>
      </c>
      <c r="L51" s="59">
        <v>45107</v>
      </c>
      <c r="M51" s="59">
        <v>45112</v>
      </c>
      <c r="N51" s="59">
        <v>45107</v>
      </c>
      <c r="Q51" s="57" t="s">
        <v>2039</v>
      </c>
      <c r="BB51" s="71" t="s">
        <v>320</v>
      </c>
      <c r="BC51" s="71" t="s">
        <v>101</v>
      </c>
    </row>
    <row r="52" spans="1:55" s="72" customFormat="1" ht="12" customHeight="1">
      <c r="A52" s="57">
        <f t="shared" si="0"/>
        <v>50</v>
      </c>
      <c r="B52" s="57" t="s">
        <v>355</v>
      </c>
      <c r="C52" s="57" t="s">
        <v>356</v>
      </c>
      <c r="D52" s="57" t="s">
        <v>354</v>
      </c>
      <c r="E52" s="69" t="str">
        <f>_xlfn.IFNA(VLOOKUP($D52,'Route-Details'!$B$2:$X$1048576,'Node Details'!E$1,0),"")</f>
        <v>Airtel</v>
      </c>
      <c r="F52" s="69" t="str">
        <f>_xlfn.IFNA(VLOOKUP($D52,'Route-Details'!$B$2:$X$1048576,'Node Details'!F$1,0),"")</f>
        <v>Narayan Peth 2</v>
      </c>
      <c r="G52" s="69" t="str">
        <f>_xlfn.IFNA(VLOOKUP($D52,'Route-Details'!$B$2:$X$1048576,'Node Details'!G$1,0),"")</f>
        <v>Pune</v>
      </c>
      <c r="H52" s="69" t="str">
        <f>_xlfn.IFNA(VLOOKUP($D52,'Route-Details'!$B$2:$X$1048576,'Node Details'!H$1,0),"")</f>
        <v>M&amp;G</v>
      </c>
      <c r="I52" s="69" t="str">
        <f>_xlfn.IFNA(VLOOKUP($D52,'Route-Details'!$B$2:$X$1048576,'Node Details'!I$1,0),"")</f>
        <v>SHT</v>
      </c>
      <c r="J52" s="69" t="str">
        <f>_xlfn.IFNA(VLOOKUP($D52,'Route-Details'!$B$2:$X$1048576,'Node Details'!J$1,0),"")</f>
        <v>SHT</v>
      </c>
      <c r="K52" s="70">
        <v>45046</v>
      </c>
      <c r="L52" s="59">
        <v>45107</v>
      </c>
      <c r="M52" s="59">
        <v>45112</v>
      </c>
      <c r="N52" s="59">
        <v>45107</v>
      </c>
      <c r="Q52" s="57" t="s">
        <v>2039</v>
      </c>
      <c r="BB52" s="71" t="s">
        <v>357</v>
      </c>
      <c r="BC52" s="71" t="s">
        <v>101</v>
      </c>
    </row>
    <row r="53" spans="1:55" s="72" customFormat="1" ht="12" customHeight="1">
      <c r="A53" s="57">
        <f t="shared" si="0"/>
        <v>51</v>
      </c>
      <c r="B53" s="57" t="s">
        <v>324</v>
      </c>
      <c r="C53" s="57" t="s">
        <v>325</v>
      </c>
      <c r="D53" s="57" t="s">
        <v>321</v>
      </c>
      <c r="E53" s="69" t="str">
        <f>_xlfn.IFNA(VLOOKUP($D53,'Route-Details'!$B$2:$X$1048576,'Node Details'!E$1,0),"")</f>
        <v>Airtel</v>
      </c>
      <c r="F53" s="69" t="str">
        <f>_xlfn.IFNA(VLOOKUP($D53,'Route-Details'!$B$2:$X$1048576,'Node Details'!F$1,0),"")</f>
        <v>Narayan Peth 2</v>
      </c>
      <c r="G53" s="69" t="str">
        <f>_xlfn.IFNA(VLOOKUP($D53,'Route-Details'!$B$2:$X$1048576,'Node Details'!G$1,0),"")</f>
        <v>Pune</v>
      </c>
      <c r="H53" s="69" t="str">
        <f>_xlfn.IFNA(VLOOKUP($D53,'Route-Details'!$B$2:$X$1048576,'Node Details'!H$1,0),"")</f>
        <v>M&amp;G</v>
      </c>
      <c r="I53" s="69" t="str">
        <f>_xlfn.IFNA(VLOOKUP($D53,'Route-Details'!$B$2:$X$1048576,'Node Details'!I$1,0),"")</f>
        <v>SHT</v>
      </c>
      <c r="J53" s="69" t="str">
        <f>_xlfn.IFNA(VLOOKUP($D53,'Route-Details'!$B$2:$X$1048576,'Node Details'!J$1,0),"")</f>
        <v>SHT</v>
      </c>
      <c r="K53" s="70">
        <v>45046</v>
      </c>
      <c r="L53" s="59">
        <v>45107</v>
      </c>
      <c r="M53" s="59">
        <v>45112</v>
      </c>
      <c r="N53" s="59">
        <v>45107</v>
      </c>
      <c r="Q53" s="57" t="s">
        <v>2039</v>
      </c>
      <c r="BB53" s="71" t="s">
        <v>326</v>
      </c>
      <c r="BC53" s="71" t="s">
        <v>101</v>
      </c>
    </row>
    <row r="54" spans="1:55" s="72" customFormat="1" ht="12" customHeight="1">
      <c r="A54" s="57">
        <f t="shared" si="0"/>
        <v>52</v>
      </c>
      <c r="B54" s="57" t="s">
        <v>328</v>
      </c>
      <c r="C54" s="57" t="s">
        <v>329</v>
      </c>
      <c r="D54" s="57" t="s">
        <v>327</v>
      </c>
      <c r="E54" s="69" t="str">
        <f>_xlfn.IFNA(VLOOKUP($D54,'Route-Details'!$B$2:$X$1048576,'Node Details'!E$1,0),"")</f>
        <v>Airtel</v>
      </c>
      <c r="F54" s="69" t="str">
        <f>_xlfn.IFNA(VLOOKUP($D54,'Route-Details'!$B$2:$X$1048576,'Node Details'!F$1,0),"")</f>
        <v>Narayan Peth 2</v>
      </c>
      <c r="G54" s="69" t="str">
        <f>_xlfn.IFNA(VLOOKUP($D54,'Route-Details'!$B$2:$X$1048576,'Node Details'!G$1,0),"")</f>
        <v>Pune</v>
      </c>
      <c r="H54" s="69" t="str">
        <f>_xlfn.IFNA(VLOOKUP($D54,'Route-Details'!$B$2:$X$1048576,'Node Details'!H$1,0),"")</f>
        <v>M&amp;G</v>
      </c>
      <c r="I54" s="69" t="str">
        <f>_xlfn.IFNA(VLOOKUP($D54,'Route-Details'!$B$2:$X$1048576,'Node Details'!I$1,0),"")</f>
        <v>SHT</v>
      </c>
      <c r="J54" s="69" t="str">
        <f>_xlfn.IFNA(VLOOKUP($D54,'Route-Details'!$B$2:$X$1048576,'Node Details'!J$1,0),"")</f>
        <v>SHT</v>
      </c>
      <c r="K54" s="70">
        <v>45046</v>
      </c>
      <c r="L54" s="59">
        <v>45107</v>
      </c>
      <c r="M54" s="59">
        <v>45112</v>
      </c>
      <c r="N54" s="59">
        <v>45107</v>
      </c>
      <c r="Q54" s="57" t="s">
        <v>2039</v>
      </c>
      <c r="BB54" s="71" t="s">
        <v>330</v>
      </c>
      <c r="BC54" s="71" t="s">
        <v>101</v>
      </c>
    </row>
    <row r="55" spans="1:55" s="72" customFormat="1" ht="12" customHeight="1">
      <c r="A55" s="57">
        <f t="shared" si="0"/>
        <v>53</v>
      </c>
      <c r="B55" s="57" t="s">
        <v>332</v>
      </c>
      <c r="C55" s="57" t="s">
        <v>333</v>
      </c>
      <c r="D55" s="57" t="s">
        <v>331</v>
      </c>
      <c r="E55" s="69" t="str">
        <f>_xlfn.IFNA(VLOOKUP($D55,'Route-Details'!$B$2:$X$1048576,'Node Details'!E$1,0),"")</f>
        <v>Airtel</v>
      </c>
      <c r="F55" s="69" t="str">
        <f>_xlfn.IFNA(VLOOKUP($D55,'Route-Details'!$B$2:$X$1048576,'Node Details'!F$1,0),"")</f>
        <v>Narayan Peth 2</v>
      </c>
      <c r="G55" s="69" t="str">
        <f>_xlfn.IFNA(VLOOKUP($D55,'Route-Details'!$B$2:$X$1048576,'Node Details'!G$1,0),"")</f>
        <v>Pune</v>
      </c>
      <c r="H55" s="69" t="str">
        <f>_xlfn.IFNA(VLOOKUP($D55,'Route-Details'!$B$2:$X$1048576,'Node Details'!H$1,0),"")</f>
        <v>M&amp;G</v>
      </c>
      <c r="I55" s="69" t="str">
        <f>_xlfn.IFNA(VLOOKUP($D55,'Route-Details'!$B$2:$X$1048576,'Node Details'!I$1,0),"")</f>
        <v>SHT</v>
      </c>
      <c r="J55" s="69" t="str">
        <f>_xlfn.IFNA(VLOOKUP($D55,'Route-Details'!$B$2:$X$1048576,'Node Details'!J$1,0),"")</f>
        <v>SHT</v>
      </c>
      <c r="K55" s="70">
        <v>45046</v>
      </c>
      <c r="L55" s="59">
        <v>45107</v>
      </c>
      <c r="M55" s="59">
        <v>45112</v>
      </c>
      <c r="N55" s="59">
        <v>45107</v>
      </c>
      <c r="Q55" s="57" t="s">
        <v>2039</v>
      </c>
      <c r="BB55" s="71" t="s">
        <v>334</v>
      </c>
      <c r="BC55" s="71" t="s">
        <v>101</v>
      </c>
    </row>
    <row r="56" spans="1:55" s="72" customFormat="1" ht="12" customHeight="1">
      <c r="A56" s="57">
        <f t="shared" si="0"/>
        <v>54</v>
      </c>
      <c r="B56" s="57" t="s">
        <v>336</v>
      </c>
      <c r="C56" s="57" t="s">
        <v>337</v>
      </c>
      <c r="D56" s="57" t="s">
        <v>335</v>
      </c>
      <c r="E56" s="69" t="str">
        <f>_xlfn.IFNA(VLOOKUP($D56,'Route-Details'!$B$2:$X$1048576,'Node Details'!E$1,0),"")</f>
        <v>Airtel</v>
      </c>
      <c r="F56" s="69" t="str">
        <f>_xlfn.IFNA(VLOOKUP($D56,'Route-Details'!$B$2:$X$1048576,'Node Details'!F$1,0),"")</f>
        <v>Narayan Peth 2</v>
      </c>
      <c r="G56" s="69" t="str">
        <f>_xlfn.IFNA(VLOOKUP($D56,'Route-Details'!$B$2:$X$1048576,'Node Details'!G$1,0),"")</f>
        <v>Pune</v>
      </c>
      <c r="H56" s="69" t="str">
        <f>_xlfn.IFNA(VLOOKUP($D56,'Route-Details'!$B$2:$X$1048576,'Node Details'!H$1,0),"")</f>
        <v>M&amp;G</v>
      </c>
      <c r="I56" s="69" t="str">
        <f>_xlfn.IFNA(VLOOKUP($D56,'Route-Details'!$B$2:$X$1048576,'Node Details'!I$1,0),"")</f>
        <v>SHT</v>
      </c>
      <c r="J56" s="69" t="str">
        <f>_xlfn.IFNA(VLOOKUP($D56,'Route-Details'!$B$2:$X$1048576,'Node Details'!J$1,0),"")</f>
        <v>SHT</v>
      </c>
      <c r="K56" s="70">
        <v>45046</v>
      </c>
      <c r="L56" s="59">
        <v>45107</v>
      </c>
      <c r="M56" s="59">
        <v>45112</v>
      </c>
      <c r="N56" s="59">
        <v>45107</v>
      </c>
      <c r="Q56" s="57" t="s">
        <v>2039</v>
      </c>
      <c r="BB56" s="71" t="s">
        <v>338</v>
      </c>
      <c r="BC56" s="71" t="s">
        <v>101</v>
      </c>
    </row>
    <row r="57" spans="1:55" s="72" customFormat="1" ht="12" customHeight="1">
      <c r="A57" s="57">
        <f t="shared" si="0"/>
        <v>55</v>
      </c>
      <c r="B57" s="57" t="s">
        <v>340</v>
      </c>
      <c r="C57" s="57" t="s">
        <v>341</v>
      </c>
      <c r="D57" s="57" t="s">
        <v>339</v>
      </c>
      <c r="E57" s="69" t="str">
        <f>_xlfn.IFNA(VLOOKUP($D57,'Route-Details'!$B$2:$X$1048576,'Node Details'!E$1,0),"")</f>
        <v>Airtel</v>
      </c>
      <c r="F57" s="69" t="str">
        <f>_xlfn.IFNA(VLOOKUP($D57,'Route-Details'!$B$2:$X$1048576,'Node Details'!F$1,0),"")</f>
        <v>Narayan Peth 2</v>
      </c>
      <c r="G57" s="69" t="str">
        <f>_xlfn.IFNA(VLOOKUP($D57,'Route-Details'!$B$2:$X$1048576,'Node Details'!G$1,0),"")</f>
        <v>Pune</v>
      </c>
      <c r="H57" s="69" t="str">
        <f>_xlfn.IFNA(VLOOKUP($D57,'Route-Details'!$B$2:$X$1048576,'Node Details'!H$1,0),"")</f>
        <v>M&amp;G</v>
      </c>
      <c r="I57" s="69" t="str">
        <f>_xlfn.IFNA(VLOOKUP($D57,'Route-Details'!$B$2:$X$1048576,'Node Details'!I$1,0),"")</f>
        <v>SHT</v>
      </c>
      <c r="J57" s="69" t="str">
        <f>_xlfn.IFNA(VLOOKUP($D57,'Route-Details'!$B$2:$X$1048576,'Node Details'!J$1,0),"")</f>
        <v>SHT</v>
      </c>
      <c r="K57" s="70">
        <v>45046</v>
      </c>
      <c r="L57" s="59">
        <v>45107</v>
      </c>
      <c r="M57" s="59">
        <v>45112</v>
      </c>
      <c r="N57" s="59">
        <v>45107</v>
      </c>
      <c r="Q57" s="57" t="s">
        <v>2039</v>
      </c>
      <c r="BB57" s="71" t="s">
        <v>342</v>
      </c>
      <c r="BC57" s="71" t="s">
        <v>101</v>
      </c>
    </row>
    <row r="58" spans="1:55" s="72" customFormat="1" ht="12" customHeight="1">
      <c r="A58" s="57">
        <f t="shared" si="0"/>
        <v>56</v>
      </c>
      <c r="B58" s="57" t="s">
        <v>344</v>
      </c>
      <c r="C58" s="57" t="s">
        <v>345</v>
      </c>
      <c r="D58" s="57" t="s">
        <v>343</v>
      </c>
      <c r="E58" s="69" t="str">
        <f>_xlfn.IFNA(VLOOKUP($D58,'Route-Details'!$B$2:$X$1048576,'Node Details'!E$1,0),"")</f>
        <v>Airtel</v>
      </c>
      <c r="F58" s="69" t="str">
        <f>_xlfn.IFNA(VLOOKUP($D58,'Route-Details'!$B$2:$X$1048576,'Node Details'!F$1,0),"")</f>
        <v>Narayan Peth 2</v>
      </c>
      <c r="G58" s="69" t="str">
        <f>_xlfn.IFNA(VLOOKUP($D58,'Route-Details'!$B$2:$X$1048576,'Node Details'!G$1,0),"")</f>
        <v>Pune</v>
      </c>
      <c r="H58" s="69" t="str">
        <f>_xlfn.IFNA(VLOOKUP($D58,'Route-Details'!$B$2:$X$1048576,'Node Details'!H$1,0),"")</f>
        <v>M&amp;G</v>
      </c>
      <c r="I58" s="69" t="str">
        <f>_xlfn.IFNA(VLOOKUP($D58,'Route-Details'!$B$2:$X$1048576,'Node Details'!I$1,0),"")</f>
        <v>SHT</v>
      </c>
      <c r="J58" s="69" t="str">
        <f>_xlfn.IFNA(VLOOKUP($D58,'Route-Details'!$B$2:$X$1048576,'Node Details'!J$1,0),"")</f>
        <v>SHT</v>
      </c>
      <c r="K58" s="70">
        <v>45046</v>
      </c>
      <c r="L58" s="59">
        <v>45107</v>
      </c>
      <c r="M58" s="59">
        <v>45112</v>
      </c>
      <c r="N58" s="59">
        <v>45107</v>
      </c>
      <c r="Q58" s="57" t="s">
        <v>2039</v>
      </c>
      <c r="BB58" s="71" t="s">
        <v>346</v>
      </c>
      <c r="BC58" s="71" t="s">
        <v>101</v>
      </c>
    </row>
    <row r="59" spans="1:55" s="72" customFormat="1" ht="12" customHeight="1">
      <c r="A59" s="57">
        <f t="shared" si="0"/>
        <v>57</v>
      </c>
      <c r="B59" s="57" t="s">
        <v>348</v>
      </c>
      <c r="C59" s="57" t="s">
        <v>323</v>
      </c>
      <c r="D59" s="57" t="s">
        <v>347</v>
      </c>
      <c r="E59" s="69" t="str">
        <f>_xlfn.IFNA(VLOOKUP($D59,'Route-Details'!$B$2:$X$1048576,'Node Details'!E$1,0),"")</f>
        <v>Airtel</v>
      </c>
      <c r="F59" s="69" t="str">
        <f>_xlfn.IFNA(VLOOKUP($D59,'Route-Details'!$B$2:$X$1048576,'Node Details'!F$1,0),"")</f>
        <v>Narayan Peth 2</v>
      </c>
      <c r="G59" s="69" t="str">
        <f>_xlfn.IFNA(VLOOKUP($D59,'Route-Details'!$B$2:$X$1048576,'Node Details'!G$1,0),"")</f>
        <v>Pune</v>
      </c>
      <c r="H59" s="69" t="str">
        <f>_xlfn.IFNA(VLOOKUP($D59,'Route-Details'!$B$2:$X$1048576,'Node Details'!H$1,0),"")</f>
        <v>M&amp;G</v>
      </c>
      <c r="I59" s="69" t="str">
        <f>_xlfn.IFNA(VLOOKUP($D59,'Route-Details'!$B$2:$X$1048576,'Node Details'!I$1,0),"")</f>
        <v>SHT</v>
      </c>
      <c r="J59" s="69" t="str">
        <f>_xlfn.IFNA(VLOOKUP($D59,'Route-Details'!$B$2:$X$1048576,'Node Details'!J$1,0),"")</f>
        <v>SHT</v>
      </c>
      <c r="K59" s="70">
        <v>45046</v>
      </c>
      <c r="L59" s="59">
        <v>45107</v>
      </c>
      <c r="M59" s="59">
        <v>45112</v>
      </c>
      <c r="N59" s="59">
        <v>45107</v>
      </c>
      <c r="Q59" s="57" t="s">
        <v>2039</v>
      </c>
      <c r="BB59" s="71" t="s">
        <v>349</v>
      </c>
      <c r="BC59" s="71" t="s">
        <v>101</v>
      </c>
    </row>
    <row r="60" spans="1:55" s="72" customFormat="1" ht="12" customHeight="1">
      <c r="A60" s="57">
        <f t="shared" si="0"/>
        <v>58</v>
      </c>
      <c r="B60" s="57" t="s">
        <v>359</v>
      </c>
      <c r="C60" s="57" t="s">
        <v>360</v>
      </c>
      <c r="D60" s="57" t="s">
        <v>350</v>
      </c>
      <c r="E60" s="69" t="str">
        <f>_xlfn.IFNA(VLOOKUP($D60,'Route-Details'!$B$2:$X$1048576,'Node Details'!E$1,0),"")</f>
        <v>Airtel</v>
      </c>
      <c r="F60" s="69" t="str">
        <f>_xlfn.IFNA(VLOOKUP($D60,'Route-Details'!$B$2:$X$1048576,'Node Details'!F$1,0),"")</f>
        <v>Narayan Peth 2</v>
      </c>
      <c r="G60" s="69" t="str">
        <f>_xlfn.IFNA(VLOOKUP($D60,'Route-Details'!$B$2:$X$1048576,'Node Details'!G$1,0),"")</f>
        <v>Pune</v>
      </c>
      <c r="H60" s="69" t="str">
        <f>_xlfn.IFNA(VLOOKUP($D60,'Route-Details'!$B$2:$X$1048576,'Node Details'!H$1,0),"")</f>
        <v>M&amp;G</v>
      </c>
      <c r="I60" s="69" t="str">
        <f>_xlfn.IFNA(VLOOKUP($D60,'Route-Details'!$B$2:$X$1048576,'Node Details'!I$1,0),"")</f>
        <v>SHT</v>
      </c>
      <c r="J60" s="69" t="str">
        <f>_xlfn.IFNA(VLOOKUP($D60,'Route-Details'!$B$2:$X$1048576,'Node Details'!J$1,0),"")</f>
        <v>SHT</v>
      </c>
      <c r="K60" s="70">
        <v>45046</v>
      </c>
      <c r="L60" s="59">
        <v>45107</v>
      </c>
      <c r="M60" s="59">
        <v>45112</v>
      </c>
      <c r="N60" s="59">
        <v>45107</v>
      </c>
      <c r="Q60" s="57" t="s">
        <v>2039</v>
      </c>
      <c r="BB60" s="71" t="s">
        <v>353</v>
      </c>
      <c r="BC60" s="71" t="s">
        <v>101</v>
      </c>
    </row>
    <row r="61" spans="1:55" s="72" customFormat="1" ht="12" customHeight="1">
      <c r="A61" s="57">
        <f t="shared" si="0"/>
        <v>59</v>
      </c>
      <c r="B61" s="57" t="s">
        <v>361</v>
      </c>
      <c r="C61" s="57" t="s">
        <v>362</v>
      </c>
      <c r="D61" s="57" t="s">
        <v>358</v>
      </c>
      <c r="E61" s="69" t="str">
        <f>_xlfn.IFNA(VLOOKUP($D61,'Route-Details'!$B$2:$X$1048576,'Node Details'!E$1,0),"")</f>
        <v>Airtel</v>
      </c>
      <c r="F61" s="69" t="str">
        <f>_xlfn.IFNA(VLOOKUP($D61,'Route-Details'!$B$2:$X$1048576,'Node Details'!F$1,0),"")</f>
        <v>Narayan Peth 2</v>
      </c>
      <c r="G61" s="69" t="str">
        <f>_xlfn.IFNA(VLOOKUP($D61,'Route-Details'!$B$2:$X$1048576,'Node Details'!G$1,0),"")</f>
        <v>Pune</v>
      </c>
      <c r="H61" s="69" t="str">
        <f>_xlfn.IFNA(VLOOKUP($D61,'Route-Details'!$B$2:$X$1048576,'Node Details'!H$1,0),"")</f>
        <v>M&amp;G</v>
      </c>
      <c r="I61" s="69" t="str">
        <f>_xlfn.IFNA(VLOOKUP($D61,'Route-Details'!$B$2:$X$1048576,'Node Details'!I$1,0),"")</f>
        <v>SHT</v>
      </c>
      <c r="J61" s="69" t="str">
        <f>_xlfn.IFNA(VLOOKUP($D61,'Route-Details'!$B$2:$X$1048576,'Node Details'!J$1,0),"")</f>
        <v>SHT</v>
      </c>
      <c r="K61" s="70">
        <v>45046</v>
      </c>
      <c r="L61" s="59">
        <v>45107</v>
      </c>
      <c r="M61" s="59">
        <v>45112</v>
      </c>
      <c r="N61" s="59">
        <v>45107</v>
      </c>
      <c r="Q61" s="57" t="s">
        <v>2039</v>
      </c>
      <c r="BB61" s="71" t="s">
        <v>363</v>
      </c>
      <c r="BC61" s="71" t="s">
        <v>101</v>
      </c>
    </row>
    <row r="62" spans="1:55" s="72" customFormat="1" ht="12" customHeight="1">
      <c r="A62" s="57">
        <f t="shared" si="0"/>
        <v>60</v>
      </c>
      <c r="B62" s="57" t="s">
        <v>365</v>
      </c>
      <c r="C62" s="57" t="s">
        <v>366</v>
      </c>
      <c r="D62" s="57" t="s">
        <v>364</v>
      </c>
      <c r="E62" s="69" t="str">
        <f>_xlfn.IFNA(VLOOKUP($D62,'Route-Details'!$B$2:$X$1048576,'Node Details'!E$1,0),"")</f>
        <v>Airtel</v>
      </c>
      <c r="F62" s="69" t="str">
        <f>_xlfn.IFNA(VLOOKUP($D62,'Route-Details'!$B$2:$X$1048576,'Node Details'!F$1,0),"")</f>
        <v>Narayan Peth 2</v>
      </c>
      <c r="G62" s="69" t="str">
        <f>_xlfn.IFNA(VLOOKUP($D62,'Route-Details'!$B$2:$X$1048576,'Node Details'!G$1,0),"")</f>
        <v>Pune</v>
      </c>
      <c r="H62" s="69" t="str">
        <f>_xlfn.IFNA(VLOOKUP($D62,'Route-Details'!$B$2:$X$1048576,'Node Details'!H$1,0),"")</f>
        <v>M&amp;G</v>
      </c>
      <c r="I62" s="69" t="str">
        <f>_xlfn.IFNA(VLOOKUP($D62,'Route-Details'!$B$2:$X$1048576,'Node Details'!I$1,0),"")</f>
        <v>SHT</v>
      </c>
      <c r="J62" s="69" t="str">
        <f>_xlfn.IFNA(VLOOKUP($D62,'Route-Details'!$B$2:$X$1048576,'Node Details'!J$1,0),"")</f>
        <v>SHT</v>
      </c>
      <c r="K62" s="70">
        <v>45046</v>
      </c>
      <c r="L62" s="59">
        <v>45107</v>
      </c>
      <c r="M62" s="59">
        <v>45112</v>
      </c>
      <c r="N62" s="59">
        <v>45107</v>
      </c>
      <c r="Q62" s="57" t="s">
        <v>2039</v>
      </c>
      <c r="BB62" s="71" t="s">
        <v>367</v>
      </c>
      <c r="BC62" s="71" t="s">
        <v>101</v>
      </c>
    </row>
    <row r="63" spans="1:55" s="72" customFormat="1" ht="12" customHeight="1">
      <c r="A63" s="57">
        <f t="shared" si="0"/>
        <v>61</v>
      </c>
      <c r="B63" s="57" t="s">
        <v>369</v>
      </c>
      <c r="C63" s="57" t="s">
        <v>370</v>
      </c>
      <c r="D63" s="57" t="s">
        <v>368</v>
      </c>
      <c r="E63" s="69" t="str">
        <f>_xlfn.IFNA(VLOOKUP($D63,'Route-Details'!$B$2:$X$1048576,'Node Details'!E$1,0),"")</f>
        <v>Airtel</v>
      </c>
      <c r="F63" s="69" t="str">
        <f>_xlfn.IFNA(VLOOKUP($D63,'Route-Details'!$B$2:$X$1048576,'Node Details'!F$1,0),"")</f>
        <v>Narayan Peth 2</v>
      </c>
      <c r="G63" s="69" t="str">
        <f>_xlfn.IFNA(VLOOKUP($D63,'Route-Details'!$B$2:$X$1048576,'Node Details'!G$1,0),"")</f>
        <v>Pune</v>
      </c>
      <c r="H63" s="69" t="str">
        <f>_xlfn.IFNA(VLOOKUP($D63,'Route-Details'!$B$2:$X$1048576,'Node Details'!H$1,0),"")</f>
        <v>M&amp;G</v>
      </c>
      <c r="I63" s="69" t="str">
        <f>_xlfn.IFNA(VLOOKUP($D63,'Route-Details'!$B$2:$X$1048576,'Node Details'!I$1,0),"")</f>
        <v>SHT</v>
      </c>
      <c r="J63" s="69" t="str">
        <f>_xlfn.IFNA(VLOOKUP($D63,'Route-Details'!$B$2:$X$1048576,'Node Details'!J$1,0),"")</f>
        <v>SHT</v>
      </c>
      <c r="K63" s="70">
        <v>45046</v>
      </c>
      <c r="L63" s="59">
        <v>45107</v>
      </c>
      <c r="M63" s="59">
        <v>45112</v>
      </c>
      <c r="N63" s="59">
        <v>45107</v>
      </c>
      <c r="Q63" s="57" t="s">
        <v>2039</v>
      </c>
      <c r="BB63" s="71" t="s">
        <v>371</v>
      </c>
      <c r="BC63" s="71" t="s">
        <v>101</v>
      </c>
    </row>
    <row r="64" spans="1:55" s="72" customFormat="1" ht="12" customHeight="1">
      <c r="A64" s="57">
        <f t="shared" si="0"/>
        <v>62</v>
      </c>
      <c r="B64" s="57" t="s">
        <v>373</v>
      </c>
      <c r="C64" s="57" t="s">
        <v>374</v>
      </c>
      <c r="D64" s="57" t="s">
        <v>372</v>
      </c>
      <c r="E64" s="69" t="str">
        <f>_xlfn.IFNA(VLOOKUP($D64,'Route-Details'!$B$2:$X$1048576,'Node Details'!E$1,0),"")</f>
        <v>Airtel</v>
      </c>
      <c r="F64" s="69" t="str">
        <f>_xlfn.IFNA(VLOOKUP($D64,'Route-Details'!$B$2:$X$1048576,'Node Details'!F$1,0),"")</f>
        <v>Narayan Peth 2</v>
      </c>
      <c r="G64" s="69" t="str">
        <f>_xlfn.IFNA(VLOOKUP($D64,'Route-Details'!$B$2:$X$1048576,'Node Details'!G$1,0),"")</f>
        <v>Pune</v>
      </c>
      <c r="H64" s="69" t="str">
        <f>_xlfn.IFNA(VLOOKUP($D64,'Route-Details'!$B$2:$X$1048576,'Node Details'!H$1,0),"")</f>
        <v>M&amp;G</v>
      </c>
      <c r="I64" s="69" t="str">
        <f>_xlfn.IFNA(VLOOKUP($D64,'Route-Details'!$B$2:$X$1048576,'Node Details'!I$1,0),"")</f>
        <v>SHT</v>
      </c>
      <c r="J64" s="69" t="str">
        <f>_xlfn.IFNA(VLOOKUP($D64,'Route-Details'!$B$2:$X$1048576,'Node Details'!J$1,0),"")</f>
        <v>SHT</v>
      </c>
      <c r="K64" s="70">
        <v>45046</v>
      </c>
      <c r="L64" s="59">
        <v>45107</v>
      </c>
      <c r="M64" s="59">
        <v>45112</v>
      </c>
      <c r="N64" s="59">
        <v>45107</v>
      </c>
      <c r="Q64" s="57" t="s">
        <v>2039</v>
      </c>
      <c r="BB64" s="71" t="s">
        <v>375</v>
      </c>
      <c r="BC64" s="71" t="s">
        <v>101</v>
      </c>
    </row>
    <row r="65" spans="1:55" s="72" customFormat="1" ht="12" customHeight="1">
      <c r="A65" s="57">
        <f t="shared" si="0"/>
        <v>63</v>
      </c>
      <c r="B65" s="57" t="s">
        <v>377</v>
      </c>
      <c r="C65" s="57" t="s">
        <v>378</v>
      </c>
      <c r="D65" s="57" t="s">
        <v>376</v>
      </c>
      <c r="E65" s="69" t="str">
        <f>_xlfn.IFNA(VLOOKUP($D65,'Route-Details'!$B$2:$X$1048576,'Node Details'!E$1,0),"")</f>
        <v>Airtel</v>
      </c>
      <c r="F65" s="69" t="str">
        <f>_xlfn.IFNA(VLOOKUP($D65,'Route-Details'!$B$2:$X$1048576,'Node Details'!F$1,0),"")</f>
        <v>Narayan Peth 2</v>
      </c>
      <c r="G65" s="69" t="str">
        <f>_xlfn.IFNA(VLOOKUP($D65,'Route-Details'!$B$2:$X$1048576,'Node Details'!G$1,0),"")</f>
        <v>Pune</v>
      </c>
      <c r="H65" s="69" t="str">
        <f>_xlfn.IFNA(VLOOKUP($D65,'Route-Details'!$B$2:$X$1048576,'Node Details'!H$1,0),"")</f>
        <v>M&amp;G</v>
      </c>
      <c r="I65" s="69" t="str">
        <f>_xlfn.IFNA(VLOOKUP($D65,'Route-Details'!$B$2:$X$1048576,'Node Details'!I$1,0),"")</f>
        <v>SHT</v>
      </c>
      <c r="J65" s="69" t="str">
        <f>_xlfn.IFNA(VLOOKUP($D65,'Route-Details'!$B$2:$X$1048576,'Node Details'!J$1,0),"")</f>
        <v>SHT</v>
      </c>
      <c r="K65" s="70">
        <v>45046</v>
      </c>
      <c r="L65" s="59">
        <v>45107</v>
      </c>
      <c r="M65" s="59">
        <v>45112</v>
      </c>
      <c r="N65" s="59">
        <v>45107</v>
      </c>
      <c r="Q65" s="57" t="s">
        <v>2039</v>
      </c>
      <c r="BB65" s="71" t="s">
        <v>379</v>
      </c>
      <c r="BC65" s="71" t="s">
        <v>101</v>
      </c>
    </row>
    <row r="66" spans="1:55" s="72" customFormat="1" ht="12" customHeight="1">
      <c r="A66" s="57">
        <f t="shared" si="0"/>
        <v>64</v>
      </c>
      <c r="B66" s="57" t="s">
        <v>381</v>
      </c>
      <c r="C66" s="57" t="s">
        <v>382</v>
      </c>
      <c r="D66" s="57" t="s">
        <v>380</v>
      </c>
      <c r="E66" s="69" t="str">
        <f>_xlfn.IFNA(VLOOKUP($D66,'Route-Details'!$B$2:$X$1048576,'Node Details'!E$1,0),"")</f>
        <v>Airtel</v>
      </c>
      <c r="F66" s="69" t="str">
        <f>_xlfn.IFNA(VLOOKUP($D66,'Route-Details'!$B$2:$X$1048576,'Node Details'!F$1,0),"")</f>
        <v>Narayan Peth 2</v>
      </c>
      <c r="G66" s="69" t="str">
        <f>_xlfn.IFNA(VLOOKUP($D66,'Route-Details'!$B$2:$X$1048576,'Node Details'!G$1,0),"")</f>
        <v>Pune</v>
      </c>
      <c r="H66" s="69" t="str">
        <f>_xlfn.IFNA(VLOOKUP($D66,'Route-Details'!$B$2:$X$1048576,'Node Details'!H$1,0),"")</f>
        <v>M&amp;G</v>
      </c>
      <c r="I66" s="69" t="str">
        <f>_xlfn.IFNA(VLOOKUP($D66,'Route-Details'!$B$2:$X$1048576,'Node Details'!I$1,0),"")</f>
        <v>SHT</v>
      </c>
      <c r="J66" s="69" t="str">
        <f>_xlfn.IFNA(VLOOKUP($D66,'Route-Details'!$B$2:$X$1048576,'Node Details'!J$1,0),"")</f>
        <v>SHT</v>
      </c>
      <c r="K66" s="70">
        <v>45046</v>
      </c>
      <c r="L66" s="59">
        <v>45107</v>
      </c>
      <c r="M66" s="59">
        <v>45112</v>
      </c>
      <c r="N66" s="59">
        <v>45107</v>
      </c>
      <c r="Q66" s="57" t="s">
        <v>2039</v>
      </c>
      <c r="BB66" s="71" t="s">
        <v>383</v>
      </c>
      <c r="BC66" s="71" t="s">
        <v>101</v>
      </c>
    </row>
    <row r="67" spans="1:55" s="72" customFormat="1" ht="12" customHeight="1">
      <c r="A67" s="57">
        <f t="shared" si="0"/>
        <v>65</v>
      </c>
      <c r="B67" s="57" t="s">
        <v>385</v>
      </c>
      <c r="C67" s="57" t="s">
        <v>386</v>
      </c>
      <c r="D67" s="57" t="s">
        <v>384</v>
      </c>
      <c r="E67" s="69" t="str">
        <f>_xlfn.IFNA(VLOOKUP($D67,'Route-Details'!$B$2:$X$1048576,'Node Details'!E$1,0),"")</f>
        <v>Airtel</v>
      </c>
      <c r="F67" s="69" t="str">
        <f>_xlfn.IFNA(VLOOKUP($D67,'Route-Details'!$B$2:$X$1048576,'Node Details'!F$1,0),"")</f>
        <v>Narayan Peth 2</v>
      </c>
      <c r="G67" s="69" t="str">
        <f>_xlfn.IFNA(VLOOKUP($D67,'Route-Details'!$B$2:$X$1048576,'Node Details'!G$1,0),"")</f>
        <v>Pune</v>
      </c>
      <c r="H67" s="69" t="str">
        <f>_xlfn.IFNA(VLOOKUP($D67,'Route-Details'!$B$2:$X$1048576,'Node Details'!H$1,0),"")</f>
        <v>M&amp;G</v>
      </c>
      <c r="I67" s="69" t="str">
        <f>_xlfn.IFNA(VLOOKUP($D67,'Route-Details'!$B$2:$X$1048576,'Node Details'!I$1,0),"")</f>
        <v>SHT</v>
      </c>
      <c r="J67" s="69" t="str">
        <f>_xlfn.IFNA(VLOOKUP($D67,'Route-Details'!$B$2:$X$1048576,'Node Details'!J$1,0),"")</f>
        <v>SHT</v>
      </c>
      <c r="K67" s="70">
        <v>45046</v>
      </c>
      <c r="L67" s="59">
        <v>45107</v>
      </c>
      <c r="M67" s="59">
        <v>45112</v>
      </c>
      <c r="N67" s="59">
        <v>45107</v>
      </c>
      <c r="Q67" s="57" t="s">
        <v>2039</v>
      </c>
      <c r="BB67" s="71" t="s">
        <v>387</v>
      </c>
      <c r="BC67" s="71" t="s">
        <v>101</v>
      </c>
    </row>
    <row r="68" spans="1:55" s="72" customFormat="1" ht="12" customHeight="1">
      <c r="A68" s="57">
        <f t="shared" ref="A68:A131" si="1">A67+1</f>
        <v>66</v>
      </c>
      <c r="B68" s="57" t="s">
        <v>389</v>
      </c>
      <c r="C68" s="57" t="s">
        <v>360</v>
      </c>
      <c r="D68" s="57" t="s">
        <v>388</v>
      </c>
      <c r="E68" s="69" t="str">
        <f>_xlfn.IFNA(VLOOKUP($D68,'Route-Details'!$B$2:$X$1048576,'Node Details'!E$1,0),"")</f>
        <v>Airtel</v>
      </c>
      <c r="F68" s="69" t="str">
        <f>_xlfn.IFNA(VLOOKUP($D68,'Route-Details'!$B$2:$X$1048576,'Node Details'!F$1,0),"")</f>
        <v>Narayan Peth 2</v>
      </c>
      <c r="G68" s="69" t="str">
        <f>_xlfn.IFNA(VLOOKUP($D68,'Route-Details'!$B$2:$X$1048576,'Node Details'!G$1,0),"")</f>
        <v>Pune</v>
      </c>
      <c r="H68" s="69" t="str">
        <f>_xlfn.IFNA(VLOOKUP($D68,'Route-Details'!$B$2:$X$1048576,'Node Details'!H$1,0),"")</f>
        <v>M&amp;G</v>
      </c>
      <c r="I68" s="69" t="str">
        <f>_xlfn.IFNA(VLOOKUP($D68,'Route-Details'!$B$2:$X$1048576,'Node Details'!I$1,0),"")</f>
        <v>SHT</v>
      </c>
      <c r="J68" s="69" t="str">
        <f>_xlfn.IFNA(VLOOKUP($D68,'Route-Details'!$B$2:$X$1048576,'Node Details'!J$1,0),"")</f>
        <v>SHT</v>
      </c>
      <c r="K68" s="70">
        <v>45046</v>
      </c>
      <c r="L68" s="59">
        <v>45107</v>
      </c>
      <c r="M68" s="59">
        <v>45112</v>
      </c>
      <c r="N68" s="59">
        <v>45107</v>
      </c>
      <c r="Q68" s="57" t="s">
        <v>2039</v>
      </c>
      <c r="BB68" s="71" t="s">
        <v>390</v>
      </c>
      <c r="BC68" s="71" t="s">
        <v>101</v>
      </c>
    </row>
    <row r="69" spans="1:55" s="72" customFormat="1" ht="12" customHeight="1">
      <c r="A69" s="57">
        <f t="shared" si="1"/>
        <v>67</v>
      </c>
      <c r="B69" s="57" t="s">
        <v>351</v>
      </c>
      <c r="C69" s="57" t="s">
        <v>352</v>
      </c>
      <c r="D69" s="57" t="s">
        <v>350</v>
      </c>
      <c r="E69" s="69" t="str">
        <f>_xlfn.IFNA(VLOOKUP($D69,'Route-Details'!$B$2:$X$1048576,'Node Details'!E$1,0),"")</f>
        <v>Airtel</v>
      </c>
      <c r="F69" s="69" t="str">
        <f>_xlfn.IFNA(VLOOKUP($D69,'Route-Details'!$B$2:$X$1048576,'Node Details'!F$1,0),"")</f>
        <v>Narayan Peth 2</v>
      </c>
      <c r="G69" s="69" t="str">
        <f>_xlfn.IFNA(VLOOKUP($D69,'Route-Details'!$B$2:$X$1048576,'Node Details'!G$1,0),"")</f>
        <v>Pune</v>
      </c>
      <c r="H69" s="69" t="str">
        <f>_xlfn.IFNA(VLOOKUP($D69,'Route-Details'!$B$2:$X$1048576,'Node Details'!H$1,0),"")</f>
        <v>M&amp;G</v>
      </c>
      <c r="I69" s="69" t="str">
        <f>_xlfn.IFNA(VLOOKUP($D69,'Route-Details'!$B$2:$X$1048576,'Node Details'!I$1,0),"")</f>
        <v>SHT</v>
      </c>
      <c r="J69" s="69" t="str">
        <f>_xlfn.IFNA(VLOOKUP($D69,'Route-Details'!$B$2:$X$1048576,'Node Details'!J$1,0),"")</f>
        <v>SHT</v>
      </c>
      <c r="K69" s="70">
        <v>45046</v>
      </c>
      <c r="L69" s="59">
        <v>45107</v>
      </c>
      <c r="M69" s="59">
        <v>45112</v>
      </c>
      <c r="N69" s="59">
        <v>45107</v>
      </c>
      <c r="Q69" s="57" t="s">
        <v>2039</v>
      </c>
      <c r="BB69" s="71" t="s">
        <v>353</v>
      </c>
      <c r="BC69" s="71" t="s">
        <v>101</v>
      </c>
    </row>
    <row r="70" spans="1:55" s="72" customFormat="1" ht="12" customHeight="1">
      <c r="A70" s="57">
        <f t="shared" si="1"/>
        <v>68</v>
      </c>
      <c r="B70" s="57" t="s">
        <v>394</v>
      </c>
      <c r="C70" s="57" t="s">
        <v>395</v>
      </c>
      <c r="D70" s="57" t="s">
        <v>391</v>
      </c>
      <c r="E70" s="69" t="str">
        <f>_xlfn.IFNA(VLOOKUP($D70,'Route-Details'!$B$2:$X$1048576,'Node Details'!E$1,0),"")</f>
        <v>Airtel</v>
      </c>
      <c r="F70" s="69" t="str">
        <f>_xlfn.IFNA(VLOOKUP($D70,'Route-Details'!$B$2:$X$1048576,'Node Details'!F$1,0),"")</f>
        <v>Narayan Peth 2</v>
      </c>
      <c r="G70" s="69" t="str">
        <f>_xlfn.IFNA(VLOOKUP($D70,'Route-Details'!$B$2:$X$1048576,'Node Details'!G$1,0),"")</f>
        <v>Pune</v>
      </c>
      <c r="H70" s="69" t="str">
        <f>_xlfn.IFNA(VLOOKUP($D70,'Route-Details'!$B$2:$X$1048576,'Node Details'!H$1,0),"")</f>
        <v>M&amp;G</v>
      </c>
      <c r="I70" s="69" t="str">
        <f>_xlfn.IFNA(VLOOKUP($D70,'Route-Details'!$B$2:$X$1048576,'Node Details'!I$1,0),"")</f>
        <v>SHT</v>
      </c>
      <c r="J70" s="69" t="str">
        <f>_xlfn.IFNA(VLOOKUP($D70,'Route-Details'!$B$2:$X$1048576,'Node Details'!J$1,0),"")</f>
        <v>SHT</v>
      </c>
      <c r="K70" s="70">
        <v>45046</v>
      </c>
      <c r="L70" s="59">
        <v>45107</v>
      </c>
      <c r="M70" s="59">
        <v>45112</v>
      </c>
      <c r="N70" s="59">
        <v>45107</v>
      </c>
      <c r="Q70" s="57" t="s">
        <v>2039</v>
      </c>
      <c r="BB70" s="71" t="s">
        <v>396</v>
      </c>
      <c r="BC70" s="71" t="s">
        <v>101</v>
      </c>
    </row>
    <row r="71" spans="1:55" s="72" customFormat="1" ht="12" customHeight="1">
      <c r="A71" s="57">
        <f t="shared" si="1"/>
        <v>69</v>
      </c>
      <c r="B71" s="57" t="s">
        <v>398</v>
      </c>
      <c r="C71" s="57" t="s">
        <v>399</v>
      </c>
      <c r="D71" s="57" t="s">
        <v>397</v>
      </c>
      <c r="E71" s="69" t="str">
        <f>_xlfn.IFNA(VLOOKUP($D71,'Route-Details'!$B$2:$X$1048576,'Node Details'!E$1,0),"")</f>
        <v>Airtel</v>
      </c>
      <c r="F71" s="69" t="str">
        <f>_xlfn.IFNA(VLOOKUP($D71,'Route-Details'!$B$2:$X$1048576,'Node Details'!F$1,0),"")</f>
        <v>Narayan Peth 2</v>
      </c>
      <c r="G71" s="69" t="str">
        <f>_xlfn.IFNA(VLOOKUP($D71,'Route-Details'!$B$2:$X$1048576,'Node Details'!G$1,0),"")</f>
        <v>Pune</v>
      </c>
      <c r="H71" s="69" t="str">
        <f>_xlfn.IFNA(VLOOKUP($D71,'Route-Details'!$B$2:$X$1048576,'Node Details'!H$1,0),"")</f>
        <v>M&amp;G</v>
      </c>
      <c r="I71" s="69" t="str">
        <f>_xlfn.IFNA(VLOOKUP($D71,'Route-Details'!$B$2:$X$1048576,'Node Details'!I$1,0),"")</f>
        <v>SHT</v>
      </c>
      <c r="J71" s="69" t="str">
        <f>_xlfn.IFNA(VLOOKUP($D71,'Route-Details'!$B$2:$X$1048576,'Node Details'!J$1,0),"")</f>
        <v>SHT</v>
      </c>
      <c r="K71" s="70">
        <v>45046</v>
      </c>
      <c r="L71" s="59">
        <v>45107</v>
      </c>
      <c r="M71" s="59">
        <v>45112</v>
      </c>
      <c r="N71" s="59">
        <v>45107</v>
      </c>
      <c r="Q71" s="57" t="s">
        <v>2039</v>
      </c>
      <c r="BB71" s="71" t="s">
        <v>400</v>
      </c>
      <c r="BC71" s="71" t="s">
        <v>101</v>
      </c>
    </row>
    <row r="72" spans="1:55" s="72" customFormat="1" ht="12" customHeight="1">
      <c r="A72" s="57">
        <f t="shared" si="1"/>
        <v>70</v>
      </c>
      <c r="B72" s="57" t="s">
        <v>392</v>
      </c>
      <c r="C72" s="57" t="s">
        <v>393</v>
      </c>
      <c r="D72" s="57" t="s">
        <v>397</v>
      </c>
      <c r="E72" s="69" t="str">
        <f>_xlfn.IFNA(VLOOKUP($D72,'Route-Details'!$B$2:$X$1048576,'Node Details'!E$1,0),"")</f>
        <v>Airtel</v>
      </c>
      <c r="F72" s="69" t="str">
        <f>_xlfn.IFNA(VLOOKUP($D72,'Route-Details'!$B$2:$X$1048576,'Node Details'!F$1,0),"")</f>
        <v>Narayan Peth 2</v>
      </c>
      <c r="G72" s="69" t="str">
        <f>_xlfn.IFNA(VLOOKUP($D72,'Route-Details'!$B$2:$X$1048576,'Node Details'!G$1,0),"")</f>
        <v>Pune</v>
      </c>
      <c r="H72" s="69" t="str">
        <f>_xlfn.IFNA(VLOOKUP($D72,'Route-Details'!$B$2:$X$1048576,'Node Details'!H$1,0),"")</f>
        <v>M&amp;G</v>
      </c>
      <c r="I72" s="69" t="str">
        <f>_xlfn.IFNA(VLOOKUP($D72,'Route-Details'!$B$2:$X$1048576,'Node Details'!I$1,0),"")</f>
        <v>SHT</v>
      </c>
      <c r="J72" s="69" t="str">
        <f>_xlfn.IFNA(VLOOKUP($D72,'Route-Details'!$B$2:$X$1048576,'Node Details'!J$1,0),"")</f>
        <v>SHT</v>
      </c>
      <c r="K72" s="70">
        <v>45046</v>
      </c>
      <c r="L72" s="59">
        <v>45107</v>
      </c>
      <c r="M72" s="59">
        <v>45112</v>
      </c>
      <c r="N72" s="59">
        <v>45107</v>
      </c>
      <c r="Q72" s="57" t="s">
        <v>2039</v>
      </c>
      <c r="BB72" s="71" t="s">
        <v>400</v>
      </c>
      <c r="BC72" s="71" t="s">
        <v>101</v>
      </c>
    </row>
    <row r="73" spans="1:55" s="72" customFormat="1" ht="12" customHeight="1">
      <c r="A73" s="57">
        <f t="shared" si="1"/>
        <v>71</v>
      </c>
      <c r="B73" s="57" t="s">
        <v>402</v>
      </c>
      <c r="C73" s="57" t="s">
        <v>352</v>
      </c>
      <c r="D73" s="57" t="s">
        <v>401</v>
      </c>
      <c r="E73" s="69" t="str">
        <f>_xlfn.IFNA(VLOOKUP($D73,'Route-Details'!$B$2:$X$1048576,'Node Details'!E$1,0),"")</f>
        <v>Airtel</v>
      </c>
      <c r="F73" s="69" t="str">
        <f>_xlfn.IFNA(VLOOKUP($D73,'Route-Details'!$B$2:$X$1048576,'Node Details'!F$1,0),"")</f>
        <v>Narayan Peth 2</v>
      </c>
      <c r="G73" s="69" t="str">
        <f>_xlfn.IFNA(VLOOKUP($D73,'Route-Details'!$B$2:$X$1048576,'Node Details'!G$1,0),"")</f>
        <v>Pune</v>
      </c>
      <c r="H73" s="69" t="str">
        <f>_xlfn.IFNA(VLOOKUP($D73,'Route-Details'!$B$2:$X$1048576,'Node Details'!H$1,0),"")</f>
        <v>M&amp;G</v>
      </c>
      <c r="I73" s="69" t="str">
        <f>_xlfn.IFNA(VLOOKUP($D73,'Route-Details'!$B$2:$X$1048576,'Node Details'!I$1,0),"")</f>
        <v>SHT</v>
      </c>
      <c r="J73" s="69" t="str">
        <f>_xlfn.IFNA(VLOOKUP($D73,'Route-Details'!$B$2:$X$1048576,'Node Details'!J$1,0),"")</f>
        <v>SHT</v>
      </c>
      <c r="K73" s="70">
        <v>45046</v>
      </c>
      <c r="L73" s="59">
        <v>45107</v>
      </c>
      <c r="M73" s="59">
        <v>45112</v>
      </c>
      <c r="N73" s="59">
        <v>45107</v>
      </c>
      <c r="Q73" s="57" t="s">
        <v>2039</v>
      </c>
      <c r="BB73" s="71" t="s">
        <v>403</v>
      </c>
      <c r="BC73" s="71" t="s">
        <v>101</v>
      </c>
    </row>
    <row r="74" spans="1:55" s="72" customFormat="1" ht="12" customHeight="1">
      <c r="A74" s="57">
        <f t="shared" si="1"/>
        <v>72</v>
      </c>
      <c r="B74" s="57" t="s">
        <v>405</v>
      </c>
      <c r="C74" s="57" t="s">
        <v>406</v>
      </c>
      <c r="D74" s="57" t="s">
        <v>404</v>
      </c>
      <c r="E74" s="69" t="str">
        <f>_xlfn.IFNA(VLOOKUP($D74,'Route-Details'!$B$2:$X$1048576,'Node Details'!E$1,0),"")</f>
        <v>Airtel</v>
      </c>
      <c r="F74" s="69" t="str">
        <f>_xlfn.IFNA(VLOOKUP($D74,'Route-Details'!$B$2:$X$1048576,'Node Details'!F$1,0),"")</f>
        <v>Narayan Peth 2</v>
      </c>
      <c r="G74" s="69" t="str">
        <f>_xlfn.IFNA(VLOOKUP($D74,'Route-Details'!$B$2:$X$1048576,'Node Details'!G$1,0),"")</f>
        <v>Pune</v>
      </c>
      <c r="H74" s="69" t="str">
        <f>_xlfn.IFNA(VLOOKUP($D74,'Route-Details'!$B$2:$X$1048576,'Node Details'!H$1,0),"")</f>
        <v>M&amp;G</v>
      </c>
      <c r="I74" s="69" t="str">
        <f>_xlfn.IFNA(VLOOKUP($D74,'Route-Details'!$B$2:$X$1048576,'Node Details'!I$1,0),"")</f>
        <v>SHT</v>
      </c>
      <c r="J74" s="69" t="str">
        <f>_xlfn.IFNA(VLOOKUP($D74,'Route-Details'!$B$2:$X$1048576,'Node Details'!J$1,0),"")</f>
        <v>SHT</v>
      </c>
      <c r="K74" s="70">
        <v>45046</v>
      </c>
      <c r="L74" s="59">
        <v>45107</v>
      </c>
      <c r="M74" s="59">
        <v>45112</v>
      </c>
      <c r="N74" s="59">
        <v>45107</v>
      </c>
      <c r="Q74" s="57" t="s">
        <v>2039</v>
      </c>
      <c r="BB74" s="71" t="s">
        <v>407</v>
      </c>
      <c r="BC74" s="71" t="s">
        <v>101</v>
      </c>
    </row>
    <row r="75" spans="1:55" s="72" customFormat="1" ht="12" customHeight="1">
      <c r="A75" s="57">
        <f t="shared" si="1"/>
        <v>73</v>
      </c>
      <c r="B75" s="57" t="s">
        <v>409</v>
      </c>
      <c r="C75" s="57" t="s">
        <v>410</v>
      </c>
      <c r="D75" s="57" t="s">
        <v>408</v>
      </c>
      <c r="E75" s="69" t="str">
        <f>_xlfn.IFNA(VLOOKUP($D75,'Route-Details'!$B$2:$X$1048576,'Node Details'!E$1,0),"")</f>
        <v>Airtel</v>
      </c>
      <c r="F75" s="69" t="str">
        <f>_xlfn.IFNA(VLOOKUP($D75,'Route-Details'!$B$2:$X$1048576,'Node Details'!F$1,0),"")</f>
        <v>Narayan Peth 2</v>
      </c>
      <c r="G75" s="69" t="str">
        <f>_xlfn.IFNA(VLOOKUP($D75,'Route-Details'!$B$2:$X$1048576,'Node Details'!G$1,0),"")</f>
        <v>Pune</v>
      </c>
      <c r="H75" s="69" t="str">
        <f>_xlfn.IFNA(VLOOKUP($D75,'Route-Details'!$B$2:$X$1048576,'Node Details'!H$1,0),"")</f>
        <v>M&amp;G</v>
      </c>
      <c r="I75" s="69" t="str">
        <f>_xlfn.IFNA(VLOOKUP($D75,'Route-Details'!$B$2:$X$1048576,'Node Details'!I$1,0),"")</f>
        <v>SHT</v>
      </c>
      <c r="J75" s="69" t="str">
        <f>_xlfn.IFNA(VLOOKUP($D75,'Route-Details'!$B$2:$X$1048576,'Node Details'!J$1,0),"")</f>
        <v>SHT</v>
      </c>
      <c r="K75" s="70">
        <v>45046</v>
      </c>
      <c r="L75" s="59">
        <v>45107</v>
      </c>
      <c r="M75" s="59">
        <v>45112</v>
      </c>
      <c r="N75" s="59">
        <v>45107</v>
      </c>
      <c r="Q75" s="57" t="s">
        <v>2039</v>
      </c>
      <c r="BB75" s="71" t="s">
        <v>411</v>
      </c>
      <c r="BC75" s="71" t="s">
        <v>101</v>
      </c>
    </row>
    <row r="76" spans="1:55" s="72" customFormat="1" ht="12" customHeight="1">
      <c r="A76" s="57">
        <f t="shared" si="1"/>
        <v>74</v>
      </c>
      <c r="B76" s="57" t="s">
        <v>413</v>
      </c>
      <c r="C76" s="57" t="s">
        <v>414</v>
      </c>
      <c r="D76" s="57" t="s">
        <v>412</v>
      </c>
      <c r="E76" s="69" t="str">
        <f>_xlfn.IFNA(VLOOKUP($D76,'Route-Details'!$B$2:$X$1048576,'Node Details'!E$1,0),"")</f>
        <v>Airtel</v>
      </c>
      <c r="F76" s="69" t="str">
        <f>_xlfn.IFNA(VLOOKUP($D76,'Route-Details'!$B$2:$X$1048576,'Node Details'!F$1,0),"")</f>
        <v>Narayan Peth 2</v>
      </c>
      <c r="G76" s="69" t="str">
        <f>_xlfn.IFNA(VLOOKUP($D76,'Route-Details'!$B$2:$X$1048576,'Node Details'!G$1,0),"")</f>
        <v>Pune</v>
      </c>
      <c r="H76" s="69" t="str">
        <f>_xlfn.IFNA(VLOOKUP($D76,'Route-Details'!$B$2:$X$1048576,'Node Details'!H$1,0),"")</f>
        <v>M&amp;G</v>
      </c>
      <c r="I76" s="69" t="str">
        <f>_xlfn.IFNA(VLOOKUP($D76,'Route-Details'!$B$2:$X$1048576,'Node Details'!I$1,0),"")</f>
        <v>SHT</v>
      </c>
      <c r="J76" s="69" t="str">
        <f>_xlfn.IFNA(VLOOKUP($D76,'Route-Details'!$B$2:$X$1048576,'Node Details'!J$1,0),"")</f>
        <v>SHT</v>
      </c>
      <c r="K76" s="70">
        <v>45046</v>
      </c>
      <c r="L76" s="59">
        <v>45107</v>
      </c>
      <c r="M76" s="59">
        <v>45112</v>
      </c>
      <c r="N76" s="59">
        <v>45107</v>
      </c>
      <c r="Q76" s="57" t="s">
        <v>2039</v>
      </c>
      <c r="BB76" s="71" t="s">
        <v>415</v>
      </c>
      <c r="BC76" s="71" t="s">
        <v>101</v>
      </c>
    </row>
    <row r="77" spans="1:55" s="72" customFormat="1" ht="12" customHeight="1">
      <c r="A77" s="57">
        <f t="shared" si="1"/>
        <v>75</v>
      </c>
      <c r="B77" s="57" t="s">
        <v>417</v>
      </c>
      <c r="C77" s="57" t="s">
        <v>418</v>
      </c>
      <c r="D77" s="57" t="s">
        <v>416</v>
      </c>
      <c r="E77" s="69" t="str">
        <f>_xlfn.IFNA(VLOOKUP($D77,'Route-Details'!$B$2:$X$1048576,'Node Details'!E$1,0),"")</f>
        <v>Airtel</v>
      </c>
      <c r="F77" s="69" t="str">
        <f>_xlfn.IFNA(VLOOKUP($D77,'Route-Details'!$B$2:$X$1048576,'Node Details'!F$1,0),"")</f>
        <v>Narayan Peth 2</v>
      </c>
      <c r="G77" s="69" t="str">
        <f>_xlfn.IFNA(VLOOKUP($D77,'Route-Details'!$B$2:$X$1048576,'Node Details'!G$1,0),"")</f>
        <v>Pune</v>
      </c>
      <c r="H77" s="69" t="str">
        <f>_xlfn.IFNA(VLOOKUP($D77,'Route-Details'!$B$2:$X$1048576,'Node Details'!H$1,0),"")</f>
        <v>M&amp;G</v>
      </c>
      <c r="I77" s="69" t="str">
        <f>_xlfn.IFNA(VLOOKUP($D77,'Route-Details'!$B$2:$X$1048576,'Node Details'!I$1,0),"")</f>
        <v>SHT</v>
      </c>
      <c r="J77" s="69" t="str">
        <f>_xlfn.IFNA(VLOOKUP($D77,'Route-Details'!$B$2:$X$1048576,'Node Details'!J$1,0),"")</f>
        <v>SHT</v>
      </c>
      <c r="K77" s="70">
        <v>45046</v>
      </c>
      <c r="L77" s="59">
        <v>45107</v>
      </c>
      <c r="M77" s="59">
        <v>45112</v>
      </c>
      <c r="N77" s="59">
        <v>45107</v>
      </c>
      <c r="Q77" s="57" t="s">
        <v>2039</v>
      </c>
      <c r="BB77" s="71" t="s">
        <v>419</v>
      </c>
      <c r="BC77" s="71" t="s">
        <v>101</v>
      </c>
    </row>
    <row r="78" spans="1:55" s="72" customFormat="1" ht="12" customHeight="1">
      <c r="A78" s="57">
        <f t="shared" si="1"/>
        <v>76</v>
      </c>
      <c r="B78" s="57" t="s">
        <v>2067</v>
      </c>
      <c r="C78" s="57" t="s">
        <v>2068</v>
      </c>
      <c r="D78" s="57" t="s">
        <v>408</v>
      </c>
      <c r="E78" s="69" t="str">
        <f>_xlfn.IFNA(VLOOKUP($D78,'Route-Details'!$B$2:$X$1048576,'Node Details'!E$1,0),"")</f>
        <v>Airtel</v>
      </c>
      <c r="F78" s="69" t="str">
        <f>_xlfn.IFNA(VLOOKUP($D78,'Route-Details'!$B$2:$X$1048576,'Node Details'!F$1,0),"")</f>
        <v>Narayan Peth 2</v>
      </c>
      <c r="G78" s="69" t="str">
        <f>_xlfn.IFNA(VLOOKUP($D78,'Route-Details'!$B$2:$X$1048576,'Node Details'!G$1,0),"")</f>
        <v>Pune</v>
      </c>
      <c r="H78" s="69" t="str">
        <f>_xlfn.IFNA(VLOOKUP($D78,'Route-Details'!$B$2:$X$1048576,'Node Details'!H$1,0),"")</f>
        <v>M&amp;G</v>
      </c>
      <c r="I78" s="69" t="str">
        <f>_xlfn.IFNA(VLOOKUP($D78,'Route-Details'!$B$2:$X$1048576,'Node Details'!I$1,0),"")</f>
        <v>SHT</v>
      </c>
      <c r="J78" s="69" t="str">
        <f>_xlfn.IFNA(VLOOKUP($D78,'Route-Details'!$B$2:$X$1048576,'Node Details'!J$1,0),"")</f>
        <v>SHT</v>
      </c>
      <c r="K78" s="70">
        <v>45046</v>
      </c>
      <c r="L78" s="59">
        <v>45107</v>
      </c>
      <c r="M78" s="59">
        <v>45112</v>
      </c>
      <c r="N78" s="59">
        <v>45107</v>
      </c>
      <c r="Q78" s="57" t="s">
        <v>2039</v>
      </c>
      <c r="BB78" s="71" t="s">
        <v>411</v>
      </c>
      <c r="BC78" s="71" t="s">
        <v>101</v>
      </c>
    </row>
    <row r="79" spans="1:55" s="72" customFormat="1" ht="12" customHeight="1">
      <c r="A79" s="57">
        <f t="shared" si="1"/>
        <v>77</v>
      </c>
      <c r="B79" s="57" t="s">
        <v>421</v>
      </c>
      <c r="C79" s="57" t="s">
        <v>422</v>
      </c>
      <c r="D79" s="57" t="s">
        <v>420</v>
      </c>
      <c r="E79" s="69" t="str">
        <f>_xlfn.IFNA(VLOOKUP($D79,'Route-Details'!$B$2:$X$1048576,'Node Details'!E$1,0),"")</f>
        <v>Airtel</v>
      </c>
      <c r="F79" s="69" t="str">
        <f>_xlfn.IFNA(VLOOKUP($D79,'Route-Details'!$B$2:$X$1048576,'Node Details'!F$1,0),"")</f>
        <v>Narayan Peth 2</v>
      </c>
      <c r="G79" s="69" t="str">
        <f>_xlfn.IFNA(VLOOKUP($D79,'Route-Details'!$B$2:$X$1048576,'Node Details'!G$1,0),"")</f>
        <v>Pune</v>
      </c>
      <c r="H79" s="69" t="str">
        <f>_xlfn.IFNA(VLOOKUP($D79,'Route-Details'!$B$2:$X$1048576,'Node Details'!H$1,0),"")</f>
        <v>M&amp;G</v>
      </c>
      <c r="I79" s="69" t="str">
        <f>_xlfn.IFNA(VLOOKUP($D79,'Route-Details'!$B$2:$X$1048576,'Node Details'!I$1,0),"")</f>
        <v>SHT</v>
      </c>
      <c r="J79" s="69" t="str">
        <f>_xlfn.IFNA(VLOOKUP($D79,'Route-Details'!$B$2:$X$1048576,'Node Details'!J$1,0),"")</f>
        <v>SHT</v>
      </c>
      <c r="K79" s="70">
        <v>45046</v>
      </c>
      <c r="L79" s="59">
        <v>45107</v>
      </c>
      <c r="M79" s="59">
        <v>45112</v>
      </c>
      <c r="N79" s="59">
        <v>45107</v>
      </c>
      <c r="Q79" s="57" t="s">
        <v>2039</v>
      </c>
      <c r="BB79" s="71" t="s">
        <v>423</v>
      </c>
      <c r="BC79" s="71" t="s">
        <v>101</v>
      </c>
    </row>
    <row r="80" spans="1:55" s="72" customFormat="1" ht="12" customHeight="1">
      <c r="A80" s="57">
        <f t="shared" si="1"/>
        <v>78</v>
      </c>
      <c r="B80" s="57" t="s">
        <v>425</v>
      </c>
      <c r="C80" s="57" t="s">
        <v>426</v>
      </c>
      <c r="D80" s="57" t="s">
        <v>424</v>
      </c>
      <c r="E80" s="69" t="str">
        <f>_xlfn.IFNA(VLOOKUP($D80,'Route-Details'!$B$2:$X$1048576,'Node Details'!E$1,0),"")</f>
        <v>Airtel</v>
      </c>
      <c r="F80" s="69" t="str">
        <f>_xlfn.IFNA(VLOOKUP($D80,'Route-Details'!$B$2:$X$1048576,'Node Details'!F$1,0),"")</f>
        <v>Narayan Peth 2</v>
      </c>
      <c r="G80" s="69" t="str">
        <f>_xlfn.IFNA(VLOOKUP($D80,'Route-Details'!$B$2:$X$1048576,'Node Details'!G$1,0),"")</f>
        <v>Pune</v>
      </c>
      <c r="H80" s="69" t="str">
        <f>_xlfn.IFNA(VLOOKUP($D80,'Route-Details'!$B$2:$X$1048576,'Node Details'!H$1,0),"")</f>
        <v>M&amp;G</v>
      </c>
      <c r="I80" s="69" t="str">
        <f>_xlfn.IFNA(VLOOKUP($D80,'Route-Details'!$B$2:$X$1048576,'Node Details'!I$1,0),"")</f>
        <v>SHT</v>
      </c>
      <c r="J80" s="69" t="str">
        <f>_xlfn.IFNA(VLOOKUP($D80,'Route-Details'!$B$2:$X$1048576,'Node Details'!J$1,0),"")</f>
        <v>SHT</v>
      </c>
      <c r="K80" s="70">
        <v>45046</v>
      </c>
      <c r="L80" s="59">
        <v>45107</v>
      </c>
      <c r="M80" s="59">
        <v>45112</v>
      </c>
      <c r="N80" s="59">
        <v>45107</v>
      </c>
      <c r="Q80" s="57" t="s">
        <v>2039</v>
      </c>
      <c r="BB80" s="71" t="s">
        <v>427</v>
      </c>
      <c r="BC80" s="71" t="s">
        <v>101</v>
      </c>
    </row>
    <row r="81" spans="1:55" s="72" customFormat="1" ht="12" customHeight="1">
      <c r="A81" s="57">
        <f t="shared" si="1"/>
        <v>79</v>
      </c>
      <c r="B81" s="57" t="s">
        <v>429</v>
      </c>
      <c r="C81" s="57" t="s">
        <v>430</v>
      </c>
      <c r="D81" s="57" t="s">
        <v>428</v>
      </c>
      <c r="E81" s="69" t="str">
        <f>_xlfn.IFNA(VLOOKUP($D81,'Route-Details'!$B$2:$X$1048576,'Node Details'!E$1,0),"")</f>
        <v>Airtel</v>
      </c>
      <c r="F81" s="69" t="str">
        <f>_xlfn.IFNA(VLOOKUP($D81,'Route-Details'!$B$2:$X$1048576,'Node Details'!F$1,0),"")</f>
        <v>Narayan Peth 2</v>
      </c>
      <c r="G81" s="69" t="str">
        <f>_xlfn.IFNA(VLOOKUP($D81,'Route-Details'!$B$2:$X$1048576,'Node Details'!G$1,0),"")</f>
        <v>Pune</v>
      </c>
      <c r="H81" s="69" t="str">
        <f>_xlfn.IFNA(VLOOKUP($D81,'Route-Details'!$B$2:$X$1048576,'Node Details'!H$1,0),"")</f>
        <v>M&amp;G</v>
      </c>
      <c r="I81" s="69" t="str">
        <f>_xlfn.IFNA(VLOOKUP($D81,'Route-Details'!$B$2:$X$1048576,'Node Details'!I$1,0),"")</f>
        <v>SHT</v>
      </c>
      <c r="J81" s="69" t="str">
        <f>_xlfn.IFNA(VLOOKUP($D81,'Route-Details'!$B$2:$X$1048576,'Node Details'!J$1,0),"")</f>
        <v>SHT</v>
      </c>
      <c r="K81" s="70">
        <v>45046</v>
      </c>
      <c r="L81" s="59">
        <v>45107</v>
      </c>
      <c r="M81" s="59">
        <v>45112</v>
      </c>
      <c r="N81" s="59">
        <v>45107</v>
      </c>
      <c r="Q81" s="57" t="s">
        <v>2039</v>
      </c>
      <c r="BB81" s="71" t="s">
        <v>431</v>
      </c>
      <c r="BC81" s="71" t="s">
        <v>101</v>
      </c>
    </row>
    <row r="82" spans="1:55" s="72" customFormat="1" ht="12" customHeight="1">
      <c r="A82" s="57">
        <f t="shared" si="1"/>
        <v>80</v>
      </c>
      <c r="B82" s="57" t="s">
        <v>433</v>
      </c>
      <c r="C82" s="57" t="s">
        <v>406</v>
      </c>
      <c r="D82" s="57" t="s">
        <v>432</v>
      </c>
      <c r="E82" s="69" t="str">
        <f>_xlfn.IFNA(VLOOKUP($D82,'Route-Details'!$B$2:$X$1048576,'Node Details'!E$1,0),"")</f>
        <v>Airtel</v>
      </c>
      <c r="F82" s="69" t="str">
        <f>_xlfn.IFNA(VLOOKUP($D82,'Route-Details'!$B$2:$X$1048576,'Node Details'!F$1,0),"")</f>
        <v>Narayan Peth 2</v>
      </c>
      <c r="G82" s="69" t="str">
        <f>_xlfn.IFNA(VLOOKUP($D82,'Route-Details'!$B$2:$X$1048576,'Node Details'!G$1,0),"")</f>
        <v>Pune</v>
      </c>
      <c r="H82" s="69" t="str">
        <f>_xlfn.IFNA(VLOOKUP($D82,'Route-Details'!$B$2:$X$1048576,'Node Details'!H$1,0),"")</f>
        <v>M&amp;G</v>
      </c>
      <c r="I82" s="69" t="str">
        <f>_xlfn.IFNA(VLOOKUP($D82,'Route-Details'!$B$2:$X$1048576,'Node Details'!I$1,0),"")</f>
        <v>SHT</v>
      </c>
      <c r="J82" s="69" t="str">
        <f>_xlfn.IFNA(VLOOKUP($D82,'Route-Details'!$B$2:$X$1048576,'Node Details'!J$1,0),"")</f>
        <v>SHT</v>
      </c>
      <c r="K82" s="70">
        <v>45046</v>
      </c>
      <c r="L82" s="59">
        <v>45107</v>
      </c>
      <c r="M82" s="59">
        <v>45112</v>
      </c>
      <c r="N82" s="59">
        <v>45107</v>
      </c>
      <c r="Q82" s="57" t="s">
        <v>2039</v>
      </c>
      <c r="BB82" s="71" t="s">
        <v>434</v>
      </c>
      <c r="BC82" s="71" t="s">
        <v>101</v>
      </c>
    </row>
    <row r="83" spans="1:55" s="72" customFormat="1" ht="12" customHeight="1">
      <c r="A83" s="57">
        <f t="shared" si="1"/>
        <v>81</v>
      </c>
      <c r="B83" s="57" t="s">
        <v>440</v>
      </c>
      <c r="C83" s="57" t="s">
        <v>441</v>
      </c>
      <c r="D83" s="57" t="s">
        <v>435</v>
      </c>
      <c r="E83" s="69" t="str">
        <f>_xlfn.IFNA(VLOOKUP($D83,'Route-Details'!$B$2:$X$1048576,'Node Details'!E$1,0),"")</f>
        <v>Airtel</v>
      </c>
      <c r="F83" s="69" t="str">
        <f>_xlfn.IFNA(VLOOKUP($D83,'Route-Details'!$B$2:$X$1048576,'Node Details'!F$1,0),"")</f>
        <v>Narayan Peth 2</v>
      </c>
      <c r="G83" s="69" t="str">
        <f>_xlfn.IFNA(VLOOKUP($D83,'Route-Details'!$B$2:$X$1048576,'Node Details'!G$1,0),"")</f>
        <v>Pune</v>
      </c>
      <c r="H83" s="69" t="str">
        <f>_xlfn.IFNA(VLOOKUP($D83,'Route-Details'!$B$2:$X$1048576,'Node Details'!H$1,0),"")</f>
        <v>M&amp;G</v>
      </c>
      <c r="I83" s="69" t="str">
        <f>_xlfn.IFNA(VLOOKUP($D83,'Route-Details'!$B$2:$X$1048576,'Node Details'!I$1,0),"")</f>
        <v>SHT</v>
      </c>
      <c r="J83" s="69" t="str">
        <f>_xlfn.IFNA(VLOOKUP($D83,'Route-Details'!$B$2:$X$1048576,'Node Details'!J$1,0),"")</f>
        <v>SHT</v>
      </c>
      <c r="K83" s="70">
        <v>45046</v>
      </c>
      <c r="L83" s="59">
        <v>45107</v>
      </c>
      <c r="M83" s="59">
        <v>45112</v>
      </c>
      <c r="N83" s="59">
        <v>45107</v>
      </c>
      <c r="Q83" s="57" t="s">
        <v>2039</v>
      </c>
      <c r="BB83" s="71" t="s">
        <v>438</v>
      </c>
      <c r="BC83" s="71" t="s">
        <v>101</v>
      </c>
    </row>
    <row r="84" spans="1:55" s="72" customFormat="1" ht="12" customHeight="1">
      <c r="A84" s="57">
        <f t="shared" si="1"/>
        <v>82</v>
      </c>
      <c r="B84" s="57" t="s">
        <v>442</v>
      </c>
      <c r="C84" s="57" t="s">
        <v>443</v>
      </c>
      <c r="D84" s="57" t="s">
        <v>439</v>
      </c>
      <c r="E84" s="69" t="str">
        <f>_xlfn.IFNA(VLOOKUP($D84,'Route-Details'!$B$2:$X$1048576,'Node Details'!E$1,0),"")</f>
        <v>Airtel</v>
      </c>
      <c r="F84" s="69" t="str">
        <f>_xlfn.IFNA(VLOOKUP($D84,'Route-Details'!$B$2:$X$1048576,'Node Details'!F$1,0),"")</f>
        <v>Narayan Peth 2</v>
      </c>
      <c r="G84" s="69" t="str">
        <f>_xlfn.IFNA(VLOOKUP($D84,'Route-Details'!$B$2:$X$1048576,'Node Details'!G$1,0),"")</f>
        <v>Pune</v>
      </c>
      <c r="H84" s="69" t="str">
        <f>_xlfn.IFNA(VLOOKUP($D84,'Route-Details'!$B$2:$X$1048576,'Node Details'!H$1,0),"")</f>
        <v>M&amp;G</v>
      </c>
      <c r="I84" s="69" t="str">
        <f>_xlfn.IFNA(VLOOKUP($D84,'Route-Details'!$B$2:$X$1048576,'Node Details'!I$1,0),"")</f>
        <v>SHT</v>
      </c>
      <c r="J84" s="69" t="str">
        <f>_xlfn.IFNA(VLOOKUP($D84,'Route-Details'!$B$2:$X$1048576,'Node Details'!J$1,0),"")</f>
        <v>SHT</v>
      </c>
      <c r="K84" s="70">
        <v>45107</v>
      </c>
      <c r="L84" s="59">
        <v>45107</v>
      </c>
      <c r="M84" s="59">
        <v>45112</v>
      </c>
      <c r="N84" s="59">
        <v>45107</v>
      </c>
      <c r="Q84" s="57" t="s">
        <v>2039</v>
      </c>
      <c r="BB84" s="71" t="s">
        <v>444</v>
      </c>
      <c r="BC84" s="71" t="s">
        <v>101</v>
      </c>
    </row>
    <row r="85" spans="1:55" s="72" customFormat="1" ht="12" customHeight="1">
      <c r="A85" s="57">
        <f t="shared" si="1"/>
        <v>83</v>
      </c>
      <c r="B85" s="57" t="s">
        <v>2069</v>
      </c>
      <c r="C85" s="57" t="s">
        <v>2070</v>
      </c>
      <c r="D85" s="57" t="s">
        <v>439</v>
      </c>
      <c r="E85" s="69" t="str">
        <f>_xlfn.IFNA(VLOOKUP($D85,'Route-Details'!$B$2:$X$1048576,'Node Details'!E$1,0),"")</f>
        <v>Airtel</v>
      </c>
      <c r="F85" s="69" t="str">
        <f>_xlfn.IFNA(VLOOKUP($D85,'Route-Details'!$B$2:$X$1048576,'Node Details'!F$1,0),"")</f>
        <v>Narayan Peth 2</v>
      </c>
      <c r="G85" s="69" t="str">
        <f>_xlfn.IFNA(VLOOKUP($D85,'Route-Details'!$B$2:$X$1048576,'Node Details'!G$1,0),"")</f>
        <v>Pune</v>
      </c>
      <c r="H85" s="69" t="str">
        <f>_xlfn.IFNA(VLOOKUP($D85,'Route-Details'!$B$2:$X$1048576,'Node Details'!H$1,0),"")</f>
        <v>M&amp;G</v>
      </c>
      <c r="I85" s="69" t="str">
        <f>_xlfn.IFNA(VLOOKUP($D85,'Route-Details'!$B$2:$X$1048576,'Node Details'!I$1,0),"")</f>
        <v>SHT</v>
      </c>
      <c r="J85" s="69" t="str">
        <f>_xlfn.IFNA(VLOOKUP($D85,'Route-Details'!$B$2:$X$1048576,'Node Details'!J$1,0),"")</f>
        <v>SHT</v>
      </c>
      <c r="K85" s="70">
        <v>45107</v>
      </c>
      <c r="L85" s="59">
        <v>45107</v>
      </c>
      <c r="M85" s="59">
        <v>45112</v>
      </c>
      <c r="N85" s="59">
        <v>45107</v>
      </c>
      <c r="Q85" s="57" t="s">
        <v>2039</v>
      </c>
      <c r="BB85" s="71" t="s">
        <v>444</v>
      </c>
      <c r="BC85" s="71" t="s">
        <v>101</v>
      </c>
    </row>
    <row r="86" spans="1:55" s="72" customFormat="1" ht="12" customHeight="1">
      <c r="A86" s="57">
        <f t="shared" si="1"/>
        <v>84</v>
      </c>
      <c r="B86" s="57" t="s">
        <v>2071</v>
      </c>
      <c r="C86" s="57" t="s">
        <v>2072</v>
      </c>
      <c r="D86" s="57" t="s">
        <v>439</v>
      </c>
      <c r="E86" s="69" t="str">
        <f>_xlfn.IFNA(VLOOKUP($D86,'Route-Details'!$B$2:$X$1048576,'Node Details'!E$1,0),"")</f>
        <v>Airtel</v>
      </c>
      <c r="F86" s="69" t="str">
        <f>_xlfn.IFNA(VLOOKUP($D86,'Route-Details'!$B$2:$X$1048576,'Node Details'!F$1,0),"")</f>
        <v>Narayan Peth 2</v>
      </c>
      <c r="G86" s="69" t="str">
        <f>_xlfn.IFNA(VLOOKUP($D86,'Route-Details'!$B$2:$X$1048576,'Node Details'!G$1,0),"")</f>
        <v>Pune</v>
      </c>
      <c r="H86" s="69" t="str">
        <f>_xlfn.IFNA(VLOOKUP($D86,'Route-Details'!$B$2:$X$1048576,'Node Details'!H$1,0),"")</f>
        <v>M&amp;G</v>
      </c>
      <c r="I86" s="69" t="str">
        <f>_xlfn.IFNA(VLOOKUP($D86,'Route-Details'!$B$2:$X$1048576,'Node Details'!I$1,0),"")</f>
        <v>SHT</v>
      </c>
      <c r="J86" s="69" t="str">
        <f>_xlfn.IFNA(VLOOKUP($D86,'Route-Details'!$B$2:$X$1048576,'Node Details'!J$1,0),"")</f>
        <v>SHT</v>
      </c>
      <c r="K86" s="70">
        <v>45107</v>
      </c>
      <c r="L86" s="59">
        <v>45107</v>
      </c>
      <c r="M86" s="59">
        <v>45112</v>
      </c>
      <c r="N86" s="59">
        <v>45107</v>
      </c>
      <c r="Q86" s="57" t="s">
        <v>2039</v>
      </c>
      <c r="BB86" s="71" t="s">
        <v>444</v>
      </c>
      <c r="BC86" s="71" t="s">
        <v>101</v>
      </c>
    </row>
    <row r="87" spans="1:55" s="72" customFormat="1" ht="12" customHeight="1">
      <c r="A87" s="57">
        <f t="shared" si="1"/>
        <v>85</v>
      </c>
      <c r="B87" s="57" t="s">
        <v>2073</v>
      </c>
      <c r="C87" s="57" t="s">
        <v>2074</v>
      </c>
      <c r="D87" s="57" t="s">
        <v>439</v>
      </c>
      <c r="E87" s="69" t="str">
        <f>_xlfn.IFNA(VLOOKUP($D87,'Route-Details'!$B$2:$X$1048576,'Node Details'!E$1,0),"")</f>
        <v>Airtel</v>
      </c>
      <c r="F87" s="69" t="str">
        <f>_xlfn.IFNA(VLOOKUP($D87,'Route-Details'!$B$2:$X$1048576,'Node Details'!F$1,0),"")</f>
        <v>Narayan Peth 2</v>
      </c>
      <c r="G87" s="69" t="str">
        <f>_xlfn.IFNA(VLOOKUP($D87,'Route-Details'!$B$2:$X$1048576,'Node Details'!G$1,0),"")</f>
        <v>Pune</v>
      </c>
      <c r="H87" s="69" t="str">
        <f>_xlfn.IFNA(VLOOKUP($D87,'Route-Details'!$B$2:$X$1048576,'Node Details'!H$1,0),"")</f>
        <v>M&amp;G</v>
      </c>
      <c r="I87" s="69" t="str">
        <f>_xlfn.IFNA(VLOOKUP($D87,'Route-Details'!$B$2:$X$1048576,'Node Details'!I$1,0),"")</f>
        <v>SHT</v>
      </c>
      <c r="J87" s="69" t="str">
        <f>_xlfn.IFNA(VLOOKUP($D87,'Route-Details'!$B$2:$X$1048576,'Node Details'!J$1,0),"")</f>
        <v>SHT</v>
      </c>
      <c r="K87" s="70">
        <v>45107</v>
      </c>
      <c r="L87" s="59">
        <v>45107</v>
      </c>
      <c r="M87" s="59">
        <v>45112</v>
      </c>
      <c r="N87" s="59">
        <v>45107</v>
      </c>
      <c r="Q87" s="57" t="s">
        <v>2039</v>
      </c>
      <c r="BB87" s="71" t="s">
        <v>444</v>
      </c>
      <c r="BC87" s="71" t="s">
        <v>101</v>
      </c>
    </row>
    <row r="88" spans="1:55" s="72" customFormat="1" ht="12" customHeight="1">
      <c r="A88" s="57">
        <f t="shared" si="1"/>
        <v>86</v>
      </c>
      <c r="B88" s="57" t="s">
        <v>446</v>
      </c>
      <c r="C88" s="57" t="s">
        <v>447</v>
      </c>
      <c r="D88" s="57" t="s">
        <v>445</v>
      </c>
      <c r="E88" s="69" t="str">
        <f>_xlfn.IFNA(VLOOKUP($D88,'Route-Details'!$B$2:$X$1048576,'Node Details'!E$1,0),"")</f>
        <v>Airtel</v>
      </c>
      <c r="F88" s="69" t="str">
        <f>_xlfn.IFNA(VLOOKUP($D88,'Route-Details'!$B$2:$X$1048576,'Node Details'!F$1,0),"")</f>
        <v>Narayan Peth 2</v>
      </c>
      <c r="G88" s="69" t="str">
        <f>_xlfn.IFNA(VLOOKUP($D88,'Route-Details'!$B$2:$X$1048576,'Node Details'!G$1,0),"")</f>
        <v>Pune</v>
      </c>
      <c r="H88" s="69" t="str">
        <f>_xlfn.IFNA(VLOOKUP($D88,'Route-Details'!$B$2:$X$1048576,'Node Details'!H$1,0),"")</f>
        <v>M&amp;G</v>
      </c>
      <c r="I88" s="69" t="str">
        <f>_xlfn.IFNA(VLOOKUP($D88,'Route-Details'!$B$2:$X$1048576,'Node Details'!I$1,0),"")</f>
        <v>SHT</v>
      </c>
      <c r="J88" s="69" t="str">
        <f>_xlfn.IFNA(VLOOKUP($D88,'Route-Details'!$B$2:$X$1048576,'Node Details'!J$1,0),"")</f>
        <v>SHT</v>
      </c>
      <c r="K88" s="70">
        <v>45046</v>
      </c>
      <c r="L88" s="59">
        <v>45107</v>
      </c>
      <c r="M88" s="59">
        <v>45112</v>
      </c>
      <c r="N88" s="59">
        <v>45107</v>
      </c>
      <c r="Q88" s="57" t="s">
        <v>2039</v>
      </c>
      <c r="BB88" s="71" t="s">
        <v>448</v>
      </c>
      <c r="BC88" s="71" t="s">
        <v>101</v>
      </c>
    </row>
    <row r="89" spans="1:55" s="72" customFormat="1" ht="12" customHeight="1">
      <c r="A89" s="57">
        <f t="shared" si="1"/>
        <v>87</v>
      </c>
      <c r="B89" s="57" t="s">
        <v>450</v>
      </c>
      <c r="C89" s="57" t="s">
        <v>451</v>
      </c>
      <c r="D89" s="57" t="s">
        <v>449</v>
      </c>
      <c r="E89" s="69" t="str">
        <f>_xlfn.IFNA(VLOOKUP($D89,'Route-Details'!$B$2:$X$1048576,'Node Details'!E$1,0),"")</f>
        <v>Airtel</v>
      </c>
      <c r="F89" s="69" t="str">
        <f>_xlfn.IFNA(VLOOKUP($D89,'Route-Details'!$B$2:$X$1048576,'Node Details'!F$1,0),"")</f>
        <v>Narayan Peth 2</v>
      </c>
      <c r="G89" s="69" t="str">
        <f>_xlfn.IFNA(VLOOKUP($D89,'Route-Details'!$B$2:$X$1048576,'Node Details'!G$1,0),"")</f>
        <v>Pune</v>
      </c>
      <c r="H89" s="69" t="str">
        <f>_xlfn.IFNA(VLOOKUP($D89,'Route-Details'!$B$2:$X$1048576,'Node Details'!H$1,0),"")</f>
        <v>M&amp;G</v>
      </c>
      <c r="I89" s="69" t="str">
        <f>_xlfn.IFNA(VLOOKUP($D89,'Route-Details'!$B$2:$X$1048576,'Node Details'!I$1,0),"")</f>
        <v>SHT</v>
      </c>
      <c r="J89" s="69" t="str">
        <f>_xlfn.IFNA(VLOOKUP($D89,'Route-Details'!$B$2:$X$1048576,'Node Details'!J$1,0),"")</f>
        <v>SHT</v>
      </c>
      <c r="K89" s="70">
        <v>45046</v>
      </c>
      <c r="L89" s="59">
        <v>45107</v>
      </c>
      <c r="M89" s="59">
        <v>45112</v>
      </c>
      <c r="N89" s="59">
        <v>45107</v>
      </c>
      <c r="Q89" s="57" t="s">
        <v>2039</v>
      </c>
      <c r="BB89" s="71" t="s">
        <v>452</v>
      </c>
      <c r="BC89" s="71" t="s">
        <v>101</v>
      </c>
    </row>
    <row r="90" spans="1:55" s="72" customFormat="1" ht="12" customHeight="1">
      <c r="A90" s="57">
        <f t="shared" si="1"/>
        <v>88</v>
      </c>
      <c r="B90" s="57" t="s">
        <v>454</v>
      </c>
      <c r="C90" s="57" t="s">
        <v>455</v>
      </c>
      <c r="D90" s="57" t="s">
        <v>453</v>
      </c>
      <c r="E90" s="69" t="str">
        <f>_xlfn.IFNA(VLOOKUP($D90,'Route-Details'!$B$2:$X$1048576,'Node Details'!E$1,0),"")</f>
        <v>Airtel</v>
      </c>
      <c r="F90" s="69" t="str">
        <f>_xlfn.IFNA(VLOOKUP($D90,'Route-Details'!$B$2:$X$1048576,'Node Details'!F$1,0),"")</f>
        <v>Narayan Peth 2</v>
      </c>
      <c r="G90" s="69" t="str">
        <f>_xlfn.IFNA(VLOOKUP($D90,'Route-Details'!$B$2:$X$1048576,'Node Details'!G$1,0),"")</f>
        <v>Pune</v>
      </c>
      <c r="H90" s="69" t="str">
        <f>_xlfn.IFNA(VLOOKUP($D90,'Route-Details'!$B$2:$X$1048576,'Node Details'!H$1,0),"")</f>
        <v>M&amp;G</v>
      </c>
      <c r="I90" s="69" t="str">
        <f>_xlfn.IFNA(VLOOKUP($D90,'Route-Details'!$B$2:$X$1048576,'Node Details'!I$1,0),"")</f>
        <v>SHT</v>
      </c>
      <c r="J90" s="69" t="str">
        <f>_xlfn.IFNA(VLOOKUP($D90,'Route-Details'!$B$2:$X$1048576,'Node Details'!J$1,0),"")</f>
        <v>SHT</v>
      </c>
      <c r="K90" s="70">
        <v>45046</v>
      </c>
      <c r="L90" s="59">
        <v>45107</v>
      </c>
      <c r="M90" s="59">
        <v>45112</v>
      </c>
      <c r="N90" s="59">
        <v>45107</v>
      </c>
      <c r="Q90" s="57" t="s">
        <v>2039</v>
      </c>
      <c r="BB90" s="71" t="s">
        <v>456</v>
      </c>
      <c r="BC90" s="71" t="s">
        <v>101</v>
      </c>
    </row>
    <row r="91" spans="1:55" s="72" customFormat="1" ht="12" customHeight="1">
      <c r="A91" s="57">
        <f t="shared" si="1"/>
        <v>89</v>
      </c>
      <c r="B91" s="57" t="s">
        <v>458</v>
      </c>
      <c r="C91" s="57" t="s">
        <v>441</v>
      </c>
      <c r="D91" s="57" t="s">
        <v>457</v>
      </c>
      <c r="E91" s="69" t="str">
        <f>_xlfn.IFNA(VLOOKUP($D91,'Route-Details'!$B$2:$X$1048576,'Node Details'!E$1,0),"")</f>
        <v>Airtel</v>
      </c>
      <c r="F91" s="69" t="str">
        <f>_xlfn.IFNA(VLOOKUP($D91,'Route-Details'!$B$2:$X$1048576,'Node Details'!F$1,0),"")</f>
        <v>Narayan Peth 2</v>
      </c>
      <c r="G91" s="69" t="str">
        <f>_xlfn.IFNA(VLOOKUP($D91,'Route-Details'!$B$2:$X$1048576,'Node Details'!G$1,0),"")</f>
        <v>Pune</v>
      </c>
      <c r="H91" s="69" t="str">
        <f>_xlfn.IFNA(VLOOKUP($D91,'Route-Details'!$B$2:$X$1048576,'Node Details'!H$1,0),"")</f>
        <v>M&amp;G</v>
      </c>
      <c r="I91" s="69" t="str">
        <f>_xlfn.IFNA(VLOOKUP($D91,'Route-Details'!$B$2:$X$1048576,'Node Details'!I$1,0),"")</f>
        <v>SHT</v>
      </c>
      <c r="J91" s="69" t="str">
        <f>_xlfn.IFNA(VLOOKUP($D91,'Route-Details'!$B$2:$X$1048576,'Node Details'!J$1,0),"")</f>
        <v>SHT</v>
      </c>
      <c r="K91" s="70">
        <v>45046</v>
      </c>
      <c r="L91" s="59">
        <v>45107</v>
      </c>
      <c r="M91" s="59">
        <v>45112</v>
      </c>
      <c r="N91" s="59">
        <v>45107</v>
      </c>
      <c r="Q91" s="57" t="s">
        <v>2039</v>
      </c>
      <c r="BB91" s="71" t="s">
        <v>459</v>
      </c>
      <c r="BC91" s="71" t="s">
        <v>101</v>
      </c>
    </row>
    <row r="92" spans="1:55" s="72" customFormat="1" ht="12" customHeight="1">
      <c r="A92" s="57">
        <f t="shared" si="1"/>
        <v>90</v>
      </c>
      <c r="B92" s="57" t="s">
        <v>436</v>
      </c>
      <c r="C92" s="57" t="s">
        <v>437</v>
      </c>
      <c r="D92" s="57" t="s">
        <v>435</v>
      </c>
      <c r="E92" s="69" t="str">
        <f>_xlfn.IFNA(VLOOKUP($D92,'Route-Details'!$B$2:$X$1048576,'Node Details'!E$1,0),"")</f>
        <v>Airtel</v>
      </c>
      <c r="F92" s="69" t="str">
        <f>_xlfn.IFNA(VLOOKUP($D92,'Route-Details'!$B$2:$X$1048576,'Node Details'!F$1,0),"")</f>
        <v>Narayan Peth 2</v>
      </c>
      <c r="G92" s="69" t="str">
        <f>_xlfn.IFNA(VLOOKUP($D92,'Route-Details'!$B$2:$X$1048576,'Node Details'!G$1,0),"")</f>
        <v>Pune</v>
      </c>
      <c r="H92" s="69" t="str">
        <f>_xlfn.IFNA(VLOOKUP($D92,'Route-Details'!$B$2:$X$1048576,'Node Details'!H$1,0),"")</f>
        <v>M&amp;G</v>
      </c>
      <c r="I92" s="69" t="str">
        <f>_xlfn.IFNA(VLOOKUP($D92,'Route-Details'!$B$2:$X$1048576,'Node Details'!I$1,0),"")</f>
        <v>SHT</v>
      </c>
      <c r="J92" s="69" t="str">
        <f>_xlfn.IFNA(VLOOKUP($D92,'Route-Details'!$B$2:$X$1048576,'Node Details'!J$1,0),"")</f>
        <v>SHT</v>
      </c>
      <c r="K92" s="70">
        <v>45046</v>
      </c>
      <c r="L92" s="59">
        <v>45107</v>
      </c>
      <c r="M92" s="59">
        <v>45112</v>
      </c>
      <c r="N92" s="59">
        <v>45107</v>
      </c>
      <c r="Q92" s="57" t="s">
        <v>2039</v>
      </c>
      <c r="BB92" s="71" t="s">
        <v>438</v>
      </c>
      <c r="BC92" s="71" t="s">
        <v>101</v>
      </c>
    </row>
    <row r="93" spans="1:55" s="72" customFormat="1" ht="12" customHeight="1">
      <c r="A93" s="57">
        <f t="shared" si="1"/>
        <v>91</v>
      </c>
      <c r="B93" s="57" t="s">
        <v>461</v>
      </c>
      <c r="C93" s="57" t="s">
        <v>462</v>
      </c>
      <c r="D93" s="57" t="s">
        <v>460</v>
      </c>
      <c r="E93" s="69" t="str">
        <f>_xlfn.IFNA(VLOOKUP($D93,'Route-Details'!$B$2:$X$1048576,'Node Details'!E$1,0),"")</f>
        <v>Airtel</v>
      </c>
      <c r="F93" s="69" t="str">
        <f>_xlfn.IFNA(VLOOKUP($D93,'Route-Details'!$B$2:$X$1048576,'Node Details'!F$1,0),"")</f>
        <v>Narayan Peth 2</v>
      </c>
      <c r="G93" s="69" t="str">
        <f>_xlfn.IFNA(VLOOKUP($D93,'Route-Details'!$B$2:$X$1048576,'Node Details'!G$1,0),"")</f>
        <v>Pune</v>
      </c>
      <c r="H93" s="69" t="str">
        <f>_xlfn.IFNA(VLOOKUP($D93,'Route-Details'!$B$2:$X$1048576,'Node Details'!H$1,0),"")</f>
        <v>M&amp;G</v>
      </c>
      <c r="I93" s="69" t="str">
        <f>_xlfn.IFNA(VLOOKUP($D93,'Route-Details'!$B$2:$X$1048576,'Node Details'!I$1,0),"")</f>
        <v>SHT</v>
      </c>
      <c r="J93" s="69" t="str">
        <f>_xlfn.IFNA(VLOOKUP($D93,'Route-Details'!$B$2:$X$1048576,'Node Details'!J$1,0),"")</f>
        <v>SHT</v>
      </c>
      <c r="K93" s="70">
        <v>45046</v>
      </c>
      <c r="L93" s="59">
        <v>45107</v>
      </c>
      <c r="M93" s="59">
        <v>45112</v>
      </c>
      <c r="N93" s="59">
        <v>45107</v>
      </c>
      <c r="Q93" s="57" t="s">
        <v>2039</v>
      </c>
      <c r="BB93" s="71" t="s">
        <v>463</v>
      </c>
      <c r="BC93" s="71" t="s">
        <v>101</v>
      </c>
    </row>
    <row r="94" spans="1:55" s="72" customFormat="1" ht="12" customHeight="1">
      <c r="A94" s="57">
        <f t="shared" si="1"/>
        <v>92</v>
      </c>
      <c r="B94" s="57" t="s">
        <v>465</v>
      </c>
      <c r="C94" s="57" t="s">
        <v>466</v>
      </c>
      <c r="D94" s="57" t="s">
        <v>464</v>
      </c>
      <c r="E94" s="69" t="str">
        <f>_xlfn.IFNA(VLOOKUP($D94,'Route-Details'!$B$2:$X$1048576,'Node Details'!E$1,0),"")</f>
        <v>Airtel</v>
      </c>
      <c r="F94" s="69" t="str">
        <f>_xlfn.IFNA(VLOOKUP($D94,'Route-Details'!$B$2:$X$1048576,'Node Details'!F$1,0),"")</f>
        <v>Narayan Peth 2</v>
      </c>
      <c r="G94" s="69" t="str">
        <f>_xlfn.IFNA(VLOOKUP($D94,'Route-Details'!$B$2:$X$1048576,'Node Details'!G$1,0),"")</f>
        <v>Pune</v>
      </c>
      <c r="H94" s="69" t="str">
        <f>_xlfn.IFNA(VLOOKUP($D94,'Route-Details'!$B$2:$X$1048576,'Node Details'!H$1,0),"")</f>
        <v>M&amp;G</v>
      </c>
      <c r="I94" s="69" t="str">
        <f>_xlfn.IFNA(VLOOKUP($D94,'Route-Details'!$B$2:$X$1048576,'Node Details'!I$1,0),"")</f>
        <v>SHT</v>
      </c>
      <c r="J94" s="69" t="str">
        <f>_xlfn.IFNA(VLOOKUP($D94,'Route-Details'!$B$2:$X$1048576,'Node Details'!J$1,0),"")</f>
        <v>SHT</v>
      </c>
      <c r="K94" s="70">
        <v>45046</v>
      </c>
      <c r="L94" s="59">
        <v>45107</v>
      </c>
      <c r="M94" s="59">
        <v>45112</v>
      </c>
      <c r="N94" s="59">
        <v>45107</v>
      </c>
      <c r="Q94" s="57" t="s">
        <v>2039</v>
      </c>
      <c r="BB94" s="71" t="s">
        <v>467</v>
      </c>
      <c r="BC94" s="71" t="s">
        <v>101</v>
      </c>
    </row>
    <row r="95" spans="1:55" s="72" customFormat="1" ht="12" customHeight="1">
      <c r="A95" s="57">
        <f t="shared" si="1"/>
        <v>93</v>
      </c>
      <c r="B95" s="57" t="s">
        <v>469</v>
      </c>
      <c r="C95" s="57" t="s">
        <v>470</v>
      </c>
      <c r="D95" s="57" t="s">
        <v>468</v>
      </c>
      <c r="E95" s="69" t="str">
        <f>_xlfn.IFNA(VLOOKUP($D95,'Route-Details'!$B$2:$X$1048576,'Node Details'!E$1,0),"")</f>
        <v>Airtel</v>
      </c>
      <c r="F95" s="69" t="str">
        <f>_xlfn.IFNA(VLOOKUP($D95,'Route-Details'!$B$2:$X$1048576,'Node Details'!F$1,0),"")</f>
        <v>Narayan Peth 2</v>
      </c>
      <c r="G95" s="69" t="str">
        <f>_xlfn.IFNA(VLOOKUP($D95,'Route-Details'!$B$2:$X$1048576,'Node Details'!G$1,0),"")</f>
        <v>Pune</v>
      </c>
      <c r="H95" s="69" t="str">
        <f>_xlfn.IFNA(VLOOKUP($D95,'Route-Details'!$B$2:$X$1048576,'Node Details'!H$1,0),"")</f>
        <v>M&amp;G</v>
      </c>
      <c r="I95" s="69" t="str">
        <f>_xlfn.IFNA(VLOOKUP($D95,'Route-Details'!$B$2:$X$1048576,'Node Details'!I$1,0),"")</f>
        <v>SHT</v>
      </c>
      <c r="J95" s="69" t="str">
        <f>_xlfn.IFNA(VLOOKUP($D95,'Route-Details'!$B$2:$X$1048576,'Node Details'!J$1,0),"")</f>
        <v>SHT</v>
      </c>
      <c r="K95" s="70">
        <v>45046</v>
      </c>
      <c r="L95" s="59">
        <v>45107</v>
      </c>
      <c r="M95" s="59">
        <v>45112</v>
      </c>
      <c r="N95" s="59">
        <v>45107</v>
      </c>
      <c r="Q95" s="57" t="s">
        <v>2039</v>
      </c>
      <c r="BB95" s="71" t="s">
        <v>471</v>
      </c>
      <c r="BC95" s="71" t="s">
        <v>101</v>
      </c>
    </row>
    <row r="96" spans="1:55" s="72" customFormat="1" ht="12" customHeight="1">
      <c r="A96" s="57">
        <f t="shared" si="1"/>
        <v>94</v>
      </c>
      <c r="B96" s="57" t="s">
        <v>473</v>
      </c>
      <c r="C96" s="57" t="s">
        <v>474</v>
      </c>
      <c r="D96" s="57" t="s">
        <v>472</v>
      </c>
      <c r="E96" s="69" t="str">
        <f>_xlfn.IFNA(VLOOKUP($D96,'Route-Details'!$B$2:$X$1048576,'Node Details'!E$1,0),"")</f>
        <v>Airtel</v>
      </c>
      <c r="F96" s="69" t="str">
        <f>_xlfn.IFNA(VLOOKUP($D96,'Route-Details'!$B$2:$X$1048576,'Node Details'!F$1,0),"")</f>
        <v>Narayan Peth 2</v>
      </c>
      <c r="G96" s="69" t="str">
        <f>_xlfn.IFNA(VLOOKUP($D96,'Route-Details'!$B$2:$X$1048576,'Node Details'!G$1,0),"")</f>
        <v>Pune</v>
      </c>
      <c r="H96" s="69" t="str">
        <f>_xlfn.IFNA(VLOOKUP($D96,'Route-Details'!$B$2:$X$1048576,'Node Details'!H$1,0),"")</f>
        <v>M&amp;G</v>
      </c>
      <c r="I96" s="69" t="str">
        <f>_xlfn.IFNA(VLOOKUP($D96,'Route-Details'!$B$2:$X$1048576,'Node Details'!I$1,0),"")</f>
        <v>SHT</v>
      </c>
      <c r="J96" s="69" t="str">
        <f>_xlfn.IFNA(VLOOKUP($D96,'Route-Details'!$B$2:$X$1048576,'Node Details'!J$1,0),"")</f>
        <v>SHT</v>
      </c>
      <c r="K96" s="70">
        <v>45046</v>
      </c>
      <c r="L96" s="59">
        <v>45107</v>
      </c>
      <c r="M96" s="59">
        <v>45112</v>
      </c>
      <c r="N96" s="59">
        <v>45107</v>
      </c>
      <c r="Q96" s="57" t="s">
        <v>2039</v>
      </c>
      <c r="BB96" s="71" t="s">
        <v>475</v>
      </c>
      <c r="BC96" s="71" t="s">
        <v>101</v>
      </c>
    </row>
    <row r="97" spans="1:55" s="72" customFormat="1" ht="12" customHeight="1">
      <c r="A97" s="57">
        <f t="shared" si="1"/>
        <v>95</v>
      </c>
      <c r="B97" s="57" t="s">
        <v>477</v>
      </c>
      <c r="C97" s="57" t="s">
        <v>478</v>
      </c>
      <c r="D97" s="57" t="s">
        <v>476</v>
      </c>
      <c r="E97" s="69" t="str">
        <f>_xlfn.IFNA(VLOOKUP($D97,'Route-Details'!$B$2:$X$1048576,'Node Details'!E$1,0),"")</f>
        <v>Airtel</v>
      </c>
      <c r="F97" s="69" t="str">
        <f>_xlfn.IFNA(VLOOKUP($D97,'Route-Details'!$B$2:$X$1048576,'Node Details'!F$1,0),"")</f>
        <v>Narayan Peth 2</v>
      </c>
      <c r="G97" s="69" t="str">
        <f>_xlfn.IFNA(VLOOKUP($D97,'Route-Details'!$B$2:$X$1048576,'Node Details'!G$1,0),"")</f>
        <v>Pune</v>
      </c>
      <c r="H97" s="69" t="str">
        <f>_xlfn.IFNA(VLOOKUP($D97,'Route-Details'!$B$2:$X$1048576,'Node Details'!H$1,0),"")</f>
        <v>M&amp;G</v>
      </c>
      <c r="I97" s="69" t="str">
        <f>_xlfn.IFNA(VLOOKUP($D97,'Route-Details'!$B$2:$X$1048576,'Node Details'!I$1,0),"")</f>
        <v>SHT</v>
      </c>
      <c r="J97" s="69" t="str">
        <f>_xlfn.IFNA(VLOOKUP($D97,'Route-Details'!$B$2:$X$1048576,'Node Details'!J$1,0),"")</f>
        <v>SHT</v>
      </c>
      <c r="K97" s="70">
        <v>45046</v>
      </c>
      <c r="L97" s="59">
        <v>45107</v>
      </c>
      <c r="M97" s="59">
        <v>45112</v>
      </c>
      <c r="N97" s="59">
        <v>45107</v>
      </c>
      <c r="Q97" s="57" t="s">
        <v>2039</v>
      </c>
      <c r="BB97" s="71" t="s">
        <v>479</v>
      </c>
      <c r="BC97" s="71" t="s">
        <v>101</v>
      </c>
    </row>
    <row r="98" spans="1:55" s="72" customFormat="1" ht="12" customHeight="1">
      <c r="A98" s="57">
        <f t="shared" si="1"/>
        <v>96</v>
      </c>
      <c r="B98" s="57" t="s">
        <v>481</v>
      </c>
      <c r="C98" s="57" t="s">
        <v>482</v>
      </c>
      <c r="D98" s="57" t="s">
        <v>480</v>
      </c>
      <c r="E98" s="69" t="str">
        <f>_xlfn.IFNA(VLOOKUP($D98,'Route-Details'!$B$2:$X$1048576,'Node Details'!E$1,0),"")</f>
        <v>Airtel</v>
      </c>
      <c r="F98" s="69" t="str">
        <f>_xlfn.IFNA(VLOOKUP($D98,'Route-Details'!$B$2:$X$1048576,'Node Details'!F$1,0),"")</f>
        <v>Narayan Peth 2</v>
      </c>
      <c r="G98" s="69" t="str">
        <f>_xlfn.IFNA(VLOOKUP($D98,'Route-Details'!$B$2:$X$1048576,'Node Details'!G$1,0),"")</f>
        <v>Pune</v>
      </c>
      <c r="H98" s="69" t="str">
        <f>_xlfn.IFNA(VLOOKUP($D98,'Route-Details'!$B$2:$X$1048576,'Node Details'!H$1,0),"")</f>
        <v>M&amp;G</v>
      </c>
      <c r="I98" s="69" t="str">
        <f>_xlfn.IFNA(VLOOKUP($D98,'Route-Details'!$B$2:$X$1048576,'Node Details'!I$1,0),"")</f>
        <v>SHT</v>
      </c>
      <c r="J98" s="69" t="str">
        <f>_xlfn.IFNA(VLOOKUP($D98,'Route-Details'!$B$2:$X$1048576,'Node Details'!J$1,0),"")</f>
        <v>SHT</v>
      </c>
      <c r="K98" s="70">
        <v>45046</v>
      </c>
      <c r="L98" s="59">
        <v>45107</v>
      </c>
      <c r="M98" s="59">
        <v>45112</v>
      </c>
      <c r="N98" s="59">
        <v>45107</v>
      </c>
      <c r="Q98" s="57" t="s">
        <v>2039</v>
      </c>
      <c r="BB98" s="71" t="s">
        <v>483</v>
      </c>
      <c r="BC98" s="71" t="s">
        <v>101</v>
      </c>
    </row>
    <row r="99" spans="1:55" s="72" customFormat="1" ht="12" customHeight="1">
      <c r="A99" s="57">
        <f t="shared" si="1"/>
        <v>97</v>
      </c>
      <c r="B99" s="57" t="s">
        <v>485</v>
      </c>
      <c r="C99" s="57" t="s">
        <v>486</v>
      </c>
      <c r="D99" s="57" t="s">
        <v>484</v>
      </c>
      <c r="E99" s="69" t="str">
        <f>_xlfn.IFNA(VLOOKUP($D99,'Route-Details'!$B$2:$X$1048576,'Node Details'!E$1,0),"")</f>
        <v>Airtel</v>
      </c>
      <c r="F99" s="69" t="str">
        <f>_xlfn.IFNA(VLOOKUP($D99,'Route-Details'!$B$2:$X$1048576,'Node Details'!F$1,0),"")</f>
        <v>Narayan Peth 2</v>
      </c>
      <c r="G99" s="69" t="str">
        <f>_xlfn.IFNA(VLOOKUP($D99,'Route-Details'!$B$2:$X$1048576,'Node Details'!G$1,0),"")</f>
        <v>Pune</v>
      </c>
      <c r="H99" s="69" t="str">
        <f>_xlfn.IFNA(VLOOKUP($D99,'Route-Details'!$B$2:$X$1048576,'Node Details'!H$1,0),"")</f>
        <v>M&amp;G</v>
      </c>
      <c r="I99" s="69" t="str">
        <f>_xlfn.IFNA(VLOOKUP($D99,'Route-Details'!$B$2:$X$1048576,'Node Details'!I$1,0),"")</f>
        <v>SHT</v>
      </c>
      <c r="J99" s="69" t="str">
        <f>_xlfn.IFNA(VLOOKUP($D99,'Route-Details'!$B$2:$X$1048576,'Node Details'!J$1,0),"")</f>
        <v>SHT</v>
      </c>
      <c r="K99" s="70">
        <v>45046</v>
      </c>
      <c r="L99" s="59">
        <v>45107</v>
      </c>
      <c r="M99" s="59">
        <v>45112</v>
      </c>
      <c r="N99" s="59">
        <v>45107</v>
      </c>
      <c r="Q99" s="57" t="s">
        <v>2039</v>
      </c>
      <c r="BB99" s="71" t="s">
        <v>487</v>
      </c>
      <c r="BC99" s="71" t="s">
        <v>101</v>
      </c>
    </row>
    <row r="100" spans="1:55" s="72" customFormat="1" ht="12" customHeight="1">
      <c r="A100" s="57">
        <f t="shared" si="1"/>
        <v>98</v>
      </c>
      <c r="B100" s="57" t="s">
        <v>489</v>
      </c>
      <c r="C100" s="57" t="s">
        <v>437</v>
      </c>
      <c r="D100" s="57" t="s">
        <v>488</v>
      </c>
      <c r="E100" s="69" t="str">
        <f>_xlfn.IFNA(VLOOKUP($D100,'Route-Details'!$B$2:$X$1048576,'Node Details'!E$1,0),"")</f>
        <v>Airtel</v>
      </c>
      <c r="F100" s="69" t="str">
        <f>_xlfn.IFNA(VLOOKUP($D100,'Route-Details'!$B$2:$X$1048576,'Node Details'!F$1,0),"")</f>
        <v>Narayan Peth 2</v>
      </c>
      <c r="G100" s="69" t="str">
        <f>_xlfn.IFNA(VLOOKUP($D100,'Route-Details'!$B$2:$X$1048576,'Node Details'!G$1,0),"")</f>
        <v>Pune</v>
      </c>
      <c r="H100" s="69" t="str">
        <f>_xlfn.IFNA(VLOOKUP($D100,'Route-Details'!$B$2:$X$1048576,'Node Details'!H$1,0),"")</f>
        <v>M&amp;G</v>
      </c>
      <c r="I100" s="69" t="str">
        <f>_xlfn.IFNA(VLOOKUP($D100,'Route-Details'!$B$2:$X$1048576,'Node Details'!I$1,0),"")</f>
        <v>SHT</v>
      </c>
      <c r="J100" s="69" t="str">
        <f>_xlfn.IFNA(VLOOKUP($D100,'Route-Details'!$B$2:$X$1048576,'Node Details'!J$1,0),"")</f>
        <v>SHT</v>
      </c>
      <c r="K100" s="70">
        <v>45046</v>
      </c>
      <c r="L100" s="59">
        <v>45107</v>
      </c>
      <c r="M100" s="59">
        <v>45112</v>
      </c>
      <c r="N100" s="59">
        <v>45107</v>
      </c>
      <c r="Q100" s="57" t="s">
        <v>2039</v>
      </c>
      <c r="BB100" s="71" t="s">
        <v>490</v>
      </c>
      <c r="BC100" s="71" t="s">
        <v>101</v>
      </c>
    </row>
    <row r="101" spans="1:55" s="72" customFormat="1" ht="12" customHeight="1">
      <c r="A101" s="57">
        <f t="shared" si="1"/>
        <v>99</v>
      </c>
      <c r="B101" s="57" t="s">
        <v>498</v>
      </c>
      <c r="C101" s="57" t="s">
        <v>499</v>
      </c>
      <c r="D101" s="57" t="s">
        <v>491</v>
      </c>
      <c r="E101" s="69" t="str">
        <f>_xlfn.IFNA(VLOOKUP($D101,'Route-Details'!$B$2:$X$1048576,'Node Details'!E$1,0),"")</f>
        <v>Airtel</v>
      </c>
      <c r="F101" s="69" t="str">
        <f>_xlfn.IFNA(VLOOKUP($D101,'Route-Details'!$B$2:$X$1048576,'Node Details'!F$1,0),"")</f>
        <v>Narayan Peth 2</v>
      </c>
      <c r="G101" s="69" t="str">
        <f>_xlfn.IFNA(VLOOKUP($D101,'Route-Details'!$B$2:$X$1048576,'Node Details'!G$1,0),"")</f>
        <v>Pune</v>
      </c>
      <c r="H101" s="69" t="str">
        <f>_xlfn.IFNA(VLOOKUP($D101,'Route-Details'!$B$2:$X$1048576,'Node Details'!H$1,0),"")</f>
        <v>M&amp;G</v>
      </c>
      <c r="I101" s="69" t="str">
        <f>_xlfn.IFNA(VLOOKUP($D101,'Route-Details'!$B$2:$X$1048576,'Node Details'!I$1,0),"")</f>
        <v>SHT</v>
      </c>
      <c r="J101" s="69" t="str">
        <f>_xlfn.IFNA(VLOOKUP($D101,'Route-Details'!$B$2:$X$1048576,'Node Details'!J$1,0),"")</f>
        <v>SHT</v>
      </c>
      <c r="K101" s="70">
        <v>45046</v>
      </c>
      <c r="L101" s="59">
        <v>45107</v>
      </c>
      <c r="M101" s="59">
        <v>45112</v>
      </c>
      <c r="N101" s="59">
        <v>45107</v>
      </c>
      <c r="Q101" s="57" t="s">
        <v>2039</v>
      </c>
      <c r="BB101" s="71" t="s">
        <v>495</v>
      </c>
      <c r="BC101" s="71" t="s">
        <v>101</v>
      </c>
    </row>
    <row r="102" spans="1:55" s="72" customFormat="1" ht="12" customHeight="1">
      <c r="A102" s="57">
        <f t="shared" si="1"/>
        <v>100</v>
      </c>
      <c r="B102" s="57" t="s">
        <v>492</v>
      </c>
      <c r="C102" s="57" t="s">
        <v>493</v>
      </c>
      <c r="D102" s="57" t="s">
        <v>491</v>
      </c>
      <c r="E102" s="69" t="str">
        <f>_xlfn.IFNA(VLOOKUP($D102,'Route-Details'!$B$2:$X$1048576,'Node Details'!E$1,0),"")</f>
        <v>Airtel</v>
      </c>
      <c r="F102" s="69" t="str">
        <f>_xlfn.IFNA(VLOOKUP($D102,'Route-Details'!$B$2:$X$1048576,'Node Details'!F$1,0),"")</f>
        <v>Narayan Peth 2</v>
      </c>
      <c r="G102" s="69" t="str">
        <f>_xlfn.IFNA(VLOOKUP($D102,'Route-Details'!$B$2:$X$1048576,'Node Details'!G$1,0),"")</f>
        <v>Pune</v>
      </c>
      <c r="H102" s="69" t="str">
        <f>_xlfn.IFNA(VLOOKUP($D102,'Route-Details'!$B$2:$X$1048576,'Node Details'!H$1,0),"")</f>
        <v>M&amp;G</v>
      </c>
      <c r="I102" s="69" t="str">
        <f>_xlfn.IFNA(VLOOKUP($D102,'Route-Details'!$B$2:$X$1048576,'Node Details'!I$1,0),"")</f>
        <v>SHT</v>
      </c>
      <c r="J102" s="69" t="str">
        <f>_xlfn.IFNA(VLOOKUP($D102,'Route-Details'!$B$2:$X$1048576,'Node Details'!J$1,0),"")</f>
        <v>SHT</v>
      </c>
      <c r="K102" s="70">
        <v>45046</v>
      </c>
      <c r="L102" s="59">
        <v>45107</v>
      </c>
      <c r="M102" s="59">
        <v>45112</v>
      </c>
      <c r="N102" s="59">
        <v>45107</v>
      </c>
      <c r="Q102" s="57" t="s">
        <v>2039</v>
      </c>
      <c r="BB102" s="71" t="s">
        <v>495</v>
      </c>
      <c r="BC102" s="71" t="s">
        <v>101</v>
      </c>
    </row>
    <row r="103" spans="1:55" s="72" customFormat="1" ht="12" customHeight="1">
      <c r="A103" s="57">
        <f t="shared" si="1"/>
        <v>101</v>
      </c>
      <c r="B103" s="57" t="s">
        <v>2075</v>
      </c>
      <c r="C103" s="57" t="s">
        <v>493</v>
      </c>
      <c r="D103" s="57" t="s">
        <v>491</v>
      </c>
      <c r="E103" s="69" t="str">
        <f>_xlfn.IFNA(VLOOKUP($D103,'Route-Details'!$B$2:$X$1048576,'Node Details'!E$1,0),"")</f>
        <v>Airtel</v>
      </c>
      <c r="F103" s="69" t="str">
        <f>_xlfn.IFNA(VLOOKUP($D103,'Route-Details'!$B$2:$X$1048576,'Node Details'!F$1,0),"")</f>
        <v>Narayan Peth 2</v>
      </c>
      <c r="G103" s="69" t="str">
        <f>_xlfn.IFNA(VLOOKUP($D103,'Route-Details'!$B$2:$X$1048576,'Node Details'!G$1,0),"")</f>
        <v>Pune</v>
      </c>
      <c r="H103" s="69" t="str">
        <f>_xlfn.IFNA(VLOOKUP($D103,'Route-Details'!$B$2:$X$1048576,'Node Details'!H$1,0),"")</f>
        <v>M&amp;G</v>
      </c>
      <c r="I103" s="69" t="str">
        <f>_xlfn.IFNA(VLOOKUP($D103,'Route-Details'!$B$2:$X$1048576,'Node Details'!I$1,0),"")</f>
        <v>SHT</v>
      </c>
      <c r="J103" s="69" t="str">
        <f>_xlfn.IFNA(VLOOKUP($D103,'Route-Details'!$B$2:$X$1048576,'Node Details'!J$1,0),"")</f>
        <v>SHT</v>
      </c>
      <c r="K103" s="70">
        <v>45046</v>
      </c>
      <c r="L103" s="59">
        <v>45107</v>
      </c>
      <c r="M103" s="59">
        <v>45112</v>
      </c>
      <c r="N103" s="59">
        <v>45107</v>
      </c>
      <c r="Q103" s="57" t="s">
        <v>2039</v>
      </c>
      <c r="BB103" s="71" t="s">
        <v>495</v>
      </c>
      <c r="BC103" s="71" t="s">
        <v>101</v>
      </c>
    </row>
    <row r="104" spans="1:55" s="72" customFormat="1" ht="12" customHeight="1">
      <c r="A104" s="57">
        <f t="shared" si="1"/>
        <v>102</v>
      </c>
      <c r="B104" s="57" t="s">
        <v>2076</v>
      </c>
      <c r="C104" s="57" t="s">
        <v>493</v>
      </c>
      <c r="D104" s="57" t="s">
        <v>491</v>
      </c>
      <c r="E104" s="69" t="str">
        <f>_xlfn.IFNA(VLOOKUP($D104,'Route-Details'!$B$2:$X$1048576,'Node Details'!E$1,0),"")</f>
        <v>Airtel</v>
      </c>
      <c r="F104" s="69" t="str">
        <f>_xlfn.IFNA(VLOOKUP($D104,'Route-Details'!$B$2:$X$1048576,'Node Details'!F$1,0),"")</f>
        <v>Narayan Peth 2</v>
      </c>
      <c r="G104" s="69" t="str">
        <f>_xlfn.IFNA(VLOOKUP($D104,'Route-Details'!$B$2:$X$1048576,'Node Details'!G$1,0),"")</f>
        <v>Pune</v>
      </c>
      <c r="H104" s="69" t="str">
        <f>_xlfn.IFNA(VLOOKUP($D104,'Route-Details'!$B$2:$X$1048576,'Node Details'!H$1,0),"")</f>
        <v>M&amp;G</v>
      </c>
      <c r="I104" s="69" t="str">
        <f>_xlfn.IFNA(VLOOKUP($D104,'Route-Details'!$B$2:$X$1048576,'Node Details'!I$1,0),"")</f>
        <v>SHT</v>
      </c>
      <c r="J104" s="69" t="str">
        <f>_xlfn.IFNA(VLOOKUP($D104,'Route-Details'!$B$2:$X$1048576,'Node Details'!J$1,0),"")</f>
        <v>SHT</v>
      </c>
      <c r="K104" s="70">
        <v>45046</v>
      </c>
      <c r="L104" s="59">
        <v>45107</v>
      </c>
      <c r="M104" s="59">
        <v>45112</v>
      </c>
      <c r="N104" s="59">
        <v>45107</v>
      </c>
      <c r="Q104" s="57" t="s">
        <v>2039</v>
      </c>
      <c r="BB104" s="71" t="s">
        <v>495</v>
      </c>
      <c r="BC104" s="71" t="s">
        <v>101</v>
      </c>
    </row>
    <row r="105" spans="1:55" s="72" customFormat="1" ht="12" customHeight="1">
      <c r="A105" s="57">
        <f t="shared" si="1"/>
        <v>103</v>
      </c>
      <c r="B105" s="57" t="s">
        <v>2077</v>
      </c>
      <c r="C105" s="57" t="s">
        <v>493</v>
      </c>
      <c r="D105" s="57" t="s">
        <v>491</v>
      </c>
      <c r="E105" s="69" t="str">
        <f>_xlfn.IFNA(VLOOKUP($D105,'Route-Details'!$B$2:$X$1048576,'Node Details'!E$1,0),"")</f>
        <v>Airtel</v>
      </c>
      <c r="F105" s="69" t="str">
        <f>_xlfn.IFNA(VLOOKUP($D105,'Route-Details'!$B$2:$X$1048576,'Node Details'!F$1,0),"")</f>
        <v>Narayan Peth 2</v>
      </c>
      <c r="G105" s="69" t="str">
        <f>_xlfn.IFNA(VLOOKUP($D105,'Route-Details'!$B$2:$X$1048576,'Node Details'!G$1,0),"")</f>
        <v>Pune</v>
      </c>
      <c r="H105" s="69" t="str">
        <f>_xlfn.IFNA(VLOOKUP($D105,'Route-Details'!$B$2:$X$1048576,'Node Details'!H$1,0),"")</f>
        <v>M&amp;G</v>
      </c>
      <c r="I105" s="69" t="str">
        <f>_xlfn.IFNA(VLOOKUP($D105,'Route-Details'!$B$2:$X$1048576,'Node Details'!I$1,0),"")</f>
        <v>SHT</v>
      </c>
      <c r="J105" s="69" t="str">
        <f>_xlfn.IFNA(VLOOKUP($D105,'Route-Details'!$B$2:$X$1048576,'Node Details'!J$1,0),"")</f>
        <v>SHT</v>
      </c>
      <c r="K105" s="70">
        <v>45046</v>
      </c>
      <c r="L105" s="59">
        <v>45107</v>
      </c>
      <c r="M105" s="59">
        <v>45112</v>
      </c>
      <c r="N105" s="59">
        <v>45107</v>
      </c>
      <c r="Q105" s="57" t="s">
        <v>2039</v>
      </c>
      <c r="BB105" s="71" t="s">
        <v>495</v>
      </c>
      <c r="BC105" s="71" t="s">
        <v>101</v>
      </c>
    </row>
    <row r="106" spans="1:55" s="72" customFormat="1" ht="12" customHeight="1">
      <c r="A106" s="57">
        <f t="shared" si="1"/>
        <v>104</v>
      </c>
      <c r="B106" s="57" t="s">
        <v>2078</v>
      </c>
      <c r="C106" s="57" t="s">
        <v>2079</v>
      </c>
      <c r="D106" s="57" t="s">
        <v>491</v>
      </c>
      <c r="E106" s="69" t="str">
        <f>_xlfn.IFNA(VLOOKUP($D106,'Route-Details'!$B$2:$X$1048576,'Node Details'!E$1,0),"")</f>
        <v>Airtel</v>
      </c>
      <c r="F106" s="69" t="str">
        <f>_xlfn.IFNA(VLOOKUP($D106,'Route-Details'!$B$2:$X$1048576,'Node Details'!F$1,0),"")</f>
        <v>Narayan Peth 2</v>
      </c>
      <c r="G106" s="69" t="str">
        <f>_xlfn.IFNA(VLOOKUP($D106,'Route-Details'!$B$2:$X$1048576,'Node Details'!G$1,0),"")</f>
        <v>Pune</v>
      </c>
      <c r="H106" s="69" t="str">
        <f>_xlfn.IFNA(VLOOKUP($D106,'Route-Details'!$B$2:$X$1048576,'Node Details'!H$1,0),"")</f>
        <v>M&amp;G</v>
      </c>
      <c r="I106" s="69" t="str">
        <f>_xlfn.IFNA(VLOOKUP($D106,'Route-Details'!$B$2:$X$1048576,'Node Details'!I$1,0),"")</f>
        <v>SHT</v>
      </c>
      <c r="J106" s="69" t="str">
        <f>_xlfn.IFNA(VLOOKUP($D106,'Route-Details'!$B$2:$X$1048576,'Node Details'!J$1,0),"")</f>
        <v>SHT</v>
      </c>
      <c r="K106" s="70">
        <v>45046</v>
      </c>
      <c r="L106" s="59">
        <v>45107</v>
      </c>
      <c r="M106" s="59">
        <v>45112</v>
      </c>
      <c r="N106" s="59">
        <v>45107</v>
      </c>
      <c r="Q106" s="57" t="s">
        <v>2039</v>
      </c>
      <c r="BB106" s="71" t="s">
        <v>495</v>
      </c>
      <c r="BC106" s="71" t="s">
        <v>101</v>
      </c>
    </row>
    <row r="107" spans="1:55" s="72" customFormat="1" ht="12" customHeight="1">
      <c r="A107" s="57">
        <f t="shared" si="1"/>
        <v>105</v>
      </c>
      <c r="B107" s="57" t="s">
        <v>500</v>
      </c>
      <c r="C107" s="57" t="s">
        <v>501</v>
      </c>
      <c r="D107" s="57" t="s">
        <v>497</v>
      </c>
      <c r="E107" s="69" t="str">
        <f>_xlfn.IFNA(VLOOKUP($D107,'Route-Details'!$B$2:$X$1048576,'Node Details'!E$1,0),"")</f>
        <v>Airtel</v>
      </c>
      <c r="F107" s="69" t="str">
        <f>_xlfn.IFNA(VLOOKUP($D107,'Route-Details'!$B$2:$X$1048576,'Node Details'!F$1,0),"")</f>
        <v>Narayan Peth 2</v>
      </c>
      <c r="G107" s="69" t="str">
        <f>_xlfn.IFNA(VLOOKUP($D107,'Route-Details'!$B$2:$X$1048576,'Node Details'!G$1,0),"")</f>
        <v>Pune</v>
      </c>
      <c r="H107" s="69" t="str">
        <f>_xlfn.IFNA(VLOOKUP($D107,'Route-Details'!$B$2:$X$1048576,'Node Details'!H$1,0),"")</f>
        <v>M&amp;G</v>
      </c>
      <c r="I107" s="69" t="str">
        <f>_xlfn.IFNA(VLOOKUP($D107,'Route-Details'!$B$2:$X$1048576,'Node Details'!I$1,0),"")</f>
        <v>SHT</v>
      </c>
      <c r="J107" s="69" t="str">
        <f>_xlfn.IFNA(VLOOKUP($D107,'Route-Details'!$B$2:$X$1048576,'Node Details'!J$1,0),"")</f>
        <v>SHT</v>
      </c>
      <c r="K107" s="70">
        <v>45046</v>
      </c>
      <c r="L107" s="59">
        <v>45107</v>
      </c>
      <c r="M107" s="59">
        <v>45112</v>
      </c>
      <c r="N107" s="59">
        <v>45107</v>
      </c>
      <c r="Q107" s="57" t="s">
        <v>2039</v>
      </c>
      <c r="BB107" s="71" t="s">
        <v>502</v>
      </c>
      <c r="BC107" s="71" t="s">
        <v>101</v>
      </c>
    </row>
    <row r="108" spans="1:55" s="72" customFormat="1" ht="12" customHeight="1">
      <c r="A108" s="57">
        <f t="shared" si="1"/>
        <v>106</v>
      </c>
      <c r="B108" s="57" t="s">
        <v>504</v>
      </c>
      <c r="C108" s="57" t="s">
        <v>505</v>
      </c>
      <c r="D108" s="57" t="s">
        <v>503</v>
      </c>
      <c r="E108" s="69" t="str">
        <f>_xlfn.IFNA(VLOOKUP($D108,'Route-Details'!$B$2:$X$1048576,'Node Details'!E$1,0),"")</f>
        <v>Airtel</v>
      </c>
      <c r="F108" s="69" t="str">
        <f>_xlfn.IFNA(VLOOKUP($D108,'Route-Details'!$B$2:$X$1048576,'Node Details'!F$1,0),"")</f>
        <v>Narayan Peth 2</v>
      </c>
      <c r="G108" s="69" t="str">
        <f>_xlfn.IFNA(VLOOKUP($D108,'Route-Details'!$B$2:$X$1048576,'Node Details'!G$1,0),"")</f>
        <v>Pune</v>
      </c>
      <c r="H108" s="69" t="str">
        <f>_xlfn.IFNA(VLOOKUP($D108,'Route-Details'!$B$2:$X$1048576,'Node Details'!H$1,0),"")</f>
        <v>M&amp;G</v>
      </c>
      <c r="I108" s="69" t="str">
        <f>_xlfn.IFNA(VLOOKUP($D108,'Route-Details'!$B$2:$X$1048576,'Node Details'!I$1,0),"")</f>
        <v>SHT</v>
      </c>
      <c r="J108" s="69" t="str">
        <f>_xlfn.IFNA(VLOOKUP($D108,'Route-Details'!$B$2:$X$1048576,'Node Details'!J$1,0),"")</f>
        <v>SHT</v>
      </c>
      <c r="K108" s="70">
        <v>45046</v>
      </c>
      <c r="L108" s="59">
        <v>45107</v>
      </c>
      <c r="M108" s="59">
        <v>45112</v>
      </c>
      <c r="N108" s="59">
        <v>45107</v>
      </c>
      <c r="Q108" s="57" t="s">
        <v>2039</v>
      </c>
      <c r="BB108" s="71" t="s">
        <v>506</v>
      </c>
      <c r="BC108" s="71" t="s">
        <v>101</v>
      </c>
    </row>
    <row r="109" spans="1:55" s="72" customFormat="1" ht="12" customHeight="1">
      <c r="A109" s="57">
        <f t="shared" si="1"/>
        <v>107</v>
      </c>
      <c r="B109" s="57" t="s">
        <v>508</v>
      </c>
      <c r="C109" s="57" t="s">
        <v>499</v>
      </c>
      <c r="D109" s="57" t="s">
        <v>507</v>
      </c>
      <c r="E109" s="69" t="str">
        <f>_xlfn.IFNA(VLOOKUP($D109,'Route-Details'!$B$2:$X$1048576,'Node Details'!E$1,0),"")</f>
        <v>Airtel</v>
      </c>
      <c r="F109" s="69" t="str">
        <f>_xlfn.IFNA(VLOOKUP($D109,'Route-Details'!$B$2:$X$1048576,'Node Details'!F$1,0),"")</f>
        <v>Narayan Peth 2</v>
      </c>
      <c r="G109" s="69" t="str">
        <f>_xlfn.IFNA(VLOOKUP($D109,'Route-Details'!$B$2:$X$1048576,'Node Details'!G$1,0),"")</f>
        <v>Pune</v>
      </c>
      <c r="H109" s="69" t="str">
        <f>_xlfn.IFNA(VLOOKUP($D109,'Route-Details'!$B$2:$X$1048576,'Node Details'!H$1,0),"")</f>
        <v>M&amp;G</v>
      </c>
      <c r="I109" s="69" t="str">
        <f>_xlfn.IFNA(VLOOKUP($D109,'Route-Details'!$B$2:$X$1048576,'Node Details'!I$1,0),"")</f>
        <v>SHT</v>
      </c>
      <c r="J109" s="69" t="str">
        <f>_xlfn.IFNA(VLOOKUP($D109,'Route-Details'!$B$2:$X$1048576,'Node Details'!J$1,0),"")</f>
        <v>SHT</v>
      </c>
      <c r="K109" s="70">
        <v>45046</v>
      </c>
      <c r="L109" s="59">
        <v>45107</v>
      </c>
      <c r="M109" s="59">
        <v>45112</v>
      </c>
      <c r="N109" s="59">
        <v>45107</v>
      </c>
      <c r="Q109" s="57" t="s">
        <v>2039</v>
      </c>
      <c r="BB109" s="71" t="s">
        <v>509</v>
      </c>
      <c r="BC109" s="71" t="s">
        <v>101</v>
      </c>
    </row>
    <row r="110" spans="1:55" s="72" customFormat="1" ht="12" customHeight="1">
      <c r="A110" s="57">
        <f t="shared" si="1"/>
        <v>108</v>
      </c>
      <c r="B110" s="57" t="s">
        <v>521</v>
      </c>
      <c r="C110" s="57" t="s">
        <v>522</v>
      </c>
      <c r="D110" s="57" t="s">
        <v>510</v>
      </c>
      <c r="E110" s="69" t="str">
        <f>_xlfn.IFNA(VLOOKUP($D110,'Route-Details'!$B$2:$X$1048576,'Node Details'!E$1,0),"")</f>
        <v>Airtel</v>
      </c>
      <c r="F110" s="69" t="str">
        <f>_xlfn.IFNA(VLOOKUP($D110,'Route-Details'!$B$2:$X$1048576,'Node Details'!F$1,0),"")</f>
        <v>Narayan Peth 2</v>
      </c>
      <c r="G110" s="69" t="str">
        <f>_xlfn.IFNA(VLOOKUP($D110,'Route-Details'!$B$2:$X$1048576,'Node Details'!G$1,0),"")</f>
        <v>Pune</v>
      </c>
      <c r="H110" s="69" t="str">
        <f>_xlfn.IFNA(VLOOKUP($D110,'Route-Details'!$B$2:$X$1048576,'Node Details'!H$1,0),"")</f>
        <v>M&amp;G</v>
      </c>
      <c r="I110" s="69" t="str">
        <f>_xlfn.IFNA(VLOOKUP($D110,'Route-Details'!$B$2:$X$1048576,'Node Details'!I$1,0),"")</f>
        <v>SHT</v>
      </c>
      <c r="J110" s="69" t="str">
        <f>_xlfn.IFNA(VLOOKUP($D110,'Route-Details'!$B$2:$X$1048576,'Node Details'!J$1,0),"")</f>
        <v>SHT</v>
      </c>
      <c r="K110" s="70">
        <v>45107</v>
      </c>
      <c r="L110" s="59">
        <v>45107</v>
      </c>
      <c r="M110" s="59">
        <v>45112</v>
      </c>
      <c r="N110" s="59">
        <v>45107</v>
      </c>
      <c r="Q110" s="57" t="s">
        <v>2039</v>
      </c>
      <c r="BB110" s="71" t="s">
        <v>513</v>
      </c>
      <c r="BC110" s="71" t="s">
        <v>101</v>
      </c>
    </row>
    <row r="111" spans="1:55" s="72" customFormat="1" ht="12" customHeight="1">
      <c r="A111" s="57">
        <f t="shared" si="1"/>
        <v>109</v>
      </c>
      <c r="B111" s="57" t="s">
        <v>511</v>
      </c>
      <c r="C111" s="57" t="s">
        <v>512</v>
      </c>
      <c r="D111" s="57" t="s">
        <v>510</v>
      </c>
      <c r="E111" s="69" t="str">
        <f>_xlfn.IFNA(VLOOKUP($D111,'Route-Details'!$B$2:$X$1048576,'Node Details'!E$1,0),"")</f>
        <v>Airtel</v>
      </c>
      <c r="F111" s="69" t="str">
        <f>_xlfn.IFNA(VLOOKUP($D111,'Route-Details'!$B$2:$X$1048576,'Node Details'!F$1,0),"")</f>
        <v>Narayan Peth 2</v>
      </c>
      <c r="G111" s="69" t="str">
        <f>_xlfn.IFNA(VLOOKUP($D111,'Route-Details'!$B$2:$X$1048576,'Node Details'!G$1,0),"")</f>
        <v>Pune</v>
      </c>
      <c r="H111" s="69" t="str">
        <f>_xlfn.IFNA(VLOOKUP($D111,'Route-Details'!$B$2:$X$1048576,'Node Details'!H$1,0),"")</f>
        <v>M&amp;G</v>
      </c>
      <c r="I111" s="69" t="str">
        <f>_xlfn.IFNA(VLOOKUP($D111,'Route-Details'!$B$2:$X$1048576,'Node Details'!I$1,0),"")</f>
        <v>SHT</v>
      </c>
      <c r="J111" s="69" t="str">
        <f>_xlfn.IFNA(VLOOKUP($D111,'Route-Details'!$B$2:$X$1048576,'Node Details'!J$1,0),"")</f>
        <v>SHT</v>
      </c>
      <c r="K111" s="70">
        <v>45107</v>
      </c>
      <c r="L111" s="59">
        <v>45107</v>
      </c>
      <c r="M111" s="59">
        <v>45112</v>
      </c>
      <c r="N111" s="59">
        <v>45107</v>
      </c>
      <c r="Q111" s="57" t="s">
        <v>2039</v>
      </c>
      <c r="BB111" s="71" t="s">
        <v>513</v>
      </c>
      <c r="BC111" s="71" t="s">
        <v>101</v>
      </c>
    </row>
    <row r="112" spans="1:55" s="72" customFormat="1" ht="12" customHeight="1">
      <c r="A112" s="57">
        <f t="shared" si="1"/>
        <v>110</v>
      </c>
      <c r="B112" s="57" t="s">
        <v>2080</v>
      </c>
      <c r="C112" s="57" t="s">
        <v>2081</v>
      </c>
      <c r="D112" s="57" t="s">
        <v>510</v>
      </c>
      <c r="E112" s="69" t="str">
        <f>_xlfn.IFNA(VLOOKUP($D112,'Route-Details'!$B$2:$X$1048576,'Node Details'!E$1,0),"")</f>
        <v>Airtel</v>
      </c>
      <c r="F112" s="69" t="str">
        <f>_xlfn.IFNA(VLOOKUP($D112,'Route-Details'!$B$2:$X$1048576,'Node Details'!F$1,0),"")</f>
        <v>Narayan Peth 2</v>
      </c>
      <c r="G112" s="69" t="str">
        <f>_xlfn.IFNA(VLOOKUP($D112,'Route-Details'!$B$2:$X$1048576,'Node Details'!G$1,0),"")</f>
        <v>Pune</v>
      </c>
      <c r="H112" s="69" t="str">
        <f>_xlfn.IFNA(VLOOKUP($D112,'Route-Details'!$B$2:$X$1048576,'Node Details'!H$1,0),"")</f>
        <v>M&amp;G</v>
      </c>
      <c r="I112" s="69" t="str">
        <f>_xlfn.IFNA(VLOOKUP($D112,'Route-Details'!$B$2:$X$1048576,'Node Details'!I$1,0),"")</f>
        <v>SHT</v>
      </c>
      <c r="J112" s="69" t="str">
        <f>_xlfn.IFNA(VLOOKUP($D112,'Route-Details'!$B$2:$X$1048576,'Node Details'!J$1,0),"")</f>
        <v>SHT</v>
      </c>
      <c r="K112" s="70">
        <v>45107</v>
      </c>
      <c r="L112" s="59">
        <v>45107</v>
      </c>
      <c r="M112" s="59">
        <v>45112</v>
      </c>
      <c r="N112" s="59">
        <v>45107</v>
      </c>
      <c r="Q112" s="57" t="s">
        <v>2039</v>
      </c>
      <c r="BB112" s="71" t="s">
        <v>513</v>
      </c>
      <c r="BC112" s="71" t="s">
        <v>101</v>
      </c>
    </row>
    <row r="113" spans="1:55" s="72" customFormat="1" ht="12" customHeight="1">
      <c r="A113" s="57">
        <f t="shared" si="1"/>
        <v>111</v>
      </c>
      <c r="B113" s="57" t="s">
        <v>517</v>
      </c>
      <c r="C113" s="57" t="s">
        <v>518</v>
      </c>
      <c r="D113" s="57" t="s">
        <v>514</v>
      </c>
      <c r="E113" s="69" t="str">
        <f>_xlfn.IFNA(VLOOKUP($D113,'Route-Details'!$B$2:$X$1048576,'Node Details'!E$1,0),"")</f>
        <v>Airtel</v>
      </c>
      <c r="F113" s="69" t="str">
        <f>_xlfn.IFNA(VLOOKUP($D113,'Route-Details'!$B$2:$X$1048576,'Node Details'!F$1,0),"")</f>
        <v>Narayan Peth 2</v>
      </c>
      <c r="G113" s="69" t="str">
        <f>_xlfn.IFNA(VLOOKUP($D113,'Route-Details'!$B$2:$X$1048576,'Node Details'!G$1,0),"")</f>
        <v>Pune</v>
      </c>
      <c r="H113" s="69" t="str">
        <f>_xlfn.IFNA(VLOOKUP($D113,'Route-Details'!$B$2:$X$1048576,'Node Details'!H$1,0),"")</f>
        <v>M&amp;G</v>
      </c>
      <c r="I113" s="69" t="str">
        <f>_xlfn.IFNA(VLOOKUP($D113,'Route-Details'!$B$2:$X$1048576,'Node Details'!I$1,0),"")</f>
        <v>SHT</v>
      </c>
      <c r="J113" s="69" t="str">
        <f>_xlfn.IFNA(VLOOKUP($D113,'Route-Details'!$B$2:$X$1048576,'Node Details'!J$1,0),"")</f>
        <v>SHT</v>
      </c>
      <c r="K113" s="70">
        <v>45107</v>
      </c>
      <c r="L113" s="59">
        <v>45107</v>
      </c>
      <c r="M113" s="59">
        <v>45112</v>
      </c>
      <c r="N113" s="59">
        <v>45107</v>
      </c>
      <c r="Q113" s="57" t="s">
        <v>2039</v>
      </c>
      <c r="BB113" s="71" t="s">
        <v>519</v>
      </c>
      <c r="BC113" s="71" t="s">
        <v>101</v>
      </c>
    </row>
    <row r="114" spans="1:55" s="72" customFormat="1" ht="12" customHeight="1">
      <c r="A114" s="57">
        <f t="shared" si="1"/>
        <v>112</v>
      </c>
      <c r="B114" s="57" t="s">
        <v>515</v>
      </c>
      <c r="C114" s="57" t="s">
        <v>516</v>
      </c>
      <c r="D114" s="57" t="s">
        <v>510</v>
      </c>
      <c r="E114" s="69" t="str">
        <f>_xlfn.IFNA(VLOOKUP($D114,'Route-Details'!$B$2:$X$1048576,'Node Details'!E$1,0),"")</f>
        <v>Airtel</v>
      </c>
      <c r="F114" s="69" t="str">
        <f>_xlfn.IFNA(VLOOKUP($D114,'Route-Details'!$B$2:$X$1048576,'Node Details'!F$1,0),"")</f>
        <v>Narayan Peth 2</v>
      </c>
      <c r="G114" s="69" t="str">
        <f>_xlfn.IFNA(VLOOKUP($D114,'Route-Details'!$B$2:$X$1048576,'Node Details'!G$1,0),"")</f>
        <v>Pune</v>
      </c>
      <c r="H114" s="69" t="str">
        <f>_xlfn.IFNA(VLOOKUP($D114,'Route-Details'!$B$2:$X$1048576,'Node Details'!H$1,0),"")</f>
        <v>M&amp;G</v>
      </c>
      <c r="I114" s="69" t="str">
        <f>_xlfn.IFNA(VLOOKUP($D114,'Route-Details'!$B$2:$X$1048576,'Node Details'!I$1,0),"")</f>
        <v>SHT</v>
      </c>
      <c r="J114" s="69" t="str">
        <f>_xlfn.IFNA(VLOOKUP($D114,'Route-Details'!$B$2:$X$1048576,'Node Details'!J$1,0),"")</f>
        <v>SHT</v>
      </c>
      <c r="K114" s="70">
        <v>45107</v>
      </c>
      <c r="L114" s="59">
        <v>45107</v>
      </c>
      <c r="M114" s="59">
        <v>45112</v>
      </c>
      <c r="N114" s="59">
        <v>45107</v>
      </c>
      <c r="Q114" s="57" t="s">
        <v>2039</v>
      </c>
      <c r="BB114" s="71" t="s">
        <v>513</v>
      </c>
      <c r="BC114" s="71" t="s">
        <v>101</v>
      </c>
    </row>
    <row r="115" spans="1:55" s="72" customFormat="1" ht="12" customHeight="1">
      <c r="A115" s="57">
        <f t="shared" si="1"/>
        <v>113</v>
      </c>
      <c r="B115" s="57" t="s">
        <v>523</v>
      </c>
      <c r="C115" s="57" t="s">
        <v>524</v>
      </c>
      <c r="D115" s="57" t="s">
        <v>520</v>
      </c>
      <c r="E115" s="69" t="str">
        <f>_xlfn.IFNA(VLOOKUP($D115,'Route-Details'!$B$2:$X$1048576,'Node Details'!E$1,0),"")</f>
        <v>Airtel</v>
      </c>
      <c r="F115" s="69" t="str">
        <f>_xlfn.IFNA(VLOOKUP($D115,'Route-Details'!$B$2:$X$1048576,'Node Details'!F$1,0),"")</f>
        <v>Narayan Peth 2</v>
      </c>
      <c r="G115" s="69" t="str">
        <f>_xlfn.IFNA(VLOOKUP($D115,'Route-Details'!$B$2:$X$1048576,'Node Details'!G$1,0),"")</f>
        <v>Pune</v>
      </c>
      <c r="H115" s="69" t="str">
        <f>_xlfn.IFNA(VLOOKUP($D115,'Route-Details'!$B$2:$X$1048576,'Node Details'!H$1,0),"")</f>
        <v>M&amp;G</v>
      </c>
      <c r="I115" s="69" t="str">
        <f>_xlfn.IFNA(VLOOKUP($D115,'Route-Details'!$B$2:$X$1048576,'Node Details'!I$1,0),"")</f>
        <v>SHT</v>
      </c>
      <c r="J115" s="69" t="str">
        <f>_xlfn.IFNA(VLOOKUP($D115,'Route-Details'!$B$2:$X$1048576,'Node Details'!J$1,0),"")</f>
        <v>SHT</v>
      </c>
      <c r="K115" s="70">
        <v>45107</v>
      </c>
      <c r="L115" s="59">
        <v>45107</v>
      </c>
      <c r="M115" s="59">
        <v>45112</v>
      </c>
      <c r="N115" s="59">
        <v>45107</v>
      </c>
      <c r="Q115" s="57" t="s">
        <v>2039</v>
      </c>
      <c r="BB115" s="71" t="s">
        <v>525</v>
      </c>
      <c r="BC115" s="71" t="s">
        <v>101</v>
      </c>
    </row>
    <row r="116" spans="1:55" s="72" customFormat="1" ht="12" customHeight="1">
      <c r="A116" s="57">
        <f t="shared" si="1"/>
        <v>114</v>
      </c>
      <c r="B116" s="57" t="s">
        <v>2082</v>
      </c>
      <c r="C116" s="57" t="s">
        <v>553</v>
      </c>
      <c r="D116" s="57" t="s">
        <v>520</v>
      </c>
      <c r="E116" s="69" t="str">
        <f>_xlfn.IFNA(VLOOKUP($D116,'Route-Details'!$B$2:$X$1048576,'Node Details'!E$1,0),"")</f>
        <v>Airtel</v>
      </c>
      <c r="F116" s="69" t="str">
        <f>_xlfn.IFNA(VLOOKUP($D116,'Route-Details'!$B$2:$X$1048576,'Node Details'!F$1,0),"")</f>
        <v>Narayan Peth 2</v>
      </c>
      <c r="G116" s="69" t="str">
        <f>_xlfn.IFNA(VLOOKUP($D116,'Route-Details'!$B$2:$X$1048576,'Node Details'!G$1,0),"")</f>
        <v>Pune</v>
      </c>
      <c r="H116" s="69" t="str">
        <f>_xlfn.IFNA(VLOOKUP($D116,'Route-Details'!$B$2:$X$1048576,'Node Details'!H$1,0),"")</f>
        <v>M&amp;G</v>
      </c>
      <c r="I116" s="69" t="str">
        <f>_xlfn.IFNA(VLOOKUP($D116,'Route-Details'!$B$2:$X$1048576,'Node Details'!I$1,0),"")</f>
        <v>SHT</v>
      </c>
      <c r="J116" s="69" t="str">
        <f>_xlfn.IFNA(VLOOKUP($D116,'Route-Details'!$B$2:$X$1048576,'Node Details'!J$1,0),"")</f>
        <v>SHT</v>
      </c>
      <c r="K116" s="70">
        <v>45107</v>
      </c>
      <c r="L116" s="59">
        <v>45107</v>
      </c>
      <c r="M116" s="59">
        <v>45112</v>
      </c>
      <c r="N116" s="59">
        <v>45107</v>
      </c>
      <c r="Q116" s="57" t="s">
        <v>2039</v>
      </c>
      <c r="BB116" s="71" t="s">
        <v>525</v>
      </c>
      <c r="BC116" s="71" t="s">
        <v>101</v>
      </c>
    </row>
    <row r="117" spans="1:55" s="72" customFormat="1" ht="12" customHeight="1">
      <c r="A117" s="57">
        <f t="shared" si="1"/>
        <v>115</v>
      </c>
      <c r="B117" s="57" t="s">
        <v>2083</v>
      </c>
      <c r="C117" s="57" t="s">
        <v>2084</v>
      </c>
      <c r="D117" s="57" t="s">
        <v>520</v>
      </c>
      <c r="E117" s="69" t="str">
        <f>_xlfn.IFNA(VLOOKUP($D117,'Route-Details'!$B$2:$X$1048576,'Node Details'!E$1,0),"")</f>
        <v>Airtel</v>
      </c>
      <c r="F117" s="69" t="str">
        <f>_xlfn.IFNA(VLOOKUP($D117,'Route-Details'!$B$2:$X$1048576,'Node Details'!F$1,0),"")</f>
        <v>Narayan Peth 2</v>
      </c>
      <c r="G117" s="69" t="str">
        <f>_xlfn.IFNA(VLOOKUP($D117,'Route-Details'!$B$2:$X$1048576,'Node Details'!G$1,0),"")</f>
        <v>Pune</v>
      </c>
      <c r="H117" s="69" t="str">
        <f>_xlfn.IFNA(VLOOKUP($D117,'Route-Details'!$B$2:$X$1048576,'Node Details'!H$1,0),"")</f>
        <v>M&amp;G</v>
      </c>
      <c r="I117" s="69" t="str">
        <f>_xlfn.IFNA(VLOOKUP($D117,'Route-Details'!$B$2:$X$1048576,'Node Details'!I$1,0),"")</f>
        <v>SHT</v>
      </c>
      <c r="J117" s="69" t="str">
        <f>_xlfn.IFNA(VLOOKUP($D117,'Route-Details'!$B$2:$X$1048576,'Node Details'!J$1,0),"")</f>
        <v>SHT</v>
      </c>
      <c r="K117" s="70">
        <v>45107</v>
      </c>
      <c r="L117" s="59">
        <v>45107</v>
      </c>
      <c r="M117" s="59">
        <v>45112</v>
      </c>
      <c r="N117" s="59">
        <v>45107</v>
      </c>
      <c r="Q117" s="57" t="s">
        <v>2039</v>
      </c>
      <c r="BB117" s="71" t="s">
        <v>525</v>
      </c>
      <c r="BC117" s="71" t="s">
        <v>101</v>
      </c>
    </row>
    <row r="118" spans="1:55" s="72" customFormat="1" ht="12" customHeight="1">
      <c r="A118" s="57">
        <f t="shared" si="1"/>
        <v>116</v>
      </c>
      <c r="B118" s="57" t="s">
        <v>2085</v>
      </c>
      <c r="C118" s="57" t="s">
        <v>522</v>
      </c>
      <c r="D118" s="57" t="s">
        <v>520</v>
      </c>
      <c r="E118" s="69" t="str">
        <f>_xlfn.IFNA(VLOOKUP($D118,'Route-Details'!$B$2:$X$1048576,'Node Details'!E$1,0),"")</f>
        <v>Airtel</v>
      </c>
      <c r="F118" s="69" t="str">
        <f>_xlfn.IFNA(VLOOKUP($D118,'Route-Details'!$B$2:$X$1048576,'Node Details'!F$1,0),"")</f>
        <v>Narayan Peth 2</v>
      </c>
      <c r="G118" s="69" t="str">
        <f>_xlfn.IFNA(VLOOKUP($D118,'Route-Details'!$B$2:$X$1048576,'Node Details'!G$1,0),"")</f>
        <v>Pune</v>
      </c>
      <c r="H118" s="69" t="str">
        <f>_xlfn.IFNA(VLOOKUP($D118,'Route-Details'!$B$2:$X$1048576,'Node Details'!H$1,0),"")</f>
        <v>M&amp;G</v>
      </c>
      <c r="I118" s="69" t="str">
        <f>_xlfn.IFNA(VLOOKUP($D118,'Route-Details'!$B$2:$X$1048576,'Node Details'!I$1,0),"")</f>
        <v>SHT</v>
      </c>
      <c r="J118" s="69" t="str">
        <f>_xlfn.IFNA(VLOOKUP($D118,'Route-Details'!$B$2:$X$1048576,'Node Details'!J$1,0),"")</f>
        <v>SHT</v>
      </c>
      <c r="K118" s="70">
        <v>45107</v>
      </c>
      <c r="L118" s="59">
        <v>45107</v>
      </c>
      <c r="M118" s="59">
        <v>45112</v>
      </c>
      <c r="N118" s="59">
        <v>45107</v>
      </c>
      <c r="Q118" s="57" t="s">
        <v>2039</v>
      </c>
      <c r="BB118" s="71" t="s">
        <v>525</v>
      </c>
      <c r="BC118" s="71" t="s">
        <v>101</v>
      </c>
    </row>
    <row r="119" spans="1:55" s="72" customFormat="1" ht="12" customHeight="1">
      <c r="A119" s="57">
        <f t="shared" si="1"/>
        <v>117</v>
      </c>
      <c r="B119" s="57" t="s">
        <v>317</v>
      </c>
      <c r="C119" s="57" t="s">
        <v>318</v>
      </c>
      <c r="D119" s="57" t="s">
        <v>316</v>
      </c>
      <c r="E119" s="69" t="str">
        <f>_xlfn.IFNA(VLOOKUP($D119,'Route-Details'!$B$2:$X$1048576,'Node Details'!E$1,0),"")</f>
        <v>Airtel</v>
      </c>
      <c r="F119" s="69" t="str">
        <f>_xlfn.IFNA(VLOOKUP($D119,'Route-Details'!$B$2:$X$1048576,'Node Details'!F$1,0),"")</f>
        <v>Narayan Peth 2</v>
      </c>
      <c r="G119" s="69" t="str">
        <f>_xlfn.IFNA(VLOOKUP($D119,'Route-Details'!$B$2:$X$1048576,'Node Details'!G$1,0),"")</f>
        <v>Pune</v>
      </c>
      <c r="H119" s="69" t="str">
        <f>_xlfn.IFNA(VLOOKUP($D119,'Route-Details'!$B$2:$X$1048576,'Node Details'!H$1,0),"")</f>
        <v>M&amp;G</v>
      </c>
      <c r="I119" s="69" t="str">
        <f>_xlfn.IFNA(VLOOKUP($D119,'Route-Details'!$B$2:$X$1048576,'Node Details'!I$1,0),"")</f>
        <v>SHT</v>
      </c>
      <c r="J119" s="69" t="str">
        <f>_xlfn.IFNA(VLOOKUP($D119,'Route-Details'!$B$2:$X$1048576,'Node Details'!J$1,0),"")</f>
        <v>SHT</v>
      </c>
      <c r="K119" s="70">
        <v>45046</v>
      </c>
      <c r="L119" s="59">
        <v>45107</v>
      </c>
      <c r="M119" s="59">
        <v>45112</v>
      </c>
      <c r="N119" s="59">
        <v>45107</v>
      </c>
      <c r="Q119" s="57" t="s">
        <v>2039</v>
      </c>
      <c r="BB119" s="71" t="s">
        <v>320</v>
      </c>
      <c r="BC119" s="71" t="s">
        <v>101</v>
      </c>
    </row>
    <row r="120" spans="1:55" s="72" customFormat="1" ht="12" customHeight="1">
      <c r="A120" s="57">
        <f t="shared" si="1"/>
        <v>118</v>
      </c>
      <c r="B120" s="57" t="s">
        <v>527</v>
      </c>
      <c r="C120" s="57" t="s">
        <v>528</v>
      </c>
      <c r="D120" s="57" t="s">
        <v>526</v>
      </c>
      <c r="E120" s="69" t="str">
        <f>_xlfn.IFNA(VLOOKUP($D120,'Route-Details'!$B$2:$X$1048576,'Node Details'!E$1,0),"")</f>
        <v>Airtel</v>
      </c>
      <c r="F120" s="69" t="str">
        <f>_xlfn.IFNA(VLOOKUP($D120,'Route-Details'!$B$2:$X$1048576,'Node Details'!F$1,0),"")</f>
        <v>Narayan Peth 2</v>
      </c>
      <c r="G120" s="69" t="str">
        <f>_xlfn.IFNA(VLOOKUP($D120,'Route-Details'!$B$2:$X$1048576,'Node Details'!G$1,0),"")</f>
        <v>Pune</v>
      </c>
      <c r="H120" s="69" t="str">
        <f>_xlfn.IFNA(VLOOKUP($D120,'Route-Details'!$B$2:$X$1048576,'Node Details'!H$1,0),"")</f>
        <v>M&amp;G</v>
      </c>
      <c r="I120" s="69" t="str">
        <f>_xlfn.IFNA(VLOOKUP($D120,'Route-Details'!$B$2:$X$1048576,'Node Details'!I$1,0),"")</f>
        <v>SHT</v>
      </c>
      <c r="J120" s="69" t="str">
        <f>_xlfn.IFNA(VLOOKUP($D120,'Route-Details'!$B$2:$X$1048576,'Node Details'!J$1,0),"")</f>
        <v>SHT</v>
      </c>
      <c r="K120" s="70">
        <v>45107</v>
      </c>
      <c r="L120" s="59">
        <v>45107</v>
      </c>
      <c r="M120" s="59">
        <v>45112</v>
      </c>
      <c r="N120" s="59">
        <v>45107</v>
      </c>
      <c r="Q120" s="57" t="s">
        <v>2039</v>
      </c>
      <c r="BB120" s="71" t="s">
        <v>529</v>
      </c>
      <c r="BC120" s="71" t="s">
        <v>101</v>
      </c>
    </row>
    <row r="121" spans="1:55" s="72" customFormat="1" ht="12" customHeight="1">
      <c r="A121" s="57">
        <f t="shared" si="1"/>
        <v>119</v>
      </c>
      <c r="B121" s="57" t="s">
        <v>2086</v>
      </c>
      <c r="C121" s="57" t="s">
        <v>2087</v>
      </c>
      <c r="D121" s="57" t="s">
        <v>526</v>
      </c>
      <c r="E121" s="69" t="str">
        <f>_xlfn.IFNA(VLOOKUP($D121,'Route-Details'!$B$2:$X$1048576,'Node Details'!E$1,0),"")</f>
        <v>Airtel</v>
      </c>
      <c r="F121" s="69" t="str">
        <f>_xlfn.IFNA(VLOOKUP($D121,'Route-Details'!$B$2:$X$1048576,'Node Details'!F$1,0),"")</f>
        <v>Narayan Peth 2</v>
      </c>
      <c r="G121" s="69" t="str">
        <f>_xlfn.IFNA(VLOOKUP($D121,'Route-Details'!$B$2:$X$1048576,'Node Details'!G$1,0),"")</f>
        <v>Pune</v>
      </c>
      <c r="H121" s="69" t="str">
        <f>_xlfn.IFNA(VLOOKUP($D121,'Route-Details'!$B$2:$X$1048576,'Node Details'!H$1,0),"")</f>
        <v>M&amp;G</v>
      </c>
      <c r="I121" s="69" t="str">
        <f>_xlfn.IFNA(VLOOKUP($D121,'Route-Details'!$B$2:$X$1048576,'Node Details'!I$1,0),"")</f>
        <v>SHT</v>
      </c>
      <c r="J121" s="69" t="str">
        <f>_xlfn.IFNA(VLOOKUP($D121,'Route-Details'!$B$2:$X$1048576,'Node Details'!J$1,0),"")</f>
        <v>SHT</v>
      </c>
      <c r="K121" s="70">
        <v>45107</v>
      </c>
      <c r="L121" s="59">
        <v>45107</v>
      </c>
      <c r="M121" s="59">
        <v>45112</v>
      </c>
      <c r="N121" s="59">
        <v>45107</v>
      </c>
      <c r="Q121" s="57" t="s">
        <v>2039</v>
      </c>
      <c r="BB121" s="71" t="s">
        <v>529</v>
      </c>
      <c r="BC121" s="71" t="s">
        <v>101</v>
      </c>
    </row>
    <row r="122" spans="1:55" s="72" customFormat="1" ht="12" customHeight="1">
      <c r="A122" s="57">
        <f t="shared" si="1"/>
        <v>120</v>
      </c>
      <c r="B122" s="57" t="s">
        <v>2088</v>
      </c>
      <c r="C122" s="57" t="s">
        <v>2089</v>
      </c>
      <c r="D122" s="57" t="s">
        <v>526</v>
      </c>
      <c r="E122" s="69" t="str">
        <f>_xlfn.IFNA(VLOOKUP($D122,'Route-Details'!$B$2:$X$1048576,'Node Details'!E$1,0),"")</f>
        <v>Airtel</v>
      </c>
      <c r="F122" s="69" t="str">
        <f>_xlfn.IFNA(VLOOKUP($D122,'Route-Details'!$B$2:$X$1048576,'Node Details'!F$1,0),"")</f>
        <v>Narayan Peth 2</v>
      </c>
      <c r="G122" s="69" t="str">
        <f>_xlfn.IFNA(VLOOKUP($D122,'Route-Details'!$B$2:$X$1048576,'Node Details'!G$1,0),"")</f>
        <v>Pune</v>
      </c>
      <c r="H122" s="69" t="str">
        <f>_xlfn.IFNA(VLOOKUP($D122,'Route-Details'!$B$2:$X$1048576,'Node Details'!H$1,0),"")</f>
        <v>M&amp;G</v>
      </c>
      <c r="I122" s="69" t="str">
        <f>_xlfn.IFNA(VLOOKUP($D122,'Route-Details'!$B$2:$X$1048576,'Node Details'!I$1,0),"")</f>
        <v>SHT</v>
      </c>
      <c r="J122" s="69" t="str">
        <f>_xlfn.IFNA(VLOOKUP($D122,'Route-Details'!$B$2:$X$1048576,'Node Details'!J$1,0),"")</f>
        <v>SHT</v>
      </c>
      <c r="K122" s="70">
        <v>45107</v>
      </c>
      <c r="L122" s="59">
        <v>45107</v>
      </c>
      <c r="M122" s="59">
        <v>45112</v>
      </c>
      <c r="N122" s="59">
        <v>45107</v>
      </c>
      <c r="Q122" s="57" t="s">
        <v>2039</v>
      </c>
      <c r="BB122" s="71" t="s">
        <v>529</v>
      </c>
      <c r="BC122" s="71" t="s">
        <v>101</v>
      </c>
    </row>
    <row r="123" spans="1:55" s="72" customFormat="1" ht="12" customHeight="1">
      <c r="A123" s="57">
        <f t="shared" si="1"/>
        <v>121</v>
      </c>
      <c r="B123" s="57" t="s">
        <v>531</v>
      </c>
      <c r="C123" s="57" t="s">
        <v>532</v>
      </c>
      <c r="D123" s="57" t="s">
        <v>530</v>
      </c>
      <c r="E123" s="69" t="str">
        <f>_xlfn.IFNA(VLOOKUP($D123,'Route-Details'!$B$2:$X$1048576,'Node Details'!E$1,0),"")</f>
        <v>Airtel</v>
      </c>
      <c r="F123" s="69" t="str">
        <f>_xlfn.IFNA(VLOOKUP($D123,'Route-Details'!$B$2:$X$1048576,'Node Details'!F$1,0),"")</f>
        <v>Narayan Peth 2</v>
      </c>
      <c r="G123" s="69" t="str">
        <f>_xlfn.IFNA(VLOOKUP($D123,'Route-Details'!$B$2:$X$1048576,'Node Details'!G$1,0),"")</f>
        <v>Pune</v>
      </c>
      <c r="H123" s="69" t="str">
        <f>_xlfn.IFNA(VLOOKUP($D123,'Route-Details'!$B$2:$X$1048576,'Node Details'!H$1,0),"")</f>
        <v>M&amp;G</v>
      </c>
      <c r="I123" s="69" t="str">
        <f>_xlfn.IFNA(VLOOKUP($D123,'Route-Details'!$B$2:$X$1048576,'Node Details'!I$1,0),"")</f>
        <v>SHT</v>
      </c>
      <c r="J123" s="69" t="str">
        <f>_xlfn.IFNA(VLOOKUP($D123,'Route-Details'!$B$2:$X$1048576,'Node Details'!J$1,0),"")</f>
        <v>SHT</v>
      </c>
      <c r="K123" s="70">
        <v>45107</v>
      </c>
      <c r="L123" s="59">
        <v>45107</v>
      </c>
      <c r="M123" s="59">
        <v>45112</v>
      </c>
      <c r="N123" s="59">
        <v>45107</v>
      </c>
      <c r="Q123" s="57" t="s">
        <v>2039</v>
      </c>
      <c r="BB123" s="71" t="s">
        <v>533</v>
      </c>
      <c r="BC123" s="71" t="s">
        <v>101</v>
      </c>
    </row>
    <row r="124" spans="1:55" s="72" customFormat="1" ht="12" customHeight="1">
      <c r="A124" s="57">
        <f t="shared" si="1"/>
        <v>122</v>
      </c>
      <c r="B124" s="57" t="s">
        <v>2090</v>
      </c>
      <c r="C124" s="57" t="s">
        <v>2091</v>
      </c>
      <c r="D124" s="57" t="s">
        <v>530</v>
      </c>
      <c r="E124" s="69" t="str">
        <f>_xlfn.IFNA(VLOOKUP($D124,'Route-Details'!$B$2:$X$1048576,'Node Details'!E$1,0),"")</f>
        <v>Airtel</v>
      </c>
      <c r="F124" s="69" t="str">
        <f>_xlfn.IFNA(VLOOKUP($D124,'Route-Details'!$B$2:$X$1048576,'Node Details'!F$1,0),"")</f>
        <v>Narayan Peth 2</v>
      </c>
      <c r="G124" s="69" t="str">
        <f>_xlfn.IFNA(VLOOKUP($D124,'Route-Details'!$B$2:$X$1048576,'Node Details'!G$1,0),"")</f>
        <v>Pune</v>
      </c>
      <c r="H124" s="69" t="str">
        <f>_xlfn.IFNA(VLOOKUP($D124,'Route-Details'!$B$2:$X$1048576,'Node Details'!H$1,0),"")</f>
        <v>M&amp;G</v>
      </c>
      <c r="I124" s="69" t="str">
        <f>_xlfn.IFNA(VLOOKUP($D124,'Route-Details'!$B$2:$X$1048576,'Node Details'!I$1,0),"")</f>
        <v>SHT</v>
      </c>
      <c r="J124" s="69" t="str">
        <f>_xlfn.IFNA(VLOOKUP($D124,'Route-Details'!$B$2:$X$1048576,'Node Details'!J$1,0),"")</f>
        <v>SHT</v>
      </c>
      <c r="K124" s="70">
        <v>45107</v>
      </c>
      <c r="L124" s="59">
        <v>45107</v>
      </c>
      <c r="M124" s="59">
        <v>45112</v>
      </c>
      <c r="N124" s="59">
        <v>45107</v>
      </c>
      <c r="Q124" s="57" t="s">
        <v>2039</v>
      </c>
      <c r="BB124" s="71" t="s">
        <v>533</v>
      </c>
      <c r="BC124" s="71" t="s">
        <v>101</v>
      </c>
    </row>
    <row r="125" spans="1:55" s="72" customFormat="1" ht="12" customHeight="1">
      <c r="A125" s="57">
        <f t="shared" si="1"/>
        <v>123</v>
      </c>
      <c r="B125" s="57" t="s">
        <v>2092</v>
      </c>
      <c r="C125" s="57" t="s">
        <v>318</v>
      </c>
      <c r="D125" s="57" t="s">
        <v>530</v>
      </c>
      <c r="E125" s="69" t="str">
        <f>_xlfn.IFNA(VLOOKUP($D125,'Route-Details'!$B$2:$X$1048576,'Node Details'!E$1,0),"")</f>
        <v>Airtel</v>
      </c>
      <c r="F125" s="69" t="str">
        <f>_xlfn.IFNA(VLOOKUP($D125,'Route-Details'!$B$2:$X$1048576,'Node Details'!F$1,0),"")</f>
        <v>Narayan Peth 2</v>
      </c>
      <c r="G125" s="69" t="str">
        <f>_xlfn.IFNA(VLOOKUP($D125,'Route-Details'!$B$2:$X$1048576,'Node Details'!G$1,0),"")</f>
        <v>Pune</v>
      </c>
      <c r="H125" s="69" t="str">
        <f>_xlfn.IFNA(VLOOKUP($D125,'Route-Details'!$B$2:$X$1048576,'Node Details'!H$1,0),"")</f>
        <v>M&amp;G</v>
      </c>
      <c r="I125" s="69" t="str">
        <f>_xlfn.IFNA(VLOOKUP($D125,'Route-Details'!$B$2:$X$1048576,'Node Details'!I$1,0),"")</f>
        <v>SHT</v>
      </c>
      <c r="J125" s="69" t="str">
        <f>_xlfn.IFNA(VLOOKUP($D125,'Route-Details'!$B$2:$X$1048576,'Node Details'!J$1,0),"")</f>
        <v>SHT</v>
      </c>
      <c r="K125" s="70">
        <v>45107</v>
      </c>
      <c r="L125" s="59">
        <v>45107</v>
      </c>
      <c r="M125" s="59">
        <v>45112</v>
      </c>
      <c r="N125" s="59">
        <v>45107</v>
      </c>
      <c r="Q125" s="57" t="s">
        <v>2039</v>
      </c>
      <c r="BB125" s="71" t="s">
        <v>533</v>
      </c>
      <c r="BC125" s="71" t="s">
        <v>101</v>
      </c>
    </row>
    <row r="126" spans="1:55" s="72" customFormat="1" ht="12" customHeight="1">
      <c r="A126" s="57">
        <f t="shared" si="1"/>
        <v>124</v>
      </c>
      <c r="B126" s="57" t="s">
        <v>539</v>
      </c>
      <c r="C126" s="57" t="s">
        <v>195</v>
      </c>
      <c r="D126" s="57" t="s">
        <v>534</v>
      </c>
      <c r="E126" s="69" t="str">
        <f>_xlfn.IFNA(VLOOKUP($D126,'Route-Details'!$B$2:$X$1048576,'Node Details'!E$1,0),"")</f>
        <v>Airtel</v>
      </c>
      <c r="F126" s="69" t="str">
        <f>_xlfn.IFNA(VLOOKUP($D126,'Route-Details'!$B$2:$X$1048576,'Node Details'!F$1,0),"")</f>
        <v>Narayan Peth 2</v>
      </c>
      <c r="G126" s="69" t="str">
        <f>_xlfn.IFNA(VLOOKUP($D126,'Route-Details'!$B$2:$X$1048576,'Node Details'!G$1,0),"")</f>
        <v>Pune</v>
      </c>
      <c r="H126" s="69" t="str">
        <f>_xlfn.IFNA(VLOOKUP($D126,'Route-Details'!$B$2:$X$1048576,'Node Details'!H$1,0),"")</f>
        <v>M&amp;G</v>
      </c>
      <c r="I126" s="69" t="str">
        <f>_xlfn.IFNA(VLOOKUP($D126,'Route-Details'!$B$2:$X$1048576,'Node Details'!I$1,0),"")</f>
        <v>SHT</v>
      </c>
      <c r="J126" s="69" t="str">
        <f>_xlfn.IFNA(VLOOKUP($D126,'Route-Details'!$B$2:$X$1048576,'Node Details'!J$1,0),"")</f>
        <v>SHT</v>
      </c>
      <c r="K126" s="70">
        <v>45107</v>
      </c>
      <c r="L126" s="59">
        <v>45107</v>
      </c>
      <c r="M126" s="59">
        <v>45112</v>
      </c>
      <c r="N126" s="59">
        <v>45107</v>
      </c>
      <c r="Q126" s="57" t="s">
        <v>2039</v>
      </c>
      <c r="BB126" s="71" t="s">
        <v>537</v>
      </c>
      <c r="BC126" s="71" t="s">
        <v>101</v>
      </c>
    </row>
    <row r="127" spans="1:55" s="72" customFormat="1" ht="12" customHeight="1">
      <c r="A127" s="57">
        <f t="shared" si="1"/>
        <v>125</v>
      </c>
      <c r="B127" s="57" t="s">
        <v>2093</v>
      </c>
      <c r="C127" s="57" t="s">
        <v>195</v>
      </c>
      <c r="D127" s="57" t="s">
        <v>538</v>
      </c>
      <c r="E127" s="69" t="str">
        <f>_xlfn.IFNA(VLOOKUP($D127,'Route-Details'!$B$2:$X$1048576,'Node Details'!E$1,0),"")</f>
        <v>Airtel</v>
      </c>
      <c r="F127" s="69" t="str">
        <f>_xlfn.IFNA(VLOOKUP($D127,'Route-Details'!$B$2:$X$1048576,'Node Details'!F$1,0),"")</f>
        <v>Narayan Peth 2</v>
      </c>
      <c r="G127" s="69" t="str">
        <f>_xlfn.IFNA(VLOOKUP($D127,'Route-Details'!$B$2:$X$1048576,'Node Details'!G$1,0),"")</f>
        <v>Pune</v>
      </c>
      <c r="H127" s="69" t="str">
        <f>_xlfn.IFNA(VLOOKUP($D127,'Route-Details'!$B$2:$X$1048576,'Node Details'!H$1,0),"")</f>
        <v>M&amp;G</v>
      </c>
      <c r="I127" s="69" t="str">
        <f>_xlfn.IFNA(VLOOKUP($D127,'Route-Details'!$B$2:$X$1048576,'Node Details'!I$1,0),"")</f>
        <v>SHT</v>
      </c>
      <c r="J127" s="69" t="str">
        <f>_xlfn.IFNA(VLOOKUP($D127,'Route-Details'!$B$2:$X$1048576,'Node Details'!J$1,0),"")</f>
        <v>SHT</v>
      </c>
      <c r="K127" s="70">
        <v>45107</v>
      </c>
      <c r="L127" s="59">
        <v>45107</v>
      </c>
      <c r="M127" s="59">
        <v>45112</v>
      </c>
      <c r="N127" s="59">
        <v>45107</v>
      </c>
      <c r="Q127" s="57" t="s">
        <v>2039</v>
      </c>
      <c r="BB127" s="71" t="s">
        <v>542</v>
      </c>
      <c r="BC127" s="71" t="s">
        <v>101</v>
      </c>
    </row>
    <row r="128" spans="1:55" s="72" customFormat="1" ht="12" customHeight="1">
      <c r="A128" s="57">
        <f t="shared" si="1"/>
        <v>126</v>
      </c>
      <c r="B128" s="57" t="s">
        <v>2094</v>
      </c>
      <c r="C128" s="57" t="s">
        <v>2095</v>
      </c>
      <c r="D128" s="57" t="s">
        <v>538</v>
      </c>
      <c r="E128" s="69" t="str">
        <f>_xlfn.IFNA(VLOOKUP($D128,'Route-Details'!$B$2:$X$1048576,'Node Details'!E$1,0),"")</f>
        <v>Airtel</v>
      </c>
      <c r="F128" s="69" t="str">
        <f>_xlfn.IFNA(VLOOKUP($D128,'Route-Details'!$B$2:$X$1048576,'Node Details'!F$1,0),"")</f>
        <v>Narayan Peth 2</v>
      </c>
      <c r="G128" s="69" t="str">
        <f>_xlfn.IFNA(VLOOKUP($D128,'Route-Details'!$B$2:$X$1048576,'Node Details'!G$1,0),"")</f>
        <v>Pune</v>
      </c>
      <c r="H128" s="69" t="str">
        <f>_xlfn.IFNA(VLOOKUP($D128,'Route-Details'!$B$2:$X$1048576,'Node Details'!H$1,0),"")</f>
        <v>M&amp;G</v>
      </c>
      <c r="I128" s="69" t="str">
        <f>_xlfn.IFNA(VLOOKUP($D128,'Route-Details'!$B$2:$X$1048576,'Node Details'!I$1,0),"")</f>
        <v>SHT</v>
      </c>
      <c r="J128" s="69" t="str">
        <f>_xlfn.IFNA(VLOOKUP($D128,'Route-Details'!$B$2:$X$1048576,'Node Details'!J$1,0),"")</f>
        <v>SHT</v>
      </c>
      <c r="K128" s="70">
        <v>45107</v>
      </c>
      <c r="L128" s="59">
        <v>45107</v>
      </c>
      <c r="M128" s="59">
        <v>45112</v>
      </c>
      <c r="N128" s="59">
        <v>45107</v>
      </c>
      <c r="Q128" s="57" t="s">
        <v>2039</v>
      </c>
      <c r="BB128" s="71" t="s">
        <v>542</v>
      </c>
      <c r="BC128" s="71" t="s">
        <v>101</v>
      </c>
    </row>
    <row r="129" spans="1:55" s="72" customFormat="1" ht="12" customHeight="1">
      <c r="A129" s="57">
        <f t="shared" si="1"/>
        <v>127</v>
      </c>
      <c r="B129" s="57" t="s">
        <v>2096</v>
      </c>
      <c r="C129" s="57" t="s">
        <v>2097</v>
      </c>
      <c r="D129" s="57" t="s">
        <v>538</v>
      </c>
      <c r="E129" s="69" t="str">
        <f>_xlfn.IFNA(VLOOKUP($D129,'Route-Details'!$B$2:$X$1048576,'Node Details'!E$1,0),"")</f>
        <v>Airtel</v>
      </c>
      <c r="F129" s="69" t="str">
        <f>_xlfn.IFNA(VLOOKUP($D129,'Route-Details'!$B$2:$X$1048576,'Node Details'!F$1,0),"")</f>
        <v>Narayan Peth 2</v>
      </c>
      <c r="G129" s="69" t="str">
        <f>_xlfn.IFNA(VLOOKUP($D129,'Route-Details'!$B$2:$X$1048576,'Node Details'!G$1,0),"")</f>
        <v>Pune</v>
      </c>
      <c r="H129" s="69" t="str">
        <f>_xlfn.IFNA(VLOOKUP($D129,'Route-Details'!$B$2:$X$1048576,'Node Details'!H$1,0),"")</f>
        <v>M&amp;G</v>
      </c>
      <c r="I129" s="69" t="str">
        <f>_xlfn.IFNA(VLOOKUP($D129,'Route-Details'!$B$2:$X$1048576,'Node Details'!I$1,0),"")</f>
        <v>SHT</v>
      </c>
      <c r="J129" s="69" t="str">
        <f>_xlfn.IFNA(VLOOKUP($D129,'Route-Details'!$B$2:$X$1048576,'Node Details'!J$1,0),"")</f>
        <v>SHT</v>
      </c>
      <c r="K129" s="70">
        <v>45107</v>
      </c>
      <c r="L129" s="59">
        <v>45107</v>
      </c>
      <c r="M129" s="59">
        <v>45112</v>
      </c>
      <c r="N129" s="59">
        <v>45107</v>
      </c>
      <c r="Q129" s="57" t="s">
        <v>2039</v>
      </c>
      <c r="BB129" s="71" t="s">
        <v>542</v>
      </c>
      <c r="BC129" s="71" t="s">
        <v>101</v>
      </c>
    </row>
    <row r="130" spans="1:55" s="72" customFormat="1" ht="12" customHeight="1">
      <c r="A130" s="57">
        <f t="shared" si="1"/>
        <v>128</v>
      </c>
      <c r="B130" s="57" t="s">
        <v>2098</v>
      </c>
      <c r="C130" s="57" t="s">
        <v>2099</v>
      </c>
      <c r="D130" s="57" t="s">
        <v>538</v>
      </c>
      <c r="E130" s="69" t="str">
        <f>_xlfn.IFNA(VLOOKUP($D130,'Route-Details'!$B$2:$X$1048576,'Node Details'!E$1,0),"")</f>
        <v>Airtel</v>
      </c>
      <c r="F130" s="69" t="str">
        <f>_xlfn.IFNA(VLOOKUP($D130,'Route-Details'!$B$2:$X$1048576,'Node Details'!F$1,0),"")</f>
        <v>Narayan Peth 2</v>
      </c>
      <c r="G130" s="69" t="str">
        <f>_xlfn.IFNA(VLOOKUP($D130,'Route-Details'!$B$2:$X$1048576,'Node Details'!G$1,0),"")</f>
        <v>Pune</v>
      </c>
      <c r="H130" s="69" t="str">
        <f>_xlfn.IFNA(VLOOKUP($D130,'Route-Details'!$B$2:$X$1048576,'Node Details'!H$1,0),"")</f>
        <v>M&amp;G</v>
      </c>
      <c r="I130" s="69" t="str">
        <f>_xlfn.IFNA(VLOOKUP($D130,'Route-Details'!$B$2:$X$1048576,'Node Details'!I$1,0),"")</f>
        <v>SHT</v>
      </c>
      <c r="J130" s="69" t="str">
        <f>_xlfn.IFNA(VLOOKUP($D130,'Route-Details'!$B$2:$X$1048576,'Node Details'!J$1,0),"")</f>
        <v>SHT</v>
      </c>
      <c r="K130" s="70">
        <v>45107</v>
      </c>
      <c r="L130" s="59">
        <v>45107</v>
      </c>
      <c r="M130" s="59">
        <v>45112</v>
      </c>
      <c r="N130" s="59">
        <v>45107</v>
      </c>
      <c r="Q130" s="57" t="s">
        <v>2039</v>
      </c>
      <c r="BB130" s="71" t="s">
        <v>542</v>
      </c>
      <c r="BC130" s="71" t="s">
        <v>101</v>
      </c>
    </row>
    <row r="131" spans="1:55" s="72" customFormat="1" ht="12" customHeight="1">
      <c r="A131" s="57">
        <f t="shared" si="1"/>
        <v>129</v>
      </c>
      <c r="B131" s="57" t="s">
        <v>540</v>
      </c>
      <c r="C131" s="57" t="s">
        <v>541</v>
      </c>
      <c r="D131" s="57" t="s">
        <v>538</v>
      </c>
      <c r="E131" s="69" t="str">
        <f>_xlfn.IFNA(VLOOKUP($D131,'Route-Details'!$B$2:$X$1048576,'Node Details'!E$1,0),"")</f>
        <v>Airtel</v>
      </c>
      <c r="F131" s="69" t="str">
        <f>_xlfn.IFNA(VLOOKUP($D131,'Route-Details'!$B$2:$X$1048576,'Node Details'!F$1,0),"")</f>
        <v>Narayan Peth 2</v>
      </c>
      <c r="G131" s="69" t="str">
        <f>_xlfn.IFNA(VLOOKUP($D131,'Route-Details'!$B$2:$X$1048576,'Node Details'!G$1,0),"")</f>
        <v>Pune</v>
      </c>
      <c r="H131" s="69" t="str">
        <f>_xlfn.IFNA(VLOOKUP($D131,'Route-Details'!$B$2:$X$1048576,'Node Details'!H$1,0),"")</f>
        <v>M&amp;G</v>
      </c>
      <c r="I131" s="69" t="str">
        <f>_xlfn.IFNA(VLOOKUP($D131,'Route-Details'!$B$2:$X$1048576,'Node Details'!I$1,0),"")</f>
        <v>SHT</v>
      </c>
      <c r="J131" s="69" t="str">
        <f>_xlfn.IFNA(VLOOKUP($D131,'Route-Details'!$B$2:$X$1048576,'Node Details'!J$1,0),"")</f>
        <v>SHT</v>
      </c>
      <c r="K131" s="70">
        <v>45107</v>
      </c>
      <c r="L131" s="59">
        <v>45107</v>
      </c>
      <c r="M131" s="59">
        <v>45112</v>
      </c>
      <c r="N131" s="59">
        <v>45107</v>
      </c>
      <c r="Q131" s="57" t="s">
        <v>2039</v>
      </c>
      <c r="BB131" s="71" t="s">
        <v>542</v>
      </c>
      <c r="BC131" s="71" t="s">
        <v>101</v>
      </c>
    </row>
    <row r="132" spans="1:55" s="72" customFormat="1" ht="12" customHeight="1">
      <c r="A132" s="57">
        <f t="shared" ref="A132:A195" si="2">A131+1</f>
        <v>130</v>
      </c>
      <c r="B132" s="57" t="s">
        <v>2100</v>
      </c>
      <c r="C132" s="57" t="s">
        <v>2101</v>
      </c>
      <c r="D132" s="57" t="s">
        <v>534</v>
      </c>
      <c r="E132" s="69" t="str">
        <f>_xlfn.IFNA(VLOOKUP($D132,'Route-Details'!$B$2:$X$1048576,'Node Details'!E$1,0),"")</f>
        <v>Airtel</v>
      </c>
      <c r="F132" s="69" t="str">
        <f>_xlfn.IFNA(VLOOKUP($D132,'Route-Details'!$B$2:$X$1048576,'Node Details'!F$1,0),"")</f>
        <v>Narayan Peth 2</v>
      </c>
      <c r="G132" s="69" t="str">
        <f>_xlfn.IFNA(VLOOKUP($D132,'Route-Details'!$B$2:$X$1048576,'Node Details'!G$1,0),"")</f>
        <v>Pune</v>
      </c>
      <c r="H132" s="69" t="str">
        <f>_xlfn.IFNA(VLOOKUP($D132,'Route-Details'!$B$2:$X$1048576,'Node Details'!H$1,0),"")</f>
        <v>M&amp;G</v>
      </c>
      <c r="I132" s="69" t="str">
        <f>_xlfn.IFNA(VLOOKUP($D132,'Route-Details'!$B$2:$X$1048576,'Node Details'!I$1,0),"")</f>
        <v>SHT</v>
      </c>
      <c r="J132" s="69" t="str">
        <f>_xlfn.IFNA(VLOOKUP($D132,'Route-Details'!$B$2:$X$1048576,'Node Details'!J$1,0),"")</f>
        <v>SHT</v>
      </c>
      <c r="K132" s="70">
        <v>45107</v>
      </c>
      <c r="L132" s="59">
        <v>45107</v>
      </c>
      <c r="M132" s="59">
        <v>45112</v>
      </c>
      <c r="N132" s="59">
        <v>45107</v>
      </c>
      <c r="Q132" s="57" t="s">
        <v>2039</v>
      </c>
      <c r="BB132" s="71" t="s">
        <v>537</v>
      </c>
      <c r="BC132" s="71" t="s">
        <v>101</v>
      </c>
    </row>
    <row r="133" spans="1:55" s="72" customFormat="1" ht="12" customHeight="1">
      <c r="A133" s="57">
        <f t="shared" si="2"/>
        <v>131</v>
      </c>
      <c r="B133" s="57" t="s">
        <v>535</v>
      </c>
      <c r="C133" s="57" t="s">
        <v>536</v>
      </c>
      <c r="D133" s="57" t="s">
        <v>534</v>
      </c>
      <c r="E133" s="69" t="str">
        <f>_xlfn.IFNA(VLOOKUP($D133,'Route-Details'!$B$2:$X$1048576,'Node Details'!E$1,0),"")</f>
        <v>Airtel</v>
      </c>
      <c r="F133" s="69" t="str">
        <f>_xlfn.IFNA(VLOOKUP($D133,'Route-Details'!$B$2:$X$1048576,'Node Details'!F$1,0),"")</f>
        <v>Narayan Peth 2</v>
      </c>
      <c r="G133" s="69" t="str">
        <f>_xlfn.IFNA(VLOOKUP($D133,'Route-Details'!$B$2:$X$1048576,'Node Details'!G$1,0),"")</f>
        <v>Pune</v>
      </c>
      <c r="H133" s="69" t="str">
        <f>_xlfn.IFNA(VLOOKUP($D133,'Route-Details'!$B$2:$X$1048576,'Node Details'!H$1,0),"")</f>
        <v>M&amp;G</v>
      </c>
      <c r="I133" s="69" t="str">
        <f>_xlfn.IFNA(VLOOKUP($D133,'Route-Details'!$B$2:$X$1048576,'Node Details'!I$1,0),"")</f>
        <v>SHT</v>
      </c>
      <c r="J133" s="69" t="str">
        <f>_xlfn.IFNA(VLOOKUP($D133,'Route-Details'!$B$2:$X$1048576,'Node Details'!J$1,0),"")</f>
        <v>SHT</v>
      </c>
      <c r="K133" s="70">
        <v>45107</v>
      </c>
      <c r="L133" s="59">
        <v>45107</v>
      </c>
      <c r="M133" s="59">
        <v>45112</v>
      </c>
      <c r="N133" s="59">
        <v>45107</v>
      </c>
      <c r="Q133" s="57" t="s">
        <v>2039</v>
      </c>
      <c r="BB133" s="71" t="s">
        <v>537</v>
      </c>
      <c r="BC133" s="71" t="s">
        <v>101</v>
      </c>
    </row>
    <row r="134" spans="1:55" s="72" customFormat="1" ht="12" customHeight="1">
      <c r="A134" s="57">
        <f t="shared" si="2"/>
        <v>132</v>
      </c>
      <c r="B134" s="57" t="s">
        <v>556</v>
      </c>
      <c r="C134" s="57" t="s">
        <v>557</v>
      </c>
      <c r="D134" s="57" t="s">
        <v>555</v>
      </c>
      <c r="E134" s="69" t="str">
        <f>_xlfn.IFNA(VLOOKUP($D134,'Route-Details'!$B$2:$X$1048576,'Node Details'!E$1,0),"")</f>
        <v>Airtel</v>
      </c>
      <c r="F134" s="69" t="str">
        <f>_xlfn.IFNA(VLOOKUP($D134,'Route-Details'!$B$2:$X$1048576,'Node Details'!F$1,0),"")</f>
        <v>Narayan Peth 2</v>
      </c>
      <c r="G134" s="69" t="str">
        <f>_xlfn.IFNA(VLOOKUP($D134,'Route-Details'!$B$2:$X$1048576,'Node Details'!G$1,0),"")</f>
        <v>Pune</v>
      </c>
      <c r="H134" s="69" t="str">
        <f>_xlfn.IFNA(VLOOKUP($D134,'Route-Details'!$B$2:$X$1048576,'Node Details'!H$1,0),"")</f>
        <v>M&amp;G</v>
      </c>
      <c r="I134" s="69" t="str">
        <f>_xlfn.IFNA(VLOOKUP($D134,'Route-Details'!$B$2:$X$1048576,'Node Details'!I$1,0),"")</f>
        <v>SHT</v>
      </c>
      <c r="J134" s="69" t="str">
        <f>_xlfn.IFNA(VLOOKUP($D134,'Route-Details'!$B$2:$X$1048576,'Node Details'!J$1,0),"")</f>
        <v>SHT</v>
      </c>
      <c r="K134" s="70">
        <v>45107</v>
      </c>
      <c r="L134" s="59">
        <v>45107</v>
      </c>
      <c r="M134" s="59">
        <v>45112</v>
      </c>
      <c r="N134" s="59">
        <v>45107</v>
      </c>
      <c r="Q134" s="57" t="s">
        <v>2039</v>
      </c>
      <c r="BB134" s="71" t="s">
        <v>558</v>
      </c>
      <c r="BC134" s="71" t="s">
        <v>101</v>
      </c>
    </row>
    <row r="135" spans="1:55" s="72" customFormat="1" ht="12" customHeight="1">
      <c r="A135" s="57">
        <f t="shared" si="2"/>
        <v>133</v>
      </c>
      <c r="B135" s="57" t="s">
        <v>552</v>
      </c>
      <c r="C135" s="57" t="s">
        <v>553</v>
      </c>
      <c r="D135" s="57" t="s">
        <v>551</v>
      </c>
      <c r="E135" s="69" t="str">
        <f>_xlfn.IFNA(VLOOKUP($D135,'Route-Details'!$B$2:$X$1048576,'Node Details'!E$1,0),"")</f>
        <v>Airtel</v>
      </c>
      <c r="F135" s="69" t="str">
        <f>_xlfn.IFNA(VLOOKUP($D135,'Route-Details'!$B$2:$X$1048576,'Node Details'!F$1,0),"")</f>
        <v>Narayan Peth 2</v>
      </c>
      <c r="G135" s="69" t="str">
        <f>_xlfn.IFNA(VLOOKUP($D135,'Route-Details'!$B$2:$X$1048576,'Node Details'!G$1,0),"")</f>
        <v>Pune</v>
      </c>
      <c r="H135" s="69" t="str">
        <f>_xlfn.IFNA(VLOOKUP($D135,'Route-Details'!$B$2:$X$1048576,'Node Details'!H$1,0),"")</f>
        <v>M&amp;G</v>
      </c>
      <c r="I135" s="69" t="str">
        <f>_xlfn.IFNA(VLOOKUP($D135,'Route-Details'!$B$2:$X$1048576,'Node Details'!I$1,0),"")</f>
        <v>SHT</v>
      </c>
      <c r="J135" s="69" t="str">
        <f>_xlfn.IFNA(VLOOKUP($D135,'Route-Details'!$B$2:$X$1048576,'Node Details'!J$1,0),"")</f>
        <v>SHT</v>
      </c>
      <c r="K135" s="70">
        <v>45107</v>
      </c>
      <c r="L135" s="59">
        <v>45107</v>
      </c>
      <c r="M135" s="59">
        <v>45112</v>
      </c>
      <c r="N135" s="59">
        <v>45107</v>
      </c>
      <c r="Q135" s="57" t="s">
        <v>2039</v>
      </c>
      <c r="BB135" s="71" t="s">
        <v>554</v>
      </c>
      <c r="BC135" s="71" t="s">
        <v>101</v>
      </c>
    </row>
    <row r="136" spans="1:55" s="72" customFormat="1" ht="12" customHeight="1">
      <c r="A136" s="57">
        <f t="shared" si="2"/>
        <v>134</v>
      </c>
      <c r="B136" s="57" t="s">
        <v>2102</v>
      </c>
      <c r="C136" s="57" t="s">
        <v>553</v>
      </c>
      <c r="D136" s="57" t="s">
        <v>551</v>
      </c>
      <c r="E136" s="69" t="str">
        <f>_xlfn.IFNA(VLOOKUP($D136,'Route-Details'!$B$2:$X$1048576,'Node Details'!E$1,0),"")</f>
        <v>Airtel</v>
      </c>
      <c r="F136" s="69" t="str">
        <f>_xlfn.IFNA(VLOOKUP($D136,'Route-Details'!$B$2:$X$1048576,'Node Details'!F$1,0),"")</f>
        <v>Narayan Peth 2</v>
      </c>
      <c r="G136" s="69" t="str">
        <f>_xlfn.IFNA(VLOOKUP($D136,'Route-Details'!$B$2:$X$1048576,'Node Details'!G$1,0),"")</f>
        <v>Pune</v>
      </c>
      <c r="H136" s="69" t="str">
        <f>_xlfn.IFNA(VLOOKUP($D136,'Route-Details'!$B$2:$X$1048576,'Node Details'!H$1,0),"")</f>
        <v>M&amp;G</v>
      </c>
      <c r="I136" s="69" t="str">
        <f>_xlfn.IFNA(VLOOKUP($D136,'Route-Details'!$B$2:$X$1048576,'Node Details'!I$1,0),"")</f>
        <v>SHT</v>
      </c>
      <c r="J136" s="69" t="str">
        <f>_xlfn.IFNA(VLOOKUP($D136,'Route-Details'!$B$2:$X$1048576,'Node Details'!J$1,0),"")</f>
        <v>SHT</v>
      </c>
      <c r="K136" s="70">
        <v>45107</v>
      </c>
      <c r="L136" s="59">
        <v>45107</v>
      </c>
      <c r="M136" s="59">
        <v>45112</v>
      </c>
      <c r="N136" s="59">
        <v>45107</v>
      </c>
      <c r="Q136" s="57" t="s">
        <v>2039</v>
      </c>
      <c r="BB136" s="71" t="s">
        <v>554</v>
      </c>
      <c r="BC136" s="71" t="s">
        <v>101</v>
      </c>
    </row>
    <row r="137" spans="1:55" s="72" customFormat="1" ht="12" customHeight="1">
      <c r="A137" s="57">
        <f t="shared" si="2"/>
        <v>135</v>
      </c>
      <c r="B137" s="57" t="s">
        <v>548</v>
      </c>
      <c r="C137" s="57" t="s">
        <v>549</v>
      </c>
      <c r="D137" s="57" t="s">
        <v>547</v>
      </c>
      <c r="E137" s="69" t="str">
        <f>_xlfn.IFNA(VLOOKUP($D137,'Route-Details'!$B$2:$X$1048576,'Node Details'!E$1,0),"")</f>
        <v>Airtel</v>
      </c>
      <c r="F137" s="69" t="str">
        <f>_xlfn.IFNA(VLOOKUP($D137,'Route-Details'!$B$2:$X$1048576,'Node Details'!F$1,0),"")</f>
        <v>Narayan Peth 2</v>
      </c>
      <c r="G137" s="69" t="str">
        <f>_xlfn.IFNA(VLOOKUP($D137,'Route-Details'!$B$2:$X$1048576,'Node Details'!G$1,0),"")</f>
        <v>Pune</v>
      </c>
      <c r="H137" s="69" t="str">
        <f>_xlfn.IFNA(VLOOKUP($D137,'Route-Details'!$B$2:$X$1048576,'Node Details'!H$1,0),"")</f>
        <v>M&amp;G</v>
      </c>
      <c r="I137" s="69" t="str">
        <f>_xlfn.IFNA(VLOOKUP($D137,'Route-Details'!$B$2:$X$1048576,'Node Details'!I$1,0),"")</f>
        <v>SHT</v>
      </c>
      <c r="J137" s="69" t="str">
        <f>_xlfn.IFNA(VLOOKUP($D137,'Route-Details'!$B$2:$X$1048576,'Node Details'!J$1,0),"")</f>
        <v>SHT</v>
      </c>
      <c r="K137" s="70">
        <v>45107</v>
      </c>
      <c r="L137" s="59">
        <v>45107</v>
      </c>
      <c r="M137" s="59">
        <v>45112</v>
      </c>
      <c r="N137" s="59">
        <v>45107</v>
      </c>
      <c r="Q137" s="57" t="s">
        <v>2039</v>
      </c>
      <c r="BB137" s="71" t="s">
        <v>550</v>
      </c>
      <c r="BC137" s="71" t="s">
        <v>101</v>
      </c>
    </row>
    <row r="138" spans="1:55" s="72" customFormat="1" ht="12" customHeight="1">
      <c r="A138" s="57">
        <f t="shared" si="2"/>
        <v>136</v>
      </c>
      <c r="B138" s="57" t="s">
        <v>2103</v>
      </c>
      <c r="C138" s="57" t="s">
        <v>2104</v>
      </c>
      <c r="D138" s="57" t="s">
        <v>547</v>
      </c>
      <c r="E138" s="69" t="str">
        <f>_xlfn.IFNA(VLOOKUP($D138,'Route-Details'!$B$2:$X$1048576,'Node Details'!E$1,0),"")</f>
        <v>Airtel</v>
      </c>
      <c r="F138" s="69" t="str">
        <f>_xlfn.IFNA(VLOOKUP($D138,'Route-Details'!$B$2:$X$1048576,'Node Details'!F$1,0),"")</f>
        <v>Narayan Peth 2</v>
      </c>
      <c r="G138" s="69" t="str">
        <f>_xlfn.IFNA(VLOOKUP($D138,'Route-Details'!$B$2:$X$1048576,'Node Details'!G$1,0),"")</f>
        <v>Pune</v>
      </c>
      <c r="H138" s="69" t="str">
        <f>_xlfn.IFNA(VLOOKUP($D138,'Route-Details'!$B$2:$X$1048576,'Node Details'!H$1,0),"")</f>
        <v>M&amp;G</v>
      </c>
      <c r="I138" s="69" t="str">
        <f>_xlfn.IFNA(VLOOKUP($D138,'Route-Details'!$B$2:$X$1048576,'Node Details'!I$1,0),"")</f>
        <v>SHT</v>
      </c>
      <c r="J138" s="69" t="str">
        <f>_xlfn.IFNA(VLOOKUP($D138,'Route-Details'!$B$2:$X$1048576,'Node Details'!J$1,0),"")</f>
        <v>SHT</v>
      </c>
      <c r="K138" s="70">
        <v>45107</v>
      </c>
      <c r="L138" s="59">
        <v>45107</v>
      </c>
      <c r="M138" s="59">
        <v>45112</v>
      </c>
      <c r="N138" s="59">
        <v>45107</v>
      </c>
      <c r="Q138" s="57" t="s">
        <v>2039</v>
      </c>
      <c r="BB138" s="71" t="s">
        <v>550</v>
      </c>
      <c r="BC138" s="71" t="s">
        <v>101</v>
      </c>
    </row>
    <row r="139" spans="1:55" s="72" customFormat="1" ht="12" customHeight="1">
      <c r="A139" s="57">
        <f t="shared" si="2"/>
        <v>137</v>
      </c>
      <c r="B139" s="57" t="s">
        <v>544</v>
      </c>
      <c r="C139" s="57" t="s">
        <v>545</v>
      </c>
      <c r="D139" s="57" t="s">
        <v>543</v>
      </c>
      <c r="E139" s="69" t="str">
        <f>_xlfn.IFNA(VLOOKUP($D139,'Route-Details'!$B$2:$X$1048576,'Node Details'!E$1,0),"")</f>
        <v>Airtel</v>
      </c>
      <c r="F139" s="69" t="str">
        <f>_xlfn.IFNA(VLOOKUP($D139,'Route-Details'!$B$2:$X$1048576,'Node Details'!F$1,0),"")</f>
        <v>Narayan Peth 2</v>
      </c>
      <c r="G139" s="69" t="str">
        <f>_xlfn.IFNA(VLOOKUP($D139,'Route-Details'!$B$2:$X$1048576,'Node Details'!G$1,0),"")</f>
        <v>Pune</v>
      </c>
      <c r="H139" s="69" t="str">
        <f>_xlfn.IFNA(VLOOKUP($D139,'Route-Details'!$B$2:$X$1048576,'Node Details'!H$1,0),"")</f>
        <v>M&amp;G</v>
      </c>
      <c r="I139" s="69" t="str">
        <f>_xlfn.IFNA(VLOOKUP($D139,'Route-Details'!$B$2:$X$1048576,'Node Details'!I$1,0),"")</f>
        <v>SHT</v>
      </c>
      <c r="J139" s="69" t="str">
        <f>_xlfn.IFNA(VLOOKUP($D139,'Route-Details'!$B$2:$X$1048576,'Node Details'!J$1,0),"")</f>
        <v>SHT</v>
      </c>
      <c r="K139" s="70">
        <v>45107</v>
      </c>
      <c r="L139" s="59">
        <v>45107</v>
      </c>
      <c r="M139" s="59">
        <v>45112</v>
      </c>
      <c r="N139" s="59">
        <v>45107</v>
      </c>
      <c r="Q139" s="57" t="s">
        <v>2039</v>
      </c>
      <c r="BB139" s="71" t="s">
        <v>546</v>
      </c>
      <c r="BC139" s="71" t="s">
        <v>101</v>
      </c>
    </row>
    <row r="140" spans="1:55" s="72" customFormat="1" ht="12" customHeight="1">
      <c r="A140" s="57">
        <f t="shared" si="2"/>
        <v>138</v>
      </c>
      <c r="B140" s="57" t="s">
        <v>2105</v>
      </c>
      <c r="C140" s="57" t="s">
        <v>2106</v>
      </c>
      <c r="D140" s="57" t="s">
        <v>543</v>
      </c>
      <c r="E140" s="69" t="str">
        <f>_xlfn.IFNA(VLOOKUP($D140,'Route-Details'!$B$2:$X$1048576,'Node Details'!E$1,0),"")</f>
        <v>Airtel</v>
      </c>
      <c r="F140" s="69" t="str">
        <f>_xlfn.IFNA(VLOOKUP($D140,'Route-Details'!$B$2:$X$1048576,'Node Details'!F$1,0),"")</f>
        <v>Narayan Peth 2</v>
      </c>
      <c r="G140" s="69" t="str">
        <f>_xlfn.IFNA(VLOOKUP($D140,'Route-Details'!$B$2:$X$1048576,'Node Details'!G$1,0),"")</f>
        <v>Pune</v>
      </c>
      <c r="H140" s="69" t="str">
        <f>_xlfn.IFNA(VLOOKUP($D140,'Route-Details'!$B$2:$X$1048576,'Node Details'!H$1,0),"")</f>
        <v>M&amp;G</v>
      </c>
      <c r="I140" s="69" t="str">
        <f>_xlfn.IFNA(VLOOKUP($D140,'Route-Details'!$B$2:$X$1048576,'Node Details'!I$1,0),"")</f>
        <v>SHT</v>
      </c>
      <c r="J140" s="69" t="str">
        <f>_xlfn.IFNA(VLOOKUP($D140,'Route-Details'!$B$2:$X$1048576,'Node Details'!J$1,0),"")</f>
        <v>SHT</v>
      </c>
      <c r="K140" s="70">
        <v>45107</v>
      </c>
      <c r="L140" s="59">
        <v>45107</v>
      </c>
      <c r="M140" s="59">
        <v>45112</v>
      </c>
      <c r="N140" s="59">
        <v>45107</v>
      </c>
      <c r="Q140" s="57" t="s">
        <v>2039</v>
      </c>
      <c r="BB140" s="71" t="s">
        <v>546</v>
      </c>
      <c r="BC140" s="71" t="s">
        <v>101</v>
      </c>
    </row>
    <row r="141" spans="1:55" s="72" customFormat="1" ht="12" customHeight="1">
      <c r="A141" s="57">
        <f t="shared" si="2"/>
        <v>139</v>
      </c>
      <c r="B141" s="57" t="s">
        <v>2107</v>
      </c>
      <c r="C141" s="57" t="s">
        <v>557</v>
      </c>
      <c r="D141" s="57" t="s">
        <v>543</v>
      </c>
      <c r="E141" s="69" t="str">
        <f>_xlfn.IFNA(VLOOKUP($D141,'Route-Details'!$B$2:$X$1048576,'Node Details'!E$1,0),"")</f>
        <v>Airtel</v>
      </c>
      <c r="F141" s="69" t="str">
        <f>_xlfn.IFNA(VLOOKUP($D141,'Route-Details'!$B$2:$X$1048576,'Node Details'!F$1,0),"")</f>
        <v>Narayan Peth 2</v>
      </c>
      <c r="G141" s="69" t="str">
        <f>_xlfn.IFNA(VLOOKUP($D141,'Route-Details'!$B$2:$X$1048576,'Node Details'!G$1,0),"")</f>
        <v>Pune</v>
      </c>
      <c r="H141" s="69" t="str">
        <f>_xlfn.IFNA(VLOOKUP($D141,'Route-Details'!$B$2:$X$1048576,'Node Details'!H$1,0),"")</f>
        <v>M&amp;G</v>
      </c>
      <c r="I141" s="69" t="str">
        <f>_xlfn.IFNA(VLOOKUP($D141,'Route-Details'!$B$2:$X$1048576,'Node Details'!I$1,0),"")</f>
        <v>SHT</v>
      </c>
      <c r="J141" s="69" t="str">
        <f>_xlfn.IFNA(VLOOKUP($D141,'Route-Details'!$B$2:$X$1048576,'Node Details'!J$1,0),"")</f>
        <v>SHT</v>
      </c>
      <c r="K141" s="70">
        <v>45107</v>
      </c>
      <c r="L141" s="59">
        <v>45107</v>
      </c>
      <c r="M141" s="59">
        <v>45112</v>
      </c>
      <c r="N141" s="59">
        <v>45107</v>
      </c>
      <c r="Q141" s="57" t="s">
        <v>2039</v>
      </c>
      <c r="BB141" s="71" t="s">
        <v>546</v>
      </c>
      <c r="BC141" s="71" t="s">
        <v>101</v>
      </c>
    </row>
    <row r="142" spans="1:55" s="72" customFormat="1" ht="12" customHeight="1">
      <c r="A142" s="57">
        <f t="shared" si="2"/>
        <v>140</v>
      </c>
      <c r="B142" s="57" t="s">
        <v>560</v>
      </c>
      <c r="C142" s="57" t="s">
        <v>561</v>
      </c>
      <c r="D142" s="57" t="s">
        <v>559</v>
      </c>
      <c r="E142" s="69" t="str">
        <f>_xlfn.IFNA(VLOOKUP($D142,'Route-Details'!$B$2:$X$1048576,'Node Details'!E$1,0),"")</f>
        <v>Airtel</v>
      </c>
      <c r="F142" s="69" t="str">
        <f>_xlfn.IFNA(VLOOKUP($D142,'Route-Details'!$B$2:$X$1048576,'Node Details'!F$1,0),"")</f>
        <v>Narayan Peth 2</v>
      </c>
      <c r="G142" s="69" t="str">
        <f>_xlfn.IFNA(VLOOKUP($D142,'Route-Details'!$B$2:$X$1048576,'Node Details'!G$1,0),"")</f>
        <v>Pune</v>
      </c>
      <c r="H142" s="69" t="str">
        <f>_xlfn.IFNA(VLOOKUP($D142,'Route-Details'!$B$2:$X$1048576,'Node Details'!H$1,0),"")</f>
        <v>M&amp;G</v>
      </c>
      <c r="I142" s="69" t="str">
        <f>_xlfn.IFNA(VLOOKUP($D142,'Route-Details'!$B$2:$X$1048576,'Node Details'!I$1,0),"")</f>
        <v>SHT</v>
      </c>
      <c r="J142" s="69" t="str">
        <f>_xlfn.IFNA(VLOOKUP($D142,'Route-Details'!$B$2:$X$1048576,'Node Details'!J$1,0),"")</f>
        <v>SHT</v>
      </c>
      <c r="K142" s="70">
        <v>45107</v>
      </c>
      <c r="L142" s="59">
        <v>45107</v>
      </c>
      <c r="M142" s="59">
        <v>45112</v>
      </c>
      <c r="N142" s="59">
        <v>45107</v>
      </c>
      <c r="Q142" s="57" t="s">
        <v>2039</v>
      </c>
      <c r="BB142" s="71" t="s">
        <v>562</v>
      </c>
      <c r="BC142" s="71" t="s">
        <v>101</v>
      </c>
    </row>
    <row r="143" spans="1:55" s="72" customFormat="1" ht="12" customHeight="1">
      <c r="A143" s="57">
        <f t="shared" si="2"/>
        <v>141</v>
      </c>
      <c r="B143" s="57" t="s">
        <v>2108</v>
      </c>
      <c r="C143" s="57" t="s">
        <v>561</v>
      </c>
      <c r="D143" s="57" t="s">
        <v>563</v>
      </c>
      <c r="E143" s="69" t="str">
        <f>_xlfn.IFNA(VLOOKUP($D143,'Route-Details'!$B$2:$X$1048576,'Node Details'!E$1,0),"")</f>
        <v>Airtel</v>
      </c>
      <c r="F143" s="69" t="str">
        <f>_xlfn.IFNA(VLOOKUP($D143,'Route-Details'!$B$2:$X$1048576,'Node Details'!F$1,0),"")</f>
        <v>Narayan Peth 2</v>
      </c>
      <c r="G143" s="69" t="str">
        <f>_xlfn.IFNA(VLOOKUP($D143,'Route-Details'!$B$2:$X$1048576,'Node Details'!G$1,0),"")</f>
        <v>Pune</v>
      </c>
      <c r="H143" s="69" t="str">
        <f>_xlfn.IFNA(VLOOKUP($D143,'Route-Details'!$B$2:$X$1048576,'Node Details'!H$1,0),"")</f>
        <v>M&amp;G</v>
      </c>
      <c r="I143" s="69" t="str">
        <f>_xlfn.IFNA(VLOOKUP($D143,'Route-Details'!$B$2:$X$1048576,'Node Details'!I$1,0),"")</f>
        <v>SHT</v>
      </c>
      <c r="J143" s="69" t="str">
        <f>_xlfn.IFNA(VLOOKUP($D143,'Route-Details'!$B$2:$X$1048576,'Node Details'!J$1,0),"")</f>
        <v>SHT</v>
      </c>
      <c r="K143" s="70">
        <v>45107</v>
      </c>
      <c r="L143" s="59">
        <v>45107</v>
      </c>
      <c r="M143" s="59">
        <v>45112</v>
      </c>
      <c r="N143" s="59">
        <v>45107</v>
      </c>
      <c r="Q143" s="57" t="s">
        <v>2039</v>
      </c>
      <c r="BB143" s="71" t="s">
        <v>566</v>
      </c>
      <c r="BC143" s="71" t="s">
        <v>101</v>
      </c>
    </row>
    <row r="144" spans="1:55" s="72" customFormat="1" ht="12" customHeight="1">
      <c r="A144" s="57">
        <f t="shared" si="2"/>
        <v>142</v>
      </c>
      <c r="B144" s="57" t="s">
        <v>2109</v>
      </c>
      <c r="C144" s="57" t="s">
        <v>2110</v>
      </c>
      <c r="D144" s="57" t="s">
        <v>563</v>
      </c>
      <c r="E144" s="69" t="str">
        <f>_xlfn.IFNA(VLOOKUP($D144,'Route-Details'!$B$2:$X$1048576,'Node Details'!E$1,0),"")</f>
        <v>Airtel</v>
      </c>
      <c r="F144" s="69" t="str">
        <f>_xlfn.IFNA(VLOOKUP($D144,'Route-Details'!$B$2:$X$1048576,'Node Details'!F$1,0),"")</f>
        <v>Narayan Peth 2</v>
      </c>
      <c r="G144" s="69" t="str">
        <f>_xlfn.IFNA(VLOOKUP($D144,'Route-Details'!$B$2:$X$1048576,'Node Details'!G$1,0),"")</f>
        <v>Pune</v>
      </c>
      <c r="H144" s="69" t="str">
        <f>_xlfn.IFNA(VLOOKUP($D144,'Route-Details'!$B$2:$X$1048576,'Node Details'!H$1,0),"")</f>
        <v>M&amp;G</v>
      </c>
      <c r="I144" s="69" t="str">
        <f>_xlfn.IFNA(VLOOKUP($D144,'Route-Details'!$B$2:$X$1048576,'Node Details'!I$1,0),"")</f>
        <v>SHT</v>
      </c>
      <c r="J144" s="69" t="str">
        <f>_xlfn.IFNA(VLOOKUP($D144,'Route-Details'!$B$2:$X$1048576,'Node Details'!J$1,0),"")</f>
        <v>SHT</v>
      </c>
      <c r="K144" s="70">
        <v>45107</v>
      </c>
      <c r="L144" s="59">
        <v>45107</v>
      </c>
      <c r="M144" s="59">
        <v>45112</v>
      </c>
      <c r="N144" s="59">
        <v>45107</v>
      </c>
      <c r="Q144" s="57" t="s">
        <v>2039</v>
      </c>
      <c r="BB144" s="71" t="s">
        <v>566</v>
      </c>
      <c r="BC144" s="71" t="s">
        <v>101</v>
      </c>
    </row>
    <row r="145" spans="1:55" s="72" customFormat="1" ht="12" customHeight="1">
      <c r="A145" s="57">
        <f t="shared" si="2"/>
        <v>143</v>
      </c>
      <c r="B145" s="57" t="s">
        <v>2111</v>
      </c>
      <c r="C145" s="57" t="s">
        <v>2112</v>
      </c>
      <c r="D145" s="57" t="s">
        <v>563</v>
      </c>
      <c r="E145" s="69" t="str">
        <f>_xlfn.IFNA(VLOOKUP($D145,'Route-Details'!$B$2:$X$1048576,'Node Details'!E$1,0),"")</f>
        <v>Airtel</v>
      </c>
      <c r="F145" s="69" t="str">
        <f>_xlfn.IFNA(VLOOKUP($D145,'Route-Details'!$B$2:$X$1048576,'Node Details'!F$1,0),"")</f>
        <v>Narayan Peth 2</v>
      </c>
      <c r="G145" s="69" t="str">
        <f>_xlfn.IFNA(VLOOKUP($D145,'Route-Details'!$B$2:$X$1048576,'Node Details'!G$1,0),"")</f>
        <v>Pune</v>
      </c>
      <c r="H145" s="69" t="str">
        <f>_xlfn.IFNA(VLOOKUP($D145,'Route-Details'!$B$2:$X$1048576,'Node Details'!H$1,0),"")</f>
        <v>M&amp;G</v>
      </c>
      <c r="I145" s="69" t="str">
        <f>_xlfn.IFNA(VLOOKUP($D145,'Route-Details'!$B$2:$X$1048576,'Node Details'!I$1,0),"")</f>
        <v>SHT</v>
      </c>
      <c r="J145" s="69" t="str">
        <f>_xlfn.IFNA(VLOOKUP($D145,'Route-Details'!$B$2:$X$1048576,'Node Details'!J$1,0),"")</f>
        <v>SHT</v>
      </c>
      <c r="K145" s="70">
        <v>45107</v>
      </c>
      <c r="L145" s="59">
        <v>45107</v>
      </c>
      <c r="M145" s="59">
        <v>45112</v>
      </c>
      <c r="N145" s="59">
        <v>45107</v>
      </c>
      <c r="Q145" s="57" t="s">
        <v>2039</v>
      </c>
      <c r="BB145" s="71" t="s">
        <v>566</v>
      </c>
      <c r="BC145" s="71" t="s">
        <v>101</v>
      </c>
    </row>
    <row r="146" spans="1:55" s="72" customFormat="1" ht="12" customHeight="1">
      <c r="A146" s="57">
        <f t="shared" si="2"/>
        <v>144</v>
      </c>
      <c r="B146" s="57" t="s">
        <v>564</v>
      </c>
      <c r="C146" s="57" t="s">
        <v>565</v>
      </c>
      <c r="D146" s="57" t="s">
        <v>563</v>
      </c>
      <c r="E146" s="69" t="str">
        <f>_xlfn.IFNA(VLOOKUP($D146,'Route-Details'!$B$2:$X$1048576,'Node Details'!E$1,0),"")</f>
        <v>Airtel</v>
      </c>
      <c r="F146" s="69" t="str">
        <f>_xlfn.IFNA(VLOOKUP($D146,'Route-Details'!$B$2:$X$1048576,'Node Details'!F$1,0),"")</f>
        <v>Narayan Peth 2</v>
      </c>
      <c r="G146" s="69" t="str">
        <f>_xlfn.IFNA(VLOOKUP($D146,'Route-Details'!$B$2:$X$1048576,'Node Details'!G$1,0),"")</f>
        <v>Pune</v>
      </c>
      <c r="H146" s="69" t="str">
        <f>_xlfn.IFNA(VLOOKUP($D146,'Route-Details'!$B$2:$X$1048576,'Node Details'!H$1,0),"")</f>
        <v>M&amp;G</v>
      </c>
      <c r="I146" s="69" t="str">
        <f>_xlfn.IFNA(VLOOKUP($D146,'Route-Details'!$B$2:$X$1048576,'Node Details'!I$1,0),"")</f>
        <v>SHT</v>
      </c>
      <c r="J146" s="69" t="str">
        <f>_xlfn.IFNA(VLOOKUP($D146,'Route-Details'!$B$2:$X$1048576,'Node Details'!J$1,0),"")</f>
        <v>SHT</v>
      </c>
      <c r="K146" s="70">
        <v>45107</v>
      </c>
      <c r="L146" s="59">
        <v>45107</v>
      </c>
      <c r="M146" s="59">
        <v>45112</v>
      </c>
      <c r="N146" s="59">
        <v>45107</v>
      </c>
      <c r="Q146" s="57" t="s">
        <v>2039</v>
      </c>
      <c r="BB146" s="71" t="s">
        <v>566</v>
      </c>
      <c r="BC146" s="71" t="s">
        <v>101</v>
      </c>
    </row>
    <row r="147" spans="1:55" s="72" customFormat="1" ht="12" customHeight="1">
      <c r="A147" s="57">
        <f t="shared" si="2"/>
        <v>145</v>
      </c>
      <c r="B147" s="57" t="s">
        <v>2113</v>
      </c>
      <c r="C147" s="57" t="s">
        <v>2114</v>
      </c>
      <c r="D147" s="57" t="s">
        <v>567</v>
      </c>
      <c r="E147" s="69" t="str">
        <f>_xlfn.IFNA(VLOOKUP($D147,'Route-Details'!$B$2:$X$1048576,'Node Details'!E$1,0),"")</f>
        <v>Airtel</v>
      </c>
      <c r="F147" s="69" t="str">
        <f>_xlfn.IFNA(VLOOKUP($D147,'Route-Details'!$B$2:$X$1048576,'Node Details'!F$1,0),"")</f>
        <v>Narayan Peth 2</v>
      </c>
      <c r="G147" s="69" t="str">
        <f>_xlfn.IFNA(VLOOKUP($D147,'Route-Details'!$B$2:$X$1048576,'Node Details'!G$1,0),"")</f>
        <v>Pune</v>
      </c>
      <c r="H147" s="69" t="str">
        <f>_xlfn.IFNA(VLOOKUP($D147,'Route-Details'!$B$2:$X$1048576,'Node Details'!H$1,0),"")</f>
        <v>M&amp;G</v>
      </c>
      <c r="I147" s="69" t="str">
        <f>_xlfn.IFNA(VLOOKUP($D147,'Route-Details'!$B$2:$X$1048576,'Node Details'!I$1,0),"")</f>
        <v>SHT</v>
      </c>
      <c r="J147" s="69" t="str">
        <f>_xlfn.IFNA(VLOOKUP($D147,'Route-Details'!$B$2:$X$1048576,'Node Details'!J$1,0),"")</f>
        <v>SHT</v>
      </c>
      <c r="K147" s="70">
        <v>45107</v>
      </c>
      <c r="L147" s="59">
        <v>45107</v>
      </c>
      <c r="M147" s="59">
        <v>45112</v>
      </c>
      <c r="N147" s="59">
        <v>45107</v>
      </c>
      <c r="Q147" s="57" t="s">
        <v>2039</v>
      </c>
      <c r="BB147" s="71" t="s">
        <v>570</v>
      </c>
      <c r="BC147" s="71" t="s">
        <v>101</v>
      </c>
    </row>
    <row r="148" spans="1:55" s="72" customFormat="1" ht="12" customHeight="1">
      <c r="A148" s="57">
        <f t="shared" si="2"/>
        <v>146</v>
      </c>
      <c r="B148" s="57" t="s">
        <v>2115</v>
      </c>
      <c r="C148" s="57" t="s">
        <v>2116</v>
      </c>
      <c r="D148" s="57" t="s">
        <v>567</v>
      </c>
      <c r="E148" s="69" t="str">
        <f>_xlfn.IFNA(VLOOKUP($D148,'Route-Details'!$B$2:$X$1048576,'Node Details'!E$1,0),"")</f>
        <v>Airtel</v>
      </c>
      <c r="F148" s="69" t="str">
        <f>_xlfn.IFNA(VLOOKUP($D148,'Route-Details'!$B$2:$X$1048576,'Node Details'!F$1,0),"")</f>
        <v>Narayan Peth 2</v>
      </c>
      <c r="G148" s="69" t="str">
        <f>_xlfn.IFNA(VLOOKUP($D148,'Route-Details'!$B$2:$X$1048576,'Node Details'!G$1,0),"")</f>
        <v>Pune</v>
      </c>
      <c r="H148" s="69" t="str">
        <f>_xlfn.IFNA(VLOOKUP($D148,'Route-Details'!$B$2:$X$1048576,'Node Details'!H$1,0),"")</f>
        <v>M&amp;G</v>
      </c>
      <c r="I148" s="69" t="str">
        <f>_xlfn.IFNA(VLOOKUP($D148,'Route-Details'!$B$2:$X$1048576,'Node Details'!I$1,0),"")</f>
        <v>SHT</v>
      </c>
      <c r="J148" s="69" t="str">
        <f>_xlfn.IFNA(VLOOKUP($D148,'Route-Details'!$B$2:$X$1048576,'Node Details'!J$1,0),"")</f>
        <v>SHT</v>
      </c>
      <c r="K148" s="70">
        <v>45107</v>
      </c>
      <c r="L148" s="59">
        <v>45107</v>
      </c>
      <c r="M148" s="59">
        <v>45112</v>
      </c>
      <c r="N148" s="59">
        <v>45107</v>
      </c>
      <c r="Q148" s="57" t="s">
        <v>2039</v>
      </c>
      <c r="BB148" s="71" t="s">
        <v>570</v>
      </c>
      <c r="BC148" s="71" t="s">
        <v>101</v>
      </c>
    </row>
    <row r="149" spans="1:55" s="72" customFormat="1" ht="12" customHeight="1">
      <c r="A149" s="57">
        <f t="shared" si="2"/>
        <v>147</v>
      </c>
      <c r="B149" s="57" t="s">
        <v>568</v>
      </c>
      <c r="C149" s="57" t="s">
        <v>569</v>
      </c>
      <c r="D149" s="57" t="s">
        <v>567</v>
      </c>
      <c r="E149" s="69" t="str">
        <f>_xlfn.IFNA(VLOOKUP($D149,'Route-Details'!$B$2:$X$1048576,'Node Details'!E$1,0),"")</f>
        <v>Airtel</v>
      </c>
      <c r="F149" s="69" t="str">
        <f>_xlfn.IFNA(VLOOKUP($D149,'Route-Details'!$B$2:$X$1048576,'Node Details'!F$1,0),"")</f>
        <v>Narayan Peth 2</v>
      </c>
      <c r="G149" s="69" t="str">
        <f>_xlfn.IFNA(VLOOKUP($D149,'Route-Details'!$B$2:$X$1048576,'Node Details'!G$1,0),"")</f>
        <v>Pune</v>
      </c>
      <c r="H149" s="69" t="str">
        <f>_xlfn.IFNA(VLOOKUP($D149,'Route-Details'!$B$2:$X$1048576,'Node Details'!H$1,0),"")</f>
        <v>M&amp;G</v>
      </c>
      <c r="I149" s="69" t="str">
        <f>_xlfn.IFNA(VLOOKUP($D149,'Route-Details'!$B$2:$X$1048576,'Node Details'!I$1,0),"")</f>
        <v>SHT</v>
      </c>
      <c r="J149" s="69" t="str">
        <f>_xlfn.IFNA(VLOOKUP($D149,'Route-Details'!$B$2:$X$1048576,'Node Details'!J$1,0),"")</f>
        <v>SHT</v>
      </c>
      <c r="K149" s="70">
        <v>45107</v>
      </c>
      <c r="L149" s="59">
        <v>45107</v>
      </c>
      <c r="M149" s="59">
        <v>45112</v>
      </c>
      <c r="N149" s="59">
        <v>45107</v>
      </c>
      <c r="Q149" s="57" t="s">
        <v>2039</v>
      </c>
      <c r="BB149" s="71" t="s">
        <v>570</v>
      </c>
      <c r="BC149" s="71" t="s">
        <v>101</v>
      </c>
    </row>
    <row r="150" spans="1:55" s="72" customFormat="1" ht="12" customHeight="1">
      <c r="A150" s="57">
        <f t="shared" si="2"/>
        <v>148</v>
      </c>
      <c r="B150" s="57" t="s">
        <v>119</v>
      </c>
      <c r="C150" s="57" t="s">
        <v>83</v>
      </c>
      <c r="D150" s="57" t="s">
        <v>81</v>
      </c>
      <c r="E150" s="69" t="str">
        <f>_xlfn.IFNA(VLOOKUP($D150,'Route-Details'!$B$2:$X$1048576,'Node Details'!E$1,0),"")</f>
        <v>Airtel</v>
      </c>
      <c r="F150" s="69" t="str">
        <f>_xlfn.IFNA(VLOOKUP($D150,'Route-Details'!$B$2:$X$1048576,'Node Details'!F$1,0),"")</f>
        <v>Narayan Peth 1</v>
      </c>
      <c r="G150" s="69" t="str">
        <f>_xlfn.IFNA(VLOOKUP($D150,'Route-Details'!$B$2:$X$1048576,'Node Details'!G$1,0),"")</f>
        <v>Pune</v>
      </c>
      <c r="H150" s="69" t="str">
        <f>_xlfn.IFNA(VLOOKUP($D150,'Route-Details'!$B$2:$X$1048576,'Node Details'!H$1,0),"")</f>
        <v>M&amp;G</v>
      </c>
      <c r="I150" s="69" t="str">
        <f>_xlfn.IFNA(VLOOKUP($D150,'Route-Details'!$B$2:$X$1048576,'Node Details'!I$1,0),"")</f>
        <v>1PS</v>
      </c>
      <c r="J150" s="69" t="str">
        <f>_xlfn.IFNA(VLOOKUP($D150,'Route-Details'!$B$2:$X$1048576,'Node Details'!J$1,0),"")</f>
        <v>1PS</v>
      </c>
      <c r="K150" s="70">
        <v>45046</v>
      </c>
      <c r="L150" s="59">
        <v>45107</v>
      </c>
      <c r="M150" s="59">
        <v>45112</v>
      </c>
      <c r="N150" s="59">
        <v>45107</v>
      </c>
      <c r="Q150" s="57" t="s">
        <v>2039</v>
      </c>
      <c r="BB150" s="71" t="s">
        <v>98</v>
      </c>
      <c r="BC150" s="71" t="s">
        <v>101</v>
      </c>
    </row>
    <row r="151" spans="1:55" s="72" customFormat="1" ht="12" customHeight="1">
      <c r="A151" s="57">
        <f t="shared" si="2"/>
        <v>149</v>
      </c>
      <c r="B151" s="57" t="s">
        <v>2117</v>
      </c>
      <c r="C151" s="57" t="s">
        <v>2118</v>
      </c>
      <c r="D151" s="57" t="s">
        <v>118</v>
      </c>
      <c r="E151" s="69" t="str">
        <f>_xlfn.IFNA(VLOOKUP($D151,'Route-Details'!$B$2:$X$1048576,'Node Details'!E$1,0),"")</f>
        <v>Airtel</v>
      </c>
      <c r="F151" s="69" t="str">
        <f>_xlfn.IFNA(VLOOKUP($D151,'Route-Details'!$B$2:$X$1048576,'Node Details'!F$1,0),"")</f>
        <v>Narayan Peth 1</v>
      </c>
      <c r="G151" s="69" t="str">
        <f>_xlfn.IFNA(VLOOKUP($D151,'Route-Details'!$B$2:$X$1048576,'Node Details'!G$1,0),"")</f>
        <v>Pune</v>
      </c>
      <c r="H151" s="69" t="str">
        <f>_xlfn.IFNA(VLOOKUP($D151,'Route-Details'!$B$2:$X$1048576,'Node Details'!H$1,0),"")</f>
        <v>M&amp;G</v>
      </c>
      <c r="I151" s="69" t="str">
        <f>_xlfn.IFNA(VLOOKUP($D151,'Route-Details'!$B$2:$X$1048576,'Node Details'!I$1,0),"")</f>
        <v>1PS</v>
      </c>
      <c r="J151" s="69" t="str">
        <f>_xlfn.IFNA(VLOOKUP($D151,'Route-Details'!$B$2:$X$1048576,'Node Details'!J$1,0),"")</f>
        <v>1PS</v>
      </c>
      <c r="K151" s="70">
        <v>45046</v>
      </c>
      <c r="L151" s="59">
        <v>45107</v>
      </c>
      <c r="M151" s="59">
        <v>45112</v>
      </c>
      <c r="N151" s="59">
        <v>45107</v>
      </c>
      <c r="Q151" s="57" t="s">
        <v>2039</v>
      </c>
      <c r="BB151" s="71" t="s">
        <v>122</v>
      </c>
      <c r="BC151" s="71" t="s">
        <v>101</v>
      </c>
    </row>
    <row r="152" spans="1:55" s="72" customFormat="1" ht="12" customHeight="1">
      <c r="A152" s="57">
        <f t="shared" si="2"/>
        <v>150</v>
      </c>
      <c r="B152" s="57" t="s">
        <v>2119</v>
      </c>
      <c r="C152" s="57" t="s">
        <v>2120</v>
      </c>
      <c r="D152" s="57" t="s">
        <v>118</v>
      </c>
      <c r="E152" s="69" t="str">
        <f>_xlfn.IFNA(VLOOKUP($D152,'Route-Details'!$B$2:$X$1048576,'Node Details'!E$1,0),"")</f>
        <v>Airtel</v>
      </c>
      <c r="F152" s="69" t="str">
        <f>_xlfn.IFNA(VLOOKUP($D152,'Route-Details'!$B$2:$X$1048576,'Node Details'!F$1,0),"")</f>
        <v>Narayan Peth 1</v>
      </c>
      <c r="G152" s="69" t="str">
        <f>_xlfn.IFNA(VLOOKUP($D152,'Route-Details'!$B$2:$X$1048576,'Node Details'!G$1,0),"")</f>
        <v>Pune</v>
      </c>
      <c r="H152" s="69" t="str">
        <f>_xlfn.IFNA(VLOOKUP($D152,'Route-Details'!$B$2:$X$1048576,'Node Details'!H$1,0),"")</f>
        <v>M&amp;G</v>
      </c>
      <c r="I152" s="69" t="str">
        <f>_xlfn.IFNA(VLOOKUP($D152,'Route-Details'!$B$2:$X$1048576,'Node Details'!I$1,0),"")</f>
        <v>1PS</v>
      </c>
      <c r="J152" s="69" t="str">
        <f>_xlfn.IFNA(VLOOKUP($D152,'Route-Details'!$B$2:$X$1048576,'Node Details'!J$1,0),"")</f>
        <v>1PS</v>
      </c>
      <c r="K152" s="70">
        <v>45046</v>
      </c>
      <c r="L152" s="59">
        <v>45107</v>
      </c>
      <c r="M152" s="59">
        <v>45112</v>
      </c>
      <c r="N152" s="59">
        <v>45107</v>
      </c>
      <c r="Q152" s="57" t="s">
        <v>2039</v>
      </c>
      <c r="BB152" s="71" t="s">
        <v>122</v>
      </c>
      <c r="BC152" s="71" t="s">
        <v>101</v>
      </c>
    </row>
    <row r="153" spans="1:55" s="72" customFormat="1" ht="12" customHeight="1">
      <c r="A153" s="57">
        <f t="shared" si="2"/>
        <v>151</v>
      </c>
      <c r="B153" s="57" t="s">
        <v>2121</v>
      </c>
      <c r="C153" s="57" t="s">
        <v>2122</v>
      </c>
      <c r="D153" s="57" t="s">
        <v>118</v>
      </c>
      <c r="E153" s="69" t="str">
        <f>_xlfn.IFNA(VLOOKUP($D153,'Route-Details'!$B$2:$X$1048576,'Node Details'!E$1,0),"")</f>
        <v>Airtel</v>
      </c>
      <c r="F153" s="69" t="str">
        <f>_xlfn.IFNA(VLOOKUP($D153,'Route-Details'!$B$2:$X$1048576,'Node Details'!F$1,0),"")</f>
        <v>Narayan Peth 1</v>
      </c>
      <c r="G153" s="69" t="str">
        <f>_xlfn.IFNA(VLOOKUP($D153,'Route-Details'!$B$2:$X$1048576,'Node Details'!G$1,0),"")</f>
        <v>Pune</v>
      </c>
      <c r="H153" s="69" t="str">
        <f>_xlfn.IFNA(VLOOKUP($D153,'Route-Details'!$B$2:$X$1048576,'Node Details'!H$1,0),"")</f>
        <v>M&amp;G</v>
      </c>
      <c r="I153" s="69" t="str">
        <f>_xlfn.IFNA(VLOOKUP($D153,'Route-Details'!$B$2:$X$1048576,'Node Details'!I$1,0),"")</f>
        <v>1PS</v>
      </c>
      <c r="J153" s="69" t="str">
        <f>_xlfn.IFNA(VLOOKUP($D153,'Route-Details'!$B$2:$X$1048576,'Node Details'!J$1,0),"")</f>
        <v>1PS</v>
      </c>
      <c r="K153" s="70">
        <v>45046</v>
      </c>
      <c r="L153" s="59">
        <v>45107</v>
      </c>
      <c r="M153" s="59">
        <v>45112</v>
      </c>
      <c r="N153" s="59">
        <v>45107</v>
      </c>
      <c r="Q153" s="57" t="s">
        <v>2039</v>
      </c>
      <c r="BB153" s="71" t="s">
        <v>122</v>
      </c>
      <c r="BC153" s="71" t="s">
        <v>101</v>
      </c>
    </row>
    <row r="154" spans="1:55" s="72" customFormat="1" ht="12" customHeight="1">
      <c r="A154" s="57">
        <f t="shared" si="2"/>
        <v>152</v>
      </c>
      <c r="B154" s="57" t="s">
        <v>2123</v>
      </c>
      <c r="C154" s="57" t="s">
        <v>2124</v>
      </c>
      <c r="D154" s="57" t="s">
        <v>118</v>
      </c>
      <c r="E154" s="69" t="str">
        <f>_xlfn.IFNA(VLOOKUP($D154,'Route-Details'!$B$2:$X$1048576,'Node Details'!E$1,0),"")</f>
        <v>Airtel</v>
      </c>
      <c r="F154" s="69" t="str">
        <f>_xlfn.IFNA(VLOOKUP($D154,'Route-Details'!$B$2:$X$1048576,'Node Details'!F$1,0),"")</f>
        <v>Narayan Peth 1</v>
      </c>
      <c r="G154" s="69" t="str">
        <f>_xlfn.IFNA(VLOOKUP($D154,'Route-Details'!$B$2:$X$1048576,'Node Details'!G$1,0),"")</f>
        <v>Pune</v>
      </c>
      <c r="H154" s="69" t="str">
        <f>_xlfn.IFNA(VLOOKUP($D154,'Route-Details'!$B$2:$X$1048576,'Node Details'!H$1,0),"")</f>
        <v>M&amp;G</v>
      </c>
      <c r="I154" s="69" t="str">
        <f>_xlfn.IFNA(VLOOKUP($D154,'Route-Details'!$B$2:$X$1048576,'Node Details'!I$1,0),"")</f>
        <v>1PS</v>
      </c>
      <c r="J154" s="69" t="str">
        <f>_xlfn.IFNA(VLOOKUP($D154,'Route-Details'!$B$2:$X$1048576,'Node Details'!J$1,0),"")</f>
        <v>1PS</v>
      </c>
      <c r="K154" s="70">
        <v>45046</v>
      </c>
      <c r="L154" s="59">
        <v>45107</v>
      </c>
      <c r="M154" s="59">
        <v>45112</v>
      </c>
      <c r="N154" s="59">
        <v>45107</v>
      </c>
      <c r="Q154" s="57" t="s">
        <v>2039</v>
      </c>
      <c r="BB154" s="71" t="s">
        <v>122</v>
      </c>
      <c r="BC154" s="71" t="s">
        <v>101</v>
      </c>
    </row>
    <row r="155" spans="1:55" s="72" customFormat="1" ht="12" customHeight="1">
      <c r="A155" s="57">
        <f t="shared" si="2"/>
        <v>153</v>
      </c>
      <c r="B155" s="57" t="s">
        <v>2125</v>
      </c>
      <c r="C155" s="57" t="s">
        <v>2126</v>
      </c>
      <c r="D155" s="57" t="s">
        <v>118</v>
      </c>
      <c r="E155" s="69" t="str">
        <f>_xlfn.IFNA(VLOOKUP($D155,'Route-Details'!$B$2:$X$1048576,'Node Details'!E$1,0),"")</f>
        <v>Airtel</v>
      </c>
      <c r="F155" s="69" t="str">
        <f>_xlfn.IFNA(VLOOKUP($D155,'Route-Details'!$B$2:$X$1048576,'Node Details'!F$1,0),"")</f>
        <v>Narayan Peth 1</v>
      </c>
      <c r="G155" s="69" t="str">
        <f>_xlfn.IFNA(VLOOKUP($D155,'Route-Details'!$B$2:$X$1048576,'Node Details'!G$1,0),"")</f>
        <v>Pune</v>
      </c>
      <c r="H155" s="69" t="str">
        <f>_xlfn.IFNA(VLOOKUP($D155,'Route-Details'!$B$2:$X$1048576,'Node Details'!H$1,0),"")</f>
        <v>M&amp;G</v>
      </c>
      <c r="I155" s="69" t="str">
        <f>_xlfn.IFNA(VLOOKUP($D155,'Route-Details'!$B$2:$X$1048576,'Node Details'!I$1,0),"")</f>
        <v>1PS</v>
      </c>
      <c r="J155" s="69" t="str">
        <f>_xlfn.IFNA(VLOOKUP($D155,'Route-Details'!$B$2:$X$1048576,'Node Details'!J$1,0),"")</f>
        <v>1PS</v>
      </c>
      <c r="K155" s="70">
        <v>45046</v>
      </c>
      <c r="L155" s="59">
        <v>45107</v>
      </c>
      <c r="M155" s="59">
        <v>45112</v>
      </c>
      <c r="N155" s="59">
        <v>45107</v>
      </c>
      <c r="Q155" s="57" t="s">
        <v>2039</v>
      </c>
      <c r="BB155" s="71" t="s">
        <v>122</v>
      </c>
      <c r="BC155" s="71" t="s">
        <v>101</v>
      </c>
    </row>
    <row r="156" spans="1:55" s="72" customFormat="1" ht="12" customHeight="1">
      <c r="A156" s="57">
        <f t="shared" si="2"/>
        <v>154</v>
      </c>
      <c r="B156" s="57" t="s">
        <v>2127</v>
      </c>
      <c r="C156" s="57" t="s">
        <v>2128</v>
      </c>
      <c r="D156" s="57" t="s">
        <v>118</v>
      </c>
      <c r="E156" s="69" t="str">
        <f>_xlfn.IFNA(VLOOKUP($D156,'Route-Details'!$B$2:$X$1048576,'Node Details'!E$1,0),"")</f>
        <v>Airtel</v>
      </c>
      <c r="F156" s="69" t="str">
        <f>_xlfn.IFNA(VLOOKUP($D156,'Route-Details'!$B$2:$X$1048576,'Node Details'!F$1,0),"")</f>
        <v>Narayan Peth 1</v>
      </c>
      <c r="G156" s="69" t="str">
        <f>_xlfn.IFNA(VLOOKUP($D156,'Route-Details'!$B$2:$X$1048576,'Node Details'!G$1,0),"")</f>
        <v>Pune</v>
      </c>
      <c r="H156" s="69" t="str">
        <f>_xlfn.IFNA(VLOOKUP($D156,'Route-Details'!$B$2:$X$1048576,'Node Details'!H$1,0),"")</f>
        <v>M&amp;G</v>
      </c>
      <c r="I156" s="69" t="str">
        <f>_xlfn.IFNA(VLOOKUP($D156,'Route-Details'!$B$2:$X$1048576,'Node Details'!I$1,0),"")</f>
        <v>1PS</v>
      </c>
      <c r="J156" s="69" t="str">
        <f>_xlfn.IFNA(VLOOKUP($D156,'Route-Details'!$B$2:$X$1048576,'Node Details'!J$1,0),"")</f>
        <v>1PS</v>
      </c>
      <c r="K156" s="70">
        <v>45046</v>
      </c>
      <c r="L156" s="59">
        <v>45107</v>
      </c>
      <c r="M156" s="59">
        <v>45112</v>
      </c>
      <c r="N156" s="59">
        <v>45107</v>
      </c>
      <c r="Q156" s="57" t="s">
        <v>2039</v>
      </c>
      <c r="BB156" s="71" t="s">
        <v>122</v>
      </c>
      <c r="BC156" s="71" t="s">
        <v>101</v>
      </c>
    </row>
    <row r="157" spans="1:55" s="72" customFormat="1" ht="12" customHeight="1">
      <c r="A157" s="57">
        <f t="shared" si="2"/>
        <v>155</v>
      </c>
      <c r="B157" s="57" t="s">
        <v>120</v>
      </c>
      <c r="C157" s="57" t="s">
        <v>83</v>
      </c>
      <c r="D157" s="57" t="s">
        <v>118</v>
      </c>
      <c r="E157" s="69" t="str">
        <f>_xlfn.IFNA(VLOOKUP($D157,'Route-Details'!$B$2:$X$1048576,'Node Details'!E$1,0),"")</f>
        <v>Airtel</v>
      </c>
      <c r="F157" s="69" t="str">
        <f>_xlfn.IFNA(VLOOKUP($D157,'Route-Details'!$B$2:$X$1048576,'Node Details'!F$1,0),"")</f>
        <v>Narayan Peth 1</v>
      </c>
      <c r="G157" s="69" t="str">
        <f>_xlfn.IFNA(VLOOKUP($D157,'Route-Details'!$B$2:$X$1048576,'Node Details'!G$1,0),"")</f>
        <v>Pune</v>
      </c>
      <c r="H157" s="69" t="str">
        <f>_xlfn.IFNA(VLOOKUP($D157,'Route-Details'!$B$2:$X$1048576,'Node Details'!H$1,0),"")</f>
        <v>M&amp;G</v>
      </c>
      <c r="I157" s="69" t="str">
        <f>_xlfn.IFNA(VLOOKUP($D157,'Route-Details'!$B$2:$X$1048576,'Node Details'!I$1,0),"")</f>
        <v>1PS</v>
      </c>
      <c r="J157" s="69" t="str">
        <f>_xlfn.IFNA(VLOOKUP($D157,'Route-Details'!$B$2:$X$1048576,'Node Details'!J$1,0),"")</f>
        <v>1PS</v>
      </c>
      <c r="K157" s="70">
        <v>45046</v>
      </c>
      <c r="L157" s="59">
        <v>45107</v>
      </c>
      <c r="M157" s="59">
        <v>45112</v>
      </c>
      <c r="N157" s="59">
        <v>45107</v>
      </c>
      <c r="Q157" s="57" t="s">
        <v>2039</v>
      </c>
      <c r="BB157" s="71" t="s">
        <v>122</v>
      </c>
      <c r="BC157" s="71" t="s">
        <v>101</v>
      </c>
    </row>
    <row r="158" spans="1:55" s="72" customFormat="1" ht="12" customHeight="1">
      <c r="A158" s="57">
        <f t="shared" si="2"/>
        <v>156</v>
      </c>
      <c r="B158" s="57" t="s">
        <v>124</v>
      </c>
      <c r="C158" s="57" t="s">
        <v>125</v>
      </c>
      <c r="D158" s="57" t="s">
        <v>81</v>
      </c>
      <c r="E158" s="69" t="str">
        <f>_xlfn.IFNA(VLOOKUP($D158,'Route-Details'!$B$2:$X$1048576,'Node Details'!E$1,0),"")</f>
        <v>Airtel</v>
      </c>
      <c r="F158" s="69" t="str">
        <f>_xlfn.IFNA(VLOOKUP($D158,'Route-Details'!$B$2:$X$1048576,'Node Details'!F$1,0),"")</f>
        <v>Narayan Peth 1</v>
      </c>
      <c r="G158" s="69" t="str">
        <f>_xlfn.IFNA(VLOOKUP($D158,'Route-Details'!$B$2:$X$1048576,'Node Details'!G$1,0),"")</f>
        <v>Pune</v>
      </c>
      <c r="H158" s="69" t="str">
        <f>_xlfn.IFNA(VLOOKUP($D158,'Route-Details'!$B$2:$X$1048576,'Node Details'!H$1,0),"")</f>
        <v>M&amp;G</v>
      </c>
      <c r="I158" s="69" t="str">
        <f>_xlfn.IFNA(VLOOKUP($D158,'Route-Details'!$B$2:$X$1048576,'Node Details'!I$1,0),"")</f>
        <v>1PS</v>
      </c>
      <c r="J158" s="69" t="str">
        <f>_xlfn.IFNA(VLOOKUP($D158,'Route-Details'!$B$2:$X$1048576,'Node Details'!J$1,0),"")</f>
        <v>1PS</v>
      </c>
      <c r="K158" s="70">
        <v>45046</v>
      </c>
      <c r="L158" s="59">
        <v>45107</v>
      </c>
      <c r="M158" s="59">
        <v>45112</v>
      </c>
      <c r="N158" s="59">
        <v>45107</v>
      </c>
      <c r="Q158" s="57" t="s">
        <v>2039</v>
      </c>
      <c r="BB158" s="71" t="s">
        <v>98</v>
      </c>
      <c r="BC158" s="71" t="s">
        <v>101</v>
      </c>
    </row>
    <row r="159" spans="1:55" s="72" customFormat="1" ht="12" customHeight="1">
      <c r="A159" s="57">
        <f t="shared" si="2"/>
        <v>157</v>
      </c>
      <c r="B159" s="57" t="s">
        <v>2129</v>
      </c>
      <c r="C159" s="57" t="s">
        <v>2130</v>
      </c>
      <c r="D159" s="57" t="s">
        <v>123</v>
      </c>
      <c r="E159" s="69" t="str">
        <f>_xlfn.IFNA(VLOOKUP($D159,'Route-Details'!$B$2:$X$1048576,'Node Details'!E$1,0),"")</f>
        <v>Airtel</v>
      </c>
      <c r="F159" s="69" t="str">
        <f>_xlfn.IFNA(VLOOKUP($D159,'Route-Details'!$B$2:$X$1048576,'Node Details'!F$1,0),"")</f>
        <v>Narayan Peth 1</v>
      </c>
      <c r="G159" s="69" t="str">
        <f>_xlfn.IFNA(VLOOKUP($D159,'Route-Details'!$B$2:$X$1048576,'Node Details'!G$1,0),"")</f>
        <v>Pune</v>
      </c>
      <c r="H159" s="69" t="str">
        <f>_xlfn.IFNA(VLOOKUP($D159,'Route-Details'!$B$2:$X$1048576,'Node Details'!H$1,0),"")</f>
        <v>M&amp;G</v>
      </c>
      <c r="I159" s="69" t="str">
        <f>_xlfn.IFNA(VLOOKUP($D159,'Route-Details'!$B$2:$X$1048576,'Node Details'!I$1,0),"")</f>
        <v>1PS</v>
      </c>
      <c r="J159" s="69" t="str">
        <f>_xlfn.IFNA(VLOOKUP($D159,'Route-Details'!$B$2:$X$1048576,'Node Details'!J$1,0),"")</f>
        <v>1PS</v>
      </c>
      <c r="K159" s="70">
        <v>45046</v>
      </c>
      <c r="L159" s="59">
        <v>45107</v>
      </c>
      <c r="M159" s="59">
        <v>45112</v>
      </c>
      <c r="N159" s="59">
        <v>45107</v>
      </c>
      <c r="Q159" s="57" t="s">
        <v>2039</v>
      </c>
      <c r="BB159" s="71" t="s">
        <v>128</v>
      </c>
      <c r="BC159" s="71" t="s">
        <v>101</v>
      </c>
    </row>
    <row r="160" spans="1:55" s="72" customFormat="1" ht="12" customHeight="1">
      <c r="A160" s="57">
        <f t="shared" si="2"/>
        <v>158</v>
      </c>
      <c r="B160" s="57" t="s">
        <v>2131</v>
      </c>
      <c r="C160" s="57" t="s">
        <v>2132</v>
      </c>
      <c r="D160" s="57" t="s">
        <v>123</v>
      </c>
      <c r="E160" s="69" t="str">
        <f>_xlfn.IFNA(VLOOKUP($D160,'Route-Details'!$B$2:$X$1048576,'Node Details'!E$1,0),"")</f>
        <v>Airtel</v>
      </c>
      <c r="F160" s="69" t="str">
        <f>_xlfn.IFNA(VLOOKUP($D160,'Route-Details'!$B$2:$X$1048576,'Node Details'!F$1,0),"")</f>
        <v>Narayan Peth 1</v>
      </c>
      <c r="G160" s="69" t="str">
        <f>_xlfn.IFNA(VLOOKUP($D160,'Route-Details'!$B$2:$X$1048576,'Node Details'!G$1,0),"")</f>
        <v>Pune</v>
      </c>
      <c r="H160" s="69" t="str">
        <f>_xlfn.IFNA(VLOOKUP($D160,'Route-Details'!$B$2:$X$1048576,'Node Details'!H$1,0),"")</f>
        <v>M&amp;G</v>
      </c>
      <c r="I160" s="69" t="str">
        <f>_xlfn.IFNA(VLOOKUP($D160,'Route-Details'!$B$2:$X$1048576,'Node Details'!I$1,0),"")</f>
        <v>1PS</v>
      </c>
      <c r="J160" s="69" t="str">
        <f>_xlfn.IFNA(VLOOKUP($D160,'Route-Details'!$B$2:$X$1048576,'Node Details'!J$1,0),"")</f>
        <v>1PS</v>
      </c>
      <c r="K160" s="70">
        <v>45046</v>
      </c>
      <c r="L160" s="59">
        <v>45107</v>
      </c>
      <c r="M160" s="59">
        <v>45112</v>
      </c>
      <c r="N160" s="59">
        <v>45107</v>
      </c>
      <c r="Q160" s="57" t="s">
        <v>2039</v>
      </c>
      <c r="BB160" s="71" t="s">
        <v>128</v>
      </c>
      <c r="BC160" s="71" t="s">
        <v>101</v>
      </c>
    </row>
    <row r="161" spans="1:55" s="72" customFormat="1" ht="12" customHeight="1">
      <c r="A161" s="57">
        <f t="shared" si="2"/>
        <v>159</v>
      </c>
      <c r="B161" s="57" t="s">
        <v>2133</v>
      </c>
      <c r="C161" s="57" t="s">
        <v>2134</v>
      </c>
      <c r="D161" s="57" t="s">
        <v>123</v>
      </c>
      <c r="E161" s="69" t="str">
        <f>_xlfn.IFNA(VLOOKUP($D161,'Route-Details'!$B$2:$X$1048576,'Node Details'!E$1,0),"")</f>
        <v>Airtel</v>
      </c>
      <c r="F161" s="69" t="str">
        <f>_xlfn.IFNA(VLOOKUP($D161,'Route-Details'!$B$2:$X$1048576,'Node Details'!F$1,0),"")</f>
        <v>Narayan Peth 1</v>
      </c>
      <c r="G161" s="69" t="str">
        <f>_xlfn.IFNA(VLOOKUP($D161,'Route-Details'!$B$2:$X$1048576,'Node Details'!G$1,0),"")</f>
        <v>Pune</v>
      </c>
      <c r="H161" s="69" t="str">
        <f>_xlfn.IFNA(VLOOKUP($D161,'Route-Details'!$B$2:$X$1048576,'Node Details'!H$1,0),"")</f>
        <v>M&amp;G</v>
      </c>
      <c r="I161" s="69" t="str">
        <f>_xlfn.IFNA(VLOOKUP($D161,'Route-Details'!$B$2:$X$1048576,'Node Details'!I$1,0),"")</f>
        <v>1PS</v>
      </c>
      <c r="J161" s="69" t="str">
        <f>_xlfn.IFNA(VLOOKUP($D161,'Route-Details'!$B$2:$X$1048576,'Node Details'!J$1,0),"")</f>
        <v>1PS</v>
      </c>
      <c r="K161" s="70">
        <v>45046</v>
      </c>
      <c r="L161" s="59">
        <v>45107</v>
      </c>
      <c r="M161" s="59">
        <v>45112</v>
      </c>
      <c r="N161" s="59">
        <v>45107</v>
      </c>
      <c r="Q161" s="57" t="s">
        <v>2039</v>
      </c>
      <c r="BB161" s="71" t="s">
        <v>128</v>
      </c>
      <c r="BC161" s="71" t="s">
        <v>101</v>
      </c>
    </row>
    <row r="162" spans="1:55" s="72" customFormat="1" ht="12" customHeight="1">
      <c r="A162" s="57">
        <f t="shared" si="2"/>
        <v>160</v>
      </c>
      <c r="B162" s="57" t="s">
        <v>2135</v>
      </c>
      <c r="C162" s="57" t="s">
        <v>2136</v>
      </c>
      <c r="D162" s="57" t="s">
        <v>123</v>
      </c>
      <c r="E162" s="69" t="str">
        <f>_xlfn.IFNA(VLOOKUP($D162,'Route-Details'!$B$2:$X$1048576,'Node Details'!E$1,0),"")</f>
        <v>Airtel</v>
      </c>
      <c r="F162" s="69" t="str">
        <f>_xlfn.IFNA(VLOOKUP($D162,'Route-Details'!$B$2:$X$1048576,'Node Details'!F$1,0),"")</f>
        <v>Narayan Peth 1</v>
      </c>
      <c r="G162" s="69" t="str">
        <f>_xlfn.IFNA(VLOOKUP($D162,'Route-Details'!$B$2:$X$1048576,'Node Details'!G$1,0),"")</f>
        <v>Pune</v>
      </c>
      <c r="H162" s="69" t="str">
        <f>_xlfn.IFNA(VLOOKUP($D162,'Route-Details'!$B$2:$X$1048576,'Node Details'!H$1,0),"")</f>
        <v>M&amp;G</v>
      </c>
      <c r="I162" s="69" t="str">
        <f>_xlfn.IFNA(VLOOKUP($D162,'Route-Details'!$B$2:$X$1048576,'Node Details'!I$1,0),"")</f>
        <v>1PS</v>
      </c>
      <c r="J162" s="69" t="str">
        <f>_xlfn.IFNA(VLOOKUP($D162,'Route-Details'!$B$2:$X$1048576,'Node Details'!J$1,0),"")</f>
        <v>1PS</v>
      </c>
      <c r="K162" s="70">
        <v>45046</v>
      </c>
      <c r="L162" s="59">
        <v>45107</v>
      </c>
      <c r="M162" s="59">
        <v>45112</v>
      </c>
      <c r="N162" s="59">
        <v>45107</v>
      </c>
      <c r="Q162" s="57" t="s">
        <v>2039</v>
      </c>
      <c r="BB162" s="71" t="s">
        <v>128</v>
      </c>
      <c r="BC162" s="71" t="s">
        <v>101</v>
      </c>
    </row>
    <row r="163" spans="1:55" s="72" customFormat="1" ht="12" customHeight="1">
      <c r="A163" s="57">
        <f t="shared" si="2"/>
        <v>161</v>
      </c>
      <c r="B163" s="57" t="s">
        <v>2137</v>
      </c>
      <c r="C163" s="57" t="s">
        <v>2138</v>
      </c>
      <c r="D163" s="57" t="s">
        <v>123</v>
      </c>
      <c r="E163" s="69" t="str">
        <f>_xlfn.IFNA(VLOOKUP($D163,'Route-Details'!$B$2:$X$1048576,'Node Details'!E$1,0),"")</f>
        <v>Airtel</v>
      </c>
      <c r="F163" s="69" t="str">
        <f>_xlfn.IFNA(VLOOKUP($D163,'Route-Details'!$B$2:$X$1048576,'Node Details'!F$1,0),"")</f>
        <v>Narayan Peth 1</v>
      </c>
      <c r="G163" s="69" t="str">
        <f>_xlfn.IFNA(VLOOKUP($D163,'Route-Details'!$B$2:$X$1048576,'Node Details'!G$1,0),"")</f>
        <v>Pune</v>
      </c>
      <c r="H163" s="69" t="str">
        <f>_xlfn.IFNA(VLOOKUP($D163,'Route-Details'!$B$2:$X$1048576,'Node Details'!H$1,0),"")</f>
        <v>M&amp;G</v>
      </c>
      <c r="I163" s="69" t="str">
        <f>_xlfn.IFNA(VLOOKUP($D163,'Route-Details'!$B$2:$X$1048576,'Node Details'!I$1,0),"")</f>
        <v>1PS</v>
      </c>
      <c r="J163" s="69" t="str">
        <f>_xlfn.IFNA(VLOOKUP($D163,'Route-Details'!$B$2:$X$1048576,'Node Details'!J$1,0),"")</f>
        <v>1PS</v>
      </c>
      <c r="K163" s="70">
        <v>45046</v>
      </c>
      <c r="L163" s="59">
        <v>45107</v>
      </c>
      <c r="M163" s="59">
        <v>45112</v>
      </c>
      <c r="N163" s="59">
        <v>45107</v>
      </c>
      <c r="Q163" s="57" t="s">
        <v>2039</v>
      </c>
      <c r="BB163" s="71" t="s">
        <v>128</v>
      </c>
      <c r="BC163" s="71" t="s">
        <v>101</v>
      </c>
    </row>
    <row r="164" spans="1:55" s="72" customFormat="1" ht="12" customHeight="1">
      <c r="A164" s="57">
        <f t="shared" si="2"/>
        <v>162</v>
      </c>
      <c r="B164" s="57" t="s">
        <v>126</v>
      </c>
      <c r="C164" s="57" t="s">
        <v>127</v>
      </c>
      <c r="D164" s="57" t="s">
        <v>123</v>
      </c>
      <c r="E164" s="69" t="str">
        <f>_xlfn.IFNA(VLOOKUP($D164,'Route-Details'!$B$2:$X$1048576,'Node Details'!E$1,0),"")</f>
        <v>Airtel</v>
      </c>
      <c r="F164" s="69" t="str">
        <f>_xlfn.IFNA(VLOOKUP($D164,'Route-Details'!$B$2:$X$1048576,'Node Details'!F$1,0),"")</f>
        <v>Narayan Peth 1</v>
      </c>
      <c r="G164" s="69" t="str">
        <f>_xlfn.IFNA(VLOOKUP($D164,'Route-Details'!$B$2:$X$1048576,'Node Details'!G$1,0),"")</f>
        <v>Pune</v>
      </c>
      <c r="H164" s="69" t="str">
        <f>_xlfn.IFNA(VLOOKUP($D164,'Route-Details'!$B$2:$X$1048576,'Node Details'!H$1,0),"")</f>
        <v>M&amp;G</v>
      </c>
      <c r="I164" s="69" t="str">
        <f>_xlfn.IFNA(VLOOKUP($D164,'Route-Details'!$B$2:$X$1048576,'Node Details'!I$1,0),"")</f>
        <v>1PS</v>
      </c>
      <c r="J164" s="69" t="str">
        <f>_xlfn.IFNA(VLOOKUP($D164,'Route-Details'!$B$2:$X$1048576,'Node Details'!J$1,0),"")</f>
        <v>1PS</v>
      </c>
      <c r="K164" s="70">
        <v>45046</v>
      </c>
      <c r="L164" s="59">
        <v>45107</v>
      </c>
      <c r="M164" s="59">
        <v>45112</v>
      </c>
      <c r="N164" s="59">
        <v>45107</v>
      </c>
      <c r="Q164" s="57" t="s">
        <v>2039</v>
      </c>
      <c r="BB164" s="71" t="s">
        <v>128</v>
      </c>
      <c r="BC164" s="71" t="s">
        <v>101</v>
      </c>
    </row>
    <row r="165" spans="1:55" s="72" customFormat="1" ht="12" customHeight="1">
      <c r="A165" s="57">
        <f t="shared" si="2"/>
        <v>163</v>
      </c>
      <c r="B165" s="57" t="s">
        <v>132</v>
      </c>
      <c r="C165" s="57" t="s">
        <v>125</v>
      </c>
      <c r="D165" s="57" t="s">
        <v>129</v>
      </c>
      <c r="E165" s="69" t="str">
        <f>_xlfn.IFNA(VLOOKUP($D165,'Route-Details'!$B$2:$X$1048576,'Node Details'!E$1,0),"")</f>
        <v>Airtel</v>
      </c>
      <c r="F165" s="69" t="str">
        <f>_xlfn.IFNA(VLOOKUP($D165,'Route-Details'!$B$2:$X$1048576,'Node Details'!F$1,0),"")</f>
        <v>Narayan Peth 1</v>
      </c>
      <c r="G165" s="69" t="str">
        <f>_xlfn.IFNA(VLOOKUP($D165,'Route-Details'!$B$2:$X$1048576,'Node Details'!G$1,0),"")</f>
        <v>Pune</v>
      </c>
      <c r="H165" s="69" t="str">
        <f>_xlfn.IFNA(VLOOKUP($D165,'Route-Details'!$B$2:$X$1048576,'Node Details'!H$1,0),"")</f>
        <v>M&amp;G</v>
      </c>
      <c r="I165" s="69" t="str">
        <f>_xlfn.IFNA(VLOOKUP($D165,'Route-Details'!$B$2:$X$1048576,'Node Details'!I$1,0),"")</f>
        <v>1PS</v>
      </c>
      <c r="J165" s="69" t="str">
        <f>_xlfn.IFNA(VLOOKUP($D165,'Route-Details'!$B$2:$X$1048576,'Node Details'!J$1,0),"")</f>
        <v>1PS</v>
      </c>
      <c r="K165" s="70">
        <v>45046</v>
      </c>
      <c r="L165" s="59">
        <v>45107</v>
      </c>
      <c r="M165" s="59">
        <v>45112</v>
      </c>
      <c r="N165" s="59">
        <v>45107</v>
      </c>
      <c r="Q165" s="57" t="s">
        <v>2039</v>
      </c>
      <c r="BB165" s="71" t="s">
        <v>133</v>
      </c>
      <c r="BC165" s="71" t="s">
        <v>101</v>
      </c>
    </row>
    <row r="166" spans="1:55" s="72" customFormat="1" ht="12" customHeight="1">
      <c r="A166" s="57">
        <f t="shared" si="2"/>
        <v>164</v>
      </c>
      <c r="B166" s="57" t="s">
        <v>138</v>
      </c>
      <c r="C166" s="57" t="s">
        <v>139</v>
      </c>
      <c r="D166" s="57" t="s">
        <v>81</v>
      </c>
      <c r="E166" s="69" t="str">
        <f>_xlfn.IFNA(VLOOKUP($D166,'Route-Details'!$B$2:$X$1048576,'Node Details'!E$1,0),"")</f>
        <v>Airtel</v>
      </c>
      <c r="F166" s="69" t="str">
        <f>_xlfn.IFNA(VLOOKUP($D166,'Route-Details'!$B$2:$X$1048576,'Node Details'!F$1,0),"")</f>
        <v>Narayan Peth 1</v>
      </c>
      <c r="G166" s="69" t="str">
        <f>_xlfn.IFNA(VLOOKUP($D166,'Route-Details'!$B$2:$X$1048576,'Node Details'!G$1,0),"")</f>
        <v>Pune</v>
      </c>
      <c r="H166" s="69" t="str">
        <f>_xlfn.IFNA(VLOOKUP($D166,'Route-Details'!$B$2:$X$1048576,'Node Details'!H$1,0),"")</f>
        <v>M&amp;G</v>
      </c>
      <c r="I166" s="69" t="str">
        <f>_xlfn.IFNA(VLOOKUP($D166,'Route-Details'!$B$2:$X$1048576,'Node Details'!I$1,0),"")</f>
        <v>1PS</v>
      </c>
      <c r="J166" s="69" t="str">
        <f>_xlfn.IFNA(VLOOKUP($D166,'Route-Details'!$B$2:$X$1048576,'Node Details'!J$1,0),"")</f>
        <v>1PS</v>
      </c>
      <c r="K166" s="70">
        <v>45046</v>
      </c>
      <c r="L166" s="59">
        <v>45107</v>
      </c>
      <c r="M166" s="59">
        <v>45112</v>
      </c>
      <c r="N166" s="59">
        <v>45107</v>
      </c>
      <c r="Q166" s="57" t="s">
        <v>2039</v>
      </c>
      <c r="BB166" s="71" t="s">
        <v>98</v>
      </c>
      <c r="BC166" s="71" t="s">
        <v>101</v>
      </c>
    </row>
    <row r="167" spans="1:55" s="72" customFormat="1" ht="12" customHeight="1">
      <c r="A167" s="57">
        <f t="shared" si="2"/>
        <v>165</v>
      </c>
      <c r="B167" s="57" t="s">
        <v>2139</v>
      </c>
      <c r="C167" s="57" t="s">
        <v>2140</v>
      </c>
      <c r="D167" s="57" t="s">
        <v>137</v>
      </c>
      <c r="E167" s="69" t="str">
        <f>_xlfn.IFNA(VLOOKUP($D167,'Route-Details'!$B$2:$X$1048576,'Node Details'!E$1,0),"")</f>
        <v>Airtel</v>
      </c>
      <c r="F167" s="69" t="str">
        <f>_xlfn.IFNA(VLOOKUP($D167,'Route-Details'!$B$2:$X$1048576,'Node Details'!F$1,0),"")</f>
        <v>Narayan Peth 1</v>
      </c>
      <c r="G167" s="69" t="str">
        <f>_xlfn.IFNA(VLOOKUP($D167,'Route-Details'!$B$2:$X$1048576,'Node Details'!G$1,0),"")</f>
        <v>Pune</v>
      </c>
      <c r="H167" s="69" t="str">
        <f>_xlfn.IFNA(VLOOKUP($D167,'Route-Details'!$B$2:$X$1048576,'Node Details'!H$1,0),"")</f>
        <v>M&amp;G</v>
      </c>
      <c r="I167" s="69" t="str">
        <f>_xlfn.IFNA(VLOOKUP($D167,'Route-Details'!$B$2:$X$1048576,'Node Details'!I$1,0),"")</f>
        <v>1PS</v>
      </c>
      <c r="J167" s="69" t="str">
        <f>_xlfn.IFNA(VLOOKUP($D167,'Route-Details'!$B$2:$X$1048576,'Node Details'!J$1,0),"")</f>
        <v>1PS</v>
      </c>
      <c r="K167" s="70">
        <v>45046</v>
      </c>
      <c r="L167" s="59">
        <v>45107</v>
      </c>
      <c r="M167" s="59">
        <v>45112</v>
      </c>
      <c r="N167" s="59">
        <v>45107</v>
      </c>
      <c r="Q167" s="57" t="s">
        <v>2039</v>
      </c>
      <c r="BB167" s="71" t="s">
        <v>141</v>
      </c>
      <c r="BC167" s="71" t="s">
        <v>101</v>
      </c>
    </row>
    <row r="168" spans="1:55" s="72" customFormat="1" ht="12" customHeight="1">
      <c r="A168" s="57">
        <f t="shared" si="2"/>
        <v>166</v>
      </c>
      <c r="B168" s="57" t="s">
        <v>2141</v>
      </c>
      <c r="C168" s="57" t="s">
        <v>2142</v>
      </c>
      <c r="D168" s="57" t="s">
        <v>137</v>
      </c>
      <c r="E168" s="69" t="str">
        <f>_xlfn.IFNA(VLOOKUP($D168,'Route-Details'!$B$2:$X$1048576,'Node Details'!E$1,0),"")</f>
        <v>Airtel</v>
      </c>
      <c r="F168" s="69" t="str">
        <f>_xlfn.IFNA(VLOOKUP($D168,'Route-Details'!$B$2:$X$1048576,'Node Details'!F$1,0),"")</f>
        <v>Narayan Peth 1</v>
      </c>
      <c r="G168" s="69" t="str">
        <f>_xlfn.IFNA(VLOOKUP($D168,'Route-Details'!$B$2:$X$1048576,'Node Details'!G$1,0),"")</f>
        <v>Pune</v>
      </c>
      <c r="H168" s="69" t="str">
        <f>_xlfn.IFNA(VLOOKUP($D168,'Route-Details'!$B$2:$X$1048576,'Node Details'!H$1,0),"")</f>
        <v>M&amp;G</v>
      </c>
      <c r="I168" s="69" t="str">
        <f>_xlfn.IFNA(VLOOKUP($D168,'Route-Details'!$B$2:$X$1048576,'Node Details'!I$1,0),"")</f>
        <v>1PS</v>
      </c>
      <c r="J168" s="69" t="str">
        <f>_xlfn.IFNA(VLOOKUP($D168,'Route-Details'!$B$2:$X$1048576,'Node Details'!J$1,0),"")</f>
        <v>1PS</v>
      </c>
      <c r="K168" s="70">
        <v>45046</v>
      </c>
      <c r="L168" s="59">
        <v>45107</v>
      </c>
      <c r="M168" s="59">
        <v>45112</v>
      </c>
      <c r="N168" s="59">
        <v>45107</v>
      </c>
      <c r="Q168" s="57" t="s">
        <v>2039</v>
      </c>
      <c r="BB168" s="71" t="s">
        <v>141</v>
      </c>
      <c r="BC168" s="71" t="s">
        <v>101</v>
      </c>
    </row>
    <row r="169" spans="1:55" s="72" customFormat="1" ht="12" customHeight="1">
      <c r="A169" s="57">
        <f t="shared" si="2"/>
        <v>167</v>
      </c>
      <c r="B169" s="57" t="s">
        <v>140</v>
      </c>
      <c r="C169" s="57" t="s">
        <v>139</v>
      </c>
      <c r="D169" s="57" t="s">
        <v>137</v>
      </c>
      <c r="E169" s="69" t="str">
        <f>_xlfn.IFNA(VLOOKUP($D169,'Route-Details'!$B$2:$X$1048576,'Node Details'!E$1,0),"")</f>
        <v>Airtel</v>
      </c>
      <c r="F169" s="69" t="str">
        <f>_xlfn.IFNA(VLOOKUP($D169,'Route-Details'!$B$2:$X$1048576,'Node Details'!F$1,0),"")</f>
        <v>Narayan Peth 1</v>
      </c>
      <c r="G169" s="69" t="str">
        <f>_xlfn.IFNA(VLOOKUP($D169,'Route-Details'!$B$2:$X$1048576,'Node Details'!G$1,0),"")</f>
        <v>Pune</v>
      </c>
      <c r="H169" s="69" t="str">
        <f>_xlfn.IFNA(VLOOKUP($D169,'Route-Details'!$B$2:$X$1048576,'Node Details'!H$1,0),"")</f>
        <v>M&amp;G</v>
      </c>
      <c r="I169" s="69" t="str">
        <f>_xlfn.IFNA(VLOOKUP($D169,'Route-Details'!$B$2:$X$1048576,'Node Details'!I$1,0),"")</f>
        <v>1PS</v>
      </c>
      <c r="J169" s="69" t="str">
        <f>_xlfn.IFNA(VLOOKUP($D169,'Route-Details'!$B$2:$X$1048576,'Node Details'!J$1,0),"")</f>
        <v>1PS</v>
      </c>
      <c r="K169" s="70">
        <v>45046</v>
      </c>
      <c r="L169" s="59">
        <v>45107</v>
      </c>
      <c r="M169" s="59">
        <v>45112</v>
      </c>
      <c r="N169" s="59">
        <v>45107</v>
      </c>
      <c r="Q169" s="57" t="s">
        <v>2039</v>
      </c>
      <c r="BB169" s="71" t="s">
        <v>141</v>
      </c>
      <c r="BC169" s="71" t="s">
        <v>101</v>
      </c>
    </row>
    <row r="170" spans="1:55" s="72" customFormat="1" ht="12" customHeight="1">
      <c r="A170" s="57">
        <f t="shared" si="2"/>
        <v>168</v>
      </c>
      <c r="B170" s="57" t="s">
        <v>130</v>
      </c>
      <c r="C170" s="57" t="s">
        <v>131</v>
      </c>
      <c r="D170" s="57" t="s">
        <v>81</v>
      </c>
      <c r="E170" s="69" t="str">
        <f>_xlfn.IFNA(VLOOKUP($D170,'Route-Details'!$B$2:$X$1048576,'Node Details'!E$1,0),"")</f>
        <v>Airtel</v>
      </c>
      <c r="F170" s="69" t="str">
        <f>_xlfn.IFNA(VLOOKUP($D170,'Route-Details'!$B$2:$X$1048576,'Node Details'!F$1,0),"")</f>
        <v>Narayan Peth 1</v>
      </c>
      <c r="G170" s="69" t="str">
        <f>_xlfn.IFNA(VLOOKUP($D170,'Route-Details'!$B$2:$X$1048576,'Node Details'!G$1,0),"")</f>
        <v>Pune</v>
      </c>
      <c r="H170" s="69" t="str">
        <f>_xlfn.IFNA(VLOOKUP($D170,'Route-Details'!$B$2:$X$1048576,'Node Details'!H$1,0),"")</f>
        <v>M&amp;G</v>
      </c>
      <c r="I170" s="69" t="str">
        <f>_xlfn.IFNA(VLOOKUP($D170,'Route-Details'!$B$2:$X$1048576,'Node Details'!I$1,0),"")</f>
        <v>1PS</v>
      </c>
      <c r="J170" s="69" t="str">
        <f>_xlfn.IFNA(VLOOKUP($D170,'Route-Details'!$B$2:$X$1048576,'Node Details'!J$1,0),"")</f>
        <v>1PS</v>
      </c>
      <c r="K170" s="70">
        <v>45046</v>
      </c>
      <c r="L170" s="59">
        <v>45107</v>
      </c>
      <c r="M170" s="59">
        <v>45112</v>
      </c>
      <c r="N170" s="59">
        <v>45107</v>
      </c>
      <c r="Q170" s="57" t="s">
        <v>2039</v>
      </c>
      <c r="BB170" s="71" t="s">
        <v>98</v>
      </c>
      <c r="BC170" s="71" t="s">
        <v>101</v>
      </c>
    </row>
    <row r="171" spans="1:55" s="72" customFormat="1" ht="12" customHeight="1">
      <c r="A171" s="57">
        <f t="shared" si="2"/>
        <v>169</v>
      </c>
      <c r="B171" s="57" t="s">
        <v>135</v>
      </c>
      <c r="C171" s="57" t="s">
        <v>131</v>
      </c>
      <c r="D171" s="57" t="s">
        <v>134</v>
      </c>
      <c r="E171" s="69" t="str">
        <f>_xlfn.IFNA(VLOOKUP($D171,'Route-Details'!$B$2:$X$1048576,'Node Details'!E$1,0),"")</f>
        <v>Airtel</v>
      </c>
      <c r="F171" s="69" t="str">
        <f>_xlfn.IFNA(VLOOKUP($D171,'Route-Details'!$B$2:$X$1048576,'Node Details'!F$1,0),"")</f>
        <v>Narayan Peth 1</v>
      </c>
      <c r="G171" s="69" t="str">
        <f>_xlfn.IFNA(VLOOKUP($D171,'Route-Details'!$B$2:$X$1048576,'Node Details'!G$1,0),"")</f>
        <v>Pune</v>
      </c>
      <c r="H171" s="69" t="str">
        <f>_xlfn.IFNA(VLOOKUP($D171,'Route-Details'!$B$2:$X$1048576,'Node Details'!H$1,0),"")</f>
        <v>M&amp;G</v>
      </c>
      <c r="I171" s="69" t="str">
        <f>_xlfn.IFNA(VLOOKUP($D171,'Route-Details'!$B$2:$X$1048576,'Node Details'!I$1,0),"")</f>
        <v>1PS</v>
      </c>
      <c r="J171" s="69" t="str">
        <f>_xlfn.IFNA(VLOOKUP($D171,'Route-Details'!$B$2:$X$1048576,'Node Details'!J$1,0),"")</f>
        <v>1PS</v>
      </c>
      <c r="K171" s="70">
        <v>45046</v>
      </c>
      <c r="L171" s="59">
        <v>45107</v>
      </c>
      <c r="M171" s="59">
        <v>45112</v>
      </c>
      <c r="N171" s="59">
        <v>45107</v>
      </c>
      <c r="Q171" s="57" t="s">
        <v>2039</v>
      </c>
      <c r="BB171" s="71" t="s">
        <v>136</v>
      </c>
      <c r="BC171" s="71" t="s">
        <v>101</v>
      </c>
    </row>
    <row r="172" spans="1:55" s="72" customFormat="1" ht="12" customHeight="1">
      <c r="A172" s="57">
        <f t="shared" si="2"/>
        <v>170</v>
      </c>
      <c r="B172" s="57" t="s">
        <v>109</v>
      </c>
      <c r="C172" s="57" t="s">
        <v>110</v>
      </c>
      <c r="D172" s="57" t="s">
        <v>81</v>
      </c>
      <c r="E172" s="69" t="str">
        <f>_xlfn.IFNA(VLOOKUP($D172,'Route-Details'!$B$2:$X$1048576,'Node Details'!E$1,0),"")</f>
        <v>Airtel</v>
      </c>
      <c r="F172" s="69" t="str">
        <f>_xlfn.IFNA(VLOOKUP($D172,'Route-Details'!$B$2:$X$1048576,'Node Details'!F$1,0),"")</f>
        <v>Narayan Peth 1</v>
      </c>
      <c r="G172" s="69" t="str">
        <f>_xlfn.IFNA(VLOOKUP($D172,'Route-Details'!$B$2:$X$1048576,'Node Details'!G$1,0),"")</f>
        <v>Pune</v>
      </c>
      <c r="H172" s="69" t="str">
        <f>_xlfn.IFNA(VLOOKUP($D172,'Route-Details'!$B$2:$X$1048576,'Node Details'!H$1,0),"")</f>
        <v>M&amp;G</v>
      </c>
      <c r="I172" s="69" t="str">
        <f>_xlfn.IFNA(VLOOKUP($D172,'Route-Details'!$B$2:$X$1048576,'Node Details'!I$1,0),"")</f>
        <v>1PS</v>
      </c>
      <c r="J172" s="69" t="str">
        <f>_xlfn.IFNA(VLOOKUP($D172,'Route-Details'!$B$2:$X$1048576,'Node Details'!J$1,0),"")</f>
        <v>1PS</v>
      </c>
      <c r="K172" s="70">
        <v>45046</v>
      </c>
      <c r="L172" s="59">
        <v>45107</v>
      </c>
      <c r="M172" s="59">
        <v>45112</v>
      </c>
      <c r="N172" s="59">
        <v>45107</v>
      </c>
      <c r="Q172" s="57" t="s">
        <v>2039</v>
      </c>
      <c r="BB172" s="71" t="s">
        <v>98</v>
      </c>
      <c r="BC172" s="71" t="s">
        <v>101</v>
      </c>
    </row>
    <row r="173" spans="1:55" s="72" customFormat="1" ht="12" customHeight="1">
      <c r="A173" s="57">
        <f t="shared" si="2"/>
        <v>171</v>
      </c>
      <c r="B173" s="57" t="s">
        <v>2143</v>
      </c>
      <c r="C173" s="57" t="s">
        <v>2144</v>
      </c>
      <c r="D173" s="57" t="s">
        <v>142</v>
      </c>
      <c r="E173" s="69" t="str">
        <f>_xlfn.IFNA(VLOOKUP($D173,'Route-Details'!$B$2:$X$1048576,'Node Details'!E$1,0),"")</f>
        <v>Airtel</v>
      </c>
      <c r="F173" s="69" t="str">
        <f>_xlfn.IFNA(VLOOKUP($D173,'Route-Details'!$B$2:$X$1048576,'Node Details'!F$1,0),"")</f>
        <v>Narayan Peth 1</v>
      </c>
      <c r="G173" s="69" t="str">
        <f>_xlfn.IFNA(VLOOKUP($D173,'Route-Details'!$B$2:$X$1048576,'Node Details'!G$1,0),"")</f>
        <v>Pune</v>
      </c>
      <c r="H173" s="69" t="str">
        <f>_xlfn.IFNA(VLOOKUP($D173,'Route-Details'!$B$2:$X$1048576,'Node Details'!H$1,0),"")</f>
        <v>M&amp;G</v>
      </c>
      <c r="I173" s="69" t="str">
        <f>_xlfn.IFNA(VLOOKUP($D173,'Route-Details'!$B$2:$X$1048576,'Node Details'!I$1,0),"")</f>
        <v>1PS</v>
      </c>
      <c r="J173" s="69" t="str">
        <f>_xlfn.IFNA(VLOOKUP($D173,'Route-Details'!$B$2:$X$1048576,'Node Details'!J$1,0),"")</f>
        <v>1PS</v>
      </c>
      <c r="K173" s="70">
        <v>45046</v>
      </c>
      <c r="L173" s="59">
        <v>45107</v>
      </c>
      <c r="M173" s="59">
        <v>45112</v>
      </c>
      <c r="N173" s="59">
        <v>45107</v>
      </c>
      <c r="Q173" s="57" t="s">
        <v>2039</v>
      </c>
      <c r="BB173" s="71" t="s">
        <v>144</v>
      </c>
      <c r="BC173" s="71" t="s">
        <v>101</v>
      </c>
    </row>
    <row r="174" spans="1:55" s="72" customFormat="1" ht="12" customHeight="1">
      <c r="A174" s="57">
        <f t="shared" si="2"/>
        <v>172</v>
      </c>
      <c r="B174" s="57" t="s">
        <v>2145</v>
      </c>
      <c r="C174" s="57" t="s">
        <v>2146</v>
      </c>
      <c r="D174" s="57" t="s">
        <v>142</v>
      </c>
      <c r="E174" s="69" t="str">
        <f>_xlfn.IFNA(VLOOKUP($D174,'Route-Details'!$B$2:$X$1048576,'Node Details'!E$1,0),"")</f>
        <v>Airtel</v>
      </c>
      <c r="F174" s="69" t="str">
        <f>_xlfn.IFNA(VLOOKUP($D174,'Route-Details'!$B$2:$X$1048576,'Node Details'!F$1,0),"")</f>
        <v>Narayan Peth 1</v>
      </c>
      <c r="G174" s="69" t="str">
        <f>_xlfn.IFNA(VLOOKUP($D174,'Route-Details'!$B$2:$X$1048576,'Node Details'!G$1,0),"")</f>
        <v>Pune</v>
      </c>
      <c r="H174" s="69" t="str">
        <f>_xlfn.IFNA(VLOOKUP($D174,'Route-Details'!$B$2:$X$1048576,'Node Details'!H$1,0),"")</f>
        <v>M&amp;G</v>
      </c>
      <c r="I174" s="69" t="str">
        <f>_xlfn.IFNA(VLOOKUP($D174,'Route-Details'!$B$2:$X$1048576,'Node Details'!I$1,0),"")</f>
        <v>1PS</v>
      </c>
      <c r="J174" s="69" t="str">
        <f>_xlfn.IFNA(VLOOKUP($D174,'Route-Details'!$B$2:$X$1048576,'Node Details'!J$1,0),"")</f>
        <v>1PS</v>
      </c>
      <c r="K174" s="70">
        <v>45046</v>
      </c>
      <c r="L174" s="59">
        <v>45107</v>
      </c>
      <c r="M174" s="59">
        <v>45112</v>
      </c>
      <c r="N174" s="59">
        <v>45107</v>
      </c>
      <c r="Q174" s="57" t="s">
        <v>2039</v>
      </c>
      <c r="BB174" s="71" t="s">
        <v>144</v>
      </c>
      <c r="BC174" s="71" t="s">
        <v>101</v>
      </c>
    </row>
    <row r="175" spans="1:55" s="72" customFormat="1" ht="12" customHeight="1">
      <c r="A175" s="57">
        <f t="shared" si="2"/>
        <v>173</v>
      </c>
      <c r="B175" s="57" t="s">
        <v>2147</v>
      </c>
      <c r="C175" s="57" t="s">
        <v>2148</v>
      </c>
      <c r="D175" s="57" t="s">
        <v>142</v>
      </c>
      <c r="E175" s="69" t="str">
        <f>_xlfn.IFNA(VLOOKUP($D175,'Route-Details'!$B$2:$X$1048576,'Node Details'!E$1,0),"")</f>
        <v>Airtel</v>
      </c>
      <c r="F175" s="69" t="str">
        <f>_xlfn.IFNA(VLOOKUP($D175,'Route-Details'!$B$2:$X$1048576,'Node Details'!F$1,0),"")</f>
        <v>Narayan Peth 1</v>
      </c>
      <c r="G175" s="69" t="str">
        <f>_xlfn.IFNA(VLOOKUP($D175,'Route-Details'!$B$2:$X$1048576,'Node Details'!G$1,0),"")</f>
        <v>Pune</v>
      </c>
      <c r="H175" s="69" t="str">
        <f>_xlfn.IFNA(VLOOKUP($D175,'Route-Details'!$B$2:$X$1048576,'Node Details'!H$1,0),"")</f>
        <v>M&amp;G</v>
      </c>
      <c r="I175" s="69" t="str">
        <f>_xlfn.IFNA(VLOOKUP($D175,'Route-Details'!$B$2:$X$1048576,'Node Details'!I$1,0),"")</f>
        <v>1PS</v>
      </c>
      <c r="J175" s="69" t="str">
        <f>_xlfn.IFNA(VLOOKUP($D175,'Route-Details'!$B$2:$X$1048576,'Node Details'!J$1,0),"")</f>
        <v>1PS</v>
      </c>
      <c r="K175" s="70">
        <v>45046</v>
      </c>
      <c r="L175" s="59">
        <v>45107</v>
      </c>
      <c r="M175" s="59">
        <v>45112</v>
      </c>
      <c r="N175" s="59">
        <v>45107</v>
      </c>
      <c r="Q175" s="57" t="s">
        <v>2039</v>
      </c>
      <c r="BB175" s="71" t="s">
        <v>144</v>
      </c>
      <c r="BC175" s="71" t="s">
        <v>101</v>
      </c>
    </row>
    <row r="176" spans="1:55" s="72" customFormat="1" ht="12" customHeight="1">
      <c r="A176" s="57">
        <f t="shared" si="2"/>
        <v>174</v>
      </c>
      <c r="B176" s="57" t="s">
        <v>143</v>
      </c>
      <c r="C176" s="57" t="s">
        <v>110</v>
      </c>
      <c r="D176" s="57" t="s">
        <v>142</v>
      </c>
      <c r="E176" s="69" t="str">
        <f>_xlfn.IFNA(VLOOKUP($D176,'Route-Details'!$B$2:$X$1048576,'Node Details'!E$1,0),"")</f>
        <v>Airtel</v>
      </c>
      <c r="F176" s="69" t="str">
        <f>_xlfn.IFNA(VLOOKUP($D176,'Route-Details'!$B$2:$X$1048576,'Node Details'!F$1,0),"")</f>
        <v>Narayan Peth 1</v>
      </c>
      <c r="G176" s="69" t="str">
        <f>_xlfn.IFNA(VLOOKUP($D176,'Route-Details'!$B$2:$X$1048576,'Node Details'!G$1,0),"")</f>
        <v>Pune</v>
      </c>
      <c r="H176" s="69" t="str">
        <f>_xlfn.IFNA(VLOOKUP($D176,'Route-Details'!$B$2:$X$1048576,'Node Details'!H$1,0),"")</f>
        <v>M&amp;G</v>
      </c>
      <c r="I176" s="69" t="str">
        <f>_xlfn.IFNA(VLOOKUP($D176,'Route-Details'!$B$2:$X$1048576,'Node Details'!I$1,0),"")</f>
        <v>1PS</v>
      </c>
      <c r="J176" s="69" t="str">
        <f>_xlfn.IFNA(VLOOKUP($D176,'Route-Details'!$B$2:$X$1048576,'Node Details'!J$1,0),"")</f>
        <v>1PS</v>
      </c>
      <c r="K176" s="70">
        <v>45046</v>
      </c>
      <c r="L176" s="59">
        <v>45107</v>
      </c>
      <c r="M176" s="59">
        <v>45112</v>
      </c>
      <c r="N176" s="59">
        <v>45107</v>
      </c>
      <c r="Q176" s="57" t="s">
        <v>2039</v>
      </c>
      <c r="BB176" s="71" t="s">
        <v>144</v>
      </c>
      <c r="BC176" s="71" t="s">
        <v>101</v>
      </c>
    </row>
    <row r="177" spans="1:55" s="72" customFormat="1" ht="12" customHeight="1">
      <c r="A177" s="57">
        <f t="shared" si="2"/>
        <v>175</v>
      </c>
      <c r="B177" s="57" t="s">
        <v>2149</v>
      </c>
      <c r="C177" s="57" t="s">
        <v>2150</v>
      </c>
      <c r="D177" s="57" t="s">
        <v>142</v>
      </c>
      <c r="E177" s="69" t="str">
        <f>_xlfn.IFNA(VLOOKUP($D177,'Route-Details'!$B$2:$X$1048576,'Node Details'!E$1,0),"")</f>
        <v>Airtel</v>
      </c>
      <c r="F177" s="69" t="str">
        <f>_xlfn.IFNA(VLOOKUP($D177,'Route-Details'!$B$2:$X$1048576,'Node Details'!F$1,0),"")</f>
        <v>Narayan Peth 1</v>
      </c>
      <c r="G177" s="69" t="str">
        <f>_xlfn.IFNA(VLOOKUP($D177,'Route-Details'!$B$2:$X$1048576,'Node Details'!G$1,0),"")</f>
        <v>Pune</v>
      </c>
      <c r="H177" s="69" t="str">
        <f>_xlfn.IFNA(VLOOKUP($D177,'Route-Details'!$B$2:$X$1048576,'Node Details'!H$1,0),"")</f>
        <v>M&amp;G</v>
      </c>
      <c r="I177" s="69" t="str">
        <f>_xlfn.IFNA(VLOOKUP($D177,'Route-Details'!$B$2:$X$1048576,'Node Details'!I$1,0),"")</f>
        <v>1PS</v>
      </c>
      <c r="J177" s="69" t="str">
        <f>_xlfn.IFNA(VLOOKUP($D177,'Route-Details'!$B$2:$X$1048576,'Node Details'!J$1,0),"")</f>
        <v>1PS</v>
      </c>
      <c r="K177" s="70">
        <v>45046</v>
      </c>
      <c r="L177" s="59">
        <v>45107</v>
      </c>
      <c r="M177" s="59">
        <v>45112</v>
      </c>
      <c r="N177" s="59">
        <v>45107</v>
      </c>
      <c r="Q177" s="57" t="s">
        <v>2039</v>
      </c>
      <c r="BB177" s="71" t="s">
        <v>144</v>
      </c>
      <c r="BC177" s="71" t="s">
        <v>101</v>
      </c>
    </row>
    <row r="178" spans="1:55" s="72" customFormat="1" ht="12" customHeight="1">
      <c r="A178" s="57">
        <f t="shared" si="2"/>
        <v>176</v>
      </c>
      <c r="B178" s="57" t="s">
        <v>146</v>
      </c>
      <c r="C178" s="57" t="s">
        <v>147</v>
      </c>
      <c r="D178" s="57" t="s">
        <v>81</v>
      </c>
      <c r="E178" s="69" t="str">
        <f>_xlfn.IFNA(VLOOKUP($D178,'Route-Details'!$B$2:$X$1048576,'Node Details'!E$1,0),"")</f>
        <v>Airtel</v>
      </c>
      <c r="F178" s="69" t="str">
        <f>_xlfn.IFNA(VLOOKUP($D178,'Route-Details'!$B$2:$X$1048576,'Node Details'!F$1,0),"")</f>
        <v>Narayan Peth 1</v>
      </c>
      <c r="G178" s="69" t="str">
        <f>_xlfn.IFNA(VLOOKUP($D178,'Route-Details'!$B$2:$X$1048576,'Node Details'!G$1,0),"")</f>
        <v>Pune</v>
      </c>
      <c r="H178" s="69" t="str">
        <f>_xlfn.IFNA(VLOOKUP($D178,'Route-Details'!$B$2:$X$1048576,'Node Details'!H$1,0),"")</f>
        <v>M&amp;G</v>
      </c>
      <c r="I178" s="69" t="str">
        <f>_xlfn.IFNA(VLOOKUP($D178,'Route-Details'!$B$2:$X$1048576,'Node Details'!I$1,0),"")</f>
        <v>1PS</v>
      </c>
      <c r="J178" s="69" t="str">
        <f>_xlfn.IFNA(VLOOKUP($D178,'Route-Details'!$B$2:$X$1048576,'Node Details'!J$1,0),"")</f>
        <v>1PS</v>
      </c>
      <c r="K178" s="70">
        <v>45046</v>
      </c>
      <c r="L178" s="59">
        <v>45107</v>
      </c>
      <c r="M178" s="59">
        <v>45112</v>
      </c>
      <c r="N178" s="59">
        <v>45107</v>
      </c>
      <c r="Q178" s="57" t="s">
        <v>2039</v>
      </c>
      <c r="BB178" s="71" t="s">
        <v>98</v>
      </c>
      <c r="BC178" s="71" t="s">
        <v>101</v>
      </c>
    </row>
    <row r="179" spans="1:55" s="72" customFormat="1" ht="12" customHeight="1">
      <c r="A179" s="57">
        <f t="shared" si="2"/>
        <v>177</v>
      </c>
      <c r="B179" s="57" t="s">
        <v>2151</v>
      </c>
      <c r="C179" s="57" t="s">
        <v>2152</v>
      </c>
      <c r="D179" s="57" t="s">
        <v>145</v>
      </c>
      <c r="E179" s="69" t="str">
        <f>_xlfn.IFNA(VLOOKUP($D179,'Route-Details'!$B$2:$X$1048576,'Node Details'!E$1,0),"")</f>
        <v>Airtel</v>
      </c>
      <c r="F179" s="69" t="str">
        <f>_xlfn.IFNA(VLOOKUP($D179,'Route-Details'!$B$2:$X$1048576,'Node Details'!F$1,0),"")</f>
        <v>Narayan Peth 1</v>
      </c>
      <c r="G179" s="69" t="str">
        <f>_xlfn.IFNA(VLOOKUP($D179,'Route-Details'!$B$2:$X$1048576,'Node Details'!G$1,0),"")</f>
        <v>Pune</v>
      </c>
      <c r="H179" s="69" t="str">
        <f>_xlfn.IFNA(VLOOKUP($D179,'Route-Details'!$B$2:$X$1048576,'Node Details'!H$1,0),"")</f>
        <v>M&amp;G</v>
      </c>
      <c r="I179" s="69" t="str">
        <f>_xlfn.IFNA(VLOOKUP($D179,'Route-Details'!$B$2:$X$1048576,'Node Details'!I$1,0),"")</f>
        <v>1PS</v>
      </c>
      <c r="J179" s="69" t="str">
        <f>_xlfn.IFNA(VLOOKUP($D179,'Route-Details'!$B$2:$X$1048576,'Node Details'!J$1,0),"")</f>
        <v>1PS</v>
      </c>
      <c r="K179" s="70">
        <v>45046</v>
      </c>
      <c r="L179" s="59">
        <v>45107</v>
      </c>
      <c r="M179" s="59">
        <v>45112</v>
      </c>
      <c r="N179" s="59">
        <v>45107</v>
      </c>
      <c r="Q179" s="57" t="s">
        <v>2039</v>
      </c>
      <c r="BB179" s="71" t="s">
        <v>149</v>
      </c>
      <c r="BC179" s="71" t="s">
        <v>101</v>
      </c>
    </row>
    <row r="180" spans="1:55" s="72" customFormat="1" ht="12" customHeight="1">
      <c r="A180" s="57">
        <f t="shared" si="2"/>
        <v>178</v>
      </c>
      <c r="B180" s="57" t="s">
        <v>2153</v>
      </c>
      <c r="C180" s="57" t="s">
        <v>2154</v>
      </c>
      <c r="D180" s="57" t="s">
        <v>145</v>
      </c>
      <c r="E180" s="69" t="str">
        <f>_xlfn.IFNA(VLOOKUP($D180,'Route-Details'!$B$2:$X$1048576,'Node Details'!E$1,0),"")</f>
        <v>Airtel</v>
      </c>
      <c r="F180" s="69" t="str">
        <f>_xlfn.IFNA(VLOOKUP($D180,'Route-Details'!$B$2:$X$1048576,'Node Details'!F$1,0),"")</f>
        <v>Narayan Peth 1</v>
      </c>
      <c r="G180" s="69" t="str">
        <f>_xlfn.IFNA(VLOOKUP($D180,'Route-Details'!$B$2:$X$1048576,'Node Details'!G$1,0),"")</f>
        <v>Pune</v>
      </c>
      <c r="H180" s="69" t="str">
        <f>_xlfn.IFNA(VLOOKUP($D180,'Route-Details'!$B$2:$X$1048576,'Node Details'!H$1,0),"")</f>
        <v>M&amp;G</v>
      </c>
      <c r="I180" s="69" t="str">
        <f>_xlfn.IFNA(VLOOKUP($D180,'Route-Details'!$B$2:$X$1048576,'Node Details'!I$1,0),"")</f>
        <v>1PS</v>
      </c>
      <c r="J180" s="69" t="str">
        <f>_xlfn.IFNA(VLOOKUP($D180,'Route-Details'!$B$2:$X$1048576,'Node Details'!J$1,0),"")</f>
        <v>1PS</v>
      </c>
      <c r="K180" s="70">
        <v>45046</v>
      </c>
      <c r="L180" s="59">
        <v>45107</v>
      </c>
      <c r="M180" s="59">
        <v>45112</v>
      </c>
      <c r="N180" s="59">
        <v>45107</v>
      </c>
      <c r="Q180" s="57" t="s">
        <v>2039</v>
      </c>
      <c r="BB180" s="71" t="s">
        <v>149</v>
      </c>
      <c r="BC180" s="71" t="s">
        <v>101</v>
      </c>
    </row>
    <row r="181" spans="1:55" s="72" customFormat="1" ht="12" customHeight="1">
      <c r="A181" s="57">
        <f t="shared" si="2"/>
        <v>179</v>
      </c>
      <c r="B181" s="57" t="s">
        <v>2155</v>
      </c>
      <c r="C181" s="57" t="s">
        <v>2156</v>
      </c>
      <c r="D181" s="57" t="s">
        <v>145</v>
      </c>
      <c r="E181" s="69" t="str">
        <f>_xlfn.IFNA(VLOOKUP($D181,'Route-Details'!$B$2:$X$1048576,'Node Details'!E$1,0),"")</f>
        <v>Airtel</v>
      </c>
      <c r="F181" s="69" t="str">
        <f>_xlfn.IFNA(VLOOKUP($D181,'Route-Details'!$B$2:$X$1048576,'Node Details'!F$1,0),"")</f>
        <v>Narayan Peth 1</v>
      </c>
      <c r="G181" s="69" t="str">
        <f>_xlfn.IFNA(VLOOKUP($D181,'Route-Details'!$B$2:$X$1048576,'Node Details'!G$1,0),"")</f>
        <v>Pune</v>
      </c>
      <c r="H181" s="69" t="str">
        <f>_xlfn.IFNA(VLOOKUP($D181,'Route-Details'!$B$2:$X$1048576,'Node Details'!H$1,0),"")</f>
        <v>M&amp;G</v>
      </c>
      <c r="I181" s="69" t="str">
        <f>_xlfn.IFNA(VLOOKUP($D181,'Route-Details'!$B$2:$X$1048576,'Node Details'!I$1,0),"")</f>
        <v>1PS</v>
      </c>
      <c r="J181" s="69" t="str">
        <f>_xlfn.IFNA(VLOOKUP($D181,'Route-Details'!$B$2:$X$1048576,'Node Details'!J$1,0),"")</f>
        <v>1PS</v>
      </c>
      <c r="K181" s="70">
        <v>45046</v>
      </c>
      <c r="L181" s="59">
        <v>45107</v>
      </c>
      <c r="M181" s="59">
        <v>45112</v>
      </c>
      <c r="N181" s="59">
        <v>45107</v>
      </c>
      <c r="Q181" s="57" t="s">
        <v>2039</v>
      </c>
      <c r="BB181" s="71" t="s">
        <v>149</v>
      </c>
      <c r="BC181" s="71" t="s">
        <v>101</v>
      </c>
    </row>
    <row r="182" spans="1:55" s="72" customFormat="1" ht="12" customHeight="1">
      <c r="A182" s="57">
        <f t="shared" si="2"/>
        <v>180</v>
      </c>
      <c r="B182" s="57" t="s">
        <v>2157</v>
      </c>
      <c r="C182" s="57" t="s">
        <v>2158</v>
      </c>
      <c r="D182" s="57" t="s">
        <v>145</v>
      </c>
      <c r="E182" s="69" t="str">
        <f>_xlfn.IFNA(VLOOKUP($D182,'Route-Details'!$B$2:$X$1048576,'Node Details'!E$1,0),"")</f>
        <v>Airtel</v>
      </c>
      <c r="F182" s="69" t="str">
        <f>_xlfn.IFNA(VLOOKUP($D182,'Route-Details'!$B$2:$X$1048576,'Node Details'!F$1,0),"")</f>
        <v>Narayan Peth 1</v>
      </c>
      <c r="G182" s="69" t="str">
        <f>_xlfn.IFNA(VLOOKUP($D182,'Route-Details'!$B$2:$X$1048576,'Node Details'!G$1,0),"")</f>
        <v>Pune</v>
      </c>
      <c r="H182" s="69" t="str">
        <f>_xlfn.IFNA(VLOOKUP($D182,'Route-Details'!$B$2:$X$1048576,'Node Details'!H$1,0),"")</f>
        <v>M&amp;G</v>
      </c>
      <c r="I182" s="69" t="str">
        <f>_xlfn.IFNA(VLOOKUP($D182,'Route-Details'!$B$2:$X$1048576,'Node Details'!I$1,0),"")</f>
        <v>1PS</v>
      </c>
      <c r="J182" s="69" t="str">
        <f>_xlfn.IFNA(VLOOKUP($D182,'Route-Details'!$B$2:$X$1048576,'Node Details'!J$1,0),"")</f>
        <v>1PS</v>
      </c>
      <c r="K182" s="70">
        <v>45046</v>
      </c>
      <c r="L182" s="59">
        <v>45107</v>
      </c>
      <c r="M182" s="59">
        <v>45112</v>
      </c>
      <c r="N182" s="59">
        <v>45107</v>
      </c>
      <c r="Q182" s="57" t="s">
        <v>2039</v>
      </c>
      <c r="BB182" s="71" t="s">
        <v>149</v>
      </c>
      <c r="BC182" s="71" t="s">
        <v>101</v>
      </c>
    </row>
    <row r="183" spans="1:55" s="72" customFormat="1" ht="12" customHeight="1">
      <c r="A183" s="57">
        <f t="shared" si="2"/>
        <v>181</v>
      </c>
      <c r="B183" s="57" t="s">
        <v>2159</v>
      </c>
      <c r="C183" s="57" t="s">
        <v>2160</v>
      </c>
      <c r="D183" s="57" t="s">
        <v>145</v>
      </c>
      <c r="E183" s="69" t="str">
        <f>_xlfn.IFNA(VLOOKUP($D183,'Route-Details'!$B$2:$X$1048576,'Node Details'!E$1,0),"")</f>
        <v>Airtel</v>
      </c>
      <c r="F183" s="69" t="str">
        <f>_xlfn.IFNA(VLOOKUP($D183,'Route-Details'!$B$2:$X$1048576,'Node Details'!F$1,0),"")</f>
        <v>Narayan Peth 1</v>
      </c>
      <c r="G183" s="69" t="str">
        <f>_xlfn.IFNA(VLOOKUP($D183,'Route-Details'!$B$2:$X$1048576,'Node Details'!G$1,0),"")</f>
        <v>Pune</v>
      </c>
      <c r="H183" s="69" t="str">
        <f>_xlfn.IFNA(VLOOKUP($D183,'Route-Details'!$B$2:$X$1048576,'Node Details'!H$1,0),"")</f>
        <v>M&amp;G</v>
      </c>
      <c r="I183" s="69" t="str">
        <f>_xlfn.IFNA(VLOOKUP($D183,'Route-Details'!$B$2:$X$1048576,'Node Details'!I$1,0),"")</f>
        <v>1PS</v>
      </c>
      <c r="J183" s="69" t="str">
        <f>_xlfn.IFNA(VLOOKUP($D183,'Route-Details'!$B$2:$X$1048576,'Node Details'!J$1,0),"")</f>
        <v>1PS</v>
      </c>
      <c r="K183" s="70">
        <v>45046</v>
      </c>
      <c r="L183" s="59">
        <v>45107</v>
      </c>
      <c r="M183" s="59">
        <v>45112</v>
      </c>
      <c r="N183" s="59">
        <v>45107</v>
      </c>
      <c r="Q183" s="57" t="s">
        <v>2039</v>
      </c>
      <c r="BB183" s="71" t="s">
        <v>149</v>
      </c>
      <c r="BC183" s="71" t="s">
        <v>101</v>
      </c>
    </row>
    <row r="184" spans="1:55" s="72" customFormat="1" ht="12" customHeight="1">
      <c r="A184" s="57">
        <f t="shared" si="2"/>
        <v>182</v>
      </c>
      <c r="B184" s="57" t="s">
        <v>2161</v>
      </c>
      <c r="C184" s="57" t="s">
        <v>2162</v>
      </c>
      <c r="D184" s="57" t="s">
        <v>145</v>
      </c>
      <c r="E184" s="69" t="str">
        <f>_xlfn.IFNA(VLOOKUP($D184,'Route-Details'!$B$2:$X$1048576,'Node Details'!E$1,0),"")</f>
        <v>Airtel</v>
      </c>
      <c r="F184" s="69" t="str">
        <f>_xlfn.IFNA(VLOOKUP($D184,'Route-Details'!$B$2:$X$1048576,'Node Details'!F$1,0),"")</f>
        <v>Narayan Peth 1</v>
      </c>
      <c r="G184" s="69" t="str">
        <f>_xlfn.IFNA(VLOOKUP($D184,'Route-Details'!$B$2:$X$1048576,'Node Details'!G$1,0),"")</f>
        <v>Pune</v>
      </c>
      <c r="H184" s="69" t="str">
        <f>_xlfn.IFNA(VLOOKUP($D184,'Route-Details'!$B$2:$X$1048576,'Node Details'!H$1,0),"")</f>
        <v>M&amp;G</v>
      </c>
      <c r="I184" s="69" t="str">
        <f>_xlfn.IFNA(VLOOKUP($D184,'Route-Details'!$B$2:$X$1048576,'Node Details'!I$1,0),"")</f>
        <v>1PS</v>
      </c>
      <c r="J184" s="69" t="str">
        <f>_xlfn.IFNA(VLOOKUP($D184,'Route-Details'!$B$2:$X$1048576,'Node Details'!J$1,0),"")</f>
        <v>1PS</v>
      </c>
      <c r="K184" s="70">
        <v>45046</v>
      </c>
      <c r="L184" s="59">
        <v>45107</v>
      </c>
      <c r="M184" s="59">
        <v>45112</v>
      </c>
      <c r="N184" s="59">
        <v>45107</v>
      </c>
      <c r="Q184" s="57" t="s">
        <v>2039</v>
      </c>
      <c r="BB184" s="71" t="s">
        <v>149</v>
      </c>
      <c r="BC184" s="71" t="s">
        <v>101</v>
      </c>
    </row>
    <row r="185" spans="1:55" s="72" customFormat="1" ht="12" customHeight="1">
      <c r="A185" s="57">
        <f t="shared" si="2"/>
        <v>183</v>
      </c>
      <c r="B185" s="57" t="s">
        <v>148</v>
      </c>
      <c r="C185" s="57" t="s">
        <v>147</v>
      </c>
      <c r="D185" s="57" t="s">
        <v>145</v>
      </c>
      <c r="E185" s="69" t="str">
        <f>_xlfn.IFNA(VLOOKUP($D185,'Route-Details'!$B$2:$X$1048576,'Node Details'!E$1,0),"")</f>
        <v>Airtel</v>
      </c>
      <c r="F185" s="69" t="str">
        <f>_xlfn.IFNA(VLOOKUP($D185,'Route-Details'!$B$2:$X$1048576,'Node Details'!F$1,0),"")</f>
        <v>Narayan Peth 1</v>
      </c>
      <c r="G185" s="69" t="str">
        <f>_xlfn.IFNA(VLOOKUP($D185,'Route-Details'!$B$2:$X$1048576,'Node Details'!G$1,0),"")</f>
        <v>Pune</v>
      </c>
      <c r="H185" s="69" t="str">
        <f>_xlfn.IFNA(VLOOKUP($D185,'Route-Details'!$B$2:$X$1048576,'Node Details'!H$1,0),"")</f>
        <v>M&amp;G</v>
      </c>
      <c r="I185" s="69" t="str">
        <f>_xlfn.IFNA(VLOOKUP($D185,'Route-Details'!$B$2:$X$1048576,'Node Details'!I$1,0),"")</f>
        <v>1PS</v>
      </c>
      <c r="J185" s="69" t="str">
        <f>_xlfn.IFNA(VLOOKUP($D185,'Route-Details'!$B$2:$X$1048576,'Node Details'!J$1,0),"")</f>
        <v>1PS</v>
      </c>
      <c r="K185" s="70">
        <v>45046</v>
      </c>
      <c r="L185" s="59">
        <v>45107</v>
      </c>
      <c r="M185" s="59">
        <v>45112</v>
      </c>
      <c r="N185" s="59">
        <v>45107</v>
      </c>
      <c r="Q185" s="57" t="s">
        <v>2039</v>
      </c>
      <c r="BB185" s="71" t="s">
        <v>149</v>
      </c>
      <c r="BC185" s="71" t="s">
        <v>101</v>
      </c>
    </row>
    <row r="186" spans="1:55" s="72" customFormat="1" ht="12" customHeight="1">
      <c r="A186" s="57">
        <f t="shared" si="2"/>
        <v>184</v>
      </c>
      <c r="B186" s="57" t="s">
        <v>151</v>
      </c>
      <c r="C186" s="57" t="s">
        <v>152</v>
      </c>
      <c r="D186" s="57" t="s">
        <v>81</v>
      </c>
      <c r="E186" s="69" t="str">
        <f>_xlfn.IFNA(VLOOKUP($D186,'Route-Details'!$B$2:$X$1048576,'Node Details'!E$1,0),"")</f>
        <v>Airtel</v>
      </c>
      <c r="F186" s="69" t="str">
        <f>_xlfn.IFNA(VLOOKUP($D186,'Route-Details'!$B$2:$X$1048576,'Node Details'!F$1,0),"")</f>
        <v>Narayan Peth 1</v>
      </c>
      <c r="G186" s="69" t="str">
        <f>_xlfn.IFNA(VLOOKUP($D186,'Route-Details'!$B$2:$X$1048576,'Node Details'!G$1,0),"")</f>
        <v>Pune</v>
      </c>
      <c r="H186" s="69" t="str">
        <f>_xlfn.IFNA(VLOOKUP($D186,'Route-Details'!$B$2:$X$1048576,'Node Details'!H$1,0),"")</f>
        <v>M&amp;G</v>
      </c>
      <c r="I186" s="69" t="str">
        <f>_xlfn.IFNA(VLOOKUP($D186,'Route-Details'!$B$2:$X$1048576,'Node Details'!I$1,0),"")</f>
        <v>1PS</v>
      </c>
      <c r="J186" s="69" t="str">
        <f>_xlfn.IFNA(VLOOKUP($D186,'Route-Details'!$B$2:$X$1048576,'Node Details'!J$1,0),"")</f>
        <v>1PS</v>
      </c>
      <c r="K186" s="70">
        <v>45046</v>
      </c>
      <c r="L186" s="59">
        <v>45107</v>
      </c>
      <c r="M186" s="59">
        <v>45112</v>
      </c>
      <c r="N186" s="59">
        <v>45107</v>
      </c>
      <c r="Q186" s="57" t="s">
        <v>2039</v>
      </c>
      <c r="BB186" s="71" t="s">
        <v>98</v>
      </c>
      <c r="BC186" s="71" t="s">
        <v>101</v>
      </c>
    </row>
    <row r="187" spans="1:55" s="72" customFormat="1" ht="12" customHeight="1">
      <c r="A187" s="57">
        <f t="shared" si="2"/>
        <v>185</v>
      </c>
      <c r="B187" s="57" t="s">
        <v>2163</v>
      </c>
      <c r="C187" s="57" t="s">
        <v>2164</v>
      </c>
      <c r="D187" s="57" t="s">
        <v>150</v>
      </c>
      <c r="E187" s="69" t="str">
        <f>_xlfn.IFNA(VLOOKUP($D187,'Route-Details'!$B$2:$X$1048576,'Node Details'!E$1,0),"")</f>
        <v>Airtel</v>
      </c>
      <c r="F187" s="69" t="str">
        <f>_xlfn.IFNA(VLOOKUP($D187,'Route-Details'!$B$2:$X$1048576,'Node Details'!F$1,0),"")</f>
        <v>Narayan Peth 1</v>
      </c>
      <c r="G187" s="69" t="str">
        <f>_xlfn.IFNA(VLOOKUP($D187,'Route-Details'!$B$2:$X$1048576,'Node Details'!G$1,0),"")</f>
        <v>Pune</v>
      </c>
      <c r="H187" s="69" t="str">
        <f>_xlfn.IFNA(VLOOKUP($D187,'Route-Details'!$B$2:$X$1048576,'Node Details'!H$1,0),"")</f>
        <v>M&amp;G</v>
      </c>
      <c r="I187" s="69" t="str">
        <f>_xlfn.IFNA(VLOOKUP($D187,'Route-Details'!$B$2:$X$1048576,'Node Details'!I$1,0),"")</f>
        <v>1PS</v>
      </c>
      <c r="J187" s="69" t="str">
        <f>_xlfn.IFNA(VLOOKUP($D187,'Route-Details'!$B$2:$X$1048576,'Node Details'!J$1,0),"")</f>
        <v>1PS</v>
      </c>
      <c r="K187" s="70">
        <v>45046</v>
      </c>
      <c r="L187" s="59">
        <v>45107</v>
      </c>
      <c r="M187" s="59">
        <v>45112</v>
      </c>
      <c r="N187" s="59">
        <v>45107</v>
      </c>
      <c r="Q187" s="57" t="s">
        <v>2039</v>
      </c>
      <c r="BB187" s="71" t="s">
        <v>154</v>
      </c>
      <c r="BC187" s="71" t="s">
        <v>101</v>
      </c>
    </row>
    <row r="188" spans="1:55" s="72" customFormat="1" ht="12" customHeight="1">
      <c r="A188" s="57">
        <f t="shared" si="2"/>
        <v>186</v>
      </c>
      <c r="B188" s="57" t="s">
        <v>2165</v>
      </c>
      <c r="C188" s="57" t="s">
        <v>2166</v>
      </c>
      <c r="D188" s="57" t="s">
        <v>150</v>
      </c>
      <c r="E188" s="69" t="str">
        <f>_xlfn.IFNA(VLOOKUP($D188,'Route-Details'!$B$2:$X$1048576,'Node Details'!E$1,0),"")</f>
        <v>Airtel</v>
      </c>
      <c r="F188" s="69" t="str">
        <f>_xlfn.IFNA(VLOOKUP($D188,'Route-Details'!$B$2:$X$1048576,'Node Details'!F$1,0),"")</f>
        <v>Narayan Peth 1</v>
      </c>
      <c r="G188" s="69" t="str">
        <f>_xlfn.IFNA(VLOOKUP($D188,'Route-Details'!$B$2:$X$1048576,'Node Details'!G$1,0),"")</f>
        <v>Pune</v>
      </c>
      <c r="H188" s="69" t="str">
        <f>_xlfn.IFNA(VLOOKUP($D188,'Route-Details'!$B$2:$X$1048576,'Node Details'!H$1,0),"")</f>
        <v>M&amp;G</v>
      </c>
      <c r="I188" s="69" t="str">
        <f>_xlfn.IFNA(VLOOKUP($D188,'Route-Details'!$B$2:$X$1048576,'Node Details'!I$1,0),"")</f>
        <v>1PS</v>
      </c>
      <c r="J188" s="69" t="str">
        <f>_xlfn.IFNA(VLOOKUP($D188,'Route-Details'!$B$2:$X$1048576,'Node Details'!J$1,0),"")</f>
        <v>1PS</v>
      </c>
      <c r="K188" s="70">
        <v>45046</v>
      </c>
      <c r="L188" s="59">
        <v>45107</v>
      </c>
      <c r="M188" s="59">
        <v>45112</v>
      </c>
      <c r="N188" s="59">
        <v>45107</v>
      </c>
      <c r="Q188" s="57" t="s">
        <v>2039</v>
      </c>
      <c r="BB188" s="71" t="s">
        <v>154</v>
      </c>
      <c r="BC188" s="71" t="s">
        <v>101</v>
      </c>
    </row>
    <row r="189" spans="1:55" s="72" customFormat="1" ht="12" customHeight="1">
      <c r="A189" s="57">
        <f t="shared" si="2"/>
        <v>187</v>
      </c>
      <c r="B189" s="57" t="s">
        <v>2167</v>
      </c>
      <c r="C189" s="57" t="s">
        <v>2168</v>
      </c>
      <c r="D189" s="57" t="s">
        <v>150</v>
      </c>
      <c r="E189" s="69" t="str">
        <f>_xlfn.IFNA(VLOOKUP($D189,'Route-Details'!$B$2:$X$1048576,'Node Details'!E$1,0),"")</f>
        <v>Airtel</v>
      </c>
      <c r="F189" s="69" t="str">
        <f>_xlfn.IFNA(VLOOKUP($D189,'Route-Details'!$B$2:$X$1048576,'Node Details'!F$1,0),"")</f>
        <v>Narayan Peth 1</v>
      </c>
      <c r="G189" s="69" t="str">
        <f>_xlfn.IFNA(VLOOKUP($D189,'Route-Details'!$B$2:$X$1048576,'Node Details'!G$1,0),"")</f>
        <v>Pune</v>
      </c>
      <c r="H189" s="69" t="str">
        <f>_xlfn.IFNA(VLOOKUP($D189,'Route-Details'!$B$2:$X$1048576,'Node Details'!H$1,0),"")</f>
        <v>M&amp;G</v>
      </c>
      <c r="I189" s="69" t="str">
        <f>_xlfn.IFNA(VLOOKUP($D189,'Route-Details'!$B$2:$X$1048576,'Node Details'!I$1,0),"")</f>
        <v>1PS</v>
      </c>
      <c r="J189" s="69" t="str">
        <f>_xlfn.IFNA(VLOOKUP($D189,'Route-Details'!$B$2:$X$1048576,'Node Details'!J$1,0),"")</f>
        <v>1PS</v>
      </c>
      <c r="K189" s="70">
        <v>45046</v>
      </c>
      <c r="L189" s="59">
        <v>45107</v>
      </c>
      <c r="M189" s="59">
        <v>45112</v>
      </c>
      <c r="N189" s="59">
        <v>45107</v>
      </c>
      <c r="Q189" s="57" t="s">
        <v>2039</v>
      </c>
      <c r="BB189" s="71" t="s">
        <v>154</v>
      </c>
      <c r="BC189" s="71" t="s">
        <v>101</v>
      </c>
    </row>
    <row r="190" spans="1:55" s="72" customFormat="1" ht="12" customHeight="1">
      <c r="A190" s="57">
        <f t="shared" si="2"/>
        <v>188</v>
      </c>
      <c r="B190" s="57" t="s">
        <v>153</v>
      </c>
      <c r="C190" s="57" t="s">
        <v>152</v>
      </c>
      <c r="D190" s="57" t="s">
        <v>150</v>
      </c>
      <c r="E190" s="69" t="str">
        <f>_xlfn.IFNA(VLOOKUP($D190,'Route-Details'!$B$2:$X$1048576,'Node Details'!E$1,0),"")</f>
        <v>Airtel</v>
      </c>
      <c r="F190" s="69" t="str">
        <f>_xlfn.IFNA(VLOOKUP($D190,'Route-Details'!$B$2:$X$1048576,'Node Details'!F$1,0),"")</f>
        <v>Narayan Peth 1</v>
      </c>
      <c r="G190" s="69" t="str">
        <f>_xlfn.IFNA(VLOOKUP($D190,'Route-Details'!$B$2:$X$1048576,'Node Details'!G$1,0),"")</f>
        <v>Pune</v>
      </c>
      <c r="H190" s="69" t="str">
        <f>_xlfn.IFNA(VLOOKUP($D190,'Route-Details'!$B$2:$X$1048576,'Node Details'!H$1,0),"")</f>
        <v>M&amp;G</v>
      </c>
      <c r="I190" s="69" t="str">
        <f>_xlfn.IFNA(VLOOKUP($D190,'Route-Details'!$B$2:$X$1048576,'Node Details'!I$1,0),"")</f>
        <v>1PS</v>
      </c>
      <c r="J190" s="69" t="str">
        <f>_xlfn.IFNA(VLOOKUP($D190,'Route-Details'!$B$2:$X$1048576,'Node Details'!J$1,0),"")</f>
        <v>1PS</v>
      </c>
      <c r="K190" s="70">
        <v>45046</v>
      </c>
      <c r="L190" s="59">
        <v>45107</v>
      </c>
      <c r="M190" s="59">
        <v>45112</v>
      </c>
      <c r="N190" s="59">
        <v>45107</v>
      </c>
      <c r="Q190" s="57" t="s">
        <v>2039</v>
      </c>
      <c r="BB190" s="71" t="s">
        <v>154</v>
      </c>
      <c r="BC190" s="71" t="s">
        <v>101</v>
      </c>
    </row>
    <row r="191" spans="1:55" s="72" customFormat="1" ht="12" customHeight="1">
      <c r="A191" s="57">
        <f t="shared" si="2"/>
        <v>189</v>
      </c>
      <c r="B191" s="57" t="s">
        <v>103</v>
      </c>
      <c r="C191" s="57" t="s">
        <v>104</v>
      </c>
      <c r="D191" s="57" t="s">
        <v>81</v>
      </c>
      <c r="E191" s="69" t="str">
        <f>_xlfn.IFNA(VLOOKUP($D191,'Route-Details'!$B$2:$X$1048576,'Node Details'!E$1,0),"")</f>
        <v>Airtel</v>
      </c>
      <c r="F191" s="69" t="str">
        <f>_xlfn.IFNA(VLOOKUP($D191,'Route-Details'!$B$2:$X$1048576,'Node Details'!F$1,0),"")</f>
        <v>Narayan Peth 1</v>
      </c>
      <c r="G191" s="69" t="str">
        <f>_xlfn.IFNA(VLOOKUP($D191,'Route-Details'!$B$2:$X$1048576,'Node Details'!G$1,0),"")</f>
        <v>Pune</v>
      </c>
      <c r="H191" s="69" t="str">
        <f>_xlfn.IFNA(VLOOKUP($D191,'Route-Details'!$B$2:$X$1048576,'Node Details'!H$1,0),"")</f>
        <v>M&amp;G</v>
      </c>
      <c r="I191" s="69" t="str">
        <f>_xlfn.IFNA(VLOOKUP($D191,'Route-Details'!$B$2:$X$1048576,'Node Details'!I$1,0),"")</f>
        <v>1PS</v>
      </c>
      <c r="J191" s="69" t="str">
        <f>_xlfn.IFNA(VLOOKUP($D191,'Route-Details'!$B$2:$X$1048576,'Node Details'!J$1,0),"")</f>
        <v>1PS</v>
      </c>
      <c r="K191" s="70">
        <v>45046</v>
      </c>
      <c r="L191" s="59">
        <v>45107</v>
      </c>
      <c r="M191" s="59">
        <v>45112</v>
      </c>
      <c r="N191" s="59">
        <v>45107</v>
      </c>
      <c r="Q191" s="57" t="s">
        <v>2039</v>
      </c>
      <c r="BB191" s="71" t="s">
        <v>98</v>
      </c>
      <c r="BC191" s="71" t="s">
        <v>101</v>
      </c>
    </row>
    <row r="192" spans="1:55" s="72" customFormat="1" ht="12" customHeight="1">
      <c r="A192" s="57">
        <f t="shared" si="2"/>
        <v>190</v>
      </c>
      <c r="B192" s="57" t="s">
        <v>2169</v>
      </c>
      <c r="C192" s="57" t="s">
        <v>2170</v>
      </c>
      <c r="D192" s="57" t="s">
        <v>155</v>
      </c>
      <c r="E192" s="69" t="str">
        <f>_xlfn.IFNA(VLOOKUP($D192,'Route-Details'!$B$2:$X$1048576,'Node Details'!E$1,0),"")</f>
        <v>Airtel</v>
      </c>
      <c r="F192" s="69" t="str">
        <f>_xlfn.IFNA(VLOOKUP($D192,'Route-Details'!$B$2:$X$1048576,'Node Details'!F$1,0),"")</f>
        <v>Narayan Peth 1</v>
      </c>
      <c r="G192" s="69" t="str">
        <f>_xlfn.IFNA(VLOOKUP($D192,'Route-Details'!$B$2:$X$1048576,'Node Details'!G$1,0),"")</f>
        <v>Pune</v>
      </c>
      <c r="H192" s="69" t="str">
        <f>_xlfn.IFNA(VLOOKUP($D192,'Route-Details'!$B$2:$X$1048576,'Node Details'!H$1,0),"")</f>
        <v>M&amp;G</v>
      </c>
      <c r="I192" s="69" t="str">
        <f>_xlfn.IFNA(VLOOKUP($D192,'Route-Details'!$B$2:$X$1048576,'Node Details'!I$1,0),"")</f>
        <v>1PS</v>
      </c>
      <c r="J192" s="69" t="str">
        <f>_xlfn.IFNA(VLOOKUP($D192,'Route-Details'!$B$2:$X$1048576,'Node Details'!J$1,0),"")</f>
        <v>1PS</v>
      </c>
      <c r="K192" s="70">
        <v>45046</v>
      </c>
      <c r="L192" s="59">
        <v>45107</v>
      </c>
      <c r="M192" s="59">
        <v>45112</v>
      </c>
      <c r="N192" s="59">
        <v>45107</v>
      </c>
      <c r="Q192" s="57" t="s">
        <v>2039</v>
      </c>
      <c r="BB192" s="71" t="s">
        <v>157</v>
      </c>
      <c r="BC192" s="71" t="s">
        <v>101</v>
      </c>
    </row>
    <row r="193" spans="1:55" s="72" customFormat="1" ht="12" customHeight="1">
      <c r="A193" s="57">
        <f t="shared" si="2"/>
        <v>191</v>
      </c>
      <c r="B193" s="57" t="s">
        <v>2171</v>
      </c>
      <c r="C193" s="57" t="s">
        <v>2172</v>
      </c>
      <c r="D193" s="57" t="s">
        <v>155</v>
      </c>
      <c r="E193" s="69" t="str">
        <f>_xlfn.IFNA(VLOOKUP($D193,'Route-Details'!$B$2:$X$1048576,'Node Details'!E$1,0),"")</f>
        <v>Airtel</v>
      </c>
      <c r="F193" s="69" t="str">
        <f>_xlfn.IFNA(VLOOKUP($D193,'Route-Details'!$B$2:$X$1048576,'Node Details'!F$1,0),"")</f>
        <v>Narayan Peth 1</v>
      </c>
      <c r="G193" s="69" t="str">
        <f>_xlfn.IFNA(VLOOKUP($D193,'Route-Details'!$B$2:$X$1048576,'Node Details'!G$1,0),"")</f>
        <v>Pune</v>
      </c>
      <c r="H193" s="69" t="str">
        <f>_xlfn.IFNA(VLOOKUP($D193,'Route-Details'!$B$2:$X$1048576,'Node Details'!H$1,0),"")</f>
        <v>M&amp;G</v>
      </c>
      <c r="I193" s="69" t="str">
        <f>_xlfn.IFNA(VLOOKUP($D193,'Route-Details'!$B$2:$X$1048576,'Node Details'!I$1,0),"")</f>
        <v>1PS</v>
      </c>
      <c r="J193" s="69" t="str">
        <f>_xlfn.IFNA(VLOOKUP($D193,'Route-Details'!$B$2:$X$1048576,'Node Details'!J$1,0),"")</f>
        <v>1PS</v>
      </c>
      <c r="K193" s="70">
        <v>45046</v>
      </c>
      <c r="L193" s="59">
        <v>45107</v>
      </c>
      <c r="M193" s="59">
        <v>45112</v>
      </c>
      <c r="N193" s="59">
        <v>45107</v>
      </c>
      <c r="Q193" s="57" t="s">
        <v>2039</v>
      </c>
      <c r="BB193" s="71" t="s">
        <v>157</v>
      </c>
      <c r="BC193" s="71" t="s">
        <v>101</v>
      </c>
    </row>
    <row r="194" spans="1:55" s="72" customFormat="1" ht="12" customHeight="1">
      <c r="A194" s="57">
        <f t="shared" si="2"/>
        <v>192</v>
      </c>
      <c r="B194" s="57" t="s">
        <v>2173</v>
      </c>
      <c r="C194" s="57" t="s">
        <v>2174</v>
      </c>
      <c r="D194" s="57" t="s">
        <v>155</v>
      </c>
      <c r="E194" s="69" t="str">
        <f>_xlfn.IFNA(VLOOKUP($D194,'Route-Details'!$B$2:$X$1048576,'Node Details'!E$1,0),"")</f>
        <v>Airtel</v>
      </c>
      <c r="F194" s="69" t="str">
        <f>_xlfn.IFNA(VLOOKUP($D194,'Route-Details'!$B$2:$X$1048576,'Node Details'!F$1,0),"")</f>
        <v>Narayan Peth 1</v>
      </c>
      <c r="G194" s="69" t="str">
        <f>_xlfn.IFNA(VLOOKUP($D194,'Route-Details'!$B$2:$X$1048576,'Node Details'!G$1,0),"")</f>
        <v>Pune</v>
      </c>
      <c r="H194" s="69" t="str">
        <f>_xlfn.IFNA(VLOOKUP($D194,'Route-Details'!$B$2:$X$1048576,'Node Details'!H$1,0),"")</f>
        <v>M&amp;G</v>
      </c>
      <c r="I194" s="69" t="str">
        <f>_xlfn.IFNA(VLOOKUP($D194,'Route-Details'!$B$2:$X$1048576,'Node Details'!I$1,0),"")</f>
        <v>1PS</v>
      </c>
      <c r="J194" s="69" t="str">
        <f>_xlfn.IFNA(VLOOKUP($D194,'Route-Details'!$B$2:$X$1048576,'Node Details'!J$1,0),"")</f>
        <v>1PS</v>
      </c>
      <c r="K194" s="70">
        <v>45046</v>
      </c>
      <c r="L194" s="59">
        <v>45107</v>
      </c>
      <c r="M194" s="59">
        <v>45112</v>
      </c>
      <c r="N194" s="59">
        <v>45107</v>
      </c>
      <c r="Q194" s="57" t="s">
        <v>2039</v>
      </c>
      <c r="BB194" s="71" t="s">
        <v>157</v>
      </c>
      <c r="BC194" s="71" t="s">
        <v>101</v>
      </c>
    </row>
    <row r="195" spans="1:55" s="72" customFormat="1" ht="12" customHeight="1">
      <c r="A195" s="57">
        <f t="shared" si="2"/>
        <v>193</v>
      </c>
      <c r="B195" s="57" t="s">
        <v>2175</v>
      </c>
      <c r="C195" s="57" t="s">
        <v>2176</v>
      </c>
      <c r="D195" s="57" t="s">
        <v>155</v>
      </c>
      <c r="E195" s="69" t="str">
        <f>_xlfn.IFNA(VLOOKUP($D195,'Route-Details'!$B$2:$X$1048576,'Node Details'!E$1,0),"")</f>
        <v>Airtel</v>
      </c>
      <c r="F195" s="69" t="str">
        <f>_xlfn.IFNA(VLOOKUP($D195,'Route-Details'!$B$2:$X$1048576,'Node Details'!F$1,0),"")</f>
        <v>Narayan Peth 1</v>
      </c>
      <c r="G195" s="69" t="str">
        <f>_xlfn.IFNA(VLOOKUP($D195,'Route-Details'!$B$2:$X$1048576,'Node Details'!G$1,0),"")</f>
        <v>Pune</v>
      </c>
      <c r="H195" s="69" t="str">
        <f>_xlfn.IFNA(VLOOKUP($D195,'Route-Details'!$B$2:$X$1048576,'Node Details'!H$1,0),"")</f>
        <v>M&amp;G</v>
      </c>
      <c r="I195" s="69" t="str">
        <f>_xlfn.IFNA(VLOOKUP($D195,'Route-Details'!$B$2:$X$1048576,'Node Details'!I$1,0),"")</f>
        <v>1PS</v>
      </c>
      <c r="J195" s="69" t="str">
        <f>_xlfn.IFNA(VLOOKUP($D195,'Route-Details'!$B$2:$X$1048576,'Node Details'!J$1,0),"")</f>
        <v>1PS</v>
      </c>
      <c r="K195" s="70">
        <v>45046</v>
      </c>
      <c r="L195" s="59">
        <v>45107</v>
      </c>
      <c r="M195" s="59">
        <v>45112</v>
      </c>
      <c r="N195" s="59">
        <v>45107</v>
      </c>
      <c r="Q195" s="57" t="s">
        <v>2039</v>
      </c>
      <c r="BB195" s="71" t="s">
        <v>157</v>
      </c>
      <c r="BC195" s="71" t="s">
        <v>101</v>
      </c>
    </row>
    <row r="196" spans="1:55" s="72" customFormat="1" ht="12" customHeight="1">
      <c r="A196" s="57">
        <f t="shared" ref="A196:A259" si="3">A195+1</f>
        <v>194</v>
      </c>
      <c r="B196" s="57" t="s">
        <v>2177</v>
      </c>
      <c r="C196" s="57" t="s">
        <v>2178</v>
      </c>
      <c r="D196" s="57" t="s">
        <v>155</v>
      </c>
      <c r="E196" s="69" t="str">
        <f>_xlfn.IFNA(VLOOKUP($D196,'Route-Details'!$B$2:$X$1048576,'Node Details'!E$1,0),"")</f>
        <v>Airtel</v>
      </c>
      <c r="F196" s="69" t="str">
        <f>_xlfn.IFNA(VLOOKUP($D196,'Route-Details'!$B$2:$X$1048576,'Node Details'!F$1,0),"")</f>
        <v>Narayan Peth 1</v>
      </c>
      <c r="G196" s="69" t="str">
        <f>_xlfn.IFNA(VLOOKUP($D196,'Route-Details'!$B$2:$X$1048576,'Node Details'!G$1,0),"")</f>
        <v>Pune</v>
      </c>
      <c r="H196" s="69" t="str">
        <f>_xlfn.IFNA(VLOOKUP($D196,'Route-Details'!$B$2:$X$1048576,'Node Details'!H$1,0),"")</f>
        <v>M&amp;G</v>
      </c>
      <c r="I196" s="69" t="str">
        <f>_xlfn.IFNA(VLOOKUP($D196,'Route-Details'!$B$2:$X$1048576,'Node Details'!I$1,0),"")</f>
        <v>1PS</v>
      </c>
      <c r="J196" s="69" t="str">
        <f>_xlfn.IFNA(VLOOKUP($D196,'Route-Details'!$B$2:$X$1048576,'Node Details'!J$1,0),"")</f>
        <v>1PS</v>
      </c>
      <c r="K196" s="70">
        <v>45046</v>
      </c>
      <c r="L196" s="59">
        <v>45107</v>
      </c>
      <c r="M196" s="59">
        <v>45112</v>
      </c>
      <c r="N196" s="59">
        <v>45107</v>
      </c>
      <c r="Q196" s="57" t="s">
        <v>2039</v>
      </c>
      <c r="BB196" s="71" t="s">
        <v>157</v>
      </c>
      <c r="BC196" s="71" t="s">
        <v>101</v>
      </c>
    </row>
    <row r="197" spans="1:55" s="72" customFormat="1" ht="12" customHeight="1">
      <c r="A197" s="57">
        <f t="shared" si="3"/>
        <v>195</v>
      </c>
      <c r="B197" s="57" t="s">
        <v>156</v>
      </c>
      <c r="C197" s="57" t="s">
        <v>104</v>
      </c>
      <c r="D197" s="57" t="s">
        <v>155</v>
      </c>
      <c r="E197" s="69" t="str">
        <f>_xlfn.IFNA(VLOOKUP($D197,'Route-Details'!$B$2:$X$1048576,'Node Details'!E$1,0),"")</f>
        <v>Airtel</v>
      </c>
      <c r="F197" s="69" t="str">
        <f>_xlfn.IFNA(VLOOKUP($D197,'Route-Details'!$B$2:$X$1048576,'Node Details'!F$1,0),"")</f>
        <v>Narayan Peth 1</v>
      </c>
      <c r="G197" s="69" t="str">
        <f>_xlfn.IFNA(VLOOKUP($D197,'Route-Details'!$B$2:$X$1048576,'Node Details'!G$1,0),"")</f>
        <v>Pune</v>
      </c>
      <c r="H197" s="69" t="str">
        <f>_xlfn.IFNA(VLOOKUP($D197,'Route-Details'!$B$2:$X$1048576,'Node Details'!H$1,0),"")</f>
        <v>M&amp;G</v>
      </c>
      <c r="I197" s="69" t="str">
        <f>_xlfn.IFNA(VLOOKUP($D197,'Route-Details'!$B$2:$X$1048576,'Node Details'!I$1,0),"")</f>
        <v>1PS</v>
      </c>
      <c r="J197" s="69" t="str">
        <f>_xlfn.IFNA(VLOOKUP($D197,'Route-Details'!$B$2:$X$1048576,'Node Details'!J$1,0),"")</f>
        <v>1PS</v>
      </c>
      <c r="K197" s="70">
        <v>45046</v>
      </c>
      <c r="L197" s="59">
        <v>45107</v>
      </c>
      <c r="M197" s="59">
        <v>45112</v>
      </c>
      <c r="N197" s="59">
        <v>45107</v>
      </c>
      <c r="Q197" s="57" t="s">
        <v>2039</v>
      </c>
      <c r="BB197" s="71" t="s">
        <v>157</v>
      </c>
      <c r="BC197" s="71" t="s">
        <v>101</v>
      </c>
    </row>
    <row r="198" spans="1:55" s="72" customFormat="1" ht="12" customHeight="1">
      <c r="A198" s="57">
        <f t="shared" si="3"/>
        <v>196</v>
      </c>
      <c r="B198" s="57" t="s">
        <v>84</v>
      </c>
      <c r="C198" s="57" t="s">
        <v>85</v>
      </c>
      <c r="D198" s="57" t="s">
        <v>81</v>
      </c>
      <c r="E198" s="69" t="str">
        <f>_xlfn.IFNA(VLOOKUP($D198,'Route-Details'!$B$2:$X$1048576,'Node Details'!E$1,0),"")</f>
        <v>Airtel</v>
      </c>
      <c r="F198" s="69" t="str">
        <f>_xlfn.IFNA(VLOOKUP($D198,'Route-Details'!$B$2:$X$1048576,'Node Details'!F$1,0),"")</f>
        <v>Narayan Peth 1</v>
      </c>
      <c r="G198" s="69" t="str">
        <f>_xlfn.IFNA(VLOOKUP($D198,'Route-Details'!$B$2:$X$1048576,'Node Details'!G$1,0),"")</f>
        <v>Pune</v>
      </c>
      <c r="H198" s="69" t="str">
        <f>_xlfn.IFNA(VLOOKUP($D198,'Route-Details'!$B$2:$X$1048576,'Node Details'!H$1,0),"")</f>
        <v>M&amp;G</v>
      </c>
      <c r="I198" s="69" t="str">
        <f>_xlfn.IFNA(VLOOKUP($D198,'Route-Details'!$B$2:$X$1048576,'Node Details'!I$1,0),"")</f>
        <v>1PS</v>
      </c>
      <c r="J198" s="69" t="str">
        <f>_xlfn.IFNA(VLOOKUP($D198,'Route-Details'!$B$2:$X$1048576,'Node Details'!J$1,0),"")</f>
        <v>1PS</v>
      </c>
      <c r="K198" s="70">
        <v>45046</v>
      </c>
      <c r="L198" s="59">
        <v>45107</v>
      </c>
      <c r="M198" s="59">
        <v>45112</v>
      </c>
      <c r="N198" s="59">
        <v>45107</v>
      </c>
      <c r="Q198" s="57" t="s">
        <v>2039</v>
      </c>
      <c r="BB198" s="71" t="s">
        <v>98</v>
      </c>
      <c r="BC198" s="71" t="s">
        <v>101</v>
      </c>
    </row>
    <row r="199" spans="1:55" s="72" customFormat="1" ht="12" customHeight="1">
      <c r="A199" s="57">
        <f t="shared" si="3"/>
        <v>197</v>
      </c>
      <c r="B199" s="57" t="s">
        <v>2179</v>
      </c>
      <c r="C199" s="57" t="s">
        <v>2180</v>
      </c>
      <c r="D199" s="57" t="s">
        <v>158</v>
      </c>
      <c r="E199" s="69" t="str">
        <f>_xlfn.IFNA(VLOOKUP($D199,'Route-Details'!$B$2:$X$1048576,'Node Details'!E$1,0),"")</f>
        <v>Airtel</v>
      </c>
      <c r="F199" s="69" t="str">
        <f>_xlfn.IFNA(VLOOKUP($D199,'Route-Details'!$B$2:$X$1048576,'Node Details'!F$1,0),"")</f>
        <v>Narayan Peth 1</v>
      </c>
      <c r="G199" s="69" t="str">
        <f>_xlfn.IFNA(VLOOKUP($D199,'Route-Details'!$B$2:$X$1048576,'Node Details'!G$1,0),"")</f>
        <v>Pune</v>
      </c>
      <c r="H199" s="69" t="str">
        <f>_xlfn.IFNA(VLOOKUP($D199,'Route-Details'!$B$2:$X$1048576,'Node Details'!H$1,0),"")</f>
        <v>M&amp;G</v>
      </c>
      <c r="I199" s="69" t="str">
        <f>_xlfn.IFNA(VLOOKUP($D199,'Route-Details'!$B$2:$X$1048576,'Node Details'!I$1,0),"")</f>
        <v>1PS</v>
      </c>
      <c r="J199" s="69" t="str">
        <f>_xlfn.IFNA(VLOOKUP($D199,'Route-Details'!$B$2:$X$1048576,'Node Details'!J$1,0),"")</f>
        <v>1PS</v>
      </c>
      <c r="K199" s="70">
        <v>45046</v>
      </c>
      <c r="L199" s="59">
        <v>45107</v>
      </c>
      <c r="M199" s="59">
        <v>45112</v>
      </c>
      <c r="N199" s="59">
        <v>45107</v>
      </c>
      <c r="Q199" s="57" t="s">
        <v>2039</v>
      </c>
      <c r="BB199" s="71" t="s">
        <v>160</v>
      </c>
      <c r="BC199" s="71" t="s">
        <v>101</v>
      </c>
    </row>
    <row r="200" spans="1:55" s="72" customFormat="1" ht="12" customHeight="1">
      <c r="A200" s="57">
        <f t="shared" si="3"/>
        <v>198</v>
      </c>
      <c r="B200" s="57" t="s">
        <v>2181</v>
      </c>
      <c r="C200" s="57" t="s">
        <v>2182</v>
      </c>
      <c r="D200" s="57" t="s">
        <v>158</v>
      </c>
      <c r="E200" s="69" t="str">
        <f>_xlfn.IFNA(VLOOKUP($D200,'Route-Details'!$B$2:$X$1048576,'Node Details'!E$1,0),"")</f>
        <v>Airtel</v>
      </c>
      <c r="F200" s="69" t="str">
        <f>_xlfn.IFNA(VLOOKUP($D200,'Route-Details'!$B$2:$X$1048576,'Node Details'!F$1,0),"")</f>
        <v>Narayan Peth 1</v>
      </c>
      <c r="G200" s="69" t="str">
        <f>_xlfn.IFNA(VLOOKUP($D200,'Route-Details'!$B$2:$X$1048576,'Node Details'!G$1,0),"")</f>
        <v>Pune</v>
      </c>
      <c r="H200" s="69" t="str">
        <f>_xlfn.IFNA(VLOOKUP($D200,'Route-Details'!$B$2:$X$1048576,'Node Details'!H$1,0),"")</f>
        <v>M&amp;G</v>
      </c>
      <c r="I200" s="69" t="str">
        <f>_xlfn.IFNA(VLOOKUP($D200,'Route-Details'!$B$2:$X$1048576,'Node Details'!I$1,0),"")</f>
        <v>1PS</v>
      </c>
      <c r="J200" s="69" t="str">
        <f>_xlfn.IFNA(VLOOKUP($D200,'Route-Details'!$B$2:$X$1048576,'Node Details'!J$1,0),"")</f>
        <v>1PS</v>
      </c>
      <c r="K200" s="70">
        <v>45046</v>
      </c>
      <c r="L200" s="59">
        <v>45107</v>
      </c>
      <c r="M200" s="59">
        <v>45112</v>
      </c>
      <c r="N200" s="59">
        <v>45107</v>
      </c>
      <c r="Q200" s="57" t="s">
        <v>2039</v>
      </c>
      <c r="BB200" s="71" t="s">
        <v>160</v>
      </c>
      <c r="BC200" s="71" t="s">
        <v>101</v>
      </c>
    </row>
    <row r="201" spans="1:55" s="72" customFormat="1" ht="12" customHeight="1">
      <c r="A201" s="57">
        <f t="shared" si="3"/>
        <v>199</v>
      </c>
      <c r="B201" s="57" t="s">
        <v>2183</v>
      </c>
      <c r="C201" s="57" t="s">
        <v>2184</v>
      </c>
      <c r="D201" s="57" t="s">
        <v>158</v>
      </c>
      <c r="E201" s="69" t="str">
        <f>_xlfn.IFNA(VLOOKUP($D201,'Route-Details'!$B$2:$X$1048576,'Node Details'!E$1,0),"")</f>
        <v>Airtel</v>
      </c>
      <c r="F201" s="69" t="str">
        <f>_xlfn.IFNA(VLOOKUP($D201,'Route-Details'!$B$2:$X$1048576,'Node Details'!F$1,0),"")</f>
        <v>Narayan Peth 1</v>
      </c>
      <c r="G201" s="69" t="str">
        <f>_xlfn.IFNA(VLOOKUP($D201,'Route-Details'!$B$2:$X$1048576,'Node Details'!G$1,0),"")</f>
        <v>Pune</v>
      </c>
      <c r="H201" s="69" t="str">
        <f>_xlfn.IFNA(VLOOKUP($D201,'Route-Details'!$B$2:$X$1048576,'Node Details'!H$1,0),"")</f>
        <v>M&amp;G</v>
      </c>
      <c r="I201" s="69" t="str">
        <f>_xlfn.IFNA(VLOOKUP($D201,'Route-Details'!$B$2:$X$1048576,'Node Details'!I$1,0),"")</f>
        <v>1PS</v>
      </c>
      <c r="J201" s="69" t="str">
        <f>_xlfn.IFNA(VLOOKUP($D201,'Route-Details'!$B$2:$X$1048576,'Node Details'!J$1,0),"")</f>
        <v>1PS</v>
      </c>
      <c r="K201" s="70">
        <v>45046</v>
      </c>
      <c r="L201" s="59">
        <v>45107</v>
      </c>
      <c r="M201" s="59">
        <v>45112</v>
      </c>
      <c r="N201" s="59">
        <v>45107</v>
      </c>
      <c r="Q201" s="57" t="s">
        <v>2039</v>
      </c>
      <c r="BB201" s="71" t="s">
        <v>160</v>
      </c>
      <c r="BC201" s="71" t="s">
        <v>101</v>
      </c>
    </row>
    <row r="202" spans="1:55" s="72" customFormat="1" ht="12" customHeight="1">
      <c r="A202" s="57">
        <f t="shared" si="3"/>
        <v>200</v>
      </c>
      <c r="B202" s="57" t="s">
        <v>2185</v>
      </c>
      <c r="C202" s="57" t="s">
        <v>2186</v>
      </c>
      <c r="D202" s="57" t="s">
        <v>158</v>
      </c>
      <c r="E202" s="69" t="str">
        <f>_xlfn.IFNA(VLOOKUP($D202,'Route-Details'!$B$2:$X$1048576,'Node Details'!E$1,0),"")</f>
        <v>Airtel</v>
      </c>
      <c r="F202" s="69" t="str">
        <f>_xlfn.IFNA(VLOOKUP($D202,'Route-Details'!$B$2:$X$1048576,'Node Details'!F$1,0),"")</f>
        <v>Narayan Peth 1</v>
      </c>
      <c r="G202" s="69" t="str">
        <f>_xlfn.IFNA(VLOOKUP($D202,'Route-Details'!$B$2:$X$1048576,'Node Details'!G$1,0),"")</f>
        <v>Pune</v>
      </c>
      <c r="H202" s="69" t="str">
        <f>_xlfn.IFNA(VLOOKUP($D202,'Route-Details'!$B$2:$X$1048576,'Node Details'!H$1,0),"")</f>
        <v>M&amp;G</v>
      </c>
      <c r="I202" s="69" t="str">
        <f>_xlfn.IFNA(VLOOKUP($D202,'Route-Details'!$B$2:$X$1048576,'Node Details'!I$1,0),"")</f>
        <v>1PS</v>
      </c>
      <c r="J202" s="69" t="str">
        <f>_xlfn.IFNA(VLOOKUP($D202,'Route-Details'!$B$2:$X$1048576,'Node Details'!J$1,0),"")</f>
        <v>1PS</v>
      </c>
      <c r="K202" s="70">
        <v>45046</v>
      </c>
      <c r="L202" s="59">
        <v>45107</v>
      </c>
      <c r="M202" s="59">
        <v>45112</v>
      </c>
      <c r="N202" s="59">
        <v>45107</v>
      </c>
      <c r="Q202" s="57" t="s">
        <v>2039</v>
      </c>
      <c r="BB202" s="71" t="s">
        <v>160</v>
      </c>
      <c r="BC202" s="71" t="s">
        <v>101</v>
      </c>
    </row>
    <row r="203" spans="1:55" s="72" customFormat="1" ht="12" customHeight="1">
      <c r="A203" s="57">
        <f t="shared" si="3"/>
        <v>201</v>
      </c>
      <c r="B203" s="57" t="s">
        <v>2187</v>
      </c>
      <c r="C203" s="57" t="s">
        <v>2188</v>
      </c>
      <c r="D203" s="57" t="s">
        <v>158</v>
      </c>
      <c r="E203" s="69" t="str">
        <f>_xlfn.IFNA(VLOOKUP($D203,'Route-Details'!$B$2:$X$1048576,'Node Details'!E$1,0),"")</f>
        <v>Airtel</v>
      </c>
      <c r="F203" s="69" t="str">
        <f>_xlfn.IFNA(VLOOKUP($D203,'Route-Details'!$B$2:$X$1048576,'Node Details'!F$1,0),"")</f>
        <v>Narayan Peth 1</v>
      </c>
      <c r="G203" s="69" t="str">
        <f>_xlfn.IFNA(VLOOKUP($D203,'Route-Details'!$B$2:$X$1048576,'Node Details'!G$1,0),"")</f>
        <v>Pune</v>
      </c>
      <c r="H203" s="69" t="str">
        <f>_xlfn.IFNA(VLOOKUP($D203,'Route-Details'!$B$2:$X$1048576,'Node Details'!H$1,0),"")</f>
        <v>M&amp;G</v>
      </c>
      <c r="I203" s="69" t="str">
        <f>_xlfn.IFNA(VLOOKUP($D203,'Route-Details'!$B$2:$X$1048576,'Node Details'!I$1,0),"")</f>
        <v>1PS</v>
      </c>
      <c r="J203" s="69" t="str">
        <f>_xlfn.IFNA(VLOOKUP($D203,'Route-Details'!$B$2:$X$1048576,'Node Details'!J$1,0),"")</f>
        <v>1PS</v>
      </c>
      <c r="K203" s="70">
        <v>45046</v>
      </c>
      <c r="L203" s="59">
        <v>45107</v>
      </c>
      <c r="M203" s="59">
        <v>45112</v>
      </c>
      <c r="N203" s="59">
        <v>45107</v>
      </c>
      <c r="Q203" s="57" t="s">
        <v>2039</v>
      </c>
      <c r="BB203" s="71" t="s">
        <v>160</v>
      </c>
      <c r="BC203" s="71" t="s">
        <v>101</v>
      </c>
    </row>
    <row r="204" spans="1:55" s="72" customFormat="1" ht="12" customHeight="1">
      <c r="A204" s="57">
        <f t="shared" si="3"/>
        <v>202</v>
      </c>
      <c r="B204" s="57" t="s">
        <v>2189</v>
      </c>
      <c r="C204" s="57" t="s">
        <v>2190</v>
      </c>
      <c r="D204" s="57" t="s">
        <v>158</v>
      </c>
      <c r="E204" s="69" t="str">
        <f>_xlfn.IFNA(VLOOKUP($D204,'Route-Details'!$B$2:$X$1048576,'Node Details'!E$1,0),"")</f>
        <v>Airtel</v>
      </c>
      <c r="F204" s="69" t="str">
        <f>_xlfn.IFNA(VLOOKUP($D204,'Route-Details'!$B$2:$X$1048576,'Node Details'!F$1,0),"")</f>
        <v>Narayan Peth 1</v>
      </c>
      <c r="G204" s="69" t="str">
        <f>_xlfn.IFNA(VLOOKUP($D204,'Route-Details'!$B$2:$X$1048576,'Node Details'!G$1,0),"")</f>
        <v>Pune</v>
      </c>
      <c r="H204" s="69" t="str">
        <f>_xlfn.IFNA(VLOOKUP($D204,'Route-Details'!$B$2:$X$1048576,'Node Details'!H$1,0),"")</f>
        <v>M&amp;G</v>
      </c>
      <c r="I204" s="69" t="str">
        <f>_xlfn.IFNA(VLOOKUP($D204,'Route-Details'!$B$2:$X$1048576,'Node Details'!I$1,0),"")</f>
        <v>1PS</v>
      </c>
      <c r="J204" s="69" t="str">
        <f>_xlfn.IFNA(VLOOKUP($D204,'Route-Details'!$B$2:$X$1048576,'Node Details'!J$1,0),"")</f>
        <v>1PS</v>
      </c>
      <c r="K204" s="70">
        <v>45046</v>
      </c>
      <c r="L204" s="59">
        <v>45107</v>
      </c>
      <c r="M204" s="59">
        <v>45112</v>
      </c>
      <c r="N204" s="59">
        <v>45107</v>
      </c>
      <c r="Q204" s="57" t="s">
        <v>2039</v>
      </c>
      <c r="BB204" s="71" t="s">
        <v>160</v>
      </c>
      <c r="BC204" s="71" t="s">
        <v>101</v>
      </c>
    </row>
    <row r="205" spans="1:55" s="72" customFormat="1" ht="12" customHeight="1">
      <c r="A205" s="57">
        <f t="shared" si="3"/>
        <v>203</v>
      </c>
      <c r="B205" s="57" t="s">
        <v>2191</v>
      </c>
      <c r="C205" s="57" t="s">
        <v>2192</v>
      </c>
      <c r="D205" s="57" t="s">
        <v>158</v>
      </c>
      <c r="E205" s="69" t="str">
        <f>_xlfn.IFNA(VLOOKUP($D205,'Route-Details'!$B$2:$X$1048576,'Node Details'!E$1,0),"")</f>
        <v>Airtel</v>
      </c>
      <c r="F205" s="69" t="str">
        <f>_xlfn.IFNA(VLOOKUP($D205,'Route-Details'!$B$2:$X$1048576,'Node Details'!F$1,0),"")</f>
        <v>Narayan Peth 1</v>
      </c>
      <c r="G205" s="69" t="str">
        <f>_xlfn.IFNA(VLOOKUP($D205,'Route-Details'!$B$2:$X$1048576,'Node Details'!G$1,0),"")</f>
        <v>Pune</v>
      </c>
      <c r="H205" s="69" t="str">
        <f>_xlfn.IFNA(VLOOKUP($D205,'Route-Details'!$B$2:$X$1048576,'Node Details'!H$1,0),"")</f>
        <v>M&amp;G</v>
      </c>
      <c r="I205" s="69" t="str">
        <f>_xlfn.IFNA(VLOOKUP($D205,'Route-Details'!$B$2:$X$1048576,'Node Details'!I$1,0),"")</f>
        <v>1PS</v>
      </c>
      <c r="J205" s="69" t="str">
        <f>_xlfn.IFNA(VLOOKUP($D205,'Route-Details'!$B$2:$X$1048576,'Node Details'!J$1,0),"")</f>
        <v>1PS</v>
      </c>
      <c r="K205" s="70">
        <v>45046</v>
      </c>
      <c r="L205" s="59">
        <v>45107</v>
      </c>
      <c r="M205" s="59">
        <v>45112</v>
      </c>
      <c r="N205" s="59">
        <v>45107</v>
      </c>
      <c r="Q205" s="57" t="s">
        <v>2039</v>
      </c>
      <c r="BB205" s="71" t="s">
        <v>160</v>
      </c>
      <c r="BC205" s="71" t="s">
        <v>101</v>
      </c>
    </row>
    <row r="206" spans="1:55" s="72" customFormat="1" ht="12" customHeight="1">
      <c r="A206" s="57">
        <f t="shared" si="3"/>
        <v>204</v>
      </c>
      <c r="B206" s="57" t="s">
        <v>159</v>
      </c>
      <c r="C206" s="57" t="s">
        <v>85</v>
      </c>
      <c r="D206" s="57" t="s">
        <v>158</v>
      </c>
      <c r="E206" s="69" t="str">
        <f>_xlfn.IFNA(VLOOKUP($D206,'Route-Details'!$B$2:$X$1048576,'Node Details'!E$1,0),"")</f>
        <v>Airtel</v>
      </c>
      <c r="F206" s="69" t="str">
        <f>_xlfn.IFNA(VLOOKUP($D206,'Route-Details'!$B$2:$X$1048576,'Node Details'!F$1,0),"")</f>
        <v>Narayan Peth 1</v>
      </c>
      <c r="G206" s="69" t="str">
        <f>_xlfn.IFNA(VLOOKUP($D206,'Route-Details'!$B$2:$X$1048576,'Node Details'!G$1,0),"")</f>
        <v>Pune</v>
      </c>
      <c r="H206" s="69" t="str">
        <f>_xlfn.IFNA(VLOOKUP($D206,'Route-Details'!$B$2:$X$1048576,'Node Details'!H$1,0),"")</f>
        <v>M&amp;G</v>
      </c>
      <c r="I206" s="69" t="str">
        <f>_xlfn.IFNA(VLOOKUP($D206,'Route-Details'!$B$2:$X$1048576,'Node Details'!I$1,0),"")</f>
        <v>1PS</v>
      </c>
      <c r="J206" s="69" t="str">
        <f>_xlfn.IFNA(VLOOKUP($D206,'Route-Details'!$B$2:$X$1048576,'Node Details'!J$1,0),"")</f>
        <v>1PS</v>
      </c>
      <c r="K206" s="70">
        <v>45046</v>
      </c>
      <c r="L206" s="59">
        <v>45107</v>
      </c>
      <c r="M206" s="59">
        <v>45112</v>
      </c>
      <c r="N206" s="59">
        <v>45107</v>
      </c>
      <c r="Q206" s="57" t="s">
        <v>2039</v>
      </c>
      <c r="BB206" s="71" t="s">
        <v>160</v>
      </c>
      <c r="BC206" s="71" t="s">
        <v>101</v>
      </c>
    </row>
    <row r="207" spans="1:55" s="72" customFormat="1" ht="12" customHeight="1">
      <c r="A207" s="57">
        <f t="shared" si="3"/>
        <v>205</v>
      </c>
      <c r="B207" s="57" t="s">
        <v>162</v>
      </c>
      <c r="C207" s="57" t="s">
        <v>163</v>
      </c>
      <c r="D207" s="57" t="s">
        <v>102</v>
      </c>
      <c r="E207" s="69" t="str">
        <f>_xlfn.IFNA(VLOOKUP($D207,'Route-Details'!$B$2:$X$1048576,'Node Details'!E$1,0),"")</f>
        <v>Airtel</v>
      </c>
      <c r="F207" s="69" t="str">
        <f>_xlfn.IFNA(VLOOKUP($D207,'Route-Details'!$B$2:$X$1048576,'Node Details'!F$1,0),"")</f>
        <v>Narayan Peth 1</v>
      </c>
      <c r="G207" s="69" t="str">
        <f>_xlfn.IFNA(VLOOKUP($D207,'Route-Details'!$B$2:$X$1048576,'Node Details'!G$1,0),"")</f>
        <v>Pune</v>
      </c>
      <c r="H207" s="69" t="str">
        <f>_xlfn.IFNA(VLOOKUP($D207,'Route-Details'!$B$2:$X$1048576,'Node Details'!H$1,0),"")</f>
        <v>M&amp;G</v>
      </c>
      <c r="I207" s="69" t="str">
        <f>_xlfn.IFNA(VLOOKUP($D207,'Route-Details'!$B$2:$X$1048576,'Node Details'!I$1,0),"")</f>
        <v>1PS</v>
      </c>
      <c r="J207" s="69" t="str">
        <f>_xlfn.IFNA(VLOOKUP($D207,'Route-Details'!$B$2:$X$1048576,'Node Details'!J$1,0),"")</f>
        <v>1PS</v>
      </c>
      <c r="K207" s="70">
        <v>45046</v>
      </c>
      <c r="L207" s="59">
        <v>45107</v>
      </c>
      <c r="M207" s="59">
        <v>45112</v>
      </c>
      <c r="N207" s="59">
        <v>45107</v>
      </c>
      <c r="Q207" s="57" t="s">
        <v>2039</v>
      </c>
      <c r="BB207" s="71" t="s">
        <v>107</v>
      </c>
      <c r="BC207" s="71" t="s">
        <v>101</v>
      </c>
    </row>
    <row r="208" spans="1:55" s="72" customFormat="1" ht="12" customHeight="1">
      <c r="A208" s="57">
        <f t="shared" si="3"/>
        <v>206</v>
      </c>
      <c r="B208" s="57" t="s">
        <v>2193</v>
      </c>
      <c r="C208" s="57" t="s">
        <v>163</v>
      </c>
      <c r="D208" s="57" t="s">
        <v>161</v>
      </c>
      <c r="E208" s="69" t="str">
        <f>_xlfn.IFNA(VLOOKUP($D208,'Route-Details'!$B$2:$X$1048576,'Node Details'!E$1,0),"")</f>
        <v>Airtel</v>
      </c>
      <c r="F208" s="69" t="str">
        <f>_xlfn.IFNA(VLOOKUP($D208,'Route-Details'!$B$2:$X$1048576,'Node Details'!F$1,0),"")</f>
        <v>Narayan Peth 1</v>
      </c>
      <c r="G208" s="69" t="str">
        <f>_xlfn.IFNA(VLOOKUP($D208,'Route-Details'!$B$2:$X$1048576,'Node Details'!G$1,0),"")</f>
        <v>Pune</v>
      </c>
      <c r="H208" s="69" t="str">
        <f>_xlfn.IFNA(VLOOKUP($D208,'Route-Details'!$B$2:$X$1048576,'Node Details'!H$1,0),"")</f>
        <v>M&amp;G</v>
      </c>
      <c r="I208" s="69" t="str">
        <f>_xlfn.IFNA(VLOOKUP($D208,'Route-Details'!$B$2:$X$1048576,'Node Details'!I$1,0),"")</f>
        <v>1PS</v>
      </c>
      <c r="J208" s="69" t="str">
        <f>_xlfn.IFNA(VLOOKUP($D208,'Route-Details'!$B$2:$X$1048576,'Node Details'!J$1,0),"")</f>
        <v>1PS</v>
      </c>
      <c r="K208" s="70">
        <v>45046</v>
      </c>
      <c r="L208" s="59">
        <v>45107</v>
      </c>
      <c r="M208" s="59">
        <v>45112</v>
      </c>
      <c r="N208" s="59">
        <v>45107</v>
      </c>
      <c r="Q208" s="57" t="s">
        <v>2039</v>
      </c>
      <c r="BB208" s="71" t="s">
        <v>166</v>
      </c>
      <c r="BC208" s="71" t="s">
        <v>101</v>
      </c>
    </row>
    <row r="209" spans="1:55" s="72" customFormat="1" ht="12" customHeight="1">
      <c r="A209" s="57">
        <f t="shared" si="3"/>
        <v>207</v>
      </c>
      <c r="B209" s="57" t="s">
        <v>164</v>
      </c>
      <c r="C209" s="57" t="s">
        <v>165</v>
      </c>
      <c r="D209" s="57" t="s">
        <v>161</v>
      </c>
      <c r="E209" s="69" t="str">
        <f>_xlfn.IFNA(VLOOKUP($D209,'Route-Details'!$B$2:$X$1048576,'Node Details'!E$1,0),"")</f>
        <v>Airtel</v>
      </c>
      <c r="F209" s="69" t="str">
        <f>_xlfn.IFNA(VLOOKUP($D209,'Route-Details'!$B$2:$X$1048576,'Node Details'!F$1,0),"")</f>
        <v>Narayan Peth 1</v>
      </c>
      <c r="G209" s="69" t="str">
        <f>_xlfn.IFNA(VLOOKUP($D209,'Route-Details'!$B$2:$X$1048576,'Node Details'!G$1,0),"")</f>
        <v>Pune</v>
      </c>
      <c r="H209" s="69" t="str">
        <f>_xlfn.IFNA(VLOOKUP($D209,'Route-Details'!$B$2:$X$1048576,'Node Details'!H$1,0),"")</f>
        <v>M&amp;G</v>
      </c>
      <c r="I209" s="69" t="str">
        <f>_xlfn.IFNA(VLOOKUP($D209,'Route-Details'!$B$2:$X$1048576,'Node Details'!I$1,0),"")</f>
        <v>1PS</v>
      </c>
      <c r="J209" s="69" t="str">
        <f>_xlfn.IFNA(VLOOKUP($D209,'Route-Details'!$B$2:$X$1048576,'Node Details'!J$1,0),"")</f>
        <v>1PS</v>
      </c>
      <c r="K209" s="70">
        <v>45046</v>
      </c>
      <c r="L209" s="59">
        <v>45107</v>
      </c>
      <c r="M209" s="59">
        <v>45112</v>
      </c>
      <c r="N209" s="59">
        <v>45107</v>
      </c>
      <c r="Q209" s="57" t="s">
        <v>2039</v>
      </c>
      <c r="BB209" s="71" t="s">
        <v>166</v>
      </c>
      <c r="BC209" s="71" t="s">
        <v>101</v>
      </c>
    </row>
    <row r="210" spans="1:55" s="72" customFormat="1" ht="12" customHeight="1">
      <c r="A210" s="57">
        <f t="shared" si="3"/>
        <v>208</v>
      </c>
      <c r="B210" s="57" t="s">
        <v>2194</v>
      </c>
      <c r="C210" s="57" t="s">
        <v>2195</v>
      </c>
      <c r="D210" s="57" t="s">
        <v>167</v>
      </c>
      <c r="E210" s="69" t="str">
        <f>_xlfn.IFNA(VLOOKUP($D210,'Route-Details'!$B$2:$X$1048576,'Node Details'!E$1,0),"")</f>
        <v>Airtel</v>
      </c>
      <c r="F210" s="69" t="str">
        <f>_xlfn.IFNA(VLOOKUP($D210,'Route-Details'!$B$2:$X$1048576,'Node Details'!F$1,0),"")</f>
        <v>Narayan Peth 1</v>
      </c>
      <c r="G210" s="69" t="str">
        <f>_xlfn.IFNA(VLOOKUP($D210,'Route-Details'!$B$2:$X$1048576,'Node Details'!G$1,0),"")</f>
        <v>Pune</v>
      </c>
      <c r="H210" s="69" t="str">
        <f>_xlfn.IFNA(VLOOKUP($D210,'Route-Details'!$B$2:$X$1048576,'Node Details'!H$1,0),"")</f>
        <v>M&amp;G</v>
      </c>
      <c r="I210" s="69" t="str">
        <f>_xlfn.IFNA(VLOOKUP($D210,'Route-Details'!$B$2:$X$1048576,'Node Details'!I$1,0),"")</f>
        <v>1PS</v>
      </c>
      <c r="J210" s="69" t="str">
        <f>_xlfn.IFNA(VLOOKUP($D210,'Route-Details'!$B$2:$X$1048576,'Node Details'!J$1,0),"")</f>
        <v>1PS</v>
      </c>
      <c r="K210" s="70">
        <v>45107</v>
      </c>
      <c r="L210" s="59">
        <v>45107</v>
      </c>
      <c r="M210" s="59">
        <v>45112</v>
      </c>
      <c r="N210" s="59">
        <v>45107</v>
      </c>
      <c r="Q210" s="57" t="s">
        <v>2039</v>
      </c>
      <c r="BB210" s="71" t="s">
        <v>170</v>
      </c>
      <c r="BC210" s="71" t="s">
        <v>101</v>
      </c>
    </row>
    <row r="211" spans="1:55" s="72" customFormat="1" ht="12" customHeight="1">
      <c r="A211" s="57">
        <f t="shared" si="3"/>
        <v>209</v>
      </c>
      <c r="B211" s="57" t="s">
        <v>2196</v>
      </c>
      <c r="C211" s="57" t="s">
        <v>2197</v>
      </c>
      <c r="D211" s="57" t="s">
        <v>167</v>
      </c>
      <c r="E211" s="69" t="str">
        <f>_xlfn.IFNA(VLOOKUP($D211,'Route-Details'!$B$2:$X$1048576,'Node Details'!E$1,0),"")</f>
        <v>Airtel</v>
      </c>
      <c r="F211" s="69" t="str">
        <f>_xlfn.IFNA(VLOOKUP($D211,'Route-Details'!$B$2:$X$1048576,'Node Details'!F$1,0),"")</f>
        <v>Narayan Peth 1</v>
      </c>
      <c r="G211" s="69" t="str">
        <f>_xlfn.IFNA(VLOOKUP($D211,'Route-Details'!$B$2:$X$1048576,'Node Details'!G$1,0),"")</f>
        <v>Pune</v>
      </c>
      <c r="H211" s="69" t="str">
        <f>_xlfn.IFNA(VLOOKUP($D211,'Route-Details'!$B$2:$X$1048576,'Node Details'!H$1,0),"")</f>
        <v>M&amp;G</v>
      </c>
      <c r="I211" s="69" t="str">
        <f>_xlfn.IFNA(VLOOKUP($D211,'Route-Details'!$B$2:$X$1048576,'Node Details'!I$1,0),"")</f>
        <v>1PS</v>
      </c>
      <c r="J211" s="69" t="str">
        <f>_xlfn.IFNA(VLOOKUP($D211,'Route-Details'!$B$2:$X$1048576,'Node Details'!J$1,0),"")</f>
        <v>1PS</v>
      </c>
      <c r="K211" s="70">
        <v>45107</v>
      </c>
      <c r="L211" s="59">
        <v>45107</v>
      </c>
      <c r="M211" s="59">
        <v>45112</v>
      </c>
      <c r="N211" s="59">
        <v>45107</v>
      </c>
      <c r="Q211" s="57" t="s">
        <v>2039</v>
      </c>
      <c r="BB211" s="71" t="s">
        <v>170</v>
      </c>
      <c r="BC211" s="71" t="s">
        <v>101</v>
      </c>
    </row>
    <row r="212" spans="1:55" s="72" customFormat="1" ht="12" customHeight="1">
      <c r="A212" s="57">
        <f t="shared" si="3"/>
        <v>210</v>
      </c>
      <c r="B212" s="57" t="s">
        <v>2198</v>
      </c>
      <c r="C212" s="57" t="s">
        <v>2199</v>
      </c>
      <c r="D212" s="57" t="s">
        <v>167</v>
      </c>
      <c r="E212" s="69" t="str">
        <f>_xlfn.IFNA(VLOOKUP($D212,'Route-Details'!$B$2:$X$1048576,'Node Details'!E$1,0),"")</f>
        <v>Airtel</v>
      </c>
      <c r="F212" s="69" t="str">
        <f>_xlfn.IFNA(VLOOKUP($D212,'Route-Details'!$B$2:$X$1048576,'Node Details'!F$1,0),"")</f>
        <v>Narayan Peth 1</v>
      </c>
      <c r="G212" s="69" t="str">
        <f>_xlfn.IFNA(VLOOKUP($D212,'Route-Details'!$B$2:$X$1048576,'Node Details'!G$1,0),"")</f>
        <v>Pune</v>
      </c>
      <c r="H212" s="69" t="str">
        <f>_xlfn.IFNA(VLOOKUP($D212,'Route-Details'!$B$2:$X$1048576,'Node Details'!H$1,0),"")</f>
        <v>M&amp;G</v>
      </c>
      <c r="I212" s="69" t="str">
        <f>_xlfn.IFNA(VLOOKUP($D212,'Route-Details'!$B$2:$X$1048576,'Node Details'!I$1,0),"")</f>
        <v>1PS</v>
      </c>
      <c r="J212" s="69" t="str">
        <f>_xlfn.IFNA(VLOOKUP($D212,'Route-Details'!$B$2:$X$1048576,'Node Details'!J$1,0),"")</f>
        <v>1PS</v>
      </c>
      <c r="K212" s="70">
        <v>45107</v>
      </c>
      <c r="L212" s="59">
        <v>45107</v>
      </c>
      <c r="M212" s="59">
        <v>45112</v>
      </c>
      <c r="N212" s="59">
        <v>45107</v>
      </c>
      <c r="Q212" s="57" t="s">
        <v>2039</v>
      </c>
      <c r="BB212" s="71" t="s">
        <v>170</v>
      </c>
      <c r="BC212" s="71" t="s">
        <v>101</v>
      </c>
    </row>
    <row r="213" spans="1:55" s="72" customFormat="1" ht="12" customHeight="1">
      <c r="A213" s="57">
        <f t="shared" si="3"/>
        <v>211</v>
      </c>
      <c r="B213" s="57" t="s">
        <v>2200</v>
      </c>
      <c r="C213" s="57" t="s">
        <v>2201</v>
      </c>
      <c r="D213" s="57" t="s">
        <v>167</v>
      </c>
      <c r="E213" s="69" t="str">
        <f>_xlfn.IFNA(VLOOKUP($D213,'Route-Details'!$B$2:$X$1048576,'Node Details'!E$1,0),"")</f>
        <v>Airtel</v>
      </c>
      <c r="F213" s="69" t="str">
        <f>_xlfn.IFNA(VLOOKUP($D213,'Route-Details'!$B$2:$X$1048576,'Node Details'!F$1,0),"")</f>
        <v>Narayan Peth 1</v>
      </c>
      <c r="G213" s="69" t="str">
        <f>_xlfn.IFNA(VLOOKUP($D213,'Route-Details'!$B$2:$X$1048576,'Node Details'!G$1,0),"")</f>
        <v>Pune</v>
      </c>
      <c r="H213" s="69" t="str">
        <f>_xlfn.IFNA(VLOOKUP($D213,'Route-Details'!$B$2:$X$1048576,'Node Details'!H$1,0),"")</f>
        <v>M&amp;G</v>
      </c>
      <c r="I213" s="69" t="str">
        <f>_xlfn.IFNA(VLOOKUP($D213,'Route-Details'!$B$2:$X$1048576,'Node Details'!I$1,0),"")</f>
        <v>1PS</v>
      </c>
      <c r="J213" s="69" t="str">
        <f>_xlfn.IFNA(VLOOKUP($D213,'Route-Details'!$B$2:$X$1048576,'Node Details'!J$1,0),"")</f>
        <v>1PS</v>
      </c>
      <c r="K213" s="70">
        <v>45107</v>
      </c>
      <c r="L213" s="59">
        <v>45107</v>
      </c>
      <c r="M213" s="59">
        <v>45112</v>
      </c>
      <c r="N213" s="59">
        <v>45107</v>
      </c>
      <c r="Q213" s="57" t="s">
        <v>2039</v>
      </c>
      <c r="BB213" s="71" t="s">
        <v>170</v>
      </c>
      <c r="BC213" s="71" t="s">
        <v>101</v>
      </c>
    </row>
    <row r="214" spans="1:55" s="72" customFormat="1" ht="12" customHeight="1">
      <c r="A214" s="57">
        <f t="shared" si="3"/>
        <v>212</v>
      </c>
      <c r="B214" s="57" t="s">
        <v>2202</v>
      </c>
      <c r="C214" s="57" t="s">
        <v>2203</v>
      </c>
      <c r="D214" s="57" t="s">
        <v>167</v>
      </c>
      <c r="E214" s="69" t="str">
        <f>_xlfn.IFNA(VLOOKUP($D214,'Route-Details'!$B$2:$X$1048576,'Node Details'!E$1,0),"")</f>
        <v>Airtel</v>
      </c>
      <c r="F214" s="69" t="str">
        <f>_xlfn.IFNA(VLOOKUP($D214,'Route-Details'!$B$2:$X$1048576,'Node Details'!F$1,0),"")</f>
        <v>Narayan Peth 1</v>
      </c>
      <c r="G214" s="69" t="str">
        <f>_xlfn.IFNA(VLOOKUP($D214,'Route-Details'!$B$2:$X$1048576,'Node Details'!G$1,0),"")</f>
        <v>Pune</v>
      </c>
      <c r="H214" s="69" t="str">
        <f>_xlfn.IFNA(VLOOKUP($D214,'Route-Details'!$B$2:$X$1048576,'Node Details'!H$1,0),"")</f>
        <v>M&amp;G</v>
      </c>
      <c r="I214" s="69" t="str">
        <f>_xlfn.IFNA(VLOOKUP($D214,'Route-Details'!$B$2:$X$1048576,'Node Details'!I$1,0),"")</f>
        <v>1PS</v>
      </c>
      <c r="J214" s="69" t="str">
        <f>_xlfn.IFNA(VLOOKUP($D214,'Route-Details'!$B$2:$X$1048576,'Node Details'!J$1,0),"")</f>
        <v>1PS</v>
      </c>
      <c r="K214" s="70">
        <v>45107</v>
      </c>
      <c r="L214" s="59">
        <v>45107</v>
      </c>
      <c r="M214" s="59">
        <v>45112</v>
      </c>
      <c r="N214" s="59">
        <v>45107</v>
      </c>
      <c r="Q214" s="57" t="s">
        <v>2039</v>
      </c>
      <c r="BB214" s="71" t="s">
        <v>170</v>
      </c>
      <c r="BC214" s="71" t="s">
        <v>101</v>
      </c>
    </row>
    <row r="215" spans="1:55" s="72" customFormat="1" ht="12" customHeight="1">
      <c r="A215" s="57">
        <f t="shared" si="3"/>
        <v>213</v>
      </c>
      <c r="B215" s="57" t="s">
        <v>168</v>
      </c>
      <c r="C215" s="57" t="s">
        <v>169</v>
      </c>
      <c r="D215" s="57" t="s">
        <v>167</v>
      </c>
      <c r="E215" s="69" t="str">
        <f>_xlfn.IFNA(VLOOKUP($D215,'Route-Details'!$B$2:$X$1048576,'Node Details'!E$1,0),"")</f>
        <v>Airtel</v>
      </c>
      <c r="F215" s="69" t="str">
        <f>_xlfn.IFNA(VLOOKUP($D215,'Route-Details'!$B$2:$X$1048576,'Node Details'!F$1,0),"")</f>
        <v>Narayan Peth 1</v>
      </c>
      <c r="G215" s="69" t="str">
        <f>_xlfn.IFNA(VLOOKUP($D215,'Route-Details'!$B$2:$X$1048576,'Node Details'!G$1,0),"")</f>
        <v>Pune</v>
      </c>
      <c r="H215" s="69" t="str">
        <f>_xlfn.IFNA(VLOOKUP($D215,'Route-Details'!$B$2:$X$1048576,'Node Details'!H$1,0),"")</f>
        <v>M&amp;G</v>
      </c>
      <c r="I215" s="69" t="str">
        <f>_xlfn.IFNA(VLOOKUP($D215,'Route-Details'!$B$2:$X$1048576,'Node Details'!I$1,0),"")</f>
        <v>1PS</v>
      </c>
      <c r="J215" s="69" t="str">
        <f>_xlfn.IFNA(VLOOKUP($D215,'Route-Details'!$B$2:$X$1048576,'Node Details'!J$1,0),"")</f>
        <v>1PS</v>
      </c>
      <c r="K215" s="70">
        <v>45107</v>
      </c>
      <c r="L215" s="59">
        <v>45107</v>
      </c>
      <c r="M215" s="59">
        <v>45112</v>
      </c>
      <c r="N215" s="59">
        <v>45107</v>
      </c>
      <c r="Q215" s="57" t="s">
        <v>2039</v>
      </c>
      <c r="BB215" s="71" t="s">
        <v>170</v>
      </c>
      <c r="BC215" s="71" t="s">
        <v>101</v>
      </c>
    </row>
    <row r="216" spans="1:55" s="72" customFormat="1" ht="12" customHeight="1">
      <c r="A216" s="57">
        <f t="shared" si="3"/>
        <v>214</v>
      </c>
      <c r="B216" s="57" t="s">
        <v>172</v>
      </c>
      <c r="C216" s="57" t="s">
        <v>173</v>
      </c>
      <c r="D216" s="57" t="s">
        <v>102</v>
      </c>
      <c r="E216" s="69" t="str">
        <f>_xlfn.IFNA(VLOOKUP($D216,'Route-Details'!$B$2:$X$1048576,'Node Details'!E$1,0),"")</f>
        <v>Airtel</v>
      </c>
      <c r="F216" s="69" t="str">
        <f>_xlfn.IFNA(VLOOKUP($D216,'Route-Details'!$B$2:$X$1048576,'Node Details'!F$1,0),"")</f>
        <v>Narayan Peth 1</v>
      </c>
      <c r="G216" s="69" t="str">
        <f>_xlfn.IFNA(VLOOKUP($D216,'Route-Details'!$B$2:$X$1048576,'Node Details'!G$1,0),"")</f>
        <v>Pune</v>
      </c>
      <c r="H216" s="69" t="str">
        <f>_xlfn.IFNA(VLOOKUP($D216,'Route-Details'!$B$2:$X$1048576,'Node Details'!H$1,0),"")</f>
        <v>M&amp;G</v>
      </c>
      <c r="I216" s="69" t="str">
        <f>_xlfn.IFNA(VLOOKUP($D216,'Route-Details'!$B$2:$X$1048576,'Node Details'!I$1,0),"")</f>
        <v>1PS</v>
      </c>
      <c r="J216" s="69" t="str">
        <f>_xlfn.IFNA(VLOOKUP($D216,'Route-Details'!$B$2:$X$1048576,'Node Details'!J$1,0),"")</f>
        <v>1PS</v>
      </c>
      <c r="K216" s="70">
        <v>45046</v>
      </c>
      <c r="L216" s="59">
        <v>45107</v>
      </c>
      <c r="M216" s="59">
        <v>45112</v>
      </c>
      <c r="N216" s="59">
        <v>45107</v>
      </c>
      <c r="Q216" s="57" t="s">
        <v>2039</v>
      </c>
      <c r="BB216" s="71" t="s">
        <v>107</v>
      </c>
      <c r="BC216" s="71" t="s">
        <v>101</v>
      </c>
    </row>
    <row r="217" spans="1:55" s="72" customFormat="1" ht="12" customHeight="1">
      <c r="A217" s="57">
        <f t="shared" si="3"/>
        <v>215</v>
      </c>
      <c r="B217" s="57" t="s">
        <v>2204</v>
      </c>
      <c r="C217" s="57" t="s">
        <v>2205</v>
      </c>
      <c r="D217" s="57" t="s">
        <v>171</v>
      </c>
      <c r="E217" s="69" t="str">
        <f>_xlfn.IFNA(VLOOKUP($D217,'Route-Details'!$B$2:$X$1048576,'Node Details'!E$1,0),"")</f>
        <v>Airtel</v>
      </c>
      <c r="F217" s="69" t="str">
        <f>_xlfn.IFNA(VLOOKUP($D217,'Route-Details'!$B$2:$X$1048576,'Node Details'!F$1,0),"")</f>
        <v>Narayan Peth 1</v>
      </c>
      <c r="G217" s="69" t="str">
        <f>_xlfn.IFNA(VLOOKUP($D217,'Route-Details'!$B$2:$X$1048576,'Node Details'!G$1,0),"")</f>
        <v>Pune</v>
      </c>
      <c r="H217" s="69" t="str">
        <f>_xlfn.IFNA(VLOOKUP($D217,'Route-Details'!$B$2:$X$1048576,'Node Details'!H$1,0),"")</f>
        <v>M&amp;G</v>
      </c>
      <c r="I217" s="69" t="str">
        <f>_xlfn.IFNA(VLOOKUP($D217,'Route-Details'!$B$2:$X$1048576,'Node Details'!I$1,0),"")</f>
        <v>1PS</v>
      </c>
      <c r="J217" s="69" t="str">
        <f>_xlfn.IFNA(VLOOKUP($D217,'Route-Details'!$B$2:$X$1048576,'Node Details'!J$1,0),"")</f>
        <v>1PS</v>
      </c>
      <c r="K217" s="70">
        <v>45046</v>
      </c>
      <c r="L217" s="59">
        <v>45107</v>
      </c>
      <c r="M217" s="59">
        <v>45112</v>
      </c>
      <c r="N217" s="59">
        <v>45107</v>
      </c>
      <c r="Q217" s="57" t="s">
        <v>2039</v>
      </c>
      <c r="BB217" s="71" t="s">
        <v>175</v>
      </c>
      <c r="BC217" s="71" t="s">
        <v>101</v>
      </c>
    </row>
    <row r="218" spans="1:55" s="72" customFormat="1" ht="12" customHeight="1">
      <c r="A218" s="57">
        <f t="shared" si="3"/>
        <v>216</v>
      </c>
      <c r="B218" s="57" t="s">
        <v>174</v>
      </c>
      <c r="C218" s="57" t="s">
        <v>173</v>
      </c>
      <c r="D218" s="57" t="s">
        <v>171</v>
      </c>
      <c r="E218" s="69" t="str">
        <f>_xlfn.IFNA(VLOOKUP($D218,'Route-Details'!$B$2:$X$1048576,'Node Details'!E$1,0),"")</f>
        <v>Airtel</v>
      </c>
      <c r="F218" s="69" t="str">
        <f>_xlfn.IFNA(VLOOKUP($D218,'Route-Details'!$B$2:$X$1048576,'Node Details'!F$1,0),"")</f>
        <v>Narayan Peth 1</v>
      </c>
      <c r="G218" s="69" t="str">
        <f>_xlfn.IFNA(VLOOKUP($D218,'Route-Details'!$B$2:$X$1048576,'Node Details'!G$1,0),"")</f>
        <v>Pune</v>
      </c>
      <c r="H218" s="69" t="str">
        <f>_xlfn.IFNA(VLOOKUP($D218,'Route-Details'!$B$2:$X$1048576,'Node Details'!H$1,0),"")</f>
        <v>M&amp;G</v>
      </c>
      <c r="I218" s="69" t="str">
        <f>_xlfn.IFNA(VLOOKUP($D218,'Route-Details'!$B$2:$X$1048576,'Node Details'!I$1,0),"")</f>
        <v>1PS</v>
      </c>
      <c r="J218" s="69" t="str">
        <f>_xlfn.IFNA(VLOOKUP($D218,'Route-Details'!$B$2:$X$1048576,'Node Details'!J$1,0),"")</f>
        <v>1PS</v>
      </c>
      <c r="K218" s="70">
        <v>45046</v>
      </c>
      <c r="L218" s="59">
        <v>45107</v>
      </c>
      <c r="M218" s="59">
        <v>45112</v>
      </c>
      <c r="N218" s="59">
        <v>45107</v>
      </c>
      <c r="Q218" s="57" t="s">
        <v>2039</v>
      </c>
      <c r="BB218" s="71" t="s">
        <v>175</v>
      </c>
      <c r="BC218" s="71" t="s">
        <v>101</v>
      </c>
    </row>
    <row r="219" spans="1:55" s="72" customFormat="1" ht="12" customHeight="1">
      <c r="A219" s="57">
        <f t="shared" si="3"/>
        <v>217</v>
      </c>
      <c r="B219" s="57" t="s">
        <v>2206</v>
      </c>
      <c r="C219" s="57" t="s">
        <v>2207</v>
      </c>
      <c r="D219" s="57" t="s">
        <v>171</v>
      </c>
      <c r="E219" s="69" t="str">
        <f>_xlfn.IFNA(VLOOKUP($D219,'Route-Details'!$B$2:$X$1048576,'Node Details'!E$1,0),"")</f>
        <v>Airtel</v>
      </c>
      <c r="F219" s="69" t="str">
        <f>_xlfn.IFNA(VLOOKUP($D219,'Route-Details'!$B$2:$X$1048576,'Node Details'!F$1,0),"")</f>
        <v>Narayan Peth 1</v>
      </c>
      <c r="G219" s="69" t="str">
        <f>_xlfn.IFNA(VLOOKUP($D219,'Route-Details'!$B$2:$X$1048576,'Node Details'!G$1,0),"")</f>
        <v>Pune</v>
      </c>
      <c r="H219" s="69" t="str">
        <f>_xlfn.IFNA(VLOOKUP($D219,'Route-Details'!$B$2:$X$1048576,'Node Details'!H$1,0),"")</f>
        <v>M&amp;G</v>
      </c>
      <c r="I219" s="69" t="str">
        <f>_xlfn.IFNA(VLOOKUP($D219,'Route-Details'!$B$2:$X$1048576,'Node Details'!I$1,0),"")</f>
        <v>1PS</v>
      </c>
      <c r="J219" s="69" t="str">
        <f>_xlfn.IFNA(VLOOKUP($D219,'Route-Details'!$B$2:$X$1048576,'Node Details'!J$1,0),"")</f>
        <v>1PS</v>
      </c>
      <c r="K219" s="70">
        <v>45046</v>
      </c>
      <c r="L219" s="59">
        <v>45107</v>
      </c>
      <c r="M219" s="59">
        <v>45112</v>
      </c>
      <c r="N219" s="59">
        <v>45107</v>
      </c>
      <c r="Q219" s="57" t="s">
        <v>2039</v>
      </c>
      <c r="BB219" s="71" t="s">
        <v>175</v>
      </c>
      <c r="BC219" s="71" t="s">
        <v>101</v>
      </c>
    </row>
    <row r="220" spans="1:55" s="72" customFormat="1" ht="12" customHeight="1">
      <c r="A220" s="57">
        <f t="shared" si="3"/>
        <v>218</v>
      </c>
      <c r="B220" s="57" t="s">
        <v>105</v>
      </c>
      <c r="C220" s="57" t="s">
        <v>106</v>
      </c>
      <c r="D220" s="57" t="s">
        <v>102</v>
      </c>
      <c r="E220" s="69" t="str">
        <f>_xlfn.IFNA(VLOOKUP($D220,'Route-Details'!$B$2:$X$1048576,'Node Details'!E$1,0),"")</f>
        <v>Airtel</v>
      </c>
      <c r="F220" s="69" t="str">
        <f>_xlfn.IFNA(VLOOKUP($D220,'Route-Details'!$B$2:$X$1048576,'Node Details'!F$1,0),"")</f>
        <v>Narayan Peth 1</v>
      </c>
      <c r="G220" s="69" t="str">
        <f>_xlfn.IFNA(VLOOKUP($D220,'Route-Details'!$B$2:$X$1048576,'Node Details'!G$1,0),"")</f>
        <v>Pune</v>
      </c>
      <c r="H220" s="69" t="str">
        <f>_xlfn.IFNA(VLOOKUP($D220,'Route-Details'!$B$2:$X$1048576,'Node Details'!H$1,0),"")</f>
        <v>M&amp;G</v>
      </c>
      <c r="I220" s="69" t="str">
        <f>_xlfn.IFNA(VLOOKUP($D220,'Route-Details'!$B$2:$X$1048576,'Node Details'!I$1,0),"")</f>
        <v>1PS</v>
      </c>
      <c r="J220" s="69" t="str">
        <f>_xlfn.IFNA(VLOOKUP($D220,'Route-Details'!$B$2:$X$1048576,'Node Details'!J$1,0),"")</f>
        <v>1PS</v>
      </c>
      <c r="K220" s="70">
        <v>45046</v>
      </c>
      <c r="L220" s="59">
        <v>45107</v>
      </c>
      <c r="M220" s="59">
        <v>45112</v>
      </c>
      <c r="N220" s="59">
        <v>45107</v>
      </c>
      <c r="Q220" s="57" t="s">
        <v>2039</v>
      </c>
      <c r="BB220" s="71" t="s">
        <v>107</v>
      </c>
      <c r="BC220" s="71" t="s">
        <v>101</v>
      </c>
    </row>
    <row r="221" spans="1:55" s="72" customFormat="1" ht="12" customHeight="1">
      <c r="A221" s="57">
        <f t="shared" si="3"/>
        <v>219</v>
      </c>
      <c r="B221" s="57" t="s">
        <v>2208</v>
      </c>
      <c r="C221" s="57" t="s">
        <v>2209</v>
      </c>
      <c r="D221" s="57" t="s">
        <v>176</v>
      </c>
      <c r="E221" s="69" t="str">
        <f>_xlfn.IFNA(VLOOKUP($D221,'Route-Details'!$B$2:$X$1048576,'Node Details'!E$1,0),"")</f>
        <v>Airtel</v>
      </c>
      <c r="F221" s="69" t="str">
        <f>_xlfn.IFNA(VLOOKUP($D221,'Route-Details'!$B$2:$X$1048576,'Node Details'!F$1,0),"")</f>
        <v>Narayan Peth 1</v>
      </c>
      <c r="G221" s="69" t="str">
        <f>_xlfn.IFNA(VLOOKUP($D221,'Route-Details'!$B$2:$X$1048576,'Node Details'!G$1,0),"")</f>
        <v>Pune</v>
      </c>
      <c r="H221" s="69" t="str">
        <f>_xlfn.IFNA(VLOOKUP($D221,'Route-Details'!$B$2:$X$1048576,'Node Details'!H$1,0),"")</f>
        <v>M&amp;G</v>
      </c>
      <c r="I221" s="69" t="str">
        <f>_xlfn.IFNA(VLOOKUP($D221,'Route-Details'!$B$2:$X$1048576,'Node Details'!I$1,0),"")</f>
        <v>1PS</v>
      </c>
      <c r="J221" s="69" t="str">
        <f>_xlfn.IFNA(VLOOKUP($D221,'Route-Details'!$B$2:$X$1048576,'Node Details'!J$1,0),"")</f>
        <v>1PS</v>
      </c>
      <c r="K221" s="70">
        <v>45046</v>
      </c>
      <c r="L221" s="59">
        <v>45107</v>
      </c>
      <c r="M221" s="59">
        <v>45112</v>
      </c>
      <c r="N221" s="59">
        <v>45107</v>
      </c>
      <c r="Q221" s="57" t="s">
        <v>2039</v>
      </c>
      <c r="BB221" s="71" t="s">
        <v>178</v>
      </c>
      <c r="BC221" s="71" t="s">
        <v>101</v>
      </c>
    </row>
    <row r="222" spans="1:55" s="72" customFormat="1" ht="12" customHeight="1">
      <c r="A222" s="57">
        <f t="shared" si="3"/>
        <v>220</v>
      </c>
      <c r="B222" s="57" t="s">
        <v>2210</v>
      </c>
      <c r="C222" s="57" t="s">
        <v>2211</v>
      </c>
      <c r="D222" s="57" t="s">
        <v>176</v>
      </c>
      <c r="E222" s="69" t="str">
        <f>_xlfn.IFNA(VLOOKUP($D222,'Route-Details'!$B$2:$X$1048576,'Node Details'!E$1,0),"")</f>
        <v>Airtel</v>
      </c>
      <c r="F222" s="69" t="str">
        <f>_xlfn.IFNA(VLOOKUP($D222,'Route-Details'!$B$2:$X$1048576,'Node Details'!F$1,0),"")</f>
        <v>Narayan Peth 1</v>
      </c>
      <c r="G222" s="69" t="str">
        <f>_xlfn.IFNA(VLOOKUP($D222,'Route-Details'!$B$2:$X$1048576,'Node Details'!G$1,0),"")</f>
        <v>Pune</v>
      </c>
      <c r="H222" s="69" t="str">
        <f>_xlfn.IFNA(VLOOKUP($D222,'Route-Details'!$B$2:$X$1048576,'Node Details'!H$1,0),"")</f>
        <v>M&amp;G</v>
      </c>
      <c r="I222" s="69" t="str">
        <f>_xlfn.IFNA(VLOOKUP($D222,'Route-Details'!$B$2:$X$1048576,'Node Details'!I$1,0),"")</f>
        <v>1PS</v>
      </c>
      <c r="J222" s="69" t="str">
        <f>_xlfn.IFNA(VLOOKUP($D222,'Route-Details'!$B$2:$X$1048576,'Node Details'!J$1,0),"")</f>
        <v>1PS</v>
      </c>
      <c r="K222" s="70">
        <v>45046</v>
      </c>
      <c r="L222" s="59">
        <v>45107</v>
      </c>
      <c r="M222" s="59">
        <v>45112</v>
      </c>
      <c r="N222" s="59">
        <v>45107</v>
      </c>
      <c r="Q222" s="57" t="s">
        <v>2039</v>
      </c>
      <c r="BB222" s="71" t="s">
        <v>178</v>
      </c>
      <c r="BC222" s="71" t="s">
        <v>101</v>
      </c>
    </row>
    <row r="223" spans="1:55" s="72" customFormat="1" ht="12" customHeight="1">
      <c r="A223" s="57">
        <f t="shared" si="3"/>
        <v>221</v>
      </c>
      <c r="B223" s="57" t="s">
        <v>177</v>
      </c>
      <c r="C223" s="57" t="s">
        <v>106</v>
      </c>
      <c r="D223" s="57" t="s">
        <v>176</v>
      </c>
      <c r="E223" s="69" t="str">
        <f>_xlfn.IFNA(VLOOKUP($D223,'Route-Details'!$B$2:$X$1048576,'Node Details'!E$1,0),"")</f>
        <v>Airtel</v>
      </c>
      <c r="F223" s="69" t="str">
        <f>_xlfn.IFNA(VLOOKUP($D223,'Route-Details'!$B$2:$X$1048576,'Node Details'!F$1,0),"")</f>
        <v>Narayan Peth 1</v>
      </c>
      <c r="G223" s="69" t="str">
        <f>_xlfn.IFNA(VLOOKUP($D223,'Route-Details'!$B$2:$X$1048576,'Node Details'!G$1,0),"")</f>
        <v>Pune</v>
      </c>
      <c r="H223" s="69" t="str">
        <f>_xlfn.IFNA(VLOOKUP($D223,'Route-Details'!$B$2:$X$1048576,'Node Details'!H$1,0),"")</f>
        <v>M&amp;G</v>
      </c>
      <c r="I223" s="69" t="str">
        <f>_xlfn.IFNA(VLOOKUP($D223,'Route-Details'!$B$2:$X$1048576,'Node Details'!I$1,0),"")</f>
        <v>1PS</v>
      </c>
      <c r="J223" s="69" t="str">
        <f>_xlfn.IFNA(VLOOKUP($D223,'Route-Details'!$B$2:$X$1048576,'Node Details'!J$1,0),"")</f>
        <v>1PS</v>
      </c>
      <c r="K223" s="70">
        <v>45046</v>
      </c>
      <c r="L223" s="59">
        <v>45107</v>
      </c>
      <c r="M223" s="59">
        <v>45112</v>
      </c>
      <c r="N223" s="59">
        <v>45107</v>
      </c>
      <c r="Q223" s="57" t="s">
        <v>2039</v>
      </c>
      <c r="BB223" s="71" t="s">
        <v>178</v>
      </c>
      <c r="BC223" s="71" t="s">
        <v>101</v>
      </c>
    </row>
    <row r="224" spans="1:55" s="72" customFormat="1" ht="12" customHeight="1">
      <c r="A224" s="57">
        <f t="shared" si="3"/>
        <v>222</v>
      </c>
      <c r="B224" s="57" t="s">
        <v>180</v>
      </c>
      <c r="C224" s="57" t="s">
        <v>181</v>
      </c>
      <c r="D224" s="57" t="s">
        <v>108</v>
      </c>
      <c r="E224" s="69" t="str">
        <f>_xlfn.IFNA(VLOOKUP($D224,'Route-Details'!$B$2:$X$1048576,'Node Details'!E$1,0),"")</f>
        <v>Airtel</v>
      </c>
      <c r="F224" s="69" t="str">
        <f>_xlfn.IFNA(VLOOKUP($D224,'Route-Details'!$B$2:$X$1048576,'Node Details'!F$1,0),"")</f>
        <v>Narayan Peth 1</v>
      </c>
      <c r="G224" s="69" t="str">
        <f>_xlfn.IFNA(VLOOKUP($D224,'Route-Details'!$B$2:$X$1048576,'Node Details'!G$1,0),"")</f>
        <v>Pune</v>
      </c>
      <c r="H224" s="69" t="str">
        <f>_xlfn.IFNA(VLOOKUP($D224,'Route-Details'!$B$2:$X$1048576,'Node Details'!H$1,0),"")</f>
        <v>M&amp;G</v>
      </c>
      <c r="I224" s="69" t="str">
        <f>_xlfn.IFNA(VLOOKUP($D224,'Route-Details'!$B$2:$X$1048576,'Node Details'!I$1,0),"")</f>
        <v>1PS</v>
      </c>
      <c r="J224" s="69" t="str">
        <f>_xlfn.IFNA(VLOOKUP($D224,'Route-Details'!$B$2:$X$1048576,'Node Details'!J$1,0),"")</f>
        <v>1PS</v>
      </c>
      <c r="K224" s="70">
        <v>45046</v>
      </c>
      <c r="L224" s="59">
        <v>45107</v>
      </c>
      <c r="M224" s="59">
        <v>45112</v>
      </c>
      <c r="N224" s="59">
        <v>45107</v>
      </c>
      <c r="Q224" s="57" t="s">
        <v>2039</v>
      </c>
      <c r="BB224" s="71" t="s">
        <v>113</v>
      </c>
      <c r="BC224" s="71" t="s">
        <v>101</v>
      </c>
    </row>
    <row r="225" spans="1:55" s="72" customFormat="1" ht="12" customHeight="1">
      <c r="A225" s="57">
        <f t="shared" si="3"/>
        <v>223</v>
      </c>
      <c r="B225" s="57" t="s">
        <v>182</v>
      </c>
      <c r="C225" s="57" t="s">
        <v>183</v>
      </c>
      <c r="D225" s="57" t="s">
        <v>179</v>
      </c>
      <c r="E225" s="69" t="str">
        <f>_xlfn.IFNA(VLOOKUP($D225,'Route-Details'!$B$2:$X$1048576,'Node Details'!E$1,0),"")</f>
        <v>Airtel</v>
      </c>
      <c r="F225" s="69" t="str">
        <f>_xlfn.IFNA(VLOOKUP($D225,'Route-Details'!$B$2:$X$1048576,'Node Details'!F$1,0),"")</f>
        <v>Narayan Peth 1</v>
      </c>
      <c r="G225" s="69" t="str">
        <f>_xlfn.IFNA(VLOOKUP($D225,'Route-Details'!$B$2:$X$1048576,'Node Details'!G$1,0),"")</f>
        <v>Pune</v>
      </c>
      <c r="H225" s="69" t="str">
        <f>_xlfn.IFNA(VLOOKUP($D225,'Route-Details'!$B$2:$X$1048576,'Node Details'!H$1,0),"")</f>
        <v>M&amp;G</v>
      </c>
      <c r="I225" s="69" t="str">
        <f>_xlfn.IFNA(VLOOKUP($D225,'Route-Details'!$B$2:$X$1048576,'Node Details'!I$1,0),"")</f>
        <v>1PS</v>
      </c>
      <c r="J225" s="69" t="str">
        <f>_xlfn.IFNA(VLOOKUP($D225,'Route-Details'!$B$2:$X$1048576,'Node Details'!J$1,0),"")</f>
        <v>1PS</v>
      </c>
      <c r="K225" s="70">
        <v>45107</v>
      </c>
      <c r="L225" s="59">
        <v>45107</v>
      </c>
      <c r="M225" s="59">
        <v>45112</v>
      </c>
      <c r="N225" s="59">
        <v>45107</v>
      </c>
      <c r="Q225" s="57" t="s">
        <v>2039</v>
      </c>
      <c r="BB225" s="71" t="s">
        <v>184</v>
      </c>
      <c r="BC225" s="71" t="s">
        <v>101</v>
      </c>
    </row>
    <row r="226" spans="1:55" s="72" customFormat="1" ht="12" customHeight="1">
      <c r="A226" s="57">
        <f t="shared" si="3"/>
        <v>224</v>
      </c>
      <c r="B226" s="57" t="s">
        <v>2212</v>
      </c>
      <c r="C226" s="57" t="s">
        <v>2213</v>
      </c>
      <c r="D226" s="57" t="s">
        <v>179</v>
      </c>
      <c r="E226" s="69" t="str">
        <f>_xlfn.IFNA(VLOOKUP($D226,'Route-Details'!$B$2:$X$1048576,'Node Details'!E$1,0),"")</f>
        <v>Airtel</v>
      </c>
      <c r="F226" s="69" t="str">
        <f>_xlfn.IFNA(VLOOKUP($D226,'Route-Details'!$B$2:$X$1048576,'Node Details'!F$1,0),"")</f>
        <v>Narayan Peth 1</v>
      </c>
      <c r="G226" s="69" t="str">
        <f>_xlfn.IFNA(VLOOKUP($D226,'Route-Details'!$B$2:$X$1048576,'Node Details'!G$1,0),"")</f>
        <v>Pune</v>
      </c>
      <c r="H226" s="69" t="str">
        <f>_xlfn.IFNA(VLOOKUP($D226,'Route-Details'!$B$2:$X$1048576,'Node Details'!H$1,0),"")</f>
        <v>M&amp;G</v>
      </c>
      <c r="I226" s="69" t="str">
        <f>_xlfn.IFNA(VLOOKUP($D226,'Route-Details'!$B$2:$X$1048576,'Node Details'!I$1,0),"")</f>
        <v>1PS</v>
      </c>
      <c r="J226" s="69" t="str">
        <f>_xlfn.IFNA(VLOOKUP($D226,'Route-Details'!$B$2:$X$1048576,'Node Details'!J$1,0),"")</f>
        <v>1PS</v>
      </c>
      <c r="K226" s="70">
        <v>45107</v>
      </c>
      <c r="L226" s="59">
        <v>45107</v>
      </c>
      <c r="M226" s="59">
        <v>45112</v>
      </c>
      <c r="N226" s="59">
        <v>45107</v>
      </c>
      <c r="Q226" s="57" t="s">
        <v>2039</v>
      </c>
      <c r="BB226" s="71" t="s">
        <v>184</v>
      </c>
      <c r="BC226" s="71" t="s">
        <v>101</v>
      </c>
    </row>
    <row r="227" spans="1:55" s="72" customFormat="1" ht="12" customHeight="1">
      <c r="A227" s="57">
        <f t="shared" si="3"/>
        <v>225</v>
      </c>
      <c r="B227" s="57" t="s">
        <v>2214</v>
      </c>
      <c r="C227" s="57" t="s">
        <v>2215</v>
      </c>
      <c r="D227" s="57" t="s">
        <v>179</v>
      </c>
      <c r="E227" s="69" t="str">
        <f>_xlfn.IFNA(VLOOKUP($D227,'Route-Details'!$B$2:$X$1048576,'Node Details'!E$1,0),"")</f>
        <v>Airtel</v>
      </c>
      <c r="F227" s="69" t="str">
        <f>_xlfn.IFNA(VLOOKUP($D227,'Route-Details'!$B$2:$X$1048576,'Node Details'!F$1,0),"")</f>
        <v>Narayan Peth 1</v>
      </c>
      <c r="G227" s="69" t="str">
        <f>_xlfn.IFNA(VLOOKUP($D227,'Route-Details'!$B$2:$X$1048576,'Node Details'!G$1,0),"")</f>
        <v>Pune</v>
      </c>
      <c r="H227" s="69" t="str">
        <f>_xlfn.IFNA(VLOOKUP($D227,'Route-Details'!$B$2:$X$1048576,'Node Details'!H$1,0),"")</f>
        <v>M&amp;G</v>
      </c>
      <c r="I227" s="69" t="str">
        <f>_xlfn.IFNA(VLOOKUP($D227,'Route-Details'!$B$2:$X$1048576,'Node Details'!I$1,0),"")</f>
        <v>1PS</v>
      </c>
      <c r="J227" s="69" t="str">
        <f>_xlfn.IFNA(VLOOKUP($D227,'Route-Details'!$B$2:$X$1048576,'Node Details'!J$1,0),"")</f>
        <v>1PS</v>
      </c>
      <c r="K227" s="70">
        <v>45107</v>
      </c>
      <c r="L227" s="59">
        <v>45107</v>
      </c>
      <c r="M227" s="59">
        <v>45112</v>
      </c>
      <c r="N227" s="59">
        <v>45107</v>
      </c>
      <c r="Q227" s="57" t="s">
        <v>2039</v>
      </c>
      <c r="BB227" s="71" t="s">
        <v>184</v>
      </c>
      <c r="BC227" s="71" t="s">
        <v>101</v>
      </c>
    </row>
    <row r="228" spans="1:55" s="72" customFormat="1" ht="12" customHeight="1">
      <c r="A228" s="57">
        <f t="shared" si="3"/>
        <v>226</v>
      </c>
      <c r="B228" s="57" t="s">
        <v>2216</v>
      </c>
      <c r="C228" s="57" t="s">
        <v>2217</v>
      </c>
      <c r="D228" s="57" t="s">
        <v>179</v>
      </c>
      <c r="E228" s="69" t="str">
        <f>_xlfn.IFNA(VLOOKUP($D228,'Route-Details'!$B$2:$X$1048576,'Node Details'!E$1,0),"")</f>
        <v>Airtel</v>
      </c>
      <c r="F228" s="69" t="str">
        <f>_xlfn.IFNA(VLOOKUP($D228,'Route-Details'!$B$2:$X$1048576,'Node Details'!F$1,0),"")</f>
        <v>Narayan Peth 1</v>
      </c>
      <c r="G228" s="69" t="str">
        <f>_xlfn.IFNA(VLOOKUP($D228,'Route-Details'!$B$2:$X$1048576,'Node Details'!G$1,0),"")</f>
        <v>Pune</v>
      </c>
      <c r="H228" s="69" t="str">
        <f>_xlfn.IFNA(VLOOKUP($D228,'Route-Details'!$B$2:$X$1048576,'Node Details'!H$1,0),"")</f>
        <v>M&amp;G</v>
      </c>
      <c r="I228" s="69" t="str">
        <f>_xlfn.IFNA(VLOOKUP($D228,'Route-Details'!$B$2:$X$1048576,'Node Details'!I$1,0),"")</f>
        <v>1PS</v>
      </c>
      <c r="J228" s="69" t="str">
        <f>_xlfn.IFNA(VLOOKUP($D228,'Route-Details'!$B$2:$X$1048576,'Node Details'!J$1,0),"")</f>
        <v>1PS</v>
      </c>
      <c r="K228" s="70">
        <v>45107</v>
      </c>
      <c r="L228" s="59">
        <v>45107</v>
      </c>
      <c r="M228" s="59">
        <v>45112</v>
      </c>
      <c r="N228" s="59">
        <v>45107</v>
      </c>
      <c r="Q228" s="57" t="s">
        <v>2039</v>
      </c>
      <c r="BB228" s="71" t="s">
        <v>184</v>
      </c>
      <c r="BC228" s="71" t="s">
        <v>101</v>
      </c>
    </row>
    <row r="229" spans="1:55" s="72" customFormat="1" ht="12" customHeight="1">
      <c r="A229" s="57">
        <f t="shared" si="3"/>
        <v>227</v>
      </c>
      <c r="B229" s="57" t="s">
        <v>2218</v>
      </c>
      <c r="C229" s="57" t="s">
        <v>2219</v>
      </c>
      <c r="D229" s="57" t="s">
        <v>179</v>
      </c>
      <c r="E229" s="69" t="str">
        <f>_xlfn.IFNA(VLOOKUP($D229,'Route-Details'!$B$2:$X$1048576,'Node Details'!E$1,0),"")</f>
        <v>Airtel</v>
      </c>
      <c r="F229" s="69" t="str">
        <f>_xlfn.IFNA(VLOOKUP($D229,'Route-Details'!$B$2:$X$1048576,'Node Details'!F$1,0),"")</f>
        <v>Narayan Peth 1</v>
      </c>
      <c r="G229" s="69" t="str">
        <f>_xlfn.IFNA(VLOOKUP($D229,'Route-Details'!$B$2:$X$1048576,'Node Details'!G$1,0),"")</f>
        <v>Pune</v>
      </c>
      <c r="H229" s="69" t="str">
        <f>_xlfn.IFNA(VLOOKUP($D229,'Route-Details'!$B$2:$X$1048576,'Node Details'!H$1,0),"")</f>
        <v>M&amp;G</v>
      </c>
      <c r="I229" s="69" t="str">
        <f>_xlfn.IFNA(VLOOKUP($D229,'Route-Details'!$B$2:$X$1048576,'Node Details'!I$1,0),"")</f>
        <v>1PS</v>
      </c>
      <c r="J229" s="69" t="str">
        <f>_xlfn.IFNA(VLOOKUP($D229,'Route-Details'!$B$2:$X$1048576,'Node Details'!J$1,0),"")</f>
        <v>1PS</v>
      </c>
      <c r="K229" s="70">
        <v>45107</v>
      </c>
      <c r="L229" s="59">
        <v>45107</v>
      </c>
      <c r="M229" s="59">
        <v>45112</v>
      </c>
      <c r="N229" s="59">
        <v>45107</v>
      </c>
      <c r="Q229" s="57" t="s">
        <v>2039</v>
      </c>
      <c r="BB229" s="71" t="s">
        <v>184</v>
      </c>
      <c r="BC229" s="71" t="s">
        <v>101</v>
      </c>
    </row>
    <row r="230" spans="1:55" s="72" customFormat="1" ht="12" customHeight="1">
      <c r="A230" s="57">
        <f t="shared" si="3"/>
        <v>228</v>
      </c>
      <c r="B230" s="57" t="s">
        <v>2220</v>
      </c>
      <c r="C230" s="57" t="s">
        <v>2221</v>
      </c>
      <c r="D230" s="57" t="s">
        <v>179</v>
      </c>
      <c r="E230" s="69" t="str">
        <f>_xlfn.IFNA(VLOOKUP($D230,'Route-Details'!$B$2:$X$1048576,'Node Details'!E$1,0),"")</f>
        <v>Airtel</v>
      </c>
      <c r="F230" s="69" t="str">
        <f>_xlfn.IFNA(VLOOKUP($D230,'Route-Details'!$B$2:$X$1048576,'Node Details'!F$1,0),"")</f>
        <v>Narayan Peth 1</v>
      </c>
      <c r="G230" s="69" t="str">
        <f>_xlfn.IFNA(VLOOKUP($D230,'Route-Details'!$B$2:$X$1048576,'Node Details'!G$1,0),"")</f>
        <v>Pune</v>
      </c>
      <c r="H230" s="69" t="str">
        <f>_xlfn.IFNA(VLOOKUP($D230,'Route-Details'!$B$2:$X$1048576,'Node Details'!H$1,0),"")</f>
        <v>M&amp;G</v>
      </c>
      <c r="I230" s="69" t="str">
        <f>_xlfn.IFNA(VLOOKUP($D230,'Route-Details'!$B$2:$X$1048576,'Node Details'!I$1,0),"")</f>
        <v>1PS</v>
      </c>
      <c r="J230" s="69" t="str">
        <f>_xlfn.IFNA(VLOOKUP($D230,'Route-Details'!$B$2:$X$1048576,'Node Details'!J$1,0),"")</f>
        <v>1PS</v>
      </c>
      <c r="K230" s="70">
        <v>45107</v>
      </c>
      <c r="L230" s="59">
        <v>45107</v>
      </c>
      <c r="M230" s="59">
        <v>45112</v>
      </c>
      <c r="N230" s="59">
        <v>45107</v>
      </c>
      <c r="Q230" s="57" t="s">
        <v>2039</v>
      </c>
      <c r="BB230" s="71" t="s">
        <v>184</v>
      </c>
      <c r="BC230" s="71" t="s">
        <v>101</v>
      </c>
    </row>
    <row r="231" spans="1:55" s="72" customFormat="1" ht="12" customHeight="1">
      <c r="A231" s="57">
        <f t="shared" si="3"/>
        <v>229</v>
      </c>
      <c r="B231" s="57" t="s">
        <v>2222</v>
      </c>
      <c r="C231" s="57" t="s">
        <v>2223</v>
      </c>
      <c r="D231" s="57" t="s">
        <v>179</v>
      </c>
      <c r="E231" s="69" t="str">
        <f>_xlfn.IFNA(VLOOKUP($D231,'Route-Details'!$B$2:$X$1048576,'Node Details'!E$1,0),"")</f>
        <v>Airtel</v>
      </c>
      <c r="F231" s="69" t="str">
        <f>_xlfn.IFNA(VLOOKUP($D231,'Route-Details'!$B$2:$X$1048576,'Node Details'!F$1,0),"")</f>
        <v>Narayan Peth 1</v>
      </c>
      <c r="G231" s="69" t="str">
        <f>_xlfn.IFNA(VLOOKUP($D231,'Route-Details'!$B$2:$X$1048576,'Node Details'!G$1,0),"")</f>
        <v>Pune</v>
      </c>
      <c r="H231" s="69" t="str">
        <f>_xlfn.IFNA(VLOOKUP($D231,'Route-Details'!$B$2:$X$1048576,'Node Details'!H$1,0),"")</f>
        <v>M&amp;G</v>
      </c>
      <c r="I231" s="69" t="str">
        <f>_xlfn.IFNA(VLOOKUP($D231,'Route-Details'!$B$2:$X$1048576,'Node Details'!I$1,0),"")</f>
        <v>1PS</v>
      </c>
      <c r="J231" s="69" t="str">
        <f>_xlfn.IFNA(VLOOKUP($D231,'Route-Details'!$B$2:$X$1048576,'Node Details'!J$1,0),"")</f>
        <v>1PS</v>
      </c>
      <c r="K231" s="70">
        <v>45107</v>
      </c>
      <c r="L231" s="59">
        <v>45107</v>
      </c>
      <c r="M231" s="59">
        <v>45112</v>
      </c>
      <c r="N231" s="59">
        <v>45107</v>
      </c>
      <c r="Q231" s="57" t="s">
        <v>2039</v>
      </c>
      <c r="BB231" s="71" t="s">
        <v>184</v>
      </c>
      <c r="BC231" s="71" t="s">
        <v>101</v>
      </c>
    </row>
    <row r="232" spans="1:55" s="72" customFormat="1" ht="12" customHeight="1">
      <c r="A232" s="57">
        <f t="shared" si="3"/>
        <v>230</v>
      </c>
      <c r="B232" s="57" t="s">
        <v>2224</v>
      </c>
      <c r="C232" s="57" t="s">
        <v>181</v>
      </c>
      <c r="D232" s="57" t="s">
        <v>179</v>
      </c>
      <c r="E232" s="69" t="str">
        <f>_xlfn.IFNA(VLOOKUP($D232,'Route-Details'!$B$2:$X$1048576,'Node Details'!E$1,0),"")</f>
        <v>Airtel</v>
      </c>
      <c r="F232" s="69" t="str">
        <f>_xlfn.IFNA(VLOOKUP($D232,'Route-Details'!$B$2:$X$1048576,'Node Details'!F$1,0),"")</f>
        <v>Narayan Peth 1</v>
      </c>
      <c r="G232" s="69" t="str">
        <f>_xlfn.IFNA(VLOOKUP($D232,'Route-Details'!$B$2:$X$1048576,'Node Details'!G$1,0),"")</f>
        <v>Pune</v>
      </c>
      <c r="H232" s="69" t="str">
        <f>_xlfn.IFNA(VLOOKUP($D232,'Route-Details'!$B$2:$X$1048576,'Node Details'!H$1,0),"")</f>
        <v>M&amp;G</v>
      </c>
      <c r="I232" s="69" t="str">
        <f>_xlfn.IFNA(VLOOKUP($D232,'Route-Details'!$B$2:$X$1048576,'Node Details'!I$1,0),"")</f>
        <v>1PS</v>
      </c>
      <c r="J232" s="69" t="str">
        <f>_xlfn.IFNA(VLOOKUP($D232,'Route-Details'!$B$2:$X$1048576,'Node Details'!J$1,0),"")</f>
        <v>1PS</v>
      </c>
      <c r="K232" s="70">
        <v>45107</v>
      </c>
      <c r="L232" s="59">
        <v>45107</v>
      </c>
      <c r="M232" s="59">
        <v>45112</v>
      </c>
      <c r="N232" s="59">
        <v>45107</v>
      </c>
      <c r="Q232" s="57" t="s">
        <v>2039</v>
      </c>
      <c r="BB232" s="71" t="s">
        <v>184</v>
      </c>
      <c r="BC232" s="71" t="s">
        <v>101</v>
      </c>
    </row>
    <row r="233" spans="1:55" s="72" customFormat="1" ht="12" customHeight="1">
      <c r="A233" s="57">
        <f t="shared" si="3"/>
        <v>231</v>
      </c>
      <c r="B233" s="57" t="s">
        <v>111</v>
      </c>
      <c r="C233" s="57" t="s">
        <v>112</v>
      </c>
      <c r="D233" s="57" t="s">
        <v>108</v>
      </c>
      <c r="E233" s="69" t="str">
        <f>_xlfn.IFNA(VLOOKUP($D233,'Route-Details'!$B$2:$X$1048576,'Node Details'!E$1,0),"")</f>
        <v>Airtel</v>
      </c>
      <c r="F233" s="69" t="str">
        <f>_xlfn.IFNA(VLOOKUP($D233,'Route-Details'!$B$2:$X$1048576,'Node Details'!F$1,0),"")</f>
        <v>Narayan Peth 1</v>
      </c>
      <c r="G233" s="69" t="str">
        <f>_xlfn.IFNA(VLOOKUP($D233,'Route-Details'!$B$2:$X$1048576,'Node Details'!G$1,0),"")</f>
        <v>Pune</v>
      </c>
      <c r="H233" s="69" t="str">
        <f>_xlfn.IFNA(VLOOKUP($D233,'Route-Details'!$B$2:$X$1048576,'Node Details'!H$1,0),"")</f>
        <v>M&amp;G</v>
      </c>
      <c r="I233" s="69" t="str">
        <f>_xlfn.IFNA(VLOOKUP($D233,'Route-Details'!$B$2:$X$1048576,'Node Details'!I$1,0),"")</f>
        <v>1PS</v>
      </c>
      <c r="J233" s="69" t="str">
        <f>_xlfn.IFNA(VLOOKUP($D233,'Route-Details'!$B$2:$X$1048576,'Node Details'!J$1,0),"")</f>
        <v>1PS</v>
      </c>
      <c r="K233" s="70">
        <v>45046</v>
      </c>
      <c r="L233" s="59">
        <v>45107</v>
      </c>
      <c r="M233" s="59">
        <v>45112</v>
      </c>
      <c r="N233" s="59">
        <v>45107</v>
      </c>
      <c r="Q233" s="57" t="s">
        <v>2039</v>
      </c>
      <c r="BB233" s="71" t="s">
        <v>113</v>
      </c>
      <c r="BC233" s="71" t="s">
        <v>101</v>
      </c>
    </row>
    <row r="234" spans="1:55" s="72" customFormat="1" ht="12" customHeight="1">
      <c r="A234" s="57">
        <f t="shared" si="3"/>
        <v>232</v>
      </c>
      <c r="B234" s="57" t="s">
        <v>186</v>
      </c>
      <c r="C234" s="57" t="s">
        <v>187</v>
      </c>
      <c r="D234" s="57" t="s">
        <v>185</v>
      </c>
      <c r="E234" s="69" t="str">
        <f>_xlfn.IFNA(VLOOKUP($D234,'Route-Details'!$B$2:$X$1048576,'Node Details'!E$1,0),"")</f>
        <v>Airtel</v>
      </c>
      <c r="F234" s="69" t="str">
        <f>_xlfn.IFNA(VLOOKUP($D234,'Route-Details'!$B$2:$X$1048576,'Node Details'!F$1,0),"")</f>
        <v>Narayan Peth 1</v>
      </c>
      <c r="G234" s="69" t="str">
        <f>_xlfn.IFNA(VLOOKUP($D234,'Route-Details'!$B$2:$X$1048576,'Node Details'!G$1,0),"")</f>
        <v>Pune</v>
      </c>
      <c r="H234" s="69" t="str">
        <f>_xlfn.IFNA(VLOOKUP($D234,'Route-Details'!$B$2:$X$1048576,'Node Details'!H$1,0),"")</f>
        <v>M&amp;G</v>
      </c>
      <c r="I234" s="69" t="str">
        <f>_xlfn.IFNA(VLOOKUP($D234,'Route-Details'!$B$2:$X$1048576,'Node Details'!I$1,0),"")</f>
        <v>1PS</v>
      </c>
      <c r="J234" s="69" t="str">
        <f>_xlfn.IFNA(VLOOKUP($D234,'Route-Details'!$B$2:$X$1048576,'Node Details'!J$1,0),"")</f>
        <v>1PS</v>
      </c>
      <c r="K234" s="70">
        <v>45107</v>
      </c>
      <c r="L234" s="59">
        <v>45107</v>
      </c>
      <c r="M234" s="59">
        <v>45112</v>
      </c>
      <c r="N234" s="59">
        <v>45107</v>
      </c>
      <c r="Q234" s="57" t="s">
        <v>2039</v>
      </c>
      <c r="BB234" s="71" t="s">
        <v>188</v>
      </c>
      <c r="BC234" s="71" t="s">
        <v>101</v>
      </c>
    </row>
    <row r="235" spans="1:55" s="72" customFormat="1" ht="12" customHeight="1">
      <c r="A235" s="57">
        <f t="shared" si="3"/>
        <v>233</v>
      </c>
      <c r="B235" s="57" t="s">
        <v>2225</v>
      </c>
      <c r="C235" s="57" t="s">
        <v>2226</v>
      </c>
      <c r="D235" s="57" t="s">
        <v>185</v>
      </c>
      <c r="E235" s="69" t="str">
        <f>_xlfn.IFNA(VLOOKUP($D235,'Route-Details'!$B$2:$X$1048576,'Node Details'!E$1,0),"")</f>
        <v>Airtel</v>
      </c>
      <c r="F235" s="69" t="str">
        <f>_xlfn.IFNA(VLOOKUP($D235,'Route-Details'!$B$2:$X$1048576,'Node Details'!F$1,0),"")</f>
        <v>Narayan Peth 1</v>
      </c>
      <c r="G235" s="69" t="str">
        <f>_xlfn.IFNA(VLOOKUP($D235,'Route-Details'!$B$2:$X$1048576,'Node Details'!G$1,0),"")</f>
        <v>Pune</v>
      </c>
      <c r="H235" s="69" t="str">
        <f>_xlfn.IFNA(VLOOKUP($D235,'Route-Details'!$B$2:$X$1048576,'Node Details'!H$1,0),"")</f>
        <v>M&amp;G</v>
      </c>
      <c r="I235" s="69" t="str">
        <f>_xlfn.IFNA(VLOOKUP($D235,'Route-Details'!$B$2:$X$1048576,'Node Details'!I$1,0),"")</f>
        <v>1PS</v>
      </c>
      <c r="J235" s="69" t="str">
        <f>_xlfn.IFNA(VLOOKUP($D235,'Route-Details'!$B$2:$X$1048576,'Node Details'!J$1,0),"")</f>
        <v>1PS</v>
      </c>
      <c r="K235" s="70">
        <v>45107</v>
      </c>
      <c r="L235" s="59">
        <v>45107</v>
      </c>
      <c r="M235" s="59">
        <v>45112</v>
      </c>
      <c r="N235" s="59">
        <v>45107</v>
      </c>
      <c r="Q235" s="57" t="s">
        <v>2039</v>
      </c>
      <c r="BB235" s="71" t="s">
        <v>188</v>
      </c>
      <c r="BC235" s="71" t="s">
        <v>101</v>
      </c>
    </row>
    <row r="236" spans="1:55" s="72" customFormat="1" ht="12" customHeight="1">
      <c r="A236" s="57">
        <f t="shared" si="3"/>
        <v>234</v>
      </c>
      <c r="B236" s="57" t="s">
        <v>2227</v>
      </c>
      <c r="C236" s="57" t="s">
        <v>112</v>
      </c>
      <c r="D236" s="57" t="s">
        <v>185</v>
      </c>
      <c r="E236" s="69" t="str">
        <f>_xlfn.IFNA(VLOOKUP($D236,'Route-Details'!$B$2:$X$1048576,'Node Details'!E$1,0),"")</f>
        <v>Airtel</v>
      </c>
      <c r="F236" s="69" t="str">
        <f>_xlfn.IFNA(VLOOKUP($D236,'Route-Details'!$B$2:$X$1048576,'Node Details'!F$1,0),"")</f>
        <v>Narayan Peth 1</v>
      </c>
      <c r="G236" s="69" t="str">
        <f>_xlfn.IFNA(VLOOKUP($D236,'Route-Details'!$B$2:$X$1048576,'Node Details'!G$1,0),"")</f>
        <v>Pune</v>
      </c>
      <c r="H236" s="69" t="str">
        <f>_xlfn.IFNA(VLOOKUP($D236,'Route-Details'!$B$2:$X$1048576,'Node Details'!H$1,0),"")</f>
        <v>M&amp;G</v>
      </c>
      <c r="I236" s="69" t="str">
        <f>_xlfn.IFNA(VLOOKUP($D236,'Route-Details'!$B$2:$X$1048576,'Node Details'!I$1,0),"")</f>
        <v>1PS</v>
      </c>
      <c r="J236" s="69" t="str">
        <f>_xlfn.IFNA(VLOOKUP($D236,'Route-Details'!$B$2:$X$1048576,'Node Details'!J$1,0),"")</f>
        <v>1PS</v>
      </c>
      <c r="K236" s="70">
        <v>45107</v>
      </c>
      <c r="L236" s="59">
        <v>45107</v>
      </c>
      <c r="M236" s="59">
        <v>45112</v>
      </c>
      <c r="N236" s="59">
        <v>45107</v>
      </c>
      <c r="Q236" s="57" t="s">
        <v>2039</v>
      </c>
      <c r="BB236" s="71" t="s">
        <v>188</v>
      </c>
      <c r="BC236" s="71" t="s">
        <v>101</v>
      </c>
    </row>
    <row r="237" spans="1:55" s="72" customFormat="1" ht="12" customHeight="1">
      <c r="A237" s="57">
        <f t="shared" si="3"/>
        <v>235</v>
      </c>
      <c r="B237" s="57" t="s">
        <v>115</v>
      </c>
      <c r="C237" s="57" t="s">
        <v>116</v>
      </c>
      <c r="D237" s="57" t="s">
        <v>114</v>
      </c>
      <c r="E237" s="69" t="str">
        <f>_xlfn.IFNA(VLOOKUP($D237,'Route-Details'!$B$2:$X$1048576,'Node Details'!E$1,0),"")</f>
        <v>Airtel</v>
      </c>
      <c r="F237" s="69" t="str">
        <f>_xlfn.IFNA(VLOOKUP($D237,'Route-Details'!$B$2:$X$1048576,'Node Details'!F$1,0),"")</f>
        <v>Narayan Peth 1</v>
      </c>
      <c r="G237" s="69" t="str">
        <f>_xlfn.IFNA(VLOOKUP($D237,'Route-Details'!$B$2:$X$1048576,'Node Details'!G$1,0),"")</f>
        <v>Pune</v>
      </c>
      <c r="H237" s="69" t="str">
        <f>_xlfn.IFNA(VLOOKUP($D237,'Route-Details'!$B$2:$X$1048576,'Node Details'!H$1,0),"")</f>
        <v>M&amp;G</v>
      </c>
      <c r="I237" s="69" t="str">
        <f>_xlfn.IFNA(VLOOKUP($D237,'Route-Details'!$B$2:$X$1048576,'Node Details'!I$1,0),"")</f>
        <v>1PS</v>
      </c>
      <c r="J237" s="69" t="str">
        <f>_xlfn.IFNA(VLOOKUP($D237,'Route-Details'!$B$2:$X$1048576,'Node Details'!J$1,0),"")</f>
        <v>1PS</v>
      </c>
      <c r="K237" s="70">
        <v>45046</v>
      </c>
      <c r="L237" s="59">
        <v>45107</v>
      </c>
      <c r="M237" s="59">
        <v>45112</v>
      </c>
      <c r="N237" s="59">
        <v>45107</v>
      </c>
      <c r="Q237" s="57" t="s">
        <v>2039</v>
      </c>
      <c r="BB237" s="71" t="s">
        <v>117</v>
      </c>
      <c r="BC237" s="71" t="s">
        <v>101</v>
      </c>
    </row>
    <row r="238" spans="1:55" s="72" customFormat="1" ht="12" customHeight="1">
      <c r="A238" s="57">
        <f t="shared" si="3"/>
        <v>236</v>
      </c>
      <c r="B238" s="57" t="s">
        <v>190</v>
      </c>
      <c r="C238" s="57" t="s">
        <v>191</v>
      </c>
      <c r="D238" s="57" t="s">
        <v>189</v>
      </c>
      <c r="E238" s="69" t="str">
        <f>_xlfn.IFNA(VLOOKUP($D238,'Route-Details'!$B$2:$X$1048576,'Node Details'!E$1,0),"")</f>
        <v>Airtel</v>
      </c>
      <c r="F238" s="69" t="str">
        <f>_xlfn.IFNA(VLOOKUP($D238,'Route-Details'!$B$2:$X$1048576,'Node Details'!F$1,0),"")</f>
        <v>Narayan Peth 1</v>
      </c>
      <c r="G238" s="69" t="str">
        <f>_xlfn.IFNA(VLOOKUP($D238,'Route-Details'!$B$2:$X$1048576,'Node Details'!G$1,0),"")</f>
        <v>Pune</v>
      </c>
      <c r="H238" s="69" t="str">
        <f>_xlfn.IFNA(VLOOKUP($D238,'Route-Details'!$B$2:$X$1048576,'Node Details'!H$1,0),"")</f>
        <v>M&amp;G</v>
      </c>
      <c r="I238" s="69" t="str">
        <f>_xlfn.IFNA(VLOOKUP($D238,'Route-Details'!$B$2:$X$1048576,'Node Details'!I$1,0),"")</f>
        <v>1PS</v>
      </c>
      <c r="J238" s="69" t="str">
        <f>_xlfn.IFNA(VLOOKUP($D238,'Route-Details'!$B$2:$X$1048576,'Node Details'!J$1,0),"")</f>
        <v>1PS</v>
      </c>
      <c r="K238" s="70">
        <v>45107</v>
      </c>
      <c r="L238" s="59">
        <v>45107</v>
      </c>
      <c r="M238" s="59">
        <v>45112</v>
      </c>
      <c r="N238" s="59">
        <v>45107</v>
      </c>
      <c r="Q238" s="57" t="s">
        <v>2039</v>
      </c>
      <c r="BB238" s="71" t="s">
        <v>192</v>
      </c>
      <c r="BC238" s="71" t="s">
        <v>101</v>
      </c>
    </row>
    <row r="239" spans="1:55" s="72" customFormat="1" ht="12" customHeight="1">
      <c r="A239" s="57">
        <f t="shared" si="3"/>
        <v>237</v>
      </c>
      <c r="B239" s="57" t="s">
        <v>2228</v>
      </c>
      <c r="C239" s="57" t="s">
        <v>2229</v>
      </c>
      <c r="D239" s="57" t="s">
        <v>189</v>
      </c>
      <c r="E239" s="69" t="str">
        <f>_xlfn.IFNA(VLOOKUP($D239,'Route-Details'!$B$2:$X$1048576,'Node Details'!E$1,0),"")</f>
        <v>Airtel</v>
      </c>
      <c r="F239" s="69" t="str">
        <f>_xlfn.IFNA(VLOOKUP($D239,'Route-Details'!$B$2:$X$1048576,'Node Details'!F$1,0),"")</f>
        <v>Narayan Peth 1</v>
      </c>
      <c r="G239" s="69" t="str">
        <f>_xlfn.IFNA(VLOOKUP($D239,'Route-Details'!$B$2:$X$1048576,'Node Details'!G$1,0),"")</f>
        <v>Pune</v>
      </c>
      <c r="H239" s="69" t="str">
        <f>_xlfn.IFNA(VLOOKUP($D239,'Route-Details'!$B$2:$X$1048576,'Node Details'!H$1,0),"")</f>
        <v>M&amp;G</v>
      </c>
      <c r="I239" s="69" t="str">
        <f>_xlfn.IFNA(VLOOKUP($D239,'Route-Details'!$B$2:$X$1048576,'Node Details'!I$1,0),"")</f>
        <v>1PS</v>
      </c>
      <c r="J239" s="69" t="str">
        <f>_xlfn.IFNA(VLOOKUP($D239,'Route-Details'!$B$2:$X$1048576,'Node Details'!J$1,0),"")</f>
        <v>1PS</v>
      </c>
      <c r="K239" s="70">
        <v>45107</v>
      </c>
      <c r="L239" s="59">
        <v>45107</v>
      </c>
      <c r="M239" s="59">
        <v>45112</v>
      </c>
      <c r="N239" s="59">
        <v>45107</v>
      </c>
      <c r="Q239" s="57" t="s">
        <v>2039</v>
      </c>
      <c r="BB239" s="71" t="s">
        <v>192</v>
      </c>
      <c r="BC239" s="71" t="s">
        <v>101</v>
      </c>
    </row>
    <row r="240" spans="1:55" s="72" customFormat="1" ht="12" customHeight="1">
      <c r="A240" s="57">
        <f t="shared" si="3"/>
        <v>238</v>
      </c>
      <c r="B240" s="57" t="s">
        <v>2230</v>
      </c>
      <c r="C240" s="57" t="s">
        <v>2231</v>
      </c>
      <c r="D240" s="57" t="s">
        <v>189</v>
      </c>
      <c r="E240" s="69" t="str">
        <f>_xlfn.IFNA(VLOOKUP($D240,'Route-Details'!$B$2:$X$1048576,'Node Details'!E$1,0),"")</f>
        <v>Airtel</v>
      </c>
      <c r="F240" s="69" t="str">
        <f>_xlfn.IFNA(VLOOKUP($D240,'Route-Details'!$B$2:$X$1048576,'Node Details'!F$1,0),"")</f>
        <v>Narayan Peth 1</v>
      </c>
      <c r="G240" s="69" t="str">
        <f>_xlfn.IFNA(VLOOKUP($D240,'Route-Details'!$B$2:$X$1048576,'Node Details'!G$1,0),"")</f>
        <v>Pune</v>
      </c>
      <c r="H240" s="69" t="str">
        <f>_xlfn.IFNA(VLOOKUP($D240,'Route-Details'!$B$2:$X$1048576,'Node Details'!H$1,0),"")</f>
        <v>M&amp;G</v>
      </c>
      <c r="I240" s="69" t="str">
        <f>_xlfn.IFNA(VLOOKUP($D240,'Route-Details'!$B$2:$X$1048576,'Node Details'!I$1,0),"")</f>
        <v>1PS</v>
      </c>
      <c r="J240" s="69" t="str">
        <f>_xlfn.IFNA(VLOOKUP($D240,'Route-Details'!$B$2:$X$1048576,'Node Details'!J$1,0),"")</f>
        <v>1PS</v>
      </c>
      <c r="K240" s="70">
        <v>45107</v>
      </c>
      <c r="L240" s="59">
        <v>45107</v>
      </c>
      <c r="M240" s="59">
        <v>45112</v>
      </c>
      <c r="N240" s="59">
        <v>45107</v>
      </c>
      <c r="Q240" s="57" t="s">
        <v>2039</v>
      </c>
      <c r="BB240" s="71" t="s">
        <v>192</v>
      </c>
      <c r="BC240" s="71" t="s">
        <v>101</v>
      </c>
    </row>
    <row r="241" spans="1:55" s="72" customFormat="1" ht="12" customHeight="1">
      <c r="A241" s="57">
        <f t="shared" si="3"/>
        <v>239</v>
      </c>
      <c r="B241" s="57" t="s">
        <v>2232</v>
      </c>
      <c r="C241" s="57" t="s">
        <v>2233</v>
      </c>
      <c r="D241" s="57" t="s">
        <v>189</v>
      </c>
      <c r="E241" s="69" t="str">
        <f>_xlfn.IFNA(VLOOKUP($D241,'Route-Details'!$B$2:$X$1048576,'Node Details'!E$1,0),"")</f>
        <v>Airtel</v>
      </c>
      <c r="F241" s="69" t="str">
        <f>_xlfn.IFNA(VLOOKUP($D241,'Route-Details'!$B$2:$X$1048576,'Node Details'!F$1,0),"")</f>
        <v>Narayan Peth 1</v>
      </c>
      <c r="G241" s="69" t="str">
        <f>_xlfn.IFNA(VLOOKUP($D241,'Route-Details'!$B$2:$X$1048576,'Node Details'!G$1,0),"")</f>
        <v>Pune</v>
      </c>
      <c r="H241" s="69" t="str">
        <f>_xlfn.IFNA(VLOOKUP($D241,'Route-Details'!$B$2:$X$1048576,'Node Details'!H$1,0),"")</f>
        <v>M&amp;G</v>
      </c>
      <c r="I241" s="69" t="str">
        <f>_xlfn.IFNA(VLOOKUP($D241,'Route-Details'!$B$2:$X$1048576,'Node Details'!I$1,0),"")</f>
        <v>1PS</v>
      </c>
      <c r="J241" s="69" t="str">
        <f>_xlfn.IFNA(VLOOKUP($D241,'Route-Details'!$B$2:$X$1048576,'Node Details'!J$1,0),"")</f>
        <v>1PS</v>
      </c>
      <c r="K241" s="70">
        <v>45107</v>
      </c>
      <c r="L241" s="59">
        <v>45107</v>
      </c>
      <c r="M241" s="59">
        <v>45112</v>
      </c>
      <c r="N241" s="59">
        <v>45107</v>
      </c>
      <c r="Q241" s="57" t="s">
        <v>2039</v>
      </c>
      <c r="BB241" s="71" t="s">
        <v>192</v>
      </c>
      <c r="BC241" s="71" t="s">
        <v>101</v>
      </c>
    </row>
    <row r="242" spans="1:55" s="72" customFormat="1" ht="12" customHeight="1">
      <c r="A242" s="57">
        <f t="shared" si="3"/>
        <v>240</v>
      </c>
      <c r="B242" s="57" t="s">
        <v>2234</v>
      </c>
      <c r="C242" s="57" t="s">
        <v>2235</v>
      </c>
      <c r="D242" s="57" t="s">
        <v>189</v>
      </c>
      <c r="E242" s="69" t="str">
        <f>_xlfn.IFNA(VLOOKUP($D242,'Route-Details'!$B$2:$X$1048576,'Node Details'!E$1,0),"")</f>
        <v>Airtel</v>
      </c>
      <c r="F242" s="69" t="str">
        <f>_xlfn.IFNA(VLOOKUP($D242,'Route-Details'!$B$2:$X$1048576,'Node Details'!F$1,0),"")</f>
        <v>Narayan Peth 1</v>
      </c>
      <c r="G242" s="69" t="str">
        <f>_xlfn.IFNA(VLOOKUP($D242,'Route-Details'!$B$2:$X$1048576,'Node Details'!G$1,0),"")</f>
        <v>Pune</v>
      </c>
      <c r="H242" s="69" t="str">
        <f>_xlfn.IFNA(VLOOKUP($D242,'Route-Details'!$B$2:$X$1048576,'Node Details'!H$1,0),"")</f>
        <v>M&amp;G</v>
      </c>
      <c r="I242" s="69" t="str">
        <f>_xlfn.IFNA(VLOOKUP($D242,'Route-Details'!$B$2:$X$1048576,'Node Details'!I$1,0),"")</f>
        <v>1PS</v>
      </c>
      <c r="J242" s="69" t="str">
        <f>_xlfn.IFNA(VLOOKUP($D242,'Route-Details'!$B$2:$X$1048576,'Node Details'!J$1,0),"")</f>
        <v>1PS</v>
      </c>
      <c r="K242" s="70">
        <v>45107</v>
      </c>
      <c r="L242" s="59">
        <v>45107</v>
      </c>
      <c r="M242" s="59">
        <v>45112</v>
      </c>
      <c r="N242" s="59">
        <v>45107</v>
      </c>
      <c r="Q242" s="57" t="s">
        <v>2039</v>
      </c>
      <c r="BB242" s="71" t="s">
        <v>192</v>
      </c>
      <c r="BC242" s="71" t="s">
        <v>101</v>
      </c>
    </row>
    <row r="243" spans="1:55" s="72" customFormat="1" ht="12" customHeight="1">
      <c r="A243" s="57">
        <f t="shared" si="3"/>
        <v>241</v>
      </c>
      <c r="B243" s="57" t="s">
        <v>2236</v>
      </c>
      <c r="C243" s="57" t="s">
        <v>2237</v>
      </c>
      <c r="D243" s="57" t="s">
        <v>189</v>
      </c>
      <c r="E243" s="69" t="str">
        <f>_xlfn.IFNA(VLOOKUP($D243,'Route-Details'!$B$2:$X$1048576,'Node Details'!E$1,0),"")</f>
        <v>Airtel</v>
      </c>
      <c r="F243" s="69" t="str">
        <f>_xlfn.IFNA(VLOOKUP($D243,'Route-Details'!$B$2:$X$1048576,'Node Details'!F$1,0),"")</f>
        <v>Narayan Peth 1</v>
      </c>
      <c r="G243" s="69" t="str">
        <f>_xlfn.IFNA(VLOOKUP($D243,'Route-Details'!$B$2:$X$1048576,'Node Details'!G$1,0),"")</f>
        <v>Pune</v>
      </c>
      <c r="H243" s="69" t="str">
        <f>_xlfn.IFNA(VLOOKUP($D243,'Route-Details'!$B$2:$X$1048576,'Node Details'!H$1,0),"")</f>
        <v>M&amp;G</v>
      </c>
      <c r="I243" s="69" t="str">
        <f>_xlfn.IFNA(VLOOKUP($D243,'Route-Details'!$B$2:$X$1048576,'Node Details'!I$1,0),"")</f>
        <v>1PS</v>
      </c>
      <c r="J243" s="69" t="str">
        <f>_xlfn.IFNA(VLOOKUP($D243,'Route-Details'!$B$2:$X$1048576,'Node Details'!J$1,0),"")</f>
        <v>1PS</v>
      </c>
      <c r="K243" s="70">
        <v>45107</v>
      </c>
      <c r="L243" s="59">
        <v>45107</v>
      </c>
      <c r="M243" s="59">
        <v>45112</v>
      </c>
      <c r="N243" s="59">
        <v>45107</v>
      </c>
      <c r="Q243" s="57" t="s">
        <v>2039</v>
      </c>
      <c r="BB243" s="71" t="s">
        <v>192</v>
      </c>
      <c r="BC243" s="71" t="s">
        <v>101</v>
      </c>
    </row>
    <row r="244" spans="1:55" s="72" customFormat="1" ht="12" customHeight="1">
      <c r="A244" s="57">
        <f t="shared" si="3"/>
        <v>242</v>
      </c>
      <c r="B244" s="57" t="s">
        <v>2238</v>
      </c>
      <c r="C244" s="57" t="s">
        <v>2239</v>
      </c>
      <c r="D244" s="57" t="s">
        <v>189</v>
      </c>
      <c r="E244" s="69" t="str">
        <f>_xlfn.IFNA(VLOOKUP($D244,'Route-Details'!$B$2:$X$1048576,'Node Details'!E$1,0),"")</f>
        <v>Airtel</v>
      </c>
      <c r="F244" s="69" t="str">
        <f>_xlfn.IFNA(VLOOKUP($D244,'Route-Details'!$B$2:$X$1048576,'Node Details'!F$1,0),"")</f>
        <v>Narayan Peth 1</v>
      </c>
      <c r="G244" s="69" t="str">
        <f>_xlfn.IFNA(VLOOKUP($D244,'Route-Details'!$B$2:$X$1048576,'Node Details'!G$1,0),"")</f>
        <v>Pune</v>
      </c>
      <c r="H244" s="69" t="str">
        <f>_xlfn.IFNA(VLOOKUP($D244,'Route-Details'!$B$2:$X$1048576,'Node Details'!H$1,0),"")</f>
        <v>M&amp;G</v>
      </c>
      <c r="I244" s="69" t="str">
        <f>_xlfn.IFNA(VLOOKUP($D244,'Route-Details'!$B$2:$X$1048576,'Node Details'!I$1,0),"")</f>
        <v>1PS</v>
      </c>
      <c r="J244" s="69" t="str">
        <f>_xlfn.IFNA(VLOOKUP($D244,'Route-Details'!$B$2:$X$1048576,'Node Details'!J$1,0),"")</f>
        <v>1PS</v>
      </c>
      <c r="K244" s="70">
        <v>45107</v>
      </c>
      <c r="L244" s="59">
        <v>45107</v>
      </c>
      <c r="M244" s="59">
        <v>45112</v>
      </c>
      <c r="N244" s="59">
        <v>45107</v>
      </c>
      <c r="Q244" s="57" t="s">
        <v>2039</v>
      </c>
      <c r="BB244" s="71" t="s">
        <v>192</v>
      </c>
      <c r="BC244" s="71" t="s">
        <v>101</v>
      </c>
    </row>
    <row r="245" spans="1:55" s="72" customFormat="1" ht="12" customHeight="1">
      <c r="A245" s="57">
        <f t="shared" si="3"/>
        <v>243</v>
      </c>
      <c r="B245" s="57" t="s">
        <v>2240</v>
      </c>
      <c r="C245" s="57" t="s">
        <v>116</v>
      </c>
      <c r="D245" s="57" t="s">
        <v>189</v>
      </c>
      <c r="E245" s="69" t="str">
        <f>_xlfn.IFNA(VLOOKUP($D245,'Route-Details'!$B$2:$X$1048576,'Node Details'!E$1,0),"")</f>
        <v>Airtel</v>
      </c>
      <c r="F245" s="69" t="str">
        <f>_xlfn.IFNA(VLOOKUP($D245,'Route-Details'!$B$2:$X$1048576,'Node Details'!F$1,0),"")</f>
        <v>Narayan Peth 1</v>
      </c>
      <c r="G245" s="69" t="str">
        <f>_xlfn.IFNA(VLOOKUP($D245,'Route-Details'!$B$2:$X$1048576,'Node Details'!G$1,0),"")</f>
        <v>Pune</v>
      </c>
      <c r="H245" s="69" t="str">
        <f>_xlfn.IFNA(VLOOKUP($D245,'Route-Details'!$B$2:$X$1048576,'Node Details'!H$1,0),"")</f>
        <v>M&amp;G</v>
      </c>
      <c r="I245" s="69" t="str">
        <f>_xlfn.IFNA(VLOOKUP($D245,'Route-Details'!$B$2:$X$1048576,'Node Details'!I$1,0),"")</f>
        <v>1PS</v>
      </c>
      <c r="J245" s="69" t="str">
        <f>_xlfn.IFNA(VLOOKUP($D245,'Route-Details'!$B$2:$X$1048576,'Node Details'!J$1,0),"")</f>
        <v>1PS</v>
      </c>
      <c r="K245" s="70">
        <v>45107</v>
      </c>
      <c r="L245" s="59">
        <v>45107</v>
      </c>
      <c r="M245" s="59">
        <v>45112</v>
      </c>
      <c r="N245" s="59">
        <v>45107</v>
      </c>
      <c r="Q245" s="57" t="s">
        <v>2039</v>
      </c>
      <c r="BB245" s="71" t="s">
        <v>192</v>
      </c>
      <c r="BC245" s="71" t="s">
        <v>101</v>
      </c>
    </row>
    <row r="246" spans="1:55" s="72" customFormat="1" ht="12" customHeight="1">
      <c r="A246" s="57">
        <f t="shared" si="3"/>
        <v>244</v>
      </c>
      <c r="B246" s="73" t="s">
        <v>82</v>
      </c>
      <c r="C246" s="73"/>
      <c r="D246" s="57" t="s">
        <v>81</v>
      </c>
      <c r="E246" s="69" t="str">
        <f>_xlfn.IFNA(VLOOKUP($D246,'Route-Details'!$B$2:$X$1048576,'Node Details'!E$1,0),"")</f>
        <v>Airtel</v>
      </c>
      <c r="F246" s="69" t="str">
        <f>_xlfn.IFNA(VLOOKUP($D246,'Route-Details'!$B$2:$X$1048576,'Node Details'!F$1,0),"")</f>
        <v>Narayan Peth 1</v>
      </c>
      <c r="G246" s="69" t="str">
        <f>_xlfn.IFNA(VLOOKUP($D246,'Route-Details'!$B$2:$X$1048576,'Node Details'!G$1,0),"")</f>
        <v>Pune</v>
      </c>
      <c r="H246" s="69" t="str">
        <f>_xlfn.IFNA(VLOOKUP($D246,'Route-Details'!$B$2:$X$1048576,'Node Details'!H$1,0),"")</f>
        <v>M&amp;G</v>
      </c>
      <c r="I246" s="69" t="str">
        <f>_xlfn.IFNA(VLOOKUP($D246,'Route-Details'!$B$2:$X$1048576,'Node Details'!I$1,0),"")</f>
        <v>1PS</v>
      </c>
      <c r="J246" s="69" t="str">
        <f>_xlfn.IFNA(VLOOKUP($D246,'Route-Details'!$B$2:$X$1048576,'Node Details'!J$1,0),"")</f>
        <v>1PS</v>
      </c>
      <c r="K246" s="70">
        <v>45046</v>
      </c>
      <c r="L246" s="59">
        <v>45107</v>
      </c>
      <c r="M246" s="59">
        <v>45112</v>
      </c>
      <c r="N246" s="59">
        <v>45107</v>
      </c>
      <c r="Q246" s="57" t="s">
        <v>2039</v>
      </c>
      <c r="BC246" s="71" t="s">
        <v>101</v>
      </c>
    </row>
    <row r="247" spans="1:55" s="72" customFormat="1" ht="12" customHeight="1">
      <c r="A247" s="57">
        <f t="shared" si="3"/>
        <v>245</v>
      </c>
      <c r="B247" s="57" t="s">
        <v>194</v>
      </c>
      <c r="C247" s="57"/>
      <c r="D247" s="57" t="s">
        <v>193</v>
      </c>
      <c r="E247" s="69" t="str">
        <f>_xlfn.IFNA(VLOOKUP($D247,'Route-Details'!$B$2:$X$1048576,'Node Details'!E$1,0),"")</f>
        <v>Airtel</v>
      </c>
      <c r="F247" s="69" t="str">
        <f>_xlfn.IFNA(VLOOKUP($D247,'Route-Details'!$B$2:$X$1048576,'Node Details'!F$1,0),"")</f>
        <v>Narayan Peth 2</v>
      </c>
      <c r="G247" s="69" t="str">
        <f>_xlfn.IFNA(VLOOKUP($D247,'Route-Details'!$B$2:$X$1048576,'Node Details'!G$1,0),"")</f>
        <v>Pune</v>
      </c>
      <c r="H247" s="69" t="str">
        <f>_xlfn.IFNA(VLOOKUP($D247,'Route-Details'!$B$2:$X$1048576,'Node Details'!H$1,0),"")</f>
        <v>M&amp;G</v>
      </c>
      <c r="I247" s="69" t="str">
        <f>_xlfn.IFNA(VLOOKUP($D247,'Route-Details'!$B$2:$X$1048576,'Node Details'!I$1,0),"")</f>
        <v>1WB</v>
      </c>
      <c r="J247" s="69" t="str">
        <f>_xlfn.IFNA(VLOOKUP($D247,'Route-Details'!$B$2:$X$1048576,'Node Details'!J$1,0),"")</f>
        <v>1WB</v>
      </c>
      <c r="K247" s="70">
        <v>45046</v>
      </c>
      <c r="L247" s="59">
        <v>45107</v>
      </c>
      <c r="M247" s="59">
        <v>45112</v>
      </c>
      <c r="N247" s="59">
        <v>45107</v>
      </c>
      <c r="Q247" s="57" t="s">
        <v>2039</v>
      </c>
      <c r="BC247" s="71" t="s">
        <v>101</v>
      </c>
    </row>
    <row r="248" spans="1:55" s="72" customFormat="1" ht="12" customHeight="1">
      <c r="A248" s="57">
        <f t="shared" si="3"/>
        <v>246</v>
      </c>
      <c r="B248" s="72" t="s">
        <v>602</v>
      </c>
      <c r="C248" s="71" t="s">
        <v>603</v>
      </c>
      <c r="D248" s="57" t="s">
        <v>571</v>
      </c>
      <c r="E248" s="69" t="str">
        <f>_xlfn.IFNA(VLOOKUP($D248,'Route-Details'!$B$2:$X$1048576,'Node Details'!E$1,0),"")</f>
        <v>Airtel</v>
      </c>
      <c r="F248" s="69" t="str">
        <f>_xlfn.IFNA(VLOOKUP($D248,'Route-Details'!$B$2:$X$1048576,'Node Details'!F$1,0),"")</f>
        <v>Prabhat Rd 1</v>
      </c>
      <c r="G248" s="69" t="str">
        <f>_xlfn.IFNA(VLOOKUP($D248,'Route-Details'!$B$2:$X$1048576,'Node Details'!G$1,0),"")</f>
        <v>Pune</v>
      </c>
      <c r="H248" s="69" t="str">
        <f>_xlfn.IFNA(VLOOKUP($D248,'Route-Details'!$B$2:$X$1048576,'Node Details'!H$1,0),"")</f>
        <v>M&amp;G</v>
      </c>
      <c r="I248" s="69" t="str">
        <f>_xlfn.IFNA(VLOOKUP($D248,'Route-Details'!$B$2:$X$1048576,'Node Details'!I$1,0),"")</f>
        <v>K0E</v>
      </c>
      <c r="J248" s="69" t="str">
        <f>_xlfn.IFNA(VLOOKUP($D248,'Route-Details'!$B$2:$X$1048576,'Node Details'!J$1,0),"")</f>
        <v>K0E</v>
      </c>
      <c r="K248" s="70">
        <v>45046</v>
      </c>
      <c r="L248" s="59">
        <v>45107</v>
      </c>
      <c r="M248" s="59">
        <v>45112</v>
      </c>
      <c r="N248" s="59">
        <v>45107</v>
      </c>
      <c r="Q248" s="57" t="s">
        <v>2039</v>
      </c>
      <c r="BB248" s="72" t="s">
        <v>98</v>
      </c>
      <c r="BC248" s="71" t="s">
        <v>101</v>
      </c>
    </row>
    <row r="249" spans="1:55" s="72" customFormat="1" ht="12" customHeight="1">
      <c r="A249" s="57">
        <f t="shared" si="3"/>
        <v>247</v>
      </c>
      <c r="B249" s="72" t="s">
        <v>2241</v>
      </c>
      <c r="C249" s="71" t="s">
        <v>603</v>
      </c>
      <c r="D249" s="57" t="s">
        <v>601</v>
      </c>
      <c r="E249" s="69" t="str">
        <f>_xlfn.IFNA(VLOOKUP($D249,'Route-Details'!$B$2:$X$1048576,'Node Details'!E$1,0),"")</f>
        <v>Airtel</v>
      </c>
      <c r="F249" s="69" t="str">
        <f>_xlfn.IFNA(VLOOKUP($D249,'Route-Details'!$B$2:$X$1048576,'Node Details'!F$1,0),"")</f>
        <v>Prabhat Rd 1</v>
      </c>
      <c r="G249" s="69" t="str">
        <f>_xlfn.IFNA(VLOOKUP($D249,'Route-Details'!$B$2:$X$1048576,'Node Details'!G$1,0),"")</f>
        <v>Pune</v>
      </c>
      <c r="H249" s="69" t="str">
        <f>_xlfn.IFNA(VLOOKUP($D249,'Route-Details'!$B$2:$X$1048576,'Node Details'!H$1,0),"")</f>
        <v>M&amp;G</v>
      </c>
      <c r="I249" s="69" t="str">
        <f>_xlfn.IFNA(VLOOKUP($D249,'Route-Details'!$B$2:$X$1048576,'Node Details'!I$1,0),"")</f>
        <v>K0E</v>
      </c>
      <c r="J249" s="69" t="str">
        <f>_xlfn.IFNA(VLOOKUP($D249,'Route-Details'!$B$2:$X$1048576,'Node Details'!J$1,0),"")</f>
        <v>K0E</v>
      </c>
      <c r="K249" s="70">
        <v>45046</v>
      </c>
      <c r="L249" s="59">
        <v>45107</v>
      </c>
      <c r="M249" s="59">
        <v>45112</v>
      </c>
      <c r="N249" s="59">
        <v>45107</v>
      </c>
      <c r="Q249" s="57" t="s">
        <v>2039</v>
      </c>
      <c r="BB249" s="72" t="s">
        <v>141</v>
      </c>
      <c r="BC249" s="71" t="s">
        <v>101</v>
      </c>
    </row>
    <row r="250" spans="1:55" s="72" customFormat="1" ht="12" customHeight="1">
      <c r="A250" s="57">
        <f t="shared" si="3"/>
        <v>248</v>
      </c>
      <c r="B250" s="72" t="s">
        <v>2242</v>
      </c>
      <c r="C250" s="71" t="s">
        <v>2243</v>
      </c>
      <c r="D250" s="57" t="s">
        <v>606</v>
      </c>
      <c r="E250" s="69" t="str">
        <f>_xlfn.IFNA(VLOOKUP($D250,'Route-Details'!$B$2:$X$1048576,'Node Details'!E$1,0),"")</f>
        <v>Airtel</v>
      </c>
      <c r="F250" s="69" t="str">
        <f>_xlfn.IFNA(VLOOKUP($D250,'Route-Details'!$B$2:$X$1048576,'Node Details'!F$1,0),"")</f>
        <v>Prabhat Rd 1</v>
      </c>
      <c r="G250" s="69" t="str">
        <f>_xlfn.IFNA(VLOOKUP($D250,'Route-Details'!$B$2:$X$1048576,'Node Details'!G$1,0),"")</f>
        <v>Pune</v>
      </c>
      <c r="H250" s="69" t="str">
        <f>_xlfn.IFNA(VLOOKUP($D250,'Route-Details'!$B$2:$X$1048576,'Node Details'!H$1,0),"")</f>
        <v>M&amp;G</v>
      </c>
      <c r="I250" s="69" t="str">
        <f>_xlfn.IFNA(VLOOKUP($D250,'Route-Details'!$B$2:$X$1048576,'Node Details'!I$1,0),"")</f>
        <v>K0E</v>
      </c>
      <c r="J250" s="69" t="str">
        <f>_xlfn.IFNA(VLOOKUP($D250,'Route-Details'!$B$2:$X$1048576,'Node Details'!J$1,0),"")</f>
        <v>K0E</v>
      </c>
      <c r="K250" s="70">
        <v>45046</v>
      </c>
      <c r="L250" s="59">
        <v>45107</v>
      </c>
      <c r="M250" s="59">
        <v>45112</v>
      </c>
      <c r="N250" s="59">
        <v>45107</v>
      </c>
      <c r="Q250" s="57" t="s">
        <v>2039</v>
      </c>
      <c r="BB250" s="72" t="s">
        <v>144</v>
      </c>
      <c r="BC250" s="71" t="s">
        <v>101</v>
      </c>
    </row>
    <row r="251" spans="1:55" s="72" customFormat="1" ht="12" customHeight="1">
      <c r="A251" s="57">
        <f t="shared" si="3"/>
        <v>249</v>
      </c>
      <c r="B251" s="72" t="s">
        <v>2244</v>
      </c>
      <c r="C251" s="71" t="s">
        <v>2245</v>
      </c>
      <c r="D251" s="57" t="s">
        <v>606</v>
      </c>
      <c r="E251" s="69" t="str">
        <f>_xlfn.IFNA(VLOOKUP($D251,'Route-Details'!$B$2:$X$1048576,'Node Details'!E$1,0),"")</f>
        <v>Airtel</v>
      </c>
      <c r="F251" s="69" t="str">
        <f>_xlfn.IFNA(VLOOKUP($D251,'Route-Details'!$B$2:$X$1048576,'Node Details'!F$1,0),"")</f>
        <v>Prabhat Rd 1</v>
      </c>
      <c r="G251" s="69" t="str">
        <f>_xlfn.IFNA(VLOOKUP($D251,'Route-Details'!$B$2:$X$1048576,'Node Details'!G$1,0),"")</f>
        <v>Pune</v>
      </c>
      <c r="H251" s="69" t="str">
        <f>_xlfn.IFNA(VLOOKUP($D251,'Route-Details'!$B$2:$X$1048576,'Node Details'!H$1,0),"")</f>
        <v>M&amp;G</v>
      </c>
      <c r="I251" s="69" t="str">
        <f>_xlfn.IFNA(VLOOKUP($D251,'Route-Details'!$B$2:$X$1048576,'Node Details'!I$1,0),"")</f>
        <v>K0E</v>
      </c>
      <c r="J251" s="69" t="str">
        <f>_xlfn.IFNA(VLOOKUP($D251,'Route-Details'!$B$2:$X$1048576,'Node Details'!J$1,0),"")</f>
        <v>K0E</v>
      </c>
      <c r="K251" s="70">
        <v>45046</v>
      </c>
      <c r="L251" s="59">
        <v>45107</v>
      </c>
      <c r="M251" s="59">
        <v>45112</v>
      </c>
      <c r="N251" s="59">
        <v>45107</v>
      </c>
      <c r="Q251" s="57" t="s">
        <v>2039</v>
      </c>
      <c r="BB251" s="72" t="s">
        <v>144</v>
      </c>
      <c r="BC251" s="71" t="s">
        <v>101</v>
      </c>
    </row>
    <row r="252" spans="1:55" s="72" customFormat="1" ht="12" customHeight="1">
      <c r="A252" s="57">
        <f t="shared" si="3"/>
        <v>250</v>
      </c>
      <c r="B252" s="72" t="s">
        <v>2246</v>
      </c>
      <c r="C252" s="71" t="s">
        <v>2247</v>
      </c>
      <c r="D252" s="57" t="s">
        <v>609</v>
      </c>
      <c r="E252" s="69" t="str">
        <f>_xlfn.IFNA(VLOOKUP($D252,'Route-Details'!$B$2:$X$1048576,'Node Details'!E$1,0),"")</f>
        <v>Airtel</v>
      </c>
      <c r="F252" s="69" t="str">
        <f>_xlfn.IFNA(VLOOKUP($D252,'Route-Details'!$B$2:$X$1048576,'Node Details'!F$1,0),"")</f>
        <v>Prabhat Rd 1</v>
      </c>
      <c r="G252" s="69" t="str">
        <f>_xlfn.IFNA(VLOOKUP($D252,'Route-Details'!$B$2:$X$1048576,'Node Details'!G$1,0),"")</f>
        <v>Pune</v>
      </c>
      <c r="H252" s="69" t="str">
        <f>_xlfn.IFNA(VLOOKUP($D252,'Route-Details'!$B$2:$X$1048576,'Node Details'!H$1,0),"")</f>
        <v>M&amp;G</v>
      </c>
      <c r="I252" s="69" t="str">
        <f>_xlfn.IFNA(VLOOKUP($D252,'Route-Details'!$B$2:$X$1048576,'Node Details'!I$1,0),"")</f>
        <v>K0E</v>
      </c>
      <c r="J252" s="69" t="str">
        <f>_xlfn.IFNA(VLOOKUP($D252,'Route-Details'!$B$2:$X$1048576,'Node Details'!J$1,0),"")</f>
        <v>K0E</v>
      </c>
      <c r="K252" s="70">
        <v>45046</v>
      </c>
      <c r="L252" s="59">
        <v>45107</v>
      </c>
      <c r="M252" s="59">
        <v>45112</v>
      </c>
      <c r="N252" s="59">
        <v>45107</v>
      </c>
      <c r="Q252" s="57" t="s">
        <v>2039</v>
      </c>
      <c r="BB252" s="72" t="s">
        <v>149</v>
      </c>
      <c r="BC252" s="71" t="s">
        <v>101</v>
      </c>
    </row>
    <row r="253" spans="1:55" s="72" customFormat="1" ht="12" customHeight="1">
      <c r="A253" s="57">
        <f t="shared" si="3"/>
        <v>251</v>
      </c>
      <c r="B253" s="72" t="s">
        <v>610</v>
      </c>
      <c r="C253" s="71" t="s">
        <v>611</v>
      </c>
      <c r="D253" s="57" t="s">
        <v>609</v>
      </c>
      <c r="E253" s="69" t="str">
        <f>_xlfn.IFNA(VLOOKUP($D253,'Route-Details'!$B$2:$X$1048576,'Node Details'!E$1,0),"")</f>
        <v>Airtel</v>
      </c>
      <c r="F253" s="69" t="str">
        <f>_xlfn.IFNA(VLOOKUP($D253,'Route-Details'!$B$2:$X$1048576,'Node Details'!F$1,0),"")</f>
        <v>Prabhat Rd 1</v>
      </c>
      <c r="G253" s="69" t="str">
        <f>_xlfn.IFNA(VLOOKUP($D253,'Route-Details'!$B$2:$X$1048576,'Node Details'!G$1,0),"")</f>
        <v>Pune</v>
      </c>
      <c r="H253" s="69" t="str">
        <f>_xlfn.IFNA(VLOOKUP($D253,'Route-Details'!$B$2:$X$1048576,'Node Details'!H$1,0),"")</f>
        <v>M&amp;G</v>
      </c>
      <c r="I253" s="69" t="str">
        <f>_xlfn.IFNA(VLOOKUP($D253,'Route-Details'!$B$2:$X$1048576,'Node Details'!I$1,0),"")</f>
        <v>K0E</v>
      </c>
      <c r="J253" s="69" t="str">
        <f>_xlfn.IFNA(VLOOKUP($D253,'Route-Details'!$B$2:$X$1048576,'Node Details'!J$1,0),"")</f>
        <v>K0E</v>
      </c>
      <c r="K253" s="70">
        <v>45046</v>
      </c>
      <c r="L253" s="59">
        <v>45107</v>
      </c>
      <c r="M253" s="59">
        <v>45112</v>
      </c>
      <c r="N253" s="59">
        <v>45107</v>
      </c>
      <c r="Q253" s="57" t="s">
        <v>2039</v>
      </c>
      <c r="BB253" s="72" t="s">
        <v>149</v>
      </c>
      <c r="BC253" s="71" t="s">
        <v>101</v>
      </c>
    </row>
    <row r="254" spans="1:55" s="72" customFormat="1" ht="12" customHeight="1">
      <c r="A254" s="57">
        <f t="shared" si="3"/>
        <v>252</v>
      </c>
      <c r="B254" s="72" t="s">
        <v>2248</v>
      </c>
      <c r="C254" s="71" t="s">
        <v>2249</v>
      </c>
      <c r="D254" s="57" t="s">
        <v>606</v>
      </c>
      <c r="E254" s="69" t="str">
        <f>_xlfn.IFNA(VLOOKUP($D254,'Route-Details'!$B$2:$X$1048576,'Node Details'!E$1,0),"")</f>
        <v>Airtel</v>
      </c>
      <c r="F254" s="69" t="str">
        <f>_xlfn.IFNA(VLOOKUP($D254,'Route-Details'!$B$2:$X$1048576,'Node Details'!F$1,0),"")</f>
        <v>Prabhat Rd 1</v>
      </c>
      <c r="G254" s="69" t="str">
        <f>_xlfn.IFNA(VLOOKUP($D254,'Route-Details'!$B$2:$X$1048576,'Node Details'!G$1,0),"")</f>
        <v>Pune</v>
      </c>
      <c r="H254" s="69" t="str">
        <f>_xlfn.IFNA(VLOOKUP($D254,'Route-Details'!$B$2:$X$1048576,'Node Details'!H$1,0),"")</f>
        <v>M&amp;G</v>
      </c>
      <c r="I254" s="69" t="str">
        <f>_xlfn.IFNA(VLOOKUP($D254,'Route-Details'!$B$2:$X$1048576,'Node Details'!I$1,0),"")</f>
        <v>K0E</v>
      </c>
      <c r="J254" s="69" t="str">
        <f>_xlfn.IFNA(VLOOKUP($D254,'Route-Details'!$B$2:$X$1048576,'Node Details'!J$1,0),"")</f>
        <v>K0E</v>
      </c>
      <c r="K254" s="70">
        <v>45046</v>
      </c>
      <c r="L254" s="59">
        <v>45107</v>
      </c>
      <c r="M254" s="59">
        <v>45112</v>
      </c>
      <c r="N254" s="59">
        <v>45107</v>
      </c>
      <c r="Q254" s="57" t="s">
        <v>2039</v>
      </c>
      <c r="BB254" s="72" t="s">
        <v>144</v>
      </c>
      <c r="BC254" s="71" t="s">
        <v>101</v>
      </c>
    </row>
    <row r="255" spans="1:55" s="72" customFormat="1" ht="12" customHeight="1">
      <c r="A255" s="57">
        <f t="shared" si="3"/>
        <v>253</v>
      </c>
      <c r="B255" s="72" t="s">
        <v>607</v>
      </c>
      <c r="C255" s="71" t="s">
        <v>608</v>
      </c>
      <c r="D255" s="57" t="s">
        <v>606</v>
      </c>
      <c r="E255" s="69" t="str">
        <f>_xlfn.IFNA(VLOOKUP($D255,'Route-Details'!$B$2:$X$1048576,'Node Details'!E$1,0),"")</f>
        <v>Airtel</v>
      </c>
      <c r="F255" s="69" t="str">
        <f>_xlfn.IFNA(VLOOKUP($D255,'Route-Details'!$B$2:$X$1048576,'Node Details'!F$1,0),"")</f>
        <v>Prabhat Rd 1</v>
      </c>
      <c r="G255" s="69" t="str">
        <f>_xlfn.IFNA(VLOOKUP($D255,'Route-Details'!$B$2:$X$1048576,'Node Details'!G$1,0),"")</f>
        <v>Pune</v>
      </c>
      <c r="H255" s="69" t="str">
        <f>_xlfn.IFNA(VLOOKUP($D255,'Route-Details'!$B$2:$X$1048576,'Node Details'!H$1,0),"")</f>
        <v>M&amp;G</v>
      </c>
      <c r="I255" s="69" t="str">
        <f>_xlfn.IFNA(VLOOKUP($D255,'Route-Details'!$B$2:$X$1048576,'Node Details'!I$1,0),"")</f>
        <v>K0E</v>
      </c>
      <c r="J255" s="69" t="str">
        <f>_xlfn.IFNA(VLOOKUP($D255,'Route-Details'!$B$2:$X$1048576,'Node Details'!J$1,0),"")</f>
        <v>K0E</v>
      </c>
      <c r="K255" s="70">
        <v>45046</v>
      </c>
      <c r="L255" s="59">
        <v>45107</v>
      </c>
      <c r="M255" s="59">
        <v>45112</v>
      </c>
      <c r="N255" s="59">
        <v>45107</v>
      </c>
      <c r="Q255" s="57" t="s">
        <v>2039</v>
      </c>
      <c r="BB255" s="72" t="s">
        <v>144</v>
      </c>
      <c r="BC255" s="71" t="s">
        <v>101</v>
      </c>
    </row>
    <row r="256" spans="1:55" s="72" customFormat="1" ht="12" customHeight="1">
      <c r="A256" s="57">
        <f t="shared" si="3"/>
        <v>254</v>
      </c>
      <c r="B256" s="72" t="s">
        <v>604</v>
      </c>
      <c r="C256" s="71" t="s">
        <v>605</v>
      </c>
      <c r="D256" s="57" t="s">
        <v>601</v>
      </c>
      <c r="E256" s="69" t="str">
        <f>_xlfn.IFNA(VLOOKUP($D256,'Route-Details'!$B$2:$X$1048576,'Node Details'!E$1,0),"")</f>
        <v>Airtel</v>
      </c>
      <c r="F256" s="69" t="str">
        <f>_xlfn.IFNA(VLOOKUP($D256,'Route-Details'!$B$2:$X$1048576,'Node Details'!F$1,0),"")</f>
        <v>Prabhat Rd 1</v>
      </c>
      <c r="G256" s="69" t="str">
        <f>_xlfn.IFNA(VLOOKUP($D256,'Route-Details'!$B$2:$X$1048576,'Node Details'!G$1,0),"")</f>
        <v>Pune</v>
      </c>
      <c r="H256" s="69" t="str">
        <f>_xlfn.IFNA(VLOOKUP($D256,'Route-Details'!$B$2:$X$1048576,'Node Details'!H$1,0),"")</f>
        <v>M&amp;G</v>
      </c>
      <c r="I256" s="69" t="str">
        <f>_xlfn.IFNA(VLOOKUP($D256,'Route-Details'!$B$2:$X$1048576,'Node Details'!I$1,0),"")</f>
        <v>K0E</v>
      </c>
      <c r="J256" s="69" t="str">
        <f>_xlfn.IFNA(VLOOKUP($D256,'Route-Details'!$B$2:$X$1048576,'Node Details'!J$1,0),"")</f>
        <v>K0E</v>
      </c>
      <c r="K256" s="70">
        <v>45046</v>
      </c>
      <c r="L256" s="59">
        <v>45107</v>
      </c>
      <c r="M256" s="59">
        <v>45112</v>
      </c>
      <c r="N256" s="59">
        <v>45107</v>
      </c>
      <c r="Q256" s="57" t="s">
        <v>2039</v>
      </c>
      <c r="BB256" s="72" t="s">
        <v>141</v>
      </c>
      <c r="BC256" s="71" t="s">
        <v>101</v>
      </c>
    </row>
    <row r="257" spans="1:55" s="72" customFormat="1" ht="12" customHeight="1">
      <c r="A257" s="57">
        <f t="shared" si="3"/>
        <v>255</v>
      </c>
      <c r="B257" s="72" t="s">
        <v>613</v>
      </c>
      <c r="C257" s="71" t="s">
        <v>614</v>
      </c>
      <c r="D257" s="57" t="s">
        <v>571</v>
      </c>
      <c r="E257" s="69" t="str">
        <f>_xlfn.IFNA(VLOOKUP($D257,'Route-Details'!$B$2:$X$1048576,'Node Details'!E$1,0),"")</f>
        <v>Airtel</v>
      </c>
      <c r="F257" s="69" t="str">
        <f>_xlfn.IFNA(VLOOKUP($D257,'Route-Details'!$B$2:$X$1048576,'Node Details'!F$1,0),"")</f>
        <v>Prabhat Rd 1</v>
      </c>
      <c r="G257" s="69" t="str">
        <f>_xlfn.IFNA(VLOOKUP($D257,'Route-Details'!$B$2:$X$1048576,'Node Details'!G$1,0),"")</f>
        <v>Pune</v>
      </c>
      <c r="H257" s="69" t="str">
        <f>_xlfn.IFNA(VLOOKUP($D257,'Route-Details'!$B$2:$X$1048576,'Node Details'!H$1,0),"")</f>
        <v>M&amp;G</v>
      </c>
      <c r="I257" s="69" t="str">
        <f>_xlfn.IFNA(VLOOKUP($D257,'Route-Details'!$B$2:$X$1048576,'Node Details'!I$1,0),"")</f>
        <v>K0E</v>
      </c>
      <c r="J257" s="69" t="str">
        <f>_xlfn.IFNA(VLOOKUP($D257,'Route-Details'!$B$2:$X$1048576,'Node Details'!J$1,0),"")</f>
        <v>K0E</v>
      </c>
      <c r="K257" s="70">
        <v>45046</v>
      </c>
      <c r="L257" s="59">
        <v>45107</v>
      </c>
      <c r="M257" s="59">
        <v>45112</v>
      </c>
      <c r="N257" s="59">
        <v>45107</v>
      </c>
      <c r="Q257" s="57" t="s">
        <v>2039</v>
      </c>
      <c r="BB257" s="72" t="s">
        <v>98</v>
      </c>
      <c r="BC257" s="71" t="s">
        <v>101</v>
      </c>
    </row>
    <row r="258" spans="1:55" s="72" customFormat="1" ht="12" customHeight="1">
      <c r="A258" s="57">
        <f t="shared" si="3"/>
        <v>256</v>
      </c>
      <c r="B258" s="72" t="s">
        <v>621</v>
      </c>
      <c r="C258" s="71" t="s">
        <v>614</v>
      </c>
      <c r="D258" s="57" t="s">
        <v>620</v>
      </c>
      <c r="E258" s="69" t="str">
        <f>_xlfn.IFNA(VLOOKUP($D258,'Route-Details'!$B$2:$X$1048576,'Node Details'!E$1,0),"")</f>
        <v>Airtel</v>
      </c>
      <c r="F258" s="69" t="str">
        <f>_xlfn.IFNA(VLOOKUP($D258,'Route-Details'!$B$2:$X$1048576,'Node Details'!F$1,0),"")</f>
        <v>Prabhat Rd 1</v>
      </c>
      <c r="G258" s="69" t="str">
        <f>_xlfn.IFNA(VLOOKUP($D258,'Route-Details'!$B$2:$X$1048576,'Node Details'!G$1,0),"")</f>
        <v>Pune</v>
      </c>
      <c r="H258" s="69" t="str">
        <f>_xlfn.IFNA(VLOOKUP($D258,'Route-Details'!$B$2:$X$1048576,'Node Details'!H$1,0),"")</f>
        <v>M&amp;G</v>
      </c>
      <c r="I258" s="69" t="str">
        <f>_xlfn.IFNA(VLOOKUP($D258,'Route-Details'!$B$2:$X$1048576,'Node Details'!I$1,0),"")</f>
        <v>K0E</v>
      </c>
      <c r="J258" s="69" t="str">
        <f>_xlfn.IFNA(VLOOKUP($D258,'Route-Details'!$B$2:$X$1048576,'Node Details'!J$1,0),"")</f>
        <v>K0E</v>
      </c>
      <c r="K258" s="70">
        <v>45046</v>
      </c>
      <c r="L258" s="59">
        <v>45107</v>
      </c>
      <c r="M258" s="59">
        <v>45112</v>
      </c>
      <c r="N258" s="59">
        <v>45107</v>
      </c>
      <c r="Q258" s="57" t="s">
        <v>2039</v>
      </c>
      <c r="BB258" s="72" t="s">
        <v>160</v>
      </c>
      <c r="BC258" s="71" t="s">
        <v>101</v>
      </c>
    </row>
    <row r="259" spans="1:55" s="72" customFormat="1" ht="12" customHeight="1">
      <c r="A259" s="57">
        <f t="shared" si="3"/>
        <v>257</v>
      </c>
      <c r="B259" s="72" t="s">
        <v>2250</v>
      </c>
      <c r="C259" s="71" t="s">
        <v>2251</v>
      </c>
      <c r="D259" s="57" t="s">
        <v>612</v>
      </c>
      <c r="E259" s="69" t="str">
        <f>_xlfn.IFNA(VLOOKUP($D259,'Route-Details'!$B$2:$X$1048576,'Node Details'!E$1,0),"")</f>
        <v>Airtel</v>
      </c>
      <c r="F259" s="69" t="str">
        <f>_xlfn.IFNA(VLOOKUP($D259,'Route-Details'!$B$2:$X$1048576,'Node Details'!F$1,0),"")</f>
        <v>Prabhat Rd 1</v>
      </c>
      <c r="G259" s="69" t="str">
        <f>_xlfn.IFNA(VLOOKUP($D259,'Route-Details'!$B$2:$X$1048576,'Node Details'!G$1,0),"")</f>
        <v>Pune</v>
      </c>
      <c r="H259" s="69" t="str">
        <f>_xlfn.IFNA(VLOOKUP($D259,'Route-Details'!$B$2:$X$1048576,'Node Details'!H$1,0),"")</f>
        <v>M&amp;G</v>
      </c>
      <c r="I259" s="69" t="str">
        <f>_xlfn.IFNA(VLOOKUP($D259,'Route-Details'!$B$2:$X$1048576,'Node Details'!I$1,0),"")</f>
        <v>K0E</v>
      </c>
      <c r="J259" s="69" t="str">
        <f>_xlfn.IFNA(VLOOKUP($D259,'Route-Details'!$B$2:$X$1048576,'Node Details'!J$1,0),"")</f>
        <v>K0E</v>
      </c>
      <c r="K259" s="70">
        <v>45046</v>
      </c>
      <c r="L259" s="59">
        <v>45107</v>
      </c>
      <c r="M259" s="59">
        <v>45112</v>
      </c>
      <c r="N259" s="59">
        <v>45107</v>
      </c>
      <c r="Q259" s="57" t="s">
        <v>2039</v>
      </c>
      <c r="BB259" s="72" t="s">
        <v>154</v>
      </c>
      <c r="BC259" s="71" t="s">
        <v>101</v>
      </c>
    </row>
    <row r="260" spans="1:55" s="72" customFormat="1" ht="12" customHeight="1">
      <c r="A260" s="57">
        <f t="shared" ref="A260:A323" si="4">A259+1</f>
        <v>258</v>
      </c>
      <c r="B260" s="72" t="s">
        <v>615</v>
      </c>
      <c r="C260" s="71" t="s">
        <v>616</v>
      </c>
      <c r="D260" s="57" t="s">
        <v>612</v>
      </c>
      <c r="E260" s="69" t="str">
        <f>_xlfn.IFNA(VLOOKUP($D260,'Route-Details'!$B$2:$X$1048576,'Node Details'!E$1,0),"")</f>
        <v>Airtel</v>
      </c>
      <c r="F260" s="69" t="str">
        <f>_xlfn.IFNA(VLOOKUP($D260,'Route-Details'!$B$2:$X$1048576,'Node Details'!F$1,0),"")</f>
        <v>Prabhat Rd 1</v>
      </c>
      <c r="G260" s="69" t="str">
        <f>_xlfn.IFNA(VLOOKUP($D260,'Route-Details'!$B$2:$X$1048576,'Node Details'!G$1,0),"")</f>
        <v>Pune</v>
      </c>
      <c r="H260" s="69" t="str">
        <f>_xlfn.IFNA(VLOOKUP($D260,'Route-Details'!$B$2:$X$1048576,'Node Details'!H$1,0),"")</f>
        <v>M&amp;G</v>
      </c>
      <c r="I260" s="69" t="str">
        <f>_xlfn.IFNA(VLOOKUP($D260,'Route-Details'!$B$2:$X$1048576,'Node Details'!I$1,0),"")</f>
        <v>K0E</v>
      </c>
      <c r="J260" s="69" t="str">
        <f>_xlfn.IFNA(VLOOKUP($D260,'Route-Details'!$B$2:$X$1048576,'Node Details'!J$1,0),"")</f>
        <v>K0E</v>
      </c>
      <c r="K260" s="70">
        <v>45046</v>
      </c>
      <c r="L260" s="59">
        <v>45107</v>
      </c>
      <c r="M260" s="59">
        <v>45112</v>
      </c>
      <c r="N260" s="59">
        <v>45107</v>
      </c>
      <c r="Q260" s="57" t="s">
        <v>2039</v>
      </c>
      <c r="BB260" s="72" t="s">
        <v>154</v>
      </c>
      <c r="BC260" s="71" t="s">
        <v>101</v>
      </c>
    </row>
    <row r="261" spans="1:55" s="72" customFormat="1" ht="12" customHeight="1">
      <c r="A261" s="57">
        <f t="shared" si="4"/>
        <v>259</v>
      </c>
      <c r="B261" s="72" t="s">
        <v>2252</v>
      </c>
      <c r="C261" s="71" t="s">
        <v>2253</v>
      </c>
      <c r="D261" s="57" t="s">
        <v>617</v>
      </c>
      <c r="E261" s="69" t="str">
        <f>_xlfn.IFNA(VLOOKUP($D261,'Route-Details'!$B$2:$X$1048576,'Node Details'!E$1,0),"")</f>
        <v>Airtel</v>
      </c>
      <c r="F261" s="69" t="str">
        <f>_xlfn.IFNA(VLOOKUP($D261,'Route-Details'!$B$2:$X$1048576,'Node Details'!F$1,0),"")</f>
        <v>Prabhat Rd 1</v>
      </c>
      <c r="G261" s="69" t="str">
        <f>_xlfn.IFNA(VLOOKUP($D261,'Route-Details'!$B$2:$X$1048576,'Node Details'!G$1,0),"")</f>
        <v>Pune</v>
      </c>
      <c r="H261" s="69" t="str">
        <f>_xlfn.IFNA(VLOOKUP($D261,'Route-Details'!$B$2:$X$1048576,'Node Details'!H$1,0),"")</f>
        <v>M&amp;G</v>
      </c>
      <c r="I261" s="69" t="str">
        <f>_xlfn.IFNA(VLOOKUP($D261,'Route-Details'!$B$2:$X$1048576,'Node Details'!I$1,0),"")</f>
        <v>K0E</v>
      </c>
      <c r="J261" s="69" t="str">
        <f>_xlfn.IFNA(VLOOKUP($D261,'Route-Details'!$B$2:$X$1048576,'Node Details'!J$1,0),"")</f>
        <v>K0E</v>
      </c>
      <c r="K261" s="70">
        <v>45046</v>
      </c>
      <c r="L261" s="59">
        <v>45107</v>
      </c>
      <c r="M261" s="59">
        <v>45112</v>
      </c>
      <c r="N261" s="59">
        <v>45107</v>
      </c>
      <c r="Q261" s="57" t="s">
        <v>2039</v>
      </c>
      <c r="BB261" s="72" t="s">
        <v>157</v>
      </c>
      <c r="BC261" s="71" t="s">
        <v>101</v>
      </c>
    </row>
    <row r="262" spans="1:55" s="72" customFormat="1" ht="12" customHeight="1">
      <c r="A262" s="57">
        <f t="shared" si="4"/>
        <v>260</v>
      </c>
      <c r="B262" s="72" t="s">
        <v>2254</v>
      </c>
      <c r="C262" s="71" t="s">
        <v>2255</v>
      </c>
      <c r="D262" s="57" t="s">
        <v>617</v>
      </c>
      <c r="E262" s="69" t="str">
        <f>_xlfn.IFNA(VLOOKUP($D262,'Route-Details'!$B$2:$X$1048576,'Node Details'!E$1,0),"")</f>
        <v>Airtel</v>
      </c>
      <c r="F262" s="69" t="str">
        <f>_xlfn.IFNA(VLOOKUP($D262,'Route-Details'!$B$2:$X$1048576,'Node Details'!F$1,0),"")</f>
        <v>Prabhat Rd 1</v>
      </c>
      <c r="G262" s="69" t="str">
        <f>_xlfn.IFNA(VLOOKUP($D262,'Route-Details'!$B$2:$X$1048576,'Node Details'!G$1,0),"")</f>
        <v>Pune</v>
      </c>
      <c r="H262" s="69" t="str">
        <f>_xlfn.IFNA(VLOOKUP($D262,'Route-Details'!$B$2:$X$1048576,'Node Details'!H$1,0),"")</f>
        <v>M&amp;G</v>
      </c>
      <c r="I262" s="69" t="str">
        <f>_xlfn.IFNA(VLOOKUP($D262,'Route-Details'!$B$2:$X$1048576,'Node Details'!I$1,0),"")</f>
        <v>K0E</v>
      </c>
      <c r="J262" s="69" t="str">
        <f>_xlfn.IFNA(VLOOKUP($D262,'Route-Details'!$B$2:$X$1048576,'Node Details'!J$1,0),"")</f>
        <v>K0E</v>
      </c>
      <c r="K262" s="70">
        <v>45046</v>
      </c>
      <c r="L262" s="59">
        <v>45107</v>
      </c>
      <c r="M262" s="59">
        <v>45112</v>
      </c>
      <c r="N262" s="59">
        <v>45107</v>
      </c>
      <c r="Q262" s="57" t="s">
        <v>2039</v>
      </c>
      <c r="BB262" s="72" t="s">
        <v>157</v>
      </c>
      <c r="BC262" s="71" t="s">
        <v>101</v>
      </c>
    </row>
    <row r="263" spans="1:55" s="72" customFormat="1" ht="12" customHeight="1">
      <c r="A263" s="57">
        <f t="shared" si="4"/>
        <v>261</v>
      </c>
      <c r="B263" s="72" t="s">
        <v>2256</v>
      </c>
      <c r="C263" s="71" t="s">
        <v>2257</v>
      </c>
      <c r="D263" s="57" t="s">
        <v>617</v>
      </c>
      <c r="E263" s="69" t="str">
        <f>_xlfn.IFNA(VLOOKUP($D263,'Route-Details'!$B$2:$X$1048576,'Node Details'!E$1,0),"")</f>
        <v>Airtel</v>
      </c>
      <c r="F263" s="69" t="str">
        <f>_xlfn.IFNA(VLOOKUP($D263,'Route-Details'!$B$2:$X$1048576,'Node Details'!F$1,0),"")</f>
        <v>Prabhat Rd 1</v>
      </c>
      <c r="G263" s="69" t="str">
        <f>_xlfn.IFNA(VLOOKUP($D263,'Route-Details'!$B$2:$X$1048576,'Node Details'!G$1,0),"")</f>
        <v>Pune</v>
      </c>
      <c r="H263" s="69" t="str">
        <f>_xlfn.IFNA(VLOOKUP($D263,'Route-Details'!$B$2:$X$1048576,'Node Details'!H$1,0),"")</f>
        <v>M&amp;G</v>
      </c>
      <c r="I263" s="69" t="str">
        <f>_xlfn.IFNA(VLOOKUP($D263,'Route-Details'!$B$2:$X$1048576,'Node Details'!I$1,0),"")</f>
        <v>K0E</v>
      </c>
      <c r="J263" s="69" t="str">
        <f>_xlfn.IFNA(VLOOKUP($D263,'Route-Details'!$B$2:$X$1048576,'Node Details'!J$1,0),"")</f>
        <v>K0E</v>
      </c>
      <c r="K263" s="70">
        <v>45046</v>
      </c>
      <c r="L263" s="59">
        <v>45107</v>
      </c>
      <c r="M263" s="59">
        <v>45112</v>
      </c>
      <c r="N263" s="59">
        <v>45107</v>
      </c>
      <c r="Q263" s="57" t="s">
        <v>2039</v>
      </c>
      <c r="BB263" s="72" t="s">
        <v>157</v>
      </c>
      <c r="BC263" s="71" t="s">
        <v>101</v>
      </c>
    </row>
    <row r="264" spans="1:55" s="72" customFormat="1" ht="12" customHeight="1">
      <c r="A264" s="57">
        <f t="shared" si="4"/>
        <v>262</v>
      </c>
      <c r="B264" s="72" t="s">
        <v>2258</v>
      </c>
      <c r="C264" s="71" t="s">
        <v>2259</v>
      </c>
      <c r="D264" s="57" t="s">
        <v>617</v>
      </c>
      <c r="E264" s="69" t="str">
        <f>_xlfn.IFNA(VLOOKUP($D264,'Route-Details'!$B$2:$X$1048576,'Node Details'!E$1,0),"")</f>
        <v>Airtel</v>
      </c>
      <c r="F264" s="69" t="str">
        <f>_xlfn.IFNA(VLOOKUP($D264,'Route-Details'!$B$2:$X$1048576,'Node Details'!F$1,0),"")</f>
        <v>Prabhat Rd 1</v>
      </c>
      <c r="G264" s="69" t="str">
        <f>_xlfn.IFNA(VLOOKUP($D264,'Route-Details'!$B$2:$X$1048576,'Node Details'!G$1,0),"")</f>
        <v>Pune</v>
      </c>
      <c r="H264" s="69" t="str">
        <f>_xlfn.IFNA(VLOOKUP($D264,'Route-Details'!$B$2:$X$1048576,'Node Details'!H$1,0),"")</f>
        <v>M&amp;G</v>
      </c>
      <c r="I264" s="69" t="str">
        <f>_xlfn.IFNA(VLOOKUP($D264,'Route-Details'!$B$2:$X$1048576,'Node Details'!I$1,0),"")</f>
        <v>K0E</v>
      </c>
      <c r="J264" s="69" t="str">
        <f>_xlfn.IFNA(VLOOKUP($D264,'Route-Details'!$B$2:$X$1048576,'Node Details'!J$1,0),"")</f>
        <v>K0E</v>
      </c>
      <c r="K264" s="70">
        <v>45046</v>
      </c>
      <c r="L264" s="59">
        <v>45107</v>
      </c>
      <c r="M264" s="59">
        <v>45112</v>
      </c>
      <c r="N264" s="59">
        <v>45107</v>
      </c>
      <c r="Q264" s="57" t="s">
        <v>2039</v>
      </c>
      <c r="BB264" s="72" t="s">
        <v>157</v>
      </c>
      <c r="BC264" s="71" t="s">
        <v>101</v>
      </c>
    </row>
    <row r="265" spans="1:55" s="72" customFormat="1" ht="12" customHeight="1">
      <c r="A265" s="57">
        <f t="shared" si="4"/>
        <v>263</v>
      </c>
      <c r="B265" s="72" t="s">
        <v>618</v>
      </c>
      <c r="C265" s="71" t="s">
        <v>619</v>
      </c>
      <c r="D265" s="57" t="s">
        <v>617</v>
      </c>
      <c r="E265" s="69" t="str">
        <f>_xlfn.IFNA(VLOOKUP($D265,'Route-Details'!$B$2:$X$1048576,'Node Details'!E$1,0),"")</f>
        <v>Airtel</v>
      </c>
      <c r="F265" s="69" t="str">
        <f>_xlfn.IFNA(VLOOKUP($D265,'Route-Details'!$B$2:$X$1048576,'Node Details'!F$1,0),"")</f>
        <v>Prabhat Rd 1</v>
      </c>
      <c r="G265" s="69" t="str">
        <f>_xlfn.IFNA(VLOOKUP($D265,'Route-Details'!$B$2:$X$1048576,'Node Details'!G$1,0),"")</f>
        <v>Pune</v>
      </c>
      <c r="H265" s="69" t="str">
        <f>_xlfn.IFNA(VLOOKUP($D265,'Route-Details'!$B$2:$X$1048576,'Node Details'!H$1,0),"")</f>
        <v>M&amp;G</v>
      </c>
      <c r="I265" s="69" t="str">
        <f>_xlfn.IFNA(VLOOKUP($D265,'Route-Details'!$B$2:$X$1048576,'Node Details'!I$1,0),"")</f>
        <v>K0E</v>
      </c>
      <c r="J265" s="69" t="str">
        <f>_xlfn.IFNA(VLOOKUP($D265,'Route-Details'!$B$2:$X$1048576,'Node Details'!J$1,0),"")</f>
        <v>K0E</v>
      </c>
      <c r="K265" s="70">
        <v>45046</v>
      </c>
      <c r="L265" s="59">
        <v>45107</v>
      </c>
      <c r="M265" s="59">
        <v>45112</v>
      </c>
      <c r="N265" s="59">
        <v>45107</v>
      </c>
      <c r="Q265" s="57" t="s">
        <v>2039</v>
      </c>
      <c r="BB265" s="72" t="s">
        <v>157</v>
      </c>
      <c r="BC265" s="71" t="s">
        <v>101</v>
      </c>
    </row>
    <row r="266" spans="1:55" s="72" customFormat="1" ht="12" customHeight="1">
      <c r="A266" s="57">
        <f t="shared" si="4"/>
        <v>264</v>
      </c>
      <c r="B266" s="72" t="s">
        <v>623</v>
      </c>
      <c r="C266" s="71" t="s">
        <v>624</v>
      </c>
      <c r="D266" s="57" t="s">
        <v>571</v>
      </c>
      <c r="E266" s="69" t="str">
        <f>_xlfn.IFNA(VLOOKUP($D266,'Route-Details'!$B$2:$X$1048576,'Node Details'!E$1,0),"")</f>
        <v>Airtel</v>
      </c>
      <c r="F266" s="69" t="str">
        <f>_xlfn.IFNA(VLOOKUP($D266,'Route-Details'!$B$2:$X$1048576,'Node Details'!F$1,0),"")</f>
        <v>Prabhat Rd 1</v>
      </c>
      <c r="G266" s="69" t="str">
        <f>_xlfn.IFNA(VLOOKUP($D266,'Route-Details'!$B$2:$X$1048576,'Node Details'!G$1,0),"")</f>
        <v>Pune</v>
      </c>
      <c r="H266" s="69" t="str">
        <f>_xlfn.IFNA(VLOOKUP($D266,'Route-Details'!$B$2:$X$1048576,'Node Details'!H$1,0),"")</f>
        <v>M&amp;G</v>
      </c>
      <c r="I266" s="69" t="str">
        <f>_xlfn.IFNA(VLOOKUP($D266,'Route-Details'!$B$2:$X$1048576,'Node Details'!I$1,0),"")</f>
        <v>K0E</v>
      </c>
      <c r="J266" s="69" t="str">
        <f>_xlfn.IFNA(VLOOKUP($D266,'Route-Details'!$B$2:$X$1048576,'Node Details'!J$1,0),"")</f>
        <v>K0E</v>
      </c>
      <c r="K266" s="70">
        <v>45046</v>
      </c>
      <c r="L266" s="59">
        <v>45107</v>
      </c>
      <c r="M266" s="59">
        <v>45112</v>
      </c>
      <c r="N266" s="59">
        <v>45107</v>
      </c>
      <c r="Q266" s="57" t="s">
        <v>2039</v>
      </c>
      <c r="BB266" s="72" t="s">
        <v>98</v>
      </c>
      <c r="BC266" s="71" t="s">
        <v>101</v>
      </c>
    </row>
    <row r="267" spans="1:55" s="72" customFormat="1" ht="12" customHeight="1">
      <c r="A267" s="57">
        <f t="shared" si="4"/>
        <v>265</v>
      </c>
      <c r="B267" s="72" t="s">
        <v>625</v>
      </c>
      <c r="C267" s="71" t="s">
        <v>624</v>
      </c>
      <c r="D267" s="57" t="s">
        <v>622</v>
      </c>
      <c r="E267" s="69" t="str">
        <f>_xlfn.IFNA(VLOOKUP($D267,'Route-Details'!$B$2:$X$1048576,'Node Details'!E$1,0),"")</f>
        <v>Airtel</v>
      </c>
      <c r="F267" s="69" t="str">
        <f>_xlfn.IFNA(VLOOKUP($D267,'Route-Details'!$B$2:$X$1048576,'Node Details'!F$1,0),"")</f>
        <v>Prabhat Rd 1</v>
      </c>
      <c r="G267" s="69" t="str">
        <f>_xlfn.IFNA(VLOOKUP($D267,'Route-Details'!$B$2:$X$1048576,'Node Details'!G$1,0),"")</f>
        <v>Pune</v>
      </c>
      <c r="H267" s="69" t="str">
        <f>_xlfn.IFNA(VLOOKUP($D267,'Route-Details'!$B$2:$X$1048576,'Node Details'!H$1,0),"")</f>
        <v>M&amp;G</v>
      </c>
      <c r="I267" s="69" t="str">
        <f>_xlfn.IFNA(VLOOKUP($D267,'Route-Details'!$B$2:$X$1048576,'Node Details'!I$1,0),"")</f>
        <v>K0E</v>
      </c>
      <c r="J267" s="69" t="str">
        <f>_xlfn.IFNA(VLOOKUP($D267,'Route-Details'!$B$2:$X$1048576,'Node Details'!J$1,0),"")</f>
        <v>K0E</v>
      </c>
      <c r="K267" s="70">
        <v>45046</v>
      </c>
      <c r="L267" s="59">
        <v>45107</v>
      </c>
      <c r="M267" s="59">
        <v>45112</v>
      </c>
      <c r="N267" s="59">
        <v>45107</v>
      </c>
      <c r="Q267" s="57" t="s">
        <v>2039</v>
      </c>
      <c r="BB267" s="72" t="s">
        <v>166</v>
      </c>
      <c r="BC267" s="71" t="s">
        <v>101</v>
      </c>
    </row>
    <row r="268" spans="1:55" s="72" customFormat="1" ht="12" customHeight="1">
      <c r="A268" s="57">
        <f t="shared" si="4"/>
        <v>266</v>
      </c>
      <c r="B268" s="72" t="s">
        <v>635</v>
      </c>
      <c r="C268" s="71" t="s">
        <v>636</v>
      </c>
      <c r="D268" s="57" t="s">
        <v>634</v>
      </c>
      <c r="E268" s="69" t="str">
        <f>_xlfn.IFNA(VLOOKUP($D268,'Route-Details'!$B$2:$X$1048576,'Node Details'!E$1,0),"")</f>
        <v>Airtel</v>
      </c>
      <c r="F268" s="69" t="str">
        <f>_xlfn.IFNA(VLOOKUP($D268,'Route-Details'!$B$2:$X$1048576,'Node Details'!F$1,0),"")</f>
        <v>Prabhat Rd 1</v>
      </c>
      <c r="G268" s="69" t="str">
        <f>_xlfn.IFNA(VLOOKUP($D268,'Route-Details'!$B$2:$X$1048576,'Node Details'!G$1,0),"")</f>
        <v>Pune</v>
      </c>
      <c r="H268" s="69" t="str">
        <f>_xlfn.IFNA(VLOOKUP($D268,'Route-Details'!$B$2:$X$1048576,'Node Details'!H$1,0),"")</f>
        <v>M&amp;G</v>
      </c>
      <c r="I268" s="69" t="str">
        <f>_xlfn.IFNA(VLOOKUP($D268,'Route-Details'!$B$2:$X$1048576,'Node Details'!I$1,0),"")</f>
        <v>K0E</v>
      </c>
      <c r="J268" s="69" t="str">
        <f>_xlfn.IFNA(VLOOKUP($D268,'Route-Details'!$B$2:$X$1048576,'Node Details'!J$1,0),"")</f>
        <v>K0E</v>
      </c>
      <c r="K268" s="70">
        <v>45046</v>
      </c>
      <c r="L268" s="59">
        <v>45107</v>
      </c>
      <c r="M268" s="59">
        <v>45112</v>
      </c>
      <c r="N268" s="59">
        <v>45107</v>
      </c>
      <c r="Q268" s="57" t="s">
        <v>2039</v>
      </c>
      <c r="BB268" s="72" t="s">
        <v>178</v>
      </c>
      <c r="BC268" s="71" t="s">
        <v>101</v>
      </c>
    </row>
    <row r="269" spans="1:55" s="72" customFormat="1" ht="12" customHeight="1">
      <c r="A269" s="57">
        <f t="shared" si="4"/>
        <v>267</v>
      </c>
      <c r="B269" s="72" t="s">
        <v>630</v>
      </c>
      <c r="C269" s="71" t="s">
        <v>631</v>
      </c>
      <c r="D269" s="57" t="s">
        <v>626</v>
      </c>
      <c r="E269" s="69" t="str">
        <f>_xlfn.IFNA(VLOOKUP($D269,'Route-Details'!$B$2:$X$1048576,'Node Details'!E$1,0),"")</f>
        <v>Airtel</v>
      </c>
      <c r="F269" s="69" t="str">
        <f>_xlfn.IFNA(VLOOKUP($D269,'Route-Details'!$B$2:$X$1048576,'Node Details'!F$1,0),"")</f>
        <v>Prabhat Rd 1</v>
      </c>
      <c r="G269" s="69" t="str">
        <f>_xlfn.IFNA(VLOOKUP($D269,'Route-Details'!$B$2:$X$1048576,'Node Details'!G$1,0),"")</f>
        <v>Pune</v>
      </c>
      <c r="H269" s="69" t="str">
        <f>_xlfn.IFNA(VLOOKUP($D269,'Route-Details'!$B$2:$X$1048576,'Node Details'!H$1,0),"")</f>
        <v>M&amp;G</v>
      </c>
      <c r="I269" s="69" t="str">
        <f>_xlfn.IFNA(VLOOKUP($D269,'Route-Details'!$B$2:$X$1048576,'Node Details'!I$1,0),"")</f>
        <v>K0E</v>
      </c>
      <c r="J269" s="69" t="str">
        <f>_xlfn.IFNA(VLOOKUP($D269,'Route-Details'!$B$2:$X$1048576,'Node Details'!J$1,0),"")</f>
        <v>K0E</v>
      </c>
      <c r="K269" s="70">
        <v>45046</v>
      </c>
      <c r="L269" s="59">
        <v>45107</v>
      </c>
      <c r="M269" s="59">
        <v>45112</v>
      </c>
      <c r="N269" s="59">
        <v>45107</v>
      </c>
      <c r="Q269" s="57" t="s">
        <v>2039</v>
      </c>
      <c r="BB269" s="72" t="s">
        <v>170</v>
      </c>
      <c r="BC269" s="71" t="s">
        <v>101</v>
      </c>
    </row>
    <row r="270" spans="1:55" s="72" customFormat="1" ht="12" customHeight="1">
      <c r="A270" s="57">
        <f t="shared" si="4"/>
        <v>268</v>
      </c>
      <c r="B270" s="72" t="s">
        <v>627</v>
      </c>
      <c r="C270" s="71" t="s">
        <v>628</v>
      </c>
      <c r="D270" s="57" t="s">
        <v>626</v>
      </c>
      <c r="E270" s="69" t="str">
        <f>_xlfn.IFNA(VLOOKUP($D270,'Route-Details'!$B$2:$X$1048576,'Node Details'!E$1,0),"")</f>
        <v>Airtel</v>
      </c>
      <c r="F270" s="69" t="str">
        <f>_xlfn.IFNA(VLOOKUP($D270,'Route-Details'!$B$2:$X$1048576,'Node Details'!F$1,0),"")</f>
        <v>Prabhat Rd 1</v>
      </c>
      <c r="G270" s="69" t="str">
        <f>_xlfn.IFNA(VLOOKUP($D270,'Route-Details'!$B$2:$X$1048576,'Node Details'!G$1,0),"")</f>
        <v>Pune</v>
      </c>
      <c r="H270" s="69" t="str">
        <f>_xlfn.IFNA(VLOOKUP($D270,'Route-Details'!$B$2:$X$1048576,'Node Details'!H$1,0),"")</f>
        <v>M&amp;G</v>
      </c>
      <c r="I270" s="69" t="str">
        <f>_xlfn.IFNA(VLOOKUP($D270,'Route-Details'!$B$2:$X$1048576,'Node Details'!I$1,0),"")</f>
        <v>K0E</v>
      </c>
      <c r="J270" s="69" t="str">
        <f>_xlfn.IFNA(VLOOKUP($D270,'Route-Details'!$B$2:$X$1048576,'Node Details'!J$1,0),"")</f>
        <v>K0E</v>
      </c>
      <c r="K270" s="70">
        <v>45046</v>
      </c>
      <c r="L270" s="59">
        <v>45107</v>
      </c>
      <c r="M270" s="59">
        <v>45112</v>
      </c>
      <c r="N270" s="59">
        <v>45107</v>
      </c>
      <c r="Q270" s="57" t="s">
        <v>2039</v>
      </c>
      <c r="BB270" s="72" t="s">
        <v>170</v>
      </c>
      <c r="BC270" s="71" t="s">
        <v>101</v>
      </c>
    </row>
    <row r="271" spans="1:55" s="72" customFormat="1" ht="12" customHeight="1">
      <c r="A271" s="57">
        <f t="shared" si="4"/>
        <v>269</v>
      </c>
      <c r="B271" s="72" t="s">
        <v>2260</v>
      </c>
      <c r="C271" s="71" t="s">
        <v>2261</v>
      </c>
      <c r="D271" s="57" t="s">
        <v>626</v>
      </c>
      <c r="E271" s="69" t="str">
        <f>_xlfn.IFNA(VLOOKUP($D271,'Route-Details'!$B$2:$X$1048576,'Node Details'!E$1,0),"")</f>
        <v>Airtel</v>
      </c>
      <c r="F271" s="69" t="str">
        <f>_xlfn.IFNA(VLOOKUP($D271,'Route-Details'!$B$2:$X$1048576,'Node Details'!F$1,0),"")</f>
        <v>Prabhat Rd 1</v>
      </c>
      <c r="G271" s="69" t="str">
        <f>_xlfn.IFNA(VLOOKUP($D271,'Route-Details'!$B$2:$X$1048576,'Node Details'!G$1,0),"")</f>
        <v>Pune</v>
      </c>
      <c r="H271" s="69" t="str">
        <f>_xlfn.IFNA(VLOOKUP($D271,'Route-Details'!$B$2:$X$1048576,'Node Details'!H$1,0),"")</f>
        <v>M&amp;G</v>
      </c>
      <c r="I271" s="69" t="str">
        <f>_xlfn.IFNA(VLOOKUP($D271,'Route-Details'!$B$2:$X$1048576,'Node Details'!I$1,0),"")</f>
        <v>K0E</v>
      </c>
      <c r="J271" s="69" t="str">
        <f>_xlfn.IFNA(VLOOKUP($D271,'Route-Details'!$B$2:$X$1048576,'Node Details'!J$1,0),"")</f>
        <v>K0E</v>
      </c>
      <c r="K271" s="70">
        <v>45046</v>
      </c>
      <c r="L271" s="59">
        <v>45107</v>
      </c>
      <c r="M271" s="59">
        <v>45112</v>
      </c>
      <c r="N271" s="59">
        <v>45107</v>
      </c>
      <c r="Q271" s="57" t="s">
        <v>2039</v>
      </c>
      <c r="BB271" s="72" t="s">
        <v>170</v>
      </c>
      <c r="BC271" s="71" t="s">
        <v>101</v>
      </c>
    </row>
    <row r="272" spans="1:55" s="72" customFormat="1" ht="12" customHeight="1">
      <c r="A272" s="57">
        <f t="shared" si="4"/>
        <v>270</v>
      </c>
      <c r="B272" s="72" t="s">
        <v>2262</v>
      </c>
      <c r="C272" s="71" t="s">
        <v>2263</v>
      </c>
      <c r="D272" s="57" t="s">
        <v>629</v>
      </c>
      <c r="E272" s="69" t="str">
        <f>_xlfn.IFNA(VLOOKUP($D272,'Route-Details'!$B$2:$X$1048576,'Node Details'!E$1,0),"")</f>
        <v>Airtel</v>
      </c>
      <c r="F272" s="69" t="str">
        <f>_xlfn.IFNA(VLOOKUP($D272,'Route-Details'!$B$2:$X$1048576,'Node Details'!F$1,0),"")</f>
        <v>Prabhat Rd 1</v>
      </c>
      <c r="G272" s="69" t="str">
        <f>_xlfn.IFNA(VLOOKUP($D272,'Route-Details'!$B$2:$X$1048576,'Node Details'!G$1,0),"")</f>
        <v>Pune</v>
      </c>
      <c r="H272" s="69" t="str">
        <f>_xlfn.IFNA(VLOOKUP($D272,'Route-Details'!$B$2:$X$1048576,'Node Details'!H$1,0),"")</f>
        <v>M&amp;G</v>
      </c>
      <c r="I272" s="69" t="str">
        <f>_xlfn.IFNA(VLOOKUP($D272,'Route-Details'!$B$2:$X$1048576,'Node Details'!I$1,0),"")</f>
        <v>K0E</v>
      </c>
      <c r="J272" s="69" t="str">
        <f>_xlfn.IFNA(VLOOKUP($D272,'Route-Details'!$B$2:$X$1048576,'Node Details'!J$1,0),"")</f>
        <v>K0E</v>
      </c>
      <c r="K272" s="70">
        <v>45046</v>
      </c>
      <c r="L272" s="59">
        <v>45107</v>
      </c>
      <c r="M272" s="59">
        <v>45112</v>
      </c>
      <c r="N272" s="59">
        <v>45107</v>
      </c>
      <c r="Q272" s="57" t="s">
        <v>2039</v>
      </c>
      <c r="BB272" s="72" t="s">
        <v>175</v>
      </c>
      <c r="BC272" s="71" t="s">
        <v>101</v>
      </c>
    </row>
    <row r="273" spans="1:55" s="72" customFormat="1" ht="12" customHeight="1">
      <c r="A273" s="57">
        <f t="shared" si="4"/>
        <v>271</v>
      </c>
      <c r="B273" s="72" t="s">
        <v>2264</v>
      </c>
      <c r="C273" s="71" t="s">
        <v>2265</v>
      </c>
      <c r="D273" s="57" t="s">
        <v>629</v>
      </c>
      <c r="E273" s="69" t="str">
        <f>_xlfn.IFNA(VLOOKUP($D273,'Route-Details'!$B$2:$X$1048576,'Node Details'!E$1,0),"")</f>
        <v>Airtel</v>
      </c>
      <c r="F273" s="69" t="str">
        <f>_xlfn.IFNA(VLOOKUP($D273,'Route-Details'!$B$2:$X$1048576,'Node Details'!F$1,0),"")</f>
        <v>Prabhat Rd 1</v>
      </c>
      <c r="G273" s="69" t="str">
        <f>_xlfn.IFNA(VLOOKUP($D273,'Route-Details'!$B$2:$X$1048576,'Node Details'!G$1,0),"")</f>
        <v>Pune</v>
      </c>
      <c r="H273" s="69" t="str">
        <f>_xlfn.IFNA(VLOOKUP($D273,'Route-Details'!$B$2:$X$1048576,'Node Details'!H$1,0),"")</f>
        <v>M&amp;G</v>
      </c>
      <c r="I273" s="69" t="str">
        <f>_xlfn.IFNA(VLOOKUP($D273,'Route-Details'!$B$2:$X$1048576,'Node Details'!I$1,0),"")</f>
        <v>K0E</v>
      </c>
      <c r="J273" s="69" t="str">
        <f>_xlfn.IFNA(VLOOKUP($D273,'Route-Details'!$B$2:$X$1048576,'Node Details'!J$1,0),"")</f>
        <v>K0E</v>
      </c>
      <c r="K273" s="70">
        <v>45046</v>
      </c>
      <c r="L273" s="59">
        <v>45107</v>
      </c>
      <c r="M273" s="59">
        <v>45112</v>
      </c>
      <c r="N273" s="59">
        <v>45107</v>
      </c>
      <c r="Q273" s="57" t="s">
        <v>2039</v>
      </c>
      <c r="BB273" s="72" t="s">
        <v>175</v>
      </c>
      <c r="BC273" s="71" t="s">
        <v>101</v>
      </c>
    </row>
    <row r="274" spans="1:55" s="72" customFormat="1" ht="12" customHeight="1">
      <c r="A274" s="57">
        <f t="shared" si="4"/>
        <v>272</v>
      </c>
      <c r="B274" s="72" t="s">
        <v>632</v>
      </c>
      <c r="C274" s="71" t="s">
        <v>633</v>
      </c>
      <c r="D274" s="57" t="s">
        <v>629</v>
      </c>
      <c r="E274" s="69" t="str">
        <f>_xlfn.IFNA(VLOOKUP($D274,'Route-Details'!$B$2:$X$1048576,'Node Details'!E$1,0),"")</f>
        <v>Airtel</v>
      </c>
      <c r="F274" s="69" t="str">
        <f>_xlfn.IFNA(VLOOKUP($D274,'Route-Details'!$B$2:$X$1048576,'Node Details'!F$1,0),"")</f>
        <v>Prabhat Rd 1</v>
      </c>
      <c r="G274" s="69" t="str">
        <f>_xlfn.IFNA(VLOOKUP($D274,'Route-Details'!$B$2:$X$1048576,'Node Details'!G$1,0),"")</f>
        <v>Pune</v>
      </c>
      <c r="H274" s="69" t="str">
        <f>_xlfn.IFNA(VLOOKUP($D274,'Route-Details'!$B$2:$X$1048576,'Node Details'!H$1,0),"")</f>
        <v>M&amp;G</v>
      </c>
      <c r="I274" s="69" t="str">
        <f>_xlfn.IFNA(VLOOKUP($D274,'Route-Details'!$B$2:$X$1048576,'Node Details'!I$1,0),"")</f>
        <v>K0E</v>
      </c>
      <c r="J274" s="69" t="str">
        <f>_xlfn.IFNA(VLOOKUP($D274,'Route-Details'!$B$2:$X$1048576,'Node Details'!J$1,0),"")</f>
        <v>K0E</v>
      </c>
      <c r="K274" s="70">
        <v>45046</v>
      </c>
      <c r="L274" s="59">
        <v>45107</v>
      </c>
      <c r="M274" s="59">
        <v>45112</v>
      </c>
      <c r="N274" s="59">
        <v>45107</v>
      </c>
      <c r="Q274" s="57" t="s">
        <v>2039</v>
      </c>
      <c r="BB274" s="72" t="s">
        <v>175</v>
      </c>
      <c r="BC274" s="71" t="s">
        <v>101</v>
      </c>
    </row>
    <row r="275" spans="1:55" s="72" customFormat="1" ht="12" customHeight="1">
      <c r="A275" s="57">
        <f t="shared" si="4"/>
        <v>273</v>
      </c>
      <c r="B275" s="72" t="s">
        <v>574</v>
      </c>
      <c r="C275" s="71" t="s">
        <v>575</v>
      </c>
      <c r="D275" s="57" t="s">
        <v>571</v>
      </c>
      <c r="E275" s="69" t="str">
        <f>_xlfn.IFNA(VLOOKUP($D275,'Route-Details'!$B$2:$X$1048576,'Node Details'!E$1,0),"")</f>
        <v>Airtel</v>
      </c>
      <c r="F275" s="69" t="str">
        <f>_xlfn.IFNA(VLOOKUP($D275,'Route-Details'!$B$2:$X$1048576,'Node Details'!F$1,0),"")</f>
        <v>Prabhat Rd 1</v>
      </c>
      <c r="G275" s="69" t="str">
        <f>_xlfn.IFNA(VLOOKUP($D275,'Route-Details'!$B$2:$X$1048576,'Node Details'!G$1,0),"")</f>
        <v>Pune</v>
      </c>
      <c r="H275" s="69" t="str">
        <f>_xlfn.IFNA(VLOOKUP($D275,'Route-Details'!$B$2:$X$1048576,'Node Details'!H$1,0),"")</f>
        <v>M&amp;G</v>
      </c>
      <c r="I275" s="69" t="str">
        <f>_xlfn.IFNA(VLOOKUP($D275,'Route-Details'!$B$2:$X$1048576,'Node Details'!I$1,0),"")</f>
        <v>K0E</v>
      </c>
      <c r="J275" s="69" t="str">
        <f>_xlfn.IFNA(VLOOKUP($D275,'Route-Details'!$B$2:$X$1048576,'Node Details'!J$1,0),"")</f>
        <v>K0E</v>
      </c>
      <c r="K275" s="70">
        <v>45046</v>
      </c>
      <c r="L275" s="59">
        <v>45107</v>
      </c>
      <c r="M275" s="59">
        <v>45112</v>
      </c>
      <c r="N275" s="59">
        <v>45107</v>
      </c>
      <c r="Q275" s="57" t="s">
        <v>2039</v>
      </c>
      <c r="BB275" s="72" t="s">
        <v>98</v>
      </c>
      <c r="BC275" s="71" t="s">
        <v>101</v>
      </c>
    </row>
    <row r="276" spans="1:55" s="72" customFormat="1" ht="12" customHeight="1">
      <c r="A276" s="57">
        <f t="shared" si="4"/>
        <v>274</v>
      </c>
      <c r="B276" s="72" t="s">
        <v>646</v>
      </c>
      <c r="C276" s="71" t="s">
        <v>575</v>
      </c>
      <c r="D276" s="57" t="s">
        <v>645</v>
      </c>
      <c r="E276" s="69" t="str">
        <f>_xlfn.IFNA(VLOOKUP($D276,'Route-Details'!$B$2:$X$1048576,'Node Details'!E$1,0),"")</f>
        <v>Airtel</v>
      </c>
      <c r="F276" s="69" t="str">
        <f>_xlfn.IFNA(VLOOKUP($D276,'Route-Details'!$B$2:$X$1048576,'Node Details'!F$1,0),"")</f>
        <v>Prabhat Rd 1</v>
      </c>
      <c r="G276" s="69" t="str">
        <f>_xlfn.IFNA(VLOOKUP($D276,'Route-Details'!$B$2:$X$1048576,'Node Details'!G$1,0),"")</f>
        <v>Pune</v>
      </c>
      <c r="H276" s="69" t="str">
        <f>_xlfn.IFNA(VLOOKUP($D276,'Route-Details'!$B$2:$X$1048576,'Node Details'!H$1,0),"")</f>
        <v>M&amp;G</v>
      </c>
      <c r="I276" s="69" t="str">
        <f>_xlfn.IFNA(VLOOKUP($D276,'Route-Details'!$B$2:$X$1048576,'Node Details'!I$1,0),"")</f>
        <v>K0E</v>
      </c>
      <c r="J276" s="69" t="str">
        <f>_xlfn.IFNA(VLOOKUP($D276,'Route-Details'!$B$2:$X$1048576,'Node Details'!J$1,0),"")</f>
        <v>K0E</v>
      </c>
      <c r="K276" s="70">
        <v>45046</v>
      </c>
      <c r="L276" s="59">
        <v>45107</v>
      </c>
      <c r="M276" s="59">
        <v>45112</v>
      </c>
      <c r="N276" s="59">
        <v>45107</v>
      </c>
      <c r="Q276" s="57" t="s">
        <v>2039</v>
      </c>
      <c r="BB276" s="72" t="s">
        <v>192</v>
      </c>
      <c r="BC276" s="71" t="s">
        <v>101</v>
      </c>
    </row>
    <row r="277" spans="1:55" s="72" customFormat="1" ht="12" customHeight="1">
      <c r="A277" s="57">
        <f t="shared" si="4"/>
        <v>275</v>
      </c>
      <c r="B277" s="72" t="s">
        <v>641</v>
      </c>
      <c r="C277" s="71" t="s">
        <v>642</v>
      </c>
      <c r="D277" s="57" t="s">
        <v>637</v>
      </c>
      <c r="E277" s="69" t="str">
        <f>_xlfn.IFNA(VLOOKUP($D277,'Route-Details'!$B$2:$X$1048576,'Node Details'!E$1,0),"")</f>
        <v>Airtel</v>
      </c>
      <c r="F277" s="69" t="str">
        <f>_xlfn.IFNA(VLOOKUP($D277,'Route-Details'!$B$2:$X$1048576,'Node Details'!F$1,0),"")</f>
        <v>Prabhat Rd 1</v>
      </c>
      <c r="G277" s="69" t="str">
        <f>_xlfn.IFNA(VLOOKUP($D277,'Route-Details'!$B$2:$X$1048576,'Node Details'!G$1,0),"")</f>
        <v>Pune</v>
      </c>
      <c r="H277" s="69" t="str">
        <f>_xlfn.IFNA(VLOOKUP($D277,'Route-Details'!$B$2:$X$1048576,'Node Details'!H$1,0),"")</f>
        <v>M&amp;G</v>
      </c>
      <c r="I277" s="69" t="str">
        <f>_xlfn.IFNA(VLOOKUP($D277,'Route-Details'!$B$2:$X$1048576,'Node Details'!I$1,0),"")</f>
        <v>K0E</v>
      </c>
      <c r="J277" s="69" t="str">
        <f>_xlfn.IFNA(VLOOKUP($D277,'Route-Details'!$B$2:$X$1048576,'Node Details'!J$1,0),"")</f>
        <v>K0E</v>
      </c>
      <c r="K277" s="70">
        <v>45046</v>
      </c>
      <c r="L277" s="59">
        <v>45107</v>
      </c>
      <c r="M277" s="59">
        <v>45112</v>
      </c>
      <c r="N277" s="59">
        <v>45107</v>
      </c>
      <c r="Q277" s="57" t="s">
        <v>2039</v>
      </c>
      <c r="BB277" s="72" t="s">
        <v>184</v>
      </c>
      <c r="BC277" s="71" t="s">
        <v>101</v>
      </c>
    </row>
    <row r="278" spans="1:55" s="72" customFormat="1" ht="12" customHeight="1">
      <c r="A278" s="57">
        <f t="shared" si="4"/>
        <v>276</v>
      </c>
      <c r="B278" s="72" t="s">
        <v>648</v>
      </c>
      <c r="C278" s="71" t="s">
        <v>649</v>
      </c>
      <c r="D278" s="57" t="s">
        <v>647</v>
      </c>
      <c r="E278" s="69" t="str">
        <f>_xlfn.IFNA(VLOOKUP($D278,'Route-Details'!$B$2:$X$1048576,'Node Details'!E$1,0),"")</f>
        <v>Airtel</v>
      </c>
      <c r="F278" s="69" t="str">
        <f>_xlfn.IFNA(VLOOKUP($D278,'Route-Details'!$B$2:$X$1048576,'Node Details'!F$1,0),"")</f>
        <v>Prabhat Rd 1</v>
      </c>
      <c r="G278" s="69" t="str">
        <f>_xlfn.IFNA(VLOOKUP($D278,'Route-Details'!$B$2:$X$1048576,'Node Details'!G$1,0),"")</f>
        <v>Pune</v>
      </c>
      <c r="H278" s="69" t="str">
        <f>_xlfn.IFNA(VLOOKUP($D278,'Route-Details'!$B$2:$X$1048576,'Node Details'!H$1,0),"")</f>
        <v>M&amp;G</v>
      </c>
      <c r="I278" s="69" t="str">
        <f>_xlfn.IFNA(VLOOKUP($D278,'Route-Details'!$B$2:$X$1048576,'Node Details'!I$1,0),"")</f>
        <v>K0E</v>
      </c>
      <c r="J278" s="69" t="str">
        <f>_xlfn.IFNA(VLOOKUP($D278,'Route-Details'!$B$2:$X$1048576,'Node Details'!J$1,0),"")</f>
        <v>K0E</v>
      </c>
      <c r="K278" s="70">
        <v>45046</v>
      </c>
      <c r="L278" s="59">
        <v>45107</v>
      </c>
      <c r="M278" s="59">
        <v>45112</v>
      </c>
      <c r="N278" s="59">
        <v>45107</v>
      </c>
      <c r="Q278" s="57" t="s">
        <v>2039</v>
      </c>
      <c r="BB278" s="72" t="s">
        <v>202</v>
      </c>
      <c r="BC278" s="71" t="s">
        <v>101</v>
      </c>
    </row>
    <row r="279" spans="1:55" s="72" customFormat="1" ht="12" customHeight="1">
      <c r="A279" s="57">
        <f t="shared" si="4"/>
        <v>277</v>
      </c>
      <c r="B279" s="72" t="s">
        <v>2266</v>
      </c>
      <c r="C279" s="71" t="s">
        <v>2267</v>
      </c>
      <c r="D279" s="57" t="s">
        <v>637</v>
      </c>
      <c r="E279" s="69" t="str">
        <f>_xlfn.IFNA(VLOOKUP($D279,'Route-Details'!$B$2:$X$1048576,'Node Details'!E$1,0),"")</f>
        <v>Airtel</v>
      </c>
      <c r="F279" s="69" t="str">
        <f>_xlfn.IFNA(VLOOKUP($D279,'Route-Details'!$B$2:$X$1048576,'Node Details'!F$1,0),"")</f>
        <v>Prabhat Rd 1</v>
      </c>
      <c r="G279" s="69" t="str">
        <f>_xlfn.IFNA(VLOOKUP($D279,'Route-Details'!$B$2:$X$1048576,'Node Details'!G$1,0),"")</f>
        <v>Pune</v>
      </c>
      <c r="H279" s="69" t="str">
        <f>_xlfn.IFNA(VLOOKUP($D279,'Route-Details'!$B$2:$X$1048576,'Node Details'!H$1,0),"")</f>
        <v>M&amp;G</v>
      </c>
      <c r="I279" s="69" t="str">
        <f>_xlfn.IFNA(VLOOKUP($D279,'Route-Details'!$B$2:$X$1048576,'Node Details'!I$1,0),"")</f>
        <v>K0E</v>
      </c>
      <c r="J279" s="69" t="str">
        <f>_xlfn.IFNA(VLOOKUP($D279,'Route-Details'!$B$2:$X$1048576,'Node Details'!J$1,0),"")</f>
        <v>K0E</v>
      </c>
      <c r="K279" s="70">
        <v>45046</v>
      </c>
      <c r="L279" s="59">
        <v>45107</v>
      </c>
      <c r="M279" s="59">
        <v>45112</v>
      </c>
      <c r="N279" s="59">
        <v>45107</v>
      </c>
      <c r="Q279" s="57" t="s">
        <v>2039</v>
      </c>
      <c r="BB279" s="72" t="s">
        <v>184</v>
      </c>
      <c r="BC279" s="71" t="s">
        <v>101</v>
      </c>
    </row>
    <row r="280" spans="1:55" s="72" customFormat="1" ht="12" customHeight="1">
      <c r="A280" s="57">
        <f t="shared" si="4"/>
        <v>278</v>
      </c>
      <c r="B280" s="72" t="s">
        <v>638</v>
      </c>
      <c r="C280" s="71" t="s">
        <v>639</v>
      </c>
      <c r="D280" s="57" t="s">
        <v>637</v>
      </c>
      <c r="E280" s="69" t="str">
        <f>_xlfn.IFNA(VLOOKUP($D280,'Route-Details'!$B$2:$X$1048576,'Node Details'!E$1,0),"")</f>
        <v>Airtel</v>
      </c>
      <c r="F280" s="69" t="str">
        <f>_xlfn.IFNA(VLOOKUP($D280,'Route-Details'!$B$2:$X$1048576,'Node Details'!F$1,0),"")</f>
        <v>Prabhat Rd 1</v>
      </c>
      <c r="G280" s="69" t="str">
        <f>_xlfn.IFNA(VLOOKUP($D280,'Route-Details'!$B$2:$X$1048576,'Node Details'!G$1,0),"")</f>
        <v>Pune</v>
      </c>
      <c r="H280" s="69" t="str">
        <f>_xlfn.IFNA(VLOOKUP($D280,'Route-Details'!$B$2:$X$1048576,'Node Details'!H$1,0),"")</f>
        <v>M&amp;G</v>
      </c>
      <c r="I280" s="69" t="str">
        <f>_xlfn.IFNA(VLOOKUP($D280,'Route-Details'!$B$2:$X$1048576,'Node Details'!I$1,0),"")</f>
        <v>K0E</v>
      </c>
      <c r="J280" s="69" t="str">
        <f>_xlfn.IFNA(VLOOKUP($D280,'Route-Details'!$B$2:$X$1048576,'Node Details'!J$1,0),"")</f>
        <v>K0E</v>
      </c>
      <c r="K280" s="70">
        <v>45046</v>
      </c>
      <c r="L280" s="59">
        <v>45107</v>
      </c>
      <c r="M280" s="59">
        <v>45112</v>
      </c>
      <c r="N280" s="59">
        <v>45107</v>
      </c>
      <c r="Q280" s="57" t="s">
        <v>2039</v>
      </c>
      <c r="BB280" s="72" t="s">
        <v>184</v>
      </c>
      <c r="BC280" s="71" t="s">
        <v>101</v>
      </c>
    </row>
    <row r="281" spans="1:55" s="72" customFormat="1" ht="12" customHeight="1">
      <c r="A281" s="57">
        <f t="shared" si="4"/>
        <v>279</v>
      </c>
      <c r="B281" s="72" t="s">
        <v>2268</v>
      </c>
      <c r="C281" s="71" t="s">
        <v>2269</v>
      </c>
      <c r="D281" s="57" t="s">
        <v>640</v>
      </c>
      <c r="E281" s="69" t="str">
        <f>_xlfn.IFNA(VLOOKUP($D281,'Route-Details'!$B$2:$X$1048576,'Node Details'!E$1,0),"")</f>
        <v>Airtel</v>
      </c>
      <c r="F281" s="69" t="str">
        <f>_xlfn.IFNA(VLOOKUP($D281,'Route-Details'!$B$2:$X$1048576,'Node Details'!F$1,0),"")</f>
        <v>Prabhat Rd 1</v>
      </c>
      <c r="G281" s="69" t="str">
        <f>_xlfn.IFNA(VLOOKUP($D281,'Route-Details'!$B$2:$X$1048576,'Node Details'!G$1,0),"")</f>
        <v>Pune</v>
      </c>
      <c r="H281" s="69" t="str">
        <f>_xlfn.IFNA(VLOOKUP($D281,'Route-Details'!$B$2:$X$1048576,'Node Details'!H$1,0),"")</f>
        <v>M&amp;G</v>
      </c>
      <c r="I281" s="69" t="str">
        <f>_xlfn.IFNA(VLOOKUP($D281,'Route-Details'!$B$2:$X$1048576,'Node Details'!I$1,0),"")</f>
        <v>K0E</v>
      </c>
      <c r="J281" s="69" t="str">
        <f>_xlfn.IFNA(VLOOKUP($D281,'Route-Details'!$B$2:$X$1048576,'Node Details'!J$1,0),"")</f>
        <v>K0E</v>
      </c>
      <c r="K281" s="70">
        <v>45107</v>
      </c>
      <c r="L281" s="59">
        <v>45107</v>
      </c>
      <c r="M281" s="59">
        <v>45112</v>
      </c>
      <c r="N281" s="59">
        <v>45107</v>
      </c>
      <c r="Q281" s="57" t="s">
        <v>2039</v>
      </c>
      <c r="BB281" s="72" t="s">
        <v>188</v>
      </c>
      <c r="BC281" s="71" t="s">
        <v>101</v>
      </c>
    </row>
    <row r="282" spans="1:55" s="72" customFormat="1" ht="12" customHeight="1">
      <c r="A282" s="57">
        <f t="shared" si="4"/>
        <v>280</v>
      </c>
      <c r="B282" s="72" t="s">
        <v>2270</v>
      </c>
      <c r="C282" s="71" t="s">
        <v>2271</v>
      </c>
      <c r="D282" s="57" t="s">
        <v>640</v>
      </c>
      <c r="E282" s="69" t="str">
        <f>_xlfn.IFNA(VLOOKUP($D282,'Route-Details'!$B$2:$X$1048576,'Node Details'!E$1,0),"")</f>
        <v>Airtel</v>
      </c>
      <c r="F282" s="69" t="str">
        <f>_xlfn.IFNA(VLOOKUP($D282,'Route-Details'!$B$2:$X$1048576,'Node Details'!F$1,0),"")</f>
        <v>Prabhat Rd 1</v>
      </c>
      <c r="G282" s="69" t="str">
        <f>_xlfn.IFNA(VLOOKUP($D282,'Route-Details'!$B$2:$X$1048576,'Node Details'!G$1,0),"")</f>
        <v>Pune</v>
      </c>
      <c r="H282" s="69" t="str">
        <f>_xlfn.IFNA(VLOOKUP($D282,'Route-Details'!$B$2:$X$1048576,'Node Details'!H$1,0),"")</f>
        <v>M&amp;G</v>
      </c>
      <c r="I282" s="69" t="str">
        <f>_xlfn.IFNA(VLOOKUP($D282,'Route-Details'!$B$2:$X$1048576,'Node Details'!I$1,0),"")</f>
        <v>K0E</v>
      </c>
      <c r="J282" s="69" t="str">
        <f>_xlfn.IFNA(VLOOKUP($D282,'Route-Details'!$B$2:$X$1048576,'Node Details'!J$1,0),"")</f>
        <v>K0E</v>
      </c>
      <c r="K282" s="70">
        <v>45107</v>
      </c>
      <c r="L282" s="59">
        <v>45107</v>
      </c>
      <c r="M282" s="59">
        <v>45112</v>
      </c>
      <c r="N282" s="59">
        <v>45107</v>
      </c>
      <c r="Q282" s="57" t="s">
        <v>2039</v>
      </c>
      <c r="BB282" s="72" t="s">
        <v>188</v>
      </c>
      <c r="BC282" s="71" t="s">
        <v>101</v>
      </c>
    </row>
    <row r="283" spans="1:55" s="72" customFormat="1" ht="12" customHeight="1">
      <c r="A283" s="57">
        <f t="shared" si="4"/>
        <v>281</v>
      </c>
      <c r="B283" s="72" t="s">
        <v>643</v>
      </c>
      <c r="C283" s="71" t="s">
        <v>644</v>
      </c>
      <c r="D283" s="57" t="s">
        <v>640</v>
      </c>
      <c r="E283" s="69" t="str">
        <f>_xlfn.IFNA(VLOOKUP($D283,'Route-Details'!$B$2:$X$1048576,'Node Details'!E$1,0),"")</f>
        <v>Airtel</v>
      </c>
      <c r="F283" s="69" t="str">
        <f>_xlfn.IFNA(VLOOKUP($D283,'Route-Details'!$B$2:$X$1048576,'Node Details'!F$1,0),"")</f>
        <v>Prabhat Rd 1</v>
      </c>
      <c r="G283" s="69" t="str">
        <f>_xlfn.IFNA(VLOOKUP($D283,'Route-Details'!$B$2:$X$1048576,'Node Details'!G$1,0),"")</f>
        <v>Pune</v>
      </c>
      <c r="H283" s="69" t="str">
        <f>_xlfn.IFNA(VLOOKUP($D283,'Route-Details'!$B$2:$X$1048576,'Node Details'!H$1,0),"")</f>
        <v>M&amp;G</v>
      </c>
      <c r="I283" s="69" t="str">
        <f>_xlfn.IFNA(VLOOKUP($D283,'Route-Details'!$B$2:$X$1048576,'Node Details'!I$1,0),"")</f>
        <v>K0E</v>
      </c>
      <c r="J283" s="69" t="str">
        <f>_xlfn.IFNA(VLOOKUP($D283,'Route-Details'!$B$2:$X$1048576,'Node Details'!J$1,0),"")</f>
        <v>K0E</v>
      </c>
      <c r="K283" s="70">
        <v>45107</v>
      </c>
      <c r="L283" s="59">
        <v>45107</v>
      </c>
      <c r="M283" s="59">
        <v>45112</v>
      </c>
      <c r="N283" s="59">
        <v>45107</v>
      </c>
      <c r="Q283" s="57" t="s">
        <v>2039</v>
      </c>
      <c r="BB283" s="72" t="s">
        <v>188</v>
      </c>
      <c r="BC283" s="71" t="s">
        <v>101</v>
      </c>
    </row>
    <row r="284" spans="1:55" s="72" customFormat="1" ht="12" customHeight="1">
      <c r="A284" s="57">
        <f t="shared" si="4"/>
        <v>282</v>
      </c>
      <c r="B284" s="72" t="s">
        <v>651</v>
      </c>
      <c r="C284" s="71" t="s">
        <v>652</v>
      </c>
      <c r="D284" s="57" t="s">
        <v>579</v>
      </c>
      <c r="E284" s="69" t="str">
        <f>_xlfn.IFNA(VLOOKUP($D284,'Route-Details'!$B$2:$X$1048576,'Node Details'!E$1,0),"")</f>
        <v>Airtel</v>
      </c>
      <c r="F284" s="69" t="str">
        <f>_xlfn.IFNA(VLOOKUP($D284,'Route-Details'!$B$2:$X$1048576,'Node Details'!F$1,0),"")</f>
        <v>Prabhat Rd 1</v>
      </c>
      <c r="G284" s="69" t="str">
        <f>_xlfn.IFNA(VLOOKUP($D284,'Route-Details'!$B$2:$X$1048576,'Node Details'!G$1,0),"")</f>
        <v>Pune</v>
      </c>
      <c r="H284" s="69" t="str">
        <f>_xlfn.IFNA(VLOOKUP($D284,'Route-Details'!$B$2:$X$1048576,'Node Details'!H$1,0),"")</f>
        <v>M&amp;G</v>
      </c>
      <c r="I284" s="69" t="str">
        <f>_xlfn.IFNA(VLOOKUP($D284,'Route-Details'!$B$2:$X$1048576,'Node Details'!I$1,0),"")</f>
        <v>K0E</v>
      </c>
      <c r="J284" s="69" t="str">
        <f>_xlfn.IFNA(VLOOKUP($D284,'Route-Details'!$B$2:$X$1048576,'Node Details'!J$1,0),"")</f>
        <v>K0E</v>
      </c>
      <c r="K284" s="70">
        <v>45046</v>
      </c>
      <c r="L284" s="59">
        <v>45107</v>
      </c>
      <c r="M284" s="59">
        <v>45112</v>
      </c>
      <c r="N284" s="59">
        <v>45107</v>
      </c>
      <c r="Q284" s="57" t="s">
        <v>2039</v>
      </c>
      <c r="BB284" s="72" t="s">
        <v>107</v>
      </c>
      <c r="BC284" s="71" t="s">
        <v>101</v>
      </c>
    </row>
    <row r="285" spans="1:55" s="72" customFormat="1" ht="12" customHeight="1">
      <c r="A285" s="57">
        <f t="shared" si="4"/>
        <v>283</v>
      </c>
      <c r="B285" s="72" t="s">
        <v>653</v>
      </c>
      <c r="C285" s="71" t="s">
        <v>652</v>
      </c>
      <c r="D285" s="57" t="s">
        <v>650</v>
      </c>
      <c r="E285" s="69" t="str">
        <f>_xlfn.IFNA(VLOOKUP($D285,'Route-Details'!$B$2:$X$1048576,'Node Details'!E$1,0),"")</f>
        <v>Airtel</v>
      </c>
      <c r="F285" s="69" t="str">
        <f>_xlfn.IFNA(VLOOKUP($D285,'Route-Details'!$B$2:$X$1048576,'Node Details'!F$1,0),"")</f>
        <v>Prabhat Rd 1</v>
      </c>
      <c r="G285" s="69" t="str">
        <f>_xlfn.IFNA(VLOOKUP($D285,'Route-Details'!$B$2:$X$1048576,'Node Details'!G$1,0),"")</f>
        <v>Pune</v>
      </c>
      <c r="H285" s="69" t="str">
        <f>_xlfn.IFNA(VLOOKUP($D285,'Route-Details'!$B$2:$X$1048576,'Node Details'!H$1,0),"")</f>
        <v>M&amp;G</v>
      </c>
      <c r="I285" s="69" t="str">
        <f>_xlfn.IFNA(VLOOKUP($D285,'Route-Details'!$B$2:$X$1048576,'Node Details'!I$1,0),"")</f>
        <v>K0E</v>
      </c>
      <c r="J285" s="69" t="str">
        <f>_xlfn.IFNA(VLOOKUP($D285,'Route-Details'!$B$2:$X$1048576,'Node Details'!J$1,0),"")</f>
        <v>K0E</v>
      </c>
      <c r="K285" s="70">
        <v>45046</v>
      </c>
      <c r="L285" s="59">
        <v>45107</v>
      </c>
      <c r="M285" s="59">
        <v>45112</v>
      </c>
      <c r="N285" s="59">
        <v>45107</v>
      </c>
      <c r="Q285" s="57" t="s">
        <v>2039</v>
      </c>
      <c r="BB285" s="72" t="s">
        <v>206</v>
      </c>
      <c r="BC285" s="71" t="s">
        <v>101</v>
      </c>
    </row>
    <row r="286" spans="1:55" s="72" customFormat="1" ht="12" customHeight="1">
      <c r="A286" s="57">
        <f t="shared" si="4"/>
        <v>284</v>
      </c>
      <c r="B286" s="72" t="s">
        <v>658</v>
      </c>
      <c r="C286" s="71" t="s">
        <v>659</v>
      </c>
      <c r="D286" s="57" t="s">
        <v>654</v>
      </c>
      <c r="E286" s="69" t="str">
        <f>_xlfn.IFNA(VLOOKUP($D286,'Route-Details'!$B$2:$X$1048576,'Node Details'!E$1,0),"")</f>
        <v>Airtel</v>
      </c>
      <c r="F286" s="69" t="str">
        <f>_xlfn.IFNA(VLOOKUP($D286,'Route-Details'!$B$2:$X$1048576,'Node Details'!F$1,0),"")</f>
        <v>Prabhat Rd 1</v>
      </c>
      <c r="G286" s="69" t="str">
        <f>_xlfn.IFNA(VLOOKUP($D286,'Route-Details'!$B$2:$X$1048576,'Node Details'!G$1,0),"")</f>
        <v>Pune</v>
      </c>
      <c r="H286" s="69" t="str">
        <f>_xlfn.IFNA(VLOOKUP($D286,'Route-Details'!$B$2:$X$1048576,'Node Details'!H$1,0),"")</f>
        <v>M&amp;G</v>
      </c>
      <c r="I286" s="69" t="str">
        <f>_xlfn.IFNA(VLOOKUP($D286,'Route-Details'!$B$2:$X$1048576,'Node Details'!I$1,0),"")</f>
        <v>K0E</v>
      </c>
      <c r="J286" s="69" t="str">
        <f>_xlfn.IFNA(VLOOKUP($D286,'Route-Details'!$B$2:$X$1048576,'Node Details'!J$1,0),"")</f>
        <v>K0E</v>
      </c>
      <c r="K286" s="70">
        <v>45046</v>
      </c>
      <c r="L286" s="59">
        <v>45107</v>
      </c>
      <c r="M286" s="59">
        <v>45112</v>
      </c>
      <c r="N286" s="59">
        <v>45107</v>
      </c>
      <c r="Q286" s="57" t="s">
        <v>2039</v>
      </c>
      <c r="BB286" s="72" t="s">
        <v>210</v>
      </c>
      <c r="BC286" s="71" t="s">
        <v>101</v>
      </c>
    </row>
    <row r="287" spans="1:55" s="72" customFormat="1" ht="12" customHeight="1">
      <c r="A287" s="57">
        <f t="shared" si="4"/>
        <v>285</v>
      </c>
      <c r="B287" s="72" t="s">
        <v>655</v>
      </c>
      <c r="C287" s="71" t="s">
        <v>656</v>
      </c>
      <c r="D287" s="57" t="s">
        <v>654</v>
      </c>
      <c r="E287" s="69" t="str">
        <f>_xlfn.IFNA(VLOOKUP($D287,'Route-Details'!$B$2:$X$1048576,'Node Details'!E$1,0),"")</f>
        <v>Airtel</v>
      </c>
      <c r="F287" s="69" t="str">
        <f>_xlfn.IFNA(VLOOKUP($D287,'Route-Details'!$B$2:$X$1048576,'Node Details'!F$1,0),"")</f>
        <v>Prabhat Rd 1</v>
      </c>
      <c r="G287" s="69" t="str">
        <f>_xlfn.IFNA(VLOOKUP($D287,'Route-Details'!$B$2:$X$1048576,'Node Details'!G$1,0),"")</f>
        <v>Pune</v>
      </c>
      <c r="H287" s="69" t="str">
        <f>_xlfn.IFNA(VLOOKUP($D287,'Route-Details'!$B$2:$X$1048576,'Node Details'!H$1,0),"")</f>
        <v>M&amp;G</v>
      </c>
      <c r="I287" s="69" t="str">
        <f>_xlfn.IFNA(VLOOKUP($D287,'Route-Details'!$B$2:$X$1048576,'Node Details'!I$1,0),"")</f>
        <v>K0E</v>
      </c>
      <c r="J287" s="69" t="str">
        <f>_xlfn.IFNA(VLOOKUP($D287,'Route-Details'!$B$2:$X$1048576,'Node Details'!J$1,0),"")</f>
        <v>K0E</v>
      </c>
      <c r="K287" s="70">
        <v>45046</v>
      </c>
      <c r="L287" s="59">
        <v>45107</v>
      </c>
      <c r="M287" s="59">
        <v>45112</v>
      </c>
      <c r="N287" s="59">
        <v>45107</v>
      </c>
      <c r="Q287" s="57" t="s">
        <v>2039</v>
      </c>
      <c r="BB287" s="72" t="s">
        <v>210</v>
      </c>
      <c r="BC287" s="71" t="s">
        <v>101</v>
      </c>
    </row>
    <row r="288" spans="1:55" s="72" customFormat="1" ht="12" customHeight="1">
      <c r="A288" s="57">
        <f t="shared" si="4"/>
        <v>286</v>
      </c>
      <c r="B288" s="72" t="s">
        <v>660</v>
      </c>
      <c r="C288" s="71" t="s">
        <v>661</v>
      </c>
      <c r="D288" s="57" t="s">
        <v>657</v>
      </c>
      <c r="E288" s="69" t="str">
        <f>_xlfn.IFNA(VLOOKUP($D288,'Route-Details'!$B$2:$X$1048576,'Node Details'!E$1,0),"")</f>
        <v>Airtel</v>
      </c>
      <c r="F288" s="69" t="str">
        <f>_xlfn.IFNA(VLOOKUP($D288,'Route-Details'!$B$2:$X$1048576,'Node Details'!F$1,0),"")</f>
        <v>Prabhat Rd 1</v>
      </c>
      <c r="G288" s="69" t="str">
        <f>_xlfn.IFNA(VLOOKUP($D288,'Route-Details'!$B$2:$X$1048576,'Node Details'!G$1,0),"")</f>
        <v>Pune</v>
      </c>
      <c r="H288" s="69" t="str">
        <f>_xlfn.IFNA(VLOOKUP($D288,'Route-Details'!$B$2:$X$1048576,'Node Details'!H$1,0),"")</f>
        <v>M&amp;G</v>
      </c>
      <c r="I288" s="69" t="str">
        <f>_xlfn.IFNA(VLOOKUP($D288,'Route-Details'!$B$2:$X$1048576,'Node Details'!I$1,0),"")</f>
        <v>K0E</v>
      </c>
      <c r="J288" s="69" t="str">
        <f>_xlfn.IFNA(VLOOKUP($D288,'Route-Details'!$B$2:$X$1048576,'Node Details'!J$1,0),"")</f>
        <v>K0E</v>
      </c>
      <c r="K288" s="70">
        <v>45046</v>
      </c>
      <c r="L288" s="59">
        <v>45107</v>
      </c>
      <c r="M288" s="59">
        <v>45112</v>
      </c>
      <c r="N288" s="59">
        <v>45107</v>
      </c>
      <c r="Q288" s="57" t="s">
        <v>2039</v>
      </c>
      <c r="BB288" s="72" t="s">
        <v>213</v>
      </c>
      <c r="BC288" s="71" t="s">
        <v>101</v>
      </c>
    </row>
    <row r="289" spans="1:55" s="72" customFormat="1" ht="12" customHeight="1">
      <c r="A289" s="57">
        <f t="shared" si="4"/>
        <v>287</v>
      </c>
      <c r="B289" s="72" t="s">
        <v>666</v>
      </c>
      <c r="C289" s="71" t="s">
        <v>667</v>
      </c>
      <c r="D289" s="57" t="s">
        <v>662</v>
      </c>
      <c r="E289" s="69" t="str">
        <f>_xlfn.IFNA(VLOOKUP($D289,'Route-Details'!$B$2:$X$1048576,'Node Details'!E$1,0),"")</f>
        <v>Airtel</v>
      </c>
      <c r="F289" s="69" t="str">
        <f>_xlfn.IFNA(VLOOKUP($D289,'Route-Details'!$B$2:$X$1048576,'Node Details'!F$1,0),"")</f>
        <v>Prabhat Rd 1</v>
      </c>
      <c r="G289" s="69" t="str">
        <f>_xlfn.IFNA(VLOOKUP($D289,'Route-Details'!$B$2:$X$1048576,'Node Details'!G$1,0),"")</f>
        <v>Pune</v>
      </c>
      <c r="H289" s="69" t="str">
        <f>_xlfn.IFNA(VLOOKUP($D289,'Route-Details'!$B$2:$X$1048576,'Node Details'!H$1,0),"")</f>
        <v>M&amp;G</v>
      </c>
      <c r="I289" s="69" t="str">
        <f>_xlfn.IFNA(VLOOKUP($D289,'Route-Details'!$B$2:$X$1048576,'Node Details'!I$1,0),"")</f>
        <v>K0E</v>
      </c>
      <c r="J289" s="69" t="str">
        <f>_xlfn.IFNA(VLOOKUP($D289,'Route-Details'!$B$2:$X$1048576,'Node Details'!J$1,0),"")</f>
        <v>K0E</v>
      </c>
      <c r="K289" s="70">
        <v>45046</v>
      </c>
      <c r="L289" s="59">
        <v>45107</v>
      </c>
      <c r="M289" s="59">
        <v>45112</v>
      </c>
      <c r="N289" s="59">
        <v>45107</v>
      </c>
      <c r="Q289" s="57" t="s">
        <v>2039</v>
      </c>
      <c r="BB289" s="72" t="s">
        <v>219</v>
      </c>
      <c r="BC289" s="71" t="s">
        <v>101</v>
      </c>
    </row>
    <row r="290" spans="1:55" s="72" customFormat="1" ht="12" customHeight="1">
      <c r="A290" s="57">
        <f t="shared" si="4"/>
        <v>288</v>
      </c>
      <c r="B290" s="72" t="s">
        <v>663</v>
      </c>
      <c r="C290" s="71" t="s">
        <v>664</v>
      </c>
      <c r="D290" s="57" t="s">
        <v>662</v>
      </c>
      <c r="E290" s="69" t="str">
        <f>_xlfn.IFNA(VLOOKUP($D290,'Route-Details'!$B$2:$X$1048576,'Node Details'!E$1,0),"")</f>
        <v>Airtel</v>
      </c>
      <c r="F290" s="69" t="str">
        <f>_xlfn.IFNA(VLOOKUP($D290,'Route-Details'!$B$2:$X$1048576,'Node Details'!F$1,0),"")</f>
        <v>Prabhat Rd 1</v>
      </c>
      <c r="G290" s="69" t="str">
        <f>_xlfn.IFNA(VLOOKUP($D290,'Route-Details'!$B$2:$X$1048576,'Node Details'!G$1,0),"")</f>
        <v>Pune</v>
      </c>
      <c r="H290" s="69" t="str">
        <f>_xlfn.IFNA(VLOOKUP($D290,'Route-Details'!$B$2:$X$1048576,'Node Details'!H$1,0),"")</f>
        <v>M&amp;G</v>
      </c>
      <c r="I290" s="69" t="str">
        <f>_xlfn.IFNA(VLOOKUP($D290,'Route-Details'!$B$2:$X$1048576,'Node Details'!I$1,0),"")</f>
        <v>K0E</v>
      </c>
      <c r="J290" s="69" t="str">
        <f>_xlfn.IFNA(VLOOKUP($D290,'Route-Details'!$B$2:$X$1048576,'Node Details'!J$1,0),"")</f>
        <v>K0E</v>
      </c>
      <c r="K290" s="70">
        <v>45046</v>
      </c>
      <c r="L290" s="59">
        <v>45107</v>
      </c>
      <c r="M290" s="59">
        <v>45112</v>
      </c>
      <c r="N290" s="59">
        <v>45107</v>
      </c>
      <c r="Q290" s="57" t="s">
        <v>2039</v>
      </c>
      <c r="BB290" s="72" t="s">
        <v>219</v>
      </c>
      <c r="BC290" s="71" t="s">
        <v>101</v>
      </c>
    </row>
    <row r="291" spans="1:55" s="72" customFormat="1" ht="12" customHeight="1">
      <c r="A291" s="57">
        <f t="shared" si="4"/>
        <v>289</v>
      </c>
      <c r="B291" s="72" t="s">
        <v>2272</v>
      </c>
      <c r="C291" s="71" t="s">
        <v>2273</v>
      </c>
      <c r="D291" s="57" t="s">
        <v>665</v>
      </c>
      <c r="E291" s="69" t="str">
        <f>_xlfn.IFNA(VLOOKUP($D291,'Route-Details'!$B$2:$X$1048576,'Node Details'!E$1,0),"")</f>
        <v>Airtel</v>
      </c>
      <c r="F291" s="69" t="str">
        <f>_xlfn.IFNA(VLOOKUP($D291,'Route-Details'!$B$2:$X$1048576,'Node Details'!F$1,0),"")</f>
        <v>Prabhat Rd 1</v>
      </c>
      <c r="G291" s="69" t="str">
        <f>_xlfn.IFNA(VLOOKUP($D291,'Route-Details'!$B$2:$X$1048576,'Node Details'!G$1,0),"")</f>
        <v>Pune</v>
      </c>
      <c r="H291" s="69" t="str">
        <f>_xlfn.IFNA(VLOOKUP($D291,'Route-Details'!$B$2:$X$1048576,'Node Details'!H$1,0),"")</f>
        <v>M&amp;G</v>
      </c>
      <c r="I291" s="69" t="str">
        <f>_xlfn.IFNA(VLOOKUP($D291,'Route-Details'!$B$2:$X$1048576,'Node Details'!I$1,0),"")</f>
        <v>K0E</v>
      </c>
      <c r="J291" s="69" t="str">
        <f>_xlfn.IFNA(VLOOKUP($D291,'Route-Details'!$B$2:$X$1048576,'Node Details'!J$1,0),"")</f>
        <v>K0E</v>
      </c>
      <c r="K291" s="70">
        <v>45107</v>
      </c>
      <c r="L291" s="59">
        <v>45107</v>
      </c>
      <c r="M291" s="59">
        <v>45112</v>
      </c>
      <c r="N291" s="59">
        <v>45107</v>
      </c>
      <c r="Q291" s="57" t="s">
        <v>2039</v>
      </c>
      <c r="BB291" s="72" t="s">
        <v>223</v>
      </c>
      <c r="BC291" s="71" t="s">
        <v>101</v>
      </c>
    </row>
    <row r="292" spans="1:55" s="72" customFormat="1" ht="12" customHeight="1">
      <c r="A292" s="57">
        <f t="shared" si="4"/>
        <v>290</v>
      </c>
      <c r="B292" s="72" t="s">
        <v>668</v>
      </c>
      <c r="C292" s="71" t="s">
        <v>669</v>
      </c>
      <c r="D292" s="57" t="s">
        <v>665</v>
      </c>
      <c r="E292" s="69" t="str">
        <f>_xlfn.IFNA(VLOOKUP($D292,'Route-Details'!$B$2:$X$1048576,'Node Details'!E$1,0),"")</f>
        <v>Airtel</v>
      </c>
      <c r="F292" s="69" t="str">
        <f>_xlfn.IFNA(VLOOKUP($D292,'Route-Details'!$B$2:$X$1048576,'Node Details'!F$1,0),"")</f>
        <v>Prabhat Rd 1</v>
      </c>
      <c r="G292" s="69" t="str">
        <f>_xlfn.IFNA(VLOOKUP($D292,'Route-Details'!$B$2:$X$1048576,'Node Details'!G$1,0),"")</f>
        <v>Pune</v>
      </c>
      <c r="H292" s="69" t="str">
        <f>_xlfn.IFNA(VLOOKUP($D292,'Route-Details'!$B$2:$X$1048576,'Node Details'!H$1,0),"")</f>
        <v>M&amp;G</v>
      </c>
      <c r="I292" s="69" t="str">
        <f>_xlfn.IFNA(VLOOKUP($D292,'Route-Details'!$B$2:$X$1048576,'Node Details'!I$1,0),"")</f>
        <v>K0E</v>
      </c>
      <c r="J292" s="69" t="str">
        <f>_xlfn.IFNA(VLOOKUP($D292,'Route-Details'!$B$2:$X$1048576,'Node Details'!J$1,0),"")</f>
        <v>K0E</v>
      </c>
      <c r="K292" s="70">
        <v>45107</v>
      </c>
      <c r="L292" s="59">
        <v>45107</v>
      </c>
      <c r="M292" s="59">
        <v>45112</v>
      </c>
      <c r="N292" s="59">
        <v>45107</v>
      </c>
      <c r="Q292" s="57" t="s">
        <v>2039</v>
      </c>
      <c r="BB292" s="72" t="s">
        <v>223</v>
      </c>
      <c r="BC292" s="71" t="s">
        <v>101</v>
      </c>
    </row>
    <row r="293" spans="1:55" s="72" customFormat="1" ht="12" customHeight="1">
      <c r="A293" s="57">
        <f t="shared" si="4"/>
        <v>291</v>
      </c>
      <c r="B293" s="72" t="s">
        <v>671</v>
      </c>
      <c r="C293" s="71" t="s">
        <v>672</v>
      </c>
      <c r="D293" s="57" t="s">
        <v>579</v>
      </c>
      <c r="E293" s="69" t="str">
        <f>_xlfn.IFNA(VLOOKUP($D293,'Route-Details'!$B$2:$X$1048576,'Node Details'!E$1,0),"")</f>
        <v>Airtel</v>
      </c>
      <c r="F293" s="69" t="str">
        <f>_xlfn.IFNA(VLOOKUP($D293,'Route-Details'!$B$2:$X$1048576,'Node Details'!F$1,0),"")</f>
        <v>Prabhat Rd 1</v>
      </c>
      <c r="G293" s="69" t="str">
        <f>_xlfn.IFNA(VLOOKUP($D293,'Route-Details'!$B$2:$X$1048576,'Node Details'!G$1,0),"")</f>
        <v>Pune</v>
      </c>
      <c r="H293" s="69" t="str">
        <f>_xlfn.IFNA(VLOOKUP($D293,'Route-Details'!$B$2:$X$1048576,'Node Details'!H$1,0),"")</f>
        <v>M&amp;G</v>
      </c>
      <c r="I293" s="69" t="str">
        <f>_xlfn.IFNA(VLOOKUP($D293,'Route-Details'!$B$2:$X$1048576,'Node Details'!I$1,0),"")</f>
        <v>K0E</v>
      </c>
      <c r="J293" s="69" t="str">
        <f>_xlfn.IFNA(VLOOKUP($D293,'Route-Details'!$B$2:$X$1048576,'Node Details'!J$1,0),"")</f>
        <v>K0E</v>
      </c>
      <c r="K293" s="70">
        <v>45046</v>
      </c>
      <c r="L293" s="59">
        <v>45107</v>
      </c>
      <c r="M293" s="59">
        <v>45112</v>
      </c>
      <c r="N293" s="59">
        <v>45107</v>
      </c>
      <c r="Q293" s="57" t="s">
        <v>2039</v>
      </c>
      <c r="BB293" s="72" t="s">
        <v>107</v>
      </c>
      <c r="BC293" s="71" t="s">
        <v>101</v>
      </c>
    </row>
    <row r="294" spans="1:55" s="72" customFormat="1" ht="12" customHeight="1">
      <c r="A294" s="57">
        <f t="shared" si="4"/>
        <v>292</v>
      </c>
      <c r="B294" s="72" t="s">
        <v>673</v>
      </c>
      <c r="C294" s="71" t="s">
        <v>672</v>
      </c>
      <c r="D294" s="57" t="s">
        <v>670</v>
      </c>
      <c r="E294" s="69" t="str">
        <f>_xlfn.IFNA(VLOOKUP($D294,'Route-Details'!$B$2:$X$1048576,'Node Details'!E$1,0),"")</f>
        <v>Airtel</v>
      </c>
      <c r="F294" s="69" t="str">
        <f>_xlfn.IFNA(VLOOKUP($D294,'Route-Details'!$B$2:$X$1048576,'Node Details'!F$1,0),"")</f>
        <v>Prabhat Rd 1</v>
      </c>
      <c r="G294" s="69" t="str">
        <f>_xlfn.IFNA(VLOOKUP($D294,'Route-Details'!$B$2:$X$1048576,'Node Details'!G$1,0),"")</f>
        <v>Pune</v>
      </c>
      <c r="H294" s="69" t="str">
        <f>_xlfn.IFNA(VLOOKUP($D294,'Route-Details'!$B$2:$X$1048576,'Node Details'!H$1,0),"")</f>
        <v>M&amp;G</v>
      </c>
      <c r="I294" s="69" t="str">
        <f>_xlfn.IFNA(VLOOKUP($D294,'Route-Details'!$B$2:$X$1048576,'Node Details'!I$1,0),"")</f>
        <v>K0E</v>
      </c>
      <c r="J294" s="69" t="str">
        <f>_xlfn.IFNA(VLOOKUP($D294,'Route-Details'!$B$2:$X$1048576,'Node Details'!J$1,0),"")</f>
        <v>K0E</v>
      </c>
      <c r="K294" s="70">
        <v>45046</v>
      </c>
      <c r="L294" s="59">
        <v>45107</v>
      </c>
      <c r="M294" s="59">
        <v>45112</v>
      </c>
      <c r="N294" s="59">
        <v>45107</v>
      </c>
      <c r="Q294" s="57" t="s">
        <v>2039</v>
      </c>
      <c r="BB294" s="72" t="s">
        <v>226</v>
      </c>
      <c r="BC294" s="71" t="s">
        <v>101</v>
      </c>
    </row>
    <row r="295" spans="1:55" s="72" customFormat="1" ht="12" customHeight="1">
      <c r="A295" s="57">
        <f t="shared" si="4"/>
        <v>293</v>
      </c>
      <c r="B295" s="72" t="s">
        <v>2274</v>
      </c>
      <c r="C295" s="71" t="s">
        <v>2275</v>
      </c>
      <c r="D295" s="57" t="s">
        <v>674</v>
      </c>
      <c r="E295" s="69" t="str">
        <f>_xlfn.IFNA(VLOOKUP($D295,'Route-Details'!$B$2:$X$1048576,'Node Details'!E$1,0),"")</f>
        <v>Airtel</v>
      </c>
      <c r="F295" s="69" t="str">
        <f>_xlfn.IFNA(VLOOKUP($D295,'Route-Details'!$B$2:$X$1048576,'Node Details'!F$1,0),"")</f>
        <v>Prabhat Rd 1</v>
      </c>
      <c r="G295" s="69" t="str">
        <f>_xlfn.IFNA(VLOOKUP($D295,'Route-Details'!$B$2:$X$1048576,'Node Details'!G$1,0),"")</f>
        <v>Pune</v>
      </c>
      <c r="H295" s="69" t="str">
        <f>_xlfn.IFNA(VLOOKUP($D295,'Route-Details'!$B$2:$X$1048576,'Node Details'!H$1,0),"")</f>
        <v>M&amp;G</v>
      </c>
      <c r="I295" s="69" t="str">
        <f>_xlfn.IFNA(VLOOKUP($D295,'Route-Details'!$B$2:$X$1048576,'Node Details'!I$1,0),"")</f>
        <v>K0E</v>
      </c>
      <c r="J295" s="69" t="str">
        <f>_xlfn.IFNA(VLOOKUP($D295,'Route-Details'!$B$2:$X$1048576,'Node Details'!J$1,0),"")</f>
        <v>K0E</v>
      </c>
      <c r="K295" s="70">
        <v>45046</v>
      </c>
      <c r="L295" s="59">
        <v>45107</v>
      </c>
      <c r="M295" s="59">
        <v>45112</v>
      </c>
      <c r="N295" s="59">
        <v>45107</v>
      </c>
      <c r="Q295" s="57" t="s">
        <v>2039</v>
      </c>
      <c r="BB295" s="72" t="s">
        <v>232</v>
      </c>
      <c r="BC295" s="71" t="s">
        <v>101</v>
      </c>
    </row>
    <row r="296" spans="1:55" s="72" customFormat="1" ht="12" customHeight="1">
      <c r="A296" s="57">
        <f t="shared" si="4"/>
        <v>294</v>
      </c>
      <c r="B296" s="72" t="s">
        <v>678</v>
      </c>
      <c r="C296" s="71" t="s">
        <v>679</v>
      </c>
      <c r="D296" s="57" t="s">
        <v>674</v>
      </c>
      <c r="E296" s="69" t="str">
        <f>_xlfn.IFNA(VLOOKUP($D296,'Route-Details'!$B$2:$X$1048576,'Node Details'!E$1,0),"")</f>
        <v>Airtel</v>
      </c>
      <c r="F296" s="69" t="str">
        <f>_xlfn.IFNA(VLOOKUP($D296,'Route-Details'!$B$2:$X$1048576,'Node Details'!F$1,0),"")</f>
        <v>Prabhat Rd 1</v>
      </c>
      <c r="G296" s="69" t="str">
        <f>_xlfn.IFNA(VLOOKUP($D296,'Route-Details'!$B$2:$X$1048576,'Node Details'!G$1,0),"")</f>
        <v>Pune</v>
      </c>
      <c r="H296" s="69" t="str">
        <f>_xlfn.IFNA(VLOOKUP($D296,'Route-Details'!$B$2:$X$1048576,'Node Details'!H$1,0),"")</f>
        <v>M&amp;G</v>
      </c>
      <c r="I296" s="69" t="str">
        <f>_xlfn.IFNA(VLOOKUP($D296,'Route-Details'!$B$2:$X$1048576,'Node Details'!I$1,0),"")</f>
        <v>K0E</v>
      </c>
      <c r="J296" s="69" t="str">
        <f>_xlfn.IFNA(VLOOKUP($D296,'Route-Details'!$B$2:$X$1048576,'Node Details'!J$1,0),"")</f>
        <v>K0E</v>
      </c>
      <c r="K296" s="70">
        <v>45046</v>
      </c>
      <c r="L296" s="59">
        <v>45107</v>
      </c>
      <c r="M296" s="59">
        <v>45112</v>
      </c>
      <c r="N296" s="59">
        <v>45107</v>
      </c>
      <c r="Q296" s="57" t="s">
        <v>2039</v>
      </c>
      <c r="BB296" s="72" t="s">
        <v>232</v>
      </c>
      <c r="BC296" s="71" t="s">
        <v>101</v>
      </c>
    </row>
    <row r="297" spans="1:55" s="72" customFormat="1" ht="12" customHeight="1">
      <c r="A297" s="57">
        <f t="shared" si="4"/>
        <v>295</v>
      </c>
      <c r="B297" s="72" t="s">
        <v>2276</v>
      </c>
      <c r="C297" s="71" t="s">
        <v>2277</v>
      </c>
      <c r="D297" s="57" t="s">
        <v>674</v>
      </c>
      <c r="E297" s="69" t="str">
        <f>_xlfn.IFNA(VLOOKUP($D297,'Route-Details'!$B$2:$X$1048576,'Node Details'!E$1,0),"")</f>
        <v>Airtel</v>
      </c>
      <c r="F297" s="69" t="str">
        <f>_xlfn.IFNA(VLOOKUP($D297,'Route-Details'!$B$2:$X$1048576,'Node Details'!F$1,0),"")</f>
        <v>Prabhat Rd 1</v>
      </c>
      <c r="G297" s="69" t="str">
        <f>_xlfn.IFNA(VLOOKUP($D297,'Route-Details'!$B$2:$X$1048576,'Node Details'!G$1,0),"")</f>
        <v>Pune</v>
      </c>
      <c r="H297" s="69" t="str">
        <f>_xlfn.IFNA(VLOOKUP($D297,'Route-Details'!$B$2:$X$1048576,'Node Details'!H$1,0),"")</f>
        <v>M&amp;G</v>
      </c>
      <c r="I297" s="69" t="str">
        <f>_xlfn.IFNA(VLOOKUP($D297,'Route-Details'!$B$2:$X$1048576,'Node Details'!I$1,0),"")</f>
        <v>K0E</v>
      </c>
      <c r="J297" s="69" t="str">
        <f>_xlfn.IFNA(VLOOKUP($D297,'Route-Details'!$B$2:$X$1048576,'Node Details'!J$1,0),"")</f>
        <v>K0E</v>
      </c>
      <c r="K297" s="70">
        <v>45046</v>
      </c>
      <c r="L297" s="59">
        <v>45107</v>
      </c>
      <c r="M297" s="59">
        <v>45112</v>
      </c>
      <c r="N297" s="59">
        <v>45107</v>
      </c>
      <c r="Q297" s="57" t="s">
        <v>2039</v>
      </c>
      <c r="BB297" s="72" t="s">
        <v>232</v>
      </c>
      <c r="BC297" s="71" t="s">
        <v>101</v>
      </c>
    </row>
    <row r="298" spans="1:55" s="72" customFormat="1" ht="12" customHeight="1">
      <c r="A298" s="57">
        <f t="shared" si="4"/>
        <v>296</v>
      </c>
      <c r="B298" s="72" t="s">
        <v>675</v>
      </c>
      <c r="C298" s="71" t="s">
        <v>676</v>
      </c>
      <c r="D298" s="57" t="s">
        <v>674</v>
      </c>
      <c r="E298" s="69" t="str">
        <f>_xlfn.IFNA(VLOOKUP($D298,'Route-Details'!$B$2:$X$1048576,'Node Details'!E$1,0),"")</f>
        <v>Airtel</v>
      </c>
      <c r="F298" s="69" t="str">
        <f>_xlfn.IFNA(VLOOKUP($D298,'Route-Details'!$B$2:$X$1048576,'Node Details'!F$1,0),"")</f>
        <v>Prabhat Rd 1</v>
      </c>
      <c r="G298" s="69" t="str">
        <f>_xlfn.IFNA(VLOOKUP($D298,'Route-Details'!$B$2:$X$1048576,'Node Details'!G$1,0),"")</f>
        <v>Pune</v>
      </c>
      <c r="H298" s="69" t="str">
        <f>_xlfn.IFNA(VLOOKUP($D298,'Route-Details'!$B$2:$X$1048576,'Node Details'!H$1,0),"")</f>
        <v>M&amp;G</v>
      </c>
      <c r="I298" s="69" t="str">
        <f>_xlfn.IFNA(VLOOKUP($D298,'Route-Details'!$B$2:$X$1048576,'Node Details'!I$1,0),"")</f>
        <v>K0E</v>
      </c>
      <c r="J298" s="69" t="str">
        <f>_xlfn.IFNA(VLOOKUP($D298,'Route-Details'!$B$2:$X$1048576,'Node Details'!J$1,0),"")</f>
        <v>K0E</v>
      </c>
      <c r="K298" s="70">
        <v>45046</v>
      </c>
      <c r="L298" s="59">
        <v>45107</v>
      </c>
      <c r="M298" s="59">
        <v>45112</v>
      </c>
      <c r="N298" s="59">
        <v>45107</v>
      </c>
      <c r="Q298" s="57" t="s">
        <v>2039</v>
      </c>
      <c r="BB298" s="72" t="s">
        <v>232</v>
      </c>
      <c r="BC298" s="71" t="s">
        <v>101</v>
      </c>
    </row>
    <row r="299" spans="1:55" s="72" customFormat="1" ht="12" customHeight="1">
      <c r="A299" s="57">
        <f t="shared" si="4"/>
        <v>297</v>
      </c>
      <c r="B299" s="72" t="s">
        <v>2278</v>
      </c>
      <c r="C299" s="71" t="s">
        <v>2279</v>
      </c>
      <c r="D299" s="57" t="s">
        <v>677</v>
      </c>
      <c r="E299" s="69" t="str">
        <f>_xlfn.IFNA(VLOOKUP($D299,'Route-Details'!$B$2:$X$1048576,'Node Details'!E$1,0),"")</f>
        <v>Airtel</v>
      </c>
      <c r="F299" s="69" t="str">
        <f>_xlfn.IFNA(VLOOKUP($D299,'Route-Details'!$B$2:$X$1048576,'Node Details'!F$1,0),"")</f>
        <v>Prabhat Rd 1</v>
      </c>
      <c r="G299" s="69" t="str">
        <f>_xlfn.IFNA(VLOOKUP($D299,'Route-Details'!$B$2:$X$1048576,'Node Details'!G$1,0),"")</f>
        <v>Pune</v>
      </c>
      <c r="H299" s="69" t="str">
        <f>_xlfn.IFNA(VLOOKUP($D299,'Route-Details'!$B$2:$X$1048576,'Node Details'!H$1,0),"")</f>
        <v>M&amp;G</v>
      </c>
      <c r="I299" s="69" t="str">
        <f>_xlfn.IFNA(VLOOKUP($D299,'Route-Details'!$B$2:$X$1048576,'Node Details'!I$1,0),"")</f>
        <v>K0E</v>
      </c>
      <c r="J299" s="69" t="str">
        <f>_xlfn.IFNA(VLOOKUP($D299,'Route-Details'!$B$2:$X$1048576,'Node Details'!J$1,0),"")</f>
        <v>K0E</v>
      </c>
      <c r="K299" s="70">
        <v>45107</v>
      </c>
      <c r="L299" s="59">
        <v>45107</v>
      </c>
      <c r="M299" s="59">
        <v>45112</v>
      </c>
      <c r="N299" s="59">
        <v>45107</v>
      </c>
      <c r="Q299" s="57" t="s">
        <v>2039</v>
      </c>
      <c r="BB299" s="72" t="s">
        <v>238</v>
      </c>
      <c r="BC299" s="71" t="s">
        <v>101</v>
      </c>
    </row>
    <row r="300" spans="1:55" s="72" customFormat="1" ht="12" customHeight="1">
      <c r="A300" s="57">
        <f t="shared" si="4"/>
        <v>298</v>
      </c>
      <c r="B300" s="72" t="s">
        <v>2280</v>
      </c>
      <c r="C300" s="71" t="s">
        <v>2281</v>
      </c>
      <c r="D300" s="57" t="s">
        <v>677</v>
      </c>
      <c r="E300" s="69" t="str">
        <f>_xlfn.IFNA(VLOOKUP($D300,'Route-Details'!$B$2:$X$1048576,'Node Details'!E$1,0),"")</f>
        <v>Airtel</v>
      </c>
      <c r="F300" s="69" t="str">
        <f>_xlfn.IFNA(VLOOKUP($D300,'Route-Details'!$B$2:$X$1048576,'Node Details'!F$1,0),"")</f>
        <v>Prabhat Rd 1</v>
      </c>
      <c r="G300" s="69" t="str">
        <f>_xlfn.IFNA(VLOOKUP($D300,'Route-Details'!$B$2:$X$1048576,'Node Details'!G$1,0),"")</f>
        <v>Pune</v>
      </c>
      <c r="H300" s="69" t="str">
        <f>_xlfn.IFNA(VLOOKUP($D300,'Route-Details'!$B$2:$X$1048576,'Node Details'!H$1,0),"")</f>
        <v>M&amp;G</v>
      </c>
      <c r="I300" s="69" t="str">
        <f>_xlfn.IFNA(VLOOKUP($D300,'Route-Details'!$B$2:$X$1048576,'Node Details'!I$1,0),"")</f>
        <v>K0E</v>
      </c>
      <c r="J300" s="69" t="str">
        <f>_xlfn.IFNA(VLOOKUP($D300,'Route-Details'!$B$2:$X$1048576,'Node Details'!J$1,0),"")</f>
        <v>K0E</v>
      </c>
      <c r="K300" s="70">
        <v>45107</v>
      </c>
      <c r="L300" s="59">
        <v>45107</v>
      </c>
      <c r="M300" s="59">
        <v>45112</v>
      </c>
      <c r="N300" s="59">
        <v>45107</v>
      </c>
      <c r="Q300" s="57" t="s">
        <v>2039</v>
      </c>
      <c r="BB300" s="72" t="s">
        <v>238</v>
      </c>
      <c r="BC300" s="71" t="s">
        <v>101</v>
      </c>
    </row>
    <row r="301" spans="1:55" s="72" customFormat="1" ht="12" customHeight="1">
      <c r="A301" s="57">
        <f t="shared" si="4"/>
        <v>299</v>
      </c>
      <c r="B301" s="72" t="s">
        <v>680</v>
      </c>
      <c r="C301" s="71" t="s">
        <v>681</v>
      </c>
      <c r="D301" s="57" t="s">
        <v>677</v>
      </c>
      <c r="E301" s="69" t="str">
        <f>_xlfn.IFNA(VLOOKUP($D301,'Route-Details'!$B$2:$X$1048576,'Node Details'!E$1,0),"")</f>
        <v>Airtel</v>
      </c>
      <c r="F301" s="69" t="str">
        <f>_xlfn.IFNA(VLOOKUP($D301,'Route-Details'!$B$2:$X$1048576,'Node Details'!F$1,0),"")</f>
        <v>Prabhat Rd 1</v>
      </c>
      <c r="G301" s="69" t="str">
        <f>_xlfn.IFNA(VLOOKUP($D301,'Route-Details'!$B$2:$X$1048576,'Node Details'!G$1,0),"")</f>
        <v>Pune</v>
      </c>
      <c r="H301" s="69" t="str">
        <f>_xlfn.IFNA(VLOOKUP($D301,'Route-Details'!$B$2:$X$1048576,'Node Details'!H$1,0),"")</f>
        <v>M&amp;G</v>
      </c>
      <c r="I301" s="69" t="str">
        <f>_xlfn.IFNA(VLOOKUP($D301,'Route-Details'!$B$2:$X$1048576,'Node Details'!I$1,0),"")</f>
        <v>K0E</v>
      </c>
      <c r="J301" s="69" t="str">
        <f>_xlfn.IFNA(VLOOKUP($D301,'Route-Details'!$B$2:$X$1048576,'Node Details'!J$1,0),"")</f>
        <v>K0E</v>
      </c>
      <c r="K301" s="70">
        <v>45107</v>
      </c>
      <c r="L301" s="59">
        <v>45107</v>
      </c>
      <c r="M301" s="59">
        <v>45112</v>
      </c>
      <c r="N301" s="59">
        <v>45107</v>
      </c>
      <c r="Q301" s="57" t="s">
        <v>2039</v>
      </c>
      <c r="BB301" s="72" t="s">
        <v>238</v>
      </c>
      <c r="BC301" s="71" t="s">
        <v>101</v>
      </c>
    </row>
    <row r="302" spans="1:55" s="72" customFormat="1" ht="12" customHeight="1">
      <c r="A302" s="57">
        <f t="shared" si="4"/>
        <v>300</v>
      </c>
      <c r="B302" s="72" t="s">
        <v>683</v>
      </c>
      <c r="C302" s="71" t="s">
        <v>684</v>
      </c>
      <c r="D302" s="57" t="s">
        <v>579</v>
      </c>
      <c r="E302" s="69" t="str">
        <f>_xlfn.IFNA(VLOOKUP($D302,'Route-Details'!$B$2:$X$1048576,'Node Details'!E$1,0),"")</f>
        <v>Airtel</v>
      </c>
      <c r="F302" s="69" t="str">
        <f>_xlfn.IFNA(VLOOKUP($D302,'Route-Details'!$B$2:$X$1048576,'Node Details'!F$1,0),"")</f>
        <v>Prabhat Rd 1</v>
      </c>
      <c r="G302" s="69" t="str">
        <f>_xlfn.IFNA(VLOOKUP($D302,'Route-Details'!$B$2:$X$1048576,'Node Details'!G$1,0),"")</f>
        <v>Pune</v>
      </c>
      <c r="H302" s="69" t="str">
        <f>_xlfn.IFNA(VLOOKUP($D302,'Route-Details'!$B$2:$X$1048576,'Node Details'!H$1,0),"")</f>
        <v>M&amp;G</v>
      </c>
      <c r="I302" s="69" t="str">
        <f>_xlfn.IFNA(VLOOKUP($D302,'Route-Details'!$B$2:$X$1048576,'Node Details'!I$1,0),"")</f>
        <v>K0E</v>
      </c>
      <c r="J302" s="69" t="str">
        <f>_xlfn.IFNA(VLOOKUP($D302,'Route-Details'!$B$2:$X$1048576,'Node Details'!J$1,0),"")</f>
        <v>K0E</v>
      </c>
      <c r="K302" s="70">
        <v>45046</v>
      </c>
      <c r="L302" s="59">
        <v>45107</v>
      </c>
      <c r="M302" s="59">
        <v>45112</v>
      </c>
      <c r="N302" s="59">
        <v>45107</v>
      </c>
      <c r="Q302" s="57" t="s">
        <v>2039</v>
      </c>
      <c r="BB302" s="72" t="s">
        <v>107</v>
      </c>
      <c r="BC302" s="71" t="s">
        <v>101</v>
      </c>
    </row>
    <row r="303" spans="1:55" s="72" customFormat="1" ht="12" customHeight="1">
      <c r="A303" s="57">
        <f t="shared" si="4"/>
        <v>301</v>
      </c>
      <c r="B303" s="72" t="s">
        <v>685</v>
      </c>
      <c r="C303" s="71" t="s">
        <v>684</v>
      </c>
      <c r="D303" s="57" t="s">
        <v>682</v>
      </c>
      <c r="E303" s="69" t="str">
        <f>_xlfn.IFNA(VLOOKUP($D303,'Route-Details'!$B$2:$X$1048576,'Node Details'!E$1,0),"")</f>
        <v>Airtel</v>
      </c>
      <c r="F303" s="69" t="str">
        <f>_xlfn.IFNA(VLOOKUP($D303,'Route-Details'!$B$2:$X$1048576,'Node Details'!F$1,0),"")</f>
        <v>Prabhat Rd 1</v>
      </c>
      <c r="G303" s="69" t="str">
        <f>_xlfn.IFNA(VLOOKUP($D303,'Route-Details'!$B$2:$X$1048576,'Node Details'!G$1,0),"")</f>
        <v>Pune</v>
      </c>
      <c r="H303" s="69" t="str">
        <f>_xlfn.IFNA(VLOOKUP($D303,'Route-Details'!$B$2:$X$1048576,'Node Details'!H$1,0),"")</f>
        <v>M&amp;G</v>
      </c>
      <c r="I303" s="69" t="str">
        <f>_xlfn.IFNA(VLOOKUP($D303,'Route-Details'!$B$2:$X$1048576,'Node Details'!I$1,0),"")</f>
        <v>K0E</v>
      </c>
      <c r="J303" s="69" t="str">
        <f>_xlfn.IFNA(VLOOKUP($D303,'Route-Details'!$B$2:$X$1048576,'Node Details'!J$1,0),"")</f>
        <v>K0E</v>
      </c>
      <c r="K303" s="70">
        <v>45046</v>
      </c>
      <c r="L303" s="59">
        <v>45107</v>
      </c>
      <c r="M303" s="59">
        <v>45112</v>
      </c>
      <c r="N303" s="59">
        <v>45107</v>
      </c>
      <c r="Q303" s="57" t="s">
        <v>2039</v>
      </c>
      <c r="BB303" s="72" t="s">
        <v>242</v>
      </c>
      <c r="BC303" s="71" t="s">
        <v>101</v>
      </c>
    </row>
    <row r="304" spans="1:55" s="72" customFormat="1" ht="12" customHeight="1">
      <c r="A304" s="57">
        <f t="shared" si="4"/>
        <v>302</v>
      </c>
      <c r="B304" s="72" t="s">
        <v>2282</v>
      </c>
      <c r="C304" s="71" t="s">
        <v>2283</v>
      </c>
      <c r="D304" s="57" t="s">
        <v>686</v>
      </c>
      <c r="E304" s="69" t="str">
        <f>_xlfn.IFNA(VLOOKUP($D304,'Route-Details'!$B$2:$X$1048576,'Node Details'!E$1,0),"")</f>
        <v>Airtel</v>
      </c>
      <c r="F304" s="69" t="str">
        <f>_xlfn.IFNA(VLOOKUP($D304,'Route-Details'!$B$2:$X$1048576,'Node Details'!F$1,0),"")</f>
        <v>Prabhat Rd 1</v>
      </c>
      <c r="G304" s="69" t="str">
        <f>_xlfn.IFNA(VLOOKUP($D304,'Route-Details'!$B$2:$X$1048576,'Node Details'!G$1,0),"")</f>
        <v>Pune</v>
      </c>
      <c r="H304" s="69" t="str">
        <f>_xlfn.IFNA(VLOOKUP($D304,'Route-Details'!$B$2:$X$1048576,'Node Details'!H$1,0),"")</f>
        <v>M&amp;G</v>
      </c>
      <c r="I304" s="69" t="str">
        <f>_xlfn.IFNA(VLOOKUP($D304,'Route-Details'!$B$2:$X$1048576,'Node Details'!I$1,0),"")</f>
        <v>K0E</v>
      </c>
      <c r="J304" s="69" t="str">
        <f>_xlfn.IFNA(VLOOKUP($D304,'Route-Details'!$B$2:$X$1048576,'Node Details'!J$1,0),"")</f>
        <v>K0E</v>
      </c>
      <c r="K304" s="70">
        <v>45046</v>
      </c>
      <c r="L304" s="59">
        <v>45107</v>
      </c>
      <c r="M304" s="59">
        <v>45112</v>
      </c>
      <c r="N304" s="59">
        <v>45107</v>
      </c>
      <c r="Q304" s="57" t="s">
        <v>2039</v>
      </c>
      <c r="BB304" s="72" t="s">
        <v>246</v>
      </c>
      <c r="BC304" s="71" t="s">
        <v>101</v>
      </c>
    </row>
    <row r="305" spans="1:55" s="72" customFormat="1" ht="12" customHeight="1">
      <c r="A305" s="57">
        <f t="shared" si="4"/>
        <v>303</v>
      </c>
      <c r="B305" s="72" t="s">
        <v>694</v>
      </c>
      <c r="C305" s="71" t="s">
        <v>695</v>
      </c>
      <c r="D305" s="57" t="s">
        <v>686</v>
      </c>
      <c r="E305" s="69" t="str">
        <f>_xlfn.IFNA(VLOOKUP($D305,'Route-Details'!$B$2:$X$1048576,'Node Details'!E$1,0),"")</f>
        <v>Airtel</v>
      </c>
      <c r="F305" s="69" t="str">
        <f>_xlfn.IFNA(VLOOKUP($D305,'Route-Details'!$B$2:$X$1048576,'Node Details'!F$1,0),"")</f>
        <v>Prabhat Rd 1</v>
      </c>
      <c r="G305" s="69" t="str">
        <f>_xlfn.IFNA(VLOOKUP($D305,'Route-Details'!$B$2:$X$1048576,'Node Details'!G$1,0),"")</f>
        <v>Pune</v>
      </c>
      <c r="H305" s="69" t="str">
        <f>_xlfn.IFNA(VLOOKUP($D305,'Route-Details'!$B$2:$X$1048576,'Node Details'!H$1,0),"")</f>
        <v>M&amp;G</v>
      </c>
      <c r="I305" s="69" t="str">
        <f>_xlfn.IFNA(VLOOKUP($D305,'Route-Details'!$B$2:$X$1048576,'Node Details'!I$1,0),"")</f>
        <v>K0E</v>
      </c>
      <c r="J305" s="69" t="str">
        <f>_xlfn.IFNA(VLOOKUP($D305,'Route-Details'!$B$2:$X$1048576,'Node Details'!J$1,0),"")</f>
        <v>K0E</v>
      </c>
      <c r="K305" s="70">
        <v>45046</v>
      </c>
      <c r="L305" s="59">
        <v>45107</v>
      </c>
      <c r="M305" s="59">
        <v>45112</v>
      </c>
      <c r="N305" s="59">
        <v>45107</v>
      </c>
      <c r="Q305" s="57" t="s">
        <v>2039</v>
      </c>
      <c r="BB305" s="72" t="s">
        <v>246</v>
      </c>
      <c r="BC305" s="71" t="s">
        <v>101</v>
      </c>
    </row>
    <row r="306" spans="1:55" s="72" customFormat="1" ht="12" customHeight="1">
      <c r="A306" s="57">
        <f t="shared" si="4"/>
        <v>304</v>
      </c>
      <c r="B306" s="72" t="s">
        <v>691</v>
      </c>
      <c r="C306" s="71" t="s">
        <v>692</v>
      </c>
      <c r="D306" s="57" t="s">
        <v>690</v>
      </c>
      <c r="E306" s="69" t="str">
        <f>_xlfn.IFNA(VLOOKUP($D306,'Route-Details'!$B$2:$X$1048576,'Node Details'!E$1,0),"")</f>
        <v>Airtel</v>
      </c>
      <c r="F306" s="69" t="str">
        <f>_xlfn.IFNA(VLOOKUP($D306,'Route-Details'!$B$2:$X$1048576,'Node Details'!F$1,0),"")</f>
        <v>Prabhat Rd 1</v>
      </c>
      <c r="G306" s="69" t="str">
        <f>_xlfn.IFNA(VLOOKUP($D306,'Route-Details'!$B$2:$X$1048576,'Node Details'!G$1,0),"")</f>
        <v>Pune</v>
      </c>
      <c r="H306" s="69" t="str">
        <f>_xlfn.IFNA(VLOOKUP($D306,'Route-Details'!$B$2:$X$1048576,'Node Details'!H$1,0),"")</f>
        <v>M&amp;G</v>
      </c>
      <c r="I306" s="69" t="str">
        <f>_xlfn.IFNA(VLOOKUP($D306,'Route-Details'!$B$2:$X$1048576,'Node Details'!I$1,0),"")</f>
        <v>K0E</v>
      </c>
      <c r="J306" s="69" t="str">
        <f>_xlfn.IFNA(VLOOKUP($D306,'Route-Details'!$B$2:$X$1048576,'Node Details'!J$1,0),"")</f>
        <v>K0E</v>
      </c>
      <c r="K306" s="70">
        <v>45046</v>
      </c>
      <c r="L306" s="59">
        <v>45107</v>
      </c>
      <c r="M306" s="59">
        <v>45112</v>
      </c>
      <c r="N306" s="59">
        <v>45107</v>
      </c>
      <c r="Q306" s="57" t="s">
        <v>2039</v>
      </c>
      <c r="BB306" s="72" t="s">
        <v>251</v>
      </c>
      <c r="BC306" s="71" t="s">
        <v>101</v>
      </c>
    </row>
    <row r="307" spans="1:55" s="72" customFormat="1" ht="12" customHeight="1">
      <c r="A307" s="57">
        <f t="shared" si="4"/>
        <v>305</v>
      </c>
      <c r="B307" s="72" t="s">
        <v>2284</v>
      </c>
      <c r="C307" s="71" t="s">
        <v>2285</v>
      </c>
      <c r="D307" s="57" t="s">
        <v>686</v>
      </c>
      <c r="E307" s="69" t="str">
        <f>_xlfn.IFNA(VLOOKUP($D307,'Route-Details'!$B$2:$X$1048576,'Node Details'!E$1,0),"")</f>
        <v>Airtel</v>
      </c>
      <c r="F307" s="69" t="str">
        <f>_xlfn.IFNA(VLOOKUP($D307,'Route-Details'!$B$2:$X$1048576,'Node Details'!F$1,0),"")</f>
        <v>Prabhat Rd 1</v>
      </c>
      <c r="G307" s="69" t="str">
        <f>_xlfn.IFNA(VLOOKUP($D307,'Route-Details'!$B$2:$X$1048576,'Node Details'!G$1,0),"")</f>
        <v>Pune</v>
      </c>
      <c r="H307" s="69" t="str">
        <f>_xlfn.IFNA(VLOOKUP($D307,'Route-Details'!$B$2:$X$1048576,'Node Details'!H$1,0),"")</f>
        <v>M&amp;G</v>
      </c>
      <c r="I307" s="69" t="str">
        <f>_xlfn.IFNA(VLOOKUP($D307,'Route-Details'!$B$2:$X$1048576,'Node Details'!I$1,0),"")</f>
        <v>K0E</v>
      </c>
      <c r="J307" s="69" t="str">
        <f>_xlfn.IFNA(VLOOKUP($D307,'Route-Details'!$B$2:$X$1048576,'Node Details'!J$1,0),"")</f>
        <v>K0E</v>
      </c>
      <c r="K307" s="70">
        <v>45046</v>
      </c>
      <c r="L307" s="59">
        <v>45107</v>
      </c>
      <c r="M307" s="59">
        <v>45112</v>
      </c>
      <c r="N307" s="59">
        <v>45107</v>
      </c>
      <c r="Q307" s="57" t="s">
        <v>2039</v>
      </c>
      <c r="BB307" s="72" t="s">
        <v>246</v>
      </c>
      <c r="BC307" s="71" t="s">
        <v>101</v>
      </c>
    </row>
    <row r="308" spans="1:55" s="72" customFormat="1" ht="12" customHeight="1">
      <c r="A308" s="57">
        <f t="shared" si="4"/>
        <v>306</v>
      </c>
      <c r="B308" s="72" t="s">
        <v>2286</v>
      </c>
      <c r="C308" s="71" t="s">
        <v>2287</v>
      </c>
      <c r="D308" s="57" t="s">
        <v>686</v>
      </c>
      <c r="E308" s="69" t="str">
        <f>_xlfn.IFNA(VLOOKUP($D308,'Route-Details'!$B$2:$X$1048576,'Node Details'!E$1,0),"")</f>
        <v>Airtel</v>
      </c>
      <c r="F308" s="69" t="str">
        <f>_xlfn.IFNA(VLOOKUP($D308,'Route-Details'!$B$2:$X$1048576,'Node Details'!F$1,0),"")</f>
        <v>Prabhat Rd 1</v>
      </c>
      <c r="G308" s="69" t="str">
        <f>_xlfn.IFNA(VLOOKUP($D308,'Route-Details'!$B$2:$X$1048576,'Node Details'!G$1,0),"")</f>
        <v>Pune</v>
      </c>
      <c r="H308" s="69" t="str">
        <f>_xlfn.IFNA(VLOOKUP($D308,'Route-Details'!$B$2:$X$1048576,'Node Details'!H$1,0),"")</f>
        <v>M&amp;G</v>
      </c>
      <c r="I308" s="69" t="str">
        <f>_xlfn.IFNA(VLOOKUP($D308,'Route-Details'!$B$2:$X$1048576,'Node Details'!I$1,0),"")</f>
        <v>K0E</v>
      </c>
      <c r="J308" s="69" t="str">
        <f>_xlfn.IFNA(VLOOKUP($D308,'Route-Details'!$B$2:$X$1048576,'Node Details'!J$1,0),"")</f>
        <v>K0E</v>
      </c>
      <c r="K308" s="70">
        <v>45046</v>
      </c>
      <c r="L308" s="59">
        <v>45107</v>
      </c>
      <c r="M308" s="59">
        <v>45112</v>
      </c>
      <c r="N308" s="59">
        <v>45107</v>
      </c>
      <c r="Q308" s="57" t="s">
        <v>2039</v>
      </c>
      <c r="BB308" s="72" t="s">
        <v>246</v>
      </c>
      <c r="BC308" s="71" t="s">
        <v>101</v>
      </c>
    </row>
    <row r="309" spans="1:55" s="72" customFormat="1" ht="12" customHeight="1">
      <c r="A309" s="57">
        <f t="shared" si="4"/>
        <v>307</v>
      </c>
      <c r="B309" s="72" t="s">
        <v>687</v>
      </c>
      <c r="C309" s="71" t="s">
        <v>688</v>
      </c>
      <c r="D309" s="57" t="s">
        <v>686</v>
      </c>
      <c r="E309" s="69" t="str">
        <f>_xlfn.IFNA(VLOOKUP($D309,'Route-Details'!$B$2:$X$1048576,'Node Details'!E$1,0),"")</f>
        <v>Airtel</v>
      </c>
      <c r="F309" s="69" t="str">
        <f>_xlfn.IFNA(VLOOKUP($D309,'Route-Details'!$B$2:$X$1048576,'Node Details'!F$1,0),"")</f>
        <v>Prabhat Rd 1</v>
      </c>
      <c r="G309" s="69" t="str">
        <f>_xlfn.IFNA(VLOOKUP($D309,'Route-Details'!$B$2:$X$1048576,'Node Details'!G$1,0),"")</f>
        <v>Pune</v>
      </c>
      <c r="H309" s="69" t="str">
        <f>_xlfn.IFNA(VLOOKUP($D309,'Route-Details'!$B$2:$X$1048576,'Node Details'!H$1,0),"")</f>
        <v>M&amp;G</v>
      </c>
      <c r="I309" s="69" t="str">
        <f>_xlfn.IFNA(VLOOKUP($D309,'Route-Details'!$B$2:$X$1048576,'Node Details'!I$1,0),"")</f>
        <v>K0E</v>
      </c>
      <c r="J309" s="69" t="str">
        <f>_xlfn.IFNA(VLOOKUP($D309,'Route-Details'!$B$2:$X$1048576,'Node Details'!J$1,0),"")</f>
        <v>K0E</v>
      </c>
      <c r="K309" s="70">
        <v>45046</v>
      </c>
      <c r="L309" s="59">
        <v>45107</v>
      </c>
      <c r="M309" s="59">
        <v>45112</v>
      </c>
      <c r="N309" s="59">
        <v>45107</v>
      </c>
      <c r="Q309" s="57" t="s">
        <v>2039</v>
      </c>
      <c r="BB309" s="72" t="s">
        <v>246</v>
      </c>
      <c r="BC309" s="71" t="s">
        <v>101</v>
      </c>
    </row>
    <row r="310" spans="1:55" s="72" customFormat="1" ht="12" customHeight="1">
      <c r="A310" s="57">
        <f t="shared" si="4"/>
        <v>308</v>
      </c>
      <c r="B310" s="72" t="s">
        <v>696</v>
      </c>
      <c r="C310" s="71" t="s">
        <v>697</v>
      </c>
      <c r="D310" s="57" t="s">
        <v>693</v>
      </c>
      <c r="E310" s="69" t="str">
        <f>_xlfn.IFNA(VLOOKUP($D310,'Route-Details'!$B$2:$X$1048576,'Node Details'!E$1,0),"")</f>
        <v>Airtel</v>
      </c>
      <c r="F310" s="69" t="str">
        <f>_xlfn.IFNA(VLOOKUP($D310,'Route-Details'!$B$2:$X$1048576,'Node Details'!F$1,0),"")</f>
        <v>Prabhat Rd 1</v>
      </c>
      <c r="G310" s="69" t="str">
        <f>_xlfn.IFNA(VLOOKUP($D310,'Route-Details'!$B$2:$X$1048576,'Node Details'!G$1,0),"")</f>
        <v>Pune</v>
      </c>
      <c r="H310" s="69" t="str">
        <f>_xlfn.IFNA(VLOOKUP($D310,'Route-Details'!$B$2:$X$1048576,'Node Details'!H$1,0),"")</f>
        <v>M&amp;G</v>
      </c>
      <c r="I310" s="69" t="str">
        <f>_xlfn.IFNA(VLOOKUP($D310,'Route-Details'!$B$2:$X$1048576,'Node Details'!I$1,0),"")</f>
        <v>K0E</v>
      </c>
      <c r="J310" s="69" t="str">
        <f>_xlfn.IFNA(VLOOKUP($D310,'Route-Details'!$B$2:$X$1048576,'Node Details'!J$1,0),"")</f>
        <v>K0E</v>
      </c>
      <c r="K310" s="70">
        <v>45107</v>
      </c>
      <c r="L310" s="59">
        <v>45107</v>
      </c>
      <c r="M310" s="59">
        <v>45112</v>
      </c>
      <c r="N310" s="59">
        <v>45107</v>
      </c>
      <c r="Q310" s="57" t="s">
        <v>2039</v>
      </c>
      <c r="BB310" s="72" t="s">
        <v>255</v>
      </c>
      <c r="BC310" s="71" t="s">
        <v>101</v>
      </c>
    </row>
    <row r="311" spans="1:55" s="72" customFormat="1" ht="12" customHeight="1">
      <c r="A311" s="57">
        <f t="shared" si="4"/>
        <v>309</v>
      </c>
      <c r="B311" s="72" t="s">
        <v>699</v>
      </c>
      <c r="C311" s="71" t="s">
        <v>700</v>
      </c>
      <c r="D311" s="57" t="s">
        <v>582</v>
      </c>
      <c r="E311" s="69" t="str">
        <f>_xlfn.IFNA(VLOOKUP($D311,'Route-Details'!$B$2:$X$1048576,'Node Details'!E$1,0),"")</f>
        <v>Airtel</v>
      </c>
      <c r="F311" s="69" t="str">
        <f>_xlfn.IFNA(VLOOKUP($D311,'Route-Details'!$B$2:$X$1048576,'Node Details'!F$1,0),"")</f>
        <v>Prabhat Rd 1</v>
      </c>
      <c r="G311" s="69" t="str">
        <f>_xlfn.IFNA(VLOOKUP($D311,'Route-Details'!$B$2:$X$1048576,'Node Details'!G$1,0),"")</f>
        <v>Pune</v>
      </c>
      <c r="H311" s="69" t="str">
        <f>_xlfn.IFNA(VLOOKUP($D311,'Route-Details'!$B$2:$X$1048576,'Node Details'!H$1,0),"")</f>
        <v>M&amp;G</v>
      </c>
      <c r="I311" s="69" t="str">
        <f>_xlfn.IFNA(VLOOKUP($D311,'Route-Details'!$B$2:$X$1048576,'Node Details'!I$1,0),"")</f>
        <v>K0E</v>
      </c>
      <c r="J311" s="69" t="str">
        <f>_xlfn.IFNA(VLOOKUP($D311,'Route-Details'!$B$2:$X$1048576,'Node Details'!J$1,0),"")</f>
        <v>K0E</v>
      </c>
      <c r="K311" s="70">
        <v>45046</v>
      </c>
      <c r="L311" s="59">
        <v>45107</v>
      </c>
      <c r="M311" s="59">
        <v>45112</v>
      </c>
      <c r="N311" s="59">
        <v>45107</v>
      </c>
      <c r="Q311" s="57" t="s">
        <v>2039</v>
      </c>
      <c r="BB311" s="72" t="s">
        <v>113</v>
      </c>
      <c r="BC311" s="71" t="s">
        <v>101</v>
      </c>
    </row>
    <row r="312" spans="1:55" s="72" customFormat="1" ht="12" customHeight="1">
      <c r="A312" s="57">
        <f t="shared" si="4"/>
        <v>310</v>
      </c>
      <c r="B312" s="72" t="s">
        <v>2288</v>
      </c>
      <c r="C312" s="71" t="s">
        <v>700</v>
      </c>
      <c r="D312" s="57" t="s">
        <v>698</v>
      </c>
      <c r="E312" s="69" t="str">
        <f>_xlfn.IFNA(VLOOKUP($D312,'Route-Details'!$B$2:$X$1048576,'Node Details'!E$1,0),"")</f>
        <v>Airtel</v>
      </c>
      <c r="F312" s="69" t="str">
        <f>_xlfn.IFNA(VLOOKUP($D312,'Route-Details'!$B$2:$X$1048576,'Node Details'!F$1,0),"")</f>
        <v>Prabhat Rd 1</v>
      </c>
      <c r="G312" s="69" t="str">
        <f>_xlfn.IFNA(VLOOKUP($D312,'Route-Details'!$B$2:$X$1048576,'Node Details'!G$1,0),"")</f>
        <v>Pune</v>
      </c>
      <c r="H312" s="69" t="str">
        <f>_xlfn.IFNA(VLOOKUP($D312,'Route-Details'!$B$2:$X$1048576,'Node Details'!H$1,0),"")</f>
        <v>M&amp;G</v>
      </c>
      <c r="I312" s="69" t="str">
        <f>_xlfn.IFNA(VLOOKUP($D312,'Route-Details'!$B$2:$X$1048576,'Node Details'!I$1,0),"")</f>
        <v>K0E</v>
      </c>
      <c r="J312" s="69" t="str">
        <f>_xlfn.IFNA(VLOOKUP($D312,'Route-Details'!$B$2:$X$1048576,'Node Details'!J$1,0),"")</f>
        <v>K0E</v>
      </c>
      <c r="K312" s="70">
        <v>45046</v>
      </c>
      <c r="L312" s="59">
        <v>45107</v>
      </c>
      <c r="M312" s="59">
        <v>45112</v>
      </c>
      <c r="N312" s="59">
        <v>45107</v>
      </c>
      <c r="Q312" s="57" t="s">
        <v>2039</v>
      </c>
      <c r="BB312" s="72" t="s">
        <v>259</v>
      </c>
      <c r="BC312" s="71" t="s">
        <v>101</v>
      </c>
    </row>
    <row r="313" spans="1:55" s="72" customFormat="1" ht="12" customHeight="1">
      <c r="A313" s="57">
        <f t="shared" si="4"/>
        <v>311</v>
      </c>
      <c r="B313" s="72" t="s">
        <v>2289</v>
      </c>
      <c r="C313" s="71" t="s">
        <v>2290</v>
      </c>
      <c r="D313" s="57" t="s">
        <v>703</v>
      </c>
      <c r="E313" s="69" t="str">
        <f>_xlfn.IFNA(VLOOKUP($D313,'Route-Details'!$B$2:$X$1048576,'Node Details'!E$1,0),"")</f>
        <v>Airtel</v>
      </c>
      <c r="F313" s="69" t="str">
        <f>_xlfn.IFNA(VLOOKUP($D313,'Route-Details'!$B$2:$X$1048576,'Node Details'!F$1,0),"")</f>
        <v>Prabhat Rd 1</v>
      </c>
      <c r="G313" s="69" t="str">
        <f>_xlfn.IFNA(VLOOKUP($D313,'Route-Details'!$B$2:$X$1048576,'Node Details'!G$1,0),"")</f>
        <v>Pune</v>
      </c>
      <c r="H313" s="69" t="str">
        <f>_xlfn.IFNA(VLOOKUP($D313,'Route-Details'!$B$2:$X$1048576,'Node Details'!H$1,0),"")</f>
        <v>M&amp;G</v>
      </c>
      <c r="I313" s="69" t="str">
        <f>_xlfn.IFNA(VLOOKUP($D313,'Route-Details'!$B$2:$X$1048576,'Node Details'!I$1,0),"")</f>
        <v>K0E</v>
      </c>
      <c r="J313" s="69" t="str">
        <f>_xlfn.IFNA(VLOOKUP($D313,'Route-Details'!$B$2:$X$1048576,'Node Details'!J$1,0),"")</f>
        <v>K0E</v>
      </c>
      <c r="K313" s="70">
        <v>45046</v>
      </c>
      <c r="L313" s="59">
        <v>45107</v>
      </c>
      <c r="M313" s="59">
        <v>45112</v>
      </c>
      <c r="N313" s="59">
        <v>45107</v>
      </c>
      <c r="Q313" s="57" t="s">
        <v>2039</v>
      </c>
      <c r="BB313" s="72" t="s">
        <v>263</v>
      </c>
      <c r="BC313" s="71" t="s">
        <v>101</v>
      </c>
    </row>
    <row r="314" spans="1:55" s="72" customFormat="1" ht="12" customHeight="1">
      <c r="A314" s="57">
        <f t="shared" si="4"/>
        <v>312</v>
      </c>
      <c r="B314" s="72" t="s">
        <v>704</v>
      </c>
      <c r="C314" s="71" t="s">
        <v>705</v>
      </c>
      <c r="D314" s="57" t="s">
        <v>703</v>
      </c>
      <c r="E314" s="69" t="str">
        <f>_xlfn.IFNA(VLOOKUP($D314,'Route-Details'!$B$2:$X$1048576,'Node Details'!E$1,0),"")</f>
        <v>Airtel</v>
      </c>
      <c r="F314" s="69" t="str">
        <f>_xlfn.IFNA(VLOOKUP($D314,'Route-Details'!$B$2:$X$1048576,'Node Details'!F$1,0),"")</f>
        <v>Prabhat Rd 1</v>
      </c>
      <c r="G314" s="69" t="str">
        <f>_xlfn.IFNA(VLOOKUP($D314,'Route-Details'!$B$2:$X$1048576,'Node Details'!G$1,0),"")</f>
        <v>Pune</v>
      </c>
      <c r="H314" s="69" t="str">
        <f>_xlfn.IFNA(VLOOKUP($D314,'Route-Details'!$B$2:$X$1048576,'Node Details'!H$1,0),"")</f>
        <v>M&amp;G</v>
      </c>
      <c r="I314" s="69" t="str">
        <f>_xlfn.IFNA(VLOOKUP($D314,'Route-Details'!$B$2:$X$1048576,'Node Details'!I$1,0),"")</f>
        <v>K0E</v>
      </c>
      <c r="J314" s="69" t="str">
        <f>_xlfn.IFNA(VLOOKUP($D314,'Route-Details'!$B$2:$X$1048576,'Node Details'!J$1,0),"")</f>
        <v>K0E</v>
      </c>
      <c r="K314" s="70">
        <v>45046</v>
      </c>
      <c r="L314" s="59">
        <v>45107</v>
      </c>
      <c r="M314" s="59">
        <v>45112</v>
      </c>
      <c r="N314" s="59">
        <v>45107</v>
      </c>
      <c r="Q314" s="57" t="s">
        <v>2039</v>
      </c>
      <c r="BB314" s="72" t="s">
        <v>263</v>
      </c>
      <c r="BC314" s="71" t="s">
        <v>101</v>
      </c>
    </row>
    <row r="315" spans="1:55" s="72" customFormat="1" ht="12" customHeight="1">
      <c r="A315" s="57">
        <f t="shared" si="4"/>
        <v>313</v>
      </c>
      <c r="B315" s="72" t="s">
        <v>707</v>
      </c>
      <c r="C315" s="71" t="s">
        <v>708</v>
      </c>
      <c r="D315" s="57" t="s">
        <v>698</v>
      </c>
      <c r="E315" s="69" t="str">
        <f>_xlfn.IFNA(VLOOKUP($D315,'Route-Details'!$B$2:$X$1048576,'Node Details'!E$1,0),"")</f>
        <v>Airtel</v>
      </c>
      <c r="F315" s="69" t="str">
        <f>_xlfn.IFNA(VLOOKUP($D315,'Route-Details'!$B$2:$X$1048576,'Node Details'!F$1,0),"")</f>
        <v>Prabhat Rd 1</v>
      </c>
      <c r="G315" s="69" t="str">
        <f>_xlfn.IFNA(VLOOKUP($D315,'Route-Details'!$B$2:$X$1048576,'Node Details'!G$1,0),"")</f>
        <v>Pune</v>
      </c>
      <c r="H315" s="69" t="str">
        <f>_xlfn.IFNA(VLOOKUP($D315,'Route-Details'!$B$2:$X$1048576,'Node Details'!H$1,0),"")</f>
        <v>M&amp;G</v>
      </c>
      <c r="I315" s="69" t="str">
        <f>_xlfn.IFNA(VLOOKUP($D315,'Route-Details'!$B$2:$X$1048576,'Node Details'!I$1,0),"")</f>
        <v>K0E</v>
      </c>
      <c r="J315" s="69" t="str">
        <f>_xlfn.IFNA(VLOOKUP($D315,'Route-Details'!$B$2:$X$1048576,'Node Details'!J$1,0),"")</f>
        <v>K0E</v>
      </c>
      <c r="K315" s="70">
        <v>45046</v>
      </c>
      <c r="L315" s="59">
        <v>45107</v>
      </c>
      <c r="M315" s="59">
        <v>45112</v>
      </c>
      <c r="N315" s="59">
        <v>45107</v>
      </c>
      <c r="Q315" s="57" t="s">
        <v>2039</v>
      </c>
      <c r="BB315" s="72" t="s">
        <v>259</v>
      </c>
      <c r="BC315" s="71" t="s">
        <v>101</v>
      </c>
    </row>
    <row r="316" spans="1:55" s="72" customFormat="1" ht="12" customHeight="1">
      <c r="A316" s="57">
        <f t="shared" si="4"/>
        <v>314</v>
      </c>
      <c r="B316" s="72" t="s">
        <v>701</v>
      </c>
      <c r="C316" s="71" t="s">
        <v>702</v>
      </c>
      <c r="D316" s="57" t="s">
        <v>698</v>
      </c>
      <c r="E316" s="69" t="str">
        <f>_xlfn.IFNA(VLOOKUP($D316,'Route-Details'!$B$2:$X$1048576,'Node Details'!E$1,0),"")</f>
        <v>Airtel</v>
      </c>
      <c r="F316" s="69" t="str">
        <f>_xlfn.IFNA(VLOOKUP($D316,'Route-Details'!$B$2:$X$1048576,'Node Details'!F$1,0),"")</f>
        <v>Prabhat Rd 1</v>
      </c>
      <c r="G316" s="69" t="str">
        <f>_xlfn.IFNA(VLOOKUP($D316,'Route-Details'!$B$2:$X$1048576,'Node Details'!G$1,0),"")</f>
        <v>Pune</v>
      </c>
      <c r="H316" s="69" t="str">
        <f>_xlfn.IFNA(VLOOKUP($D316,'Route-Details'!$B$2:$X$1048576,'Node Details'!H$1,0),"")</f>
        <v>M&amp;G</v>
      </c>
      <c r="I316" s="69" t="str">
        <f>_xlfn.IFNA(VLOOKUP($D316,'Route-Details'!$B$2:$X$1048576,'Node Details'!I$1,0),"")</f>
        <v>K0E</v>
      </c>
      <c r="J316" s="69" t="str">
        <f>_xlfn.IFNA(VLOOKUP($D316,'Route-Details'!$B$2:$X$1048576,'Node Details'!J$1,0),"")</f>
        <v>K0E</v>
      </c>
      <c r="K316" s="70">
        <v>45046</v>
      </c>
      <c r="L316" s="59">
        <v>45107</v>
      </c>
      <c r="M316" s="59">
        <v>45112</v>
      </c>
      <c r="N316" s="59">
        <v>45107</v>
      </c>
      <c r="Q316" s="57" t="s">
        <v>2039</v>
      </c>
      <c r="BB316" s="72" t="s">
        <v>259</v>
      </c>
      <c r="BC316" s="71" t="s">
        <v>101</v>
      </c>
    </row>
    <row r="317" spans="1:55" s="72" customFormat="1" ht="12" customHeight="1">
      <c r="A317" s="57">
        <f t="shared" si="4"/>
        <v>315</v>
      </c>
      <c r="B317" s="72" t="s">
        <v>709</v>
      </c>
      <c r="C317" s="71" t="s">
        <v>702</v>
      </c>
      <c r="D317" s="57" t="s">
        <v>706</v>
      </c>
      <c r="E317" s="69" t="str">
        <f>_xlfn.IFNA(VLOOKUP($D317,'Route-Details'!$B$2:$X$1048576,'Node Details'!E$1,0),"")</f>
        <v>Airtel</v>
      </c>
      <c r="F317" s="69" t="str">
        <f>_xlfn.IFNA(VLOOKUP($D317,'Route-Details'!$B$2:$X$1048576,'Node Details'!F$1,0),"")</f>
        <v>Prabhat Rd 1</v>
      </c>
      <c r="G317" s="69" t="str">
        <f>_xlfn.IFNA(VLOOKUP($D317,'Route-Details'!$B$2:$X$1048576,'Node Details'!G$1,0),"")</f>
        <v>Pune</v>
      </c>
      <c r="H317" s="69" t="str">
        <f>_xlfn.IFNA(VLOOKUP($D317,'Route-Details'!$B$2:$X$1048576,'Node Details'!H$1,0),"")</f>
        <v>M&amp;G</v>
      </c>
      <c r="I317" s="69" t="str">
        <f>_xlfn.IFNA(VLOOKUP($D317,'Route-Details'!$B$2:$X$1048576,'Node Details'!I$1,0),"")</f>
        <v>K0E</v>
      </c>
      <c r="J317" s="69" t="str">
        <f>_xlfn.IFNA(VLOOKUP($D317,'Route-Details'!$B$2:$X$1048576,'Node Details'!J$1,0),"")</f>
        <v>K0E</v>
      </c>
      <c r="K317" s="70">
        <v>45046</v>
      </c>
      <c r="L317" s="59">
        <v>45107</v>
      </c>
      <c r="M317" s="59">
        <v>45112</v>
      </c>
      <c r="N317" s="59">
        <v>45107</v>
      </c>
      <c r="Q317" s="57" t="s">
        <v>2039</v>
      </c>
      <c r="BB317" s="72" t="s">
        <v>269</v>
      </c>
      <c r="BC317" s="71" t="s">
        <v>101</v>
      </c>
    </row>
    <row r="318" spans="1:55" s="72" customFormat="1" ht="12" customHeight="1">
      <c r="A318" s="57">
        <f t="shared" si="4"/>
        <v>316</v>
      </c>
      <c r="B318" s="72" t="s">
        <v>711</v>
      </c>
      <c r="C318" s="71" t="s">
        <v>712</v>
      </c>
      <c r="D318" s="57" t="s">
        <v>710</v>
      </c>
      <c r="E318" s="69" t="str">
        <f>_xlfn.IFNA(VLOOKUP($D318,'Route-Details'!$B$2:$X$1048576,'Node Details'!E$1,0),"")</f>
        <v>Airtel</v>
      </c>
      <c r="F318" s="69" t="str">
        <f>_xlfn.IFNA(VLOOKUP($D318,'Route-Details'!$B$2:$X$1048576,'Node Details'!F$1,0),"")</f>
        <v>Prabhat Rd 1</v>
      </c>
      <c r="G318" s="69" t="str">
        <f>_xlfn.IFNA(VLOOKUP($D318,'Route-Details'!$B$2:$X$1048576,'Node Details'!G$1,0),"")</f>
        <v>Pune</v>
      </c>
      <c r="H318" s="69" t="str">
        <f>_xlfn.IFNA(VLOOKUP($D318,'Route-Details'!$B$2:$X$1048576,'Node Details'!H$1,0),"")</f>
        <v>M&amp;G</v>
      </c>
      <c r="I318" s="69" t="str">
        <f>_xlfn.IFNA(VLOOKUP($D318,'Route-Details'!$B$2:$X$1048576,'Node Details'!I$1,0),"")</f>
        <v>K0E</v>
      </c>
      <c r="J318" s="69" t="str">
        <f>_xlfn.IFNA(VLOOKUP($D318,'Route-Details'!$B$2:$X$1048576,'Node Details'!J$1,0),"")</f>
        <v>K0E</v>
      </c>
      <c r="K318" s="70">
        <v>45046</v>
      </c>
      <c r="L318" s="59">
        <v>45107</v>
      </c>
      <c r="M318" s="59">
        <v>45112</v>
      </c>
      <c r="N318" s="59">
        <v>45107</v>
      </c>
      <c r="Q318" s="57" t="s">
        <v>2039</v>
      </c>
      <c r="BB318" s="72" t="s">
        <v>275</v>
      </c>
      <c r="BC318" s="71" t="s">
        <v>101</v>
      </c>
    </row>
    <row r="319" spans="1:55" s="72" customFormat="1" ht="12" customHeight="1">
      <c r="A319" s="57">
        <f t="shared" si="4"/>
        <v>317</v>
      </c>
      <c r="B319" s="72" t="s">
        <v>2291</v>
      </c>
      <c r="C319" s="71" t="s">
        <v>2292</v>
      </c>
      <c r="D319" s="57" t="s">
        <v>710</v>
      </c>
      <c r="E319" s="69" t="str">
        <f>_xlfn.IFNA(VLOOKUP($D319,'Route-Details'!$B$2:$X$1048576,'Node Details'!E$1,0),"")</f>
        <v>Airtel</v>
      </c>
      <c r="F319" s="69" t="str">
        <f>_xlfn.IFNA(VLOOKUP($D319,'Route-Details'!$B$2:$X$1048576,'Node Details'!F$1,0),"")</f>
        <v>Prabhat Rd 1</v>
      </c>
      <c r="G319" s="69" t="str">
        <f>_xlfn.IFNA(VLOOKUP($D319,'Route-Details'!$B$2:$X$1048576,'Node Details'!G$1,0),"")</f>
        <v>Pune</v>
      </c>
      <c r="H319" s="69" t="str">
        <f>_xlfn.IFNA(VLOOKUP($D319,'Route-Details'!$B$2:$X$1048576,'Node Details'!H$1,0),"")</f>
        <v>M&amp;G</v>
      </c>
      <c r="I319" s="69" t="str">
        <f>_xlfn.IFNA(VLOOKUP($D319,'Route-Details'!$B$2:$X$1048576,'Node Details'!I$1,0),"")</f>
        <v>K0E</v>
      </c>
      <c r="J319" s="69" t="str">
        <f>_xlfn.IFNA(VLOOKUP($D319,'Route-Details'!$B$2:$X$1048576,'Node Details'!J$1,0),"")</f>
        <v>K0E</v>
      </c>
      <c r="K319" s="70">
        <v>45046</v>
      </c>
      <c r="L319" s="59">
        <v>45107</v>
      </c>
      <c r="M319" s="59">
        <v>45112</v>
      </c>
      <c r="N319" s="59">
        <v>45107</v>
      </c>
      <c r="Q319" s="57" t="s">
        <v>2039</v>
      </c>
      <c r="BB319" s="72" t="s">
        <v>275</v>
      </c>
      <c r="BC319" s="71" t="s">
        <v>101</v>
      </c>
    </row>
    <row r="320" spans="1:55" s="72" customFormat="1" ht="12" customHeight="1">
      <c r="A320" s="57">
        <f t="shared" si="4"/>
        <v>318</v>
      </c>
      <c r="B320" s="72" t="s">
        <v>583</v>
      </c>
      <c r="C320" s="71" t="s">
        <v>584</v>
      </c>
      <c r="D320" s="57" t="s">
        <v>582</v>
      </c>
      <c r="E320" s="69" t="str">
        <f>_xlfn.IFNA(VLOOKUP($D320,'Route-Details'!$B$2:$X$1048576,'Node Details'!E$1,0),"")</f>
        <v>Airtel</v>
      </c>
      <c r="F320" s="69" t="str">
        <f>_xlfn.IFNA(VLOOKUP($D320,'Route-Details'!$B$2:$X$1048576,'Node Details'!F$1,0),"")</f>
        <v>Prabhat Rd 1</v>
      </c>
      <c r="G320" s="69" t="str">
        <f>_xlfn.IFNA(VLOOKUP($D320,'Route-Details'!$B$2:$X$1048576,'Node Details'!G$1,0),"")</f>
        <v>Pune</v>
      </c>
      <c r="H320" s="69" t="str">
        <f>_xlfn.IFNA(VLOOKUP($D320,'Route-Details'!$B$2:$X$1048576,'Node Details'!H$1,0),"")</f>
        <v>M&amp;G</v>
      </c>
      <c r="I320" s="69" t="str">
        <f>_xlfn.IFNA(VLOOKUP($D320,'Route-Details'!$B$2:$X$1048576,'Node Details'!I$1,0),"")</f>
        <v>K0E</v>
      </c>
      <c r="J320" s="69" t="str">
        <f>_xlfn.IFNA(VLOOKUP($D320,'Route-Details'!$B$2:$X$1048576,'Node Details'!J$1,0),"")</f>
        <v>K0E</v>
      </c>
      <c r="K320" s="70">
        <v>45046</v>
      </c>
      <c r="L320" s="59">
        <v>45107</v>
      </c>
      <c r="M320" s="59">
        <v>45112</v>
      </c>
      <c r="N320" s="59">
        <v>45107</v>
      </c>
      <c r="Q320" s="57" t="s">
        <v>2039</v>
      </c>
      <c r="BB320" s="72" t="s">
        <v>113</v>
      </c>
      <c r="BC320" s="71" t="s">
        <v>101</v>
      </c>
    </row>
    <row r="321" spans="1:55" s="72" customFormat="1" ht="12" customHeight="1">
      <c r="A321" s="57">
        <f t="shared" si="4"/>
        <v>319</v>
      </c>
      <c r="B321" s="72" t="s">
        <v>2293</v>
      </c>
      <c r="C321" s="71" t="s">
        <v>584</v>
      </c>
      <c r="D321" s="57" t="s">
        <v>713</v>
      </c>
      <c r="E321" s="69" t="str">
        <f>_xlfn.IFNA(VLOOKUP($D321,'Route-Details'!$B$2:$X$1048576,'Node Details'!E$1,0),"")</f>
        <v>Airtel</v>
      </c>
      <c r="F321" s="69" t="str">
        <f>_xlfn.IFNA(VLOOKUP($D321,'Route-Details'!$B$2:$X$1048576,'Node Details'!F$1,0),"")</f>
        <v>Prabhat Rd 1</v>
      </c>
      <c r="G321" s="69" t="str">
        <f>_xlfn.IFNA(VLOOKUP($D321,'Route-Details'!$B$2:$X$1048576,'Node Details'!G$1,0),"")</f>
        <v>Pune</v>
      </c>
      <c r="H321" s="69" t="str">
        <f>_xlfn.IFNA(VLOOKUP($D321,'Route-Details'!$B$2:$X$1048576,'Node Details'!H$1,0),"")</f>
        <v>M&amp;G</v>
      </c>
      <c r="I321" s="69" t="str">
        <f>_xlfn.IFNA(VLOOKUP($D321,'Route-Details'!$B$2:$X$1048576,'Node Details'!I$1,0),"")</f>
        <v>K0E</v>
      </c>
      <c r="J321" s="69" t="str">
        <f>_xlfn.IFNA(VLOOKUP($D321,'Route-Details'!$B$2:$X$1048576,'Node Details'!J$1,0),"")</f>
        <v>K0E</v>
      </c>
      <c r="K321" s="70">
        <v>45046</v>
      </c>
      <c r="L321" s="59">
        <v>45107</v>
      </c>
      <c r="M321" s="59">
        <v>45112</v>
      </c>
      <c r="N321" s="59">
        <v>45107</v>
      </c>
      <c r="Q321" s="57" t="s">
        <v>2039</v>
      </c>
      <c r="BB321" s="72" t="s">
        <v>279</v>
      </c>
      <c r="BC321" s="71" t="s">
        <v>101</v>
      </c>
    </row>
    <row r="322" spans="1:55" s="72" customFormat="1" ht="12" customHeight="1">
      <c r="A322" s="57">
        <f t="shared" si="4"/>
        <v>320</v>
      </c>
      <c r="B322" s="72" t="s">
        <v>2294</v>
      </c>
      <c r="C322" s="71" t="s">
        <v>2295</v>
      </c>
      <c r="D322" s="57" t="s">
        <v>716</v>
      </c>
      <c r="E322" s="69" t="str">
        <f>_xlfn.IFNA(VLOOKUP($D322,'Route-Details'!$B$2:$X$1048576,'Node Details'!E$1,0),"")</f>
        <v>Airtel</v>
      </c>
      <c r="F322" s="69" t="str">
        <f>_xlfn.IFNA(VLOOKUP($D322,'Route-Details'!$B$2:$X$1048576,'Node Details'!F$1,0),"")</f>
        <v>Prabhat Rd 1</v>
      </c>
      <c r="G322" s="69" t="str">
        <f>_xlfn.IFNA(VLOOKUP($D322,'Route-Details'!$B$2:$X$1048576,'Node Details'!G$1,0),"")</f>
        <v>Pune</v>
      </c>
      <c r="H322" s="69" t="str">
        <f>_xlfn.IFNA(VLOOKUP($D322,'Route-Details'!$B$2:$X$1048576,'Node Details'!H$1,0),"")</f>
        <v>M&amp;G</v>
      </c>
      <c r="I322" s="69" t="str">
        <f>_xlfn.IFNA(VLOOKUP($D322,'Route-Details'!$B$2:$X$1048576,'Node Details'!I$1,0),"")</f>
        <v>K0E</v>
      </c>
      <c r="J322" s="69" t="str">
        <f>_xlfn.IFNA(VLOOKUP($D322,'Route-Details'!$B$2:$X$1048576,'Node Details'!J$1,0),"")</f>
        <v>K0E</v>
      </c>
      <c r="K322" s="70">
        <v>45046</v>
      </c>
      <c r="L322" s="59">
        <v>45107</v>
      </c>
      <c r="M322" s="59">
        <v>45112</v>
      </c>
      <c r="N322" s="59">
        <v>45107</v>
      </c>
      <c r="Q322" s="57" t="s">
        <v>2039</v>
      </c>
      <c r="BB322" s="72" t="s">
        <v>283</v>
      </c>
      <c r="BC322" s="71" t="s">
        <v>101</v>
      </c>
    </row>
    <row r="323" spans="1:55" s="72" customFormat="1" ht="12" customHeight="1">
      <c r="A323" s="57">
        <f t="shared" si="4"/>
        <v>321</v>
      </c>
      <c r="B323" s="72" t="s">
        <v>720</v>
      </c>
      <c r="C323" s="71" t="s">
        <v>721</v>
      </c>
      <c r="D323" s="57" t="s">
        <v>719</v>
      </c>
      <c r="E323" s="69" t="str">
        <f>_xlfn.IFNA(VLOOKUP($D323,'Route-Details'!$B$2:$X$1048576,'Node Details'!E$1,0),"")</f>
        <v>Airtel</v>
      </c>
      <c r="F323" s="69" t="str">
        <f>_xlfn.IFNA(VLOOKUP($D323,'Route-Details'!$B$2:$X$1048576,'Node Details'!F$1,0),"")</f>
        <v>Prabhat Rd 1</v>
      </c>
      <c r="G323" s="69" t="str">
        <f>_xlfn.IFNA(VLOOKUP($D323,'Route-Details'!$B$2:$X$1048576,'Node Details'!G$1,0),"")</f>
        <v>Pune</v>
      </c>
      <c r="H323" s="69" t="str">
        <f>_xlfn.IFNA(VLOOKUP($D323,'Route-Details'!$B$2:$X$1048576,'Node Details'!H$1,0),"")</f>
        <v>M&amp;G</v>
      </c>
      <c r="I323" s="69" t="str">
        <f>_xlfn.IFNA(VLOOKUP($D323,'Route-Details'!$B$2:$X$1048576,'Node Details'!I$1,0),"")</f>
        <v>K0E</v>
      </c>
      <c r="J323" s="69" t="str">
        <f>_xlfn.IFNA(VLOOKUP($D323,'Route-Details'!$B$2:$X$1048576,'Node Details'!J$1,0),"")</f>
        <v>K0E</v>
      </c>
      <c r="K323" s="70">
        <v>45046</v>
      </c>
      <c r="L323" s="59">
        <v>45107</v>
      </c>
      <c r="M323" s="59">
        <v>45112</v>
      </c>
      <c r="N323" s="59">
        <v>45107</v>
      </c>
      <c r="Q323" s="57" t="s">
        <v>2039</v>
      </c>
      <c r="BB323" s="72" t="s">
        <v>286</v>
      </c>
      <c r="BC323" s="71" t="s">
        <v>101</v>
      </c>
    </row>
    <row r="324" spans="1:55" s="72" customFormat="1" ht="12" customHeight="1">
      <c r="A324" s="57">
        <f t="shared" ref="A324:A387" si="5">A323+1</f>
        <v>322</v>
      </c>
      <c r="B324" s="72" t="s">
        <v>2296</v>
      </c>
      <c r="C324" s="71" t="s">
        <v>2297</v>
      </c>
      <c r="D324" s="57" t="s">
        <v>713</v>
      </c>
      <c r="E324" s="69" t="str">
        <f>_xlfn.IFNA(VLOOKUP($D324,'Route-Details'!$B$2:$X$1048576,'Node Details'!E$1,0),"")</f>
        <v>Airtel</v>
      </c>
      <c r="F324" s="69" t="str">
        <f>_xlfn.IFNA(VLOOKUP($D324,'Route-Details'!$B$2:$X$1048576,'Node Details'!F$1,0),"")</f>
        <v>Prabhat Rd 1</v>
      </c>
      <c r="G324" s="69" t="str">
        <f>_xlfn.IFNA(VLOOKUP($D324,'Route-Details'!$B$2:$X$1048576,'Node Details'!G$1,0),"")</f>
        <v>Pune</v>
      </c>
      <c r="H324" s="69" t="str">
        <f>_xlfn.IFNA(VLOOKUP($D324,'Route-Details'!$B$2:$X$1048576,'Node Details'!H$1,0),"")</f>
        <v>M&amp;G</v>
      </c>
      <c r="I324" s="69" t="str">
        <f>_xlfn.IFNA(VLOOKUP($D324,'Route-Details'!$B$2:$X$1048576,'Node Details'!I$1,0),"")</f>
        <v>K0E</v>
      </c>
      <c r="J324" s="69" t="str">
        <f>_xlfn.IFNA(VLOOKUP($D324,'Route-Details'!$B$2:$X$1048576,'Node Details'!J$1,0),"")</f>
        <v>K0E</v>
      </c>
      <c r="K324" s="70">
        <v>45046</v>
      </c>
      <c r="L324" s="59">
        <v>45107</v>
      </c>
      <c r="M324" s="59">
        <v>45112</v>
      </c>
      <c r="N324" s="59">
        <v>45107</v>
      </c>
      <c r="Q324" s="57" t="s">
        <v>2039</v>
      </c>
      <c r="BB324" s="72" t="s">
        <v>279</v>
      </c>
      <c r="BC324" s="71" t="s">
        <v>101</v>
      </c>
    </row>
    <row r="325" spans="1:55" s="72" customFormat="1" ht="12" customHeight="1">
      <c r="A325" s="57">
        <f t="shared" si="5"/>
        <v>323</v>
      </c>
      <c r="B325" s="72" t="s">
        <v>714</v>
      </c>
      <c r="C325" s="71" t="s">
        <v>715</v>
      </c>
      <c r="D325" s="57" t="s">
        <v>713</v>
      </c>
      <c r="E325" s="69" t="str">
        <f>_xlfn.IFNA(VLOOKUP($D325,'Route-Details'!$B$2:$X$1048576,'Node Details'!E$1,0),"")</f>
        <v>Airtel</v>
      </c>
      <c r="F325" s="69" t="str">
        <f>_xlfn.IFNA(VLOOKUP($D325,'Route-Details'!$B$2:$X$1048576,'Node Details'!F$1,0),"")</f>
        <v>Prabhat Rd 1</v>
      </c>
      <c r="G325" s="69" t="str">
        <f>_xlfn.IFNA(VLOOKUP($D325,'Route-Details'!$B$2:$X$1048576,'Node Details'!G$1,0),"")</f>
        <v>Pune</v>
      </c>
      <c r="H325" s="69" t="str">
        <f>_xlfn.IFNA(VLOOKUP($D325,'Route-Details'!$B$2:$X$1048576,'Node Details'!H$1,0),"")</f>
        <v>M&amp;G</v>
      </c>
      <c r="I325" s="69" t="str">
        <f>_xlfn.IFNA(VLOOKUP($D325,'Route-Details'!$B$2:$X$1048576,'Node Details'!I$1,0),"")</f>
        <v>K0E</v>
      </c>
      <c r="J325" s="69" t="str">
        <f>_xlfn.IFNA(VLOOKUP($D325,'Route-Details'!$B$2:$X$1048576,'Node Details'!J$1,0),"")</f>
        <v>K0E</v>
      </c>
      <c r="K325" s="70">
        <v>45046</v>
      </c>
      <c r="L325" s="59">
        <v>45107</v>
      </c>
      <c r="M325" s="59">
        <v>45112</v>
      </c>
      <c r="N325" s="59">
        <v>45107</v>
      </c>
      <c r="Q325" s="57" t="s">
        <v>2039</v>
      </c>
      <c r="BB325" s="72" t="s">
        <v>279</v>
      </c>
      <c r="BC325" s="71" t="s">
        <v>101</v>
      </c>
    </row>
    <row r="326" spans="1:55" s="72" customFormat="1" ht="12" customHeight="1">
      <c r="A326" s="57">
        <f t="shared" si="5"/>
        <v>324</v>
      </c>
      <c r="B326" s="72" t="s">
        <v>717</v>
      </c>
      <c r="C326" s="71" t="s">
        <v>718</v>
      </c>
      <c r="D326" s="57" t="s">
        <v>716</v>
      </c>
      <c r="E326" s="69" t="str">
        <f>_xlfn.IFNA(VLOOKUP($D326,'Route-Details'!$B$2:$X$1048576,'Node Details'!E$1,0),"")</f>
        <v>Airtel</v>
      </c>
      <c r="F326" s="69" t="str">
        <f>_xlfn.IFNA(VLOOKUP($D326,'Route-Details'!$B$2:$X$1048576,'Node Details'!F$1,0),"")</f>
        <v>Prabhat Rd 1</v>
      </c>
      <c r="G326" s="69" t="str">
        <f>_xlfn.IFNA(VLOOKUP($D326,'Route-Details'!$B$2:$X$1048576,'Node Details'!G$1,0),"")</f>
        <v>Pune</v>
      </c>
      <c r="H326" s="69" t="str">
        <f>_xlfn.IFNA(VLOOKUP($D326,'Route-Details'!$B$2:$X$1048576,'Node Details'!H$1,0),"")</f>
        <v>M&amp;G</v>
      </c>
      <c r="I326" s="69" t="str">
        <f>_xlfn.IFNA(VLOOKUP($D326,'Route-Details'!$B$2:$X$1048576,'Node Details'!I$1,0),"")</f>
        <v>K0E</v>
      </c>
      <c r="J326" s="69" t="str">
        <f>_xlfn.IFNA(VLOOKUP($D326,'Route-Details'!$B$2:$X$1048576,'Node Details'!J$1,0),"")</f>
        <v>K0E</v>
      </c>
      <c r="K326" s="70">
        <v>45046</v>
      </c>
      <c r="L326" s="59">
        <v>45107</v>
      </c>
      <c r="M326" s="59">
        <v>45112</v>
      </c>
      <c r="N326" s="59">
        <v>45107</v>
      </c>
      <c r="Q326" s="57" t="s">
        <v>2039</v>
      </c>
      <c r="BB326" s="72" t="s">
        <v>283</v>
      </c>
      <c r="BC326" s="71" t="s">
        <v>101</v>
      </c>
    </row>
    <row r="327" spans="1:55" s="72" customFormat="1" ht="12" customHeight="1">
      <c r="A327" s="57">
        <f t="shared" si="5"/>
        <v>325</v>
      </c>
      <c r="B327" s="72" t="s">
        <v>723</v>
      </c>
      <c r="C327" s="71" t="s">
        <v>724</v>
      </c>
      <c r="D327" s="57" t="s">
        <v>585</v>
      </c>
      <c r="E327" s="69" t="str">
        <f>_xlfn.IFNA(VLOOKUP($D327,'Route-Details'!$B$2:$X$1048576,'Node Details'!E$1,0),"")</f>
        <v>Airtel</v>
      </c>
      <c r="F327" s="69" t="str">
        <f>_xlfn.IFNA(VLOOKUP($D327,'Route-Details'!$B$2:$X$1048576,'Node Details'!F$1,0),"")</f>
        <v>Prabhat Rd 1</v>
      </c>
      <c r="G327" s="69" t="str">
        <f>_xlfn.IFNA(VLOOKUP($D327,'Route-Details'!$B$2:$X$1048576,'Node Details'!G$1,0),"")</f>
        <v>Pune</v>
      </c>
      <c r="H327" s="69" t="str">
        <f>_xlfn.IFNA(VLOOKUP($D327,'Route-Details'!$B$2:$X$1048576,'Node Details'!H$1,0),"")</f>
        <v>M&amp;G</v>
      </c>
      <c r="I327" s="69" t="str">
        <f>_xlfn.IFNA(VLOOKUP($D327,'Route-Details'!$B$2:$X$1048576,'Node Details'!I$1,0),"")</f>
        <v>K0E</v>
      </c>
      <c r="J327" s="69" t="str">
        <f>_xlfn.IFNA(VLOOKUP($D327,'Route-Details'!$B$2:$X$1048576,'Node Details'!J$1,0),"")</f>
        <v>K0E</v>
      </c>
      <c r="K327" s="70">
        <v>45046</v>
      </c>
      <c r="L327" s="59">
        <v>45107</v>
      </c>
      <c r="M327" s="59">
        <v>45112</v>
      </c>
      <c r="N327" s="59">
        <v>45107</v>
      </c>
      <c r="Q327" s="57" t="s">
        <v>2039</v>
      </c>
      <c r="BB327" s="72" t="s">
        <v>117</v>
      </c>
      <c r="BC327" s="71" t="s">
        <v>101</v>
      </c>
    </row>
    <row r="328" spans="1:55" s="72" customFormat="1" ht="12" customHeight="1">
      <c r="A328" s="57">
        <f t="shared" si="5"/>
        <v>326</v>
      </c>
      <c r="B328" s="72" t="s">
        <v>725</v>
      </c>
      <c r="C328" s="71" t="s">
        <v>724</v>
      </c>
      <c r="D328" s="57" t="s">
        <v>722</v>
      </c>
      <c r="E328" s="69" t="str">
        <f>_xlfn.IFNA(VLOOKUP($D328,'Route-Details'!$B$2:$X$1048576,'Node Details'!E$1,0),"")</f>
        <v>Airtel</v>
      </c>
      <c r="F328" s="69" t="str">
        <f>_xlfn.IFNA(VLOOKUP($D328,'Route-Details'!$B$2:$X$1048576,'Node Details'!F$1,0),"")</f>
        <v>Prabhat Rd 1</v>
      </c>
      <c r="G328" s="69" t="str">
        <f>_xlfn.IFNA(VLOOKUP($D328,'Route-Details'!$B$2:$X$1048576,'Node Details'!G$1,0),"")</f>
        <v>Pune</v>
      </c>
      <c r="H328" s="69" t="str">
        <f>_xlfn.IFNA(VLOOKUP($D328,'Route-Details'!$B$2:$X$1048576,'Node Details'!H$1,0),"")</f>
        <v>M&amp;G</v>
      </c>
      <c r="I328" s="69" t="str">
        <f>_xlfn.IFNA(VLOOKUP($D328,'Route-Details'!$B$2:$X$1048576,'Node Details'!I$1,0),"")</f>
        <v>K0E</v>
      </c>
      <c r="J328" s="69" t="str">
        <f>_xlfn.IFNA(VLOOKUP($D328,'Route-Details'!$B$2:$X$1048576,'Node Details'!J$1,0),"")</f>
        <v>K0E</v>
      </c>
      <c r="K328" s="70">
        <v>45046</v>
      </c>
      <c r="L328" s="59">
        <v>45107</v>
      </c>
      <c r="M328" s="59">
        <v>45112</v>
      </c>
      <c r="N328" s="59">
        <v>45107</v>
      </c>
      <c r="Q328" s="57" t="s">
        <v>2039</v>
      </c>
      <c r="BB328" s="72" t="s">
        <v>290</v>
      </c>
      <c r="BC328" s="71" t="s">
        <v>101</v>
      </c>
    </row>
    <row r="329" spans="1:55" s="72" customFormat="1" ht="12" customHeight="1">
      <c r="A329" s="57">
        <f t="shared" si="5"/>
        <v>327</v>
      </c>
      <c r="B329" s="72" t="s">
        <v>727</v>
      </c>
      <c r="C329" s="71" t="s">
        <v>728</v>
      </c>
      <c r="D329" s="57" t="s">
        <v>726</v>
      </c>
      <c r="E329" s="69" t="str">
        <f>_xlfn.IFNA(VLOOKUP($D329,'Route-Details'!$B$2:$X$1048576,'Node Details'!E$1,0),"")</f>
        <v>Airtel</v>
      </c>
      <c r="F329" s="69" t="str">
        <f>_xlfn.IFNA(VLOOKUP($D329,'Route-Details'!$B$2:$X$1048576,'Node Details'!F$1,0),"")</f>
        <v>Prabhat Rd 1</v>
      </c>
      <c r="G329" s="69" t="str">
        <f>_xlfn.IFNA(VLOOKUP($D329,'Route-Details'!$B$2:$X$1048576,'Node Details'!G$1,0),"")</f>
        <v>Pune</v>
      </c>
      <c r="H329" s="69" t="str">
        <f>_xlfn.IFNA(VLOOKUP($D329,'Route-Details'!$B$2:$X$1048576,'Node Details'!H$1,0),"")</f>
        <v>M&amp;G</v>
      </c>
      <c r="I329" s="69" t="str">
        <f>_xlfn.IFNA(VLOOKUP($D329,'Route-Details'!$B$2:$X$1048576,'Node Details'!I$1,0),"")</f>
        <v>K0E</v>
      </c>
      <c r="J329" s="69" t="str">
        <f>_xlfn.IFNA(VLOOKUP($D329,'Route-Details'!$B$2:$X$1048576,'Node Details'!J$1,0),"")</f>
        <v>K0E</v>
      </c>
      <c r="K329" s="70">
        <v>45046</v>
      </c>
      <c r="L329" s="59">
        <v>45107</v>
      </c>
      <c r="M329" s="59">
        <v>45112</v>
      </c>
      <c r="N329" s="59">
        <v>45107</v>
      </c>
      <c r="Q329" s="57" t="s">
        <v>2039</v>
      </c>
      <c r="BB329" s="72" t="s">
        <v>294</v>
      </c>
      <c r="BC329" s="71" t="s">
        <v>101</v>
      </c>
    </row>
    <row r="330" spans="1:55" s="72" customFormat="1" ht="12" customHeight="1">
      <c r="A330" s="57">
        <f t="shared" si="5"/>
        <v>328</v>
      </c>
      <c r="B330" s="72" t="s">
        <v>730</v>
      </c>
      <c r="C330" s="71" t="s">
        <v>731</v>
      </c>
      <c r="D330" s="57" t="s">
        <v>585</v>
      </c>
      <c r="E330" s="69" t="str">
        <f>_xlfn.IFNA(VLOOKUP($D330,'Route-Details'!$B$2:$X$1048576,'Node Details'!E$1,0),"")</f>
        <v>Airtel</v>
      </c>
      <c r="F330" s="69" t="str">
        <f>_xlfn.IFNA(VLOOKUP($D330,'Route-Details'!$B$2:$X$1048576,'Node Details'!F$1,0),"")</f>
        <v>Prabhat Rd 1</v>
      </c>
      <c r="G330" s="69" t="str">
        <f>_xlfn.IFNA(VLOOKUP($D330,'Route-Details'!$B$2:$X$1048576,'Node Details'!G$1,0),"")</f>
        <v>Pune</v>
      </c>
      <c r="H330" s="69" t="str">
        <f>_xlfn.IFNA(VLOOKUP($D330,'Route-Details'!$B$2:$X$1048576,'Node Details'!H$1,0),"")</f>
        <v>M&amp;G</v>
      </c>
      <c r="I330" s="69" t="str">
        <f>_xlfn.IFNA(VLOOKUP($D330,'Route-Details'!$B$2:$X$1048576,'Node Details'!I$1,0),"")</f>
        <v>K0E</v>
      </c>
      <c r="J330" s="69" t="str">
        <f>_xlfn.IFNA(VLOOKUP($D330,'Route-Details'!$B$2:$X$1048576,'Node Details'!J$1,0),"")</f>
        <v>K0E</v>
      </c>
      <c r="K330" s="70">
        <v>45046</v>
      </c>
      <c r="L330" s="59">
        <v>45107</v>
      </c>
      <c r="M330" s="59">
        <v>45112</v>
      </c>
      <c r="N330" s="59">
        <v>45107</v>
      </c>
      <c r="Q330" s="57" t="s">
        <v>2039</v>
      </c>
      <c r="BB330" s="72" t="s">
        <v>117</v>
      </c>
      <c r="BC330" s="71" t="s">
        <v>101</v>
      </c>
    </row>
    <row r="331" spans="1:55" s="72" customFormat="1" ht="12" customHeight="1">
      <c r="A331" s="57">
        <f t="shared" si="5"/>
        <v>329</v>
      </c>
      <c r="B331" s="72" t="s">
        <v>2298</v>
      </c>
      <c r="C331" s="71" t="s">
        <v>731</v>
      </c>
      <c r="D331" s="57" t="s">
        <v>729</v>
      </c>
      <c r="E331" s="69" t="str">
        <f>_xlfn.IFNA(VLOOKUP($D331,'Route-Details'!$B$2:$X$1048576,'Node Details'!E$1,0),"")</f>
        <v>Airtel</v>
      </c>
      <c r="F331" s="69" t="str">
        <f>_xlfn.IFNA(VLOOKUP($D331,'Route-Details'!$B$2:$X$1048576,'Node Details'!F$1,0),"")</f>
        <v>Prabhat Rd 1</v>
      </c>
      <c r="G331" s="69" t="str">
        <f>_xlfn.IFNA(VLOOKUP($D331,'Route-Details'!$B$2:$X$1048576,'Node Details'!G$1,0),"")</f>
        <v>Pune</v>
      </c>
      <c r="H331" s="69" t="str">
        <f>_xlfn.IFNA(VLOOKUP($D331,'Route-Details'!$B$2:$X$1048576,'Node Details'!H$1,0),"")</f>
        <v>M&amp;G</v>
      </c>
      <c r="I331" s="69" t="str">
        <f>_xlfn.IFNA(VLOOKUP($D331,'Route-Details'!$B$2:$X$1048576,'Node Details'!I$1,0),"")</f>
        <v>K0E</v>
      </c>
      <c r="J331" s="69" t="str">
        <f>_xlfn.IFNA(VLOOKUP($D331,'Route-Details'!$B$2:$X$1048576,'Node Details'!J$1,0),"")</f>
        <v>K0E</v>
      </c>
      <c r="K331" s="70">
        <v>45046</v>
      </c>
      <c r="L331" s="59">
        <v>45107</v>
      </c>
      <c r="M331" s="59">
        <v>45112</v>
      </c>
      <c r="N331" s="59">
        <v>45107</v>
      </c>
      <c r="Q331" s="57" t="s">
        <v>2039</v>
      </c>
      <c r="BB331" s="72" t="s">
        <v>300</v>
      </c>
      <c r="BC331" s="71" t="s">
        <v>101</v>
      </c>
    </row>
    <row r="332" spans="1:55" s="72" customFormat="1" ht="12" customHeight="1">
      <c r="A332" s="57">
        <f t="shared" si="5"/>
        <v>330</v>
      </c>
      <c r="B332" s="72" t="s">
        <v>2299</v>
      </c>
      <c r="C332" s="71" t="s">
        <v>2300</v>
      </c>
      <c r="D332" s="57" t="s">
        <v>729</v>
      </c>
      <c r="E332" s="69" t="str">
        <f>_xlfn.IFNA(VLOOKUP($D332,'Route-Details'!$B$2:$X$1048576,'Node Details'!E$1,0),"")</f>
        <v>Airtel</v>
      </c>
      <c r="F332" s="69" t="str">
        <f>_xlfn.IFNA(VLOOKUP($D332,'Route-Details'!$B$2:$X$1048576,'Node Details'!F$1,0),"")</f>
        <v>Prabhat Rd 1</v>
      </c>
      <c r="G332" s="69" t="str">
        <f>_xlfn.IFNA(VLOOKUP($D332,'Route-Details'!$B$2:$X$1048576,'Node Details'!G$1,0),"")</f>
        <v>Pune</v>
      </c>
      <c r="H332" s="69" t="str">
        <f>_xlfn.IFNA(VLOOKUP($D332,'Route-Details'!$B$2:$X$1048576,'Node Details'!H$1,0),"")</f>
        <v>M&amp;G</v>
      </c>
      <c r="I332" s="69" t="str">
        <f>_xlfn.IFNA(VLOOKUP($D332,'Route-Details'!$B$2:$X$1048576,'Node Details'!I$1,0),"")</f>
        <v>K0E</v>
      </c>
      <c r="J332" s="69" t="str">
        <f>_xlfn.IFNA(VLOOKUP($D332,'Route-Details'!$B$2:$X$1048576,'Node Details'!J$1,0),"")</f>
        <v>K0E</v>
      </c>
      <c r="K332" s="70">
        <v>45046</v>
      </c>
      <c r="L332" s="59">
        <v>45107</v>
      </c>
      <c r="M332" s="59">
        <v>45112</v>
      </c>
      <c r="N332" s="59">
        <v>45107</v>
      </c>
      <c r="Q332" s="57" t="s">
        <v>2039</v>
      </c>
      <c r="BB332" s="72" t="s">
        <v>300</v>
      </c>
      <c r="BC332" s="71" t="s">
        <v>101</v>
      </c>
    </row>
    <row r="333" spans="1:55" s="72" customFormat="1" ht="12" customHeight="1">
      <c r="A333" s="57">
        <f t="shared" si="5"/>
        <v>331</v>
      </c>
      <c r="B333" s="72" t="s">
        <v>2301</v>
      </c>
      <c r="C333" s="71" t="s">
        <v>2302</v>
      </c>
      <c r="D333" s="57" t="s">
        <v>729</v>
      </c>
      <c r="E333" s="69" t="str">
        <f>_xlfn.IFNA(VLOOKUP($D333,'Route-Details'!$B$2:$X$1048576,'Node Details'!E$1,0),"")</f>
        <v>Airtel</v>
      </c>
      <c r="F333" s="69" t="str">
        <f>_xlfn.IFNA(VLOOKUP($D333,'Route-Details'!$B$2:$X$1048576,'Node Details'!F$1,0),"")</f>
        <v>Prabhat Rd 1</v>
      </c>
      <c r="G333" s="69" t="str">
        <f>_xlfn.IFNA(VLOOKUP($D333,'Route-Details'!$B$2:$X$1048576,'Node Details'!G$1,0),"")</f>
        <v>Pune</v>
      </c>
      <c r="H333" s="69" t="str">
        <f>_xlfn.IFNA(VLOOKUP($D333,'Route-Details'!$B$2:$X$1048576,'Node Details'!H$1,0),"")</f>
        <v>M&amp;G</v>
      </c>
      <c r="I333" s="69" t="str">
        <f>_xlfn.IFNA(VLOOKUP($D333,'Route-Details'!$B$2:$X$1048576,'Node Details'!I$1,0),"")</f>
        <v>K0E</v>
      </c>
      <c r="J333" s="69" t="str">
        <f>_xlfn.IFNA(VLOOKUP($D333,'Route-Details'!$B$2:$X$1048576,'Node Details'!J$1,0),"")</f>
        <v>K0E</v>
      </c>
      <c r="K333" s="70">
        <v>45046</v>
      </c>
      <c r="L333" s="59">
        <v>45107</v>
      </c>
      <c r="M333" s="59">
        <v>45112</v>
      </c>
      <c r="N333" s="59">
        <v>45107</v>
      </c>
      <c r="Q333" s="57" t="s">
        <v>2039</v>
      </c>
      <c r="BB333" s="72" t="s">
        <v>300</v>
      </c>
      <c r="BC333" s="71" t="s">
        <v>101</v>
      </c>
    </row>
    <row r="334" spans="1:55" s="72" customFormat="1" ht="12" customHeight="1">
      <c r="A334" s="57">
        <f t="shared" si="5"/>
        <v>332</v>
      </c>
      <c r="B334" s="72" t="s">
        <v>735</v>
      </c>
      <c r="C334" s="71" t="s">
        <v>736</v>
      </c>
      <c r="D334" s="57" t="s">
        <v>734</v>
      </c>
      <c r="E334" s="69" t="str">
        <f>_xlfn.IFNA(VLOOKUP($D334,'Route-Details'!$B$2:$X$1048576,'Node Details'!E$1,0),"")</f>
        <v>Airtel</v>
      </c>
      <c r="F334" s="69" t="str">
        <f>_xlfn.IFNA(VLOOKUP($D334,'Route-Details'!$B$2:$X$1048576,'Node Details'!F$1,0),"")</f>
        <v>Prabhat Rd 1</v>
      </c>
      <c r="G334" s="69" t="str">
        <f>_xlfn.IFNA(VLOOKUP($D334,'Route-Details'!$B$2:$X$1048576,'Node Details'!G$1,0),"")</f>
        <v>Pune</v>
      </c>
      <c r="H334" s="69" t="str">
        <f>_xlfn.IFNA(VLOOKUP($D334,'Route-Details'!$B$2:$X$1048576,'Node Details'!H$1,0),"")</f>
        <v>M&amp;G</v>
      </c>
      <c r="I334" s="69" t="str">
        <f>_xlfn.IFNA(VLOOKUP($D334,'Route-Details'!$B$2:$X$1048576,'Node Details'!I$1,0),"")</f>
        <v>K0E</v>
      </c>
      <c r="J334" s="69" t="str">
        <f>_xlfn.IFNA(VLOOKUP($D334,'Route-Details'!$B$2:$X$1048576,'Node Details'!J$1,0),"")</f>
        <v>K0E</v>
      </c>
      <c r="K334" s="70">
        <v>45046</v>
      </c>
      <c r="L334" s="59">
        <v>45107</v>
      </c>
      <c r="M334" s="59">
        <v>45112</v>
      </c>
      <c r="N334" s="59">
        <v>45107</v>
      </c>
      <c r="Q334" s="57" t="s">
        <v>2039</v>
      </c>
      <c r="BB334" s="72" t="s">
        <v>304</v>
      </c>
      <c r="BC334" s="71" t="s">
        <v>101</v>
      </c>
    </row>
    <row r="335" spans="1:55" s="72" customFormat="1" ht="12" customHeight="1">
      <c r="A335" s="57">
        <f t="shared" si="5"/>
        <v>333</v>
      </c>
      <c r="B335" s="72" t="s">
        <v>2303</v>
      </c>
      <c r="C335" s="71" t="s">
        <v>2304</v>
      </c>
      <c r="D335" s="57" t="s">
        <v>729</v>
      </c>
      <c r="E335" s="69" t="str">
        <f>_xlfn.IFNA(VLOOKUP($D335,'Route-Details'!$B$2:$X$1048576,'Node Details'!E$1,0),"")</f>
        <v>Airtel</v>
      </c>
      <c r="F335" s="69" t="str">
        <f>_xlfn.IFNA(VLOOKUP($D335,'Route-Details'!$B$2:$X$1048576,'Node Details'!F$1,0),"")</f>
        <v>Prabhat Rd 1</v>
      </c>
      <c r="G335" s="69" t="str">
        <f>_xlfn.IFNA(VLOOKUP($D335,'Route-Details'!$B$2:$X$1048576,'Node Details'!G$1,0),"")</f>
        <v>Pune</v>
      </c>
      <c r="H335" s="69" t="str">
        <f>_xlfn.IFNA(VLOOKUP($D335,'Route-Details'!$B$2:$X$1048576,'Node Details'!H$1,0),"")</f>
        <v>M&amp;G</v>
      </c>
      <c r="I335" s="69" t="str">
        <f>_xlfn.IFNA(VLOOKUP($D335,'Route-Details'!$B$2:$X$1048576,'Node Details'!I$1,0),"")</f>
        <v>K0E</v>
      </c>
      <c r="J335" s="69" t="str">
        <f>_xlfn.IFNA(VLOOKUP($D335,'Route-Details'!$B$2:$X$1048576,'Node Details'!J$1,0),"")</f>
        <v>K0E</v>
      </c>
      <c r="K335" s="70">
        <v>45046</v>
      </c>
      <c r="L335" s="59">
        <v>45107</v>
      </c>
      <c r="M335" s="59">
        <v>45112</v>
      </c>
      <c r="N335" s="59">
        <v>45107</v>
      </c>
      <c r="Q335" s="57" t="s">
        <v>2039</v>
      </c>
      <c r="BB335" s="72" t="s">
        <v>300</v>
      </c>
      <c r="BC335" s="71" t="s">
        <v>101</v>
      </c>
    </row>
    <row r="336" spans="1:55" s="72" customFormat="1" ht="12" customHeight="1">
      <c r="A336" s="57">
        <f t="shared" si="5"/>
        <v>334</v>
      </c>
      <c r="B336" s="72" t="s">
        <v>2305</v>
      </c>
      <c r="C336" s="71" t="s">
        <v>2306</v>
      </c>
      <c r="D336" s="57" t="s">
        <v>729</v>
      </c>
      <c r="E336" s="69" t="str">
        <f>_xlfn.IFNA(VLOOKUP($D336,'Route-Details'!$B$2:$X$1048576,'Node Details'!E$1,0),"")</f>
        <v>Airtel</v>
      </c>
      <c r="F336" s="69" t="str">
        <f>_xlfn.IFNA(VLOOKUP($D336,'Route-Details'!$B$2:$X$1048576,'Node Details'!F$1,0),"")</f>
        <v>Prabhat Rd 1</v>
      </c>
      <c r="G336" s="69" t="str">
        <f>_xlfn.IFNA(VLOOKUP($D336,'Route-Details'!$B$2:$X$1048576,'Node Details'!G$1,0),"")</f>
        <v>Pune</v>
      </c>
      <c r="H336" s="69" t="str">
        <f>_xlfn.IFNA(VLOOKUP($D336,'Route-Details'!$B$2:$X$1048576,'Node Details'!H$1,0),"")</f>
        <v>M&amp;G</v>
      </c>
      <c r="I336" s="69" t="str">
        <f>_xlfn.IFNA(VLOOKUP($D336,'Route-Details'!$B$2:$X$1048576,'Node Details'!I$1,0),"")</f>
        <v>K0E</v>
      </c>
      <c r="J336" s="69" t="str">
        <f>_xlfn.IFNA(VLOOKUP($D336,'Route-Details'!$B$2:$X$1048576,'Node Details'!J$1,0),"")</f>
        <v>K0E</v>
      </c>
      <c r="K336" s="70">
        <v>45046</v>
      </c>
      <c r="L336" s="59">
        <v>45107</v>
      </c>
      <c r="M336" s="59">
        <v>45112</v>
      </c>
      <c r="N336" s="59">
        <v>45107</v>
      </c>
      <c r="Q336" s="57" t="s">
        <v>2039</v>
      </c>
      <c r="BB336" s="72" t="s">
        <v>300</v>
      </c>
      <c r="BC336" s="71" t="s">
        <v>101</v>
      </c>
    </row>
    <row r="337" spans="1:55" s="72" customFormat="1" ht="12" customHeight="1">
      <c r="A337" s="57">
        <f t="shared" si="5"/>
        <v>335</v>
      </c>
      <c r="B337" s="72" t="s">
        <v>738</v>
      </c>
      <c r="C337" s="71" t="s">
        <v>739</v>
      </c>
      <c r="D337" s="57" t="s">
        <v>737</v>
      </c>
      <c r="E337" s="69" t="str">
        <f>_xlfn.IFNA(VLOOKUP($D337,'Route-Details'!$B$2:$X$1048576,'Node Details'!E$1,0),"")</f>
        <v>Airtel</v>
      </c>
      <c r="F337" s="69" t="str">
        <f>_xlfn.IFNA(VLOOKUP($D337,'Route-Details'!$B$2:$X$1048576,'Node Details'!F$1,0),"")</f>
        <v>Prabhat Rd 1</v>
      </c>
      <c r="G337" s="69" t="str">
        <f>_xlfn.IFNA(VLOOKUP($D337,'Route-Details'!$B$2:$X$1048576,'Node Details'!G$1,0),"")</f>
        <v>Pune</v>
      </c>
      <c r="H337" s="69" t="str">
        <f>_xlfn.IFNA(VLOOKUP($D337,'Route-Details'!$B$2:$X$1048576,'Node Details'!H$1,0),"")</f>
        <v>M&amp;G</v>
      </c>
      <c r="I337" s="69" t="str">
        <f>_xlfn.IFNA(VLOOKUP($D337,'Route-Details'!$B$2:$X$1048576,'Node Details'!I$1,0),"")</f>
        <v>K0E</v>
      </c>
      <c r="J337" s="69" t="str">
        <f>_xlfn.IFNA(VLOOKUP($D337,'Route-Details'!$B$2:$X$1048576,'Node Details'!J$1,0),"")</f>
        <v>K0E</v>
      </c>
      <c r="K337" s="70">
        <v>45107</v>
      </c>
      <c r="L337" s="59">
        <v>45107</v>
      </c>
      <c r="M337" s="59">
        <v>45112</v>
      </c>
      <c r="N337" s="59">
        <v>45107</v>
      </c>
      <c r="Q337" s="57" t="s">
        <v>2039</v>
      </c>
      <c r="BB337" s="72" t="s">
        <v>308</v>
      </c>
      <c r="BC337" s="71" t="s">
        <v>101</v>
      </c>
    </row>
    <row r="338" spans="1:55" s="72" customFormat="1" ht="12" customHeight="1">
      <c r="A338" s="57">
        <f t="shared" si="5"/>
        <v>336</v>
      </c>
      <c r="B338" s="72" t="s">
        <v>732</v>
      </c>
      <c r="C338" s="71" t="s">
        <v>733</v>
      </c>
      <c r="D338" s="57" t="s">
        <v>729</v>
      </c>
      <c r="E338" s="69" t="str">
        <f>_xlfn.IFNA(VLOOKUP($D338,'Route-Details'!$B$2:$X$1048576,'Node Details'!E$1,0),"")</f>
        <v>Airtel</v>
      </c>
      <c r="F338" s="69" t="str">
        <f>_xlfn.IFNA(VLOOKUP($D338,'Route-Details'!$B$2:$X$1048576,'Node Details'!F$1,0),"")</f>
        <v>Prabhat Rd 1</v>
      </c>
      <c r="G338" s="69" t="str">
        <f>_xlfn.IFNA(VLOOKUP($D338,'Route-Details'!$B$2:$X$1048576,'Node Details'!G$1,0),"")</f>
        <v>Pune</v>
      </c>
      <c r="H338" s="69" t="str">
        <f>_xlfn.IFNA(VLOOKUP($D338,'Route-Details'!$B$2:$X$1048576,'Node Details'!H$1,0),"")</f>
        <v>M&amp;G</v>
      </c>
      <c r="I338" s="69" t="str">
        <f>_xlfn.IFNA(VLOOKUP($D338,'Route-Details'!$B$2:$X$1048576,'Node Details'!I$1,0),"")</f>
        <v>K0E</v>
      </c>
      <c r="J338" s="69" t="str">
        <f>_xlfn.IFNA(VLOOKUP($D338,'Route-Details'!$B$2:$X$1048576,'Node Details'!J$1,0),"")</f>
        <v>K0E</v>
      </c>
      <c r="K338" s="70">
        <v>45046</v>
      </c>
      <c r="L338" s="59">
        <v>45107</v>
      </c>
      <c r="M338" s="59">
        <v>45112</v>
      </c>
      <c r="N338" s="59">
        <v>45107</v>
      </c>
      <c r="Q338" s="57" t="s">
        <v>2039</v>
      </c>
      <c r="BB338" s="72" t="s">
        <v>300</v>
      </c>
      <c r="BC338" s="71" t="s">
        <v>101</v>
      </c>
    </row>
    <row r="339" spans="1:55" s="72" customFormat="1" ht="12" customHeight="1">
      <c r="A339" s="57">
        <f t="shared" si="5"/>
        <v>337</v>
      </c>
      <c r="B339" s="72" t="s">
        <v>741</v>
      </c>
      <c r="C339" s="71" t="s">
        <v>742</v>
      </c>
      <c r="D339" s="57" t="s">
        <v>585</v>
      </c>
      <c r="E339" s="69" t="str">
        <f>_xlfn.IFNA(VLOOKUP($D339,'Route-Details'!$B$2:$X$1048576,'Node Details'!E$1,0),"")</f>
        <v>Airtel</v>
      </c>
      <c r="F339" s="69" t="str">
        <f>_xlfn.IFNA(VLOOKUP($D339,'Route-Details'!$B$2:$X$1048576,'Node Details'!F$1,0),"")</f>
        <v>Prabhat Rd 1</v>
      </c>
      <c r="G339" s="69" t="str">
        <f>_xlfn.IFNA(VLOOKUP($D339,'Route-Details'!$B$2:$X$1048576,'Node Details'!G$1,0),"")</f>
        <v>Pune</v>
      </c>
      <c r="H339" s="69" t="str">
        <f>_xlfn.IFNA(VLOOKUP($D339,'Route-Details'!$B$2:$X$1048576,'Node Details'!H$1,0),"")</f>
        <v>M&amp;G</v>
      </c>
      <c r="I339" s="69" t="str">
        <f>_xlfn.IFNA(VLOOKUP($D339,'Route-Details'!$B$2:$X$1048576,'Node Details'!I$1,0),"")</f>
        <v>K0E</v>
      </c>
      <c r="J339" s="69" t="str">
        <f>_xlfn.IFNA(VLOOKUP($D339,'Route-Details'!$B$2:$X$1048576,'Node Details'!J$1,0),"")</f>
        <v>K0E</v>
      </c>
      <c r="K339" s="70">
        <v>45046</v>
      </c>
      <c r="L339" s="59">
        <v>45107</v>
      </c>
      <c r="M339" s="59">
        <v>45112</v>
      </c>
      <c r="N339" s="59">
        <v>45107</v>
      </c>
      <c r="Q339" s="57" t="s">
        <v>2039</v>
      </c>
      <c r="BB339" s="72" t="s">
        <v>117</v>
      </c>
      <c r="BC339" s="71" t="s">
        <v>101</v>
      </c>
    </row>
    <row r="340" spans="1:55" s="72" customFormat="1" ht="12" customHeight="1">
      <c r="A340" s="57">
        <f t="shared" si="5"/>
        <v>338</v>
      </c>
      <c r="B340" s="72" t="s">
        <v>2307</v>
      </c>
      <c r="C340" s="71" t="s">
        <v>742</v>
      </c>
      <c r="D340" s="57" t="s">
        <v>740</v>
      </c>
      <c r="E340" s="69" t="str">
        <f>_xlfn.IFNA(VLOOKUP($D340,'Route-Details'!$B$2:$X$1048576,'Node Details'!E$1,0),"")</f>
        <v>Airtel</v>
      </c>
      <c r="F340" s="69" t="str">
        <f>_xlfn.IFNA(VLOOKUP($D340,'Route-Details'!$B$2:$X$1048576,'Node Details'!F$1,0),"")</f>
        <v>Prabhat Rd 1</v>
      </c>
      <c r="G340" s="69" t="str">
        <f>_xlfn.IFNA(VLOOKUP($D340,'Route-Details'!$B$2:$X$1048576,'Node Details'!G$1,0),"")</f>
        <v>Pune</v>
      </c>
      <c r="H340" s="69" t="str">
        <f>_xlfn.IFNA(VLOOKUP($D340,'Route-Details'!$B$2:$X$1048576,'Node Details'!H$1,0),"")</f>
        <v>M&amp;G</v>
      </c>
      <c r="I340" s="69" t="str">
        <f>_xlfn.IFNA(VLOOKUP($D340,'Route-Details'!$B$2:$X$1048576,'Node Details'!I$1,0),"")</f>
        <v>K0E</v>
      </c>
      <c r="J340" s="69" t="str">
        <f>_xlfn.IFNA(VLOOKUP($D340,'Route-Details'!$B$2:$X$1048576,'Node Details'!J$1,0),"")</f>
        <v>K0E</v>
      </c>
      <c r="K340" s="70">
        <v>45046</v>
      </c>
      <c r="L340" s="59">
        <v>45107</v>
      </c>
      <c r="M340" s="59">
        <v>45112</v>
      </c>
      <c r="N340" s="59">
        <v>45107</v>
      </c>
      <c r="Q340" s="57" t="s">
        <v>2039</v>
      </c>
      <c r="BB340" s="72" t="s">
        <v>312</v>
      </c>
      <c r="BC340" s="71" t="s">
        <v>101</v>
      </c>
    </row>
    <row r="341" spans="1:55" s="72" customFormat="1" ht="12" customHeight="1">
      <c r="A341" s="57">
        <f t="shared" si="5"/>
        <v>339</v>
      </c>
      <c r="B341" s="72" t="s">
        <v>2308</v>
      </c>
      <c r="C341" s="71" t="s">
        <v>2309</v>
      </c>
      <c r="D341" s="57" t="s">
        <v>740</v>
      </c>
      <c r="E341" s="69" t="str">
        <f>_xlfn.IFNA(VLOOKUP($D341,'Route-Details'!$B$2:$X$1048576,'Node Details'!E$1,0),"")</f>
        <v>Airtel</v>
      </c>
      <c r="F341" s="69" t="str">
        <f>_xlfn.IFNA(VLOOKUP($D341,'Route-Details'!$B$2:$X$1048576,'Node Details'!F$1,0),"")</f>
        <v>Prabhat Rd 1</v>
      </c>
      <c r="G341" s="69" t="str">
        <f>_xlfn.IFNA(VLOOKUP($D341,'Route-Details'!$B$2:$X$1048576,'Node Details'!G$1,0),"")</f>
        <v>Pune</v>
      </c>
      <c r="H341" s="69" t="str">
        <f>_xlfn.IFNA(VLOOKUP($D341,'Route-Details'!$B$2:$X$1048576,'Node Details'!H$1,0),"")</f>
        <v>M&amp;G</v>
      </c>
      <c r="I341" s="69" t="str">
        <f>_xlfn.IFNA(VLOOKUP($D341,'Route-Details'!$B$2:$X$1048576,'Node Details'!I$1,0),"")</f>
        <v>K0E</v>
      </c>
      <c r="J341" s="69" t="str">
        <f>_xlfn.IFNA(VLOOKUP($D341,'Route-Details'!$B$2:$X$1048576,'Node Details'!J$1,0),"")</f>
        <v>K0E</v>
      </c>
      <c r="K341" s="70">
        <v>45046</v>
      </c>
      <c r="L341" s="59">
        <v>45107</v>
      </c>
      <c r="M341" s="59">
        <v>45112</v>
      </c>
      <c r="N341" s="59">
        <v>45107</v>
      </c>
      <c r="Q341" s="57" t="s">
        <v>2039</v>
      </c>
      <c r="BB341" s="72" t="s">
        <v>312</v>
      </c>
      <c r="BC341" s="71" t="s">
        <v>101</v>
      </c>
    </row>
    <row r="342" spans="1:55" s="72" customFormat="1" ht="12" customHeight="1">
      <c r="A342" s="57">
        <f t="shared" si="5"/>
        <v>340</v>
      </c>
      <c r="B342" s="72" t="s">
        <v>746</v>
      </c>
      <c r="C342" s="71" t="s">
        <v>747</v>
      </c>
      <c r="D342" s="57" t="s">
        <v>740</v>
      </c>
      <c r="E342" s="69" t="str">
        <f>_xlfn.IFNA(VLOOKUP($D342,'Route-Details'!$B$2:$X$1048576,'Node Details'!E$1,0),"")</f>
        <v>Airtel</v>
      </c>
      <c r="F342" s="69" t="str">
        <f>_xlfn.IFNA(VLOOKUP($D342,'Route-Details'!$B$2:$X$1048576,'Node Details'!F$1,0),"")</f>
        <v>Prabhat Rd 1</v>
      </c>
      <c r="G342" s="69" t="str">
        <f>_xlfn.IFNA(VLOOKUP($D342,'Route-Details'!$B$2:$X$1048576,'Node Details'!G$1,0),"")</f>
        <v>Pune</v>
      </c>
      <c r="H342" s="69" t="str">
        <f>_xlfn.IFNA(VLOOKUP($D342,'Route-Details'!$B$2:$X$1048576,'Node Details'!H$1,0),"")</f>
        <v>M&amp;G</v>
      </c>
      <c r="I342" s="69" t="str">
        <f>_xlfn.IFNA(VLOOKUP($D342,'Route-Details'!$B$2:$X$1048576,'Node Details'!I$1,0),"")</f>
        <v>K0E</v>
      </c>
      <c r="J342" s="69" t="str">
        <f>_xlfn.IFNA(VLOOKUP($D342,'Route-Details'!$B$2:$X$1048576,'Node Details'!J$1,0),"")</f>
        <v>K0E</v>
      </c>
      <c r="K342" s="70">
        <v>45046</v>
      </c>
      <c r="L342" s="59">
        <v>45107</v>
      </c>
      <c r="M342" s="59">
        <v>45112</v>
      </c>
      <c r="N342" s="59">
        <v>45107</v>
      </c>
      <c r="Q342" s="57" t="s">
        <v>2039</v>
      </c>
      <c r="BB342" s="72" t="s">
        <v>312</v>
      </c>
      <c r="BC342" s="71" t="s">
        <v>101</v>
      </c>
    </row>
    <row r="343" spans="1:55" s="72" customFormat="1" ht="12" customHeight="1">
      <c r="A343" s="57">
        <f t="shared" si="5"/>
        <v>341</v>
      </c>
      <c r="B343" s="72" t="s">
        <v>743</v>
      </c>
      <c r="C343" s="71" t="s">
        <v>744</v>
      </c>
      <c r="D343" s="57" t="s">
        <v>740</v>
      </c>
      <c r="E343" s="69" t="str">
        <f>_xlfn.IFNA(VLOOKUP($D343,'Route-Details'!$B$2:$X$1048576,'Node Details'!E$1,0),"")</f>
        <v>Airtel</v>
      </c>
      <c r="F343" s="69" t="str">
        <f>_xlfn.IFNA(VLOOKUP($D343,'Route-Details'!$B$2:$X$1048576,'Node Details'!F$1,0),"")</f>
        <v>Prabhat Rd 1</v>
      </c>
      <c r="G343" s="69" t="str">
        <f>_xlfn.IFNA(VLOOKUP($D343,'Route-Details'!$B$2:$X$1048576,'Node Details'!G$1,0),"")</f>
        <v>Pune</v>
      </c>
      <c r="H343" s="69" t="str">
        <f>_xlfn.IFNA(VLOOKUP($D343,'Route-Details'!$B$2:$X$1048576,'Node Details'!H$1,0),"")</f>
        <v>M&amp;G</v>
      </c>
      <c r="I343" s="69" t="str">
        <f>_xlfn.IFNA(VLOOKUP($D343,'Route-Details'!$B$2:$X$1048576,'Node Details'!I$1,0),"")</f>
        <v>K0E</v>
      </c>
      <c r="J343" s="69" t="str">
        <f>_xlfn.IFNA(VLOOKUP($D343,'Route-Details'!$B$2:$X$1048576,'Node Details'!J$1,0),"")</f>
        <v>K0E</v>
      </c>
      <c r="K343" s="70">
        <v>45046</v>
      </c>
      <c r="L343" s="59">
        <v>45107</v>
      </c>
      <c r="M343" s="59">
        <v>45112</v>
      </c>
      <c r="N343" s="59">
        <v>45107</v>
      </c>
      <c r="Q343" s="57" t="s">
        <v>2039</v>
      </c>
      <c r="BB343" s="72" t="s">
        <v>312</v>
      </c>
      <c r="BC343" s="71" t="s">
        <v>101</v>
      </c>
    </row>
    <row r="344" spans="1:55" s="72" customFormat="1" ht="12" customHeight="1">
      <c r="A344" s="57">
        <f t="shared" si="5"/>
        <v>342</v>
      </c>
      <c r="B344" s="72" t="s">
        <v>2310</v>
      </c>
      <c r="C344" s="71" t="s">
        <v>2311</v>
      </c>
      <c r="D344" s="57" t="s">
        <v>745</v>
      </c>
      <c r="E344" s="69" t="str">
        <f>_xlfn.IFNA(VLOOKUP($D344,'Route-Details'!$B$2:$X$1048576,'Node Details'!E$1,0),"")</f>
        <v>Airtel</v>
      </c>
      <c r="F344" s="69" t="str">
        <f>_xlfn.IFNA(VLOOKUP($D344,'Route-Details'!$B$2:$X$1048576,'Node Details'!F$1,0),"")</f>
        <v>Prabhat Rd 1</v>
      </c>
      <c r="G344" s="69" t="str">
        <f>_xlfn.IFNA(VLOOKUP($D344,'Route-Details'!$B$2:$X$1048576,'Node Details'!G$1,0),"")</f>
        <v>Pune</v>
      </c>
      <c r="H344" s="69" t="str">
        <f>_xlfn.IFNA(VLOOKUP($D344,'Route-Details'!$B$2:$X$1048576,'Node Details'!H$1,0),"")</f>
        <v>M&amp;G</v>
      </c>
      <c r="I344" s="69" t="str">
        <f>_xlfn.IFNA(VLOOKUP($D344,'Route-Details'!$B$2:$X$1048576,'Node Details'!I$1,0),"")</f>
        <v>K0E</v>
      </c>
      <c r="J344" s="69" t="str">
        <f>_xlfn.IFNA(VLOOKUP($D344,'Route-Details'!$B$2:$X$1048576,'Node Details'!J$1,0),"")</f>
        <v>K0E</v>
      </c>
      <c r="K344" s="70">
        <v>45046</v>
      </c>
      <c r="L344" s="59">
        <v>45107</v>
      </c>
      <c r="M344" s="59">
        <v>45112</v>
      </c>
      <c r="N344" s="59">
        <v>45107</v>
      </c>
      <c r="Q344" s="57" t="s">
        <v>2039</v>
      </c>
      <c r="BB344" s="72" t="s">
        <v>315</v>
      </c>
      <c r="BC344" s="71" t="s">
        <v>101</v>
      </c>
    </row>
    <row r="345" spans="1:55" s="72" customFormat="1" ht="12" customHeight="1">
      <c r="A345" s="57">
        <f t="shared" si="5"/>
        <v>343</v>
      </c>
      <c r="B345" s="72" t="s">
        <v>2312</v>
      </c>
      <c r="C345" s="71" t="s">
        <v>2313</v>
      </c>
      <c r="D345" s="57" t="s">
        <v>745</v>
      </c>
      <c r="E345" s="69" t="str">
        <f>_xlfn.IFNA(VLOOKUP($D345,'Route-Details'!$B$2:$X$1048576,'Node Details'!E$1,0),"")</f>
        <v>Airtel</v>
      </c>
      <c r="F345" s="69" t="str">
        <f>_xlfn.IFNA(VLOOKUP($D345,'Route-Details'!$B$2:$X$1048576,'Node Details'!F$1,0),"")</f>
        <v>Prabhat Rd 1</v>
      </c>
      <c r="G345" s="69" t="str">
        <f>_xlfn.IFNA(VLOOKUP($D345,'Route-Details'!$B$2:$X$1048576,'Node Details'!G$1,0),"")</f>
        <v>Pune</v>
      </c>
      <c r="H345" s="69" t="str">
        <f>_xlfn.IFNA(VLOOKUP($D345,'Route-Details'!$B$2:$X$1048576,'Node Details'!H$1,0),"")</f>
        <v>M&amp;G</v>
      </c>
      <c r="I345" s="69" t="str">
        <f>_xlfn.IFNA(VLOOKUP($D345,'Route-Details'!$B$2:$X$1048576,'Node Details'!I$1,0),"")</f>
        <v>K0E</v>
      </c>
      <c r="J345" s="69" t="str">
        <f>_xlfn.IFNA(VLOOKUP($D345,'Route-Details'!$B$2:$X$1048576,'Node Details'!J$1,0),"")</f>
        <v>K0E</v>
      </c>
      <c r="K345" s="70">
        <v>45046</v>
      </c>
      <c r="L345" s="59">
        <v>45107</v>
      </c>
      <c r="M345" s="59">
        <v>45112</v>
      </c>
      <c r="N345" s="59">
        <v>45107</v>
      </c>
      <c r="Q345" s="57" t="s">
        <v>2039</v>
      </c>
      <c r="BB345" s="72" t="s">
        <v>315</v>
      </c>
      <c r="BC345" s="71" t="s">
        <v>101</v>
      </c>
    </row>
    <row r="346" spans="1:55" s="72" customFormat="1" ht="12" customHeight="1">
      <c r="A346" s="57">
        <f t="shared" si="5"/>
        <v>344</v>
      </c>
      <c r="B346" s="72" t="s">
        <v>2314</v>
      </c>
      <c r="C346" s="71" t="s">
        <v>2315</v>
      </c>
      <c r="D346" s="57" t="s">
        <v>745</v>
      </c>
      <c r="E346" s="69" t="str">
        <f>_xlfn.IFNA(VLOOKUP($D346,'Route-Details'!$B$2:$X$1048576,'Node Details'!E$1,0),"")</f>
        <v>Airtel</v>
      </c>
      <c r="F346" s="69" t="str">
        <f>_xlfn.IFNA(VLOOKUP($D346,'Route-Details'!$B$2:$X$1048576,'Node Details'!F$1,0),"")</f>
        <v>Prabhat Rd 1</v>
      </c>
      <c r="G346" s="69" t="str">
        <f>_xlfn.IFNA(VLOOKUP($D346,'Route-Details'!$B$2:$X$1048576,'Node Details'!G$1,0),"")</f>
        <v>Pune</v>
      </c>
      <c r="H346" s="69" t="str">
        <f>_xlfn.IFNA(VLOOKUP($D346,'Route-Details'!$B$2:$X$1048576,'Node Details'!H$1,0),"")</f>
        <v>M&amp;G</v>
      </c>
      <c r="I346" s="69" t="str">
        <f>_xlfn.IFNA(VLOOKUP($D346,'Route-Details'!$B$2:$X$1048576,'Node Details'!I$1,0),"")</f>
        <v>K0E</v>
      </c>
      <c r="J346" s="69" t="str">
        <f>_xlfn.IFNA(VLOOKUP($D346,'Route-Details'!$B$2:$X$1048576,'Node Details'!J$1,0),"")</f>
        <v>K0E</v>
      </c>
      <c r="K346" s="70">
        <v>45046</v>
      </c>
      <c r="L346" s="59">
        <v>45107</v>
      </c>
      <c r="M346" s="59">
        <v>45112</v>
      </c>
      <c r="N346" s="59">
        <v>45107</v>
      </c>
      <c r="Q346" s="57" t="s">
        <v>2039</v>
      </c>
      <c r="BB346" s="72" t="s">
        <v>315</v>
      </c>
      <c r="BC346" s="71" t="s">
        <v>101</v>
      </c>
    </row>
    <row r="347" spans="1:55" s="72" customFormat="1" ht="12" customHeight="1">
      <c r="A347" s="57">
        <f t="shared" si="5"/>
        <v>345</v>
      </c>
      <c r="B347" s="72" t="s">
        <v>748</v>
      </c>
      <c r="C347" s="71" t="s">
        <v>749</v>
      </c>
      <c r="D347" s="57" t="s">
        <v>745</v>
      </c>
      <c r="E347" s="69" t="str">
        <f>_xlfn.IFNA(VLOOKUP($D347,'Route-Details'!$B$2:$X$1048576,'Node Details'!E$1,0),"")</f>
        <v>Airtel</v>
      </c>
      <c r="F347" s="69" t="str">
        <f>_xlfn.IFNA(VLOOKUP($D347,'Route-Details'!$B$2:$X$1048576,'Node Details'!F$1,0),"")</f>
        <v>Prabhat Rd 1</v>
      </c>
      <c r="G347" s="69" t="str">
        <f>_xlfn.IFNA(VLOOKUP($D347,'Route-Details'!$B$2:$X$1048576,'Node Details'!G$1,0),"")</f>
        <v>Pune</v>
      </c>
      <c r="H347" s="69" t="str">
        <f>_xlfn.IFNA(VLOOKUP($D347,'Route-Details'!$B$2:$X$1048576,'Node Details'!H$1,0),"")</f>
        <v>M&amp;G</v>
      </c>
      <c r="I347" s="69" t="str">
        <f>_xlfn.IFNA(VLOOKUP($D347,'Route-Details'!$B$2:$X$1048576,'Node Details'!I$1,0),"")</f>
        <v>K0E</v>
      </c>
      <c r="J347" s="69" t="str">
        <f>_xlfn.IFNA(VLOOKUP($D347,'Route-Details'!$B$2:$X$1048576,'Node Details'!J$1,0),"")</f>
        <v>K0E</v>
      </c>
      <c r="K347" s="70">
        <v>45046</v>
      </c>
      <c r="L347" s="59">
        <v>45107</v>
      </c>
      <c r="M347" s="59">
        <v>45112</v>
      </c>
      <c r="N347" s="59">
        <v>45107</v>
      </c>
      <c r="Q347" s="57" t="s">
        <v>2039</v>
      </c>
      <c r="BB347" s="72" t="s">
        <v>315</v>
      </c>
      <c r="BC347" s="71" t="s">
        <v>101</v>
      </c>
    </row>
    <row r="348" spans="1:55" s="72" customFormat="1" ht="12" customHeight="1">
      <c r="A348" s="57">
        <f t="shared" si="5"/>
        <v>346</v>
      </c>
      <c r="B348" s="72" t="s">
        <v>580</v>
      </c>
      <c r="C348" s="71" t="s">
        <v>581</v>
      </c>
      <c r="D348" s="57" t="s">
        <v>579</v>
      </c>
      <c r="E348" s="69" t="str">
        <f>_xlfn.IFNA(VLOOKUP($D348,'Route-Details'!$B$2:$X$1048576,'Node Details'!E$1,0),"")</f>
        <v>Airtel</v>
      </c>
      <c r="F348" s="69" t="str">
        <f>_xlfn.IFNA(VLOOKUP($D348,'Route-Details'!$B$2:$X$1048576,'Node Details'!F$1,0),"")</f>
        <v>Prabhat Rd 1</v>
      </c>
      <c r="G348" s="69" t="str">
        <f>_xlfn.IFNA(VLOOKUP($D348,'Route-Details'!$B$2:$X$1048576,'Node Details'!G$1,0),"")</f>
        <v>Pune</v>
      </c>
      <c r="H348" s="69" t="str">
        <f>_xlfn.IFNA(VLOOKUP($D348,'Route-Details'!$B$2:$X$1048576,'Node Details'!H$1,0),"")</f>
        <v>M&amp;G</v>
      </c>
      <c r="I348" s="69" t="str">
        <f>_xlfn.IFNA(VLOOKUP($D348,'Route-Details'!$B$2:$X$1048576,'Node Details'!I$1,0),"")</f>
        <v>K0E</v>
      </c>
      <c r="J348" s="69" t="str">
        <f>_xlfn.IFNA(VLOOKUP($D348,'Route-Details'!$B$2:$X$1048576,'Node Details'!J$1,0),"")</f>
        <v>K0E</v>
      </c>
      <c r="K348" s="70">
        <v>45046</v>
      </c>
      <c r="L348" s="59">
        <v>45107</v>
      </c>
      <c r="M348" s="59">
        <v>45112</v>
      </c>
      <c r="N348" s="59">
        <v>45107</v>
      </c>
      <c r="Q348" s="57" t="s">
        <v>2039</v>
      </c>
      <c r="BB348" s="72" t="s">
        <v>107</v>
      </c>
      <c r="BC348" s="71" t="s">
        <v>101</v>
      </c>
    </row>
    <row r="349" spans="1:55" s="72" customFormat="1" ht="12" customHeight="1">
      <c r="A349" s="57">
        <f t="shared" si="5"/>
        <v>347</v>
      </c>
      <c r="B349" s="72" t="s">
        <v>751</v>
      </c>
      <c r="C349" s="71" t="s">
        <v>581</v>
      </c>
      <c r="D349" s="57" t="s">
        <v>750</v>
      </c>
      <c r="E349" s="69" t="str">
        <f>_xlfn.IFNA(VLOOKUP($D349,'Route-Details'!$B$2:$X$1048576,'Node Details'!E$1,0),"")</f>
        <v>Airtel</v>
      </c>
      <c r="F349" s="69" t="str">
        <f>_xlfn.IFNA(VLOOKUP($D349,'Route-Details'!$B$2:$X$1048576,'Node Details'!F$1,0),"")</f>
        <v>Prabhat Rd 1</v>
      </c>
      <c r="G349" s="69" t="str">
        <f>_xlfn.IFNA(VLOOKUP($D349,'Route-Details'!$B$2:$X$1048576,'Node Details'!G$1,0),"")</f>
        <v>Pune</v>
      </c>
      <c r="H349" s="69" t="str">
        <f>_xlfn.IFNA(VLOOKUP($D349,'Route-Details'!$B$2:$X$1048576,'Node Details'!H$1,0),"")</f>
        <v>M&amp;G</v>
      </c>
      <c r="I349" s="69" t="str">
        <f>_xlfn.IFNA(VLOOKUP($D349,'Route-Details'!$B$2:$X$1048576,'Node Details'!I$1,0),"")</f>
        <v>K0E</v>
      </c>
      <c r="J349" s="69" t="str">
        <f>_xlfn.IFNA(VLOOKUP($D349,'Route-Details'!$B$2:$X$1048576,'Node Details'!J$1,0),"")</f>
        <v>K0E</v>
      </c>
      <c r="K349" s="70">
        <v>45107</v>
      </c>
      <c r="L349" s="59">
        <v>45107</v>
      </c>
      <c r="M349" s="59">
        <v>45112</v>
      </c>
      <c r="N349" s="59">
        <v>45107</v>
      </c>
      <c r="Q349" s="57" t="s">
        <v>2039</v>
      </c>
      <c r="BB349" s="72" t="s">
        <v>320</v>
      </c>
      <c r="BC349" s="71" t="s">
        <v>101</v>
      </c>
    </row>
    <row r="350" spans="1:55" s="72" customFormat="1" ht="12" customHeight="1">
      <c r="A350" s="57">
        <f t="shared" si="5"/>
        <v>348</v>
      </c>
      <c r="B350" s="72" t="s">
        <v>2316</v>
      </c>
      <c r="C350" s="71" t="s">
        <v>2317</v>
      </c>
      <c r="D350" s="57" t="s">
        <v>750</v>
      </c>
      <c r="E350" s="69" t="str">
        <f>_xlfn.IFNA(VLOOKUP($D350,'Route-Details'!$B$2:$X$1048576,'Node Details'!E$1,0),"")</f>
        <v>Airtel</v>
      </c>
      <c r="F350" s="69" t="str">
        <f>_xlfn.IFNA(VLOOKUP($D350,'Route-Details'!$B$2:$X$1048576,'Node Details'!F$1,0),"")</f>
        <v>Prabhat Rd 1</v>
      </c>
      <c r="G350" s="69" t="str">
        <f>_xlfn.IFNA(VLOOKUP($D350,'Route-Details'!$B$2:$X$1048576,'Node Details'!G$1,0),"")</f>
        <v>Pune</v>
      </c>
      <c r="H350" s="69" t="str">
        <f>_xlfn.IFNA(VLOOKUP($D350,'Route-Details'!$B$2:$X$1048576,'Node Details'!H$1,0),"")</f>
        <v>M&amp;G</v>
      </c>
      <c r="I350" s="69" t="str">
        <f>_xlfn.IFNA(VLOOKUP($D350,'Route-Details'!$B$2:$X$1048576,'Node Details'!I$1,0),"")</f>
        <v>K0E</v>
      </c>
      <c r="J350" s="69" t="str">
        <f>_xlfn.IFNA(VLOOKUP($D350,'Route-Details'!$B$2:$X$1048576,'Node Details'!J$1,0),"")</f>
        <v>K0E</v>
      </c>
      <c r="K350" s="70">
        <v>45107</v>
      </c>
      <c r="L350" s="59">
        <v>45107</v>
      </c>
      <c r="M350" s="59">
        <v>45112</v>
      </c>
      <c r="N350" s="59">
        <v>45107</v>
      </c>
      <c r="Q350" s="57" t="s">
        <v>2039</v>
      </c>
      <c r="BB350" s="72" t="s">
        <v>320</v>
      </c>
      <c r="BC350" s="71" t="s">
        <v>101</v>
      </c>
    </row>
    <row r="351" spans="1:55" s="72" customFormat="1" ht="12" customHeight="1">
      <c r="A351" s="57">
        <f t="shared" si="5"/>
        <v>349</v>
      </c>
      <c r="B351" s="72" t="s">
        <v>2318</v>
      </c>
      <c r="C351" s="71" t="s">
        <v>2319</v>
      </c>
      <c r="D351" s="57" t="s">
        <v>750</v>
      </c>
      <c r="E351" s="69" t="str">
        <f>_xlfn.IFNA(VLOOKUP($D351,'Route-Details'!$B$2:$X$1048576,'Node Details'!E$1,0),"")</f>
        <v>Airtel</v>
      </c>
      <c r="F351" s="69" t="str">
        <f>_xlfn.IFNA(VLOOKUP($D351,'Route-Details'!$B$2:$X$1048576,'Node Details'!F$1,0),"")</f>
        <v>Prabhat Rd 1</v>
      </c>
      <c r="G351" s="69" t="str">
        <f>_xlfn.IFNA(VLOOKUP($D351,'Route-Details'!$B$2:$X$1048576,'Node Details'!G$1,0),"")</f>
        <v>Pune</v>
      </c>
      <c r="H351" s="69" t="str">
        <f>_xlfn.IFNA(VLOOKUP($D351,'Route-Details'!$B$2:$X$1048576,'Node Details'!H$1,0),"")</f>
        <v>M&amp;G</v>
      </c>
      <c r="I351" s="69" t="str">
        <f>_xlfn.IFNA(VLOOKUP($D351,'Route-Details'!$B$2:$X$1048576,'Node Details'!I$1,0),"")</f>
        <v>K0E</v>
      </c>
      <c r="J351" s="69" t="str">
        <f>_xlfn.IFNA(VLOOKUP($D351,'Route-Details'!$B$2:$X$1048576,'Node Details'!J$1,0),"")</f>
        <v>K0E</v>
      </c>
      <c r="K351" s="70">
        <v>45107</v>
      </c>
      <c r="L351" s="59">
        <v>45107</v>
      </c>
      <c r="M351" s="59">
        <v>45112</v>
      </c>
      <c r="N351" s="59">
        <v>45107</v>
      </c>
      <c r="Q351" s="57" t="s">
        <v>2039</v>
      </c>
      <c r="BB351" s="72" t="s">
        <v>320</v>
      </c>
      <c r="BC351" s="71" t="s">
        <v>101</v>
      </c>
    </row>
    <row r="352" spans="1:55" s="72" customFormat="1" ht="12" customHeight="1">
      <c r="A352" s="57">
        <f t="shared" si="5"/>
        <v>350</v>
      </c>
      <c r="B352" s="72" t="s">
        <v>2320</v>
      </c>
      <c r="C352" s="71" t="s">
        <v>2321</v>
      </c>
      <c r="D352" s="57" t="s">
        <v>750</v>
      </c>
      <c r="E352" s="69" t="str">
        <f>_xlfn.IFNA(VLOOKUP($D352,'Route-Details'!$B$2:$X$1048576,'Node Details'!E$1,0),"")</f>
        <v>Airtel</v>
      </c>
      <c r="F352" s="69" t="str">
        <f>_xlfn.IFNA(VLOOKUP($D352,'Route-Details'!$B$2:$X$1048576,'Node Details'!F$1,0),"")</f>
        <v>Prabhat Rd 1</v>
      </c>
      <c r="G352" s="69" t="str">
        <f>_xlfn.IFNA(VLOOKUP($D352,'Route-Details'!$B$2:$X$1048576,'Node Details'!G$1,0),"")</f>
        <v>Pune</v>
      </c>
      <c r="H352" s="69" t="str">
        <f>_xlfn.IFNA(VLOOKUP($D352,'Route-Details'!$B$2:$X$1048576,'Node Details'!H$1,0),"")</f>
        <v>M&amp;G</v>
      </c>
      <c r="I352" s="69" t="str">
        <f>_xlfn.IFNA(VLOOKUP($D352,'Route-Details'!$B$2:$X$1048576,'Node Details'!I$1,0),"")</f>
        <v>K0E</v>
      </c>
      <c r="J352" s="69" t="str">
        <f>_xlfn.IFNA(VLOOKUP($D352,'Route-Details'!$B$2:$X$1048576,'Node Details'!J$1,0),"")</f>
        <v>K0E</v>
      </c>
      <c r="K352" s="70">
        <v>45107</v>
      </c>
      <c r="L352" s="59">
        <v>45107</v>
      </c>
      <c r="M352" s="59">
        <v>45112</v>
      </c>
      <c r="N352" s="59">
        <v>45107</v>
      </c>
      <c r="Q352" s="57" t="s">
        <v>2039</v>
      </c>
      <c r="BB352" s="72" t="s">
        <v>320</v>
      </c>
      <c r="BC352" s="71" t="s">
        <v>101</v>
      </c>
    </row>
    <row r="353" spans="1:55" s="72" customFormat="1" ht="12" customHeight="1">
      <c r="A353" s="57">
        <f t="shared" si="5"/>
        <v>351</v>
      </c>
      <c r="B353" s="72" t="s">
        <v>755</v>
      </c>
      <c r="C353" s="71" t="s">
        <v>756</v>
      </c>
      <c r="D353" s="57" t="s">
        <v>754</v>
      </c>
      <c r="E353" s="69" t="str">
        <f>_xlfn.IFNA(VLOOKUP($D353,'Route-Details'!$B$2:$X$1048576,'Node Details'!E$1,0),"")</f>
        <v>Airtel</v>
      </c>
      <c r="F353" s="69" t="str">
        <f>_xlfn.IFNA(VLOOKUP($D353,'Route-Details'!$B$2:$X$1048576,'Node Details'!F$1,0),"")</f>
        <v>Prabhat Rd 1</v>
      </c>
      <c r="G353" s="69" t="str">
        <f>_xlfn.IFNA(VLOOKUP($D353,'Route-Details'!$B$2:$X$1048576,'Node Details'!G$1,0),"")</f>
        <v>Pune</v>
      </c>
      <c r="H353" s="69" t="str">
        <f>_xlfn.IFNA(VLOOKUP($D353,'Route-Details'!$B$2:$X$1048576,'Node Details'!H$1,0),"")</f>
        <v>M&amp;G</v>
      </c>
      <c r="I353" s="69" t="str">
        <f>_xlfn.IFNA(VLOOKUP($D353,'Route-Details'!$B$2:$X$1048576,'Node Details'!I$1,0),"")</f>
        <v>K0E</v>
      </c>
      <c r="J353" s="69" t="str">
        <f>_xlfn.IFNA(VLOOKUP($D353,'Route-Details'!$B$2:$X$1048576,'Node Details'!J$1,0),"")</f>
        <v>K0E</v>
      </c>
      <c r="K353" s="70">
        <v>45107</v>
      </c>
      <c r="L353" s="59">
        <v>45107</v>
      </c>
      <c r="M353" s="59">
        <v>45112</v>
      </c>
      <c r="N353" s="59">
        <v>45107</v>
      </c>
      <c r="Q353" s="57" t="s">
        <v>2039</v>
      </c>
      <c r="BB353" s="72" t="s">
        <v>326</v>
      </c>
      <c r="BC353" s="71" t="s">
        <v>101</v>
      </c>
    </row>
    <row r="354" spans="1:55" s="72" customFormat="1" ht="12" customHeight="1">
      <c r="A354" s="57">
        <f t="shared" si="5"/>
        <v>352</v>
      </c>
      <c r="B354" s="72" t="s">
        <v>2322</v>
      </c>
      <c r="C354" s="71" t="s">
        <v>2323</v>
      </c>
      <c r="D354" s="57" t="s">
        <v>754</v>
      </c>
      <c r="E354" s="69" t="str">
        <f>_xlfn.IFNA(VLOOKUP($D354,'Route-Details'!$B$2:$X$1048576,'Node Details'!E$1,0),"")</f>
        <v>Airtel</v>
      </c>
      <c r="F354" s="69" t="str">
        <f>_xlfn.IFNA(VLOOKUP($D354,'Route-Details'!$B$2:$X$1048576,'Node Details'!F$1,0),"")</f>
        <v>Prabhat Rd 1</v>
      </c>
      <c r="G354" s="69" t="str">
        <f>_xlfn.IFNA(VLOOKUP($D354,'Route-Details'!$B$2:$X$1048576,'Node Details'!G$1,0),"")</f>
        <v>Pune</v>
      </c>
      <c r="H354" s="69" t="str">
        <f>_xlfn.IFNA(VLOOKUP($D354,'Route-Details'!$B$2:$X$1048576,'Node Details'!H$1,0),"")</f>
        <v>M&amp;G</v>
      </c>
      <c r="I354" s="69" t="str">
        <f>_xlfn.IFNA(VLOOKUP($D354,'Route-Details'!$B$2:$X$1048576,'Node Details'!I$1,0),"")</f>
        <v>K0E</v>
      </c>
      <c r="J354" s="69" t="str">
        <f>_xlfn.IFNA(VLOOKUP($D354,'Route-Details'!$B$2:$X$1048576,'Node Details'!J$1,0),"")</f>
        <v>K0E</v>
      </c>
      <c r="K354" s="70">
        <v>45107</v>
      </c>
      <c r="L354" s="59">
        <v>45107</v>
      </c>
      <c r="M354" s="59">
        <v>45112</v>
      </c>
      <c r="N354" s="59">
        <v>45107</v>
      </c>
      <c r="Q354" s="57" t="s">
        <v>2039</v>
      </c>
      <c r="BB354" s="72" t="s">
        <v>326</v>
      </c>
      <c r="BC354" s="71" t="s">
        <v>101</v>
      </c>
    </row>
    <row r="355" spans="1:55" s="72" customFormat="1" ht="12" customHeight="1">
      <c r="A355" s="57">
        <f t="shared" si="5"/>
        <v>353</v>
      </c>
      <c r="B355" s="72" t="s">
        <v>2324</v>
      </c>
      <c r="C355" s="71" t="s">
        <v>2325</v>
      </c>
      <c r="D355" s="57" t="s">
        <v>754</v>
      </c>
      <c r="E355" s="69" t="str">
        <f>_xlfn.IFNA(VLOOKUP($D355,'Route-Details'!$B$2:$X$1048576,'Node Details'!E$1,0),"")</f>
        <v>Airtel</v>
      </c>
      <c r="F355" s="69" t="str">
        <f>_xlfn.IFNA(VLOOKUP($D355,'Route-Details'!$B$2:$X$1048576,'Node Details'!F$1,0),"")</f>
        <v>Prabhat Rd 1</v>
      </c>
      <c r="G355" s="69" t="str">
        <f>_xlfn.IFNA(VLOOKUP($D355,'Route-Details'!$B$2:$X$1048576,'Node Details'!G$1,0),"")</f>
        <v>Pune</v>
      </c>
      <c r="H355" s="69" t="str">
        <f>_xlfn.IFNA(VLOOKUP($D355,'Route-Details'!$B$2:$X$1048576,'Node Details'!H$1,0),"")</f>
        <v>M&amp;G</v>
      </c>
      <c r="I355" s="69" t="str">
        <f>_xlfn.IFNA(VLOOKUP($D355,'Route-Details'!$B$2:$X$1048576,'Node Details'!I$1,0),"")</f>
        <v>K0E</v>
      </c>
      <c r="J355" s="69" t="str">
        <f>_xlfn.IFNA(VLOOKUP($D355,'Route-Details'!$B$2:$X$1048576,'Node Details'!J$1,0),"")</f>
        <v>K0E</v>
      </c>
      <c r="K355" s="70">
        <v>45107</v>
      </c>
      <c r="L355" s="59">
        <v>45107</v>
      </c>
      <c r="M355" s="59">
        <v>45112</v>
      </c>
      <c r="N355" s="59">
        <v>45107</v>
      </c>
      <c r="Q355" s="57" t="s">
        <v>2039</v>
      </c>
      <c r="BB355" s="72" t="s">
        <v>326</v>
      </c>
      <c r="BC355" s="71" t="s">
        <v>101</v>
      </c>
    </row>
    <row r="356" spans="1:55" s="72" customFormat="1" ht="12" customHeight="1">
      <c r="A356" s="57">
        <f t="shared" si="5"/>
        <v>354</v>
      </c>
      <c r="B356" s="72" t="s">
        <v>752</v>
      </c>
      <c r="C356" s="71" t="s">
        <v>753</v>
      </c>
      <c r="D356" s="57" t="s">
        <v>754</v>
      </c>
      <c r="E356" s="69" t="str">
        <f>_xlfn.IFNA(VLOOKUP($D356,'Route-Details'!$B$2:$X$1048576,'Node Details'!E$1,0),"")</f>
        <v>Airtel</v>
      </c>
      <c r="F356" s="69" t="str">
        <f>_xlfn.IFNA(VLOOKUP($D356,'Route-Details'!$B$2:$X$1048576,'Node Details'!F$1,0),"")</f>
        <v>Prabhat Rd 1</v>
      </c>
      <c r="G356" s="69" t="str">
        <f>_xlfn.IFNA(VLOOKUP($D356,'Route-Details'!$B$2:$X$1048576,'Node Details'!G$1,0),"")</f>
        <v>Pune</v>
      </c>
      <c r="H356" s="69" t="str">
        <f>_xlfn.IFNA(VLOOKUP($D356,'Route-Details'!$B$2:$X$1048576,'Node Details'!H$1,0),"")</f>
        <v>M&amp;G</v>
      </c>
      <c r="I356" s="69" t="str">
        <f>_xlfn.IFNA(VLOOKUP($D356,'Route-Details'!$B$2:$X$1048576,'Node Details'!I$1,0),"")</f>
        <v>K0E</v>
      </c>
      <c r="J356" s="69" t="str">
        <f>_xlfn.IFNA(VLOOKUP($D356,'Route-Details'!$B$2:$X$1048576,'Node Details'!J$1,0),"")</f>
        <v>K0E</v>
      </c>
      <c r="K356" s="70">
        <v>45107</v>
      </c>
      <c r="L356" s="59">
        <v>45107</v>
      </c>
      <c r="M356" s="59">
        <v>45112</v>
      </c>
      <c r="N356" s="59">
        <v>45107</v>
      </c>
      <c r="Q356" s="57" t="s">
        <v>2039</v>
      </c>
      <c r="BB356" s="72" t="s">
        <v>326</v>
      </c>
      <c r="BC356" s="71" t="s">
        <v>101</v>
      </c>
    </row>
    <row r="357" spans="1:55" s="72" customFormat="1" ht="12" customHeight="1">
      <c r="A357" s="57">
        <f t="shared" si="5"/>
        <v>355</v>
      </c>
      <c r="B357" s="72" t="s">
        <v>586</v>
      </c>
      <c r="C357" s="71" t="s">
        <v>587</v>
      </c>
      <c r="D357" s="57" t="s">
        <v>585</v>
      </c>
      <c r="E357" s="69" t="str">
        <f>_xlfn.IFNA(VLOOKUP($D357,'Route-Details'!$B$2:$X$1048576,'Node Details'!E$1,0),"")</f>
        <v>Airtel</v>
      </c>
      <c r="F357" s="69" t="str">
        <f>_xlfn.IFNA(VLOOKUP($D357,'Route-Details'!$B$2:$X$1048576,'Node Details'!F$1,0),"")</f>
        <v>Prabhat Rd 1</v>
      </c>
      <c r="G357" s="69" t="str">
        <f>_xlfn.IFNA(VLOOKUP($D357,'Route-Details'!$B$2:$X$1048576,'Node Details'!G$1,0),"")</f>
        <v>Pune</v>
      </c>
      <c r="H357" s="69" t="str">
        <f>_xlfn.IFNA(VLOOKUP($D357,'Route-Details'!$B$2:$X$1048576,'Node Details'!H$1,0),"")</f>
        <v>M&amp;G</v>
      </c>
      <c r="I357" s="69" t="str">
        <f>_xlfn.IFNA(VLOOKUP($D357,'Route-Details'!$B$2:$X$1048576,'Node Details'!I$1,0),"")</f>
        <v>K0E</v>
      </c>
      <c r="J357" s="69" t="str">
        <f>_xlfn.IFNA(VLOOKUP($D357,'Route-Details'!$B$2:$X$1048576,'Node Details'!J$1,0),"")</f>
        <v>K0E</v>
      </c>
      <c r="K357" s="70">
        <v>45046</v>
      </c>
      <c r="L357" s="59">
        <v>45107</v>
      </c>
      <c r="M357" s="59">
        <v>45112</v>
      </c>
      <c r="N357" s="59">
        <v>45107</v>
      </c>
      <c r="Q357" s="57" t="s">
        <v>2039</v>
      </c>
      <c r="BB357" s="72" t="s">
        <v>117</v>
      </c>
      <c r="BC357" s="71" t="s">
        <v>101</v>
      </c>
    </row>
    <row r="358" spans="1:55" s="72" customFormat="1" ht="12" customHeight="1">
      <c r="A358" s="57">
        <f t="shared" si="5"/>
        <v>356</v>
      </c>
      <c r="B358" s="72" t="s">
        <v>761</v>
      </c>
      <c r="C358" s="71" t="s">
        <v>587</v>
      </c>
      <c r="D358" s="57" t="s">
        <v>760</v>
      </c>
      <c r="E358" s="69" t="str">
        <f>_xlfn.IFNA(VLOOKUP($D358,'Route-Details'!$B$2:$X$1048576,'Node Details'!E$1,0),"")</f>
        <v>Airtel</v>
      </c>
      <c r="F358" s="69" t="str">
        <f>_xlfn.IFNA(VLOOKUP($D358,'Route-Details'!$B$2:$X$1048576,'Node Details'!F$1,0),"")</f>
        <v>Prabhat Rd 1</v>
      </c>
      <c r="G358" s="69" t="str">
        <f>_xlfn.IFNA(VLOOKUP($D358,'Route-Details'!$B$2:$X$1048576,'Node Details'!G$1,0),"")</f>
        <v>Pune</v>
      </c>
      <c r="H358" s="69" t="str">
        <f>_xlfn.IFNA(VLOOKUP($D358,'Route-Details'!$B$2:$X$1048576,'Node Details'!H$1,0),"")</f>
        <v>M&amp;G</v>
      </c>
      <c r="I358" s="69" t="str">
        <f>_xlfn.IFNA(VLOOKUP($D358,'Route-Details'!$B$2:$X$1048576,'Node Details'!I$1,0),"")</f>
        <v>K0E</v>
      </c>
      <c r="J358" s="69" t="str">
        <f>_xlfn.IFNA(VLOOKUP($D358,'Route-Details'!$B$2:$X$1048576,'Node Details'!J$1,0),"")</f>
        <v>K0E</v>
      </c>
      <c r="K358" s="70">
        <v>45046</v>
      </c>
      <c r="L358" s="59">
        <v>45107</v>
      </c>
      <c r="M358" s="59">
        <v>45112</v>
      </c>
      <c r="N358" s="59">
        <v>45107</v>
      </c>
      <c r="Q358" s="57" t="s">
        <v>2039</v>
      </c>
      <c r="BB358" s="72" t="s">
        <v>334</v>
      </c>
      <c r="BC358" s="71" t="s">
        <v>101</v>
      </c>
    </row>
    <row r="359" spans="1:55" s="72" customFormat="1" ht="12" customHeight="1">
      <c r="A359" s="57">
        <f t="shared" si="5"/>
        <v>357</v>
      </c>
      <c r="B359" s="72" t="s">
        <v>763</v>
      </c>
      <c r="C359" s="71" t="s">
        <v>764</v>
      </c>
      <c r="D359" s="57" t="s">
        <v>762</v>
      </c>
      <c r="E359" s="69" t="str">
        <f>_xlfn.IFNA(VLOOKUP($D359,'Route-Details'!$B$2:$X$1048576,'Node Details'!E$1,0),"")</f>
        <v>Airtel</v>
      </c>
      <c r="F359" s="69" t="str">
        <f>_xlfn.IFNA(VLOOKUP($D359,'Route-Details'!$B$2:$X$1048576,'Node Details'!F$1,0),"")</f>
        <v>Prabhat Rd 1</v>
      </c>
      <c r="G359" s="69" t="str">
        <f>_xlfn.IFNA(VLOOKUP($D359,'Route-Details'!$B$2:$X$1048576,'Node Details'!G$1,0),"")</f>
        <v>Pune</v>
      </c>
      <c r="H359" s="69" t="str">
        <f>_xlfn.IFNA(VLOOKUP($D359,'Route-Details'!$B$2:$X$1048576,'Node Details'!H$1,0),"")</f>
        <v>M&amp;G</v>
      </c>
      <c r="I359" s="69" t="str">
        <f>_xlfn.IFNA(VLOOKUP($D359,'Route-Details'!$B$2:$X$1048576,'Node Details'!I$1,0),"")</f>
        <v>K0E</v>
      </c>
      <c r="J359" s="69" t="str">
        <f>_xlfn.IFNA(VLOOKUP($D359,'Route-Details'!$B$2:$X$1048576,'Node Details'!J$1,0),"")</f>
        <v>K0E</v>
      </c>
      <c r="K359" s="70">
        <v>45046</v>
      </c>
      <c r="L359" s="59">
        <v>45107</v>
      </c>
      <c r="M359" s="59">
        <v>45112</v>
      </c>
      <c r="N359" s="59">
        <v>45107</v>
      </c>
      <c r="Q359" s="57" t="s">
        <v>2039</v>
      </c>
      <c r="BB359" s="72" t="s">
        <v>338</v>
      </c>
      <c r="BC359" s="71" t="s">
        <v>101</v>
      </c>
    </row>
    <row r="360" spans="1:55" s="72" customFormat="1" ht="12" customHeight="1">
      <c r="A360" s="57">
        <f t="shared" si="5"/>
        <v>358</v>
      </c>
      <c r="B360" s="72" t="s">
        <v>2326</v>
      </c>
      <c r="C360" s="71" t="s">
        <v>2327</v>
      </c>
      <c r="D360" s="57" t="s">
        <v>757</v>
      </c>
      <c r="E360" s="69" t="str">
        <f>_xlfn.IFNA(VLOOKUP($D360,'Route-Details'!$B$2:$X$1048576,'Node Details'!E$1,0),"")</f>
        <v>Airtel</v>
      </c>
      <c r="F360" s="69" t="str">
        <f>_xlfn.IFNA(VLOOKUP($D360,'Route-Details'!$B$2:$X$1048576,'Node Details'!F$1,0),"")</f>
        <v>Prabhat Rd 1</v>
      </c>
      <c r="G360" s="69" t="str">
        <f>_xlfn.IFNA(VLOOKUP($D360,'Route-Details'!$B$2:$X$1048576,'Node Details'!G$1,0),"")</f>
        <v>Pune</v>
      </c>
      <c r="H360" s="69" t="str">
        <f>_xlfn.IFNA(VLOOKUP($D360,'Route-Details'!$B$2:$X$1048576,'Node Details'!H$1,0),"")</f>
        <v>M&amp;G</v>
      </c>
      <c r="I360" s="69" t="str">
        <f>_xlfn.IFNA(VLOOKUP($D360,'Route-Details'!$B$2:$X$1048576,'Node Details'!I$1,0),"")</f>
        <v>K0E</v>
      </c>
      <c r="J360" s="69" t="str">
        <f>_xlfn.IFNA(VLOOKUP($D360,'Route-Details'!$B$2:$X$1048576,'Node Details'!J$1,0),"")</f>
        <v>K0E</v>
      </c>
      <c r="K360" s="70">
        <v>45046</v>
      </c>
      <c r="L360" s="59">
        <v>45107</v>
      </c>
      <c r="M360" s="59">
        <v>45112</v>
      </c>
      <c r="N360" s="59">
        <v>45107</v>
      </c>
      <c r="Q360" s="57" t="s">
        <v>2039</v>
      </c>
      <c r="BB360" s="72" t="s">
        <v>330</v>
      </c>
      <c r="BC360" s="71" t="s">
        <v>101</v>
      </c>
    </row>
    <row r="361" spans="1:55" s="72" customFormat="1" ht="12" customHeight="1">
      <c r="A361" s="57">
        <f t="shared" si="5"/>
        <v>359</v>
      </c>
      <c r="B361" s="72" t="s">
        <v>2328</v>
      </c>
      <c r="C361" s="71" t="s">
        <v>2329</v>
      </c>
      <c r="D361" s="57" t="s">
        <v>757</v>
      </c>
      <c r="E361" s="69" t="str">
        <f>_xlfn.IFNA(VLOOKUP($D361,'Route-Details'!$B$2:$X$1048576,'Node Details'!E$1,0),"")</f>
        <v>Airtel</v>
      </c>
      <c r="F361" s="69" t="str">
        <f>_xlfn.IFNA(VLOOKUP($D361,'Route-Details'!$B$2:$X$1048576,'Node Details'!F$1,0),"")</f>
        <v>Prabhat Rd 1</v>
      </c>
      <c r="G361" s="69" t="str">
        <f>_xlfn.IFNA(VLOOKUP($D361,'Route-Details'!$B$2:$X$1048576,'Node Details'!G$1,0),"")</f>
        <v>Pune</v>
      </c>
      <c r="H361" s="69" t="str">
        <f>_xlfn.IFNA(VLOOKUP($D361,'Route-Details'!$B$2:$X$1048576,'Node Details'!H$1,0),"")</f>
        <v>M&amp;G</v>
      </c>
      <c r="I361" s="69" t="str">
        <f>_xlfn.IFNA(VLOOKUP($D361,'Route-Details'!$B$2:$X$1048576,'Node Details'!I$1,0),"")</f>
        <v>K0E</v>
      </c>
      <c r="J361" s="69" t="str">
        <f>_xlfn.IFNA(VLOOKUP($D361,'Route-Details'!$B$2:$X$1048576,'Node Details'!J$1,0),"")</f>
        <v>K0E</v>
      </c>
      <c r="K361" s="70">
        <v>45046</v>
      </c>
      <c r="L361" s="59">
        <v>45107</v>
      </c>
      <c r="M361" s="59">
        <v>45112</v>
      </c>
      <c r="N361" s="59">
        <v>45107</v>
      </c>
      <c r="Q361" s="57" t="s">
        <v>2039</v>
      </c>
      <c r="BB361" s="72" t="s">
        <v>330</v>
      </c>
      <c r="BC361" s="71" t="s">
        <v>101</v>
      </c>
    </row>
    <row r="362" spans="1:55" s="72" customFormat="1" ht="12" customHeight="1">
      <c r="A362" s="57">
        <f t="shared" si="5"/>
        <v>360</v>
      </c>
      <c r="B362" s="72" t="s">
        <v>2330</v>
      </c>
      <c r="C362" s="71" t="s">
        <v>2331</v>
      </c>
      <c r="D362" s="57" t="s">
        <v>757</v>
      </c>
      <c r="E362" s="69" t="str">
        <f>_xlfn.IFNA(VLOOKUP($D362,'Route-Details'!$B$2:$X$1048576,'Node Details'!E$1,0),"")</f>
        <v>Airtel</v>
      </c>
      <c r="F362" s="69" t="str">
        <f>_xlfn.IFNA(VLOOKUP($D362,'Route-Details'!$B$2:$X$1048576,'Node Details'!F$1,0),"")</f>
        <v>Prabhat Rd 1</v>
      </c>
      <c r="G362" s="69" t="str">
        <f>_xlfn.IFNA(VLOOKUP($D362,'Route-Details'!$B$2:$X$1048576,'Node Details'!G$1,0),"")</f>
        <v>Pune</v>
      </c>
      <c r="H362" s="69" t="str">
        <f>_xlfn.IFNA(VLOOKUP($D362,'Route-Details'!$B$2:$X$1048576,'Node Details'!H$1,0),"")</f>
        <v>M&amp;G</v>
      </c>
      <c r="I362" s="69" t="str">
        <f>_xlfn.IFNA(VLOOKUP($D362,'Route-Details'!$B$2:$X$1048576,'Node Details'!I$1,0),"")</f>
        <v>K0E</v>
      </c>
      <c r="J362" s="69" t="str">
        <f>_xlfn.IFNA(VLOOKUP($D362,'Route-Details'!$B$2:$X$1048576,'Node Details'!J$1,0),"")</f>
        <v>K0E</v>
      </c>
      <c r="K362" s="70">
        <v>45046</v>
      </c>
      <c r="L362" s="59">
        <v>45107</v>
      </c>
      <c r="M362" s="59">
        <v>45112</v>
      </c>
      <c r="N362" s="59">
        <v>45107</v>
      </c>
      <c r="Q362" s="57" t="s">
        <v>2039</v>
      </c>
      <c r="BB362" s="72" t="s">
        <v>330</v>
      </c>
      <c r="BC362" s="71" t="s">
        <v>101</v>
      </c>
    </row>
    <row r="363" spans="1:55" s="72" customFormat="1" ht="12" customHeight="1">
      <c r="A363" s="57">
        <f t="shared" si="5"/>
        <v>361</v>
      </c>
      <c r="B363" s="72" t="s">
        <v>2332</v>
      </c>
      <c r="C363" s="71" t="s">
        <v>2333</v>
      </c>
      <c r="D363" s="57" t="s">
        <v>757</v>
      </c>
      <c r="E363" s="69" t="str">
        <f>_xlfn.IFNA(VLOOKUP($D363,'Route-Details'!$B$2:$X$1048576,'Node Details'!E$1,0),"")</f>
        <v>Airtel</v>
      </c>
      <c r="F363" s="69" t="str">
        <f>_xlfn.IFNA(VLOOKUP($D363,'Route-Details'!$B$2:$X$1048576,'Node Details'!F$1,0),"")</f>
        <v>Prabhat Rd 1</v>
      </c>
      <c r="G363" s="69" t="str">
        <f>_xlfn.IFNA(VLOOKUP($D363,'Route-Details'!$B$2:$X$1048576,'Node Details'!G$1,0),"")</f>
        <v>Pune</v>
      </c>
      <c r="H363" s="69" t="str">
        <f>_xlfn.IFNA(VLOOKUP($D363,'Route-Details'!$B$2:$X$1048576,'Node Details'!H$1,0),"")</f>
        <v>M&amp;G</v>
      </c>
      <c r="I363" s="69" t="str">
        <f>_xlfn.IFNA(VLOOKUP($D363,'Route-Details'!$B$2:$X$1048576,'Node Details'!I$1,0),"")</f>
        <v>K0E</v>
      </c>
      <c r="J363" s="69" t="str">
        <f>_xlfn.IFNA(VLOOKUP($D363,'Route-Details'!$B$2:$X$1048576,'Node Details'!J$1,0),"")</f>
        <v>K0E</v>
      </c>
      <c r="K363" s="70">
        <v>45046</v>
      </c>
      <c r="L363" s="59">
        <v>45107</v>
      </c>
      <c r="M363" s="59">
        <v>45112</v>
      </c>
      <c r="N363" s="59">
        <v>45107</v>
      </c>
      <c r="Q363" s="57" t="s">
        <v>2039</v>
      </c>
      <c r="BB363" s="72" t="s">
        <v>330</v>
      </c>
      <c r="BC363" s="71" t="s">
        <v>101</v>
      </c>
    </row>
    <row r="364" spans="1:55" s="72" customFormat="1" ht="12" customHeight="1">
      <c r="A364" s="57">
        <f t="shared" si="5"/>
        <v>362</v>
      </c>
      <c r="B364" s="72" t="s">
        <v>2334</v>
      </c>
      <c r="C364" s="71" t="s">
        <v>2335</v>
      </c>
      <c r="D364" s="57" t="s">
        <v>757</v>
      </c>
      <c r="E364" s="69" t="str">
        <f>_xlfn.IFNA(VLOOKUP($D364,'Route-Details'!$B$2:$X$1048576,'Node Details'!E$1,0),"")</f>
        <v>Airtel</v>
      </c>
      <c r="F364" s="69" t="str">
        <f>_xlfn.IFNA(VLOOKUP($D364,'Route-Details'!$B$2:$X$1048576,'Node Details'!F$1,0),"")</f>
        <v>Prabhat Rd 1</v>
      </c>
      <c r="G364" s="69" t="str">
        <f>_xlfn.IFNA(VLOOKUP($D364,'Route-Details'!$B$2:$X$1048576,'Node Details'!G$1,0),"")</f>
        <v>Pune</v>
      </c>
      <c r="H364" s="69" t="str">
        <f>_xlfn.IFNA(VLOOKUP($D364,'Route-Details'!$B$2:$X$1048576,'Node Details'!H$1,0),"")</f>
        <v>M&amp;G</v>
      </c>
      <c r="I364" s="69" t="str">
        <f>_xlfn.IFNA(VLOOKUP($D364,'Route-Details'!$B$2:$X$1048576,'Node Details'!I$1,0),"")</f>
        <v>K0E</v>
      </c>
      <c r="J364" s="69" t="str">
        <f>_xlfn.IFNA(VLOOKUP($D364,'Route-Details'!$B$2:$X$1048576,'Node Details'!J$1,0),"")</f>
        <v>K0E</v>
      </c>
      <c r="K364" s="70">
        <v>45046</v>
      </c>
      <c r="L364" s="59">
        <v>45107</v>
      </c>
      <c r="M364" s="59">
        <v>45112</v>
      </c>
      <c r="N364" s="59">
        <v>45107</v>
      </c>
      <c r="Q364" s="57" t="s">
        <v>2039</v>
      </c>
      <c r="BB364" s="72" t="s">
        <v>330</v>
      </c>
      <c r="BC364" s="71" t="s">
        <v>101</v>
      </c>
    </row>
    <row r="365" spans="1:55" s="72" customFormat="1" ht="12" customHeight="1">
      <c r="A365" s="57">
        <f t="shared" si="5"/>
        <v>363</v>
      </c>
      <c r="B365" s="72" t="s">
        <v>758</v>
      </c>
      <c r="C365" s="71" t="s">
        <v>759</v>
      </c>
      <c r="D365" s="57" t="s">
        <v>757</v>
      </c>
      <c r="E365" s="69" t="str">
        <f>_xlfn.IFNA(VLOOKUP($D365,'Route-Details'!$B$2:$X$1048576,'Node Details'!E$1,0),"")</f>
        <v>Airtel</v>
      </c>
      <c r="F365" s="69" t="str">
        <f>_xlfn.IFNA(VLOOKUP($D365,'Route-Details'!$B$2:$X$1048576,'Node Details'!F$1,0),"")</f>
        <v>Prabhat Rd 1</v>
      </c>
      <c r="G365" s="69" t="str">
        <f>_xlfn.IFNA(VLOOKUP($D365,'Route-Details'!$B$2:$X$1048576,'Node Details'!G$1,0),"")</f>
        <v>Pune</v>
      </c>
      <c r="H365" s="69" t="str">
        <f>_xlfn.IFNA(VLOOKUP($D365,'Route-Details'!$B$2:$X$1048576,'Node Details'!H$1,0),"")</f>
        <v>M&amp;G</v>
      </c>
      <c r="I365" s="69" t="str">
        <f>_xlfn.IFNA(VLOOKUP($D365,'Route-Details'!$B$2:$X$1048576,'Node Details'!I$1,0),"")</f>
        <v>K0E</v>
      </c>
      <c r="J365" s="69" t="str">
        <f>_xlfn.IFNA(VLOOKUP($D365,'Route-Details'!$B$2:$X$1048576,'Node Details'!J$1,0),"")</f>
        <v>K0E</v>
      </c>
      <c r="K365" s="70">
        <v>45046</v>
      </c>
      <c r="L365" s="59">
        <v>45107</v>
      </c>
      <c r="M365" s="59">
        <v>45112</v>
      </c>
      <c r="N365" s="59">
        <v>45107</v>
      </c>
      <c r="Q365" s="57" t="s">
        <v>2039</v>
      </c>
      <c r="BB365" s="72" t="s">
        <v>330</v>
      </c>
      <c r="BC365" s="71" t="s">
        <v>101</v>
      </c>
    </row>
    <row r="366" spans="1:55" s="72" customFormat="1" ht="12" customHeight="1">
      <c r="A366" s="57">
        <f t="shared" si="5"/>
        <v>364</v>
      </c>
      <c r="B366" s="72" t="s">
        <v>766</v>
      </c>
      <c r="C366" s="74" t="s">
        <v>772</v>
      </c>
      <c r="D366" s="57" t="s">
        <v>588</v>
      </c>
      <c r="E366" s="69" t="str">
        <f>_xlfn.IFNA(VLOOKUP($D366,'Route-Details'!$B$2:$X$1048576,'Node Details'!E$1,0),"")</f>
        <v>Airtel</v>
      </c>
      <c r="F366" s="69" t="str">
        <f>_xlfn.IFNA(VLOOKUP($D366,'Route-Details'!$B$2:$X$1048576,'Node Details'!F$1,0),"")</f>
        <v>Prabhat Rd 2</v>
      </c>
      <c r="G366" s="69" t="str">
        <f>_xlfn.IFNA(VLOOKUP($D366,'Route-Details'!$B$2:$X$1048576,'Node Details'!G$1,0),"")</f>
        <v>Pune</v>
      </c>
      <c r="H366" s="69" t="str">
        <f>_xlfn.IFNA(VLOOKUP($D366,'Route-Details'!$B$2:$X$1048576,'Node Details'!H$1,0),"")</f>
        <v>M&amp;G</v>
      </c>
      <c r="I366" s="69" t="str">
        <f>_xlfn.IFNA(VLOOKUP($D366,'Route-Details'!$B$2:$X$1048576,'Node Details'!I$1,0),"")</f>
        <v>K0E</v>
      </c>
      <c r="J366" s="69" t="str">
        <f>_xlfn.IFNA(VLOOKUP($D366,'Route-Details'!$B$2:$X$1048576,'Node Details'!J$1,0),"")</f>
        <v>K0E</v>
      </c>
      <c r="K366" s="70">
        <v>45046</v>
      </c>
      <c r="L366" s="59">
        <v>45107</v>
      </c>
      <c r="M366" s="59">
        <v>45112</v>
      </c>
      <c r="N366" s="59">
        <v>45107</v>
      </c>
      <c r="Q366" s="57" t="s">
        <v>2039</v>
      </c>
      <c r="BB366" s="72" t="s">
        <v>122</v>
      </c>
      <c r="BC366" s="71" t="s">
        <v>101</v>
      </c>
    </row>
    <row r="367" spans="1:55" s="72" customFormat="1" ht="12" customHeight="1">
      <c r="A367" s="57">
        <f t="shared" si="5"/>
        <v>365</v>
      </c>
      <c r="B367" s="72" t="s">
        <v>771</v>
      </c>
      <c r="C367" s="71" t="s">
        <v>767</v>
      </c>
      <c r="D367" s="57" t="s">
        <v>765</v>
      </c>
      <c r="E367" s="69" t="str">
        <f>_xlfn.IFNA(VLOOKUP($D367,'Route-Details'!$B$2:$X$1048576,'Node Details'!E$1,0),"")</f>
        <v>Airtel</v>
      </c>
      <c r="F367" s="69" t="str">
        <f>_xlfn.IFNA(VLOOKUP($D367,'Route-Details'!$B$2:$X$1048576,'Node Details'!F$1,0),"")</f>
        <v>Prabhat Rd 2</v>
      </c>
      <c r="G367" s="69" t="str">
        <f>_xlfn.IFNA(VLOOKUP($D367,'Route-Details'!$B$2:$X$1048576,'Node Details'!G$1,0),"")</f>
        <v>Pune</v>
      </c>
      <c r="H367" s="69" t="str">
        <f>_xlfn.IFNA(VLOOKUP($D367,'Route-Details'!$B$2:$X$1048576,'Node Details'!H$1,0),"")</f>
        <v>M&amp;G</v>
      </c>
      <c r="I367" s="69" t="str">
        <f>_xlfn.IFNA(VLOOKUP($D367,'Route-Details'!$B$2:$X$1048576,'Node Details'!I$1,0),"")</f>
        <v>K0E</v>
      </c>
      <c r="J367" s="69" t="str">
        <f>_xlfn.IFNA(VLOOKUP($D367,'Route-Details'!$B$2:$X$1048576,'Node Details'!J$1,0),"")</f>
        <v>K0E</v>
      </c>
      <c r="K367" s="70">
        <v>45046</v>
      </c>
      <c r="L367" s="59">
        <v>45107</v>
      </c>
      <c r="M367" s="59">
        <v>45112</v>
      </c>
      <c r="N367" s="59">
        <v>45107</v>
      </c>
      <c r="Q367" s="57" t="s">
        <v>2039</v>
      </c>
      <c r="BB367" s="72" t="s">
        <v>342</v>
      </c>
      <c r="BC367" s="71" t="s">
        <v>101</v>
      </c>
    </row>
    <row r="368" spans="1:55" s="72" customFormat="1" ht="12" customHeight="1">
      <c r="A368" s="57">
        <f t="shared" si="5"/>
        <v>366</v>
      </c>
      <c r="B368" s="72" t="s">
        <v>768</v>
      </c>
      <c r="C368" s="71" t="s">
        <v>769</v>
      </c>
      <c r="D368" s="57" t="s">
        <v>765</v>
      </c>
      <c r="E368" s="69" t="str">
        <f>_xlfn.IFNA(VLOOKUP($D368,'Route-Details'!$B$2:$X$1048576,'Node Details'!E$1,0),"")</f>
        <v>Airtel</v>
      </c>
      <c r="F368" s="69" t="str">
        <f>_xlfn.IFNA(VLOOKUP($D368,'Route-Details'!$B$2:$X$1048576,'Node Details'!F$1,0),"")</f>
        <v>Prabhat Rd 2</v>
      </c>
      <c r="G368" s="69" t="str">
        <f>_xlfn.IFNA(VLOOKUP($D368,'Route-Details'!$B$2:$X$1048576,'Node Details'!G$1,0),"")</f>
        <v>Pune</v>
      </c>
      <c r="H368" s="69" t="str">
        <f>_xlfn.IFNA(VLOOKUP($D368,'Route-Details'!$B$2:$X$1048576,'Node Details'!H$1,0),"")</f>
        <v>M&amp;G</v>
      </c>
      <c r="I368" s="69" t="str">
        <f>_xlfn.IFNA(VLOOKUP($D368,'Route-Details'!$B$2:$X$1048576,'Node Details'!I$1,0),"")</f>
        <v>K0E</v>
      </c>
      <c r="J368" s="69" t="str">
        <f>_xlfn.IFNA(VLOOKUP($D368,'Route-Details'!$B$2:$X$1048576,'Node Details'!J$1,0),"")</f>
        <v>K0E</v>
      </c>
      <c r="K368" s="70">
        <v>45046</v>
      </c>
      <c r="L368" s="59">
        <v>45107</v>
      </c>
      <c r="M368" s="59">
        <v>45112</v>
      </c>
      <c r="N368" s="59">
        <v>45107</v>
      </c>
      <c r="Q368" s="57" t="s">
        <v>2039</v>
      </c>
      <c r="BB368" s="72" t="s">
        <v>342</v>
      </c>
      <c r="BC368" s="71" t="s">
        <v>101</v>
      </c>
    </row>
    <row r="369" spans="1:55" s="72" customFormat="1" ht="12" customHeight="1">
      <c r="A369" s="57">
        <f t="shared" si="5"/>
        <v>367</v>
      </c>
      <c r="B369" s="72" t="s">
        <v>775</v>
      </c>
      <c r="C369" s="71" t="s">
        <v>776</v>
      </c>
      <c r="D369" s="57" t="s">
        <v>770</v>
      </c>
      <c r="E369" s="69" t="str">
        <f>_xlfn.IFNA(VLOOKUP($D369,'Route-Details'!$B$2:$X$1048576,'Node Details'!E$1,0),"")</f>
        <v>Airtel</v>
      </c>
      <c r="F369" s="69" t="str">
        <f>_xlfn.IFNA(VLOOKUP($D369,'Route-Details'!$B$2:$X$1048576,'Node Details'!F$1,0),"")</f>
        <v>Prabhat Rd 2</v>
      </c>
      <c r="G369" s="69" t="str">
        <f>_xlfn.IFNA(VLOOKUP($D369,'Route-Details'!$B$2:$X$1048576,'Node Details'!G$1,0),"")</f>
        <v>Pune</v>
      </c>
      <c r="H369" s="69" t="str">
        <f>_xlfn.IFNA(VLOOKUP($D369,'Route-Details'!$B$2:$X$1048576,'Node Details'!H$1,0),"")</f>
        <v>M&amp;G</v>
      </c>
      <c r="I369" s="69" t="str">
        <f>_xlfn.IFNA(VLOOKUP($D369,'Route-Details'!$B$2:$X$1048576,'Node Details'!I$1,0),"")</f>
        <v>K0E</v>
      </c>
      <c r="J369" s="69" t="str">
        <f>_xlfn.IFNA(VLOOKUP($D369,'Route-Details'!$B$2:$X$1048576,'Node Details'!J$1,0),"")</f>
        <v>K0E</v>
      </c>
      <c r="K369" s="70">
        <v>45046</v>
      </c>
      <c r="L369" s="59">
        <v>45107</v>
      </c>
      <c r="M369" s="59">
        <v>45112</v>
      </c>
      <c r="N369" s="59">
        <v>45107</v>
      </c>
      <c r="Q369" s="57" t="s">
        <v>2039</v>
      </c>
      <c r="BB369" s="72" t="s">
        <v>346</v>
      </c>
      <c r="BC369" s="71" t="s">
        <v>101</v>
      </c>
    </row>
    <row r="370" spans="1:55" s="72" customFormat="1" ht="12" customHeight="1">
      <c r="A370" s="57">
        <f t="shared" si="5"/>
        <v>368</v>
      </c>
      <c r="B370" s="72" t="s">
        <v>780</v>
      </c>
      <c r="C370" s="71" t="s">
        <v>781</v>
      </c>
      <c r="D370" s="57" t="s">
        <v>779</v>
      </c>
      <c r="E370" s="69" t="str">
        <f>_xlfn.IFNA(VLOOKUP($D370,'Route-Details'!$B$2:$X$1048576,'Node Details'!E$1,0),"")</f>
        <v>Airtel</v>
      </c>
      <c r="F370" s="69" t="str">
        <f>_xlfn.IFNA(VLOOKUP($D370,'Route-Details'!$B$2:$X$1048576,'Node Details'!F$1,0),"")</f>
        <v>Prabhat Rd 2</v>
      </c>
      <c r="G370" s="69" t="str">
        <f>_xlfn.IFNA(VLOOKUP($D370,'Route-Details'!$B$2:$X$1048576,'Node Details'!G$1,0),"")</f>
        <v>Pune</v>
      </c>
      <c r="H370" s="69" t="str">
        <f>_xlfn.IFNA(VLOOKUP($D370,'Route-Details'!$B$2:$X$1048576,'Node Details'!H$1,0),"")</f>
        <v>M&amp;G</v>
      </c>
      <c r="I370" s="69" t="str">
        <f>_xlfn.IFNA(VLOOKUP($D370,'Route-Details'!$B$2:$X$1048576,'Node Details'!I$1,0),"")</f>
        <v>K0E</v>
      </c>
      <c r="J370" s="69" t="str">
        <f>_xlfn.IFNA(VLOOKUP($D370,'Route-Details'!$B$2:$X$1048576,'Node Details'!J$1,0),"")</f>
        <v>K0E</v>
      </c>
      <c r="K370" s="70">
        <v>45046</v>
      </c>
      <c r="L370" s="59">
        <v>45107</v>
      </c>
      <c r="M370" s="59">
        <v>45112</v>
      </c>
      <c r="N370" s="59">
        <v>45107</v>
      </c>
      <c r="Q370" s="57" t="s">
        <v>2039</v>
      </c>
      <c r="BB370" s="72" t="s">
        <v>353</v>
      </c>
      <c r="BC370" s="71" t="s">
        <v>101</v>
      </c>
    </row>
    <row r="371" spans="1:55" s="72" customFormat="1" ht="12" customHeight="1">
      <c r="A371" s="57">
        <f t="shared" si="5"/>
        <v>369</v>
      </c>
      <c r="B371" s="72" t="s">
        <v>772</v>
      </c>
      <c r="C371" s="71" t="s">
        <v>773</v>
      </c>
      <c r="D371" s="57" t="s">
        <v>770</v>
      </c>
      <c r="E371" s="69" t="str">
        <f>_xlfn.IFNA(VLOOKUP($D371,'Route-Details'!$B$2:$X$1048576,'Node Details'!E$1,0),"")</f>
        <v>Airtel</v>
      </c>
      <c r="F371" s="69" t="str">
        <f>_xlfn.IFNA(VLOOKUP($D371,'Route-Details'!$B$2:$X$1048576,'Node Details'!F$1,0),"")</f>
        <v>Prabhat Rd 2</v>
      </c>
      <c r="G371" s="69" t="str">
        <f>_xlfn.IFNA(VLOOKUP($D371,'Route-Details'!$B$2:$X$1048576,'Node Details'!G$1,0),"")</f>
        <v>Pune</v>
      </c>
      <c r="H371" s="69" t="str">
        <f>_xlfn.IFNA(VLOOKUP($D371,'Route-Details'!$B$2:$X$1048576,'Node Details'!H$1,0),"")</f>
        <v>M&amp;G</v>
      </c>
      <c r="I371" s="69" t="str">
        <f>_xlfn.IFNA(VLOOKUP($D371,'Route-Details'!$B$2:$X$1048576,'Node Details'!I$1,0),"")</f>
        <v>K0E</v>
      </c>
      <c r="J371" s="69" t="str">
        <f>_xlfn.IFNA(VLOOKUP($D371,'Route-Details'!$B$2:$X$1048576,'Node Details'!J$1,0),"")</f>
        <v>K0E</v>
      </c>
      <c r="K371" s="70">
        <v>45046</v>
      </c>
      <c r="L371" s="59">
        <v>45107</v>
      </c>
      <c r="M371" s="59">
        <v>45112</v>
      </c>
      <c r="N371" s="59">
        <v>45107</v>
      </c>
      <c r="Q371" s="57" t="s">
        <v>2039</v>
      </c>
      <c r="BB371" s="72" t="s">
        <v>346</v>
      </c>
      <c r="BC371" s="71" t="s">
        <v>101</v>
      </c>
    </row>
    <row r="372" spans="1:55" s="72" customFormat="1" ht="12" customHeight="1">
      <c r="A372" s="57">
        <f t="shared" si="5"/>
        <v>370</v>
      </c>
      <c r="B372" s="72" t="s">
        <v>2336</v>
      </c>
      <c r="C372" s="71" t="s">
        <v>2337</v>
      </c>
      <c r="D372" s="57" t="s">
        <v>774</v>
      </c>
      <c r="E372" s="69" t="str">
        <f>_xlfn.IFNA(VLOOKUP($D372,'Route-Details'!$B$2:$X$1048576,'Node Details'!E$1,0),"")</f>
        <v>Airtel</v>
      </c>
      <c r="F372" s="69" t="str">
        <f>_xlfn.IFNA(VLOOKUP($D372,'Route-Details'!$B$2:$X$1048576,'Node Details'!F$1,0),"")</f>
        <v>Prabhat Rd 2</v>
      </c>
      <c r="G372" s="69" t="str">
        <f>_xlfn.IFNA(VLOOKUP($D372,'Route-Details'!$B$2:$X$1048576,'Node Details'!G$1,0),"")</f>
        <v>Pune</v>
      </c>
      <c r="H372" s="69" t="str">
        <f>_xlfn.IFNA(VLOOKUP($D372,'Route-Details'!$B$2:$X$1048576,'Node Details'!H$1,0),"")</f>
        <v>M&amp;G</v>
      </c>
      <c r="I372" s="69" t="str">
        <f>_xlfn.IFNA(VLOOKUP($D372,'Route-Details'!$B$2:$X$1048576,'Node Details'!I$1,0),"")</f>
        <v>K0E</v>
      </c>
      <c r="J372" s="69" t="str">
        <f>_xlfn.IFNA(VLOOKUP($D372,'Route-Details'!$B$2:$X$1048576,'Node Details'!J$1,0),"")</f>
        <v>K0E</v>
      </c>
      <c r="K372" s="70">
        <v>45107</v>
      </c>
      <c r="L372" s="59">
        <v>45107</v>
      </c>
      <c r="M372" s="59">
        <v>45112</v>
      </c>
      <c r="N372" s="59">
        <v>45107</v>
      </c>
      <c r="Q372" s="57" t="s">
        <v>2039</v>
      </c>
      <c r="BB372" s="72" t="s">
        <v>349</v>
      </c>
      <c r="BC372" s="71" t="s">
        <v>101</v>
      </c>
    </row>
    <row r="373" spans="1:55" s="72" customFormat="1" ht="12" customHeight="1">
      <c r="A373" s="57">
        <f t="shared" si="5"/>
        <v>371</v>
      </c>
      <c r="B373" s="72" t="s">
        <v>2338</v>
      </c>
      <c r="C373" s="71" t="s">
        <v>2339</v>
      </c>
      <c r="D373" s="57" t="s">
        <v>774</v>
      </c>
      <c r="E373" s="69" t="str">
        <f>_xlfn.IFNA(VLOOKUP($D373,'Route-Details'!$B$2:$X$1048576,'Node Details'!E$1,0),"")</f>
        <v>Airtel</v>
      </c>
      <c r="F373" s="69" t="str">
        <f>_xlfn.IFNA(VLOOKUP($D373,'Route-Details'!$B$2:$X$1048576,'Node Details'!F$1,0),"")</f>
        <v>Prabhat Rd 2</v>
      </c>
      <c r="G373" s="69" t="str">
        <f>_xlfn.IFNA(VLOOKUP($D373,'Route-Details'!$B$2:$X$1048576,'Node Details'!G$1,0),"")</f>
        <v>Pune</v>
      </c>
      <c r="H373" s="69" t="str">
        <f>_xlfn.IFNA(VLOOKUP($D373,'Route-Details'!$B$2:$X$1048576,'Node Details'!H$1,0),"")</f>
        <v>M&amp;G</v>
      </c>
      <c r="I373" s="69" t="str">
        <f>_xlfn.IFNA(VLOOKUP($D373,'Route-Details'!$B$2:$X$1048576,'Node Details'!I$1,0),"")</f>
        <v>K0E</v>
      </c>
      <c r="J373" s="69" t="str">
        <f>_xlfn.IFNA(VLOOKUP($D373,'Route-Details'!$B$2:$X$1048576,'Node Details'!J$1,0),"")</f>
        <v>K0E</v>
      </c>
      <c r="K373" s="70">
        <v>45107</v>
      </c>
      <c r="L373" s="59">
        <v>45107</v>
      </c>
      <c r="M373" s="59">
        <v>45112</v>
      </c>
      <c r="N373" s="59">
        <v>45107</v>
      </c>
      <c r="Q373" s="57" t="s">
        <v>2039</v>
      </c>
      <c r="BB373" s="72" t="s">
        <v>349</v>
      </c>
      <c r="BC373" s="71" t="s">
        <v>101</v>
      </c>
    </row>
    <row r="374" spans="1:55" s="72" customFormat="1" ht="12" customHeight="1">
      <c r="A374" s="57">
        <f t="shared" si="5"/>
        <v>372</v>
      </c>
      <c r="B374" s="72" t="s">
        <v>777</v>
      </c>
      <c r="C374" s="71" t="s">
        <v>778</v>
      </c>
      <c r="D374" s="57" t="s">
        <v>774</v>
      </c>
      <c r="E374" s="69" t="str">
        <f>_xlfn.IFNA(VLOOKUP($D374,'Route-Details'!$B$2:$X$1048576,'Node Details'!E$1,0),"")</f>
        <v>Airtel</v>
      </c>
      <c r="F374" s="69" t="str">
        <f>_xlfn.IFNA(VLOOKUP($D374,'Route-Details'!$B$2:$X$1048576,'Node Details'!F$1,0),"")</f>
        <v>Prabhat Rd 2</v>
      </c>
      <c r="G374" s="69" t="str">
        <f>_xlfn.IFNA(VLOOKUP($D374,'Route-Details'!$B$2:$X$1048576,'Node Details'!G$1,0),"")</f>
        <v>Pune</v>
      </c>
      <c r="H374" s="69" t="str">
        <f>_xlfn.IFNA(VLOOKUP($D374,'Route-Details'!$B$2:$X$1048576,'Node Details'!H$1,0),"")</f>
        <v>M&amp;G</v>
      </c>
      <c r="I374" s="69" t="str">
        <f>_xlfn.IFNA(VLOOKUP($D374,'Route-Details'!$B$2:$X$1048576,'Node Details'!I$1,0),"")</f>
        <v>K0E</v>
      </c>
      <c r="J374" s="69" t="str">
        <f>_xlfn.IFNA(VLOOKUP($D374,'Route-Details'!$B$2:$X$1048576,'Node Details'!J$1,0),"")</f>
        <v>K0E</v>
      </c>
      <c r="K374" s="70">
        <v>45107</v>
      </c>
      <c r="L374" s="59">
        <v>45107</v>
      </c>
      <c r="M374" s="59">
        <v>45112</v>
      </c>
      <c r="N374" s="59">
        <v>45107</v>
      </c>
      <c r="Q374" s="57" t="s">
        <v>2039</v>
      </c>
      <c r="BB374" s="72" t="s">
        <v>349</v>
      </c>
      <c r="BC374" s="71" t="s">
        <v>101</v>
      </c>
    </row>
    <row r="375" spans="1:55" s="72" customFormat="1" ht="12" customHeight="1">
      <c r="A375" s="57">
        <f t="shared" si="5"/>
        <v>373</v>
      </c>
      <c r="B375" s="72" t="s">
        <v>783</v>
      </c>
      <c r="C375" s="71" t="s">
        <v>784</v>
      </c>
      <c r="D375" s="57" t="s">
        <v>588</v>
      </c>
      <c r="E375" s="69" t="str">
        <f>_xlfn.IFNA(VLOOKUP($D375,'Route-Details'!$B$2:$X$1048576,'Node Details'!E$1,0),"")</f>
        <v>Airtel</v>
      </c>
      <c r="F375" s="69" t="str">
        <f>_xlfn.IFNA(VLOOKUP($D375,'Route-Details'!$B$2:$X$1048576,'Node Details'!F$1,0),"")</f>
        <v>Prabhat Rd 2</v>
      </c>
      <c r="G375" s="69" t="str">
        <f>_xlfn.IFNA(VLOOKUP($D375,'Route-Details'!$B$2:$X$1048576,'Node Details'!G$1,0),"")</f>
        <v>Pune</v>
      </c>
      <c r="H375" s="69" t="str">
        <f>_xlfn.IFNA(VLOOKUP($D375,'Route-Details'!$B$2:$X$1048576,'Node Details'!H$1,0),"")</f>
        <v>M&amp;G</v>
      </c>
      <c r="I375" s="69" t="str">
        <f>_xlfn.IFNA(VLOOKUP($D375,'Route-Details'!$B$2:$X$1048576,'Node Details'!I$1,0),"")</f>
        <v>K0E</v>
      </c>
      <c r="J375" s="69" t="str">
        <f>_xlfn.IFNA(VLOOKUP($D375,'Route-Details'!$B$2:$X$1048576,'Node Details'!J$1,0),"")</f>
        <v>K0E</v>
      </c>
      <c r="K375" s="70">
        <v>45046</v>
      </c>
      <c r="L375" s="59">
        <v>45107</v>
      </c>
      <c r="M375" s="59">
        <v>45112</v>
      </c>
      <c r="N375" s="59">
        <v>45107</v>
      </c>
      <c r="Q375" s="57" t="s">
        <v>2039</v>
      </c>
      <c r="BB375" s="72" t="s">
        <v>122</v>
      </c>
      <c r="BC375" s="71" t="s">
        <v>101</v>
      </c>
    </row>
    <row r="376" spans="1:55" s="72" customFormat="1" ht="12" customHeight="1">
      <c r="A376" s="57">
        <f t="shared" si="5"/>
        <v>374</v>
      </c>
      <c r="B376" s="72" t="s">
        <v>788</v>
      </c>
      <c r="C376" s="71" t="s">
        <v>784</v>
      </c>
      <c r="D376" s="57" t="s">
        <v>782</v>
      </c>
      <c r="E376" s="69" t="str">
        <f>_xlfn.IFNA(VLOOKUP($D376,'Route-Details'!$B$2:$X$1048576,'Node Details'!E$1,0),"")</f>
        <v>Airtel</v>
      </c>
      <c r="F376" s="69" t="str">
        <f>_xlfn.IFNA(VLOOKUP($D376,'Route-Details'!$B$2:$X$1048576,'Node Details'!F$1,0),"")</f>
        <v>Prabhat Rd 2</v>
      </c>
      <c r="G376" s="69" t="str">
        <f>_xlfn.IFNA(VLOOKUP($D376,'Route-Details'!$B$2:$X$1048576,'Node Details'!G$1,0),"")</f>
        <v>Pune</v>
      </c>
      <c r="H376" s="69" t="str">
        <f>_xlfn.IFNA(VLOOKUP($D376,'Route-Details'!$B$2:$X$1048576,'Node Details'!H$1,0),"")</f>
        <v>M&amp;G</v>
      </c>
      <c r="I376" s="69" t="str">
        <f>_xlfn.IFNA(VLOOKUP($D376,'Route-Details'!$B$2:$X$1048576,'Node Details'!I$1,0),"")</f>
        <v>K0E</v>
      </c>
      <c r="J376" s="69" t="str">
        <f>_xlfn.IFNA(VLOOKUP($D376,'Route-Details'!$B$2:$X$1048576,'Node Details'!J$1,0),"")</f>
        <v>K0E</v>
      </c>
      <c r="K376" s="70">
        <v>45046</v>
      </c>
      <c r="L376" s="59">
        <v>45107</v>
      </c>
      <c r="M376" s="59">
        <v>45112</v>
      </c>
      <c r="N376" s="59">
        <v>45107</v>
      </c>
      <c r="Q376" s="57" t="s">
        <v>2039</v>
      </c>
      <c r="BB376" s="72" t="s">
        <v>357</v>
      </c>
      <c r="BC376" s="71" t="s">
        <v>101</v>
      </c>
    </row>
    <row r="377" spans="1:55" s="72" customFormat="1" ht="12" customHeight="1">
      <c r="A377" s="57">
        <f t="shared" si="5"/>
        <v>375</v>
      </c>
      <c r="B377" s="72" t="s">
        <v>792</v>
      </c>
      <c r="C377" s="71" t="s">
        <v>793</v>
      </c>
      <c r="D377" s="57" t="s">
        <v>782</v>
      </c>
      <c r="E377" s="69" t="str">
        <f>_xlfn.IFNA(VLOOKUP($D377,'Route-Details'!$B$2:$X$1048576,'Node Details'!E$1,0),"")</f>
        <v>Airtel</v>
      </c>
      <c r="F377" s="69" t="str">
        <f>_xlfn.IFNA(VLOOKUP($D377,'Route-Details'!$B$2:$X$1048576,'Node Details'!F$1,0),"")</f>
        <v>Prabhat Rd 2</v>
      </c>
      <c r="G377" s="69" t="str">
        <f>_xlfn.IFNA(VLOOKUP($D377,'Route-Details'!$B$2:$X$1048576,'Node Details'!G$1,0),"")</f>
        <v>Pune</v>
      </c>
      <c r="H377" s="69" t="str">
        <f>_xlfn.IFNA(VLOOKUP($D377,'Route-Details'!$B$2:$X$1048576,'Node Details'!H$1,0),"")</f>
        <v>M&amp;G</v>
      </c>
      <c r="I377" s="69" t="str">
        <f>_xlfn.IFNA(VLOOKUP($D377,'Route-Details'!$B$2:$X$1048576,'Node Details'!I$1,0),"")</f>
        <v>K0E</v>
      </c>
      <c r="J377" s="69" t="str">
        <f>_xlfn.IFNA(VLOOKUP($D377,'Route-Details'!$B$2:$X$1048576,'Node Details'!J$1,0),"")</f>
        <v>K0E</v>
      </c>
      <c r="K377" s="70">
        <v>45046</v>
      </c>
      <c r="L377" s="59">
        <v>45107</v>
      </c>
      <c r="M377" s="59">
        <v>45112</v>
      </c>
      <c r="N377" s="59">
        <v>45107</v>
      </c>
      <c r="Q377" s="57" t="s">
        <v>2039</v>
      </c>
      <c r="BB377" s="72" t="s">
        <v>357</v>
      </c>
      <c r="BC377" s="71" t="s">
        <v>101</v>
      </c>
    </row>
    <row r="378" spans="1:55" s="72" customFormat="1" ht="12" customHeight="1">
      <c r="A378" s="57">
        <f t="shared" si="5"/>
        <v>376</v>
      </c>
      <c r="B378" s="72" t="s">
        <v>2340</v>
      </c>
      <c r="C378" s="71" t="s">
        <v>2341</v>
      </c>
      <c r="D378" s="57" t="s">
        <v>782</v>
      </c>
      <c r="E378" s="69" t="str">
        <f>_xlfn.IFNA(VLOOKUP($D378,'Route-Details'!$B$2:$X$1048576,'Node Details'!E$1,0),"")</f>
        <v>Airtel</v>
      </c>
      <c r="F378" s="69" t="str">
        <f>_xlfn.IFNA(VLOOKUP($D378,'Route-Details'!$B$2:$X$1048576,'Node Details'!F$1,0),"")</f>
        <v>Prabhat Rd 2</v>
      </c>
      <c r="G378" s="69" t="str">
        <f>_xlfn.IFNA(VLOOKUP($D378,'Route-Details'!$B$2:$X$1048576,'Node Details'!G$1,0),"")</f>
        <v>Pune</v>
      </c>
      <c r="H378" s="69" t="str">
        <f>_xlfn.IFNA(VLOOKUP($D378,'Route-Details'!$B$2:$X$1048576,'Node Details'!H$1,0),"")</f>
        <v>M&amp;G</v>
      </c>
      <c r="I378" s="69" t="str">
        <f>_xlfn.IFNA(VLOOKUP($D378,'Route-Details'!$B$2:$X$1048576,'Node Details'!I$1,0),"")</f>
        <v>K0E</v>
      </c>
      <c r="J378" s="69" t="str">
        <f>_xlfn.IFNA(VLOOKUP($D378,'Route-Details'!$B$2:$X$1048576,'Node Details'!J$1,0),"")</f>
        <v>K0E</v>
      </c>
      <c r="K378" s="70">
        <v>45046</v>
      </c>
      <c r="L378" s="59">
        <v>45107</v>
      </c>
      <c r="M378" s="59">
        <v>45112</v>
      </c>
      <c r="N378" s="59">
        <v>45107</v>
      </c>
      <c r="Q378" s="57" t="s">
        <v>2039</v>
      </c>
      <c r="BB378" s="72" t="s">
        <v>357</v>
      </c>
      <c r="BC378" s="71" t="s">
        <v>101</v>
      </c>
    </row>
    <row r="379" spans="1:55" s="72" customFormat="1" ht="12" customHeight="1">
      <c r="A379" s="57">
        <f t="shared" si="5"/>
        <v>377</v>
      </c>
      <c r="B379" s="72" t="s">
        <v>2342</v>
      </c>
      <c r="C379" s="71" t="s">
        <v>2343</v>
      </c>
      <c r="D379" s="57" t="s">
        <v>787</v>
      </c>
      <c r="E379" s="69" t="str">
        <f>_xlfn.IFNA(VLOOKUP($D379,'Route-Details'!$B$2:$X$1048576,'Node Details'!E$1,0),"")</f>
        <v>Airtel</v>
      </c>
      <c r="F379" s="69" t="str">
        <f>_xlfn.IFNA(VLOOKUP($D379,'Route-Details'!$B$2:$X$1048576,'Node Details'!F$1,0),"")</f>
        <v>Prabhat Rd 2</v>
      </c>
      <c r="G379" s="69" t="str">
        <f>_xlfn.IFNA(VLOOKUP($D379,'Route-Details'!$B$2:$X$1048576,'Node Details'!G$1,0),"")</f>
        <v>Pune</v>
      </c>
      <c r="H379" s="69" t="str">
        <f>_xlfn.IFNA(VLOOKUP($D379,'Route-Details'!$B$2:$X$1048576,'Node Details'!H$1,0),"")</f>
        <v>M&amp;G</v>
      </c>
      <c r="I379" s="69" t="str">
        <f>_xlfn.IFNA(VLOOKUP($D379,'Route-Details'!$B$2:$X$1048576,'Node Details'!I$1,0),"")</f>
        <v>K0E</v>
      </c>
      <c r="J379" s="69" t="str">
        <f>_xlfn.IFNA(VLOOKUP($D379,'Route-Details'!$B$2:$X$1048576,'Node Details'!J$1,0),"")</f>
        <v>K0E</v>
      </c>
      <c r="K379" s="70">
        <v>45046</v>
      </c>
      <c r="L379" s="59">
        <v>45107</v>
      </c>
      <c r="M379" s="59">
        <v>45112</v>
      </c>
      <c r="N379" s="59">
        <v>45107</v>
      </c>
      <c r="Q379" s="57" t="s">
        <v>2039</v>
      </c>
      <c r="BB379" s="72" t="s">
        <v>363</v>
      </c>
      <c r="BC379" s="71" t="s">
        <v>101</v>
      </c>
    </row>
    <row r="380" spans="1:55" s="72" customFormat="1" ht="12" customHeight="1">
      <c r="A380" s="57">
        <f t="shared" si="5"/>
        <v>378</v>
      </c>
      <c r="B380" s="72" t="s">
        <v>789</v>
      </c>
      <c r="C380" s="71" t="s">
        <v>790</v>
      </c>
      <c r="D380" s="57" t="s">
        <v>787</v>
      </c>
      <c r="E380" s="69" t="str">
        <f>_xlfn.IFNA(VLOOKUP($D380,'Route-Details'!$B$2:$X$1048576,'Node Details'!E$1,0),"")</f>
        <v>Airtel</v>
      </c>
      <c r="F380" s="69" t="str">
        <f>_xlfn.IFNA(VLOOKUP($D380,'Route-Details'!$B$2:$X$1048576,'Node Details'!F$1,0),"")</f>
        <v>Prabhat Rd 2</v>
      </c>
      <c r="G380" s="69" t="str">
        <f>_xlfn.IFNA(VLOOKUP($D380,'Route-Details'!$B$2:$X$1048576,'Node Details'!G$1,0),"")</f>
        <v>Pune</v>
      </c>
      <c r="H380" s="69" t="str">
        <f>_xlfn.IFNA(VLOOKUP($D380,'Route-Details'!$B$2:$X$1048576,'Node Details'!H$1,0),"")</f>
        <v>M&amp;G</v>
      </c>
      <c r="I380" s="69" t="str">
        <f>_xlfn.IFNA(VLOOKUP($D380,'Route-Details'!$B$2:$X$1048576,'Node Details'!I$1,0),"")</f>
        <v>K0E</v>
      </c>
      <c r="J380" s="69" t="str">
        <f>_xlfn.IFNA(VLOOKUP($D380,'Route-Details'!$B$2:$X$1048576,'Node Details'!J$1,0),"")</f>
        <v>K0E</v>
      </c>
      <c r="K380" s="70">
        <v>45046</v>
      </c>
      <c r="L380" s="59">
        <v>45107</v>
      </c>
      <c r="M380" s="59">
        <v>45112</v>
      </c>
      <c r="N380" s="59">
        <v>45107</v>
      </c>
      <c r="Q380" s="57" t="s">
        <v>2039</v>
      </c>
      <c r="BB380" s="72" t="s">
        <v>363</v>
      </c>
      <c r="BC380" s="71" t="s">
        <v>101</v>
      </c>
    </row>
    <row r="381" spans="1:55" s="72" customFormat="1" ht="12" customHeight="1">
      <c r="A381" s="57">
        <f t="shared" si="5"/>
        <v>379</v>
      </c>
      <c r="B381" s="72" t="s">
        <v>2344</v>
      </c>
      <c r="C381" s="71" t="s">
        <v>2345</v>
      </c>
      <c r="D381" s="57" t="s">
        <v>782</v>
      </c>
      <c r="E381" s="69" t="str">
        <f>_xlfn.IFNA(VLOOKUP($D381,'Route-Details'!$B$2:$X$1048576,'Node Details'!E$1,0),"")</f>
        <v>Airtel</v>
      </c>
      <c r="F381" s="69" t="str">
        <f>_xlfn.IFNA(VLOOKUP($D381,'Route-Details'!$B$2:$X$1048576,'Node Details'!F$1,0),"")</f>
        <v>Prabhat Rd 2</v>
      </c>
      <c r="G381" s="69" t="str">
        <f>_xlfn.IFNA(VLOOKUP($D381,'Route-Details'!$B$2:$X$1048576,'Node Details'!G$1,0),"")</f>
        <v>Pune</v>
      </c>
      <c r="H381" s="69" t="str">
        <f>_xlfn.IFNA(VLOOKUP($D381,'Route-Details'!$B$2:$X$1048576,'Node Details'!H$1,0),"")</f>
        <v>M&amp;G</v>
      </c>
      <c r="I381" s="69" t="str">
        <f>_xlfn.IFNA(VLOOKUP($D381,'Route-Details'!$B$2:$X$1048576,'Node Details'!I$1,0),"")</f>
        <v>K0E</v>
      </c>
      <c r="J381" s="69" t="str">
        <f>_xlfn.IFNA(VLOOKUP($D381,'Route-Details'!$B$2:$X$1048576,'Node Details'!J$1,0),"")</f>
        <v>K0E</v>
      </c>
      <c r="K381" s="70">
        <v>45046</v>
      </c>
      <c r="L381" s="59">
        <v>45107</v>
      </c>
      <c r="M381" s="59">
        <v>45112</v>
      </c>
      <c r="N381" s="59">
        <v>45107</v>
      </c>
      <c r="Q381" s="57" t="s">
        <v>2039</v>
      </c>
      <c r="BB381" s="72" t="s">
        <v>357</v>
      </c>
      <c r="BC381" s="71" t="s">
        <v>101</v>
      </c>
    </row>
    <row r="382" spans="1:55" s="72" customFormat="1" ht="12" customHeight="1">
      <c r="A382" s="57">
        <f t="shared" si="5"/>
        <v>380</v>
      </c>
      <c r="B382" s="72" t="s">
        <v>785</v>
      </c>
      <c r="C382" s="71" t="s">
        <v>786</v>
      </c>
      <c r="D382" s="57" t="s">
        <v>782</v>
      </c>
      <c r="E382" s="69" t="str">
        <f>_xlfn.IFNA(VLOOKUP($D382,'Route-Details'!$B$2:$X$1048576,'Node Details'!E$1,0),"")</f>
        <v>Airtel</v>
      </c>
      <c r="F382" s="69" t="str">
        <f>_xlfn.IFNA(VLOOKUP($D382,'Route-Details'!$B$2:$X$1048576,'Node Details'!F$1,0),"")</f>
        <v>Prabhat Rd 2</v>
      </c>
      <c r="G382" s="69" t="str">
        <f>_xlfn.IFNA(VLOOKUP($D382,'Route-Details'!$B$2:$X$1048576,'Node Details'!G$1,0),"")</f>
        <v>Pune</v>
      </c>
      <c r="H382" s="69" t="str">
        <f>_xlfn.IFNA(VLOOKUP($D382,'Route-Details'!$B$2:$X$1048576,'Node Details'!H$1,0),"")</f>
        <v>M&amp;G</v>
      </c>
      <c r="I382" s="69" t="str">
        <f>_xlfn.IFNA(VLOOKUP($D382,'Route-Details'!$B$2:$X$1048576,'Node Details'!I$1,0),"")</f>
        <v>K0E</v>
      </c>
      <c r="J382" s="69" t="str">
        <f>_xlfn.IFNA(VLOOKUP($D382,'Route-Details'!$B$2:$X$1048576,'Node Details'!J$1,0),"")</f>
        <v>K0E</v>
      </c>
      <c r="K382" s="70">
        <v>45046</v>
      </c>
      <c r="L382" s="59">
        <v>45107</v>
      </c>
      <c r="M382" s="59">
        <v>45112</v>
      </c>
      <c r="N382" s="59">
        <v>45107</v>
      </c>
      <c r="Q382" s="57" t="s">
        <v>2039</v>
      </c>
      <c r="BB382" s="72" t="s">
        <v>357</v>
      </c>
      <c r="BC382" s="71" t="s">
        <v>101</v>
      </c>
    </row>
    <row r="383" spans="1:55" s="72" customFormat="1" ht="12" customHeight="1">
      <c r="A383" s="57">
        <f t="shared" si="5"/>
        <v>381</v>
      </c>
      <c r="B383" s="72" t="s">
        <v>794</v>
      </c>
      <c r="C383" s="71" t="s">
        <v>795</v>
      </c>
      <c r="D383" s="57" t="s">
        <v>791</v>
      </c>
      <c r="E383" s="69" t="str">
        <f>_xlfn.IFNA(VLOOKUP($D383,'Route-Details'!$B$2:$X$1048576,'Node Details'!E$1,0),"")</f>
        <v>Airtel</v>
      </c>
      <c r="F383" s="69" t="str">
        <f>_xlfn.IFNA(VLOOKUP($D383,'Route-Details'!$B$2:$X$1048576,'Node Details'!F$1,0),"")</f>
        <v>Prabhat Rd 2</v>
      </c>
      <c r="G383" s="69" t="str">
        <f>_xlfn.IFNA(VLOOKUP($D383,'Route-Details'!$B$2:$X$1048576,'Node Details'!G$1,0),"")</f>
        <v>Pune</v>
      </c>
      <c r="H383" s="69" t="str">
        <f>_xlfn.IFNA(VLOOKUP($D383,'Route-Details'!$B$2:$X$1048576,'Node Details'!H$1,0),"")</f>
        <v>M&amp;G</v>
      </c>
      <c r="I383" s="69" t="str">
        <f>_xlfn.IFNA(VLOOKUP($D383,'Route-Details'!$B$2:$X$1048576,'Node Details'!I$1,0),"")</f>
        <v>K0E</v>
      </c>
      <c r="J383" s="69" t="str">
        <f>_xlfn.IFNA(VLOOKUP($D383,'Route-Details'!$B$2:$X$1048576,'Node Details'!J$1,0),"")</f>
        <v>K0E</v>
      </c>
      <c r="K383" s="70">
        <v>45046</v>
      </c>
      <c r="L383" s="59">
        <v>45107</v>
      </c>
      <c r="M383" s="59">
        <v>45112</v>
      </c>
      <c r="N383" s="59">
        <v>45107</v>
      </c>
      <c r="Q383" s="57" t="s">
        <v>2039</v>
      </c>
      <c r="BB383" s="72" t="s">
        <v>367</v>
      </c>
      <c r="BC383" s="71" t="s">
        <v>101</v>
      </c>
    </row>
    <row r="384" spans="1:55" s="72" customFormat="1" ht="12" customHeight="1">
      <c r="A384" s="57">
        <f t="shared" si="5"/>
        <v>382</v>
      </c>
      <c r="B384" s="72" t="s">
        <v>593</v>
      </c>
      <c r="C384" s="74" t="s">
        <v>845</v>
      </c>
      <c r="D384" s="57" t="s">
        <v>592</v>
      </c>
      <c r="E384" s="69" t="str">
        <f>_xlfn.IFNA(VLOOKUP($D384,'Route-Details'!$B$2:$X$1048576,'Node Details'!E$1,0),"")</f>
        <v>Airtel</v>
      </c>
      <c r="F384" s="69" t="str">
        <f>_xlfn.IFNA(VLOOKUP($D384,'Route-Details'!$B$2:$X$1048576,'Node Details'!F$1,0),"")</f>
        <v>Prabhat Rd 2</v>
      </c>
      <c r="G384" s="69" t="str">
        <f>_xlfn.IFNA(VLOOKUP($D384,'Route-Details'!$B$2:$X$1048576,'Node Details'!G$1,0),"")</f>
        <v>Pune</v>
      </c>
      <c r="H384" s="69" t="str">
        <f>_xlfn.IFNA(VLOOKUP($D384,'Route-Details'!$B$2:$X$1048576,'Node Details'!H$1,0),"")</f>
        <v>M&amp;G</v>
      </c>
      <c r="I384" s="69" t="str">
        <f>_xlfn.IFNA(VLOOKUP($D384,'Route-Details'!$B$2:$X$1048576,'Node Details'!I$1,0),"")</f>
        <v>K0E</v>
      </c>
      <c r="J384" s="69" t="str">
        <f>_xlfn.IFNA(VLOOKUP($D384,'Route-Details'!$B$2:$X$1048576,'Node Details'!J$1,0),"")</f>
        <v>K0E</v>
      </c>
      <c r="K384" s="70">
        <v>45046</v>
      </c>
      <c r="L384" s="59">
        <v>45107</v>
      </c>
      <c r="M384" s="59">
        <v>45112</v>
      </c>
      <c r="N384" s="59">
        <v>45107</v>
      </c>
      <c r="Q384" s="57" t="s">
        <v>2039</v>
      </c>
      <c r="BB384" s="72" t="s">
        <v>128</v>
      </c>
      <c r="BC384" s="71" t="s">
        <v>101</v>
      </c>
    </row>
    <row r="385" spans="1:55" s="72" customFormat="1" ht="12" customHeight="1">
      <c r="A385" s="57">
        <f t="shared" si="5"/>
        <v>383</v>
      </c>
      <c r="B385" s="72" t="s">
        <v>800</v>
      </c>
      <c r="C385" s="71" t="s">
        <v>594</v>
      </c>
      <c r="D385" s="57" t="s">
        <v>796</v>
      </c>
      <c r="E385" s="69" t="str">
        <f>_xlfn.IFNA(VLOOKUP($D385,'Route-Details'!$B$2:$X$1048576,'Node Details'!E$1,0),"")</f>
        <v>Airtel</v>
      </c>
      <c r="F385" s="69" t="str">
        <f>_xlfn.IFNA(VLOOKUP($D385,'Route-Details'!$B$2:$X$1048576,'Node Details'!F$1,0),"")</f>
        <v>Prabhat Rd 2</v>
      </c>
      <c r="G385" s="69" t="str">
        <f>_xlfn.IFNA(VLOOKUP($D385,'Route-Details'!$B$2:$X$1048576,'Node Details'!G$1,0),"")</f>
        <v>Pune</v>
      </c>
      <c r="H385" s="69" t="str">
        <f>_xlfn.IFNA(VLOOKUP($D385,'Route-Details'!$B$2:$X$1048576,'Node Details'!H$1,0),"")</f>
        <v>M&amp;G</v>
      </c>
      <c r="I385" s="69" t="str">
        <f>_xlfn.IFNA(VLOOKUP($D385,'Route-Details'!$B$2:$X$1048576,'Node Details'!I$1,0),"")</f>
        <v>K0E</v>
      </c>
      <c r="J385" s="69" t="str">
        <f>_xlfn.IFNA(VLOOKUP($D385,'Route-Details'!$B$2:$X$1048576,'Node Details'!J$1,0),"")</f>
        <v>K0E</v>
      </c>
      <c r="K385" s="70">
        <v>45046</v>
      </c>
      <c r="L385" s="59">
        <v>45107</v>
      </c>
      <c r="M385" s="59">
        <v>45112</v>
      </c>
      <c r="N385" s="59">
        <v>45107</v>
      </c>
      <c r="Q385" s="57" t="s">
        <v>2039</v>
      </c>
      <c r="BB385" s="72" t="s">
        <v>371</v>
      </c>
      <c r="BC385" s="71" t="s">
        <v>101</v>
      </c>
    </row>
    <row r="386" spans="1:55" s="72" customFormat="1" ht="12" customHeight="1">
      <c r="A386" s="57">
        <f t="shared" si="5"/>
        <v>384</v>
      </c>
      <c r="B386" s="72" t="s">
        <v>797</v>
      </c>
      <c r="C386" s="71" t="s">
        <v>798</v>
      </c>
      <c r="D386" s="57" t="s">
        <v>796</v>
      </c>
      <c r="E386" s="69" t="str">
        <f>_xlfn.IFNA(VLOOKUP($D386,'Route-Details'!$B$2:$X$1048576,'Node Details'!E$1,0),"")</f>
        <v>Airtel</v>
      </c>
      <c r="F386" s="69" t="str">
        <f>_xlfn.IFNA(VLOOKUP($D386,'Route-Details'!$B$2:$X$1048576,'Node Details'!F$1,0),"")</f>
        <v>Prabhat Rd 2</v>
      </c>
      <c r="G386" s="69" t="str">
        <f>_xlfn.IFNA(VLOOKUP($D386,'Route-Details'!$B$2:$X$1048576,'Node Details'!G$1,0),"")</f>
        <v>Pune</v>
      </c>
      <c r="H386" s="69" t="str">
        <f>_xlfn.IFNA(VLOOKUP($D386,'Route-Details'!$B$2:$X$1048576,'Node Details'!H$1,0),"")</f>
        <v>M&amp;G</v>
      </c>
      <c r="I386" s="69" t="str">
        <f>_xlfn.IFNA(VLOOKUP($D386,'Route-Details'!$B$2:$X$1048576,'Node Details'!I$1,0),"")</f>
        <v>K0E</v>
      </c>
      <c r="J386" s="69" t="str">
        <f>_xlfn.IFNA(VLOOKUP($D386,'Route-Details'!$B$2:$X$1048576,'Node Details'!J$1,0),"")</f>
        <v>K0E</v>
      </c>
      <c r="K386" s="70">
        <v>45046</v>
      </c>
      <c r="L386" s="59">
        <v>45107</v>
      </c>
      <c r="M386" s="59">
        <v>45112</v>
      </c>
      <c r="N386" s="59">
        <v>45107</v>
      </c>
      <c r="Q386" s="57" t="s">
        <v>2039</v>
      </c>
      <c r="BB386" s="72" t="s">
        <v>371</v>
      </c>
      <c r="BC386" s="71" t="s">
        <v>101</v>
      </c>
    </row>
    <row r="387" spans="1:55" s="72" customFormat="1" ht="12" customHeight="1">
      <c r="A387" s="57">
        <f t="shared" si="5"/>
        <v>385</v>
      </c>
      <c r="B387" s="72" t="s">
        <v>801</v>
      </c>
      <c r="C387" s="71" t="s">
        <v>802</v>
      </c>
      <c r="D387" s="57" t="s">
        <v>799</v>
      </c>
      <c r="E387" s="69" t="str">
        <f>_xlfn.IFNA(VLOOKUP($D387,'Route-Details'!$B$2:$X$1048576,'Node Details'!E$1,0),"")</f>
        <v>Airtel</v>
      </c>
      <c r="F387" s="69" t="str">
        <f>_xlfn.IFNA(VLOOKUP($D387,'Route-Details'!$B$2:$X$1048576,'Node Details'!F$1,0),"")</f>
        <v>Prabhat Rd 2</v>
      </c>
      <c r="G387" s="69" t="str">
        <f>_xlfn.IFNA(VLOOKUP($D387,'Route-Details'!$B$2:$X$1048576,'Node Details'!G$1,0),"")</f>
        <v>Pune</v>
      </c>
      <c r="H387" s="69" t="str">
        <f>_xlfn.IFNA(VLOOKUP($D387,'Route-Details'!$B$2:$X$1048576,'Node Details'!H$1,0),"")</f>
        <v>M&amp;G</v>
      </c>
      <c r="I387" s="69" t="str">
        <f>_xlfn.IFNA(VLOOKUP($D387,'Route-Details'!$B$2:$X$1048576,'Node Details'!I$1,0),"")</f>
        <v>K0E</v>
      </c>
      <c r="J387" s="69" t="str">
        <f>_xlfn.IFNA(VLOOKUP($D387,'Route-Details'!$B$2:$X$1048576,'Node Details'!J$1,0),"")</f>
        <v>K0E</v>
      </c>
      <c r="K387" s="70">
        <v>45046</v>
      </c>
      <c r="L387" s="59">
        <v>45107</v>
      </c>
      <c r="M387" s="59">
        <v>45112</v>
      </c>
      <c r="N387" s="59">
        <v>45107</v>
      </c>
      <c r="Q387" s="57" t="s">
        <v>2039</v>
      </c>
      <c r="BB387" s="72" t="s">
        <v>375</v>
      </c>
      <c r="BC387" s="71" t="s">
        <v>101</v>
      </c>
    </row>
    <row r="388" spans="1:55" s="72" customFormat="1" ht="12" customHeight="1">
      <c r="A388" s="57">
        <f t="shared" ref="A388:A451" si="6">A387+1</f>
        <v>386</v>
      </c>
      <c r="B388" s="72" t="s">
        <v>804</v>
      </c>
      <c r="C388" s="71" t="s">
        <v>805</v>
      </c>
      <c r="D388" s="57" t="s">
        <v>803</v>
      </c>
      <c r="E388" s="69" t="str">
        <f>_xlfn.IFNA(VLOOKUP($D388,'Route-Details'!$B$2:$X$1048576,'Node Details'!E$1,0),"")</f>
        <v>Airtel</v>
      </c>
      <c r="F388" s="69" t="str">
        <f>_xlfn.IFNA(VLOOKUP($D388,'Route-Details'!$B$2:$X$1048576,'Node Details'!F$1,0),"")</f>
        <v>Prabhat Rd 2</v>
      </c>
      <c r="G388" s="69" t="str">
        <f>_xlfn.IFNA(VLOOKUP($D388,'Route-Details'!$B$2:$X$1048576,'Node Details'!G$1,0),"")</f>
        <v>Pune</v>
      </c>
      <c r="H388" s="69" t="str">
        <f>_xlfn.IFNA(VLOOKUP($D388,'Route-Details'!$B$2:$X$1048576,'Node Details'!H$1,0),"")</f>
        <v>M&amp;G</v>
      </c>
      <c r="I388" s="69" t="str">
        <f>_xlfn.IFNA(VLOOKUP($D388,'Route-Details'!$B$2:$X$1048576,'Node Details'!I$1,0),"")</f>
        <v>K0E</v>
      </c>
      <c r="J388" s="69" t="str">
        <f>_xlfn.IFNA(VLOOKUP($D388,'Route-Details'!$B$2:$X$1048576,'Node Details'!J$1,0),"")</f>
        <v>K0E</v>
      </c>
      <c r="K388" s="70">
        <v>45046</v>
      </c>
      <c r="L388" s="59">
        <v>45107</v>
      </c>
      <c r="M388" s="59">
        <v>45112</v>
      </c>
      <c r="N388" s="59">
        <v>45107</v>
      </c>
      <c r="Q388" s="57" t="s">
        <v>2039</v>
      </c>
      <c r="BB388" s="72" t="s">
        <v>379</v>
      </c>
      <c r="BC388" s="71" t="s">
        <v>101</v>
      </c>
    </row>
    <row r="389" spans="1:55" s="72" customFormat="1" ht="12" customHeight="1">
      <c r="A389" s="57">
        <f t="shared" si="6"/>
        <v>387</v>
      </c>
      <c r="B389" s="72" t="s">
        <v>807</v>
      </c>
      <c r="C389" s="71" t="s">
        <v>808</v>
      </c>
      <c r="D389" s="57" t="s">
        <v>806</v>
      </c>
      <c r="E389" s="69" t="str">
        <f>_xlfn.IFNA(VLOOKUP($D389,'Route-Details'!$B$2:$X$1048576,'Node Details'!E$1,0),"")</f>
        <v>Airtel</v>
      </c>
      <c r="F389" s="69" t="str">
        <f>_xlfn.IFNA(VLOOKUP($D389,'Route-Details'!$B$2:$X$1048576,'Node Details'!F$1,0),"")</f>
        <v>Prabhat Rd 2</v>
      </c>
      <c r="G389" s="69" t="str">
        <f>_xlfn.IFNA(VLOOKUP($D389,'Route-Details'!$B$2:$X$1048576,'Node Details'!G$1,0),"")</f>
        <v>Pune</v>
      </c>
      <c r="H389" s="69" t="str">
        <f>_xlfn.IFNA(VLOOKUP($D389,'Route-Details'!$B$2:$X$1048576,'Node Details'!H$1,0),"")</f>
        <v>M&amp;G</v>
      </c>
      <c r="I389" s="69" t="str">
        <f>_xlfn.IFNA(VLOOKUP($D389,'Route-Details'!$B$2:$X$1048576,'Node Details'!I$1,0),"")</f>
        <v>K0E</v>
      </c>
      <c r="J389" s="69" t="str">
        <f>_xlfn.IFNA(VLOOKUP($D389,'Route-Details'!$B$2:$X$1048576,'Node Details'!J$1,0),"")</f>
        <v>K0E</v>
      </c>
      <c r="K389" s="70">
        <v>45046</v>
      </c>
      <c r="L389" s="59">
        <v>45107</v>
      </c>
      <c r="M389" s="59">
        <v>45112</v>
      </c>
      <c r="N389" s="59">
        <v>45107</v>
      </c>
      <c r="Q389" s="57" t="s">
        <v>2039</v>
      </c>
      <c r="BB389" s="72" t="s">
        <v>383</v>
      </c>
      <c r="BC389" s="71" t="s">
        <v>101</v>
      </c>
    </row>
    <row r="390" spans="1:55" s="72" customFormat="1" ht="12" customHeight="1">
      <c r="A390" s="57">
        <f t="shared" si="6"/>
        <v>388</v>
      </c>
      <c r="B390" s="72" t="s">
        <v>810</v>
      </c>
      <c r="C390" s="71" t="s">
        <v>811</v>
      </c>
      <c r="D390" s="57" t="s">
        <v>809</v>
      </c>
      <c r="E390" s="69" t="str">
        <f>_xlfn.IFNA(VLOOKUP($D390,'Route-Details'!$B$2:$X$1048576,'Node Details'!E$1,0),"")</f>
        <v>Airtel</v>
      </c>
      <c r="F390" s="69" t="str">
        <f>_xlfn.IFNA(VLOOKUP($D390,'Route-Details'!$B$2:$X$1048576,'Node Details'!F$1,0),"")</f>
        <v>Prabhat Rd 2</v>
      </c>
      <c r="G390" s="69" t="str">
        <f>_xlfn.IFNA(VLOOKUP($D390,'Route-Details'!$B$2:$X$1048576,'Node Details'!G$1,0),"")</f>
        <v>Pune</v>
      </c>
      <c r="H390" s="69" t="str">
        <f>_xlfn.IFNA(VLOOKUP($D390,'Route-Details'!$B$2:$X$1048576,'Node Details'!H$1,0),"")</f>
        <v>M&amp;G</v>
      </c>
      <c r="I390" s="69" t="str">
        <f>_xlfn.IFNA(VLOOKUP($D390,'Route-Details'!$B$2:$X$1048576,'Node Details'!I$1,0),"")</f>
        <v>K0E</v>
      </c>
      <c r="J390" s="69" t="str">
        <f>_xlfn.IFNA(VLOOKUP($D390,'Route-Details'!$B$2:$X$1048576,'Node Details'!J$1,0),"")</f>
        <v>K0E</v>
      </c>
      <c r="K390" s="70">
        <v>45107</v>
      </c>
      <c r="L390" s="59">
        <v>45107</v>
      </c>
      <c r="M390" s="59">
        <v>45112</v>
      </c>
      <c r="N390" s="59">
        <v>45107</v>
      </c>
      <c r="Q390" s="57" t="s">
        <v>2039</v>
      </c>
      <c r="BB390" s="72" t="s">
        <v>387</v>
      </c>
      <c r="BC390" s="71" t="s">
        <v>101</v>
      </c>
    </row>
    <row r="391" spans="1:55" s="72" customFormat="1" ht="12" customHeight="1">
      <c r="A391" s="57">
        <f t="shared" si="6"/>
        <v>389</v>
      </c>
      <c r="B391" s="72" t="s">
        <v>813</v>
      </c>
      <c r="C391" s="74" t="s">
        <v>772</v>
      </c>
      <c r="D391" s="57" t="s">
        <v>595</v>
      </c>
      <c r="E391" s="69" t="str">
        <f>_xlfn.IFNA(VLOOKUP($D391,'Route-Details'!$B$2:$X$1048576,'Node Details'!E$1,0),"")</f>
        <v>Airtel</v>
      </c>
      <c r="F391" s="69" t="str">
        <f>_xlfn.IFNA(VLOOKUP($D391,'Route-Details'!$B$2:$X$1048576,'Node Details'!F$1,0),"")</f>
        <v>Prabhat Rd 2</v>
      </c>
      <c r="G391" s="69" t="str">
        <f>_xlfn.IFNA(VLOOKUP($D391,'Route-Details'!$B$2:$X$1048576,'Node Details'!G$1,0),"")</f>
        <v>Pune</v>
      </c>
      <c r="H391" s="69" t="str">
        <f>_xlfn.IFNA(VLOOKUP($D391,'Route-Details'!$B$2:$X$1048576,'Node Details'!H$1,0),"")</f>
        <v>M&amp;G</v>
      </c>
      <c r="I391" s="69" t="str">
        <f>_xlfn.IFNA(VLOOKUP($D391,'Route-Details'!$B$2:$X$1048576,'Node Details'!I$1,0),"")</f>
        <v>K0E</v>
      </c>
      <c r="J391" s="69" t="str">
        <f>_xlfn.IFNA(VLOOKUP($D391,'Route-Details'!$B$2:$X$1048576,'Node Details'!J$1,0),"")</f>
        <v>K0E</v>
      </c>
      <c r="K391" s="70">
        <v>45046</v>
      </c>
      <c r="L391" s="59">
        <v>45107</v>
      </c>
      <c r="M391" s="59">
        <v>45112</v>
      </c>
      <c r="N391" s="59">
        <v>45107</v>
      </c>
      <c r="Q391" s="57" t="s">
        <v>2039</v>
      </c>
      <c r="BB391" s="72" t="s">
        <v>133</v>
      </c>
      <c r="BC391" s="71" t="s">
        <v>101</v>
      </c>
    </row>
    <row r="392" spans="1:55" s="72" customFormat="1" ht="12" customHeight="1">
      <c r="A392" s="57">
        <f t="shared" si="6"/>
        <v>390</v>
      </c>
      <c r="B392" s="72" t="s">
        <v>823</v>
      </c>
      <c r="C392" s="71" t="s">
        <v>814</v>
      </c>
      <c r="D392" s="57" t="s">
        <v>812</v>
      </c>
      <c r="E392" s="69" t="str">
        <f>_xlfn.IFNA(VLOOKUP($D392,'Route-Details'!$B$2:$X$1048576,'Node Details'!E$1,0),"")</f>
        <v>Airtel</v>
      </c>
      <c r="F392" s="69" t="str">
        <f>_xlfn.IFNA(VLOOKUP($D392,'Route-Details'!$B$2:$X$1048576,'Node Details'!F$1,0),"")</f>
        <v>Prabhat Rd 2</v>
      </c>
      <c r="G392" s="69" t="str">
        <f>_xlfn.IFNA(VLOOKUP($D392,'Route-Details'!$B$2:$X$1048576,'Node Details'!G$1,0),"")</f>
        <v>Pune</v>
      </c>
      <c r="H392" s="69" t="str">
        <f>_xlfn.IFNA(VLOOKUP($D392,'Route-Details'!$B$2:$X$1048576,'Node Details'!H$1,0),"")</f>
        <v>M&amp;G</v>
      </c>
      <c r="I392" s="69" t="str">
        <f>_xlfn.IFNA(VLOOKUP($D392,'Route-Details'!$B$2:$X$1048576,'Node Details'!I$1,0),"")</f>
        <v>K0E</v>
      </c>
      <c r="J392" s="69" t="str">
        <f>_xlfn.IFNA(VLOOKUP($D392,'Route-Details'!$B$2:$X$1048576,'Node Details'!J$1,0),"")</f>
        <v>K0E</v>
      </c>
      <c r="K392" s="70">
        <v>45046</v>
      </c>
      <c r="L392" s="59">
        <v>45107</v>
      </c>
      <c r="M392" s="59">
        <v>45112</v>
      </c>
      <c r="N392" s="59">
        <v>45107</v>
      </c>
      <c r="Q392" s="57" t="s">
        <v>2039</v>
      </c>
      <c r="BB392" s="72" t="s">
        <v>390</v>
      </c>
      <c r="BC392" s="71" t="s">
        <v>101</v>
      </c>
    </row>
    <row r="393" spans="1:55" s="72" customFormat="1" ht="12" customHeight="1">
      <c r="A393" s="57">
        <f t="shared" si="6"/>
        <v>391</v>
      </c>
      <c r="B393" s="72" t="s">
        <v>2346</v>
      </c>
      <c r="C393" s="71" t="s">
        <v>2347</v>
      </c>
      <c r="D393" s="57" t="s">
        <v>812</v>
      </c>
      <c r="E393" s="69" t="str">
        <f>_xlfn.IFNA(VLOOKUP($D393,'Route-Details'!$B$2:$X$1048576,'Node Details'!E$1,0),"")</f>
        <v>Airtel</v>
      </c>
      <c r="F393" s="69" t="str">
        <f>_xlfn.IFNA(VLOOKUP($D393,'Route-Details'!$B$2:$X$1048576,'Node Details'!F$1,0),"")</f>
        <v>Prabhat Rd 2</v>
      </c>
      <c r="G393" s="69" t="str">
        <f>_xlfn.IFNA(VLOOKUP($D393,'Route-Details'!$B$2:$X$1048576,'Node Details'!G$1,0),"")</f>
        <v>Pune</v>
      </c>
      <c r="H393" s="69" t="str">
        <f>_xlfn.IFNA(VLOOKUP($D393,'Route-Details'!$B$2:$X$1048576,'Node Details'!H$1,0),"")</f>
        <v>M&amp;G</v>
      </c>
      <c r="I393" s="69" t="str">
        <f>_xlfn.IFNA(VLOOKUP($D393,'Route-Details'!$B$2:$X$1048576,'Node Details'!I$1,0),"")</f>
        <v>K0E</v>
      </c>
      <c r="J393" s="69" t="str">
        <f>_xlfn.IFNA(VLOOKUP($D393,'Route-Details'!$B$2:$X$1048576,'Node Details'!J$1,0),"")</f>
        <v>K0E</v>
      </c>
      <c r="K393" s="70">
        <v>45046</v>
      </c>
      <c r="L393" s="59">
        <v>45107</v>
      </c>
      <c r="M393" s="59">
        <v>45112</v>
      </c>
      <c r="N393" s="59">
        <v>45107</v>
      </c>
      <c r="Q393" s="57" t="s">
        <v>2039</v>
      </c>
      <c r="BB393" s="72" t="s">
        <v>390</v>
      </c>
      <c r="BC393" s="71" t="s">
        <v>101</v>
      </c>
    </row>
    <row r="394" spans="1:55" s="72" customFormat="1" ht="12" customHeight="1">
      <c r="A394" s="57">
        <f t="shared" si="6"/>
        <v>392</v>
      </c>
      <c r="B394" s="72" t="s">
        <v>2348</v>
      </c>
      <c r="C394" s="71" t="s">
        <v>2349</v>
      </c>
      <c r="D394" s="57" t="s">
        <v>812</v>
      </c>
      <c r="E394" s="69" t="str">
        <f>_xlfn.IFNA(VLOOKUP($D394,'Route-Details'!$B$2:$X$1048576,'Node Details'!E$1,0),"")</f>
        <v>Airtel</v>
      </c>
      <c r="F394" s="69" t="str">
        <f>_xlfn.IFNA(VLOOKUP($D394,'Route-Details'!$B$2:$X$1048576,'Node Details'!F$1,0),"")</f>
        <v>Prabhat Rd 2</v>
      </c>
      <c r="G394" s="69" t="str">
        <f>_xlfn.IFNA(VLOOKUP($D394,'Route-Details'!$B$2:$X$1048576,'Node Details'!G$1,0),"")</f>
        <v>Pune</v>
      </c>
      <c r="H394" s="69" t="str">
        <f>_xlfn.IFNA(VLOOKUP($D394,'Route-Details'!$B$2:$X$1048576,'Node Details'!H$1,0),"")</f>
        <v>M&amp;G</v>
      </c>
      <c r="I394" s="69" t="str">
        <f>_xlfn.IFNA(VLOOKUP($D394,'Route-Details'!$B$2:$X$1048576,'Node Details'!I$1,0),"")</f>
        <v>K0E</v>
      </c>
      <c r="J394" s="69" t="str">
        <f>_xlfn.IFNA(VLOOKUP($D394,'Route-Details'!$B$2:$X$1048576,'Node Details'!J$1,0),"")</f>
        <v>K0E</v>
      </c>
      <c r="K394" s="70">
        <v>45046</v>
      </c>
      <c r="L394" s="59">
        <v>45107</v>
      </c>
      <c r="M394" s="59">
        <v>45112</v>
      </c>
      <c r="N394" s="59">
        <v>45107</v>
      </c>
      <c r="Q394" s="57" t="s">
        <v>2039</v>
      </c>
      <c r="BB394" s="72" t="s">
        <v>390</v>
      </c>
      <c r="BC394" s="71" t="s">
        <v>101</v>
      </c>
    </row>
    <row r="395" spans="1:55" s="72" customFormat="1" ht="12" customHeight="1">
      <c r="A395" s="57">
        <f t="shared" si="6"/>
        <v>393</v>
      </c>
      <c r="B395" s="72" t="s">
        <v>818</v>
      </c>
      <c r="C395" s="71" t="s">
        <v>819</v>
      </c>
      <c r="D395" s="57" t="s">
        <v>812</v>
      </c>
      <c r="E395" s="69" t="str">
        <f>_xlfn.IFNA(VLOOKUP($D395,'Route-Details'!$B$2:$X$1048576,'Node Details'!E$1,0),"")</f>
        <v>Airtel</v>
      </c>
      <c r="F395" s="69" t="str">
        <f>_xlfn.IFNA(VLOOKUP($D395,'Route-Details'!$B$2:$X$1048576,'Node Details'!F$1,0),"")</f>
        <v>Prabhat Rd 2</v>
      </c>
      <c r="G395" s="69" t="str">
        <f>_xlfn.IFNA(VLOOKUP($D395,'Route-Details'!$B$2:$X$1048576,'Node Details'!G$1,0),"")</f>
        <v>Pune</v>
      </c>
      <c r="H395" s="69" t="str">
        <f>_xlfn.IFNA(VLOOKUP($D395,'Route-Details'!$B$2:$X$1048576,'Node Details'!H$1,0),"")</f>
        <v>M&amp;G</v>
      </c>
      <c r="I395" s="69" t="str">
        <f>_xlfn.IFNA(VLOOKUP($D395,'Route-Details'!$B$2:$X$1048576,'Node Details'!I$1,0),"")</f>
        <v>K0E</v>
      </c>
      <c r="J395" s="69" t="str">
        <f>_xlfn.IFNA(VLOOKUP($D395,'Route-Details'!$B$2:$X$1048576,'Node Details'!J$1,0),"")</f>
        <v>K0E</v>
      </c>
      <c r="K395" s="70">
        <v>45046</v>
      </c>
      <c r="L395" s="59">
        <v>45107</v>
      </c>
      <c r="M395" s="59">
        <v>45112</v>
      </c>
      <c r="N395" s="59">
        <v>45107</v>
      </c>
      <c r="Q395" s="57" t="s">
        <v>2039</v>
      </c>
      <c r="BB395" s="72" t="s">
        <v>390</v>
      </c>
      <c r="BC395" s="71" t="s">
        <v>101</v>
      </c>
    </row>
    <row r="396" spans="1:55" s="72" customFormat="1" ht="12" customHeight="1">
      <c r="A396" s="57">
        <f t="shared" si="6"/>
        <v>394</v>
      </c>
      <c r="B396" s="72" t="s">
        <v>815</v>
      </c>
      <c r="C396" s="71" t="s">
        <v>816</v>
      </c>
      <c r="D396" s="57" t="s">
        <v>812</v>
      </c>
      <c r="E396" s="69" t="str">
        <f>_xlfn.IFNA(VLOOKUP($D396,'Route-Details'!$B$2:$X$1048576,'Node Details'!E$1,0),"")</f>
        <v>Airtel</v>
      </c>
      <c r="F396" s="69" t="str">
        <f>_xlfn.IFNA(VLOOKUP($D396,'Route-Details'!$B$2:$X$1048576,'Node Details'!F$1,0),"")</f>
        <v>Prabhat Rd 2</v>
      </c>
      <c r="G396" s="69" t="str">
        <f>_xlfn.IFNA(VLOOKUP($D396,'Route-Details'!$B$2:$X$1048576,'Node Details'!G$1,0),"")</f>
        <v>Pune</v>
      </c>
      <c r="H396" s="69" t="str">
        <f>_xlfn.IFNA(VLOOKUP($D396,'Route-Details'!$B$2:$X$1048576,'Node Details'!H$1,0),"")</f>
        <v>M&amp;G</v>
      </c>
      <c r="I396" s="69" t="str">
        <f>_xlfn.IFNA(VLOOKUP($D396,'Route-Details'!$B$2:$X$1048576,'Node Details'!I$1,0),"")</f>
        <v>K0E</v>
      </c>
      <c r="J396" s="69" t="str">
        <f>_xlfn.IFNA(VLOOKUP($D396,'Route-Details'!$B$2:$X$1048576,'Node Details'!J$1,0),"")</f>
        <v>K0E</v>
      </c>
      <c r="K396" s="70">
        <v>45046</v>
      </c>
      <c r="L396" s="59">
        <v>45107</v>
      </c>
      <c r="M396" s="59">
        <v>45112</v>
      </c>
      <c r="N396" s="59">
        <v>45107</v>
      </c>
      <c r="Q396" s="57" t="s">
        <v>2039</v>
      </c>
      <c r="BB396" s="72" t="s">
        <v>390</v>
      </c>
      <c r="BC396" s="71" t="s">
        <v>101</v>
      </c>
    </row>
    <row r="397" spans="1:55" s="72" customFormat="1" ht="12" customHeight="1">
      <c r="A397" s="57">
        <f t="shared" si="6"/>
        <v>395</v>
      </c>
      <c r="B397" s="72" t="s">
        <v>820</v>
      </c>
      <c r="C397" s="71" t="s">
        <v>821</v>
      </c>
      <c r="D397" s="57" t="s">
        <v>817</v>
      </c>
      <c r="E397" s="69" t="str">
        <f>_xlfn.IFNA(VLOOKUP($D397,'Route-Details'!$B$2:$X$1048576,'Node Details'!E$1,0),"")</f>
        <v>Airtel</v>
      </c>
      <c r="F397" s="69" t="str">
        <f>_xlfn.IFNA(VLOOKUP($D397,'Route-Details'!$B$2:$X$1048576,'Node Details'!F$1,0),"")</f>
        <v>Prabhat Rd 2</v>
      </c>
      <c r="G397" s="69" t="str">
        <f>_xlfn.IFNA(VLOOKUP($D397,'Route-Details'!$B$2:$X$1048576,'Node Details'!G$1,0),"")</f>
        <v>Pune</v>
      </c>
      <c r="H397" s="69" t="str">
        <f>_xlfn.IFNA(VLOOKUP($D397,'Route-Details'!$B$2:$X$1048576,'Node Details'!H$1,0),"")</f>
        <v>M&amp;G</v>
      </c>
      <c r="I397" s="69" t="str">
        <f>_xlfn.IFNA(VLOOKUP($D397,'Route-Details'!$B$2:$X$1048576,'Node Details'!I$1,0),"")</f>
        <v>K0E</v>
      </c>
      <c r="J397" s="69" t="str">
        <f>_xlfn.IFNA(VLOOKUP($D397,'Route-Details'!$B$2:$X$1048576,'Node Details'!J$1,0),"")</f>
        <v>K0E</v>
      </c>
      <c r="K397" s="70">
        <v>45046</v>
      </c>
      <c r="L397" s="59">
        <v>45107</v>
      </c>
      <c r="M397" s="59">
        <v>45112</v>
      </c>
      <c r="N397" s="59">
        <v>45107</v>
      </c>
      <c r="Q397" s="57" t="s">
        <v>2039</v>
      </c>
      <c r="BB397" s="72" t="s">
        <v>396</v>
      </c>
      <c r="BC397" s="71" t="s">
        <v>101</v>
      </c>
    </row>
    <row r="398" spans="1:55" s="72" customFormat="1" ht="12" customHeight="1">
      <c r="A398" s="57">
        <f t="shared" si="6"/>
        <v>396</v>
      </c>
      <c r="B398" s="72" t="s">
        <v>2350</v>
      </c>
      <c r="C398" s="71" t="s">
        <v>2351</v>
      </c>
      <c r="D398" s="57" t="s">
        <v>822</v>
      </c>
      <c r="E398" s="69" t="str">
        <f>_xlfn.IFNA(VLOOKUP($D398,'Route-Details'!$B$2:$X$1048576,'Node Details'!E$1,0),"")</f>
        <v>Airtel</v>
      </c>
      <c r="F398" s="69" t="str">
        <f>_xlfn.IFNA(VLOOKUP($D398,'Route-Details'!$B$2:$X$1048576,'Node Details'!F$1,0),"")</f>
        <v>Prabhat Rd 2</v>
      </c>
      <c r="G398" s="69" t="str">
        <f>_xlfn.IFNA(VLOOKUP($D398,'Route-Details'!$B$2:$X$1048576,'Node Details'!G$1,0),"")</f>
        <v>Pune</v>
      </c>
      <c r="H398" s="69" t="str">
        <f>_xlfn.IFNA(VLOOKUP($D398,'Route-Details'!$B$2:$X$1048576,'Node Details'!H$1,0),"")</f>
        <v>M&amp;G</v>
      </c>
      <c r="I398" s="69" t="str">
        <f>_xlfn.IFNA(VLOOKUP($D398,'Route-Details'!$B$2:$X$1048576,'Node Details'!I$1,0),"")</f>
        <v>K0E</v>
      </c>
      <c r="J398" s="69" t="str">
        <f>_xlfn.IFNA(VLOOKUP($D398,'Route-Details'!$B$2:$X$1048576,'Node Details'!J$1,0),"")</f>
        <v>K0E</v>
      </c>
      <c r="K398" s="70">
        <v>45046</v>
      </c>
      <c r="L398" s="59">
        <v>45107</v>
      </c>
      <c r="M398" s="59">
        <v>45112</v>
      </c>
      <c r="N398" s="59">
        <v>45107</v>
      </c>
      <c r="Q398" s="57" t="s">
        <v>2039</v>
      </c>
      <c r="BB398" s="72" t="s">
        <v>400</v>
      </c>
      <c r="BC398" s="71" t="s">
        <v>101</v>
      </c>
    </row>
    <row r="399" spans="1:55" s="72" customFormat="1" ht="12" customHeight="1">
      <c r="A399" s="57">
        <f t="shared" si="6"/>
        <v>397</v>
      </c>
      <c r="B399" s="72" t="s">
        <v>824</v>
      </c>
      <c r="C399" s="71" t="s">
        <v>825</v>
      </c>
      <c r="D399" s="57" t="s">
        <v>822</v>
      </c>
      <c r="E399" s="69" t="str">
        <f>_xlfn.IFNA(VLOOKUP($D399,'Route-Details'!$B$2:$X$1048576,'Node Details'!E$1,0),"")</f>
        <v>Airtel</v>
      </c>
      <c r="F399" s="69" t="str">
        <f>_xlfn.IFNA(VLOOKUP($D399,'Route-Details'!$B$2:$X$1048576,'Node Details'!F$1,0),"")</f>
        <v>Prabhat Rd 2</v>
      </c>
      <c r="G399" s="69" t="str">
        <f>_xlfn.IFNA(VLOOKUP($D399,'Route-Details'!$B$2:$X$1048576,'Node Details'!G$1,0),"")</f>
        <v>Pune</v>
      </c>
      <c r="H399" s="69" t="str">
        <f>_xlfn.IFNA(VLOOKUP($D399,'Route-Details'!$B$2:$X$1048576,'Node Details'!H$1,0),"")</f>
        <v>M&amp;G</v>
      </c>
      <c r="I399" s="69" t="str">
        <f>_xlfn.IFNA(VLOOKUP($D399,'Route-Details'!$B$2:$X$1048576,'Node Details'!I$1,0),"")</f>
        <v>K0E</v>
      </c>
      <c r="J399" s="69" t="str">
        <f>_xlfn.IFNA(VLOOKUP($D399,'Route-Details'!$B$2:$X$1048576,'Node Details'!J$1,0),"")</f>
        <v>K0E</v>
      </c>
      <c r="K399" s="70">
        <v>45046</v>
      </c>
      <c r="L399" s="59">
        <v>45107</v>
      </c>
      <c r="M399" s="59">
        <v>45112</v>
      </c>
      <c r="N399" s="59">
        <v>45107</v>
      </c>
      <c r="Q399" s="57" t="s">
        <v>2039</v>
      </c>
      <c r="BB399" s="72" t="s">
        <v>400</v>
      </c>
      <c r="BC399" s="71" t="s">
        <v>101</v>
      </c>
    </row>
    <row r="400" spans="1:55" s="72" customFormat="1" ht="12" customHeight="1">
      <c r="A400" s="57">
        <f t="shared" si="6"/>
        <v>398</v>
      </c>
      <c r="B400" s="72" t="s">
        <v>599</v>
      </c>
      <c r="C400" s="71" t="s">
        <v>600</v>
      </c>
      <c r="D400" s="57" t="s">
        <v>598</v>
      </c>
      <c r="E400" s="69" t="str">
        <f>_xlfn.IFNA(VLOOKUP($D400,'Route-Details'!$B$2:$X$1048576,'Node Details'!E$1,0),"")</f>
        <v>Airtel</v>
      </c>
      <c r="F400" s="69" t="str">
        <f>_xlfn.IFNA(VLOOKUP($D400,'Route-Details'!$B$2:$X$1048576,'Node Details'!F$1,0),"")</f>
        <v>Prabhat Rd 2</v>
      </c>
      <c r="G400" s="69" t="str">
        <f>_xlfn.IFNA(VLOOKUP($D400,'Route-Details'!$B$2:$X$1048576,'Node Details'!G$1,0),"")</f>
        <v>Pune</v>
      </c>
      <c r="H400" s="69" t="str">
        <f>_xlfn.IFNA(VLOOKUP($D400,'Route-Details'!$B$2:$X$1048576,'Node Details'!H$1,0),"")</f>
        <v>M&amp;G</v>
      </c>
      <c r="I400" s="69" t="str">
        <f>_xlfn.IFNA(VLOOKUP($D400,'Route-Details'!$B$2:$X$1048576,'Node Details'!I$1,0),"")</f>
        <v>K0E</v>
      </c>
      <c r="J400" s="69" t="str">
        <f>_xlfn.IFNA(VLOOKUP($D400,'Route-Details'!$B$2:$X$1048576,'Node Details'!J$1,0),"")</f>
        <v>K0E</v>
      </c>
      <c r="K400" s="70">
        <v>45046</v>
      </c>
      <c r="L400" s="59">
        <v>45107</v>
      </c>
      <c r="M400" s="59">
        <v>45112</v>
      </c>
      <c r="N400" s="59">
        <v>45107</v>
      </c>
      <c r="Q400" s="57" t="s">
        <v>2039</v>
      </c>
      <c r="BB400" s="72" t="s">
        <v>136</v>
      </c>
      <c r="BC400" s="71" t="s">
        <v>101</v>
      </c>
    </row>
    <row r="401" spans="1:55" s="72" customFormat="1" ht="12" customHeight="1">
      <c r="A401" s="57">
        <f t="shared" si="6"/>
        <v>399</v>
      </c>
      <c r="B401" s="72" t="s">
        <v>830</v>
      </c>
      <c r="C401" s="71" t="s">
        <v>600</v>
      </c>
      <c r="D401" s="57" t="s">
        <v>826</v>
      </c>
      <c r="E401" s="69" t="str">
        <f>_xlfn.IFNA(VLOOKUP($D401,'Route-Details'!$B$2:$X$1048576,'Node Details'!E$1,0),"")</f>
        <v>Airtel</v>
      </c>
      <c r="F401" s="69" t="str">
        <f>_xlfn.IFNA(VLOOKUP($D401,'Route-Details'!$B$2:$X$1048576,'Node Details'!F$1,0),"")</f>
        <v>Prabhat Rd 2</v>
      </c>
      <c r="G401" s="69" t="str">
        <f>_xlfn.IFNA(VLOOKUP($D401,'Route-Details'!$B$2:$X$1048576,'Node Details'!G$1,0),"")</f>
        <v>Pune</v>
      </c>
      <c r="H401" s="69" t="str">
        <f>_xlfn.IFNA(VLOOKUP($D401,'Route-Details'!$B$2:$X$1048576,'Node Details'!H$1,0),"")</f>
        <v>M&amp;G</v>
      </c>
      <c r="I401" s="69" t="str">
        <f>_xlfn.IFNA(VLOOKUP($D401,'Route-Details'!$B$2:$X$1048576,'Node Details'!I$1,0),"")</f>
        <v>K0E</v>
      </c>
      <c r="J401" s="69" t="str">
        <f>_xlfn.IFNA(VLOOKUP($D401,'Route-Details'!$B$2:$X$1048576,'Node Details'!J$1,0),"")</f>
        <v>K0E</v>
      </c>
      <c r="K401" s="70">
        <v>45046</v>
      </c>
      <c r="L401" s="59">
        <v>45107</v>
      </c>
      <c r="M401" s="59">
        <v>45112</v>
      </c>
      <c r="N401" s="59">
        <v>45107</v>
      </c>
      <c r="Q401" s="57" t="s">
        <v>2039</v>
      </c>
      <c r="BB401" s="72" t="s">
        <v>403</v>
      </c>
      <c r="BC401" s="71" t="s">
        <v>101</v>
      </c>
    </row>
    <row r="402" spans="1:55" s="72" customFormat="1" ht="12" customHeight="1">
      <c r="A402" s="57">
        <f t="shared" si="6"/>
        <v>400</v>
      </c>
      <c r="B402" s="72" t="s">
        <v>827</v>
      </c>
      <c r="C402" s="71" t="s">
        <v>828</v>
      </c>
      <c r="D402" s="57" t="s">
        <v>826</v>
      </c>
      <c r="E402" s="69" t="str">
        <f>_xlfn.IFNA(VLOOKUP($D402,'Route-Details'!$B$2:$X$1048576,'Node Details'!E$1,0),"")</f>
        <v>Airtel</v>
      </c>
      <c r="F402" s="69" t="str">
        <f>_xlfn.IFNA(VLOOKUP($D402,'Route-Details'!$B$2:$X$1048576,'Node Details'!F$1,0),"")</f>
        <v>Prabhat Rd 2</v>
      </c>
      <c r="G402" s="69" t="str">
        <f>_xlfn.IFNA(VLOOKUP($D402,'Route-Details'!$B$2:$X$1048576,'Node Details'!G$1,0),"")</f>
        <v>Pune</v>
      </c>
      <c r="H402" s="69" t="str">
        <f>_xlfn.IFNA(VLOOKUP($D402,'Route-Details'!$B$2:$X$1048576,'Node Details'!H$1,0),"")</f>
        <v>M&amp;G</v>
      </c>
      <c r="I402" s="69" t="str">
        <f>_xlfn.IFNA(VLOOKUP($D402,'Route-Details'!$B$2:$X$1048576,'Node Details'!I$1,0),"")</f>
        <v>K0E</v>
      </c>
      <c r="J402" s="69" t="str">
        <f>_xlfn.IFNA(VLOOKUP($D402,'Route-Details'!$B$2:$X$1048576,'Node Details'!J$1,0),"")</f>
        <v>K0E</v>
      </c>
      <c r="K402" s="70">
        <v>45046</v>
      </c>
      <c r="L402" s="59">
        <v>45107</v>
      </c>
      <c r="M402" s="59">
        <v>45112</v>
      </c>
      <c r="N402" s="59">
        <v>45107</v>
      </c>
      <c r="Q402" s="57" t="s">
        <v>2039</v>
      </c>
      <c r="BB402" s="72" t="s">
        <v>403</v>
      </c>
      <c r="BC402" s="71" t="s">
        <v>101</v>
      </c>
    </row>
    <row r="403" spans="1:55" s="72" customFormat="1" ht="12" customHeight="1">
      <c r="A403" s="57">
        <f t="shared" si="6"/>
        <v>401</v>
      </c>
      <c r="B403" s="72" t="s">
        <v>2352</v>
      </c>
      <c r="C403" s="71" t="s">
        <v>2353</v>
      </c>
      <c r="D403" s="57" t="s">
        <v>829</v>
      </c>
      <c r="E403" s="69" t="str">
        <f>_xlfn.IFNA(VLOOKUP($D403,'Route-Details'!$B$2:$X$1048576,'Node Details'!E$1,0),"")</f>
        <v>Airtel</v>
      </c>
      <c r="F403" s="69" t="str">
        <f>_xlfn.IFNA(VLOOKUP($D403,'Route-Details'!$B$2:$X$1048576,'Node Details'!F$1,0),"")</f>
        <v>Prabhat Rd 2</v>
      </c>
      <c r="G403" s="69" t="str">
        <f>_xlfn.IFNA(VLOOKUP($D403,'Route-Details'!$B$2:$X$1048576,'Node Details'!G$1,0),"")</f>
        <v>Pune</v>
      </c>
      <c r="H403" s="69" t="str">
        <f>_xlfn.IFNA(VLOOKUP($D403,'Route-Details'!$B$2:$X$1048576,'Node Details'!H$1,0),"")</f>
        <v>M&amp;G</v>
      </c>
      <c r="I403" s="69" t="str">
        <f>_xlfn.IFNA(VLOOKUP($D403,'Route-Details'!$B$2:$X$1048576,'Node Details'!I$1,0),"")</f>
        <v>K0E</v>
      </c>
      <c r="J403" s="69" t="str">
        <f>_xlfn.IFNA(VLOOKUP($D403,'Route-Details'!$B$2:$X$1048576,'Node Details'!J$1,0),"")</f>
        <v>K0E</v>
      </c>
      <c r="K403" s="70">
        <v>45046</v>
      </c>
      <c r="L403" s="59">
        <v>45107</v>
      </c>
      <c r="M403" s="59">
        <v>45112</v>
      </c>
      <c r="N403" s="59">
        <v>45107</v>
      </c>
      <c r="Q403" s="57" t="s">
        <v>2039</v>
      </c>
      <c r="BB403" s="72" t="s">
        <v>407</v>
      </c>
      <c r="BC403" s="71" t="s">
        <v>101</v>
      </c>
    </row>
    <row r="404" spans="1:55" s="72" customFormat="1" ht="12" customHeight="1">
      <c r="A404" s="57">
        <f t="shared" si="6"/>
        <v>402</v>
      </c>
      <c r="B404" s="72" t="s">
        <v>834</v>
      </c>
      <c r="C404" s="71" t="s">
        <v>835</v>
      </c>
      <c r="D404" s="57" t="s">
        <v>833</v>
      </c>
      <c r="E404" s="69" t="str">
        <f>_xlfn.IFNA(VLOOKUP($D404,'Route-Details'!$B$2:$X$1048576,'Node Details'!E$1,0),"")</f>
        <v>Airtel</v>
      </c>
      <c r="F404" s="69" t="str">
        <f>_xlfn.IFNA(VLOOKUP($D404,'Route-Details'!$B$2:$X$1048576,'Node Details'!F$1,0),"")</f>
        <v>Prabhat Rd 2</v>
      </c>
      <c r="G404" s="69" t="str">
        <f>_xlfn.IFNA(VLOOKUP($D404,'Route-Details'!$B$2:$X$1048576,'Node Details'!G$1,0),"")</f>
        <v>Pune</v>
      </c>
      <c r="H404" s="69" t="str">
        <f>_xlfn.IFNA(VLOOKUP($D404,'Route-Details'!$B$2:$X$1048576,'Node Details'!H$1,0),"")</f>
        <v>M&amp;G</v>
      </c>
      <c r="I404" s="69" t="str">
        <f>_xlfn.IFNA(VLOOKUP($D404,'Route-Details'!$B$2:$X$1048576,'Node Details'!I$1,0),"")</f>
        <v>K0E</v>
      </c>
      <c r="J404" s="69" t="str">
        <f>_xlfn.IFNA(VLOOKUP($D404,'Route-Details'!$B$2:$X$1048576,'Node Details'!J$1,0),"")</f>
        <v>K0E</v>
      </c>
      <c r="K404" s="70">
        <v>45046</v>
      </c>
      <c r="L404" s="59">
        <v>45107</v>
      </c>
      <c r="M404" s="59">
        <v>45112</v>
      </c>
      <c r="N404" s="59">
        <v>45107</v>
      </c>
      <c r="Q404" s="57" t="s">
        <v>2039</v>
      </c>
      <c r="BB404" s="72" t="s">
        <v>411</v>
      </c>
      <c r="BC404" s="71" t="s">
        <v>101</v>
      </c>
    </row>
    <row r="405" spans="1:55" s="72" customFormat="1" ht="12" customHeight="1">
      <c r="A405" s="57">
        <f t="shared" si="6"/>
        <v>403</v>
      </c>
      <c r="B405" s="72" t="s">
        <v>831</v>
      </c>
      <c r="C405" s="71" t="s">
        <v>832</v>
      </c>
      <c r="D405" s="57" t="s">
        <v>829</v>
      </c>
      <c r="E405" s="69" t="str">
        <f>_xlfn.IFNA(VLOOKUP($D405,'Route-Details'!$B$2:$X$1048576,'Node Details'!E$1,0),"")</f>
        <v>Airtel</v>
      </c>
      <c r="F405" s="69" t="str">
        <f>_xlfn.IFNA(VLOOKUP($D405,'Route-Details'!$B$2:$X$1048576,'Node Details'!F$1,0),"")</f>
        <v>Prabhat Rd 2</v>
      </c>
      <c r="G405" s="69" t="str">
        <f>_xlfn.IFNA(VLOOKUP($D405,'Route-Details'!$B$2:$X$1048576,'Node Details'!G$1,0),"")</f>
        <v>Pune</v>
      </c>
      <c r="H405" s="69" t="str">
        <f>_xlfn.IFNA(VLOOKUP($D405,'Route-Details'!$B$2:$X$1048576,'Node Details'!H$1,0),"")</f>
        <v>M&amp;G</v>
      </c>
      <c r="I405" s="69" t="str">
        <f>_xlfn.IFNA(VLOOKUP($D405,'Route-Details'!$B$2:$X$1048576,'Node Details'!I$1,0),"")</f>
        <v>K0E</v>
      </c>
      <c r="J405" s="69" t="str">
        <f>_xlfn.IFNA(VLOOKUP($D405,'Route-Details'!$B$2:$X$1048576,'Node Details'!J$1,0),"")</f>
        <v>K0E</v>
      </c>
      <c r="K405" s="70">
        <v>45046</v>
      </c>
      <c r="L405" s="59">
        <v>45107</v>
      </c>
      <c r="M405" s="59">
        <v>45112</v>
      </c>
      <c r="N405" s="59">
        <v>45107</v>
      </c>
      <c r="Q405" s="57" t="s">
        <v>2039</v>
      </c>
      <c r="BB405" s="72" t="s">
        <v>407</v>
      </c>
      <c r="BC405" s="71" t="s">
        <v>101</v>
      </c>
    </row>
    <row r="406" spans="1:55" s="72" customFormat="1" ht="12" customHeight="1">
      <c r="A406" s="57">
        <f t="shared" si="6"/>
        <v>404</v>
      </c>
      <c r="B406" s="72" t="s">
        <v>2354</v>
      </c>
      <c r="C406" s="71" t="s">
        <v>2355</v>
      </c>
      <c r="D406" s="57" t="s">
        <v>836</v>
      </c>
      <c r="E406" s="69" t="str">
        <f>_xlfn.IFNA(VLOOKUP($D406,'Route-Details'!$B$2:$X$1048576,'Node Details'!E$1,0),"")</f>
        <v>Airtel</v>
      </c>
      <c r="F406" s="69" t="str">
        <f>_xlfn.IFNA(VLOOKUP($D406,'Route-Details'!$B$2:$X$1048576,'Node Details'!F$1,0),"")</f>
        <v>Prabhat Rd 2</v>
      </c>
      <c r="G406" s="69" t="str">
        <f>_xlfn.IFNA(VLOOKUP($D406,'Route-Details'!$B$2:$X$1048576,'Node Details'!G$1,0),"")</f>
        <v>Pune</v>
      </c>
      <c r="H406" s="69" t="str">
        <f>_xlfn.IFNA(VLOOKUP($D406,'Route-Details'!$B$2:$X$1048576,'Node Details'!H$1,0),"")</f>
        <v>M&amp;G</v>
      </c>
      <c r="I406" s="69" t="str">
        <f>_xlfn.IFNA(VLOOKUP($D406,'Route-Details'!$B$2:$X$1048576,'Node Details'!I$1,0),"")</f>
        <v>K0E</v>
      </c>
      <c r="J406" s="69" t="str">
        <f>_xlfn.IFNA(VLOOKUP($D406,'Route-Details'!$B$2:$X$1048576,'Node Details'!J$1,0),"")</f>
        <v>K0E</v>
      </c>
      <c r="K406" s="70">
        <v>45107</v>
      </c>
      <c r="L406" s="59">
        <v>45107</v>
      </c>
      <c r="M406" s="59">
        <v>45112</v>
      </c>
      <c r="N406" s="59">
        <v>45107</v>
      </c>
      <c r="Q406" s="57" t="s">
        <v>2039</v>
      </c>
      <c r="BB406" s="72" t="s">
        <v>415</v>
      </c>
      <c r="BC406" s="71" t="s">
        <v>101</v>
      </c>
    </row>
    <row r="407" spans="1:55" s="72" customFormat="1" ht="12" customHeight="1">
      <c r="A407" s="57">
        <f t="shared" si="6"/>
        <v>405</v>
      </c>
      <c r="B407" s="72" t="s">
        <v>2356</v>
      </c>
      <c r="C407" s="71" t="s">
        <v>2357</v>
      </c>
      <c r="D407" s="57" t="s">
        <v>836</v>
      </c>
      <c r="E407" s="69" t="str">
        <f>_xlfn.IFNA(VLOOKUP($D407,'Route-Details'!$B$2:$X$1048576,'Node Details'!E$1,0),"")</f>
        <v>Airtel</v>
      </c>
      <c r="F407" s="69" t="str">
        <f>_xlfn.IFNA(VLOOKUP($D407,'Route-Details'!$B$2:$X$1048576,'Node Details'!F$1,0),"")</f>
        <v>Prabhat Rd 2</v>
      </c>
      <c r="G407" s="69" t="str">
        <f>_xlfn.IFNA(VLOOKUP($D407,'Route-Details'!$B$2:$X$1048576,'Node Details'!G$1,0),"")</f>
        <v>Pune</v>
      </c>
      <c r="H407" s="69" t="str">
        <f>_xlfn.IFNA(VLOOKUP($D407,'Route-Details'!$B$2:$X$1048576,'Node Details'!H$1,0),"")</f>
        <v>M&amp;G</v>
      </c>
      <c r="I407" s="69" t="str">
        <f>_xlfn.IFNA(VLOOKUP($D407,'Route-Details'!$B$2:$X$1048576,'Node Details'!I$1,0),"")</f>
        <v>K0E</v>
      </c>
      <c r="J407" s="69" t="str">
        <f>_xlfn.IFNA(VLOOKUP($D407,'Route-Details'!$B$2:$X$1048576,'Node Details'!J$1,0),"")</f>
        <v>K0E</v>
      </c>
      <c r="K407" s="70">
        <v>45107</v>
      </c>
      <c r="L407" s="59">
        <v>45107</v>
      </c>
      <c r="M407" s="59">
        <v>45112</v>
      </c>
      <c r="N407" s="59">
        <v>45107</v>
      </c>
      <c r="Q407" s="57" t="s">
        <v>2039</v>
      </c>
      <c r="BB407" s="72" t="s">
        <v>415</v>
      </c>
      <c r="BC407" s="71" t="s">
        <v>101</v>
      </c>
    </row>
    <row r="408" spans="1:55" s="72" customFormat="1" ht="12" customHeight="1">
      <c r="A408" s="57">
        <f t="shared" si="6"/>
        <v>406</v>
      </c>
      <c r="B408" s="72" t="s">
        <v>837</v>
      </c>
      <c r="C408" s="71" t="s">
        <v>838</v>
      </c>
      <c r="D408" s="57" t="s">
        <v>836</v>
      </c>
      <c r="E408" s="69" t="str">
        <f>_xlfn.IFNA(VLOOKUP($D408,'Route-Details'!$B$2:$X$1048576,'Node Details'!E$1,0),"")</f>
        <v>Airtel</v>
      </c>
      <c r="F408" s="69" t="str">
        <f>_xlfn.IFNA(VLOOKUP($D408,'Route-Details'!$B$2:$X$1048576,'Node Details'!F$1,0),"")</f>
        <v>Prabhat Rd 2</v>
      </c>
      <c r="G408" s="69" t="str">
        <f>_xlfn.IFNA(VLOOKUP($D408,'Route-Details'!$B$2:$X$1048576,'Node Details'!G$1,0),"")</f>
        <v>Pune</v>
      </c>
      <c r="H408" s="69" t="str">
        <f>_xlfn.IFNA(VLOOKUP($D408,'Route-Details'!$B$2:$X$1048576,'Node Details'!H$1,0),"")</f>
        <v>M&amp;G</v>
      </c>
      <c r="I408" s="69" t="str">
        <f>_xlfn.IFNA(VLOOKUP($D408,'Route-Details'!$B$2:$X$1048576,'Node Details'!I$1,0),"")</f>
        <v>K0E</v>
      </c>
      <c r="J408" s="69" t="str">
        <f>_xlfn.IFNA(VLOOKUP($D408,'Route-Details'!$B$2:$X$1048576,'Node Details'!J$1,0),"")</f>
        <v>K0E</v>
      </c>
      <c r="K408" s="70">
        <v>45107</v>
      </c>
      <c r="L408" s="59">
        <v>45107</v>
      </c>
      <c r="M408" s="59">
        <v>45112</v>
      </c>
      <c r="N408" s="59">
        <v>45107</v>
      </c>
      <c r="Q408" s="57" t="s">
        <v>2039</v>
      </c>
      <c r="BB408" s="72" t="s">
        <v>415</v>
      </c>
      <c r="BC408" s="71" t="s">
        <v>101</v>
      </c>
    </row>
    <row r="409" spans="1:55" s="72" customFormat="1" ht="12" customHeight="1">
      <c r="A409" s="57">
        <f t="shared" si="6"/>
        <v>407</v>
      </c>
      <c r="B409" s="72" t="s">
        <v>840</v>
      </c>
      <c r="C409" s="74" t="s">
        <v>845</v>
      </c>
      <c r="D409" s="57" t="s">
        <v>598</v>
      </c>
      <c r="E409" s="69" t="str">
        <f>_xlfn.IFNA(VLOOKUP($D409,'Route-Details'!$B$2:$X$1048576,'Node Details'!E$1,0),"")</f>
        <v>Airtel</v>
      </c>
      <c r="F409" s="69" t="str">
        <f>_xlfn.IFNA(VLOOKUP($D409,'Route-Details'!$B$2:$X$1048576,'Node Details'!F$1,0),"")</f>
        <v>Prabhat Rd 2</v>
      </c>
      <c r="G409" s="69" t="str">
        <f>_xlfn.IFNA(VLOOKUP($D409,'Route-Details'!$B$2:$X$1048576,'Node Details'!G$1,0),"")</f>
        <v>Pune</v>
      </c>
      <c r="H409" s="69" t="str">
        <f>_xlfn.IFNA(VLOOKUP($D409,'Route-Details'!$B$2:$X$1048576,'Node Details'!H$1,0),"")</f>
        <v>M&amp;G</v>
      </c>
      <c r="I409" s="69" t="str">
        <f>_xlfn.IFNA(VLOOKUP($D409,'Route-Details'!$B$2:$X$1048576,'Node Details'!I$1,0),"")</f>
        <v>K0E</v>
      </c>
      <c r="J409" s="69" t="str">
        <f>_xlfn.IFNA(VLOOKUP($D409,'Route-Details'!$B$2:$X$1048576,'Node Details'!J$1,0),"")</f>
        <v>K0E</v>
      </c>
      <c r="K409" s="70">
        <v>45046</v>
      </c>
      <c r="L409" s="59">
        <v>45107</v>
      </c>
      <c r="M409" s="59">
        <v>45112</v>
      </c>
      <c r="N409" s="59">
        <v>45107</v>
      </c>
      <c r="Q409" s="57" t="s">
        <v>2039</v>
      </c>
      <c r="BB409" s="72" t="s">
        <v>136</v>
      </c>
      <c r="BC409" s="71" t="s">
        <v>101</v>
      </c>
    </row>
    <row r="410" spans="1:55" s="72" customFormat="1" ht="12" customHeight="1">
      <c r="A410" s="57">
        <f t="shared" si="6"/>
        <v>408</v>
      </c>
      <c r="B410" s="72" t="s">
        <v>845</v>
      </c>
      <c r="C410" s="71" t="s">
        <v>841</v>
      </c>
      <c r="D410" s="57" t="s">
        <v>839</v>
      </c>
      <c r="E410" s="69" t="str">
        <f>_xlfn.IFNA(VLOOKUP($D410,'Route-Details'!$B$2:$X$1048576,'Node Details'!E$1,0),"")</f>
        <v>Airtel</v>
      </c>
      <c r="F410" s="69" t="str">
        <f>_xlfn.IFNA(VLOOKUP($D410,'Route-Details'!$B$2:$X$1048576,'Node Details'!F$1,0),"")</f>
        <v>Prabhat Rd 2</v>
      </c>
      <c r="G410" s="69" t="str">
        <f>_xlfn.IFNA(VLOOKUP($D410,'Route-Details'!$B$2:$X$1048576,'Node Details'!G$1,0),"")</f>
        <v>Pune</v>
      </c>
      <c r="H410" s="69" t="str">
        <f>_xlfn.IFNA(VLOOKUP($D410,'Route-Details'!$B$2:$X$1048576,'Node Details'!H$1,0),"")</f>
        <v>M&amp;G</v>
      </c>
      <c r="I410" s="69" t="str">
        <f>_xlfn.IFNA(VLOOKUP($D410,'Route-Details'!$B$2:$X$1048576,'Node Details'!I$1,0),"")</f>
        <v>K0E</v>
      </c>
      <c r="J410" s="69" t="str">
        <f>_xlfn.IFNA(VLOOKUP($D410,'Route-Details'!$B$2:$X$1048576,'Node Details'!J$1,0),"")</f>
        <v>K0E</v>
      </c>
      <c r="K410" s="70">
        <v>45046</v>
      </c>
      <c r="L410" s="59">
        <v>45107</v>
      </c>
      <c r="M410" s="59">
        <v>45112</v>
      </c>
      <c r="N410" s="59">
        <v>45107</v>
      </c>
      <c r="Q410" s="57" t="s">
        <v>2039</v>
      </c>
      <c r="BB410" s="72" t="s">
        <v>419</v>
      </c>
      <c r="BC410" s="71" t="s">
        <v>101</v>
      </c>
    </row>
    <row r="411" spans="1:55" s="72" customFormat="1" ht="12" customHeight="1">
      <c r="A411" s="57">
        <f t="shared" si="6"/>
        <v>409</v>
      </c>
      <c r="B411" s="72" t="s">
        <v>2358</v>
      </c>
      <c r="C411" s="71" t="s">
        <v>2359</v>
      </c>
      <c r="D411" s="57" t="s">
        <v>839</v>
      </c>
      <c r="E411" s="69" t="str">
        <f>_xlfn.IFNA(VLOOKUP($D411,'Route-Details'!$B$2:$X$1048576,'Node Details'!E$1,0),"")</f>
        <v>Airtel</v>
      </c>
      <c r="F411" s="69" t="str">
        <f>_xlfn.IFNA(VLOOKUP($D411,'Route-Details'!$B$2:$X$1048576,'Node Details'!F$1,0),"")</f>
        <v>Prabhat Rd 2</v>
      </c>
      <c r="G411" s="69" t="str">
        <f>_xlfn.IFNA(VLOOKUP($D411,'Route-Details'!$B$2:$X$1048576,'Node Details'!G$1,0),"")</f>
        <v>Pune</v>
      </c>
      <c r="H411" s="69" t="str">
        <f>_xlfn.IFNA(VLOOKUP($D411,'Route-Details'!$B$2:$X$1048576,'Node Details'!H$1,0),"")</f>
        <v>M&amp;G</v>
      </c>
      <c r="I411" s="69" t="str">
        <f>_xlfn.IFNA(VLOOKUP($D411,'Route-Details'!$B$2:$X$1048576,'Node Details'!I$1,0),"")</f>
        <v>K0E</v>
      </c>
      <c r="J411" s="69" t="str">
        <f>_xlfn.IFNA(VLOOKUP($D411,'Route-Details'!$B$2:$X$1048576,'Node Details'!J$1,0),"")</f>
        <v>K0E</v>
      </c>
      <c r="K411" s="70">
        <v>45046</v>
      </c>
      <c r="L411" s="59">
        <v>45107</v>
      </c>
      <c r="M411" s="59">
        <v>45112</v>
      </c>
      <c r="N411" s="59">
        <v>45107</v>
      </c>
      <c r="Q411" s="57" t="s">
        <v>2039</v>
      </c>
      <c r="BB411" s="72" t="s">
        <v>419</v>
      </c>
      <c r="BC411" s="71" t="s">
        <v>101</v>
      </c>
    </row>
    <row r="412" spans="1:55" s="72" customFormat="1" ht="12" customHeight="1">
      <c r="A412" s="57">
        <f t="shared" si="6"/>
        <v>410</v>
      </c>
      <c r="B412" s="72" t="s">
        <v>842</v>
      </c>
      <c r="C412" s="71" t="s">
        <v>843</v>
      </c>
      <c r="D412" s="57" t="s">
        <v>839</v>
      </c>
      <c r="E412" s="69" t="str">
        <f>_xlfn.IFNA(VLOOKUP($D412,'Route-Details'!$B$2:$X$1048576,'Node Details'!E$1,0),"")</f>
        <v>Airtel</v>
      </c>
      <c r="F412" s="69" t="str">
        <f>_xlfn.IFNA(VLOOKUP($D412,'Route-Details'!$B$2:$X$1048576,'Node Details'!F$1,0),"")</f>
        <v>Prabhat Rd 2</v>
      </c>
      <c r="G412" s="69" t="str">
        <f>_xlfn.IFNA(VLOOKUP($D412,'Route-Details'!$B$2:$X$1048576,'Node Details'!G$1,0),"")</f>
        <v>Pune</v>
      </c>
      <c r="H412" s="69" t="str">
        <f>_xlfn.IFNA(VLOOKUP($D412,'Route-Details'!$B$2:$X$1048576,'Node Details'!H$1,0),"")</f>
        <v>M&amp;G</v>
      </c>
      <c r="I412" s="69" t="str">
        <f>_xlfn.IFNA(VLOOKUP($D412,'Route-Details'!$B$2:$X$1048576,'Node Details'!I$1,0),"")</f>
        <v>K0E</v>
      </c>
      <c r="J412" s="69" t="str">
        <f>_xlfn.IFNA(VLOOKUP($D412,'Route-Details'!$B$2:$X$1048576,'Node Details'!J$1,0),"")</f>
        <v>K0E</v>
      </c>
      <c r="K412" s="70">
        <v>45046</v>
      </c>
      <c r="L412" s="59">
        <v>45107</v>
      </c>
      <c r="M412" s="59">
        <v>45112</v>
      </c>
      <c r="N412" s="59">
        <v>45107</v>
      </c>
      <c r="Q412" s="57" t="s">
        <v>2039</v>
      </c>
      <c r="BB412" s="72" t="s">
        <v>419</v>
      </c>
      <c r="BC412" s="71" t="s">
        <v>101</v>
      </c>
    </row>
    <row r="413" spans="1:55" s="72" customFormat="1" ht="12" customHeight="1">
      <c r="A413" s="57">
        <f t="shared" si="6"/>
        <v>411</v>
      </c>
      <c r="B413" s="72" t="s">
        <v>846</v>
      </c>
      <c r="C413" s="71" t="s">
        <v>847</v>
      </c>
      <c r="D413" s="57" t="s">
        <v>844</v>
      </c>
      <c r="E413" s="69" t="str">
        <f>_xlfn.IFNA(VLOOKUP($D413,'Route-Details'!$B$2:$X$1048576,'Node Details'!E$1,0),"")</f>
        <v>Airtel</v>
      </c>
      <c r="F413" s="69" t="str">
        <f>_xlfn.IFNA(VLOOKUP($D413,'Route-Details'!$B$2:$X$1048576,'Node Details'!F$1,0),"")</f>
        <v>Prabhat Rd 2</v>
      </c>
      <c r="G413" s="69" t="str">
        <f>_xlfn.IFNA(VLOOKUP($D413,'Route-Details'!$B$2:$X$1048576,'Node Details'!G$1,0),"")</f>
        <v>Pune</v>
      </c>
      <c r="H413" s="69" t="str">
        <f>_xlfn.IFNA(VLOOKUP($D413,'Route-Details'!$B$2:$X$1048576,'Node Details'!H$1,0),"")</f>
        <v>M&amp;G</v>
      </c>
      <c r="I413" s="69" t="str">
        <f>_xlfn.IFNA(VLOOKUP($D413,'Route-Details'!$B$2:$X$1048576,'Node Details'!I$1,0),"")</f>
        <v>K0E</v>
      </c>
      <c r="J413" s="69" t="str">
        <f>_xlfn.IFNA(VLOOKUP($D413,'Route-Details'!$B$2:$X$1048576,'Node Details'!J$1,0),"")</f>
        <v>K0E</v>
      </c>
      <c r="K413" s="70">
        <v>45046</v>
      </c>
      <c r="L413" s="59">
        <v>45107</v>
      </c>
      <c r="M413" s="59">
        <v>45112</v>
      </c>
      <c r="N413" s="59">
        <v>45107</v>
      </c>
      <c r="Q413" s="57" t="s">
        <v>2039</v>
      </c>
      <c r="BB413" s="72" t="s">
        <v>423</v>
      </c>
      <c r="BC413" s="71" t="s">
        <v>101</v>
      </c>
    </row>
    <row r="414" spans="1:55" s="72" customFormat="1" ht="12" customHeight="1">
      <c r="A414" s="57">
        <f t="shared" si="6"/>
        <v>412</v>
      </c>
      <c r="B414" s="72" t="s">
        <v>849</v>
      </c>
      <c r="C414" s="71" t="s">
        <v>850</v>
      </c>
      <c r="D414" s="57" t="s">
        <v>848</v>
      </c>
      <c r="E414" s="69" t="str">
        <f>_xlfn.IFNA(VLOOKUP($D414,'Route-Details'!$B$2:$X$1048576,'Node Details'!E$1,0),"")</f>
        <v>Airtel</v>
      </c>
      <c r="F414" s="69" t="str">
        <f>_xlfn.IFNA(VLOOKUP($D414,'Route-Details'!$B$2:$X$1048576,'Node Details'!F$1,0),"")</f>
        <v>Prabhat Rd 2</v>
      </c>
      <c r="G414" s="69" t="str">
        <f>_xlfn.IFNA(VLOOKUP($D414,'Route-Details'!$B$2:$X$1048576,'Node Details'!G$1,0),"")</f>
        <v>Pune</v>
      </c>
      <c r="H414" s="69" t="str">
        <f>_xlfn.IFNA(VLOOKUP($D414,'Route-Details'!$B$2:$X$1048576,'Node Details'!H$1,0),"")</f>
        <v>M&amp;G</v>
      </c>
      <c r="I414" s="69" t="str">
        <f>_xlfn.IFNA(VLOOKUP($D414,'Route-Details'!$B$2:$X$1048576,'Node Details'!I$1,0),"")</f>
        <v>K0E</v>
      </c>
      <c r="J414" s="69" t="str">
        <f>_xlfn.IFNA(VLOOKUP($D414,'Route-Details'!$B$2:$X$1048576,'Node Details'!J$1,0),"")</f>
        <v>K0E</v>
      </c>
      <c r="K414" s="70">
        <v>45046</v>
      </c>
      <c r="L414" s="59">
        <v>45107</v>
      </c>
      <c r="M414" s="59">
        <v>45112</v>
      </c>
      <c r="N414" s="59">
        <v>45107</v>
      </c>
      <c r="Q414" s="57" t="s">
        <v>2039</v>
      </c>
      <c r="BB414" s="72" t="s">
        <v>427</v>
      </c>
      <c r="BC414" s="71" t="s">
        <v>101</v>
      </c>
    </row>
    <row r="415" spans="1:55" s="72" customFormat="1" ht="12" customHeight="1">
      <c r="A415" s="57">
        <f t="shared" si="6"/>
        <v>413</v>
      </c>
      <c r="B415" s="72" t="s">
        <v>2360</v>
      </c>
      <c r="C415" s="71" t="s">
        <v>2361</v>
      </c>
      <c r="D415" s="57" t="s">
        <v>851</v>
      </c>
      <c r="E415" s="69" t="str">
        <f>_xlfn.IFNA(VLOOKUP($D415,'Route-Details'!$B$2:$X$1048576,'Node Details'!E$1,0),"")</f>
        <v>Airtel</v>
      </c>
      <c r="F415" s="69" t="str">
        <f>_xlfn.IFNA(VLOOKUP($D415,'Route-Details'!$B$2:$X$1048576,'Node Details'!F$1,0),"")</f>
        <v>Prabhat Rd 2</v>
      </c>
      <c r="G415" s="69" t="str">
        <f>_xlfn.IFNA(VLOOKUP($D415,'Route-Details'!$B$2:$X$1048576,'Node Details'!G$1,0),"")</f>
        <v>Pune</v>
      </c>
      <c r="H415" s="69" t="str">
        <f>_xlfn.IFNA(VLOOKUP($D415,'Route-Details'!$B$2:$X$1048576,'Node Details'!H$1,0),"")</f>
        <v>M&amp;G</v>
      </c>
      <c r="I415" s="69" t="str">
        <f>_xlfn.IFNA(VLOOKUP($D415,'Route-Details'!$B$2:$X$1048576,'Node Details'!I$1,0),"")</f>
        <v>K0E</v>
      </c>
      <c r="J415" s="69" t="str">
        <f>_xlfn.IFNA(VLOOKUP($D415,'Route-Details'!$B$2:$X$1048576,'Node Details'!J$1,0),"")</f>
        <v>K0E</v>
      </c>
      <c r="K415" s="70">
        <v>45107</v>
      </c>
      <c r="L415" s="59">
        <v>45107</v>
      </c>
      <c r="M415" s="59">
        <v>45112</v>
      </c>
      <c r="N415" s="59">
        <v>45107</v>
      </c>
      <c r="Q415" s="57" t="s">
        <v>2039</v>
      </c>
      <c r="BB415" s="72" t="s">
        <v>431</v>
      </c>
      <c r="BC415" s="71" t="s">
        <v>101</v>
      </c>
    </row>
    <row r="416" spans="1:55" s="72" customFormat="1" ht="12" customHeight="1">
      <c r="A416" s="57">
        <f t="shared" si="6"/>
        <v>414</v>
      </c>
      <c r="B416" s="72" t="s">
        <v>855</v>
      </c>
      <c r="C416" s="71" t="s">
        <v>856</v>
      </c>
      <c r="D416" s="57" t="s">
        <v>854</v>
      </c>
      <c r="E416" s="69" t="str">
        <f>_xlfn.IFNA(VLOOKUP($D416,'Route-Details'!$B$2:$X$1048576,'Node Details'!E$1,0),"")</f>
        <v>Airtel</v>
      </c>
      <c r="F416" s="69" t="str">
        <f>_xlfn.IFNA(VLOOKUP($D416,'Route-Details'!$B$2:$X$1048576,'Node Details'!F$1,0),"")</f>
        <v>Prabhat Rd 2</v>
      </c>
      <c r="G416" s="69" t="str">
        <f>_xlfn.IFNA(VLOOKUP($D416,'Route-Details'!$B$2:$X$1048576,'Node Details'!G$1,0),"")</f>
        <v>Pune</v>
      </c>
      <c r="H416" s="69" t="str">
        <f>_xlfn.IFNA(VLOOKUP($D416,'Route-Details'!$B$2:$X$1048576,'Node Details'!H$1,0),"")</f>
        <v>M&amp;G</v>
      </c>
      <c r="I416" s="69" t="str">
        <f>_xlfn.IFNA(VLOOKUP($D416,'Route-Details'!$B$2:$X$1048576,'Node Details'!I$1,0),"")</f>
        <v>K0E</v>
      </c>
      <c r="J416" s="69" t="str">
        <f>_xlfn.IFNA(VLOOKUP($D416,'Route-Details'!$B$2:$X$1048576,'Node Details'!J$1,0),"")</f>
        <v>K0E</v>
      </c>
      <c r="K416" s="70">
        <v>45107</v>
      </c>
      <c r="L416" s="59">
        <v>45107</v>
      </c>
      <c r="M416" s="59">
        <v>45112</v>
      </c>
      <c r="N416" s="59">
        <v>45107</v>
      </c>
      <c r="Q416" s="57" t="s">
        <v>2039</v>
      </c>
      <c r="BB416" s="72" t="s">
        <v>434</v>
      </c>
      <c r="BC416" s="71" t="s">
        <v>101</v>
      </c>
    </row>
    <row r="417" spans="1:55" s="72" customFormat="1" ht="12" customHeight="1">
      <c r="A417" s="57">
        <f t="shared" si="6"/>
        <v>415</v>
      </c>
      <c r="B417" s="72" t="s">
        <v>852</v>
      </c>
      <c r="C417" s="71" t="s">
        <v>853</v>
      </c>
      <c r="D417" s="57" t="s">
        <v>851</v>
      </c>
      <c r="E417" s="69" t="str">
        <f>_xlfn.IFNA(VLOOKUP($D417,'Route-Details'!$B$2:$X$1048576,'Node Details'!E$1,0),"")</f>
        <v>Airtel</v>
      </c>
      <c r="F417" s="69" t="str">
        <f>_xlfn.IFNA(VLOOKUP($D417,'Route-Details'!$B$2:$X$1048576,'Node Details'!F$1,0),"")</f>
        <v>Prabhat Rd 2</v>
      </c>
      <c r="G417" s="69" t="str">
        <f>_xlfn.IFNA(VLOOKUP($D417,'Route-Details'!$B$2:$X$1048576,'Node Details'!G$1,0),"")</f>
        <v>Pune</v>
      </c>
      <c r="H417" s="69" t="str">
        <f>_xlfn.IFNA(VLOOKUP($D417,'Route-Details'!$B$2:$X$1048576,'Node Details'!H$1,0),"")</f>
        <v>M&amp;G</v>
      </c>
      <c r="I417" s="69" t="str">
        <f>_xlfn.IFNA(VLOOKUP($D417,'Route-Details'!$B$2:$X$1048576,'Node Details'!I$1,0),"")</f>
        <v>K0E</v>
      </c>
      <c r="J417" s="69" t="str">
        <f>_xlfn.IFNA(VLOOKUP($D417,'Route-Details'!$B$2:$X$1048576,'Node Details'!J$1,0),"")</f>
        <v>K0E</v>
      </c>
      <c r="K417" s="70">
        <v>45107</v>
      </c>
      <c r="L417" s="59">
        <v>45107</v>
      </c>
      <c r="M417" s="59">
        <v>45112</v>
      </c>
      <c r="N417" s="59">
        <v>45107</v>
      </c>
      <c r="Q417" s="57" t="s">
        <v>2039</v>
      </c>
      <c r="BB417" s="72" t="s">
        <v>431</v>
      </c>
      <c r="BC417" s="71" t="s">
        <v>101</v>
      </c>
    </row>
    <row r="418" spans="1:55" s="72" customFormat="1" ht="12" customHeight="1">
      <c r="A418" s="57">
        <f t="shared" si="6"/>
        <v>416</v>
      </c>
      <c r="B418" s="72" t="s">
        <v>589</v>
      </c>
      <c r="C418" s="71" t="s">
        <v>590</v>
      </c>
      <c r="D418" s="57" t="s">
        <v>588</v>
      </c>
      <c r="E418" s="69" t="str">
        <f>_xlfn.IFNA(VLOOKUP($D418,'Route-Details'!$B$2:$X$1048576,'Node Details'!E$1,0),"")</f>
        <v>Airtel</v>
      </c>
      <c r="F418" s="69" t="str">
        <f>_xlfn.IFNA(VLOOKUP($D418,'Route-Details'!$B$2:$X$1048576,'Node Details'!F$1,0),"")</f>
        <v>Prabhat Rd 2</v>
      </c>
      <c r="G418" s="69" t="str">
        <f>_xlfn.IFNA(VLOOKUP($D418,'Route-Details'!$B$2:$X$1048576,'Node Details'!G$1,0),"")</f>
        <v>Pune</v>
      </c>
      <c r="H418" s="69" t="str">
        <f>_xlfn.IFNA(VLOOKUP($D418,'Route-Details'!$B$2:$X$1048576,'Node Details'!H$1,0),"")</f>
        <v>M&amp;G</v>
      </c>
      <c r="I418" s="69" t="str">
        <f>_xlfn.IFNA(VLOOKUP($D418,'Route-Details'!$B$2:$X$1048576,'Node Details'!I$1,0),"")</f>
        <v>K0E</v>
      </c>
      <c r="J418" s="69" t="str">
        <f>_xlfn.IFNA(VLOOKUP($D418,'Route-Details'!$B$2:$X$1048576,'Node Details'!J$1,0),"")</f>
        <v>K0E</v>
      </c>
      <c r="K418" s="70">
        <v>45046</v>
      </c>
      <c r="L418" s="59">
        <v>45107</v>
      </c>
      <c r="M418" s="59">
        <v>45112</v>
      </c>
      <c r="N418" s="59">
        <v>45107</v>
      </c>
      <c r="Q418" s="57" t="s">
        <v>2039</v>
      </c>
      <c r="BB418" s="72" t="s">
        <v>122</v>
      </c>
      <c r="BC418" s="71" t="s">
        <v>101</v>
      </c>
    </row>
    <row r="419" spans="1:55" s="72" customFormat="1" ht="12" customHeight="1">
      <c r="A419" s="57">
        <f t="shared" si="6"/>
        <v>417</v>
      </c>
      <c r="B419" s="72" t="s">
        <v>2362</v>
      </c>
      <c r="C419" s="71" t="s">
        <v>590</v>
      </c>
      <c r="D419" s="57" t="s">
        <v>857</v>
      </c>
      <c r="E419" s="69" t="str">
        <f>_xlfn.IFNA(VLOOKUP($D419,'Route-Details'!$B$2:$X$1048576,'Node Details'!E$1,0),"")</f>
        <v>Airtel</v>
      </c>
      <c r="F419" s="69" t="str">
        <f>_xlfn.IFNA(VLOOKUP($D419,'Route-Details'!$B$2:$X$1048576,'Node Details'!F$1,0),"")</f>
        <v>Prabhat Rd 2</v>
      </c>
      <c r="G419" s="69" t="str">
        <f>_xlfn.IFNA(VLOOKUP($D419,'Route-Details'!$B$2:$X$1048576,'Node Details'!G$1,0),"")</f>
        <v>Pune</v>
      </c>
      <c r="H419" s="69" t="str">
        <f>_xlfn.IFNA(VLOOKUP($D419,'Route-Details'!$B$2:$X$1048576,'Node Details'!H$1,0),"")</f>
        <v>M&amp;G</v>
      </c>
      <c r="I419" s="69" t="str">
        <f>_xlfn.IFNA(VLOOKUP($D419,'Route-Details'!$B$2:$X$1048576,'Node Details'!I$1,0),"")</f>
        <v>K0E</v>
      </c>
      <c r="J419" s="69" t="str">
        <f>_xlfn.IFNA(VLOOKUP($D419,'Route-Details'!$B$2:$X$1048576,'Node Details'!J$1,0),"")</f>
        <v>K0E</v>
      </c>
      <c r="K419" s="70">
        <v>45046</v>
      </c>
      <c r="L419" s="59">
        <v>45107</v>
      </c>
      <c r="M419" s="59">
        <v>45112</v>
      </c>
      <c r="N419" s="59">
        <v>45107</v>
      </c>
      <c r="Q419" s="57" t="s">
        <v>2039</v>
      </c>
      <c r="BB419" s="72" t="s">
        <v>438</v>
      </c>
      <c r="BC419" s="71" t="s">
        <v>101</v>
      </c>
    </row>
    <row r="420" spans="1:55" s="72" customFormat="1" ht="12" customHeight="1">
      <c r="A420" s="57">
        <f t="shared" si="6"/>
        <v>418</v>
      </c>
      <c r="B420" s="72" t="s">
        <v>2363</v>
      </c>
      <c r="C420" s="71" t="s">
        <v>2364</v>
      </c>
      <c r="D420" s="57" t="s">
        <v>857</v>
      </c>
      <c r="E420" s="69" t="str">
        <f>_xlfn.IFNA(VLOOKUP($D420,'Route-Details'!$B$2:$X$1048576,'Node Details'!E$1,0),"")</f>
        <v>Airtel</v>
      </c>
      <c r="F420" s="69" t="str">
        <f>_xlfn.IFNA(VLOOKUP($D420,'Route-Details'!$B$2:$X$1048576,'Node Details'!F$1,0),"")</f>
        <v>Prabhat Rd 2</v>
      </c>
      <c r="G420" s="69" t="str">
        <f>_xlfn.IFNA(VLOOKUP($D420,'Route-Details'!$B$2:$X$1048576,'Node Details'!G$1,0),"")</f>
        <v>Pune</v>
      </c>
      <c r="H420" s="69" t="str">
        <f>_xlfn.IFNA(VLOOKUP($D420,'Route-Details'!$B$2:$X$1048576,'Node Details'!H$1,0),"")</f>
        <v>M&amp;G</v>
      </c>
      <c r="I420" s="69" t="str">
        <f>_xlfn.IFNA(VLOOKUP($D420,'Route-Details'!$B$2:$X$1048576,'Node Details'!I$1,0),"")</f>
        <v>K0E</v>
      </c>
      <c r="J420" s="69" t="str">
        <f>_xlfn.IFNA(VLOOKUP($D420,'Route-Details'!$B$2:$X$1048576,'Node Details'!J$1,0),"")</f>
        <v>K0E</v>
      </c>
      <c r="K420" s="70">
        <v>45046</v>
      </c>
      <c r="L420" s="59">
        <v>45107</v>
      </c>
      <c r="M420" s="59">
        <v>45112</v>
      </c>
      <c r="N420" s="59">
        <v>45107</v>
      </c>
      <c r="Q420" s="57" t="s">
        <v>2039</v>
      </c>
      <c r="BB420" s="72" t="s">
        <v>438</v>
      </c>
      <c r="BC420" s="71" t="s">
        <v>101</v>
      </c>
    </row>
    <row r="421" spans="1:55" s="72" customFormat="1" ht="12" customHeight="1">
      <c r="A421" s="57">
        <f t="shared" si="6"/>
        <v>419</v>
      </c>
      <c r="B421" s="72" t="s">
        <v>858</v>
      </c>
      <c r="C421" s="71" t="s">
        <v>859</v>
      </c>
      <c r="D421" s="57" t="s">
        <v>857</v>
      </c>
      <c r="E421" s="69" t="str">
        <f>_xlfn.IFNA(VLOOKUP($D421,'Route-Details'!$B$2:$X$1048576,'Node Details'!E$1,0),"")</f>
        <v>Airtel</v>
      </c>
      <c r="F421" s="69" t="str">
        <f>_xlfn.IFNA(VLOOKUP($D421,'Route-Details'!$B$2:$X$1048576,'Node Details'!F$1,0),"")</f>
        <v>Prabhat Rd 2</v>
      </c>
      <c r="G421" s="69" t="str">
        <f>_xlfn.IFNA(VLOOKUP($D421,'Route-Details'!$B$2:$X$1048576,'Node Details'!G$1,0),"")</f>
        <v>Pune</v>
      </c>
      <c r="H421" s="69" t="str">
        <f>_xlfn.IFNA(VLOOKUP($D421,'Route-Details'!$B$2:$X$1048576,'Node Details'!H$1,0),"")</f>
        <v>M&amp;G</v>
      </c>
      <c r="I421" s="69" t="str">
        <f>_xlfn.IFNA(VLOOKUP($D421,'Route-Details'!$B$2:$X$1048576,'Node Details'!I$1,0),"")</f>
        <v>K0E</v>
      </c>
      <c r="J421" s="69" t="str">
        <f>_xlfn.IFNA(VLOOKUP($D421,'Route-Details'!$B$2:$X$1048576,'Node Details'!J$1,0),"")</f>
        <v>K0E</v>
      </c>
      <c r="K421" s="70">
        <v>45046</v>
      </c>
      <c r="L421" s="59">
        <v>45107</v>
      </c>
      <c r="M421" s="59">
        <v>45112</v>
      </c>
      <c r="N421" s="59">
        <v>45107</v>
      </c>
      <c r="Q421" s="57" t="s">
        <v>2039</v>
      </c>
      <c r="BB421" s="72" t="s">
        <v>438</v>
      </c>
      <c r="BC421" s="71" t="s">
        <v>101</v>
      </c>
    </row>
    <row r="422" spans="1:55" s="72" customFormat="1" ht="12" customHeight="1">
      <c r="A422" s="57">
        <f t="shared" si="6"/>
        <v>420</v>
      </c>
      <c r="B422" s="72" t="s">
        <v>2365</v>
      </c>
      <c r="C422" s="71" t="s">
        <v>2366</v>
      </c>
      <c r="D422" s="57" t="s">
        <v>860</v>
      </c>
      <c r="E422" s="69" t="str">
        <f>_xlfn.IFNA(VLOOKUP($D422,'Route-Details'!$B$2:$X$1048576,'Node Details'!E$1,0),"")</f>
        <v>Airtel</v>
      </c>
      <c r="F422" s="69" t="str">
        <f>_xlfn.IFNA(VLOOKUP($D422,'Route-Details'!$B$2:$X$1048576,'Node Details'!F$1,0),"")</f>
        <v>Prabhat Rd 2</v>
      </c>
      <c r="G422" s="69" t="str">
        <f>_xlfn.IFNA(VLOOKUP($D422,'Route-Details'!$B$2:$X$1048576,'Node Details'!G$1,0),"")</f>
        <v>Pune</v>
      </c>
      <c r="H422" s="69" t="str">
        <f>_xlfn.IFNA(VLOOKUP($D422,'Route-Details'!$B$2:$X$1048576,'Node Details'!H$1,0),"")</f>
        <v>M&amp;G</v>
      </c>
      <c r="I422" s="69" t="str">
        <f>_xlfn.IFNA(VLOOKUP($D422,'Route-Details'!$B$2:$X$1048576,'Node Details'!I$1,0),"")</f>
        <v>K0E</v>
      </c>
      <c r="J422" s="69" t="str">
        <f>_xlfn.IFNA(VLOOKUP($D422,'Route-Details'!$B$2:$X$1048576,'Node Details'!J$1,0),"")</f>
        <v>K0E</v>
      </c>
      <c r="K422" s="70">
        <v>45046</v>
      </c>
      <c r="L422" s="59">
        <v>45107</v>
      </c>
      <c r="M422" s="59">
        <v>45112</v>
      </c>
      <c r="N422" s="59">
        <v>45107</v>
      </c>
      <c r="Q422" s="57" t="s">
        <v>2039</v>
      </c>
      <c r="BB422" s="72" t="s">
        <v>444</v>
      </c>
      <c r="BC422" s="71" t="s">
        <v>101</v>
      </c>
    </row>
    <row r="423" spans="1:55" s="72" customFormat="1" ht="12" customHeight="1">
      <c r="A423" s="57">
        <f t="shared" si="6"/>
        <v>421</v>
      </c>
      <c r="B423" s="72" t="s">
        <v>2367</v>
      </c>
      <c r="C423" s="71" t="s">
        <v>2368</v>
      </c>
      <c r="D423" s="57" t="s">
        <v>860</v>
      </c>
      <c r="E423" s="69" t="str">
        <f>_xlfn.IFNA(VLOOKUP($D423,'Route-Details'!$B$2:$X$1048576,'Node Details'!E$1,0),"")</f>
        <v>Airtel</v>
      </c>
      <c r="F423" s="69" t="str">
        <f>_xlfn.IFNA(VLOOKUP($D423,'Route-Details'!$B$2:$X$1048576,'Node Details'!F$1,0),"")</f>
        <v>Prabhat Rd 2</v>
      </c>
      <c r="G423" s="69" t="str">
        <f>_xlfn.IFNA(VLOOKUP($D423,'Route-Details'!$B$2:$X$1048576,'Node Details'!G$1,0),"")</f>
        <v>Pune</v>
      </c>
      <c r="H423" s="69" t="str">
        <f>_xlfn.IFNA(VLOOKUP($D423,'Route-Details'!$B$2:$X$1048576,'Node Details'!H$1,0),"")</f>
        <v>M&amp;G</v>
      </c>
      <c r="I423" s="69" t="str">
        <f>_xlfn.IFNA(VLOOKUP($D423,'Route-Details'!$B$2:$X$1048576,'Node Details'!I$1,0),"")</f>
        <v>K0E</v>
      </c>
      <c r="J423" s="69" t="str">
        <f>_xlfn.IFNA(VLOOKUP($D423,'Route-Details'!$B$2:$X$1048576,'Node Details'!J$1,0),"")</f>
        <v>K0E</v>
      </c>
      <c r="K423" s="70">
        <v>45046</v>
      </c>
      <c r="L423" s="59">
        <v>45107</v>
      </c>
      <c r="M423" s="59">
        <v>45112</v>
      </c>
      <c r="N423" s="59">
        <v>45107</v>
      </c>
      <c r="Q423" s="57" t="s">
        <v>2039</v>
      </c>
      <c r="BB423" s="72" t="s">
        <v>444</v>
      </c>
      <c r="BC423" s="71" t="s">
        <v>101</v>
      </c>
    </row>
    <row r="424" spans="1:55" s="72" customFormat="1" ht="12" customHeight="1">
      <c r="A424" s="57">
        <f t="shared" si="6"/>
        <v>422</v>
      </c>
      <c r="B424" s="72" t="s">
        <v>2369</v>
      </c>
      <c r="C424" s="71" t="s">
        <v>2370</v>
      </c>
      <c r="D424" s="57" t="s">
        <v>860</v>
      </c>
      <c r="E424" s="69" t="str">
        <f>_xlfn.IFNA(VLOOKUP($D424,'Route-Details'!$B$2:$X$1048576,'Node Details'!E$1,0),"")</f>
        <v>Airtel</v>
      </c>
      <c r="F424" s="69" t="str">
        <f>_xlfn.IFNA(VLOOKUP($D424,'Route-Details'!$B$2:$X$1048576,'Node Details'!F$1,0),"")</f>
        <v>Prabhat Rd 2</v>
      </c>
      <c r="G424" s="69" t="str">
        <f>_xlfn.IFNA(VLOOKUP($D424,'Route-Details'!$B$2:$X$1048576,'Node Details'!G$1,0),"")</f>
        <v>Pune</v>
      </c>
      <c r="H424" s="69" t="str">
        <f>_xlfn.IFNA(VLOOKUP($D424,'Route-Details'!$B$2:$X$1048576,'Node Details'!H$1,0),"")</f>
        <v>M&amp;G</v>
      </c>
      <c r="I424" s="69" t="str">
        <f>_xlfn.IFNA(VLOOKUP($D424,'Route-Details'!$B$2:$X$1048576,'Node Details'!I$1,0),"")</f>
        <v>K0E</v>
      </c>
      <c r="J424" s="69" t="str">
        <f>_xlfn.IFNA(VLOOKUP($D424,'Route-Details'!$B$2:$X$1048576,'Node Details'!J$1,0),"")</f>
        <v>K0E</v>
      </c>
      <c r="K424" s="70">
        <v>45046</v>
      </c>
      <c r="L424" s="59">
        <v>45107</v>
      </c>
      <c r="M424" s="59">
        <v>45112</v>
      </c>
      <c r="N424" s="59">
        <v>45107</v>
      </c>
      <c r="Q424" s="57" t="s">
        <v>2039</v>
      </c>
      <c r="BB424" s="72" t="s">
        <v>444</v>
      </c>
      <c r="BC424" s="71" t="s">
        <v>101</v>
      </c>
    </row>
    <row r="425" spans="1:55" s="72" customFormat="1" ht="12" customHeight="1">
      <c r="A425" s="57">
        <f t="shared" si="6"/>
        <v>423</v>
      </c>
      <c r="B425" s="72" t="s">
        <v>2371</v>
      </c>
      <c r="C425" s="71" t="s">
        <v>2372</v>
      </c>
      <c r="D425" s="57" t="s">
        <v>860</v>
      </c>
      <c r="E425" s="69" t="str">
        <f>_xlfn.IFNA(VLOOKUP($D425,'Route-Details'!$B$2:$X$1048576,'Node Details'!E$1,0),"")</f>
        <v>Airtel</v>
      </c>
      <c r="F425" s="69" t="str">
        <f>_xlfn.IFNA(VLOOKUP($D425,'Route-Details'!$B$2:$X$1048576,'Node Details'!F$1,0),"")</f>
        <v>Prabhat Rd 2</v>
      </c>
      <c r="G425" s="69" t="str">
        <f>_xlfn.IFNA(VLOOKUP($D425,'Route-Details'!$B$2:$X$1048576,'Node Details'!G$1,0),"")</f>
        <v>Pune</v>
      </c>
      <c r="H425" s="69" t="str">
        <f>_xlfn.IFNA(VLOOKUP($D425,'Route-Details'!$B$2:$X$1048576,'Node Details'!H$1,0),"")</f>
        <v>M&amp;G</v>
      </c>
      <c r="I425" s="69" t="str">
        <f>_xlfn.IFNA(VLOOKUP($D425,'Route-Details'!$B$2:$X$1048576,'Node Details'!I$1,0),"")</f>
        <v>K0E</v>
      </c>
      <c r="J425" s="69" t="str">
        <f>_xlfn.IFNA(VLOOKUP($D425,'Route-Details'!$B$2:$X$1048576,'Node Details'!J$1,0),"")</f>
        <v>K0E</v>
      </c>
      <c r="K425" s="70">
        <v>45046</v>
      </c>
      <c r="L425" s="59">
        <v>45107</v>
      </c>
      <c r="M425" s="59">
        <v>45112</v>
      </c>
      <c r="N425" s="59">
        <v>45107</v>
      </c>
      <c r="Q425" s="57" t="s">
        <v>2039</v>
      </c>
      <c r="BB425" s="72" t="s">
        <v>444</v>
      </c>
      <c r="BC425" s="71" t="s">
        <v>101</v>
      </c>
    </row>
    <row r="426" spans="1:55" s="72" customFormat="1" ht="12" customHeight="1">
      <c r="A426" s="57">
        <f t="shared" si="6"/>
        <v>424</v>
      </c>
      <c r="B426" s="72" t="s">
        <v>861</v>
      </c>
      <c r="C426" s="71" t="s">
        <v>862</v>
      </c>
      <c r="D426" s="57" t="s">
        <v>860</v>
      </c>
      <c r="E426" s="69" t="str">
        <f>_xlfn.IFNA(VLOOKUP($D426,'Route-Details'!$B$2:$X$1048576,'Node Details'!E$1,0),"")</f>
        <v>Airtel</v>
      </c>
      <c r="F426" s="69" t="str">
        <f>_xlfn.IFNA(VLOOKUP($D426,'Route-Details'!$B$2:$X$1048576,'Node Details'!F$1,0),"")</f>
        <v>Prabhat Rd 2</v>
      </c>
      <c r="G426" s="69" t="str">
        <f>_xlfn.IFNA(VLOOKUP($D426,'Route-Details'!$B$2:$X$1048576,'Node Details'!G$1,0),"")</f>
        <v>Pune</v>
      </c>
      <c r="H426" s="69" t="str">
        <f>_xlfn.IFNA(VLOOKUP($D426,'Route-Details'!$B$2:$X$1048576,'Node Details'!H$1,0),"")</f>
        <v>M&amp;G</v>
      </c>
      <c r="I426" s="69" t="str">
        <f>_xlfn.IFNA(VLOOKUP($D426,'Route-Details'!$B$2:$X$1048576,'Node Details'!I$1,0),"")</f>
        <v>K0E</v>
      </c>
      <c r="J426" s="69" t="str">
        <f>_xlfn.IFNA(VLOOKUP($D426,'Route-Details'!$B$2:$X$1048576,'Node Details'!J$1,0),"")</f>
        <v>K0E</v>
      </c>
      <c r="K426" s="70">
        <v>45046</v>
      </c>
      <c r="L426" s="59">
        <v>45107</v>
      </c>
      <c r="M426" s="59">
        <v>45112</v>
      </c>
      <c r="N426" s="59">
        <v>45107</v>
      </c>
      <c r="Q426" s="57" t="s">
        <v>2039</v>
      </c>
      <c r="BB426" s="72" t="s">
        <v>444</v>
      </c>
      <c r="BC426" s="71" t="s">
        <v>101</v>
      </c>
    </row>
    <row r="427" spans="1:55" s="72" customFormat="1" ht="12" customHeight="1">
      <c r="A427" s="57">
        <f t="shared" si="6"/>
        <v>425</v>
      </c>
      <c r="B427" s="72" t="s">
        <v>864</v>
      </c>
      <c r="C427" s="71" t="s">
        <v>865</v>
      </c>
      <c r="D427" s="57" t="s">
        <v>595</v>
      </c>
      <c r="E427" s="69" t="str">
        <f>_xlfn.IFNA(VLOOKUP($D427,'Route-Details'!$B$2:$X$1048576,'Node Details'!E$1,0),"")</f>
        <v>Airtel</v>
      </c>
      <c r="F427" s="69" t="str">
        <f>_xlfn.IFNA(VLOOKUP($D427,'Route-Details'!$B$2:$X$1048576,'Node Details'!F$1,0),"")</f>
        <v>Prabhat Rd 2</v>
      </c>
      <c r="G427" s="69" t="str">
        <f>_xlfn.IFNA(VLOOKUP($D427,'Route-Details'!$B$2:$X$1048576,'Node Details'!G$1,0),"")</f>
        <v>Pune</v>
      </c>
      <c r="H427" s="69" t="str">
        <f>_xlfn.IFNA(VLOOKUP($D427,'Route-Details'!$B$2:$X$1048576,'Node Details'!H$1,0),"")</f>
        <v>M&amp;G</v>
      </c>
      <c r="I427" s="69" t="str">
        <f>_xlfn.IFNA(VLOOKUP($D427,'Route-Details'!$B$2:$X$1048576,'Node Details'!I$1,0),"")</f>
        <v>K0E</v>
      </c>
      <c r="J427" s="69" t="str">
        <f>_xlfn.IFNA(VLOOKUP($D427,'Route-Details'!$B$2:$X$1048576,'Node Details'!J$1,0),"")</f>
        <v>K0E</v>
      </c>
      <c r="K427" s="70">
        <v>45046</v>
      </c>
      <c r="L427" s="59">
        <v>45107</v>
      </c>
      <c r="M427" s="59">
        <v>45112</v>
      </c>
      <c r="N427" s="59">
        <v>45107</v>
      </c>
      <c r="Q427" s="57" t="s">
        <v>2039</v>
      </c>
      <c r="BB427" s="72" t="s">
        <v>133</v>
      </c>
      <c r="BC427" s="71" t="s">
        <v>101</v>
      </c>
    </row>
    <row r="428" spans="1:55" s="72" customFormat="1" ht="12" customHeight="1">
      <c r="A428" s="57">
        <f t="shared" si="6"/>
        <v>426</v>
      </c>
      <c r="B428" s="72" t="s">
        <v>2373</v>
      </c>
      <c r="C428" s="71" t="s">
        <v>865</v>
      </c>
      <c r="D428" s="57" t="s">
        <v>863</v>
      </c>
      <c r="E428" s="69" t="str">
        <f>_xlfn.IFNA(VLOOKUP($D428,'Route-Details'!$B$2:$X$1048576,'Node Details'!E$1,0),"")</f>
        <v>Airtel</v>
      </c>
      <c r="F428" s="69" t="str">
        <f>_xlfn.IFNA(VLOOKUP($D428,'Route-Details'!$B$2:$X$1048576,'Node Details'!F$1,0),"")</f>
        <v>Prabhat Rd 2</v>
      </c>
      <c r="G428" s="69" t="str">
        <f>_xlfn.IFNA(VLOOKUP($D428,'Route-Details'!$B$2:$X$1048576,'Node Details'!G$1,0),"")</f>
        <v>Pune</v>
      </c>
      <c r="H428" s="69" t="str">
        <f>_xlfn.IFNA(VLOOKUP($D428,'Route-Details'!$B$2:$X$1048576,'Node Details'!H$1,0),"")</f>
        <v>M&amp;G</v>
      </c>
      <c r="I428" s="69" t="str">
        <f>_xlfn.IFNA(VLOOKUP($D428,'Route-Details'!$B$2:$X$1048576,'Node Details'!I$1,0),"")</f>
        <v>K0E</v>
      </c>
      <c r="J428" s="69" t="str">
        <f>_xlfn.IFNA(VLOOKUP($D428,'Route-Details'!$B$2:$X$1048576,'Node Details'!J$1,0),"")</f>
        <v>K0E</v>
      </c>
      <c r="K428" s="70">
        <v>45046</v>
      </c>
      <c r="L428" s="59">
        <v>45107</v>
      </c>
      <c r="M428" s="59">
        <v>45112</v>
      </c>
      <c r="N428" s="59">
        <v>45107</v>
      </c>
      <c r="Q428" s="57" t="s">
        <v>2039</v>
      </c>
      <c r="BB428" s="72" t="s">
        <v>448</v>
      </c>
      <c r="BC428" s="71" t="s">
        <v>101</v>
      </c>
    </row>
    <row r="429" spans="1:55" s="72" customFormat="1" ht="12" customHeight="1">
      <c r="A429" s="57">
        <f t="shared" si="6"/>
        <v>427</v>
      </c>
      <c r="B429" s="72" t="s">
        <v>872</v>
      </c>
      <c r="C429" s="71" t="s">
        <v>873</v>
      </c>
      <c r="D429" s="57" t="s">
        <v>863</v>
      </c>
      <c r="E429" s="69" t="str">
        <f>_xlfn.IFNA(VLOOKUP($D429,'Route-Details'!$B$2:$X$1048576,'Node Details'!E$1,0),"")</f>
        <v>Airtel</v>
      </c>
      <c r="F429" s="69" t="str">
        <f>_xlfn.IFNA(VLOOKUP($D429,'Route-Details'!$B$2:$X$1048576,'Node Details'!F$1,0),"")</f>
        <v>Prabhat Rd 2</v>
      </c>
      <c r="G429" s="69" t="str">
        <f>_xlfn.IFNA(VLOOKUP($D429,'Route-Details'!$B$2:$X$1048576,'Node Details'!G$1,0),"")</f>
        <v>Pune</v>
      </c>
      <c r="H429" s="69" t="str">
        <f>_xlfn.IFNA(VLOOKUP($D429,'Route-Details'!$B$2:$X$1048576,'Node Details'!H$1,0),"")</f>
        <v>M&amp;G</v>
      </c>
      <c r="I429" s="69" t="str">
        <f>_xlfn.IFNA(VLOOKUP($D429,'Route-Details'!$B$2:$X$1048576,'Node Details'!I$1,0),"")</f>
        <v>K0E</v>
      </c>
      <c r="J429" s="69" t="str">
        <f>_xlfn.IFNA(VLOOKUP($D429,'Route-Details'!$B$2:$X$1048576,'Node Details'!J$1,0),"")</f>
        <v>K0E</v>
      </c>
      <c r="K429" s="70">
        <v>45046</v>
      </c>
      <c r="L429" s="59">
        <v>45107</v>
      </c>
      <c r="M429" s="59">
        <v>45112</v>
      </c>
      <c r="N429" s="59">
        <v>45107</v>
      </c>
      <c r="Q429" s="57" t="s">
        <v>2039</v>
      </c>
      <c r="BB429" s="72" t="s">
        <v>448</v>
      </c>
      <c r="BC429" s="71" t="s">
        <v>101</v>
      </c>
    </row>
    <row r="430" spans="1:55" s="72" customFormat="1" ht="12" customHeight="1">
      <c r="A430" s="57">
        <f t="shared" si="6"/>
        <v>428</v>
      </c>
      <c r="B430" s="72" t="s">
        <v>869</v>
      </c>
      <c r="C430" s="71" t="s">
        <v>870</v>
      </c>
      <c r="D430" s="57" t="s">
        <v>868</v>
      </c>
      <c r="E430" s="69" t="str">
        <f>_xlfn.IFNA(VLOOKUP($D430,'Route-Details'!$B$2:$X$1048576,'Node Details'!E$1,0),"")</f>
        <v>Airtel</v>
      </c>
      <c r="F430" s="69" t="str">
        <f>_xlfn.IFNA(VLOOKUP($D430,'Route-Details'!$B$2:$X$1048576,'Node Details'!F$1,0),"")</f>
        <v>Prabhat Rd 2</v>
      </c>
      <c r="G430" s="69" t="str">
        <f>_xlfn.IFNA(VLOOKUP($D430,'Route-Details'!$B$2:$X$1048576,'Node Details'!G$1,0),"")</f>
        <v>Pune</v>
      </c>
      <c r="H430" s="69" t="str">
        <f>_xlfn.IFNA(VLOOKUP($D430,'Route-Details'!$B$2:$X$1048576,'Node Details'!H$1,0),"")</f>
        <v>M&amp;G</v>
      </c>
      <c r="I430" s="69" t="str">
        <f>_xlfn.IFNA(VLOOKUP($D430,'Route-Details'!$B$2:$X$1048576,'Node Details'!I$1,0),"")</f>
        <v>K0E</v>
      </c>
      <c r="J430" s="69" t="str">
        <f>_xlfn.IFNA(VLOOKUP($D430,'Route-Details'!$B$2:$X$1048576,'Node Details'!J$1,0),"")</f>
        <v>K0E</v>
      </c>
      <c r="K430" s="70">
        <v>45107</v>
      </c>
      <c r="L430" s="59">
        <v>45107</v>
      </c>
      <c r="M430" s="59">
        <v>45112</v>
      </c>
      <c r="N430" s="59">
        <v>45107</v>
      </c>
      <c r="Q430" s="57" t="s">
        <v>2039</v>
      </c>
      <c r="BB430" s="72" t="s">
        <v>452</v>
      </c>
      <c r="BC430" s="71" t="s">
        <v>101</v>
      </c>
    </row>
    <row r="431" spans="1:55" s="72" customFormat="1" ht="12" customHeight="1">
      <c r="A431" s="57">
        <f t="shared" si="6"/>
        <v>429</v>
      </c>
      <c r="B431" s="72" t="s">
        <v>2374</v>
      </c>
      <c r="C431" s="71" t="s">
        <v>2375</v>
      </c>
      <c r="D431" s="57" t="s">
        <v>863</v>
      </c>
      <c r="E431" s="69" t="str">
        <f>_xlfn.IFNA(VLOOKUP($D431,'Route-Details'!$B$2:$X$1048576,'Node Details'!E$1,0),"")</f>
        <v>Airtel</v>
      </c>
      <c r="F431" s="69" t="str">
        <f>_xlfn.IFNA(VLOOKUP($D431,'Route-Details'!$B$2:$X$1048576,'Node Details'!F$1,0),"")</f>
        <v>Prabhat Rd 2</v>
      </c>
      <c r="G431" s="69" t="str">
        <f>_xlfn.IFNA(VLOOKUP($D431,'Route-Details'!$B$2:$X$1048576,'Node Details'!G$1,0),"")</f>
        <v>Pune</v>
      </c>
      <c r="H431" s="69" t="str">
        <f>_xlfn.IFNA(VLOOKUP($D431,'Route-Details'!$B$2:$X$1048576,'Node Details'!H$1,0),"")</f>
        <v>M&amp;G</v>
      </c>
      <c r="I431" s="69" t="str">
        <f>_xlfn.IFNA(VLOOKUP($D431,'Route-Details'!$B$2:$X$1048576,'Node Details'!I$1,0),"")</f>
        <v>K0E</v>
      </c>
      <c r="J431" s="69" t="str">
        <f>_xlfn.IFNA(VLOOKUP($D431,'Route-Details'!$B$2:$X$1048576,'Node Details'!J$1,0),"")</f>
        <v>K0E</v>
      </c>
      <c r="K431" s="70">
        <v>45046</v>
      </c>
      <c r="L431" s="59">
        <v>45107</v>
      </c>
      <c r="M431" s="59">
        <v>45112</v>
      </c>
      <c r="N431" s="59">
        <v>45107</v>
      </c>
      <c r="Q431" s="57" t="s">
        <v>2039</v>
      </c>
      <c r="BB431" s="72" t="s">
        <v>448</v>
      </c>
      <c r="BC431" s="71" t="s">
        <v>101</v>
      </c>
    </row>
    <row r="432" spans="1:55" s="72" customFormat="1" ht="12" customHeight="1">
      <c r="A432" s="57">
        <f t="shared" si="6"/>
        <v>430</v>
      </c>
      <c r="B432" s="72" t="s">
        <v>866</v>
      </c>
      <c r="C432" s="71" t="s">
        <v>867</v>
      </c>
      <c r="D432" s="57" t="s">
        <v>863</v>
      </c>
      <c r="E432" s="69" t="str">
        <f>_xlfn.IFNA(VLOOKUP($D432,'Route-Details'!$B$2:$X$1048576,'Node Details'!E$1,0),"")</f>
        <v>Airtel</v>
      </c>
      <c r="F432" s="69" t="str">
        <f>_xlfn.IFNA(VLOOKUP($D432,'Route-Details'!$B$2:$X$1048576,'Node Details'!F$1,0),"")</f>
        <v>Prabhat Rd 2</v>
      </c>
      <c r="G432" s="69" t="str">
        <f>_xlfn.IFNA(VLOOKUP($D432,'Route-Details'!$B$2:$X$1048576,'Node Details'!G$1,0),"")</f>
        <v>Pune</v>
      </c>
      <c r="H432" s="69" t="str">
        <f>_xlfn.IFNA(VLOOKUP($D432,'Route-Details'!$B$2:$X$1048576,'Node Details'!H$1,0),"")</f>
        <v>M&amp;G</v>
      </c>
      <c r="I432" s="69" t="str">
        <f>_xlfn.IFNA(VLOOKUP($D432,'Route-Details'!$B$2:$X$1048576,'Node Details'!I$1,0),"")</f>
        <v>K0E</v>
      </c>
      <c r="J432" s="69" t="str">
        <f>_xlfn.IFNA(VLOOKUP($D432,'Route-Details'!$B$2:$X$1048576,'Node Details'!J$1,0),"")</f>
        <v>K0E</v>
      </c>
      <c r="K432" s="70">
        <v>45046</v>
      </c>
      <c r="L432" s="59">
        <v>45107</v>
      </c>
      <c r="M432" s="59">
        <v>45112</v>
      </c>
      <c r="N432" s="59">
        <v>45107</v>
      </c>
      <c r="Q432" s="57" t="s">
        <v>2039</v>
      </c>
      <c r="BB432" s="72" t="s">
        <v>448</v>
      </c>
      <c r="BC432" s="71" t="s">
        <v>101</v>
      </c>
    </row>
    <row r="433" spans="1:55" s="72" customFormat="1" ht="12" customHeight="1">
      <c r="A433" s="57">
        <f t="shared" si="6"/>
        <v>431</v>
      </c>
      <c r="B433" s="72" t="s">
        <v>2376</v>
      </c>
      <c r="C433" s="71" t="s">
        <v>2377</v>
      </c>
      <c r="D433" s="57" t="s">
        <v>871</v>
      </c>
      <c r="E433" s="69" t="str">
        <f>_xlfn.IFNA(VLOOKUP($D433,'Route-Details'!$B$2:$X$1048576,'Node Details'!E$1,0),"")</f>
        <v>Airtel</v>
      </c>
      <c r="F433" s="69" t="str">
        <f>_xlfn.IFNA(VLOOKUP($D433,'Route-Details'!$B$2:$X$1048576,'Node Details'!F$1,0),"")</f>
        <v>Prabhat Rd 2</v>
      </c>
      <c r="G433" s="69" t="str">
        <f>_xlfn.IFNA(VLOOKUP($D433,'Route-Details'!$B$2:$X$1048576,'Node Details'!G$1,0),"")</f>
        <v>Pune</v>
      </c>
      <c r="H433" s="69" t="str">
        <f>_xlfn.IFNA(VLOOKUP($D433,'Route-Details'!$B$2:$X$1048576,'Node Details'!H$1,0),"")</f>
        <v>M&amp;G</v>
      </c>
      <c r="I433" s="69" t="str">
        <f>_xlfn.IFNA(VLOOKUP($D433,'Route-Details'!$B$2:$X$1048576,'Node Details'!I$1,0),"")</f>
        <v>K0E</v>
      </c>
      <c r="J433" s="69" t="str">
        <f>_xlfn.IFNA(VLOOKUP($D433,'Route-Details'!$B$2:$X$1048576,'Node Details'!J$1,0),"")</f>
        <v>K0E</v>
      </c>
      <c r="K433" s="70">
        <v>45107</v>
      </c>
      <c r="L433" s="59">
        <v>45107</v>
      </c>
      <c r="M433" s="59">
        <v>45112</v>
      </c>
      <c r="N433" s="59">
        <v>45107</v>
      </c>
      <c r="Q433" s="57" t="s">
        <v>2039</v>
      </c>
      <c r="BB433" s="72" t="s">
        <v>456</v>
      </c>
      <c r="BC433" s="71" t="s">
        <v>101</v>
      </c>
    </row>
    <row r="434" spans="1:55" s="72" customFormat="1" ht="12" customHeight="1">
      <c r="A434" s="57">
        <f t="shared" si="6"/>
        <v>432</v>
      </c>
      <c r="B434" s="72" t="s">
        <v>2378</v>
      </c>
      <c r="C434" s="71" t="s">
        <v>2379</v>
      </c>
      <c r="D434" s="57" t="s">
        <v>871</v>
      </c>
      <c r="E434" s="69" t="str">
        <f>_xlfn.IFNA(VLOOKUP($D434,'Route-Details'!$B$2:$X$1048576,'Node Details'!E$1,0),"")</f>
        <v>Airtel</v>
      </c>
      <c r="F434" s="69" t="str">
        <f>_xlfn.IFNA(VLOOKUP($D434,'Route-Details'!$B$2:$X$1048576,'Node Details'!F$1,0),"")</f>
        <v>Prabhat Rd 2</v>
      </c>
      <c r="G434" s="69" t="str">
        <f>_xlfn.IFNA(VLOOKUP($D434,'Route-Details'!$B$2:$X$1048576,'Node Details'!G$1,0),"")</f>
        <v>Pune</v>
      </c>
      <c r="H434" s="69" t="str">
        <f>_xlfn.IFNA(VLOOKUP($D434,'Route-Details'!$B$2:$X$1048576,'Node Details'!H$1,0),"")</f>
        <v>M&amp;G</v>
      </c>
      <c r="I434" s="69" t="str">
        <f>_xlfn.IFNA(VLOOKUP($D434,'Route-Details'!$B$2:$X$1048576,'Node Details'!I$1,0),"")</f>
        <v>K0E</v>
      </c>
      <c r="J434" s="69" t="str">
        <f>_xlfn.IFNA(VLOOKUP($D434,'Route-Details'!$B$2:$X$1048576,'Node Details'!J$1,0),"")</f>
        <v>K0E</v>
      </c>
      <c r="K434" s="70">
        <v>45107</v>
      </c>
      <c r="L434" s="59">
        <v>45107</v>
      </c>
      <c r="M434" s="59">
        <v>45112</v>
      </c>
      <c r="N434" s="59">
        <v>45107</v>
      </c>
      <c r="Q434" s="57" t="s">
        <v>2039</v>
      </c>
      <c r="BB434" s="72" t="s">
        <v>456</v>
      </c>
      <c r="BC434" s="71" t="s">
        <v>101</v>
      </c>
    </row>
    <row r="435" spans="1:55" s="72" customFormat="1" ht="12" customHeight="1">
      <c r="A435" s="57">
        <f t="shared" si="6"/>
        <v>433</v>
      </c>
      <c r="B435" s="72" t="s">
        <v>874</v>
      </c>
      <c r="C435" s="71" t="s">
        <v>875</v>
      </c>
      <c r="D435" s="57" t="s">
        <v>871</v>
      </c>
      <c r="E435" s="69" t="str">
        <f>_xlfn.IFNA(VLOOKUP($D435,'Route-Details'!$B$2:$X$1048576,'Node Details'!E$1,0),"")</f>
        <v>Airtel</v>
      </c>
      <c r="F435" s="69" t="str">
        <f>_xlfn.IFNA(VLOOKUP($D435,'Route-Details'!$B$2:$X$1048576,'Node Details'!F$1,0),"")</f>
        <v>Prabhat Rd 2</v>
      </c>
      <c r="G435" s="69" t="str">
        <f>_xlfn.IFNA(VLOOKUP($D435,'Route-Details'!$B$2:$X$1048576,'Node Details'!G$1,0),"")</f>
        <v>Pune</v>
      </c>
      <c r="H435" s="69" t="str">
        <f>_xlfn.IFNA(VLOOKUP($D435,'Route-Details'!$B$2:$X$1048576,'Node Details'!H$1,0),"")</f>
        <v>M&amp;G</v>
      </c>
      <c r="I435" s="69" t="str">
        <f>_xlfn.IFNA(VLOOKUP($D435,'Route-Details'!$B$2:$X$1048576,'Node Details'!I$1,0),"")</f>
        <v>K0E</v>
      </c>
      <c r="J435" s="69" t="str">
        <f>_xlfn.IFNA(VLOOKUP($D435,'Route-Details'!$B$2:$X$1048576,'Node Details'!J$1,0),"")</f>
        <v>K0E</v>
      </c>
      <c r="K435" s="70">
        <v>45107</v>
      </c>
      <c r="L435" s="59">
        <v>45107</v>
      </c>
      <c r="M435" s="59">
        <v>45112</v>
      </c>
      <c r="N435" s="59">
        <v>45107</v>
      </c>
      <c r="Q435" s="57" t="s">
        <v>2039</v>
      </c>
      <c r="BB435" s="72" t="s">
        <v>456</v>
      </c>
      <c r="BC435" s="71" t="s">
        <v>101</v>
      </c>
    </row>
    <row r="436" spans="1:55" s="72" customFormat="1" ht="12" customHeight="1">
      <c r="A436" s="57">
        <f t="shared" si="6"/>
        <v>434</v>
      </c>
      <c r="B436" s="72" t="s">
        <v>596</v>
      </c>
      <c r="C436" s="71" t="s">
        <v>597</v>
      </c>
      <c r="D436" s="57" t="s">
        <v>595</v>
      </c>
      <c r="E436" s="69" t="str">
        <f>_xlfn.IFNA(VLOOKUP($D436,'Route-Details'!$B$2:$X$1048576,'Node Details'!E$1,0),"")</f>
        <v>Airtel</v>
      </c>
      <c r="F436" s="69" t="str">
        <f>_xlfn.IFNA(VLOOKUP($D436,'Route-Details'!$B$2:$X$1048576,'Node Details'!F$1,0),"")</f>
        <v>Prabhat Rd 2</v>
      </c>
      <c r="G436" s="69" t="str">
        <f>_xlfn.IFNA(VLOOKUP($D436,'Route-Details'!$B$2:$X$1048576,'Node Details'!G$1,0),"")</f>
        <v>Pune</v>
      </c>
      <c r="H436" s="69" t="str">
        <f>_xlfn.IFNA(VLOOKUP($D436,'Route-Details'!$B$2:$X$1048576,'Node Details'!H$1,0),"")</f>
        <v>M&amp;G</v>
      </c>
      <c r="I436" s="69" t="str">
        <f>_xlfn.IFNA(VLOOKUP($D436,'Route-Details'!$B$2:$X$1048576,'Node Details'!I$1,0),"")</f>
        <v>K0E</v>
      </c>
      <c r="J436" s="69" t="str">
        <f>_xlfn.IFNA(VLOOKUP($D436,'Route-Details'!$B$2:$X$1048576,'Node Details'!J$1,0),"")</f>
        <v>K0E</v>
      </c>
      <c r="K436" s="70">
        <v>45046</v>
      </c>
      <c r="L436" s="59">
        <v>45107</v>
      </c>
      <c r="M436" s="59">
        <v>45112</v>
      </c>
      <c r="N436" s="59">
        <v>45107</v>
      </c>
      <c r="Q436" s="57" t="s">
        <v>2039</v>
      </c>
      <c r="BB436" s="72" t="s">
        <v>133</v>
      </c>
      <c r="BC436" s="71" t="s">
        <v>101</v>
      </c>
    </row>
    <row r="437" spans="1:55" s="72" customFormat="1" ht="12" customHeight="1">
      <c r="A437" s="57">
        <f t="shared" si="6"/>
        <v>435</v>
      </c>
      <c r="B437" s="72" t="s">
        <v>885</v>
      </c>
      <c r="C437" s="71" t="s">
        <v>597</v>
      </c>
      <c r="D437" s="57" t="s">
        <v>884</v>
      </c>
      <c r="E437" s="69" t="str">
        <f>_xlfn.IFNA(VLOOKUP($D437,'Route-Details'!$B$2:$X$1048576,'Node Details'!E$1,0),"")</f>
        <v>Airtel</v>
      </c>
      <c r="F437" s="69" t="str">
        <f>_xlfn.IFNA(VLOOKUP($D437,'Route-Details'!$B$2:$X$1048576,'Node Details'!F$1,0),"")</f>
        <v>Prabhat Rd 2</v>
      </c>
      <c r="G437" s="69" t="str">
        <f>_xlfn.IFNA(VLOOKUP($D437,'Route-Details'!$B$2:$X$1048576,'Node Details'!G$1,0),"")</f>
        <v>Pune</v>
      </c>
      <c r="H437" s="69" t="str">
        <f>_xlfn.IFNA(VLOOKUP($D437,'Route-Details'!$B$2:$X$1048576,'Node Details'!H$1,0),"")</f>
        <v>M&amp;G</v>
      </c>
      <c r="I437" s="69" t="str">
        <f>_xlfn.IFNA(VLOOKUP($D437,'Route-Details'!$B$2:$X$1048576,'Node Details'!I$1,0),"")</f>
        <v>K0E</v>
      </c>
      <c r="J437" s="69" t="str">
        <f>_xlfn.IFNA(VLOOKUP($D437,'Route-Details'!$B$2:$X$1048576,'Node Details'!J$1,0),"")</f>
        <v>K0E</v>
      </c>
      <c r="K437" s="70">
        <v>45107</v>
      </c>
      <c r="L437" s="59">
        <v>45107</v>
      </c>
      <c r="M437" s="59">
        <v>45112</v>
      </c>
      <c r="N437" s="59">
        <v>45107</v>
      </c>
      <c r="Q437" s="57" t="s">
        <v>2039</v>
      </c>
      <c r="BB437" s="72" t="s">
        <v>467</v>
      </c>
      <c r="BC437" s="71" t="s">
        <v>101</v>
      </c>
    </row>
    <row r="438" spans="1:55" s="72" customFormat="1" ht="12" customHeight="1">
      <c r="A438" s="57">
        <f t="shared" si="6"/>
        <v>436</v>
      </c>
      <c r="B438" s="72" t="s">
        <v>2380</v>
      </c>
      <c r="C438" s="71" t="s">
        <v>2381</v>
      </c>
      <c r="D438" s="57" t="s">
        <v>881</v>
      </c>
      <c r="E438" s="69" t="str">
        <f>_xlfn.IFNA(VLOOKUP($D438,'Route-Details'!$B$2:$X$1048576,'Node Details'!E$1,0),"")</f>
        <v>Airtel</v>
      </c>
      <c r="F438" s="69" t="str">
        <f>_xlfn.IFNA(VLOOKUP($D438,'Route-Details'!$B$2:$X$1048576,'Node Details'!F$1,0),"")</f>
        <v>Prabhat Rd 2</v>
      </c>
      <c r="G438" s="69" t="str">
        <f>_xlfn.IFNA(VLOOKUP($D438,'Route-Details'!$B$2:$X$1048576,'Node Details'!G$1,0),"")</f>
        <v>Pune</v>
      </c>
      <c r="H438" s="69" t="str">
        <f>_xlfn.IFNA(VLOOKUP($D438,'Route-Details'!$B$2:$X$1048576,'Node Details'!H$1,0),"")</f>
        <v>M&amp;G</v>
      </c>
      <c r="I438" s="69" t="str">
        <f>_xlfn.IFNA(VLOOKUP($D438,'Route-Details'!$B$2:$X$1048576,'Node Details'!I$1,0),"")</f>
        <v>K0E</v>
      </c>
      <c r="J438" s="69" t="str">
        <f>_xlfn.IFNA(VLOOKUP($D438,'Route-Details'!$B$2:$X$1048576,'Node Details'!J$1,0),"")</f>
        <v>K0E</v>
      </c>
      <c r="K438" s="70">
        <v>45107</v>
      </c>
      <c r="L438" s="59">
        <v>45107</v>
      </c>
      <c r="M438" s="59">
        <v>45112</v>
      </c>
      <c r="N438" s="59">
        <v>45107</v>
      </c>
      <c r="Q438" s="57" t="s">
        <v>2039</v>
      </c>
      <c r="BB438" s="72" t="s">
        <v>463</v>
      </c>
      <c r="BC438" s="71" t="s">
        <v>101</v>
      </c>
    </row>
    <row r="439" spans="1:55" s="72" customFormat="1" ht="12" customHeight="1">
      <c r="A439" s="57">
        <f t="shared" si="6"/>
        <v>437</v>
      </c>
      <c r="B439" s="72" t="s">
        <v>887</v>
      </c>
      <c r="C439" s="71" t="s">
        <v>888</v>
      </c>
      <c r="D439" s="57" t="s">
        <v>886</v>
      </c>
      <c r="E439" s="69" t="str">
        <f>_xlfn.IFNA(VLOOKUP($D439,'Route-Details'!$B$2:$X$1048576,'Node Details'!E$1,0),"")</f>
        <v>Airtel</v>
      </c>
      <c r="F439" s="69" t="str">
        <f>_xlfn.IFNA(VLOOKUP($D439,'Route-Details'!$B$2:$X$1048576,'Node Details'!F$1,0),"")</f>
        <v>Prabhat Rd 2</v>
      </c>
      <c r="G439" s="69" t="str">
        <f>_xlfn.IFNA(VLOOKUP($D439,'Route-Details'!$B$2:$X$1048576,'Node Details'!G$1,0),"")</f>
        <v>Pune</v>
      </c>
      <c r="H439" s="69" t="str">
        <f>_xlfn.IFNA(VLOOKUP($D439,'Route-Details'!$B$2:$X$1048576,'Node Details'!H$1,0),"")</f>
        <v>M&amp;G</v>
      </c>
      <c r="I439" s="69" t="str">
        <f>_xlfn.IFNA(VLOOKUP($D439,'Route-Details'!$B$2:$X$1048576,'Node Details'!I$1,0),"")</f>
        <v>K0E</v>
      </c>
      <c r="J439" s="69" t="str">
        <f>_xlfn.IFNA(VLOOKUP($D439,'Route-Details'!$B$2:$X$1048576,'Node Details'!J$1,0),"")</f>
        <v>K0E</v>
      </c>
      <c r="K439" s="70">
        <v>45107</v>
      </c>
      <c r="L439" s="59">
        <v>45107</v>
      </c>
      <c r="M439" s="59">
        <v>45112</v>
      </c>
      <c r="N439" s="59">
        <v>45107</v>
      </c>
      <c r="Q439" s="57" t="s">
        <v>2039</v>
      </c>
      <c r="BB439" s="72" t="s">
        <v>471</v>
      </c>
      <c r="BC439" s="71" t="s">
        <v>101</v>
      </c>
    </row>
    <row r="440" spans="1:55" s="72" customFormat="1" ht="12" customHeight="1">
      <c r="A440" s="57">
        <f t="shared" si="6"/>
        <v>438</v>
      </c>
      <c r="B440" s="72" t="s">
        <v>2382</v>
      </c>
      <c r="C440" s="71" t="s">
        <v>2383</v>
      </c>
      <c r="D440" s="57" t="s">
        <v>878</v>
      </c>
      <c r="E440" s="69" t="str">
        <f>_xlfn.IFNA(VLOOKUP($D440,'Route-Details'!$B$2:$X$1048576,'Node Details'!E$1,0),"")</f>
        <v>Airtel</v>
      </c>
      <c r="F440" s="69" t="str">
        <f>_xlfn.IFNA(VLOOKUP($D440,'Route-Details'!$B$2:$X$1048576,'Node Details'!F$1,0),"")</f>
        <v>Prabhat Rd 2</v>
      </c>
      <c r="G440" s="69" t="str">
        <f>_xlfn.IFNA(VLOOKUP($D440,'Route-Details'!$B$2:$X$1048576,'Node Details'!G$1,0),"")</f>
        <v>Pune</v>
      </c>
      <c r="H440" s="69" t="str">
        <f>_xlfn.IFNA(VLOOKUP($D440,'Route-Details'!$B$2:$X$1048576,'Node Details'!H$1,0),"")</f>
        <v>M&amp;G</v>
      </c>
      <c r="I440" s="69" t="str">
        <f>_xlfn.IFNA(VLOOKUP($D440,'Route-Details'!$B$2:$X$1048576,'Node Details'!I$1,0),"")</f>
        <v>K0E</v>
      </c>
      <c r="J440" s="69" t="str">
        <f>_xlfn.IFNA(VLOOKUP($D440,'Route-Details'!$B$2:$X$1048576,'Node Details'!J$1,0),"")</f>
        <v>K0E</v>
      </c>
      <c r="K440" s="70">
        <v>45107</v>
      </c>
      <c r="L440" s="59">
        <v>45107</v>
      </c>
      <c r="M440" s="59">
        <v>45112</v>
      </c>
      <c r="N440" s="59">
        <v>45107</v>
      </c>
      <c r="Q440" s="57" t="s">
        <v>2039</v>
      </c>
      <c r="BB440" s="72" t="s">
        <v>459</v>
      </c>
      <c r="BC440" s="71" t="s">
        <v>101</v>
      </c>
    </row>
    <row r="441" spans="1:55" s="72" customFormat="1" ht="12" customHeight="1">
      <c r="A441" s="57">
        <f t="shared" si="6"/>
        <v>439</v>
      </c>
      <c r="B441" s="72" t="s">
        <v>2384</v>
      </c>
      <c r="C441" s="71" t="s">
        <v>2385</v>
      </c>
      <c r="D441" s="57" t="s">
        <v>878</v>
      </c>
      <c r="E441" s="69" t="str">
        <f>_xlfn.IFNA(VLOOKUP($D441,'Route-Details'!$B$2:$X$1048576,'Node Details'!E$1,0),"")</f>
        <v>Airtel</v>
      </c>
      <c r="F441" s="69" t="str">
        <f>_xlfn.IFNA(VLOOKUP($D441,'Route-Details'!$B$2:$X$1048576,'Node Details'!F$1,0),"")</f>
        <v>Prabhat Rd 2</v>
      </c>
      <c r="G441" s="69" t="str">
        <f>_xlfn.IFNA(VLOOKUP($D441,'Route-Details'!$B$2:$X$1048576,'Node Details'!G$1,0),"")</f>
        <v>Pune</v>
      </c>
      <c r="H441" s="69" t="str">
        <f>_xlfn.IFNA(VLOOKUP($D441,'Route-Details'!$B$2:$X$1048576,'Node Details'!H$1,0),"")</f>
        <v>M&amp;G</v>
      </c>
      <c r="I441" s="69" t="str">
        <f>_xlfn.IFNA(VLOOKUP($D441,'Route-Details'!$B$2:$X$1048576,'Node Details'!I$1,0),"")</f>
        <v>K0E</v>
      </c>
      <c r="J441" s="69" t="str">
        <f>_xlfn.IFNA(VLOOKUP($D441,'Route-Details'!$B$2:$X$1048576,'Node Details'!J$1,0),"")</f>
        <v>K0E</v>
      </c>
      <c r="K441" s="70">
        <v>45107</v>
      </c>
      <c r="L441" s="59">
        <v>45107</v>
      </c>
      <c r="M441" s="59">
        <v>45112</v>
      </c>
      <c r="N441" s="59">
        <v>45107</v>
      </c>
      <c r="Q441" s="57" t="s">
        <v>2039</v>
      </c>
      <c r="BB441" s="72" t="s">
        <v>459</v>
      </c>
      <c r="BC441" s="71" t="s">
        <v>101</v>
      </c>
    </row>
    <row r="442" spans="1:55" s="72" customFormat="1" ht="12" customHeight="1">
      <c r="A442" s="57">
        <f t="shared" si="6"/>
        <v>440</v>
      </c>
      <c r="B442" s="72" t="s">
        <v>879</v>
      </c>
      <c r="C442" s="71" t="s">
        <v>880</v>
      </c>
      <c r="D442" s="57" t="s">
        <v>878</v>
      </c>
      <c r="E442" s="69" t="str">
        <f>_xlfn.IFNA(VLOOKUP($D442,'Route-Details'!$B$2:$X$1048576,'Node Details'!E$1,0),"")</f>
        <v>Airtel</v>
      </c>
      <c r="F442" s="69" t="str">
        <f>_xlfn.IFNA(VLOOKUP($D442,'Route-Details'!$B$2:$X$1048576,'Node Details'!F$1,0),"")</f>
        <v>Prabhat Rd 2</v>
      </c>
      <c r="G442" s="69" t="str">
        <f>_xlfn.IFNA(VLOOKUP($D442,'Route-Details'!$B$2:$X$1048576,'Node Details'!G$1,0),"")</f>
        <v>Pune</v>
      </c>
      <c r="H442" s="69" t="str">
        <f>_xlfn.IFNA(VLOOKUP($D442,'Route-Details'!$B$2:$X$1048576,'Node Details'!H$1,0),"")</f>
        <v>M&amp;G</v>
      </c>
      <c r="I442" s="69" t="str">
        <f>_xlfn.IFNA(VLOOKUP($D442,'Route-Details'!$B$2:$X$1048576,'Node Details'!I$1,0),"")</f>
        <v>K0E</v>
      </c>
      <c r="J442" s="69" t="str">
        <f>_xlfn.IFNA(VLOOKUP($D442,'Route-Details'!$B$2:$X$1048576,'Node Details'!J$1,0),"")</f>
        <v>K0E</v>
      </c>
      <c r="K442" s="70">
        <v>45107</v>
      </c>
      <c r="L442" s="59">
        <v>45107</v>
      </c>
      <c r="M442" s="59">
        <v>45112</v>
      </c>
      <c r="N442" s="59">
        <v>45107</v>
      </c>
      <c r="Q442" s="57" t="s">
        <v>2039</v>
      </c>
      <c r="BB442" s="72" t="s">
        <v>459</v>
      </c>
      <c r="BC442" s="71" t="s">
        <v>101</v>
      </c>
    </row>
    <row r="443" spans="1:55" s="72" customFormat="1" ht="12" customHeight="1">
      <c r="A443" s="57">
        <f t="shared" si="6"/>
        <v>441</v>
      </c>
      <c r="B443" s="72" t="s">
        <v>2386</v>
      </c>
      <c r="C443" s="71" t="s">
        <v>2387</v>
      </c>
      <c r="D443" s="57" t="s">
        <v>881</v>
      </c>
      <c r="E443" s="69" t="str">
        <f>_xlfn.IFNA(VLOOKUP($D443,'Route-Details'!$B$2:$X$1048576,'Node Details'!E$1,0),"")</f>
        <v>Airtel</v>
      </c>
      <c r="F443" s="69" t="str">
        <f>_xlfn.IFNA(VLOOKUP($D443,'Route-Details'!$B$2:$X$1048576,'Node Details'!F$1,0),"")</f>
        <v>Prabhat Rd 2</v>
      </c>
      <c r="G443" s="69" t="str">
        <f>_xlfn.IFNA(VLOOKUP($D443,'Route-Details'!$B$2:$X$1048576,'Node Details'!G$1,0),"")</f>
        <v>Pune</v>
      </c>
      <c r="H443" s="69" t="str">
        <f>_xlfn.IFNA(VLOOKUP($D443,'Route-Details'!$B$2:$X$1048576,'Node Details'!H$1,0),"")</f>
        <v>M&amp;G</v>
      </c>
      <c r="I443" s="69" t="str">
        <f>_xlfn.IFNA(VLOOKUP($D443,'Route-Details'!$B$2:$X$1048576,'Node Details'!I$1,0),"")</f>
        <v>K0E</v>
      </c>
      <c r="J443" s="69" t="str">
        <f>_xlfn.IFNA(VLOOKUP($D443,'Route-Details'!$B$2:$X$1048576,'Node Details'!J$1,0),"")</f>
        <v>K0E</v>
      </c>
      <c r="K443" s="70">
        <v>45107</v>
      </c>
      <c r="L443" s="59">
        <v>45107</v>
      </c>
      <c r="M443" s="59">
        <v>45112</v>
      </c>
      <c r="N443" s="59">
        <v>45107</v>
      </c>
      <c r="Q443" s="57" t="s">
        <v>2039</v>
      </c>
      <c r="BB443" s="72" t="s">
        <v>463</v>
      </c>
      <c r="BC443" s="71" t="s">
        <v>101</v>
      </c>
    </row>
    <row r="444" spans="1:55" s="72" customFormat="1" ht="12" customHeight="1">
      <c r="A444" s="57">
        <f t="shared" si="6"/>
        <v>442</v>
      </c>
      <c r="B444" s="72" t="s">
        <v>882</v>
      </c>
      <c r="C444" s="71" t="s">
        <v>883</v>
      </c>
      <c r="D444" s="57" t="s">
        <v>881</v>
      </c>
      <c r="E444" s="69" t="str">
        <f>_xlfn.IFNA(VLOOKUP($D444,'Route-Details'!$B$2:$X$1048576,'Node Details'!E$1,0),"")</f>
        <v>Airtel</v>
      </c>
      <c r="F444" s="69" t="str">
        <f>_xlfn.IFNA(VLOOKUP($D444,'Route-Details'!$B$2:$X$1048576,'Node Details'!F$1,0),"")</f>
        <v>Prabhat Rd 2</v>
      </c>
      <c r="G444" s="69" t="str">
        <f>_xlfn.IFNA(VLOOKUP($D444,'Route-Details'!$B$2:$X$1048576,'Node Details'!G$1,0),"")</f>
        <v>Pune</v>
      </c>
      <c r="H444" s="69" t="str">
        <f>_xlfn.IFNA(VLOOKUP($D444,'Route-Details'!$B$2:$X$1048576,'Node Details'!H$1,0),"")</f>
        <v>M&amp;G</v>
      </c>
      <c r="I444" s="69" t="str">
        <f>_xlfn.IFNA(VLOOKUP($D444,'Route-Details'!$B$2:$X$1048576,'Node Details'!I$1,0),"")</f>
        <v>K0E</v>
      </c>
      <c r="J444" s="69" t="str">
        <f>_xlfn.IFNA(VLOOKUP($D444,'Route-Details'!$B$2:$X$1048576,'Node Details'!J$1,0),"")</f>
        <v>K0E</v>
      </c>
      <c r="K444" s="70">
        <v>45107</v>
      </c>
      <c r="L444" s="59">
        <v>45107</v>
      </c>
      <c r="M444" s="59">
        <v>45112</v>
      </c>
      <c r="N444" s="59">
        <v>45107</v>
      </c>
      <c r="Q444" s="57" t="s">
        <v>2039</v>
      </c>
      <c r="BB444" s="72" t="s">
        <v>463</v>
      </c>
      <c r="BC444" s="71" t="s">
        <v>101</v>
      </c>
    </row>
    <row r="445" spans="1:55" s="72" customFormat="1" ht="12" customHeight="1">
      <c r="A445" s="57">
        <f t="shared" si="6"/>
        <v>443</v>
      </c>
      <c r="B445" s="72" t="s">
        <v>572</v>
      </c>
      <c r="D445" s="57" t="s">
        <v>571</v>
      </c>
      <c r="E445" s="69" t="str">
        <f>_xlfn.IFNA(VLOOKUP($D445,'Route-Details'!$B$2:$X$1048576,'Node Details'!E$1,0),"")</f>
        <v>Airtel</v>
      </c>
      <c r="F445" s="69" t="str">
        <f>_xlfn.IFNA(VLOOKUP($D445,'Route-Details'!$B$2:$X$1048576,'Node Details'!F$1,0),"")</f>
        <v>Prabhat Rd 1</v>
      </c>
      <c r="G445" s="69" t="str">
        <f>_xlfn.IFNA(VLOOKUP($D445,'Route-Details'!$B$2:$X$1048576,'Node Details'!G$1,0),"")</f>
        <v>Pune</v>
      </c>
      <c r="H445" s="69" t="str">
        <f>_xlfn.IFNA(VLOOKUP($D445,'Route-Details'!$B$2:$X$1048576,'Node Details'!H$1,0),"")</f>
        <v>M&amp;G</v>
      </c>
      <c r="I445" s="69" t="str">
        <f>_xlfn.IFNA(VLOOKUP($D445,'Route-Details'!$B$2:$X$1048576,'Node Details'!I$1,0),"")</f>
        <v>K0E</v>
      </c>
      <c r="J445" s="69" t="str">
        <f>_xlfn.IFNA(VLOOKUP($D445,'Route-Details'!$B$2:$X$1048576,'Node Details'!J$1,0),"")</f>
        <v>K0E</v>
      </c>
      <c r="K445" s="70">
        <v>45046</v>
      </c>
      <c r="L445" s="59">
        <v>45107</v>
      </c>
      <c r="M445" s="59">
        <v>45112</v>
      </c>
      <c r="N445" s="59">
        <v>45107</v>
      </c>
      <c r="Q445" s="57" t="s">
        <v>2039</v>
      </c>
      <c r="BC445" s="71" t="s">
        <v>101</v>
      </c>
    </row>
    <row r="446" spans="1:55" s="72" customFormat="1" ht="12" customHeight="1">
      <c r="A446" s="57">
        <f t="shared" si="6"/>
        <v>444</v>
      </c>
      <c r="B446" s="75" t="s">
        <v>902</v>
      </c>
      <c r="C446" s="75" t="s">
        <v>903</v>
      </c>
      <c r="D446" s="60" t="s">
        <v>889</v>
      </c>
      <c r="E446" s="69" t="str">
        <f>_xlfn.IFNA(VLOOKUP($D446,'Route-Details'!$B$2:$X$1048576,'Node Details'!E$1,0),"")</f>
        <v>Airtel</v>
      </c>
      <c r="F446" s="69" t="str">
        <f>_xlfn.IFNA(VLOOKUP($D446,'Route-Details'!$B$2:$X$1048576,'Node Details'!F$1,0),"")</f>
        <v>Sambhajinagar</v>
      </c>
      <c r="G446" s="69" t="str">
        <f>_xlfn.IFNA(VLOOKUP($D446,'Route-Details'!$B$2:$X$1048576,'Node Details'!G$1,0),"")</f>
        <v>Pune</v>
      </c>
      <c r="H446" s="69" t="str">
        <f>_xlfn.IFNA(VLOOKUP($D446,'Route-Details'!$B$2:$X$1048576,'Node Details'!H$1,0),"")</f>
        <v>M&amp;G</v>
      </c>
      <c r="I446" s="69" t="str">
        <f>_xlfn.IFNA(VLOOKUP($D446,'Route-Details'!$B$2:$X$1048576,'Node Details'!I$1,0),"")</f>
        <v>M0T</v>
      </c>
      <c r="J446" s="69" t="str">
        <f>_xlfn.IFNA(VLOOKUP($D446,'Route-Details'!$B$2:$X$1048576,'Node Details'!J$1,0),"")</f>
        <v>M0T</v>
      </c>
      <c r="K446" s="70">
        <v>44946</v>
      </c>
      <c r="L446" s="76">
        <v>44946</v>
      </c>
      <c r="M446" s="76">
        <v>44946</v>
      </c>
      <c r="N446" s="76">
        <v>44946</v>
      </c>
      <c r="Q446" s="57" t="s">
        <v>2039</v>
      </c>
      <c r="BB446" s="72" t="s">
        <v>98</v>
      </c>
      <c r="BC446" s="71" t="s">
        <v>101</v>
      </c>
    </row>
    <row r="447" spans="1:55" s="72" customFormat="1" ht="12" customHeight="1">
      <c r="A447" s="57">
        <f t="shared" si="6"/>
        <v>445</v>
      </c>
      <c r="B447" s="75" t="s">
        <v>915</v>
      </c>
      <c r="C447" s="75" t="s">
        <v>916</v>
      </c>
      <c r="D447" s="60" t="s">
        <v>889</v>
      </c>
      <c r="E447" s="69" t="str">
        <f>_xlfn.IFNA(VLOOKUP($D447,'Route-Details'!$B$2:$X$1048576,'Node Details'!E$1,0),"")</f>
        <v>Airtel</v>
      </c>
      <c r="F447" s="69" t="str">
        <f>_xlfn.IFNA(VLOOKUP($D447,'Route-Details'!$B$2:$X$1048576,'Node Details'!F$1,0),"")</f>
        <v>Sambhajinagar</v>
      </c>
      <c r="G447" s="69" t="str">
        <f>_xlfn.IFNA(VLOOKUP($D447,'Route-Details'!$B$2:$X$1048576,'Node Details'!G$1,0),"")</f>
        <v>Pune</v>
      </c>
      <c r="H447" s="69" t="str">
        <f>_xlfn.IFNA(VLOOKUP($D447,'Route-Details'!$B$2:$X$1048576,'Node Details'!H$1,0),"")</f>
        <v>M&amp;G</v>
      </c>
      <c r="I447" s="69" t="str">
        <f>_xlfn.IFNA(VLOOKUP($D447,'Route-Details'!$B$2:$X$1048576,'Node Details'!I$1,0),"")</f>
        <v>M0T</v>
      </c>
      <c r="J447" s="69" t="str">
        <f>_xlfn.IFNA(VLOOKUP($D447,'Route-Details'!$B$2:$X$1048576,'Node Details'!J$1,0),"")</f>
        <v>M0T</v>
      </c>
      <c r="K447" s="70">
        <v>44946</v>
      </c>
      <c r="L447" s="76">
        <v>44946</v>
      </c>
      <c r="M447" s="76">
        <v>44946</v>
      </c>
      <c r="N447" s="76">
        <v>44946</v>
      </c>
      <c r="Q447" s="57" t="s">
        <v>2039</v>
      </c>
      <c r="BB447" s="72" t="s">
        <v>98</v>
      </c>
      <c r="BC447" s="71" t="s">
        <v>101</v>
      </c>
    </row>
    <row r="448" spans="1:55" s="72" customFormat="1" ht="12" customHeight="1">
      <c r="A448" s="57">
        <f t="shared" si="6"/>
        <v>446</v>
      </c>
      <c r="B448" s="75" t="s">
        <v>892</v>
      </c>
      <c r="C448" s="75" t="s">
        <v>893</v>
      </c>
      <c r="D448" s="60" t="s">
        <v>889</v>
      </c>
      <c r="E448" s="69" t="str">
        <f>_xlfn.IFNA(VLOOKUP($D448,'Route-Details'!$B$2:$X$1048576,'Node Details'!E$1,0),"")</f>
        <v>Airtel</v>
      </c>
      <c r="F448" s="69" t="str">
        <f>_xlfn.IFNA(VLOOKUP($D448,'Route-Details'!$B$2:$X$1048576,'Node Details'!F$1,0),"")</f>
        <v>Sambhajinagar</v>
      </c>
      <c r="G448" s="69" t="str">
        <f>_xlfn.IFNA(VLOOKUP($D448,'Route-Details'!$B$2:$X$1048576,'Node Details'!G$1,0),"")</f>
        <v>Pune</v>
      </c>
      <c r="H448" s="69" t="str">
        <f>_xlfn.IFNA(VLOOKUP($D448,'Route-Details'!$B$2:$X$1048576,'Node Details'!H$1,0),"")</f>
        <v>M&amp;G</v>
      </c>
      <c r="I448" s="69" t="str">
        <f>_xlfn.IFNA(VLOOKUP($D448,'Route-Details'!$B$2:$X$1048576,'Node Details'!I$1,0),"")</f>
        <v>M0T</v>
      </c>
      <c r="J448" s="69" t="str">
        <f>_xlfn.IFNA(VLOOKUP($D448,'Route-Details'!$B$2:$X$1048576,'Node Details'!J$1,0),"")</f>
        <v>M0T</v>
      </c>
      <c r="K448" s="70">
        <v>44946</v>
      </c>
      <c r="L448" s="76">
        <v>44946</v>
      </c>
      <c r="M448" s="76">
        <v>44946</v>
      </c>
      <c r="N448" s="76">
        <v>44946</v>
      </c>
      <c r="Q448" s="57" t="s">
        <v>2039</v>
      </c>
      <c r="BB448" s="72" t="s">
        <v>98</v>
      </c>
      <c r="BC448" s="71" t="s">
        <v>101</v>
      </c>
    </row>
    <row r="449" spans="1:55" s="72" customFormat="1" ht="12" customHeight="1">
      <c r="A449" s="57">
        <f t="shared" si="6"/>
        <v>447</v>
      </c>
      <c r="B449" s="75" t="s">
        <v>947</v>
      </c>
      <c r="C449" s="75" t="s">
        <v>948</v>
      </c>
      <c r="D449" s="60" t="s">
        <v>895</v>
      </c>
      <c r="E449" s="69" t="str">
        <f>_xlfn.IFNA(VLOOKUP($D449,'Route-Details'!$B$2:$X$1048576,'Node Details'!E$1,0),"")</f>
        <v>Airtel</v>
      </c>
      <c r="F449" s="69" t="str">
        <f>_xlfn.IFNA(VLOOKUP($D449,'Route-Details'!$B$2:$X$1048576,'Node Details'!F$1,0),"")</f>
        <v>Sambhajinagar</v>
      </c>
      <c r="G449" s="69" t="str">
        <f>_xlfn.IFNA(VLOOKUP($D449,'Route-Details'!$B$2:$X$1048576,'Node Details'!G$1,0),"")</f>
        <v>Pune</v>
      </c>
      <c r="H449" s="69" t="str">
        <f>_xlfn.IFNA(VLOOKUP($D449,'Route-Details'!$B$2:$X$1048576,'Node Details'!H$1,0),"")</f>
        <v>M&amp;G</v>
      </c>
      <c r="I449" s="69" t="str">
        <f>_xlfn.IFNA(VLOOKUP($D449,'Route-Details'!$B$2:$X$1048576,'Node Details'!I$1,0),"")</f>
        <v>M0T</v>
      </c>
      <c r="J449" s="69" t="str">
        <f>_xlfn.IFNA(VLOOKUP($D449,'Route-Details'!$B$2:$X$1048576,'Node Details'!J$1,0),"")</f>
        <v>M0T</v>
      </c>
      <c r="K449" s="70">
        <v>44946</v>
      </c>
      <c r="L449" s="76">
        <v>44946</v>
      </c>
      <c r="M449" s="76">
        <v>44946</v>
      </c>
      <c r="N449" s="76">
        <v>44946</v>
      </c>
      <c r="Q449" s="57" t="s">
        <v>2039</v>
      </c>
      <c r="BB449" s="72" t="s">
        <v>107</v>
      </c>
      <c r="BC449" s="71" t="s">
        <v>101</v>
      </c>
    </row>
    <row r="450" spans="1:55" s="72" customFormat="1" ht="12" customHeight="1">
      <c r="A450" s="57">
        <f t="shared" si="6"/>
        <v>448</v>
      </c>
      <c r="B450" s="75" t="s">
        <v>957</v>
      </c>
      <c r="C450" s="75" t="s">
        <v>958</v>
      </c>
      <c r="D450" s="60" t="s">
        <v>895</v>
      </c>
      <c r="E450" s="69" t="str">
        <f>_xlfn.IFNA(VLOOKUP($D450,'Route-Details'!$B$2:$X$1048576,'Node Details'!E$1,0),"")</f>
        <v>Airtel</v>
      </c>
      <c r="F450" s="69" t="str">
        <f>_xlfn.IFNA(VLOOKUP($D450,'Route-Details'!$B$2:$X$1048576,'Node Details'!F$1,0),"")</f>
        <v>Sambhajinagar</v>
      </c>
      <c r="G450" s="69" t="str">
        <f>_xlfn.IFNA(VLOOKUP($D450,'Route-Details'!$B$2:$X$1048576,'Node Details'!G$1,0),"")</f>
        <v>Pune</v>
      </c>
      <c r="H450" s="69" t="str">
        <f>_xlfn.IFNA(VLOOKUP($D450,'Route-Details'!$B$2:$X$1048576,'Node Details'!H$1,0),"")</f>
        <v>M&amp;G</v>
      </c>
      <c r="I450" s="69" t="str">
        <f>_xlfn.IFNA(VLOOKUP($D450,'Route-Details'!$B$2:$X$1048576,'Node Details'!I$1,0),"")</f>
        <v>M0T</v>
      </c>
      <c r="J450" s="69" t="str">
        <f>_xlfn.IFNA(VLOOKUP($D450,'Route-Details'!$B$2:$X$1048576,'Node Details'!J$1,0),"")</f>
        <v>M0T</v>
      </c>
      <c r="K450" s="70">
        <v>44946</v>
      </c>
      <c r="L450" s="76">
        <v>44946</v>
      </c>
      <c r="M450" s="76">
        <v>44946</v>
      </c>
      <c r="N450" s="76">
        <v>44946</v>
      </c>
      <c r="Q450" s="57" t="s">
        <v>2039</v>
      </c>
      <c r="BB450" s="72" t="s">
        <v>107</v>
      </c>
      <c r="BC450" s="71" t="s">
        <v>101</v>
      </c>
    </row>
    <row r="451" spans="1:55" s="72" customFormat="1" ht="12" customHeight="1">
      <c r="A451" s="57">
        <f t="shared" si="6"/>
        <v>449</v>
      </c>
      <c r="B451" s="75" t="s">
        <v>896</v>
      </c>
      <c r="C451" s="75" t="s">
        <v>897</v>
      </c>
      <c r="D451" s="60" t="s">
        <v>895</v>
      </c>
      <c r="E451" s="69" t="str">
        <f>_xlfn.IFNA(VLOOKUP($D451,'Route-Details'!$B$2:$X$1048576,'Node Details'!E$1,0),"")</f>
        <v>Airtel</v>
      </c>
      <c r="F451" s="69" t="str">
        <f>_xlfn.IFNA(VLOOKUP($D451,'Route-Details'!$B$2:$X$1048576,'Node Details'!F$1,0),"")</f>
        <v>Sambhajinagar</v>
      </c>
      <c r="G451" s="69" t="str">
        <f>_xlfn.IFNA(VLOOKUP($D451,'Route-Details'!$B$2:$X$1048576,'Node Details'!G$1,0),"")</f>
        <v>Pune</v>
      </c>
      <c r="H451" s="69" t="str">
        <f>_xlfn.IFNA(VLOOKUP($D451,'Route-Details'!$B$2:$X$1048576,'Node Details'!H$1,0),"")</f>
        <v>M&amp;G</v>
      </c>
      <c r="I451" s="69" t="str">
        <f>_xlfn.IFNA(VLOOKUP($D451,'Route-Details'!$B$2:$X$1048576,'Node Details'!I$1,0),"")</f>
        <v>M0T</v>
      </c>
      <c r="J451" s="69" t="str">
        <f>_xlfn.IFNA(VLOOKUP($D451,'Route-Details'!$B$2:$X$1048576,'Node Details'!J$1,0),"")</f>
        <v>M0T</v>
      </c>
      <c r="K451" s="70">
        <v>44946</v>
      </c>
      <c r="L451" s="76">
        <v>44946</v>
      </c>
      <c r="M451" s="76">
        <v>44946</v>
      </c>
      <c r="N451" s="76">
        <v>44946</v>
      </c>
      <c r="Q451" s="57" t="s">
        <v>2039</v>
      </c>
      <c r="BB451" s="72" t="s">
        <v>107</v>
      </c>
      <c r="BC451" s="71" t="s">
        <v>101</v>
      </c>
    </row>
    <row r="452" spans="1:55" s="72" customFormat="1" ht="12" customHeight="1">
      <c r="A452" s="57">
        <f t="shared" ref="A452:A515" si="7">A451+1</f>
        <v>450</v>
      </c>
      <c r="B452" s="75" t="s">
        <v>979</v>
      </c>
      <c r="C452" s="75" t="s">
        <v>980</v>
      </c>
      <c r="D452" s="60" t="s">
        <v>898</v>
      </c>
      <c r="E452" s="69" t="str">
        <f>_xlfn.IFNA(VLOOKUP($D452,'Route-Details'!$B$2:$X$1048576,'Node Details'!E$1,0),"")</f>
        <v>Airtel</v>
      </c>
      <c r="F452" s="69" t="str">
        <f>_xlfn.IFNA(VLOOKUP($D452,'Route-Details'!$B$2:$X$1048576,'Node Details'!F$1,0),"")</f>
        <v>Sambhajinagar</v>
      </c>
      <c r="G452" s="69" t="str">
        <f>_xlfn.IFNA(VLOOKUP($D452,'Route-Details'!$B$2:$X$1048576,'Node Details'!G$1,0),"")</f>
        <v>Pune</v>
      </c>
      <c r="H452" s="69" t="str">
        <f>_xlfn.IFNA(VLOOKUP($D452,'Route-Details'!$B$2:$X$1048576,'Node Details'!H$1,0),"")</f>
        <v>M&amp;G</v>
      </c>
      <c r="I452" s="69" t="str">
        <f>_xlfn.IFNA(VLOOKUP($D452,'Route-Details'!$B$2:$X$1048576,'Node Details'!I$1,0),"")</f>
        <v>M0T</v>
      </c>
      <c r="J452" s="69" t="str">
        <f>_xlfn.IFNA(VLOOKUP($D452,'Route-Details'!$B$2:$X$1048576,'Node Details'!J$1,0),"")</f>
        <v>M0T</v>
      </c>
      <c r="K452" s="70">
        <v>44946</v>
      </c>
      <c r="L452" s="76">
        <v>44946</v>
      </c>
      <c r="M452" s="76">
        <v>44946</v>
      </c>
      <c r="N452" s="76">
        <v>44946</v>
      </c>
      <c r="Q452" s="57" t="s">
        <v>2039</v>
      </c>
      <c r="BB452" s="72" t="s">
        <v>113</v>
      </c>
      <c r="BC452" s="71" t="s">
        <v>101</v>
      </c>
    </row>
    <row r="453" spans="1:55" s="72" customFormat="1" ht="12" customHeight="1">
      <c r="A453" s="57">
        <f t="shared" si="7"/>
        <v>451</v>
      </c>
      <c r="B453" s="75" t="s">
        <v>899</v>
      </c>
      <c r="C453" s="75" t="s">
        <v>900</v>
      </c>
      <c r="D453" s="60" t="s">
        <v>898</v>
      </c>
      <c r="E453" s="69" t="str">
        <f>_xlfn.IFNA(VLOOKUP($D453,'Route-Details'!$B$2:$X$1048576,'Node Details'!E$1,0),"")</f>
        <v>Airtel</v>
      </c>
      <c r="F453" s="69" t="str">
        <f>_xlfn.IFNA(VLOOKUP($D453,'Route-Details'!$B$2:$X$1048576,'Node Details'!F$1,0),"")</f>
        <v>Sambhajinagar</v>
      </c>
      <c r="G453" s="69" t="str">
        <f>_xlfn.IFNA(VLOOKUP($D453,'Route-Details'!$B$2:$X$1048576,'Node Details'!G$1,0),"")</f>
        <v>Pune</v>
      </c>
      <c r="H453" s="69" t="str">
        <f>_xlfn.IFNA(VLOOKUP($D453,'Route-Details'!$B$2:$X$1048576,'Node Details'!H$1,0),"")</f>
        <v>M&amp;G</v>
      </c>
      <c r="I453" s="69" t="str">
        <f>_xlfn.IFNA(VLOOKUP($D453,'Route-Details'!$B$2:$X$1048576,'Node Details'!I$1,0),"")</f>
        <v>M0T</v>
      </c>
      <c r="J453" s="69" t="str">
        <f>_xlfn.IFNA(VLOOKUP($D453,'Route-Details'!$B$2:$X$1048576,'Node Details'!J$1,0),"")</f>
        <v>M0T</v>
      </c>
      <c r="K453" s="70">
        <v>44946</v>
      </c>
      <c r="L453" s="76">
        <v>44946</v>
      </c>
      <c r="M453" s="76">
        <v>44946</v>
      </c>
      <c r="N453" s="76">
        <v>44946</v>
      </c>
      <c r="Q453" s="57" t="s">
        <v>2039</v>
      </c>
      <c r="BB453" s="72" t="s">
        <v>113</v>
      </c>
      <c r="BC453" s="71" t="s">
        <v>101</v>
      </c>
    </row>
    <row r="454" spans="1:55" s="72" customFormat="1" ht="12" customHeight="1">
      <c r="A454" s="57">
        <f t="shared" si="7"/>
        <v>452</v>
      </c>
      <c r="B454" s="75" t="s">
        <v>904</v>
      </c>
      <c r="C454" s="75" t="s">
        <v>903</v>
      </c>
      <c r="D454" s="60" t="s">
        <v>901</v>
      </c>
      <c r="E454" s="69" t="str">
        <f>_xlfn.IFNA(VLOOKUP($D454,'Route-Details'!$B$2:$X$1048576,'Node Details'!E$1,0),"")</f>
        <v>Airtel</v>
      </c>
      <c r="F454" s="69" t="str">
        <f>_xlfn.IFNA(VLOOKUP($D454,'Route-Details'!$B$2:$X$1048576,'Node Details'!F$1,0),"")</f>
        <v>Sambhajinagar</v>
      </c>
      <c r="G454" s="69" t="str">
        <f>_xlfn.IFNA(VLOOKUP($D454,'Route-Details'!$B$2:$X$1048576,'Node Details'!G$1,0),"")</f>
        <v>Pune</v>
      </c>
      <c r="H454" s="69" t="str">
        <f>_xlfn.IFNA(VLOOKUP($D454,'Route-Details'!$B$2:$X$1048576,'Node Details'!H$1,0),"")</f>
        <v>M&amp;G</v>
      </c>
      <c r="I454" s="69" t="str">
        <f>_xlfn.IFNA(VLOOKUP($D454,'Route-Details'!$B$2:$X$1048576,'Node Details'!I$1,0),"")</f>
        <v>M0T</v>
      </c>
      <c r="J454" s="69" t="str">
        <f>_xlfn.IFNA(VLOOKUP($D454,'Route-Details'!$B$2:$X$1048576,'Node Details'!J$1,0),"")</f>
        <v>M0T</v>
      </c>
      <c r="K454" s="70">
        <v>44946</v>
      </c>
      <c r="L454" s="76">
        <v>44946</v>
      </c>
      <c r="M454" s="76">
        <v>44946</v>
      </c>
      <c r="N454" s="76">
        <v>44946</v>
      </c>
      <c r="Q454" s="57" t="s">
        <v>2039</v>
      </c>
      <c r="BB454" s="72" t="s">
        <v>117</v>
      </c>
      <c r="BC454" s="71" t="s">
        <v>101</v>
      </c>
    </row>
    <row r="455" spans="1:55" s="72" customFormat="1" ht="12" customHeight="1">
      <c r="A455" s="57">
        <f t="shared" si="7"/>
        <v>453</v>
      </c>
      <c r="B455" s="75" t="s">
        <v>906</v>
      </c>
      <c r="C455" s="75" t="s">
        <v>907</v>
      </c>
      <c r="D455" s="60" t="s">
        <v>905</v>
      </c>
      <c r="E455" s="69" t="str">
        <f>_xlfn.IFNA(VLOOKUP($D455,'Route-Details'!$B$2:$X$1048576,'Node Details'!E$1,0),"")</f>
        <v>Airtel</v>
      </c>
      <c r="F455" s="69" t="str">
        <f>_xlfn.IFNA(VLOOKUP($D455,'Route-Details'!$B$2:$X$1048576,'Node Details'!F$1,0),"")</f>
        <v>Sambhajinagar</v>
      </c>
      <c r="G455" s="69" t="str">
        <f>_xlfn.IFNA(VLOOKUP($D455,'Route-Details'!$B$2:$X$1048576,'Node Details'!G$1,0),"")</f>
        <v>Pune</v>
      </c>
      <c r="H455" s="69" t="str">
        <f>_xlfn.IFNA(VLOOKUP($D455,'Route-Details'!$B$2:$X$1048576,'Node Details'!H$1,0),"")</f>
        <v>M&amp;G</v>
      </c>
      <c r="I455" s="69" t="str">
        <f>_xlfn.IFNA(VLOOKUP($D455,'Route-Details'!$B$2:$X$1048576,'Node Details'!I$1,0),"")</f>
        <v>M0T</v>
      </c>
      <c r="J455" s="69" t="str">
        <f>_xlfn.IFNA(VLOOKUP($D455,'Route-Details'!$B$2:$X$1048576,'Node Details'!J$1,0),"")</f>
        <v>M0T</v>
      </c>
      <c r="K455" s="70">
        <v>44946</v>
      </c>
      <c r="L455" s="76">
        <v>44946</v>
      </c>
      <c r="M455" s="76">
        <v>44946</v>
      </c>
      <c r="N455" s="76">
        <v>44946</v>
      </c>
      <c r="Q455" s="57" t="s">
        <v>2039</v>
      </c>
      <c r="BB455" s="72" t="s">
        <v>122</v>
      </c>
      <c r="BC455" s="71" t="s">
        <v>101</v>
      </c>
    </row>
    <row r="456" spans="1:55" s="72" customFormat="1" ht="12" customHeight="1">
      <c r="A456" s="57">
        <f t="shared" si="7"/>
        <v>454</v>
      </c>
      <c r="B456" s="75" t="s">
        <v>2388</v>
      </c>
      <c r="C456" s="75" t="s">
        <v>2389</v>
      </c>
      <c r="D456" s="60" t="s">
        <v>908</v>
      </c>
      <c r="E456" s="69" t="str">
        <f>_xlfn.IFNA(VLOOKUP($D456,'Route-Details'!$B$2:$X$1048576,'Node Details'!E$1,0),"")</f>
        <v>Airtel</v>
      </c>
      <c r="F456" s="69" t="str">
        <f>_xlfn.IFNA(VLOOKUP($D456,'Route-Details'!$B$2:$X$1048576,'Node Details'!F$1,0),"")</f>
        <v>Sambhajinagar</v>
      </c>
      <c r="G456" s="69" t="str">
        <f>_xlfn.IFNA(VLOOKUP($D456,'Route-Details'!$B$2:$X$1048576,'Node Details'!G$1,0),"")</f>
        <v>Pune</v>
      </c>
      <c r="H456" s="69" t="str">
        <f>_xlfn.IFNA(VLOOKUP($D456,'Route-Details'!$B$2:$X$1048576,'Node Details'!H$1,0),"")</f>
        <v>M&amp;G</v>
      </c>
      <c r="I456" s="69" t="str">
        <f>_xlfn.IFNA(VLOOKUP($D456,'Route-Details'!$B$2:$X$1048576,'Node Details'!I$1,0),"")</f>
        <v>M0T</v>
      </c>
      <c r="J456" s="69" t="str">
        <f>_xlfn.IFNA(VLOOKUP($D456,'Route-Details'!$B$2:$X$1048576,'Node Details'!J$1,0),"")</f>
        <v>M0T</v>
      </c>
      <c r="K456" s="70">
        <v>44946</v>
      </c>
      <c r="L456" s="76">
        <v>44946</v>
      </c>
      <c r="M456" s="76">
        <v>44946</v>
      </c>
      <c r="N456" s="76">
        <v>44946</v>
      </c>
      <c r="Q456" s="57" t="s">
        <v>2039</v>
      </c>
      <c r="BB456" s="72" t="s">
        <v>128</v>
      </c>
      <c r="BC456" s="71" t="s">
        <v>101</v>
      </c>
    </row>
    <row r="457" spans="1:55" s="72" customFormat="1" ht="12" customHeight="1">
      <c r="A457" s="57">
        <f t="shared" si="7"/>
        <v>455</v>
      </c>
      <c r="B457" s="75" t="s">
        <v>2390</v>
      </c>
      <c r="C457" s="75" t="s">
        <v>2391</v>
      </c>
      <c r="D457" s="60" t="s">
        <v>908</v>
      </c>
      <c r="E457" s="69" t="str">
        <f>_xlfn.IFNA(VLOOKUP($D457,'Route-Details'!$B$2:$X$1048576,'Node Details'!E$1,0),"")</f>
        <v>Airtel</v>
      </c>
      <c r="F457" s="69" t="str">
        <f>_xlfn.IFNA(VLOOKUP($D457,'Route-Details'!$B$2:$X$1048576,'Node Details'!F$1,0),"")</f>
        <v>Sambhajinagar</v>
      </c>
      <c r="G457" s="69" t="str">
        <f>_xlfn.IFNA(VLOOKUP($D457,'Route-Details'!$B$2:$X$1048576,'Node Details'!G$1,0),"")</f>
        <v>Pune</v>
      </c>
      <c r="H457" s="69" t="str">
        <f>_xlfn.IFNA(VLOOKUP($D457,'Route-Details'!$B$2:$X$1048576,'Node Details'!H$1,0),"")</f>
        <v>M&amp;G</v>
      </c>
      <c r="I457" s="69" t="str">
        <f>_xlfn.IFNA(VLOOKUP($D457,'Route-Details'!$B$2:$X$1048576,'Node Details'!I$1,0),"")</f>
        <v>M0T</v>
      </c>
      <c r="J457" s="69" t="str">
        <f>_xlfn.IFNA(VLOOKUP($D457,'Route-Details'!$B$2:$X$1048576,'Node Details'!J$1,0),"")</f>
        <v>M0T</v>
      </c>
      <c r="K457" s="70">
        <v>44946</v>
      </c>
      <c r="L457" s="76">
        <v>44946</v>
      </c>
      <c r="M457" s="76">
        <v>44946</v>
      </c>
      <c r="N457" s="76">
        <v>44946</v>
      </c>
      <c r="Q457" s="57" t="s">
        <v>2039</v>
      </c>
      <c r="BB457" s="72" t="s">
        <v>128</v>
      </c>
      <c r="BC457" s="71" t="s">
        <v>101</v>
      </c>
    </row>
    <row r="458" spans="1:55" s="72" customFormat="1" ht="12" customHeight="1">
      <c r="A458" s="57">
        <f t="shared" si="7"/>
        <v>456</v>
      </c>
      <c r="B458" s="75" t="s">
        <v>909</v>
      </c>
      <c r="C458" s="75" t="s">
        <v>910</v>
      </c>
      <c r="D458" s="60" t="s">
        <v>908</v>
      </c>
      <c r="E458" s="69" t="str">
        <f>_xlfn.IFNA(VLOOKUP($D458,'Route-Details'!$B$2:$X$1048576,'Node Details'!E$1,0),"")</f>
        <v>Airtel</v>
      </c>
      <c r="F458" s="69" t="str">
        <f>_xlfn.IFNA(VLOOKUP($D458,'Route-Details'!$B$2:$X$1048576,'Node Details'!F$1,0),"")</f>
        <v>Sambhajinagar</v>
      </c>
      <c r="G458" s="69" t="str">
        <f>_xlfn.IFNA(VLOOKUP($D458,'Route-Details'!$B$2:$X$1048576,'Node Details'!G$1,0),"")</f>
        <v>Pune</v>
      </c>
      <c r="H458" s="69" t="str">
        <f>_xlfn.IFNA(VLOOKUP($D458,'Route-Details'!$B$2:$X$1048576,'Node Details'!H$1,0),"")</f>
        <v>M&amp;G</v>
      </c>
      <c r="I458" s="69" t="str">
        <f>_xlfn.IFNA(VLOOKUP($D458,'Route-Details'!$B$2:$X$1048576,'Node Details'!I$1,0),"")</f>
        <v>M0T</v>
      </c>
      <c r="J458" s="69" t="str">
        <f>_xlfn.IFNA(VLOOKUP($D458,'Route-Details'!$B$2:$X$1048576,'Node Details'!J$1,0),"")</f>
        <v>M0T</v>
      </c>
      <c r="K458" s="70">
        <v>44946</v>
      </c>
      <c r="L458" s="76">
        <v>44946</v>
      </c>
      <c r="M458" s="76">
        <v>44946</v>
      </c>
      <c r="N458" s="76">
        <v>44946</v>
      </c>
      <c r="Q458" s="57" t="s">
        <v>2039</v>
      </c>
      <c r="BB458" s="72" t="s">
        <v>128</v>
      </c>
      <c r="BC458" s="71" t="s">
        <v>101</v>
      </c>
    </row>
    <row r="459" spans="1:55" s="72" customFormat="1" ht="12" customHeight="1">
      <c r="A459" s="57">
        <f t="shared" si="7"/>
        <v>457</v>
      </c>
      <c r="B459" s="75" t="s">
        <v>2392</v>
      </c>
      <c r="C459" s="75" t="s">
        <v>2393</v>
      </c>
      <c r="D459" s="60" t="s">
        <v>911</v>
      </c>
      <c r="E459" s="69" t="str">
        <f>_xlfn.IFNA(VLOOKUP($D459,'Route-Details'!$B$2:$X$1048576,'Node Details'!E$1,0),"")</f>
        <v>Airtel</v>
      </c>
      <c r="F459" s="69" t="str">
        <f>_xlfn.IFNA(VLOOKUP($D459,'Route-Details'!$B$2:$X$1048576,'Node Details'!F$1,0),"")</f>
        <v>Sambhajinagar</v>
      </c>
      <c r="G459" s="69" t="str">
        <f>_xlfn.IFNA(VLOOKUP($D459,'Route-Details'!$B$2:$X$1048576,'Node Details'!G$1,0),"")</f>
        <v>Pune</v>
      </c>
      <c r="H459" s="69" t="str">
        <f>_xlfn.IFNA(VLOOKUP($D459,'Route-Details'!$B$2:$X$1048576,'Node Details'!H$1,0),"")</f>
        <v>M&amp;G</v>
      </c>
      <c r="I459" s="69" t="str">
        <f>_xlfn.IFNA(VLOOKUP($D459,'Route-Details'!$B$2:$X$1048576,'Node Details'!I$1,0),"")</f>
        <v>M0T</v>
      </c>
      <c r="J459" s="69" t="str">
        <f>_xlfn.IFNA(VLOOKUP($D459,'Route-Details'!$B$2:$X$1048576,'Node Details'!J$1,0),"")</f>
        <v>M0T</v>
      </c>
      <c r="K459" s="70">
        <v>44946</v>
      </c>
      <c r="L459" s="76">
        <v>44946</v>
      </c>
      <c r="M459" s="76">
        <v>44946</v>
      </c>
      <c r="N459" s="76">
        <v>44946</v>
      </c>
      <c r="Q459" s="57" t="s">
        <v>2039</v>
      </c>
      <c r="BB459" s="72" t="s">
        <v>133</v>
      </c>
      <c r="BC459" s="71" t="s">
        <v>101</v>
      </c>
    </row>
    <row r="460" spans="1:55" s="72" customFormat="1" ht="12" customHeight="1">
      <c r="A460" s="57">
        <f t="shared" si="7"/>
        <v>458</v>
      </c>
      <c r="B460" s="75" t="s">
        <v>2394</v>
      </c>
      <c r="C460" s="75" t="s">
        <v>2395</v>
      </c>
      <c r="D460" s="60" t="s">
        <v>911</v>
      </c>
      <c r="E460" s="69" t="str">
        <f>_xlfn.IFNA(VLOOKUP($D460,'Route-Details'!$B$2:$X$1048576,'Node Details'!E$1,0),"")</f>
        <v>Airtel</v>
      </c>
      <c r="F460" s="69" t="str">
        <f>_xlfn.IFNA(VLOOKUP($D460,'Route-Details'!$B$2:$X$1048576,'Node Details'!F$1,0),"")</f>
        <v>Sambhajinagar</v>
      </c>
      <c r="G460" s="69" t="str">
        <f>_xlfn.IFNA(VLOOKUP($D460,'Route-Details'!$B$2:$X$1048576,'Node Details'!G$1,0),"")</f>
        <v>Pune</v>
      </c>
      <c r="H460" s="69" t="str">
        <f>_xlfn.IFNA(VLOOKUP($D460,'Route-Details'!$B$2:$X$1048576,'Node Details'!H$1,0),"")</f>
        <v>M&amp;G</v>
      </c>
      <c r="I460" s="69" t="str">
        <f>_xlfn.IFNA(VLOOKUP($D460,'Route-Details'!$B$2:$X$1048576,'Node Details'!I$1,0),"")</f>
        <v>M0T</v>
      </c>
      <c r="J460" s="69" t="str">
        <f>_xlfn.IFNA(VLOOKUP($D460,'Route-Details'!$B$2:$X$1048576,'Node Details'!J$1,0),"")</f>
        <v>M0T</v>
      </c>
      <c r="K460" s="70">
        <v>44946</v>
      </c>
      <c r="L460" s="76">
        <v>44946</v>
      </c>
      <c r="M460" s="76">
        <v>44946</v>
      </c>
      <c r="N460" s="76">
        <v>44946</v>
      </c>
      <c r="Q460" s="57" t="s">
        <v>2039</v>
      </c>
      <c r="BB460" s="72" t="s">
        <v>133</v>
      </c>
      <c r="BC460" s="71" t="s">
        <v>101</v>
      </c>
    </row>
    <row r="461" spans="1:55" s="72" customFormat="1" ht="12" customHeight="1">
      <c r="A461" s="57">
        <f t="shared" si="7"/>
        <v>459</v>
      </c>
      <c r="B461" s="75" t="s">
        <v>912</v>
      </c>
      <c r="C461" s="75" t="s">
        <v>913</v>
      </c>
      <c r="D461" s="60" t="s">
        <v>911</v>
      </c>
      <c r="E461" s="69" t="str">
        <f>_xlfn.IFNA(VLOOKUP($D461,'Route-Details'!$B$2:$X$1048576,'Node Details'!E$1,0),"")</f>
        <v>Airtel</v>
      </c>
      <c r="F461" s="69" t="str">
        <f>_xlfn.IFNA(VLOOKUP($D461,'Route-Details'!$B$2:$X$1048576,'Node Details'!F$1,0),"")</f>
        <v>Sambhajinagar</v>
      </c>
      <c r="G461" s="69" t="str">
        <f>_xlfn.IFNA(VLOOKUP($D461,'Route-Details'!$B$2:$X$1048576,'Node Details'!G$1,0),"")</f>
        <v>Pune</v>
      </c>
      <c r="H461" s="69" t="str">
        <f>_xlfn.IFNA(VLOOKUP($D461,'Route-Details'!$B$2:$X$1048576,'Node Details'!H$1,0),"")</f>
        <v>M&amp;G</v>
      </c>
      <c r="I461" s="69" t="str">
        <f>_xlfn.IFNA(VLOOKUP($D461,'Route-Details'!$B$2:$X$1048576,'Node Details'!I$1,0),"")</f>
        <v>M0T</v>
      </c>
      <c r="J461" s="69" t="str">
        <f>_xlfn.IFNA(VLOOKUP($D461,'Route-Details'!$B$2:$X$1048576,'Node Details'!J$1,0),"")</f>
        <v>M0T</v>
      </c>
      <c r="K461" s="70">
        <v>44946</v>
      </c>
      <c r="L461" s="76">
        <v>44946</v>
      </c>
      <c r="M461" s="76">
        <v>44946</v>
      </c>
      <c r="N461" s="76">
        <v>44946</v>
      </c>
      <c r="Q461" s="57" t="s">
        <v>2039</v>
      </c>
      <c r="BB461" s="72" t="s">
        <v>133</v>
      </c>
      <c r="BC461" s="71" t="s">
        <v>101</v>
      </c>
    </row>
    <row r="462" spans="1:55" s="72" customFormat="1" ht="12" customHeight="1">
      <c r="A462" s="57">
        <f t="shared" si="7"/>
        <v>460</v>
      </c>
      <c r="B462" s="75" t="s">
        <v>917</v>
      </c>
      <c r="C462" s="75" t="s">
        <v>916</v>
      </c>
      <c r="D462" s="60" t="s">
        <v>914</v>
      </c>
      <c r="E462" s="69" t="str">
        <f>_xlfn.IFNA(VLOOKUP($D462,'Route-Details'!$B$2:$X$1048576,'Node Details'!E$1,0),"")</f>
        <v>Airtel</v>
      </c>
      <c r="F462" s="69" t="str">
        <f>_xlfn.IFNA(VLOOKUP($D462,'Route-Details'!$B$2:$X$1048576,'Node Details'!F$1,0),"")</f>
        <v>Sambhajinagar</v>
      </c>
      <c r="G462" s="69" t="str">
        <f>_xlfn.IFNA(VLOOKUP($D462,'Route-Details'!$B$2:$X$1048576,'Node Details'!G$1,0),"")</f>
        <v>Pune</v>
      </c>
      <c r="H462" s="69" t="str">
        <f>_xlfn.IFNA(VLOOKUP($D462,'Route-Details'!$B$2:$X$1048576,'Node Details'!H$1,0),"")</f>
        <v>M&amp;G</v>
      </c>
      <c r="I462" s="69" t="str">
        <f>_xlfn.IFNA(VLOOKUP($D462,'Route-Details'!$B$2:$X$1048576,'Node Details'!I$1,0),"")</f>
        <v>M0T</v>
      </c>
      <c r="J462" s="69" t="str">
        <f>_xlfn.IFNA(VLOOKUP($D462,'Route-Details'!$B$2:$X$1048576,'Node Details'!J$1,0),"")</f>
        <v>M0T</v>
      </c>
      <c r="K462" s="70">
        <v>44946</v>
      </c>
      <c r="L462" s="76">
        <v>44946</v>
      </c>
      <c r="M462" s="76">
        <v>44946</v>
      </c>
      <c r="N462" s="76">
        <v>44946</v>
      </c>
      <c r="Q462" s="57" t="s">
        <v>2039</v>
      </c>
      <c r="BB462" s="72" t="s">
        <v>136</v>
      </c>
      <c r="BC462" s="71" t="s">
        <v>101</v>
      </c>
    </row>
    <row r="463" spans="1:55" s="72" customFormat="1" ht="12" customHeight="1">
      <c r="A463" s="57">
        <f t="shared" si="7"/>
        <v>461</v>
      </c>
      <c r="B463" s="75" t="s">
        <v>919</v>
      </c>
      <c r="C463" s="75" t="s">
        <v>920</v>
      </c>
      <c r="D463" s="60" t="s">
        <v>918</v>
      </c>
      <c r="E463" s="69" t="str">
        <f>_xlfn.IFNA(VLOOKUP($D463,'Route-Details'!$B$2:$X$1048576,'Node Details'!E$1,0),"")</f>
        <v>Airtel</v>
      </c>
      <c r="F463" s="69" t="str">
        <f>_xlfn.IFNA(VLOOKUP($D463,'Route-Details'!$B$2:$X$1048576,'Node Details'!F$1,0),"")</f>
        <v>Sambhajinagar</v>
      </c>
      <c r="G463" s="69" t="str">
        <f>_xlfn.IFNA(VLOOKUP($D463,'Route-Details'!$B$2:$X$1048576,'Node Details'!G$1,0),"")</f>
        <v>Pune</v>
      </c>
      <c r="H463" s="69" t="str">
        <f>_xlfn.IFNA(VLOOKUP($D463,'Route-Details'!$B$2:$X$1048576,'Node Details'!H$1,0),"")</f>
        <v>M&amp;G</v>
      </c>
      <c r="I463" s="69" t="str">
        <f>_xlfn.IFNA(VLOOKUP($D463,'Route-Details'!$B$2:$X$1048576,'Node Details'!I$1,0),"")</f>
        <v>M0T</v>
      </c>
      <c r="J463" s="69" t="str">
        <f>_xlfn.IFNA(VLOOKUP($D463,'Route-Details'!$B$2:$X$1048576,'Node Details'!J$1,0),"")</f>
        <v>M0T</v>
      </c>
      <c r="K463" s="70">
        <v>44946</v>
      </c>
      <c r="L463" s="76">
        <v>44946</v>
      </c>
      <c r="M463" s="76">
        <v>44946</v>
      </c>
      <c r="N463" s="76">
        <v>44946</v>
      </c>
      <c r="Q463" s="57" t="s">
        <v>2039</v>
      </c>
      <c r="BB463" s="72" t="s">
        <v>141</v>
      </c>
      <c r="BC463" s="71" t="s">
        <v>101</v>
      </c>
    </row>
    <row r="464" spans="1:55" s="72" customFormat="1" ht="12" customHeight="1">
      <c r="A464" s="57">
        <f t="shared" si="7"/>
        <v>462</v>
      </c>
      <c r="B464" s="75" t="s">
        <v>2396</v>
      </c>
      <c r="C464" s="75" t="s">
        <v>2397</v>
      </c>
      <c r="D464" s="60" t="s">
        <v>921</v>
      </c>
      <c r="E464" s="69" t="str">
        <f>_xlfn.IFNA(VLOOKUP($D464,'Route-Details'!$B$2:$X$1048576,'Node Details'!E$1,0),"")</f>
        <v>Airtel</v>
      </c>
      <c r="F464" s="69" t="str">
        <f>_xlfn.IFNA(VLOOKUP($D464,'Route-Details'!$B$2:$X$1048576,'Node Details'!F$1,0),"")</f>
        <v>Sambhajinagar</v>
      </c>
      <c r="G464" s="69" t="str">
        <f>_xlfn.IFNA(VLOOKUP($D464,'Route-Details'!$B$2:$X$1048576,'Node Details'!G$1,0),"")</f>
        <v>Pune</v>
      </c>
      <c r="H464" s="69" t="str">
        <f>_xlfn.IFNA(VLOOKUP($D464,'Route-Details'!$B$2:$X$1048576,'Node Details'!H$1,0),"")</f>
        <v>M&amp;G</v>
      </c>
      <c r="I464" s="69" t="str">
        <f>_xlfn.IFNA(VLOOKUP($D464,'Route-Details'!$B$2:$X$1048576,'Node Details'!I$1,0),"")</f>
        <v>M0T</v>
      </c>
      <c r="J464" s="69" t="str">
        <f>_xlfn.IFNA(VLOOKUP($D464,'Route-Details'!$B$2:$X$1048576,'Node Details'!J$1,0),"")</f>
        <v>M0T</v>
      </c>
      <c r="K464" s="70">
        <v>44946</v>
      </c>
      <c r="L464" s="76">
        <v>44946</v>
      </c>
      <c r="M464" s="76">
        <v>44946</v>
      </c>
      <c r="N464" s="76">
        <v>44946</v>
      </c>
      <c r="Q464" s="57" t="s">
        <v>2039</v>
      </c>
      <c r="BB464" s="72" t="s">
        <v>144</v>
      </c>
      <c r="BC464" s="71" t="s">
        <v>101</v>
      </c>
    </row>
    <row r="465" spans="1:55" s="72" customFormat="1" ht="12" customHeight="1">
      <c r="A465" s="57">
        <f t="shared" si="7"/>
        <v>463</v>
      </c>
      <c r="B465" s="75" t="s">
        <v>922</v>
      </c>
      <c r="C465" s="75" t="s">
        <v>923</v>
      </c>
      <c r="D465" s="60" t="s">
        <v>921</v>
      </c>
      <c r="E465" s="69" t="str">
        <f>_xlfn.IFNA(VLOOKUP($D465,'Route-Details'!$B$2:$X$1048576,'Node Details'!E$1,0),"")</f>
        <v>Airtel</v>
      </c>
      <c r="F465" s="69" t="str">
        <f>_xlfn.IFNA(VLOOKUP($D465,'Route-Details'!$B$2:$X$1048576,'Node Details'!F$1,0),"")</f>
        <v>Sambhajinagar</v>
      </c>
      <c r="G465" s="69" t="str">
        <f>_xlfn.IFNA(VLOOKUP($D465,'Route-Details'!$B$2:$X$1048576,'Node Details'!G$1,0),"")</f>
        <v>Pune</v>
      </c>
      <c r="H465" s="69" t="str">
        <f>_xlfn.IFNA(VLOOKUP($D465,'Route-Details'!$B$2:$X$1048576,'Node Details'!H$1,0),"")</f>
        <v>M&amp;G</v>
      </c>
      <c r="I465" s="69" t="str">
        <f>_xlfn.IFNA(VLOOKUP($D465,'Route-Details'!$B$2:$X$1048576,'Node Details'!I$1,0),"")</f>
        <v>M0T</v>
      </c>
      <c r="J465" s="69" t="str">
        <f>_xlfn.IFNA(VLOOKUP($D465,'Route-Details'!$B$2:$X$1048576,'Node Details'!J$1,0),"")</f>
        <v>M0T</v>
      </c>
      <c r="K465" s="70">
        <v>44946</v>
      </c>
      <c r="L465" s="76">
        <v>44946</v>
      </c>
      <c r="M465" s="76">
        <v>44946</v>
      </c>
      <c r="N465" s="76">
        <v>44946</v>
      </c>
      <c r="Q465" s="57" t="s">
        <v>2039</v>
      </c>
      <c r="BB465" s="72" t="s">
        <v>144</v>
      </c>
      <c r="BC465" s="71" t="s">
        <v>101</v>
      </c>
    </row>
    <row r="466" spans="1:55" s="72" customFormat="1" ht="12" customHeight="1">
      <c r="A466" s="57">
        <f t="shared" si="7"/>
        <v>464</v>
      </c>
      <c r="B466" s="75" t="s">
        <v>926</v>
      </c>
      <c r="C466" s="75" t="s">
        <v>927</v>
      </c>
      <c r="D466" s="60" t="s">
        <v>925</v>
      </c>
      <c r="E466" s="69" t="str">
        <f>_xlfn.IFNA(VLOOKUP($D466,'Route-Details'!$B$2:$X$1048576,'Node Details'!E$1,0),"")</f>
        <v>Airtel</v>
      </c>
      <c r="F466" s="69" t="str">
        <f>_xlfn.IFNA(VLOOKUP($D466,'Route-Details'!$B$2:$X$1048576,'Node Details'!F$1,0),"")</f>
        <v>Sambhajinagar</v>
      </c>
      <c r="G466" s="69" t="str">
        <f>_xlfn.IFNA(VLOOKUP($D466,'Route-Details'!$B$2:$X$1048576,'Node Details'!G$1,0),"")</f>
        <v>Pune</v>
      </c>
      <c r="H466" s="69" t="str">
        <f>_xlfn.IFNA(VLOOKUP($D466,'Route-Details'!$B$2:$X$1048576,'Node Details'!H$1,0),"")</f>
        <v>M&amp;G</v>
      </c>
      <c r="I466" s="69" t="str">
        <f>_xlfn.IFNA(VLOOKUP($D466,'Route-Details'!$B$2:$X$1048576,'Node Details'!I$1,0),"")</f>
        <v>M0T</v>
      </c>
      <c r="J466" s="69" t="str">
        <f>_xlfn.IFNA(VLOOKUP($D466,'Route-Details'!$B$2:$X$1048576,'Node Details'!J$1,0),"")</f>
        <v>M0T</v>
      </c>
      <c r="K466" s="70">
        <v>44946</v>
      </c>
      <c r="L466" s="76">
        <v>44946</v>
      </c>
      <c r="M466" s="76">
        <v>44946</v>
      </c>
      <c r="N466" s="76">
        <v>44946</v>
      </c>
      <c r="Q466" s="57" t="s">
        <v>2039</v>
      </c>
      <c r="BB466" s="72" t="s">
        <v>149</v>
      </c>
      <c r="BC466" s="71" t="s">
        <v>101</v>
      </c>
    </row>
    <row r="467" spans="1:55" s="72" customFormat="1" ht="12" customHeight="1">
      <c r="A467" s="57">
        <f t="shared" si="7"/>
        <v>465</v>
      </c>
      <c r="B467" s="75" t="s">
        <v>2398</v>
      </c>
      <c r="C467" s="75" t="s">
        <v>2399</v>
      </c>
      <c r="D467" s="60" t="s">
        <v>928</v>
      </c>
      <c r="E467" s="69" t="str">
        <f>_xlfn.IFNA(VLOOKUP($D467,'Route-Details'!$B$2:$X$1048576,'Node Details'!E$1,0),"")</f>
        <v>Airtel</v>
      </c>
      <c r="F467" s="69" t="str">
        <f>_xlfn.IFNA(VLOOKUP($D467,'Route-Details'!$B$2:$X$1048576,'Node Details'!F$1,0),"")</f>
        <v>Sambhajinagar</v>
      </c>
      <c r="G467" s="69" t="str">
        <f>_xlfn.IFNA(VLOOKUP($D467,'Route-Details'!$B$2:$X$1048576,'Node Details'!G$1,0),"")</f>
        <v>Pune</v>
      </c>
      <c r="H467" s="69" t="str">
        <f>_xlfn.IFNA(VLOOKUP($D467,'Route-Details'!$B$2:$X$1048576,'Node Details'!H$1,0),"")</f>
        <v>M&amp;G</v>
      </c>
      <c r="I467" s="69" t="str">
        <f>_xlfn.IFNA(VLOOKUP($D467,'Route-Details'!$B$2:$X$1048576,'Node Details'!I$1,0),"")</f>
        <v>M0T</v>
      </c>
      <c r="J467" s="69" t="str">
        <f>_xlfn.IFNA(VLOOKUP($D467,'Route-Details'!$B$2:$X$1048576,'Node Details'!J$1,0),"")</f>
        <v>M0T</v>
      </c>
      <c r="K467" s="70">
        <v>44946</v>
      </c>
      <c r="L467" s="76">
        <v>44946</v>
      </c>
      <c r="M467" s="76">
        <v>44946</v>
      </c>
      <c r="N467" s="76">
        <v>44946</v>
      </c>
      <c r="Q467" s="57" t="s">
        <v>2039</v>
      </c>
      <c r="BB467" s="72" t="s">
        <v>154</v>
      </c>
      <c r="BC467" s="71" t="s">
        <v>101</v>
      </c>
    </row>
    <row r="468" spans="1:55" s="72" customFormat="1" ht="12" customHeight="1">
      <c r="A468" s="57">
        <f t="shared" si="7"/>
        <v>466</v>
      </c>
      <c r="B468" s="75" t="s">
        <v>2400</v>
      </c>
      <c r="C468" s="75" t="s">
        <v>2401</v>
      </c>
      <c r="D468" s="60" t="s">
        <v>928</v>
      </c>
      <c r="E468" s="69" t="str">
        <f>_xlfn.IFNA(VLOOKUP($D468,'Route-Details'!$B$2:$X$1048576,'Node Details'!E$1,0),"")</f>
        <v>Airtel</v>
      </c>
      <c r="F468" s="69" t="str">
        <f>_xlfn.IFNA(VLOOKUP($D468,'Route-Details'!$B$2:$X$1048576,'Node Details'!F$1,0),"")</f>
        <v>Sambhajinagar</v>
      </c>
      <c r="G468" s="69" t="str">
        <f>_xlfn.IFNA(VLOOKUP($D468,'Route-Details'!$B$2:$X$1048576,'Node Details'!G$1,0),"")</f>
        <v>Pune</v>
      </c>
      <c r="H468" s="69" t="str">
        <f>_xlfn.IFNA(VLOOKUP($D468,'Route-Details'!$B$2:$X$1048576,'Node Details'!H$1,0),"")</f>
        <v>M&amp;G</v>
      </c>
      <c r="I468" s="69" t="str">
        <f>_xlfn.IFNA(VLOOKUP($D468,'Route-Details'!$B$2:$X$1048576,'Node Details'!I$1,0),"")</f>
        <v>M0T</v>
      </c>
      <c r="J468" s="69" t="str">
        <f>_xlfn.IFNA(VLOOKUP($D468,'Route-Details'!$B$2:$X$1048576,'Node Details'!J$1,0),"")</f>
        <v>M0T</v>
      </c>
      <c r="K468" s="70">
        <v>44946</v>
      </c>
      <c r="L468" s="76">
        <v>44946</v>
      </c>
      <c r="M468" s="76">
        <v>44946</v>
      </c>
      <c r="N468" s="76">
        <v>44946</v>
      </c>
      <c r="Q468" s="57" t="s">
        <v>2039</v>
      </c>
      <c r="BB468" s="72" t="s">
        <v>154</v>
      </c>
      <c r="BC468" s="71" t="s">
        <v>101</v>
      </c>
    </row>
    <row r="469" spans="1:55" s="72" customFormat="1" ht="12" customHeight="1">
      <c r="A469" s="57">
        <f t="shared" si="7"/>
        <v>467</v>
      </c>
      <c r="B469" s="75" t="s">
        <v>929</v>
      </c>
      <c r="C469" s="75" t="s">
        <v>930</v>
      </c>
      <c r="D469" s="60" t="s">
        <v>928</v>
      </c>
      <c r="E469" s="69" t="str">
        <f>_xlfn.IFNA(VLOOKUP($D469,'Route-Details'!$B$2:$X$1048576,'Node Details'!E$1,0),"")</f>
        <v>Airtel</v>
      </c>
      <c r="F469" s="69" t="str">
        <f>_xlfn.IFNA(VLOOKUP($D469,'Route-Details'!$B$2:$X$1048576,'Node Details'!F$1,0),"")</f>
        <v>Sambhajinagar</v>
      </c>
      <c r="G469" s="69" t="str">
        <f>_xlfn.IFNA(VLOOKUP($D469,'Route-Details'!$B$2:$X$1048576,'Node Details'!G$1,0),"")</f>
        <v>Pune</v>
      </c>
      <c r="H469" s="69" t="str">
        <f>_xlfn.IFNA(VLOOKUP($D469,'Route-Details'!$B$2:$X$1048576,'Node Details'!H$1,0),"")</f>
        <v>M&amp;G</v>
      </c>
      <c r="I469" s="69" t="str">
        <f>_xlfn.IFNA(VLOOKUP($D469,'Route-Details'!$B$2:$X$1048576,'Node Details'!I$1,0),"")</f>
        <v>M0T</v>
      </c>
      <c r="J469" s="69" t="str">
        <f>_xlfn.IFNA(VLOOKUP($D469,'Route-Details'!$B$2:$X$1048576,'Node Details'!J$1,0),"")</f>
        <v>M0T</v>
      </c>
      <c r="K469" s="70">
        <v>44946</v>
      </c>
      <c r="L469" s="76">
        <v>44946</v>
      </c>
      <c r="M469" s="76">
        <v>44946</v>
      </c>
      <c r="N469" s="76">
        <v>44946</v>
      </c>
      <c r="Q469" s="57" t="s">
        <v>2039</v>
      </c>
      <c r="BB469" s="72" t="s">
        <v>154</v>
      </c>
      <c r="BC469" s="71" t="s">
        <v>101</v>
      </c>
    </row>
    <row r="470" spans="1:55" s="72" customFormat="1" ht="12" customHeight="1">
      <c r="A470" s="57">
        <f t="shared" si="7"/>
        <v>468</v>
      </c>
      <c r="B470" s="75" t="s">
        <v>938</v>
      </c>
      <c r="C470" s="75" t="s">
        <v>893</v>
      </c>
      <c r="D470" s="60" t="s">
        <v>992</v>
      </c>
      <c r="E470" s="69" t="str">
        <f>_xlfn.IFNA(VLOOKUP($D470,'Route-Details'!$B$2:$X$1048576,'Node Details'!E$1,0),"")</f>
        <v>Airtel</v>
      </c>
      <c r="F470" s="69" t="str">
        <f>_xlfn.IFNA(VLOOKUP($D470,'Route-Details'!$B$2:$X$1048576,'Node Details'!F$1,0),"")</f>
        <v>Sambhajinagar</v>
      </c>
      <c r="G470" s="69" t="str">
        <f>_xlfn.IFNA(VLOOKUP($D470,'Route-Details'!$B$2:$X$1048576,'Node Details'!G$1,0),"")</f>
        <v>Pune</v>
      </c>
      <c r="H470" s="69" t="str">
        <f>_xlfn.IFNA(VLOOKUP($D470,'Route-Details'!$B$2:$X$1048576,'Node Details'!H$1,0),"")</f>
        <v>M&amp;G</v>
      </c>
      <c r="I470" s="69" t="str">
        <f>_xlfn.IFNA(VLOOKUP($D470,'Route-Details'!$B$2:$X$1048576,'Node Details'!I$1,0),"")</f>
        <v>M0T</v>
      </c>
      <c r="J470" s="69" t="str">
        <f>_xlfn.IFNA(VLOOKUP($D470,'Route-Details'!$B$2:$X$1048576,'Node Details'!J$1,0),"")</f>
        <v>M0T</v>
      </c>
      <c r="K470" s="70">
        <v>44946</v>
      </c>
      <c r="L470" s="76">
        <v>44946</v>
      </c>
      <c r="M470" s="76">
        <v>44946</v>
      </c>
      <c r="N470" s="76">
        <v>44946</v>
      </c>
      <c r="Q470" s="57" t="s">
        <v>2039</v>
      </c>
      <c r="BB470" s="72" t="s">
        <v>242</v>
      </c>
      <c r="BC470" s="71" t="s">
        <v>101</v>
      </c>
    </row>
    <row r="471" spans="1:55" s="72" customFormat="1" ht="12" customHeight="1">
      <c r="A471" s="57">
        <f t="shared" si="7"/>
        <v>469</v>
      </c>
      <c r="B471" s="75" t="s">
        <v>942</v>
      </c>
      <c r="C471" s="75" t="s">
        <v>943</v>
      </c>
      <c r="D471" s="60" t="s">
        <v>928</v>
      </c>
      <c r="E471" s="69" t="str">
        <f>_xlfn.IFNA(VLOOKUP($D471,'Route-Details'!$B$2:$X$1048576,'Node Details'!E$1,0),"")</f>
        <v>Airtel</v>
      </c>
      <c r="F471" s="69" t="str">
        <f>_xlfn.IFNA(VLOOKUP($D471,'Route-Details'!$B$2:$X$1048576,'Node Details'!F$1,0),"")</f>
        <v>Sambhajinagar</v>
      </c>
      <c r="G471" s="69" t="str">
        <f>_xlfn.IFNA(VLOOKUP($D471,'Route-Details'!$B$2:$X$1048576,'Node Details'!G$1,0),"")</f>
        <v>Pune</v>
      </c>
      <c r="H471" s="69" t="str">
        <f>_xlfn.IFNA(VLOOKUP($D471,'Route-Details'!$B$2:$X$1048576,'Node Details'!H$1,0),"")</f>
        <v>M&amp;G</v>
      </c>
      <c r="I471" s="69" t="str">
        <f>_xlfn.IFNA(VLOOKUP($D471,'Route-Details'!$B$2:$X$1048576,'Node Details'!I$1,0),"")</f>
        <v>M0T</v>
      </c>
      <c r="J471" s="69" t="str">
        <f>_xlfn.IFNA(VLOOKUP($D471,'Route-Details'!$B$2:$X$1048576,'Node Details'!J$1,0),"")</f>
        <v>M0T</v>
      </c>
      <c r="K471" s="70">
        <v>44946</v>
      </c>
      <c r="L471" s="76">
        <v>44946</v>
      </c>
      <c r="M471" s="76">
        <v>44946</v>
      </c>
      <c r="N471" s="76">
        <v>44946</v>
      </c>
      <c r="Q471" s="57" t="s">
        <v>2039</v>
      </c>
      <c r="BB471" s="72" t="s">
        <v>154</v>
      </c>
      <c r="BC471" s="71" t="s">
        <v>101</v>
      </c>
    </row>
    <row r="472" spans="1:55" s="72" customFormat="1" ht="12" customHeight="1">
      <c r="A472" s="57">
        <f t="shared" si="7"/>
        <v>470</v>
      </c>
      <c r="B472" s="75" t="s">
        <v>993</v>
      </c>
      <c r="C472" s="75" t="s">
        <v>994</v>
      </c>
      <c r="D472" s="60" t="s">
        <v>992</v>
      </c>
      <c r="E472" s="69" t="str">
        <f>_xlfn.IFNA(VLOOKUP($D472,'Route-Details'!$B$2:$X$1048576,'Node Details'!E$1,0),"")</f>
        <v>Airtel</v>
      </c>
      <c r="F472" s="69" t="str">
        <f>_xlfn.IFNA(VLOOKUP($D472,'Route-Details'!$B$2:$X$1048576,'Node Details'!F$1,0),"")</f>
        <v>Sambhajinagar</v>
      </c>
      <c r="G472" s="69" t="str">
        <f>_xlfn.IFNA(VLOOKUP($D472,'Route-Details'!$B$2:$X$1048576,'Node Details'!G$1,0),"")</f>
        <v>Pune</v>
      </c>
      <c r="H472" s="69" t="str">
        <f>_xlfn.IFNA(VLOOKUP($D472,'Route-Details'!$B$2:$X$1048576,'Node Details'!H$1,0),"")</f>
        <v>M&amp;G</v>
      </c>
      <c r="I472" s="69" t="str">
        <f>_xlfn.IFNA(VLOOKUP($D472,'Route-Details'!$B$2:$X$1048576,'Node Details'!I$1,0),"")</f>
        <v>M0T</v>
      </c>
      <c r="J472" s="69" t="str">
        <f>_xlfn.IFNA(VLOOKUP($D472,'Route-Details'!$B$2:$X$1048576,'Node Details'!J$1,0),"")</f>
        <v>M0T</v>
      </c>
      <c r="K472" s="70">
        <v>44946</v>
      </c>
      <c r="L472" s="76">
        <v>44946</v>
      </c>
      <c r="M472" s="76">
        <v>44946</v>
      </c>
      <c r="N472" s="76">
        <v>44946</v>
      </c>
      <c r="Q472" s="57" t="s">
        <v>2039</v>
      </c>
      <c r="BB472" s="72" t="s">
        <v>242</v>
      </c>
      <c r="BC472" s="71" t="s">
        <v>101</v>
      </c>
    </row>
    <row r="473" spans="1:55" s="72" customFormat="1" ht="12" customHeight="1">
      <c r="A473" s="57">
        <f t="shared" si="7"/>
        <v>471</v>
      </c>
      <c r="B473" s="75" t="s">
        <v>932</v>
      </c>
      <c r="C473" s="75" t="s">
        <v>933</v>
      </c>
      <c r="D473" s="60" t="s">
        <v>931</v>
      </c>
      <c r="E473" s="69" t="str">
        <f>_xlfn.IFNA(VLOOKUP($D473,'Route-Details'!$B$2:$X$1048576,'Node Details'!E$1,0),"")</f>
        <v>Airtel</v>
      </c>
      <c r="F473" s="69" t="str">
        <f>_xlfn.IFNA(VLOOKUP($D473,'Route-Details'!$B$2:$X$1048576,'Node Details'!F$1,0),"")</f>
        <v>Sambhajinagar</v>
      </c>
      <c r="G473" s="69" t="str">
        <f>_xlfn.IFNA(VLOOKUP($D473,'Route-Details'!$B$2:$X$1048576,'Node Details'!G$1,0),"")</f>
        <v>Pune</v>
      </c>
      <c r="H473" s="69" t="str">
        <f>_xlfn.IFNA(VLOOKUP($D473,'Route-Details'!$B$2:$X$1048576,'Node Details'!H$1,0),"")</f>
        <v>M&amp;G</v>
      </c>
      <c r="I473" s="69" t="str">
        <f>_xlfn.IFNA(VLOOKUP($D473,'Route-Details'!$B$2:$X$1048576,'Node Details'!I$1,0),"")</f>
        <v>M0T</v>
      </c>
      <c r="J473" s="69" t="str">
        <f>_xlfn.IFNA(VLOOKUP($D473,'Route-Details'!$B$2:$X$1048576,'Node Details'!J$1,0),"")</f>
        <v>M0T</v>
      </c>
      <c r="K473" s="70">
        <v>44946</v>
      </c>
      <c r="L473" s="76">
        <v>44946</v>
      </c>
      <c r="M473" s="76">
        <v>44946</v>
      </c>
      <c r="N473" s="76">
        <v>44946</v>
      </c>
      <c r="Q473" s="57" t="s">
        <v>2039</v>
      </c>
      <c r="BB473" s="72" t="s">
        <v>157</v>
      </c>
      <c r="BC473" s="71" t="s">
        <v>101</v>
      </c>
    </row>
    <row r="474" spans="1:55" s="72" customFormat="1" ht="12" customHeight="1">
      <c r="A474" s="57">
        <f t="shared" si="7"/>
        <v>472</v>
      </c>
      <c r="B474" s="75" t="s">
        <v>935</v>
      </c>
      <c r="C474" s="75" t="s">
        <v>936</v>
      </c>
      <c r="D474" s="60" t="s">
        <v>934</v>
      </c>
      <c r="E474" s="69" t="str">
        <f>_xlfn.IFNA(VLOOKUP($D474,'Route-Details'!$B$2:$X$1048576,'Node Details'!E$1,0),"")</f>
        <v>Airtel</v>
      </c>
      <c r="F474" s="69" t="str">
        <f>_xlfn.IFNA(VLOOKUP($D474,'Route-Details'!$B$2:$X$1048576,'Node Details'!F$1,0),"")</f>
        <v>Sambhajinagar</v>
      </c>
      <c r="G474" s="69" t="str">
        <f>_xlfn.IFNA(VLOOKUP($D474,'Route-Details'!$B$2:$X$1048576,'Node Details'!G$1,0),"")</f>
        <v>Pune</v>
      </c>
      <c r="H474" s="69" t="str">
        <f>_xlfn.IFNA(VLOOKUP($D474,'Route-Details'!$B$2:$X$1048576,'Node Details'!H$1,0),"")</f>
        <v>M&amp;G</v>
      </c>
      <c r="I474" s="69" t="str">
        <f>_xlfn.IFNA(VLOOKUP($D474,'Route-Details'!$B$2:$X$1048576,'Node Details'!I$1,0),"")</f>
        <v>M0T</v>
      </c>
      <c r="J474" s="69" t="str">
        <f>_xlfn.IFNA(VLOOKUP($D474,'Route-Details'!$B$2:$X$1048576,'Node Details'!J$1,0),"")</f>
        <v>M0T</v>
      </c>
      <c r="K474" s="70">
        <v>44946</v>
      </c>
      <c r="L474" s="76">
        <v>44946</v>
      </c>
      <c r="M474" s="76">
        <v>44946</v>
      </c>
      <c r="N474" s="76">
        <v>44946</v>
      </c>
      <c r="Q474" s="57" t="s">
        <v>2039</v>
      </c>
      <c r="BB474" s="72" t="s">
        <v>160</v>
      </c>
      <c r="BC474" s="71" t="s">
        <v>101</v>
      </c>
    </row>
    <row r="475" spans="1:55" s="72" customFormat="1" ht="12" customHeight="1">
      <c r="A475" s="57">
        <f t="shared" si="7"/>
        <v>473</v>
      </c>
      <c r="B475" s="75" t="s">
        <v>939</v>
      </c>
      <c r="C475" s="75" t="s">
        <v>940</v>
      </c>
      <c r="D475" s="60" t="s">
        <v>937</v>
      </c>
      <c r="E475" s="69" t="str">
        <f>_xlfn.IFNA(VLOOKUP($D475,'Route-Details'!$B$2:$X$1048576,'Node Details'!E$1,0),"")</f>
        <v>Airtel</v>
      </c>
      <c r="F475" s="69" t="str">
        <f>_xlfn.IFNA(VLOOKUP($D475,'Route-Details'!$B$2:$X$1048576,'Node Details'!F$1,0),"")</f>
        <v>Sambhajinagar</v>
      </c>
      <c r="G475" s="69" t="str">
        <f>_xlfn.IFNA(VLOOKUP($D475,'Route-Details'!$B$2:$X$1048576,'Node Details'!G$1,0),"")</f>
        <v>Pune</v>
      </c>
      <c r="H475" s="69" t="str">
        <f>_xlfn.IFNA(VLOOKUP($D475,'Route-Details'!$B$2:$X$1048576,'Node Details'!H$1,0),"")</f>
        <v>M&amp;G</v>
      </c>
      <c r="I475" s="69" t="str">
        <f>_xlfn.IFNA(VLOOKUP($D475,'Route-Details'!$B$2:$X$1048576,'Node Details'!I$1,0),"")</f>
        <v>M0T</v>
      </c>
      <c r="J475" s="69" t="str">
        <f>_xlfn.IFNA(VLOOKUP($D475,'Route-Details'!$B$2:$X$1048576,'Node Details'!J$1,0),"")</f>
        <v>M0T</v>
      </c>
      <c r="K475" s="70">
        <v>45105</v>
      </c>
      <c r="L475" s="76">
        <v>44946</v>
      </c>
      <c r="M475" s="76">
        <v>44946</v>
      </c>
      <c r="N475" s="76">
        <v>44946</v>
      </c>
      <c r="Q475" s="57" t="s">
        <v>2039</v>
      </c>
      <c r="BB475" s="72" t="s">
        <v>166</v>
      </c>
      <c r="BC475" s="71" t="s">
        <v>101</v>
      </c>
    </row>
    <row r="476" spans="1:55" s="72" customFormat="1" ht="12" customHeight="1">
      <c r="A476" s="57">
        <f t="shared" si="7"/>
        <v>474</v>
      </c>
      <c r="B476" s="75" t="s">
        <v>944</v>
      </c>
      <c r="C476" s="75" t="s">
        <v>945</v>
      </c>
      <c r="D476" s="60" t="s">
        <v>941</v>
      </c>
      <c r="E476" s="69" t="str">
        <f>_xlfn.IFNA(VLOOKUP($D476,'Route-Details'!$B$2:$X$1048576,'Node Details'!E$1,0),"")</f>
        <v>Airtel</v>
      </c>
      <c r="F476" s="69" t="str">
        <f>_xlfn.IFNA(VLOOKUP($D476,'Route-Details'!$B$2:$X$1048576,'Node Details'!F$1,0),"")</f>
        <v>Sambhajinagar</v>
      </c>
      <c r="G476" s="69" t="str">
        <f>_xlfn.IFNA(VLOOKUP($D476,'Route-Details'!$B$2:$X$1048576,'Node Details'!G$1,0),"")</f>
        <v>Pune</v>
      </c>
      <c r="H476" s="69" t="str">
        <f>_xlfn.IFNA(VLOOKUP($D476,'Route-Details'!$B$2:$X$1048576,'Node Details'!H$1,0),"")</f>
        <v>M&amp;G</v>
      </c>
      <c r="I476" s="69" t="str">
        <f>_xlfn.IFNA(VLOOKUP($D476,'Route-Details'!$B$2:$X$1048576,'Node Details'!I$1,0),"")</f>
        <v>M0T</v>
      </c>
      <c r="J476" s="69" t="str">
        <f>_xlfn.IFNA(VLOOKUP($D476,'Route-Details'!$B$2:$X$1048576,'Node Details'!J$1,0),"")</f>
        <v>M0T</v>
      </c>
      <c r="K476" s="70">
        <v>45105</v>
      </c>
      <c r="L476" s="76">
        <v>44946</v>
      </c>
      <c r="M476" s="76">
        <v>44946</v>
      </c>
      <c r="N476" s="76">
        <v>44946</v>
      </c>
      <c r="Q476" s="57" t="s">
        <v>2039</v>
      </c>
      <c r="BB476" s="72" t="s">
        <v>170</v>
      </c>
      <c r="BC476" s="71" t="s">
        <v>101</v>
      </c>
    </row>
    <row r="477" spans="1:55" s="72" customFormat="1" ht="12" customHeight="1">
      <c r="A477" s="57">
        <f t="shared" si="7"/>
        <v>475</v>
      </c>
      <c r="B477" s="75" t="s">
        <v>949</v>
      </c>
      <c r="C477" s="75" t="s">
        <v>948</v>
      </c>
      <c r="D477" s="60" t="s">
        <v>946</v>
      </c>
      <c r="E477" s="69" t="str">
        <f>_xlfn.IFNA(VLOOKUP($D477,'Route-Details'!$B$2:$X$1048576,'Node Details'!E$1,0),"")</f>
        <v>Airtel</v>
      </c>
      <c r="F477" s="69" t="str">
        <f>_xlfn.IFNA(VLOOKUP($D477,'Route-Details'!$B$2:$X$1048576,'Node Details'!F$1,0),"")</f>
        <v>Sambhajinagar</v>
      </c>
      <c r="G477" s="69" t="str">
        <f>_xlfn.IFNA(VLOOKUP($D477,'Route-Details'!$B$2:$X$1048576,'Node Details'!G$1,0),"")</f>
        <v>Pune</v>
      </c>
      <c r="H477" s="69" t="str">
        <f>_xlfn.IFNA(VLOOKUP($D477,'Route-Details'!$B$2:$X$1048576,'Node Details'!H$1,0),"")</f>
        <v>M&amp;G</v>
      </c>
      <c r="I477" s="69" t="str">
        <f>_xlfn.IFNA(VLOOKUP($D477,'Route-Details'!$B$2:$X$1048576,'Node Details'!I$1,0),"")</f>
        <v>M0T</v>
      </c>
      <c r="J477" s="69" t="str">
        <f>_xlfn.IFNA(VLOOKUP($D477,'Route-Details'!$B$2:$X$1048576,'Node Details'!J$1,0),"")</f>
        <v>M0T</v>
      </c>
      <c r="K477" s="70">
        <v>44946</v>
      </c>
      <c r="L477" s="76">
        <v>44946</v>
      </c>
      <c r="M477" s="76">
        <v>44946</v>
      </c>
      <c r="N477" s="76">
        <v>44946</v>
      </c>
      <c r="Q477" s="57" t="s">
        <v>2039</v>
      </c>
      <c r="BB477" s="72" t="s">
        <v>175</v>
      </c>
      <c r="BC477" s="71" t="s">
        <v>101</v>
      </c>
    </row>
    <row r="478" spans="1:55" s="72" customFormat="1" ht="12" customHeight="1">
      <c r="A478" s="57">
        <f t="shared" si="7"/>
        <v>476</v>
      </c>
      <c r="B478" s="75" t="s">
        <v>2402</v>
      </c>
      <c r="C478" s="75" t="s">
        <v>2403</v>
      </c>
      <c r="D478" s="60" t="s">
        <v>950</v>
      </c>
      <c r="E478" s="69" t="str">
        <f>_xlfn.IFNA(VLOOKUP($D478,'Route-Details'!$B$2:$X$1048576,'Node Details'!E$1,0),"")</f>
        <v>Airtel</v>
      </c>
      <c r="F478" s="69" t="str">
        <f>_xlfn.IFNA(VLOOKUP($D478,'Route-Details'!$B$2:$X$1048576,'Node Details'!F$1,0),"")</f>
        <v>Sambhajinagar</v>
      </c>
      <c r="G478" s="69" t="str">
        <f>_xlfn.IFNA(VLOOKUP($D478,'Route-Details'!$B$2:$X$1048576,'Node Details'!G$1,0),"")</f>
        <v>Pune</v>
      </c>
      <c r="H478" s="69" t="str">
        <f>_xlfn.IFNA(VLOOKUP($D478,'Route-Details'!$B$2:$X$1048576,'Node Details'!H$1,0),"")</f>
        <v>M&amp;G</v>
      </c>
      <c r="I478" s="69" t="str">
        <f>_xlfn.IFNA(VLOOKUP($D478,'Route-Details'!$B$2:$X$1048576,'Node Details'!I$1,0),"")</f>
        <v>M0T</v>
      </c>
      <c r="J478" s="69" t="str">
        <f>_xlfn.IFNA(VLOOKUP($D478,'Route-Details'!$B$2:$X$1048576,'Node Details'!J$1,0),"")</f>
        <v>M0T</v>
      </c>
      <c r="K478" s="70">
        <v>44946</v>
      </c>
      <c r="L478" s="76">
        <v>44946</v>
      </c>
      <c r="M478" s="76">
        <v>44946</v>
      </c>
      <c r="N478" s="76">
        <v>44946</v>
      </c>
      <c r="Q478" s="57" t="s">
        <v>2039</v>
      </c>
      <c r="BB478" s="72" t="s">
        <v>178</v>
      </c>
      <c r="BC478" s="71" t="s">
        <v>101</v>
      </c>
    </row>
    <row r="479" spans="1:55" s="72" customFormat="1" ht="12" customHeight="1">
      <c r="A479" s="57">
        <f t="shared" si="7"/>
        <v>477</v>
      </c>
      <c r="B479" s="75" t="s">
        <v>2404</v>
      </c>
      <c r="C479" s="75" t="s">
        <v>2405</v>
      </c>
      <c r="D479" s="60" t="s">
        <v>953</v>
      </c>
      <c r="E479" s="69" t="str">
        <f>_xlfn.IFNA(VLOOKUP($D479,'Route-Details'!$B$2:$X$1048576,'Node Details'!E$1,0),"")</f>
        <v>Airtel</v>
      </c>
      <c r="F479" s="69" t="str">
        <f>_xlfn.IFNA(VLOOKUP($D479,'Route-Details'!$B$2:$X$1048576,'Node Details'!F$1,0),"")</f>
        <v>Sambhajinagar</v>
      </c>
      <c r="G479" s="69" t="str">
        <f>_xlfn.IFNA(VLOOKUP($D479,'Route-Details'!$B$2:$X$1048576,'Node Details'!G$1,0),"")</f>
        <v>Pune</v>
      </c>
      <c r="H479" s="69" t="str">
        <f>_xlfn.IFNA(VLOOKUP($D479,'Route-Details'!$B$2:$X$1048576,'Node Details'!H$1,0),"")</f>
        <v>M&amp;G</v>
      </c>
      <c r="I479" s="69" t="str">
        <f>_xlfn.IFNA(VLOOKUP($D479,'Route-Details'!$B$2:$X$1048576,'Node Details'!I$1,0),"")</f>
        <v>M0T</v>
      </c>
      <c r="J479" s="69" t="str">
        <f>_xlfn.IFNA(VLOOKUP($D479,'Route-Details'!$B$2:$X$1048576,'Node Details'!J$1,0),"")</f>
        <v>M0T</v>
      </c>
      <c r="K479" s="70">
        <v>44946</v>
      </c>
      <c r="L479" s="76">
        <v>44946</v>
      </c>
      <c r="M479" s="76">
        <v>44946</v>
      </c>
      <c r="N479" s="76">
        <v>44946</v>
      </c>
      <c r="Q479" s="57" t="s">
        <v>2039</v>
      </c>
      <c r="BB479" s="72" t="s">
        <v>184</v>
      </c>
      <c r="BC479" s="71" t="s">
        <v>101</v>
      </c>
    </row>
    <row r="480" spans="1:55" s="72" customFormat="1" ht="12" customHeight="1">
      <c r="A480" s="57">
        <f t="shared" si="7"/>
        <v>478</v>
      </c>
      <c r="B480" s="75" t="s">
        <v>2406</v>
      </c>
      <c r="C480" s="75" t="s">
        <v>2407</v>
      </c>
      <c r="D480" s="60" t="s">
        <v>950</v>
      </c>
      <c r="E480" s="69" t="str">
        <f>_xlfn.IFNA(VLOOKUP($D480,'Route-Details'!$B$2:$X$1048576,'Node Details'!E$1,0),"")</f>
        <v>Airtel</v>
      </c>
      <c r="F480" s="69" t="str">
        <f>_xlfn.IFNA(VLOOKUP($D480,'Route-Details'!$B$2:$X$1048576,'Node Details'!F$1,0),"")</f>
        <v>Sambhajinagar</v>
      </c>
      <c r="G480" s="69" t="str">
        <f>_xlfn.IFNA(VLOOKUP($D480,'Route-Details'!$B$2:$X$1048576,'Node Details'!G$1,0),"")</f>
        <v>Pune</v>
      </c>
      <c r="H480" s="69" t="str">
        <f>_xlfn.IFNA(VLOOKUP($D480,'Route-Details'!$B$2:$X$1048576,'Node Details'!H$1,0),"")</f>
        <v>M&amp;G</v>
      </c>
      <c r="I480" s="69" t="str">
        <f>_xlfn.IFNA(VLOOKUP($D480,'Route-Details'!$B$2:$X$1048576,'Node Details'!I$1,0),"")</f>
        <v>M0T</v>
      </c>
      <c r="J480" s="69" t="str">
        <f>_xlfn.IFNA(VLOOKUP($D480,'Route-Details'!$B$2:$X$1048576,'Node Details'!J$1,0),"")</f>
        <v>M0T</v>
      </c>
      <c r="K480" s="70">
        <v>44946</v>
      </c>
      <c r="L480" s="76">
        <v>44946</v>
      </c>
      <c r="M480" s="76">
        <v>44946</v>
      </c>
      <c r="N480" s="76">
        <v>44946</v>
      </c>
      <c r="Q480" s="57" t="s">
        <v>2039</v>
      </c>
      <c r="BB480" s="72" t="s">
        <v>178</v>
      </c>
      <c r="BC480" s="71" t="s">
        <v>101</v>
      </c>
    </row>
    <row r="481" spans="1:55" s="72" customFormat="1" ht="12" customHeight="1">
      <c r="A481" s="57">
        <f t="shared" si="7"/>
        <v>479</v>
      </c>
      <c r="B481" s="75" t="s">
        <v>951</v>
      </c>
      <c r="C481" s="75" t="s">
        <v>952</v>
      </c>
      <c r="D481" s="60" t="s">
        <v>950</v>
      </c>
      <c r="E481" s="69" t="str">
        <f>_xlfn.IFNA(VLOOKUP($D481,'Route-Details'!$B$2:$X$1048576,'Node Details'!E$1,0),"")</f>
        <v>Airtel</v>
      </c>
      <c r="F481" s="69" t="str">
        <f>_xlfn.IFNA(VLOOKUP($D481,'Route-Details'!$B$2:$X$1048576,'Node Details'!F$1,0),"")</f>
        <v>Sambhajinagar</v>
      </c>
      <c r="G481" s="69" t="str">
        <f>_xlfn.IFNA(VLOOKUP($D481,'Route-Details'!$B$2:$X$1048576,'Node Details'!G$1,0),"")</f>
        <v>Pune</v>
      </c>
      <c r="H481" s="69" t="str">
        <f>_xlfn.IFNA(VLOOKUP($D481,'Route-Details'!$B$2:$X$1048576,'Node Details'!H$1,0),"")</f>
        <v>M&amp;G</v>
      </c>
      <c r="I481" s="69" t="str">
        <f>_xlfn.IFNA(VLOOKUP($D481,'Route-Details'!$B$2:$X$1048576,'Node Details'!I$1,0),"")</f>
        <v>M0T</v>
      </c>
      <c r="J481" s="69" t="str">
        <f>_xlfn.IFNA(VLOOKUP($D481,'Route-Details'!$B$2:$X$1048576,'Node Details'!J$1,0),"")</f>
        <v>M0T</v>
      </c>
      <c r="K481" s="70">
        <v>44946</v>
      </c>
      <c r="L481" s="76">
        <v>44946</v>
      </c>
      <c r="M481" s="76">
        <v>44946</v>
      </c>
      <c r="N481" s="76">
        <v>44946</v>
      </c>
      <c r="Q481" s="57" t="s">
        <v>2039</v>
      </c>
      <c r="BB481" s="72" t="s">
        <v>178</v>
      </c>
      <c r="BC481" s="71" t="s">
        <v>101</v>
      </c>
    </row>
    <row r="482" spans="1:55" s="72" customFormat="1" ht="12" customHeight="1">
      <c r="A482" s="57">
        <f t="shared" si="7"/>
        <v>480</v>
      </c>
      <c r="B482" s="75" t="s">
        <v>2408</v>
      </c>
      <c r="C482" s="75" t="s">
        <v>2409</v>
      </c>
      <c r="D482" s="60" t="s">
        <v>953</v>
      </c>
      <c r="E482" s="69" t="str">
        <f>_xlfn.IFNA(VLOOKUP($D482,'Route-Details'!$B$2:$X$1048576,'Node Details'!E$1,0),"")</f>
        <v>Airtel</v>
      </c>
      <c r="F482" s="69" t="str">
        <f>_xlfn.IFNA(VLOOKUP($D482,'Route-Details'!$B$2:$X$1048576,'Node Details'!F$1,0),"")</f>
        <v>Sambhajinagar</v>
      </c>
      <c r="G482" s="69" t="str">
        <f>_xlfn.IFNA(VLOOKUP($D482,'Route-Details'!$B$2:$X$1048576,'Node Details'!G$1,0),"")</f>
        <v>Pune</v>
      </c>
      <c r="H482" s="69" t="str">
        <f>_xlfn.IFNA(VLOOKUP($D482,'Route-Details'!$B$2:$X$1048576,'Node Details'!H$1,0),"")</f>
        <v>M&amp;G</v>
      </c>
      <c r="I482" s="69" t="str">
        <f>_xlfn.IFNA(VLOOKUP($D482,'Route-Details'!$B$2:$X$1048576,'Node Details'!I$1,0),"")</f>
        <v>M0T</v>
      </c>
      <c r="J482" s="69" t="str">
        <f>_xlfn.IFNA(VLOOKUP($D482,'Route-Details'!$B$2:$X$1048576,'Node Details'!J$1,0),"")</f>
        <v>M0T</v>
      </c>
      <c r="K482" s="70">
        <v>44946</v>
      </c>
      <c r="L482" s="76">
        <v>44946</v>
      </c>
      <c r="M482" s="76">
        <v>44946</v>
      </c>
      <c r="N482" s="76">
        <v>44946</v>
      </c>
      <c r="Q482" s="57" t="s">
        <v>2039</v>
      </c>
      <c r="BB482" s="72" t="s">
        <v>184</v>
      </c>
      <c r="BC482" s="71" t="s">
        <v>101</v>
      </c>
    </row>
    <row r="483" spans="1:55" s="72" customFormat="1" ht="12" customHeight="1">
      <c r="A483" s="57">
        <f t="shared" si="7"/>
        <v>481</v>
      </c>
      <c r="B483" s="75" t="s">
        <v>954</v>
      </c>
      <c r="C483" s="75" t="s">
        <v>955</v>
      </c>
      <c r="D483" s="60" t="s">
        <v>953</v>
      </c>
      <c r="E483" s="69" t="str">
        <f>_xlfn.IFNA(VLOOKUP($D483,'Route-Details'!$B$2:$X$1048576,'Node Details'!E$1,0),"")</f>
        <v>Airtel</v>
      </c>
      <c r="F483" s="69" t="str">
        <f>_xlfn.IFNA(VLOOKUP($D483,'Route-Details'!$B$2:$X$1048576,'Node Details'!F$1,0),"")</f>
        <v>Sambhajinagar</v>
      </c>
      <c r="G483" s="69" t="str">
        <f>_xlfn.IFNA(VLOOKUP($D483,'Route-Details'!$B$2:$X$1048576,'Node Details'!G$1,0),"")</f>
        <v>Pune</v>
      </c>
      <c r="H483" s="69" t="str">
        <f>_xlfn.IFNA(VLOOKUP($D483,'Route-Details'!$B$2:$X$1048576,'Node Details'!H$1,0),"")</f>
        <v>M&amp;G</v>
      </c>
      <c r="I483" s="69" t="str">
        <f>_xlfn.IFNA(VLOOKUP($D483,'Route-Details'!$B$2:$X$1048576,'Node Details'!I$1,0),"")</f>
        <v>M0T</v>
      </c>
      <c r="J483" s="69" t="str">
        <f>_xlfn.IFNA(VLOOKUP($D483,'Route-Details'!$B$2:$X$1048576,'Node Details'!J$1,0),"")</f>
        <v>M0T</v>
      </c>
      <c r="K483" s="70">
        <v>44946</v>
      </c>
      <c r="L483" s="76">
        <v>44946</v>
      </c>
      <c r="M483" s="76">
        <v>44946</v>
      </c>
      <c r="N483" s="76">
        <v>44946</v>
      </c>
      <c r="Q483" s="57" t="s">
        <v>2039</v>
      </c>
      <c r="BB483" s="72" t="s">
        <v>184</v>
      </c>
      <c r="BC483" s="71" t="s">
        <v>101</v>
      </c>
    </row>
    <row r="484" spans="1:55" s="72" customFormat="1" ht="12" customHeight="1">
      <c r="A484" s="57">
        <f t="shared" si="7"/>
        <v>482</v>
      </c>
      <c r="B484" s="75" t="s">
        <v>959</v>
      </c>
      <c r="C484" s="75" t="s">
        <v>958</v>
      </c>
      <c r="D484" s="60" t="s">
        <v>956</v>
      </c>
      <c r="E484" s="69" t="str">
        <f>_xlfn.IFNA(VLOOKUP($D484,'Route-Details'!$B$2:$X$1048576,'Node Details'!E$1,0),"")</f>
        <v>Airtel</v>
      </c>
      <c r="F484" s="69" t="str">
        <f>_xlfn.IFNA(VLOOKUP($D484,'Route-Details'!$B$2:$X$1048576,'Node Details'!F$1,0),"")</f>
        <v>Sambhajinagar</v>
      </c>
      <c r="G484" s="69" t="str">
        <f>_xlfn.IFNA(VLOOKUP($D484,'Route-Details'!$B$2:$X$1048576,'Node Details'!G$1,0),"")</f>
        <v>Pune</v>
      </c>
      <c r="H484" s="69" t="str">
        <f>_xlfn.IFNA(VLOOKUP($D484,'Route-Details'!$B$2:$X$1048576,'Node Details'!H$1,0),"")</f>
        <v>M&amp;G</v>
      </c>
      <c r="I484" s="69" t="str">
        <f>_xlfn.IFNA(VLOOKUP($D484,'Route-Details'!$B$2:$X$1048576,'Node Details'!I$1,0),"")</f>
        <v>M0T</v>
      </c>
      <c r="J484" s="69" t="str">
        <f>_xlfn.IFNA(VLOOKUP($D484,'Route-Details'!$B$2:$X$1048576,'Node Details'!J$1,0),"")</f>
        <v>M0T</v>
      </c>
      <c r="K484" s="70">
        <v>44946</v>
      </c>
      <c r="L484" s="76">
        <v>44946</v>
      </c>
      <c r="M484" s="76">
        <v>44946</v>
      </c>
      <c r="N484" s="76">
        <v>44946</v>
      </c>
      <c r="Q484" s="57" t="s">
        <v>2039</v>
      </c>
      <c r="BB484" s="72" t="s">
        <v>188</v>
      </c>
      <c r="BC484" s="71" t="s">
        <v>101</v>
      </c>
    </row>
    <row r="485" spans="1:55" s="72" customFormat="1" ht="12" customHeight="1">
      <c r="A485" s="57">
        <f t="shared" si="7"/>
        <v>483</v>
      </c>
      <c r="B485" s="75" t="s">
        <v>961</v>
      </c>
      <c r="C485" s="75" t="s">
        <v>962</v>
      </c>
      <c r="D485" s="60" t="s">
        <v>960</v>
      </c>
      <c r="E485" s="69" t="str">
        <f>_xlfn.IFNA(VLOOKUP($D485,'Route-Details'!$B$2:$X$1048576,'Node Details'!E$1,0),"")</f>
        <v>Airtel</v>
      </c>
      <c r="F485" s="69" t="str">
        <f>_xlfn.IFNA(VLOOKUP($D485,'Route-Details'!$B$2:$X$1048576,'Node Details'!F$1,0),"")</f>
        <v>Sambhajinagar</v>
      </c>
      <c r="G485" s="69" t="str">
        <f>_xlfn.IFNA(VLOOKUP($D485,'Route-Details'!$B$2:$X$1048576,'Node Details'!G$1,0),"")</f>
        <v>Pune</v>
      </c>
      <c r="H485" s="69" t="str">
        <f>_xlfn.IFNA(VLOOKUP($D485,'Route-Details'!$B$2:$X$1048576,'Node Details'!H$1,0),"")</f>
        <v>M&amp;G</v>
      </c>
      <c r="I485" s="69" t="str">
        <f>_xlfn.IFNA(VLOOKUP($D485,'Route-Details'!$B$2:$X$1048576,'Node Details'!I$1,0),"")</f>
        <v>M0T</v>
      </c>
      <c r="J485" s="69" t="str">
        <f>_xlfn.IFNA(VLOOKUP($D485,'Route-Details'!$B$2:$X$1048576,'Node Details'!J$1,0),"")</f>
        <v>M0T</v>
      </c>
      <c r="K485" s="70">
        <v>44946</v>
      </c>
      <c r="L485" s="76">
        <v>44946</v>
      </c>
      <c r="M485" s="76">
        <v>44946</v>
      </c>
      <c r="N485" s="76">
        <v>44946</v>
      </c>
      <c r="Q485" s="57" t="s">
        <v>2039</v>
      </c>
      <c r="BB485" s="72" t="s">
        <v>192</v>
      </c>
      <c r="BC485" s="71" t="s">
        <v>101</v>
      </c>
    </row>
    <row r="486" spans="1:55" s="72" customFormat="1" ht="12" customHeight="1">
      <c r="A486" s="57">
        <f t="shared" si="7"/>
        <v>484</v>
      </c>
      <c r="B486" s="75" t="s">
        <v>2410</v>
      </c>
      <c r="C486" s="75" t="s">
        <v>2411</v>
      </c>
      <c r="D486" s="60" t="s">
        <v>963</v>
      </c>
      <c r="E486" s="69" t="str">
        <f>_xlfn.IFNA(VLOOKUP($D486,'Route-Details'!$B$2:$X$1048576,'Node Details'!E$1,0),"")</f>
        <v>Airtel</v>
      </c>
      <c r="F486" s="69" t="str">
        <f>_xlfn.IFNA(VLOOKUP($D486,'Route-Details'!$B$2:$X$1048576,'Node Details'!F$1,0),"")</f>
        <v>Sambhajinagar</v>
      </c>
      <c r="G486" s="69" t="str">
        <f>_xlfn.IFNA(VLOOKUP($D486,'Route-Details'!$B$2:$X$1048576,'Node Details'!G$1,0),"")</f>
        <v>Pune</v>
      </c>
      <c r="H486" s="69" t="str">
        <f>_xlfn.IFNA(VLOOKUP($D486,'Route-Details'!$B$2:$X$1048576,'Node Details'!H$1,0),"")</f>
        <v>M&amp;G</v>
      </c>
      <c r="I486" s="69" t="str">
        <f>_xlfn.IFNA(VLOOKUP($D486,'Route-Details'!$B$2:$X$1048576,'Node Details'!I$1,0),"")</f>
        <v>M0T</v>
      </c>
      <c r="J486" s="69" t="str">
        <f>_xlfn.IFNA(VLOOKUP($D486,'Route-Details'!$B$2:$X$1048576,'Node Details'!J$1,0),"")</f>
        <v>M0T</v>
      </c>
      <c r="K486" s="70">
        <v>44946</v>
      </c>
      <c r="L486" s="76">
        <v>44946</v>
      </c>
      <c r="M486" s="76">
        <v>44946</v>
      </c>
      <c r="N486" s="76">
        <v>44946</v>
      </c>
      <c r="Q486" s="57" t="s">
        <v>2039</v>
      </c>
      <c r="BB486" s="72" t="s">
        <v>202</v>
      </c>
      <c r="BC486" s="71" t="s">
        <v>101</v>
      </c>
    </row>
    <row r="487" spans="1:55" s="72" customFormat="1" ht="12" customHeight="1">
      <c r="A487" s="57">
        <f t="shared" si="7"/>
        <v>485</v>
      </c>
      <c r="B487" s="75" t="s">
        <v>2412</v>
      </c>
      <c r="C487" s="75" t="s">
        <v>2413</v>
      </c>
      <c r="D487" s="60" t="s">
        <v>963</v>
      </c>
      <c r="E487" s="69" t="str">
        <f>_xlfn.IFNA(VLOOKUP($D487,'Route-Details'!$B$2:$X$1048576,'Node Details'!E$1,0),"")</f>
        <v>Airtel</v>
      </c>
      <c r="F487" s="69" t="str">
        <f>_xlfn.IFNA(VLOOKUP($D487,'Route-Details'!$B$2:$X$1048576,'Node Details'!F$1,0),"")</f>
        <v>Sambhajinagar</v>
      </c>
      <c r="G487" s="69" t="str">
        <f>_xlfn.IFNA(VLOOKUP($D487,'Route-Details'!$B$2:$X$1048576,'Node Details'!G$1,0),"")</f>
        <v>Pune</v>
      </c>
      <c r="H487" s="69" t="str">
        <f>_xlfn.IFNA(VLOOKUP($D487,'Route-Details'!$B$2:$X$1048576,'Node Details'!H$1,0),"")</f>
        <v>M&amp;G</v>
      </c>
      <c r="I487" s="69" t="str">
        <f>_xlfn.IFNA(VLOOKUP($D487,'Route-Details'!$B$2:$X$1048576,'Node Details'!I$1,0),"")</f>
        <v>M0T</v>
      </c>
      <c r="J487" s="69" t="str">
        <f>_xlfn.IFNA(VLOOKUP($D487,'Route-Details'!$B$2:$X$1048576,'Node Details'!J$1,0),"")</f>
        <v>M0T</v>
      </c>
      <c r="K487" s="70">
        <v>44946</v>
      </c>
      <c r="L487" s="76">
        <v>44946</v>
      </c>
      <c r="M487" s="76">
        <v>44946</v>
      </c>
      <c r="N487" s="76">
        <v>44946</v>
      </c>
      <c r="Q487" s="57" t="s">
        <v>2039</v>
      </c>
      <c r="BB487" s="72" t="s">
        <v>202</v>
      </c>
      <c r="BC487" s="71" t="s">
        <v>101</v>
      </c>
    </row>
    <row r="488" spans="1:55" s="72" customFormat="1" ht="12" customHeight="1">
      <c r="A488" s="57">
        <f t="shared" si="7"/>
        <v>486</v>
      </c>
      <c r="B488" s="75" t="s">
        <v>964</v>
      </c>
      <c r="C488" s="75" t="s">
        <v>965</v>
      </c>
      <c r="D488" s="60" t="s">
        <v>963</v>
      </c>
      <c r="E488" s="69" t="str">
        <f>_xlfn.IFNA(VLOOKUP($D488,'Route-Details'!$B$2:$X$1048576,'Node Details'!E$1,0),"")</f>
        <v>Airtel</v>
      </c>
      <c r="F488" s="69" t="str">
        <f>_xlfn.IFNA(VLOOKUP($D488,'Route-Details'!$B$2:$X$1048576,'Node Details'!F$1,0),"")</f>
        <v>Sambhajinagar</v>
      </c>
      <c r="G488" s="69" t="str">
        <f>_xlfn.IFNA(VLOOKUP($D488,'Route-Details'!$B$2:$X$1048576,'Node Details'!G$1,0),"")</f>
        <v>Pune</v>
      </c>
      <c r="H488" s="69" t="str">
        <f>_xlfn.IFNA(VLOOKUP($D488,'Route-Details'!$B$2:$X$1048576,'Node Details'!H$1,0),"")</f>
        <v>M&amp;G</v>
      </c>
      <c r="I488" s="69" t="str">
        <f>_xlfn.IFNA(VLOOKUP($D488,'Route-Details'!$B$2:$X$1048576,'Node Details'!I$1,0),"")</f>
        <v>M0T</v>
      </c>
      <c r="J488" s="69" t="str">
        <f>_xlfn.IFNA(VLOOKUP($D488,'Route-Details'!$B$2:$X$1048576,'Node Details'!J$1,0),"")</f>
        <v>M0T</v>
      </c>
      <c r="K488" s="70">
        <v>44946</v>
      </c>
      <c r="L488" s="76">
        <v>44946</v>
      </c>
      <c r="M488" s="76">
        <v>44946</v>
      </c>
      <c r="N488" s="76">
        <v>44946</v>
      </c>
      <c r="Q488" s="57" t="s">
        <v>2039</v>
      </c>
      <c r="BB488" s="72" t="s">
        <v>202</v>
      </c>
      <c r="BC488" s="71" t="s">
        <v>101</v>
      </c>
    </row>
    <row r="489" spans="1:55" s="72" customFormat="1" ht="12" customHeight="1">
      <c r="A489" s="57">
        <f t="shared" si="7"/>
        <v>487</v>
      </c>
      <c r="B489" s="75" t="s">
        <v>2414</v>
      </c>
      <c r="C489" s="75" t="s">
        <v>897</v>
      </c>
      <c r="D489" s="60" t="s">
        <v>966</v>
      </c>
      <c r="E489" s="69" t="str">
        <f>_xlfn.IFNA(VLOOKUP($D489,'Route-Details'!$B$2:$X$1048576,'Node Details'!E$1,0),"")</f>
        <v>Airtel</v>
      </c>
      <c r="F489" s="69" t="str">
        <f>_xlfn.IFNA(VLOOKUP($D489,'Route-Details'!$B$2:$X$1048576,'Node Details'!F$1,0),"")</f>
        <v>Sambhajinagar</v>
      </c>
      <c r="G489" s="69" t="str">
        <f>_xlfn.IFNA(VLOOKUP($D489,'Route-Details'!$B$2:$X$1048576,'Node Details'!G$1,0),"")</f>
        <v>Pune</v>
      </c>
      <c r="H489" s="69" t="str">
        <f>_xlfn.IFNA(VLOOKUP($D489,'Route-Details'!$B$2:$X$1048576,'Node Details'!H$1,0),"")</f>
        <v>M&amp;G</v>
      </c>
      <c r="I489" s="69" t="str">
        <f>_xlfn.IFNA(VLOOKUP($D489,'Route-Details'!$B$2:$X$1048576,'Node Details'!I$1,0),"")</f>
        <v>M0T</v>
      </c>
      <c r="J489" s="69" t="str">
        <f>_xlfn.IFNA(VLOOKUP($D489,'Route-Details'!$B$2:$X$1048576,'Node Details'!J$1,0),"")</f>
        <v>M0T</v>
      </c>
      <c r="K489" s="70">
        <v>44946</v>
      </c>
      <c r="L489" s="76">
        <v>44946</v>
      </c>
      <c r="M489" s="76">
        <v>44946</v>
      </c>
      <c r="N489" s="76">
        <v>44946</v>
      </c>
      <c r="Q489" s="57" t="s">
        <v>2039</v>
      </c>
      <c r="BB489" s="72" t="s">
        <v>206</v>
      </c>
      <c r="BC489" s="71" t="s">
        <v>101</v>
      </c>
    </row>
    <row r="490" spans="1:55" s="72" customFormat="1" ht="12" customHeight="1">
      <c r="A490" s="57">
        <f t="shared" si="7"/>
        <v>488</v>
      </c>
      <c r="B490" s="75" t="s">
        <v>967</v>
      </c>
      <c r="C490" s="75" t="s">
        <v>968</v>
      </c>
      <c r="D490" s="60" t="s">
        <v>966</v>
      </c>
      <c r="E490" s="69" t="str">
        <f>_xlfn.IFNA(VLOOKUP($D490,'Route-Details'!$B$2:$X$1048576,'Node Details'!E$1,0),"")</f>
        <v>Airtel</v>
      </c>
      <c r="F490" s="69" t="str">
        <f>_xlfn.IFNA(VLOOKUP($D490,'Route-Details'!$B$2:$X$1048576,'Node Details'!F$1,0),"")</f>
        <v>Sambhajinagar</v>
      </c>
      <c r="G490" s="69" t="str">
        <f>_xlfn.IFNA(VLOOKUP($D490,'Route-Details'!$B$2:$X$1048576,'Node Details'!G$1,0),"")</f>
        <v>Pune</v>
      </c>
      <c r="H490" s="69" t="str">
        <f>_xlfn.IFNA(VLOOKUP($D490,'Route-Details'!$B$2:$X$1048576,'Node Details'!H$1,0),"")</f>
        <v>M&amp;G</v>
      </c>
      <c r="I490" s="69" t="str">
        <f>_xlfn.IFNA(VLOOKUP($D490,'Route-Details'!$B$2:$X$1048576,'Node Details'!I$1,0),"")</f>
        <v>M0T</v>
      </c>
      <c r="J490" s="69" t="str">
        <f>_xlfn.IFNA(VLOOKUP($D490,'Route-Details'!$B$2:$X$1048576,'Node Details'!J$1,0),"")</f>
        <v>M0T</v>
      </c>
      <c r="K490" s="70">
        <v>44946</v>
      </c>
      <c r="L490" s="76">
        <v>44946</v>
      </c>
      <c r="M490" s="76">
        <v>44946</v>
      </c>
      <c r="N490" s="76">
        <v>44946</v>
      </c>
      <c r="Q490" s="57" t="s">
        <v>2039</v>
      </c>
      <c r="BB490" s="72" t="s">
        <v>206</v>
      </c>
      <c r="BC490" s="71" t="s">
        <v>101</v>
      </c>
    </row>
    <row r="491" spans="1:55" s="72" customFormat="1" ht="12" customHeight="1">
      <c r="A491" s="57">
        <f t="shared" si="7"/>
        <v>489</v>
      </c>
      <c r="B491" s="75" t="s">
        <v>2415</v>
      </c>
      <c r="C491" s="75" t="s">
        <v>2416</v>
      </c>
      <c r="D491" s="60" t="s">
        <v>969</v>
      </c>
      <c r="E491" s="69" t="str">
        <f>_xlfn.IFNA(VLOOKUP($D491,'Route-Details'!$B$2:$X$1048576,'Node Details'!E$1,0),"")</f>
        <v>Airtel</v>
      </c>
      <c r="F491" s="69" t="str">
        <f>_xlfn.IFNA(VLOOKUP($D491,'Route-Details'!$B$2:$X$1048576,'Node Details'!F$1,0),"")</f>
        <v>Sambhajinagar</v>
      </c>
      <c r="G491" s="69" t="str">
        <f>_xlfn.IFNA(VLOOKUP($D491,'Route-Details'!$B$2:$X$1048576,'Node Details'!G$1,0),"")</f>
        <v>Pune</v>
      </c>
      <c r="H491" s="69" t="str">
        <f>_xlfn.IFNA(VLOOKUP($D491,'Route-Details'!$B$2:$X$1048576,'Node Details'!H$1,0),"")</f>
        <v>M&amp;G</v>
      </c>
      <c r="I491" s="69" t="str">
        <f>_xlfn.IFNA(VLOOKUP($D491,'Route-Details'!$B$2:$X$1048576,'Node Details'!I$1,0),"")</f>
        <v>M0T</v>
      </c>
      <c r="J491" s="69" t="str">
        <f>_xlfn.IFNA(VLOOKUP($D491,'Route-Details'!$B$2:$X$1048576,'Node Details'!J$1,0),"")</f>
        <v>M0T</v>
      </c>
      <c r="K491" s="70">
        <v>44946</v>
      </c>
      <c r="L491" s="76">
        <v>44946</v>
      </c>
      <c r="M491" s="76">
        <v>44946</v>
      </c>
      <c r="N491" s="76">
        <v>44946</v>
      </c>
      <c r="Q491" s="57" t="s">
        <v>2039</v>
      </c>
      <c r="BB491" s="72" t="s">
        <v>210</v>
      </c>
      <c r="BC491" s="71" t="s">
        <v>101</v>
      </c>
    </row>
    <row r="492" spans="1:55" s="72" customFormat="1" ht="12" customHeight="1">
      <c r="A492" s="57">
        <f t="shared" si="7"/>
        <v>490</v>
      </c>
      <c r="B492" s="75" t="s">
        <v>970</v>
      </c>
      <c r="C492" s="75" t="s">
        <v>971</v>
      </c>
      <c r="D492" s="60" t="s">
        <v>969</v>
      </c>
      <c r="E492" s="69" t="str">
        <f>_xlfn.IFNA(VLOOKUP($D492,'Route-Details'!$B$2:$X$1048576,'Node Details'!E$1,0),"")</f>
        <v>Airtel</v>
      </c>
      <c r="F492" s="69" t="str">
        <f>_xlfn.IFNA(VLOOKUP($D492,'Route-Details'!$B$2:$X$1048576,'Node Details'!F$1,0),"")</f>
        <v>Sambhajinagar</v>
      </c>
      <c r="G492" s="69" t="str">
        <f>_xlfn.IFNA(VLOOKUP($D492,'Route-Details'!$B$2:$X$1048576,'Node Details'!G$1,0),"")</f>
        <v>Pune</v>
      </c>
      <c r="H492" s="69" t="str">
        <f>_xlfn.IFNA(VLOOKUP($D492,'Route-Details'!$B$2:$X$1048576,'Node Details'!H$1,0),"")</f>
        <v>M&amp;G</v>
      </c>
      <c r="I492" s="69" t="str">
        <f>_xlfn.IFNA(VLOOKUP($D492,'Route-Details'!$B$2:$X$1048576,'Node Details'!I$1,0),"")</f>
        <v>M0T</v>
      </c>
      <c r="J492" s="69" t="str">
        <f>_xlfn.IFNA(VLOOKUP($D492,'Route-Details'!$B$2:$X$1048576,'Node Details'!J$1,0),"")</f>
        <v>M0T</v>
      </c>
      <c r="K492" s="70">
        <v>44946</v>
      </c>
      <c r="L492" s="76">
        <v>44946</v>
      </c>
      <c r="M492" s="76">
        <v>44946</v>
      </c>
      <c r="N492" s="76">
        <v>44946</v>
      </c>
      <c r="Q492" s="57" t="s">
        <v>2039</v>
      </c>
      <c r="BB492" s="72" t="s">
        <v>210</v>
      </c>
      <c r="BC492" s="71" t="s">
        <v>101</v>
      </c>
    </row>
    <row r="493" spans="1:55" s="72" customFormat="1" ht="12" customHeight="1">
      <c r="A493" s="57">
        <f t="shared" si="7"/>
        <v>491</v>
      </c>
      <c r="B493" s="75" t="s">
        <v>2417</v>
      </c>
      <c r="C493" s="75" t="s">
        <v>974</v>
      </c>
      <c r="D493" s="60" t="s">
        <v>972</v>
      </c>
      <c r="E493" s="69" t="str">
        <f>_xlfn.IFNA(VLOOKUP($D493,'Route-Details'!$B$2:$X$1048576,'Node Details'!E$1,0),"")</f>
        <v>Airtel</v>
      </c>
      <c r="F493" s="69" t="str">
        <f>_xlfn.IFNA(VLOOKUP($D493,'Route-Details'!$B$2:$X$1048576,'Node Details'!F$1,0),"")</f>
        <v>Sambhajinagar</v>
      </c>
      <c r="G493" s="69" t="str">
        <f>_xlfn.IFNA(VLOOKUP($D493,'Route-Details'!$B$2:$X$1048576,'Node Details'!G$1,0),"")</f>
        <v>Pune</v>
      </c>
      <c r="H493" s="69" t="str">
        <f>_xlfn.IFNA(VLOOKUP($D493,'Route-Details'!$B$2:$X$1048576,'Node Details'!H$1,0),"")</f>
        <v>M&amp;G</v>
      </c>
      <c r="I493" s="69" t="str">
        <f>_xlfn.IFNA(VLOOKUP($D493,'Route-Details'!$B$2:$X$1048576,'Node Details'!I$1,0),"")</f>
        <v>M0T</v>
      </c>
      <c r="J493" s="69" t="str">
        <f>_xlfn.IFNA(VLOOKUP($D493,'Route-Details'!$B$2:$X$1048576,'Node Details'!J$1,0),"")</f>
        <v>M0T</v>
      </c>
      <c r="K493" s="70">
        <v>44946</v>
      </c>
      <c r="L493" s="76">
        <v>44946</v>
      </c>
      <c r="M493" s="76">
        <v>44946</v>
      </c>
      <c r="N493" s="76">
        <v>44946</v>
      </c>
      <c r="Q493" s="57" t="s">
        <v>2039</v>
      </c>
      <c r="BB493" s="72" t="s">
        <v>213</v>
      </c>
      <c r="BC493" s="71" t="s">
        <v>101</v>
      </c>
    </row>
    <row r="494" spans="1:55" s="72" customFormat="1" ht="12" customHeight="1">
      <c r="A494" s="57">
        <f t="shared" si="7"/>
        <v>492</v>
      </c>
      <c r="B494" s="75" t="s">
        <v>973</v>
      </c>
      <c r="C494" s="75" t="s">
        <v>974</v>
      </c>
      <c r="D494" s="60" t="s">
        <v>972</v>
      </c>
      <c r="E494" s="69" t="str">
        <f>_xlfn.IFNA(VLOOKUP($D494,'Route-Details'!$B$2:$X$1048576,'Node Details'!E$1,0),"")</f>
        <v>Airtel</v>
      </c>
      <c r="F494" s="69" t="str">
        <f>_xlfn.IFNA(VLOOKUP($D494,'Route-Details'!$B$2:$X$1048576,'Node Details'!F$1,0),"")</f>
        <v>Sambhajinagar</v>
      </c>
      <c r="G494" s="69" t="str">
        <f>_xlfn.IFNA(VLOOKUP($D494,'Route-Details'!$B$2:$X$1048576,'Node Details'!G$1,0),"")</f>
        <v>Pune</v>
      </c>
      <c r="H494" s="69" t="str">
        <f>_xlfn.IFNA(VLOOKUP($D494,'Route-Details'!$B$2:$X$1048576,'Node Details'!H$1,0),"")</f>
        <v>M&amp;G</v>
      </c>
      <c r="I494" s="69" t="str">
        <f>_xlfn.IFNA(VLOOKUP($D494,'Route-Details'!$B$2:$X$1048576,'Node Details'!I$1,0),"")</f>
        <v>M0T</v>
      </c>
      <c r="J494" s="69" t="str">
        <f>_xlfn.IFNA(VLOOKUP($D494,'Route-Details'!$B$2:$X$1048576,'Node Details'!J$1,0),"")</f>
        <v>M0T</v>
      </c>
      <c r="K494" s="70">
        <v>44946</v>
      </c>
      <c r="L494" s="76">
        <v>44946</v>
      </c>
      <c r="M494" s="76">
        <v>44946</v>
      </c>
      <c r="N494" s="76">
        <v>44946</v>
      </c>
      <c r="Q494" s="57" t="s">
        <v>2039</v>
      </c>
      <c r="BB494" s="72" t="s">
        <v>213</v>
      </c>
      <c r="BC494" s="71" t="s">
        <v>101</v>
      </c>
    </row>
    <row r="495" spans="1:55" s="72" customFormat="1" ht="12" customHeight="1">
      <c r="A495" s="57">
        <f t="shared" si="7"/>
        <v>493</v>
      </c>
      <c r="B495" s="75" t="s">
        <v>2418</v>
      </c>
      <c r="C495" s="75" t="s">
        <v>2419</v>
      </c>
      <c r="D495" s="60" t="s">
        <v>975</v>
      </c>
      <c r="E495" s="69" t="str">
        <f>_xlfn.IFNA(VLOOKUP($D495,'Route-Details'!$B$2:$X$1048576,'Node Details'!E$1,0),"")</f>
        <v>Airtel</v>
      </c>
      <c r="F495" s="69" t="str">
        <f>_xlfn.IFNA(VLOOKUP($D495,'Route-Details'!$B$2:$X$1048576,'Node Details'!F$1,0),"")</f>
        <v>Sambhajinagar</v>
      </c>
      <c r="G495" s="69" t="str">
        <f>_xlfn.IFNA(VLOOKUP($D495,'Route-Details'!$B$2:$X$1048576,'Node Details'!G$1,0),"")</f>
        <v>Pune</v>
      </c>
      <c r="H495" s="69" t="str">
        <f>_xlfn.IFNA(VLOOKUP($D495,'Route-Details'!$B$2:$X$1048576,'Node Details'!H$1,0),"")</f>
        <v>M&amp;G</v>
      </c>
      <c r="I495" s="69" t="str">
        <f>_xlfn.IFNA(VLOOKUP($D495,'Route-Details'!$B$2:$X$1048576,'Node Details'!I$1,0),"")</f>
        <v>M0T</v>
      </c>
      <c r="J495" s="69" t="str">
        <f>_xlfn.IFNA(VLOOKUP($D495,'Route-Details'!$B$2:$X$1048576,'Node Details'!J$1,0),"")</f>
        <v>M0T</v>
      </c>
      <c r="K495" s="70">
        <v>44946</v>
      </c>
      <c r="L495" s="76">
        <v>44946</v>
      </c>
      <c r="M495" s="76">
        <v>44946</v>
      </c>
      <c r="N495" s="76">
        <v>44946</v>
      </c>
      <c r="Q495" s="57" t="s">
        <v>2039</v>
      </c>
      <c r="BB495" s="72" t="s">
        <v>219</v>
      </c>
      <c r="BC495" s="71" t="s">
        <v>101</v>
      </c>
    </row>
    <row r="496" spans="1:55" s="72" customFormat="1" ht="12" customHeight="1">
      <c r="A496" s="57">
        <f t="shared" si="7"/>
        <v>494</v>
      </c>
      <c r="B496" s="75" t="s">
        <v>976</v>
      </c>
      <c r="C496" s="75" t="s">
        <v>977</v>
      </c>
      <c r="D496" s="60" t="s">
        <v>975</v>
      </c>
      <c r="E496" s="69" t="str">
        <f>_xlfn.IFNA(VLOOKUP($D496,'Route-Details'!$B$2:$X$1048576,'Node Details'!E$1,0),"")</f>
        <v>Airtel</v>
      </c>
      <c r="F496" s="69" t="str">
        <f>_xlfn.IFNA(VLOOKUP($D496,'Route-Details'!$B$2:$X$1048576,'Node Details'!F$1,0),"")</f>
        <v>Sambhajinagar</v>
      </c>
      <c r="G496" s="69" t="str">
        <f>_xlfn.IFNA(VLOOKUP($D496,'Route-Details'!$B$2:$X$1048576,'Node Details'!G$1,0),"")</f>
        <v>Pune</v>
      </c>
      <c r="H496" s="69" t="str">
        <f>_xlfn.IFNA(VLOOKUP($D496,'Route-Details'!$B$2:$X$1048576,'Node Details'!H$1,0),"")</f>
        <v>M&amp;G</v>
      </c>
      <c r="I496" s="69" t="str">
        <f>_xlfn.IFNA(VLOOKUP($D496,'Route-Details'!$B$2:$X$1048576,'Node Details'!I$1,0),"")</f>
        <v>M0T</v>
      </c>
      <c r="J496" s="69" t="str">
        <f>_xlfn.IFNA(VLOOKUP($D496,'Route-Details'!$B$2:$X$1048576,'Node Details'!J$1,0),"")</f>
        <v>M0T</v>
      </c>
      <c r="K496" s="70">
        <v>44946</v>
      </c>
      <c r="L496" s="76">
        <v>44946</v>
      </c>
      <c r="M496" s="76">
        <v>44946</v>
      </c>
      <c r="N496" s="76">
        <v>44946</v>
      </c>
      <c r="Q496" s="57" t="s">
        <v>2039</v>
      </c>
      <c r="BB496" s="72" t="s">
        <v>219</v>
      </c>
      <c r="BC496" s="71" t="s">
        <v>101</v>
      </c>
    </row>
    <row r="497" spans="1:55" s="72" customFormat="1" ht="12" customHeight="1">
      <c r="A497" s="57">
        <f t="shared" si="7"/>
        <v>495</v>
      </c>
      <c r="B497" s="75" t="s">
        <v>2420</v>
      </c>
      <c r="C497" s="75" t="s">
        <v>980</v>
      </c>
      <c r="D497" s="60" t="s">
        <v>978</v>
      </c>
      <c r="E497" s="69" t="str">
        <f>_xlfn.IFNA(VLOOKUP($D497,'Route-Details'!$B$2:$X$1048576,'Node Details'!E$1,0),"")</f>
        <v>Airtel</v>
      </c>
      <c r="F497" s="69" t="str">
        <f>_xlfn.IFNA(VLOOKUP($D497,'Route-Details'!$B$2:$X$1048576,'Node Details'!F$1,0),"")</f>
        <v>Sambhajinagar</v>
      </c>
      <c r="G497" s="69" t="str">
        <f>_xlfn.IFNA(VLOOKUP($D497,'Route-Details'!$B$2:$X$1048576,'Node Details'!G$1,0),"")</f>
        <v>Pune</v>
      </c>
      <c r="H497" s="69" t="str">
        <f>_xlfn.IFNA(VLOOKUP($D497,'Route-Details'!$B$2:$X$1048576,'Node Details'!H$1,0),"")</f>
        <v>M&amp;G</v>
      </c>
      <c r="I497" s="69" t="str">
        <f>_xlfn.IFNA(VLOOKUP($D497,'Route-Details'!$B$2:$X$1048576,'Node Details'!I$1,0),"")</f>
        <v>M0T</v>
      </c>
      <c r="J497" s="69" t="str">
        <f>_xlfn.IFNA(VLOOKUP($D497,'Route-Details'!$B$2:$X$1048576,'Node Details'!J$1,0),"")</f>
        <v>M0T</v>
      </c>
      <c r="K497" s="70">
        <v>44946</v>
      </c>
      <c r="L497" s="76">
        <v>44946</v>
      </c>
      <c r="M497" s="76">
        <v>44946</v>
      </c>
      <c r="N497" s="76">
        <v>44946</v>
      </c>
      <c r="Q497" s="57" t="s">
        <v>2039</v>
      </c>
      <c r="BB497" s="72" t="s">
        <v>223</v>
      </c>
      <c r="BC497" s="71" t="s">
        <v>101</v>
      </c>
    </row>
    <row r="498" spans="1:55" s="72" customFormat="1" ht="12" customHeight="1">
      <c r="A498" s="57">
        <f t="shared" si="7"/>
        <v>496</v>
      </c>
      <c r="B498" s="75" t="s">
        <v>2421</v>
      </c>
      <c r="C498" s="75" t="s">
        <v>2422</v>
      </c>
      <c r="D498" s="60" t="s">
        <v>978</v>
      </c>
      <c r="E498" s="69" t="str">
        <f>_xlfn.IFNA(VLOOKUP($D498,'Route-Details'!$B$2:$X$1048576,'Node Details'!E$1,0),"")</f>
        <v>Airtel</v>
      </c>
      <c r="F498" s="69" t="str">
        <f>_xlfn.IFNA(VLOOKUP($D498,'Route-Details'!$B$2:$X$1048576,'Node Details'!F$1,0),"")</f>
        <v>Sambhajinagar</v>
      </c>
      <c r="G498" s="69" t="str">
        <f>_xlfn.IFNA(VLOOKUP($D498,'Route-Details'!$B$2:$X$1048576,'Node Details'!G$1,0),"")</f>
        <v>Pune</v>
      </c>
      <c r="H498" s="69" t="str">
        <f>_xlfn.IFNA(VLOOKUP($D498,'Route-Details'!$B$2:$X$1048576,'Node Details'!H$1,0),"")</f>
        <v>M&amp;G</v>
      </c>
      <c r="I498" s="69" t="str">
        <f>_xlfn.IFNA(VLOOKUP($D498,'Route-Details'!$B$2:$X$1048576,'Node Details'!I$1,0),"")</f>
        <v>M0T</v>
      </c>
      <c r="J498" s="69" t="str">
        <f>_xlfn.IFNA(VLOOKUP($D498,'Route-Details'!$B$2:$X$1048576,'Node Details'!J$1,0),"")</f>
        <v>M0T</v>
      </c>
      <c r="K498" s="70">
        <v>44946</v>
      </c>
      <c r="L498" s="76">
        <v>44946</v>
      </c>
      <c r="M498" s="76">
        <v>44946</v>
      </c>
      <c r="N498" s="76">
        <v>44946</v>
      </c>
      <c r="Q498" s="57" t="s">
        <v>2039</v>
      </c>
      <c r="BB498" s="72" t="s">
        <v>223</v>
      </c>
      <c r="BC498" s="71" t="s">
        <v>101</v>
      </c>
    </row>
    <row r="499" spans="1:55" s="72" customFormat="1" ht="12" customHeight="1">
      <c r="A499" s="57">
        <f t="shared" si="7"/>
        <v>497</v>
      </c>
      <c r="B499" s="75" t="s">
        <v>981</v>
      </c>
      <c r="C499" s="75" t="s">
        <v>982</v>
      </c>
      <c r="D499" s="60" t="s">
        <v>978</v>
      </c>
      <c r="E499" s="69" t="str">
        <f>_xlfn.IFNA(VLOOKUP($D499,'Route-Details'!$B$2:$X$1048576,'Node Details'!E$1,0),"")</f>
        <v>Airtel</v>
      </c>
      <c r="F499" s="69" t="str">
        <f>_xlfn.IFNA(VLOOKUP($D499,'Route-Details'!$B$2:$X$1048576,'Node Details'!F$1,0),"")</f>
        <v>Sambhajinagar</v>
      </c>
      <c r="G499" s="69" t="str">
        <f>_xlfn.IFNA(VLOOKUP($D499,'Route-Details'!$B$2:$X$1048576,'Node Details'!G$1,0),"")</f>
        <v>Pune</v>
      </c>
      <c r="H499" s="69" t="str">
        <f>_xlfn.IFNA(VLOOKUP($D499,'Route-Details'!$B$2:$X$1048576,'Node Details'!H$1,0),"")</f>
        <v>M&amp;G</v>
      </c>
      <c r="I499" s="69" t="str">
        <f>_xlfn.IFNA(VLOOKUP($D499,'Route-Details'!$B$2:$X$1048576,'Node Details'!I$1,0),"")</f>
        <v>M0T</v>
      </c>
      <c r="J499" s="69" t="str">
        <f>_xlfn.IFNA(VLOOKUP($D499,'Route-Details'!$B$2:$X$1048576,'Node Details'!J$1,0),"")</f>
        <v>M0T</v>
      </c>
      <c r="K499" s="70">
        <v>44946</v>
      </c>
      <c r="L499" s="76">
        <v>44946</v>
      </c>
      <c r="M499" s="76">
        <v>44946</v>
      </c>
      <c r="N499" s="76">
        <v>44946</v>
      </c>
      <c r="Q499" s="57" t="s">
        <v>2039</v>
      </c>
      <c r="BB499" s="72" t="s">
        <v>223</v>
      </c>
      <c r="BC499" s="71" t="s">
        <v>101</v>
      </c>
    </row>
    <row r="500" spans="1:55" s="72" customFormat="1" ht="12" customHeight="1">
      <c r="A500" s="57">
        <f t="shared" si="7"/>
        <v>498</v>
      </c>
      <c r="B500" s="75" t="s">
        <v>2423</v>
      </c>
      <c r="C500" s="75" t="s">
        <v>2424</v>
      </c>
      <c r="D500" s="60" t="s">
        <v>983</v>
      </c>
      <c r="E500" s="69" t="str">
        <f>_xlfn.IFNA(VLOOKUP($D500,'Route-Details'!$B$2:$X$1048576,'Node Details'!E$1,0),"")</f>
        <v>Airtel</v>
      </c>
      <c r="F500" s="69" t="str">
        <f>_xlfn.IFNA(VLOOKUP($D500,'Route-Details'!$B$2:$X$1048576,'Node Details'!F$1,0),"")</f>
        <v>Sambhajinagar</v>
      </c>
      <c r="G500" s="69" t="str">
        <f>_xlfn.IFNA(VLOOKUP($D500,'Route-Details'!$B$2:$X$1048576,'Node Details'!G$1,0),"")</f>
        <v>Pune</v>
      </c>
      <c r="H500" s="69" t="str">
        <f>_xlfn.IFNA(VLOOKUP($D500,'Route-Details'!$B$2:$X$1048576,'Node Details'!H$1,0),"")</f>
        <v>M&amp;G</v>
      </c>
      <c r="I500" s="69" t="str">
        <f>_xlfn.IFNA(VLOOKUP($D500,'Route-Details'!$B$2:$X$1048576,'Node Details'!I$1,0),"")</f>
        <v>M0T</v>
      </c>
      <c r="J500" s="69" t="str">
        <f>_xlfn.IFNA(VLOOKUP($D500,'Route-Details'!$B$2:$X$1048576,'Node Details'!J$1,0),"")</f>
        <v>M0T</v>
      </c>
      <c r="K500" s="70">
        <v>45105</v>
      </c>
      <c r="L500" s="76">
        <v>44946</v>
      </c>
      <c r="M500" s="76">
        <v>44946</v>
      </c>
      <c r="N500" s="76">
        <v>44946</v>
      </c>
      <c r="Q500" s="57" t="s">
        <v>2039</v>
      </c>
      <c r="BB500" s="72" t="s">
        <v>226</v>
      </c>
      <c r="BC500" s="71" t="s">
        <v>101</v>
      </c>
    </row>
    <row r="501" spans="1:55" s="72" customFormat="1" ht="12" customHeight="1">
      <c r="A501" s="57">
        <f t="shared" si="7"/>
        <v>499</v>
      </c>
      <c r="B501" s="75" t="s">
        <v>984</v>
      </c>
      <c r="C501" s="75" t="s">
        <v>985</v>
      </c>
      <c r="D501" s="60" t="s">
        <v>983</v>
      </c>
      <c r="E501" s="69" t="str">
        <f>_xlfn.IFNA(VLOOKUP($D501,'Route-Details'!$B$2:$X$1048576,'Node Details'!E$1,0),"")</f>
        <v>Airtel</v>
      </c>
      <c r="F501" s="69" t="str">
        <f>_xlfn.IFNA(VLOOKUP($D501,'Route-Details'!$B$2:$X$1048576,'Node Details'!F$1,0),"")</f>
        <v>Sambhajinagar</v>
      </c>
      <c r="G501" s="69" t="str">
        <f>_xlfn.IFNA(VLOOKUP($D501,'Route-Details'!$B$2:$X$1048576,'Node Details'!G$1,0),"")</f>
        <v>Pune</v>
      </c>
      <c r="H501" s="69" t="str">
        <f>_xlfn.IFNA(VLOOKUP($D501,'Route-Details'!$B$2:$X$1048576,'Node Details'!H$1,0),"")</f>
        <v>M&amp;G</v>
      </c>
      <c r="I501" s="69" t="str">
        <f>_xlfn.IFNA(VLOOKUP($D501,'Route-Details'!$B$2:$X$1048576,'Node Details'!I$1,0),"")</f>
        <v>M0T</v>
      </c>
      <c r="J501" s="69" t="str">
        <f>_xlfn.IFNA(VLOOKUP($D501,'Route-Details'!$B$2:$X$1048576,'Node Details'!J$1,0),"")</f>
        <v>M0T</v>
      </c>
      <c r="K501" s="70">
        <v>45105</v>
      </c>
      <c r="L501" s="76">
        <v>44946</v>
      </c>
      <c r="M501" s="76">
        <v>44946</v>
      </c>
      <c r="N501" s="76">
        <v>44946</v>
      </c>
      <c r="Q501" s="57" t="s">
        <v>2039</v>
      </c>
      <c r="BB501" s="72" t="s">
        <v>226</v>
      </c>
      <c r="BC501" s="71" t="s">
        <v>101</v>
      </c>
    </row>
    <row r="502" spans="1:55" s="72" customFormat="1" ht="12" customHeight="1">
      <c r="A502" s="57">
        <f t="shared" si="7"/>
        <v>500</v>
      </c>
      <c r="B502" s="75" t="s">
        <v>2425</v>
      </c>
      <c r="C502" s="75" t="s">
        <v>900</v>
      </c>
      <c r="D502" s="60" t="s">
        <v>986</v>
      </c>
      <c r="E502" s="69" t="str">
        <f>_xlfn.IFNA(VLOOKUP($D502,'Route-Details'!$B$2:$X$1048576,'Node Details'!E$1,0),"")</f>
        <v>Airtel</v>
      </c>
      <c r="F502" s="69" t="str">
        <f>_xlfn.IFNA(VLOOKUP($D502,'Route-Details'!$B$2:$X$1048576,'Node Details'!F$1,0),"")</f>
        <v>Sambhajinagar</v>
      </c>
      <c r="G502" s="69" t="str">
        <f>_xlfn.IFNA(VLOOKUP($D502,'Route-Details'!$B$2:$X$1048576,'Node Details'!G$1,0),"")</f>
        <v>Pune</v>
      </c>
      <c r="H502" s="69" t="str">
        <f>_xlfn.IFNA(VLOOKUP($D502,'Route-Details'!$B$2:$X$1048576,'Node Details'!H$1,0),"")</f>
        <v>M&amp;G</v>
      </c>
      <c r="I502" s="69" t="str">
        <f>_xlfn.IFNA(VLOOKUP($D502,'Route-Details'!$B$2:$X$1048576,'Node Details'!I$1,0),"")</f>
        <v>M0T</v>
      </c>
      <c r="J502" s="69" t="str">
        <f>_xlfn.IFNA(VLOOKUP($D502,'Route-Details'!$B$2:$X$1048576,'Node Details'!J$1,0),"")</f>
        <v>M0T</v>
      </c>
      <c r="K502" s="70">
        <v>44946</v>
      </c>
      <c r="L502" s="76">
        <v>44946</v>
      </c>
      <c r="M502" s="76">
        <v>44946</v>
      </c>
      <c r="N502" s="76">
        <v>44946</v>
      </c>
      <c r="Q502" s="57" t="s">
        <v>2039</v>
      </c>
      <c r="BB502" s="72" t="s">
        <v>232</v>
      </c>
      <c r="BC502" s="71" t="s">
        <v>101</v>
      </c>
    </row>
    <row r="503" spans="1:55" s="72" customFormat="1" ht="12" customHeight="1">
      <c r="A503" s="57">
        <f t="shared" si="7"/>
        <v>501</v>
      </c>
      <c r="B503" s="75" t="s">
        <v>2426</v>
      </c>
      <c r="C503" s="75" t="s">
        <v>2427</v>
      </c>
      <c r="D503" s="60" t="s">
        <v>986</v>
      </c>
      <c r="E503" s="69" t="str">
        <f>_xlfn.IFNA(VLOOKUP($D503,'Route-Details'!$B$2:$X$1048576,'Node Details'!E$1,0),"")</f>
        <v>Airtel</v>
      </c>
      <c r="F503" s="69" t="str">
        <f>_xlfn.IFNA(VLOOKUP($D503,'Route-Details'!$B$2:$X$1048576,'Node Details'!F$1,0),"")</f>
        <v>Sambhajinagar</v>
      </c>
      <c r="G503" s="69" t="str">
        <f>_xlfn.IFNA(VLOOKUP($D503,'Route-Details'!$B$2:$X$1048576,'Node Details'!G$1,0),"")</f>
        <v>Pune</v>
      </c>
      <c r="H503" s="69" t="str">
        <f>_xlfn.IFNA(VLOOKUP($D503,'Route-Details'!$B$2:$X$1048576,'Node Details'!H$1,0),"")</f>
        <v>M&amp;G</v>
      </c>
      <c r="I503" s="69" t="str">
        <f>_xlfn.IFNA(VLOOKUP($D503,'Route-Details'!$B$2:$X$1048576,'Node Details'!I$1,0),"")</f>
        <v>M0T</v>
      </c>
      <c r="J503" s="69" t="str">
        <f>_xlfn.IFNA(VLOOKUP($D503,'Route-Details'!$B$2:$X$1048576,'Node Details'!J$1,0),"")</f>
        <v>M0T</v>
      </c>
      <c r="K503" s="70">
        <v>44946</v>
      </c>
      <c r="L503" s="76">
        <v>44946</v>
      </c>
      <c r="M503" s="76">
        <v>44946</v>
      </c>
      <c r="N503" s="76">
        <v>44946</v>
      </c>
      <c r="Q503" s="57" t="s">
        <v>2039</v>
      </c>
      <c r="BB503" s="72" t="s">
        <v>232</v>
      </c>
      <c r="BC503" s="71" t="s">
        <v>101</v>
      </c>
    </row>
    <row r="504" spans="1:55" s="72" customFormat="1" ht="12" customHeight="1">
      <c r="A504" s="57">
        <f t="shared" si="7"/>
        <v>502</v>
      </c>
      <c r="B504" s="75" t="s">
        <v>987</v>
      </c>
      <c r="C504" s="75" t="s">
        <v>988</v>
      </c>
      <c r="D504" s="60" t="s">
        <v>986</v>
      </c>
      <c r="E504" s="69" t="str">
        <f>_xlfn.IFNA(VLOOKUP($D504,'Route-Details'!$B$2:$X$1048576,'Node Details'!E$1,0),"")</f>
        <v>Airtel</v>
      </c>
      <c r="F504" s="69" t="str">
        <f>_xlfn.IFNA(VLOOKUP($D504,'Route-Details'!$B$2:$X$1048576,'Node Details'!F$1,0),"")</f>
        <v>Sambhajinagar</v>
      </c>
      <c r="G504" s="69" t="str">
        <f>_xlfn.IFNA(VLOOKUP($D504,'Route-Details'!$B$2:$X$1048576,'Node Details'!G$1,0),"")</f>
        <v>Pune</v>
      </c>
      <c r="H504" s="69" t="str">
        <f>_xlfn.IFNA(VLOOKUP($D504,'Route-Details'!$B$2:$X$1048576,'Node Details'!H$1,0),"")</f>
        <v>M&amp;G</v>
      </c>
      <c r="I504" s="69" t="str">
        <f>_xlfn.IFNA(VLOOKUP($D504,'Route-Details'!$B$2:$X$1048576,'Node Details'!I$1,0),"")</f>
        <v>M0T</v>
      </c>
      <c r="J504" s="69" t="str">
        <f>_xlfn.IFNA(VLOOKUP($D504,'Route-Details'!$B$2:$X$1048576,'Node Details'!J$1,0),"")</f>
        <v>M0T</v>
      </c>
      <c r="K504" s="70">
        <v>44946</v>
      </c>
      <c r="L504" s="76">
        <v>44946</v>
      </c>
      <c r="M504" s="76">
        <v>44946</v>
      </c>
      <c r="N504" s="76">
        <v>44946</v>
      </c>
      <c r="Q504" s="57" t="s">
        <v>2039</v>
      </c>
      <c r="BB504" s="72" t="s">
        <v>232</v>
      </c>
      <c r="BC504" s="71" t="s">
        <v>101</v>
      </c>
    </row>
    <row r="505" spans="1:55" s="72" customFormat="1" ht="12" customHeight="1">
      <c r="A505" s="57">
        <f t="shared" si="7"/>
        <v>503</v>
      </c>
      <c r="B505" s="75" t="s">
        <v>990</v>
      </c>
      <c r="C505" s="75" t="s">
        <v>991</v>
      </c>
      <c r="D505" s="60" t="s">
        <v>989</v>
      </c>
      <c r="E505" s="69" t="str">
        <f>_xlfn.IFNA(VLOOKUP($D505,'Route-Details'!$B$2:$X$1048576,'Node Details'!E$1,0),"")</f>
        <v>Airtel</v>
      </c>
      <c r="F505" s="69" t="str">
        <f>_xlfn.IFNA(VLOOKUP($D505,'Route-Details'!$B$2:$X$1048576,'Node Details'!F$1,0),"")</f>
        <v>Sambhajinagar</v>
      </c>
      <c r="G505" s="69" t="str">
        <f>_xlfn.IFNA(VLOOKUP($D505,'Route-Details'!$B$2:$X$1048576,'Node Details'!G$1,0),"")</f>
        <v>Pune</v>
      </c>
      <c r="H505" s="69" t="str">
        <f>_xlfn.IFNA(VLOOKUP($D505,'Route-Details'!$B$2:$X$1048576,'Node Details'!H$1,0),"")</f>
        <v>M&amp;G</v>
      </c>
      <c r="I505" s="69" t="str">
        <f>_xlfn.IFNA(VLOOKUP($D505,'Route-Details'!$B$2:$X$1048576,'Node Details'!I$1,0),"")</f>
        <v>M0T</v>
      </c>
      <c r="J505" s="69" t="str">
        <f>_xlfn.IFNA(VLOOKUP($D505,'Route-Details'!$B$2:$X$1048576,'Node Details'!J$1,0),"")</f>
        <v>M0T</v>
      </c>
      <c r="K505" s="70">
        <v>45105</v>
      </c>
      <c r="L505" s="76">
        <v>44946</v>
      </c>
      <c r="M505" s="76">
        <v>44946</v>
      </c>
      <c r="N505" s="76">
        <v>44946</v>
      </c>
      <c r="Q505" s="57" t="s">
        <v>2039</v>
      </c>
      <c r="BB505" s="72" t="s">
        <v>238</v>
      </c>
      <c r="BC505" s="71" t="s">
        <v>101</v>
      </c>
    </row>
    <row r="506" spans="1:55" s="72" customFormat="1" ht="12" customHeight="1">
      <c r="A506" s="57">
        <f t="shared" si="7"/>
        <v>504</v>
      </c>
      <c r="B506" s="57" t="s">
        <v>890</v>
      </c>
      <c r="C506" s="75"/>
      <c r="D506" s="60" t="s">
        <v>889</v>
      </c>
      <c r="E506" s="69" t="str">
        <f>_xlfn.IFNA(VLOOKUP($D506,'Route-Details'!$B$2:$X$1048576,'Node Details'!E$1,0),"")</f>
        <v>Airtel</v>
      </c>
      <c r="F506" s="69" t="str">
        <f>_xlfn.IFNA(VLOOKUP($D506,'Route-Details'!$B$2:$X$1048576,'Node Details'!F$1,0),"")</f>
        <v>Sambhajinagar</v>
      </c>
      <c r="G506" s="69" t="str">
        <f>_xlfn.IFNA(VLOOKUP($D506,'Route-Details'!$B$2:$X$1048576,'Node Details'!G$1,0),"")</f>
        <v>Pune</v>
      </c>
      <c r="H506" s="69" t="str">
        <f>_xlfn.IFNA(VLOOKUP($D506,'Route-Details'!$B$2:$X$1048576,'Node Details'!H$1,0),"")</f>
        <v>M&amp;G</v>
      </c>
      <c r="I506" s="69" t="str">
        <f>_xlfn.IFNA(VLOOKUP($D506,'Route-Details'!$B$2:$X$1048576,'Node Details'!I$1,0),"")</f>
        <v>M0T</v>
      </c>
      <c r="J506" s="69" t="str">
        <f>_xlfn.IFNA(VLOOKUP($D506,'Route-Details'!$B$2:$X$1048576,'Node Details'!J$1,0),"")</f>
        <v>M0T</v>
      </c>
      <c r="K506" s="70">
        <v>44946</v>
      </c>
      <c r="L506" s="76">
        <v>44946</v>
      </c>
      <c r="M506" s="76">
        <v>44946</v>
      </c>
      <c r="N506" s="76">
        <v>44946</v>
      </c>
      <c r="Q506" s="57" t="s">
        <v>2039</v>
      </c>
      <c r="BC506" s="71" t="s">
        <v>101</v>
      </c>
    </row>
    <row r="507" spans="1:55" s="72" customFormat="1" ht="12" customHeight="1">
      <c r="A507" s="57">
        <f t="shared" si="7"/>
        <v>505</v>
      </c>
      <c r="B507" s="60" t="s">
        <v>1027</v>
      </c>
      <c r="C507" s="75" t="s">
        <v>1028</v>
      </c>
      <c r="D507" s="60" t="s">
        <v>995</v>
      </c>
      <c r="E507" s="69" t="str">
        <f>_xlfn.IFNA(VLOOKUP($D507,'Route-Details'!$B$2:$X$1048576,'Node Details'!E$1,0),"")</f>
        <v>Airtel</v>
      </c>
      <c r="F507" s="69" t="str">
        <f>_xlfn.IFNA(VLOOKUP($D507,'Route-Details'!$B$2:$X$1048576,'Node Details'!F$1,0),"")</f>
        <v>Nigdi 332</v>
      </c>
      <c r="G507" s="69" t="str">
        <f>_xlfn.IFNA(VLOOKUP($D507,'Route-Details'!$B$2:$X$1048576,'Node Details'!G$1,0),"")</f>
        <v>Pune</v>
      </c>
      <c r="H507" s="69" t="str">
        <f>_xlfn.IFNA(VLOOKUP($D507,'Route-Details'!$B$2:$X$1048576,'Node Details'!H$1,0),"")</f>
        <v>M&amp;G</v>
      </c>
      <c r="I507" s="69" t="str">
        <f>_xlfn.IFNA(VLOOKUP($D507,'Route-Details'!$B$2:$X$1048576,'Node Details'!I$1,0),"")</f>
        <v>S8P</v>
      </c>
      <c r="J507" s="69" t="str">
        <f>_xlfn.IFNA(VLOOKUP($D507,'Route-Details'!$B$2:$X$1048576,'Node Details'!J$1,0),"")</f>
        <v>S8P</v>
      </c>
      <c r="K507" s="70">
        <v>45062.779027777768</v>
      </c>
      <c r="L507" s="37">
        <v>45169</v>
      </c>
      <c r="M507" s="37">
        <v>45212</v>
      </c>
      <c r="N507" s="37">
        <v>45169</v>
      </c>
      <c r="Q507" s="57" t="s">
        <v>2039</v>
      </c>
      <c r="BB507" s="72" t="s">
        <v>98</v>
      </c>
      <c r="BC507" s="71" t="s">
        <v>101</v>
      </c>
    </row>
    <row r="508" spans="1:55" s="72" customFormat="1" ht="12" customHeight="1">
      <c r="A508" s="57">
        <f t="shared" si="7"/>
        <v>506</v>
      </c>
      <c r="B508" s="60" t="s">
        <v>1039</v>
      </c>
      <c r="C508" s="75" t="s">
        <v>1040</v>
      </c>
      <c r="D508" s="60" t="s">
        <v>995</v>
      </c>
      <c r="E508" s="69" t="str">
        <f>_xlfn.IFNA(VLOOKUP($D508,'Route-Details'!$B$2:$X$1048576,'Node Details'!E$1,0),"")</f>
        <v>Airtel</v>
      </c>
      <c r="F508" s="69" t="str">
        <f>_xlfn.IFNA(VLOOKUP($D508,'Route-Details'!$B$2:$X$1048576,'Node Details'!F$1,0),"")</f>
        <v>Nigdi 332</v>
      </c>
      <c r="G508" s="69" t="str">
        <f>_xlfn.IFNA(VLOOKUP($D508,'Route-Details'!$B$2:$X$1048576,'Node Details'!G$1,0),"")</f>
        <v>Pune</v>
      </c>
      <c r="H508" s="69" t="str">
        <f>_xlfn.IFNA(VLOOKUP($D508,'Route-Details'!$B$2:$X$1048576,'Node Details'!H$1,0),"")</f>
        <v>M&amp;G</v>
      </c>
      <c r="I508" s="69" t="str">
        <f>_xlfn.IFNA(VLOOKUP($D508,'Route-Details'!$B$2:$X$1048576,'Node Details'!I$1,0),"")</f>
        <v>S8P</v>
      </c>
      <c r="J508" s="69" t="str">
        <f>_xlfn.IFNA(VLOOKUP($D508,'Route-Details'!$B$2:$X$1048576,'Node Details'!J$1,0),"")</f>
        <v>S8P</v>
      </c>
      <c r="K508" s="70">
        <v>45062.779027777768</v>
      </c>
      <c r="L508" s="37">
        <v>45169</v>
      </c>
      <c r="M508" s="37">
        <v>45212</v>
      </c>
      <c r="N508" s="37">
        <v>45169</v>
      </c>
      <c r="Q508" s="57" t="s">
        <v>2039</v>
      </c>
      <c r="BB508" s="72" t="s">
        <v>98</v>
      </c>
      <c r="BC508" s="71" t="s">
        <v>101</v>
      </c>
    </row>
    <row r="509" spans="1:55" s="72" customFormat="1" ht="12" customHeight="1">
      <c r="A509" s="57">
        <f t="shared" si="7"/>
        <v>507</v>
      </c>
      <c r="B509" s="60" t="s">
        <v>1005</v>
      </c>
      <c r="C509" s="75" t="s">
        <v>1006</v>
      </c>
      <c r="D509" s="60" t="s">
        <v>995</v>
      </c>
      <c r="E509" s="69" t="str">
        <f>_xlfn.IFNA(VLOOKUP($D509,'Route-Details'!$B$2:$X$1048576,'Node Details'!E$1,0),"")</f>
        <v>Airtel</v>
      </c>
      <c r="F509" s="69" t="str">
        <f>_xlfn.IFNA(VLOOKUP($D509,'Route-Details'!$B$2:$X$1048576,'Node Details'!F$1,0),"")</f>
        <v>Nigdi 332</v>
      </c>
      <c r="G509" s="69" t="str">
        <f>_xlfn.IFNA(VLOOKUP($D509,'Route-Details'!$B$2:$X$1048576,'Node Details'!G$1,0),"")</f>
        <v>Pune</v>
      </c>
      <c r="H509" s="69" t="str">
        <f>_xlfn.IFNA(VLOOKUP($D509,'Route-Details'!$B$2:$X$1048576,'Node Details'!H$1,0),"")</f>
        <v>M&amp;G</v>
      </c>
      <c r="I509" s="69" t="str">
        <f>_xlfn.IFNA(VLOOKUP($D509,'Route-Details'!$B$2:$X$1048576,'Node Details'!I$1,0),"")</f>
        <v>S8P</v>
      </c>
      <c r="J509" s="69" t="str">
        <f>_xlfn.IFNA(VLOOKUP($D509,'Route-Details'!$B$2:$X$1048576,'Node Details'!J$1,0),"")</f>
        <v>S8P</v>
      </c>
      <c r="K509" s="70">
        <v>45062.779027777768</v>
      </c>
      <c r="L509" s="37">
        <v>45169</v>
      </c>
      <c r="M509" s="37">
        <v>45212</v>
      </c>
      <c r="N509" s="37">
        <v>45169</v>
      </c>
      <c r="Q509" s="57" t="s">
        <v>2039</v>
      </c>
      <c r="BB509" s="72" t="s">
        <v>98</v>
      </c>
      <c r="BC509" s="71" t="s">
        <v>101</v>
      </c>
    </row>
    <row r="510" spans="1:55" s="72" customFormat="1" ht="12" customHeight="1">
      <c r="A510" s="57">
        <f t="shared" si="7"/>
        <v>508</v>
      </c>
      <c r="B510" s="60" t="s">
        <v>1057</v>
      </c>
      <c r="C510" s="75" t="s">
        <v>1058</v>
      </c>
      <c r="D510" s="60" t="s">
        <v>995</v>
      </c>
      <c r="E510" s="69" t="str">
        <f>_xlfn.IFNA(VLOOKUP($D510,'Route-Details'!$B$2:$X$1048576,'Node Details'!E$1,0),"")</f>
        <v>Airtel</v>
      </c>
      <c r="F510" s="69" t="str">
        <f>_xlfn.IFNA(VLOOKUP($D510,'Route-Details'!$B$2:$X$1048576,'Node Details'!F$1,0),"")</f>
        <v>Nigdi 332</v>
      </c>
      <c r="G510" s="69" t="str">
        <f>_xlfn.IFNA(VLOOKUP($D510,'Route-Details'!$B$2:$X$1048576,'Node Details'!G$1,0),"")</f>
        <v>Pune</v>
      </c>
      <c r="H510" s="69" t="str">
        <f>_xlfn.IFNA(VLOOKUP($D510,'Route-Details'!$B$2:$X$1048576,'Node Details'!H$1,0),"")</f>
        <v>M&amp;G</v>
      </c>
      <c r="I510" s="69" t="str">
        <f>_xlfn.IFNA(VLOOKUP($D510,'Route-Details'!$B$2:$X$1048576,'Node Details'!I$1,0),"")</f>
        <v>S8P</v>
      </c>
      <c r="J510" s="69" t="str">
        <f>_xlfn.IFNA(VLOOKUP($D510,'Route-Details'!$B$2:$X$1048576,'Node Details'!J$1,0),"")</f>
        <v>S8P</v>
      </c>
      <c r="K510" s="70">
        <v>45062.779027777768</v>
      </c>
      <c r="L510" s="37">
        <v>45169</v>
      </c>
      <c r="M510" s="37">
        <v>45212</v>
      </c>
      <c r="N510" s="37">
        <v>45169</v>
      </c>
      <c r="Q510" s="57" t="s">
        <v>2039</v>
      </c>
      <c r="BB510" s="72" t="s">
        <v>98</v>
      </c>
      <c r="BC510" s="71" t="s">
        <v>101</v>
      </c>
    </row>
    <row r="511" spans="1:55" s="72" customFormat="1" ht="12" customHeight="1">
      <c r="A511" s="57">
        <f t="shared" si="7"/>
        <v>509</v>
      </c>
      <c r="B511" s="60" t="s">
        <v>1065</v>
      </c>
      <c r="C511" s="75" t="s">
        <v>1066</v>
      </c>
      <c r="D511" s="60" t="s">
        <v>1015</v>
      </c>
      <c r="E511" s="69" t="str">
        <f>_xlfn.IFNA(VLOOKUP($D511,'Route-Details'!$B$2:$X$1048576,'Node Details'!E$1,0),"")</f>
        <v>Airtel</v>
      </c>
      <c r="F511" s="69" t="str">
        <f>_xlfn.IFNA(VLOOKUP($D511,'Route-Details'!$B$2:$X$1048576,'Node Details'!F$1,0),"")</f>
        <v>Nigdi 332</v>
      </c>
      <c r="G511" s="69" t="str">
        <f>_xlfn.IFNA(VLOOKUP($D511,'Route-Details'!$B$2:$X$1048576,'Node Details'!G$1,0),"")</f>
        <v>Pune</v>
      </c>
      <c r="H511" s="69" t="str">
        <f>_xlfn.IFNA(VLOOKUP($D511,'Route-Details'!$B$2:$X$1048576,'Node Details'!H$1,0),"")</f>
        <v>M&amp;G</v>
      </c>
      <c r="I511" s="69" t="str">
        <f>_xlfn.IFNA(VLOOKUP($D511,'Route-Details'!$B$2:$X$1048576,'Node Details'!I$1,0),"")</f>
        <v>S8P</v>
      </c>
      <c r="J511" s="69" t="str">
        <f>_xlfn.IFNA(VLOOKUP($D511,'Route-Details'!$B$2:$X$1048576,'Node Details'!J$1,0),"")</f>
        <v>S8P</v>
      </c>
      <c r="K511" s="70">
        <v>45073.709039351852</v>
      </c>
      <c r="L511" s="37">
        <v>45169</v>
      </c>
      <c r="M511" s="37">
        <v>45212</v>
      </c>
      <c r="N511" s="37">
        <v>45169</v>
      </c>
      <c r="Q511" s="57" t="s">
        <v>2039</v>
      </c>
      <c r="BB511" s="72" t="s">
        <v>122</v>
      </c>
      <c r="BC511" s="71" t="s">
        <v>101</v>
      </c>
    </row>
    <row r="512" spans="1:55" s="72" customFormat="1" ht="12" customHeight="1">
      <c r="A512" s="57">
        <f t="shared" si="7"/>
        <v>510</v>
      </c>
      <c r="B512" s="60" t="s">
        <v>1019</v>
      </c>
      <c r="C512" s="75" t="s">
        <v>1020</v>
      </c>
      <c r="D512" s="60" t="s">
        <v>1015</v>
      </c>
      <c r="E512" s="69" t="str">
        <f>_xlfn.IFNA(VLOOKUP($D512,'Route-Details'!$B$2:$X$1048576,'Node Details'!E$1,0),"")</f>
        <v>Airtel</v>
      </c>
      <c r="F512" s="69" t="str">
        <f>_xlfn.IFNA(VLOOKUP($D512,'Route-Details'!$B$2:$X$1048576,'Node Details'!F$1,0),"")</f>
        <v>Nigdi 332</v>
      </c>
      <c r="G512" s="69" t="str">
        <f>_xlfn.IFNA(VLOOKUP($D512,'Route-Details'!$B$2:$X$1048576,'Node Details'!G$1,0),"")</f>
        <v>Pune</v>
      </c>
      <c r="H512" s="69" t="str">
        <f>_xlfn.IFNA(VLOOKUP($D512,'Route-Details'!$B$2:$X$1048576,'Node Details'!H$1,0),"")</f>
        <v>M&amp;G</v>
      </c>
      <c r="I512" s="69" t="str">
        <f>_xlfn.IFNA(VLOOKUP($D512,'Route-Details'!$B$2:$X$1048576,'Node Details'!I$1,0),"")</f>
        <v>S8P</v>
      </c>
      <c r="J512" s="69" t="str">
        <f>_xlfn.IFNA(VLOOKUP($D512,'Route-Details'!$B$2:$X$1048576,'Node Details'!J$1,0),"")</f>
        <v>S8P</v>
      </c>
      <c r="K512" s="70">
        <v>45073.709039351852</v>
      </c>
      <c r="L512" s="37">
        <v>45169</v>
      </c>
      <c r="M512" s="37">
        <v>45212</v>
      </c>
      <c r="N512" s="37">
        <v>45169</v>
      </c>
      <c r="Q512" s="57" t="s">
        <v>2039</v>
      </c>
      <c r="BB512" s="72" t="s">
        <v>122</v>
      </c>
      <c r="BC512" s="71" t="s">
        <v>101</v>
      </c>
    </row>
    <row r="513" spans="1:55" s="72" customFormat="1" ht="12" customHeight="1">
      <c r="A513" s="57">
        <f t="shared" si="7"/>
        <v>511</v>
      </c>
      <c r="B513" s="60" t="s">
        <v>1016</v>
      </c>
      <c r="C513" s="75" t="s">
        <v>1017</v>
      </c>
      <c r="D513" s="60" t="s">
        <v>1015</v>
      </c>
      <c r="E513" s="69" t="str">
        <f>_xlfn.IFNA(VLOOKUP($D513,'Route-Details'!$B$2:$X$1048576,'Node Details'!E$1,0),"")</f>
        <v>Airtel</v>
      </c>
      <c r="F513" s="69" t="str">
        <f>_xlfn.IFNA(VLOOKUP($D513,'Route-Details'!$B$2:$X$1048576,'Node Details'!F$1,0),"")</f>
        <v>Nigdi 332</v>
      </c>
      <c r="G513" s="69" t="str">
        <f>_xlfn.IFNA(VLOOKUP($D513,'Route-Details'!$B$2:$X$1048576,'Node Details'!G$1,0),"")</f>
        <v>Pune</v>
      </c>
      <c r="H513" s="69" t="str">
        <f>_xlfn.IFNA(VLOOKUP($D513,'Route-Details'!$B$2:$X$1048576,'Node Details'!H$1,0),"")</f>
        <v>M&amp;G</v>
      </c>
      <c r="I513" s="69" t="str">
        <f>_xlfn.IFNA(VLOOKUP($D513,'Route-Details'!$B$2:$X$1048576,'Node Details'!I$1,0),"")</f>
        <v>S8P</v>
      </c>
      <c r="J513" s="69" t="str">
        <f>_xlfn.IFNA(VLOOKUP($D513,'Route-Details'!$B$2:$X$1048576,'Node Details'!J$1,0),"")</f>
        <v>S8P</v>
      </c>
      <c r="K513" s="70">
        <v>45073.709039351852</v>
      </c>
      <c r="L513" s="37">
        <v>45169</v>
      </c>
      <c r="M513" s="37">
        <v>45212</v>
      </c>
      <c r="N513" s="37">
        <v>45169</v>
      </c>
      <c r="Q513" s="57" t="s">
        <v>2039</v>
      </c>
      <c r="BB513" s="72" t="s">
        <v>122</v>
      </c>
      <c r="BC513" s="71" t="s">
        <v>101</v>
      </c>
    </row>
    <row r="514" spans="1:55" s="72" customFormat="1" ht="12" customHeight="1">
      <c r="A514" s="57">
        <f t="shared" si="7"/>
        <v>512</v>
      </c>
      <c r="B514" s="60" t="s">
        <v>1021</v>
      </c>
      <c r="C514" s="75" t="s">
        <v>1022</v>
      </c>
      <c r="D514" s="60" t="s">
        <v>1018</v>
      </c>
      <c r="E514" s="69" t="str">
        <f>_xlfn.IFNA(VLOOKUP($D514,'Route-Details'!$B$2:$X$1048576,'Node Details'!E$1,0),"")</f>
        <v>Airtel</v>
      </c>
      <c r="F514" s="69" t="str">
        <f>_xlfn.IFNA(VLOOKUP($D514,'Route-Details'!$B$2:$X$1048576,'Node Details'!F$1,0),"")</f>
        <v>Nigdi 332</v>
      </c>
      <c r="G514" s="69" t="str">
        <f>_xlfn.IFNA(VLOOKUP($D514,'Route-Details'!$B$2:$X$1048576,'Node Details'!G$1,0),"")</f>
        <v>Pune</v>
      </c>
      <c r="H514" s="69" t="str">
        <f>_xlfn.IFNA(VLOOKUP($D514,'Route-Details'!$B$2:$X$1048576,'Node Details'!H$1,0),"")</f>
        <v>M&amp;G</v>
      </c>
      <c r="I514" s="69" t="str">
        <f>_xlfn.IFNA(VLOOKUP($D514,'Route-Details'!$B$2:$X$1048576,'Node Details'!I$1,0),"")</f>
        <v>S8P</v>
      </c>
      <c r="J514" s="69" t="str">
        <f>_xlfn.IFNA(VLOOKUP($D514,'Route-Details'!$B$2:$X$1048576,'Node Details'!J$1,0),"")</f>
        <v>S8P</v>
      </c>
      <c r="K514" s="70">
        <v>45075.743969907409</v>
      </c>
      <c r="L514" s="37">
        <v>45169</v>
      </c>
      <c r="M514" s="37">
        <v>45212</v>
      </c>
      <c r="N514" s="37">
        <v>45169</v>
      </c>
      <c r="Q514" s="57" t="s">
        <v>2039</v>
      </c>
      <c r="BB514" s="72" t="s">
        <v>128</v>
      </c>
      <c r="BC514" s="71" t="s">
        <v>101</v>
      </c>
    </row>
    <row r="515" spans="1:55" s="72" customFormat="1" ht="12" customHeight="1">
      <c r="A515" s="57">
        <f t="shared" si="7"/>
        <v>513</v>
      </c>
      <c r="B515" s="60" t="s">
        <v>1082</v>
      </c>
      <c r="C515" s="75" t="s">
        <v>1083</v>
      </c>
      <c r="D515" s="60" t="s">
        <v>1023</v>
      </c>
      <c r="E515" s="69" t="str">
        <f>_xlfn.IFNA(VLOOKUP($D515,'Route-Details'!$B$2:$X$1048576,'Node Details'!E$1,0),"")</f>
        <v>Airtel</v>
      </c>
      <c r="F515" s="69" t="str">
        <f>_xlfn.IFNA(VLOOKUP($D515,'Route-Details'!$B$2:$X$1048576,'Node Details'!F$1,0),"")</f>
        <v>Nigdi 332</v>
      </c>
      <c r="G515" s="69" t="str">
        <f>_xlfn.IFNA(VLOOKUP($D515,'Route-Details'!$B$2:$X$1048576,'Node Details'!G$1,0),"")</f>
        <v>Pune</v>
      </c>
      <c r="H515" s="69" t="str">
        <f>_xlfn.IFNA(VLOOKUP($D515,'Route-Details'!$B$2:$X$1048576,'Node Details'!H$1,0),"")</f>
        <v>M&amp;G</v>
      </c>
      <c r="I515" s="69" t="str">
        <f>_xlfn.IFNA(VLOOKUP($D515,'Route-Details'!$B$2:$X$1048576,'Node Details'!I$1,0),"")</f>
        <v>S8P</v>
      </c>
      <c r="J515" s="69" t="str">
        <f>_xlfn.IFNA(VLOOKUP($D515,'Route-Details'!$B$2:$X$1048576,'Node Details'!J$1,0),"")</f>
        <v>S8P</v>
      </c>
      <c r="K515" s="70">
        <v>45076.501655092587</v>
      </c>
      <c r="L515" s="37">
        <v>45169</v>
      </c>
      <c r="M515" s="37">
        <v>45212</v>
      </c>
      <c r="N515" s="37">
        <v>45169</v>
      </c>
      <c r="Q515" s="57" t="s">
        <v>2039</v>
      </c>
      <c r="BB515" s="72" t="s">
        <v>133</v>
      </c>
      <c r="BC515" s="71" t="s">
        <v>101</v>
      </c>
    </row>
    <row r="516" spans="1:55" s="72" customFormat="1" ht="12" customHeight="1">
      <c r="A516" s="57">
        <f t="shared" ref="A516:A579" si="8">A515+1</f>
        <v>514</v>
      </c>
      <c r="B516" s="60" t="s">
        <v>1024</v>
      </c>
      <c r="C516" s="75" t="s">
        <v>1025</v>
      </c>
      <c r="D516" s="60" t="s">
        <v>1023</v>
      </c>
      <c r="E516" s="69" t="str">
        <f>_xlfn.IFNA(VLOOKUP($D516,'Route-Details'!$B$2:$X$1048576,'Node Details'!E$1,0),"")</f>
        <v>Airtel</v>
      </c>
      <c r="F516" s="69" t="str">
        <f>_xlfn.IFNA(VLOOKUP($D516,'Route-Details'!$B$2:$X$1048576,'Node Details'!F$1,0),"")</f>
        <v>Nigdi 332</v>
      </c>
      <c r="G516" s="69" t="str">
        <f>_xlfn.IFNA(VLOOKUP($D516,'Route-Details'!$B$2:$X$1048576,'Node Details'!G$1,0),"")</f>
        <v>Pune</v>
      </c>
      <c r="H516" s="69" t="str">
        <f>_xlfn.IFNA(VLOOKUP($D516,'Route-Details'!$B$2:$X$1048576,'Node Details'!H$1,0),"")</f>
        <v>M&amp;G</v>
      </c>
      <c r="I516" s="69" t="str">
        <f>_xlfn.IFNA(VLOOKUP($D516,'Route-Details'!$B$2:$X$1048576,'Node Details'!I$1,0),"")</f>
        <v>S8P</v>
      </c>
      <c r="J516" s="69" t="str">
        <f>_xlfn.IFNA(VLOOKUP($D516,'Route-Details'!$B$2:$X$1048576,'Node Details'!J$1,0),"")</f>
        <v>S8P</v>
      </c>
      <c r="K516" s="70">
        <v>45076.501655092587</v>
      </c>
      <c r="L516" s="37">
        <v>45169</v>
      </c>
      <c r="M516" s="37">
        <v>45212</v>
      </c>
      <c r="N516" s="37">
        <v>45169</v>
      </c>
      <c r="Q516" s="57" t="s">
        <v>2039</v>
      </c>
      <c r="BB516" s="72" t="s">
        <v>133</v>
      </c>
      <c r="BC516" s="71" t="s">
        <v>101</v>
      </c>
    </row>
    <row r="517" spans="1:55" s="72" customFormat="1" ht="12" customHeight="1">
      <c r="A517" s="57">
        <f t="shared" si="8"/>
        <v>515</v>
      </c>
      <c r="B517" s="60" t="s">
        <v>1102</v>
      </c>
      <c r="C517" s="75" t="s">
        <v>1103</v>
      </c>
      <c r="D517" s="60" t="s">
        <v>1009</v>
      </c>
      <c r="E517" s="69" t="str">
        <f>_xlfn.IFNA(VLOOKUP($D517,'Route-Details'!$B$2:$X$1048576,'Node Details'!E$1,0),"")</f>
        <v>Airtel</v>
      </c>
      <c r="F517" s="69" t="str">
        <f>_xlfn.IFNA(VLOOKUP($D517,'Route-Details'!$B$2:$X$1048576,'Node Details'!F$1,0),"")</f>
        <v>Nigdi 332</v>
      </c>
      <c r="G517" s="69" t="str">
        <f>_xlfn.IFNA(VLOOKUP($D517,'Route-Details'!$B$2:$X$1048576,'Node Details'!G$1,0),"")</f>
        <v>Pune</v>
      </c>
      <c r="H517" s="69" t="str">
        <f>_xlfn.IFNA(VLOOKUP($D517,'Route-Details'!$B$2:$X$1048576,'Node Details'!H$1,0),"")</f>
        <v>M&amp;G</v>
      </c>
      <c r="I517" s="69" t="str">
        <f>_xlfn.IFNA(VLOOKUP($D517,'Route-Details'!$B$2:$X$1048576,'Node Details'!I$1,0),"")</f>
        <v>S8P</v>
      </c>
      <c r="J517" s="69" t="str">
        <f>_xlfn.IFNA(VLOOKUP($D517,'Route-Details'!$B$2:$X$1048576,'Node Details'!J$1,0),"")</f>
        <v>S8P</v>
      </c>
      <c r="K517" s="70">
        <v>45096.592002314806</v>
      </c>
      <c r="L517" s="37">
        <v>45169</v>
      </c>
      <c r="M517" s="37">
        <v>45212</v>
      </c>
      <c r="N517" s="37">
        <v>45169</v>
      </c>
      <c r="Q517" s="57" t="s">
        <v>2039</v>
      </c>
      <c r="BB517" s="72" t="s">
        <v>113</v>
      </c>
      <c r="BC517" s="71" t="s">
        <v>101</v>
      </c>
    </row>
    <row r="518" spans="1:55" s="72" customFormat="1" ht="12" customHeight="1">
      <c r="A518" s="57">
        <f t="shared" si="8"/>
        <v>516</v>
      </c>
      <c r="B518" s="60" t="s">
        <v>1013</v>
      </c>
      <c r="C518" s="75" t="s">
        <v>1014</v>
      </c>
      <c r="D518" s="60" t="s">
        <v>1012</v>
      </c>
      <c r="E518" s="69" t="str">
        <f>_xlfn.IFNA(VLOOKUP($D518,'Route-Details'!$B$2:$X$1048576,'Node Details'!E$1,0),"")</f>
        <v>Airtel</v>
      </c>
      <c r="F518" s="69" t="str">
        <f>_xlfn.IFNA(VLOOKUP($D518,'Route-Details'!$B$2:$X$1048576,'Node Details'!F$1,0),"")</f>
        <v>Nigdi 332</v>
      </c>
      <c r="G518" s="69" t="str">
        <f>_xlfn.IFNA(VLOOKUP($D518,'Route-Details'!$B$2:$X$1048576,'Node Details'!G$1,0),"")</f>
        <v>Pune</v>
      </c>
      <c r="H518" s="69" t="str">
        <f>_xlfn.IFNA(VLOOKUP($D518,'Route-Details'!$B$2:$X$1048576,'Node Details'!H$1,0),"")</f>
        <v>M&amp;G</v>
      </c>
      <c r="I518" s="69" t="str">
        <f>_xlfn.IFNA(VLOOKUP($D518,'Route-Details'!$B$2:$X$1048576,'Node Details'!I$1,0),"")</f>
        <v>S8P</v>
      </c>
      <c r="J518" s="69" t="str">
        <f>_xlfn.IFNA(VLOOKUP($D518,'Route-Details'!$B$2:$X$1048576,'Node Details'!J$1,0),"")</f>
        <v>S8P</v>
      </c>
      <c r="K518" s="70">
        <v>45097.64402777778</v>
      </c>
      <c r="L518" s="37">
        <v>45169</v>
      </c>
      <c r="M518" s="37">
        <v>45212</v>
      </c>
      <c r="N518" s="37">
        <v>45169</v>
      </c>
      <c r="Q518" s="57" t="s">
        <v>2039</v>
      </c>
      <c r="BB518" s="72" t="s">
        <v>117</v>
      </c>
      <c r="BC518" s="71" t="s">
        <v>101</v>
      </c>
    </row>
    <row r="519" spans="1:55" s="72" customFormat="1" ht="12" customHeight="1">
      <c r="A519" s="57">
        <f t="shared" si="8"/>
        <v>517</v>
      </c>
      <c r="B519" s="60" t="s">
        <v>1118</v>
      </c>
      <c r="C519" s="75" t="s">
        <v>1119</v>
      </c>
      <c r="D519" s="60" t="s">
        <v>995</v>
      </c>
      <c r="E519" s="69" t="str">
        <f>_xlfn.IFNA(VLOOKUP($D519,'Route-Details'!$B$2:$X$1048576,'Node Details'!E$1,0),"")</f>
        <v>Airtel</v>
      </c>
      <c r="F519" s="69" t="str">
        <f>_xlfn.IFNA(VLOOKUP($D519,'Route-Details'!$B$2:$X$1048576,'Node Details'!F$1,0),"")</f>
        <v>Nigdi 332</v>
      </c>
      <c r="G519" s="69" t="str">
        <f>_xlfn.IFNA(VLOOKUP($D519,'Route-Details'!$B$2:$X$1048576,'Node Details'!G$1,0),"")</f>
        <v>Pune</v>
      </c>
      <c r="H519" s="69" t="str">
        <f>_xlfn.IFNA(VLOOKUP($D519,'Route-Details'!$B$2:$X$1048576,'Node Details'!H$1,0),"")</f>
        <v>M&amp;G</v>
      </c>
      <c r="I519" s="69" t="str">
        <f>_xlfn.IFNA(VLOOKUP($D519,'Route-Details'!$B$2:$X$1048576,'Node Details'!I$1,0),"")</f>
        <v>S8P</v>
      </c>
      <c r="J519" s="69" t="str">
        <f>_xlfn.IFNA(VLOOKUP($D519,'Route-Details'!$B$2:$X$1048576,'Node Details'!J$1,0),"")</f>
        <v>S8P</v>
      </c>
      <c r="K519" s="70">
        <v>45062.779027777768</v>
      </c>
      <c r="L519" s="37">
        <v>45169</v>
      </c>
      <c r="M519" s="37">
        <v>45212</v>
      </c>
      <c r="N519" s="37">
        <v>45169</v>
      </c>
      <c r="Q519" s="57" t="s">
        <v>2039</v>
      </c>
      <c r="BB519" s="72" t="s">
        <v>98</v>
      </c>
      <c r="BC519" s="71" t="s">
        <v>101</v>
      </c>
    </row>
    <row r="520" spans="1:55" s="72" customFormat="1" ht="12" customHeight="1">
      <c r="A520" s="57">
        <f t="shared" si="8"/>
        <v>518</v>
      </c>
      <c r="B520" s="60" t="s">
        <v>997</v>
      </c>
      <c r="C520" s="75" t="s">
        <v>998</v>
      </c>
      <c r="D520" s="60" t="s">
        <v>995</v>
      </c>
      <c r="E520" s="69" t="str">
        <f>_xlfn.IFNA(VLOOKUP($D520,'Route-Details'!$B$2:$X$1048576,'Node Details'!E$1,0),"")</f>
        <v>Airtel</v>
      </c>
      <c r="F520" s="69" t="str">
        <f>_xlfn.IFNA(VLOOKUP($D520,'Route-Details'!$B$2:$X$1048576,'Node Details'!F$1,0),"")</f>
        <v>Nigdi 332</v>
      </c>
      <c r="G520" s="69" t="str">
        <f>_xlfn.IFNA(VLOOKUP($D520,'Route-Details'!$B$2:$X$1048576,'Node Details'!G$1,0),"")</f>
        <v>Pune</v>
      </c>
      <c r="H520" s="69" t="str">
        <f>_xlfn.IFNA(VLOOKUP($D520,'Route-Details'!$B$2:$X$1048576,'Node Details'!H$1,0),"")</f>
        <v>M&amp;G</v>
      </c>
      <c r="I520" s="69" t="str">
        <f>_xlfn.IFNA(VLOOKUP($D520,'Route-Details'!$B$2:$X$1048576,'Node Details'!I$1,0),"")</f>
        <v>S8P</v>
      </c>
      <c r="J520" s="69" t="str">
        <f>_xlfn.IFNA(VLOOKUP($D520,'Route-Details'!$B$2:$X$1048576,'Node Details'!J$1,0),"")</f>
        <v>S8P</v>
      </c>
      <c r="K520" s="70">
        <v>45062.779027777768</v>
      </c>
      <c r="L520" s="37">
        <v>45169</v>
      </c>
      <c r="M520" s="37">
        <v>45212</v>
      </c>
      <c r="N520" s="37">
        <v>45169</v>
      </c>
      <c r="Q520" s="57" t="s">
        <v>2039</v>
      </c>
      <c r="BB520" s="72" t="s">
        <v>98</v>
      </c>
      <c r="BC520" s="71" t="s">
        <v>101</v>
      </c>
    </row>
    <row r="521" spans="1:55" s="72" customFormat="1" ht="12" customHeight="1">
      <c r="A521" s="57">
        <f t="shared" si="8"/>
        <v>519</v>
      </c>
      <c r="B521" s="60" t="s">
        <v>1007</v>
      </c>
      <c r="C521" s="75" t="s">
        <v>1008</v>
      </c>
      <c r="D521" s="60" t="s">
        <v>1004</v>
      </c>
      <c r="E521" s="69" t="str">
        <f>_xlfn.IFNA(VLOOKUP($D521,'Route-Details'!$B$2:$X$1048576,'Node Details'!E$1,0),"")</f>
        <v>Airtel</v>
      </c>
      <c r="F521" s="69" t="str">
        <f>_xlfn.IFNA(VLOOKUP($D521,'Route-Details'!$B$2:$X$1048576,'Node Details'!F$1,0),"")</f>
        <v>Nigdi 332</v>
      </c>
      <c r="G521" s="69" t="str">
        <f>_xlfn.IFNA(VLOOKUP($D521,'Route-Details'!$B$2:$X$1048576,'Node Details'!G$1,0),"")</f>
        <v>Pune</v>
      </c>
      <c r="H521" s="69" t="str">
        <f>_xlfn.IFNA(VLOOKUP($D521,'Route-Details'!$B$2:$X$1048576,'Node Details'!H$1,0),"")</f>
        <v>M&amp;G</v>
      </c>
      <c r="I521" s="69" t="str">
        <f>_xlfn.IFNA(VLOOKUP($D521,'Route-Details'!$B$2:$X$1048576,'Node Details'!I$1,0),"")</f>
        <v>S8P</v>
      </c>
      <c r="J521" s="69" t="str">
        <f>_xlfn.IFNA(VLOOKUP($D521,'Route-Details'!$B$2:$X$1048576,'Node Details'!J$1,0),"")</f>
        <v>S8P</v>
      </c>
      <c r="K521" s="70">
        <v>45101.585925925923</v>
      </c>
      <c r="L521" s="37">
        <v>45169</v>
      </c>
      <c r="M521" s="37">
        <v>45212</v>
      </c>
      <c r="N521" s="37">
        <v>45169</v>
      </c>
      <c r="Q521" s="57" t="s">
        <v>2039</v>
      </c>
      <c r="BB521" s="72" t="s">
        <v>107</v>
      </c>
      <c r="BC521" s="71" t="s">
        <v>101</v>
      </c>
    </row>
    <row r="522" spans="1:55" s="72" customFormat="1" ht="12" customHeight="1">
      <c r="A522" s="57">
        <f t="shared" si="8"/>
        <v>520</v>
      </c>
      <c r="B522" s="60" t="s">
        <v>1010</v>
      </c>
      <c r="C522" s="75" t="s">
        <v>1011</v>
      </c>
      <c r="D522" s="60" t="s">
        <v>1009</v>
      </c>
      <c r="E522" s="69" t="str">
        <f>_xlfn.IFNA(VLOOKUP($D522,'Route-Details'!$B$2:$X$1048576,'Node Details'!E$1,0),"")</f>
        <v>Airtel</v>
      </c>
      <c r="F522" s="69" t="str">
        <f>_xlfn.IFNA(VLOOKUP($D522,'Route-Details'!$B$2:$X$1048576,'Node Details'!F$1,0),"")</f>
        <v>Nigdi 332</v>
      </c>
      <c r="G522" s="69" t="str">
        <f>_xlfn.IFNA(VLOOKUP($D522,'Route-Details'!$B$2:$X$1048576,'Node Details'!G$1,0),"")</f>
        <v>Pune</v>
      </c>
      <c r="H522" s="69" t="str">
        <f>_xlfn.IFNA(VLOOKUP($D522,'Route-Details'!$B$2:$X$1048576,'Node Details'!H$1,0),"")</f>
        <v>M&amp;G</v>
      </c>
      <c r="I522" s="69" t="str">
        <f>_xlfn.IFNA(VLOOKUP($D522,'Route-Details'!$B$2:$X$1048576,'Node Details'!I$1,0),"")</f>
        <v>S8P</v>
      </c>
      <c r="J522" s="69" t="str">
        <f>_xlfn.IFNA(VLOOKUP($D522,'Route-Details'!$B$2:$X$1048576,'Node Details'!J$1,0),"")</f>
        <v>S8P</v>
      </c>
      <c r="K522" s="70">
        <v>45096.592002314806</v>
      </c>
      <c r="L522" s="37">
        <v>45169</v>
      </c>
      <c r="M522" s="37">
        <v>45212</v>
      </c>
      <c r="N522" s="37">
        <v>45169</v>
      </c>
      <c r="Q522" s="57" t="s">
        <v>2039</v>
      </c>
      <c r="BB522" s="72" t="s">
        <v>113</v>
      </c>
      <c r="BC522" s="71" t="s">
        <v>101</v>
      </c>
    </row>
    <row r="523" spans="1:55" s="72" customFormat="1" ht="12" customHeight="1">
      <c r="A523" s="57">
        <f t="shared" si="8"/>
        <v>521</v>
      </c>
      <c r="B523" s="60" t="s">
        <v>1029</v>
      </c>
      <c r="C523" s="75" t="s">
        <v>1028</v>
      </c>
      <c r="D523" s="60" t="s">
        <v>1026</v>
      </c>
      <c r="E523" s="69" t="str">
        <f>_xlfn.IFNA(VLOOKUP($D523,'Route-Details'!$B$2:$X$1048576,'Node Details'!E$1,0),"")</f>
        <v>Airtel</v>
      </c>
      <c r="F523" s="69" t="str">
        <f>_xlfn.IFNA(VLOOKUP($D523,'Route-Details'!$B$2:$X$1048576,'Node Details'!F$1,0),"")</f>
        <v>Nigdi 332</v>
      </c>
      <c r="G523" s="69" t="str">
        <f>_xlfn.IFNA(VLOOKUP($D523,'Route-Details'!$B$2:$X$1048576,'Node Details'!G$1,0),"")</f>
        <v>Pune</v>
      </c>
      <c r="H523" s="69" t="str">
        <f>_xlfn.IFNA(VLOOKUP($D523,'Route-Details'!$B$2:$X$1048576,'Node Details'!H$1,0),"")</f>
        <v>M&amp;G</v>
      </c>
      <c r="I523" s="69" t="str">
        <f>_xlfn.IFNA(VLOOKUP($D523,'Route-Details'!$B$2:$X$1048576,'Node Details'!I$1,0),"")</f>
        <v>S8P</v>
      </c>
      <c r="J523" s="69" t="str">
        <f>_xlfn.IFNA(VLOOKUP($D523,'Route-Details'!$B$2:$X$1048576,'Node Details'!J$1,0),"")</f>
        <v>S8P</v>
      </c>
      <c r="K523" s="70">
        <v>45062.779027777768</v>
      </c>
      <c r="L523" s="37">
        <v>45169</v>
      </c>
      <c r="M523" s="37">
        <v>45212</v>
      </c>
      <c r="N523" s="37">
        <v>45169</v>
      </c>
      <c r="Q523" s="57" t="s">
        <v>2039</v>
      </c>
      <c r="BB523" s="72" t="s">
        <v>136</v>
      </c>
      <c r="BC523" s="71" t="s">
        <v>101</v>
      </c>
    </row>
    <row r="524" spans="1:55" s="72" customFormat="1" ht="12" customHeight="1">
      <c r="A524" s="57">
        <f t="shared" si="8"/>
        <v>522</v>
      </c>
      <c r="B524" s="60" t="s">
        <v>2428</v>
      </c>
      <c r="C524" s="75" t="s">
        <v>2429</v>
      </c>
      <c r="D524" s="60" t="s">
        <v>1030</v>
      </c>
      <c r="E524" s="69" t="str">
        <f>_xlfn.IFNA(VLOOKUP($D524,'Route-Details'!$B$2:$X$1048576,'Node Details'!E$1,0),"")</f>
        <v>Airtel</v>
      </c>
      <c r="F524" s="69" t="str">
        <f>_xlfn.IFNA(VLOOKUP($D524,'Route-Details'!$B$2:$X$1048576,'Node Details'!F$1,0),"")</f>
        <v>Nigdi 332</v>
      </c>
      <c r="G524" s="69" t="str">
        <f>_xlfn.IFNA(VLOOKUP($D524,'Route-Details'!$B$2:$X$1048576,'Node Details'!G$1,0),"")</f>
        <v>Pune</v>
      </c>
      <c r="H524" s="69" t="str">
        <f>_xlfn.IFNA(VLOOKUP($D524,'Route-Details'!$B$2:$X$1048576,'Node Details'!H$1,0),"")</f>
        <v>M&amp;G</v>
      </c>
      <c r="I524" s="69" t="str">
        <f>_xlfn.IFNA(VLOOKUP($D524,'Route-Details'!$B$2:$X$1048576,'Node Details'!I$1,0),"")</f>
        <v>S8P</v>
      </c>
      <c r="J524" s="69" t="str">
        <f>_xlfn.IFNA(VLOOKUP($D524,'Route-Details'!$B$2:$X$1048576,'Node Details'!J$1,0),"")</f>
        <v>S8P</v>
      </c>
      <c r="K524" s="70">
        <v>45062.797199074077</v>
      </c>
      <c r="L524" s="37">
        <v>45169</v>
      </c>
      <c r="M524" s="37">
        <v>45212</v>
      </c>
      <c r="N524" s="37">
        <v>45169</v>
      </c>
      <c r="Q524" s="57" t="s">
        <v>2039</v>
      </c>
      <c r="BB524" s="72" t="s">
        <v>141</v>
      </c>
      <c r="BC524" s="71" t="s">
        <v>101</v>
      </c>
    </row>
    <row r="525" spans="1:55" s="72" customFormat="1" ht="12" customHeight="1">
      <c r="A525" s="57">
        <f t="shared" si="8"/>
        <v>523</v>
      </c>
      <c r="B525" s="60" t="s">
        <v>1034</v>
      </c>
      <c r="C525" s="75" t="s">
        <v>1035</v>
      </c>
      <c r="D525" s="60" t="s">
        <v>1030</v>
      </c>
      <c r="E525" s="69" t="str">
        <f>_xlfn.IFNA(VLOOKUP($D525,'Route-Details'!$B$2:$X$1048576,'Node Details'!E$1,0),"")</f>
        <v>Airtel</v>
      </c>
      <c r="F525" s="69" t="str">
        <f>_xlfn.IFNA(VLOOKUP($D525,'Route-Details'!$B$2:$X$1048576,'Node Details'!F$1,0),"")</f>
        <v>Nigdi 332</v>
      </c>
      <c r="G525" s="69" t="str">
        <f>_xlfn.IFNA(VLOOKUP($D525,'Route-Details'!$B$2:$X$1048576,'Node Details'!G$1,0),"")</f>
        <v>Pune</v>
      </c>
      <c r="H525" s="69" t="str">
        <f>_xlfn.IFNA(VLOOKUP($D525,'Route-Details'!$B$2:$X$1048576,'Node Details'!H$1,0),"")</f>
        <v>M&amp;G</v>
      </c>
      <c r="I525" s="69" t="str">
        <f>_xlfn.IFNA(VLOOKUP($D525,'Route-Details'!$B$2:$X$1048576,'Node Details'!I$1,0),"")</f>
        <v>S8P</v>
      </c>
      <c r="J525" s="69" t="str">
        <f>_xlfn.IFNA(VLOOKUP($D525,'Route-Details'!$B$2:$X$1048576,'Node Details'!J$1,0),"")</f>
        <v>S8P</v>
      </c>
      <c r="K525" s="70">
        <v>45062.797199074077</v>
      </c>
      <c r="L525" s="37">
        <v>45169</v>
      </c>
      <c r="M525" s="37">
        <v>45212</v>
      </c>
      <c r="N525" s="37">
        <v>45169</v>
      </c>
      <c r="Q525" s="57" t="s">
        <v>2039</v>
      </c>
      <c r="BB525" s="72" t="s">
        <v>141</v>
      </c>
      <c r="BC525" s="71" t="s">
        <v>101</v>
      </c>
    </row>
    <row r="526" spans="1:55" s="72" customFormat="1" ht="12" customHeight="1">
      <c r="A526" s="57">
        <f t="shared" si="8"/>
        <v>524</v>
      </c>
      <c r="B526" s="60" t="s">
        <v>2430</v>
      </c>
      <c r="C526" s="75" t="s">
        <v>2431</v>
      </c>
      <c r="D526" s="60" t="s">
        <v>1030</v>
      </c>
      <c r="E526" s="69" t="str">
        <f>_xlfn.IFNA(VLOOKUP($D526,'Route-Details'!$B$2:$X$1048576,'Node Details'!E$1,0),"")</f>
        <v>Airtel</v>
      </c>
      <c r="F526" s="69" t="str">
        <f>_xlfn.IFNA(VLOOKUP($D526,'Route-Details'!$B$2:$X$1048576,'Node Details'!F$1,0),"")</f>
        <v>Nigdi 332</v>
      </c>
      <c r="G526" s="69" t="str">
        <f>_xlfn.IFNA(VLOOKUP($D526,'Route-Details'!$B$2:$X$1048576,'Node Details'!G$1,0),"")</f>
        <v>Pune</v>
      </c>
      <c r="H526" s="69" t="str">
        <f>_xlfn.IFNA(VLOOKUP($D526,'Route-Details'!$B$2:$X$1048576,'Node Details'!H$1,0),"")</f>
        <v>M&amp;G</v>
      </c>
      <c r="I526" s="69" t="str">
        <f>_xlfn.IFNA(VLOOKUP($D526,'Route-Details'!$B$2:$X$1048576,'Node Details'!I$1,0),"")</f>
        <v>S8P</v>
      </c>
      <c r="J526" s="69" t="str">
        <f>_xlfn.IFNA(VLOOKUP($D526,'Route-Details'!$B$2:$X$1048576,'Node Details'!J$1,0),"")</f>
        <v>S8P</v>
      </c>
      <c r="K526" s="70">
        <v>45062.797199074077</v>
      </c>
      <c r="L526" s="37">
        <v>45169</v>
      </c>
      <c r="M526" s="37">
        <v>45212</v>
      </c>
      <c r="N526" s="37">
        <v>45169</v>
      </c>
      <c r="Q526" s="57" t="s">
        <v>2039</v>
      </c>
      <c r="BB526" s="72" t="s">
        <v>141</v>
      </c>
      <c r="BC526" s="71" t="s">
        <v>101</v>
      </c>
    </row>
    <row r="527" spans="1:55" s="72" customFormat="1" ht="12" customHeight="1">
      <c r="A527" s="57">
        <f t="shared" si="8"/>
        <v>525</v>
      </c>
      <c r="B527" s="60" t="s">
        <v>2432</v>
      </c>
      <c r="C527" s="75" t="s">
        <v>2433</v>
      </c>
      <c r="D527" s="60" t="s">
        <v>1030</v>
      </c>
      <c r="E527" s="69" t="str">
        <f>_xlfn.IFNA(VLOOKUP($D527,'Route-Details'!$B$2:$X$1048576,'Node Details'!E$1,0),"")</f>
        <v>Airtel</v>
      </c>
      <c r="F527" s="69" t="str">
        <f>_xlfn.IFNA(VLOOKUP($D527,'Route-Details'!$B$2:$X$1048576,'Node Details'!F$1,0),"")</f>
        <v>Nigdi 332</v>
      </c>
      <c r="G527" s="69" t="str">
        <f>_xlfn.IFNA(VLOOKUP($D527,'Route-Details'!$B$2:$X$1048576,'Node Details'!G$1,0),"")</f>
        <v>Pune</v>
      </c>
      <c r="H527" s="69" t="str">
        <f>_xlfn.IFNA(VLOOKUP($D527,'Route-Details'!$B$2:$X$1048576,'Node Details'!H$1,0),"")</f>
        <v>M&amp;G</v>
      </c>
      <c r="I527" s="69" t="str">
        <f>_xlfn.IFNA(VLOOKUP($D527,'Route-Details'!$B$2:$X$1048576,'Node Details'!I$1,0),"")</f>
        <v>S8P</v>
      </c>
      <c r="J527" s="69" t="str">
        <f>_xlfn.IFNA(VLOOKUP($D527,'Route-Details'!$B$2:$X$1048576,'Node Details'!J$1,0),"")</f>
        <v>S8P</v>
      </c>
      <c r="K527" s="70">
        <v>45062.797199074077</v>
      </c>
      <c r="L527" s="37">
        <v>45169</v>
      </c>
      <c r="M527" s="37">
        <v>45212</v>
      </c>
      <c r="N527" s="37">
        <v>45169</v>
      </c>
      <c r="Q527" s="57" t="s">
        <v>2039</v>
      </c>
      <c r="BB527" s="72" t="s">
        <v>141</v>
      </c>
      <c r="BC527" s="71" t="s">
        <v>101</v>
      </c>
    </row>
    <row r="528" spans="1:55" s="72" customFormat="1" ht="12" customHeight="1">
      <c r="A528" s="57">
        <f t="shared" si="8"/>
        <v>526</v>
      </c>
      <c r="B528" s="60" t="s">
        <v>1031</v>
      </c>
      <c r="C528" s="75" t="s">
        <v>1032</v>
      </c>
      <c r="D528" s="60" t="s">
        <v>1030</v>
      </c>
      <c r="E528" s="69" t="str">
        <f>_xlfn.IFNA(VLOOKUP($D528,'Route-Details'!$B$2:$X$1048576,'Node Details'!E$1,0),"")</f>
        <v>Airtel</v>
      </c>
      <c r="F528" s="69" t="str">
        <f>_xlfn.IFNA(VLOOKUP($D528,'Route-Details'!$B$2:$X$1048576,'Node Details'!F$1,0),"")</f>
        <v>Nigdi 332</v>
      </c>
      <c r="G528" s="69" t="str">
        <f>_xlfn.IFNA(VLOOKUP($D528,'Route-Details'!$B$2:$X$1048576,'Node Details'!G$1,0),"")</f>
        <v>Pune</v>
      </c>
      <c r="H528" s="69" t="str">
        <f>_xlfn.IFNA(VLOOKUP($D528,'Route-Details'!$B$2:$X$1048576,'Node Details'!H$1,0),"")</f>
        <v>M&amp;G</v>
      </c>
      <c r="I528" s="69" t="str">
        <f>_xlfn.IFNA(VLOOKUP($D528,'Route-Details'!$B$2:$X$1048576,'Node Details'!I$1,0),"")</f>
        <v>S8P</v>
      </c>
      <c r="J528" s="69" t="str">
        <f>_xlfn.IFNA(VLOOKUP($D528,'Route-Details'!$B$2:$X$1048576,'Node Details'!J$1,0),"")</f>
        <v>S8P</v>
      </c>
      <c r="K528" s="70">
        <v>45062.797199074077</v>
      </c>
      <c r="L528" s="37">
        <v>45169</v>
      </c>
      <c r="M528" s="37">
        <v>45212</v>
      </c>
      <c r="N528" s="37">
        <v>45169</v>
      </c>
      <c r="Q528" s="57" t="s">
        <v>2039</v>
      </c>
      <c r="BB528" s="72" t="s">
        <v>141</v>
      </c>
      <c r="BC528" s="71" t="s">
        <v>101</v>
      </c>
    </row>
    <row r="529" spans="1:55" s="72" customFormat="1" ht="12" customHeight="1">
      <c r="A529" s="57">
        <f t="shared" si="8"/>
        <v>527</v>
      </c>
      <c r="B529" s="60" t="s">
        <v>1036</v>
      </c>
      <c r="C529" s="75" t="s">
        <v>1037</v>
      </c>
      <c r="D529" s="60" t="s">
        <v>1033</v>
      </c>
      <c r="E529" s="69" t="str">
        <f>_xlfn.IFNA(VLOOKUP($D529,'Route-Details'!$B$2:$X$1048576,'Node Details'!E$1,0),"")</f>
        <v>Airtel</v>
      </c>
      <c r="F529" s="69" t="str">
        <f>_xlfn.IFNA(VLOOKUP($D529,'Route-Details'!$B$2:$X$1048576,'Node Details'!F$1,0),"")</f>
        <v>Nigdi 332</v>
      </c>
      <c r="G529" s="69" t="str">
        <f>_xlfn.IFNA(VLOOKUP($D529,'Route-Details'!$B$2:$X$1048576,'Node Details'!G$1,0),"")</f>
        <v>Pune</v>
      </c>
      <c r="H529" s="69" t="str">
        <f>_xlfn.IFNA(VLOOKUP($D529,'Route-Details'!$B$2:$X$1048576,'Node Details'!H$1,0),"")</f>
        <v>M&amp;G</v>
      </c>
      <c r="I529" s="69" t="str">
        <f>_xlfn.IFNA(VLOOKUP($D529,'Route-Details'!$B$2:$X$1048576,'Node Details'!I$1,0),"")</f>
        <v>S8P</v>
      </c>
      <c r="J529" s="69" t="str">
        <f>_xlfn.IFNA(VLOOKUP($D529,'Route-Details'!$B$2:$X$1048576,'Node Details'!J$1,0),"")</f>
        <v>S8P</v>
      </c>
      <c r="K529" s="70">
        <v>45063.683379629627</v>
      </c>
      <c r="L529" s="37">
        <v>45169</v>
      </c>
      <c r="M529" s="37">
        <v>45212</v>
      </c>
      <c r="N529" s="37">
        <v>45169</v>
      </c>
      <c r="Q529" s="57" t="s">
        <v>2039</v>
      </c>
      <c r="BB529" s="72" t="s">
        <v>144</v>
      </c>
      <c r="BC529" s="71" t="s">
        <v>101</v>
      </c>
    </row>
    <row r="530" spans="1:55" s="72" customFormat="1" ht="12" customHeight="1">
      <c r="A530" s="57">
        <f t="shared" si="8"/>
        <v>528</v>
      </c>
      <c r="B530" s="60" t="s">
        <v>2434</v>
      </c>
      <c r="C530" s="75" t="s">
        <v>1040</v>
      </c>
      <c r="D530" s="60" t="s">
        <v>1038</v>
      </c>
      <c r="E530" s="69" t="str">
        <f>_xlfn.IFNA(VLOOKUP($D530,'Route-Details'!$B$2:$X$1048576,'Node Details'!E$1,0),"")</f>
        <v>Airtel</v>
      </c>
      <c r="F530" s="69" t="str">
        <f>_xlfn.IFNA(VLOOKUP($D530,'Route-Details'!$B$2:$X$1048576,'Node Details'!F$1,0),"")</f>
        <v>Nigdi 332</v>
      </c>
      <c r="G530" s="69" t="str">
        <f>_xlfn.IFNA(VLOOKUP($D530,'Route-Details'!$B$2:$X$1048576,'Node Details'!G$1,0),"")</f>
        <v>Pune</v>
      </c>
      <c r="H530" s="69" t="str">
        <f>_xlfn.IFNA(VLOOKUP($D530,'Route-Details'!$B$2:$X$1048576,'Node Details'!H$1,0),"")</f>
        <v>M&amp;G</v>
      </c>
      <c r="I530" s="69" t="str">
        <f>_xlfn.IFNA(VLOOKUP($D530,'Route-Details'!$B$2:$X$1048576,'Node Details'!I$1,0),"")</f>
        <v>S8P</v>
      </c>
      <c r="J530" s="69" t="str">
        <f>_xlfn.IFNA(VLOOKUP($D530,'Route-Details'!$B$2:$X$1048576,'Node Details'!J$1,0),"")</f>
        <v>S8P</v>
      </c>
      <c r="K530" s="70">
        <v>45063.721122685187</v>
      </c>
      <c r="L530" s="37">
        <v>45169</v>
      </c>
      <c r="M530" s="37">
        <v>45212</v>
      </c>
      <c r="N530" s="37">
        <v>45169</v>
      </c>
      <c r="Q530" s="57" t="s">
        <v>2039</v>
      </c>
      <c r="BB530" s="72" t="s">
        <v>149</v>
      </c>
      <c r="BC530" s="71" t="s">
        <v>101</v>
      </c>
    </row>
    <row r="531" spans="1:55" s="72" customFormat="1" ht="12" customHeight="1">
      <c r="A531" s="57">
        <f t="shared" si="8"/>
        <v>529</v>
      </c>
      <c r="B531" s="60" t="s">
        <v>1044</v>
      </c>
      <c r="C531" s="75" t="s">
        <v>1045</v>
      </c>
      <c r="D531" s="60" t="s">
        <v>1038</v>
      </c>
      <c r="E531" s="69" t="str">
        <f>_xlfn.IFNA(VLOOKUP($D531,'Route-Details'!$B$2:$X$1048576,'Node Details'!E$1,0),"")</f>
        <v>Airtel</v>
      </c>
      <c r="F531" s="69" t="str">
        <f>_xlfn.IFNA(VLOOKUP($D531,'Route-Details'!$B$2:$X$1048576,'Node Details'!F$1,0),"")</f>
        <v>Nigdi 332</v>
      </c>
      <c r="G531" s="69" t="str">
        <f>_xlfn.IFNA(VLOOKUP($D531,'Route-Details'!$B$2:$X$1048576,'Node Details'!G$1,0),"")</f>
        <v>Pune</v>
      </c>
      <c r="H531" s="69" t="str">
        <f>_xlfn.IFNA(VLOOKUP($D531,'Route-Details'!$B$2:$X$1048576,'Node Details'!H$1,0),"")</f>
        <v>M&amp;G</v>
      </c>
      <c r="I531" s="69" t="str">
        <f>_xlfn.IFNA(VLOOKUP($D531,'Route-Details'!$B$2:$X$1048576,'Node Details'!I$1,0),"")</f>
        <v>S8P</v>
      </c>
      <c r="J531" s="69" t="str">
        <f>_xlfn.IFNA(VLOOKUP($D531,'Route-Details'!$B$2:$X$1048576,'Node Details'!J$1,0),"")</f>
        <v>S8P</v>
      </c>
      <c r="K531" s="70">
        <v>45063.721122685187</v>
      </c>
      <c r="L531" s="37">
        <v>45169</v>
      </c>
      <c r="M531" s="37">
        <v>45212</v>
      </c>
      <c r="N531" s="37">
        <v>45169</v>
      </c>
      <c r="Q531" s="57" t="s">
        <v>2039</v>
      </c>
      <c r="BB531" s="72" t="s">
        <v>149</v>
      </c>
      <c r="BC531" s="71" t="s">
        <v>101</v>
      </c>
    </row>
    <row r="532" spans="1:55" s="72" customFormat="1" ht="12" customHeight="1">
      <c r="A532" s="57">
        <f t="shared" si="8"/>
        <v>530</v>
      </c>
      <c r="B532" s="60" t="s">
        <v>1736</v>
      </c>
      <c r="C532" s="75" t="s">
        <v>1737</v>
      </c>
      <c r="D532" s="60" t="s">
        <v>1038</v>
      </c>
      <c r="E532" s="69" t="str">
        <f>_xlfn.IFNA(VLOOKUP($D532,'Route-Details'!$B$2:$X$1048576,'Node Details'!E$1,0),"")</f>
        <v>Airtel</v>
      </c>
      <c r="F532" s="69" t="str">
        <f>_xlfn.IFNA(VLOOKUP($D532,'Route-Details'!$B$2:$X$1048576,'Node Details'!F$1,0),"")</f>
        <v>Nigdi 332</v>
      </c>
      <c r="G532" s="69" t="str">
        <f>_xlfn.IFNA(VLOOKUP($D532,'Route-Details'!$B$2:$X$1048576,'Node Details'!G$1,0),"")</f>
        <v>Pune</v>
      </c>
      <c r="H532" s="69" t="str">
        <f>_xlfn.IFNA(VLOOKUP($D532,'Route-Details'!$B$2:$X$1048576,'Node Details'!H$1,0),"")</f>
        <v>M&amp;G</v>
      </c>
      <c r="I532" s="69" t="str">
        <f>_xlfn.IFNA(VLOOKUP($D532,'Route-Details'!$B$2:$X$1048576,'Node Details'!I$1,0),"")</f>
        <v>S8P</v>
      </c>
      <c r="J532" s="69" t="str">
        <f>_xlfn.IFNA(VLOOKUP($D532,'Route-Details'!$B$2:$X$1048576,'Node Details'!J$1,0),"")</f>
        <v>S8P</v>
      </c>
      <c r="K532" s="70">
        <v>45063.721122685187</v>
      </c>
      <c r="L532" s="37">
        <v>45169</v>
      </c>
      <c r="M532" s="37">
        <v>45212</v>
      </c>
      <c r="N532" s="37">
        <v>45169</v>
      </c>
      <c r="Q532" s="57" t="s">
        <v>2039</v>
      </c>
      <c r="BB532" s="72" t="s">
        <v>149</v>
      </c>
      <c r="BC532" s="71" t="s">
        <v>101</v>
      </c>
    </row>
    <row r="533" spans="1:55" s="72" customFormat="1" ht="12" customHeight="1">
      <c r="A533" s="57">
        <f t="shared" si="8"/>
        <v>531</v>
      </c>
      <c r="B533" s="60" t="s">
        <v>1041</v>
      </c>
      <c r="C533" s="75" t="s">
        <v>1042</v>
      </c>
      <c r="D533" s="60" t="s">
        <v>1038</v>
      </c>
      <c r="E533" s="69" t="str">
        <f>_xlfn.IFNA(VLOOKUP($D533,'Route-Details'!$B$2:$X$1048576,'Node Details'!E$1,0),"")</f>
        <v>Airtel</v>
      </c>
      <c r="F533" s="69" t="str">
        <f>_xlfn.IFNA(VLOOKUP($D533,'Route-Details'!$B$2:$X$1048576,'Node Details'!F$1,0),"")</f>
        <v>Nigdi 332</v>
      </c>
      <c r="G533" s="69" t="str">
        <f>_xlfn.IFNA(VLOOKUP($D533,'Route-Details'!$B$2:$X$1048576,'Node Details'!G$1,0),"")</f>
        <v>Pune</v>
      </c>
      <c r="H533" s="69" t="str">
        <f>_xlfn.IFNA(VLOOKUP($D533,'Route-Details'!$B$2:$X$1048576,'Node Details'!H$1,0),"")</f>
        <v>M&amp;G</v>
      </c>
      <c r="I533" s="69" t="str">
        <f>_xlfn.IFNA(VLOOKUP($D533,'Route-Details'!$B$2:$X$1048576,'Node Details'!I$1,0),"")</f>
        <v>S8P</v>
      </c>
      <c r="J533" s="69" t="str">
        <f>_xlfn.IFNA(VLOOKUP($D533,'Route-Details'!$B$2:$X$1048576,'Node Details'!J$1,0),"")</f>
        <v>S8P</v>
      </c>
      <c r="K533" s="70">
        <v>45063.721122685187</v>
      </c>
      <c r="L533" s="37">
        <v>45169</v>
      </c>
      <c r="M533" s="37">
        <v>45212</v>
      </c>
      <c r="N533" s="37">
        <v>45169</v>
      </c>
      <c r="Q533" s="57" t="s">
        <v>2039</v>
      </c>
      <c r="BB533" s="72" t="s">
        <v>149</v>
      </c>
      <c r="BC533" s="71" t="s">
        <v>101</v>
      </c>
    </row>
    <row r="534" spans="1:55" s="72" customFormat="1" ht="12" customHeight="1">
      <c r="A534" s="57">
        <f t="shared" si="8"/>
        <v>532</v>
      </c>
      <c r="B534" s="60" t="s">
        <v>2435</v>
      </c>
      <c r="C534" s="75" t="s">
        <v>2436</v>
      </c>
      <c r="D534" s="60" t="s">
        <v>1043</v>
      </c>
      <c r="E534" s="69" t="str">
        <f>_xlfn.IFNA(VLOOKUP($D534,'Route-Details'!$B$2:$X$1048576,'Node Details'!E$1,0),"")</f>
        <v>Airtel</v>
      </c>
      <c r="F534" s="69" t="str">
        <f>_xlfn.IFNA(VLOOKUP($D534,'Route-Details'!$B$2:$X$1048576,'Node Details'!F$1,0),"")</f>
        <v>Nigdi 332</v>
      </c>
      <c r="G534" s="69" t="str">
        <f>_xlfn.IFNA(VLOOKUP($D534,'Route-Details'!$B$2:$X$1048576,'Node Details'!G$1,0),"")</f>
        <v>Pune</v>
      </c>
      <c r="H534" s="69" t="str">
        <f>_xlfn.IFNA(VLOOKUP($D534,'Route-Details'!$B$2:$X$1048576,'Node Details'!H$1,0),"")</f>
        <v>M&amp;G</v>
      </c>
      <c r="I534" s="69" t="str">
        <f>_xlfn.IFNA(VLOOKUP($D534,'Route-Details'!$B$2:$X$1048576,'Node Details'!I$1,0),"")</f>
        <v>S8P</v>
      </c>
      <c r="J534" s="69" t="str">
        <f>_xlfn.IFNA(VLOOKUP($D534,'Route-Details'!$B$2:$X$1048576,'Node Details'!J$1,0),"")</f>
        <v>S8P</v>
      </c>
      <c r="K534" s="70">
        <v>45073.744062500002</v>
      </c>
      <c r="L534" s="37">
        <v>45169</v>
      </c>
      <c r="M534" s="37">
        <v>45212</v>
      </c>
      <c r="N534" s="37">
        <v>45169</v>
      </c>
      <c r="Q534" s="57" t="s">
        <v>2039</v>
      </c>
      <c r="BB534" s="72" t="s">
        <v>154</v>
      </c>
      <c r="BC534" s="71" t="s">
        <v>101</v>
      </c>
    </row>
    <row r="535" spans="1:55" s="72" customFormat="1" ht="12" customHeight="1">
      <c r="A535" s="57">
        <f t="shared" si="8"/>
        <v>533</v>
      </c>
      <c r="B535" s="60" t="s">
        <v>2437</v>
      </c>
      <c r="C535" s="75" t="s">
        <v>2438</v>
      </c>
      <c r="D535" s="60" t="s">
        <v>1043</v>
      </c>
      <c r="E535" s="69" t="str">
        <f>_xlfn.IFNA(VLOOKUP($D535,'Route-Details'!$B$2:$X$1048576,'Node Details'!E$1,0),"")</f>
        <v>Airtel</v>
      </c>
      <c r="F535" s="69" t="str">
        <f>_xlfn.IFNA(VLOOKUP($D535,'Route-Details'!$B$2:$X$1048576,'Node Details'!F$1,0),"")</f>
        <v>Nigdi 332</v>
      </c>
      <c r="G535" s="69" t="str">
        <f>_xlfn.IFNA(VLOOKUP($D535,'Route-Details'!$B$2:$X$1048576,'Node Details'!G$1,0),"")</f>
        <v>Pune</v>
      </c>
      <c r="H535" s="69" t="str">
        <f>_xlfn.IFNA(VLOOKUP($D535,'Route-Details'!$B$2:$X$1048576,'Node Details'!H$1,0),"")</f>
        <v>M&amp;G</v>
      </c>
      <c r="I535" s="69" t="str">
        <f>_xlfn.IFNA(VLOOKUP($D535,'Route-Details'!$B$2:$X$1048576,'Node Details'!I$1,0),"")</f>
        <v>S8P</v>
      </c>
      <c r="J535" s="69" t="str">
        <f>_xlfn.IFNA(VLOOKUP($D535,'Route-Details'!$B$2:$X$1048576,'Node Details'!J$1,0),"")</f>
        <v>S8P</v>
      </c>
      <c r="K535" s="70">
        <v>45073.744062500002</v>
      </c>
      <c r="L535" s="37">
        <v>45169</v>
      </c>
      <c r="M535" s="37">
        <v>45212</v>
      </c>
      <c r="N535" s="37">
        <v>45169</v>
      </c>
      <c r="Q535" s="57" t="s">
        <v>2039</v>
      </c>
      <c r="BB535" s="72" t="s">
        <v>154</v>
      </c>
      <c r="BC535" s="71" t="s">
        <v>101</v>
      </c>
    </row>
    <row r="536" spans="1:55" s="72" customFormat="1" ht="12" customHeight="1">
      <c r="A536" s="57">
        <f t="shared" si="8"/>
        <v>534</v>
      </c>
      <c r="B536" s="60" t="s">
        <v>1046</v>
      </c>
      <c r="C536" s="75" t="s">
        <v>1047</v>
      </c>
      <c r="D536" s="60" t="s">
        <v>1043</v>
      </c>
      <c r="E536" s="69" t="str">
        <f>_xlfn.IFNA(VLOOKUP($D536,'Route-Details'!$B$2:$X$1048576,'Node Details'!E$1,0),"")</f>
        <v>Airtel</v>
      </c>
      <c r="F536" s="69" t="str">
        <f>_xlfn.IFNA(VLOOKUP($D536,'Route-Details'!$B$2:$X$1048576,'Node Details'!F$1,0),"")</f>
        <v>Nigdi 332</v>
      </c>
      <c r="G536" s="69" t="str">
        <f>_xlfn.IFNA(VLOOKUP($D536,'Route-Details'!$B$2:$X$1048576,'Node Details'!G$1,0),"")</f>
        <v>Pune</v>
      </c>
      <c r="H536" s="69" t="str">
        <f>_xlfn.IFNA(VLOOKUP($D536,'Route-Details'!$B$2:$X$1048576,'Node Details'!H$1,0),"")</f>
        <v>M&amp;G</v>
      </c>
      <c r="I536" s="69" t="str">
        <f>_xlfn.IFNA(VLOOKUP($D536,'Route-Details'!$B$2:$X$1048576,'Node Details'!I$1,0),"")</f>
        <v>S8P</v>
      </c>
      <c r="J536" s="69" t="str">
        <f>_xlfn.IFNA(VLOOKUP($D536,'Route-Details'!$B$2:$X$1048576,'Node Details'!J$1,0),"")</f>
        <v>S8P</v>
      </c>
      <c r="K536" s="70">
        <v>45073.744062500002</v>
      </c>
      <c r="L536" s="37">
        <v>45169</v>
      </c>
      <c r="M536" s="37">
        <v>45212</v>
      </c>
      <c r="N536" s="37">
        <v>45169</v>
      </c>
      <c r="Q536" s="57" t="s">
        <v>2039</v>
      </c>
      <c r="BB536" s="72" t="s">
        <v>154</v>
      </c>
      <c r="BC536" s="71" t="s">
        <v>101</v>
      </c>
    </row>
    <row r="537" spans="1:55" s="72" customFormat="1" ht="12" customHeight="1">
      <c r="A537" s="57">
        <f t="shared" si="8"/>
        <v>535</v>
      </c>
      <c r="B537" s="60" t="s">
        <v>2439</v>
      </c>
      <c r="C537" s="75" t="s">
        <v>1006</v>
      </c>
      <c r="D537" s="60" t="s">
        <v>1048</v>
      </c>
      <c r="E537" s="69" t="str">
        <f>_xlfn.IFNA(VLOOKUP($D537,'Route-Details'!$B$2:$X$1048576,'Node Details'!E$1,0),"")</f>
        <v>Airtel</v>
      </c>
      <c r="F537" s="69" t="str">
        <f>_xlfn.IFNA(VLOOKUP($D537,'Route-Details'!$B$2:$X$1048576,'Node Details'!F$1,0),"")</f>
        <v>Nigdi 332</v>
      </c>
      <c r="G537" s="69" t="str">
        <f>_xlfn.IFNA(VLOOKUP($D537,'Route-Details'!$B$2:$X$1048576,'Node Details'!G$1,0),"")</f>
        <v>Pune</v>
      </c>
      <c r="H537" s="69" t="str">
        <f>_xlfn.IFNA(VLOOKUP($D537,'Route-Details'!$B$2:$X$1048576,'Node Details'!H$1,0),"")</f>
        <v>M&amp;G</v>
      </c>
      <c r="I537" s="69" t="str">
        <f>_xlfn.IFNA(VLOOKUP($D537,'Route-Details'!$B$2:$X$1048576,'Node Details'!I$1,0),"")</f>
        <v>S8P</v>
      </c>
      <c r="J537" s="69" t="str">
        <f>_xlfn.IFNA(VLOOKUP($D537,'Route-Details'!$B$2:$X$1048576,'Node Details'!J$1,0),"")</f>
        <v>S8P</v>
      </c>
      <c r="K537" s="70">
        <v>45064.643611111111</v>
      </c>
      <c r="L537" s="37">
        <v>45169</v>
      </c>
      <c r="M537" s="37">
        <v>45212</v>
      </c>
      <c r="N537" s="37">
        <v>45169</v>
      </c>
      <c r="Q537" s="57" t="s">
        <v>2039</v>
      </c>
      <c r="BB537" s="72" t="s">
        <v>157</v>
      </c>
      <c r="BC537" s="71" t="s">
        <v>101</v>
      </c>
    </row>
    <row r="538" spans="1:55" s="72" customFormat="1" ht="12" customHeight="1">
      <c r="A538" s="57">
        <f t="shared" si="8"/>
        <v>536</v>
      </c>
      <c r="B538" s="60" t="s">
        <v>1052</v>
      </c>
      <c r="C538" s="75" t="s">
        <v>1053</v>
      </c>
      <c r="D538" s="60" t="s">
        <v>1048</v>
      </c>
      <c r="E538" s="69" t="str">
        <f>_xlfn.IFNA(VLOOKUP($D538,'Route-Details'!$B$2:$X$1048576,'Node Details'!E$1,0),"")</f>
        <v>Airtel</v>
      </c>
      <c r="F538" s="69" t="str">
        <f>_xlfn.IFNA(VLOOKUP($D538,'Route-Details'!$B$2:$X$1048576,'Node Details'!F$1,0),"")</f>
        <v>Nigdi 332</v>
      </c>
      <c r="G538" s="69" t="str">
        <f>_xlfn.IFNA(VLOOKUP($D538,'Route-Details'!$B$2:$X$1048576,'Node Details'!G$1,0),"")</f>
        <v>Pune</v>
      </c>
      <c r="H538" s="69" t="str">
        <f>_xlfn.IFNA(VLOOKUP($D538,'Route-Details'!$B$2:$X$1048576,'Node Details'!H$1,0),"")</f>
        <v>M&amp;G</v>
      </c>
      <c r="I538" s="69" t="str">
        <f>_xlfn.IFNA(VLOOKUP($D538,'Route-Details'!$B$2:$X$1048576,'Node Details'!I$1,0),"")</f>
        <v>S8P</v>
      </c>
      <c r="J538" s="69" t="str">
        <f>_xlfn.IFNA(VLOOKUP($D538,'Route-Details'!$B$2:$X$1048576,'Node Details'!J$1,0),"")</f>
        <v>S8P</v>
      </c>
      <c r="K538" s="70">
        <v>45064.643611111111</v>
      </c>
      <c r="L538" s="37">
        <v>45169</v>
      </c>
      <c r="M538" s="37">
        <v>45212</v>
      </c>
      <c r="N538" s="37">
        <v>45169</v>
      </c>
      <c r="Q538" s="57" t="s">
        <v>2039</v>
      </c>
      <c r="BB538" s="72" t="s">
        <v>157</v>
      </c>
      <c r="BC538" s="71" t="s">
        <v>101</v>
      </c>
    </row>
    <row r="539" spans="1:55" s="72" customFormat="1" ht="12" customHeight="1">
      <c r="A539" s="57">
        <f t="shared" si="8"/>
        <v>537</v>
      </c>
      <c r="B539" s="60" t="s">
        <v>1049</v>
      </c>
      <c r="C539" s="75" t="s">
        <v>1050</v>
      </c>
      <c r="D539" s="60" t="s">
        <v>1048</v>
      </c>
      <c r="E539" s="69" t="str">
        <f>_xlfn.IFNA(VLOOKUP($D539,'Route-Details'!$B$2:$X$1048576,'Node Details'!E$1,0),"")</f>
        <v>Airtel</v>
      </c>
      <c r="F539" s="69" t="str">
        <f>_xlfn.IFNA(VLOOKUP($D539,'Route-Details'!$B$2:$X$1048576,'Node Details'!F$1,0),"")</f>
        <v>Nigdi 332</v>
      </c>
      <c r="G539" s="69" t="str">
        <f>_xlfn.IFNA(VLOOKUP($D539,'Route-Details'!$B$2:$X$1048576,'Node Details'!G$1,0),"")</f>
        <v>Pune</v>
      </c>
      <c r="H539" s="69" t="str">
        <f>_xlfn.IFNA(VLOOKUP($D539,'Route-Details'!$B$2:$X$1048576,'Node Details'!H$1,0),"")</f>
        <v>M&amp;G</v>
      </c>
      <c r="I539" s="69" t="str">
        <f>_xlfn.IFNA(VLOOKUP($D539,'Route-Details'!$B$2:$X$1048576,'Node Details'!I$1,0),"")</f>
        <v>S8P</v>
      </c>
      <c r="J539" s="69" t="str">
        <f>_xlfn.IFNA(VLOOKUP($D539,'Route-Details'!$B$2:$X$1048576,'Node Details'!J$1,0),"")</f>
        <v>S8P</v>
      </c>
      <c r="K539" s="70">
        <v>45064.643611111111</v>
      </c>
      <c r="L539" s="37">
        <v>45169</v>
      </c>
      <c r="M539" s="37">
        <v>45212</v>
      </c>
      <c r="N539" s="37">
        <v>45169</v>
      </c>
      <c r="Q539" s="57" t="s">
        <v>2039</v>
      </c>
      <c r="BB539" s="72" t="s">
        <v>157</v>
      </c>
      <c r="BC539" s="71" t="s">
        <v>101</v>
      </c>
    </row>
    <row r="540" spans="1:55" s="72" customFormat="1" ht="12" customHeight="1">
      <c r="A540" s="57">
        <f t="shared" si="8"/>
        <v>538</v>
      </c>
      <c r="B540" s="60" t="s">
        <v>1054</v>
      </c>
      <c r="C540" s="75" t="s">
        <v>1055</v>
      </c>
      <c r="D540" s="60" t="s">
        <v>1051</v>
      </c>
      <c r="E540" s="69" t="str">
        <f>_xlfn.IFNA(VLOOKUP($D540,'Route-Details'!$B$2:$X$1048576,'Node Details'!E$1,0),"")</f>
        <v>Airtel</v>
      </c>
      <c r="F540" s="69" t="str">
        <f>_xlfn.IFNA(VLOOKUP($D540,'Route-Details'!$B$2:$X$1048576,'Node Details'!F$1,0),"")</f>
        <v>Nigdi 332</v>
      </c>
      <c r="G540" s="69" t="str">
        <f>_xlfn.IFNA(VLOOKUP($D540,'Route-Details'!$B$2:$X$1048576,'Node Details'!G$1,0),"")</f>
        <v>Pune</v>
      </c>
      <c r="H540" s="69" t="str">
        <f>_xlfn.IFNA(VLOOKUP($D540,'Route-Details'!$B$2:$X$1048576,'Node Details'!H$1,0),"")</f>
        <v>M&amp;G</v>
      </c>
      <c r="I540" s="69" t="str">
        <f>_xlfn.IFNA(VLOOKUP($D540,'Route-Details'!$B$2:$X$1048576,'Node Details'!I$1,0),"")</f>
        <v>S8P</v>
      </c>
      <c r="J540" s="69" t="str">
        <f>_xlfn.IFNA(VLOOKUP($D540,'Route-Details'!$B$2:$X$1048576,'Node Details'!J$1,0),"")</f>
        <v>S8P</v>
      </c>
      <c r="K540" s="70">
        <v>45101.593553240738</v>
      </c>
      <c r="L540" s="37">
        <v>45169</v>
      </c>
      <c r="M540" s="37">
        <v>45212</v>
      </c>
      <c r="N540" s="37">
        <v>45169</v>
      </c>
      <c r="Q540" s="57" t="s">
        <v>2039</v>
      </c>
      <c r="BB540" s="72" t="s">
        <v>160</v>
      </c>
      <c r="BC540" s="71" t="s">
        <v>101</v>
      </c>
    </row>
    <row r="541" spans="1:55" s="72" customFormat="1" ht="12" customHeight="1">
      <c r="A541" s="57">
        <f t="shared" si="8"/>
        <v>539</v>
      </c>
      <c r="B541" s="60" t="s">
        <v>2440</v>
      </c>
      <c r="C541" s="75" t="s">
        <v>1058</v>
      </c>
      <c r="D541" s="60" t="s">
        <v>1056</v>
      </c>
      <c r="E541" s="69" t="str">
        <f>_xlfn.IFNA(VLOOKUP($D541,'Route-Details'!$B$2:$X$1048576,'Node Details'!E$1,0),"")</f>
        <v>Airtel</v>
      </c>
      <c r="F541" s="69" t="str">
        <f>_xlfn.IFNA(VLOOKUP($D541,'Route-Details'!$B$2:$X$1048576,'Node Details'!F$1,0),"")</f>
        <v>Nigdi 332</v>
      </c>
      <c r="G541" s="69" t="str">
        <f>_xlfn.IFNA(VLOOKUP($D541,'Route-Details'!$B$2:$X$1048576,'Node Details'!G$1,0),"")</f>
        <v>Pune</v>
      </c>
      <c r="H541" s="69" t="str">
        <f>_xlfn.IFNA(VLOOKUP($D541,'Route-Details'!$B$2:$X$1048576,'Node Details'!H$1,0),"")</f>
        <v>M&amp;G</v>
      </c>
      <c r="I541" s="69" t="str">
        <f>_xlfn.IFNA(VLOOKUP($D541,'Route-Details'!$B$2:$X$1048576,'Node Details'!I$1,0),"")</f>
        <v>S8P</v>
      </c>
      <c r="J541" s="69" t="str">
        <f>_xlfn.IFNA(VLOOKUP($D541,'Route-Details'!$B$2:$X$1048576,'Node Details'!J$1,0),"")</f>
        <v>S8P</v>
      </c>
      <c r="K541" s="70">
        <v>45064.618217592593</v>
      </c>
      <c r="L541" s="37">
        <v>45169</v>
      </c>
      <c r="M541" s="37">
        <v>45212</v>
      </c>
      <c r="N541" s="37">
        <v>45169</v>
      </c>
      <c r="Q541" s="57" t="s">
        <v>2039</v>
      </c>
      <c r="BB541" s="72" t="s">
        <v>166</v>
      </c>
      <c r="BC541" s="71" t="s">
        <v>101</v>
      </c>
    </row>
    <row r="542" spans="1:55" s="72" customFormat="1" ht="12" customHeight="1">
      <c r="A542" s="57">
        <f t="shared" si="8"/>
        <v>540</v>
      </c>
      <c r="B542" s="60" t="s">
        <v>1744</v>
      </c>
      <c r="C542" s="75" t="s">
        <v>1745</v>
      </c>
      <c r="D542" s="60" t="s">
        <v>1061</v>
      </c>
      <c r="E542" s="69" t="str">
        <f>_xlfn.IFNA(VLOOKUP($D542,'Route-Details'!$B$2:$X$1048576,'Node Details'!E$1,0),"")</f>
        <v>Airtel</v>
      </c>
      <c r="F542" s="69" t="str">
        <f>_xlfn.IFNA(VLOOKUP($D542,'Route-Details'!$B$2:$X$1048576,'Node Details'!F$1,0),"")</f>
        <v>Nigdi 332</v>
      </c>
      <c r="G542" s="69" t="str">
        <f>_xlfn.IFNA(VLOOKUP($D542,'Route-Details'!$B$2:$X$1048576,'Node Details'!G$1,0),"")</f>
        <v>Pune</v>
      </c>
      <c r="H542" s="69" t="str">
        <f>_xlfn.IFNA(VLOOKUP($D542,'Route-Details'!$B$2:$X$1048576,'Node Details'!H$1,0),"")</f>
        <v>M&amp;G</v>
      </c>
      <c r="I542" s="69" t="str">
        <f>_xlfn.IFNA(VLOOKUP($D542,'Route-Details'!$B$2:$X$1048576,'Node Details'!I$1,0),"")</f>
        <v>S8P</v>
      </c>
      <c r="J542" s="69" t="str">
        <f>_xlfn.IFNA(VLOOKUP($D542,'Route-Details'!$B$2:$X$1048576,'Node Details'!J$1,0),"")</f>
        <v>S8P</v>
      </c>
      <c r="K542" s="70">
        <v>45064.695057870369</v>
      </c>
      <c r="L542" s="37">
        <v>45169</v>
      </c>
      <c r="M542" s="37">
        <v>45212</v>
      </c>
      <c r="N542" s="37">
        <v>45169</v>
      </c>
      <c r="Q542" s="57" t="s">
        <v>2039</v>
      </c>
      <c r="BB542" s="72" t="s">
        <v>170</v>
      </c>
      <c r="BC542" s="71" t="s">
        <v>101</v>
      </c>
    </row>
    <row r="543" spans="1:55" s="72" customFormat="1" ht="12" customHeight="1">
      <c r="A543" s="57">
        <f t="shared" si="8"/>
        <v>541</v>
      </c>
      <c r="B543" s="60" t="s">
        <v>2441</v>
      </c>
      <c r="C543" s="75" t="s">
        <v>2442</v>
      </c>
      <c r="D543" s="60" t="s">
        <v>1061</v>
      </c>
      <c r="E543" s="69" t="str">
        <f>_xlfn.IFNA(VLOOKUP($D543,'Route-Details'!$B$2:$X$1048576,'Node Details'!E$1,0),"")</f>
        <v>Airtel</v>
      </c>
      <c r="F543" s="69" t="str">
        <f>_xlfn.IFNA(VLOOKUP($D543,'Route-Details'!$B$2:$X$1048576,'Node Details'!F$1,0),"")</f>
        <v>Nigdi 332</v>
      </c>
      <c r="G543" s="69" t="str">
        <f>_xlfn.IFNA(VLOOKUP($D543,'Route-Details'!$B$2:$X$1048576,'Node Details'!G$1,0),"")</f>
        <v>Pune</v>
      </c>
      <c r="H543" s="69" t="str">
        <f>_xlfn.IFNA(VLOOKUP($D543,'Route-Details'!$B$2:$X$1048576,'Node Details'!H$1,0),"")</f>
        <v>M&amp;G</v>
      </c>
      <c r="I543" s="69" t="str">
        <f>_xlfn.IFNA(VLOOKUP($D543,'Route-Details'!$B$2:$X$1048576,'Node Details'!I$1,0),"")</f>
        <v>S8P</v>
      </c>
      <c r="J543" s="69" t="str">
        <f>_xlfn.IFNA(VLOOKUP($D543,'Route-Details'!$B$2:$X$1048576,'Node Details'!J$1,0),"")</f>
        <v>S8P</v>
      </c>
      <c r="K543" s="70">
        <v>45064.695057870369</v>
      </c>
      <c r="L543" s="37">
        <v>45169</v>
      </c>
      <c r="M543" s="37">
        <v>45212</v>
      </c>
      <c r="N543" s="37">
        <v>45169</v>
      </c>
      <c r="Q543" s="57" t="s">
        <v>2039</v>
      </c>
      <c r="BB543" s="72" t="s">
        <v>170</v>
      </c>
      <c r="BC543" s="71" t="s">
        <v>101</v>
      </c>
    </row>
    <row r="544" spans="1:55" s="72" customFormat="1" ht="12" customHeight="1">
      <c r="A544" s="57">
        <f t="shared" si="8"/>
        <v>542</v>
      </c>
      <c r="B544" s="60" t="s">
        <v>1062</v>
      </c>
      <c r="C544" s="75" t="s">
        <v>1063</v>
      </c>
      <c r="D544" s="60" t="s">
        <v>1061</v>
      </c>
      <c r="E544" s="69" t="str">
        <f>_xlfn.IFNA(VLOOKUP($D544,'Route-Details'!$B$2:$X$1048576,'Node Details'!E$1,0),"")</f>
        <v>Airtel</v>
      </c>
      <c r="F544" s="69" t="str">
        <f>_xlfn.IFNA(VLOOKUP($D544,'Route-Details'!$B$2:$X$1048576,'Node Details'!F$1,0),"")</f>
        <v>Nigdi 332</v>
      </c>
      <c r="G544" s="69" t="str">
        <f>_xlfn.IFNA(VLOOKUP($D544,'Route-Details'!$B$2:$X$1048576,'Node Details'!G$1,0),"")</f>
        <v>Pune</v>
      </c>
      <c r="H544" s="69" t="str">
        <f>_xlfn.IFNA(VLOOKUP($D544,'Route-Details'!$B$2:$X$1048576,'Node Details'!H$1,0),"")</f>
        <v>M&amp;G</v>
      </c>
      <c r="I544" s="69" t="str">
        <f>_xlfn.IFNA(VLOOKUP($D544,'Route-Details'!$B$2:$X$1048576,'Node Details'!I$1,0),"")</f>
        <v>S8P</v>
      </c>
      <c r="J544" s="69" t="str">
        <f>_xlfn.IFNA(VLOOKUP($D544,'Route-Details'!$B$2:$X$1048576,'Node Details'!J$1,0),"")</f>
        <v>S8P</v>
      </c>
      <c r="K544" s="70">
        <v>45064.695057870369</v>
      </c>
      <c r="L544" s="37">
        <v>45169</v>
      </c>
      <c r="M544" s="37">
        <v>45212</v>
      </c>
      <c r="N544" s="37">
        <v>45169</v>
      </c>
      <c r="Q544" s="57" t="s">
        <v>2039</v>
      </c>
      <c r="BB544" s="72" t="s">
        <v>170</v>
      </c>
      <c r="BC544" s="71" t="s">
        <v>101</v>
      </c>
    </row>
    <row r="545" spans="1:55" s="72" customFormat="1" ht="12" customHeight="1">
      <c r="A545" s="57">
        <f t="shared" si="8"/>
        <v>543</v>
      </c>
      <c r="B545" s="60" t="s">
        <v>1059</v>
      </c>
      <c r="C545" s="75" t="s">
        <v>1060</v>
      </c>
      <c r="D545" s="60" t="s">
        <v>1056</v>
      </c>
      <c r="E545" s="69" t="str">
        <f>_xlfn.IFNA(VLOOKUP($D545,'Route-Details'!$B$2:$X$1048576,'Node Details'!E$1,0),"")</f>
        <v>Airtel</v>
      </c>
      <c r="F545" s="69" t="str">
        <f>_xlfn.IFNA(VLOOKUP($D545,'Route-Details'!$B$2:$X$1048576,'Node Details'!F$1,0),"")</f>
        <v>Nigdi 332</v>
      </c>
      <c r="G545" s="69" t="str">
        <f>_xlfn.IFNA(VLOOKUP($D545,'Route-Details'!$B$2:$X$1048576,'Node Details'!G$1,0),"")</f>
        <v>Pune</v>
      </c>
      <c r="H545" s="69" t="str">
        <f>_xlfn.IFNA(VLOOKUP($D545,'Route-Details'!$B$2:$X$1048576,'Node Details'!H$1,0),"")</f>
        <v>M&amp;G</v>
      </c>
      <c r="I545" s="69" t="str">
        <f>_xlfn.IFNA(VLOOKUP($D545,'Route-Details'!$B$2:$X$1048576,'Node Details'!I$1,0),"")</f>
        <v>S8P</v>
      </c>
      <c r="J545" s="69" t="str">
        <f>_xlfn.IFNA(VLOOKUP($D545,'Route-Details'!$B$2:$X$1048576,'Node Details'!J$1,0),"")</f>
        <v>S8P</v>
      </c>
      <c r="K545" s="70">
        <v>45064.618217592593</v>
      </c>
      <c r="L545" s="37">
        <v>45169</v>
      </c>
      <c r="M545" s="37">
        <v>45212</v>
      </c>
      <c r="N545" s="37">
        <v>45169</v>
      </c>
      <c r="Q545" s="57" t="s">
        <v>2039</v>
      </c>
      <c r="BB545" s="72" t="s">
        <v>166</v>
      </c>
      <c r="BC545" s="71" t="s">
        <v>101</v>
      </c>
    </row>
    <row r="546" spans="1:55" s="72" customFormat="1" ht="12" customHeight="1">
      <c r="A546" s="57">
        <f t="shared" si="8"/>
        <v>544</v>
      </c>
      <c r="B546" s="60" t="s">
        <v>1749</v>
      </c>
      <c r="C546" s="75" t="s">
        <v>1066</v>
      </c>
      <c r="D546" s="60" t="s">
        <v>1064</v>
      </c>
      <c r="E546" s="69" t="str">
        <f>_xlfn.IFNA(VLOOKUP($D546,'Route-Details'!$B$2:$X$1048576,'Node Details'!E$1,0),"")</f>
        <v>Airtel</v>
      </c>
      <c r="F546" s="69" t="str">
        <f>_xlfn.IFNA(VLOOKUP($D546,'Route-Details'!$B$2:$X$1048576,'Node Details'!F$1,0),"")</f>
        <v>Nigdi 332</v>
      </c>
      <c r="G546" s="69" t="str">
        <f>_xlfn.IFNA(VLOOKUP($D546,'Route-Details'!$B$2:$X$1048576,'Node Details'!G$1,0),"")</f>
        <v>Pune</v>
      </c>
      <c r="H546" s="69" t="str">
        <f>_xlfn.IFNA(VLOOKUP($D546,'Route-Details'!$B$2:$X$1048576,'Node Details'!H$1,0),"")</f>
        <v>M&amp;G</v>
      </c>
      <c r="I546" s="69" t="str">
        <f>_xlfn.IFNA(VLOOKUP($D546,'Route-Details'!$B$2:$X$1048576,'Node Details'!I$1,0),"")</f>
        <v>S8P</v>
      </c>
      <c r="J546" s="69" t="str">
        <f>_xlfn.IFNA(VLOOKUP($D546,'Route-Details'!$B$2:$X$1048576,'Node Details'!J$1,0),"")</f>
        <v>S8P</v>
      </c>
      <c r="K546" s="70">
        <v>45073.709039351852</v>
      </c>
      <c r="L546" s="37">
        <v>45169</v>
      </c>
      <c r="M546" s="37">
        <v>45212</v>
      </c>
      <c r="N546" s="37">
        <v>45169</v>
      </c>
      <c r="Q546" s="57" t="s">
        <v>2039</v>
      </c>
      <c r="BB546" s="72" t="s">
        <v>175</v>
      </c>
      <c r="BC546" s="71" t="s">
        <v>101</v>
      </c>
    </row>
    <row r="547" spans="1:55" s="72" customFormat="1" ht="12" customHeight="1">
      <c r="A547" s="57">
        <f t="shared" si="8"/>
        <v>545</v>
      </c>
      <c r="B547" s="60" t="s">
        <v>1067</v>
      </c>
      <c r="C547" s="75" t="s">
        <v>1068</v>
      </c>
      <c r="D547" s="60" t="s">
        <v>1064</v>
      </c>
      <c r="E547" s="69" t="str">
        <f>_xlfn.IFNA(VLOOKUP($D547,'Route-Details'!$B$2:$X$1048576,'Node Details'!E$1,0),"")</f>
        <v>Airtel</v>
      </c>
      <c r="F547" s="69" t="str">
        <f>_xlfn.IFNA(VLOOKUP($D547,'Route-Details'!$B$2:$X$1048576,'Node Details'!F$1,0),"")</f>
        <v>Nigdi 332</v>
      </c>
      <c r="G547" s="69" t="str">
        <f>_xlfn.IFNA(VLOOKUP($D547,'Route-Details'!$B$2:$X$1048576,'Node Details'!G$1,0),"")</f>
        <v>Pune</v>
      </c>
      <c r="H547" s="69" t="str">
        <f>_xlfn.IFNA(VLOOKUP($D547,'Route-Details'!$B$2:$X$1048576,'Node Details'!H$1,0),"")</f>
        <v>M&amp;G</v>
      </c>
      <c r="I547" s="69" t="str">
        <f>_xlfn.IFNA(VLOOKUP($D547,'Route-Details'!$B$2:$X$1048576,'Node Details'!I$1,0),"")</f>
        <v>S8P</v>
      </c>
      <c r="J547" s="69" t="str">
        <f>_xlfn.IFNA(VLOOKUP($D547,'Route-Details'!$B$2:$X$1048576,'Node Details'!J$1,0),"")</f>
        <v>S8P</v>
      </c>
      <c r="K547" s="70">
        <v>45073.709039351852</v>
      </c>
      <c r="L547" s="37">
        <v>45169</v>
      </c>
      <c r="M547" s="37">
        <v>45212</v>
      </c>
      <c r="N547" s="37">
        <v>45169</v>
      </c>
      <c r="Q547" s="57" t="s">
        <v>2039</v>
      </c>
      <c r="BB547" s="72" t="s">
        <v>175</v>
      </c>
      <c r="BC547" s="71" t="s">
        <v>101</v>
      </c>
    </row>
    <row r="548" spans="1:55" s="72" customFormat="1" ht="12" customHeight="1">
      <c r="A548" s="57">
        <f t="shared" si="8"/>
        <v>546</v>
      </c>
      <c r="B548" s="60" t="s">
        <v>2443</v>
      </c>
      <c r="C548" s="75" t="s">
        <v>1020</v>
      </c>
      <c r="D548" s="60" t="s">
        <v>1069</v>
      </c>
      <c r="E548" s="69" t="str">
        <f>_xlfn.IFNA(VLOOKUP($D548,'Route-Details'!$B$2:$X$1048576,'Node Details'!E$1,0),"")</f>
        <v>Airtel</v>
      </c>
      <c r="F548" s="69" t="str">
        <f>_xlfn.IFNA(VLOOKUP($D548,'Route-Details'!$B$2:$X$1048576,'Node Details'!F$1,0),"")</f>
        <v>Nigdi 332</v>
      </c>
      <c r="G548" s="69" t="str">
        <f>_xlfn.IFNA(VLOOKUP($D548,'Route-Details'!$B$2:$X$1048576,'Node Details'!G$1,0),"")</f>
        <v>Pune</v>
      </c>
      <c r="H548" s="69" t="str">
        <f>_xlfn.IFNA(VLOOKUP($D548,'Route-Details'!$B$2:$X$1048576,'Node Details'!H$1,0),"")</f>
        <v>M&amp;G</v>
      </c>
      <c r="I548" s="69" t="str">
        <f>_xlfn.IFNA(VLOOKUP($D548,'Route-Details'!$B$2:$X$1048576,'Node Details'!I$1,0),"")</f>
        <v>S8P</v>
      </c>
      <c r="J548" s="69" t="str">
        <f>_xlfn.IFNA(VLOOKUP($D548,'Route-Details'!$B$2:$X$1048576,'Node Details'!J$1,0),"")</f>
        <v>S8P</v>
      </c>
      <c r="K548" s="70">
        <v>45073.790173611109</v>
      </c>
      <c r="L548" s="37">
        <v>45169</v>
      </c>
      <c r="M548" s="37">
        <v>45212</v>
      </c>
      <c r="N548" s="37">
        <v>45169</v>
      </c>
      <c r="Q548" s="57" t="s">
        <v>2039</v>
      </c>
      <c r="BB548" s="72" t="s">
        <v>178</v>
      </c>
      <c r="BC548" s="71" t="s">
        <v>101</v>
      </c>
    </row>
    <row r="549" spans="1:55" s="72" customFormat="1" ht="12" customHeight="1">
      <c r="A549" s="57">
        <f t="shared" si="8"/>
        <v>547</v>
      </c>
      <c r="B549" s="60" t="s">
        <v>1759</v>
      </c>
      <c r="C549" s="75" t="s">
        <v>1760</v>
      </c>
      <c r="D549" s="60" t="s">
        <v>1069</v>
      </c>
      <c r="E549" s="69" t="str">
        <f>_xlfn.IFNA(VLOOKUP($D549,'Route-Details'!$B$2:$X$1048576,'Node Details'!E$1,0),"")</f>
        <v>Airtel</v>
      </c>
      <c r="F549" s="69" t="str">
        <f>_xlfn.IFNA(VLOOKUP($D549,'Route-Details'!$B$2:$X$1048576,'Node Details'!F$1,0),"")</f>
        <v>Nigdi 332</v>
      </c>
      <c r="G549" s="69" t="str">
        <f>_xlfn.IFNA(VLOOKUP($D549,'Route-Details'!$B$2:$X$1048576,'Node Details'!G$1,0),"")</f>
        <v>Pune</v>
      </c>
      <c r="H549" s="69" t="str">
        <f>_xlfn.IFNA(VLOOKUP($D549,'Route-Details'!$B$2:$X$1048576,'Node Details'!H$1,0),"")</f>
        <v>M&amp;G</v>
      </c>
      <c r="I549" s="69" t="str">
        <f>_xlfn.IFNA(VLOOKUP($D549,'Route-Details'!$B$2:$X$1048576,'Node Details'!I$1,0),"")</f>
        <v>S8P</v>
      </c>
      <c r="J549" s="69" t="str">
        <f>_xlfn.IFNA(VLOOKUP($D549,'Route-Details'!$B$2:$X$1048576,'Node Details'!J$1,0),"")</f>
        <v>S8P</v>
      </c>
      <c r="K549" s="70">
        <v>45073.790173611109</v>
      </c>
      <c r="L549" s="37">
        <v>45169</v>
      </c>
      <c r="M549" s="37">
        <v>45212</v>
      </c>
      <c r="N549" s="37">
        <v>45169</v>
      </c>
      <c r="Q549" s="57" t="s">
        <v>2039</v>
      </c>
      <c r="BB549" s="72" t="s">
        <v>178</v>
      </c>
      <c r="BC549" s="71" t="s">
        <v>101</v>
      </c>
    </row>
    <row r="550" spans="1:55" s="72" customFormat="1" ht="12" customHeight="1">
      <c r="A550" s="57">
        <f t="shared" si="8"/>
        <v>548</v>
      </c>
      <c r="B550" s="60" t="s">
        <v>1070</v>
      </c>
      <c r="C550" s="75" t="s">
        <v>1071</v>
      </c>
      <c r="D550" s="60" t="s">
        <v>1069</v>
      </c>
      <c r="E550" s="69" t="str">
        <f>_xlfn.IFNA(VLOOKUP($D550,'Route-Details'!$B$2:$X$1048576,'Node Details'!E$1,0),"")</f>
        <v>Airtel</v>
      </c>
      <c r="F550" s="69" t="str">
        <f>_xlfn.IFNA(VLOOKUP($D550,'Route-Details'!$B$2:$X$1048576,'Node Details'!F$1,0),"")</f>
        <v>Nigdi 332</v>
      </c>
      <c r="G550" s="69" t="str">
        <f>_xlfn.IFNA(VLOOKUP($D550,'Route-Details'!$B$2:$X$1048576,'Node Details'!G$1,0),"")</f>
        <v>Pune</v>
      </c>
      <c r="H550" s="69" t="str">
        <f>_xlfn.IFNA(VLOOKUP($D550,'Route-Details'!$B$2:$X$1048576,'Node Details'!H$1,0),"")</f>
        <v>M&amp;G</v>
      </c>
      <c r="I550" s="69" t="str">
        <f>_xlfn.IFNA(VLOOKUP($D550,'Route-Details'!$B$2:$X$1048576,'Node Details'!I$1,0),"")</f>
        <v>S8P</v>
      </c>
      <c r="J550" s="69" t="str">
        <f>_xlfn.IFNA(VLOOKUP($D550,'Route-Details'!$B$2:$X$1048576,'Node Details'!J$1,0),"")</f>
        <v>S8P</v>
      </c>
      <c r="K550" s="70">
        <v>45073.790173611109</v>
      </c>
      <c r="L550" s="37">
        <v>45169</v>
      </c>
      <c r="M550" s="37">
        <v>45212</v>
      </c>
      <c r="N550" s="37">
        <v>45169</v>
      </c>
      <c r="Q550" s="57" t="s">
        <v>2039</v>
      </c>
      <c r="BB550" s="72" t="s">
        <v>178</v>
      </c>
      <c r="BC550" s="71" t="s">
        <v>101</v>
      </c>
    </row>
    <row r="551" spans="1:55" s="72" customFormat="1" ht="12" customHeight="1">
      <c r="A551" s="57">
        <f t="shared" si="8"/>
        <v>549</v>
      </c>
      <c r="B551" s="60" t="s">
        <v>2444</v>
      </c>
      <c r="C551" s="75" t="s">
        <v>1017</v>
      </c>
      <c r="D551" s="60" t="s">
        <v>1072</v>
      </c>
      <c r="E551" s="69" t="str">
        <f>_xlfn.IFNA(VLOOKUP($D551,'Route-Details'!$B$2:$X$1048576,'Node Details'!E$1,0),"")</f>
        <v>Airtel</v>
      </c>
      <c r="F551" s="69" t="str">
        <f>_xlfn.IFNA(VLOOKUP($D551,'Route-Details'!$B$2:$X$1048576,'Node Details'!F$1,0),"")</f>
        <v>Nigdi 332</v>
      </c>
      <c r="G551" s="69" t="str">
        <f>_xlfn.IFNA(VLOOKUP($D551,'Route-Details'!$B$2:$X$1048576,'Node Details'!G$1,0),"")</f>
        <v>Pune</v>
      </c>
      <c r="H551" s="69" t="str">
        <f>_xlfn.IFNA(VLOOKUP($D551,'Route-Details'!$B$2:$X$1048576,'Node Details'!H$1,0),"")</f>
        <v>M&amp;G</v>
      </c>
      <c r="I551" s="69" t="str">
        <f>_xlfn.IFNA(VLOOKUP($D551,'Route-Details'!$B$2:$X$1048576,'Node Details'!I$1,0),"")</f>
        <v>S8P</v>
      </c>
      <c r="J551" s="69" t="str">
        <f>_xlfn.IFNA(VLOOKUP($D551,'Route-Details'!$B$2:$X$1048576,'Node Details'!J$1,0),"")</f>
        <v>S8P</v>
      </c>
      <c r="K551" s="70">
        <v>45075.646134259259</v>
      </c>
      <c r="L551" s="37">
        <v>45169</v>
      </c>
      <c r="M551" s="37">
        <v>45212</v>
      </c>
      <c r="N551" s="37">
        <v>45169</v>
      </c>
      <c r="Q551" s="57" t="s">
        <v>2039</v>
      </c>
      <c r="BB551" s="72" t="s">
        <v>184</v>
      </c>
      <c r="BC551" s="71" t="s">
        <v>101</v>
      </c>
    </row>
    <row r="552" spans="1:55" s="72" customFormat="1" ht="12" customHeight="1">
      <c r="A552" s="57">
        <f t="shared" si="8"/>
        <v>550</v>
      </c>
      <c r="B552" s="60" t="s">
        <v>2445</v>
      </c>
      <c r="C552" s="75" t="s">
        <v>2446</v>
      </c>
      <c r="D552" s="60" t="s">
        <v>1072</v>
      </c>
      <c r="E552" s="69" t="str">
        <f>_xlfn.IFNA(VLOOKUP($D552,'Route-Details'!$B$2:$X$1048576,'Node Details'!E$1,0),"")</f>
        <v>Airtel</v>
      </c>
      <c r="F552" s="69" t="str">
        <f>_xlfn.IFNA(VLOOKUP($D552,'Route-Details'!$B$2:$X$1048576,'Node Details'!F$1,0),"")</f>
        <v>Nigdi 332</v>
      </c>
      <c r="G552" s="69" t="str">
        <f>_xlfn.IFNA(VLOOKUP($D552,'Route-Details'!$B$2:$X$1048576,'Node Details'!G$1,0),"")</f>
        <v>Pune</v>
      </c>
      <c r="H552" s="69" t="str">
        <f>_xlfn.IFNA(VLOOKUP($D552,'Route-Details'!$B$2:$X$1048576,'Node Details'!H$1,0),"")</f>
        <v>M&amp;G</v>
      </c>
      <c r="I552" s="69" t="str">
        <f>_xlfn.IFNA(VLOOKUP($D552,'Route-Details'!$B$2:$X$1048576,'Node Details'!I$1,0),"")</f>
        <v>S8P</v>
      </c>
      <c r="J552" s="69" t="str">
        <f>_xlfn.IFNA(VLOOKUP($D552,'Route-Details'!$B$2:$X$1048576,'Node Details'!J$1,0),"")</f>
        <v>S8P</v>
      </c>
      <c r="K552" s="70">
        <v>45075.646134259259</v>
      </c>
      <c r="L552" s="37">
        <v>45169</v>
      </c>
      <c r="M552" s="37">
        <v>45212</v>
      </c>
      <c r="N552" s="37">
        <v>45169</v>
      </c>
      <c r="Q552" s="57" t="s">
        <v>2039</v>
      </c>
      <c r="BB552" s="72" t="s">
        <v>184</v>
      </c>
      <c r="BC552" s="71" t="s">
        <v>101</v>
      </c>
    </row>
    <row r="553" spans="1:55" s="72" customFormat="1" ht="12" customHeight="1">
      <c r="A553" s="57">
        <f t="shared" si="8"/>
        <v>551</v>
      </c>
      <c r="B553" s="60" t="s">
        <v>1073</v>
      </c>
      <c r="C553" s="75" t="s">
        <v>1074</v>
      </c>
      <c r="D553" s="60" t="s">
        <v>1072</v>
      </c>
      <c r="E553" s="69" t="str">
        <f>_xlfn.IFNA(VLOOKUP($D553,'Route-Details'!$B$2:$X$1048576,'Node Details'!E$1,0),"")</f>
        <v>Airtel</v>
      </c>
      <c r="F553" s="69" t="str">
        <f>_xlfn.IFNA(VLOOKUP($D553,'Route-Details'!$B$2:$X$1048576,'Node Details'!F$1,0),"")</f>
        <v>Nigdi 332</v>
      </c>
      <c r="G553" s="69" t="str">
        <f>_xlfn.IFNA(VLOOKUP($D553,'Route-Details'!$B$2:$X$1048576,'Node Details'!G$1,0),"")</f>
        <v>Pune</v>
      </c>
      <c r="H553" s="69" t="str">
        <f>_xlfn.IFNA(VLOOKUP($D553,'Route-Details'!$B$2:$X$1048576,'Node Details'!H$1,0),"")</f>
        <v>M&amp;G</v>
      </c>
      <c r="I553" s="69" t="str">
        <f>_xlfn.IFNA(VLOOKUP($D553,'Route-Details'!$B$2:$X$1048576,'Node Details'!I$1,0),"")</f>
        <v>S8P</v>
      </c>
      <c r="J553" s="69" t="str">
        <f>_xlfn.IFNA(VLOOKUP($D553,'Route-Details'!$B$2:$X$1048576,'Node Details'!J$1,0),"")</f>
        <v>S8P</v>
      </c>
      <c r="K553" s="70">
        <v>45075.646134259259</v>
      </c>
      <c r="L553" s="37">
        <v>45169</v>
      </c>
      <c r="M553" s="37">
        <v>45212</v>
      </c>
      <c r="N553" s="37">
        <v>45169</v>
      </c>
      <c r="Q553" s="57" t="s">
        <v>2039</v>
      </c>
      <c r="BB553" s="72" t="s">
        <v>184</v>
      </c>
      <c r="BC553" s="71" t="s">
        <v>101</v>
      </c>
    </row>
    <row r="554" spans="1:55" s="72" customFormat="1" ht="12" customHeight="1">
      <c r="A554" s="57">
        <f t="shared" si="8"/>
        <v>552</v>
      </c>
      <c r="B554" s="60" t="s">
        <v>1076</v>
      </c>
      <c r="C554" s="75" t="s">
        <v>1077</v>
      </c>
      <c r="D554" s="60" t="s">
        <v>1075</v>
      </c>
      <c r="E554" s="69" t="str">
        <f>_xlfn.IFNA(VLOOKUP($D554,'Route-Details'!$B$2:$X$1048576,'Node Details'!E$1,0),"")</f>
        <v>Airtel</v>
      </c>
      <c r="F554" s="69" t="str">
        <f>_xlfn.IFNA(VLOOKUP($D554,'Route-Details'!$B$2:$X$1048576,'Node Details'!F$1,0),"")</f>
        <v>Nigdi 332</v>
      </c>
      <c r="G554" s="69" t="str">
        <f>_xlfn.IFNA(VLOOKUP($D554,'Route-Details'!$B$2:$X$1048576,'Node Details'!G$1,0),"")</f>
        <v>Pune</v>
      </c>
      <c r="H554" s="69" t="str">
        <f>_xlfn.IFNA(VLOOKUP($D554,'Route-Details'!$B$2:$X$1048576,'Node Details'!H$1,0),"")</f>
        <v>M&amp;G</v>
      </c>
      <c r="I554" s="69" t="str">
        <f>_xlfn.IFNA(VLOOKUP($D554,'Route-Details'!$B$2:$X$1048576,'Node Details'!I$1,0),"")</f>
        <v>S8P</v>
      </c>
      <c r="J554" s="69" t="str">
        <f>_xlfn.IFNA(VLOOKUP($D554,'Route-Details'!$B$2:$X$1048576,'Node Details'!J$1,0),"")</f>
        <v>S8P</v>
      </c>
      <c r="K554" s="70">
        <v>45079.778738425928</v>
      </c>
      <c r="L554" s="37">
        <v>45169</v>
      </c>
      <c r="M554" s="37">
        <v>45212</v>
      </c>
      <c r="N554" s="37">
        <v>45169</v>
      </c>
      <c r="Q554" s="57" t="s">
        <v>2039</v>
      </c>
      <c r="BB554" s="72" t="s">
        <v>188</v>
      </c>
      <c r="BC554" s="71" t="s">
        <v>101</v>
      </c>
    </row>
    <row r="555" spans="1:55" s="72" customFormat="1" ht="12" customHeight="1">
      <c r="A555" s="57">
        <f t="shared" si="8"/>
        <v>553</v>
      </c>
      <c r="B555" s="60" t="s">
        <v>1079</v>
      </c>
      <c r="C555" s="75" t="s">
        <v>1080</v>
      </c>
      <c r="D555" s="60" t="s">
        <v>1078</v>
      </c>
      <c r="E555" s="69" t="str">
        <f>_xlfn.IFNA(VLOOKUP($D555,'Route-Details'!$B$2:$X$1048576,'Node Details'!E$1,0),"")</f>
        <v>Airtel</v>
      </c>
      <c r="F555" s="69" t="str">
        <f>_xlfn.IFNA(VLOOKUP($D555,'Route-Details'!$B$2:$X$1048576,'Node Details'!F$1,0),"")</f>
        <v>Nigdi 332</v>
      </c>
      <c r="G555" s="69" t="str">
        <f>_xlfn.IFNA(VLOOKUP($D555,'Route-Details'!$B$2:$X$1048576,'Node Details'!G$1,0),"")</f>
        <v>Pune</v>
      </c>
      <c r="H555" s="69" t="str">
        <f>_xlfn.IFNA(VLOOKUP($D555,'Route-Details'!$B$2:$X$1048576,'Node Details'!H$1,0),"")</f>
        <v>M&amp;G</v>
      </c>
      <c r="I555" s="69" t="str">
        <f>_xlfn.IFNA(VLOOKUP($D555,'Route-Details'!$B$2:$X$1048576,'Node Details'!I$1,0),"")</f>
        <v>S8P</v>
      </c>
      <c r="J555" s="69" t="str">
        <f>_xlfn.IFNA(VLOOKUP($D555,'Route-Details'!$B$2:$X$1048576,'Node Details'!J$1,0),"")</f>
        <v>S8P</v>
      </c>
      <c r="K555" s="70">
        <v>45101.674733796302</v>
      </c>
      <c r="L555" s="37">
        <v>45169</v>
      </c>
      <c r="M555" s="37">
        <v>45212</v>
      </c>
      <c r="N555" s="37">
        <v>45169</v>
      </c>
      <c r="Q555" s="57" t="s">
        <v>2039</v>
      </c>
      <c r="BB555" s="72" t="s">
        <v>192</v>
      </c>
      <c r="BC555" s="71" t="s">
        <v>101</v>
      </c>
    </row>
    <row r="556" spans="1:55" s="72" customFormat="1" ht="12" customHeight="1">
      <c r="A556" s="57">
        <f t="shared" si="8"/>
        <v>554</v>
      </c>
      <c r="B556" s="60" t="s">
        <v>2447</v>
      </c>
      <c r="C556" s="75" t="s">
        <v>1022</v>
      </c>
      <c r="D556" s="60" t="s">
        <v>1131</v>
      </c>
      <c r="E556" s="69" t="str">
        <f>_xlfn.IFNA(VLOOKUP($D556,'Route-Details'!$B$2:$X$1048576,'Node Details'!E$1,0),"")</f>
        <v>Airtel</v>
      </c>
      <c r="F556" s="69" t="str">
        <f>_xlfn.IFNA(VLOOKUP($D556,'Route-Details'!$B$2:$X$1048576,'Node Details'!F$1,0),"")</f>
        <v>Nigdi 332</v>
      </c>
      <c r="G556" s="69" t="str">
        <f>_xlfn.IFNA(VLOOKUP($D556,'Route-Details'!$B$2:$X$1048576,'Node Details'!G$1,0),"")</f>
        <v>Pune</v>
      </c>
      <c r="H556" s="69" t="str">
        <f>_xlfn.IFNA(VLOOKUP($D556,'Route-Details'!$B$2:$X$1048576,'Node Details'!H$1,0),"")</f>
        <v>M&amp;G</v>
      </c>
      <c r="I556" s="69" t="str">
        <f>_xlfn.IFNA(VLOOKUP($D556,'Route-Details'!$B$2:$X$1048576,'Node Details'!I$1,0),"")</f>
        <v>S8P</v>
      </c>
      <c r="J556" s="69" t="str">
        <f>_xlfn.IFNA(VLOOKUP($D556,'Route-Details'!$B$2:$X$1048576,'Node Details'!J$1,0),"")</f>
        <v>S8P</v>
      </c>
      <c r="K556" s="70">
        <v>45075.507118055553</v>
      </c>
      <c r="L556" s="37">
        <v>45169</v>
      </c>
      <c r="M556" s="37">
        <v>45212</v>
      </c>
      <c r="N556" s="37">
        <v>45169</v>
      </c>
      <c r="Q556" s="57" t="s">
        <v>2039</v>
      </c>
      <c r="BB556" s="72" t="s">
        <v>263</v>
      </c>
      <c r="BC556" s="71" t="s">
        <v>101</v>
      </c>
    </row>
    <row r="557" spans="1:55" s="72" customFormat="1" ht="12" customHeight="1">
      <c r="A557" s="57">
        <f t="shared" si="8"/>
        <v>555</v>
      </c>
      <c r="B557" s="60" t="s">
        <v>2448</v>
      </c>
      <c r="C557" s="75" t="s">
        <v>2449</v>
      </c>
      <c r="D557" s="60" t="s">
        <v>1131</v>
      </c>
      <c r="E557" s="69" t="str">
        <f>_xlfn.IFNA(VLOOKUP($D557,'Route-Details'!$B$2:$X$1048576,'Node Details'!E$1,0),"")</f>
        <v>Airtel</v>
      </c>
      <c r="F557" s="69" t="str">
        <f>_xlfn.IFNA(VLOOKUP($D557,'Route-Details'!$B$2:$X$1048576,'Node Details'!F$1,0),"")</f>
        <v>Nigdi 332</v>
      </c>
      <c r="G557" s="69" t="str">
        <f>_xlfn.IFNA(VLOOKUP($D557,'Route-Details'!$B$2:$X$1048576,'Node Details'!G$1,0),"")</f>
        <v>Pune</v>
      </c>
      <c r="H557" s="69" t="str">
        <f>_xlfn.IFNA(VLOOKUP($D557,'Route-Details'!$B$2:$X$1048576,'Node Details'!H$1,0),"")</f>
        <v>M&amp;G</v>
      </c>
      <c r="I557" s="69" t="str">
        <f>_xlfn.IFNA(VLOOKUP($D557,'Route-Details'!$B$2:$X$1048576,'Node Details'!I$1,0),"")</f>
        <v>S8P</v>
      </c>
      <c r="J557" s="69" t="str">
        <f>_xlfn.IFNA(VLOOKUP($D557,'Route-Details'!$B$2:$X$1048576,'Node Details'!J$1,0),"")</f>
        <v>S8P</v>
      </c>
      <c r="K557" s="70">
        <v>45075.507118055553</v>
      </c>
      <c r="L557" s="37">
        <v>45169</v>
      </c>
      <c r="M557" s="37">
        <v>45212</v>
      </c>
      <c r="N557" s="37">
        <v>45169</v>
      </c>
      <c r="Q557" s="57" t="s">
        <v>2039</v>
      </c>
      <c r="BB557" s="72" t="s">
        <v>263</v>
      </c>
      <c r="BC557" s="71" t="s">
        <v>101</v>
      </c>
    </row>
    <row r="558" spans="1:55" s="72" customFormat="1" ht="12" customHeight="1">
      <c r="A558" s="57">
        <f t="shared" si="8"/>
        <v>556</v>
      </c>
      <c r="B558" s="60" t="s">
        <v>2450</v>
      </c>
      <c r="C558" s="75" t="s">
        <v>2451</v>
      </c>
      <c r="D558" s="60" t="s">
        <v>1131</v>
      </c>
      <c r="E558" s="69" t="str">
        <f>_xlfn.IFNA(VLOOKUP($D558,'Route-Details'!$B$2:$X$1048576,'Node Details'!E$1,0),"")</f>
        <v>Airtel</v>
      </c>
      <c r="F558" s="69" t="str">
        <f>_xlfn.IFNA(VLOOKUP($D558,'Route-Details'!$B$2:$X$1048576,'Node Details'!F$1,0),"")</f>
        <v>Nigdi 332</v>
      </c>
      <c r="G558" s="69" t="str">
        <f>_xlfn.IFNA(VLOOKUP($D558,'Route-Details'!$B$2:$X$1048576,'Node Details'!G$1,0),"")</f>
        <v>Pune</v>
      </c>
      <c r="H558" s="69" t="str">
        <f>_xlfn.IFNA(VLOOKUP($D558,'Route-Details'!$B$2:$X$1048576,'Node Details'!H$1,0),"")</f>
        <v>M&amp;G</v>
      </c>
      <c r="I558" s="69" t="str">
        <f>_xlfn.IFNA(VLOOKUP($D558,'Route-Details'!$B$2:$X$1048576,'Node Details'!I$1,0),"")</f>
        <v>S8P</v>
      </c>
      <c r="J558" s="69" t="str">
        <f>_xlfn.IFNA(VLOOKUP($D558,'Route-Details'!$B$2:$X$1048576,'Node Details'!J$1,0),"")</f>
        <v>S8P</v>
      </c>
      <c r="K558" s="70">
        <v>45075.507118055553</v>
      </c>
      <c r="L558" s="37">
        <v>45169</v>
      </c>
      <c r="M558" s="37">
        <v>45212</v>
      </c>
      <c r="N558" s="37">
        <v>45169</v>
      </c>
      <c r="Q558" s="57" t="s">
        <v>2039</v>
      </c>
      <c r="BB558" s="72" t="s">
        <v>263</v>
      </c>
      <c r="BC558" s="71" t="s">
        <v>101</v>
      </c>
    </row>
    <row r="559" spans="1:55" s="72" customFormat="1" ht="12" customHeight="1">
      <c r="A559" s="57">
        <f t="shared" si="8"/>
        <v>557</v>
      </c>
      <c r="B559" s="60" t="s">
        <v>1132</v>
      </c>
      <c r="C559" s="75" t="s">
        <v>1133</v>
      </c>
      <c r="D559" s="60" t="s">
        <v>1131</v>
      </c>
      <c r="E559" s="69" t="str">
        <f>_xlfn.IFNA(VLOOKUP($D559,'Route-Details'!$B$2:$X$1048576,'Node Details'!E$1,0),"")</f>
        <v>Airtel</v>
      </c>
      <c r="F559" s="69" t="str">
        <f>_xlfn.IFNA(VLOOKUP($D559,'Route-Details'!$B$2:$X$1048576,'Node Details'!F$1,0),"")</f>
        <v>Nigdi 332</v>
      </c>
      <c r="G559" s="69" t="str">
        <f>_xlfn.IFNA(VLOOKUP($D559,'Route-Details'!$B$2:$X$1048576,'Node Details'!G$1,0),"")</f>
        <v>Pune</v>
      </c>
      <c r="H559" s="69" t="str">
        <f>_xlfn.IFNA(VLOOKUP($D559,'Route-Details'!$B$2:$X$1048576,'Node Details'!H$1,0),"")</f>
        <v>M&amp;G</v>
      </c>
      <c r="I559" s="69" t="str">
        <f>_xlfn.IFNA(VLOOKUP($D559,'Route-Details'!$B$2:$X$1048576,'Node Details'!I$1,0),"")</f>
        <v>S8P</v>
      </c>
      <c r="J559" s="69" t="str">
        <f>_xlfn.IFNA(VLOOKUP($D559,'Route-Details'!$B$2:$X$1048576,'Node Details'!J$1,0),"")</f>
        <v>S8P</v>
      </c>
      <c r="K559" s="70">
        <v>45075.507118055553</v>
      </c>
      <c r="L559" s="37">
        <v>45169</v>
      </c>
      <c r="M559" s="37">
        <v>45212</v>
      </c>
      <c r="N559" s="37">
        <v>45169</v>
      </c>
      <c r="Q559" s="57" t="s">
        <v>2039</v>
      </c>
      <c r="BB559" s="72" t="s">
        <v>263</v>
      </c>
      <c r="BC559" s="71" t="s">
        <v>101</v>
      </c>
    </row>
    <row r="560" spans="1:55" s="72" customFormat="1" ht="12" customHeight="1">
      <c r="A560" s="57">
        <f t="shared" si="8"/>
        <v>558</v>
      </c>
      <c r="B560" s="60" t="s">
        <v>2452</v>
      </c>
      <c r="C560" s="75" t="s">
        <v>2453</v>
      </c>
      <c r="D560" s="60" t="s">
        <v>1134</v>
      </c>
      <c r="E560" s="69" t="str">
        <f>_xlfn.IFNA(VLOOKUP($D560,'Route-Details'!$B$2:$X$1048576,'Node Details'!E$1,0),"")</f>
        <v>Airtel</v>
      </c>
      <c r="F560" s="69" t="str">
        <f>_xlfn.IFNA(VLOOKUP($D560,'Route-Details'!$B$2:$X$1048576,'Node Details'!F$1,0),"")</f>
        <v>Nigdi 332</v>
      </c>
      <c r="G560" s="69" t="str">
        <f>_xlfn.IFNA(VLOOKUP($D560,'Route-Details'!$B$2:$X$1048576,'Node Details'!G$1,0),"")</f>
        <v>Pune</v>
      </c>
      <c r="H560" s="69" t="str">
        <f>_xlfn.IFNA(VLOOKUP($D560,'Route-Details'!$B$2:$X$1048576,'Node Details'!H$1,0),"")</f>
        <v>M&amp;G</v>
      </c>
      <c r="I560" s="69" t="str">
        <f>_xlfn.IFNA(VLOOKUP($D560,'Route-Details'!$B$2:$X$1048576,'Node Details'!I$1,0),"")</f>
        <v>S8P</v>
      </c>
      <c r="J560" s="69" t="str">
        <f>_xlfn.IFNA(VLOOKUP($D560,'Route-Details'!$B$2:$X$1048576,'Node Details'!J$1,0),"")</f>
        <v>S8P</v>
      </c>
      <c r="K560" s="70">
        <v>45079.683136574073</v>
      </c>
      <c r="L560" s="37">
        <v>45169</v>
      </c>
      <c r="M560" s="37">
        <v>45212</v>
      </c>
      <c r="N560" s="37">
        <v>45169</v>
      </c>
      <c r="Q560" s="57" t="s">
        <v>2039</v>
      </c>
      <c r="BB560" s="72" t="s">
        <v>269</v>
      </c>
      <c r="BC560" s="71" t="s">
        <v>101</v>
      </c>
    </row>
    <row r="561" spans="1:55" s="72" customFormat="1" ht="12" customHeight="1">
      <c r="A561" s="57">
        <f t="shared" si="8"/>
        <v>559</v>
      </c>
      <c r="B561" s="60" t="s">
        <v>1135</v>
      </c>
      <c r="C561" s="75" t="s">
        <v>1136</v>
      </c>
      <c r="D561" s="60" t="s">
        <v>1134</v>
      </c>
      <c r="E561" s="69" t="str">
        <f>_xlfn.IFNA(VLOOKUP($D561,'Route-Details'!$B$2:$X$1048576,'Node Details'!E$1,0),"")</f>
        <v>Airtel</v>
      </c>
      <c r="F561" s="69" t="str">
        <f>_xlfn.IFNA(VLOOKUP($D561,'Route-Details'!$B$2:$X$1048576,'Node Details'!F$1,0),"")</f>
        <v>Nigdi 332</v>
      </c>
      <c r="G561" s="69" t="str">
        <f>_xlfn.IFNA(VLOOKUP($D561,'Route-Details'!$B$2:$X$1048576,'Node Details'!G$1,0),"")</f>
        <v>Pune</v>
      </c>
      <c r="H561" s="69" t="str">
        <f>_xlfn.IFNA(VLOOKUP($D561,'Route-Details'!$B$2:$X$1048576,'Node Details'!H$1,0),"")</f>
        <v>M&amp;G</v>
      </c>
      <c r="I561" s="69" t="str">
        <f>_xlfn.IFNA(VLOOKUP($D561,'Route-Details'!$B$2:$X$1048576,'Node Details'!I$1,0),"")</f>
        <v>S8P</v>
      </c>
      <c r="J561" s="69" t="str">
        <f>_xlfn.IFNA(VLOOKUP($D561,'Route-Details'!$B$2:$X$1048576,'Node Details'!J$1,0),"")</f>
        <v>S8P</v>
      </c>
      <c r="K561" s="70">
        <v>45079.683136574073</v>
      </c>
      <c r="L561" s="37">
        <v>45169</v>
      </c>
      <c r="M561" s="37">
        <v>45212</v>
      </c>
      <c r="N561" s="37">
        <v>45169</v>
      </c>
      <c r="Q561" s="57" t="s">
        <v>2039</v>
      </c>
      <c r="BB561" s="72" t="s">
        <v>269</v>
      </c>
      <c r="BC561" s="71" t="s">
        <v>101</v>
      </c>
    </row>
    <row r="562" spans="1:55" s="72" customFormat="1" ht="12" customHeight="1">
      <c r="A562" s="57">
        <f t="shared" si="8"/>
        <v>560</v>
      </c>
      <c r="B562" s="60" t="s">
        <v>1084</v>
      </c>
      <c r="C562" s="75" t="s">
        <v>1083</v>
      </c>
      <c r="D562" s="60" t="s">
        <v>1081</v>
      </c>
      <c r="E562" s="69" t="str">
        <f>_xlfn.IFNA(VLOOKUP($D562,'Route-Details'!$B$2:$X$1048576,'Node Details'!E$1,0),"")</f>
        <v>Airtel</v>
      </c>
      <c r="F562" s="69" t="str">
        <f>_xlfn.IFNA(VLOOKUP($D562,'Route-Details'!$B$2:$X$1048576,'Node Details'!F$1,0),"")</f>
        <v>Nigdi 332</v>
      </c>
      <c r="G562" s="69" t="str">
        <f>_xlfn.IFNA(VLOOKUP($D562,'Route-Details'!$B$2:$X$1048576,'Node Details'!G$1,0),"")</f>
        <v>Pune</v>
      </c>
      <c r="H562" s="69" t="str">
        <f>_xlfn.IFNA(VLOOKUP($D562,'Route-Details'!$B$2:$X$1048576,'Node Details'!H$1,0),"")</f>
        <v>M&amp;G</v>
      </c>
      <c r="I562" s="69" t="str">
        <f>_xlfn.IFNA(VLOOKUP($D562,'Route-Details'!$B$2:$X$1048576,'Node Details'!I$1,0),"")</f>
        <v>S8P</v>
      </c>
      <c r="J562" s="69" t="str">
        <f>_xlfn.IFNA(VLOOKUP($D562,'Route-Details'!$B$2:$X$1048576,'Node Details'!J$1,0),"")</f>
        <v>S8P</v>
      </c>
      <c r="K562" s="70">
        <v>45076.501655092587</v>
      </c>
      <c r="L562" s="37">
        <v>45169</v>
      </c>
      <c r="M562" s="37">
        <v>45212</v>
      </c>
      <c r="N562" s="37">
        <v>45169</v>
      </c>
      <c r="Q562" s="57" t="s">
        <v>2039</v>
      </c>
      <c r="BB562" s="72" t="s">
        <v>202</v>
      </c>
      <c r="BC562" s="71" t="s">
        <v>101</v>
      </c>
    </row>
    <row r="563" spans="1:55" s="72" customFormat="1" ht="12" customHeight="1">
      <c r="A563" s="57">
        <f t="shared" si="8"/>
        <v>561</v>
      </c>
      <c r="B563" s="60" t="s">
        <v>1086</v>
      </c>
      <c r="C563" s="75" t="s">
        <v>1087</v>
      </c>
      <c r="D563" s="60" t="s">
        <v>1085</v>
      </c>
      <c r="E563" s="69" t="str">
        <f>_xlfn.IFNA(VLOOKUP($D563,'Route-Details'!$B$2:$X$1048576,'Node Details'!E$1,0),"")</f>
        <v>Airtel</v>
      </c>
      <c r="F563" s="69" t="str">
        <f>_xlfn.IFNA(VLOOKUP($D563,'Route-Details'!$B$2:$X$1048576,'Node Details'!F$1,0),"")</f>
        <v>Nigdi 332</v>
      </c>
      <c r="G563" s="69" t="str">
        <f>_xlfn.IFNA(VLOOKUP($D563,'Route-Details'!$B$2:$X$1048576,'Node Details'!G$1,0),"")</f>
        <v>Pune</v>
      </c>
      <c r="H563" s="69" t="str">
        <f>_xlfn.IFNA(VLOOKUP($D563,'Route-Details'!$B$2:$X$1048576,'Node Details'!H$1,0),"")</f>
        <v>M&amp;G</v>
      </c>
      <c r="I563" s="69" t="str">
        <f>_xlfn.IFNA(VLOOKUP($D563,'Route-Details'!$B$2:$X$1048576,'Node Details'!I$1,0),"")</f>
        <v>S8P</v>
      </c>
      <c r="J563" s="69" t="str">
        <f>_xlfn.IFNA(VLOOKUP($D563,'Route-Details'!$B$2:$X$1048576,'Node Details'!J$1,0),"")</f>
        <v>S8P</v>
      </c>
      <c r="K563" s="70">
        <v>45084.80265046296</v>
      </c>
      <c r="L563" s="37">
        <v>45169</v>
      </c>
      <c r="M563" s="37">
        <v>45212</v>
      </c>
      <c r="N563" s="37">
        <v>45169</v>
      </c>
      <c r="Q563" s="57" t="s">
        <v>2039</v>
      </c>
      <c r="BB563" s="72" t="s">
        <v>206</v>
      </c>
      <c r="BC563" s="71" t="s">
        <v>101</v>
      </c>
    </row>
    <row r="564" spans="1:55" s="72" customFormat="1" ht="12" customHeight="1">
      <c r="A564" s="57">
        <f t="shared" si="8"/>
        <v>562</v>
      </c>
      <c r="B564" s="60" t="s">
        <v>2454</v>
      </c>
      <c r="C564" s="75" t="s">
        <v>1025</v>
      </c>
      <c r="D564" s="60" t="s">
        <v>1088</v>
      </c>
      <c r="E564" s="69" t="str">
        <f>_xlfn.IFNA(VLOOKUP($D564,'Route-Details'!$B$2:$X$1048576,'Node Details'!E$1,0),"")</f>
        <v>Airtel</v>
      </c>
      <c r="F564" s="69" t="str">
        <f>_xlfn.IFNA(VLOOKUP($D564,'Route-Details'!$B$2:$X$1048576,'Node Details'!F$1,0),"")</f>
        <v>Nigdi 332</v>
      </c>
      <c r="G564" s="69" t="str">
        <f>_xlfn.IFNA(VLOOKUP($D564,'Route-Details'!$B$2:$X$1048576,'Node Details'!G$1,0),"")</f>
        <v>Pune</v>
      </c>
      <c r="H564" s="69" t="str">
        <f>_xlfn.IFNA(VLOOKUP($D564,'Route-Details'!$B$2:$X$1048576,'Node Details'!H$1,0),"")</f>
        <v>M&amp;G</v>
      </c>
      <c r="I564" s="69" t="str">
        <f>_xlfn.IFNA(VLOOKUP($D564,'Route-Details'!$B$2:$X$1048576,'Node Details'!I$1,0),"")</f>
        <v>S8P</v>
      </c>
      <c r="J564" s="69" t="str">
        <f>_xlfn.IFNA(VLOOKUP($D564,'Route-Details'!$B$2:$X$1048576,'Node Details'!J$1,0),"")</f>
        <v>S8P</v>
      </c>
      <c r="K564" s="70">
        <v>45082.679340277777</v>
      </c>
      <c r="L564" s="37">
        <v>45169</v>
      </c>
      <c r="M564" s="37">
        <v>45212</v>
      </c>
      <c r="N564" s="37">
        <v>45169</v>
      </c>
      <c r="Q564" s="57" t="s">
        <v>2039</v>
      </c>
      <c r="BB564" s="72" t="s">
        <v>210</v>
      </c>
      <c r="BC564" s="71" t="s">
        <v>101</v>
      </c>
    </row>
    <row r="565" spans="1:55" s="72" customFormat="1" ht="12" customHeight="1">
      <c r="A565" s="57">
        <f t="shared" si="8"/>
        <v>563</v>
      </c>
      <c r="B565" s="60" t="s">
        <v>1097</v>
      </c>
      <c r="C565" s="75" t="s">
        <v>1098</v>
      </c>
      <c r="D565" s="60" t="s">
        <v>1088</v>
      </c>
      <c r="E565" s="69" t="str">
        <f>_xlfn.IFNA(VLOOKUP($D565,'Route-Details'!$B$2:$X$1048576,'Node Details'!E$1,0),"")</f>
        <v>Airtel</v>
      </c>
      <c r="F565" s="69" t="str">
        <f>_xlfn.IFNA(VLOOKUP($D565,'Route-Details'!$B$2:$X$1048576,'Node Details'!F$1,0),"")</f>
        <v>Nigdi 332</v>
      </c>
      <c r="G565" s="69" t="str">
        <f>_xlfn.IFNA(VLOOKUP($D565,'Route-Details'!$B$2:$X$1048576,'Node Details'!G$1,0),"")</f>
        <v>Pune</v>
      </c>
      <c r="H565" s="69" t="str">
        <f>_xlfn.IFNA(VLOOKUP($D565,'Route-Details'!$B$2:$X$1048576,'Node Details'!H$1,0),"")</f>
        <v>M&amp;G</v>
      </c>
      <c r="I565" s="69" t="str">
        <f>_xlfn.IFNA(VLOOKUP($D565,'Route-Details'!$B$2:$X$1048576,'Node Details'!I$1,0),"")</f>
        <v>S8P</v>
      </c>
      <c r="J565" s="69" t="str">
        <f>_xlfn.IFNA(VLOOKUP($D565,'Route-Details'!$B$2:$X$1048576,'Node Details'!J$1,0),"")</f>
        <v>S8P</v>
      </c>
      <c r="K565" s="70">
        <v>45082.679340277777</v>
      </c>
      <c r="L565" s="37">
        <v>45169</v>
      </c>
      <c r="M565" s="37">
        <v>45212</v>
      </c>
      <c r="N565" s="37">
        <v>45169</v>
      </c>
      <c r="Q565" s="57" t="s">
        <v>2039</v>
      </c>
      <c r="BB565" s="72" t="s">
        <v>210</v>
      </c>
      <c r="BC565" s="71" t="s">
        <v>101</v>
      </c>
    </row>
    <row r="566" spans="1:55" s="72" customFormat="1" ht="12" customHeight="1">
      <c r="A566" s="57">
        <f t="shared" si="8"/>
        <v>564</v>
      </c>
      <c r="B566" s="60" t="s">
        <v>1092</v>
      </c>
      <c r="C566" s="75" t="s">
        <v>1093</v>
      </c>
      <c r="D566" s="60" t="s">
        <v>1088</v>
      </c>
      <c r="E566" s="69" t="str">
        <f>_xlfn.IFNA(VLOOKUP($D566,'Route-Details'!$B$2:$X$1048576,'Node Details'!E$1,0),"")</f>
        <v>Airtel</v>
      </c>
      <c r="F566" s="69" t="str">
        <f>_xlfn.IFNA(VLOOKUP($D566,'Route-Details'!$B$2:$X$1048576,'Node Details'!F$1,0),"")</f>
        <v>Nigdi 332</v>
      </c>
      <c r="G566" s="69" t="str">
        <f>_xlfn.IFNA(VLOOKUP($D566,'Route-Details'!$B$2:$X$1048576,'Node Details'!G$1,0),"")</f>
        <v>Pune</v>
      </c>
      <c r="H566" s="69" t="str">
        <f>_xlfn.IFNA(VLOOKUP($D566,'Route-Details'!$B$2:$X$1048576,'Node Details'!H$1,0),"")</f>
        <v>M&amp;G</v>
      </c>
      <c r="I566" s="69" t="str">
        <f>_xlfn.IFNA(VLOOKUP($D566,'Route-Details'!$B$2:$X$1048576,'Node Details'!I$1,0),"")</f>
        <v>S8P</v>
      </c>
      <c r="J566" s="69" t="str">
        <f>_xlfn.IFNA(VLOOKUP($D566,'Route-Details'!$B$2:$X$1048576,'Node Details'!J$1,0),"")</f>
        <v>S8P</v>
      </c>
      <c r="K566" s="70">
        <v>45082.679340277777</v>
      </c>
      <c r="L566" s="37">
        <v>45169</v>
      </c>
      <c r="M566" s="37">
        <v>45212</v>
      </c>
      <c r="N566" s="37">
        <v>45169</v>
      </c>
      <c r="Q566" s="57" t="s">
        <v>2039</v>
      </c>
      <c r="BB566" s="72" t="s">
        <v>210</v>
      </c>
      <c r="BC566" s="71" t="s">
        <v>101</v>
      </c>
    </row>
    <row r="567" spans="1:55" s="72" customFormat="1" ht="12" customHeight="1">
      <c r="A567" s="57">
        <f t="shared" si="8"/>
        <v>565</v>
      </c>
      <c r="B567" s="60" t="s">
        <v>1089</v>
      </c>
      <c r="C567" s="75" t="s">
        <v>1090</v>
      </c>
      <c r="D567" s="60" t="s">
        <v>1088</v>
      </c>
      <c r="E567" s="69" t="str">
        <f>_xlfn.IFNA(VLOOKUP($D567,'Route-Details'!$B$2:$X$1048576,'Node Details'!E$1,0),"")</f>
        <v>Airtel</v>
      </c>
      <c r="F567" s="69" t="str">
        <f>_xlfn.IFNA(VLOOKUP($D567,'Route-Details'!$B$2:$X$1048576,'Node Details'!F$1,0),"")</f>
        <v>Nigdi 332</v>
      </c>
      <c r="G567" s="69" t="str">
        <f>_xlfn.IFNA(VLOOKUP($D567,'Route-Details'!$B$2:$X$1048576,'Node Details'!G$1,0),"")</f>
        <v>Pune</v>
      </c>
      <c r="H567" s="69" t="str">
        <f>_xlfn.IFNA(VLOOKUP($D567,'Route-Details'!$B$2:$X$1048576,'Node Details'!H$1,0),"")</f>
        <v>M&amp;G</v>
      </c>
      <c r="I567" s="69" t="str">
        <f>_xlfn.IFNA(VLOOKUP($D567,'Route-Details'!$B$2:$X$1048576,'Node Details'!I$1,0),"")</f>
        <v>S8P</v>
      </c>
      <c r="J567" s="69" t="str">
        <f>_xlfn.IFNA(VLOOKUP($D567,'Route-Details'!$B$2:$X$1048576,'Node Details'!J$1,0),"")</f>
        <v>S8P</v>
      </c>
      <c r="K567" s="70">
        <v>45082.679340277777</v>
      </c>
      <c r="L567" s="37">
        <v>45169</v>
      </c>
      <c r="M567" s="37">
        <v>45212</v>
      </c>
      <c r="N567" s="37">
        <v>45169</v>
      </c>
      <c r="Q567" s="57" t="s">
        <v>2039</v>
      </c>
      <c r="BB567" s="72" t="s">
        <v>210</v>
      </c>
      <c r="BC567" s="71" t="s">
        <v>101</v>
      </c>
    </row>
    <row r="568" spans="1:55" s="72" customFormat="1" ht="12" customHeight="1">
      <c r="A568" s="57">
        <f t="shared" si="8"/>
        <v>566</v>
      </c>
      <c r="B568" s="60" t="s">
        <v>1094</v>
      </c>
      <c r="C568" s="75" t="s">
        <v>1095</v>
      </c>
      <c r="D568" s="60" t="s">
        <v>1091</v>
      </c>
      <c r="E568" s="69" t="str">
        <f>_xlfn.IFNA(VLOOKUP($D568,'Route-Details'!$B$2:$X$1048576,'Node Details'!E$1,0),"")</f>
        <v>Airtel</v>
      </c>
      <c r="F568" s="69" t="str">
        <f>_xlfn.IFNA(VLOOKUP($D568,'Route-Details'!$B$2:$X$1048576,'Node Details'!F$1,0),"")</f>
        <v>Nigdi 332</v>
      </c>
      <c r="G568" s="69" t="str">
        <f>_xlfn.IFNA(VLOOKUP($D568,'Route-Details'!$B$2:$X$1048576,'Node Details'!G$1,0),"")</f>
        <v>Pune</v>
      </c>
      <c r="H568" s="69" t="str">
        <f>_xlfn.IFNA(VLOOKUP($D568,'Route-Details'!$B$2:$X$1048576,'Node Details'!H$1,0),"")</f>
        <v>M&amp;G</v>
      </c>
      <c r="I568" s="69" t="str">
        <f>_xlfn.IFNA(VLOOKUP($D568,'Route-Details'!$B$2:$X$1048576,'Node Details'!I$1,0),"")</f>
        <v>S8P</v>
      </c>
      <c r="J568" s="69" t="str">
        <f>_xlfn.IFNA(VLOOKUP($D568,'Route-Details'!$B$2:$X$1048576,'Node Details'!J$1,0),"")</f>
        <v>S8P</v>
      </c>
      <c r="K568" s="70">
        <v>45082.742534722223</v>
      </c>
      <c r="L568" s="37">
        <v>45169</v>
      </c>
      <c r="M568" s="37">
        <v>45212</v>
      </c>
      <c r="N568" s="37">
        <v>45169</v>
      </c>
      <c r="Q568" s="57" t="s">
        <v>2039</v>
      </c>
      <c r="BB568" s="72" t="s">
        <v>213</v>
      </c>
      <c r="BC568" s="71" t="s">
        <v>101</v>
      </c>
    </row>
    <row r="569" spans="1:55" s="72" customFormat="1" ht="12" customHeight="1">
      <c r="A569" s="57">
        <f t="shared" si="8"/>
        <v>567</v>
      </c>
      <c r="B569" s="60" t="s">
        <v>1099</v>
      </c>
      <c r="C569" s="75" t="s">
        <v>1100</v>
      </c>
      <c r="D569" s="60" t="s">
        <v>1096</v>
      </c>
      <c r="E569" s="69" t="str">
        <f>_xlfn.IFNA(VLOOKUP($D569,'Route-Details'!$B$2:$X$1048576,'Node Details'!E$1,0),"")</f>
        <v>Airtel</v>
      </c>
      <c r="F569" s="69" t="str">
        <f>_xlfn.IFNA(VLOOKUP($D569,'Route-Details'!$B$2:$X$1048576,'Node Details'!F$1,0),"")</f>
        <v>Nigdi 332</v>
      </c>
      <c r="G569" s="69" t="str">
        <f>_xlfn.IFNA(VLOOKUP($D569,'Route-Details'!$B$2:$X$1048576,'Node Details'!G$1,0),"")</f>
        <v>Pune</v>
      </c>
      <c r="H569" s="69" t="str">
        <f>_xlfn.IFNA(VLOOKUP($D569,'Route-Details'!$B$2:$X$1048576,'Node Details'!H$1,0),"")</f>
        <v>M&amp;G</v>
      </c>
      <c r="I569" s="69" t="str">
        <f>_xlfn.IFNA(VLOOKUP($D569,'Route-Details'!$B$2:$X$1048576,'Node Details'!I$1,0),"")</f>
        <v>S8P</v>
      </c>
      <c r="J569" s="69" t="str">
        <f>_xlfn.IFNA(VLOOKUP($D569,'Route-Details'!$B$2:$X$1048576,'Node Details'!J$1,0),"")</f>
        <v>S8P</v>
      </c>
      <c r="K569" s="70">
        <v>45101.630104166667</v>
      </c>
      <c r="L569" s="37">
        <v>45169</v>
      </c>
      <c r="M569" s="37">
        <v>45212</v>
      </c>
      <c r="N569" s="37">
        <v>45169</v>
      </c>
      <c r="Q569" s="57" t="s">
        <v>2039</v>
      </c>
      <c r="BB569" s="72" t="s">
        <v>219</v>
      </c>
      <c r="BC569" s="71" t="s">
        <v>101</v>
      </c>
    </row>
    <row r="570" spans="1:55" s="72" customFormat="1" ht="12" customHeight="1">
      <c r="A570" s="57">
        <f t="shared" si="8"/>
        <v>568</v>
      </c>
      <c r="B570" s="60" t="s">
        <v>2455</v>
      </c>
      <c r="C570" s="75" t="s">
        <v>1103</v>
      </c>
      <c r="D570" s="60" t="s">
        <v>1101</v>
      </c>
      <c r="E570" s="69" t="str">
        <f>_xlfn.IFNA(VLOOKUP($D570,'Route-Details'!$B$2:$X$1048576,'Node Details'!E$1,0),"")</f>
        <v>Airtel</v>
      </c>
      <c r="F570" s="69" t="str">
        <f>_xlfn.IFNA(VLOOKUP($D570,'Route-Details'!$B$2:$X$1048576,'Node Details'!F$1,0),"")</f>
        <v>Nigdi 332</v>
      </c>
      <c r="G570" s="69" t="str">
        <f>_xlfn.IFNA(VLOOKUP($D570,'Route-Details'!$B$2:$X$1048576,'Node Details'!G$1,0),"")</f>
        <v>Pune</v>
      </c>
      <c r="H570" s="69" t="str">
        <f>_xlfn.IFNA(VLOOKUP($D570,'Route-Details'!$B$2:$X$1048576,'Node Details'!H$1,0),"")</f>
        <v>M&amp;G</v>
      </c>
      <c r="I570" s="69" t="str">
        <f>_xlfn.IFNA(VLOOKUP($D570,'Route-Details'!$B$2:$X$1048576,'Node Details'!I$1,0),"")</f>
        <v>S8P</v>
      </c>
      <c r="J570" s="69" t="str">
        <f>_xlfn.IFNA(VLOOKUP($D570,'Route-Details'!$B$2:$X$1048576,'Node Details'!J$1,0),"")</f>
        <v>S8P</v>
      </c>
      <c r="K570" s="70">
        <v>45096.58320601852</v>
      </c>
      <c r="L570" s="37">
        <v>45169</v>
      </c>
      <c r="M570" s="37">
        <v>45212</v>
      </c>
      <c r="N570" s="37">
        <v>45169</v>
      </c>
      <c r="Q570" s="57" t="s">
        <v>2039</v>
      </c>
      <c r="BB570" s="72" t="s">
        <v>223</v>
      </c>
      <c r="BC570" s="71" t="s">
        <v>101</v>
      </c>
    </row>
    <row r="571" spans="1:55" s="72" customFormat="1" ht="12" customHeight="1">
      <c r="A571" s="57">
        <f t="shared" si="8"/>
        <v>569</v>
      </c>
      <c r="B571" s="60" t="s">
        <v>2456</v>
      </c>
      <c r="C571" s="75" t="s">
        <v>2457</v>
      </c>
      <c r="D571" s="60" t="s">
        <v>1101</v>
      </c>
      <c r="E571" s="69" t="str">
        <f>_xlfn.IFNA(VLOOKUP($D571,'Route-Details'!$B$2:$X$1048576,'Node Details'!E$1,0),"")</f>
        <v>Airtel</v>
      </c>
      <c r="F571" s="69" t="str">
        <f>_xlfn.IFNA(VLOOKUP($D571,'Route-Details'!$B$2:$X$1048576,'Node Details'!F$1,0),"")</f>
        <v>Nigdi 332</v>
      </c>
      <c r="G571" s="69" t="str">
        <f>_xlfn.IFNA(VLOOKUP($D571,'Route-Details'!$B$2:$X$1048576,'Node Details'!G$1,0),"")</f>
        <v>Pune</v>
      </c>
      <c r="H571" s="69" t="str">
        <f>_xlfn.IFNA(VLOOKUP($D571,'Route-Details'!$B$2:$X$1048576,'Node Details'!H$1,0),"")</f>
        <v>M&amp;G</v>
      </c>
      <c r="I571" s="69" t="str">
        <f>_xlfn.IFNA(VLOOKUP($D571,'Route-Details'!$B$2:$X$1048576,'Node Details'!I$1,0),"")</f>
        <v>S8P</v>
      </c>
      <c r="J571" s="69" t="str">
        <f>_xlfn.IFNA(VLOOKUP($D571,'Route-Details'!$B$2:$X$1048576,'Node Details'!J$1,0),"")</f>
        <v>S8P</v>
      </c>
      <c r="K571" s="70">
        <v>45096.58320601852</v>
      </c>
      <c r="L571" s="37">
        <v>45169</v>
      </c>
      <c r="M571" s="37">
        <v>45212</v>
      </c>
      <c r="N571" s="37">
        <v>45169</v>
      </c>
      <c r="Q571" s="57" t="s">
        <v>2039</v>
      </c>
      <c r="BB571" s="72" t="s">
        <v>223</v>
      </c>
      <c r="BC571" s="71" t="s">
        <v>101</v>
      </c>
    </row>
    <row r="572" spans="1:55" s="72" customFormat="1" ht="12" customHeight="1">
      <c r="A572" s="57">
        <f t="shared" si="8"/>
        <v>570</v>
      </c>
      <c r="B572" s="60" t="s">
        <v>2458</v>
      </c>
      <c r="C572" s="75" t="s">
        <v>2459</v>
      </c>
      <c r="D572" s="60" t="s">
        <v>1101</v>
      </c>
      <c r="E572" s="69" t="str">
        <f>_xlfn.IFNA(VLOOKUP($D572,'Route-Details'!$B$2:$X$1048576,'Node Details'!E$1,0),"")</f>
        <v>Airtel</v>
      </c>
      <c r="F572" s="69" t="str">
        <f>_xlfn.IFNA(VLOOKUP($D572,'Route-Details'!$B$2:$X$1048576,'Node Details'!F$1,0),"")</f>
        <v>Nigdi 332</v>
      </c>
      <c r="G572" s="69" t="str">
        <f>_xlfn.IFNA(VLOOKUP($D572,'Route-Details'!$B$2:$X$1048576,'Node Details'!G$1,0),"")</f>
        <v>Pune</v>
      </c>
      <c r="H572" s="69" t="str">
        <f>_xlfn.IFNA(VLOOKUP($D572,'Route-Details'!$B$2:$X$1048576,'Node Details'!H$1,0),"")</f>
        <v>M&amp;G</v>
      </c>
      <c r="I572" s="69" t="str">
        <f>_xlfn.IFNA(VLOOKUP($D572,'Route-Details'!$B$2:$X$1048576,'Node Details'!I$1,0),"")</f>
        <v>S8P</v>
      </c>
      <c r="J572" s="69" t="str">
        <f>_xlfn.IFNA(VLOOKUP($D572,'Route-Details'!$B$2:$X$1048576,'Node Details'!J$1,0),"")</f>
        <v>S8P</v>
      </c>
      <c r="K572" s="70">
        <v>45096.58320601852</v>
      </c>
      <c r="L572" s="37">
        <v>45169</v>
      </c>
      <c r="M572" s="37">
        <v>45212</v>
      </c>
      <c r="N572" s="37">
        <v>45169</v>
      </c>
      <c r="Q572" s="57" t="s">
        <v>2039</v>
      </c>
      <c r="BB572" s="72" t="s">
        <v>223</v>
      </c>
      <c r="BC572" s="71" t="s">
        <v>101</v>
      </c>
    </row>
    <row r="573" spans="1:55" s="72" customFormat="1" ht="12" customHeight="1">
      <c r="A573" s="57">
        <f t="shared" si="8"/>
        <v>571</v>
      </c>
      <c r="B573" s="60" t="s">
        <v>2460</v>
      </c>
      <c r="C573" s="75" t="s">
        <v>2461</v>
      </c>
      <c r="D573" s="60" t="s">
        <v>1101</v>
      </c>
      <c r="E573" s="69" t="str">
        <f>_xlfn.IFNA(VLOOKUP($D573,'Route-Details'!$B$2:$X$1048576,'Node Details'!E$1,0),"")</f>
        <v>Airtel</v>
      </c>
      <c r="F573" s="69" t="str">
        <f>_xlfn.IFNA(VLOOKUP($D573,'Route-Details'!$B$2:$X$1048576,'Node Details'!F$1,0),"")</f>
        <v>Nigdi 332</v>
      </c>
      <c r="G573" s="69" t="str">
        <f>_xlfn.IFNA(VLOOKUP($D573,'Route-Details'!$B$2:$X$1048576,'Node Details'!G$1,0),"")</f>
        <v>Pune</v>
      </c>
      <c r="H573" s="69" t="str">
        <f>_xlfn.IFNA(VLOOKUP($D573,'Route-Details'!$B$2:$X$1048576,'Node Details'!H$1,0),"")</f>
        <v>M&amp;G</v>
      </c>
      <c r="I573" s="69" t="str">
        <f>_xlfn.IFNA(VLOOKUP($D573,'Route-Details'!$B$2:$X$1048576,'Node Details'!I$1,0),"")</f>
        <v>S8P</v>
      </c>
      <c r="J573" s="69" t="str">
        <f>_xlfn.IFNA(VLOOKUP($D573,'Route-Details'!$B$2:$X$1048576,'Node Details'!J$1,0),"")</f>
        <v>S8P</v>
      </c>
      <c r="K573" s="70">
        <v>45096.58320601852</v>
      </c>
      <c r="L573" s="37">
        <v>45169</v>
      </c>
      <c r="M573" s="37">
        <v>45212</v>
      </c>
      <c r="N573" s="37">
        <v>45169</v>
      </c>
      <c r="Q573" s="57" t="s">
        <v>2039</v>
      </c>
      <c r="BB573" s="72" t="s">
        <v>223</v>
      </c>
      <c r="BC573" s="71" t="s">
        <v>101</v>
      </c>
    </row>
    <row r="574" spans="1:55" s="72" customFormat="1" ht="12" customHeight="1">
      <c r="A574" s="57">
        <f t="shared" si="8"/>
        <v>572</v>
      </c>
      <c r="B574" s="60" t="s">
        <v>1104</v>
      </c>
      <c r="C574" s="75" t="s">
        <v>1105</v>
      </c>
      <c r="D574" s="60" t="s">
        <v>1101</v>
      </c>
      <c r="E574" s="69" t="str">
        <f>_xlfn.IFNA(VLOOKUP($D574,'Route-Details'!$B$2:$X$1048576,'Node Details'!E$1,0),"")</f>
        <v>Airtel</v>
      </c>
      <c r="F574" s="69" t="str">
        <f>_xlfn.IFNA(VLOOKUP($D574,'Route-Details'!$B$2:$X$1048576,'Node Details'!F$1,0),"")</f>
        <v>Nigdi 332</v>
      </c>
      <c r="G574" s="69" t="str">
        <f>_xlfn.IFNA(VLOOKUP($D574,'Route-Details'!$B$2:$X$1048576,'Node Details'!G$1,0),"")</f>
        <v>Pune</v>
      </c>
      <c r="H574" s="69" t="str">
        <f>_xlfn.IFNA(VLOOKUP($D574,'Route-Details'!$B$2:$X$1048576,'Node Details'!H$1,0),"")</f>
        <v>M&amp;G</v>
      </c>
      <c r="I574" s="69" t="str">
        <f>_xlfn.IFNA(VLOOKUP($D574,'Route-Details'!$B$2:$X$1048576,'Node Details'!I$1,0),"")</f>
        <v>S8P</v>
      </c>
      <c r="J574" s="69" t="str">
        <f>_xlfn.IFNA(VLOOKUP($D574,'Route-Details'!$B$2:$X$1048576,'Node Details'!J$1,0),"")</f>
        <v>S8P</v>
      </c>
      <c r="K574" s="70">
        <v>45096.58320601852</v>
      </c>
      <c r="L574" s="37">
        <v>45169</v>
      </c>
      <c r="M574" s="37">
        <v>45212</v>
      </c>
      <c r="N574" s="37">
        <v>45169</v>
      </c>
      <c r="Q574" s="57" t="s">
        <v>2039</v>
      </c>
      <c r="BB574" s="72" t="s">
        <v>223</v>
      </c>
      <c r="BC574" s="71" t="s">
        <v>101</v>
      </c>
    </row>
    <row r="575" spans="1:55" s="72" customFormat="1" ht="12" customHeight="1">
      <c r="A575" s="57">
        <f t="shared" si="8"/>
        <v>573</v>
      </c>
      <c r="B575" s="60" t="s">
        <v>1107</v>
      </c>
      <c r="C575" s="75" t="s">
        <v>1108</v>
      </c>
      <c r="D575" s="60" t="s">
        <v>1106</v>
      </c>
      <c r="E575" s="69" t="str">
        <f>_xlfn.IFNA(VLOOKUP($D575,'Route-Details'!$B$2:$X$1048576,'Node Details'!E$1,0),"")</f>
        <v>Airtel</v>
      </c>
      <c r="F575" s="69" t="str">
        <f>_xlfn.IFNA(VLOOKUP($D575,'Route-Details'!$B$2:$X$1048576,'Node Details'!F$1,0),"")</f>
        <v>Nigdi 332</v>
      </c>
      <c r="G575" s="69" t="str">
        <f>_xlfn.IFNA(VLOOKUP($D575,'Route-Details'!$B$2:$X$1048576,'Node Details'!G$1,0),"")</f>
        <v>Pune</v>
      </c>
      <c r="H575" s="69" t="str">
        <f>_xlfn.IFNA(VLOOKUP($D575,'Route-Details'!$B$2:$X$1048576,'Node Details'!H$1,0),"")</f>
        <v>M&amp;G</v>
      </c>
      <c r="I575" s="69" t="str">
        <f>_xlfn.IFNA(VLOOKUP($D575,'Route-Details'!$B$2:$X$1048576,'Node Details'!I$1,0),"")</f>
        <v>S8P</v>
      </c>
      <c r="J575" s="69" t="str">
        <f>_xlfn.IFNA(VLOOKUP($D575,'Route-Details'!$B$2:$X$1048576,'Node Details'!J$1,0),"")</f>
        <v>S8P</v>
      </c>
      <c r="K575" s="70">
        <v>45100.583344907413</v>
      </c>
      <c r="L575" s="37">
        <v>45169</v>
      </c>
      <c r="M575" s="37">
        <v>45212</v>
      </c>
      <c r="N575" s="37">
        <v>45169</v>
      </c>
      <c r="Q575" s="57" t="s">
        <v>2039</v>
      </c>
      <c r="BB575" s="72" t="s">
        <v>226</v>
      </c>
      <c r="BC575" s="71" t="s">
        <v>101</v>
      </c>
    </row>
    <row r="576" spans="1:55" s="72" customFormat="1" ht="12" customHeight="1">
      <c r="A576" s="57">
        <f t="shared" si="8"/>
        <v>574</v>
      </c>
      <c r="B576" s="60" t="s">
        <v>2462</v>
      </c>
      <c r="C576" s="75" t="s">
        <v>1014</v>
      </c>
      <c r="D576" s="60" t="s">
        <v>1109</v>
      </c>
      <c r="E576" s="69" t="str">
        <f>_xlfn.IFNA(VLOOKUP($D576,'Route-Details'!$B$2:$X$1048576,'Node Details'!E$1,0),"")</f>
        <v>Airtel</v>
      </c>
      <c r="F576" s="69" t="str">
        <f>_xlfn.IFNA(VLOOKUP($D576,'Route-Details'!$B$2:$X$1048576,'Node Details'!F$1,0),"")</f>
        <v>Nigdi 332</v>
      </c>
      <c r="G576" s="69" t="str">
        <f>_xlfn.IFNA(VLOOKUP($D576,'Route-Details'!$B$2:$X$1048576,'Node Details'!G$1,0),"")</f>
        <v>Pune</v>
      </c>
      <c r="H576" s="69" t="str">
        <f>_xlfn.IFNA(VLOOKUP($D576,'Route-Details'!$B$2:$X$1048576,'Node Details'!H$1,0),"")</f>
        <v>M&amp;G</v>
      </c>
      <c r="I576" s="69" t="str">
        <f>_xlfn.IFNA(VLOOKUP($D576,'Route-Details'!$B$2:$X$1048576,'Node Details'!I$1,0),"")</f>
        <v>S8P</v>
      </c>
      <c r="J576" s="69" t="str">
        <f>_xlfn.IFNA(VLOOKUP($D576,'Route-Details'!$B$2:$X$1048576,'Node Details'!J$1,0),"")</f>
        <v>S8P</v>
      </c>
      <c r="K576" s="70">
        <v>45097.64402777778</v>
      </c>
      <c r="L576" s="37">
        <v>45169</v>
      </c>
      <c r="M576" s="37">
        <v>45212</v>
      </c>
      <c r="N576" s="37">
        <v>45169</v>
      </c>
      <c r="Q576" s="57" t="s">
        <v>2039</v>
      </c>
      <c r="BB576" s="72" t="s">
        <v>232</v>
      </c>
      <c r="BC576" s="71" t="s">
        <v>101</v>
      </c>
    </row>
    <row r="577" spans="1:55" s="72" customFormat="1" ht="12" customHeight="1">
      <c r="A577" s="57">
        <f t="shared" si="8"/>
        <v>575</v>
      </c>
      <c r="B577" s="60" t="s">
        <v>2463</v>
      </c>
      <c r="C577" s="75" t="s">
        <v>2464</v>
      </c>
      <c r="D577" s="60" t="s">
        <v>1109</v>
      </c>
      <c r="E577" s="69" t="str">
        <f>_xlfn.IFNA(VLOOKUP($D577,'Route-Details'!$B$2:$X$1048576,'Node Details'!E$1,0),"")</f>
        <v>Airtel</v>
      </c>
      <c r="F577" s="69" t="str">
        <f>_xlfn.IFNA(VLOOKUP($D577,'Route-Details'!$B$2:$X$1048576,'Node Details'!F$1,0),"")</f>
        <v>Nigdi 332</v>
      </c>
      <c r="G577" s="69" t="str">
        <f>_xlfn.IFNA(VLOOKUP($D577,'Route-Details'!$B$2:$X$1048576,'Node Details'!G$1,0),"")</f>
        <v>Pune</v>
      </c>
      <c r="H577" s="69" t="str">
        <f>_xlfn.IFNA(VLOOKUP($D577,'Route-Details'!$B$2:$X$1048576,'Node Details'!H$1,0),"")</f>
        <v>M&amp;G</v>
      </c>
      <c r="I577" s="69" t="str">
        <f>_xlfn.IFNA(VLOOKUP($D577,'Route-Details'!$B$2:$X$1048576,'Node Details'!I$1,0),"")</f>
        <v>S8P</v>
      </c>
      <c r="J577" s="69" t="str">
        <f>_xlfn.IFNA(VLOOKUP($D577,'Route-Details'!$B$2:$X$1048576,'Node Details'!J$1,0),"")</f>
        <v>S8P</v>
      </c>
      <c r="K577" s="70">
        <v>45097.64402777778</v>
      </c>
      <c r="L577" s="37">
        <v>45169</v>
      </c>
      <c r="M577" s="37">
        <v>45212</v>
      </c>
      <c r="N577" s="37">
        <v>45169</v>
      </c>
      <c r="Q577" s="57" t="s">
        <v>2039</v>
      </c>
      <c r="BB577" s="72" t="s">
        <v>232</v>
      </c>
      <c r="BC577" s="71" t="s">
        <v>101</v>
      </c>
    </row>
    <row r="578" spans="1:55" s="72" customFormat="1" ht="12" customHeight="1">
      <c r="A578" s="57">
        <f t="shared" si="8"/>
        <v>576</v>
      </c>
      <c r="B578" s="60" t="s">
        <v>1113</v>
      </c>
      <c r="C578" s="75" t="s">
        <v>1114</v>
      </c>
      <c r="D578" s="60" t="s">
        <v>1109</v>
      </c>
      <c r="E578" s="69" t="str">
        <f>_xlfn.IFNA(VLOOKUP($D578,'Route-Details'!$B$2:$X$1048576,'Node Details'!E$1,0),"")</f>
        <v>Airtel</v>
      </c>
      <c r="F578" s="69" t="str">
        <f>_xlfn.IFNA(VLOOKUP($D578,'Route-Details'!$B$2:$X$1048576,'Node Details'!F$1,0),"")</f>
        <v>Nigdi 332</v>
      </c>
      <c r="G578" s="69" t="str">
        <f>_xlfn.IFNA(VLOOKUP($D578,'Route-Details'!$B$2:$X$1048576,'Node Details'!G$1,0),"")</f>
        <v>Pune</v>
      </c>
      <c r="H578" s="69" t="str">
        <f>_xlfn.IFNA(VLOOKUP($D578,'Route-Details'!$B$2:$X$1048576,'Node Details'!H$1,0),"")</f>
        <v>M&amp;G</v>
      </c>
      <c r="I578" s="69" t="str">
        <f>_xlfn.IFNA(VLOOKUP($D578,'Route-Details'!$B$2:$X$1048576,'Node Details'!I$1,0),"")</f>
        <v>S8P</v>
      </c>
      <c r="J578" s="69" t="str">
        <f>_xlfn.IFNA(VLOOKUP($D578,'Route-Details'!$B$2:$X$1048576,'Node Details'!J$1,0),"")</f>
        <v>S8P</v>
      </c>
      <c r="K578" s="70">
        <v>45097.64402777778</v>
      </c>
      <c r="L578" s="37">
        <v>45169</v>
      </c>
      <c r="M578" s="37">
        <v>45212</v>
      </c>
      <c r="N578" s="37">
        <v>45169</v>
      </c>
      <c r="Q578" s="57" t="s">
        <v>2039</v>
      </c>
      <c r="BB578" s="72" t="s">
        <v>232</v>
      </c>
      <c r="BC578" s="71" t="s">
        <v>101</v>
      </c>
    </row>
    <row r="579" spans="1:55" s="72" customFormat="1" ht="12" customHeight="1">
      <c r="A579" s="57">
        <f t="shared" si="8"/>
        <v>577</v>
      </c>
      <c r="B579" s="60" t="s">
        <v>1110</v>
      </c>
      <c r="C579" s="75" t="s">
        <v>1111</v>
      </c>
      <c r="D579" s="60" t="s">
        <v>1109</v>
      </c>
      <c r="E579" s="69" t="str">
        <f>_xlfn.IFNA(VLOOKUP($D579,'Route-Details'!$B$2:$X$1048576,'Node Details'!E$1,0),"")</f>
        <v>Airtel</v>
      </c>
      <c r="F579" s="69" t="str">
        <f>_xlfn.IFNA(VLOOKUP($D579,'Route-Details'!$B$2:$X$1048576,'Node Details'!F$1,0),"")</f>
        <v>Nigdi 332</v>
      </c>
      <c r="G579" s="69" t="str">
        <f>_xlfn.IFNA(VLOOKUP($D579,'Route-Details'!$B$2:$X$1048576,'Node Details'!G$1,0),"")</f>
        <v>Pune</v>
      </c>
      <c r="H579" s="69" t="str">
        <f>_xlfn.IFNA(VLOOKUP($D579,'Route-Details'!$B$2:$X$1048576,'Node Details'!H$1,0),"")</f>
        <v>M&amp;G</v>
      </c>
      <c r="I579" s="69" t="str">
        <f>_xlfn.IFNA(VLOOKUP($D579,'Route-Details'!$B$2:$X$1048576,'Node Details'!I$1,0),"")</f>
        <v>S8P</v>
      </c>
      <c r="J579" s="69" t="str">
        <f>_xlfn.IFNA(VLOOKUP($D579,'Route-Details'!$B$2:$X$1048576,'Node Details'!J$1,0),"")</f>
        <v>S8P</v>
      </c>
      <c r="K579" s="70">
        <v>45097.64402777778</v>
      </c>
      <c r="L579" s="37">
        <v>45169</v>
      </c>
      <c r="M579" s="37">
        <v>45212</v>
      </c>
      <c r="N579" s="37">
        <v>45169</v>
      </c>
      <c r="Q579" s="57" t="s">
        <v>2039</v>
      </c>
      <c r="BB579" s="72" t="s">
        <v>232</v>
      </c>
      <c r="BC579" s="71" t="s">
        <v>101</v>
      </c>
    </row>
    <row r="580" spans="1:55" s="72" customFormat="1" ht="12" customHeight="1">
      <c r="A580" s="57">
        <f t="shared" ref="A580:A643" si="9">A579+1</f>
        <v>578</v>
      </c>
      <c r="B580" s="60" t="s">
        <v>1115</v>
      </c>
      <c r="C580" s="75" t="s">
        <v>1116</v>
      </c>
      <c r="D580" s="60" t="s">
        <v>1112</v>
      </c>
      <c r="E580" s="69" t="str">
        <f>_xlfn.IFNA(VLOOKUP($D580,'Route-Details'!$B$2:$X$1048576,'Node Details'!E$1,0),"")</f>
        <v>Airtel</v>
      </c>
      <c r="F580" s="69" t="str">
        <f>_xlfn.IFNA(VLOOKUP($D580,'Route-Details'!$B$2:$X$1048576,'Node Details'!F$1,0),"")</f>
        <v>Nigdi 332</v>
      </c>
      <c r="G580" s="69" t="str">
        <f>_xlfn.IFNA(VLOOKUP($D580,'Route-Details'!$B$2:$X$1048576,'Node Details'!G$1,0),"")</f>
        <v>Pune</v>
      </c>
      <c r="H580" s="69" t="str">
        <f>_xlfn.IFNA(VLOOKUP($D580,'Route-Details'!$B$2:$X$1048576,'Node Details'!H$1,0),"")</f>
        <v>M&amp;G</v>
      </c>
      <c r="I580" s="69" t="str">
        <f>_xlfn.IFNA(VLOOKUP($D580,'Route-Details'!$B$2:$X$1048576,'Node Details'!I$1,0),"")</f>
        <v>S8P</v>
      </c>
      <c r="J580" s="69" t="str">
        <f>_xlfn.IFNA(VLOOKUP($D580,'Route-Details'!$B$2:$X$1048576,'Node Details'!J$1,0),"")</f>
        <v>S8P</v>
      </c>
      <c r="K580" s="70">
        <v>45097.789953703701</v>
      </c>
      <c r="L580" s="37">
        <v>45169</v>
      </c>
      <c r="M580" s="37">
        <v>45212</v>
      </c>
      <c r="N580" s="37">
        <v>45169</v>
      </c>
      <c r="Q580" s="57" t="s">
        <v>2039</v>
      </c>
      <c r="BB580" s="72" t="s">
        <v>238</v>
      </c>
      <c r="BC580" s="71" t="s">
        <v>101</v>
      </c>
    </row>
    <row r="581" spans="1:55" s="72" customFormat="1" ht="12" customHeight="1">
      <c r="A581" s="57">
        <f t="shared" si="9"/>
        <v>579</v>
      </c>
      <c r="B581" s="60" t="s">
        <v>1120</v>
      </c>
      <c r="C581" s="75" t="s">
        <v>1119</v>
      </c>
      <c r="D581" s="60" t="s">
        <v>1117</v>
      </c>
      <c r="E581" s="69" t="str">
        <f>_xlfn.IFNA(VLOOKUP($D581,'Route-Details'!$B$2:$X$1048576,'Node Details'!E$1,0),"")</f>
        <v>Airtel</v>
      </c>
      <c r="F581" s="69" t="str">
        <f>_xlfn.IFNA(VLOOKUP($D581,'Route-Details'!$B$2:$X$1048576,'Node Details'!F$1,0),"")</f>
        <v>Nigdi 332</v>
      </c>
      <c r="G581" s="69" t="str">
        <f>_xlfn.IFNA(VLOOKUP($D581,'Route-Details'!$B$2:$X$1048576,'Node Details'!G$1,0),"")</f>
        <v>Pune</v>
      </c>
      <c r="H581" s="69" t="str">
        <f>_xlfn.IFNA(VLOOKUP($D581,'Route-Details'!$B$2:$X$1048576,'Node Details'!H$1,0),"")</f>
        <v>M&amp;G</v>
      </c>
      <c r="I581" s="69" t="str">
        <f>_xlfn.IFNA(VLOOKUP($D581,'Route-Details'!$B$2:$X$1048576,'Node Details'!I$1,0),"")</f>
        <v>S8P</v>
      </c>
      <c r="J581" s="69" t="str">
        <f>_xlfn.IFNA(VLOOKUP($D581,'Route-Details'!$B$2:$X$1048576,'Node Details'!J$1,0),"")</f>
        <v>S8P</v>
      </c>
      <c r="K581" s="70">
        <v>45098.710416666669</v>
      </c>
      <c r="L581" s="37">
        <v>45169</v>
      </c>
      <c r="M581" s="37">
        <v>45212</v>
      </c>
      <c r="N581" s="37">
        <v>45169</v>
      </c>
      <c r="Q581" s="57" t="s">
        <v>2039</v>
      </c>
      <c r="BB581" s="72" t="s">
        <v>242</v>
      </c>
      <c r="BC581" s="71" t="s">
        <v>101</v>
      </c>
    </row>
    <row r="582" spans="1:55" s="72" customFormat="1" ht="12" customHeight="1">
      <c r="A582" s="57">
        <f t="shared" si="9"/>
        <v>580</v>
      </c>
      <c r="B582" s="60" t="s">
        <v>1122</v>
      </c>
      <c r="C582" s="75" t="s">
        <v>998</v>
      </c>
      <c r="D582" s="60" t="s">
        <v>1121</v>
      </c>
      <c r="E582" s="69" t="str">
        <f>_xlfn.IFNA(VLOOKUP($D582,'Route-Details'!$B$2:$X$1048576,'Node Details'!E$1,0),"")</f>
        <v>Airtel</v>
      </c>
      <c r="F582" s="69" t="str">
        <f>_xlfn.IFNA(VLOOKUP($D582,'Route-Details'!$B$2:$X$1048576,'Node Details'!F$1,0),"")</f>
        <v>Nigdi 332</v>
      </c>
      <c r="G582" s="69" t="str">
        <f>_xlfn.IFNA(VLOOKUP($D582,'Route-Details'!$B$2:$X$1048576,'Node Details'!G$1,0),"")</f>
        <v>Pune</v>
      </c>
      <c r="H582" s="69" t="str">
        <f>_xlfn.IFNA(VLOOKUP($D582,'Route-Details'!$B$2:$X$1048576,'Node Details'!H$1,0),"")</f>
        <v>M&amp;G</v>
      </c>
      <c r="I582" s="69" t="str">
        <f>_xlfn.IFNA(VLOOKUP($D582,'Route-Details'!$B$2:$X$1048576,'Node Details'!I$1,0),"")</f>
        <v>S8P</v>
      </c>
      <c r="J582" s="69" t="str">
        <f>_xlfn.IFNA(VLOOKUP($D582,'Route-Details'!$B$2:$X$1048576,'Node Details'!J$1,0),"")</f>
        <v>S8P</v>
      </c>
      <c r="K582" s="70">
        <v>45101.656087962961</v>
      </c>
      <c r="L582" s="37">
        <v>45169</v>
      </c>
      <c r="M582" s="37">
        <v>45212</v>
      </c>
      <c r="N582" s="37">
        <v>45169</v>
      </c>
      <c r="Q582" s="57" t="s">
        <v>2039</v>
      </c>
      <c r="BB582" s="72" t="s">
        <v>246</v>
      </c>
      <c r="BC582" s="71" t="s">
        <v>101</v>
      </c>
    </row>
    <row r="583" spans="1:55" s="72" customFormat="1" ht="12" customHeight="1">
      <c r="A583" s="57">
        <f t="shared" si="9"/>
        <v>581</v>
      </c>
      <c r="B583" s="60" t="s">
        <v>1124</v>
      </c>
      <c r="C583" s="75" t="s">
        <v>1008</v>
      </c>
      <c r="D583" s="60" t="s">
        <v>1123</v>
      </c>
      <c r="E583" s="69" t="str">
        <f>_xlfn.IFNA(VLOOKUP($D583,'Route-Details'!$B$2:$X$1048576,'Node Details'!E$1,0),"")</f>
        <v>Airtel</v>
      </c>
      <c r="F583" s="69" t="str">
        <f>_xlfn.IFNA(VLOOKUP($D583,'Route-Details'!$B$2:$X$1048576,'Node Details'!F$1,0),"")</f>
        <v>Nigdi 332</v>
      </c>
      <c r="G583" s="69" t="str">
        <f>_xlfn.IFNA(VLOOKUP($D583,'Route-Details'!$B$2:$X$1048576,'Node Details'!G$1,0),"")</f>
        <v>Pune</v>
      </c>
      <c r="H583" s="69" t="str">
        <f>_xlfn.IFNA(VLOOKUP($D583,'Route-Details'!$B$2:$X$1048576,'Node Details'!H$1,0),"")</f>
        <v>M&amp;G</v>
      </c>
      <c r="I583" s="69" t="str">
        <f>_xlfn.IFNA(VLOOKUP($D583,'Route-Details'!$B$2:$X$1048576,'Node Details'!I$1,0),"")</f>
        <v>S8P</v>
      </c>
      <c r="J583" s="69" t="str">
        <f>_xlfn.IFNA(VLOOKUP($D583,'Route-Details'!$B$2:$X$1048576,'Node Details'!J$1,0),"")</f>
        <v>S8P</v>
      </c>
      <c r="K583" s="70">
        <v>45101.585925925923</v>
      </c>
      <c r="L583" s="37">
        <v>45169</v>
      </c>
      <c r="M583" s="37">
        <v>45212</v>
      </c>
      <c r="N583" s="37">
        <v>45169</v>
      </c>
      <c r="Q583" s="57" t="s">
        <v>2039</v>
      </c>
      <c r="BB583" s="72" t="s">
        <v>251</v>
      </c>
      <c r="BC583" s="71" t="s">
        <v>101</v>
      </c>
    </row>
    <row r="584" spans="1:55" s="72" customFormat="1" ht="12" customHeight="1">
      <c r="A584" s="57">
        <f t="shared" si="9"/>
        <v>582</v>
      </c>
      <c r="B584" s="60" t="s">
        <v>1801</v>
      </c>
      <c r="C584" s="75" t="s">
        <v>1011</v>
      </c>
      <c r="D584" s="60" t="s">
        <v>1125</v>
      </c>
      <c r="E584" s="69" t="str">
        <f>_xlfn.IFNA(VLOOKUP($D584,'Route-Details'!$B$2:$X$1048576,'Node Details'!E$1,0),"")</f>
        <v>Airtel</v>
      </c>
      <c r="F584" s="69" t="str">
        <f>_xlfn.IFNA(VLOOKUP($D584,'Route-Details'!$B$2:$X$1048576,'Node Details'!F$1,0),"")</f>
        <v>Nigdi 332</v>
      </c>
      <c r="G584" s="69" t="str">
        <f>_xlfn.IFNA(VLOOKUP($D584,'Route-Details'!$B$2:$X$1048576,'Node Details'!G$1,0),"")</f>
        <v>Pune</v>
      </c>
      <c r="H584" s="69" t="str">
        <f>_xlfn.IFNA(VLOOKUP($D584,'Route-Details'!$B$2:$X$1048576,'Node Details'!H$1,0),"")</f>
        <v>M&amp;G</v>
      </c>
      <c r="I584" s="69" t="str">
        <f>_xlfn.IFNA(VLOOKUP($D584,'Route-Details'!$B$2:$X$1048576,'Node Details'!I$1,0),"")</f>
        <v>S8P</v>
      </c>
      <c r="J584" s="69" t="str">
        <f>_xlfn.IFNA(VLOOKUP($D584,'Route-Details'!$B$2:$X$1048576,'Node Details'!J$1,0),"")</f>
        <v>S8P</v>
      </c>
      <c r="K584" s="70">
        <v>45103.607256944437</v>
      </c>
      <c r="L584" s="37">
        <v>45169</v>
      </c>
      <c r="M584" s="37">
        <v>45212</v>
      </c>
      <c r="N584" s="37">
        <v>45169</v>
      </c>
      <c r="Q584" s="57" t="s">
        <v>2039</v>
      </c>
      <c r="BB584" s="72" t="s">
        <v>255</v>
      </c>
      <c r="BC584" s="71" t="s">
        <v>101</v>
      </c>
    </row>
    <row r="585" spans="1:55" s="72" customFormat="1" ht="12" customHeight="1">
      <c r="A585" s="57">
        <f t="shared" si="9"/>
        <v>583</v>
      </c>
      <c r="B585" s="60" t="s">
        <v>1126</v>
      </c>
      <c r="C585" s="75" t="s">
        <v>1127</v>
      </c>
      <c r="D585" s="60" t="s">
        <v>1125</v>
      </c>
      <c r="E585" s="69" t="str">
        <f>_xlfn.IFNA(VLOOKUP($D585,'Route-Details'!$B$2:$X$1048576,'Node Details'!E$1,0),"")</f>
        <v>Airtel</v>
      </c>
      <c r="F585" s="69" t="str">
        <f>_xlfn.IFNA(VLOOKUP($D585,'Route-Details'!$B$2:$X$1048576,'Node Details'!F$1,0),"")</f>
        <v>Nigdi 332</v>
      </c>
      <c r="G585" s="69" t="str">
        <f>_xlfn.IFNA(VLOOKUP($D585,'Route-Details'!$B$2:$X$1048576,'Node Details'!G$1,0),"")</f>
        <v>Pune</v>
      </c>
      <c r="H585" s="69" t="str">
        <f>_xlfn.IFNA(VLOOKUP($D585,'Route-Details'!$B$2:$X$1048576,'Node Details'!H$1,0),"")</f>
        <v>M&amp;G</v>
      </c>
      <c r="I585" s="69" t="str">
        <f>_xlfn.IFNA(VLOOKUP($D585,'Route-Details'!$B$2:$X$1048576,'Node Details'!I$1,0),"")</f>
        <v>S8P</v>
      </c>
      <c r="J585" s="69" t="str">
        <f>_xlfn.IFNA(VLOOKUP($D585,'Route-Details'!$B$2:$X$1048576,'Node Details'!J$1,0),"")</f>
        <v>S8P</v>
      </c>
      <c r="K585" s="70">
        <v>45103.607256944437</v>
      </c>
      <c r="L585" s="37">
        <v>45169</v>
      </c>
      <c r="M585" s="37">
        <v>45212</v>
      </c>
      <c r="N585" s="37">
        <v>45169</v>
      </c>
      <c r="Q585" s="57" t="s">
        <v>2039</v>
      </c>
      <c r="BB585" s="72" t="s">
        <v>255</v>
      </c>
      <c r="BC585" s="71" t="s">
        <v>101</v>
      </c>
    </row>
    <row r="586" spans="1:55" s="72" customFormat="1" ht="12" customHeight="1">
      <c r="A586" s="57">
        <f t="shared" si="9"/>
        <v>584</v>
      </c>
      <c r="B586" s="60" t="s">
        <v>2465</v>
      </c>
      <c r="C586" s="75" t="s">
        <v>2466</v>
      </c>
      <c r="D586" s="60" t="s">
        <v>1128</v>
      </c>
      <c r="E586" s="69" t="str">
        <f>_xlfn.IFNA(VLOOKUP($D586,'Route-Details'!$B$2:$X$1048576,'Node Details'!E$1,0),"")</f>
        <v>Airtel</v>
      </c>
      <c r="F586" s="69" t="str">
        <f>_xlfn.IFNA(VLOOKUP($D586,'Route-Details'!$B$2:$X$1048576,'Node Details'!F$1,0),"")</f>
        <v>Nigdi 332</v>
      </c>
      <c r="G586" s="69" t="str">
        <f>_xlfn.IFNA(VLOOKUP($D586,'Route-Details'!$B$2:$X$1048576,'Node Details'!G$1,0),"")</f>
        <v>Pune</v>
      </c>
      <c r="H586" s="69" t="str">
        <f>_xlfn.IFNA(VLOOKUP($D586,'Route-Details'!$B$2:$X$1048576,'Node Details'!H$1,0),"")</f>
        <v>M&amp;G</v>
      </c>
      <c r="I586" s="69" t="str">
        <f>_xlfn.IFNA(VLOOKUP($D586,'Route-Details'!$B$2:$X$1048576,'Node Details'!I$1,0),"")</f>
        <v>S8P</v>
      </c>
      <c r="J586" s="69" t="str">
        <f>_xlfn.IFNA(VLOOKUP($D586,'Route-Details'!$B$2:$X$1048576,'Node Details'!J$1,0),"")</f>
        <v>S8P</v>
      </c>
      <c r="K586" s="70">
        <v>45103.607256944437</v>
      </c>
      <c r="L586" s="37">
        <v>45169</v>
      </c>
      <c r="M586" s="37">
        <v>45212</v>
      </c>
      <c r="N586" s="37">
        <v>45169</v>
      </c>
      <c r="Q586" s="57" t="s">
        <v>2039</v>
      </c>
      <c r="BB586" s="72" t="s">
        <v>259</v>
      </c>
      <c r="BC586" s="71" t="s">
        <v>101</v>
      </c>
    </row>
    <row r="587" spans="1:55" s="72" customFormat="1" ht="12" customHeight="1">
      <c r="A587" s="57">
        <f t="shared" si="9"/>
        <v>585</v>
      </c>
      <c r="B587" s="60" t="s">
        <v>1805</v>
      </c>
      <c r="C587" s="75" t="s">
        <v>1806</v>
      </c>
      <c r="D587" s="60" t="s">
        <v>1128</v>
      </c>
      <c r="E587" s="69" t="str">
        <f>_xlfn.IFNA(VLOOKUP($D587,'Route-Details'!$B$2:$X$1048576,'Node Details'!E$1,0),"")</f>
        <v>Airtel</v>
      </c>
      <c r="F587" s="69" t="str">
        <f>_xlfn.IFNA(VLOOKUP($D587,'Route-Details'!$B$2:$X$1048576,'Node Details'!F$1,0),"")</f>
        <v>Nigdi 332</v>
      </c>
      <c r="G587" s="69" t="str">
        <f>_xlfn.IFNA(VLOOKUP($D587,'Route-Details'!$B$2:$X$1048576,'Node Details'!G$1,0),"")</f>
        <v>Pune</v>
      </c>
      <c r="H587" s="69" t="str">
        <f>_xlfn.IFNA(VLOOKUP($D587,'Route-Details'!$B$2:$X$1048576,'Node Details'!H$1,0),"")</f>
        <v>M&amp;G</v>
      </c>
      <c r="I587" s="69" t="str">
        <f>_xlfn.IFNA(VLOOKUP($D587,'Route-Details'!$B$2:$X$1048576,'Node Details'!I$1,0),"")</f>
        <v>S8P</v>
      </c>
      <c r="J587" s="69" t="str">
        <f>_xlfn.IFNA(VLOOKUP($D587,'Route-Details'!$B$2:$X$1048576,'Node Details'!J$1,0),"")</f>
        <v>S8P</v>
      </c>
      <c r="K587" s="70">
        <v>45103.607256944437</v>
      </c>
      <c r="L587" s="37">
        <v>45169</v>
      </c>
      <c r="M587" s="37">
        <v>45212</v>
      </c>
      <c r="N587" s="37">
        <v>45169</v>
      </c>
      <c r="Q587" s="57" t="s">
        <v>2039</v>
      </c>
      <c r="BB587" s="72" t="s">
        <v>259</v>
      </c>
      <c r="BC587" s="71" t="s">
        <v>101</v>
      </c>
    </row>
    <row r="588" spans="1:55" s="72" customFormat="1" ht="12" customHeight="1">
      <c r="A588" s="57">
        <f t="shared" si="9"/>
        <v>586</v>
      </c>
      <c r="B588" s="60" t="s">
        <v>1129</v>
      </c>
      <c r="C588" s="75" t="s">
        <v>1130</v>
      </c>
      <c r="D588" s="60" t="s">
        <v>1128</v>
      </c>
      <c r="E588" s="69" t="str">
        <f>_xlfn.IFNA(VLOOKUP($D588,'Route-Details'!$B$2:$X$1048576,'Node Details'!E$1,0),"")</f>
        <v>Airtel</v>
      </c>
      <c r="F588" s="69" t="str">
        <f>_xlfn.IFNA(VLOOKUP($D588,'Route-Details'!$B$2:$X$1048576,'Node Details'!F$1,0),"")</f>
        <v>Nigdi 332</v>
      </c>
      <c r="G588" s="69" t="str">
        <f>_xlfn.IFNA(VLOOKUP($D588,'Route-Details'!$B$2:$X$1048576,'Node Details'!G$1,0),"")</f>
        <v>Pune</v>
      </c>
      <c r="H588" s="69" t="str">
        <f>_xlfn.IFNA(VLOOKUP($D588,'Route-Details'!$B$2:$X$1048576,'Node Details'!H$1,0),"")</f>
        <v>M&amp;G</v>
      </c>
      <c r="I588" s="69" t="str">
        <f>_xlfn.IFNA(VLOOKUP($D588,'Route-Details'!$B$2:$X$1048576,'Node Details'!I$1,0),"")</f>
        <v>S8P</v>
      </c>
      <c r="J588" s="69" t="str">
        <f>_xlfn.IFNA(VLOOKUP($D588,'Route-Details'!$B$2:$X$1048576,'Node Details'!J$1,0),"")</f>
        <v>S8P</v>
      </c>
      <c r="K588" s="70">
        <v>45103.607256944437</v>
      </c>
      <c r="L588" s="37">
        <v>45169</v>
      </c>
      <c r="M588" s="37">
        <v>45212</v>
      </c>
      <c r="N588" s="37">
        <v>45169</v>
      </c>
      <c r="Q588" s="57" t="s">
        <v>2039</v>
      </c>
      <c r="BB588" s="72" t="s">
        <v>259</v>
      </c>
      <c r="BC588" s="71" t="s">
        <v>101</v>
      </c>
    </row>
    <row r="589" spans="1:55" s="72" customFormat="1" ht="12" customHeight="1">
      <c r="A589" s="57">
        <f t="shared" si="9"/>
        <v>587</v>
      </c>
      <c r="B589" s="77" t="s">
        <v>1145</v>
      </c>
      <c r="C589" s="75" t="s">
        <v>1139</v>
      </c>
      <c r="D589" s="60" t="s">
        <v>1137</v>
      </c>
      <c r="E589" s="69" t="str">
        <f>_xlfn.IFNA(VLOOKUP($D589,'Route-Details'!$B$2:$X$1048576,'Node Details'!E$1,0),"")</f>
        <v>Airtel</v>
      </c>
      <c r="F589" s="69" t="str">
        <f>_xlfn.IFNA(VLOOKUP($D589,'Route-Details'!$B$2:$X$1048576,'Node Details'!F$1,0),"")</f>
        <v>Nigdi 308</v>
      </c>
      <c r="G589" s="69" t="str">
        <f>_xlfn.IFNA(VLOOKUP($D589,'Route-Details'!$B$2:$X$1048576,'Node Details'!G$1,0),"")</f>
        <v>Pune</v>
      </c>
      <c r="H589" s="69" t="str">
        <f>_xlfn.IFNA(VLOOKUP($D589,'Route-Details'!$B$2:$X$1048576,'Node Details'!H$1,0),"")</f>
        <v>M&amp;G</v>
      </c>
      <c r="I589" s="69" t="str">
        <f>_xlfn.IFNA(VLOOKUP($D589,'Route-Details'!$B$2:$X$1048576,'Node Details'!I$1,0),"")</f>
        <v>04O</v>
      </c>
      <c r="J589" s="69" t="str">
        <f>_xlfn.IFNA(VLOOKUP($D589,'Route-Details'!$B$2:$X$1048576,'Node Details'!J$1,0),"")</f>
        <v>04O</v>
      </c>
      <c r="K589" s="70">
        <v>45107</v>
      </c>
      <c r="L589" s="78">
        <v>45107</v>
      </c>
      <c r="M589" s="78">
        <v>45150</v>
      </c>
      <c r="N589" s="78">
        <v>45107</v>
      </c>
      <c r="Q589" s="57" t="s">
        <v>2039</v>
      </c>
      <c r="BB589" s="72" t="s">
        <v>98</v>
      </c>
      <c r="BC589" s="71" t="s">
        <v>101</v>
      </c>
    </row>
    <row r="590" spans="1:55" s="72" customFormat="1" ht="12" customHeight="1">
      <c r="A590" s="57">
        <f t="shared" si="9"/>
        <v>588</v>
      </c>
      <c r="B590" s="77" t="s">
        <v>1140</v>
      </c>
      <c r="C590" s="75" t="s">
        <v>1141</v>
      </c>
      <c r="D590" s="60" t="s">
        <v>1137</v>
      </c>
      <c r="E590" s="69" t="str">
        <f>_xlfn.IFNA(VLOOKUP($D590,'Route-Details'!$B$2:$X$1048576,'Node Details'!E$1,0),"")</f>
        <v>Airtel</v>
      </c>
      <c r="F590" s="69" t="str">
        <f>_xlfn.IFNA(VLOOKUP($D590,'Route-Details'!$B$2:$X$1048576,'Node Details'!F$1,0),"")</f>
        <v>Nigdi 308</v>
      </c>
      <c r="G590" s="69" t="str">
        <f>_xlfn.IFNA(VLOOKUP($D590,'Route-Details'!$B$2:$X$1048576,'Node Details'!G$1,0),"")</f>
        <v>Pune</v>
      </c>
      <c r="H590" s="69" t="str">
        <f>_xlfn.IFNA(VLOOKUP($D590,'Route-Details'!$B$2:$X$1048576,'Node Details'!H$1,0),"")</f>
        <v>M&amp;G</v>
      </c>
      <c r="I590" s="69" t="str">
        <f>_xlfn.IFNA(VLOOKUP($D590,'Route-Details'!$B$2:$X$1048576,'Node Details'!I$1,0),"")</f>
        <v>04O</v>
      </c>
      <c r="J590" s="69" t="str">
        <f>_xlfn.IFNA(VLOOKUP($D590,'Route-Details'!$B$2:$X$1048576,'Node Details'!J$1,0),"")</f>
        <v>04O</v>
      </c>
      <c r="K590" s="70">
        <v>45107</v>
      </c>
      <c r="L590" s="78">
        <v>45107</v>
      </c>
      <c r="M590" s="78">
        <v>45150</v>
      </c>
      <c r="N590" s="78">
        <v>45107</v>
      </c>
      <c r="Q590" s="57" t="s">
        <v>2039</v>
      </c>
      <c r="BB590" s="72" t="s">
        <v>98</v>
      </c>
      <c r="BC590" s="71" t="s">
        <v>101</v>
      </c>
    </row>
    <row r="591" spans="1:55" s="72" customFormat="1" ht="12" customHeight="1">
      <c r="A591" s="57">
        <f t="shared" si="9"/>
        <v>589</v>
      </c>
      <c r="B591" s="77" t="s">
        <v>1169</v>
      </c>
      <c r="C591" s="75" t="s">
        <v>1170</v>
      </c>
      <c r="D591" s="60" t="s">
        <v>1144</v>
      </c>
      <c r="E591" s="69" t="str">
        <f>_xlfn.IFNA(VLOOKUP($D591,'Route-Details'!$B$2:$X$1048576,'Node Details'!E$1,0),"")</f>
        <v>Airtel</v>
      </c>
      <c r="F591" s="69" t="str">
        <f>_xlfn.IFNA(VLOOKUP($D591,'Route-Details'!$B$2:$X$1048576,'Node Details'!F$1,0),"")</f>
        <v>Nigdi 308</v>
      </c>
      <c r="G591" s="69" t="str">
        <f>_xlfn.IFNA(VLOOKUP($D591,'Route-Details'!$B$2:$X$1048576,'Node Details'!G$1,0),"")</f>
        <v>Pune</v>
      </c>
      <c r="H591" s="69" t="str">
        <f>_xlfn.IFNA(VLOOKUP($D591,'Route-Details'!$B$2:$X$1048576,'Node Details'!H$1,0),"")</f>
        <v>M&amp;G</v>
      </c>
      <c r="I591" s="69" t="str">
        <f>_xlfn.IFNA(VLOOKUP($D591,'Route-Details'!$B$2:$X$1048576,'Node Details'!I$1,0),"")</f>
        <v>04O</v>
      </c>
      <c r="J591" s="69" t="str">
        <f>_xlfn.IFNA(VLOOKUP($D591,'Route-Details'!$B$2:$X$1048576,'Node Details'!J$1,0),"")</f>
        <v>04O</v>
      </c>
      <c r="K591" s="70">
        <v>45107</v>
      </c>
      <c r="L591" s="78">
        <v>45107</v>
      </c>
      <c r="M591" s="78">
        <v>45150</v>
      </c>
      <c r="N591" s="78">
        <v>45107</v>
      </c>
      <c r="Q591" s="57" t="s">
        <v>2039</v>
      </c>
      <c r="BB591" s="72" t="s">
        <v>107</v>
      </c>
      <c r="BC591" s="71" t="s">
        <v>101</v>
      </c>
    </row>
    <row r="592" spans="1:55" s="72" customFormat="1" ht="12" customHeight="1">
      <c r="A592" s="57">
        <f t="shared" si="9"/>
        <v>590</v>
      </c>
      <c r="B592" s="77" t="s">
        <v>1178</v>
      </c>
      <c r="C592" s="75" t="s">
        <v>1179</v>
      </c>
      <c r="D592" s="60" t="s">
        <v>1144</v>
      </c>
      <c r="E592" s="69" t="str">
        <f>_xlfn.IFNA(VLOOKUP($D592,'Route-Details'!$B$2:$X$1048576,'Node Details'!E$1,0),"")</f>
        <v>Airtel</v>
      </c>
      <c r="F592" s="69" t="str">
        <f>_xlfn.IFNA(VLOOKUP($D592,'Route-Details'!$B$2:$X$1048576,'Node Details'!F$1,0),"")</f>
        <v>Nigdi 308</v>
      </c>
      <c r="G592" s="69" t="str">
        <f>_xlfn.IFNA(VLOOKUP($D592,'Route-Details'!$B$2:$X$1048576,'Node Details'!G$1,0),"")</f>
        <v>Pune</v>
      </c>
      <c r="H592" s="69" t="str">
        <f>_xlfn.IFNA(VLOOKUP($D592,'Route-Details'!$B$2:$X$1048576,'Node Details'!H$1,0),"")</f>
        <v>M&amp;G</v>
      </c>
      <c r="I592" s="69" t="str">
        <f>_xlfn.IFNA(VLOOKUP($D592,'Route-Details'!$B$2:$X$1048576,'Node Details'!I$1,0),"")</f>
        <v>04O</v>
      </c>
      <c r="J592" s="69" t="str">
        <f>_xlfn.IFNA(VLOOKUP($D592,'Route-Details'!$B$2:$X$1048576,'Node Details'!J$1,0),"")</f>
        <v>04O</v>
      </c>
      <c r="K592" s="70">
        <v>45107</v>
      </c>
      <c r="L592" s="78">
        <v>45107</v>
      </c>
      <c r="M592" s="78">
        <v>45150</v>
      </c>
      <c r="N592" s="78">
        <v>45107</v>
      </c>
      <c r="Q592" s="57" t="s">
        <v>2039</v>
      </c>
      <c r="BB592" s="72" t="s">
        <v>107</v>
      </c>
      <c r="BC592" s="71" t="s">
        <v>101</v>
      </c>
    </row>
    <row r="593" spans="1:55" s="72" customFormat="1" ht="12" customHeight="1">
      <c r="A593" s="57">
        <f t="shared" si="9"/>
        <v>591</v>
      </c>
      <c r="B593" s="77" t="s">
        <v>1146</v>
      </c>
      <c r="C593" s="75" t="s">
        <v>1147</v>
      </c>
      <c r="D593" s="60" t="s">
        <v>1144</v>
      </c>
      <c r="E593" s="69" t="str">
        <f>_xlfn.IFNA(VLOOKUP($D593,'Route-Details'!$B$2:$X$1048576,'Node Details'!E$1,0),"")</f>
        <v>Airtel</v>
      </c>
      <c r="F593" s="69" t="str">
        <f>_xlfn.IFNA(VLOOKUP($D593,'Route-Details'!$B$2:$X$1048576,'Node Details'!F$1,0),"")</f>
        <v>Nigdi 308</v>
      </c>
      <c r="G593" s="69" t="str">
        <f>_xlfn.IFNA(VLOOKUP($D593,'Route-Details'!$B$2:$X$1048576,'Node Details'!G$1,0),"")</f>
        <v>Pune</v>
      </c>
      <c r="H593" s="69" t="str">
        <f>_xlfn.IFNA(VLOOKUP($D593,'Route-Details'!$B$2:$X$1048576,'Node Details'!H$1,0),"")</f>
        <v>M&amp;G</v>
      </c>
      <c r="I593" s="69" t="str">
        <f>_xlfn.IFNA(VLOOKUP($D593,'Route-Details'!$B$2:$X$1048576,'Node Details'!I$1,0),"")</f>
        <v>04O</v>
      </c>
      <c r="J593" s="69" t="str">
        <f>_xlfn.IFNA(VLOOKUP($D593,'Route-Details'!$B$2:$X$1048576,'Node Details'!J$1,0),"")</f>
        <v>04O</v>
      </c>
      <c r="K593" s="70">
        <v>45107</v>
      </c>
      <c r="L593" s="78">
        <v>45107</v>
      </c>
      <c r="M593" s="78">
        <v>45150</v>
      </c>
      <c r="N593" s="78">
        <v>45107</v>
      </c>
      <c r="Q593" s="57" t="s">
        <v>2039</v>
      </c>
      <c r="BB593" s="72" t="s">
        <v>107</v>
      </c>
      <c r="BC593" s="71" t="s">
        <v>101</v>
      </c>
    </row>
    <row r="594" spans="1:55" s="72" customFormat="1" ht="12" customHeight="1">
      <c r="A594" s="57">
        <f t="shared" si="9"/>
        <v>592</v>
      </c>
      <c r="B594" s="77" t="s">
        <v>1191</v>
      </c>
      <c r="C594" s="75" t="s">
        <v>1192</v>
      </c>
      <c r="D594" s="60" t="s">
        <v>1148</v>
      </c>
      <c r="E594" s="69" t="str">
        <f>_xlfn.IFNA(VLOOKUP($D594,'Route-Details'!$B$2:$X$1048576,'Node Details'!E$1,0),"")</f>
        <v>Airtel</v>
      </c>
      <c r="F594" s="69" t="str">
        <f>_xlfn.IFNA(VLOOKUP($D594,'Route-Details'!$B$2:$X$1048576,'Node Details'!F$1,0),"")</f>
        <v>Nigdi 308</v>
      </c>
      <c r="G594" s="69" t="str">
        <f>_xlfn.IFNA(VLOOKUP($D594,'Route-Details'!$B$2:$X$1048576,'Node Details'!G$1,0),"")</f>
        <v>Pune</v>
      </c>
      <c r="H594" s="69" t="str">
        <f>_xlfn.IFNA(VLOOKUP($D594,'Route-Details'!$B$2:$X$1048576,'Node Details'!H$1,0),"")</f>
        <v>M&amp;G</v>
      </c>
      <c r="I594" s="69" t="str">
        <f>_xlfn.IFNA(VLOOKUP($D594,'Route-Details'!$B$2:$X$1048576,'Node Details'!I$1,0),"")</f>
        <v>04O</v>
      </c>
      <c r="J594" s="69" t="str">
        <f>_xlfn.IFNA(VLOOKUP($D594,'Route-Details'!$B$2:$X$1048576,'Node Details'!J$1,0),"")</f>
        <v>04O</v>
      </c>
      <c r="K594" s="70">
        <v>45107</v>
      </c>
      <c r="L594" s="78">
        <v>45107</v>
      </c>
      <c r="M594" s="78">
        <v>45150</v>
      </c>
      <c r="N594" s="78">
        <v>45107</v>
      </c>
      <c r="Q594" s="57" t="s">
        <v>2039</v>
      </c>
      <c r="BB594" s="72" t="s">
        <v>113</v>
      </c>
      <c r="BC594" s="71" t="s">
        <v>101</v>
      </c>
    </row>
    <row r="595" spans="1:55" s="72" customFormat="1" ht="12" customHeight="1">
      <c r="A595" s="57">
        <f t="shared" si="9"/>
        <v>593</v>
      </c>
      <c r="B595" s="77" t="s">
        <v>1196</v>
      </c>
      <c r="C595" s="75" t="s">
        <v>1197</v>
      </c>
      <c r="D595" s="60" t="s">
        <v>1151</v>
      </c>
      <c r="E595" s="69" t="str">
        <f>_xlfn.IFNA(VLOOKUP($D595,'Route-Details'!$B$2:$X$1048576,'Node Details'!E$1,0),"")</f>
        <v>Airtel</v>
      </c>
      <c r="F595" s="69" t="str">
        <f>_xlfn.IFNA(VLOOKUP($D595,'Route-Details'!$B$2:$X$1048576,'Node Details'!F$1,0),"")</f>
        <v>Nigdi 308</v>
      </c>
      <c r="G595" s="69" t="str">
        <f>_xlfn.IFNA(VLOOKUP($D595,'Route-Details'!$B$2:$X$1048576,'Node Details'!G$1,0),"")</f>
        <v>Pune</v>
      </c>
      <c r="H595" s="69" t="str">
        <f>_xlfn.IFNA(VLOOKUP($D595,'Route-Details'!$B$2:$X$1048576,'Node Details'!H$1,0),"")</f>
        <v>M&amp;G</v>
      </c>
      <c r="I595" s="69" t="str">
        <f>_xlfn.IFNA(VLOOKUP($D595,'Route-Details'!$B$2:$X$1048576,'Node Details'!I$1,0),"")</f>
        <v>04O</v>
      </c>
      <c r="J595" s="69" t="str">
        <f>_xlfn.IFNA(VLOOKUP($D595,'Route-Details'!$B$2:$X$1048576,'Node Details'!J$1,0),"")</f>
        <v>04O</v>
      </c>
      <c r="K595" s="70">
        <v>45107</v>
      </c>
      <c r="L595" s="78">
        <v>45107</v>
      </c>
      <c r="M595" s="78">
        <v>45150</v>
      </c>
      <c r="N595" s="78">
        <v>45107</v>
      </c>
      <c r="Q595" s="57" t="s">
        <v>2039</v>
      </c>
      <c r="BB595" s="72" t="s">
        <v>117</v>
      </c>
      <c r="BC595" s="71" t="s">
        <v>101</v>
      </c>
    </row>
    <row r="596" spans="1:55" s="72" customFormat="1" ht="12" customHeight="1">
      <c r="A596" s="57">
        <f t="shared" si="9"/>
        <v>594</v>
      </c>
      <c r="B596" s="77" t="s">
        <v>1201</v>
      </c>
      <c r="C596" s="75" t="s">
        <v>1202</v>
      </c>
      <c r="D596" s="60" t="s">
        <v>1151</v>
      </c>
      <c r="E596" s="69" t="str">
        <f>_xlfn.IFNA(VLOOKUP($D596,'Route-Details'!$B$2:$X$1048576,'Node Details'!E$1,0),"")</f>
        <v>Airtel</v>
      </c>
      <c r="F596" s="69" t="str">
        <f>_xlfn.IFNA(VLOOKUP($D596,'Route-Details'!$B$2:$X$1048576,'Node Details'!F$1,0),"")</f>
        <v>Nigdi 308</v>
      </c>
      <c r="G596" s="69" t="str">
        <f>_xlfn.IFNA(VLOOKUP($D596,'Route-Details'!$B$2:$X$1048576,'Node Details'!G$1,0),"")</f>
        <v>Pune</v>
      </c>
      <c r="H596" s="69" t="str">
        <f>_xlfn.IFNA(VLOOKUP($D596,'Route-Details'!$B$2:$X$1048576,'Node Details'!H$1,0),"")</f>
        <v>M&amp;G</v>
      </c>
      <c r="I596" s="69" t="str">
        <f>_xlfn.IFNA(VLOOKUP($D596,'Route-Details'!$B$2:$X$1048576,'Node Details'!I$1,0),"")</f>
        <v>04O</v>
      </c>
      <c r="J596" s="69" t="str">
        <f>_xlfn.IFNA(VLOOKUP($D596,'Route-Details'!$B$2:$X$1048576,'Node Details'!J$1,0),"")</f>
        <v>04O</v>
      </c>
      <c r="K596" s="70">
        <v>45107</v>
      </c>
      <c r="L596" s="78">
        <v>45107</v>
      </c>
      <c r="M596" s="78">
        <v>45150</v>
      </c>
      <c r="N596" s="78">
        <v>45107</v>
      </c>
      <c r="Q596" s="57" t="s">
        <v>2039</v>
      </c>
      <c r="BB596" s="72" t="s">
        <v>117</v>
      </c>
      <c r="BC596" s="71" t="s">
        <v>101</v>
      </c>
    </row>
    <row r="597" spans="1:55" s="72" customFormat="1" ht="12" customHeight="1">
      <c r="A597" s="57">
        <f t="shared" si="9"/>
        <v>595</v>
      </c>
      <c r="B597" s="77" t="s">
        <v>1152</v>
      </c>
      <c r="C597" s="75" t="s">
        <v>1153</v>
      </c>
      <c r="D597" s="60" t="s">
        <v>1151</v>
      </c>
      <c r="E597" s="69" t="str">
        <f>_xlfn.IFNA(VLOOKUP($D597,'Route-Details'!$B$2:$X$1048576,'Node Details'!E$1,0),"")</f>
        <v>Airtel</v>
      </c>
      <c r="F597" s="69" t="str">
        <f>_xlfn.IFNA(VLOOKUP($D597,'Route-Details'!$B$2:$X$1048576,'Node Details'!F$1,0),"")</f>
        <v>Nigdi 308</v>
      </c>
      <c r="G597" s="69" t="str">
        <f>_xlfn.IFNA(VLOOKUP($D597,'Route-Details'!$B$2:$X$1048576,'Node Details'!G$1,0),"")</f>
        <v>Pune</v>
      </c>
      <c r="H597" s="69" t="str">
        <f>_xlfn.IFNA(VLOOKUP($D597,'Route-Details'!$B$2:$X$1048576,'Node Details'!H$1,0),"")</f>
        <v>M&amp;G</v>
      </c>
      <c r="I597" s="69" t="str">
        <f>_xlfn.IFNA(VLOOKUP($D597,'Route-Details'!$B$2:$X$1048576,'Node Details'!I$1,0),"")</f>
        <v>04O</v>
      </c>
      <c r="J597" s="69" t="str">
        <f>_xlfn.IFNA(VLOOKUP($D597,'Route-Details'!$B$2:$X$1048576,'Node Details'!J$1,0),"")</f>
        <v>04O</v>
      </c>
      <c r="K597" s="70">
        <v>45107</v>
      </c>
      <c r="L597" s="78">
        <v>45107</v>
      </c>
      <c r="M597" s="78">
        <v>45150</v>
      </c>
      <c r="N597" s="78">
        <v>45107</v>
      </c>
      <c r="Q597" s="57" t="s">
        <v>2039</v>
      </c>
      <c r="BB597" s="72" t="s">
        <v>117</v>
      </c>
      <c r="BC597" s="71" t="s">
        <v>101</v>
      </c>
    </row>
    <row r="598" spans="1:55" s="72" customFormat="1" ht="12" customHeight="1">
      <c r="A598" s="57">
        <f t="shared" si="9"/>
        <v>596</v>
      </c>
      <c r="B598" s="77" t="s">
        <v>1157</v>
      </c>
      <c r="C598" s="75" t="s">
        <v>1158</v>
      </c>
      <c r="D598" s="60" t="s">
        <v>1154</v>
      </c>
      <c r="E598" s="69" t="str">
        <f>_xlfn.IFNA(VLOOKUP($D598,'Route-Details'!$B$2:$X$1048576,'Node Details'!E$1,0),"")</f>
        <v>Airtel</v>
      </c>
      <c r="F598" s="69" t="str">
        <f>_xlfn.IFNA(VLOOKUP($D598,'Route-Details'!$B$2:$X$1048576,'Node Details'!F$1,0),"")</f>
        <v>Nigdi 308</v>
      </c>
      <c r="G598" s="69" t="str">
        <f>_xlfn.IFNA(VLOOKUP($D598,'Route-Details'!$B$2:$X$1048576,'Node Details'!G$1,0),"")</f>
        <v>Pune</v>
      </c>
      <c r="H598" s="69" t="str">
        <f>_xlfn.IFNA(VLOOKUP($D598,'Route-Details'!$B$2:$X$1048576,'Node Details'!H$1,0),"")</f>
        <v>M&amp;G</v>
      </c>
      <c r="I598" s="69" t="str">
        <f>_xlfn.IFNA(VLOOKUP($D598,'Route-Details'!$B$2:$X$1048576,'Node Details'!I$1,0),"")</f>
        <v>04O</v>
      </c>
      <c r="J598" s="69" t="str">
        <f>_xlfn.IFNA(VLOOKUP($D598,'Route-Details'!$B$2:$X$1048576,'Node Details'!J$1,0),"")</f>
        <v>04O</v>
      </c>
      <c r="K598" s="70">
        <v>45107</v>
      </c>
      <c r="L598" s="78">
        <v>45107</v>
      </c>
      <c r="M598" s="78">
        <v>45150</v>
      </c>
      <c r="N598" s="78">
        <v>45107</v>
      </c>
      <c r="Q598" s="57" t="s">
        <v>2039</v>
      </c>
      <c r="BB598" s="72" t="s">
        <v>122</v>
      </c>
      <c r="BC598" s="71" t="s">
        <v>101</v>
      </c>
    </row>
    <row r="599" spans="1:55" s="72" customFormat="1" ht="12" customHeight="1">
      <c r="A599" s="57">
        <f t="shared" si="9"/>
        <v>597</v>
      </c>
      <c r="B599" s="77" t="s">
        <v>1155</v>
      </c>
      <c r="C599" s="75" t="s">
        <v>1156</v>
      </c>
      <c r="D599" s="60" t="s">
        <v>1148</v>
      </c>
      <c r="E599" s="69" t="str">
        <f>_xlfn.IFNA(VLOOKUP($D599,'Route-Details'!$B$2:$X$1048576,'Node Details'!E$1,0),"")</f>
        <v>Airtel</v>
      </c>
      <c r="F599" s="69" t="str">
        <f>_xlfn.IFNA(VLOOKUP($D599,'Route-Details'!$B$2:$X$1048576,'Node Details'!F$1,0),"")</f>
        <v>Nigdi 308</v>
      </c>
      <c r="G599" s="69" t="str">
        <f>_xlfn.IFNA(VLOOKUP($D599,'Route-Details'!$B$2:$X$1048576,'Node Details'!G$1,0),"")</f>
        <v>Pune</v>
      </c>
      <c r="H599" s="69" t="str">
        <f>_xlfn.IFNA(VLOOKUP($D599,'Route-Details'!$B$2:$X$1048576,'Node Details'!H$1,0),"")</f>
        <v>M&amp;G</v>
      </c>
      <c r="I599" s="69" t="str">
        <f>_xlfn.IFNA(VLOOKUP($D599,'Route-Details'!$B$2:$X$1048576,'Node Details'!I$1,0),"")</f>
        <v>04O</v>
      </c>
      <c r="J599" s="69" t="str">
        <f>_xlfn.IFNA(VLOOKUP($D599,'Route-Details'!$B$2:$X$1048576,'Node Details'!J$1,0),"")</f>
        <v>04O</v>
      </c>
      <c r="K599" s="70">
        <v>45107</v>
      </c>
      <c r="L599" s="78">
        <v>45107</v>
      </c>
      <c r="M599" s="78">
        <v>45150</v>
      </c>
      <c r="N599" s="78">
        <v>45107</v>
      </c>
      <c r="Q599" s="57" t="s">
        <v>2039</v>
      </c>
      <c r="BB599" s="72" t="s">
        <v>113</v>
      </c>
      <c r="BC599" s="71" t="s">
        <v>101</v>
      </c>
    </row>
    <row r="600" spans="1:55" s="72" customFormat="1" ht="12" customHeight="1">
      <c r="A600" s="57">
        <f t="shared" si="9"/>
        <v>598</v>
      </c>
      <c r="B600" s="77" t="s">
        <v>1218</v>
      </c>
      <c r="C600" s="75" t="s">
        <v>1219</v>
      </c>
      <c r="D600" s="60" t="s">
        <v>1148</v>
      </c>
      <c r="E600" s="69" t="str">
        <f>_xlfn.IFNA(VLOOKUP($D600,'Route-Details'!$B$2:$X$1048576,'Node Details'!E$1,0),"")</f>
        <v>Airtel</v>
      </c>
      <c r="F600" s="69" t="str">
        <f>_xlfn.IFNA(VLOOKUP($D600,'Route-Details'!$B$2:$X$1048576,'Node Details'!F$1,0),"")</f>
        <v>Nigdi 308</v>
      </c>
      <c r="G600" s="69" t="str">
        <f>_xlfn.IFNA(VLOOKUP($D600,'Route-Details'!$B$2:$X$1048576,'Node Details'!G$1,0),"")</f>
        <v>Pune</v>
      </c>
      <c r="H600" s="69" t="str">
        <f>_xlfn.IFNA(VLOOKUP($D600,'Route-Details'!$B$2:$X$1048576,'Node Details'!H$1,0),"")</f>
        <v>M&amp;G</v>
      </c>
      <c r="I600" s="69" t="str">
        <f>_xlfn.IFNA(VLOOKUP($D600,'Route-Details'!$B$2:$X$1048576,'Node Details'!I$1,0),"")</f>
        <v>04O</v>
      </c>
      <c r="J600" s="69" t="str">
        <f>_xlfn.IFNA(VLOOKUP($D600,'Route-Details'!$B$2:$X$1048576,'Node Details'!J$1,0),"")</f>
        <v>04O</v>
      </c>
      <c r="K600" s="70">
        <v>45107</v>
      </c>
      <c r="L600" s="78">
        <v>45107</v>
      </c>
      <c r="M600" s="78">
        <v>45150</v>
      </c>
      <c r="N600" s="78">
        <v>45107</v>
      </c>
      <c r="Q600" s="57" t="s">
        <v>2039</v>
      </c>
      <c r="BB600" s="72" t="s">
        <v>113</v>
      </c>
      <c r="BC600" s="71" t="s">
        <v>101</v>
      </c>
    </row>
    <row r="601" spans="1:55" s="72" customFormat="1" ht="12" customHeight="1">
      <c r="A601" s="57">
        <f t="shared" si="9"/>
        <v>599</v>
      </c>
      <c r="B601" s="77" t="s">
        <v>1149</v>
      </c>
      <c r="C601" s="75" t="s">
        <v>1150</v>
      </c>
      <c r="D601" s="60" t="s">
        <v>1148</v>
      </c>
      <c r="E601" s="69" t="str">
        <f>_xlfn.IFNA(VLOOKUP($D601,'Route-Details'!$B$2:$X$1048576,'Node Details'!E$1,0),"")</f>
        <v>Airtel</v>
      </c>
      <c r="F601" s="69" t="str">
        <f>_xlfn.IFNA(VLOOKUP($D601,'Route-Details'!$B$2:$X$1048576,'Node Details'!F$1,0),"")</f>
        <v>Nigdi 308</v>
      </c>
      <c r="G601" s="69" t="str">
        <f>_xlfn.IFNA(VLOOKUP($D601,'Route-Details'!$B$2:$X$1048576,'Node Details'!G$1,0),"")</f>
        <v>Pune</v>
      </c>
      <c r="H601" s="69" t="str">
        <f>_xlfn.IFNA(VLOOKUP($D601,'Route-Details'!$B$2:$X$1048576,'Node Details'!H$1,0),"")</f>
        <v>M&amp;G</v>
      </c>
      <c r="I601" s="69" t="str">
        <f>_xlfn.IFNA(VLOOKUP($D601,'Route-Details'!$B$2:$X$1048576,'Node Details'!I$1,0),"")</f>
        <v>04O</v>
      </c>
      <c r="J601" s="69" t="str">
        <f>_xlfn.IFNA(VLOOKUP($D601,'Route-Details'!$B$2:$X$1048576,'Node Details'!J$1,0),"")</f>
        <v>04O</v>
      </c>
      <c r="K601" s="70">
        <v>45107</v>
      </c>
      <c r="L601" s="78">
        <v>45107</v>
      </c>
      <c r="M601" s="78">
        <v>45150</v>
      </c>
      <c r="N601" s="78">
        <v>45107</v>
      </c>
      <c r="Q601" s="57" t="s">
        <v>2039</v>
      </c>
      <c r="BB601" s="72" t="s">
        <v>113</v>
      </c>
      <c r="BC601" s="71" t="s">
        <v>101</v>
      </c>
    </row>
    <row r="602" spans="1:55" s="72" customFormat="1" ht="12" customHeight="1">
      <c r="A602" s="57">
        <f t="shared" si="9"/>
        <v>600</v>
      </c>
      <c r="B602" s="77" t="s">
        <v>1160</v>
      </c>
      <c r="C602" s="75" t="s">
        <v>1161</v>
      </c>
      <c r="D602" s="60" t="s">
        <v>1159</v>
      </c>
      <c r="E602" s="69" t="str">
        <f>_xlfn.IFNA(VLOOKUP($D602,'Route-Details'!$B$2:$X$1048576,'Node Details'!E$1,0),"")</f>
        <v>Airtel</v>
      </c>
      <c r="F602" s="69" t="str">
        <f>_xlfn.IFNA(VLOOKUP($D602,'Route-Details'!$B$2:$X$1048576,'Node Details'!F$1,0),"")</f>
        <v>Nigdi 308</v>
      </c>
      <c r="G602" s="69" t="str">
        <f>_xlfn.IFNA(VLOOKUP($D602,'Route-Details'!$B$2:$X$1048576,'Node Details'!G$1,0),"")</f>
        <v>Pune</v>
      </c>
      <c r="H602" s="69" t="str">
        <f>_xlfn.IFNA(VLOOKUP($D602,'Route-Details'!$B$2:$X$1048576,'Node Details'!H$1,0),"")</f>
        <v>M&amp;G</v>
      </c>
      <c r="I602" s="69" t="str">
        <f>_xlfn.IFNA(VLOOKUP($D602,'Route-Details'!$B$2:$X$1048576,'Node Details'!I$1,0),"")</f>
        <v>04O</v>
      </c>
      <c r="J602" s="69" t="str">
        <f>_xlfn.IFNA(VLOOKUP($D602,'Route-Details'!$B$2:$X$1048576,'Node Details'!J$1,0),"")</f>
        <v>04O</v>
      </c>
      <c r="K602" s="70">
        <v>45107</v>
      </c>
      <c r="L602" s="78">
        <v>45107</v>
      </c>
      <c r="M602" s="78">
        <v>45150</v>
      </c>
      <c r="N602" s="78">
        <v>45107</v>
      </c>
      <c r="Q602" s="57" t="s">
        <v>2039</v>
      </c>
      <c r="BB602" s="72" t="s">
        <v>128</v>
      </c>
      <c r="BC602" s="71" t="s">
        <v>101</v>
      </c>
    </row>
    <row r="603" spans="1:55" s="72" customFormat="1" ht="12" customHeight="1">
      <c r="A603" s="57">
        <f t="shared" si="9"/>
        <v>601</v>
      </c>
      <c r="B603" s="77" t="s">
        <v>1253</v>
      </c>
      <c r="C603" s="75" t="s">
        <v>1254</v>
      </c>
      <c r="D603" s="60" t="s">
        <v>1277</v>
      </c>
      <c r="E603" s="69" t="str">
        <f>_xlfn.IFNA(VLOOKUP($D603,'Route-Details'!$B$2:$X$1048576,'Node Details'!E$1,0),"")</f>
        <v>Airtel</v>
      </c>
      <c r="F603" s="69" t="str">
        <f>_xlfn.IFNA(VLOOKUP($D603,'Route-Details'!$B$2:$X$1048576,'Node Details'!F$1,0),"")</f>
        <v>Nigdi 308</v>
      </c>
      <c r="G603" s="69" t="str">
        <f>_xlfn.IFNA(VLOOKUP($D603,'Route-Details'!$B$2:$X$1048576,'Node Details'!G$1,0),"")</f>
        <v>Pune</v>
      </c>
      <c r="H603" s="69" t="str">
        <f>_xlfn.IFNA(VLOOKUP($D603,'Route-Details'!$B$2:$X$1048576,'Node Details'!H$1,0),"")</f>
        <v>M&amp;G</v>
      </c>
      <c r="I603" s="69" t="str">
        <f>_xlfn.IFNA(VLOOKUP($D603,'Route-Details'!$B$2:$X$1048576,'Node Details'!I$1,0),"")</f>
        <v>04O</v>
      </c>
      <c r="J603" s="69" t="str">
        <f>_xlfn.IFNA(VLOOKUP($D603,'Route-Details'!$B$2:$X$1048576,'Node Details'!J$1,0),"")</f>
        <v>04O</v>
      </c>
      <c r="K603" s="70">
        <v>45107</v>
      </c>
      <c r="L603" s="78">
        <v>45107</v>
      </c>
      <c r="M603" s="78">
        <v>45150</v>
      </c>
      <c r="N603" s="78">
        <v>45107</v>
      </c>
      <c r="Q603" s="57" t="s">
        <v>2039</v>
      </c>
      <c r="BB603" s="72" t="s">
        <v>269</v>
      </c>
      <c r="BC603" s="71" t="s">
        <v>101</v>
      </c>
    </row>
    <row r="604" spans="1:55" s="72" customFormat="1" ht="12" customHeight="1">
      <c r="A604" s="57">
        <f t="shared" si="9"/>
        <v>602</v>
      </c>
      <c r="B604" s="77" t="s">
        <v>1265</v>
      </c>
      <c r="C604" s="75" t="s">
        <v>1266</v>
      </c>
      <c r="D604" s="60" t="s">
        <v>1277</v>
      </c>
      <c r="E604" s="69" t="str">
        <f>_xlfn.IFNA(VLOOKUP($D604,'Route-Details'!$B$2:$X$1048576,'Node Details'!E$1,0),"")</f>
        <v>Airtel</v>
      </c>
      <c r="F604" s="69" t="str">
        <f>_xlfn.IFNA(VLOOKUP($D604,'Route-Details'!$B$2:$X$1048576,'Node Details'!F$1,0),"")</f>
        <v>Nigdi 308</v>
      </c>
      <c r="G604" s="69" t="str">
        <f>_xlfn.IFNA(VLOOKUP($D604,'Route-Details'!$B$2:$X$1048576,'Node Details'!G$1,0),"")</f>
        <v>Pune</v>
      </c>
      <c r="H604" s="69" t="str">
        <f>_xlfn.IFNA(VLOOKUP($D604,'Route-Details'!$B$2:$X$1048576,'Node Details'!H$1,0),"")</f>
        <v>M&amp;G</v>
      </c>
      <c r="I604" s="69" t="str">
        <f>_xlfn.IFNA(VLOOKUP($D604,'Route-Details'!$B$2:$X$1048576,'Node Details'!I$1,0),"")</f>
        <v>04O</v>
      </c>
      <c r="J604" s="69" t="str">
        <f>_xlfn.IFNA(VLOOKUP($D604,'Route-Details'!$B$2:$X$1048576,'Node Details'!J$1,0),"")</f>
        <v>04O</v>
      </c>
      <c r="K604" s="70">
        <v>45107</v>
      </c>
      <c r="L604" s="78">
        <v>45107</v>
      </c>
      <c r="M604" s="78">
        <v>45150</v>
      </c>
      <c r="N604" s="78">
        <v>45107</v>
      </c>
      <c r="Q604" s="57" t="s">
        <v>2039</v>
      </c>
      <c r="BB604" s="72" t="s">
        <v>269</v>
      </c>
      <c r="BC604" s="71" t="s">
        <v>101</v>
      </c>
    </row>
    <row r="605" spans="1:55" s="72" customFormat="1" ht="12" customHeight="1">
      <c r="A605" s="57">
        <f t="shared" si="9"/>
        <v>603</v>
      </c>
      <c r="B605" s="77" t="s">
        <v>1270</v>
      </c>
      <c r="C605" s="75" t="s">
        <v>1271</v>
      </c>
      <c r="D605" s="60" t="s">
        <v>1277</v>
      </c>
      <c r="E605" s="69" t="str">
        <f>_xlfn.IFNA(VLOOKUP($D605,'Route-Details'!$B$2:$X$1048576,'Node Details'!E$1,0),"")</f>
        <v>Airtel</v>
      </c>
      <c r="F605" s="69" t="str">
        <f>_xlfn.IFNA(VLOOKUP($D605,'Route-Details'!$B$2:$X$1048576,'Node Details'!F$1,0),"")</f>
        <v>Nigdi 308</v>
      </c>
      <c r="G605" s="69" t="str">
        <f>_xlfn.IFNA(VLOOKUP($D605,'Route-Details'!$B$2:$X$1048576,'Node Details'!G$1,0),"")</f>
        <v>Pune</v>
      </c>
      <c r="H605" s="69" t="str">
        <f>_xlfn.IFNA(VLOOKUP($D605,'Route-Details'!$B$2:$X$1048576,'Node Details'!H$1,0),"")</f>
        <v>M&amp;G</v>
      </c>
      <c r="I605" s="69" t="str">
        <f>_xlfn.IFNA(VLOOKUP($D605,'Route-Details'!$B$2:$X$1048576,'Node Details'!I$1,0),"")</f>
        <v>04O</v>
      </c>
      <c r="J605" s="69" t="str">
        <f>_xlfn.IFNA(VLOOKUP($D605,'Route-Details'!$B$2:$X$1048576,'Node Details'!J$1,0),"")</f>
        <v>04O</v>
      </c>
      <c r="K605" s="70">
        <v>45107</v>
      </c>
      <c r="L605" s="78">
        <v>45107</v>
      </c>
      <c r="M605" s="78">
        <v>45150</v>
      </c>
      <c r="N605" s="78">
        <v>45107</v>
      </c>
      <c r="Q605" s="57" t="s">
        <v>2039</v>
      </c>
      <c r="BB605" s="72" t="s">
        <v>269</v>
      </c>
      <c r="BC605" s="71" t="s">
        <v>101</v>
      </c>
    </row>
    <row r="606" spans="1:55" s="72" customFormat="1" ht="12" customHeight="1">
      <c r="A606" s="57">
        <f t="shared" si="9"/>
        <v>604</v>
      </c>
      <c r="B606" s="77" t="s">
        <v>2467</v>
      </c>
      <c r="C606" s="75" t="s">
        <v>1139</v>
      </c>
      <c r="D606" s="60" t="s">
        <v>1162</v>
      </c>
      <c r="E606" s="69" t="str">
        <f>_xlfn.IFNA(VLOOKUP($D606,'Route-Details'!$B$2:$X$1048576,'Node Details'!E$1,0),"")</f>
        <v>Airtel</v>
      </c>
      <c r="F606" s="69" t="str">
        <f>_xlfn.IFNA(VLOOKUP($D606,'Route-Details'!$B$2:$X$1048576,'Node Details'!F$1,0),"")</f>
        <v>Nigdi 308</v>
      </c>
      <c r="G606" s="69" t="str">
        <f>_xlfn.IFNA(VLOOKUP($D606,'Route-Details'!$B$2:$X$1048576,'Node Details'!G$1,0),"")</f>
        <v>Pune</v>
      </c>
      <c r="H606" s="69" t="str">
        <f>_xlfn.IFNA(VLOOKUP($D606,'Route-Details'!$B$2:$X$1048576,'Node Details'!H$1,0),"")</f>
        <v>M&amp;G</v>
      </c>
      <c r="I606" s="69" t="str">
        <f>_xlfn.IFNA(VLOOKUP($D606,'Route-Details'!$B$2:$X$1048576,'Node Details'!I$1,0),"")</f>
        <v>04O</v>
      </c>
      <c r="J606" s="69" t="str">
        <f>_xlfn.IFNA(VLOOKUP($D606,'Route-Details'!$B$2:$X$1048576,'Node Details'!J$1,0),"")</f>
        <v>04O</v>
      </c>
      <c r="K606" s="70">
        <v>45107</v>
      </c>
      <c r="L606" s="78">
        <v>45107</v>
      </c>
      <c r="M606" s="78">
        <v>45150</v>
      </c>
      <c r="N606" s="78">
        <v>45107</v>
      </c>
      <c r="Q606" s="57" t="s">
        <v>2039</v>
      </c>
      <c r="BB606" s="72" t="s">
        <v>133</v>
      </c>
      <c r="BC606" s="71" t="s">
        <v>101</v>
      </c>
    </row>
    <row r="607" spans="1:55" s="72" customFormat="1" ht="12" customHeight="1">
      <c r="A607" s="57">
        <f t="shared" si="9"/>
        <v>605</v>
      </c>
      <c r="B607" s="77" t="s">
        <v>2468</v>
      </c>
      <c r="C607" s="75" t="s">
        <v>2469</v>
      </c>
      <c r="D607" s="60" t="s">
        <v>1162</v>
      </c>
      <c r="E607" s="69" t="str">
        <f>_xlfn.IFNA(VLOOKUP($D607,'Route-Details'!$B$2:$X$1048576,'Node Details'!E$1,0),"")</f>
        <v>Airtel</v>
      </c>
      <c r="F607" s="69" t="str">
        <f>_xlfn.IFNA(VLOOKUP($D607,'Route-Details'!$B$2:$X$1048576,'Node Details'!F$1,0),"")</f>
        <v>Nigdi 308</v>
      </c>
      <c r="G607" s="69" t="str">
        <f>_xlfn.IFNA(VLOOKUP($D607,'Route-Details'!$B$2:$X$1048576,'Node Details'!G$1,0),"")</f>
        <v>Pune</v>
      </c>
      <c r="H607" s="69" t="str">
        <f>_xlfn.IFNA(VLOOKUP($D607,'Route-Details'!$B$2:$X$1048576,'Node Details'!H$1,0),"")</f>
        <v>M&amp;G</v>
      </c>
      <c r="I607" s="69" t="str">
        <f>_xlfn.IFNA(VLOOKUP($D607,'Route-Details'!$B$2:$X$1048576,'Node Details'!I$1,0),"")</f>
        <v>04O</v>
      </c>
      <c r="J607" s="69" t="str">
        <f>_xlfn.IFNA(VLOOKUP($D607,'Route-Details'!$B$2:$X$1048576,'Node Details'!J$1,0),"")</f>
        <v>04O</v>
      </c>
      <c r="K607" s="70">
        <v>45107</v>
      </c>
      <c r="L607" s="78">
        <v>45107</v>
      </c>
      <c r="M607" s="78">
        <v>45150</v>
      </c>
      <c r="N607" s="78">
        <v>45107</v>
      </c>
      <c r="Q607" s="57" t="s">
        <v>2039</v>
      </c>
      <c r="BB607" s="72" t="s">
        <v>133</v>
      </c>
      <c r="BC607" s="71" t="s">
        <v>101</v>
      </c>
    </row>
    <row r="608" spans="1:55" s="72" customFormat="1" ht="12" customHeight="1">
      <c r="A608" s="57">
        <f t="shared" si="9"/>
        <v>606</v>
      </c>
      <c r="B608" s="77" t="s">
        <v>2470</v>
      </c>
      <c r="C608" s="75" t="s">
        <v>2471</v>
      </c>
      <c r="D608" s="60" t="s">
        <v>1162</v>
      </c>
      <c r="E608" s="69" t="str">
        <f>_xlfn.IFNA(VLOOKUP($D608,'Route-Details'!$B$2:$X$1048576,'Node Details'!E$1,0),"")</f>
        <v>Airtel</v>
      </c>
      <c r="F608" s="69" t="str">
        <f>_xlfn.IFNA(VLOOKUP($D608,'Route-Details'!$B$2:$X$1048576,'Node Details'!F$1,0),"")</f>
        <v>Nigdi 308</v>
      </c>
      <c r="G608" s="69" t="str">
        <f>_xlfn.IFNA(VLOOKUP($D608,'Route-Details'!$B$2:$X$1048576,'Node Details'!G$1,0),"")</f>
        <v>Pune</v>
      </c>
      <c r="H608" s="69" t="str">
        <f>_xlfn.IFNA(VLOOKUP($D608,'Route-Details'!$B$2:$X$1048576,'Node Details'!H$1,0),"")</f>
        <v>M&amp;G</v>
      </c>
      <c r="I608" s="69" t="str">
        <f>_xlfn.IFNA(VLOOKUP($D608,'Route-Details'!$B$2:$X$1048576,'Node Details'!I$1,0),"")</f>
        <v>04O</v>
      </c>
      <c r="J608" s="69" t="str">
        <f>_xlfn.IFNA(VLOOKUP($D608,'Route-Details'!$B$2:$X$1048576,'Node Details'!J$1,0),"")</f>
        <v>04O</v>
      </c>
      <c r="K608" s="70">
        <v>45107</v>
      </c>
      <c r="L608" s="78">
        <v>45107</v>
      </c>
      <c r="M608" s="78">
        <v>45150</v>
      </c>
      <c r="N608" s="78">
        <v>45107</v>
      </c>
      <c r="Q608" s="57" t="s">
        <v>2039</v>
      </c>
      <c r="BB608" s="72" t="s">
        <v>133</v>
      </c>
      <c r="BC608" s="71" t="s">
        <v>101</v>
      </c>
    </row>
    <row r="609" spans="1:55" s="72" customFormat="1" ht="12" customHeight="1">
      <c r="A609" s="57">
        <f t="shared" si="9"/>
        <v>607</v>
      </c>
      <c r="B609" s="77" t="s">
        <v>2472</v>
      </c>
      <c r="C609" s="75" t="s">
        <v>2473</v>
      </c>
      <c r="D609" s="60" t="s">
        <v>1162</v>
      </c>
      <c r="E609" s="69" t="str">
        <f>_xlfn.IFNA(VLOOKUP($D609,'Route-Details'!$B$2:$X$1048576,'Node Details'!E$1,0),"")</f>
        <v>Airtel</v>
      </c>
      <c r="F609" s="69" t="str">
        <f>_xlfn.IFNA(VLOOKUP($D609,'Route-Details'!$B$2:$X$1048576,'Node Details'!F$1,0),"")</f>
        <v>Nigdi 308</v>
      </c>
      <c r="G609" s="69" t="str">
        <f>_xlfn.IFNA(VLOOKUP($D609,'Route-Details'!$B$2:$X$1048576,'Node Details'!G$1,0),"")</f>
        <v>Pune</v>
      </c>
      <c r="H609" s="69" t="str">
        <f>_xlfn.IFNA(VLOOKUP($D609,'Route-Details'!$B$2:$X$1048576,'Node Details'!H$1,0),"")</f>
        <v>M&amp;G</v>
      </c>
      <c r="I609" s="69" t="str">
        <f>_xlfn.IFNA(VLOOKUP($D609,'Route-Details'!$B$2:$X$1048576,'Node Details'!I$1,0),"")</f>
        <v>04O</v>
      </c>
      <c r="J609" s="69" t="str">
        <f>_xlfn.IFNA(VLOOKUP($D609,'Route-Details'!$B$2:$X$1048576,'Node Details'!J$1,0),"")</f>
        <v>04O</v>
      </c>
      <c r="K609" s="70">
        <v>45107</v>
      </c>
      <c r="L609" s="78">
        <v>45107</v>
      </c>
      <c r="M609" s="78">
        <v>45150</v>
      </c>
      <c r="N609" s="78">
        <v>45107</v>
      </c>
      <c r="Q609" s="57" t="s">
        <v>2039</v>
      </c>
      <c r="BB609" s="72" t="s">
        <v>133</v>
      </c>
      <c r="BC609" s="71" t="s">
        <v>101</v>
      </c>
    </row>
    <row r="610" spans="1:55" s="72" customFormat="1" ht="12" customHeight="1">
      <c r="A610" s="57">
        <f t="shared" si="9"/>
        <v>608</v>
      </c>
      <c r="B610" s="77" t="s">
        <v>2474</v>
      </c>
      <c r="C610" s="75" t="s">
        <v>2475</v>
      </c>
      <c r="D610" s="60" t="s">
        <v>1162</v>
      </c>
      <c r="E610" s="69" t="str">
        <f>_xlfn.IFNA(VLOOKUP($D610,'Route-Details'!$B$2:$X$1048576,'Node Details'!E$1,0),"")</f>
        <v>Airtel</v>
      </c>
      <c r="F610" s="69" t="str">
        <f>_xlfn.IFNA(VLOOKUP($D610,'Route-Details'!$B$2:$X$1048576,'Node Details'!F$1,0),"")</f>
        <v>Nigdi 308</v>
      </c>
      <c r="G610" s="69" t="str">
        <f>_xlfn.IFNA(VLOOKUP($D610,'Route-Details'!$B$2:$X$1048576,'Node Details'!G$1,0),"")</f>
        <v>Pune</v>
      </c>
      <c r="H610" s="69" t="str">
        <f>_xlfn.IFNA(VLOOKUP($D610,'Route-Details'!$B$2:$X$1048576,'Node Details'!H$1,0),"")</f>
        <v>M&amp;G</v>
      </c>
      <c r="I610" s="69" t="str">
        <f>_xlfn.IFNA(VLOOKUP($D610,'Route-Details'!$B$2:$X$1048576,'Node Details'!I$1,0),"")</f>
        <v>04O</v>
      </c>
      <c r="J610" s="69" t="str">
        <f>_xlfn.IFNA(VLOOKUP($D610,'Route-Details'!$B$2:$X$1048576,'Node Details'!J$1,0),"")</f>
        <v>04O</v>
      </c>
      <c r="K610" s="70">
        <v>45107</v>
      </c>
      <c r="L610" s="78">
        <v>45107</v>
      </c>
      <c r="M610" s="78">
        <v>45150</v>
      </c>
      <c r="N610" s="78">
        <v>45107</v>
      </c>
      <c r="Q610" s="57" t="s">
        <v>2039</v>
      </c>
      <c r="BB610" s="72" t="s">
        <v>133</v>
      </c>
      <c r="BC610" s="71" t="s">
        <v>101</v>
      </c>
    </row>
    <row r="611" spans="1:55" s="72" customFormat="1" ht="12" customHeight="1">
      <c r="A611" s="57">
        <f t="shared" si="9"/>
        <v>609</v>
      </c>
      <c r="B611" s="77" t="s">
        <v>2476</v>
      </c>
      <c r="C611" s="75" t="s">
        <v>2477</v>
      </c>
      <c r="D611" s="60" t="s">
        <v>1162</v>
      </c>
      <c r="E611" s="69" t="str">
        <f>_xlfn.IFNA(VLOOKUP($D611,'Route-Details'!$B$2:$X$1048576,'Node Details'!E$1,0),"")</f>
        <v>Airtel</v>
      </c>
      <c r="F611" s="69" t="str">
        <f>_xlfn.IFNA(VLOOKUP($D611,'Route-Details'!$B$2:$X$1048576,'Node Details'!F$1,0),"")</f>
        <v>Nigdi 308</v>
      </c>
      <c r="G611" s="69" t="str">
        <f>_xlfn.IFNA(VLOOKUP($D611,'Route-Details'!$B$2:$X$1048576,'Node Details'!G$1,0),"")</f>
        <v>Pune</v>
      </c>
      <c r="H611" s="69" t="str">
        <f>_xlfn.IFNA(VLOOKUP($D611,'Route-Details'!$B$2:$X$1048576,'Node Details'!H$1,0),"")</f>
        <v>M&amp;G</v>
      </c>
      <c r="I611" s="69" t="str">
        <f>_xlfn.IFNA(VLOOKUP($D611,'Route-Details'!$B$2:$X$1048576,'Node Details'!I$1,0),"")</f>
        <v>04O</v>
      </c>
      <c r="J611" s="69" t="str">
        <f>_xlfn.IFNA(VLOOKUP($D611,'Route-Details'!$B$2:$X$1048576,'Node Details'!J$1,0),"")</f>
        <v>04O</v>
      </c>
      <c r="K611" s="70">
        <v>45107</v>
      </c>
      <c r="L611" s="78">
        <v>45107</v>
      </c>
      <c r="M611" s="78">
        <v>45150</v>
      </c>
      <c r="N611" s="78">
        <v>45107</v>
      </c>
      <c r="Q611" s="57" t="s">
        <v>2039</v>
      </c>
      <c r="BB611" s="72" t="s">
        <v>133</v>
      </c>
      <c r="BC611" s="71" t="s">
        <v>101</v>
      </c>
    </row>
    <row r="612" spans="1:55" s="72" customFormat="1" ht="12" customHeight="1">
      <c r="A612" s="57">
        <f t="shared" si="9"/>
        <v>610</v>
      </c>
      <c r="B612" s="77" t="s">
        <v>2478</v>
      </c>
      <c r="C612" s="75" t="s">
        <v>2479</v>
      </c>
      <c r="D612" s="60" t="s">
        <v>1162</v>
      </c>
      <c r="E612" s="69" t="str">
        <f>_xlfn.IFNA(VLOOKUP($D612,'Route-Details'!$B$2:$X$1048576,'Node Details'!E$1,0),"")</f>
        <v>Airtel</v>
      </c>
      <c r="F612" s="69" t="str">
        <f>_xlfn.IFNA(VLOOKUP($D612,'Route-Details'!$B$2:$X$1048576,'Node Details'!F$1,0),"")</f>
        <v>Nigdi 308</v>
      </c>
      <c r="G612" s="69" t="str">
        <f>_xlfn.IFNA(VLOOKUP($D612,'Route-Details'!$B$2:$X$1048576,'Node Details'!G$1,0),"")</f>
        <v>Pune</v>
      </c>
      <c r="H612" s="69" t="str">
        <f>_xlfn.IFNA(VLOOKUP($D612,'Route-Details'!$B$2:$X$1048576,'Node Details'!H$1,0),"")</f>
        <v>M&amp;G</v>
      </c>
      <c r="I612" s="69" t="str">
        <f>_xlfn.IFNA(VLOOKUP($D612,'Route-Details'!$B$2:$X$1048576,'Node Details'!I$1,0),"")</f>
        <v>04O</v>
      </c>
      <c r="J612" s="69" t="str">
        <f>_xlfn.IFNA(VLOOKUP($D612,'Route-Details'!$B$2:$X$1048576,'Node Details'!J$1,0),"")</f>
        <v>04O</v>
      </c>
      <c r="K612" s="70">
        <v>45107</v>
      </c>
      <c r="L612" s="78">
        <v>45107</v>
      </c>
      <c r="M612" s="78">
        <v>45150</v>
      </c>
      <c r="N612" s="78">
        <v>45107</v>
      </c>
      <c r="Q612" s="57" t="s">
        <v>2039</v>
      </c>
      <c r="BB612" s="72" t="s">
        <v>133</v>
      </c>
      <c r="BC612" s="71" t="s">
        <v>101</v>
      </c>
    </row>
    <row r="613" spans="1:55" s="72" customFormat="1" ht="12" customHeight="1">
      <c r="A613" s="57">
        <f t="shared" si="9"/>
        <v>611</v>
      </c>
      <c r="B613" s="77" t="s">
        <v>1163</v>
      </c>
      <c r="C613" s="75" t="s">
        <v>1164</v>
      </c>
      <c r="D613" s="60" t="s">
        <v>1162</v>
      </c>
      <c r="E613" s="69" t="str">
        <f>_xlfn.IFNA(VLOOKUP($D613,'Route-Details'!$B$2:$X$1048576,'Node Details'!E$1,0),"")</f>
        <v>Airtel</v>
      </c>
      <c r="F613" s="69" t="str">
        <f>_xlfn.IFNA(VLOOKUP($D613,'Route-Details'!$B$2:$X$1048576,'Node Details'!F$1,0),"")</f>
        <v>Nigdi 308</v>
      </c>
      <c r="G613" s="69" t="str">
        <f>_xlfn.IFNA(VLOOKUP($D613,'Route-Details'!$B$2:$X$1048576,'Node Details'!G$1,0),"")</f>
        <v>Pune</v>
      </c>
      <c r="H613" s="69" t="str">
        <f>_xlfn.IFNA(VLOOKUP($D613,'Route-Details'!$B$2:$X$1048576,'Node Details'!H$1,0),"")</f>
        <v>M&amp;G</v>
      </c>
      <c r="I613" s="69" t="str">
        <f>_xlfn.IFNA(VLOOKUP($D613,'Route-Details'!$B$2:$X$1048576,'Node Details'!I$1,0),"")</f>
        <v>04O</v>
      </c>
      <c r="J613" s="69" t="str">
        <f>_xlfn.IFNA(VLOOKUP($D613,'Route-Details'!$B$2:$X$1048576,'Node Details'!J$1,0),"")</f>
        <v>04O</v>
      </c>
      <c r="K613" s="70">
        <v>45107</v>
      </c>
      <c r="L613" s="78">
        <v>45107</v>
      </c>
      <c r="M613" s="78">
        <v>45150</v>
      </c>
      <c r="N613" s="78">
        <v>45107</v>
      </c>
      <c r="Q613" s="57" t="s">
        <v>2039</v>
      </c>
      <c r="BB613" s="72" t="s">
        <v>133</v>
      </c>
      <c r="BC613" s="71" t="s">
        <v>101</v>
      </c>
    </row>
    <row r="614" spans="1:55" s="72" customFormat="1" ht="12" customHeight="1">
      <c r="A614" s="57">
        <f t="shared" si="9"/>
        <v>612</v>
      </c>
      <c r="B614" s="77" t="s">
        <v>2480</v>
      </c>
      <c r="C614" s="75" t="s">
        <v>1141</v>
      </c>
      <c r="D614" s="60" t="s">
        <v>1165</v>
      </c>
      <c r="E614" s="69" t="str">
        <f>_xlfn.IFNA(VLOOKUP($D614,'Route-Details'!$B$2:$X$1048576,'Node Details'!E$1,0),"")</f>
        <v>Airtel</v>
      </c>
      <c r="F614" s="69" t="str">
        <f>_xlfn.IFNA(VLOOKUP($D614,'Route-Details'!$B$2:$X$1048576,'Node Details'!F$1,0),"")</f>
        <v>Nigdi 308</v>
      </c>
      <c r="G614" s="69" t="str">
        <f>_xlfn.IFNA(VLOOKUP($D614,'Route-Details'!$B$2:$X$1048576,'Node Details'!G$1,0),"")</f>
        <v>Pune</v>
      </c>
      <c r="H614" s="69" t="str">
        <f>_xlfn.IFNA(VLOOKUP($D614,'Route-Details'!$B$2:$X$1048576,'Node Details'!H$1,0),"")</f>
        <v>M&amp;G</v>
      </c>
      <c r="I614" s="69" t="str">
        <f>_xlfn.IFNA(VLOOKUP($D614,'Route-Details'!$B$2:$X$1048576,'Node Details'!I$1,0),"")</f>
        <v>04O</v>
      </c>
      <c r="J614" s="69" t="str">
        <f>_xlfn.IFNA(VLOOKUP($D614,'Route-Details'!$B$2:$X$1048576,'Node Details'!J$1,0),"")</f>
        <v>04O</v>
      </c>
      <c r="K614" s="70">
        <v>45107</v>
      </c>
      <c r="L614" s="78">
        <v>45107</v>
      </c>
      <c r="M614" s="78">
        <v>45150</v>
      </c>
      <c r="N614" s="78">
        <v>45107</v>
      </c>
      <c r="Q614" s="57" t="s">
        <v>2039</v>
      </c>
      <c r="BB614" s="72" t="s">
        <v>136</v>
      </c>
      <c r="BC614" s="71" t="s">
        <v>101</v>
      </c>
    </row>
    <row r="615" spans="1:55" s="72" customFormat="1" ht="12" customHeight="1">
      <c r="A615" s="57">
        <f t="shared" si="9"/>
        <v>613</v>
      </c>
      <c r="B615" s="77" t="s">
        <v>1976</v>
      </c>
      <c r="C615" s="75" t="s">
        <v>1977</v>
      </c>
      <c r="D615" s="60" t="s">
        <v>1165</v>
      </c>
      <c r="E615" s="69" t="str">
        <f>_xlfn.IFNA(VLOOKUP($D615,'Route-Details'!$B$2:$X$1048576,'Node Details'!E$1,0),"")</f>
        <v>Airtel</v>
      </c>
      <c r="F615" s="69" t="str">
        <f>_xlfn.IFNA(VLOOKUP($D615,'Route-Details'!$B$2:$X$1048576,'Node Details'!F$1,0),"")</f>
        <v>Nigdi 308</v>
      </c>
      <c r="G615" s="69" t="str">
        <f>_xlfn.IFNA(VLOOKUP($D615,'Route-Details'!$B$2:$X$1048576,'Node Details'!G$1,0),"")</f>
        <v>Pune</v>
      </c>
      <c r="H615" s="69" t="str">
        <f>_xlfn.IFNA(VLOOKUP($D615,'Route-Details'!$B$2:$X$1048576,'Node Details'!H$1,0),"")</f>
        <v>M&amp;G</v>
      </c>
      <c r="I615" s="69" t="str">
        <f>_xlfn.IFNA(VLOOKUP($D615,'Route-Details'!$B$2:$X$1048576,'Node Details'!I$1,0),"")</f>
        <v>04O</v>
      </c>
      <c r="J615" s="69" t="str">
        <f>_xlfn.IFNA(VLOOKUP($D615,'Route-Details'!$B$2:$X$1048576,'Node Details'!J$1,0),"")</f>
        <v>04O</v>
      </c>
      <c r="K615" s="70">
        <v>45107</v>
      </c>
      <c r="L615" s="78">
        <v>45107</v>
      </c>
      <c r="M615" s="78">
        <v>45150</v>
      </c>
      <c r="N615" s="78">
        <v>45107</v>
      </c>
      <c r="Q615" s="57" t="s">
        <v>2039</v>
      </c>
      <c r="BB615" s="72" t="s">
        <v>136</v>
      </c>
      <c r="BC615" s="71" t="s">
        <v>101</v>
      </c>
    </row>
    <row r="616" spans="1:55" s="72" customFormat="1" ht="12" customHeight="1">
      <c r="A616" s="57">
        <f t="shared" si="9"/>
        <v>614</v>
      </c>
      <c r="B616" s="77" t="s">
        <v>2481</v>
      </c>
      <c r="C616" s="75" t="s">
        <v>2482</v>
      </c>
      <c r="D616" s="60" t="s">
        <v>1165</v>
      </c>
      <c r="E616" s="69" t="str">
        <f>_xlfn.IFNA(VLOOKUP($D616,'Route-Details'!$B$2:$X$1048576,'Node Details'!E$1,0),"")</f>
        <v>Airtel</v>
      </c>
      <c r="F616" s="69" t="str">
        <f>_xlfn.IFNA(VLOOKUP($D616,'Route-Details'!$B$2:$X$1048576,'Node Details'!F$1,0),"")</f>
        <v>Nigdi 308</v>
      </c>
      <c r="G616" s="69" t="str">
        <f>_xlfn.IFNA(VLOOKUP($D616,'Route-Details'!$B$2:$X$1048576,'Node Details'!G$1,0),"")</f>
        <v>Pune</v>
      </c>
      <c r="H616" s="69" t="str">
        <f>_xlfn.IFNA(VLOOKUP($D616,'Route-Details'!$B$2:$X$1048576,'Node Details'!H$1,0),"")</f>
        <v>M&amp;G</v>
      </c>
      <c r="I616" s="69" t="str">
        <f>_xlfn.IFNA(VLOOKUP($D616,'Route-Details'!$B$2:$X$1048576,'Node Details'!I$1,0),"")</f>
        <v>04O</v>
      </c>
      <c r="J616" s="69" t="str">
        <f>_xlfn.IFNA(VLOOKUP($D616,'Route-Details'!$B$2:$X$1048576,'Node Details'!J$1,0),"")</f>
        <v>04O</v>
      </c>
      <c r="K616" s="70">
        <v>45107</v>
      </c>
      <c r="L616" s="78">
        <v>45107</v>
      </c>
      <c r="M616" s="78">
        <v>45150</v>
      </c>
      <c r="N616" s="78">
        <v>45107</v>
      </c>
      <c r="Q616" s="57" t="s">
        <v>2039</v>
      </c>
      <c r="BB616" s="72" t="s">
        <v>136</v>
      </c>
      <c r="BC616" s="71" t="s">
        <v>101</v>
      </c>
    </row>
    <row r="617" spans="1:55" s="72" customFormat="1" ht="12" customHeight="1">
      <c r="A617" s="57">
        <f t="shared" si="9"/>
        <v>615</v>
      </c>
      <c r="B617" s="77" t="s">
        <v>1446</v>
      </c>
      <c r="C617" s="75" t="s">
        <v>1447</v>
      </c>
      <c r="D617" s="60" t="s">
        <v>1165</v>
      </c>
      <c r="E617" s="69" t="str">
        <f>_xlfn.IFNA(VLOOKUP($D617,'Route-Details'!$B$2:$X$1048576,'Node Details'!E$1,0),"")</f>
        <v>Airtel</v>
      </c>
      <c r="F617" s="69" t="str">
        <f>_xlfn.IFNA(VLOOKUP($D617,'Route-Details'!$B$2:$X$1048576,'Node Details'!F$1,0),"")</f>
        <v>Nigdi 308</v>
      </c>
      <c r="G617" s="69" t="str">
        <f>_xlfn.IFNA(VLOOKUP($D617,'Route-Details'!$B$2:$X$1048576,'Node Details'!G$1,0),"")</f>
        <v>Pune</v>
      </c>
      <c r="H617" s="69" t="str">
        <f>_xlfn.IFNA(VLOOKUP($D617,'Route-Details'!$B$2:$X$1048576,'Node Details'!H$1,0),"")</f>
        <v>M&amp;G</v>
      </c>
      <c r="I617" s="69" t="str">
        <f>_xlfn.IFNA(VLOOKUP($D617,'Route-Details'!$B$2:$X$1048576,'Node Details'!I$1,0),"")</f>
        <v>04O</v>
      </c>
      <c r="J617" s="69" t="str">
        <f>_xlfn.IFNA(VLOOKUP($D617,'Route-Details'!$B$2:$X$1048576,'Node Details'!J$1,0),"")</f>
        <v>04O</v>
      </c>
      <c r="K617" s="70">
        <v>45107</v>
      </c>
      <c r="L617" s="78">
        <v>45107</v>
      </c>
      <c r="M617" s="78">
        <v>45150</v>
      </c>
      <c r="N617" s="78">
        <v>45107</v>
      </c>
      <c r="Q617" s="57" t="s">
        <v>2039</v>
      </c>
      <c r="BB617" s="72" t="s">
        <v>136</v>
      </c>
      <c r="BC617" s="71" t="s">
        <v>101</v>
      </c>
    </row>
    <row r="618" spans="1:55" s="72" customFormat="1" ht="12" customHeight="1">
      <c r="A618" s="57">
        <f t="shared" si="9"/>
        <v>616</v>
      </c>
      <c r="B618" s="77" t="s">
        <v>2483</v>
      </c>
      <c r="C618" s="75" t="s">
        <v>2484</v>
      </c>
      <c r="D618" s="60" t="s">
        <v>1165</v>
      </c>
      <c r="E618" s="69" t="str">
        <f>_xlfn.IFNA(VLOOKUP($D618,'Route-Details'!$B$2:$X$1048576,'Node Details'!E$1,0),"")</f>
        <v>Airtel</v>
      </c>
      <c r="F618" s="69" t="str">
        <f>_xlfn.IFNA(VLOOKUP($D618,'Route-Details'!$B$2:$X$1048576,'Node Details'!F$1,0),"")</f>
        <v>Nigdi 308</v>
      </c>
      <c r="G618" s="69" t="str">
        <f>_xlfn.IFNA(VLOOKUP($D618,'Route-Details'!$B$2:$X$1048576,'Node Details'!G$1,0),"")</f>
        <v>Pune</v>
      </c>
      <c r="H618" s="69" t="str">
        <f>_xlfn.IFNA(VLOOKUP($D618,'Route-Details'!$B$2:$X$1048576,'Node Details'!H$1,0),"")</f>
        <v>M&amp;G</v>
      </c>
      <c r="I618" s="69" t="str">
        <f>_xlfn.IFNA(VLOOKUP($D618,'Route-Details'!$B$2:$X$1048576,'Node Details'!I$1,0),"")</f>
        <v>04O</v>
      </c>
      <c r="J618" s="69" t="str">
        <f>_xlfn.IFNA(VLOOKUP($D618,'Route-Details'!$B$2:$X$1048576,'Node Details'!J$1,0),"")</f>
        <v>04O</v>
      </c>
      <c r="K618" s="70">
        <v>45107</v>
      </c>
      <c r="L618" s="78">
        <v>45107</v>
      </c>
      <c r="M618" s="78">
        <v>45150</v>
      </c>
      <c r="N618" s="78">
        <v>45107</v>
      </c>
      <c r="Q618" s="57" t="s">
        <v>2039</v>
      </c>
      <c r="BB618" s="72" t="s">
        <v>136</v>
      </c>
      <c r="BC618" s="71" t="s">
        <v>101</v>
      </c>
    </row>
    <row r="619" spans="1:55" s="72" customFormat="1" ht="12" customHeight="1">
      <c r="A619" s="57">
        <f t="shared" si="9"/>
        <v>617</v>
      </c>
      <c r="B619" s="77" t="s">
        <v>1166</v>
      </c>
      <c r="C619" s="75" t="s">
        <v>1167</v>
      </c>
      <c r="D619" s="60" t="s">
        <v>1165</v>
      </c>
      <c r="E619" s="69" t="str">
        <f>_xlfn.IFNA(VLOOKUP($D619,'Route-Details'!$B$2:$X$1048576,'Node Details'!E$1,0),"")</f>
        <v>Airtel</v>
      </c>
      <c r="F619" s="69" t="str">
        <f>_xlfn.IFNA(VLOOKUP($D619,'Route-Details'!$B$2:$X$1048576,'Node Details'!F$1,0),"")</f>
        <v>Nigdi 308</v>
      </c>
      <c r="G619" s="69" t="str">
        <f>_xlfn.IFNA(VLOOKUP($D619,'Route-Details'!$B$2:$X$1048576,'Node Details'!G$1,0),"")</f>
        <v>Pune</v>
      </c>
      <c r="H619" s="69" t="str">
        <f>_xlfn.IFNA(VLOOKUP($D619,'Route-Details'!$B$2:$X$1048576,'Node Details'!H$1,0),"")</f>
        <v>M&amp;G</v>
      </c>
      <c r="I619" s="69" t="str">
        <f>_xlfn.IFNA(VLOOKUP($D619,'Route-Details'!$B$2:$X$1048576,'Node Details'!I$1,0),"")</f>
        <v>04O</v>
      </c>
      <c r="J619" s="69" t="str">
        <f>_xlfn.IFNA(VLOOKUP($D619,'Route-Details'!$B$2:$X$1048576,'Node Details'!J$1,0),"")</f>
        <v>04O</v>
      </c>
      <c r="K619" s="70">
        <v>45107</v>
      </c>
      <c r="L619" s="78">
        <v>45107</v>
      </c>
      <c r="M619" s="78">
        <v>45150</v>
      </c>
      <c r="N619" s="78">
        <v>45107</v>
      </c>
      <c r="Q619" s="57" t="s">
        <v>2039</v>
      </c>
      <c r="BB619" s="72" t="s">
        <v>136</v>
      </c>
      <c r="BC619" s="71" t="s">
        <v>101</v>
      </c>
    </row>
    <row r="620" spans="1:55" s="72" customFormat="1" ht="12" customHeight="1">
      <c r="A620" s="57">
        <f t="shared" si="9"/>
        <v>618</v>
      </c>
      <c r="B620" s="77" t="s">
        <v>2485</v>
      </c>
      <c r="C620" s="75" t="s">
        <v>1170</v>
      </c>
      <c r="D620" s="79" t="s">
        <v>1173</v>
      </c>
      <c r="E620" s="69" t="str">
        <f>_xlfn.IFNA(VLOOKUP($D620,'Route-Details'!$B$2:$X$1048576,'Node Details'!E$1,0),"")</f>
        <v>Airtel</v>
      </c>
      <c r="F620" s="69" t="str">
        <f>_xlfn.IFNA(VLOOKUP($D620,'Route-Details'!$B$2:$X$1048576,'Node Details'!F$1,0),"")</f>
        <v>Nigdi 308</v>
      </c>
      <c r="G620" s="69" t="str">
        <f>_xlfn.IFNA(VLOOKUP($D620,'Route-Details'!$B$2:$X$1048576,'Node Details'!G$1,0),"")</f>
        <v>Pune</v>
      </c>
      <c r="H620" s="69" t="str">
        <f>_xlfn.IFNA(VLOOKUP($D620,'Route-Details'!$B$2:$X$1048576,'Node Details'!H$1,0),"")</f>
        <v>M&amp;G</v>
      </c>
      <c r="I620" s="69" t="str">
        <f>_xlfn.IFNA(VLOOKUP($D620,'Route-Details'!$B$2:$X$1048576,'Node Details'!I$1,0),"")</f>
        <v>04O</v>
      </c>
      <c r="J620" s="69" t="str">
        <f>_xlfn.IFNA(VLOOKUP($D620,'Route-Details'!$B$2:$X$1048576,'Node Details'!J$1,0),"")</f>
        <v>04O</v>
      </c>
      <c r="K620" s="70">
        <v>45107</v>
      </c>
      <c r="L620" s="78">
        <v>45107</v>
      </c>
      <c r="M620" s="78">
        <v>45150</v>
      </c>
      <c r="N620" s="78">
        <v>45107</v>
      </c>
      <c r="Q620" s="57" t="s">
        <v>2039</v>
      </c>
      <c r="BB620" s="72" t="s">
        <v>144</v>
      </c>
      <c r="BC620" s="71" t="s">
        <v>101</v>
      </c>
    </row>
    <row r="621" spans="1:55" s="72" customFormat="1" ht="12" customHeight="1">
      <c r="A621" s="57">
        <f t="shared" si="9"/>
        <v>619</v>
      </c>
      <c r="B621" s="77" t="s">
        <v>1455</v>
      </c>
      <c r="C621" s="75" t="s">
        <v>1456</v>
      </c>
      <c r="D621" s="79" t="s">
        <v>1173</v>
      </c>
      <c r="E621" s="69" t="str">
        <f>_xlfn.IFNA(VLOOKUP($D621,'Route-Details'!$B$2:$X$1048576,'Node Details'!E$1,0),"")</f>
        <v>Airtel</v>
      </c>
      <c r="F621" s="69" t="str">
        <f>_xlfn.IFNA(VLOOKUP($D621,'Route-Details'!$B$2:$X$1048576,'Node Details'!F$1,0),"")</f>
        <v>Nigdi 308</v>
      </c>
      <c r="G621" s="69" t="str">
        <f>_xlfn.IFNA(VLOOKUP($D621,'Route-Details'!$B$2:$X$1048576,'Node Details'!G$1,0),"")</f>
        <v>Pune</v>
      </c>
      <c r="H621" s="69" t="str">
        <f>_xlfn.IFNA(VLOOKUP($D621,'Route-Details'!$B$2:$X$1048576,'Node Details'!H$1,0),"")</f>
        <v>M&amp;G</v>
      </c>
      <c r="I621" s="69" t="str">
        <f>_xlfn.IFNA(VLOOKUP($D621,'Route-Details'!$B$2:$X$1048576,'Node Details'!I$1,0),"")</f>
        <v>04O</v>
      </c>
      <c r="J621" s="69" t="str">
        <f>_xlfn.IFNA(VLOOKUP($D621,'Route-Details'!$B$2:$X$1048576,'Node Details'!J$1,0),"")</f>
        <v>04O</v>
      </c>
      <c r="K621" s="70">
        <v>45107</v>
      </c>
      <c r="L621" s="78">
        <v>45107</v>
      </c>
      <c r="M621" s="78">
        <v>45150</v>
      </c>
      <c r="N621" s="78">
        <v>45107</v>
      </c>
      <c r="Q621" s="57" t="s">
        <v>2039</v>
      </c>
      <c r="BB621" s="72" t="s">
        <v>144</v>
      </c>
      <c r="BC621" s="71" t="s">
        <v>101</v>
      </c>
    </row>
    <row r="622" spans="1:55" s="72" customFormat="1" ht="12" customHeight="1">
      <c r="A622" s="57">
        <f t="shared" si="9"/>
        <v>620</v>
      </c>
      <c r="B622" s="77" t="s">
        <v>2486</v>
      </c>
      <c r="C622" s="75" t="s">
        <v>2487</v>
      </c>
      <c r="D622" s="79" t="s">
        <v>1173</v>
      </c>
      <c r="E622" s="69" t="str">
        <f>_xlfn.IFNA(VLOOKUP($D622,'Route-Details'!$B$2:$X$1048576,'Node Details'!E$1,0),"")</f>
        <v>Airtel</v>
      </c>
      <c r="F622" s="69" t="str">
        <f>_xlfn.IFNA(VLOOKUP($D622,'Route-Details'!$B$2:$X$1048576,'Node Details'!F$1,0),"")</f>
        <v>Nigdi 308</v>
      </c>
      <c r="G622" s="69" t="str">
        <f>_xlfn.IFNA(VLOOKUP($D622,'Route-Details'!$B$2:$X$1048576,'Node Details'!G$1,0),"")</f>
        <v>Pune</v>
      </c>
      <c r="H622" s="69" t="str">
        <f>_xlfn.IFNA(VLOOKUP($D622,'Route-Details'!$B$2:$X$1048576,'Node Details'!H$1,0),"")</f>
        <v>M&amp;G</v>
      </c>
      <c r="I622" s="69" t="str">
        <f>_xlfn.IFNA(VLOOKUP($D622,'Route-Details'!$B$2:$X$1048576,'Node Details'!I$1,0),"")</f>
        <v>04O</v>
      </c>
      <c r="J622" s="69" t="str">
        <f>_xlfn.IFNA(VLOOKUP($D622,'Route-Details'!$B$2:$X$1048576,'Node Details'!J$1,0),"")</f>
        <v>04O</v>
      </c>
      <c r="K622" s="70">
        <v>45107</v>
      </c>
      <c r="L622" s="78">
        <v>45107</v>
      </c>
      <c r="M622" s="78">
        <v>45150</v>
      </c>
      <c r="N622" s="78">
        <v>45107</v>
      </c>
      <c r="Q622" s="57" t="s">
        <v>2039</v>
      </c>
      <c r="BB622" s="72" t="s">
        <v>144</v>
      </c>
      <c r="BC622" s="71" t="s">
        <v>101</v>
      </c>
    </row>
    <row r="623" spans="1:55" s="72" customFormat="1" ht="12" customHeight="1">
      <c r="A623" s="57">
        <f t="shared" si="9"/>
        <v>621</v>
      </c>
      <c r="B623" s="77" t="s">
        <v>1171</v>
      </c>
      <c r="C623" s="75" t="s">
        <v>1452</v>
      </c>
      <c r="D623" s="60" t="s">
        <v>1168</v>
      </c>
      <c r="E623" s="69" t="str">
        <f>_xlfn.IFNA(VLOOKUP($D623,'Route-Details'!$B$2:$X$1048576,'Node Details'!E$1,0),"")</f>
        <v>Airtel</v>
      </c>
      <c r="F623" s="69" t="str">
        <f>_xlfn.IFNA(VLOOKUP($D623,'Route-Details'!$B$2:$X$1048576,'Node Details'!F$1,0),"")</f>
        <v>Nigdi 308</v>
      </c>
      <c r="G623" s="69" t="str">
        <f>_xlfn.IFNA(VLOOKUP($D623,'Route-Details'!$B$2:$X$1048576,'Node Details'!G$1,0),"")</f>
        <v>Pune</v>
      </c>
      <c r="H623" s="69" t="str">
        <f>_xlfn.IFNA(VLOOKUP($D623,'Route-Details'!$B$2:$X$1048576,'Node Details'!H$1,0),"")</f>
        <v>M&amp;G</v>
      </c>
      <c r="I623" s="69" t="str">
        <f>_xlfn.IFNA(VLOOKUP($D623,'Route-Details'!$B$2:$X$1048576,'Node Details'!I$1,0),"")</f>
        <v>04O</v>
      </c>
      <c r="J623" s="69" t="str">
        <f>_xlfn.IFNA(VLOOKUP($D623,'Route-Details'!$B$2:$X$1048576,'Node Details'!J$1,0),"")</f>
        <v>04O</v>
      </c>
      <c r="K623" s="70">
        <v>45107</v>
      </c>
      <c r="L623" s="78">
        <v>45107</v>
      </c>
      <c r="M623" s="78">
        <v>45150</v>
      </c>
      <c r="N623" s="78">
        <v>45107</v>
      </c>
      <c r="Q623" s="57" t="s">
        <v>2039</v>
      </c>
      <c r="BB623" s="72" t="s">
        <v>141</v>
      </c>
      <c r="BC623" s="71" t="s">
        <v>101</v>
      </c>
    </row>
    <row r="624" spans="1:55" s="72" customFormat="1" ht="12" customHeight="1">
      <c r="A624" s="57">
        <f t="shared" si="9"/>
        <v>622</v>
      </c>
      <c r="B624" s="77" t="s">
        <v>2488</v>
      </c>
      <c r="C624" s="75" t="s">
        <v>1179</v>
      </c>
      <c r="D624" s="60" t="s">
        <v>1177</v>
      </c>
      <c r="E624" s="69" t="str">
        <f>_xlfn.IFNA(VLOOKUP($D624,'Route-Details'!$B$2:$X$1048576,'Node Details'!E$1,0),"")</f>
        <v>Airtel</v>
      </c>
      <c r="F624" s="69" t="str">
        <f>_xlfn.IFNA(VLOOKUP($D624,'Route-Details'!$B$2:$X$1048576,'Node Details'!F$1,0),"")</f>
        <v>Nigdi 308</v>
      </c>
      <c r="G624" s="69" t="str">
        <f>_xlfn.IFNA(VLOOKUP($D624,'Route-Details'!$B$2:$X$1048576,'Node Details'!G$1,0),"")</f>
        <v>Pune</v>
      </c>
      <c r="H624" s="69" t="str">
        <f>_xlfn.IFNA(VLOOKUP($D624,'Route-Details'!$B$2:$X$1048576,'Node Details'!H$1,0),"")</f>
        <v>M&amp;G</v>
      </c>
      <c r="I624" s="69" t="str">
        <f>_xlfn.IFNA(VLOOKUP($D624,'Route-Details'!$B$2:$X$1048576,'Node Details'!I$1,0),"")</f>
        <v>04O</v>
      </c>
      <c r="J624" s="69" t="str">
        <f>_xlfn.IFNA(VLOOKUP($D624,'Route-Details'!$B$2:$X$1048576,'Node Details'!J$1,0),"")</f>
        <v>04O</v>
      </c>
      <c r="K624" s="70">
        <v>45107</v>
      </c>
      <c r="L624" s="78">
        <v>45107</v>
      </c>
      <c r="M624" s="78">
        <v>45150</v>
      </c>
      <c r="N624" s="78">
        <v>45107</v>
      </c>
      <c r="Q624" s="57" t="s">
        <v>2039</v>
      </c>
      <c r="BB624" s="72" t="s">
        <v>149</v>
      </c>
      <c r="BC624" s="71" t="s">
        <v>101</v>
      </c>
    </row>
    <row r="625" spans="1:55" s="72" customFormat="1" ht="12" customHeight="1">
      <c r="A625" s="57">
        <f t="shared" si="9"/>
        <v>623</v>
      </c>
      <c r="B625" s="77" t="s">
        <v>2489</v>
      </c>
      <c r="C625" s="75" t="s">
        <v>2490</v>
      </c>
      <c r="D625" s="60" t="s">
        <v>1177</v>
      </c>
      <c r="E625" s="69" t="str">
        <f>_xlfn.IFNA(VLOOKUP($D625,'Route-Details'!$B$2:$X$1048576,'Node Details'!E$1,0),"")</f>
        <v>Airtel</v>
      </c>
      <c r="F625" s="69" t="str">
        <f>_xlfn.IFNA(VLOOKUP($D625,'Route-Details'!$B$2:$X$1048576,'Node Details'!F$1,0),"")</f>
        <v>Nigdi 308</v>
      </c>
      <c r="G625" s="69" t="str">
        <f>_xlfn.IFNA(VLOOKUP($D625,'Route-Details'!$B$2:$X$1048576,'Node Details'!G$1,0),"")</f>
        <v>Pune</v>
      </c>
      <c r="H625" s="69" t="str">
        <f>_xlfn.IFNA(VLOOKUP($D625,'Route-Details'!$B$2:$X$1048576,'Node Details'!H$1,0),"")</f>
        <v>M&amp;G</v>
      </c>
      <c r="I625" s="69" t="str">
        <f>_xlfn.IFNA(VLOOKUP($D625,'Route-Details'!$B$2:$X$1048576,'Node Details'!I$1,0),"")</f>
        <v>04O</v>
      </c>
      <c r="J625" s="69" t="str">
        <f>_xlfn.IFNA(VLOOKUP($D625,'Route-Details'!$B$2:$X$1048576,'Node Details'!J$1,0),"")</f>
        <v>04O</v>
      </c>
      <c r="K625" s="70">
        <v>45107</v>
      </c>
      <c r="L625" s="78">
        <v>45107</v>
      </c>
      <c r="M625" s="78">
        <v>45150</v>
      </c>
      <c r="N625" s="78">
        <v>45107</v>
      </c>
      <c r="Q625" s="57" t="s">
        <v>2039</v>
      </c>
      <c r="BB625" s="72" t="s">
        <v>149</v>
      </c>
      <c r="BC625" s="71" t="s">
        <v>101</v>
      </c>
    </row>
    <row r="626" spans="1:55" s="72" customFormat="1" ht="12" customHeight="1">
      <c r="A626" s="57">
        <f t="shared" si="9"/>
        <v>624</v>
      </c>
      <c r="B626" s="77" t="s">
        <v>1183</v>
      </c>
      <c r="C626" s="75" t="s">
        <v>1184</v>
      </c>
      <c r="D626" s="60" t="s">
        <v>1177</v>
      </c>
      <c r="E626" s="69" t="str">
        <f>_xlfn.IFNA(VLOOKUP($D626,'Route-Details'!$B$2:$X$1048576,'Node Details'!E$1,0),"")</f>
        <v>Airtel</v>
      </c>
      <c r="F626" s="69" t="str">
        <f>_xlfn.IFNA(VLOOKUP($D626,'Route-Details'!$B$2:$X$1048576,'Node Details'!F$1,0),"")</f>
        <v>Nigdi 308</v>
      </c>
      <c r="G626" s="69" t="str">
        <f>_xlfn.IFNA(VLOOKUP($D626,'Route-Details'!$B$2:$X$1048576,'Node Details'!G$1,0),"")</f>
        <v>Pune</v>
      </c>
      <c r="H626" s="69" t="str">
        <f>_xlfn.IFNA(VLOOKUP($D626,'Route-Details'!$B$2:$X$1048576,'Node Details'!H$1,0),"")</f>
        <v>M&amp;G</v>
      </c>
      <c r="I626" s="69" t="str">
        <f>_xlfn.IFNA(VLOOKUP($D626,'Route-Details'!$B$2:$X$1048576,'Node Details'!I$1,0),"")</f>
        <v>04O</v>
      </c>
      <c r="J626" s="69" t="str">
        <f>_xlfn.IFNA(VLOOKUP($D626,'Route-Details'!$B$2:$X$1048576,'Node Details'!J$1,0),"")</f>
        <v>04O</v>
      </c>
      <c r="K626" s="70">
        <v>45107</v>
      </c>
      <c r="L626" s="78">
        <v>45107</v>
      </c>
      <c r="M626" s="78">
        <v>45150</v>
      </c>
      <c r="N626" s="78">
        <v>45107</v>
      </c>
      <c r="Q626" s="57" t="s">
        <v>2039</v>
      </c>
      <c r="BB626" s="72" t="s">
        <v>149</v>
      </c>
      <c r="BC626" s="71" t="s">
        <v>101</v>
      </c>
    </row>
    <row r="627" spans="1:55" s="72" customFormat="1" ht="12" customHeight="1">
      <c r="A627" s="57">
        <f t="shared" si="9"/>
        <v>625</v>
      </c>
      <c r="B627" s="77" t="s">
        <v>2491</v>
      </c>
      <c r="C627" s="75" t="s">
        <v>2492</v>
      </c>
      <c r="D627" s="60" t="s">
        <v>1177</v>
      </c>
      <c r="E627" s="69" t="str">
        <f>_xlfn.IFNA(VLOOKUP($D627,'Route-Details'!$B$2:$X$1048576,'Node Details'!E$1,0),"")</f>
        <v>Airtel</v>
      </c>
      <c r="F627" s="69" t="str">
        <f>_xlfn.IFNA(VLOOKUP($D627,'Route-Details'!$B$2:$X$1048576,'Node Details'!F$1,0),"")</f>
        <v>Nigdi 308</v>
      </c>
      <c r="G627" s="69" t="str">
        <f>_xlfn.IFNA(VLOOKUP($D627,'Route-Details'!$B$2:$X$1048576,'Node Details'!G$1,0),"")</f>
        <v>Pune</v>
      </c>
      <c r="H627" s="69" t="str">
        <f>_xlfn.IFNA(VLOOKUP($D627,'Route-Details'!$B$2:$X$1048576,'Node Details'!H$1,0),"")</f>
        <v>M&amp;G</v>
      </c>
      <c r="I627" s="69" t="str">
        <f>_xlfn.IFNA(VLOOKUP($D627,'Route-Details'!$B$2:$X$1048576,'Node Details'!I$1,0),"")</f>
        <v>04O</v>
      </c>
      <c r="J627" s="69" t="str">
        <f>_xlfn.IFNA(VLOOKUP($D627,'Route-Details'!$B$2:$X$1048576,'Node Details'!J$1,0),"")</f>
        <v>04O</v>
      </c>
      <c r="K627" s="70">
        <v>45107</v>
      </c>
      <c r="L627" s="78">
        <v>45107</v>
      </c>
      <c r="M627" s="78">
        <v>45150</v>
      </c>
      <c r="N627" s="78">
        <v>45107</v>
      </c>
      <c r="Q627" s="57" t="s">
        <v>2039</v>
      </c>
      <c r="BB627" s="72" t="s">
        <v>149</v>
      </c>
      <c r="BC627" s="71" t="s">
        <v>101</v>
      </c>
    </row>
    <row r="628" spans="1:55" s="72" customFormat="1" ht="12" customHeight="1">
      <c r="A628" s="57">
        <f t="shared" si="9"/>
        <v>626</v>
      </c>
      <c r="B628" s="77" t="s">
        <v>1180</v>
      </c>
      <c r="C628" s="75" t="s">
        <v>1181</v>
      </c>
      <c r="D628" s="60" t="s">
        <v>1177</v>
      </c>
      <c r="E628" s="69" t="str">
        <f>_xlfn.IFNA(VLOOKUP($D628,'Route-Details'!$B$2:$X$1048576,'Node Details'!E$1,0),"")</f>
        <v>Airtel</v>
      </c>
      <c r="F628" s="69" t="str">
        <f>_xlfn.IFNA(VLOOKUP($D628,'Route-Details'!$B$2:$X$1048576,'Node Details'!F$1,0),"")</f>
        <v>Nigdi 308</v>
      </c>
      <c r="G628" s="69" t="str">
        <f>_xlfn.IFNA(VLOOKUP($D628,'Route-Details'!$B$2:$X$1048576,'Node Details'!G$1,0),"")</f>
        <v>Pune</v>
      </c>
      <c r="H628" s="69" t="str">
        <f>_xlfn.IFNA(VLOOKUP($D628,'Route-Details'!$B$2:$X$1048576,'Node Details'!H$1,0),"")</f>
        <v>M&amp;G</v>
      </c>
      <c r="I628" s="69" t="str">
        <f>_xlfn.IFNA(VLOOKUP($D628,'Route-Details'!$B$2:$X$1048576,'Node Details'!I$1,0),"")</f>
        <v>04O</v>
      </c>
      <c r="J628" s="69" t="str">
        <f>_xlfn.IFNA(VLOOKUP($D628,'Route-Details'!$B$2:$X$1048576,'Node Details'!J$1,0),"")</f>
        <v>04O</v>
      </c>
      <c r="K628" s="70">
        <v>45107</v>
      </c>
      <c r="L628" s="78">
        <v>45107</v>
      </c>
      <c r="M628" s="78">
        <v>45150</v>
      </c>
      <c r="N628" s="78">
        <v>45107</v>
      </c>
      <c r="Q628" s="57" t="s">
        <v>2039</v>
      </c>
      <c r="BB628" s="72" t="s">
        <v>149</v>
      </c>
      <c r="BC628" s="71" t="s">
        <v>101</v>
      </c>
    </row>
    <row r="629" spans="1:55" s="72" customFormat="1" ht="12" customHeight="1">
      <c r="A629" s="57">
        <f t="shared" si="9"/>
        <v>627</v>
      </c>
      <c r="B629" s="77" t="s">
        <v>1460</v>
      </c>
      <c r="C629" s="75" t="s">
        <v>1461</v>
      </c>
      <c r="D629" s="60" t="s">
        <v>1182</v>
      </c>
      <c r="E629" s="69" t="str">
        <f>_xlfn.IFNA(VLOOKUP($D629,'Route-Details'!$B$2:$X$1048576,'Node Details'!E$1,0),"")</f>
        <v>Airtel</v>
      </c>
      <c r="F629" s="69" t="str">
        <f>_xlfn.IFNA(VLOOKUP($D629,'Route-Details'!$B$2:$X$1048576,'Node Details'!F$1,0),"")</f>
        <v>Nigdi 308</v>
      </c>
      <c r="G629" s="69" t="str">
        <f>_xlfn.IFNA(VLOOKUP($D629,'Route-Details'!$B$2:$X$1048576,'Node Details'!G$1,0),"")</f>
        <v>Pune</v>
      </c>
      <c r="H629" s="69" t="str">
        <f>_xlfn.IFNA(VLOOKUP($D629,'Route-Details'!$B$2:$X$1048576,'Node Details'!H$1,0),"")</f>
        <v>M&amp;G</v>
      </c>
      <c r="I629" s="69" t="str">
        <f>_xlfn.IFNA(VLOOKUP($D629,'Route-Details'!$B$2:$X$1048576,'Node Details'!I$1,0),"")</f>
        <v>04O</v>
      </c>
      <c r="J629" s="69" t="str">
        <f>_xlfn.IFNA(VLOOKUP($D629,'Route-Details'!$B$2:$X$1048576,'Node Details'!J$1,0),"")</f>
        <v>04O</v>
      </c>
      <c r="K629" s="70">
        <v>45107</v>
      </c>
      <c r="L629" s="78">
        <v>45107</v>
      </c>
      <c r="M629" s="78">
        <v>45150</v>
      </c>
      <c r="N629" s="78">
        <v>45107</v>
      </c>
      <c r="Q629" s="57" t="s">
        <v>2039</v>
      </c>
      <c r="BB629" s="72" t="s">
        <v>154</v>
      </c>
      <c r="BC629" s="71" t="s">
        <v>101</v>
      </c>
    </row>
    <row r="630" spans="1:55" s="72" customFormat="1" ht="12" customHeight="1">
      <c r="A630" s="57">
        <f t="shared" si="9"/>
        <v>628</v>
      </c>
      <c r="B630" s="77" t="s">
        <v>1185</v>
      </c>
      <c r="C630" s="75" t="s">
        <v>1186</v>
      </c>
      <c r="D630" s="60" t="s">
        <v>1182</v>
      </c>
      <c r="E630" s="69" t="str">
        <f>_xlfn.IFNA(VLOOKUP($D630,'Route-Details'!$B$2:$X$1048576,'Node Details'!E$1,0),"")</f>
        <v>Airtel</v>
      </c>
      <c r="F630" s="69" t="str">
        <f>_xlfn.IFNA(VLOOKUP($D630,'Route-Details'!$B$2:$X$1048576,'Node Details'!F$1,0),"")</f>
        <v>Nigdi 308</v>
      </c>
      <c r="G630" s="69" t="str">
        <f>_xlfn.IFNA(VLOOKUP($D630,'Route-Details'!$B$2:$X$1048576,'Node Details'!G$1,0),"")</f>
        <v>Pune</v>
      </c>
      <c r="H630" s="69" t="str">
        <f>_xlfn.IFNA(VLOOKUP($D630,'Route-Details'!$B$2:$X$1048576,'Node Details'!H$1,0),"")</f>
        <v>M&amp;G</v>
      </c>
      <c r="I630" s="69" t="str">
        <f>_xlfn.IFNA(VLOOKUP($D630,'Route-Details'!$B$2:$X$1048576,'Node Details'!I$1,0),"")</f>
        <v>04O</v>
      </c>
      <c r="J630" s="69" t="str">
        <f>_xlfn.IFNA(VLOOKUP($D630,'Route-Details'!$B$2:$X$1048576,'Node Details'!J$1,0),"")</f>
        <v>04O</v>
      </c>
      <c r="K630" s="70">
        <v>45107</v>
      </c>
      <c r="L630" s="78">
        <v>45107</v>
      </c>
      <c r="M630" s="78">
        <v>45150</v>
      </c>
      <c r="N630" s="78">
        <v>45107</v>
      </c>
      <c r="Q630" s="57" t="s">
        <v>2039</v>
      </c>
      <c r="BB630" s="72" t="s">
        <v>154</v>
      </c>
      <c r="BC630" s="71" t="s">
        <v>101</v>
      </c>
    </row>
    <row r="631" spans="1:55" s="72" customFormat="1" ht="12" customHeight="1">
      <c r="A631" s="57">
        <f t="shared" si="9"/>
        <v>629</v>
      </c>
      <c r="B631" s="77" t="s">
        <v>1465</v>
      </c>
      <c r="C631" s="75" t="s">
        <v>1147</v>
      </c>
      <c r="D631" s="60" t="s">
        <v>1187</v>
      </c>
      <c r="E631" s="69" t="str">
        <f>_xlfn.IFNA(VLOOKUP($D631,'Route-Details'!$B$2:$X$1048576,'Node Details'!E$1,0),"")</f>
        <v>Airtel</v>
      </c>
      <c r="F631" s="69" t="str">
        <f>_xlfn.IFNA(VLOOKUP($D631,'Route-Details'!$B$2:$X$1048576,'Node Details'!F$1,0),"")</f>
        <v>Nigdi 308</v>
      </c>
      <c r="G631" s="69" t="str">
        <f>_xlfn.IFNA(VLOOKUP($D631,'Route-Details'!$B$2:$X$1048576,'Node Details'!G$1,0),"")</f>
        <v>Pune</v>
      </c>
      <c r="H631" s="69" t="str">
        <f>_xlfn.IFNA(VLOOKUP($D631,'Route-Details'!$B$2:$X$1048576,'Node Details'!H$1,0),"")</f>
        <v>M&amp;G</v>
      </c>
      <c r="I631" s="69" t="str">
        <f>_xlfn.IFNA(VLOOKUP($D631,'Route-Details'!$B$2:$X$1048576,'Node Details'!I$1,0),"")</f>
        <v>04O</v>
      </c>
      <c r="J631" s="69" t="str">
        <f>_xlfn.IFNA(VLOOKUP($D631,'Route-Details'!$B$2:$X$1048576,'Node Details'!J$1,0),"")</f>
        <v>04O</v>
      </c>
      <c r="K631" s="70">
        <v>45107</v>
      </c>
      <c r="L631" s="78">
        <v>45107</v>
      </c>
      <c r="M631" s="78">
        <v>45150</v>
      </c>
      <c r="N631" s="78">
        <v>45107</v>
      </c>
      <c r="Q631" s="57" t="s">
        <v>2039</v>
      </c>
      <c r="BB631" s="72" t="s">
        <v>157</v>
      </c>
      <c r="BC631" s="71" t="s">
        <v>101</v>
      </c>
    </row>
    <row r="632" spans="1:55" s="72" customFormat="1" ht="12" customHeight="1">
      <c r="A632" s="57">
        <f t="shared" si="9"/>
        <v>630</v>
      </c>
      <c r="B632" s="77" t="s">
        <v>2493</v>
      </c>
      <c r="C632" s="75" t="s">
        <v>2494</v>
      </c>
      <c r="D632" s="60" t="s">
        <v>1187</v>
      </c>
      <c r="E632" s="69" t="str">
        <f>_xlfn.IFNA(VLOOKUP($D632,'Route-Details'!$B$2:$X$1048576,'Node Details'!E$1,0),"")</f>
        <v>Airtel</v>
      </c>
      <c r="F632" s="69" t="str">
        <f>_xlfn.IFNA(VLOOKUP($D632,'Route-Details'!$B$2:$X$1048576,'Node Details'!F$1,0),"")</f>
        <v>Nigdi 308</v>
      </c>
      <c r="G632" s="69" t="str">
        <f>_xlfn.IFNA(VLOOKUP($D632,'Route-Details'!$B$2:$X$1048576,'Node Details'!G$1,0),"")</f>
        <v>Pune</v>
      </c>
      <c r="H632" s="69" t="str">
        <f>_xlfn.IFNA(VLOOKUP($D632,'Route-Details'!$B$2:$X$1048576,'Node Details'!H$1,0),"")</f>
        <v>M&amp;G</v>
      </c>
      <c r="I632" s="69" t="str">
        <f>_xlfn.IFNA(VLOOKUP($D632,'Route-Details'!$B$2:$X$1048576,'Node Details'!I$1,0),"")</f>
        <v>04O</v>
      </c>
      <c r="J632" s="69" t="str">
        <f>_xlfn.IFNA(VLOOKUP($D632,'Route-Details'!$B$2:$X$1048576,'Node Details'!J$1,0),"")</f>
        <v>04O</v>
      </c>
      <c r="K632" s="70">
        <v>45107</v>
      </c>
      <c r="L632" s="78">
        <v>45107</v>
      </c>
      <c r="M632" s="78">
        <v>45150</v>
      </c>
      <c r="N632" s="78">
        <v>45107</v>
      </c>
      <c r="Q632" s="57" t="s">
        <v>2039</v>
      </c>
      <c r="BB632" s="72" t="s">
        <v>157</v>
      </c>
      <c r="BC632" s="71" t="s">
        <v>101</v>
      </c>
    </row>
    <row r="633" spans="1:55" s="72" customFormat="1" ht="12" customHeight="1">
      <c r="A633" s="57">
        <f t="shared" si="9"/>
        <v>631</v>
      </c>
      <c r="B633" s="77" t="s">
        <v>2495</v>
      </c>
      <c r="C633" s="75" t="s">
        <v>2496</v>
      </c>
      <c r="D633" s="60" t="s">
        <v>1187</v>
      </c>
      <c r="E633" s="69" t="str">
        <f>_xlfn.IFNA(VLOOKUP($D633,'Route-Details'!$B$2:$X$1048576,'Node Details'!E$1,0),"")</f>
        <v>Airtel</v>
      </c>
      <c r="F633" s="69" t="str">
        <f>_xlfn.IFNA(VLOOKUP($D633,'Route-Details'!$B$2:$X$1048576,'Node Details'!F$1,0),"")</f>
        <v>Nigdi 308</v>
      </c>
      <c r="G633" s="69" t="str">
        <f>_xlfn.IFNA(VLOOKUP($D633,'Route-Details'!$B$2:$X$1048576,'Node Details'!G$1,0),"")</f>
        <v>Pune</v>
      </c>
      <c r="H633" s="69" t="str">
        <f>_xlfn.IFNA(VLOOKUP($D633,'Route-Details'!$B$2:$X$1048576,'Node Details'!H$1,0),"")</f>
        <v>M&amp;G</v>
      </c>
      <c r="I633" s="69" t="str">
        <f>_xlfn.IFNA(VLOOKUP($D633,'Route-Details'!$B$2:$X$1048576,'Node Details'!I$1,0),"")</f>
        <v>04O</v>
      </c>
      <c r="J633" s="69" t="str">
        <f>_xlfn.IFNA(VLOOKUP($D633,'Route-Details'!$B$2:$X$1048576,'Node Details'!J$1,0),"")</f>
        <v>04O</v>
      </c>
      <c r="K633" s="70">
        <v>45107</v>
      </c>
      <c r="L633" s="78">
        <v>45107</v>
      </c>
      <c r="M633" s="78">
        <v>45150</v>
      </c>
      <c r="N633" s="78">
        <v>45107</v>
      </c>
      <c r="Q633" s="57" t="s">
        <v>2039</v>
      </c>
      <c r="BB633" s="72" t="s">
        <v>157</v>
      </c>
      <c r="BC633" s="71" t="s">
        <v>101</v>
      </c>
    </row>
    <row r="634" spans="1:55" s="72" customFormat="1" ht="12" customHeight="1">
      <c r="A634" s="57">
        <f t="shared" si="9"/>
        <v>632</v>
      </c>
      <c r="B634" s="77" t="s">
        <v>1706</v>
      </c>
      <c r="C634" s="75" t="s">
        <v>1707</v>
      </c>
      <c r="D634" s="60" t="s">
        <v>1187</v>
      </c>
      <c r="E634" s="69" t="str">
        <f>_xlfn.IFNA(VLOOKUP($D634,'Route-Details'!$B$2:$X$1048576,'Node Details'!E$1,0),"")</f>
        <v>Airtel</v>
      </c>
      <c r="F634" s="69" t="str">
        <f>_xlfn.IFNA(VLOOKUP($D634,'Route-Details'!$B$2:$X$1048576,'Node Details'!F$1,0),"")</f>
        <v>Nigdi 308</v>
      </c>
      <c r="G634" s="69" t="str">
        <f>_xlfn.IFNA(VLOOKUP($D634,'Route-Details'!$B$2:$X$1048576,'Node Details'!G$1,0),"")</f>
        <v>Pune</v>
      </c>
      <c r="H634" s="69" t="str">
        <f>_xlfn.IFNA(VLOOKUP($D634,'Route-Details'!$B$2:$X$1048576,'Node Details'!H$1,0),"")</f>
        <v>M&amp;G</v>
      </c>
      <c r="I634" s="69" t="str">
        <f>_xlfn.IFNA(VLOOKUP($D634,'Route-Details'!$B$2:$X$1048576,'Node Details'!I$1,0),"")</f>
        <v>04O</v>
      </c>
      <c r="J634" s="69" t="str">
        <f>_xlfn.IFNA(VLOOKUP($D634,'Route-Details'!$B$2:$X$1048576,'Node Details'!J$1,0),"")</f>
        <v>04O</v>
      </c>
      <c r="K634" s="70">
        <v>45107</v>
      </c>
      <c r="L634" s="78">
        <v>45107</v>
      </c>
      <c r="M634" s="78">
        <v>45150</v>
      </c>
      <c r="N634" s="78">
        <v>45107</v>
      </c>
      <c r="Q634" s="57" t="s">
        <v>2039</v>
      </c>
      <c r="BB634" s="72" t="s">
        <v>157</v>
      </c>
      <c r="BC634" s="71" t="s">
        <v>101</v>
      </c>
    </row>
    <row r="635" spans="1:55" s="72" customFormat="1" ht="12" customHeight="1">
      <c r="A635" s="57">
        <f t="shared" si="9"/>
        <v>633</v>
      </c>
      <c r="B635" s="77" t="s">
        <v>1188</v>
      </c>
      <c r="C635" s="75" t="s">
        <v>1189</v>
      </c>
      <c r="D635" s="60" t="s">
        <v>1187</v>
      </c>
      <c r="E635" s="69" t="str">
        <f>_xlfn.IFNA(VLOOKUP($D635,'Route-Details'!$B$2:$X$1048576,'Node Details'!E$1,0),"")</f>
        <v>Airtel</v>
      </c>
      <c r="F635" s="69" t="str">
        <f>_xlfn.IFNA(VLOOKUP($D635,'Route-Details'!$B$2:$X$1048576,'Node Details'!F$1,0),"")</f>
        <v>Nigdi 308</v>
      </c>
      <c r="G635" s="69" t="str">
        <f>_xlfn.IFNA(VLOOKUP($D635,'Route-Details'!$B$2:$X$1048576,'Node Details'!G$1,0),"")</f>
        <v>Pune</v>
      </c>
      <c r="H635" s="69" t="str">
        <f>_xlfn.IFNA(VLOOKUP($D635,'Route-Details'!$B$2:$X$1048576,'Node Details'!H$1,0),"")</f>
        <v>M&amp;G</v>
      </c>
      <c r="I635" s="69" t="str">
        <f>_xlfn.IFNA(VLOOKUP($D635,'Route-Details'!$B$2:$X$1048576,'Node Details'!I$1,0),"")</f>
        <v>04O</v>
      </c>
      <c r="J635" s="69" t="str">
        <f>_xlfn.IFNA(VLOOKUP($D635,'Route-Details'!$B$2:$X$1048576,'Node Details'!J$1,0),"")</f>
        <v>04O</v>
      </c>
      <c r="K635" s="70">
        <v>45107</v>
      </c>
      <c r="L635" s="78">
        <v>45107</v>
      </c>
      <c r="M635" s="78">
        <v>45150</v>
      </c>
      <c r="N635" s="78">
        <v>45107</v>
      </c>
      <c r="Q635" s="57" t="s">
        <v>2039</v>
      </c>
      <c r="BB635" s="72" t="s">
        <v>157</v>
      </c>
      <c r="BC635" s="71" t="s">
        <v>101</v>
      </c>
    </row>
    <row r="636" spans="1:55" s="72" customFormat="1" ht="12" customHeight="1">
      <c r="A636" s="57">
        <f t="shared" si="9"/>
        <v>634</v>
      </c>
      <c r="B636" s="77" t="s">
        <v>2497</v>
      </c>
      <c r="C636" s="75" t="s">
        <v>1192</v>
      </c>
      <c r="D636" s="60" t="s">
        <v>1190</v>
      </c>
      <c r="E636" s="69" t="str">
        <f>_xlfn.IFNA(VLOOKUP($D636,'Route-Details'!$B$2:$X$1048576,'Node Details'!E$1,0),"")</f>
        <v>Airtel</v>
      </c>
      <c r="F636" s="69" t="str">
        <f>_xlfn.IFNA(VLOOKUP($D636,'Route-Details'!$B$2:$X$1048576,'Node Details'!F$1,0),"")</f>
        <v>Nigdi 308</v>
      </c>
      <c r="G636" s="69" t="str">
        <f>_xlfn.IFNA(VLOOKUP($D636,'Route-Details'!$B$2:$X$1048576,'Node Details'!G$1,0),"")</f>
        <v>Pune</v>
      </c>
      <c r="H636" s="69" t="str">
        <f>_xlfn.IFNA(VLOOKUP($D636,'Route-Details'!$B$2:$X$1048576,'Node Details'!H$1,0),"")</f>
        <v>M&amp;G</v>
      </c>
      <c r="I636" s="69" t="str">
        <f>_xlfn.IFNA(VLOOKUP($D636,'Route-Details'!$B$2:$X$1048576,'Node Details'!I$1,0),"")</f>
        <v>04O</v>
      </c>
      <c r="J636" s="69" t="str">
        <f>_xlfn.IFNA(VLOOKUP($D636,'Route-Details'!$B$2:$X$1048576,'Node Details'!J$1,0),"")</f>
        <v>04O</v>
      </c>
      <c r="K636" s="70">
        <v>45107</v>
      </c>
      <c r="L636" s="78">
        <v>45107</v>
      </c>
      <c r="M636" s="78">
        <v>45150</v>
      </c>
      <c r="N636" s="78">
        <v>45107</v>
      </c>
      <c r="Q636" s="57" t="s">
        <v>2039</v>
      </c>
      <c r="BB636" s="72" t="s">
        <v>160</v>
      </c>
      <c r="BC636" s="71" t="s">
        <v>101</v>
      </c>
    </row>
    <row r="637" spans="1:55" s="72" customFormat="1" ht="12" customHeight="1">
      <c r="A637" s="57">
        <f t="shared" si="9"/>
        <v>635</v>
      </c>
      <c r="B637" s="77" t="s">
        <v>2498</v>
      </c>
      <c r="C637" s="75" t="s">
        <v>2499</v>
      </c>
      <c r="D637" s="60" t="s">
        <v>1190</v>
      </c>
      <c r="E637" s="69" t="str">
        <f>_xlfn.IFNA(VLOOKUP($D637,'Route-Details'!$B$2:$X$1048576,'Node Details'!E$1,0),"")</f>
        <v>Airtel</v>
      </c>
      <c r="F637" s="69" t="str">
        <f>_xlfn.IFNA(VLOOKUP($D637,'Route-Details'!$B$2:$X$1048576,'Node Details'!F$1,0),"")</f>
        <v>Nigdi 308</v>
      </c>
      <c r="G637" s="69" t="str">
        <f>_xlfn.IFNA(VLOOKUP($D637,'Route-Details'!$B$2:$X$1048576,'Node Details'!G$1,0),"")</f>
        <v>Pune</v>
      </c>
      <c r="H637" s="69" t="str">
        <f>_xlfn.IFNA(VLOOKUP($D637,'Route-Details'!$B$2:$X$1048576,'Node Details'!H$1,0),"")</f>
        <v>M&amp;G</v>
      </c>
      <c r="I637" s="69" t="str">
        <f>_xlfn.IFNA(VLOOKUP($D637,'Route-Details'!$B$2:$X$1048576,'Node Details'!I$1,0),"")</f>
        <v>04O</v>
      </c>
      <c r="J637" s="69" t="str">
        <f>_xlfn.IFNA(VLOOKUP($D637,'Route-Details'!$B$2:$X$1048576,'Node Details'!J$1,0),"")</f>
        <v>04O</v>
      </c>
      <c r="K637" s="70">
        <v>45107</v>
      </c>
      <c r="L637" s="78">
        <v>45107</v>
      </c>
      <c r="M637" s="78">
        <v>45150</v>
      </c>
      <c r="N637" s="78">
        <v>45107</v>
      </c>
      <c r="Q637" s="57" t="s">
        <v>2039</v>
      </c>
      <c r="BB637" s="72" t="s">
        <v>160</v>
      </c>
      <c r="BC637" s="71" t="s">
        <v>101</v>
      </c>
    </row>
    <row r="638" spans="1:55" s="72" customFormat="1" ht="12" customHeight="1">
      <c r="A638" s="57">
        <f t="shared" si="9"/>
        <v>636</v>
      </c>
      <c r="B638" s="77" t="s">
        <v>2500</v>
      </c>
      <c r="C638" s="75" t="s">
        <v>2501</v>
      </c>
      <c r="D638" s="60" t="s">
        <v>1190</v>
      </c>
      <c r="E638" s="69" t="str">
        <f>_xlfn.IFNA(VLOOKUP($D638,'Route-Details'!$B$2:$X$1048576,'Node Details'!E$1,0),"")</f>
        <v>Airtel</v>
      </c>
      <c r="F638" s="69" t="str">
        <f>_xlfn.IFNA(VLOOKUP($D638,'Route-Details'!$B$2:$X$1048576,'Node Details'!F$1,0),"")</f>
        <v>Nigdi 308</v>
      </c>
      <c r="G638" s="69" t="str">
        <f>_xlfn.IFNA(VLOOKUP($D638,'Route-Details'!$B$2:$X$1048576,'Node Details'!G$1,0),"")</f>
        <v>Pune</v>
      </c>
      <c r="H638" s="69" t="str">
        <f>_xlfn.IFNA(VLOOKUP($D638,'Route-Details'!$B$2:$X$1048576,'Node Details'!H$1,0),"")</f>
        <v>M&amp;G</v>
      </c>
      <c r="I638" s="69" t="str">
        <f>_xlfn.IFNA(VLOOKUP($D638,'Route-Details'!$B$2:$X$1048576,'Node Details'!I$1,0),"")</f>
        <v>04O</v>
      </c>
      <c r="J638" s="69" t="str">
        <f>_xlfn.IFNA(VLOOKUP($D638,'Route-Details'!$B$2:$X$1048576,'Node Details'!J$1,0),"")</f>
        <v>04O</v>
      </c>
      <c r="K638" s="70">
        <v>45107</v>
      </c>
      <c r="L638" s="78">
        <v>45107</v>
      </c>
      <c r="M638" s="78">
        <v>45150</v>
      </c>
      <c r="N638" s="78">
        <v>45107</v>
      </c>
      <c r="Q638" s="57" t="s">
        <v>2039</v>
      </c>
      <c r="BB638" s="72" t="s">
        <v>160</v>
      </c>
      <c r="BC638" s="71" t="s">
        <v>101</v>
      </c>
    </row>
    <row r="639" spans="1:55" s="72" customFormat="1" ht="12" customHeight="1">
      <c r="A639" s="57">
        <f t="shared" si="9"/>
        <v>637</v>
      </c>
      <c r="B639" s="77" t="s">
        <v>2502</v>
      </c>
      <c r="C639" s="75" t="s">
        <v>2503</v>
      </c>
      <c r="D639" s="60" t="s">
        <v>1190</v>
      </c>
      <c r="E639" s="69" t="str">
        <f>_xlfn.IFNA(VLOOKUP($D639,'Route-Details'!$B$2:$X$1048576,'Node Details'!E$1,0),"")</f>
        <v>Airtel</v>
      </c>
      <c r="F639" s="69" t="str">
        <f>_xlfn.IFNA(VLOOKUP($D639,'Route-Details'!$B$2:$X$1048576,'Node Details'!F$1,0),"")</f>
        <v>Nigdi 308</v>
      </c>
      <c r="G639" s="69" t="str">
        <f>_xlfn.IFNA(VLOOKUP($D639,'Route-Details'!$B$2:$X$1048576,'Node Details'!G$1,0),"")</f>
        <v>Pune</v>
      </c>
      <c r="H639" s="69" t="str">
        <f>_xlfn.IFNA(VLOOKUP($D639,'Route-Details'!$B$2:$X$1048576,'Node Details'!H$1,0),"")</f>
        <v>M&amp;G</v>
      </c>
      <c r="I639" s="69" t="str">
        <f>_xlfn.IFNA(VLOOKUP($D639,'Route-Details'!$B$2:$X$1048576,'Node Details'!I$1,0),"")</f>
        <v>04O</v>
      </c>
      <c r="J639" s="69" t="str">
        <f>_xlfn.IFNA(VLOOKUP($D639,'Route-Details'!$B$2:$X$1048576,'Node Details'!J$1,0),"")</f>
        <v>04O</v>
      </c>
      <c r="K639" s="70">
        <v>45107</v>
      </c>
      <c r="L639" s="78">
        <v>45107</v>
      </c>
      <c r="M639" s="78">
        <v>45150</v>
      </c>
      <c r="N639" s="78">
        <v>45107</v>
      </c>
      <c r="Q639" s="57" t="s">
        <v>2039</v>
      </c>
      <c r="BB639" s="72" t="s">
        <v>160</v>
      </c>
      <c r="BC639" s="71" t="s">
        <v>101</v>
      </c>
    </row>
    <row r="640" spans="1:55" s="72" customFormat="1" ht="12" customHeight="1">
      <c r="A640" s="57">
        <f t="shared" si="9"/>
        <v>638</v>
      </c>
      <c r="B640" s="77" t="s">
        <v>2504</v>
      </c>
      <c r="C640" s="75" t="s">
        <v>2505</v>
      </c>
      <c r="D640" s="60" t="s">
        <v>1190</v>
      </c>
      <c r="E640" s="69" t="str">
        <f>_xlfn.IFNA(VLOOKUP($D640,'Route-Details'!$B$2:$X$1048576,'Node Details'!E$1,0),"")</f>
        <v>Airtel</v>
      </c>
      <c r="F640" s="69" t="str">
        <f>_xlfn.IFNA(VLOOKUP($D640,'Route-Details'!$B$2:$X$1048576,'Node Details'!F$1,0),"")</f>
        <v>Nigdi 308</v>
      </c>
      <c r="G640" s="69" t="str">
        <f>_xlfn.IFNA(VLOOKUP($D640,'Route-Details'!$B$2:$X$1048576,'Node Details'!G$1,0),"")</f>
        <v>Pune</v>
      </c>
      <c r="H640" s="69" t="str">
        <f>_xlfn.IFNA(VLOOKUP($D640,'Route-Details'!$B$2:$X$1048576,'Node Details'!H$1,0),"")</f>
        <v>M&amp;G</v>
      </c>
      <c r="I640" s="69" t="str">
        <f>_xlfn.IFNA(VLOOKUP($D640,'Route-Details'!$B$2:$X$1048576,'Node Details'!I$1,0),"")</f>
        <v>04O</v>
      </c>
      <c r="J640" s="69" t="str">
        <f>_xlfn.IFNA(VLOOKUP($D640,'Route-Details'!$B$2:$X$1048576,'Node Details'!J$1,0),"")</f>
        <v>04O</v>
      </c>
      <c r="K640" s="70">
        <v>45107</v>
      </c>
      <c r="L640" s="78">
        <v>45107</v>
      </c>
      <c r="M640" s="78">
        <v>45150</v>
      </c>
      <c r="N640" s="78">
        <v>45107</v>
      </c>
      <c r="Q640" s="57" t="s">
        <v>2039</v>
      </c>
      <c r="BB640" s="72" t="s">
        <v>160</v>
      </c>
      <c r="BC640" s="71" t="s">
        <v>101</v>
      </c>
    </row>
    <row r="641" spans="1:55" s="72" customFormat="1" ht="12" customHeight="1">
      <c r="A641" s="57">
        <f t="shared" si="9"/>
        <v>639</v>
      </c>
      <c r="B641" s="77" t="s">
        <v>2506</v>
      </c>
      <c r="C641" s="75" t="s">
        <v>2507</v>
      </c>
      <c r="D641" s="60" t="s">
        <v>1190</v>
      </c>
      <c r="E641" s="69" t="str">
        <f>_xlfn.IFNA(VLOOKUP($D641,'Route-Details'!$B$2:$X$1048576,'Node Details'!E$1,0),"")</f>
        <v>Airtel</v>
      </c>
      <c r="F641" s="69" t="str">
        <f>_xlfn.IFNA(VLOOKUP($D641,'Route-Details'!$B$2:$X$1048576,'Node Details'!F$1,0),"")</f>
        <v>Nigdi 308</v>
      </c>
      <c r="G641" s="69" t="str">
        <f>_xlfn.IFNA(VLOOKUP($D641,'Route-Details'!$B$2:$X$1048576,'Node Details'!G$1,0),"")</f>
        <v>Pune</v>
      </c>
      <c r="H641" s="69" t="str">
        <f>_xlfn.IFNA(VLOOKUP($D641,'Route-Details'!$B$2:$X$1048576,'Node Details'!H$1,0),"")</f>
        <v>M&amp;G</v>
      </c>
      <c r="I641" s="69" t="str">
        <f>_xlfn.IFNA(VLOOKUP($D641,'Route-Details'!$B$2:$X$1048576,'Node Details'!I$1,0),"")</f>
        <v>04O</v>
      </c>
      <c r="J641" s="69" t="str">
        <f>_xlfn.IFNA(VLOOKUP($D641,'Route-Details'!$B$2:$X$1048576,'Node Details'!J$1,0),"")</f>
        <v>04O</v>
      </c>
      <c r="K641" s="70">
        <v>45107</v>
      </c>
      <c r="L641" s="78">
        <v>45107</v>
      </c>
      <c r="M641" s="78">
        <v>45150</v>
      </c>
      <c r="N641" s="78">
        <v>45107</v>
      </c>
      <c r="Q641" s="57" t="s">
        <v>2039</v>
      </c>
      <c r="BB641" s="72" t="s">
        <v>160</v>
      </c>
      <c r="BC641" s="71" t="s">
        <v>101</v>
      </c>
    </row>
    <row r="642" spans="1:55" s="72" customFormat="1" ht="12" customHeight="1">
      <c r="A642" s="57">
        <f t="shared" si="9"/>
        <v>640</v>
      </c>
      <c r="B642" s="77" t="s">
        <v>2508</v>
      </c>
      <c r="C642" s="75" t="s">
        <v>2509</v>
      </c>
      <c r="D642" s="60" t="s">
        <v>1190</v>
      </c>
      <c r="E642" s="69" t="str">
        <f>_xlfn.IFNA(VLOOKUP($D642,'Route-Details'!$B$2:$X$1048576,'Node Details'!E$1,0),"")</f>
        <v>Airtel</v>
      </c>
      <c r="F642" s="69" t="str">
        <f>_xlfn.IFNA(VLOOKUP($D642,'Route-Details'!$B$2:$X$1048576,'Node Details'!F$1,0),"")</f>
        <v>Nigdi 308</v>
      </c>
      <c r="G642" s="69" t="str">
        <f>_xlfn.IFNA(VLOOKUP($D642,'Route-Details'!$B$2:$X$1048576,'Node Details'!G$1,0),"")</f>
        <v>Pune</v>
      </c>
      <c r="H642" s="69" t="str">
        <f>_xlfn.IFNA(VLOOKUP($D642,'Route-Details'!$B$2:$X$1048576,'Node Details'!H$1,0),"")</f>
        <v>M&amp;G</v>
      </c>
      <c r="I642" s="69" t="str">
        <f>_xlfn.IFNA(VLOOKUP($D642,'Route-Details'!$B$2:$X$1048576,'Node Details'!I$1,0),"")</f>
        <v>04O</v>
      </c>
      <c r="J642" s="69" t="str">
        <f>_xlfn.IFNA(VLOOKUP($D642,'Route-Details'!$B$2:$X$1048576,'Node Details'!J$1,0),"")</f>
        <v>04O</v>
      </c>
      <c r="K642" s="70">
        <v>45107</v>
      </c>
      <c r="L642" s="78">
        <v>45107</v>
      </c>
      <c r="M642" s="78">
        <v>45150</v>
      </c>
      <c r="N642" s="78">
        <v>45107</v>
      </c>
      <c r="Q642" s="57" t="s">
        <v>2039</v>
      </c>
      <c r="BB642" s="72" t="s">
        <v>160</v>
      </c>
      <c r="BC642" s="71" t="s">
        <v>101</v>
      </c>
    </row>
    <row r="643" spans="1:55" s="72" customFormat="1" ht="12" customHeight="1">
      <c r="A643" s="57">
        <f t="shared" si="9"/>
        <v>641</v>
      </c>
      <c r="B643" s="77" t="s">
        <v>1193</v>
      </c>
      <c r="C643" s="75" t="s">
        <v>1194</v>
      </c>
      <c r="D643" s="60" t="s">
        <v>1190</v>
      </c>
      <c r="E643" s="69" t="str">
        <f>_xlfn.IFNA(VLOOKUP($D643,'Route-Details'!$B$2:$X$1048576,'Node Details'!E$1,0),"")</f>
        <v>Airtel</v>
      </c>
      <c r="F643" s="69" t="str">
        <f>_xlfn.IFNA(VLOOKUP($D643,'Route-Details'!$B$2:$X$1048576,'Node Details'!F$1,0),"")</f>
        <v>Nigdi 308</v>
      </c>
      <c r="G643" s="69" t="str">
        <f>_xlfn.IFNA(VLOOKUP($D643,'Route-Details'!$B$2:$X$1048576,'Node Details'!G$1,0),"")</f>
        <v>Pune</v>
      </c>
      <c r="H643" s="69" t="str">
        <f>_xlfn.IFNA(VLOOKUP($D643,'Route-Details'!$B$2:$X$1048576,'Node Details'!H$1,0),"")</f>
        <v>M&amp;G</v>
      </c>
      <c r="I643" s="69" t="str">
        <f>_xlfn.IFNA(VLOOKUP($D643,'Route-Details'!$B$2:$X$1048576,'Node Details'!I$1,0),"")</f>
        <v>04O</v>
      </c>
      <c r="J643" s="69" t="str">
        <f>_xlfn.IFNA(VLOOKUP($D643,'Route-Details'!$B$2:$X$1048576,'Node Details'!J$1,0),"")</f>
        <v>04O</v>
      </c>
      <c r="K643" s="70">
        <v>45107</v>
      </c>
      <c r="L643" s="78">
        <v>45107</v>
      </c>
      <c r="M643" s="78">
        <v>45150</v>
      </c>
      <c r="N643" s="78">
        <v>45107</v>
      </c>
      <c r="Q643" s="57" t="s">
        <v>2039</v>
      </c>
      <c r="BB643" s="72" t="s">
        <v>160</v>
      </c>
      <c r="BC643" s="71" t="s">
        <v>101</v>
      </c>
    </row>
    <row r="644" spans="1:55" s="72" customFormat="1" ht="12" customHeight="1">
      <c r="A644" s="57">
        <f t="shared" ref="A644:A707" si="10">A643+1</f>
        <v>642</v>
      </c>
      <c r="B644" s="77" t="s">
        <v>2510</v>
      </c>
      <c r="C644" s="75" t="s">
        <v>1197</v>
      </c>
      <c r="D644" s="60" t="s">
        <v>1195</v>
      </c>
      <c r="E644" s="69" t="str">
        <f>_xlfn.IFNA(VLOOKUP($D644,'Route-Details'!$B$2:$X$1048576,'Node Details'!E$1,0),"")</f>
        <v>Airtel</v>
      </c>
      <c r="F644" s="69" t="str">
        <f>_xlfn.IFNA(VLOOKUP($D644,'Route-Details'!$B$2:$X$1048576,'Node Details'!F$1,0),"")</f>
        <v>Nigdi 308</v>
      </c>
      <c r="G644" s="69" t="str">
        <f>_xlfn.IFNA(VLOOKUP($D644,'Route-Details'!$B$2:$X$1048576,'Node Details'!G$1,0),"")</f>
        <v>Pune</v>
      </c>
      <c r="H644" s="69" t="str">
        <f>_xlfn.IFNA(VLOOKUP($D644,'Route-Details'!$B$2:$X$1048576,'Node Details'!H$1,0),"")</f>
        <v>M&amp;G</v>
      </c>
      <c r="I644" s="69" t="str">
        <f>_xlfn.IFNA(VLOOKUP($D644,'Route-Details'!$B$2:$X$1048576,'Node Details'!I$1,0),"")</f>
        <v>04O</v>
      </c>
      <c r="J644" s="69" t="str">
        <f>_xlfn.IFNA(VLOOKUP($D644,'Route-Details'!$B$2:$X$1048576,'Node Details'!J$1,0),"")</f>
        <v>04O</v>
      </c>
      <c r="K644" s="70">
        <v>45107</v>
      </c>
      <c r="L644" s="78">
        <v>45107</v>
      </c>
      <c r="M644" s="78">
        <v>45150</v>
      </c>
      <c r="N644" s="78">
        <v>45107</v>
      </c>
      <c r="Q644" s="57" t="s">
        <v>2039</v>
      </c>
      <c r="BB644" s="72" t="s">
        <v>166</v>
      </c>
      <c r="BC644" s="71" t="s">
        <v>101</v>
      </c>
    </row>
    <row r="645" spans="1:55" s="72" customFormat="1" ht="12" customHeight="1">
      <c r="A645" s="57">
        <f t="shared" si="10"/>
        <v>643</v>
      </c>
      <c r="B645" s="77" t="s">
        <v>1984</v>
      </c>
      <c r="C645" s="75" t="s">
        <v>1985</v>
      </c>
      <c r="D645" s="60" t="s">
        <v>1195</v>
      </c>
      <c r="E645" s="69" t="str">
        <f>_xlfn.IFNA(VLOOKUP($D645,'Route-Details'!$B$2:$X$1048576,'Node Details'!E$1,0),"")</f>
        <v>Airtel</v>
      </c>
      <c r="F645" s="69" t="str">
        <f>_xlfn.IFNA(VLOOKUP($D645,'Route-Details'!$B$2:$X$1048576,'Node Details'!F$1,0),"")</f>
        <v>Nigdi 308</v>
      </c>
      <c r="G645" s="69" t="str">
        <f>_xlfn.IFNA(VLOOKUP($D645,'Route-Details'!$B$2:$X$1048576,'Node Details'!G$1,0),"")</f>
        <v>Pune</v>
      </c>
      <c r="H645" s="69" t="str">
        <f>_xlfn.IFNA(VLOOKUP($D645,'Route-Details'!$B$2:$X$1048576,'Node Details'!H$1,0),"")</f>
        <v>M&amp;G</v>
      </c>
      <c r="I645" s="69" t="str">
        <f>_xlfn.IFNA(VLOOKUP($D645,'Route-Details'!$B$2:$X$1048576,'Node Details'!I$1,0),"")</f>
        <v>04O</v>
      </c>
      <c r="J645" s="69" t="str">
        <f>_xlfn.IFNA(VLOOKUP($D645,'Route-Details'!$B$2:$X$1048576,'Node Details'!J$1,0),"")</f>
        <v>04O</v>
      </c>
      <c r="K645" s="70">
        <v>45107</v>
      </c>
      <c r="L645" s="78">
        <v>45107</v>
      </c>
      <c r="M645" s="78">
        <v>45150</v>
      </c>
      <c r="N645" s="78">
        <v>45107</v>
      </c>
      <c r="Q645" s="57" t="s">
        <v>2039</v>
      </c>
      <c r="BB645" s="72" t="s">
        <v>166</v>
      </c>
      <c r="BC645" s="71" t="s">
        <v>101</v>
      </c>
    </row>
    <row r="646" spans="1:55" s="72" customFormat="1" ht="12" customHeight="1">
      <c r="A646" s="57">
        <f t="shared" si="10"/>
        <v>644</v>
      </c>
      <c r="B646" s="77" t="s">
        <v>1198</v>
      </c>
      <c r="C646" s="75" t="s">
        <v>1199</v>
      </c>
      <c r="D646" s="60" t="s">
        <v>1195</v>
      </c>
      <c r="E646" s="69" t="str">
        <f>_xlfn.IFNA(VLOOKUP($D646,'Route-Details'!$B$2:$X$1048576,'Node Details'!E$1,0),"")</f>
        <v>Airtel</v>
      </c>
      <c r="F646" s="69" t="str">
        <f>_xlfn.IFNA(VLOOKUP($D646,'Route-Details'!$B$2:$X$1048576,'Node Details'!F$1,0),"")</f>
        <v>Nigdi 308</v>
      </c>
      <c r="G646" s="69" t="str">
        <f>_xlfn.IFNA(VLOOKUP($D646,'Route-Details'!$B$2:$X$1048576,'Node Details'!G$1,0),"")</f>
        <v>Pune</v>
      </c>
      <c r="H646" s="69" t="str">
        <f>_xlfn.IFNA(VLOOKUP($D646,'Route-Details'!$B$2:$X$1048576,'Node Details'!H$1,0),"")</f>
        <v>M&amp;G</v>
      </c>
      <c r="I646" s="69" t="str">
        <f>_xlfn.IFNA(VLOOKUP($D646,'Route-Details'!$B$2:$X$1048576,'Node Details'!I$1,0),"")</f>
        <v>04O</v>
      </c>
      <c r="J646" s="69" t="str">
        <f>_xlfn.IFNA(VLOOKUP($D646,'Route-Details'!$B$2:$X$1048576,'Node Details'!J$1,0),"")</f>
        <v>04O</v>
      </c>
      <c r="K646" s="70">
        <v>45107</v>
      </c>
      <c r="L646" s="78">
        <v>45107</v>
      </c>
      <c r="M646" s="78">
        <v>45150</v>
      </c>
      <c r="N646" s="78">
        <v>45107</v>
      </c>
      <c r="Q646" s="57" t="s">
        <v>2039</v>
      </c>
      <c r="BB646" s="72" t="s">
        <v>166</v>
      </c>
      <c r="BC646" s="71" t="s">
        <v>101</v>
      </c>
    </row>
    <row r="647" spans="1:55" s="72" customFormat="1" ht="12" customHeight="1">
      <c r="A647" s="57">
        <f t="shared" si="10"/>
        <v>645</v>
      </c>
      <c r="B647" s="77" t="s">
        <v>2511</v>
      </c>
      <c r="C647" s="75" t="s">
        <v>1202</v>
      </c>
      <c r="D647" s="60" t="s">
        <v>1200</v>
      </c>
      <c r="E647" s="69" t="str">
        <f>_xlfn.IFNA(VLOOKUP($D647,'Route-Details'!$B$2:$X$1048576,'Node Details'!E$1,0),"")</f>
        <v>Airtel</v>
      </c>
      <c r="F647" s="69" t="str">
        <f>_xlfn.IFNA(VLOOKUP($D647,'Route-Details'!$B$2:$X$1048576,'Node Details'!F$1,0),"")</f>
        <v>Nigdi 308</v>
      </c>
      <c r="G647" s="69" t="str">
        <f>_xlfn.IFNA(VLOOKUP($D647,'Route-Details'!$B$2:$X$1048576,'Node Details'!G$1,0),"")</f>
        <v>Pune</v>
      </c>
      <c r="H647" s="69" t="str">
        <f>_xlfn.IFNA(VLOOKUP($D647,'Route-Details'!$B$2:$X$1048576,'Node Details'!H$1,0),"")</f>
        <v>M&amp;G</v>
      </c>
      <c r="I647" s="69" t="str">
        <f>_xlfn.IFNA(VLOOKUP($D647,'Route-Details'!$B$2:$X$1048576,'Node Details'!I$1,0),"")</f>
        <v>04O</v>
      </c>
      <c r="J647" s="69" t="str">
        <f>_xlfn.IFNA(VLOOKUP($D647,'Route-Details'!$B$2:$X$1048576,'Node Details'!J$1,0),"")</f>
        <v>04O</v>
      </c>
      <c r="K647" s="70">
        <v>45107</v>
      </c>
      <c r="L647" s="78">
        <v>45107</v>
      </c>
      <c r="M647" s="78">
        <v>45150</v>
      </c>
      <c r="N647" s="78">
        <v>45107</v>
      </c>
      <c r="Q647" s="57" t="s">
        <v>2039</v>
      </c>
      <c r="BB647" s="72" t="s">
        <v>170</v>
      </c>
      <c r="BC647" s="71" t="s">
        <v>101</v>
      </c>
    </row>
    <row r="648" spans="1:55" s="72" customFormat="1" ht="12" customHeight="1">
      <c r="A648" s="57">
        <f t="shared" si="10"/>
        <v>646</v>
      </c>
      <c r="B648" s="77" t="s">
        <v>2512</v>
      </c>
      <c r="C648" s="75" t="s">
        <v>2513</v>
      </c>
      <c r="D648" s="60" t="s">
        <v>1200</v>
      </c>
      <c r="E648" s="69" t="str">
        <f>_xlfn.IFNA(VLOOKUP($D648,'Route-Details'!$B$2:$X$1048576,'Node Details'!E$1,0),"")</f>
        <v>Airtel</v>
      </c>
      <c r="F648" s="69" t="str">
        <f>_xlfn.IFNA(VLOOKUP($D648,'Route-Details'!$B$2:$X$1048576,'Node Details'!F$1,0),"")</f>
        <v>Nigdi 308</v>
      </c>
      <c r="G648" s="69" t="str">
        <f>_xlfn.IFNA(VLOOKUP($D648,'Route-Details'!$B$2:$X$1048576,'Node Details'!G$1,0),"")</f>
        <v>Pune</v>
      </c>
      <c r="H648" s="69" t="str">
        <f>_xlfn.IFNA(VLOOKUP($D648,'Route-Details'!$B$2:$X$1048576,'Node Details'!H$1,0),"")</f>
        <v>M&amp;G</v>
      </c>
      <c r="I648" s="69" t="str">
        <f>_xlfn.IFNA(VLOOKUP($D648,'Route-Details'!$B$2:$X$1048576,'Node Details'!I$1,0),"")</f>
        <v>04O</v>
      </c>
      <c r="J648" s="69" t="str">
        <f>_xlfn.IFNA(VLOOKUP($D648,'Route-Details'!$B$2:$X$1048576,'Node Details'!J$1,0),"")</f>
        <v>04O</v>
      </c>
      <c r="K648" s="70">
        <v>45107</v>
      </c>
      <c r="L648" s="78">
        <v>45107</v>
      </c>
      <c r="M648" s="78">
        <v>45150</v>
      </c>
      <c r="N648" s="78">
        <v>45107</v>
      </c>
      <c r="Q648" s="57" t="s">
        <v>2039</v>
      </c>
      <c r="BB648" s="72" t="s">
        <v>170</v>
      </c>
      <c r="BC648" s="71" t="s">
        <v>101</v>
      </c>
    </row>
    <row r="649" spans="1:55" s="72" customFormat="1" ht="12" customHeight="1">
      <c r="A649" s="57">
        <f t="shared" si="10"/>
        <v>647</v>
      </c>
      <c r="B649" s="77" t="s">
        <v>2514</v>
      </c>
      <c r="C649" s="75" t="s">
        <v>2515</v>
      </c>
      <c r="D649" s="60" t="s">
        <v>1200</v>
      </c>
      <c r="E649" s="69" t="str">
        <f>_xlfn.IFNA(VLOOKUP($D649,'Route-Details'!$B$2:$X$1048576,'Node Details'!E$1,0),"")</f>
        <v>Airtel</v>
      </c>
      <c r="F649" s="69" t="str">
        <f>_xlfn.IFNA(VLOOKUP($D649,'Route-Details'!$B$2:$X$1048576,'Node Details'!F$1,0),"")</f>
        <v>Nigdi 308</v>
      </c>
      <c r="G649" s="69" t="str">
        <f>_xlfn.IFNA(VLOOKUP($D649,'Route-Details'!$B$2:$X$1048576,'Node Details'!G$1,0),"")</f>
        <v>Pune</v>
      </c>
      <c r="H649" s="69" t="str">
        <f>_xlfn.IFNA(VLOOKUP($D649,'Route-Details'!$B$2:$X$1048576,'Node Details'!H$1,0),"")</f>
        <v>M&amp;G</v>
      </c>
      <c r="I649" s="69" t="str">
        <f>_xlfn.IFNA(VLOOKUP($D649,'Route-Details'!$B$2:$X$1048576,'Node Details'!I$1,0),"")</f>
        <v>04O</v>
      </c>
      <c r="J649" s="69" t="str">
        <f>_xlfn.IFNA(VLOOKUP($D649,'Route-Details'!$B$2:$X$1048576,'Node Details'!J$1,0),"")</f>
        <v>04O</v>
      </c>
      <c r="K649" s="70">
        <v>45107</v>
      </c>
      <c r="L649" s="78">
        <v>45107</v>
      </c>
      <c r="M649" s="78">
        <v>45150</v>
      </c>
      <c r="N649" s="78">
        <v>45107</v>
      </c>
      <c r="Q649" s="57" t="s">
        <v>2039</v>
      </c>
      <c r="BB649" s="72" t="s">
        <v>170</v>
      </c>
      <c r="BC649" s="71" t="s">
        <v>101</v>
      </c>
    </row>
    <row r="650" spans="1:55" s="72" customFormat="1" ht="12" customHeight="1">
      <c r="A650" s="57">
        <f t="shared" si="10"/>
        <v>648</v>
      </c>
      <c r="B650" s="77" t="s">
        <v>2516</v>
      </c>
      <c r="C650" s="75" t="s">
        <v>2517</v>
      </c>
      <c r="D650" s="60" t="s">
        <v>1200</v>
      </c>
      <c r="E650" s="69" t="str">
        <f>_xlfn.IFNA(VLOOKUP($D650,'Route-Details'!$B$2:$X$1048576,'Node Details'!E$1,0),"")</f>
        <v>Airtel</v>
      </c>
      <c r="F650" s="69" t="str">
        <f>_xlfn.IFNA(VLOOKUP($D650,'Route-Details'!$B$2:$X$1048576,'Node Details'!F$1,0),"")</f>
        <v>Nigdi 308</v>
      </c>
      <c r="G650" s="69" t="str">
        <f>_xlfn.IFNA(VLOOKUP($D650,'Route-Details'!$B$2:$X$1048576,'Node Details'!G$1,0),"")</f>
        <v>Pune</v>
      </c>
      <c r="H650" s="69" t="str">
        <f>_xlfn.IFNA(VLOOKUP($D650,'Route-Details'!$B$2:$X$1048576,'Node Details'!H$1,0),"")</f>
        <v>M&amp;G</v>
      </c>
      <c r="I650" s="69" t="str">
        <f>_xlfn.IFNA(VLOOKUP($D650,'Route-Details'!$B$2:$X$1048576,'Node Details'!I$1,0),"")</f>
        <v>04O</v>
      </c>
      <c r="J650" s="69" t="str">
        <f>_xlfn.IFNA(VLOOKUP($D650,'Route-Details'!$B$2:$X$1048576,'Node Details'!J$1,0),"")</f>
        <v>04O</v>
      </c>
      <c r="K650" s="70">
        <v>45107</v>
      </c>
      <c r="L650" s="78">
        <v>45107</v>
      </c>
      <c r="M650" s="78">
        <v>45150</v>
      </c>
      <c r="N650" s="78">
        <v>45107</v>
      </c>
      <c r="Q650" s="57" t="s">
        <v>2039</v>
      </c>
      <c r="BB650" s="72" t="s">
        <v>170</v>
      </c>
      <c r="BC650" s="71" t="s">
        <v>101</v>
      </c>
    </row>
    <row r="651" spans="1:55" s="72" customFormat="1" ht="12" customHeight="1">
      <c r="A651" s="57">
        <f t="shared" si="10"/>
        <v>649</v>
      </c>
      <c r="B651" s="77" t="s">
        <v>1203</v>
      </c>
      <c r="C651" s="75" t="s">
        <v>1204</v>
      </c>
      <c r="D651" s="60" t="s">
        <v>1200</v>
      </c>
      <c r="E651" s="69" t="str">
        <f>_xlfn.IFNA(VLOOKUP($D651,'Route-Details'!$B$2:$X$1048576,'Node Details'!E$1,0),"")</f>
        <v>Airtel</v>
      </c>
      <c r="F651" s="69" t="str">
        <f>_xlfn.IFNA(VLOOKUP($D651,'Route-Details'!$B$2:$X$1048576,'Node Details'!F$1,0),"")</f>
        <v>Nigdi 308</v>
      </c>
      <c r="G651" s="69" t="str">
        <f>_xlfn.IFNA(VLOOKUP($D651,'Route-Details'!$B$2:$X$1048576,'Node Details'!G$1,0),"")</f>
        <v>Pune</v>
      </c>
      <c r="H651" s="69" t="str">
        <f>_xlfn.IFNA(VLOOKUP($D651,'Route-Details'!$B$2:$X$1048576,'Node Details'!H$1,0),"")</f>
        <v>M&amp;G</v>
      </c>
      <c r="I651" s="69" t="str">
        <f>_xlfn.IFNA(VLOOKUP($D651,'Route-Details'!$B$2:$X$1048576,'Node Details'!I$1,0),"")</f>
        <v>04O</v>
      </c>
      <c r="J651" s="69" t="str">
        <f>_xlfn.IFNA(VLOOKUP($D651,'Route-Details'!$B$2:$X$1048576,'Node Details'!J$1,0),"")</f>
        <v>04O</v>
      </c>
      <c r="K651" s="70">
        <v>45107</v>
      </c>
      <c r="L651" s="78">
        <v>45107</v>
      </c>
      <c r="M651" s="78">
        <v>45150</v>
      </c>
      <c r="N651" s="78">
        <v>45107</v>
      </c>
      <c r="Q651" s="57" t="s">
        <v>2039</v>
      </c>
      <c r="BB651" s="72" t="s">
        <v>170</v>
      </c>
      <c r="BC651" s="71" t="s">
        <v>101</v>
      </c>
    </row>
    <row r="652" spans="1:55" s="72" customFormat="1" ht="12" customHeight="1">
      <c r="A652" s="57">
        <f t="shared" si="10"/>
        <v>650</v>
      </c>
      <c r="B652" s="77" t="s">
        <v>1206</v>
      </c>
      <c r="C652" s="75" t="s">
        <v>1207</v>
      </c>
      <c r="D652" s="60" t="s">
        <v>1205</v>
      </c>
      <c r="E652" s="69" t="str">
        <f>_xlfn.IFNA(VLOOKUP($D652,'Route-Details'!$B$2:$X$1048576,'Node Details'!E$1,0),"")</f>
        <v>Airtel</v>
      </c>
      <c r="F652" s="69" t="str">
        <f>_xlfn.IFNA(VLOOKUP($D652,'Route-Details'!$B$2:$X$1048576,'Node Details'!F$1,0),"")</f>
        <v>Nigdi 308</v>
      </c>
      <c r="G652" s="69" t="str">
        <f>_xlfn.IFNA(VLOOKUP($D652,'Route-Details'!$B$2:$X$1048576,'Node Details'!G$1,0),"")</f>
        <v>Pune</v>
      </c>
      <c r="H652" s="69" t="str">
        <f>_xlfn.IFNA(VLOOKUP($D652,'Route-Details'!$B$2:$X$1048576,'Node Details'!H$1,0),"")</f>
        <v>M&amp;G</v>
      </c>
      <c r="I652" s="69" t="str">
        <f>_xlfn.IFNA(VLOOKUP($D652,'Route-Details'!$B$2:$X$1048576,'Node Details'!I$1,0),"")</f>
        <v>04O</v>
      </c>
      <c r="J652" s="69" t="str">
        <f>_xlfn.IFNA(VLOOKUP($D652,'Route-Details'!$B$2:$X$1048576,'Node Details'!J$1,0),"")</f>
        <v>04O</v>
      </c>
      <c r="K652" s="70">
        <v>45107</v>
      </c>
      <c r="L652" s="78">
        <v>45107</v>
      </c>
      <c r="M652" s="78">
        <v>45150</v>
      </c>
      <c r="N652" s="78">
        <v>45107</v>
      </c>
      <c r="Q652" s="57" t="s">
        <v>2039</v>
      </c>
      <c r="BB652" s="72" t="s">
        <v>175</v>
      </c>
      <c r="BC652" s="71" t="s">
        <v>101</v>
      </c>
    </row>
    <row r="653" spans="1:55" s="72" customFormat="1" ht="12" customHeight="1">
      <c r="A653" s="57">
        <f t="shared" si="10"/>
        <v>651</v>
      </c>
      <c r="B653" s="77" t="s">
        <v>2518</v>
      </c>
      <c r="C653" s="75" t="s">
        <v>1153</v>
      </c>
      <c r="D653" s="60" t="s">
        <v>1208</v>
      </c>
      <c r="E653" s="69" t="str">
        <f>_xlfn.IFNA(VLOOKUP($D653,'Route-Details'!$B$2:$X$1048576,'Node Details'!E$1,0),"")</f>
        <v>Airtel</v>
      </c>
      <c r="F653" s="69" t="str">
        <f>_xlfn.IFNA(VLOOKUP($D653,'Route-Details'!$B$2:$X$1048576,'Node Details'!F$1,0),"")</f>
        <v>Nigdi 308</v>
      </c>
      <c r="G653" s="69" t="str">
        <f>_xlfn.IFNA(VLOOKUP($D653,'Route-Details'!$B$2:$X$1048576,'Node Details'!G$1,0),"")</f>
        <v>Pune</v>
      </c>
      <c r="H653" s="69" t="str">
        <f>_xlfn.IFNA(VLOOKUP($D653,'Route-Details'!$B$2:$X$1048576,'Node Details'!H$1,0),"")</f>
        <v>M&amp;G</v>
      </c>
      <c r="I653" s="69" t="str">
        <f>_xlfn.IFNA(VLOOKUP($D653,'Route-Details'!$B$2:$X$1048576,'Node Details'!I$1,0),"")</f>
        <v>04O</v>
      </c>
      <c r="J653" s="69" t="str">
        <f>_xlfn.IFNA(VLOOKUP($D653,'Route-Details'!$B$2:$X$1048576,'Node Details'!J$1,0),"")</f>
        <v>04O</v>
      </c>
      <c r="K653" s="70">
        <v>45107</v>
      </c>
      <c r="L653" s="78">
        <v>45107</v>
      </c>
      <c r="M653" s="78">
        <v>45150</v>
      </c>
      <c r="N653" s="78">
        <v>45107</v>
      </c>
      <c r="Q653" s="57" t="s">
        <v>2039</v>
      </c>
      <c r="BB653" s="72" t="s">
        <v>178</v>
      </c>
      <c r="BC653" s="71" t="s">
        <v>101</v>
      </c>
    </row>
    <row r="654" spans="1:55" s="72" customFormat="1" ht="12" customHeight="1">
      <c r="A654" s="57">
        <f t="shared" si="10"/>
        <v>652</v>
      </c>
      <c r="B654" s="77" t="s">
        <v>2519</v>
      </c>
      <c r="C654" s="75" t="s">
        <v>2520</v>
      </c>
      <c r="D654" s="60" t="s">
        <v>1208</v>
      </c>
      <c r="E654" s="69" t="str">
        <f>_xlfn.IFNA(VLOOKUP($D654,'Route-Details'!$B$2:$X$1048576,'Node Details'!E$1,0),"")</f>
        <v>Airtel</v>
      </c>
      <c r="F654" s="69" t="str">
        <f>_xlfn.IFNA(VLOOKUP($D654,'Route-Details'!$B$2:$X$1048576,'Node Details'!F$1,0),"")</f>
        <v>Nigdi 308</v>
      </c>
      <c r="G654" s="69" t="str">
        <f>_xlfn.IFNA(VLOOKUP($D654,'Route-Details'!$B$2:$X$1048576,'Node Details'!G$1,0),"")</f>
        <v>Pune</v>
      </c>
      <c r="H654" s="69" t="str">
        <f>_xlfn.IFNA(VLOOKUP($D654,'Route-Details'!$B$2:$X$1048576,'Node Details'!H$1,0),"")</f>
        <v>M&amp;G</v>
      </c>
      <c r="I654" s="69" t="str">
        <f>_xlfn.IFNA(VLOOKUP($D654,'Route-Details'!$B$2:$X$1048576,'Node Details'!I$1,0),"")</f>
        <v>04O</v>
      </c>
      <c r="J654" s="69" t="str">
        <f>_xlfn.IFNA(VLOOKUP($D654,'Route-Details'!$B$2:$X$1048576,'Node Details'!J$1,0),"")</f>
        <v>04O</v>
      </c>
      <c r="K654" s="70">
        <v>45107</v>
      </c>
      <c r="L654" s="78">
        <v>45107</v>
      </c>
      <c r="M654" s="78">
        <v>45150</v>
      </c>
      <c r="N654" s="78">
        <v>45107</v>
      </c>
      <c r="Q654" s="57" t="s">
        <v>2039</v>
      </c>
      <c r="BB654" s="72" t="s">
        <v>178</v>
      </c>
      <c r="BC654" s="71" t="s">
        <v>101</v>
      </c>
    </row>
    <row r="655" spans="1:55" s="72" customFormat="1" ht="12" customHeight="1">
      <c r="A655" s="57">
        <f t="shared" si="10"/>
        <v>653</v>
      </c>
      <c r="B655" s="77" t="s">
        <v>2521</v>
      </c>
      <c r="C655" s="75" t="s">
        <v>2522</v>
      </c>
      <c r="D655" s="60" t="s">
        <v>1208</v>
      </c>
      <c r="E655" s="69" t="str">
        <f>_xlfn.IFNA(VLOOKUP($D655,'Route-Details'!$B$2:$X$1048576,'Node Details'!E$1,0),"")</f>
        <v>Airtel</v>
      </c>
      <c r="F655" s="69" t="str">
        <f>_xlfn.IFNA(VLOOKUP($D655,'Route-Details'!$B$2:$X$1048576,'Node Details'!F$1,0),"")</f>
        <v>Nigdi 308</v>
      </c>
      <c r="G655" s="69" t="str">
        <f>_xlfn.IFNA(VLOOKUP($D655,'Route-Details'!$B$2:$X$1048576,'Node Details'!G$1,0),"")</f>
        <v>Pune</v>
      </c>
      <c r="H655" s="69" t="str">
        <f>_xlfn.IFNA(VLOOKUP($D655,'Route-Details'!$B$2:$X$1048576,'Node Details'!H$1,0),"")</f>
        <v>M&amp;G</v>
      </c>
      <c r="I655" s="69" t="str">
        <f>_xlfn.IFNA(VLOOKUP($D655,'Route-Details'!$B$2:$X$1048576,'Node Details'!I$1,0),"")</f>
        <v>04O</v>
      </c>
      <c r="J655" s="69" t="str">
        <f>_xlfn.IFNA(VLOOKUP($D655,'Route-Details'!$B$2:$X$1048576,'Node Details'!J$1,0),"")</f>
        <v>04O</v>
      </c>
      <c r="K655" s="70">
        <v>45107</v>
      </c>
      <c r="L655" s="78">
        <v>45107</v>
      </c>
      <c r="M655" s="78">
        <v>45150</v>
      </c>
      <c r="N655" s="78">
        <v>45107</v>
      </c>
      <c r="Q655" s="57" t="s">
        <v>2039</v>
      </c>
      <c r="BB655" s="72" t="s">
        <v>178</v>
      </c>
      <c r="BC655" s="71" t="s">
        <v>101</v>
      </c>
    </row>
    <row r="656" spans="1:55" s="72" customFormat="1" ht="12" customHeight="1">
      <c r="A656" s="57">
        <f t="shared" si="10"/>
        <v>654</v>
      </c>
      <c r="B656" s="77" t="s">
        <v>2523</v>
      </c>
      <c r="C656" s="75" t="s">
        <v>2524</v>
      </c>
      <c r="D656" s="60" t="s">
        <v>1208</v>
      </c>
      <c r="E656" s="69" t="str">
        <f>_xlfn.IFNA(VLOOKUP($D656,'Route-Details'!$B$2:$X$1048576,'Node Details'!E$1,0),"")</f>
        <v>Airtel</v>
      </c>
      <c r="F656" s="69" t="str">
        <f>_xlfn.IFNA(VLOOKUP($D656,'Route-Details'!$B$2:$X$1048576,'Node Details'!F$1,0),"")</f>
        <v>Nigdi 308</v>
      </c>
      <c r="G656" s="69" t="str">
        <f>_xlfn.IFNA(VLOOKUP($D656,'Route-Details'!$B$2:$X$1048576,'Node Details'!G$1,0),"")</f>
        <v>Pune</v>
      </c>
      <c r="H656" s="69" t="str">
        <f>_xlfn.IFNA(VLOOKUP($D656,'Route-Details'!$B$2:$X$1048576,'Node Details'!H$1,0),"")</f>
        <v>M&amp;G</v>
      </c>
      <c r="I656" s="69" t="str">
        <f>_xlfn.IFNA(VLOOKUP($D656,'Route-Details'!$B$2:$X$1048576,'Node Details'!I$1,0),"")</f>
        <v>04O</v>
      </c>
      <c r="J656" s="69" t="str">
        <f>_xlfn.IFNA(VLOOKUP($D656,'Route-Details'!$B$2:$X$1048576,'Node Details'!J$1,0),"")</f>
        <v>04O</v>
      </c>
      <c r="K656" s="70">
        <v>45107</v>
      </c>
      <c r="L656" s="78">
        <v>45107</v>
      </c>
      <c r="M656" s="78">
        <v>45150</v>
      </c>
      <c r="N656" s="78">
        <v>45107</v>
      </c>
      <c r="Q656" s="57" t="s">
        <v>2039</v>
      </c>
      <c r="BB656" s="72" t="s">
        <v>178</v>
      </c>
      <c r="BC656" s="71" t="s">
        <v>101</v>
      </c>
    </row>
    <row r="657" spans="1:55" s="72" customFormat="1" ht="12" customHeight="1">
      <c r="A657" s="57">
        <f t="shared" si="10"/>
        <v>655</v>
      </c>
      <c r="B657" s="77" t="s">
        <v>2525</v>
      </c>
      <c r="C657" s="75" t="s">
        <v>2526</v>
      </c>
      <c r="D657" s="60" t="s">
        <v>1208</v>
      </c>
      <c r="E657" s="69" t="str">
        <f>_xlfn.IFNA(VLOOKUP($D657,'Route-Details'!$B$2:$X$1048576,'Node Details'!E$1,0),"")</f>
        <v>Airtel</v>
      </c>
      <c r="F657" s="69" t="str">
        <f>_xlfn.IFNA(VLOOKUP($D657,'Route-Details'!$B$2:$X$1048576,'Node Details'!F$1,0),"")</f>
        <v>Nigdi 308</v>
      </c>
      <c r="G657" s="69" t="str">
        <f>_xlfn.IFNA(VLOOKUP($D657,'Route-Details'!$B$2:$X$1048576,'Node Details'!G$1,0),"")</f>
        <v>Pune</v>
      </c>
      <c r="H657" s="69" t="str">
        <f>_xlfn.IFNA(VLOOKUP($D657,'Route-Details'!$B$2:$X$1048576,'Node Details'!H$1,0),"")</f>
        <v>M&amp;G</v>
      </c>
      <c r="I657" s="69" t="str">
        <f>_xlfn.IFNA(VLOOKUP($D657,'Route-Details'!$B$2:$X$1048576,'Node Details'!I$1,0),"")</f>
        <v>04O</v>
      </c>
      <c r="J657" s="69" t="str">
        <f>_xlfn.IFNA(VLOOKUP($D657,'Route-Details'!$B$2:$X$1048576,'Node Details'!J$1,0),"")</f>
        <v>04O</v>
      </c>
      <c r="K657" s="70">
        <v>45107</v>
      </c>
      <c r="L657" s="78">
        <v>45107</v>
      </c>
      <c r="M657" s="78">
        <v>45150</v>
      </c>
      <c r="N657" s="78">
        <v>45107</v>
      </c>
      <c r="Q657" s="57" t="s">
        <v>2039</v>
      </c>
      <c r="BB657" s="72" t="s">
        <v>178</v>
      </c>
      <c r="BC657" s="71" t="s">
        <v>101</v>
      </c>
    </row>
    <row r="658" spans="1:55" s="72" customFormat="1" ht="12" customHeight="1">
      <c r="A658" s="57">
        <f t="shared" si="10"/>
        <v>656</v>
      </c>
      <c r="B658" s="77" t="s">
        <v>2527</v>
      </c>
      <c r="C658" s="75" t="s">
        <v>2528</v>
      </c>
      <c r="D658" s="60" t="s">
        <v>1208</v>
      </c>
      <c r="E658" s="69" t="str">
        <f>_xlfn.IFNA(VLOOKUP($D658,'Route-Details'!$B$2:$X$1048576,'Node Details'!E$1,0),"")</f>
        <v>Airtel</v>
      </c>
      <c r="F658" s="69" t="str">
        <f>_xlfn.IFNA(VLOOKUP($D658,'Route-Details'!$B$2:$X$1048576,'Node Details'!F$1,0),"")</f>
        <v>Nigdi 308</v>
      </c>
      <c r="G658" s="69" t="str">
        <f>_xlfn.IFNA(VLOOKUP($D658,'Route-Details'!$B$2:$X$1048576,'Node Details'!G$1,0),"")</f>
        <v>Pune</v>
      </c>
      <c r="H658" s="69" t="str">
        <f>_xlfn.IFNA(VLOOKUP($D658,'Route-Details'!$B$2:$X$1048576,'Node Details'!H$1,0),"")</f>
        <v>M&amp;G</v>
      </c>
      <c r="I658" s="69" t="str">
        <f>_xlfn.IFNA(VLOOKUP($D658,'Route-Details'!$B$2:$X$1048576,'Node Details'!I$1,0),"")</f>
        <v>04O</v>
      </c>
      <c r="J658" s="69" t="str">
        <f>_xlfn.IFNA(VLOOKUP($D658,'Route-Details'!$B$2:$X$1048576,'Node Details'!J$1,0),"")</f>
        <v>04O</v>
      </c>
      <c r="K658" s="70">
        <v>45107</v>
      </c>
      <c r="L658" s="78">
        <v>45107</v>
      </c>
      <c r="M658" s="78">
        <v>45150</v>
      </c>
      <c r="N658" s="78">
        <v>45107</v>
      </c>
      <c r="Q658" s="57" t="s">
        <v>2039</v>
      </c>
      <c r="BB658" s="72" t="s">
        <v>178</v>
      </c>
      <c r="BC658" s="71" t="s">
        <v>101</v>
      </c>
    </row>
    <row r="659" spans="1:55" s="72" customFormat="1" ht="12" customHeight="1">
      <c r="A659" s="57">
        <f t="shared" si="10"/>
        <v>657</v>
      </c>
      <c r="B659" s="77" t="s">
        <v>1209</v>
      </c>
      <c r="C659" s="75" t="s">
        <v>1210</v>
      </c>
      <c r="D659" s="60" t="s">
        <v>1208</v>
      </c>
      <c r="E659" s="69" t="str">
        <f>_xlfn.IFNA(VLOOKUP($D659,'Route-Details'!$B$2:$X$1048576,'Node Details'!E$1,0),"")</f>
        <v>Airtel</v>
      </c>
      <c r="F659" s="69" t="str">
        <f>_xlfn.IFNA(VLOOKUP($D659,'Route-Details'!$B$2:$X$1048576,'Node Details'!F$1,0),"")</f>
        <v>Nigdi 308</v>
      </c>
      <c r="G659" s="69" t="str">
        <f>_xlfn.IFNA(VLOOKUP($D659,'Route-Details'!$B$2:$X$1048576,'Node Details'!G$1,0),"")</f>
        <v>Pune</v>
      </c>
      <c r="H659" s="69" t="str">
        <f>_xlfn.IFNA(VLOOKUP($D659,'Route-Details'!$B$2:$X$1048576,'Node Details'!H$1,0),"")</f>
        <v>M&amp;G</v>
      </c>
      <c r="I659" s="69" t="str">
        <f>_xlfn.IFNA(VLOOKUP($D659,'Route-Details'!$B$2:$X$1048576,'Node Details'!I$1,0),"")</f>
        <v>04O</v>
      </c>
      <c r="J659" s="69" t="str">
        <f>_xlfn.IFNA(VLOOKUP($D659,'Route-Details'!$B$2:$X$1048576,'Node Details'!J$1,0),"")</f>
        <v>04O</v>
      </c>
      <c r="K659" s="70">
        <v>45107</v>
      </c>
      <c r="L659" s="78">
        <v>45107</v>
      </c>
      <c r="M659" s="78">
        <v>45150</v>
      </c>
      <c r="N659" s="78">
        <v>45107</v>
      </c>
      <c r="Q659" s="57" t="s">
        <v>2039</v>
      </c>
      <c r="BB659" s="72" t="s">
        <v>178</v>
      </c>
      <c r="BC659" s="71" t="s">
        <v>101</v>
      </c>
    </row>
    <row r="660" spans="1:55" s="72" customFormat="1" ht="12" customHeight="1">
      <c r="A660" s="57">
        <f t="shared" si="10"/>
        <v>658</v>
      </c>
      <c r="B660" s="77" t="s">
        <v>1993</v>
      </c>
      <c r="C660" s="75" t="s">
        <v>1158</v>
      </c>
      <c r="D660" s="60" t="s">
        <v>1211</v>
      </c>
      <c r="E660" s="69" t="str">
        <f>_xlfn.IFNA(VLOOKUP($D660,'Route-Details'!$B$2:$X$1048576,'Node Details'!E$1,0),"")</f>
        <v>Airtel</v>
      </c>
      <c r="F660" s="69" t="str">
        <f>_xlfn.IFNA(VLOOKUP($D660,'Route-Details'!$B$2:$X$1048576,'Node Details'!F$1,0),"")</f>
        <v>Nigdi 308</v>
      </c>
      <c r="G660" s="69" t="str">
        <f>_xlfn.IFNA(VLOOKUP($D660,'Route-Details'!$B$2:$X$1048576,'Node Details'!G$1,0),"")</f>
        <v>Pune</v>
      </c>
      <c r="H660" s="69" t="str">
        <f>_xlfn.IFNA(VLOOKUP($D660,'Route-Details'!$B$2:$X$1048576,'Node Details'!H$1,0),"")</f>
        <v>M&amp;G</v>
      </c>
      <c r="I660" s="69" t="str">
        <f>_xlfn.IFNA(VLOOKUP($D660,'Route-Details'!$B$2:$X$1048576,'Node Details'!I$1,0),"")</f>
        <v>04O</v>
      </c>
      <c r="J660" s="69" t="str">
        <f>_xlfn.IFNA(VLOOKUP($D660,'Route-Details'!$B$2:$X$1048576,'Node Details'!J$1,0),"")</f>
        <v>04O</v>
      </c>
      <c r="K660" s="70">
        <v>45107</v>
      </c>
      <c r="L660" s="78">
        <v>45107</v>
      </c>
      <c r="M660" s="78">
        <v>45150</v>
      </c>
      <c r="N660" s="78">
        <v>45107</v>
      </c>
      <c r="Q660" s="57" t="s">
        <v>2039</v>
      </c>
      <c r="BB660" s="72" t="s">
        <v>184</v>
      </c>
      <c r="BC660" s="71" t="s">
        <v>101</v>
      </c>
    </row>
    <row r="661" spans="1:55" s="72" customFormat="1" ht="12" customHeight="1">
      <c r="A661" s="57">
        <f t="shared" si="10"/>
        <v>659</v>
      </c>
      <c r="B661" s="77" t="s">
        <v>2529</v>
      </c>
      <c r="C661" s="75" t="s">
        <v>2530</v>
      </c>
      <c r="D661" s="60" t="s">
        <v>1211</v>
      </c>
      <c r="E661" s="69" t="str">
        <f>_xlfn.IFNA(VLOOKUP($D661,'Route-Details'!$B$2:$X$1048576,'Node Details'!E$1,0),"")</f>
        <v>Airtel</v>
      </c>
      <c r="F661" s="69" t="str">
        <f>_xlfn.IFNA(VLOOKUP($D661,'Route-Details'!$B$2:$X$1048576,'Node Details'!F$1,0),"")</f>
        <v>Nigdi 308</v>
      </c>
      <c r="G661" s="69" t="str">
        <f>_xlfn.IFNA(VLOOKUP($D661,'Route-Details'!$B$2:$X$1048576,'Node Details'!G$1,0),"")</f>
        <v>Pune</v>
      </c>
      <c r="H661" s="69" t="str">
        <f>_xlfn.IFNA(VLOOKUP($D661,'Route-Details'!$B$2:$X$1048576,'Node Details'!H$1,0),"")</f>
        <v>M&amp;G</v>
      </c>
      <c r="I661" s="69" t="str">
        <f>_xlfn.IFNA(VLOOKUP($D661,'Route-Details'!$B$2:$X$1048576,'Node Details'!I$1,0),"")</f>
        <v>04O</v>
      </c>
      <c r="J661" s="69" t="str">
        <f>_xlfn.IFNA(VLOOKUP($D661,'Route-Details'!$B$2:$X$1048576,'Node Details'!J$1,0),"")</f>
        <v>04O</v>
      </c>
      <c r="K661" s="70">
        <v>45107</v>
      </c>
      <c r="L661" s="78">
        <v>45107</v>
      </c>
      <c r="M661" s="78">
        <v>45150</v>
      </c>
      <c r="N661" s="78">
        <v>45107</v>
      </c>
      <c r="Q661" s="57" t="s">
        <v>2039</v>
      </c>
      <c r="BB661" s="72" t="s">
        <v>184</v>
      </c>
      <c r="BC661" s="71" t="s">
        <v>101</v>
      </c>
    </row>
    <row r="662" spans="1:55" s="72" customFormat="1" ht="12" customHeight="1">
      <c r="A662" s="57">
        <f t="shared" si="10"/>
        <v>660</v>
      </c>
      <c r="B662" s="77" t="s">
        <v>1212</v>
      </c>
      <c r="C662" s="75" t="s">
        <v>1213</v>
      </c>
      <c r="D662" s="60" t="s">
        <v>1211</v>
      </c>
      <c r="E662" s="69" t="str">
        <f>_xlfn.IFNA(VLOOKUP($D662,'Route-Details'!$B$2:$X$1048576,'Node Details'!E$1,0),"")</f>
        <v>Airtel</v>
      </c>
      <c r="F662" s="69" t="str">
        <f>_xlfn.IFNA(VLOOKUP($D662,'Route-Details'!$B$2:$X$1048576,'Node Details'!F$1,0),"")</f>
        <v>Nigdi 308</v>
      </c>
      <c r="G662" s="69" t="str">
        <f>_xlfn.IFNA(VLOOKUP($D662,'Route-Details'!$B$2:$X$1048576,'Node Details'!G$1,0),"")</f>
        <v>Pune</v>
      </c>
      <c r="H662" s="69" t="str">
        <f>_xlfn.IFNA(VLOOKUP($D662,'Route-Details'!$B$2:$X$1048576,'Node Details'!H$1,0),"")</f>
        <v>M&amp;G</v>
      </c>
      <c r="I662" s="69" t="str">
        <f>_xlfn.IFNA(VLOOKUP($D662,'Route-Details'!$B$2:$X$1048576,'Node Details'!I$1,0),"")</f>
        <v>04O</v>
      </c>
      <c r="J662" s="69" t="str">
        <f>_xlfn.IFNA(VLOOKUP($D662,'Route-Details'!$B$2:$X$1048576,'Node Details'!J$1,0),"")</f>
        <v>04O</v>
      </c>
      <c r="K662" s="70">
        <v>45107</v>
      </c>
      <c r="L662" s="78">
        <v>45107</v>
      </c>
      <c r="M662" s="78">
        <v>45150</v>
      </c>
      <c r="N662" s="78">
        <v>45107</v>
      </c>
      <c r="Q662" s="57" t="s">
        <v>2039</v>
      </c>
      <c r="BB662" s="72" t="s">
        <v>184</v>
      </c>
      <c r="BC662" s="71" t="s">
        <v>101</v>
      </c>
    </row>
    <row r="663" spans="1:55" s="72" customFormat="1" ht="12" customHeight="1">
      <c r="A663" s="57">
        <f t="shared" si="10"/>
        <v>661</v>
      </c>
      <c r="B663" s="77" t="s">
        <v>2531</v>
      </c>
      <c r="C663" s="75" t="s">
        <v>2532</v>
      </c>
      <c r="D663" s="60" t="s">
        <v>1214</v>
      </c>
      <c r="E663" s="69" t="str">
        <f>_xlfn.IFNA(VLOOKUP($D663,'Route-Details'!$B$2:$X$1048576,'Node Details'!E$1,0),"")</f>
        <v>Airtel</v>
      </c>
      <c r="F663" s="69" t="str">
        <f>_xlfn.IFNA(VLOOKUP($D663,'Route-Details'!$B$2:$X$1048576,'Node Details'!F$1,0),"")</f>
        <v>Nigdi 308</v>
      </c>
      <c r="G663" s="69" t="str">
        <f>_xlfn.IFNA(VLOOKUP($D663,'Route-Details'!$B$2:$X$1048576,'Node Details'!G$1,0),"")</f>
        <v>Pune</v>
      </c>
      <c r="H663" s="69" t="str">
        <f>_xlfn.IFNA(VLOOKUP($D663,'Route-Details'!$B$2:$X$1048576,'Node Details'!H$1,0),"")</f>
        <v>M&amp;G</v>
      </c>
      <c r="I663" s="69" t="str">
        <f>_xlfn.IFNA(VLOOKUP($D663,'Route-Details'!$B$2:$X$1048576,'Node Details'!I$1,0),"")</f>
        <v>04O</v>
      </c>
      <c r="J663" s="69" t="str">
        <f>_xlfn.IFNA(VLOOKUP($D663,'Route-Details'!$B$2:$X$1048576,'Node Details'!J$1,0),"")</f>
        <v>04O</v>
      </c>
      <c r="K663" s="70">
        <v>45107</v>
      </c>
      <c r="L663" s="78">
        <v>45107</v>
      </c>
      <c r="M663" s="78">
        <v>45150</v>
      </c>
      <c r="N663" s="78">
        <v>45107</v>
      </c>
      <c r="Q663" s="57" t="s">
        <v>2039</v>
      </c>
      <c r="BB663" s="72" t="s">
        <v>188</v>
      </c>
      <c r="BC663" s="71" t="s">
        <v>101</v>
      </c>
    </row>
    <row r="664" spans="1:55" s="72" customFormat="1" ht="12" customHeight="1">
      <c r="A664" s="57">
        <f t="shared" si="10"/>
        <v>662</v>
      </c>
      <c r="B664" s="77" t="s">
        <v>1215</v>
      </c>
      <c r="C664" s="75" t="s">
        <v>1216</v>
      </c>
      <c r="D664" s="60" t="s">
        <v>1214</v>
      </c>
      <c r="E664" s="69" t="str">
        <f>_xlfn.IFNA(VLOOKUP($D664,'Route-Details'!$B$2:$X$1048576,'Node Details'!E$1,0),"")</f>
        <v>Airtel</v>
      </c>
      <c r="F664" s="69" t="str">
        <f>_xlfn.IFNA(VLOOKUP($D664,'Route-Details'!$B$2:$X$1048576,'Node Details'!F$1,0),"")</f>
        <v>Nigdi 308</v>
      </c>
      <c r="G664" s="69" t="str">
        <f>_xlfn.IFNA(VLOOKUP($D664,'Route-Details'!$B$2:$X$1048576,'Node Details'!G$1,0),"")</f>
        <v>Pune</v>
      </c>
      <c r="H664" s="69" t="str">
        <f>_xlfn.IFNA(VLOOKUP($D664,'Route-Details'!$B$2:$X$1048576,'Node Details'!H$1,0),"")</f>
        <v>M&amp;G</v>
      </c>
      <c r="I664" s="69" t="str">
        <f>_xlfn.IFNA(VLOOKUP($D664,'Route-Details'!$B$2:$X$1048576,'Node Details'!I$1,0),"")</f>
        <v>04O</v>
      </c>
      <c r="J664" s="69" t="str">
        <f>_xlfn.IFNA(VLOOKUP($D664,'Route-Details'!$B$2:$X$1048576,'Node Details'!J$1,0),"")</f>
        <v>04O</v>
      </c>
      <c r="K664" s="70">
        <v>45107</v>
      </c>
      <c r="L664" s="78">
        <v>45107</v>
      </c>
      <c r="M664" s="78">
        <v>45150</v>
      </c>
      <c r="N664" s="78">
        <v>45107</v>
      </c>
      <c r="Q664" s="57" t="s">
        <v>2039</v>
      </c>
      <c r="BB664" s="72" t="s">
        <v>188</v>
      </c>
      <c r="BC664" s="71" t="s">
        <v>101</v>
      </c>
    </row>
    <row r="665" spans="1:55" s="72" customFormat="1" ht="12" customHeight="1">
      <c r="A665" s="57">
        <f t="shared" si="10"/>
        <v>663</v>
      </c>
      <c r="B665" s="77" t="s">
        <v>2533</v>
      </c>
      <c r="C665" s="75" t="s">
        <v>1156</v>
      </c>
      <c r="D665" s="60" t="s">
        <v>1228</v>
      </c>
      <c r="E665" s="69" t="str">
        <f>_xlfn.IFNA(VLOOKUP($D665,'Route-Details'!$B$2:$X$1048576,'Node Details'!E$1,0),"")</f>
        <v>Airtel</v>
      </c>
      <c r="F665" s="69" t="str">
        <f>_xlfn.IFNA(VLOOKUP($D665,'Route-Details'!$B$2:$X$1048576,'Node Details'!F$1,0),"")</f>
        <v>Nigdi 308</v>
      </c>
      <c r="G665" s="69" t="str">
        <f>_xlfn.IFNA(VLOOKUP($D665,'Route-Details'!$B$2:$X$1048576,'Node Details'!G$1,0),"")</f>
        <v>Pune</v>
      </c>
      <c r="H665" s="69" t="str">
        <f>_xlfn.IFNA(VLOOKUP($D665,'Route-Details'!$B$2:$X$1048576,'Node Details'!H$1,0),"")</f>
        <v>M&amp;G</v>
      </c>
      <c r="I665" s="69" t="str">
        <f>_xlfn.IFNA(VLOOKUP($D665,'Route-Details'!$B$2:$X$1048576,'Node Details'!I$1,0),"")</f>
        <v>04O</v>
      </c>
      <c r="J665" s="69" t="str">
        <f>_xlfn.IFNA(VLOOKUP($D665,'Route-Details'!$B$2:$X$1048576,'Node Details'!J$1,0),"")</f>
        <v>04O</v>
      </c>
      <c r="K665" s="70">
        <v>45107</v>
      </c>
      <c r="L665" s="78">
        <v>45107</v>
      </c>
      <c r="M665" s="78">
        <v>45150</v>
      </c>
      <c r="N665" s="78">
        <v>45107</v>
      </c>
      <c r="Q665" s="57" t="s">
        <v>2039</v>
      </c>
      <c r="BB665" s="72" t="s">
        <v>210</v>
      </c>
      <c r="BC665" s="71" t="s">
        <v>101</v>
      </c>
    </row>
    <row r="666" spans="1:55" s="72" customFormat="1" ht="12" customHeight="1">
      <c r="A666" s="57">
        <f t="shared" si="10"/>
        <v>664</v>
      </c>
      <c r="B666" s="77" t="s">
        <v>1236</v>
      </c>
      <c r="C666" s="75" t="s">
        <v>1237</v>
      </c>
      <c r="D666" s="60" t="s">
        <v>1228</v>
      </c>
      <c r="E666" s="69" t="str">
        <f>_xlfn.IFNA(VLOOKUP($D666,'Route-Details'!$B$2:$X$1048576,'Node Details'!E$1,0),"")</f>
        <v>Airtel</v>
      </c>
      <c r="F666" s="69" t="str">
        <f>_xlfn.IFNA(VLOOKUP($D666,'Route-Details'!$B$2:$X$1048576,'Node Details'!F$1,0),"")</f>
        <v>Nigdi 308</v>
      </c>
      <c r="G666" s="69" t="str">
        <f>_xlfn.IFNA(VLOOKUP($D666,'Route-Details'!$B$2:$X$1048576,'Node Details'!G$1,0),"")</f>
        <v>Pune</v>
      </c>
      <c r="H666" s="69" t="str">
        <f>_xlfn.IFNA(VLOOKUP($D666,'Route-Details'!$B$2:$X$1048576,'Node Details'!H$1,0),"")</f>
        <v>M&amp;G</v>
      </c>
      <c r="I666" s="69" t="str">
        <f>_xlfn.IFNA(VLOOKUP($D666,'Route-Details'!$B$2:$X$1048576,'Node Details'!I$1,0),"")</f>
        <v>04O</v>
      </c>
      <c r="J666" s="69" t="str">
        <f>_xlfn.IFNA(VLOOKUP($D666,'Route-Details'!$B$2:$X$1048576,'Node Details'!J$1,0),"")</f>
        <v>04O</v>
      </c>
      <c r="K666" s="70">
        <v>45107</v>
      </c>
      <c r="L666" s="78">
        <v>45107</v>
      </c>
      <c r="M666" s="78">
        <v>45150</v>
      </c>
      <c r="N666" s="78">
        <v>45107</v>
      </c>
      <c r="Q666" s="57" t="s">
        <v>2039</v>
      </c>
      <c r="BB666" s="72" t="s">
        <v>210</v>
      </c>
      <c r="BC666" s="71" t="s">
        <v>101</v>
      </c>
    </row>
    <row r="667" spans="1:55" s="72" customFormat="1" ht="12" customHeight="1">
      <c r="A667" s="57">
        <f t="shared" si="10"/>
        <v>665</v>
      </c>
      <c r="B667" s="77" t="s">
        <v>2534</v>
      </c>
      <c r="C667" s="75" t="s">
        <v>2535</v>
      </c>
      <c r="D667" s="60" t="s">
        <v>1228</v>
      </c>
      <c r="E667" s="69" t="str">
        <f>_xlfn.IFNA(VLOOKUP($D667,'Route-Details'!$B$2:$X$1048576,'Node Details'!E$1,0),"")</f>
        <v>Airtel</v>
      </c>
      <c r="F667" s="69" t="str">
        <f>_xlfn.IFNA(VLOOKUP($D667,'Route-Details'!$B$2:$X$1048576,'Node Details'!F$1,0),"")</f>
        <v>Nigdi 308</v>
      </c>
      <c r="G667" s="69" t="str">
        <f>_xlfn.IFNA(VLOOKUP($D667,'Route-Details'!$B$2:$X$1048576,'Node Details'!G$1,0),"")</f>
        <v>Pune</v>
      </c>
      <c r="H667" s="69" t="str">
        <f>_xlfn.IFNA(VLOOKUP($D667,'Route-Details'!$B$2:$X$1048576,'Node Details'!H$1,0),"")</f>
        <v>M&amp;G</v>
      </c>
      <c r="I667" s="69" t="str">
        <f>_xlfn.IFNA(VLOOKUP($D667,'Route-Details'!$B$2:$X$1048576,'Node Details'!I$1,0),"")</f>
        <v>04O</v>
      </c>
      <c r="J667" s="69" t="str">
        <f>_xlfn.IFNA(VLOOKUP($D667,'Route-Details'!$B$2:$X$1048576,'Node Details'!J$1,0),"")</f>
        <v>04O</v>
      </c>
      <c r="K667" s="70">
        <v>45107</v>
      </c>
      <c r="L667" s="78">
        <v>45107</v>
      </c>
      <c r="M667" s="78">
        <v>45150</v>
      </c>
      <c r="N667" s="78">
        <v>45107</v>
      </c>
      <c r="Q667" s="57" t="s">
        <v>2039</v>
      </c>
      <c r="BB667" s="72" t="s">
        <v>210</v>
      </c>
      <c r="BC667" s="71" t="s">
        <v>101</v>
      </c>
    </row>
    <row r="668" spans="1:55" s="72" customFormat="1" ht="12" customHeight="1">
      <c r="A668" s="57">
        <f t="shared" si="10"/>
        <v>666</v>
      </c>
      <c r="B668" s="77" t="s">
        <v>1233</v>
      </c>
      <c r="C668" s="75" t="s">
        <v>1234</v>
      </c>
      <c r="D668" s="60" t="s">
        <v>1232</v>
      </c>
      <c r="E668" s="69" t="str">
        <f>_xlfn.IFNA(VLOOKUP($D668,'Route-Details'!$B$2:$X$1048576,'Node Details'!E$1,0),"")</f>
        <v>Airtel</v>
      </c>
      <c r="F668" s="69" t="str">
        <f>_xlfn.IFNA(VLOOKUP($D668,'Route-Details'!$B$2:$X$1048576,'Node Details'!F$1,0),"")</f>
        <v>Nigdi 308</v>
      </c>
      <c r="G668" s="69" t="str">
        <f>_xlfn.IFNA(VLOOKUP($D668,'Route-Details'!$B$2:$X$1048576,'Node Details'!G$1,0),"")</f>
        <v>Pune</v>
      </c>
      <c r="H668" s="69" t="str">
        <f>_xlfn.IFNA(VLOOKUP($D668,'Route-Details'!$B$2:$X$1048576,'Node Details'!H$1,0),"")</f>
        <v>M&amp;G</v>
      </c>
      <c r="I668" s="69" t="str">
        <f>_xlfn.IFNA(VLOOKUP($D668,'Route-Details'!$B$2:$X$1048576,'Node Details'!I$1,0),"")</f>
        <v>04O</v>
      </c>
      <c r="J668" s="69" t="str">
        <f>_xlfn.IFNA(VLOOKUP($D668,'Route-Details'!$B$2:$X$1048576,'Node Details'!J$1,0),"")</f>
        <v>04O</v>
      </c>
      <c r="K668" s="70">
        <v>45107</v>
      </c>
      <c r="L668" s="78">
        <v>45107</v>
      </c>
      <c r="M668" s="78">
        <v>45150</v>
      </c>
      <c r="N668" s="78">
        <v>45107</v>
      </c>
      <c r="Q668" s="57" t="s">
        <v>2039</v>
      </c>
      <c r="BB668" s="72" t="s">
        <v>213</v>
      </c>
      <c r="BC668" s="71" t="s">
        <v>101</v>
      </c>
    </row>
    <row r="669" spans="1:55" s="72" customFormat="1" ht="12" customHeight="1">
      <c r="A669" s="57">
        <f t="shared" si="10"/>
        <v>667</v>
      </c>
      <c r="B669" s="77" t="s">
        <v>1238</v>
      </c>
      <c r="C669" s="75" t="s">
        <v>1239</v>
      </c>
      <c r="D669" s="60" t="s">
        <v>1235</v>
      </c>
      <c r="E669" s="69" t="str">
        <f>_xlfn.IFNA(VLOOKUP($D669,'Route-Details'!$B$2:$X$1048576,'Node Details'!E$1,0),"")</f>
        <v>Airtel</v>
      </c>
      <c r="F669" s="69" t="str">
        <f>_xlfn.IFNA(VLOOKUP($D669,'Route-Details'!$B$2:$X$1048576,'Node Details'!F$1,0),"")</f>
        <v>Nigdi 308</v>
      </c>
      <c r="G669" s="69" t="str">
        <f>_xlfn.IFNA(VLOOKUP($D669,'Route-Details'!$B$2:$X$1048576,'Node Details'!G$1,0),"")</f>
        <v>Pune</v>
      </c>
      <c r="H669" s="69" t="str">
        <f>_xlfn.IFNA(VLOOKUP($D669,'Route-Details'!$B$2:$X$1048576,'Node Details'!H$1,0),"")</f>
        <v>M&amp;G</v>
      </c>
      <c r="I669" s="69" t="str">
        <f>_xlfn.IFNA(VLOOKUP($D669,'Route-Details'!$B$2:$X$1048576,'Node Details'!I$1,0),"")</f>
        <v>04O</v>
      </c>
      <c r="J669" s="69" t="str">
        <f>_xlfn.IFNA(VLOOKUP($D669,'Route-Details'!$B$2:$X$1048576,'Node Details'!J$1,0),"")</f>
        <v>04O</v>
      </c>
      <c r="K669" s="70">
        <v>45107</v>
      </c>
      <c r="L669" s="78">
        <v>45107</v>
      </c>
      <c r="M669" s="78">
        <v>45150</v>
      </c>
      <c r="N669" s="78">
        <v>45107</v>
      </c>
      <c r="Q669" s="57" t="s">
        <v>2039</v>
      </c>
      <c r="BB669" s="72" t="s">
        <v>219</v>
      </c>
      <c r="BC669" s="71" t="s">
        <v>101</v>
      </c>
    </row>
    <row r="670" spans="1:55" s="72" customFormat="1" ht="12" customHeight="1">
      <c r="A670" s="57">
        <f t="shared" si="10"/>
        <v>668</v>
      </c>
      <c r="B670" s="77" t="s">
        <v>2536</v>
      </c>
      <c r="C670" s="75" t="s">
        <v>2537</v>
      </c>
      <c r="D670" s="60" t="s">
        <v>1228</v>
      </c>
      <c r="E670" s="69" t="str">
        <f>_xlfn.IFNA(VLOOKUP($D670,'Route-Details'!$B$2:$X$1048576,'Node Details'!E$1,0),"")</f>
        <v>Airtel</v>
      </c>
      <c r="F670" s="69" t="str">
        <f>_xlfn.IFNA(VLOOKUP($D670,'Route-Details'!$B$2:$X$1048576,'Node Details'!F$1,0),"")</f>
        <v>Nigdi 308</v>
      </c>
      <c r="G670" s="69" t="str">
        <f>_xlfn.IFNA(VLOOKUP($D670,'Route-Details'!$B$2:$X$1048576,'Node Details'!G$1,0),"")</f>
        <v>Pune</v>
      </c>
      <c r="H670" s="69" t="str">
        <f>_xlfn.IFNA(VLOOKUP($D670,'Route-Details'!$B$2:$X$1048576,'Node Details'!H$1,0),"")</f>
        <v>M&amp;G</v>
      </c>
      <c r="I670" s="69" t="str">
        <f>_xlfn.IFNA(VLOOKUP($D670,'Route-Details'!$B$2:$X$1048576,'Node Details'!I$1,0),"")</f>
        <v>04O</v>
      </c>
      <c r="J670" s="69" t="str">
        <f>_xlfn.IFNA(VLOOKUP($D670,'Route-Details'!$B$2:$X$1048576,'Node Details'!J$1,0),"")</f>
        <v>04O</v>
      </c>
      <c r="K670" s="70">
        <v>45107</v>
      </c>
      <c r="L670" s="78">
        <v>45107</v>
      </c>
      <c r="M670" s="78">
        <v>45150</v>
      </c>
      <c r="N670" s="78">
        <v>45107</v>
      </c>
      <c r="Q670" s="57" t="s">
        <v>2039</v>
      </c>
      <c r="BB670" s="72" t="s">
        <v>210</v>
      </c>
      <c r="BC670" s="71" t="s">
        <v>101</v>
      </c>
    </row>
    <row r="671" spans="1:55" s="72" customFormat="1" ht="12" customHeight="1">
      <c r="A671" s="57">
        <f t="shared" si="10"/>
        <v>669</v>
      </c>
      <c r="B671" s="77" t="s">
        <v>1220</v>
      </c>
      <c r="C671" s="75" t="s">
        <v>1219</v>
      </c>
      <c r="D671" s="60" t="s">
        <v>1217</v>
      </c>
      <c r="E671" s="69" t="str">
        <f>_xlfn.IFNA(VLOOKUP($D671,'Route-Details'!$B$2:$X$1048576,'Node Details'!E$1,0),"")</f>
        <v>Airtel</v>
      </c>
      <c r="F671" s="69" t="str">
        <f>_xlfn.IFNA(VLOOKUP($D671,'Route-Details'!$B$2:$X$1048576,'Node Details'!F$1,0),"")</f>
        <v>Nigdi 308</v>
      </c>
      <c r="G671" s="69" t="str">
        <f>_xlfn.IFNA(VLOOKUP($D671,'Route-Details'!$B$2:$X$1048576,'Node Details'!G$1,0),"")</f>
        <v>Pune</v>
      </c>
      <c r="H671" s="69" t="str">
        <f>_xlfn.IFNA(VLOOKUP($D671,'Route-Details'!$B$2:$X$1048576,'Node Details'!H$1,0),"")</f>
        <v>M&amp;G</v>
      </c>
      <c r="I671" s="69" t="str">
        <f>_xlfn.IFNA(VLOOKUP($D671,'Route-Details'!$B$2:$X$1048576,'Node Details'!I$1,0),"")</f>
        <v>04O</v>
      </c>
      <c r="J671" s="69" t="str">
        <f>_xlfn.IFNA(VLOOKUP($D671,'Route-Details'!$B$2:$X$1048576,'Node Details'!J$1,0),"")</f>
        <v>04O</v>
      </c>
      <c r="K671" s="70">
        <v>45107</v>
      </c>
      <c r="L671" s="78">
        <v>45107</v>
      </c>
      <c r="M671" s="78">
        <v>45150</v>
      </c>
      <c r="N671" s="78">
        <v>45107</v>
      </c>
      <c r="Q671" s="57" t="s">
        <v>2039</v>
      </c>
      <c r="BB671" s="72" t="s">
        <v>192</v>
      </c>
      <c r="BC671" s="71" t="s">
        <v>101</v>
      </c>
    </row>
    <row r="672" spans="1:55" s="72" customFormat="1" ht="12" customHeight="1">
      <c r="A672" s="57">
        <f t="shared" si="10"/>
        <v>670</v>
      </c>
      <c r="B672" s="77" t="s">
        <v>2538</v>
      </c>
      <c r="C672" s="75" t="s">
        <v>2539</v>
      </c>
      <c r="D672" s="60" t="s">
        <v>1222</v>
      </c>
      <c r="E672" s="69" t="str">
        <f>_xlfn.IFNA(VLOOKUP($D672,'Route-Details'!$B$2:$X$1048576,'Node Details'!E$1,0),"")</f>
        <v>Airtel</v>
      </c>
      <c r="F672" s="69" t="str">
        <f>_xlfn.IFNA(VLOOKUP($D672,'Route-Details'!$B$2:$X$1048576,'Node Details'!F$1,0),"")</f>
        <v>Nigdi 308</v>
      </c>
      <c r="G672" s="69" t="str">
        <f>_xlfn.IFNA(VLOOKUP($D672,'Route-Details'!$B$2:$X$1048576,'Node Details'!G$1,0),"")</f>
        <v>Pune</v>
      </c>
      <c r="H672" s="69" t="str">
        <f>_xlfn.IFNA(VLOOKUP($D672,'Route-Details'!$B$2:$X$1048576,'Node Details'!H$1,0),"")</f>
        <v>M&amp;G</v>
      </c>
      <c r="I672" s="69" t="str">
        <f>_xlfn.IFNA(VLOOKUP($D672,'Route-Details'!$B$2:$X$1048576,'Node Details'!I$1,0),"")</f>
        <v>04O</v>
      </c>
      <c r="J672" s="69" t="str">
        <f>_xlfn.IFNA(VLOOKUP($D672,'Route-Details'!$B$2:$X$1048576,'Node Details'!J$1,0),"")</f>
        <v>04O</v>
      </c>
      <c r="K672" s="70">
        <v>45107</v>
      </c>
      <c r="L672" s="78">
        <v>45107</v>
      </c>
      <c r="M672" s="78">
        <v>45150</v>
      </c>
      <c r="N672" s="78">
        <v>45107</v>
      </c>
      <c r="Q672" s="57" t="s">
        <v>2039</v>
      </c>
      <c r="BB672" s="72" t="s">
        <v>202</v>
      </c>
      <c r="BC672" s="71" t="s">
        <v>101</v>
      </c>
    </row>
    <row r="673" spans="1:55" s="72" customFormat="1" ht="12" customHeight="1">
      <c r="A673" s="57">
        <f t="shared" si="10"/>
        <v>671</v>
      </c>
      <c r="B673" s="77" t="s">
        <v>2540</v>
      </c>
      <c r="C673" s="75" t="s">
        <v>2541</v>
      </c>
      <c r="D673" s="60" t="s">
        <v>1222</v>
      </c>
      <c r="E673" s="69" t="str">
        <f>_xlfn.IFNA(VLOOKUP($D673,'Route-Details'!$B$2:$X$1048576,'Node Details'!E$1,0),"")</f>
        <v>Airtel</v>
      </c>
      <c r="F673" s="69" t="str">
        <f>_xlfn.IFNA(VLOOKUP($D673,'Route-Details'!$B$2:$X$1048576,'Node Details'!F$1,0),"")</f>
        <v>Nigdi 308</v>
      </c>
      <c r="G673" s="69" t="str">
        <f>_xlfn.IFNA(VLOOKUP($D673,'Route-Details'!$B$2:$X$1048576,'Node Details'!G$1,0),"")</f>
        <v>Pune</v>
      </c>
      <c r="H673" s="69" t="str">
        <f>_xlfn.IFNA(VLOOKUP($D673,'Route-Details'!$B$2:$X$1048576,'Node Details'!H$1,0),"")</f>
        <v>M&amp;G</v>
      </c>
      <c r="I673" s="69" t="str">
        <f>_xlfn.IFNA(VLOOKUP($D673,'Route-Details'!$B$2:$X$1048576,'Node Details'!I$1,0),"")</f>
        <v>04O</v>
      </c>
      <c r="J673" s="69" t="str">
        <f>_xlfn.IFNA(VLOOKUP($D673,'Route-Details'!$B$2:$X$1048576,'Node Details'!J$1,0),"")</f>
        <v>04O</v>
      </c>
      <c r="K673" s="70">
        <v>45107</v>
      </c>
      <c r="L673" s="78">
        <v>45107</v>
      </c>
      <c r="M673" s="78">
        <v>45150</v>
      </c>
      <c r="N673" s="78">
        <v>45107</v>
      </c>
      <c r="Q673" s="57" t="s">
        <v>2039</v>
      </c>
      <c r="BB673" s="72" t="s">
        <v>202</v>
      </c>
      <c r="BC673" s="71" t="s">
        <v>101</v>
      </c>
    </row>
    <row r="674" spans="1:55" s="72" customFormat="1" ht="12" customHeight="1">
      <c r="A674" s="57">
        <f t="shared" si="10"/>
        <v>672</v>
      </c>
      <c r="B674" s="77" t="s">
        <v>2542</v>
      </c>
      <c r="C674" s="75" t="s">
        <v>2543</v>
      </c>
      <c r="D674" s="60" t="s">
        <v>1222</v>
      </c>
      <c r="E674" s="69" t="str">
        <f>_xlfn.IFNA(VLOOKUP($D674,'Route-Details'!$B$2:$X$1048576,'Node Details'!E$1,0),"")</f>
        <v>Airtel</v>
      </c>
      <c r="F674" s="69" t="str">
        <f>_xlfn.IFNA(VLOOKUP($D674,'Route-Details'!$B$2:$X$1048576,'Node Details'!F$1,0),"")</f>
        <v>Nigdi 308</v>
      </c>
      <c r="G674" s="69" t="str">
        <f>_xlfn.IFNA(VLOOKUP($D674,'Route-Details'!$B$2:$X$1048576,'Node Details'!G$1,0),"")</f>
        <v>Pune</v>
      </c>
      <c r="H674" s="69" t="str">
        <f>_xlfn.IFNA(VLOOKUP($D674,'Route-Details'!$B$2:$X$1048576,'Node Details'!H$1,0),"")</f>
        <v>M&amp;G</v>
      </c>
      <c r="I674" s="69" t="str">
        <f>_xlfn.IFNA(VLOOKUP($D674,'Route-Details'!$B$2:$X$1048576,'Node Details'!I$1,0),"")</f>
        <v>04O</v>
      </c>
      <c r="J674" s="69" t="str">
        <f>_xlfn.IFNA(VLOOKUP($D674,'Route-Details'!$B$2:$X$1048576,'Node Details'!J$1,0),"")</f>
        <v>04O</v>
      </c>
      <c r="K674" s="70">
        <v>45107</v>
      </c>
      <c r="L674" s="78">
        <v>45107</v>
      </c>
      <c r="M674" s="78">
        <v>45150</v>
      </c>
      <c r="N674" s="78">
        <v>45107</v>
      </c>
      <c r="Q674" s="57" t="s">
        <v>2039</v>
      </c>
      <c r="BB674" s="72" t="s">
        <v>202</v>
      </c>
      <c r="BC674" s="71" t="s">
        <v>101</v>
      </c>
    </row>
    <row r="675" spans="1:55" s="72" customFormat="1" ht="12" customHeight="1">
      <c r="A675" s="57">
        <f t="shared" si="10"/>
        <v>673</v>
      </c>
      <c r="B675" s="77" t="s">
        <v>1223</v>
      </c>
      <c r="C675" s="75" t="s">
        <v>1469</v>
      </c>
      <c r="D675" s="60" t="s">
        <v>1222</v>
      </c>
      <c r="E675" s="69" t="str">
        <f>_xlfn.IFNA(VLOOKUP($D675,'Route-Details'!$B$2:$X$1048576,'Node Details'!E$1,0),"")</f>
        <v>Airtel</v>
      </c>
      <c r="F675" s="69" t="str">
        <f>_xlfn.IFNA(VLOOKUP($D675,'Route-Details'!$B$2:$X$1048576,'Node Details'!F$1,0),"")</f>
        <v>Nigdi 308</v>
      </c>
      <c r="G675" s="69" t="str">
        <f>_xlfn.IFNA(VLOOKUP($D675,'Route-Details'!$B$2:$X$1048576,'Node Details'!G$1,0),"")</f>
        <v>Pune</v>
      </c>
      <c r="H675" s="69" t="str">
        <f>_xlfn.IFNA(VLOOKUP($D675,'Route-Details'!$B$2:$X$1048576,'Node Details'!H$1,0),"")</f>
        <v>M&amp;G</v>
      </c>
      <c r="I675" s="69" t="str">
        <f>_xlfn.IFNA(VLOOKUP($D675,'Route-Details'!$B$2:$X$1048576,'Node Details'!I$1,0),"")</f>
        <v>04O</v>
      </c>
      <c r="J675" s="69" t="str">
        <f>_xlfn.IFNA(VLOOKUP($D675,'Route-Details'!$B$2:$X$1048576,'Node Details'!J$1,0),"")</f>
        <v>04O</v>
      </c>
      <c r="K675" s="70">
        <v>45107</v>
      </c>
      <c r="L675" s="78">
        <v>45107</v>
      </c>
      <c r="M675" s="78">
        <v>45150</v>
      </c>
      <c r="N675" s="78">
        <v>45107</v>
      </c>
      <c r="Q675" s="57" t="s">
        <v>2039</v>
      </c>
      <c r="BB675" s="72" t="s">
        <v>202</v>
      </c>
      <c r="BC675" s="71" t="s">
        <v>101</v>
      </c>
    </row>
    <row r="676" spans="1:55" s="72" customFormat="1" ht="12" customHeight="1">
      <c r="A676" s="57">
        <f t="shared" si="10"/>
        <v>674</v>
      </c>
      <c r="B676" s="77" t="s">
        <v>1226</v>
      </c>
      <c r="C676" s="75" t="s">
        <v>1227</v>
      </c>
      <c r="D676" s="60" t="s">
        <v>1225</v>
      </c>
      <c r="E676" s="69" t="str">
        <f>_xlfn.IFNA(VLOOKUP($D676,'Route-Details'!$B$2:$X$1048576,'Node Details'!E$1,0),"")</f>
        <v>Airtel</v>
      </c>
      <c r="F676" s="69" t="str">
        <f>_xlfn.IFNA(VLOOKUP($D676,'Route-Details'!$B$2:$X$1048576,'Node Details'!F$1,0),"")</f>
        <v>Nigdi 308</v>
      </c>
      <c r="G676" s="69" t="str">
        <f>_xlfn.IFNA(VLOOKUP($D676,'Route-Details'!$B$2:$X$1048576,'Node Details'!G$1,0),"")</f>
        <v>Pune</v>
      </c>
      <c r="H676" s="69" t="str">
        <f>_xlfn.IFNA(VLOOKUP($D676,'Route-Details'!$B$2:$X$1048576,'Node Details'!H$1,0),"")</f>
        <v>M&amp;G</v>
      </c>
      <c r="I676" s="69" t="str">
        <f>_xlfn.IFNA(VLOOKUP($D676,'Route-Details'!$B$2:$X$1048576,'Node Details'!I$1,0),"")</f>
        <v>04O</v>
      </c>
      <c r="J676" s="69" t="str">
        <f>_xlfn.IFNA(VLOOKUP($D676,'Route-Details'!$B$2:$X$1048576,'Node Details'!J$1,0),"")</f>
        <v>04O</v>
      </c>
      <c r="K676" s="70">
        <v>45107</v>
      </c>
      <c r="L676" s="78">
        <v>45107</v>
      </c>
      <c r="M676" s="78">
        <v>45150</v>
      </c>
      <c r="N676" s="78">
        <v>45107</v>
      </c>
      <c r="Q676" s="57" t="s">
        <v>2039</v>
      </c>
      <c r="BB676" s="72" t="s">
        <v>206</v>
      </c>
      <c r="BC676" s="71" t="s">
        <v>101</v>
      </c>
    </row>
    <row r="677" spans="1:55" s="72" customFormat="1" ht="12" customHeight="1">
      <c r="A677" s="57">
        <f t="shared" si="10"/>
        <v>675</v>
      </c>
      <c r="B677" s="77" t="s">
        <v>1479</v>
      </c>
      <c r="C677" s="75" t="s">
        <v>1150</v>
      </c>
      <c r="D677" s="60" t="s">
        <v>1240</v>
      </c>
      <c r="E677" s="69" t="str">
        <f>_xlfn.IFNA(VLOOKUP($D677,'Route-Details'!$B$2:$X$1048576,'Node Details'!E$1,0),"")</f>
        <v>Airtel</v>
      </c>
      <c r="F677" s="69" t="str">
        <f>_xlfn.IFNA(VLOOKUP($D677,'Route-Details'!$B$2:$X$1048576,'Node Details'!F$1,0),"")</f>
        <v>Nigdi 308</v>
      </c>
      <c r="G677" s="69" t="str">
        <f>_xlfn.IFNA(VLOOKUP($D677,'Route-Details'!$B$2:$X$1048576,'Node Details'!G$1,0),"")</f>
        <v>Pune</v>
      </c>
      <c r="H677" s="69" t="str">
        <f>_xlfn.IFNA(VLOOKUP($D677,'Route-Details'!$B$2:$X$1048576,'Node Details'!H$1,0),"")</f>
        <v>M&amp;G</v>
      </c>
      <c r="I677" s="69" t="str">
        <f>_xlfn.IFNA(VLOOKUP($D677,'Route-Details'!$B$2:$X$1048576,'Node Details'!I$1,0),"")</f>
        <v>04O</v>
      </c>
      <c r="J677" s="69" t="str">
        <f>_xlfn.IFNA(VLOOKUP($D677,'Route-Details'!$B$2:$X$1048576,'Node Details'!J$1,0),"")</f>
        <v>04O</v>
      </c>
      <c r="K677" s="70">
        <v>45107</v>
      </c>
      <c r="L677" s="78">
        <v>45107</v>
      </c>
      <c r="M677" s="78">
        <v>45150</v>
      </c>
      <c r="N677" s="78">
        <v>45107</v>
      </c>
      <c r="Q677" s="57" t="s">
        <v>2039</v>
      </c>
      <c r="BB677" s="72" t="s">
        <v>223</v>
      </c>
      <c r="BC677" s="71" t="s">
        <v>101</v>
      </c>
    </row>
    <row r="678" spans="1:55" s="72" customFormat="1" ht="12" customHeight="1">
      <c r="A678" s="57">
        <f t="shared" si="10"/>
        <v>676</v>
      </c>
      <c r="B678" s="77" t="s">
        <v>1241</v>
      </c>
      <c r="C678" s="75" t="s">
        <v>1242</v>
      </c>
      <c r="D678" s="60" t="s">
        <v>1240</v>
      </c>
      <c r="E678" s="69" t="str">
        <f>_xlfn.IFNA(VLOOKUP($D678,'Route-Details'!$B$2:$X$1048576,'Node Details'!E$1,0),"")</f>
        <v>Airtel</v>
      </c>
      <c r="F678" s="69" t="str">
        <f>_xlfn.IFNA(VLOOKUP($D678,'Route-Details'!$B$2:$X$1048576,'Node Details'!F$1,0),"")</f>
        <v>Nigdi 308</v>
      </c>
      <c r="G678" s="69" t="str">
        <f>_xlfn.IFNA(VLOOKUP($D678,'Route-Details'!$B$2:$X$1048576,'Node Details'!G$1,0),"")</f>
        <v>Pune</v>
      </c>
      <c r="H678" s="69" t="str">
        <f>_xlfn.IFNA(VLOOKUP($D678,'Route-Details'!$B$2:$X$1048576,'Node Details'!H$1,0),"")</f>
        <v>M&amp;G</v>
      </c>
      <c r="I678" s="69" t="str">
        <f>_xlfn.IFNA(VLOOKUP($D678,'Route-Details'!$B$2:$X$1048576,'Node Details'!I$1,0),"")</f>
        <v>04O</v>
      </c>
      <c r="J678" s="69" t="str">
        <f>_xlfn.IFNA(VLOOKUP($D678,'Route-Details'!$B$2:$X$1048576,'Node Details'!J$1,0),"")</f>
        <v>04O</v>
      </c>
      <c r="K678" s="70">
        <v>45107</v>
      </c>
      <c r="L678" s="78">
        <v>45107</v>
      </c>
      <c r="M678" s="78">
        <v>45150</v>
      </c>
      <c r="N678" s="78">
        <v>45107</v>
      </c>
      <c r="Q678" s="57" t="s">
        <v>2039</v>
      </c>
      <c r="BB678" s="72" t="s">
        <v>223</v>
      </c>
      <c r="BC678" s="71" t="s">
        <v>101</v>
      </c>
    </row>
    <row r="679" spans="1:55" s="72" customFormat="1" ht="12" customHeight="1">
      <c r="A679" s="57">
        <f t="shared" si="10"/>
        <v>677</v>
      </c>
      <c r="B679" s="77" t="s">
        <v>2544</v>
      </c>
      <c r="C679" s="75" t="s">
        <v>2545</v>
      </c>
      <c r="D679" s="60" t="s">
        <v>1243</v>
      </c>
      <c r="E679" s="69" t="str">
        <f>_xlfn.IFNA(VLOOKUP($D679,'Route-Details'!$B$2:$X$1048576,'Node Details'!E$1,0),"")</f>
        <v>Airtel</v>
      </c>
      <c r="F679" s="69" t="str">
        <f>_xlfn.IFNA(VLOOKUP($D679,'Route-Details'!$B$2:$X$1048576,'Node Details'!F$1,0),"")</f>
        <v>Nigdi 308</v>
      </c>
      <c r="G679" s="69" t="str">
        <f>_xlfn.IFNA(VLOOKUP($D679,'Route-Details'!$B$2:$X$1048576,'Node Details'!G$1,0),"")</f>
        <v>Pune</v>
      </c>
      <c r="H679" s="69" t="str">
        <f>_xlfn.IFNA(VLOOKUP($D679,'Route-Details'!$B$2:$X$1048576,'Node Details'!H$1,0),"")</f>
        <v>M&amp;G</v>
      </c>
      <c r="I679" s="69" t="str">
        <f>_xlfn.IFNA(VLOOKUP($D679,'Route-Details'!$B$2:$X$1048576,'Node Details'!I$1,0),"")</f>
        <v>04O</v>
      </c>
      <c r="J679" s="69" t="str">
        <f>_xlfn.IFNA(VLOOKUP($D679,'Route-Details'!$B$2:$X$1048576,'Node Details'!J$1,0),"")</f>
        <v>04O</v>
      </c>
      <c r="K679" s="70">
        <v>45107</v>
      </c>
      <c r="L679" s="78">
        <v>45107</v>
      </c>
      <c r="M679" s="78">
        <v>45150</v>
      </c>
      <c r="N679" s="78">
        <v>45107</v>
      </c>
      <c r="Q679" s="57" t="s">
        <v>2039</v>
      </c>
      <c r="BB679" s="72" t="s">
        <v>226</v>
      </c>
      <c r="BC679" s="71" t="s">
        <v>101</v>
      </c>
    </row>
    <row r="680" spans="1:55" s="72" customFormat="1" ht="12" customHeight="1">
      <c r="A680" s="57">
        <f t="shared" si="10"/>
        <v>678</v>
      </c>
      <c r="B680" s="77" t="s">
        <v>1474</v>
      </c>
      <c r="C680" s="75" t="s">
        <v>1475</v>
      </c>
      <c r="D680" s="60" t="s">
        <v>1243</v>
      </c>
      <c r="E680" s="69" t="str">
        <f>_xlfn.IFNA(VLOOKUP($D680,'Route-Details'!$B$2:$X$1048576,'Node Details'!E$1,0),"")</f>
        <v>Airtel</v>
      </c>
      <c r="F680" s="69" t="str">
        <f>_xlfn.IFNA(VLOOKUP($D680,'Route-Details'!$B$2:$X$1048576,'Node Details'!F$1,0),"")</f>
        <v>Nigdi 308</v>
      </c>
      <c r="G680" s="69" t="str">
        <f>_xlfn.IFNA(VLOOKUP($D680,'Route-Details'!$B$2:$X$1048576,'Node Details'!G$1,0),"")</f>
        <v>Pune</v>
      </c>
      <c r="H680" s="69" t="str">
        <f>_xlfn.IFNA(VLOOKUP($D680,'Route-Details'!$B$2:$X$1048576,'Node Details'!H$1,0),"")</f>
        <v>M&amp;G</v>
      </c>
      <c r="I680" s="69" t="str">
        <f>_xlfn.IFNA(VLOOKUP($D680,'Route-Details'!$B$2:$X$1048576,'Node Details'!I$1,0),"")</f>
        <v>04O</v>
      </c>
      <c r="J680" s="69" t="str">
        <f>_xlfn.IFNA(VLOOKUP($D680,'Route-Details'!$B$2:$X$1048576,'Node Details'!J$1,0),"")</f>
        <v>04O</v>
      </c>
      <c r="K680" s="70">
        <v>45107</v>
      </c>
      <c r="L680" s="78">
        <v>45107</v>
      </c>
      <c r="M680" s="78">
        <v>45150</v>
      </c>
      <c r="N680" s="78">
        <v>45107</v>
      </c>
      <c r="Q680" s="57" t="s">
        <v>2039</v>
      </c>
      <c r="BB680" s="72" t="s">
        <v>226</v>
      </c>
      <c r="BC680" s="71" t="s">
        <v>101</v>
      </c>
    </row>
    <row r="681" spans="1:55" s="72" customFormat="1" ht="12" customHeight="1">
      <c r="A681" s="57">
        <f t="shared" si="10"/>
        <v>679</v>
      </c>
      <c r="B681" s="77" t="s">
        <v>1244</v>
      </c>
      <c r="C681" s="75" t="s">
        <v>1245</v>
      </c>
      <c r="D681" s="60" t="s">
        <v>1243</v>
      </c>
      <c r="E681" s="69" t="str">
        <f>_xlfn.IFNA(VLOOKUP($D681,'Route-Details'!$B$2:$X$1048576,'Node Details'!E$1,0),"")</f>
        <v>Airtel</v>
      </c>
      <c r="F681" s="69" t="str">
        <f>_xlfn.IFNA(VLOOKUP($D681,'Route-Details'!$B$2:$X$1048576,'Node Details'!F$1,0),"")</f>
        <v>Nigdi 308</v>
      </c>
      <c r="G681" s="69" t="str">
        <f>_xlfn.IFNA(VLOOKUP($D681,'Route-Details'!$B$2:$X$1048576,'Node Details'!G$1,0),"")</f>
        <v>Pune</v>
      </c>
      <c r="H681" s="69" t="str">
        <f>_xlfn.IFNA(VLOOKUP($D681,'Route-Details'!$B$2:$X$1048576,'Node Details'!H$1,0),"")</f>
        <v>M&amp;G</v>
      </c>
      <c r="I681" s="69" t="str">
        <f>_xlfn.IFNA(VLOOKUP($D681,'Route-Details'!$B$2:$X$1048576,'Node Details'!I$1,0),"")</f>
        <v>04O</v>
      </c>
      <c r="J681" s="69" t="str">
        <f>_xlfn.IFNA(VLOOKUP($D681,'Route-Details'!$B$2:$X$1048576,'Node Details'!J$1,0),"")</f>
        <v>04O</v>
      </c>
      <c r="K681" s="70">
        <v>45107</v>
      </c>
      <c r="L681" s="78">
        <v>45107</v>
      </c>
      <c r="M681" s="78">
        <v>45150</v>
      </c>
      <c r="N681" s="78">
        <v>45107</v>
      </c>
      <c r="Q681" s="57" t="s">
        <v>2039</v>
      </c>
      <c r="BB681" s="72" t="s">
        <v>226</v>
      </c>
      <c r="BC681" s="71" t="s">
        <v>101</v>
      </c>
    </row>
    <row r="682" spans="1:55" s="72" customFormat="1" ht="12" customHeight="1">
      <c r="A682" s="57">
        <f t="shared" si="10"/>
        <v>680</v>
      </c>
      <c r="B682" s="77" t="s">
        <v>2546</v>
      </c>
      <c r="C682" s="75" t="s">
        <v>1161</v>
      </c>
      <c r="D682" s="60" t="s">
        <v>1246</v>
      </c>
      <c r="E682" s="69" t="str">
        <f>_xlfn.IFNA(VLOOKUP($D682,'Route-Details'!$B$2:$X$1048576,'Node Details'!E$1,0),"")</f>
        <v>Airtel</v>
      </c>
      <c r="F682" s="69" t="str">
        <f>_xlfn.IFNA(VLOOKUP($D682,'Route-Details'!$B$2:$X$1048576,'Node Details'!F$1,0),"")</f>
        <v>Nigdi 308</v>
      </c>
      <c r="G682" s="69" t="str">
        <f>_xlfn.IFNA(VLOOKUP($D682,'Route-Details'!$B$2:$X$1048576,'Node Details'!G$1,0),"")</f>
        <v>Pune</v>
      </c>
      <c r="H682" s="69" t="str">
        <f>_xlfn.IFNA(VLOOKUP($D682,'Route-Details'!$B$2:$X$1048576,'Node Details'!H$1,0),"")</f>
        <v>M&amp;G</v>
      </c>
      <c r="I682" s="69" t="str">
        <f>_xlfn.IFNA(VLOOKUP($D682,'Route-Details'!$B$2:$X$1048576,'Node Details'!I$1,0),"")</f>
        <v>04O</v>
      </c>
      <c r="J682" s="69" t="str">
        <f>_xlfn.IFNA(VLOOKUP($D682,'Route-Details'!$B$2:$X$1048576,'Node Details'!J$1,0),"")</f>
        <v>04O</v>
      </c>
      <c r="K682" s="70">
        <v>45107</v>
      </c>
      <c r="L682" s="78">
        <v>45107</v>
      </c>
      <c r="M682" s="78">
        <v>45150</v>
      </c>
      <c r="N682" s="78">
        <v>45107</v>
      </c>
      <c r="Q682" s="57" t="s">
        <v>2039</v>
      </c>
      <c r="BB682" s="72" t="s">
        <v>232</v>
      </c>
      <c r="BC682" s="71" t="s">
        <v>101</v>
      </c>
    </row>
    <row r="683" spans="1:55" s="72" customFormat="1" ht="12" customHeight="1">
      <c r="A683" s="57">
        <f t="shared" si="10"/>
        <v>681</v>
      </c>
      <c r="B683" s="77" t="s">
        <v>1247</v>
      </c>
      <c r="C683" s="75" t="s">
        <v>1248</v>
      </c>
      <c r="D683" s="60" t="s">
        <v>1246</v>
      </c>
      <c r="E683" s="69" t="str">
        <f>_xlfn.IFNA(VLOOKUP($D683,'Route-Details'!$B$2:$X$1048576,'Node Details'!E$1,0),"")</f>
        <v>Airtel</v>
      </c>
      <c r="F683" s="69" t="str">
        <f>_xlfn.IFNA(VLOOKUP($D683,'Route-Details'!$B$2:$X$1048576,'Node Details'!F$1,0),"")</f>
        <v>Nigdi 308</v>
      </c>
      <c r="G683" s="69" t="str">
        <f>_xlfn.IFNA(VLOOKUP($D683,'Route-Details'!$B$2:$X$1048576,'Node Details'!G$1,0),"")</f>
        <v>Pune</v>
      </c>
      <c r="H683" s="69" t="str">
        <f>_xlfn.IFNA(VLOOKUP($D683,'Route-Details'!$B$2:$X$1048576,'Node Details'!H$1,0),"")</f>
        <v>M&amp;G</v>
      </c>
      <c r="I683" s="69" t="str">
        <f>_xlfn.IFNA(VLOOKUP($D683,'Route-Details'!$B$2:$X$1048576,'Node Details'!I$1,0),"")</f>
        <v>04O</v>
      </c>
      <c r="J683" s="69" t="str">
        <f>_xlfn.IFNA(VLOOKUP($D683,'Route-Details'!$B$2:$X$1048576,'Node Details'!J$1,0),"")</f>
        <v>04O</v>
      </c>
      <c r="K683" s="70">
        <v>45107</v>
      </c>
      <c r="L683" s="78">
        <v>45107</v>
      </c>
      <c r="M683" s="78">
        <v>45150</v>
      </c>
      <c r="N683" s="78">
        <v>45107</v>
      </c>
      <c r="Q683" s="57" t="s">
        <v>2039</v>
      </c>
      <c r="BB683" s="72" t="s">
        <v>232</v>
      </c>
      <c r="BC683" s="71" t="s">
        <v>101</v>
      </c>
    </row>
    <row r="684" spans="1:55" s="72" customFormat="1" ht="12" customHeight="1">
      <c r="A684" s="57">
        <f t="shared" si="10"/>
        <v>682</v>
      </c>
      <c r="B684" s="77" t="s">
        <v>1250</v>
      </c>
      <c r="C684" s="75" t="s">
        <v>1251</v>
      </c>
      <c r="D684" s="60" t="s">
        <v>1249</v>
      </c>
      <c r="E684" s="69" t="str">
        <f>_xlfn.IFNA(VLOOKUP($D684,'Route-Details'!$B$2:$X$1048576,'Node Details'!E$1,0),"")</f>
        <v>Airtel</v>
      </c>
      <c r="F684" s="69" t="str">
        <f>_xlfn.IFNA(VLOOKUP($D684,'Route-Details'!$B$2:$X$1048576,'Node Details'!F$1,0),"")</f>
        <v>Nigdi 308</v>
      </c>
      <c r="G684" s="69" t="str">
        <f>_xlfn.IFNA(VLOOKUP($D684,'Route-Details'!$B$2:$X$1048576,'Node Details'!G$1,0),"")</f>
        <v>Pune</v>
      </c>
      <c r="H684" s="69" t="str">
        <f>_xlfn.IFNA(VLOOKUP($D684,'Route-Details'!$B$2:$X$1048576,'Node Details'!H$1,0),"")</f>
        <v>M&amp;G</v>
      </c>
      <c r="I684" s="69" t="str">
        <f>_xlfn.IFNA(VLOOKUP($D684,'Route-Details'!$B$2:$X$1048576,'Node Details'!I$1,0),"")</f>
        <v>04O</v>
      </c>
      <c r="J684" s="69" t="str">
        <f>_xlfn.IFNA(VLOOKUP($D684,'Route-Details'!$B$2:$X$1048576,'Node Details'!J$1,0),"")</f>
        <v>04O</v>
      </c>
      <c r="K684" s="70">
        <v>45107</v>
      </c>
      <c r="L684" s="78">
        <v>45107</v>
      </c>
      <c r="M684" s="78">
        <v>45150</v>
      </c>
      <c r="N684" s="78">
        <v>45107</v>
      </c>
      <c r="Q684" s="57" t="s">
        <v>2039</v>
      </c>
      <c r="BB684" s="72" t="s">
        <v>238</v>
      </c>
      <c r="BC684" s="71" t="s">
        <v>101</v>
      </c>
    </row>
    <row r="685" spans="1:55" s="72" customFormat="1" ht="12" customHeight="1">
      <c r="A685" s="57">
        <f t="shared" si="10"/>
        <v>683</v>
      </c>
      <c r="B685" s="77" t="s">
        <v>1258</v>
      </c>
      <c r="C685" s="75" t="s">
        <v>1254</v>
      </c>
      <c r="D685" s="60" t="s">
        <v>1252</v>
      </c>
      <c r="E685" s="69" t="str">
        <f>_xlfn.IFNA(VLOOKUP($D685,'Route-Details'!$B$2:$X$1048576,'Node Details'!E$1,0),"")</f>
        <v>Airtel</v>
      </c>
      <c r="F685" s="69" t="str">
        <f>_xlfn.IFNA(VLOOKUP($D685,'Route-Details'!$B$2:$X$1048576,'Node Details'!F$1,0),"")</f>
        <v>Nigdi 308</v>
      </c>
      <c r="G685" s="69" t="str">
        <f>_xlfn.IFNA(VLOOKUP($D685,'Route-Details'!$B$2:$X$1048576,'Node Details'!G$1,0),"")</f>
        <v>Pune</v>
      </c>
      <c r="H685" s="69" t="str">
        <f>_xlfn.IFNA(VLOOKUP($D685,'Route-Details'!$B$2:$X$1048576,'Node Details'!H$1,0),"")</f>
        <v>M&amp;G</v>
      </c>
      <c r="I685" s="69" t="str">
        <f>_xlfn.IFNA(VLOOKUP($D685,'Route-Details'!$B$2:$X$1048576,'Node Details'!I$1,0),"")</f>
        <v>04O</v>
      </c>
      <c r="J685" s="69" t="str">
        <f>_xlfn.IFNA(VLOOKUP($D685,'Route-Details'!$B$2:$X$1048576,'Node Details'!J$1,0),"")</f>
        <v>04O</v>
      </c>
      <c r="K685" s="70">
        <v>45107</v>
      </c>
      <c r="L685" s="78">
        <v>45107</v>
      </c>
      <c r="M685" s="78">
        <v>45150</v>
      </c>
      <c r="N685" s="78">
        <v>45107</v>
      </c>
      <c r="Q685" s="57" t="s">
        <v>2039</v>
      </c>
      <c r="BB685" s="72" t="s">
        <v>242</v>
      </c>
      <c r="BC685" s="71" t="s">
        <v>101</v>
      </c>
    </row>
    <row r="686" spans="1:55" s="72" customFormat="1" ht="12" customHeight="1">
      <c r="A686" s="57">
        <f t="shared" si="10"/>
        <v>684</v>
      </c>
      <c r="B686" s="77" t="s">
        <v>2547</v>
      </c>
      <c r="C686" s="75" t="s">
        <v>2548</v>
      </c>
      <c r="D686" s="60" t="s">
        <v>1252</v>
      </c>
      <c r="E686" s="69" t="str">
        <f>_xlfn.IFNA(VLOOKUP($D686,'Route-Details'!$B$2:$X$1048576,'Node Details'!E$1,0),"")</f>
        <v>Airtel</v>
      </c>
      <c r="F686" s="69" t="str">
        <f>_xlfn.IFNA(VLOOKUP($D686,'Route-Details'!$B$2:$X$1048576,'Node Details'!F$1,0),"")</f>
        <v>Nigdi 308</v>
      </c>
      <c r="G686" s="69" t="str">
        <f>_xlfn.IFNA(VLOOKUP($D686,'Route-Details'!$B$2:$X$1048576,'Node Details'!G$1,0),"")</f>
        <v>Pune</v>
      </c>
      <c r="H686" s="69" t="str">
        <f>_xlfn.IFNA(VLOOKUP($D686,'Route-Details'!$B$2:$X$1048576,'Node Details'!H$1,0),"")</f>
        <v>M&amp;G</v>
      </c>
      <c r="I686" s="69" t="str">
        <f>_xlfn.IFNA(VLOOKUP($D686,'Route-Details'!$B$2:$X$1048576,'Node Details'!I$1,0),"")</f>
        <v>04O</v>
      </c>
      <c r="J686" s="69" t="str">
        <f>_xlfn.IFNA(VLOOKUP($D686,'Route-Details'!$B$2:$X$1048576,'Node Details'!J$1,0),"")</f>
        <v>04O</v>
      </c>
      <c r="K686" s="70">
        <v>45107</v>
      </c>
      <c r="L686" s="78">
        <v>45107</v>
      </c>
      <c r="M686" s="78">
        <v>45150</v>
      </c>
      <c r="N686" s="78">
        <v>45107</v>
      </c>
      <c r="Q686" s="57" t="s">
        <v>2039</v>
      </c>
      <c r="BB686" s="72" t="s">
        <v>242</v>
      </c>
      <c r="BC686" s="71" t="s">
        <v>101</v>
      </c>
    </row>
    <row r="687" spans="1:55" s="72" customFormat="1" ht="12" customHeight="1">
      <c r="A687" s="57">
        <f t="shared" si="10"/>
        <v>685</v>
      </c>
      <c r="B687" s="77" t="s">
        <v>1255</v>
      </c>
      <c r="C687" s="75" t="s">
        <v>1256</v>
      </c>
      <c r="D687" s="60" t="s">
        <v>1252</v>
      </c>
      <c r="E687" s="69" t="str">
        <f>_xlfn.IFNA(VLOOKUP($D687,'Route-Details'!$B$2:$X$1048576,'Node Details'!E$1,0),"")</f>
        <v>Airtel</v>
      </c>
      <c r="F687" s="69" t="str">
        <f>_xlfn.IFNA(VLOOKUP($D687,'Route-Details'!$B$2:$X$1048576,'Node Details'!F$1,0),"")</f>
        <v>Nigdi 308</v>
      </c>
      <c r="G687" s="69" t="str">
        <f>_xlfn.IFNA(VLOOKUP($D687,'Route-Details'!$B$2:$X$1048576,'Node Details'!G$1,0),"")</f>
        <v>Pune</v>
      </c>
      <c r="H687" s="69" t="str">
        <f>_xlfn.IFNA(VLOOKUP($D687,'Route-Details'!$B$2:$X$1048576,'Node Details'!H$1,0),"")</f>
        <v>M&amp;G</v>
      </c>
      <c r="I687" s="69" t="str">
        <f>_xlfn.IFNA(VLOOKUP($D687,'Route-Details'!$B$2:$X$1048576,'Node Details'!I$1,0),"")</f>
        <v>04O</v>
      </c>
      <c r="J687" s="69" t="str">
        <f>_xlfn.IFNA(VLOOKUP($D687,'Route-Details'!$B$2:$X$1048576,'Node Details'!J$1,0),"")</f>
        <v>04O</v>
      </c>
      <c r="K687" s="70">
        <v>45107</v>
      </c>
      <c r="L687" s="78">
        <v>45107</v>
      </c>
      <c r="M687" s="78">
        <v>45150</v>
      </c>
      <c r="N687" s="78">
        <v>45107</v>
      </c>
      <c r="Q687" s="57" t="s">
        <v>2039</v>
      </c>
      <c r="BB687" s="72" t="s">
        <v>242</v>
      </c>
      <c r="BC687" s="71" t="s">
        <v>101</v>
      </c>
    </row>
    <row r="688" spans="1:55" s="72" customFormat="1" ht="12" customHeight="1">
      <c r="A688" s="57">
        <f t="shared" si="10"/>
        <v>686</v>
      </c>
      <c r="B688" s="77" t="s">
        <v>1259</v>
      </c>
      <c r="C688" s="75" t="s">
        <v>1260</v>
      </c>
      <c r="D688" s="60" t="s">
        <v>1257</v>
      </c>
      <c r="E688" s="69" t="str">
        <f>_xlfn.IFNA(VLOOKUP($D688,'Route-Details'!$B$2:$X$1048576,'Node Details'!E$1,0),"")</f>
        <v>Airtel</v>
      </c>
      <c r="F688" s="69" t="str">
        <f>_xlfn.IFNA(VLOOKUP($D688,'Route-Details'!$B$2:$X$1048576,'Node Details'!F$1,0),"")</f>
        <v>Nigdi 308</v>
      </c>
      <c r="G688" s="69" t="str">
        <f>_xlfn.IFNA(VLOOKUP($D688,'Route-Details'!$B$2:$X$1048576,'Node Details'!G$1,0),"")</f>
        <v>Pune</v>
      </c>
      <c r="H688" s="69" t="str">
        <f>_xlfn.IFNA(VLOOKUP($D688,'Route-Details'!$B$2:$X$1048576,'Node Details'!H$1,0),"")</f>
        <v>M&amp;G</v>
      </c>
      <c r="I688" s="69" t="str">
        <f>_xlfn.IFNA(VLOOKUP($D688,'Route-Details'!$B$2:$X$1048576,'Node Details'!I$1,0),"")</f>
        <v>04O</v>
      </c>
      <c r="J688" s="69" t="str">
        <f>_xlfn.IFNA(VLOOKUP($D688,'Route-Details'!$B$2:$X$1048576,'Node Details'!J$1,0),"")</f>
        <v>04O</v>
      </c>
      <c r="K688" s="70">
        <v>45107</v>
      </c>
      <c r="L688" s="78">
        <v>45107</v>
      </c>
      <c r="M688" s="78">
        <v>45150</v>
      </c>
      <c r="N688" s="78">
        <v>45107</v>
      </c>
      <c r="Q688" s="57" t="s">
        <v>2039</v>
      </c>
      <c r="BB688" s="72" t="s">
        <v>246</v>
      </c>
      <c r="BC688" s="71" t="s">
        <v>101</v>
      </c>
    </row>
    <row r="689" spans="1:55" s="72" customFormat="1" ht="12" customHeight="1">
      <c r="A689" s="57">
        <f t="shared" si="10"/>
        <v>687</v>
      </c>
      <c r="B689" s="77" t="s">
        <v>1262</v>
      </c>
      <c r="C689" s="75" t="s">
        <v>1486</v>
      </c>
      <c r="D689" s="60" t="s">
        <v>1261</v>
      </c>
      <c r="E689" s="69" t="str">
        <f>_xlfn.IFNA(VLOOKUP($D689,'Route-Details'!$B$2:$X$1048576,'Node Details'!E$1,0),"")</f>
        <v>Airtel</v>
      </c>
      <c r="F689" s="69" t="str">
        <f>_xlfn.IFNA(VLOOKUP($D689,'Route-Details'!$B$2:$X$1048576,'Node Details'!F$1,0),"")</f>
        <v>Nigdi 308</v>
      </c>
      <c r="G689" s="69" t="str">
        <f>_xlfn.IFNA(VLOOKUP($D689,'Route-Details'!$B$2:$X$1048576,'Node Details'!G$1,0),"")</f>
        <v>Pune</v>
      </c>
      <c r="H689" s="69" t="str">
        <f>_xlfn.IFNA(VLOOKUP($D689,'Route-Details'!$B$2:$X$1048576,'Node Details'!H$1,0),"")</f>
        <v>M&amp;G</v>
      </c>
      <c r="I689" s="69" t="str">
        <f>_xlfn.IFNA(VLOOKUP($D689,'Route-Details'!$B$2:$X$1048576,'Node Details'!I$1,0),"")</f>
        <v>04O</v>
      </c>
      <c r="J689" s="69" t="str">
        <f>_xlfn.IFNA(VLOOKUP($D689,'Route-Details'!$B$2:$X$1048576,'Node Details'!J$1,0),"")</f>
        <v>04O</v>
      </c>
      <c r="K689" s="70">
        <v>45107</v>
      </c>
      <c r="L689" s="78">
        <v>45107</v>
      </c>
      <c r="M689" s="78">
        <v>45150</v>
      </c>
      <c r="N689" s="78">
        <v>45107</v>
      </c>
      <c r="Q689" s="57" t="s">
        <v>2039</v>
      </c>
      <c r="BB689" s="72" t="s">
        <v>251</v>
      </c>
      <c r="BC689" s="71" t="s">
        <v>101</v>
      </c>
    </row>
    <row r="690" spans="1:55" s="72" customFormat="1" ht="12" customHeight="1">
      <c r="A690" s="57">
        <f t="shared" si="10"/>
        <v>688</v>
      </c>
      <c r="B690" s="77" t="s">
        <v>2549</v>
      </c>
      <c r="C690" s="75" t="s">
        <v>1266</v>
      </c>
      <c r="D690" s="60" t="s">
        <v>1264</v>
      </c>
      <c r="E690" s="69" t="str">
        <f>_xlfn.IFNA(VLOOKUP($D690,'Route-Details'!$B$2:$X$1048576,'Node Details'!E$1,0),"")</f>
        <v>Airtel</v>
      </c>
      <c r="F690" s="69" t="str">
        <f>_xlfn.IFNA(VLOOKUP($D690,'Route-Details'!$B$2:$X$1048576,'Node Details'!F$1,0),"")</f>
        <v>Nigdi 308</v>
      </c>
      <c r="G690" s="69" t="str">
        <f>_xlfn.IFNA(VLOOKUP($D690,'Route-Details'!$B$2:$X$1048576,'Node Details'!G$1,0),"")</f>
        <v>Pune</v>
      </c>
      <c r="H690" s="69" t="str">
        <f>_xlfn.IFNA(VLOOKUP($D690,'Route-Details'!$B$2:$X$1048576,'Node Details'!H$1,0),"")</f>
        <v>M&amp;G</v>
      </c>
      <c r="I690" s="69" t="str">
        <f>_xlfn.IFNA(VLOOKUP($D690,'Route-Details'!$B$2:$X$1048576,'Node Details'!I$1,0),"")</f>
        <v>04O</v>
      </c>
      <c r="J690" s="69" t="str">
        <f>_xlfn.IFNA(VLOOKUP($D690,'Route-Details'!$B$2:$X$1048576,'Node Details'!J$1,0),"")</f>
        <v>04O</v>
      </c>
      <c r="K690" s="70">
        <v>45107</v>
      </c>
      <c r="L690" s="78">
        <v>45107</v>
      </c>
      <c r="M690" s="78">
        <v>45150</v>
      </c>
      <c r="N690" s="78">
        <v>45107</v>
      </c>
      <c r="Q690" s="57" t="s">
        <v>2039</v>
      </c>
      <c r="BB690" s="72" t="s">
        <v>255</v>
      </c>
      <c r="BC690" s="71" t="s">
        <v>101</v>
      </c>
    </row>
    <row r="691" spans="1:55" s="72" customFormat="1" ht="12" customHeight="1">
      <c r="A691" s="57">
        <f t="shared" si="10"/>
        <v>689</v>
      </c>
      <c r="B691" s="77" t="s">
        <v>1723</v>
      </c>
      <c r="C691" s="75" t="s">
        <v>1724</v>
      </c>
      <c r="D691" s="60" t="s">
        <v>1264</v>
      </c>
      <c r="E691" s="69" t="str">
        <f>_xlfn.IFNA(VLOOKUP($D691,'Route-Details'!$B$2:$X$1048576,'Node Details'!E$1,0),"")</f>
        <v>Airtel</v>
      </c>
      <c r="F691" s="69" t="str">
        <f>_xlfn.IFNA(VLOOKUP($D691,'Route-Details'!$B$2:$X$1048576,'Node Details'!F$1,0),"")</f>
        <v>Nigdi 308</v>
      </c>
      <c r="G691" s="69" t="str">
        <f>_xlfn.IFNA(VLOOKUP($D691,'Route-Details'!$B$2:$X$1048576,'Node Details'!G$1,0),"")</f>
        <v>Pune</v>
      </c>
      <c r="H691" s="69" t="str">
        <f>_xlfn.IFNA(VLOOKUP($D691,'Route-Details'!$B$2:$X$1048576,'Node Details'!H$1,0),"")</f>
        <v>M&amp;G</v>
      </c>
      <c r="I691" s="69" t="str">
        <f>_xlfn.IFNA(VLOOKUP($D691,'Route-Details'!$B$2:$X$1048576,'Node Details'!I$1,0),"")</f>
        <v>04O</v>
      </c>
      <c r="J691" s="69" t="str">
        <f>_xlfn.IFNA(VLOOKUP($D691,'Route-Details'!$B$2:$X$1048576,'Node Details'!J$1,0),"")</f>
        <v>04O</v>
      </c>
      <c r="K691" s="70">
        <v>45107</v>
      </c>
      <c r="L691" s="78">
        <v>45107</v>
      </c>
      <c r="M691" s="78">
        <v>45150</v>
      </c>
      <c r="N691" s="78">
        <v>45107</v>
      </c>
      <c r="Q691" s="57" t="s">
        <v>2039</v>
      </c>
      <c r="BB691" s="72" t="s">
        <v>255</v>
      </c>
      <c r="BC691" s="71" t="s">
        <v>101</v>
      </c>
    </row>
    <row r="692" spans="1:55" s="72" customFormat="1" ht="12" customHeight="1">
      <c r="A692" s="57">
        <f t="shared" si="10"/>
        <v>690</v>
      </c>
      <c r="B692" s="77" t="s">
        <v>2550</v>
      </c>
      <c r="C692" s="75" t="s">
        <v>2551</v>
      </c>
      <c r="D692" s="60" t="s">
        <v>1264</v>
      </c>
      <c r="E692" s="69" t="str">
        <f>_xlfn.IFNA(VLOOKUP($D692,'Route-Details'!$B$2:$X$1048576,'Node Details'!E$1,0),"")</f>
        <v>Airtel</v>
      </c>
      <c r="F692" s="69" t="str">
        <f>_xlfn.IFNA(VLOOKUP($D692,'Route-Details'!$B$2:$X$1048576,'Node Details'!F$1,0),"")</f>
        <v>Nigdi 308</v>
      </c>
      <c r="G692" s="69" t="str">
        <f>_xlfn.IFNA(VLOOKUP($D692,'Route-Details'!$B$2:$X$1048576,'Node Details'!G$1,0),"")</f>
        <v>Pune</v>
      </c>
      <c r="H692" s="69" t="str">
        <f>_xlfn.IFNA(VLOOKUP($D692,'Route-Details'!$B$2:$X$1048576,'Node Details'!H$1,0),"")</f>
        <v>M&amp;G</v>
      </c>
      <c r="I692" s="69" t="str">
        <f>_xlfn.IFNA(VLOOKUP($D692,'Route-Details'!$B$2:$X$1048576,'Node Details'!I$1,0),"")</f>
        <v>04O</v>
      </c>
      <c r="J692" s="69" t="str">
        <f>_xlfn.IFNA(VLOOKUP($D692,'Route-Details'!$B$2:$X$1048576,'Node Details'!J$1,0),"")</f>
        <v>04O</v>
      </c>
      <c r="K692" s="70">
        <v>45107</v>
      </c>
      <c r="L692" s="78">
        <v>45107</v>
      </c>
      <c r="M692" s="78">
        <v>45150</v>
      </c>
      <c r="N692" s="78">
        <v>45107</v>
      </c>
      <c r="Q692" s="57" t="s">
        <v>2039</v>
      </c>
      <c r="BB692" s="72" t="s">
        <v>255</v>
      </c>
      <c r="BC692" s="71" t="s">
        <v>101</v>
      </c>
    </row>
    <row r="693" spans="1:55" s="72" customFormat="1" ht="12" customHeight="1">
      <c r="A693" s="57">
        <f t="shared" si="10"/>
        <v>691</v>
      </c>
      <c r="B693" s="77" t="s">
        <v>1267</v>
      </c>
      <c r="C693" s="75" t="s">
        <v>1268</v>
      </c>
      <c r="D693" s="60" t="s">
        <v>1264</v>
      </c>
      <c r="E693" s="69" t="str">
        <f>_xlfn.IFNA(VLOOKUP($D693,'Route-Details'!$B$2:$X$1048576,'Node Details'!E$1,0),"")</f>
        <v>Airtel</v>
      </c>
      <c r="F693" s="69" t="str">
        <f>_xlfn.IFNA(VLOOKUP($D693,'Route-Details'!$B$2:$X$1048576,'Node Details'!F$1,0),"")</f>
        <v>Nigdi 308</v>
      </c>
      <c r="G693" s="69" t="str">
        <f>_xlfn.IFNA(VLOOKUP($D693,'Route-Details'!$B$2:$X$1048576,'Node Details'!G$1,0),"")</f>
        <v>Pune</v>
      </c>
      <c r="H693" s="69" t="str">
        <f>_xlfn.IFNA(VLOOKUP($D693,'Route-Details'!$B$2:$X$1048576,'Node Details'!H$1,0),"")</f>
        <v>M&amp;G</v>
      </c>
      <c r="I693" s="69" t="str">
        <f>_xlfn.IFNA(VLOOKUP($D693,'Route-Details'!$B$2:$X$1048576,'Node Details'!I$1,0),"")</f>
        <v>04O</v>
      </c>
      <c r="J693" s="69" t="str">
        <f>_xlfn.IFNA(VLOOKUP($D693,'Route-Details'!$B$2:$X$1048576,'Node Details'!J$1,0),"")</f>
        <v>04O</v>
      </c>
      <c r="K693" s="70">
        <v>45107</v>
      </c>
      <c r="L693" s="78">
        <v>45107</v>
      </c>
      <c r="M693" s="78">
        <v>45150</v>
      </c>
      <c r="N693" s="78">
        <v>45107</v>
      </c>
      <c r="Q693" s="57" t="s">
        <v>2039</v>
      </c>
      <c r="BB693" s="72" t="s">
        <v>255</v>
      </c>
      <c r="BC693" s="71" t="s">
        <v>101</v>
      </c>
    </row>
    <row r="694" spans="1:55" s="72" customFormat="1" ht="12" customHeight="1">
      <c r="A694" s="57">
        <f t="shared" si="10"/>
        <v>692</v>
      </c>
      <c r="B694" s="77" t="s">
        <v>2552</v>
      </c>
      <c r="C694" s="75" t="s">
        <v>1271</v>
      </c>
      <c r="D694" s="60" t="s">
        <v>1269</v>
      </c>
      <c r="E694" s="69" t="str">
        <f>_xlfn.IFNA(VLOOKUP($D694,'Route-Details'!$B$2:$X$1048576,'Node Details'!E$1,0),"")</f>
        <v>Airtel</v>
      </c>
      <c r="F694" s="69" t="str">
        <f>_xlfn.IFNA(VLOOKUP($D694,'Route-Details'!$B$2:$X$1048576,'Node Details'!F$1,0),"")</f>
        <v>Nigdi 308</v>
      </c>
      <c r="G694" s="69" t="str">
        <f>_xlfn.IFNA(VLOOKUP($D694,'Route-Details'!$B$2:$X$1048576,'Node Details'!G$1,0),"")</f>
        <v>Pune</v>
      </c>
      <c r="H694" s="69" t="str">
        <f>_xlfn.IFNA(VLOOKUP($D694,'Route-Details'!$B$2:$X$1048576,'Node Details'!H$1,0),"")</f>
        <v>M&amp;G</v>
      </c>
      <c r="I694" s="69" t="str">
        <f>_xlfn.IFNA(VLOOKUP($D694,'Route-Details'!$B$2:$X$1048576,'Node Details'!I$1,0),"")</f>
        <v>04O</v>
      </c>
      <c r="J694" s="69" t="str">
        <f>_xlfn.IFNA(VLOOKUP($D694,'Route-Details'!$B$2:$X$1048576,'Node Details'!J$1,0),"")</f>
        <v>04O</v>
      </c>
      <c r="K694" s="70">
        <v>45107</v>
      </c>
      <c r="L694" s="78">
        <v>45107</v>
      </c>
      <c r="M694" s="78">
        <v>45150</v>
      </c>
      <c r="N694" s="78">
        <v>45107</v>
      </c>
      <c r="Q694" s="57" t="s">
        <v>2039</v>
      </c>
      <c r="BB694" s="72" t="s">
        <v>259</v>
      </c>
      <c r="BC694" s="71" t="s">
        <v>101</v>
      </c>
    </row>
    <row r="695" spans="1:55" s="72" customFormat="1" ht="12" customHeight="1">
      <c r="A695" s="57">
        <f t="shared" si="10"/>
        <v>693</v>
      </c>
      <c r="B695" s="77" t="s">
        <v>1272</v>
      </c>
      <c r="C695" s="75" t="s">
        <v>1492</v>
      </c>
      <c r="D695" s="60" t="s">
        <v>1269</v>
      </c>
      <c r="E695" s="69" t="str">
        <f>_xlfn.IFNA(VLOOKUP($D695,'Route-Details'!$B$2:$X$1048576,'Node Details'!E$1,0),"")</f>
        <v>Airtel</v>
      </c>
      <c r="F695" s="69" t="str">
        <f>_xlfn.IFNA(VLOOKUP($D695,'Route-Details'!$B$2:$X$1048576,'Node Details'!F$1,0),"")</f>
        <v>Nigdi 308</v>
      </c>
      <c r="G695" s="69" t="str">
        <f>_xlfn.IFNA(VLOOKUP($D695,'Route-Details'!$B$2:$X$1048576,'Node Details'!G$1,0),"")</f>
        <v>Pune</v>
      </c>
      <c r="H695" s="69" t="str">
        <f>_xlfn.IFNA(VLOOKUP($D695,'Route-Details'!$B$2:$X$1048576,'Node Details'!H$1,0),"")</f>
        <v>M&amp;G</v>
      </c>
      <c r="I695" s="69" t="str">
        <f>_xlfn.IFNA(VLOOKUP($D695,'Route-Details'!$B$2:$X$1048576,'Node Details'!I$1,0),"")</f>
        <v>04O</v>
      </c>
      <c r="J695" s="69" t="str">
        <f>_xlfn.IFNA(VLOOKUP($D695,'Route-Details'!$B$2:$X$1048576,'Node Details'!J$1,0),"")</f>
        <v>04O</v>
      </c>
      <c r="K695" s="70">
        <v>45107</v>
      </c>
      <c r="L695" s="78">
        <v>45107</v>
      </c>
      <c r="M695" s="78">
        <v>45150</v>
      </c>
      <c r="N695" s="78">
        <v>45107</v>
      </c>
      <c r="Q695" s="57" t="s">
        <v>2039</v>
      </c>
      <c r="BB695" s="72" t="s">
        <v>259</v>
      </c>
      <c r="BC695" s="71" t="s">
        <v>101</v>
      </c>
    </row>
    <row r="696" spans="1:55" s="72" customFormat="1" ht="12" customHeight="1">
      <c r="A696" s="57">
        <f t="shared" si="10"/>
        <v>694</v>
      </c>
      <c r="B696" s="77" t="s">
        <v>1275</v>
      </c>
      <c r="C696" s="75" t="s">
        <v>1276</v>
      </c>
      <c r="D696" s="60" t="s">
        <v>1274</v>
      </c>
      <c r="E696" s="69" t="str">
        <f>_xlfn.IFNA(VLOOKUP($D696,'Route-Details'!$B$2:$X$1048576,'Node Details'!E$1,0),"")</f>
        <v>Airtel</v>
      </c>
      <c r="F696" s="69" t="str">
        <f>_xlfn.IFNA(VLOOKUP($D696,'Route-Details'!$B$2:$X$1048576,'Node Details'!F$1,0),"")</f>
        <v>Nigdi 308</v>
      </c>
      <c r="G696" s="69" t="str">
        <f>_xlfn.IFNA(VLOOKUP($D696,'Route-Details'!$B$2:$X$1048576,'Node Details'!G$1,0),"")</f>
        <v>Pune</v>
      </c>
      <c r="H696" s="69" t="str">
        <f>_xlfn.IFNA(VLOOKUP($D696,'Route-Details'!$B$2:$X$1048576,'Node Details'!H$1,0),"")</f>
        <v>M&amp;G</v>
      </c>
      <c r="I696" s="69" t="str">
        <f>_xlfn.IFNA(VLOOKUP($D696,'Route-Details'!$B$2:$X$1048576,'Node Details'!I$1,0),"")</f>
        <v>04O</v>
      </c>
      <c r="J696" s="69" t="str">
        <f>_xlfn.IFNA(VLOOKUP($D696,'Route-Details'!$B$2:$X$1048576,'Node Details'!J$1,0),"")</f>
        <v>04O</v>
      </c>
      <c r="K696" s="70">
        <v>45107</v>
      </c>
      <c r="L696" s="78">
        <v>45107</v>
      </c>
      <c r="M696" s="78">
        <v>45150</v>
      </c>
      <c r="N696" s="78">
        <v>45107</v>
      </c>
      <c r="Q696" s="57" t="s">
        <v>2039</v>
      </c>
      <c r="BB696" s="72" t="s">
        <v>263</v>
      </c>
      <c r="BC696" s="71" t="s">
        <v>101</v>
      </c>
    </row>
    <row r="697" spans="1:55" s="72" customFormat="1" ht="12" customHeight="1">
      <c r="A697" s="57">
        <f t="shared" si="10"/>
        <v>695</v>
      </c>
      <c r="B697" s="77" t="s">
        <v>1229</v>
      </c>
      <c r="C697" s="72" t="s">
        <v>1230</v>
      </c>
      <c r="D697" s="60" t="s">
        <v>1228</v>
      </c>
      <c r="E697" s="69" t="str">
        <f>_xlfn.IFNA(VLOOKUP($D697,'Route-Details'!$B$2:$X$1048576,'Node Details'!E$1,0),"")</f>
        <v>Airtel</v>
      </c>
      <c r="F697" s="69" t="str">
        <f>_xlfn.IFNA(VLOOKUP($D697,'Route-Details'!$B$2:$X$1048576,'Node Details'!F$1,0),"")</f>
        <v>Nigdi 308</v>
      </c>
      <c r="G697" s="69" t="str">
        <f>_xlfn.IFNA(VLOOKUP($D697,'Route-Details'!$B$2:$X$1048576,'Node Details'!G$1,0),"")</f>
        <v>Pune</v>
      </c>
      <c r="H697" s="69" t="str">
        <f>_xlfn.IFNA(VLOOKUP($D697,'Route-Details'!$B$2:$X$1048576,'Node Details'!H$1,0),"")</f>
        <v>M&amp;G</v>
      </c>
      <c r="I697" s="69" t="str">
        <f>_xlfn.IFNA(VLOOKUP($D697,'Route-Details'!$B$2:$X$1048576,'Node Details'!I$1,0),"")</f>
        <v>04O</v>
      </c>
      <c r="J697" s="69" t="str">
        <f>_xlfn.IFNA(VLOOKUP($D697,'Route-Details'!$B$2:$X$1048576,'Node Details'!J$1,0),"")</f>
        <v>04O</v>
      </c>
      <c r="K697" s="70">
        <v>45107</v>
      </c>
      <c r="L697" s="78">
        <v>45107</v>
      </c>
      <c r="M697" s="78">
        <v>45150</v>
      </c>
      <c r="N697" s="78">
        <v>45107</v>
      </c>
      <c r="Q697" s="57" t="s">
        <v>2039</v>
      </c>
      <c r="BC697" s="71" t="s">
        <v>101</v>
      </c>
    </row>
    <row r="698" spans="1:55" s="72" customFormat="1" ht="12" customHeight="1">
      <c r="A698" s="57">
        <f t="shared" si="10"/>
        <v>696</v>
      </c>
      <c r="B698" s="77" t="s">
        <v>1174</v>
      </c>
      <c r="C698" s="72" t="s">
        <v>1175</v>
      </c>
      <c r="D698" s="60" t="s">
        <v>1173</v>
      </c>
      <c r="E698" s="69" t="str">
        <f>_xlfn.IFNA(VLOOKUP($D698,'Route-Details'!$B$2:$X$1048576,'Node Details'!E$1,0),"")</f>
        <v>Airtel</v>
      </c>
      <c r="F698" s="69" t="str">
        <f>_xlfn.IFNA(VLOOKUP($D698,'Route-Details'!$B$2:$X$1048576,'Node Details'!F$1,0),"")</f>
        <v>Nigdi 308</v>
      </c>
      <c r="G698" s="69" t="str">
        <f>_xlfn.IFNA(VLOOKUP($D698,'Route-Details'!$B$2:$X$1048576,'Node Details'!G$1,0),"")</f>
        <v>Pune</v>
      </c>
      <c r="H698" s="69" t="str">
        <f>_xlfn.IFNA(VLOOKUP($D698,'Route-Details'!$B$2:$X$1048576,'Node Details'!H$1,0),"")</f>
        <v>M&amp;G</v>
      </c>
      <c r="I698" s="69" t="str">
        <f>_xlfn.IFNA(VLOOKUP($D698,'Route-Details'!$B$2:$X$1048576,'Node Details'!I$1,0),"")</f>
        <v>04O</v>
      </c>
      <c r="J698" s="69" t="str">
        <f>_xlfn.IFNA(VLOOKUP($D698,'Route-Details'!$B$2:$X$1048576,'Node Details'!J$1,0),"")</f>
        <v>04O</v>
      </c>
      <c r="K698" s="70">
        <v>45107</v>
      </c>
      <c r="L698" s="78">
        <v>45107</v>
      </c>
      <c r="M698" s="78">
        <v>45150</v>
      </c>
      <c r="N698" s="78">
        <v>45107</v>
      </c>
      <c r="Q698" s="57" t="s">
        <v>2039</v>
      </c>
      <c r="BB698" s="72" t="s">
        <v>223</v>
      </c>
      <c r="BC698" s="71" t="s">
        <v>101</v>
      </c>
    </row>
    <row r="699" spans="1:55" s="72" customFormat="1" ht="12" customHeight="1">
      <c r="A699" s="57">
        <f t="shared" si="10"/>
        <v>697</v>
      </c>
      <c r="B699" s="60" t="s">
        <v>996</v>
      </c>
      <c r="C699" s="75"/>
      <c r="D699" s="60" t="s">
        <v>1009</v>
      </c>
      <c r="E699" s="69" t="str">
        <f>_xlfn.IFNA(VLOOKUP($D699,'Route-Details'!$B$2:$X$1048576,'Node Details'!E$1,0),"")</f>
        <v>Airtel</v>
      </c>
      <c r="F699" s="69" t="str">
        <f>_xlfn.IFNA(VLOOKUP($D699,'Route-Details'!$B$2:$X$1048576,'Node Details'!F$1,0),"")</f>
        <v>Nigdi 332</v>
      </c>
      <c r="G699" s="69" t="str">
        <f>_xlfn.IFNA(VLOOKUP($D699,'Route-Details'!$B$2:$X$1048576,'Node Details'!G$1,0),"")</f>
        <v>Pune</v>
      </c>
      <c r="H699" s="69" t="str">
        <f>_xlfn.IFNA(VLOOKUP($D699,'Route-Details'!$B$2:$X$1048576,'Node Details'!H$1,0),"")</f>
        <v>M&amp;G</v>
      </c>
      <c r="I699" s="69" t="str">
        <f>_xlfn.IFNA(VLOOKUP($D699,'Route-Details'!$B$2:$X$1048576,'Node Details'!I$1,0),"")</f>
        <v>S8P</v>
      </c>
      <c r="J699" s="69" t="str">
        <f>_xlfn.IFNA(VLOOKUP($D699,'Route-Details'!$B$2:$X$1048576,'Node Details'!J$1,0),"")</f>
        <v>S8P</v>
      </c>
      <c r="K699" s="70">
        <v>45096.592002314806</v>
      </c>
      <c r="L699" s="37">
        <v>45169</v>
      </c>
      <c r="M699" s="37">
        <v>45212</v>
      </c>
      <c r="N699" s="37">
        <v>45169</v>
      </c>
      <c r="Q699" s="57" t="s">
        <v>2039</v>
      </c>
      <c r="BC699" s="71" t="s">
        <v>101</v>
      </c>
    </row>
    <row r="700" spans="1:55" s="72" customFormat="1" ht="12" customHeight="1">
      <c r="A700" s="57">
        <f t="shared" si="10"/>
        <v>698</v>
      </c>
      <c r="B700" s="60" t="s">
        <v>1138</v>
      </c>
      <c r="C700" s="75" t="s">
        <v>1139</v>
      </c>
      <c r="D700" s="60" t="s">
        <v>1148</v>
      </c>
      <c r="E700" s="69" t="str">
        <f>_xlfn.IFNA(VLOOKUP($D700,'Route-Details'!$B$2:$X$1048576,'Node Details'!E$1,0),"")</f>
        <v>Airtel</v>
      </c>
      <c r="F700" s="69" t="str">
        <f>_xlfn.IFNA(VLOOKUP($D700,'Route-Details'!$B$2:$X$1048576,'Node Details'!F$1,0),"")</f>
        <v>Nigdi 308</v>
      </c>
      <c r="G700" s="69" t="str">
        <f>_xlfn.IFNA(VLOOKUP($D700,'Route-Details'!$B$2:$X$1048576,'Node Details'!G$1,0),"")</f>
        <v>Pune</v>
      </c>
      <c r="H700" s="69" t="str">
        <f>_xlfn.IFNA(VLOOKUP($D700,'Route-Details'!$B$2:$X$1048576,'Node Details'!H$1,0),"")</f>
        <v>M&amp;G</v>
      </c>
      <c r="I700" s="69" t="str">
        <f>_xlfn.IFNA(VLOOKUP($D700,'Route-Details'!$B$2:$X$1048576,'Node Details'!I$1,0),"")</f>
        <v>04O</v>
      </c>
      <c r="J700" s="69" t="str">
        <f>_xlfn.IFNA(VLOOKUP($D700,'Route-Details'!$B$2:$X$1048576,'Node Details'!J$1,0),"")</f>
        <v>04O</v>
      </c>
      <c r="K700" s="70">
        <v>45107</v>
      </c>
      <c r="L700" s="78">
        <v>45107</v>
      </c>
      <c r="M700" s="78">
        <v>45150</v>
      </c>
      <c r="N700" s="78">
        <v>45107</v>
      </c>
      <c r="Q700" s="57" t="s">
        <v>2039</v>
      </c>
      <c r="BC700" s="71" t="s">
        <v>101</v>
      </c>
    </row>
    <row r="701" spans="1:55" s="72" customFormat="1" ht="12" customHeight="1">
      <c r="A701" s="57">
        <f t="shared" si="10"/>
        <v>699</v>
      </c>
      <c r="B701" s="60" t="s">
        <v>1448</v>
      </c>
      <c r="C701" s="75" t="s">
        <v>1449</v>
      </c>
      <c r="D701" s="60" t="s">
        <v>1445</v>
      </c>
      <c r="E701" s="69" t="str">
        <f>_xlfn.IFNA(VLOOKUP($D701,'Route-Details'!$B$2:$X$1048576,'Node Details'!E$1,0),"")</f>
        <v>Airtel</v>
      </c>
      <c r="F701" s="69" t="str">
        <f>_xlfn.IFNA(VLOOKUP($D701,'Route-Details'!$B$2:$X$1048576,'Node Details'!F$1,0),"")</f>
        <v>Nigdi 308</v>
      </c>
      <c r="G701" s="69" t="str">
        <f>_xlfn.IFNA(VLOOKUP($D701,'Route-Details'!$B$2:$X$1048576,'Node Details'!G$1,0),"")</f>
        <v>Pune</v>
      </c>
      <c r="H701" s="69" t="str">
        <f>_xlfn.IFNA(VLOOKUP($D701,'Route-Details'!$B$2:$X$1048576,'Node Details'!H$1,0),"")</f>
        <v>M&amp;G</v>
      </c>
      <c r="I701" s="69" t="str">
        <f>_xlfn.IFNA(VLOOKUP($D701,'Route-Details'!$B$2:$X$1048576,'Node Details'!I$1,0),"")</f>
        <v>04O</v>
      </c>
      <c r="J701" s="69" t="str">
        <f>_xlfn.IFNA(VLOOKUP($D701,'Route-Details'!$B$2:$X$1048576,'Node Details'!J$1,0),"")</f>
        <v>04O</v>
      </c>
      <c r="K701" s="70">
        <v>45149</v>
      </c>
      <c r="L701" s="78">
        <v>45148</v>
      </c>
      <c r="M701" s="78">
        <v>45150</v>
      </c>
      <c r="N701" s="78">
        <v>45148</v>
      </c>
      <c r="Q701" s="57" t="s">
        <v>2039</v>
      </c>
      <c r="BB701" s="72" t="s">
        <v>275</v>
      </c>
      <c r="BC701" s="71" t="s">
        <v>101</v>
      </c>
    </row>
    <row r="702" spans="1:55" s="72" customFormat="1" ht="12" customHeight="1">
      <c r="A702" s="57">
        <f t="shared" si="10"/>
        <v>700</v>
      </c>
      <c r="B702" s="60" t="s">
        <v>1453</v>
      </c>
      <c r="C702" s="75" t="s">
        <v>1172</v>
      </c>
      <c r="D702" s="60" t="s">
        <v>1451</v>
      </c>
      <c r="E702" s="69" t="str">
        <f>_xlfn.IFNA(VLOOKUP($D702,'Route-Details'!$B$2:$X$1048576,'Node Details'!E$1,0),"")</f>
        <v>Airtel</v>
      </c>
      <c r="F702" s="69" t="str">
        <f>_xlfn.IFNA(VLOOKUP($D702,'Route-Details'!$B$2:$X$1048576,'Node Details'!F$1,0),"")</f>
        <v>Nigdi 308</v>
      </c>
      <c r="G702" s="69" t="str">
        <f>_xlfn.IFNA(VLOOKUP($D702,'Route-Details'!$B$2:$X$1048576,'Node Details'!G$1,0),"")</f>
        <v>Pune</v>
      </c>
      <c r="H702" s="69" t="str">
        <f>_xlfn.IFNA(VLOOKUP($D702,'Route-Details'!$B$2:$X$1048576,'Node Details'!H$1,0),"")</f>
        <v>M&amp;G</v>
      </c>
      <c r="I702" s="69" t="str">
        <f>_xlfn.IFNA(VLOOKUP($D702,'Route-Details'!$B$2:$X$1048576,'Node Details'!I$1,0),"")</f>
        <v>04O</v>
      </c>
      <c r="J702" s="69" t="str">
        <f>_xlfn.IFNA(VLOOKUP($D702,'Route-Details'!$B$2:$X$1048576,'Node Details'!J$1,0),"")</f>
        <v>04O</v>
      </c>
      <c r="K702" s="70">
        <v>45149</v>
      </c>
      <c r="L702" s="78">
        <v>45148</v>
      </c>
      <c r="M702" s="78">
        <v>45150</v>
      </c>
      <c r="N702" s="78">
        <v>45148</v>
      </c>
      <c r="Q702" s="57" t="s">
        <v>2039</v>
      </c>
      <c r="BB702" s="72" t="s">
        <v>279</v>
      </c>
      <c r="BC702" s="71" t="s">
        <v>101</v>
      </c>
    </row>
    <row r="703" spans="1:55" s="72" customFormat="1" ht="12" customHeight="1">
      <c r="A703" s="57">
        <f t="shared" si="10"/>
        <v>701</v>
      </c>
      <c r="B703" s="60" t="s">
        <v>2553</v>
      </c>
      <c r="C703" s="75" t="s">
        <v>2554</v>
      </c>
      <c r="D703" s="60" t="s">
        <v>1454</v>
      </c>
      <c r="E703" s="69" t="str">
        <f>_xlfn.IFNA(VLOOKUP($D703,'Route-Details'!$B$2:$X$1048576,'Node Details'!E$1,0),"")</f>
        <v>Airtel</v>
      </c>
      <c r="F703" s="69" t="str">
        <f>_xlfn.IFNA(VLOOKUP($D703,'Route-Details'!$B$2:$X$1048576,'Node Details'!F$1,0),"")</f>
        <v>Nigdi 308</v>
      </c>
      <c r="G703" s="69" t="str">
        <f>_xlfn.IFNA(VLOOKUP($D703,'Route-Details'!$B$2:$X$1048576,'Node Details'!G$1,0),"")</f>
        <v>Pune</v>
      </c>
      <c r="H703" s="69" t="str">
        <f>_xlfn.IFNA(VLOOKUP($D703,'Route-Details'!$B$2:$X$1048576,'Node Details'!H$1,0),"")</f>
        <v>M&amp;G</v>
      </c>
      <c r="I703" s="69" t="str">
        <f>_xlfn.IFNA(VLOOKUP($D703,'Route-Details'!$B$2:$X$1048576,'Node Details'!I$1,0),"")</f>
        <v>04O</v>
      </c>
      <c r="J703" s="69" t="str">
        <f>_xlfn.IFNA(VLOOKUP($D703,'Route-Details'!$B$2:$X$1048576,'Node Details'!J$1,0),"")</f>
        <v>04O</v>
      </c>
      <c r="K703" s="70">
        <v>45149</v>
      </c>
      <c r="L703" s="78">
        <v>45148</v>
      </c>
      <c r="M703" s="78">
        <v>45150</v>
      </c>
      <c r="N703" s="78">
        <v>45148</v>
      </c>
      <c r="Q703" s="57" t="s">
        <v>2039</v>
      </c>
      <c r="BB703" s="72" t="s">
        <v>283</v>
      </c>
      <c r="BC703" s="71" t="s">
        <v>101</v>
      </c>
    </row>
    <row r="704" spans="1:55" s="72" customFormat="1" ht="12" customHeight="1">
      <c r="A704" s="57">
        <f t="shared" si="10"/>
        <v>702</v>
      </c>
      <c r="B704" s="60" t="s">
        <v>1457</v>
      </c>
      <c r="C704" s="75" t="s">
        <v>1458</v>
      </c>
      <c r="D704" s="60" t="s">
        <v>1454</v>
      </c>
      <c r="E704" s="69" t="str">
        <f>_xlfn.IFNA(VLOOKUP($D704,'Route-Details'!$B$2:$X$1048576,'Node Details'!E$1,0),"")</f>
        <v>Airtel</v>
      </c>
      <c r="F704" s="69" t="str">
        <f>_xlfn.IFNA(VLOOKUP($D704,'Route-Details'!$B$2:$X$1048576,'Node Details'!F$1,0),"")</f>
        <v>Nigdi 308</v>
      </c>
      <c r="G704" s="69" t="str">
        <f>_xlfn.IFNA(VLOOKUP($D704,'Route-Details'!$B$2:$X$1048576,'Node Details'!G$1,0),"")</f>
        <v>Pune</v>
      </c>
      <c r="H704" s="69" t="str">
        <f>_xlfn.IFNA(VLOOKUP($D704,'Route-Details'!$B$2:$X$1048576,'Node Details'!H$1,0),"")</f>
        <v>M&amp;G</v>
      </c>
      <c r="I704" s="69" t="str">
        <f>_xlfn.IFNA(VLOOKUP($D704,'Route-Details'!$B$2:$X$1048576,'Node Details'!I$1,0),"")</f>
        <v>04O</v>
      </c>
      <c r="J704" s="69" t="str">
        <f>_xlfn.IFNA(VLOOKUP($D704,'Route-Details'!$B$2:$X$1048576,'Node Details'!J$1,0),"")</f>
        <v>04O</v>
      </c>
      <c r="K704" s="70">
        <v>45149</v>
      </c>
      <c r="L704" s="78">
        <v>45148</v>
      </c>
      <c r="M704" s="78">
        <v>45150</v>
      </c>
      <c r="N704" s="78">
        <v>45148</v>
      </c>
      <c r="Q704" s="57" t="s">
        <v>2039</v>
      </c>
      <c r="BB704" s="72" t="s">
        <v>283</v>
      </c>
      <c r="BC704" s="71" t="s">
        <v>101</v>
      </c>
    </row>
    <row r="705" spans="1:55" s="72" customFormat="1" ht="12" customHeight="1">
      <c r="A705" s="57">
        <f t="shared" si="10"/>
        <v>703</v>
      </c>
      <c r="B705" s="60" t="s">
        <v>1462</v>
      </c>
      <c r="C705" s="75" t="s">
        <v>1463</v>
      </c>
      <c r="D705" s="60" t="s">
        <v>1459</v>
      </c>
      <c r="E705" s="69" t="str">
        <f>_xlfn.IFNA(VLOOKUP($D705,'Route-Details'!$B$2:$X$1048576,'Node Details'!E$1,0),"")</f>
        <v>Airtel</v>
      </c>
      <c r="F705" s="69" t="str">
        <f>_xlfn.IFNA(VLOOKUP($D705,'Route-Details'!$B$2:$X$1048576,'Node Details'!F$1,0),"")</f>
        <v>Nigdi 308</v>
      </c>
      <c r="G705" s="69" t="str">
        <f>_xlfn.IFNA(VLOOKUP($D705,'Route-Details'!$B$2:$X$1048576,'Node Details'!G$1,0),"")</f>
        <v>Pune</v>
      </c>
      <c r="H705" s="69" t="str">
        <f>_xlfn.IFNA(VLOOKUP($D705,'Route-Details'!$B$2:$X$1048576,'Node Details'!H$1,0),"")</f>
        <v>M&amp;G</v>
      </c>
      <c r="I705" s="69" t="str">
        <f>_xlfn.IFNA(VLOOKUP($D705,'Route-Details'!$B$2:$X$1048576,'Node Details'!I$1,0),"")</f>
        <v>04O</v>
      </c>
      <c r="J705" s="69" t="str">
        <f>_xlfn.IFNA(VLOOKUP($D705,'Route-Details'!$B$2:$X$1048576,'Node Details'!J$1,0),"")</f>
        <v>04O</v>
      </c>
      <c r="K705" s="70">
        <v>45149</v>
      </c>
      <c r="L705" s="78">
        <v>45148</v>
      </c>
      <c r="M705" s="78">
        <v>45150</v>
      </c>
      <c r="N705" s="78">
        <v>45148</v>
      </c>
      <c r="Q705" s="57" t="s">
        <v>2039</v>
      </c>
      <c r="BB705" s="72" t="s">
        <v>286</v>
      </c>
      <c r="BC705" s="71" t="s">
        <v>101</v>
      </c>
    </row>
    <row r="706" spans="1:55" s="72" customFormat="1" ht="12" customHeight="1">
      <c r="A706" s="57">
        <f t="shared" si="10"/>
        <v>704</v>
      </c>
      <c r="B706" s="60" t="s">
        <v>1466</v>
      </c>
      <c r="C706" s="75" t="s">
        <v>1467</v>
      </c>
      <c r="D706" s="60" t="s">
        <v>1464</v>
      </c>
      <c r="E706" s="69" t="str">
        <f>_xlfn.IFNA(VLOOKUP($D706,'Route-Details'!$B$2:$X$1048576,'Node Details'!E$1,0),"")</f>
        <v>Airtel</v>
      </c>
      <c r="F706" s="69" t="str">
        <f>_xlfn.IFNA(VLOOKUP($D706,'Route-Details'!$B$2:$X$1048576,'Node Details'!F$1,0),"")</f>
        <v>Nigdi 308</v>
      </c>
      <c r="G706" s="69" t="str">
        <f>_xlfn.IFNA(VLOOKUP($D706,'Route-Details'!$B$2:$X$1048576,'Node Details'!G$1,0),"")</f>
        <v>Pune</v>
      </c>
      <c r="H706" s="69" t="str">
        <f>_xlfn.IFNA(VLOOKUP($D706,'Route-Details'!$B$2:$X$1048576,'Node Details'!H$1,0),"")</f>
        <v>M&amp;G</v>
      </c>
      <c r="I706" s="69" t="str">
        <f>_xlfn.IFNA(VLOOKUP($D706,'Route-Details'!$B$2:$X$1048576,'Node Details'!I$1,0),"")</f>
        <v>04O</v>
      </c>
      <c r="J706" s="69" t="str">
        <f>_xlfn.IFNA(VLOOKUP($D706,'Route-Details'!$B$2:$X$1048576,'Node Details'!J$1,0),"")</f>
        <v>04O</v>
      </c>
      <c r="K706" s="70">
        <v>45149</v>
      </c>
      <c r="L706" s="78">
        <v>45148</v>
      </c>
      <c r="M706" s="78">
        <v>45150</v>
      </c>
      <c r="N706" s="78">
        <v>45148</v>
      </c>
      <c r="Q706" s="57" t="s">
        <v>2039</v>
      </c>
      <c r="BB706" s="72" t="s">
        <v>290</v>
      </c>
      <c r="BC706" s="71" t="s">
        <v>101</v>
      </c>
    </row>
    <row r="707" spans="1:55" s="72" customFormat="1" ht="12" customHeight="1">
      <c r="A707" s="57">
        <f t="shared" si="10"/>
        <v>705</v>
      </c>
      <c r="B707" s="60" t="s">
        <v>1470</v>
      </c>
      <c r="C707" s="75" t="s">
        <v>1224</v>
      </c>
      <c r="D707" s="60" t="s">
        <v>1468</v>
      </c>
      <c r="E707" s="69" t="str">
        <f>_xlfn.IFNA(VLOOKUP($D707,'Route-Details'!$B$2:$X$1048576,'Node Details'!E$1,0),"")</f>
        <v>Airtel</v>
      </c>
      <c r="F707" s="69" t="str">
        <f>_xlfn.IFNA(VLOOKUP($D707,'Route-Details'!$B$2:$X$1048576,'Node Details'!F$1,0),"")</f>
        <v>Nigdi 308</v>
      </c>
      <c r="G707" s="69" t="str">
        <f>_xlfn.IFNA(VLOOKUP($D707,'Route-Details'!$B$2:$X$1048576,'Node Details'!G$1,0),"")</f>
        <v>Pune</v>
      </c>
      <c r="H707" s="69" t="str">
        <f>_xlfn.IFNA(VLOOKUP($D707,'Route-Details'!$B$2:$X$1048576,'Node Details'!H$1,0),"")</f>
        <v>M&amp;G</v>
      </c>
      <c r="I707" s="69" t="str">
        <f>_xlfn.IFNA(VLOOKUP($D707,'Route-Details'!$B$2:$X$1048576,'Node Details'!I$1,0),"")</f>
        <v>04O</v>
      </c>
      <c r="J707" s="69" t="str">
        <f>_xlfn.IFNA(VLOOKUP($D707,'Route-Details'!$B$2:$X$1048576,'Node Details'!J$1,0),"")</f>
        <v>04O</v>
      </c>
      <c r="K707" s="70">
        <v>45149</v>
      </c>
      <c r="L707" s="78">
        <v>45148</v>
      </c>
      <c r="M707" s="78">
        <v>45150</v>
      </c>
      <c r="N707" s="78">
        <v>45148</v>
      </c>
      <c r="Q707" s="57" t="s">
        <v>2039</v>
      </c>
      <c r="BB707" s="72" t="s">
        <v>294</v>
      </c>
      <c r="BC707" s="71" t="s">
        <v>101</v>
      </c>
    </row>
    <row r="708" spans="1:55" s="72" customFormat="1" ht="12" customHeight="1">
      <c r="A708" s="57">
        <f t="shared" ref="A708:A771" si="11">A707+1</f>
        <v>706</v>
      </c>
      <c r="B708" s="60" t="s">
        <v>1472</v>
      </c>
      <c r="C708" s="75" t="s">
        <v>1221</v>
      </c>
      <c r="D708" s="60" t="s">
        <v>1471</v>
      </c>
      <c r="E708" s="69" t="str">
        <f>_xlfn.IFNA(VLOOKUP($D708,'Route-Details'!$B$2:$X$1048576,'Node Details'!E$1,0),"")</f>
        <v>Airtel</v>
      </c>
      <c r="F708" s="69" t="str">
        <f>_xlfn.IFNA(VLOOKUP($D708,'Route-Details'!$B$2:$X$1048576,'Node Details'!F$1,0),"")</f>
        <v>Nigdi 308</v>
      </c>
      <c r="G708" s="69" t="str">
        <f>_xlfn.IFNA(VLOOKUP($D708,'Route-Details'!$B$2:$X$1048576,'Node Details'!G$1,0),"")</f>
        <v>Pune</v>
      </c>
      <c r="H708" s="69" t="str">
        <f>_xlfn.IFNA(VLOOKUP($D708,'Route-Details'!$B$2:$X$1048576,'Node Details'!H$1,0),"")</f>
        <v>M&amp;G</v>
      </c>
      <c r="I708" s="69" t="str">
        <f>_xlfn.IFNA(VLOOKUP($D708,'Route-Details'!$B$2:$X$1048576,'Node Details'!I$1,0),"")</f>
        <v>04O</v>
      </c>
      <c r="J708" s="69" t="str">
        <f>_xlfn.IFNA(VLOOKUP($D708,'Route-Details'!$B$2:$X$1048576,'Node Details'!J$1,0),"")</f>
        <v>04O</v>
      </c>
      <c r="K708" s="70">
        <v>45149</v>
      </c>
      <c r="L708" s="78">
        <v>45148</v>
      </c>
      <c r="M708" s="78">
        <v>45150</v>
      </c>
      <c r="N708" s="78">
        <v>45148</v>
      </c>
      <c r="Q708" s="57" t="s">
        <v>2039</v>
      </c>
      <c r="BB708" s="72" t="s">
        <v>300</v>
      </c>
      <c r="BC708" s="71" t="s">
        <v>101</v>
      </c>
    </row>
    <row r="709" spans="1:55" s="72" customFormat="1" ht="12" customHeight="1">
      <c r="A709" s="57">
        <f t="shared" si="11"/>
        <v>707</v>
      </c>
      <c r="B709" s="60" t="s">
        <v>1476</v>
      </c>
      <c r="C709" s="75" t="s">
        <v>1477</v>
      </c>
      <c r="D709" s="60" t="s">
        <v>1473</v>
      </c>
      <c r="E709" s="69" t="str">
        <f>_xlfn.IFNA(VLOOKUP($D709,'Route-Details'!$B$2:$X$1048576,'Node Details'!E$1,0),"")</f>
        <v>Airtel</v>
      </c>
      <c r="F709" s="69" t="str">
        <f>_xlfn.IFNA(VLOOKUP($D709,'Route-Details'!$B$2:$X$1048576,'Node Details'!F$1,0),"")</f>
        <v>Nigdi 308</v>
      </c>
      <c r="G709" s="69" t="str">
        <f>_xlfn.IFNA(VLOOKUP($D709,'Route-Details'!$B$2:$X$1048576,'Node Details'!G$1,0),"")</f>
        <v>Pune</v>
      </c>
      <c r="H709" s="69" t="str">
        <f>_xlfn.IFNA(VLOOKUP($D709,'Route-Details'!$B$2:$X$1048576,'Node Details'!H$1,0),"")</f>
        <v>M&amp;G</v>
      </c>
      <c r="I709" s="69" t="str">
        <f>_xlfn.IFNA(VLOOKUP($D709,'Route-Details'!$B$2:$X$1048576,'Node Details'!I$1,0),"")</f>
        <v>04O</v>
      </c>
      <c r="J709" s="69" t="str">
        <f>_xlfn.IFNA(VLOOKUP($D709,'Route-Details'!$B$2:$X$1048576,'Node Details'!J$1,0),"")</f>
        <v>04O</v>
      </c>
      <c r="K709" s="70">
        <v>45149</v>
      </c>
      <c r="L709" s="78">
        <v>45148</v>
      </c>
      <c r="M709" s="78">
        <v>45150</v>
      </c>
      <c r="N709" s="78">
        <v>45148</v>
      </c>
      <c r="Q709" s="57" t="s">
        <v>2039</v>
      </c>
      <c r="BB709" s="72" t="s">
        <v>304</v>
      </c>
      <c r="BC709" s="71" t="s">
        <v>101</v>
      </c>
    </row>
    <row r="710" spans="1:55" s="72" customFormat="1" ht="12" customHeight="1">
      <c r="A710" s="57">
        <f t="shared" si="11"/>
        <v>708</v>
      </c>
      <c r="B710" s="60" t="s">
        <v>1480</v>
      </c>
      <c r="C710" s="75" t="s">
        <v>1481</v>
      </c>
      <c r="D710" s="60" t="s">
        <v>1478</v>
      </c>
      <c r="E710" s="69" t="str">
        <f>_xlfn.IFNA(VLOOKUP($D710,'Route-Details'!$B$2:$X$1048576,'Node Details'!E$1,0),"")</f>
        <v>Airtel</v>
      </c>
      <c r="F710" s="69" t="str">
        <f>_xlfn.IFNA(VLOOKUP($D710,'Route-Details'!$B$2:$X$1048576,'Node Details'!F$1,0),"")</f>
        <v>Nigdi 308</v>
      </c>
      <c r="G710" s="69" t="str">
        <f>_xlfn.IFNA(VLOOKUP($D710,'Route-Details'!$B$2:$X$1048576,'Node Details'!G$1,0),"")</f>
        <v>Pune</v>
      </c>
      <c r="H710" s="69" t="str">
        <f>_xlfn.IFNA(VLOOKUP($D710,'Route-Details'!$B$2:$X$1048576,'Node Details'!H$1,0),"")</f>
        <v>M&amp;G</v>
      </c>
      <c r="I710" s="69" t="str">
        <f>_xlfn.IFNA(VLOOKUP($D710,'Route-Details'!$B$2:$X$1048576,'Node Details'!I$1,0),"")</f>
        <v>04O</v>
      </c>
      <c r="J710" s="69" t="str">
        <f>_xlfn.IFNA(VLOOKUP($D710,'Route-Details'!$B$2:$X$1048576,'Node Details'!J$1,0),"")</f>
        <v>04O</v>
      </c>
      <c r="K710" s="70">
        <v>45149</v>
      </c>
      <c r="L710" s="78">
        <v>45148</v>
      </c>
      <c r="M710" s="78">
        <v>45150</v>
      </c>
      <c r="N710" s="78">
        <v>45148</v>
      </c>
      <c r="Q710" s="57" t="s">
        <v>2039</v>
      </c>
      <c r="BB710" s="72" t="s">
        <v>308</v>
      </c>
      <c r="BC710" s="71" t="s">
        <v>101</v>
      </c>
    </row>
    <row r="711" spans="1:55" s="72" customFormat="1" ht="12" customHeight="1">
      <c r="A711" s="57">
        <f t="shared" si="11"/>
        <v>709</v>
      </c>
      <c r="B711" s="60" t="s">
        <v>2555</v>
      </c>
      <c r="C711" s="75" t="s">
        <v>2556</v>
      </c>
      <c r="D711" s="60" t="s">
        <v>1482</v>
      </c>
      <c r="E711" s="69" t="str">
        <f>_xlfn.IFNA(VLOOKUP($D711,'Route-Details'!$B$2:$X$1048576,'Node Details'!E$1,0),"")</f>
        <v>Airtel</v>
      </c>
      <c r="F711" s="69" t="str">
        <f>_xlfn.IFNA(VLOOKUP($D711,'Route-Details'!$B$2:$X$1048576,'Node Details'!F$1,0),"")</f>
        <v>Nigdi 308</v>
      </c>
      <c r="G711" s="69" t="str">
        <f>_xlfn.IFNA(VLOOKUP($D711,'Route-Details'!$B$2:$X$1048576,'Node Details'!G$1,0),"")</f>
        <v>Pune</v>
      </c>
      <c r="H711" s="69" t="str">
        <f>_xlfn.IFNA(VLOOKUP($D711,'Route-Details'!$B$2:$X$1048576,'Node Details'!H$1,0),"")</f>
        <v>M&amp;G</v>
      </c>
      <c r="I711" s="69" t="str">
        <f>_xlfn.IFNA(VLOOKUP($D711,'Route-Details'!$B$2:$X$1048576,'Node Details'!I$1,0),"")</f>
        <v>04O</v>
      </c>
      <c r="J711" s="69" t="str">
        <f>_xlfn.IFNA(VLOOKUP($D711,'Route-Details'!$B$2:$X$1048576,'Node Details'!J$1,0),"")</f>
        <v>04O</v>
      </c>
      <c r="K711" s="70">
        <v>45149</v>
      </c>
      <c r="L711" s="78">
        <v>45148</v>
      </c>
      <c r="M711" s="78">
        <v>45150</v>
      </c>
      <c r="N711" s="78">
        <v>45148</v>
      </c>
      <c r="Q711" s="57" t="s">
        <v>2039</v>
      </c>
      <c r="BB711" s="72" t="s">
        <v>312</v>
      </c>
      <c r="BC711" s="71" t="s">
        <v>101</v>
      </c>
    </row>
    <row r="712" spans="1:55" s="72" customFormat="1" ht="12" customHeight="1">
      <c r="A712" s="57">
        <f t="shared" si="11"/>
        <v>710</v>
      </c>
      <c r="B712" s="60" t="s">
        <v>2557</v>
      </c>
      <c r="C712" s="75" t="s">
        <v>2558</v>
      </c>
      <c r="D712" s="60" t="s">
        <v>1482</v>
      </c>
      <c r="E712" s="69" t="str">
        <f>_xlfn.IFNA(VLOOKUP($D712,'Route-Details'!$B$2:$X$1048576,'Node Details'!E$1,0),"")</f>
        <v>Airtel</v>
      </c>
      <c r="F712" s="69" t="str">
        <f>_xlfn.IFNA(VLOOKUP($D712,'Route-Details'!$B$2:$X$1048576,'Node Details'!F$1,0),"")</f>
        <v>Nigdi 308</v>
      </c>
      <c r="G712" s="69" t="str">
        <f>_xlfn.IFNA(VLOOKUP($D712,'Route-Details'!$B$2:$X$1048576,'Node Details'!G$1,0),"")</f>
        <v>Pune</v>
      </c>
      <c r="H712" s="69" t="str">
        <f>_xlfn.IFNA(VLOOKUP($D712,'Route-Details'!$B$2:$X$1048576,'Node Details'!H$1,0),"")</f>
        <v>M&amp;G</v>
      </c>
      <c r="I712" s="69" t="str">
        <f>_xlfn.IFNA(VLOOKUP($D712,'Route-Details'!$B$2:$X$1048576,'Node Details'!I$1,0),"")</f>
        <v>04O</v>
      </c>
      <c r="J712" s="69" t="str">
        <f>_xlfn.IFNA(VLOOKUP($D712,'Route-Details'!$B$2:$X$1048576,'Node Details'!J$1,0),"")</f>
        <v>04O</v>
      </c>
      <c r="K712" s="70">
        <v>45149</v>
      </c>
      <c r="L712" s="78">
        <v>45148</v>
      </c>
      <c r="M712" s="78">
        <v>45150</v>
      </c>
      <c r="N712" s="78">
        <v>45148</v>
      </c>
      <c r="Q712" s="57" t="s">
        <v>2039</v>
      </c>
      <c r="BB712" s="72" t="s">
        <v>312</v>
      </c>
      <c r="BC712" s="71" t="s">
        <v>101</v>
      </c>
    </row>
    <row r="713" spans="1:55" s="72" customFormat="1" ht="12" customHeight="1">
      <c r="A713" s="57">
        <f t="shared" si="11"/>
        <v>711</v>
      </c>
      <c r="B713" s="60" t="s">
        <v>1483</v>
      </c>
      <c r="C713" s="75" t="s">
        <v>1484</v>
      </c>
      <c r="D713" s="60" t="s">
        <v>1482</v>
      </c>
      <c r="E713" s="69" t="str">
        <f>_xlfn.IFNA(VLOOKUP($D713,'Route-Details'!$B$2:$X$1048576,'Node Details'!E$1,0),"")</f>
        <v>Airtel</v>
      </c>
      <c r="F713" s="69" t="str">
        <f>_xlfn.IFNA(VLOOKUP($D713,'Route-Details'!$B$2:$X$1048576,'Node Details'!F$1,0),"")</f>
        <v>Nigdi 308</v>
      </c>
      <c r="G713" s="69" t="str">
        <f>_xlfn.IFNA(VLOOKUP($D713,'Route-Details'!$B$2:$X$1048576,'Node Details'!G$1,0),"")</f>
        <v>Pune</v>
      </c>
      <c r="H713" s="69" t="str">
        <f>_xlfn.IFNA(VLOOKUP($D713,'Route-Details'!$B$2:$X$1048576,'Node Details'!H$1,0),"")</f>
        <v>M&amp;G</v>
      </c>
      <c r="I713" s="69" t="str">
        <f>_xlfn.IFNA(VLOOKUP($D713,'Route-Details'!$B$2:$X$1048576,'Node Details'!I$1,0),"")</f>
        <v>04O</v>
      </c>
      <c r="J713" s="69" t="str">
        <f>_xlfn.IFNA(VLOOKUP($D713,'Route-Details'!$B$2:$X$1048576,'Node Details'!J$1,0),"")</f>
        <v>04O</v>
      </c>
      <c r="K713" s="70">
        <v>45149</v>
      </c>
      <c r="L713" s="78">
        <v>45148</v>
      </c>
      <c r="M713" s="78">
        <v>45150</v>
      </c>
      <c r="N713" s="78">
        <v>45148</v>
      </c>
      <c r="Q713" s="57" t="s">
        <v>2039</v>
      </c>
      <c r="BB713" s="72" t="s">
        <v>312</v>
      </c>
      <c r="BC713" s="71" t="s">
        <v>101</v>
      </c>
    </row>
    <row r="714" spans="1:55" s="72" customFormat="1" ht="12" customHeight="1">
      <c r="A714" s="57">
        <f t="shared" si="11"/>
        <v>712</v>
      </c>
      <c r="B714" s="60" t="s">
        <v>1487</v>
      </c>
      <c r="C714" s="75" t="s">
        <v>1263</v>
      </c>
      <c r="D714" s="60" t="s">
        <v>1485</v>
      </c>
      <c r="E714" s="69" t="str">
        <f>_xlfn.IFNA(VLOOKUP($D714,'Route-Details'!$B$2:$X$1048576,'Node Details'!E$1,0),"")</f>
        <v>Airtel</v>
      </c>
      <c r="F714" s="69" t="str">
        <f>_xlfn.IFNA(VLOOKUP($D714,'Route-Details'!$B$2:$X$1048576,'Node Details'!F$1,0),"")</f>
        <v>Nigdi 308</v>
      </c>
      <c r="G714" s="69" t="str">
        <f>_xlfn.IFNA(VLOOKUP($D714,'Route-Details'!$B$2:$X$1048576,'Node Details'!G$1,0),"")</f>
        <v>Pune</v>
      </c>
      <c r="H714" s="69" t="str">
        <f>_xlfn.IFNA(VLOOKUP($D714,'Route-Details'!$B$2:$X$1048576,'Node Details'!H$1,0),"")</f>
        <v>M&amp;G</v>
      </c>
      <c r="I714" s="69" t="str">
        <f>_xlfn.IFNA(VLOOKUP($D714,'Route-Details'!$B$2:$X$1048576,'Node Details'!I$1,0),"")</f>
        <v>04O</v>
      </c>
      <c r="J714" s="69" t="str">
        <f>_xlfn.IFNA(VLOOKUP($D714,'Route-Details'!$B$2:$X$1048576,'Node Details'!J$1,0),"")</f>
        <v>04O</v>
      </c>
      <c r="K714" s="70">
        <v>45149</v>
      </c>
      <c r="L714" s="78">
        <v>45148</v>
      </c>
      <c r="M714" s="78">
        <v>45150</v>
      </c>
      <c r="N714" s="78">
        <v>45148</v>
      </c>
      <c r="Q714" s="57" t="s">
        <v>2039</v>
      </c>
      <c r="BB714" s="72" t="s">
        <v>315</v>
      </c>
      <c r="BC714" s="71" t="s">
        <v>101</v>
      </c>
    </row>
    <row r="715" spans="1:55" s="72" customFormat="1" ht="12" customHeight="1">
      <c r="A715" s="57">
        <f t="shared" si="11"/>
        <v>713</v>
      </c>
      <c r="B715" s="60" t="s">
        <v>1489</v>
      </c>
      <c r="C715" s="75" t="s">
        <v>1490</v>
      </c>
      <c r="D715" s="60" t="s">
        <v>1488</v>
      </c>
      <c r="E715" s="69" t="str">
        <f>_xlfn.IFNA(VLOOKUP($D715,'Route-Details'!$B$2:$X$1048576,'Node Details'!E$1,0),"")</f>
        <v>Airtel</v>
      </c>
      <c r="F715" s="69" t="str">
        <f>_xlfn.IFNA(VLOOKUP($D715,'Route-Details'!$B$2:$X$1048576,'Node Details'!F$1,0),"")</f>
        <v>Nigdi 308</v>
      </c>
      <c r="G715" s="69" t="str">
        <f>_xlfn.IFNA(VLOOKUP($D715,'Route-Details'!$B$2:$X$1048576,'Node Details'!G$1,0),"")</f>
        <v>Pune</v>
      </c>
      <c r="H715" s="69" t="str">
        <f>_xlfn.IFNA(VLOOKUP($D715,'Route-Details'!$B$2:$X$1048576,'Node Details'!H$1,0),"")</f>
        <v>M&amp;G</v>
      </c>
      <c r="I715" s="69" t="str">
        <f>_xlfn.IFNA(VLOOKUP($D715,'Route-Details'!$B$2:$X$1048576,'Node Details'!I$1,0),"")</f>
        <v>04O</v>
      </c>
      <c r="J715" s="69" t="str">
        <f>_xlfn.IFNA(VLOOKUP($D715,'Route-Details'!$B$2:$X$1048576,'Node Details'!J$1,0),"")</f>
        <v>04O</v>
      </c>
      <c r="K715" s="70">
        <v>45149</v>
      </c>
      <c r="L715" s="78">
        <v>45148</v>
      </c>
      <c r="M715" s="78">
        <v>45150</v>
      </c>
      <c r="N715" s="78">
        <v>45148</v>
      </c>
      <c r="Q715" s="57" t="s">
        <v>2039</v>
      </c>
      <c r="BB715" s="72" t="s">
        <v>320</v>
      </c>
      <c r="BC715" s="71" t="s">
        <v>101</v>
      </c>
    </row>
    <row r="716" spans="1:55" s="72" customFormat="1" ht="12" customHeight="1">
      <c r="A716" s="57">
        <f t="shared" si="11"/>
        <v>714</v>
      </c>
      <c r="B716" s="60" t="s">
        <v>1493</v>
      </c>
      <c r="C716" s="75" t="s">
        <v>1273</v>
      </c>
      <c r="D716" s="60" t="s">
        <v>1491</v>
      </c>
      <c r="E716" s="69" t="str">
        <f>_xlfn.IFNA(VLOOKUP($D716,'Route-Details'!$B$2:$X$1048576,'Node Details'!E$1,0),"")</f>
        <v>Airtel</v>
      </c>
      <c r="F716" s="69" t="str">
        <f>_xlfn.IFNA(VLOOKUP($D716,'Route-Details'!$B$2:$X$1048576,'Node Details'!F$1,0),"")</f>
        <v>Nigdi 308</v>
      </c>
      <c r="G716" s="69" t="str">
        <f>_xlfn.IFNA(VLOOKUP($D716,'Route-Details'!$B$2:$X$1048576,'Node Details'!G$1,0),"")</f>
        <v>Pune</v>
      </c>
      <c r="H716" s="69" t="str">
        <f>_xlfn.IFNA(VLOOKUP($D716,'Route-Details'!$B$2:$X$1048576,'Node Details'!H$1,0),"")</f>
        <v>M&amp;G</v>
      </c>
      <c r="I716" s="69" t="str">
        <f>_xlfn.IFNA(VLOOKUP($D716,'Route-Details'!$B$2:$X$1048576,'Node Details'!I$1,0),"")</f>
        <v>04O</v>
      </c>
      <c r="J716" s="69" t="str">
        <f>_xlfn.IFNA(VLOOKUP($D716,'Route-Details'!$B$2:$X$1048576,'Node Details'!J$1,0),"")</f>
        <v>04O</v>
      </c>
      <c r="K716" s="70">
        <v>45149</v>
      </c>
      <c r="L716" s="78">
        <v>45148</v>
      </c>
      <c r="M716" s="78">
        <v>45150</v>
      </c>
      <c r="N716" s="78">
        <v>45148</v>
      </c>
      <c r="Q716" s="57" t="s">
        <v>2039</v>
      </c>
      <c r="BB716" s="72" t="s">
        <v>326</v>
      </c>
      <c r="BC716" s="71" t="s">
        <v>101</v>
      </c>
    </row>
    <row r="717" spans="1:55" s="72" customFormat="1" ht="12" customHeight="1">
      <c r="A717" s="57">
        <f t="shared" si="11"/>
        <v>715</v>
      </c>
      <c r="B717" s="60" t="s">
        <v>1498</v>
      </c>
      <c r="C717" s="75" t="s">
        <v>1499</v>
      </c>
      <c r="D717" s="60" t="s">
        <v>1494</v>
      </c>
      <c r="E717" s="69" t="str">
        <f>_xlfn.IFNA(VLOOKUP($D717,'Route-Details'!$B$2:$X$1048576,'Node Details'!E$1,0),"")</f>
        <v>Airtel</v>
      </c>
      <c r="F717" s="69" t="str">
        <f>_xlfn.IFNA(VLOOKUP($D717,'Route-Details'!$B$2:$X$1048576,'Node Details'!F$1,0),"")</f>
        <v>Nigdi 308</v>
      </c>
      <c r="G717" s="69" t="str">
        <f>_xlfn.IFNA(VLOOKUP($D717,'Route-Details'!$B$2:$X$1048576,'Node Details'!G$1,0),"")</f>
        <v>Pune</v>
      </c>
      <c r="H717" s="69" t="str">
        <f>_xlfn.IFNA(VLOOKUP($D717,'Route-Details'!$B$2:$X$1048576,'Node Details'!H$1,0),"")</f>
        <v>M&amp;G</v>
      </c>
      <c r="I717" s="69" t="str">
        <f>_xlfn.IFNA(VLOOKUP($D717,'Route-Details'!$B$2:$X$1048576,'Node Details'!I$1,0),"")</f>
        <v>04O</v>
      </c>
      <c r="J717" s="69" t="str">
        <f>_xlfn.IFNA(VLOOKUP($D717,'Route-Details'!$B$2:$X$1048576,'Node Details'!J$1,0),"")</f>
        <v>04O</v>
      </c>
      <c r="K717" s="70">
        <v>45149</v>
      </c>
      <c r="L717" s="78">
        <v>45148</v>
      </c>
      <c r="M717" s="78">
        <v>45150</v>
      </c>
      <c r="N717" s="78">
        <v>45148</v>
      </c>
      <c r="Q717" s="57" t="s">
        <v>2039</v>
      </c>
      <c r="BB717" s="72" t="s">
        <v>330</v>
      </c>
      <c r="BC717" s="71" t="s">
        <v>101</v>
      </c>
    </row>
    <row r="718" spans="1:55" s="72" customFormat="1" ht="12" customHeight="1">
      <c r="A718" s="57">
        <f t="shared" si="11"/>
        <v>716</v>
      </c>
      <c r="B718" s="60" t="s">
        <v>2559</v>
      </c>
      <c r="C718" s="75" t="s">
        <v>1499</v>
      </c>
      <c r="D718" s="60" t="s">
        <v>1494</v>
      </c>
      <c r="E718" s="69" t="str">
        <f>_xlfn.IFNA(VLOOKUP($D718,'Route-Details'!$B$2:$X$1048576,'Node Details'!E$1,0),"")</f>
        <v>Airtel</v>
      </c>
      <c r="F718" s="69" t="str">
        <f>_xlfn.IFNA(VLOOKUP($D718,'Route-Details'!$B$2:$X$1048576,'Node Details'!F$1,0),"")</f>
        <v>Nigdi 308</v>
      </c>
      <c r="G718" s="69" t="str">
        <f>_xlfn.IFNA(VLOOKUP($D718,'Route-Details'!$B$2:$X$1048576,'Node Details'!G$1,0),"")</f>
        <v>Pune</v>
      </c>
      <c r="H718" s="69" t="str">
        <f>_xlfn.IFNA(VLOOKUP($D718,'Route-Details'!$B$2:$X$1048576,'Node Details'!H$1,0),"")</f>
        <v>M&amp;G</v>
      </c>
      <c r="I718" s="69" t="str">
        <f>_xlfn.IFNA(VLOOKUP($D718,'Route-Details'!$B$2:$X$1048576,'Node Details'!I$1,0),"")</f>
        <v>04O</v>
      </c>
      <c r="J718" s="69" t="str">
        <f>_xlfn.IFNA(VLOOKUP($D718,'Route-Details'!$B$2:$X$1048576,'Node Details'!J$1,0),"")</f>
        <v>04O</v>
      </c>
      <c r="K718" s="70">
        <v>45149</v>
      </c>
      <c r="L718" s="78">
        <v>45148</v>
      </c>
      <c r="M718" s="78">
        <v>45150</v>
      </c>
      <c r="N718" s="78">
        <v>45148</v>
      </c>
      <c r="Q718" s="57" t="s">
        <v>2039</v>
      </c>
      <c r="BB718" s="72" t="s">
        <v>330</v>
      </c>
      <c r="BC718" s="71" t="s">
        <v>101</v>
      </c>
    </row>
    <row r="719" spans="1:55" s="72" customFormat="1" ht="12" customHeight="1">
      <c r="A719" s="57">
        <f t="shared" si="11"/>
        <v>717</v>
      </c>
      <c r="B719" s="60" t="s">
        <v>2560</v>
      </c>
      <c r="C719" s="75" t="s">
        <v>2561</v>
      </c>
      <c r="D719" s="60" t="s">
        <v>1494</v>
      </c>
      <c r="E719" s="69" t="str">
        <f>_xlfn.IFNA(VLOOKUP($D719,'Route-Details'!$B$2:$X$1048576,'Node Details'!E$1,0),"")</f>
        <v>Airtel</v>
      </c>
      <c r="F719" s="69" t="str">
        <f>_xlfn.IFNA(VLOOKUP($D719,'Route-Details'!$B$2:$X$1048576,'Node Details'!F$1,0),"")</f>
        <v>Nigdi 308</v>
      </c>
      <c r="G719" s="69" t="str">
        <f>_xlfn.IFNA(VLOOKUP($D719,'Route-Details'!$B$2:$X$1048576,'Node Details'!G$1,0),"")</f>
        <v>Pune</v>
      </c>
      <c r="H719" s="69" t="str">
        <f>_xlfn.IFNA(VLOOKUP($D719,'Route-Details'!$B$2:$X$1048576,'Node Details'!H$1,0),"")</f>
        <v>M&amp;G</v>
      </c>
      <c r="I719" s="69" t="str">
        <f>_xlfn.IFNA(VLOOKUP($D719,'Route-Details'!$B$2:$X$1048576,'Node Details'!I$1,0),"")</f>
        <v>04O</v>
      </c>
      <c r="J719" s="69" t="str">
        <f>_xlfn.IFNA(VLOOKUP($D719,'Route-Details'!$B$2:$X$1048576,'Node Details'!J$1,0),"")</f>
        <v>04O</v>
      </c>
      <c r="K719" s="70">
        <v>45149</v>
      </c>
      <c r="L719" s="78">
        <v>45148</v>
      </c>
      <c r="M719" s="78">
        <v>45150</v>
      </c>
      <c r="N719" s="78">
        <v>45148</v>
      </c>
      <c r="Q719" s="57" t="s">
        <v>2039</v>
      </c>
      <c r="BB719" s="72" t="s">
        <v>330</v>
      </c>
      <c r="BC719" s="71" t="s">
        <v>101</v>
      </c>
    </row>
    <row r="720" spans="1:55" s="72" customFormat="1" ht="12" customHeight="1">
      <c r="A720" s="57">
        <f t="shared" si="11"/>
        <v>718</v>
      </c>
      <c r="B720" s="60" t="s">
        <v>1495</v>
      </c>
      <c r="C720" s="75" t="s">
        <v>1496</v>
      </c>
      <c r="D720" s="60" t="s">
        <v>1494</v>
      </c>
      <c r="E720" s="69" t="str">
        <f>_xlfn.IFNA(VLOOKUP($D720,'Route-Details'!$B$2:$X$1048576,'Node Details'!E$1,0),"")</f>
        <v>Airtel</v>
      </c>
      <c r="F720" s="69" t="str">
        <f>_xlfn.IFNA(VLOOKUP($D720,'Route-Details'!$B$2:$X$1048576,'Node Details'!F$1,0),"")</f>
        <v>Nigdi 308</v>
      </c>
      <c r="G720" s="69" t="str">
        <f>_xlfn.IFNA(VLOOKUP($D720,'Route-Details'!$B$2:$X$1048576,'Node Details'!G$1,0),"")</f>
        <v>Pune</v>
      </c>
      <c r="H720" s="69" t="str">
        <f>_xlfn.IFNA(VLOOKUP($D720,'Route-Details'!$B$2:$X$1048576,'Node Details'!H$1,0),"")</f>
        <v>M&amp;G</v>
      </c>
      <c r="I720" s="69" t="str">
        <f>_xlfn.IFNA(VLOOKUP($D720,'Route-Details'!$B$2:$X$1048576,'Node Details'!I$1,0),"")</f>
        <v>04O</v>
      </c>
      <c r="J720" s="69" t="str">
        <f>_xlfn.IFNA(VLOOKUP($D720,'Route-Details'!$B$2:$X$1048576,'Node Details'!J$1,0),"")</f>
        <v>04O</v>
      </c>
      <c r="K720" s="70">
        <v>45149</v>
      </c>
      <c r="L720" s="78">
        <v>45148</v>
      </c>
      <c r="M720" s="78">
        <v>45150</v>
      </c>
      <c r="N720" s="78">
        <v>45148</v>
      </c>
      <c r="Q720" s="57" t="s">
        <v>2039</v>
      </c>
      <c r="BB720" s="72" t="s">
        <v>330</v>
      </c>
      <c r="BC720" s="71" t="s">
        <v>101</v>
      </c>
    </row>
    <row r="721" spans="1:55" s="72" customFormat="1" ht="12" customHeight="1">
      <c r="A721" s="57">
        <f t="shared" si="11"/>
        <v>719</v>
      </c>
      <c r="B721" s="60" t="s">
        <v>1728</v>
      </c>
      <c r="C721" s="75" t="s">
        <v>1729</v>
      </c>
      <c r="D721" s="60" t="s">
        <v>1497</v>
      </c>
      <c r="E721" s="69" t="str">
        <f>_xlfn.IFNA(VLOOKUP($D721,'Route-Details'!$B$2:$X$1048576,'Node Details'!E$1,0),"")</f>
        <v>Airtel</v>
      </c>
      <c r="F721" s="69" t="str">
        <f>_xlfn.IFNA(VLOOKUP($D721,'Route-Details'!$B$2:$X$1048576,'Node Details'!F$1,0),"")</f>
        <v>Nigdi 308</v>
      </c>
      <c r="G721" s="69" t="str">
        <f>_xlfn.IFNA(VLOOKUP($D721,'Route-Details'!$B$2:$X$1048576,'Node Details'!G$1,0),"")</f>
        <v>Pune</v>
      </c>
      <c r="H721" s="69" t="str">
        <f>_xlfn.IFNA(VLOOKUP($D721,'Route-Details'!$B$2:$X$1048576,'Node Details'!H$1,0),"")</f>
        <v>M&amp;G</v>
      </c>
      <c r="I721" s="69" t="str">
        <f>_xlfn.IFNA(VLOOKUP($D721,'Route-Details'!$B$2:$X$1048576,'Node Details'!I$1,0),"")</f>
        <v>04O</v>
      </c>
      <c r="J721" s="69" t="str">
        <f>_xlfn.IFNA(VLOOKUP($D721,'Route-Details'!$B$2:$X$1048576,'Node Details'!J$1,0),"")</f>
        <v>04O</v>
      </c>
      <c r="K721" s="70">
        <v>45149</v>
      </c>
      <c r="L721" s="78">
        <v>45148</v>
      </c>
      <c r="M721" s="78">
        <v>45150</v>
      </c>
      <c r="N721" s="78">
        <v>45148</v>
      </c>
      <c r="Q721" s="57" t="s">
        <v>2039</v>
      </c>
      <c r="BB721" s="72" t="s">
        <v>334</v>
      </c>
      <c r="BC721" s="71" t="s">
        <v>101</v>
      </c>
    </row>
    <row r="722" spans="1:55" s="72" customFormat="1" ht="12" customHeight="1">
      <c r="A722" s="57">
        <f t="shared" si="11"/>
        <v>720</v>
      </c>
      <c r="B722" s="60" t="s">
        <v>2010</v>
      </c>
      <c r="C722" s="75" t="s">
        <v>1729</v>
      </c>
      <c r="D722" s="60" t="s">
        <v>1497</v>
      </c>
      <c r="E722" s="69" t="str">
        <f>_xlfn.IFNA(VLOOKUP($D722,'Route-Details'!$B$2:$X$1048576,'Node Details'!E$1,0),"")</f>
        <v>Airtel</v>
      </c>
      <c r="F722" s="69" t="str">
        <f>_xlfn.IFNA(VLOOKUP($D722,'Route-Details'!$B$2:$X$1048576,'Node Details'!F$1,0),"")</f>
        <v>Nigdi 308</v>
      </c>
      <c r="G722" s="69" t="str">
        <f>_xlfn.IFNA(VLOOKUP($D722,'Route-Details'!$B$2:$X$1048576,'Node Details'!G$1,0),"")</f>
        <v>Pune</v>
      </c>
      <c r="H722" s="69" t="str">
        <f>_xlfn.IFNA(VLOOKUP($D722,'Route-Details'!$B$2:$X$1048576,'Node Details'!H$1,0),"")</f>
        <v>M&amp;G</v>
      </c>
      <c r="I722" s="69" t="str">
        <f>_xlfn.IFNA(VLOOKUP($D722,'Route-Details'!$B$2:$X$1048576,'Node Details'!I$1,0),"")</f>
        <v>04O</v>
      </c>
      <c r="J722" s="69" t="str">
        <f>_xlfn.IFNA(VLOOKUP($D722,'Route-Details'!$B$2:$X$1048576,'Node Details'!J$1,0),"")</f>
        <v>04O</v>
      </c>
      <c r="K722" s="70">
        <v>45149</v>
      </c>
      <c r="L722" s="78">
        <v>45148</v>
      </c>
      <c r="M722" s="78">
        <v>45150</v>
      </c>
      <c r="N722" s="78">
        <v>45148</v>
      </c>
      <c r="Q722" s="57" t="s">
        <v>2039</v>
      </c>
      <c r="BB722" s="72" t="s">
        <v>334</v>
      </c>
      <c r="BC722" s="71" t="s">
        <v>101</v>
      </c>
    </row>
    <row r="723" spans="1:55" s="72" customFormat="1" ht="12" customHeight="1">
      <c r="A723" s="57">
        <f t="shared" si="11"/>
        <v>721</v>
      </c>
      <c r="B723" s="60" t="s">
        <v>1500</v>
      </c>
      <c r="C723" s="75" t="s">
        <v>1501</v>
      </c>
      <c r="D723" s="60" t="s">
        <v>1497</v>
      </c>
      <c r="E723" s="69" t="str">
        <f>_xlfn.IFNA(VLOOKUP($D723,'Route-Details'!$B$2:$X$1048576,'Node Details'!E$1,0),"")</f>
        <v>Airtel</v>
      </c>
      <c r="F723" s="69" t="str">
        <f>_xlfn.IFNA(VLOOKUP($D723,'Route-Details'!$B$2:$X$1048576,'Node Details'!F$1,0),"")</f>
        <v>Nigdi 308</v>
      </c>
      <c r="G723" s="69" t="str">
        <f>_xlfn.IFNA(VLOOKUP($D723,'Route-Details'!$B$2:$X$1048576,'Node Details'!G$1,0),"")</f>
        <v>Pune</v>
      </c>
      <c r="H723" s="69" t="str">
        <f>_xlfn.IFNA(VLOOKUP($D723,'Route-Details'!$B$2:$X$1048576,'Node Details'!H$1,0),"")</f>
        <v>M&amp;G</v>
      </c>
      <c r="I723" s="69" t="str">
        <f>_xlfn.IFNA(VLOOKUP($D723,'Route-Details'!$B$2:$X$1048576,'Node Details'!I$1,0),"")</f>
        <v>04O</v>
      </c>
      <c r="J723" s="69" t="str">
        <f>_xlfn.IFNA(VLOOKUP($D723,'Route-Details'!$B$2:$X$1048576,'Node Details'!J$1,0),"")</f>
        <v>04O</v>
      </c>
      <c r="K723" s="70">
        <v>45149</v>
      </c>
      <c r="L723" s="78">
        <v>45148</v>
      </c>
      <c r="M723" s="78">
        <v>45150</v>
      </c>
      <c r="N723" s="78">
        <v>45148</v>
      </c>
      <c r="Q723" s="57" t="s">
        <v>2039</v>
      </c>
      <c r="BB723" s="72" t="s">
        <v>334</v>
      </c>
      <c r="BC723" s="71" t="s">
        <v>101</v>
      </c>
    </row>
    <row r="724" spans="1:55" s="72" customFormat="1" ht="12" customHeight="1">
      <c r="A724" s="57">
        <f t="shared" si="11"/>
        <v>722</v>
      </c>
      <c r="B724" s="60" t="s">
        <v>1515</v>
      </c>
      <c r="C724" s="75" t="s">
        <v>1516</v>
      </c>
      <c r="D724" s="60" t="s">
        <v>1502</v>
      </c>
      <c r="E724" s="69" t="str">
        <f>_xlfn.IFNA(VLOOKUP($D724,'Route-Details'!$B$2:$X$1048576,'Node Details'!E$1,0),"")</f>
        <v>Airtel</v>
      </c>
      <c r="F724" s="69" t="str">
        <f>_xlfn.IFNA(VLOOKUP($D724,'Route-Details'!$B$2:$X$1048576,'Node Details'!F$1,0),"")</f>
        <v>Bijalinagar 337</v>
      </c>
      <c r="G724" s="69" t="str">
        <f>_xlfn.IFNA(VLOOKUP($D724,'Route-Details'!$B$2:$X$1048576,'Node Details'!G$1,0),"")</f>
        <v>Pune</v>
      </c>
      <c r="H724" s="69" t="str">
        <f>_xlfn.IFNA(VLOOKUP($D724,'Route-Details'!$B$2:$X$1048576,'Node Details'!H$1,0),"")</f>
        <v>M&amp;G</v>
      </c>
      <c r="I724" s="69" t="str">
        <f>_xlfn.IFNA(VLOOKUP($D724,'Route-Details'!$B$2:$X$1048576,'Node Details'!I$1,0),"")</f>
        <v>S6J</v>
      </c>
      <c r="J724" s="69" t="str">
        <f>_xlfn.IFNA(VLOOKUP($D724,'Route-Details'!$B$2:$X$1048576,'Node Details'!J$1,0),"")</f>
        <v>S6J</v>
      </c>
      <c r="K724" s="70">
        <v>45148</v>
      </c>
      <c r="L724" s="78">
        <v>45148</v>
      </c>
      <c r="M724" s="78">
        <v>45150</v>
      </c>
      <c r="N724" s="78">
        <v>45148</v>
      </c>
      <c r="Q724" s="57" t="s">
        <v>2039</v>
      </c>
      <c r="BB724" s="72" t="s">
        <v>98</v>
      </c>
      <c r="BC724" s="71" t="s">
        <v>101</v>
      </c>
    </row>
    <row r="725" spans="1:55" s="72" customFormat="1" ht="12" customHeight="1">
      <c r="A725" s="57">
        <f t="shared" si="11"/>
        <v>723</v>
      </c>
      <c r="B725" s="60" t="s">
        <v>1520</v>
      </c>
      <c r="C725" s="75" t="s">
        <v>1516</v>
      </c>
      <c r="D725" s="60" t="s">
        <v>1514</v>
      </c>
      <c r="E725" s="69" t="str">
        <f>_xlfn.IFNA(VLOOKUP($D725,'Route-Details'!$B$2:$X$1048576,'Node Details'!E$1,0),"")</f>
        <v>Airtel</v>
      </c>
      <c r="F725" s="69" t="str">
        <f>_xlfn.IFNA(VLOOKUP($D725,'Route-Details'!$B$2:$X$1048576,'Node Details'!F$1,0),"")</f>
        <v>Bijalinagar 337</v>
      </c>
      <c r="G725" s="69" t="str">
        <f>_xlfn.IFNA(VLOOKUP($D725,'Route-Details'!$B$2:$X$1048576,'Node Details'!G$1,0),"")</f>
        <v>Pune</v>
      </c>
      <c r="H725" s="69" t="str">
        <f>_xlfn.IFNA(VLOOKUP($D725,'Route-Details'!$B$2:$X$1048576,'Node Details'!H$1,0),"")</f>
        <v>M&amp;G</v>
      </c>
      <c r="I725" s="69" t="str">
        <f>_xlfn.IFNA(VLOOKUP($D725,'Route-Details'!$B$2:$X$1048576,'Node Details'!I$1,0),"")</f>
        <v>S6J</v>
      </c>
      <c r="J725" s="69" t="str">
        <f>_xlfn.IFNA(VLOOKUP($D725,'Route-Details'!$B$2:$X$1048576,'Node Details'!J$1,0),"")</f>
        <v>S6J</v>
      </c>
      <c r="K725" s="70">
        <v>45148</v>
      </c>
      <c r="L725" s="78">
        <v>45148</v>
      </c>
      <c r="M725" s="78">
        <v>45150</v>
      </c>
      <c r="N725" s="78">
        <v>45148</v>
      </c>
      <c r="Q725" s="57" t="s">
        <v>2039</v>
      </c>
      <c r="BB725" s="72" t="s">
        <v>117</v>
      </c>
      <c r="BC725" s="71" t="s">
        <v>101</v>
      </c>
    </row>
    <row r="726" spans="1:55" s="72" customFormat="1" ht="12" customHeight="1">
      <c r="A726" s="57">
        <f t="shared" si="11"/>
        <v>724</v>
      </c>
      <c r="B726" s="60" t="s">
        <v>2562</v>
      </c>
      <c r="C726" s="75" t="s">
        <v>2563</v>
      </c>
      <c r="D726" s="60" t="s">
        <v>1514</v>
      </c>
      <c r="E726" s="69" t="str">
        <f>_xlfn.IFNA(VLOOKUP($D726,'Route-Details'!$B$2:$X$1048576,'Node Details'!E$1,0),"")</f>
        <v>Airtel</v>
      </c>
      <c r="F726" s="69" t="str">
        <f>_xlfn.IFNA(VLOOKUP($D726,'Route-Details'!$B$2:$X$1048576,'Node Details'!F$1,0),"")</f>
        <v>Bijalinagar 337</v>
      </c>
      <c r="G726" s="69" t="str">
        <f>_xlfn.IFNA(VLOOKUP($D726,'Route-Details'!$B$2:$X$1048576,'Node Details'!G$1,0),"")</f>
        <v>Pune</v>
      </c>
      <c r="H726" s="69" t="str">
        <f>_xlfn.IFNA(VLOOKUP($D726,'Route-Details'!$B$2:$X$1048576,'Node Details'!H$1,0),"")</f>
        <v>M&amp;G</v>
      </c>
      <c r="I726" s="69" t="str">
        <f>_xlfn.IFNA(VLOOKUP($D726,'Route-Details'!$B$2:$X$1048576,'Node Details'!I$1,0),"")</f>
        <v>S6J</v>
      </c>
      <c r="J726" s="69" t="str">
        <f>_xlfn.IFNA(VLOOKUP($D726,'Route-Details'!$B$2:$X$1048576,'Node Details'!J$1,0),"")</f>
        <v>S6J</v>
      </c>
      <c r="K726" s="70">
        <v>45148</v>
      </c>
      <c r="L726" s="78">
        <v>45148</v>
      </c>
      <c r="M726" s="78">
        <v>45150</v>
      </c>
      <c r="N726" s="78">
        <v>45148</v>
      </c>
      <c r="Q726" s="57" t="s">
        <v>2039</v>
      </c>
      <c r="BB726" s="72" t="s">
        <v>117</v>
      </c>
      <c r="BC726" s="71" t="s">
        <v>101</v>
      </c>
    </row>
    <row r="727" spans="1:55" s="72" customFormat="1" ht="12" customHeight="1">
      <c r="A727" s="57">
        <f t="shared" si="11"/>
        <v>725</v>
      </c>
      <c r="B727" s="60" t="s">
        <v>2564</v>
      </c>
      <c r="C727" s="75" t="s">
        <v>2565</v>
      </c>
      <c r="D727" s="60" t="s">
        <v>1514</v>
      </c>
      <c r="E727" s="69" t="str">
        <f>_xlfn.IFNA(VLOOKUP($D727,'Route-Details'!$B$2:$X$1048576,'Node Details'!E$1,0),"")</f>
        <v>Airtel</v>
      </c>
      <c r="F727" s="69" t="str">
        <f>_xlfn.IFNA(VLOOKUP($D727,'Route-Details'!$B$2:$X$1048576,'Node Details'!F$1,0),"")</f>
        <v>Bijalinagar 337</v>
      </c>
      <c r="G727" s="69" t="str">
        <f>_xlfn.IFNA(VLOOKUP($D727,'Route-Details'!$B$2:$X$1048576,'Node Details'!G$1,0),"")</f>
        <v>Pune</v>
      </c>
      <c r="H727" s="69" t="str">
        <f>_xlfn.IFNA(VLOOKUP($D727,'Route-Details'!$B$2:$X$1048576,'Node Details'!H$1,0),"")</f>
        <v>M&amp;G</v>
      </c>
      <c r="I727" s="69" t="str">
        <f>_xlfn.IFNA(VLOOKUP($D727,'Route-Details'!$B$2:$X$1048576,'Node Details'!I$1,0),"")</f>
        <v>S6J</v>
      </c>
      <c r="J727" s="69" t="str">
        <f>_xlfn.IFNA(VLOOKUP($D727,'Route-Details'!$B$2:$X$1048576,'Node Details'!J$1,0),"")</f>
        <v>S6J</v>
      </c>
      <c r="K727" s="70">
        <v>45148</v>
      </c>
      <c r="L727" s="78">
        <v>45148</v>
      </c>
      <c r="M727" s="78">
        <v>45150</v>
      </c>
      <c r="N727" s="78">
        <v>45148</v>
      </c>
      <c r="Q727" s="57" t="s">
        <v>2039</v>
      </c>
      <c r="BB727" s="72" t="s">
        <v>117</v>
      </c>
      <c r="BC727" s="71" t="s">
        <v>101</v>
      </c>
    </row>
    <row r="728" spans="1:55" s="72" customFormat="1" ht="12" customHeight="1">
      <c r="A728" s="57">
        <f t="shared" si="11"/>
        <v>726</v>
      </c>
      <c r="B728" s="60" t="s">
        <v>2566</v>
      </c>
      <c r="C728" s="75" t="s">
        <v>2567</v>
      </c>
      <c r="D728" s="60" t="s">
        <v>1514</v>
      </c>
      <c r="E728" s="69" t="str">
        <f>_xlfn.IFNA(VLOOKUP($D728,'Route-Details'!$B$2:$X$1048576,'Node Details'!E$1,0),"")</f>
        <v>Airtel</v>
      </c>
      <c r="F728" s="69" t="str">
        <f>_xlfn.IFNA(VLOOKUP($D728,'Route-Details'!$B$2:$X$1048576,'Node Details'!F$1,0),"")</f>
        <v>Bijalinagar 337</v>
      </c>
      <c r="G728" s="69" t="str">
        <f>_xlfn.IFNA(VLOOKUP($D728,'Route-Details'!$B$2:$X$1048576,'Node Details'!G$1,0),"")</f>
        <v>Pune</v>
      </c>
      <c r="H728" s="69" t="str">
        <f>_xlfn.IFNA(VLOOKUP($D728,'Route-Details'!$B$2:$X$1048576,'Node Details'!H$1,0),"")</f>
        <v>M&amp;G</v>
      </c>
      <c r="I728" s="69" t="str">
        <f>_xlfn.IFNA(VLOOKUP($D728,'Route-Details'!$B$2:$X$1048576,'Node Details'!I$1,0),"")</f>
        <v>S6J</v>
      </c>
      <c r="J728" s="69" t="str">
        <f>_xlfn.IFNA(VLOOKUP($D728,'Route-Details'!$B$2:$X$1048576,'Node Details'!J$1,0),"")</f>
        <v>S6J</v>
      </c>
      <c r="K728" s="70">
        <v>45148</v>
      </c>
      <c r="L728" s="78">
        <v>45148</v>
      </c>
      <c r="M728" s="78">
        <v>45150</v>
      </c>
      <c r="N728" s="78">
        <v>45148</v>
      </c>
      <c r="Q728" s="57" t="s">
        <v>2039</v>
      </c>
      <c r="BB728" s="72" t="s">
        <v>117</v>
      </c>
      <c r="BC728" s="71" t="s">
        <v>101</v>
      </c>
    </row>
    <row r="729" spans="1:55" s="72" customFormat="1" ht="12" customHeight="1">
      <c r="A729" s="57">
        <f t="shared" si="11"/>
        <v>727</v>
      </c>
      <c r="B729" s="60" t="s">
        <v>1517</v>
      </c>
      <c r="C729" s="75" t="s">
        <v>1518</v>
      </c>
      <c r="D729" s="60" t="s">
        <v>1514</v>
      </c>
      <c r="E729" s="69" t="str">
        <f>_xlfn.IFNA(VLOOKUP($D729,'Route-Details'!$B$2:$X$1048576,'Node Details'!E$1,0),"")</f>
        <v>Airtel</v>
      </c>
      <c r="F729" s="69" t="str">
        <f>_xlfn.IFNA(VLOOKUP($D729,'Route-Details'!$B$2:$X$1048576,'Node Details'!F$1,0),"")</f>
        <v>Bijalinagar 337</v>
      </c>
      <c r="G729" s="69" t="str">
        <f>_xlfn.IFNA(VLOOKUP($D729,'Route-Details'!$B$2:$X$1048576,'Node Details'!G$1,0),"")</f>
        <v>Pune</v>
      </c>
      <c r="H729" s="69" t="str">
        <f>_xlfn.IFNA(VLOOKUP($D729,'Route-Details'!$B$2:$X$1048576,'Node Details'!H$1,0),"")</f>
        <v>M&amp;G</v>
      </c>
      <c r="I729" s="69" t="str">
        <f>_xlfn.IFNA(VLOOKUP($D729,'Route-Details'!$B$2:$X$1048576,'Node Details'!I$1,0),"")</f>
        <v>S6J</v>
      </c>
      <c r="J729" s="69" t="str">
        <f>_xlfn.IFNA(VLOOKUP($D729,'Route-Details'!$B$2:$X$1048576,'Node Details'!J$1,0),"")</f>
        <v>S6J</v>
      </c>
      <c r="K729" s="70">
        <v>45148</v>
      </c>
      <c r="L729" s="78">
        <v>45148</v>
      </c>
      <c r="M729" s="78">
        <v>45150</v>
      </c>
      <c r="N729" s="78">
        <v>45148</v>
      </c>
      <c r="Q729" s="57" t="s">
        <v>2039</v>
      </c>
      <c r="BB729" s="72" t="s">
        <v>117</v>
      </c>
      <c r="BC729" s="71" t="s">
        <v>101</v>
      </c>
    </row>
    <row r="730" spans="1:55" s="72" customFormat="1" ht="12" customHeight="1">
      <c r="A730" s="57">
        <f t="shared" si="11"/>
        <v>728</v>
      </c>
      <c r="B730" s="60" t="s">
        <v>1521</v>
      </c>
      <c r="C730" s="75" t="s">
        <v>1522</v>
      </c>
      <c r="D730" s="60" t="s">
        <v>1519</v>
      </c>
      <c r="E730" s="69" t="str">
        <f>_xlfn.IFNA(VLOOKUP($D730,'Route-Details'!$B$2:$X$1048576,'Node Details'!E$1,0),"")</f>
        <v>Airtel</v>
      </c>
      <c r="F730" s="69" t="str">
        <f>_xlfn.IFNA(VLOOKUP($D730,'Route-Details'!$B$2:$X$1048576,'Node Details'!F$1,0),"")</f>
        <v>Bijalinagar 337</v>
      </c>
      <c r="G730" s="69" t="str">
        <f>_xlfn.IFNA(VLOOKUP($D730,'Route-Details'!$B$2:$X$1048576,'Node Details'!G$1,0),"")</f>
        <v>Pune</v>
      </c>
      <c r="H730" s="69" t="str">
        <f>_xlfn.IFNA(VLOOKUP($D730,'Route-Details'!$B$2:$X$1048576,'Node Details'!H$1,0),"")</f>
        <v>M&amp;G</v>
      </c>
      <c r="I730" s="69" t="str">
        <f>_xlfn.IFNA(VLOOKUP($D730,'Route-Details'!$B$2:$X$1048576,'Node Details'!I$1,0),"")</f>
        <v>S6J</v>
      </c>
      <c r="J730" s="69" t="str">
        <f>_xlfn.IFNA(VLOOKUP($D730,'Route-Details'!$B$2:$X$1048576,'Node Details'!J$1,0),"")</f>
        <v>S6J</v>
      </c>
      <c r="K730" s="70">
        <v>45148</v>
      </c>
      <c r="L730" s="78">
        <v>45148</v>
      </c>
      <c r="M730" s="78">
        <v>45150</v>
      </c>
      <c r="N730" s="78">
        <v>45148</v>
      </c>
      <c r="Q730" s="57" t="s">
        <v>2039</v>
      </c>
      <c r="BB730" s="72" t="s">
        <v>122</v>
      </c>
      <c r="BC730" s="71" t="s">
        <v>101</v>
      </c>
    </row>
    <row r="731" spans="1:55" s="72" customFormat="1" ht="12" customHeight="1">
      <c r="A731" s="57">
        <f t="shared" si="11"/>
        <v>729</v>
      </c>
      <c r="B731" s="60" t="s">
        <v>1524</v>
      </c>
      <c r="C731" s="75" t="s">
        <v>1525</v>
      </c>
      <c r="D731" s="60" t="s">
        <v>1502</v>
      </c>
      <c r="E731" s="69" t="str">
        <f>_xlfn.IFNA(VLOOKUP($D731,'Route-Details'!$B$2:$X$1048576,'Node Details'!E$1,0),"")</f>
        <v>Airtel</v>
      </c>
      <c r="F731" s="69" t="str">
        <f>_xlfn.IFNA(VLOOKUP($D731,'Route-Details'!$B$2:$X$1048576,'Node Details'!F$1,0),"")</f>
        <v>Bijalinagar 337</v>
      </c>
      <c r="G731" s="69" t="str">
        <f>_xlfn.IFNA(VLOOKUP($D731,'Route-Details'!$B$2:$X$1048576,'Node Details'!G$1,0),"")</f>
        <v>Pune</v>
      </c>
      <c r="H731" s="69" t="str">
        <f>_xlfn.IFNA(VLOOKUP($D731,'Route-Details'!$B$2:$X$1048576,'Node Details'!H$1,0),"")</f>
        <v>M&amp;G</v>
      </c>
      <c r="I731" s="69" t="str">
        <f>_xlfn.IFNA(VLOOKUP($D731,'Route-Details'!$B$2:$X$1048576,'Node Details'!I$1,0),"")</f>
        <v>S6J</v>
      </c>
      <c r="J731" s="69" t="str">
        <f>_xlfn.IFNA(VLOOKUP($D731,'Route-Details'!$B$2:$X$1048576,'Node Details'!J$1,0),"")</f>
        <v>S6J</v>
      </c>
      <c r="K731" s="70">
        <v>45148</v>
      </c>
      <c r="L731" s="78">
        <v>45148</v>
      </c>
      <c r="M731" s="78">
        <v>45150</v>
      </c>
      <c r="N731" s="78">
        <v>45148</v>
      </c>
      <c r="Q731" s="57" t="s">
        <v>2039</v>
      </c>
      <c r="BB731" s="72" t="s">
        <v>98</v>
      </c>
      <c r="BC731" s="71" t="s">
        <v>101</v>
      </c>
    </row>
    <row r="732" spans="1:55" s="72" customFormat="1" ht="12" customHeight="1">
      <c r="A732" s="57">
        <f t="shared" si="11"/>
        <v>730</v>
      </c>
      <c r="B732" s="60" t="s">
        <v>1631</v>
      </c>
      <c r="C732" s="75" t="s">
        <v>1525</v>
      </c>
      <c r="D732" s="60" t="s">
        <v>1523</v>
      </c>
      <c r="E732" s="69" t="str">
        <f>_xlfn.IFNA(VLOOKUP($D732,'Route-Details'!$B$2:$X$1048576,'Node Details'!E$1,0),"")</f>
        <v>Airtel</v>
      </c>
      <c r="F732" s="69" t="str">
        <f>_xlfn.IFNA(VLOOKUP($D732,'Route-Details'!$B$2:$X$1048576,'Node Details'!F$1,0),"")</f>
        <v>Bijalinagar 337</v>
      </c>
      <c r="G732" s="69" t="str">
        <f>_xlfn.IFNA(VLOOKUP($D732,'Route-Details'!$B$2:$X$1048576,'Node Details'!G$1,0),"")</f>
        <v>Pune</v>
      </c>
      <c r="H732" s="69" t="str">
        <f>_xlfn.IFNA(VLOOKUP($D732,'Route-Details'!$B$2:$X$1048576,'Node Details'!H$1,0),"")</f>
        <v>M&amp;G</v>
      </c>
      <c r="I732" s="69" t="str">
        <f>_xlfn.IFNA(VLOOKUP($D732,'Route-Details'!$B$2:$X$1048576,'Node Details'!I$1,0),"")</f>
        <v>S6J</v>
      </c>
      <c r="J732" s="69" t="str">
        <f>_xlfn.IFNA(VLOOKUP($D732,'Route-Details'!$B$2:$X$1048576,'Node Details'!J$1,0),"")</f>
        <v>S6J</v>
      </c>
      <c r="K732" s="70">
        <v>45148</v>
      </c>
      <c r="L732" s="78">
        <v>45148</v>
      </c>
      <c r="M732" s="78">
        <v>45150</v>
      </c>
      <c r="N732" s="78">
        <v>45148</v>
      </c>
      <c r="Q732" s="57" t="s">
        <v>2039</v>
      </c>
      <c r="BB732" s="72" t="s">
        <v>128</v>
      </c>
      <c r="BC732" s="71" t="s">
        <v>101</v>
      </c>
    </row>
    <row r="733" spans="1:55" s="72" customFormat="1" ht="12" customHeight="1">
      <c r="A733" s="57">
        <f t="shared" si="11"/>
        <v>731</v>
      </c>
      <c r="B733" s="60" t="s">
        <v>1529</v>
      </c>
      <c r="C733" s="75" t="s">
        <v>1530</v>
      </c>
      <c r="D733" s="60" t="s">
        <v>1523</v>
      </c>
      <c r="E733" s="69" t="str">
        <f>_xlfn.IFNA(VLOOKUP($D733,'Route-Details'!$B$2:$X$1048576,'Node Details'!E$1,0),"")</f>
        <v>Airtel</v>
      </c>
      <c r="F733" s="69" t="str">
        <f>_xlfn.IFNA(VLOOKUP($D733,'Route-Details'!$B$2:$X$1048576,'Node Details'!F$1,0),"")</f>
        <v>Bijalinagar 337</v>
      </c>
      <c r="G733" s="69" t="str">
        <f>_xlfn.IFNA(VLOOKUP($D733,'Route-Details'!$B$2:$X$1048576,'Node Details'!G$1,0),"")</f>
        <v>Pune</v>
      </c>
      <c r="H733" s="69" t="str">
        <f>_xlfn.IFNA(VLOOKUP($D733,'Route-Details'!$B$2:$X$1048576,'Node Details'!H$1,0),"")</f>
        <v>M&amp;G</v>
      </c>
      <c r="I733" s="69" t="str">
        <f>_xlfn.IFNA(VLOOKUP($D733,'Route-Details'!$B$2:$X$1048576,'Node Details'!I$1,0),"")</f>
        <v>S6J</v>
      </c>
      <c r="J733" s="69" t="str">
        <f>_xlfn.IFNA(VLOOKUP($D733,'Route-Details'!$B$2:$X$1048576,'Node Details'!J$1,0),"")</f>
        <v>S6J</v>
      </c>
      <c r="K733" s="70">
        <v>45148</v>
      </c>
      <c r="L733" s="78">
        <v>45148</v>
      </c>
      <c r="M733" s="78">
        <v>45150</v>
      </c>
      <c r="N733" s="78">
        <v>45148</v>
      </c>
      <c r="Q733" s="57" t="s">
        <v>2039</v>
      </c>
      <c r="BB733" s="72" t="s">
        <v>128</v>
      </c>
      <c r="BC733" s="71" t="s">
        <v>101</v>
      </c>
    </row>
    <row r="734" spans="1:55" s="72" customFormat="1" ht="12" customHeight="1">
      <c r="A734" s="57">
        <f t="shared" si="11"/>
        <v>732</v>
      </c>
      <c r="B734" s="60" t="s">
        <v>1526</v>
      </c>
      <c r="C734" s="75" t="s">
        <v>1527</v>
      </c>
      <c r="D734" s="60" t="s">
        <v>1523</v>
      </c>
      <c r="E734" s="69" t="str">
        <f>_xlfn.IFNA(VLOOKUP($D734,'Route-Details'!$B$2:$X$1048576,'Node Details'!E$1,0),"")</f>
        <v>Airtel</v>
      </c>
      <c r="F734" s="69" t="str">
        <f>_xlfn.IFNA(VLOOKUP($D734,'Route-Details'!$B$2:$X$1048576,'Node Details'!F$1,0),"")</f>
        <v>Bijalinagar 337</v>
      </c>
      <c r="G734" s="69" t="str">
        <f>_xlfn.IFNA(VLOOKUP($D734,'Route-Details'!$B$2:$X$1048576,'Node Details'!G$1,0),"")</f>
        <v>Pune</v>
      </c>
      <c r="H734" s="69" t="str">
        <f>_xlfn.IFNA(VLOOKUP($D734,'Route-Details'!$B$2:$X$1048576,'Node Details'!H$1,0),"")</f>
        <v>M&amp;G</v>
      </c>
      <c r="I734" s="69" t="str">
        <f>_xlfn.IFNA(VLOOKUP($D734,'Route-Details'!$B$2:$X$1048576,'Node Details'!I$1,0),"")</f>
        <v>S6J</v>
      </c>
      <c r="J734" s="69" t="str">
        <f>_xlfn.IFNA(VLOOKUP($D734,'Route-Details'!$B$2:$X$1048576,'Node Details'!J$1,0),"")</f>
        <v>S6J</v>
      </c>
      <c r="K734" s="70">
        <v>45148</v>
      </c>
      <c r="L734" s="78">
        <v>45148</v>
      </c>
      <c r="M734" s="78">
        <v>45150</v>
      </c>
      <c r="N734" s="78">
        <v>45148</v>
      </c>
      <c r="Q734" s="57" t="s">
        <v>2039</v>
      </c>
      <c r="BB734" s="72" t="s">
        <v>128</v>
      </c>
      <c r="BC734" s="71" t="s">
        <v>101</v>
      </c>
    </row>
    <row r="735" spans="1:55" s="72" customFormat="1" ht="12" customHeight="1">
      <c r="A735" s="57">
        <f t="shared" si="11"/>
        <v>733</v>
      </c>
      <c r="B735" s="60" t="s">
        <v>1531</v>
      </c>
      <c r="C735" s="75" t="s">
        <v>1532</v>
      </c>
      <c r="D735" s="60" t="s">
        <v>1528</v>
      </c>
      <c r="E735" s="69" t="str">
        <f>_xlfn.IFNA(VLOOKUP($D735,'Route-Details'!$B$2:$X$1048576,'Node Details'!E$1,0),"")</f>
        <v>Airtel</v>
      </c>
      <c r="F735" s="69" t="str">
        <f>_xlfn.IFNA(VLOOKUP($D735,'Route-Details'!$B$2:$X$1048576,'Node Details'!F$1,0),"")</f>
        <v>Bijalinagar 337</v>
      </c>
      <c r="G735" s="69" t="str">
        <f>_xlfn.IFNA(VLOOKUP($D735,'Route-Details'!$B$2:$X$1048576,'Node Details'!G$1,0),"")</f>
        <v>Pune</v>
      </c>
      <c r="H735" s="69" t="str">
        <f>_xlfn.IFNA(VLOOKUP($D735,'Route-Details'!$B$2:$X$1048576,'Node Details'!H$1,0),"")</f>
        <v>M&amp;G</v>
      </c>
      <c r="I735" s="69" t="str">
        <f>_xlfn.IFNA(VLOOKUP($D735,'Route-Details'!$B$2:$X$1048576,'Node Details'!I$1,0),"")</f>
        <v>S6J</v>
      </c>
      <c r="J735" s="69" t="str">
        <f>_xlfn.IFNA(VLOOKUP($D735,'Route-Details'!$B$2:$X$1048576,'Node Details'!J$1,0),"")</f>
        <v>S6J</v>
      </c>
      <c r="K735" s="70">
        <v>45148</v>
      </c>
      <c r="L735" s="78">
        <v>45148</v>
      </c>
      <c r="M735" s="78">
        <v>45150</v>
      </c>
      <c r="N735" s="78">
        <v>45148</v>
      </c>
      <c r="Q735" s="57" t="s">
        <v>2039</v>
      </c>
      <c r="BB735" s="72" t="s">
        <v>133</v>
      </c>
      <c r="BC735" s="71" t="s">
        <v>101</v>
      </c>
    </row>
    <row r="736" spans="1:55" s="72" customFormat="1" ht="12" customHeight="1">
      <c r="A736" s="57">
        <f t="shared" si="11"/>
        <v>734</v>
      </c>
      <c r="B736" s="60" t="s">
        <v>1534</v>
      </c>
      <c r="C736" s="75" t="s">
        <v>1535</v>
      </c>
      <c r="D736" s="60" t="s">
        <v>1502</v>
      </c>
      <c r="E736" s="69" t="str">
        <f>_xlfn.IFNA(VLOOKUP($D736,'Route-Details'!$B$2:$X$1048576,'Node Details'!E$1,0),"")</f>
        <v>Airtel</v>
      </c>
      <c r="F736" s="69" t="str">
        <f>_xlfn.IFNA(VLOOKUP($D736,'Route-Details'!$B$2:$X$1048576,'Node Details'!F$1,0),"")</f>
        <v>Bijalinagar 337</v>
      </c>
      <c r="G736" s="69" t="str">
        <f>_xlfn.IFNA(VLOOKUP($D736,'Route-Details'!$B$2:$X$1048576,'Node Details'!G$1,0),"")</f>
        <v>Pune</v>
      </c>
      <c r="H736" s="69" t="str">
        <f>_xlfn.IFNA(VLOOKUP($D736,'Route-Details'!$B$2:$X$1048576,'Node Details'!H$1,0),"")</f>
        <v>M&amp;G</v>
      </c>
      <c r="I736" s="69" t="str">
        <f>_xlfn.IFNA(VLOOKUP($D736,'Route-Details'!$B$2:$X$1048576,'Node Details'!I$1,0),"")</f>
        <v>S6J</v>
      </c>
      <c r="J736" s="69" t="str">
        <f>_xlfn.IFNA(VLOOKUP($D736,'Route-Details'!$B$2:$X$1048576,'Node Details'!J$1,0),"")</f>
        <v>S6J</v>
      </c>
      <c r="K736" s="70">
        <v>45148</v>
      </c>
      <c r="L736" s="78">
        <v>45148</v>
      </c>
      <c r="M736" s="78">
        <v>45150</v>
      </c>
      <c r="N736" s="78">
        <v>45148</v>
      </c>
      <c r="Q736" s="57" t="s">
        <v>2039</v>
      </c>
      <c r="BB736" s="72" t="s">
        <v>98</v>
      </c>
      <c r="BC736" s="71" t="s">
        <v>101</v>
      </c>
    </row>
    <row r="737" spans="1:55" s="72" customFormat="1" ht="12" customHeight="1">
      <c r="A737" s="57">
        <f t="shared" si="11"/>
        <v>735</v>
      </c>
      <c r="B737" s="60" t="s">
        <v>2568</v>
      </c>
      <c r="C737" s="75" t="s">
        <v>1535</v>
      </c>
      <c r="D737" s="60" t="s">
        <v>1533</v>
      </c>
      <c r="E737" s="69" t="str">
        <f>_xlfn.IFNA(VLOOKUP($D737,'Route-Details'!$B$2:$X$1048576,'Node Details'!E$1,0),"")</f>
        <v>Airtel</v>
      </c>
      <c r="F737" s="69" t="str">
        <f>_xlfn.IFNA(VLOOKUP($D737,'Route-Details'!$B$2:$X$1048576,'Node Details'!F$1,0),"")</f>
        <v>Bijalinagar 337</v>
      </c>
      <c r="G737" s="69" t="str">
        <f>_xlfn.IFNA(VLOOKUP($D737,'Route-Details'!$B$2:$X$1048576,'Node Details'!G$1,0),"")</f>
        <v>Pune</v>
      </c>
      <c r="H737" s="69" t="str">
        <f>_xlfn.IFNA(VLOOKUP($D737,'Route-Details'!$B$2:$X$1048576,'Node Details'!H$1,0),"")</f>
        <v>M&amp;G</v>
      </c>
      <c r="I737" s="69" t="str">
        <f>_xlfn.IFNA(VLOOKUP($D737,'Route-Details'!$B$2:$X$1048576,'Node Details'!I$1,0),"")</f>
        <v>S6J</v>
      </c>
      <c r="J737" s="69" t="str">
        <f>_xlfn.IFNA(VLOOKUP($D737,'Route-Details'!$B$2:$X$1048576,'Node Details'!J$1,0),"")</f>
        <v>S6J</v>
      </c>
      <c r="K737" s="70">
        <v>45148</v>
      </c>
      <c r="L737" s="78">
        <v>45148</v>
      </c>
      <c r="M737" s="78">
        <v>45150</v>
      </c>
      <c r="N737" s="78">
        <v>45148</v>
      </c>
      <c r="Q737" s="57" t="s">
        <v>2039</v>
      </c>
      <c r="BB737" s="72" t="s">
        <v>136</v>
      </c>
      <c r="BC737" s="71" t="s">
        <v>101</v>
      </c>
    </row>
    <row r="738" spans="1:55" s="72" customFormat="1" ht="12" customHeight="1">
      <c r="A738" s="57">
        <f t="shared" si="11"/>
        <v>736</v>
      </c>
      <c r="B738" s="60" t="s">
        <v>1539</v>
      </c>
      <c r="C738" s="75" t="s">
        <v>1540</v>
      </c>
      <c r="D738" s="60" t="s">
        <v>1533</v>
      </c>
      <c r="E738" s="69" t="str">
        <f>_xlfn.IFNA(VLOOKUP($D738,'Route-Details'!$B$2:$X$1048576,'Node Details'!E$1,0),"")</f>
        <v>Airtel</v>
      </c>
      <c r="F738" s="69" t="str">
        <f>_xlfn.IFNA(VLOOKUP($D738,'Route-Details'!$B$2:$X$1048576,'Node Details'!F$1,0),"")</f>
        <v>Bijalinagar 337</v>
      </c>
      <c r="G738" s="69" t="str">
        <f>_xlfn.IFNA(VLOOKUP($D738,'Route-Details'!$B$2:$X$1048576,'Node Details'!G$1,0),"")</f>
        <v>Pune</v>
      </c>
      <c r="H738" s="69" t="str">
        <f>_xlfn.IFNA(VLOOKUP($D738,'Route-Details'!$B$2:$X$1048576,'Node Details'!H$1,0),"")</f>
        <v>M&amp;G</v>
      </c>
      <c r="I738" s="69" t="str">
        <f>_xlfn.IFNA(VLOOKUP($D738,'Route-Details'!$B$2:$X$1048576,'Node Details'!I$1,0),"")</f>
        <v>S6J</v>
      </c>
      <c r="J738" s="69" t="str">
        <f>_xlfn.IFNA(VLOOKUP($D738,'Route-Details'!$B$2:$X$1048576,'Node Details'!J$1,0),"")</f>
        <v>S6J</v>
      </c>
      <c r="K738" s="70">
        <v>45148</v>
      </c>
      <c r="L738" s="78">
        <v>45148</v>
      </c>
      <c r="M738" s="78">
        <v>45150</v>
      </c>
      <c r="N738" s="78">
        <v>45148</v>
      </c>
      <c r="Q738" s="57" t="s">
        <v>2039</v>
      </c>
      <c r="BB738" s="72" t="s">
        <v>136</v>
      </c>
      <c r="BC738" s="71" t="s">
        <v>101</v>
      </c>
    </row>
    <row r="739" spans="1:55" s="72" customFormat="1" ht="12" customHeight="1">
      <c r="A739" s="57">
        <f t="shared" si="11"/>
        <v>737</v>
      </c>
      <c r="B739" s="60" t="s">
        <v>1536</v>
      </c>
      <c r="C739" s="75" t="s">
        <v>1537</v>
      </c>
      <c r="D739" s="60" t="s">
        <v>1533</v>
      </c>
      <c r="E739" s="69" t="str">
        <f>_xlfn.IFNA(VLOOKUP($D739,'Route-Details'!$B$2:$X$1048576,'Node Details'!E$1,0),"")</f>
        <v>Airtel</v>
      </c>
      <c r="F739" s="69" t="str">
        <f>_xlfn.IFNA(VLOOKUP($D739,'Route-Details'!$B$2:$X$1048576,'Node Details'!F$1,0),"")</f>
        <v>Bijalinagar 337</v>
      </c>
      <c r="G739" s="69" t="str">
        <f>_xlfn.IFNA(VLOOKUP($D739,'Route-Details'!$B$2:$X$1048576,'Node Details'!G$1,0),"")</f>
        <v>Pune</v>
      </c>
      <c r="H739" s="69" t="str">
        <f>_xlfn.IFNA(VLOOKUP($D739,'Route-Details'!$B$2:$X$1048576,'Node Details'!H$1,0),"")</f>
        <v>M&amp;G</v>
      </c>
      <c r="I739" s="69" t="str">
        <f>_xlfn.IFNA(VLOOKUP($D739,'Route-Details'!$B$2:$X$1048576,'Node Details'!I$1,0),"")</f>
        <v>S6J</v>
      </c>
      <c r="J739" s="69" t="str">
        <f>_xlfn.IFNA(VLOOKUP($D739,'Route-Details'!$B$2:$X$1048576,'Node Details'!J$1,0),"")</f>
        <v>S6J</v>
      </c>
      <c r="K739" s="70">
        <v>45148</v>
      </c>
      <c r="L739" s="78">
        <v>45148</v>
      </c>
      <c r="M739" s="78">
        <v>45150</v>
      </c>
      <c r="N739" s="78">
        <v>45148</v>
      </c>
      <c r="Q739" s="57" t="s">
        <v>2039</v>
      </c>
      <c r="BB739" s="72" t="s">
        <v>136</v>
      </c>
      <c r="BC739" s="71" t="s">
        <v>101</v>
      </c>
    </row>
    <row r="740" spans="1:55" s="72" customFormat="1" ht="12" customHeight="1">
      <c r="A740" s="57">
        <f t="shared" si="11"/>
        <v>738</v>
      </c>
      <c r="B740" s="60" t="s">
        <v>1541</v>
      </c>
      <c r="C740" s="75" t="s">
        <v>1542</v>
      </c>
      <c r="D740" s="60" t="s">
        <v>1538</v>
      </c>
      <c r="E740" s="69" t="str">
        <f>_xlfn.IFNA(VLOOKUP($D740,'Route-Details'!$B$2:$X$1048576,'Node Details'!E$1,0),"")</f>
        <v>Airtel</v>
      </c>
      <c r="F740" s="69" t="str">
        <f>_xlfn.IFNA(VLOOKUP($D740,'Route-Details'!$B$2:$X$1048576,'Node Details'!F$1,0),"")</f>
        <v>Bijalinagar 337</v>
      </c>
      <c r="G740" s="69" t="str">
        <f>_xlfn.IFNA(VLOOKUP($D740,'Route-Details'!$B$2:$X$1048576,'Node Details'!G$1,0),"")</f>
        <v>Pune</v>
      </c>
      <c r="H740" s="69" t="str">
        <f>_xlfn.IFNA(VLOOKUP($D740,'Route-Details'!$B$2:$X$1048576,'Node Details'!H$1,0),"")</f>
        <v>M&amp;G</v>
      </c>
      <c r="I740" s="69" t="str">
        <f>_xlfn.IFNA(VLOOKUP($D740,'Route-Details'!$B$2:$X$1048576,'Node Details'!I$1,0),"")</f>
        <v>S6J</v>
      </c>
      <c r="J740" s="69" t="str">
        <f>_xlfn.IFNA(VLOOKUP($D740,'Route-Details'!$B$2:$X$1048576,'Node Details'!J$1,0),"")</f>
        <v>S6J</v>
      </c>
      <c r="K740" s="70">
        <v>45148</v>
      </c>
      <c r="L740" s="78">
        <v>45148</v>
      </c>
      <c r="M740" s="78">
        <v>45150</v>
      </c>
      <c r="N740" s="78">
        <v>45148</v>
      </c>
      <c r="Q740" s="57" t="s">
        <v>2039</v>
      </c>
      <c r="BB740" s="72" t="s">
        <v>141</v>
      </c>
      <c r="BC740" s="71" t="s">
        <v>101</v>
      </c>
    </row>
    <row r="741" spans="1:55" s="72" customFormat="1" ht="12" customHeight="1">
      <c r="A741" s="57">
        <f t="shared" si="11"/>
        <v>739</v>
      </c>
      <c r="B741" s="60" t="s">
        <v>1544</v>
      </c>
      <c r="C741" s="75" t="s">
        <v>1545</v>
      </c>
      <c r="D741" s="60" t="s">
        <v>1502</v>
      </c>
      <c r="E741" s="69" t="str">
        <f>_xlfn.IFNA(VLOOKUP($D741,'Route-Details'!$B$2:$X$1048576,'Node Details'!E$1,0),"")</f>
        <v>Airtel</v>
      </c>
      <c r="F741" s="69" t="str">
        <f>_xlfn.IFNA(VLOOKUP($D741,'Route-Details'!$B$2:$X$1048576,'Node Details'!F$1,0),"")</f>
        <v>Bijalinagar 337</v>
      </c>
      <c r="G741" s="69" t="str">
        <f>_xlfn.IFNA(VLOOKUP($D741,'Route-Details'!$B$2:$X$1048576,'Node Details'!G$1,0),"")</f>
        <v>Pune</v>
      </c>
      <c r="H741" s="69" t="str">
        <f>_xlfn.IFNA(VLOOKUP($D741,'Route-Details'!$B$2:$X$1048576,'Node Details'!H$1,0),"")</f>
        <v>M&amp;G</v>
      </c>
      <c r="I741" s="69" t="str">
        <f>_xlfn.IFNA(VLOOKUP($D741,'Route-Details'!$B$2:$X$1048576,'Node Details'!I$1,0),"")</f>
        <v>S6J</v>
      </c>
      <c r="J741" s="69" t="str">
        <f>_xlfn.IFNA(VLOOKUP($D741,'Route-Details'!$B$2:$X$1048576,'Node Details'!J$1,0),"")</f>
        <v>S6J</v>
      </c>
      <c r="K741" s="70">
        <v>45148</v>
      </c>
      <c r="L741" s="78">
        <v>45148</v>
      </c>
      <c r="M741" s="78">
        <v>45150</v>
      </c>
      <c r="N741" s="78">
        <v>45148</v>
      </c>
      <c r="Q741" s="57" t="s">
        <v>2039</v>
      </c>
      <c r="BB741" s="72" t="s">
        <v>98</v>
      </c>
      <c r="BC741" s="71" t="s">
        <v>101</v>
      </c>
    </row>
    <row r="742" spans="1:55" s="72" customFormat="1" ht="12" customHeight="1">
      <c r="A742" s="57">
        <f t="shared" si="11"/>
        <v>740</v>
      </c>
      <c r="B742" s="60" t="s">
        <v>1549</v>
      </c>
      <c r="C742" s="75" t="s">
        <v>1545</v>
      </c>
      <c r="D742" s="60" t="s">
        <v>1543</v>
      </c>
      <c r="E742" s="69" t="str">
        <f>_xlfn.IFNA(VLOOKUP($D742,'Route-Details'!$B$2:$X$1048576,'Node Details'!E$1,0),"")</f>
        <v>Airtel</v>
      </c>
      <c r="F742" s="69" t="str">
        <f>_xlfn.IFNA(VLOOKUP($D742,'Route-Details'!$B$2:$X$1048576,'Node Details'!F$1,0),"")</f>
        <v>Bijalinagar 337</v>
      </c>
      <c r="G742" s="69" t="str">
        <f>_xlfn.IFNA(VLOOKUP($D742,'Route-Details'!$B$2:$X$1048576,'Node Details'!G$1,0),"")</f>
        <v>Pune</v>
      </c>
      <c r="H742" s="69" t="str">
        <f>_xlfn.IFNA(VLOOKUP($D742,'Route-Details'!$B$2:$X$1048576,'Node Details'!H$1,0),"")</f>
        <v>M&amp;G</v>
      </c>
      <c r="I742" s="69" t="str">
        <f>_xlfn.IFNA(VLOOKUP($D742,'Route-Details'!$B$2:$X$1048576,'Node Details'!I$1,0),"")</f>
        <v>S6J</v>
      </c>
      <c r="J742" s="69" t="str">
        <f>_xlfn.IFNA(VLOOKUP($D742,'Route-Details'!$B$2:$X$1048576,'Node Details'!J$1,0),"")</f>
        <v>S6J</v>
      </c>
      <c r="K742" s="70">
        <v>45148</v>
      </c>
      <c r="L742" s="78">
        <v>45148</v>
      </c>
      <c r="M742" s="78">
        <v>45150</v>
      </c>
      <c r="N742" s="78">
        <v>45148</v>
      </c>
      <c r="Q742" s="57" t="s">
        <v>2039</v>
      </c>
      <c r="BB742" s="72" t="s">
        <v>144</v>
      </c>
      <c r="BC742" s="71" t="s">
        <v>101</v>
      </c>
    </row>
    <row r="743" spans="1:55" s="72" customFormat="1" ht="12" customHeight="1">
      <c r="A743" s="57">
        <f t="shared" si="11"/>
        <v>741</v>
      </c>
      <c r="B743" s="60" t="s">
        <v>2569</v>
      </c>
      <c r="C743" s="75" t="s">
        <v>2570</v>
      </c>
      <c r="D743" s="60" t="s">
        <v>1543</v>
      </c>
      <c r="E743" s="69" t="str">
        <f>_xlfn.IFNA(VLOOKUP($D743,'Route-Details'!$B$2:$X$1048576,'Node Details'!E$1,0),"")</f>
        <v>Airtel</v>
      </c>
      <c r="F743" s="69" t="str">
        <f>_xlfn.IFNA(VLOOKUP($D743,'Route-Details'!$B$2:$X$1048576,'Node Details'!F$1,0),"")</f>
        <v>Bijalinagar 337</v>
      </c>
      <c r="G743" s="69" t="str">
        <f>_xlfn.IFNA(VLOOKUP($D743,'Route-Details'!$B$2:$X$1048576,'Node Details'!G$1,0),"")</f>
        <v>Pune</v>
      </c>
      <c r="H743" s="69" t="str">
        <f>_xlfn.IFNA(VLOOKUP($D743,'Route-Details'!$B$2:$X$1048576,'Node Details'!H$1,0),"")</f>
        <v>M&amp;G</v>
      </c>
      <c r="I743" s="69" t="str">
        <f>_xlfn.IFNA(VLOOKUP($D743,'Route-Details'!$B$2:$X$1048576,'Node Details'!I$1,0),"")</f>
        <v>S6J</v>
      </c>
      <c r="J743" s="69" t="str">
        <f>_xlfn.IFNA(VLOOKUP($D743,'Route-Details'!$B$2:$X$1048576,'Node Details'!J$1,0),"")</f>
        <v>S6J</v>
      </c>
      <c r="K743" s="70">
        <v>45148</v>
      </c>
      <c r="L743" s="78">
        <v>45148</v>
      </c>
      <c r="M743" s="78">
        <v>45150</v>
      </c>
      <c r="N743" s="78">
        <v>45148</v>
      </c>
      <c r="Q743" s="57" t="s">
        <v>2039</v>
      </c>
      <c r="BB743" s="72" t="s">
        <v>144</v>
      </c>
      <c r="BC743" s="71" t="s">
        <v>101</v>
      </c>
    </row>
    <row r="744" spans="1:55" s="72" customFormat="1" ht="12" customHeight="1">
      <c r="A744" s="57">
        <f t="shared" si="11"/>
        <v>742</v>
      </c>
      <c r="B744" s="60" t="s">
        <v>1550</v>
      </c>
      <c r="C744" s="75" t="s">
        <v>1551</v>
      </c>
      <c r="D744" s="60" t="s">
        <v>1548</v>
      </c>
      <c r="E744" s="69" t="str">
        <f>_xlfn.IFNA(VLOOKUP($D744,'Route-Details'!$B$2:$X$1048576,'Node Details'!E$1,0),"")</f>
        <v>Airtel</v>
      </c>
      <c r="F744" s="69" t="str">
        <f>_xlfn.IFNA(VLOOKUP($D744,'Route-Details'!$B$2:$X$1048576,'Node Details'!F$1,0),"")</f>
        <v>Bijalinagar 337</v>
      </c>
      <c r="G744" s="69" t="str">
        <f>_xlfn.IFNA(VLOOKUP($D744,'Route-Details'!$B$2:$X$1048576,'Node Details'!G$1,0),"")</f>
        <v>Pune</v>
      </c>
      <c r="H744" s="69" t="str">
        <f>_xlfn.IFNA(VLOOKUP($D744,'Route-Details'!$B$2:$X$1048576,'Node Details'!H$1,0),"")</f>
        <v>M&amp;G</v>
      </c>
      <c r="I744" s="69" t="str">
        <f>_xlfn.IFNA(VLOOKUP($D744,'Route-Details'!$B$2:$X$1048576,'Node Details'!I$1,0),"")</f>
        <v>S6J</v>
      </c>
      <c r="J744" s="69" t="str">
        <f>_xlfn.IFNA(VLOOKUP($D744,'Route-Details'!$B$2:$X$1048576,'Node Details'!J$1,0),"")</f>
        <v>S6J</v>
      </c>
      <c r="K744" s="70">
        <v>45148</v>
      </c>
      <c r="L744" s="78">
        <v>45148</v>
      </c>
      <c r="M744" s="78">
        <v>45150</v>
      </c>
      <c r="N744" s="78">
        <v>45148</v>
      </c>
      <c r="Q744" s="57" t="s">
        <v>2039</v>
      </c>
      <c r="BB744" s="72" t="s">
        <v>149</v>
      </c>
      <c r="BC744" s="71" t="s">
        <v>101</v>
      </c>
    </row>
    <row r="745" spans="1:55" s="72" customFormat="1" ht="12" customHeight="1">
      <c r="A745" s="57">
        <f t="shared" si="11"/>
        <v>743</v>
      </c>
      <c r="B745" s="60" t="s">
        <v>1546</v>
      </c>
      <c r="C745" s="75" t="s">
        <v>1547</v>
      </c>
      <c r="D745" s="60" t="s">
        <v>1543</v>
      </c>
      <c r="E745" s="69" t="str">
        <f>_xlfn.IFNA(VLOOKUP($D745,'Route-Details'!$B$2:$X$1048576,'Node Details'!E$1,0),"")</f>
        <v>Airtel</v>
      </c>
      <c r="F745" s="69" t="str">
        <f>_xlfn.IFNA(VLOOKUP($D745,'Route-Details'!$B$2:$X$1048576,'Node Details'!F$1,0),"")</f>
        <v>Bijalinagar 337</v>
      </c>
      <c r="G745" s="69" t="str">
        <f>_xlfn.IFNA(VLOOKUP($D745,'Route-Details'!$B$2:$X$1048576,'Node Details'!G$1,0),"")</f>
        <v>Pune</v>
      </c>
      <c r="H745" s="69" t="str">
        <f>_xlfn.IFNA(VLOOKUP($D745,'Route-Details'!$B$2:$X$1048576,'Node Details'!H$1,0),"")</f>
        <v>M&amp;G</v>
      </c>
      <c r="I745" s="69" t="str">
        <f>_xlfn.IFNA(VLOOKUP($D745,'Route-Details'!$B$2:$X$1048576,'Node Details'!I$1,0),"")</f>
        <v>S6J</v>
      </c>
      <c r="J745" s="69" t="str">
        <f>_xlfn.IFNA(VLOOKUP($D745,'Route-Details'!$B$2:$X$1048576,'Node Details'!J$1,0),"")</f>
        <v>S6J</v>
      </c>
      <c r="K745" s="70">
        <v>45148</v>
      </c>
      <c r="L745" s="78">
        <v>45148</v>
      </c>
      <c r="M745" s="78">
        <v>45150</v>
      </c>
      <c r="N745" s="78">
        <v>45148</v>
      </c>
      <c r="Q745" s="57" t="s">
        <v>2039</v>
      </c>
      <c r="BB745" s="72" t="s">
        <v>144</v>
      </c>
      <c r="BC745" s="71" t="s">
        <v>101</v>
      </c>
    </row>
    <row r="746" spans="1:55" s="72" customFormat="1" ht="12" customHeight="1">
      <c r="A746" s="57">
        <f t="shared" si="11"/>
        <v>744</v>
      </c>
      <c r="B746" s="60" t="s">
        <v>1553</v>
      </c>
      <c r="C746" s="75" t="s">
        <v>1554</v>
      </c>
      <c r="D746" s="60" t="s">
        <v>1502</v>
      </c>
      <c r="E746" s="69" t="str">
        <f>_xlfn.IFNA(VLOOKUP($D746,'Route-Details'!$B$2:$X$1048576,'Node Details'!E$1,0),"")</f>
        <v>Airtel</v>
      </c>
      <c r="F746" s="69" t="str">
        <f>_xlfn.IFNA(VLOOKUP($D746,'Route-Details'!$B$2:$X$1048576,'Node Details'!F$1,0),"")</f>
        <v>Bijalinagar 337</v>
      </c>
      <c r="G746" s="69" t="str">
        <f>_xlfn.IFNA(VLOOKUP($D746,'Route-Details'!$B$2:$X$1048576,'Node Details'!G$1,0),"")</f>
        <v>Pune</v>
      </c>
      <c r="H746" s="69" t="str">
        <f>_xlfn.IFNA(VLOOKUP($D746,'Route-Details'!$B$2:$X$1048576,'Node Details'!H$1,0),"")</f>
        <v>M&amp;G</v>
      </c>
      <c r="I746" s="69" t="str">
        <f>_xlfn.IFNA(VLOOKUP($D746,'Route-Details'!$B$2:$X$1048576,'Node Details'!I$1,0),"")</f>
        <v>S6J</v>
      </c>
      <c r="J746" s="69" t="str">
        <f>_xlfn.IFNA(VLOOKUP($D746,'Route-Details'!$B$2:$X$1048576,'Node Details'!J$1,0),"")</f>
        <v>S6J</v>
      </c>
      <c r="K746" s="70">
        <v>45148</v>
      </c>
      <c r="L746" s="78">
        <v>45148</v>
      </c>
      <c r="M746" s="78">
        <v>45150</v>
      </c>
      <c r="N746" s="78">
        <v>45148</v>
      </c>
      <c r="Q746" s="57" t="s">
        <v>2039</v>
      </c>
      <c r="BB746" s="72" t="s">
        <v>98</v>
      </c>
      <c r="BC746" s="71" t="s">
        <v>101</v>
      </c>
    </row>
    <row r="747" spans="1:55" s="72" customFormat="1" ht="12" customHeight="1">
      <c r="A747" s="57">
        <f t="shared" si="11"/>
        <v>745</v>
      </c>
      <c r="B747" s="60" t="s">
        <v>1558</v>
      </c>
      <c r="C747" s="75" t="s">
        <v>1554</v>
      </c>
      <c r="D747" s="60" t="s">
        <v>1552</v>
      </c>
      <c r="E747" s="69" t="str">
        <f>_xlfn.IFNA(VLOOKUP($D747,'Route-Details'!$B$2:$X$1048576,'Node Details'!E$1,0),"")</f>
        <v>Airtel</v>
      </c>
      <c r="F747" s="69" t="str">
        <f>_xlfn.IFNA(VLOOKUP($D747,'Route-Details'!$B$2:$X$1048576,'Node Details'!F$1,0),"")</f>
        <v>Bijalinagar 337</v>
      </c>
      <c r="G747" s="69" t="str">
        <f>_xlfn.IFNA(VLOOKUP($D747,'Route-Details'!$B$2:$X$1048576,'Node Details'!G$1,0),"")</f>
        <v>Pune</v>
      </c>
      <c r="H747" s="69" t="str">
        <f>_xlfn.IFNA(VLOOKUP($D747,'Route-Details'!$B$2:$X$1048576,'Node Details'!H$1,0),"")</f>
        <v>M&amp;G</v>
      </c>
      <c r="I747" s="69" t="str">
        <f>_xlfn.IFNA(VLOOKUP($D747,'Route-Details'!$B$2:$X$1048576,'Node Details'!I$1,0),"")</f>
        <v>S6J</v>
      </c>
      <c r="J747" s="69" t="str">
        <f>_xlfn.IFNA(VLOOKUP($D747,'Route-Details'!$B$2:$X$1048576,'Node Details'!J$1,0),"")</f>
        <v>S6J</v>
      </c>
      <c r="K747" s="70">
        <v>45148</v>
      </c>
      <c r="L747" s="78">
        <v>45148</v>
      </c>
      <c r="M747" s="78">
        <v>45150</v>
      </c>
      <c r="N747" s="78">
        <v>45148</v>
      </c>
      <c r="Q747" s="57" t="s">
        <v>2039</v>
      </c>
      <c r="BB747" s="72" t="s">
        <v>154</v>
      </c>
      <c r="BC747" s="71" t="s">
        <v>101</v>
      </c>
    </row>
    <row r="748" spans="1:55" s="72" customFormat="1" ht="12" customHeight="1">
      <c r="A748" s="57">
        <f t="shared" si="11"/>
        <v>746</v>
      </c>
      <c r="B748" s="60" t="s">
        <v>1555</v>
      </c>
      <c r="C748" s="75" t="s">
        <v>1556</v>
      </c>
      <c r="D748" s="60" t="s">
        <v>1552</v>
      </c>
      <c r="E748" s="69" t="str">
        <f>_xlfn.IFNA(VLOOKUP($D748,'Route-Details'!$B$2:$X$1048576,'Node Details'!E$1,0),"")</f>
        <v>Airtel</v>
      </c>
      <c r="F748" s="69" t="str">
        <f>_xlfn.IFNA(VLOOKUP($D748,'Route-Details'!$B$2:$X$1048576,'Node Details'!F$1,0),"")</f>
        <v>Bijalinagar 337</v>
      </c>
      <c r="G748" s="69" t="str">
        <f>_xlfn.IFNA(VLOOKUP($D748,'Route-Details'!$B$2:$X$1048576,'Node Details'!G$1,0),"")</f>
        <v>Pune</v>
      </c>
      <c r="H748" s="69" t="str">
        <f>_xlfn.IFNA(VLOOKUP($D748,'Route-Details'!$B$2:$X$1048576,'Node Details'!H$1,0),"")</f>
        <v>M&amp;G</v>
      </c>
      <c r="I748" s="69" t="str">
        <f>_xlfn.IFNA(VLOOKUP($D748,'Route-Details'!$B$2:$X$1048576,'Node Details'!I$1,0),"")</f>
        <v>S6J</v>
      </c>
      <c r="J748" s="69" t="str">
        <f>_xlfn.IFNA(VLOOKUP($D748,'Route-Details'!$B$2:$X$1048576,'Node Details'!J$1,0),"")</f>
        <v>S6J</v>
      </c>
      <c r="K748" s="70">
        <v>45148</v>
      </c>
      <c r="L748" s="78">
        <v>45148</v>
      </c>
      <c r="M748" s="78">
        <v>45150</v>
      </c>
      <c r="N748" s="78">
        <v>45148</v>
      </c>
      <c r="Q748" s="57" t="s">
        <v>2039</v>
      </c>
      <c r="BB748" s="72" t="s">
        <v>154</v>
      </c>
      <c r="BC748" s="71" t="s">
        <v>101</v>
      </c>
    </row>
    <row r="749" spans="1:55" s="72" customFormat="1" ht="12" customHeight="1">
      <c r="A749" s="57">
        <f t="shared" si="11"/>
        <v>747</v>
      </c>
      <c r="B749" s="60" t="s">
        <v>2571</v>
      </c>
      <c r="C749" s="75" t="s">
        <v>2572</v>
      </c>
      <c r="D749" s="60" t="s">
        <v>1557</v>
      </c>
      <c r="E749" s="69" t="str">
        <f>_xlfn.IFNA(VLOOKUP($D749,'Route-Details'!$B$2:$X$1048576,'Node Details'!E$1,0),"")</f>
        <v>Airtel</v>
      </c>
      <c r="F749" s="69" t="str">
        <f>_xlfn.IFNA(VLOOKUP($D749,'Route-Details'!$B$2:$X$1048576,'Node Details'!F$1,0),"")</f>
        <v>Bijalinagar 337</v>
      </c>
      <c r="G749" s="69" t="str">
        <f>_xlfn.IFNA(VLOOKUP($D749,'Route-Details'!$B$2:$X$1048576,'Node Details'!G$1,0),"")</f>
        <v>Pune</v>
      </c>
      <c r="H749" s="69" t="str">
        <f>_xlfn.IFNA(VLOOKUP($D749,'Route-Details'!$B$2:$X$1048576,'Node Details'!H$1,0),"")</f>
        <v>M&amp;G</v>
      </c>
      <c r="I749" s="69" t="str">
        <f>_xlfn.IFNA(VLOOKUP($D749,'Route-Details'!$B$2:$X$1048576,'Node Details'!I$1,0),"")</f>
        <v>S6J</v>
      </c>
      <c r="J749" s="69" t="str">
        <f>_xlfn.IFNA(VLOOKUP($D749,'Route-Details'!$B$2:$X$1048576,'Node Details'!J$1,0),"")</f>
        <v>S6J</v>
      </c>
      <c r="K749" s="70">
        <v>45148</v>
      </c>
      <c r="L749" s="78">
        <v>45148</v>
      </c>
      <c r="M749" s="78">
        <v>45150</v>
      </c>
      <c r="N749" s="78">
        <v>45148</v>
      </c>
      <c r="Q749" s="57" t="s">
        <v>2039</v>
      </c>
      <c r="BB749" s="72" t="s">
        <v>157</v>
      </c>
      <c r="BC749" s="71" t="s">
        <v>101</v>
      </c>
    </row>
    <row r="750" spans="1:55" s="72" customFormat="1" ht="12" customHeight="1">
      <c r="A750" s="57">
        <f t="shared" si="11"/>
        <v>748</v>
      </c>
      <c r="B750" s="60" t="s">
        <v>2573</v>
      </c>
      <c r="C750" s="75" t="s">
        <v>2574</v>
      </c>
      <c r="D750" s="60" t="s">
        <v>1557</v>
      </c>
      <c r="E750" s="69" t="str">
        <f>_xlfn.IFNA(VLOOKUP($D750,'Route-Details'!$B$2:$X$1048576,'Node Details'!E$1,0),"")</f>
        <v>Airtel</v>
      </c>
      <c r="F750" s="69" t="str">
        <f>_xlfn.IFNA(VLOOKUP($D750,'Route-Details'!$B$2:$X$1048576,'Node Details'!F$1,0),"")</f>
        <v>Bijalinagar 337</v>
      </c>
      <c r="G750" s="69" t="str">
        <f>_xlfn.IFNA(VLOOKUP($D750,'Route-Details'!$B$2:$X$1048576,'Node Details'!G$1,0),"")</f>
        <v>Pune</v>
      </c>
      <c r="H750" s="69" t="str">
        <f>_xlfn.IFNA(VLOOKUP($D750,'Route-Details'!$B$2:$X$1048576,'Node Details'!H$1,0),"")</f>
        <v>M&amp;G</v>
      </c>
      <c r="I750" s="69" t="str">
        <f>_xlfn.IFNA(VLOOKUP($D750,'Route-Details'!$B$2:$X$1048576,'Node Details'!I$1,0),"")</f>
        <v>S6J</v>
      </c>
      <c r="J750" s="69" t="str">
        <f>_xlfn.IFNA(VLOOKUP($D750,'Route-Details'!$B$2:$X$1048576,'Node Details'!J$1,0),"")</f>
        <v>S6J</v>
      </c>
      <c r="K750" s="70">
        <v>45148</v>
      </c>
      <c r="L750" s="78">
        <v>45148</v>
      </c>
      <c r="M750" s="78">
        <v>45150</v>
      </c>
      <c r="N750" s="78">
        <v>45148</v>
      </c>
      <c r="Q750" s="57" t="s">
        <v>2039</v>
      </c>
      <c r="BB750" s="72" t="s">
        <v>157</v>
      </c>
      <c r="BC750" s="71" t="s">
        <v>101</v>
      </c>
    </row>
    <row r="751" spans="1:55" s="72" customFormat="1" ht="12" customHeight="1">
      <c r="A751" s="57">
        <f t="shared" si="11"/>
        <v>749</v>
      </c>
      <c r="B751" s="60" t="s">
        <v>2575</v>
      </c>
      <c r="C751" s="75" t="s">
        <v>2576</v>
      </c>
      <c r="D751" s="60" t="s">
        <v>1557</v>
      </c>
      <c r="E751" s="69" t="str">
        <f>_xlfn.IFNA(VLOOKUP($D751,'Route-Details'!$B$2:$X$1048576,'Node Details'!E$1,0),"")</f>
        <v>Airtel</v>
      </c>
      <c r="F751" s="69" t="str">
        <f>_xlfn.IFNA(VLOOKUP($D751,'Route-Details'!$B$2:$X$1048576,'Node Details'!F$1,0),"")</f>
        <v>Bijalinagar 337</v>
      </c>
      <c r="G751" s="69" t="str">
        <f>_xlfn.IFNA(VLOOKUP($D751,'Route-Details'!$B$2:$X$1048576,'Node Details'!G$1,0),"")</f>
        <v>Pune</v>
      </c>
      <c r="H751" s="69" t="str">
        <f>_xlfn.IFNA(VLOOKUP($D751,'Route-Details'!$B$2:$X$1048576,'Node Details'!H$1,0),"")</f>
        <v>M&amp;G</v>
      </c>
      <c r="I751" s="69" t="str">
        <f>_xlfn.IFNA(VLOOKUP($D751,'Route-Details'!$B$2:$X$1048576,'Node Details'!I$1,0),"")</f>
        <v>S6J</v>
      </c>
      <c r="J751" s="69" t="str">
        <f>_xlfn.IFNA(VLOOKUP($D751,'Route-Details'!$B$2:$X$1048576,'Node Details'!J$1,0),"")</f>
        <v>S6J</v>
      </c>
      <c r="K751" s="70">
        <v>45148</v>
      </c>
      <c r="L751" s="78">
        <v>45148</v>
      </c>
      <c r="M751" s="78">
        <v>45150</v>
      </c>
      <c r="N751" s="78">
        <v>45148</v>
      </c>
      <c r="Q751" s="57" t="s">
        <v>2039</v>
      </c>
      <c r="BB751" s="72" t="s">
        <v>157</v>
      </c>
      <c r="BC751" s="71" t="s">
        <v>101</v>
      </c>
    </row>
    <row r="752" spans="1:55" s="72" customFormat="1" ht="12" customHeight="1">
      <c r="A752" s="57">
        <f t="shared" si="11"/>
        <v>750</v>
      </c>
      <c r="B752" s="60" t="s">
        <v>2577</v>
      </c>
      <c r="C752" s="75" t="s">
        <v>2578</v>
      </c>
      <c r="D752" s="60" t="s">
        <v>1557</v>
      </c>
      <c r="E752" s="69" t="str">
        <f>_xlfn.IFNA(VLOOKUP($D752,'Route-Details'!$B$2:$X$1048576,'Node Details'!E$1,0),"")</f>
        <v>Airtel</v>
      </c>
      <c r="F752" s="69" t="str">
        <f>_xlfn.IFNA(VLOOKUP($D752,'Route-Details'!$B$2:$X$1048576,'Node Details'!F$1,0),"")</f>
        <v>Bijalinagar 337</v>
      </c>
      <c r="G752" s="69" t="str">
        <f>_xlfn.IFNA(VLOOKUP($D752,'Route-Details'!$B$2:$X$1048576,'Node Details'!G$1,0),"")</f>
        <v>Pune</v>
      </c>
      <c r="H752" s="69" t="str">
        <f>_xlfn.IFNA(VLOOKUP($D752,'Route-Details'!$B$2:$X$1048576,'Node Details'!H$1,0),"")</f>
        <v>M&amp;G</v>
      </c>
      <c r="I752" s="69" t="str">
        <f>_xlfn.IFNA(VLOOKUP($D752,'Route-Details'!$B$2:$X$1048576,'Node Details'!I$1,0),"")</f>
        <v>S6J</v>
      </c>
      <c r="J752" s="69" t="str">
        <f>_xlfn.IFNA(VLOOKUP($D752,'Route-Details'!$B$2:$X$1048576,'Node Details'!J$1,0),"")</f>
        <v>S6J</v>
      </c>
      <c r="K752" s="70">
        <v>45148</v>
      </c>
      <c r="L752" s="78">
        <v>45148</v>
      </c>
      <c r="M752" s="78">
        <v>45150</v>
      </c>
      <c r="N752" s="78">
        <v>45148</v>
      </c>
      <c r="Q752" s="57" t="s">
        <v>2039</v>
      </c>
      <c r="BB752" s="72" t="s">
        <v>157</v>
      </c>
      <c r="BC752" s="71" t="s">
        <v>101</v>
      </c>
    </row>
    <row r="753" spans="1:55" s="72" customFormat="1" ht="12" customHeight="1">
      <c r="A753" s="57">
        <f t="shared" si="11"/>
        <v>751</v>
      </c>
      <c r="B753" s="60" t="s">
        <v>1559</v>
      </c>
      <c r="C753" s="75" t="s">
        <v>1560</v>
      </c>
      <c r="D753" s="60" t="s">
        <v>1557</v>
      </c>
      <c r="E753" s="69" t="str">
        <f>_xlfn.IFNA(VLOOKUP($D753,'Route-Details'!$B$2:$X$1048576,'Node Details'!E$1,0),"")</f>
        <v>Airtel</v>
      </c>
      <c r="F753" s="69" t="str">
        <f>_xlfn.IFNA(VLOOKUP($D753,'Route-Details'!$B$2:$X$1048576,'Node Details'!F$1,0),"")</f>
        <v>Bijalinagar 337</v>
      </c>
      <c r="G753" s="69" t="str">
        <f>_xlfn.IFNA(VLOOKUP($D753,'Route-Details'!$B$2:$X$1048576,'Node Details'!G$1,0),"")</f>
        <v>Pune</v>
      </c>
      <c r="H753" s="69" t="str">
        <f>_xlfn.IFNA(VLOOKUP($D753,'Route-Details'!$B$2:$X$1048576,'Node Details'!H$1,0),"")</f>
        <v>M&amp;G</v>
      </c>
      <c r="I753" s="69" t="str">
        <f>_xlfn.IFNA(VLOOKUP($D753,'Route-Details'!$B$2:$X$1048576,'Node Details'!I$1,0),"")</f>
        <v>S6J</v>
      </c>
      <c r="J753" s="69" t="str">
        <f>_xlfn.IFNA(VLOOKUP($D753,'Route-Details'!$B$2:$X$1048576,'Node Details'!J$1,0),"")</f>
        <v>S6J</v>
      </c>
      <c r="K753" s="70">
        <v>45148</v>
      </c>
      <c r="L753" s="78">
        <v>45148</v>
      </c>
      <c r="M753" s="78">
        <v>45150</v>
      </c>
      <c r="N753" s="78">
        <v>45148</v>
      </c>
      <c r="Q753" s="57" t="s">
        <v>2039</v>
      </c>
      <c r="BB753" s="72" t="s">
        <v>157</v>
      </c>
      <c r="BC753" s="71" t="s">
        <v>101</v>
      </c>
    </row>
    <row r="754" spans="1:55" s="72" customFormat="1" ht="12" customHeight="1">
      <c r="A754" s="57">
        <f t="shared" si="11"/>
        <v>752</v>
      </c>
      <c r="B754" s="60" t="s">
        <v>1504</v>
      </c>
      <c r="C754" s="75" t="s">
        <v>1505</v>
      </c>
      <c r="D754" s="60" t="s">
        <v>1502</v>
      </c>
      <c r="E754" s="69" t="str">
        <f>_xlfn.IFNA(VLOOKUP($D754,'Route-Details'!$B$2:$X$1048576,'Node Details'!E$1,0),"")</f>
        <v>Airtel</v>
      </c>
      <c r="F754" s="69" t="str">
        <f>_xlfn.IFNA(VLOOKUP($D754,'Route-Details'!$B$2:$X$1048576,'Node Details'!F$1,0),"")</f>
        <v>Bijalinagar 337</v>
      </c>
      <c r="G754" s="69" t="str">
        <f>_xlfn.IFNA(VLOOKUP($D754,'Route-Details'!$B$2:$X$1048576,'Node Details'!G$1,0),"")</f>
        <v>Pune</v>
      </c>
      <c r="H754" s="69" t="str">
        <f>_xlfn.IFNA(VLOOKUP($D754,'Route-Details'!$B$2:$X$1048576,'Node Details'!H$1,0),"")</f>
        <v>M&amp;G</v>
      </c>
      <c r="I754" s="69" t="str">
        <f>_xlfn.IFNA(VLOOKUP($D754,'Route-Details'!$B$2:$X$1048576,'Node Details'!I$1,0),"")</f>
        <v>S6J</v>
      </c>
      <c r="J754" s="69" t="str">
        <f>_xlfn.IFNA(VLOOKUP($D754,'Route-Details'!$B$2:$X$1048576,'Node Details'!J$1,0),"")</f>
        <v>S6J</v>
      </c>
      <c r="K754" s="70">
        <v>45148</v>
      </c>
      <c r="L754" s="78">
        <v>45148</v>
      </c>
      <c r="M754" s="78">
        <v>45150</v>
      </c>
      <c r="N754" s="78">
        <v>45148</v>
      </c>
      <c r="Q754" s="57" t="s">
        <v>2039</v>
      </c>
      <c r="BB754" s="72" t="s">
        <v>98</v>
      </c>
      <c r="BC754" s="71" t="s">
        <v>101</v>
      </c>
    </row>
    <row r="755" spans="1:55" s="72" customFormat="1" ht="12" customHeight="1">
      <c r="A755" s="57">
        <f t="shared" si="11"/>
        <v>753</v>
      </c>
      <c r="B755" s="60" t="s">
        <v>1565</v>
      </c>
      <c r="C755" s="75" t="s">
        <v>1505</v>
      </c>
      <c r="D755" s="60" t="s">
        <v>1561</v>
      </c>
      <c r="E755" s="69" t="str">
        <f>_xlfn.IFNA(VLOOKUP($D755,'Route-Details'!$B$2:$X$1048576,'Node Details'!E$1,0),"")</f>
        <v>Airtel</v>
      </c>
      <c r="F755" s="69" t="str">
        <f>_xlfn.IFNA(VLOOKUP($D755,'Route-Details'!$B$2:$X$1048576,'Node Details'!F$1,0),"")</f>
        <v>Bijalinagar 337</v>
      </c>
      <c r="G755" s="69" t="str">
        <f>_xlfn.IFNA(VLOOKUP($D755,'Route-Details'!$B$2:$X$1048576,'Node Details'!G$1,0),"")</f>
        <v>Pune</v>
      </c>
      <c r="H755" s="69" t="str">
        <f>_xlfn.IFNA(VLOOKUP($D755,'Route-Details'!$B$2:$X$1048576,'Node Details'!H$1,0),"")</f>
        <v>M&amp;G</v>
      </c>
      <c r="I755" s="69" t="str">
        <f>_xlfn.IFNA(VLOOKUP($D755,'Route-Details'!$B$2:$X$1048576,'Node Details'!I$1,0),"")</f>
        <v>S6J</v>
      </c>
      <c r="J755" s="69" t="str">
        <f>_xlfn.IFNA(VLOOKUP($D755,'Route-Details'!$B$2:$X$1048576,'Node Details'!J$1,0),"")</f>
        <v>S6J</v>
      </c>
      <c r="K755" s="70">
        <v>45148</v>
      </c>
      <c r="L755" s="78">
        <v>45148</v>
      </c>
      <c r="M755" s="78">
        <v>45150</v>
      </c>
      <c r="N755" s="78">
        <v>45148</v>
      </c>
      <c r="Q755" s="57" t="s">
        <v>2039</v>
      </c>
      <c r="BB755" s="72" t="s">
        <v>160</v>
      </c>
      <c r="BC755" s="71" t="s">
        <v>101</v>
      </c>
    </row>
    <row r="756" spans="1:55" s="72" customFormat="1" ht="12" customHeight="1">
      <c r="A756" s="57">
        <f t="shared" si="11"/>
        <v>754</v>
      </c>
      <c r="B756" s="60" t="s">
        <v>1562</v>
      </c>
      <c r="C756" s="75" t="s">
        <v>1563</v>
      </c>
      <c r="D756" s="60" t="s">
        <v>1561</v>
      </c>
      <c r="E756" s="69" t="str">
        <f>_xlfn.IFNA(VLOOKUP($D756,'Route-Details'!$B$2:$X$1048576,'Node Details'!E$1,0),"")</f>
        <v>Airtel</v>
      </c>
      <c r="F756" s="69" t="str">
        <f>_xlfn.IFNA(VLOOKUP($D756,'Route-Details'!$B$2:$X$1048576,'Node Details'!F$1,0),"")</f>
        <v>Bijalinagar 337</v>
      </c>
      <c r="G756" s="69" t="str">
        <f>_xlfn.IFNA(VLOOKUP($D756,'Route-Details'!$B$2:$X$1048576,'Node Details'!G$1,0),"")</f>
        <v>Pune</v>
      </c>
      <c r="H756" s="69" t="str">
        <f>_xlfn.IFNA(VLOOKUP($D756,'Route-Details'!$B$2:$X$1048576,'Node Details'!H$1,0),"")</f>
        <v>M&amp;G</v>
      </c>
      <c r="I756" s="69" t="str">
        <f>_xlfn.IFNA(VLOOKUP($D756,'Route-Details'!$B$2:$X$1048576,'Node Details'!I$1,0),"")</f>
        <v>S6J</v>
      </c>
      <c r="J756" s="69" t="str">
        <f>_xlfn.IFNA(VLOOKUP($D756,'Route-Details'!$B$2:$X$1048576,'Node Details'!J$1,0),"")</f>
        <v>S6J</v>
      </c>
      <c r="K756" s="70">
        <v>45148</v>
      </c>
      <c r="L756" s="78">
        <v>45148</v>
      </c>
      <c r="M756" s="78">
        <v>45150</v>
      </c>
      <c r="N756" s="78">
        <v>45148</v>
      </c>
      <c r="Q756" s="57" t="s">
        <v>2039</v>
      </c>
      <c r="BB756" s="72" t="s">
        <v>160</v>
      </c>
      <c r="BC756" s="71" t="s">
        <v>101</v>
      </c>
    </row>
    <row r="757" spans="1:55" s="72" customFormat="1" ht="12" customHeight="1">
      <c r="A757" s="57">
        <f t="shared" si="11"/>
        <v>755</v>
      </c>
      <c r="B757" s="60" t="s">
        <v>2579</v>
      </c>
      <c r="C757" s="75" t="s">
        <v>2580</v>
      </c>
      <c r="D757" s="60" t="s">
        <v>1564</v>
      </c>
      <c r="E757" s="69" t="str">
        <f>_xlfn.IFNA(VLOOKUP($D757,'Route-Details'!$B$2:$X$1048576,'Node Details'!E$1,0),"")</f>
        <v>Airtel</v>
      </c>
      <c r="F757" s="69" t="str">
        <f>_xlfn.IFNA(VLOOKUP($D757,'Route-Details'!$B$2:$X$1048576,'Node Details'!F$1,0),"")</f>
        <v>Bijalinagar 337</v>
      </c>
      <c r="G757" s="69" t="str">
        <f>_xlfn.IFNA(VLOOKUP($D757,'Route-Details'!$B$2:$X$1048576,'Node Details'!G$1,0),"")</f>
        <v>Pune</v>
      </c>
      <c r="H757" s="69" t="str">
        <f>_xlfn.IFNA(VLOOKUP($D757,'Route-Details'!$B$2:$X$1048576,'Node Details'!H$1,0),"")</f>
        <v>M&amp;G</v>
      </c>
      <c r="I757" s="69" t="str">
        <f>_xlfn.IFNA(VLOOKUP($D757,'Route-Details'!$B$2:$X$1048576,'Node Details'!I$1,0),"")</f>
        <v>S6J</v>
      </c>
      <c r="J757" s="69" t="str">
        <f>_xlfn.IFNA(VLOOKUP($D757,'Route-Details'!$B$2:$X$1048576,'Node Details'!J$1,0),"")</f>
        <v>S6J</v>
      </c>
      <c r="K757" s="70">
        <v>45148</v>
      </c>
      <c r="L757" s="78">
        <v>45148</v>
      </c>
      <c r="M757" s="78">
        <v>45150</v>
      </c>
      <c r="N757" s="78">
        <v>45148</v>
      </c>
      <c r="Q757" s="57" t="s">
        <v>2039</v>
      </c>
      <c r="BB757" s="72" t="s">
        <v>166</v>
      </c>
      <c r="BC757" s="71" t="s">
        <v>101</v>
      </c>
    </row>
    <row r="758" spans="1:55" s="72" customFormat="1" ht="12" customHeight="1">
      <c r="A758" s="57">
        <f t="shared" si="11"/>
        <v>756</v>
      </c>
      <c r="B758" s="60" t="s">
        <v>1566</v>
      </c>
      <c r="C758" s="75" t="s">
        <v>1567</v>
      </c>
      <c r="D758" s="60" t="s">
        <v>1564</v>
      </c>
      <c r="E758" s="69" t="str">
        <f>_xlfn.IFNA(VLOOKUP($D758,'Route-Details'!$B$2:$X$1048576,'Node Details'!E$1,0),"")</f>
        <v>Airtel</v>
      </c>
      <c r="F758" s="69" t="str">
        <f>_xlfn.IFNA(VLOOKUP($D758,'Route-Details'!$B$2:$X$1048576,'Node Details'!F$1,0),"")</f>
        <v>Bijalinagar 337</v>
      </c>
      <c r="G758" s="69" t="str">
        <f>_xlfn.IFNA(VLOOKUP($D758,'Route-Details'!$B$2:$X$1048576,'Node Details'!G$1,0),"")</f>
        <v>Pune</v>
      </c>
      <c r="H758" s="69" t="str">
        <f>_xlfn.IFNA(VLOOKUP($D758,'Route-Details'!$B$2:$X$1048576,'Node Details'!H$1,0),"")</f>
        <v>M&amp;G</v>
      </c>
      <c r="I758" s="69" t="str">
        <f>_xlfn.IFNA(VLOOKUP($D758,'Route-Details'!$B$2:$X$1048576,'Node Details'!I$1,0),"")</f>
        <v>S6J</v>
      </c>
      <c r="J758" s="69" t="str">
        <f>_xlfn.IFNA(VLOOKUP($D758,'Route-Details'!$B$2:$X$1048576,'Node Details'!J$1,0),"")</f>
        <v>S6J</v>
      </c>
      <c r="K758" s="70">
        <v>45148</v>
      </c>
      <c r="L758" s="78">
        <v>45148</v>
      </c>
      <c r="M758" s="78">
        <v>45150</v>
      </c>
      <c r="N758" s="78">
        <v>45148</v>
      </c>
      <c r="Q758" s="57" t="s">
        <v>2039</v>
      </c>
      <c r="BB758" s="72" t="s">
        <v>166</v>
      </c>
      <c r="BC758" s="71" t="s">
        <v>101</v>
      </c>
    </row>
    <row r="759" spans="1:55" s="72" customFormat="1" ht="12" customHeight="1">
      <c r="A759" s="57">
        <f t="shared" si="11"/>
        <v>757</v>
      </c>
      <c r="B759" s="60" t="s">
        <v>1569</v>
      </c>
      <c r="C759" s="75" t="s">
        <v>1570</v>
      </c>
      <c r="D759" s="60" t="s">
        <v>1568</v>
      </c>
      <c r="E759" s="69" t="str">
        <f>_xlfn.IFNA(VLOOKUP($D759,'Route-Details'!$B$2:$X$1048576,'Node Details'!E$1,0),"")</f>
        <v>Airtel</v>
      </c>
      <c r="F759" s="69" t="str">
        <f>_xlfn.IFNA(VLOOKUP($D759,'Route-Details'!$B$2:$X$1048576,'Node Details'!F$1,0),"")</f>
        <v>Bijalinagar 337</v>
      </c>
      <c r="G759" s="69" t="str">
        <f>_xlfn.IFNA(VLOOKUP($D759,'Route-Details'!$B$2:$X$1048576,'Node Details'!G$1,0),"")</f>
        <v>Pune</v>
      </c>
      <c r="H759" s="69" t="str">
        <f>_xlfn.IFNA(VLOOKUP($D759,'Route-Details'!$B$2:$X$1048576,'Node Details'!H$1,0),"")</f>
        <v>M&amp;G</v>
      </c>
      <c r="I759" s="69" t="str">
        <f>_xlfn.IFNA(VLOOKUP($D759,'Route-Details'!$B$2:$X$1048576,'Node Details'!I$1,0),"")</f>
        <v>S6J</v>
      </c>
      <c r="J759" s="69" t="str">
        <f>_xlfn.IFNA(VLOOKUP($D759,'Route-Details'!$B$2:$X$1048576,'Node Details'!J$1,0),"")</f>
        <v>S6J</v>
      </c>
      <c r="K759" s="70">
        <v>45148</v>
      </c>
      <c r="L759" s="78">
        <v>45148</v>
      </c>
      <c r="M759" s="78">
        <v>45150</v>
      </c>
      <c r="N759" s="78">
        <v>45148</v>
      </c>
      <c r="Q759" s="57" t="s">
        <v>2039</v>
      </c>
      <c r="BB759" s="72" t="s">
        <v>170</v>
      </c>
      <c r="BC759" s="71" t="s">
        <v>101</v>
      </c>
    </row>
    <row r="760" spans="1:55" s="72" customFormat="1" ht="12" customHeight="1">
      <c r="A760" s="57">
        <f t="shared" si="11"/>
        <v>758</v>
      </c>
      <c r="B760" s="60" t="s">
        <v>1572</v>
      </c>
      <c r="C760" s="75" t="s">
        <v>1573</v>
      </c>
      <c r="D760" s="60" t="s">
        <v>1508</v>
      </c>
      <c r="E760" s="69" t="str">
        <f>_xlfn.IFNA(VLOOKUP($D760,'Route-Details'!$B$2:$X$1048576,'Node Details'!E$1,0),"")</f>
        <v>Airtel</v>
      </c>
      <c r="F760" s="69" t="str">
        <f>_xlfn.IFNA(VLOOKUP($D760,'Route-Details'!$B$2:$X$1048576,'Node Details'!F$1,0),"")</f>
        <v>Bijalinagar 337</v>
      </c>
      <c r="G760" s="69" t="str">
        <f>_xlfn.IFNA(VLOOKUP($D760,'Route-Details'!$B$2:$X$1048576,'Node Details'!G$1,0),"")</f>
        <v>Pune</v>
      </c>
      <c r="H760" s="69" t="str">
        <f>_xlfn.IFNA(VLOOKUP($D760,'Route-Details'!$B$2:$X$1048576,'Node Details'!H$1,0),"")</f>
        <v>M&amp;G</v>
      </c>
      <c r="I760" s="69" t="str">
        <f>_xlfn.IFNA(VLOOKUP($D760,'Route-Details'!$B$2:$X$1048576,'Node Details'!I$1,0),"")</f>
        <v>S6J</v>
      </c>
      <c r="J760" s="69" t="str">
        <f>_xlfn.IFNA(VLOOKUP($D760,'Route-Details'!$B$2:$X$1048576,'Node Details'!J$1,0),"")</f>
        <v>S6J</v>
      </c>
      <c r="K760" s="70">
        <v>45148</v>
      </c>
      <c r="L760" s="78">
        <v>45148</v>
      </c>
      <c r="M760" s="78">
        <v>45150</v>
      </c>
      <c r="N760" s="78">
        <v>45148</v>
      </c>
      <c r="Q760" s="57" t="s">
        <v>2039</v>
      </c>
      <c r="BB760" s="72" t="s">
        <v>107</v>
      </c>
      <c r="BC760" s="71" t="s">
        <v>101</v>
      </c>
    </row>
    <row r="761" spans="1:55" s="72" customFormat="1" ht="12" customHeight="1">
      <c r="A761" s="57">
        <f t="shared" si="11"/>
        <v>759</v>
      </c>
      <c r="B761" s="60" t="s">
        <v>2581</v>
      </c>
      <c r="C761" s="75" t="s">
        <v>1573</v>
      </c>
      <c r="D761" s="60" t="s">
        <v>1571</v>
      </c>
      <c r="E761" s="69" t="str">
        <f>_xlfn.IFNA(VLOOKUP($D761,'Route-Details'!$B$2:$X$1048576,'Node Details'!E$1,0),"")</f>
        <v>Airtel</v>
      </c>
      <c r="F761" s="69" t="str">
        <f>_xlfn.IFNA(VLOOKUP($D761,'Route-Details'!$B$2:$X$1048576,'Node Details'!F$1,0),"")</f>
        <v>Bijalinagar 337</v>
      </c>
      <c r="G761" s="69" t="str">
        <f>_xlfn.IFNA(VLOOKUP($D761,'Route-Details'!$B$2:$X$1048576,'Node Details'!G$1,0),"")</f>
        <v>Pune</v>
      </c>
      <c r="H761" s="69" t="str">
        <f>_xlfn.IFNA(VLOOKUP($D761,'Route-Details'!$B$2:$X$1048576,'Node Details'!H$1,0),"")</f>
        <v>M&amp;G</v>
      </c>
      <c r="I761" s="69" t="str">
        <f>_xlfn.IFNA(VLOOKUP($D761,'Route-Details'!$B$2:$X$1048576,'Node Details'!I$1,0),"")</f>
        <v>S6J</v>
      </c>
      <c r="J761" s="69" t="str">
        <f>_xlfn.IFNA(VLOOKUP($D761,'Route-Details'!$B$2:$X$1048576,'Node Details'!J$1,0),"")</f>
        <v>S6J</v>
      </c>
      <c r="K761" s="70">
        <v>45148</v>
      </c>
      <c r="L761" s="78">
        <v>45148</v>
      </c>
      <c r="M761" s="78">
        <v>45150</v>
      </c>
      <c r="N761" s="78">
        <v>45148</v>
      </c>
      <c r="Q761" s="57" t="s">
        <v>2039</v>
      </c>
      <c r="BB761" s="72" t="s">
        <v>175</v>
      </c>
      <c r="BC761" s="71" t="s">
        <v>101</v>
      </c>
    </row>
    <row r="762" spans="1:55" s="72" customFormat="1" ht="12" customHeight="1">
      <c r="A762" s="57">
        <f t="shared" si="11"/>
        <v>760</v>
      </c>
      <c r="B762" s="60" t="s">
        <v>1574</v>
      </c>
      <c r="C762" s="75" t="s">
        <v>1575</v>
      </c>
      <c r="D762" s="60" t="s">
        <v>1571</v>
      </c>
      <c r="E762" s="69" t="str">
        <f>_xlfn.IFNA(VLOOKUP($D762,'Route-Details'!$B$2:$X$1048576,'Node Details'!E$1,0),"")</f>
        <v>Airtel</v>
      </c>
      <c r="F762" s="69" t="str">
        <f>_xlfn.IFNA(VLOOKUP($D762,'Route-Details'!$B$2:$X$1048576,'Node Details'!F$1,0),"")</f>
        <v>Bijalinagar 337</v>
      </c>
      <c r="G762" s="69" t="str">
        <f>_xlfn.IFNA(VLOOKUP($D762,'Route-Details'!$B$2:$X$1048576,'Node Details'!G$1,0),"")</f>
        <v>Pune</v>
      </c>
      <c r="H762" s="69" t="str">
        <f>_xlfn.IFNA(VLOOKUP($D762,'Route-Details'!$B$2:$X$1048576,'Node Details'!H$1,0),"")</f>
        <v>M&amp;G</v>
      </c>
      <c r="I762" s="69" t="str">
        <f>_xlfn.IFNA(VLOOKUP($D762,'Route-Details'!$B$2:$X$1048576,'Node Details'!I$1,0),"")</f>
        <v>S6J</v>
      </c>
      <c r="J762" s="69" t="str">
        <f>_xlfn.IFNA(VLOOKUP($D762,'Route-Details'!$B$2:$X$1048576,'Node Details'!J$1,0),"")</f>
        <v>S6J</v>
      </c>
      <c r="K762" s="70">
        <v>45148</v>
      </c>
      <c r="L762" s="78">
        <v>45148</v>
      </c>
      <c r="M762" s="78">
        <v>45150</v>
      </c>
      <c r="N762" s="78">
        <v>45148</v>
      </c>
      <c r="Q762" s="57" t="s">
        <v>2039</v>
      </c>
      <c r="BB762" s="72" t="s">
        <v>175</v>
      </c>
      <c r="BC762" s="71" t="s">
        <v>101</v>
      </c>
    </row>
    <row r="763" spans="1:55" s="72" customFormat="1" ht="12" customHeight="1">
      <c r="A763" s="57">
        <f t="shared" si="11"/>
        <v>761</v>
      </c>
      <c r="B763" s="60" t="s">
        <v>1577</v>
      </c>
      <c r="C763" s="75" t="s">
        <v>1578</v>
      </c>
      <c r="D763" s="60" t="s">
        <v>1508</v>
      </c>
      <c r="E763" s="69" t="str">
        <f>_xlfn.IFNA(VLOOKUP($D763,'Route-Details'!$B$2:$X$1048576,'Node Details'!E$1,0),"")</f>
        <v>Airtel</v>
      </c>
      <c r="F763" s="69" t="str">
        <f>_xlfn.IFNA(VLOOKUP($D763,'Route-Details'!$B$2:$X$1048576,'Node Details'!F$1,0),"")</f>
        <v>Bijalinagar 337</v>
      </c>
      <c r="G763" s="69" t="str">
        <f>_xlfn.IFNA(VLOOKUP($D763,'Route-Details'!$B$2:$X$1048576,'Node Details'!G$1,0),"")</f>
        <v>Pune</v>
      </c>
      <c r="H763" s="69" t="str">
        <f>_xlfn.IFNA(VLOOKUP($D763,'Route-Details'!$B$2:$X$1048576,'Node Details'!H$1,0),"")</f>
        <v>M&amp;G</v>
      </c>
      <c r="I763" s="69" t="str">
        <f>_xlfn.IFNA(VLOOKUP($D763,'Route-Details'!$B$2:$X$1048576,'Node Details'!I$1,0),"")</f>
        <v>S6J</v>
      </c>
      <c r="J763" s="69" t="str">
        <f>_xlfn.IFNA(VLOOKUP($D763,'Route-Details'!$B$2:$X$1048576,'Node Details'!J$1,0),"")</f>
        <v>S6J</v>
      </c>
      <c r="K763" s="70">
        <v>45148</v>
      </c>
      <c r="L763" s="78">
        <v>45148</v>
      </c>
      <c r="M763" s="78">
        <v>45150</v>
      </c>
      <c r="N763" s="78">
        <v>45148</v>
      </c>
      <c r="Q763" s="57" t="s">
        <v>2039</v>
      </c>
      <c r="BB763" s="72" t="s">
        <v>107</v>
      </c>
      <c r="BC763" s="71" t="s">
        <v>101</v>
      </c>
    </row>
    <row r="764" spans="1:55" s="72" customFormat="1" ht="12" customHeight="1">
      <c r="A764" s="57">
        <f t="shared" si="11"/>
        <v>762</v>
      </c>
      <c r="B764" s="60" t="s">
        <v>1582</v>
      </c>
      <c r="C764" s="75" t="s">
        <v>1578</v>
      </c>
      <c r="D764" s="60" t="s">
        <v>1576</v>
      </c>
      <c r="E764" s="69" t="str">
        <f>_xlfn.IFNA(VLOOKUP($D764,'Route-Details'!$B$2:$X$1048576,'Node Details'!E$1,0),"")</f>
        <v>Airtel</v>
      </c>
      <c r="F764" s="69" t="str">
        <f>_xlfn.IFNA(VLOOKUP($D764,'Route-Details'!$B$2:$X$1048576,'Node Details'!F$1,0),"")</f>
        <v>Bijalinagar 337</v>
      </c>
      <c r="G764" s="69" t="str">
        <f>_xlfn.IFNA(VLOOKUP($D764,'Route-Details'!$B$2:$X$1048576,'Node Details'!G$1,0),"")</f>
        <v>Pune</v>
      </c>
      <c r="H764" s="69" t="str">
        <f>_xlfn.IFNA(VLOOKUP($D764,'Route-Details'!$B$2:$X$1048576,'Node Details'!H$1,0),"")</f>
        <v>M&amp;G</v>
      </c>
      <c r="I764" s="69" t="str">
        <f>_xlfn.IFNA(VLOOKUP($D764,'Route-Details'!$B$2:$X$1048576,'Node Details'!I$1,0),"")</f>
        <v>S6J</v>
      </c>
      <c r="J764" s="69" t="str">
        <f>_xlfn.IFNA(VLOOKUP($D764,'Route-Details'!$B$2:$X$1048576,'Node Details'!J$1,0),"")</f>
        <v>S6J</v>
      </c>
      <c r="K764" s="70">
        <v>45148</v>
      </c>
      <c r="L764" s="78">
        <v>45148</v>
      </c>
      <c r="M764" s="78">
        <v>45150</v>
      </c>
      <c r="N764" s="78">
        <v>45148</v>
      </c>
      <c r="Q764" s="57" t="s">
        <v>2039</v>
      </c>
      <c r="BB764" s="72" t="s">
        <v>178</v>
      </c>
      <c r="BC764" s="71" t="s">
        <v>101</v>
      </c>
    </row>
    <row r="765" spans="1:55" s="72" customFormat="1" ht="12" customHeight="1">
      <c r="A765" s="57">
        <f t="shared" si="11"/>
        <v>763</v>
      </c>
      <c r="B765" s="60" t="s">
        <v>2582</v>
      </c>
      <c r="C765" s="75" t="s">
        <v>2583</v>
      </c>
      <c r="D765" s="60" t="s">
        <v>1576</v>
      </c>
      <c r="E765" s="69" t="str">
        <f>_xlfn.IFNA(VLOOKUP($D765,'Route-Details'!$B$2:$X$1048576,'Node Details'!E$1,0),"")</f>
        <v>Airtel</v>
      </c>
      <c r="F765" s="69" t="str">
        <f>_xlfn.IFNA(VLOOKUP($D765,'Route-Details'!$B$2:$X$1048576,'Node Details'!F$1,0),"")</f>
        <v>Bijalinagar 337</v>
      </c>
      <c r="G765" s="69" t="str">
        <f>_xlfn.IFNA(VLOOKUP($D765,'Route-Details'!$B$2:$X$1048576,'Node Details'!G$1,0),"")</f>
        <v>Pune</v>
      </c>
      <c r="H765" s="69" t="str">
        <f>_xlfn.IFNA(VLOOKUP($D765,'Route-Details'!$B$2:$X$1048576,'Node Details'!H$1,0),"")</f>
        <v>M&amp;G</v>
      </c>
      <c r="I765" s="69" t="str">
        <f>_xlfn.IFNA(VLOOKUP($D765,'Route-Details'!$B$2:$X$1048576,'Node Details'!I$1,0),"")</f>
        <v>S6J</v>
      </c>
      <c r="J765" s="69" t="str">
        <f>_xlfn.IFNA(VLOOKUP($D765,'Route-Details'!$B$2:$X$1048576,'Node Details'!J$1,0),"")</f>
        <v>S6J</v>
      </c>
      <c r="K765" s="70">
        <v>45148</v>
      </c>
      <c r="L765" s="78">
        <v>45148</v>
      </c>
      <c r="M765" s="78">
        <v>45150</v>
      </c>
      <c r="N765" s="78">
        <v>45148</v>
      </c>
      <c r="Q765" s="57" t="s">
        <v>2039</v>
      </c>
      <c r="BB765" s="72" t="s">
        <v>178</v>
      </c>
      <c r="BC765" s="71" t="s">
        <v>101</v>
      </c>
    </row>
    <row r="766" spans="1:55" s="72" customFormat="1" ht="12" customHeight="1">
      <c r="A766" s="57">
        <f t="shared" si="11"/>
        <v>764</v>
      </c>
      <c r="B766" s="60" t="s">
        <v>2584</v>
      </c>
      <c r="C766" s="75" t="s">
        <v>2585</v>
      </c>
      <c r="D766" s="60" t="s">
        <v>1576</v>
      </c>
      <c r="E766" s="69" t="str">
        <f>_xlfn.IFNA(VLOOKUP($D766,'Route-Details'!$B$2:$X$1048576,'Node Details'!E$1,0),"")</f>
        <v>Airtel</v>
      </c>
      <c r="F766" s="69" t="str">
        <f>_xlfn.IFNA(VLOOKUP($D766,'Route-Details'!$B$2:$X$1048576,'Node Details'!F$1,0),"")</f>
        <v>Bijalinagar 337</v>
      </c>
      <c r="G766" s="69" t="str">
        <f>_xlfn.IFNA(VLOOKUP($D766,'Route-Details'!$B$2:$X$1048576,'Node Details'!G$1,0),"")</f>
        <v>Pune</v>
      </c>
      <c r="H766" s="69" t="str">
        <f>_xlfn.IFNA(VLOOKUP($D766,'Route-Details'!$B$2:$X$1048576,'Node Details'!H$1,0),"")</f>
        <v>M&amp;G</v>
      </c>
      <c r="I766" s="69" t="str">
        <f>_xlfn.IFNA(VLOOKUP($D766,'Route-Details'!$B$2:$X$1048576,'Node Details'!I$1,0),"")</f>
        <v>S6J</v>
      </c>
      <c r="J766" s="69" t="str">
        <f>_xlfn.IFNA(VLOOKUP($D766,'Route-Details'!$B$2:$X$1048576,'Node Details'!J$1,0),"")</f>
        <v>S6J</v>
      </c>
      <c r="K766" s="70">
        <v>45148</v>
      </c>
      <c r="L766" s="78">
        <v>45148</v>
      </c>
      <c r="M766" s="78">
        <v>45150</v>
      </c>
      <c r="N766" s="78">
        <v>45148</v>
      </c>
      <c r="Q766" s="57" t="s">
        <v>2039</v>
      </c>
      <c r="BB766" s="72" t="s">
        <v>178</v>
      </c>
      <c r="BC766" s="71" t="s">
        <v>101</v>
      </c>
    </row>
    <row r="767" spans="1:55" s="72" customFormat="1" ht="12" customHeight="1">
      <c r="A767" s="57">
        <f t="shared" si="11"/>
        <v>765</v>
      </c>
      <c r="B767" s="60" t="s">
        <v>1583</v>
      </c>
      <c r="C767" s="75" t="s">
        <v>1584</v>
      </c>
      <c r="D767" s="60" t="s">
        <v>1581</v>
      </c>
      <c r="E767" s="69" t="str">
        <f>_xlfn.IFNA(VLOOKUP($D767,'Route-Details'!$B$2:$X$1048576,'Node Details'!E$1,0),"")</f>
        <v>Airtel</v>
      </c>
      <c r="F767" s="69" t="str">
        <f>_xlfn.IFNA(VLOOKUP($D767,'Route-Details'!$B$2:$X$1048576,'Node Details'!F$1,0),"")</f>
        <v>Bijalinagar 337</v>
      </c>
      <c r="G767" s="69" t="str">
        <f>_xlfn.IFNA(VLOOKUP($D767,'Route-Details'!$B$2:$X$1048576,'Node Details'!G$1,0),"")</f>
        <v>Pune</v>
      </c>
      <c r="H767" s="69" t="str">
        <f>_xlfn.IFNA(VLOOKUP($D767,'Route-Details'!$B$2:$X$1048576,'Node Details'!H$1,0),"")</f>
        <v>M&amp;G</v>
      </c>
      <c r="I767" s="69" t="str">
        <f>_xlfn.IFNA(VLOOKUP($D767,'Route-Details'!$B$2:$X$1048576,'Node Details'!I$1,0),"")</f>
        <v>S6J</v>
      </c>
      <c r="J767" s="69" t="str">
        <f>_xlfn.IFNA(VLOOKUP($D767,'Route-Details'!$B$2:$X$1048576,'Node Details'!J$1,0),"")</f>
        <v>S6J</v>
      </c>
      <c r="K767" s="70">
        <v>45148</v>
      </c>
      <c r="L767" s="78">
        <v>45148</v>
      </c>
      <c r="M767" s="78">
        <v>45150</v>
      </c>
      <c r="N767" s="78">
        <v>45148</v>
      </c>
      <c r="Q767" s="57" t="s">
        <v>2039</v>
      </c>
      <c r="BB767" s="72" t="s">
        <v>184</v>
      </c>
      <c r="BC767" s="71" t="s">
        <v>101</v>
      </c>
    </row>
    <row r="768" spans="1:55" s="72" customFormat="1" ht="12" customHeight="1">
      <c r="A768" s="57">
        <f t="shared" si="11"/>
        <v>766</v>
      </c>
      <c r="B768" s="60" t="s">
        <v>1579</v>
      </c>
      <c r="C768" s="75" t="s">
        <v>1580</v>
      </c>
      <c r="D768" s="60" t="s">
        <v>1576</v>
      </c>
      <c r="E768" s="69" t="str">
        <f>_xlfn.IFNA(VLOOKUP($D768,'Route-Details'!$B$2:$X$1048576,'Node Details'!E$1,0),"")</f>
        <v>Airtel</v>
      </c>
      <c r="F768" s="69" t="str">
        <f>_xlfn.IFNA(VLOOKUP($D768,'Route-Details'!$B$2:$X$1048576,'Node Details'!F$1,0),"")</f>
        <v>Bijalinagar 337</v>
      </c>
      <c r="G768" s="69" t="str">
        <f>_xlfn.IFNA(VLOOKUP($D768,'Route-Details'!$B$2:$X$1048576,'Node Details'!G$1,0),"")</f>
        <v>Pune</v>
      </c>
      <c r="H768" s="69" t="str">
        <f>_xlfn.IFNA(VLOOKUP($D768,'Route-Details'!$B$2:$X$1048576,'Node Details'!H$1,0),"")</f>
        <v>M&amp;G</v>
      </c>
      <c r="I768" s="69" t="str">
        <f>_xlfn.IFNA(VLOOKUP($D768,'Route-Details'!$B$2:$X$1048576,'Node Details'!I$1,0),"")</f>
        <v>S6J</v>
      </c>
      <c r="J768" s="69" t="str">
        <f>_xlfn.IFNA(VLOOKUP($D768,'Route-Details'!$B$2:$X$1048576,'Node Details'!J$1,0),"")</f>
        <v>S6J</v>
      </c>
      <c r="K768" s="70">
        <v>45148</v>
      </c>
      <c r="L768" s="78">
        <v>45148</v>
      </c>
      <c r="M768" s="78">
        <v>45150</v>
      </c>
      <c r="N768" s="78">
        <v>45148</v>
      </c>
      <c r="Q768" s="57" t="s">
        <v>2039</v>
      </c>
      <c r="BB768" s="72" t="s">
        <v>178</v>
      </c>
      <c r="BC768" s="71" t="s">
        <v>101</v>
      </c>
    </row>
    <row r="769" spans="1:55" s="72" customFormat="1" ht="12" customHeight="1">
      <c r="A769" s="57">
        <f t="shared" si="11"/>
        <v>767</v>
      </c>
      <c r="B769" s="60" t="s">
        <v>1586</v>
      </c>
      <c r="C769" s="75" t="s">
        <v>1587</v>
      </c>
      <c r="D769" s="60" t="s">
        <v>1508</v>
      </c>
      <c r="E769" s="69" t="str">
        <f>_xlfn.IFNA(VLOOKUP($D769,'Route-Details'!$B$2:$X$1048576,'Node Details'!E$1,0),"")</f>
        <v>Airtel</v>
      </c>
      <c r="F769" s="69" t="str">
        <f>_xlfn.IFNA(VLOOKUP($D769,'Route-Details'!$B$2:$X$1048576,'Node Details'!F$1,0),"")</f>
        <v>Bijalinagar 337</v>
      </c>
      <c r="G769" s="69" t="str">
        <f>_xlfn.IFNA(VLOOKUP($D769,'Route-Details'!$B$2:$X$1048576,'Node Details'!G$1,0),"")</f>
        <v>Pune</v>
      </c>
      <c r="H769" s="69" t="str">
        <f>_xlfn.IFNA(VLOOKUP($D769,'Route-Details'!$B$2:$X$1048576,'Node Details'!H$1,0),"")</f>
        <v>M&amp;G</v>
      </c>
      <c r="I769" s="69" t="str">
        <f>_xlfn.IFNA(VLOOKUP($D769,'Route-Details'!$B$2:$X$1048576,'Node Details'!I$1,0),"")</f>
        <v>S6J</v>
      </c>
      <c r="J769" s="69" t="str">
        <f>_xlfn.IFNA(VLOOKUP($D769,'Route-Details'!$B$2:$X$1048576,'Node Details'!J$1,0),"")</f>
        <v>S6J</v>
      </c>
      <c r="K769" s="70">
        <v>45148</v>
      </c>
      <c r="L769" s="78">
        <v>45148</v>
      </c>
      <c r="M769" s="78">
        <v>45150</v>
      </c>
      <c r="N769" s="78">
        <v>45148</v>
      </c>
      <c r="Q769" s="57" t="s">
        <v>2039</v>
      </c>
      <c r="BB769" s="72" t="s">
        <v>107</v>
      </c>
      <c r="BC769" s="71" t="s">
        <v>101</v>
      </c>
    </row>
    <row r="770" spans="1:55" s="72" customFormat="1" ht="12" customHeight="1">
      <c r="A770" s="57">
        <f t="shared" si="11"/>
        <v>768</v>
      </c>
      <c r="B770" s="60" t="s">
        <v>1591</v>
      </c>
      <c r="C770" s="75" t="s">
        <v>1587</v>
      </c>
      <c r="D770" s="60" t="s">
        <v>1585</v>
      </c>
      <c r="E770" s="69" t="str">
        <f>_xlfn.IFNA(VLOOKUP($D770,'Route-Details'!$B$2:$X$1048576,'Node Details'!E$1,0),"")</f>
        <v>Airtel</v>
      </c>
      <c r="F770" s="69" t="str">
        <f>_xlfn.IFNA(VLOOKUP($D770,'Route-Details'!$B$2:$X$1048576,'Node Details'!F$1,0),"")</f>
        <v>Bijalinagar 337</v>
      </c>
      <c r="G770" s="69" t="str">
        <f>_xlfn.IFNA(VLOOKUP($D770,'Route-Details'!$B$2:$X$1048576,'Node Details'!G$1,0),"")</f>
        <v>Pune</v>
      </c>
      <c r="H770" s="69" t="str">
        <f>_xlfn.IFNA(VLOOKUP($D770,'Route-Details'!$B$2:$X$1048576,'Node Details'!H$1,0),"")</f>
        <v>M&amp;G</v>
      </c>
      <c r="I770" s="69" t="str">
        <f>_xlfn.IFNA(VLOOKUP($D770,'Route-Details'!$B$2:$X$1048576,'Node Details'!I$1,0),"")</f>
        <v>S6J</v>
      </c>
      <c r="J770" s="69" t="str">
        <f>_xlfn.IFNA(VLOOKUP($D770,'Route-Details'!$B$2:$X$1048576,'Node Details'!J$1,0),"")</f>
        <v>S6J</v>
      </c>
      <c r="K770" s="70">
        <v>45148</v>
      </c>
      <c r="L770" s="78">
        <v>45148</v>
      </c>
      <c r="M770" s="78">
        <v>45150</v>
      </c>
      <c r="N770" s="78">
        <v>45148</v>
      </c>
      <c r="Q770" s="57" t="s">
        <v>2039</v>
      </c>
      <c r="BB770" s="72" t="s">
        <v>188</v>
      </c>
      <c r="BC770" s="71" t="s">
        <v>101</v>
      </c>
    </row>
    <row r="771" spans="1:55" s="72" customFormat="1" ht="12" customHeight="1">
      <c r="A771" s="57">
        <f t="shared" si="11"/>
        <v>769</v>
      </c>
      <c r="B771" s="60" t="s">
        <v>1588</v>
      </c>
      <c r="C771" s="75" t="s">
        <v>1589</v>
      </c>
      <c r="D771" s="60" t="s">
        <v>1585</v>
      </c>
      <c r="E771" s="69" t="str">
        <f>_xlfn.IFNA(VLOOKUP($D771,'Route-Details'!$B$2:$X$1048576,'Node Details'!E$1,0),"")</f>
        <v>Airtel</v>
      </c>
      <c r="F771" s="69" t="str">
        <f>_xlfn.IFNA(VLOOKUP($D771,'Route-Details'!$B$2:$X$1048576,'Node Details'!F$1,0),"")</f>
        <v>Bijalinagar 337</v>
      </c>
      <c r="G771" s="69" t="str">
        <f>_xlfn.IFNA(VLOOKUP($D771,'Route-Details'!$B$2:$X$1048576,'Node Details'!G$1,0),"")</f>
        <v>Pune</v>
      </c>
      <c r="H771" s="69" t="str">
        <f>_xlfn.IFNA(VLOOKUP($D771,'Route-Details'!$B$2:$X$1048576,'Node Details'!H$1,0),"")</f>
        <v>M&amp;G</v>
      </c>
      <c r="I771" s="69" t="str">
        <f>_xlfn.IFNA(VLOOKUP($D771,'Route-Details'!$B$2:$X$1048576,'Node Details'!I$1,0),"")</f>
        <v>S6J</v>
      </c>
      <c r="J771" s="69" t="str">
        <f>_xlfn.IFNA(VLOOKUP($D771,'Route-Details'!$B$2:$X$1048576,'Node Details'!J$1,0),"")</f>
        <v>S6J</v>
      </c>
      <c r="K771" s="70">
        <v>45148</v>
      </c>
      <c r="L771" s="78">
        <v>45148</v>
      </c>
      <c r="M771" s="78">
        <v>45150</v>
      </c>
      <c r="N771" s="78">
        <v>45148</v>
      </c>
      <c r="Q771" s="57" t="s">
        <v>2039</v>
      </c>
      <c r="BB771" s="72" t="s">
        <v>188</v>
      </c>
      <c r="BC771" s="71" t="s">
        <v>101</v>
      </c>
    </row>
    <row r="772" spans="1:55" s="72" customFormat="1" ht="12" customHeight="1">
      <c r="A772" s="57">
        <f t="shared" ref="A772:A835" si="12">A771+1</f>
        <v>770</v>
      </c>
      <c r="B772" s="60" t="s">
        <v>1592</v>
      </c>
      <c r="C772" s="75" t="s">
        <v>1593</v>
      </c>
      <c r="D772" s="60" t="s">
        <v>1590</v>
      </c>
      <c r="E772" s="69" t="str">
        <f>_xlfn.IFNA(VLOOKUP($D772,'Route-Details'!$B$2:$X$1048576,'Node Details'!E$1,0),"")</f>
        <v>Airtel</v>
      </c>
      <c r="F772" s="69" t="str">
        <f>_xlfn.IFNA(VLOOKUP($D772,'Route-Details'!$B$2:$X$1048576,'Node Details'!F$1,0),"")</f>
        <v>Bijalinagar 337</v>
      </c>
      <c r="G772" s="69" t="str">
        <f>_xlfn.IFNA(VLOOKUP($D772,'Route-Details'!$B$2:$X$1048576,'Node Details'!G$1,0),"")</f>
        <v>Pune</v>
      </c>
      <c r="H772" s="69" t="str">
        <f>_xlfn.IFNA(VLOOKUP($D772,'Route-Details'!$B$2:$X$1048576,'Node Details'!H$1,0),"")</f>
        <v>M&amp;G</v>
      </c>
      <c r="I772" s="69" t="str">
        <f>_xlfn.IFNA(VLOOKUP($D772,'Route-Details'!$B$2:$X$1048576,'Node Details'!I$1,0),"")</f>
        <v>S6J</v>
      </c>
      <c r="J772" s="69" t="str">
        <f>_xlfn.IFNA(VLOOKUP($D772,'Route-Details'!$B$2:$X$1048576,'Node Details'!J$1,0),"")</f>
        <v>S6J</v>
      </c>
      <c r="K772" s="70">
        <v>45148</v>
      </c>
      <c r="L772" s="78">
        <v>45148</v>
      </c>
      <c r="M772" s="78">
        <v>45150</v>
      </c>
      <c r="N772" s="78">
        <v>45148</v>
      </c>
      <c r="Q772" s="57" t="s">
        <v>2039</v>
      </c>
      <c r="BB772" s="72" t="s">
        <v>192</v>
      </c>
      <c r="BC772" s="71" t="s">
        <v>101</v>
      </c>
    </row>
    <row r="773" spans="1:55" s="72" customFormat="1" ht="12" customHeight="1">
      <c r="A773" s="57">
        <f t="shared" si="12"/>
        <v>771</v>
      </c>
      <c r="B773" s="60" t="s">
        <v>1595</v>
      </c>
      <c r="C773" s="75" t="s">
        <v>1596</v>
      </c>
      <c r="D773" s="60" t="s">
        <v>1508</v>
      </c>
      <c r="E773" s="69" t="str">
        <f>_xlfn.IFNA(VLOOKUP($D773,'Route-Details'!$B$2:$X$1048576,'Node Details'!E$1,0),"")</f>
        <v>Airtel</v>
      </c>
      <c r="F773" s="69" t="str">
        <f>_xlfn.IFNA(VLOOKUP($D773,'Route-Details'!$B$2:$X$1048576,'Node Details'!F$1,0),"")</f>
        <v>Bijalinagar 337</v>
      </c>
      <c r="G773" s="69" t="str">
        <f>_xlfn.IFNA(VLOOKUP($D773,'Route-Details'!$B$2:$X$1048576,'Node Details'!G$1,0),"")</f>
        <v>Pune</v>
      </c>
      <c r="H773" s="69" t="str">
        <f>_xlfn.IFNA(VLOOKUP($D773,'Route-Details'!$B$2:$X$1048576,'Node Details'!H$1,0),"")</f>
        <v>M&amp;G</v>
      </c>
      <c r="I773" s="69" t="str">
        <f>_xlfn.IFNA(VLOOKUP($D773,'Route-Details'!$B$2:$X$1048576,'Node Details'!I$1,0),"")</f>
        <v>S6J</v>
      </c>
      <c r="J773" s="69" t="str">
        <f>_xlfn.IFNA(VLOOKUP($D773,'Route-Details'!$B$2:$X$1048576,'Node Details'!J$1,0),"")</f>
        <v>S6J</v>
      </c>
      <c r="K773" s="70">
        <v>45148</v>
      </c>
      <c r="L773" s="78">
        <v>45148</v>
      </c>
      <c r="M773" s="78">
        <v>45150</v>
      </c>
      <c r="N773" s="78">
        <v>45148</v>
      </c>
      <c r="Q773" s="57" t="s">
        <v>2039</v>
      </c>
      <c r="BB773" s="72" t="s">
        <v>107</v>
      </c>
      <c r="BC773" s="71" t="s">
        <v>101</v>
      </c>
    </row>
    <row r="774" spans="1:55" s="72" customFormat="1" ht="12" customHeight="1">
      <c r="A774" s="57">
        <f t="shared" si="12"/>
        <v>772</v>
      </c>
      <c r="B774" s="60" t="s">
        <v>2586</v>
      </c>
      <c r="C774" s="75" t="s">
        <v>1596</v>
      </c>
      <c r="D774" s="60" t="s">
        <v>1594</v>
      </c>
      <c r="E774" s="69" t="str">
        <f>_xlfn.IFNA(VLOOKUP($D774,'Route-Details'!$B$2:$X$1048576,'Node Details'!E$1,0),"")</f>
        <v>Airtel</v>
      </c>
      <c r="F774" s="69" t="str">
        <f>_xlfn.IFNA(VLOOKUP($D774,'Route-Details'!$B$2:$X$1048576,'Node Details'!F$1,0),"")</f>
        <v>Bijalinagar 337</v>
      </c>
      <c r="G774" s="69" t="str">
        <f>_xlfn.IFNA(VLOOKUP($D774,'Route-Details'!$B$2:$X$1048576,'Node Details'!G$1,0),"")</f>
        <v>Pune</v>
      </c>
      <c r="H774" s="69" t="str">
        <f>_xlfn.IFNA(VLOOKUP($D774,'Route-Details'!$B$2:$X$1048576,'Node Details'!H$1,0),"")</f>
        <v>M&amp;G</v>
      </c>
      <c r="I774" s="69" t="str">
        <f>_xlfn.IFNA(VLOOKUP($D774,'Route-Details'!$B$2:$X$1048576,'Node Details'!I$1,0),"")</f>
        <v>S6J</v>
      </c>
      <c r="J774" s="69" t="str">
        <f>_xlfn.IFNA(VLOOKUP($D774,'Route-Details'!$B$2:$X$1048576,'Node Details'!J$1,0),"")</f>
        <v>S6J</v>
      </c>
      <c r="K774" s="70">
        <v>45148</v>
      </c>
      <c r="L774" s="78">
        <v>45148</v>
      </c>
      <c r="M774" s="78">
        <v>45150</v>
      </c>
      <c r="N774" s="78">
        <v>45148</v>
      </c>
      <c r="Q774" s="57" t="s">
        <v>2039</v>
      </c>
      <c r="BB774" s="72" t="s">
        <v>202</v>
      </c>
      <c r="BC774" s="71" t="s">
        <v>101</v>
      </c>
    </row>
    <row r="775" spans="1:55" s="72" customFormat="1" ht="12" customHeight="1">
      <c r="A775" s="57">
        <f t="shared" si="12"/>
        <v>773</v>
      </c>
      <c r="B775" s="60" t="s">
        <v>2587</v>
      </c>
      <c r="C775" s="75" t="s">
        <v>2588</v>
      </c>
      <c r="D775" s="60" t="s">
        <v>1594</v>
      </c>
      <c r="E775" s="69" t="str">
        <f>_xlfn.IFNA(VLOOKUP($D775,'Route-Details'!$B$2:$X$1048576,'Node Details'!E$1,0),"")</f>
        <v>Airtel</v>
      </c>
      <c r="F775" s="69" t="str">
        <f>_xlfn.IFNA(VLOOKUP($D775,'Route-Details'!$B$2:$X$1048576,'Node Details'!F$1,0),"")</f>
        <v>Bijalinagar 337</v>
      </c>
      <c r="G775" s="69" t="str">
        <f>_xlfn.IFNA(VLOOKUP($D775,'Route-Details'!$B$2:$X$1048576,'Node Details'!G$1,0),"")</f>
        <v>Pune</v>
      </c>
      <c r="H775" s="69" t="str">
        <f>_xlfn.IFNA(VLOOKUP($D775,'Route-Details'!$B$2:$X$1048576,'Node Details'!H$1,0),"")</f>
        <v>M&amp;G</v>
      </c>
      <c r="I775" s="69" t="str">
        <f>_xlfn.IFNA(VLOOKUP($D775,'Route-Details'!$B$2:$X$1048576,'Node Details'!I$1,0),"")</f>
        <v>S6J</v>
      </c>
      <c r="J775" s="69" t="str">
        <f>_xlfn.IFNA(VLOOKUP($D775,'Route-Details'!$B$2:$X$1048576,'Node Details'!J$1,0),"")</f>
        <v>S6J</v>
      </c>
      <c r="K775" s="70">
        <v>45148</v>
      </c>
      <c r="L775" s="78">
        <v>45148</v>
      </c>
      <c r="M775" s="78">
        <v>45150</v>
      </c>
      <c r="N775" s="78">
        <v>45148</v>
      </c>
      <c r="Q775" s="57" t="s">
        <v>2039</v>
      </c>
      <c r="BB775" s="72" t="s">
        <v>202</v>
      </c>
      <c r="BC775" s="71" t="s">
        <v>101</v>
      </c>
    </row>
    <row r="776" spans="1:55" s="72" customFormat="1" ht="12" customHeight="1">
      <c r="A776" s="57">
        <f t="shared" si="12"/>
        <v>774</v>
      </c>
      <c r="B776" s="60" t="s">
        <v>2589</v>
      </c>
      <c r="C776" s="75" t="s">
        <v>2590</v>
      </c>
      <c r="D776" s="60" t="s">
        <v>1594</v>
      </c>
      <c r="E776" s="69" t="str">
        <f>_xlfn.IFNA(VLOOKUP($D776,'Route-Details'!$B$2:$X$1048576,'Node Details'!E$1,0),"")</f>
        <v>Airtel</v>
      </c>
      <c r="F776" s="69" t="str">
        <f>_xlfn.IFNA(VLOOKUP($D776,'Route-Details'!$B$2:$X$1048576,'Node Details'!F$1,0),"")</f>
        <v>Bijalinagar 337</v>
      </c>
      <c r="G776" s="69" t="str">
        <f>_xlfn.IFNA(VLOOKUP($D776,'Route-Details'!$B$2:$X$1048576,'Node Details'!G$1,0),"")</f>
        <v>Pune</v>
      </c>
      <c r="H776" s="69" t="str">
        <f>_xlfn.IFNA(VLOOKUP($D776,'Route-Details'!$B$2:$X$1048576,'Node Details'!H$1,0),"")</f>
        <v>M&amp;G</v>
      </c>
      <c r="I776" s="69" t="str">
        <f>_xlfn.IFNA(VLOOKUP($D776,'Route-Details'!$B$2:$X$1048576,'Node Details'!I$1,0),"")</f>
        <v>S6J</v>
      </c>
      <c r="J776" s="69" t="str">
        <f>_xlfn.IFNA(VLOOKUP($D776,'Route-Details'!$B$2:$X$1048576,'Node Details'!J$1,0),"")</f>
        <v>S6J</v>
      </c>
      <c r="K776" s="70">
        <v>45148</v>
      </c>
      <c r="L776" s="78">
        <v>45148</v>
      </c>
      <c r="M776" s="78">
        <v>45150</v>
      </c>
      <c r="N776" s="78">
        <v>45148</v>
      </c>
      <c r="Q776" s="57" t="s">
        <v>2039</v>
      </c>
      <c r="BB776" s="72" t="s">
        <v>202</v>
      </c>
      <c r="BC776" s="71" t="s">
        <v>101</v>
      </c>
    </row>
    <row r="777" spans="1:55" s="72" customFormat="1" ht="12" customHeight="1">
      <c r="A777" s="57">
        <f t="shared" si="12"/>
        <v>775</v>
      </c>
      <c r="B777" s="60" t="s">
        <v>1672</v>
      </c>
      <c r="C777" s="75" t="s">
        <v>1673</v>
      </c>
      <c r="D777" s="60" t="s">
        <v>1594</v>
      </c>
      <c r="E777" s="69" t="str">
        <f>_xlfn.IFNA(VLOOKUP($D777,'Route-Details'!$B$2:$X$1048576,'Node Details'!E$1,0),"")</f>
        <v>Airtel</v>
      </c>
      <c r="F777" s="69" t="str">
        <f>_xlfn.IFNA(VLOOKUP($D777,'Route-Details'!$B$2:$X$1048576,'Node Details'!F$1,0),"")</f>
        <v>Bijalinagar 337</v>
      </c>
      <c r="G777" s="69" t="str">
        <f>_xlfn.IFNA(VLOOKUP($D777,'Route-Details'!$B$2:$X$1048576,'Node Details'!G$1,0),"")</f>
        <v>Pune</v>
      </c>
      <c r="H777" s="69" t="str">
        <f>_xlfn.IFNA(VLOOKUP($D777,'Route-Details'!$B$2:$X$1048576,'Node Details'!H$1,0),"")</f>
        <v>M&amp;G</v>
      </c>
      <c r="I777" s="69" t="str">
        <f>_xlfn.IFNA(VLOOKUP($D777,'Route-Details'!$B$2:$X$1048576,'Node Details'!I$1,0),"")</f>
        <v>S6J</v>
      </c>
      <c r="J777" s="69" t="str">
        <f>_xlfn.IFNA(VLOOKUP($D777,'Route-Details'!$B$2:$X$1048576,'Node Details'!J$1,0),"")</f>
        <v>S6J</v>
      </c>
      <c r="K777" s="70">
        <v>45148</v>
      </c>
      <c r="L777" s="78">
        <v>45148</v>
      </c>
      <c r="M777" s="78">
        <v>45150</v>
      </c>
      <c r="N777" s="78">
        <v>45148</v>
      </c>
      <c r="Q777" s="57" t="s">
        <v>2039</v>
      </c>
      <c r="BB777" s="72" t="s">
        <v>202</v>
      </c>
      <c r="BC777" s="71" t="s">
        <v>101</v>
      </c>
    </row>
    <row r="778" spans="1:55" s="72" customFormat="1" ht="12" customHeight="1">
      <c r="A778" s="57">
        <f t="shared" si="12"/>
        <v>776</v>
      </c>
      <c r="B778" s="60" t="s">
        <v>2591</v>
      </c>
      <c r="C778" s="75" t="s">
        <v>2592</v>
      </c>
      <c r="D778" s="60" t="s">
        <v>1594</v>
      </c>
      <c r="E778" s="69" t="str">
        <f>_xlfn.IFNA(VLOOKUP($D778,'Route-Details'!$B$2:$X$1048576,'Node Details'!E$1,0),"")</f>
        <v>Airtel</v>
      </c>
      <c r="F778" s="69" t="str">
        <f>_xlfn.IFNA(VLOOKUP($D778,'Route-Details'!$B$2:$X$1048576,'Node Details'!F$1,0),"")</f>
        <v>Bijalinagar 337</v>
      </c>
      <c r="G778" s="69" t="str">
        <f>_xlfn.IFNA(VLOOKUP($D778,'Route-Details'!$B$2:$X$1048576,'Node Details'!G$1,0),"")</f>
        <v>Pune</v>
      </c>
      <c r="H778" s="69" t="str">
        <f>_xlfn.IFNA(VLOOKUP($D778,'Route-Details'!$B$2:$X$1048576,'Node Details'!H$1,0),"")</f>
        <v>M&amp;G</v>
      </c>
      <c r="I778" s="69" t="str">
        <f>_xlfn.IFNA(VLOOKUP($D778,'Route-Details'!$B$2:$X$1048576,'Node Details'!I$1,0),"")</f>
        <v>S6J</v>
      </c>
      <c r="J778" s="69" t="str">
        <f>_xlfn.IFNA(VLOOKUP($D778,'Route-Details'!$B$2:$X$1048576,'Node Details'!J$1,0),"")</f>
        <v>S6J</v>
      </c>
      <c r="K778" s="70">
        <v>45148</v>
      </c>
      <c r="L778" s="78">
        <v>45148</v>
      </c>
      <c r="M778" s="78">
        <v>45150</v>
      </c>
      <c r="N778" s="78">
        <v>45148</v>
      </c>
      <c r="Q778" s="57" t="s">
        <v>2039</v>
      </c>
      <c r="BB778" s="72" t="s">
        <v>202</v>
      </c>
      <c r="BC778" s="71" t="s">
        <v>101</v>
      </c>
    </row>
    <row r="779" spans="1:55" s="72" customFormat="1" ht="12" customHeight="1">
      <c r="A779" s="57">
        <f t="shared" si="12"/>
        <v>777</v>
      </c>
      <c r="B779" s="60" t="s">
        <v>2593</v>
      </c>
      <c r="C779" s="75" t="s">
        <v>2594</v>
      </c>
      <c r="D779" s="60" t="s">
        <v>1594</v>
      </c>
      <c r="E779" s="69" t="str">
        <f>_xlfn.IFNA(VLOOKUP($D779,'Route-Details'!$B$2:$X$1048576,'Node Details'!E$1,0),"")</f>
        <v>Airtel</v>
      </c>
      <c r="F779" s="69" t="str">
        <f>_xlfn.IFNA(VLOOKUP($D779,'Route-Details'!$B$2:$X$1048576,'Node Details'!F$1,0),"")</f>
        <v>Bijalinagar 337</v>
      </c>
      <c r="G779" s="69" t="str">
        <f>_xlfn.IFNA(VLOOKUP($D779,'Route-Details'!$B$2:$X$1048576,'Node Details'!G$1,0),"")</f>
        <v>Pune</v>
      </c>
      <c r="H779" s="69" t="str">
        <f>_xlfn.IFNA(VLOOKUP($D779,'Route-Details'!$B$2:$X$1048576,'Node Details'!H$1,0),"")</f>
        <v>M&amp;G</v>
      </c>
      <c r="I779" s="69" t="str">
        <f>_xlfn.IFNA(VLOOKUP($D779,'Route-Details'!$B$2:$X$1048576,'Node Details'!I$1,0),"")</f>
        <v>S6J</v>
      </c>
      <c r="J779" s="69" t="str">
        <f>_xlfn.IFNA(VLOOKUP($D779,'Route-Details'!$B$2:$X$1048576,'Node Details'!J$1,0),"")</f>
        <v>S6J</v>
      </c>
      <c r="K779" s="70">
        <v>45148</v>
      </c>
      <c r="L779" s="78">
        <v>45148</v>
      </c>
      <c r="M779" s="78">
        <v>45150</v>
      </c>
      <c r="N779" s="78">
        <v>45148</v>
      </c>
      <c r="Q779" s="57" t="s">
        <v>2039</v>
      </c>
      <c r="BB779" s="72" t="s">
        <v>202</v>
      </c>
      <c r="BC779" s="71" t="s">
        <v>101</v>
      </c>
    </row>
    <row r="780" spans="1:55" s="72" customFormat="1" ht="12" customHeight="1">
      <c r="A780" s="57">
        <f t="shared" si="12"/>
        <v>778</v>
      </c>
      <c r="B780" s="60" t="s">
        <v>1597</v>
      </c>
      <c r="C780" s="75" t="s">
        <v>1598</v>
      </c>
      <c r="D780" s="60" t="s">
        <v>1594</v>
      </c>
      <c r="E780" s="69" t="str">
        <f>_xlfn.IFNA(VLOOKUP($D780,'Route-Details'!$B$2:$X$1048576,'Node Details'!E$1,0),"")</f>
        <v>Airtel</v>
      </c>
      <c r="F780" s="69" t="str">
        <f>_xlfn.IFNA(VLOOKUP($D780,'Route-Details'!$B$2:$X$1048576,'Node Details'!F$1,0),"")</f>
        <v>Bijalinagar 337</v>
      </c>
      <c r="G780" s="69" t="str">
        <f>_xlfn.IFNA(VLOOKUP($D780,'Route-Details'!$B$2:$X$1048576,'Node Details'!G$1,0),"")</f>
        <v>Pune</v>
      </c>
      <c r="H780" s="69" t="str">
        <f>_xlfn.IFNA(VLOOKUP($D780,'Route-Details'!$B$2:$X$1048576,'Node Details'!H$1,0),"")</f>
        <v>M&amp;G</v>
      </c>
      <c r="I780" s="69" t="str">
        <f>_xlfn.IFNA(VLOOKUP($D780,'Route-Details'!$B$2:$X$1048576,'Node Details'!I$1,0),"")</f>
        <v>S6J</v>
      </c>
      <c r="J780" s="69" t="str">
        <f>_xlfn.IFNA(VLOOKUP($D780,'Route-Details'!$B$2:$X$1048576,'Node Details'!J$1,0),"")</f>
        <v>S6J</v>
      </c>
      <c r="K780" s="70">
        <v>45148</v>
      </c>
      <c r="L780" s="78">
        <v>45148</v>
      </c>
      <c r="M780" s="78">
        <v>45150</v>
      </c>
      <c r="N780" s="78">
        <v>45148</v>
      </c>
      <c r="Q780" s="57" t="s">
        <v>2039</v>
      </c>
      <c r="BB780" s="72" t="s">
        <v>202</v>
      </c>
      <c r="BC780" s="71" t="s">
        <v>101</v>
      </c>
    </row>
    <row r="781" spans="1:55" s="72" customFormat="1" ht="12" customHeight="1">
      <c r="A781" s="57">
        <f t="shared" si="12"/>
        <v>779</v>
      </c>
      <c r="B781" s="60" t="s">
        <v>1600</v>
      </c>
      <c r="C781" s="75" t="s">
        <v>1601</v>
      </c>
      <c r="D781" s="60" t="s">
        <v>1508</v>
      </c>
      <c r="E781" s="69" t="str">
        <f>_xlfn.IFNA(VLOOKUP($D781,'Route-Details'!$B$2:$X$1048576,'Node Details'!E$1,0),"")</f>
        <v>Airtel</v>
      </c>
      <c r="F781" s="69" t="str">
        <f>_xlfn.IFNA(VLOOKUP($D781,'Route-Details'!$B$2:$X$1048576,'Node Details'!F$1,0),"")</f>
        <v>Bijalinagar 337</v>
      </c>
      <c r="G781" s="69" t="str">
        <f>_xlfn.IFNA(VLOOKUP($D781,'Route-Details'!$B$2:$X$1048576,'Node Details'!G$1,0),"")</f>
        <v>Pune</v>
      </c>
      <c r="H781" s="69" t="str">
        <f>_xlfn.IFNA(VLOOKUP($D781,'Route-Details'!$B$2:$X$1048576,'Node Details'!H$1,0),"")</f>
        <v>M&amp;G</v>
      </c>
      <c r="I781" s="69" t="str">
        <f>_xlfn.IFNA(VLOOKUP($D781,'Route-Details'!$B$2:$X$1048576,'Node Details'!I$1,0),"")</f>
        <v>S6J</v>
      </c>
      <c r="J781" s="69" t="str">
        <f>_xlfn.IFNA(VLOOKUP($D781,'Route-Details'!$B$2:$X$1048576,'Node Details'!J$1,0),"")</f>
        <v>S6J</v>
      </c>
      <c r="K781" s="70">
        <v>45148</v>
      </c>
      <c r="L781" s="78">
        <v>45148</v>
      </c>
      <c r="M781" s="78">
        <v>45150</v>
      </c>
      <c r="N781" s="78">
        <v>45148</v>
      </c>
      <c r="Q781" s="57" t="s">
        <v>2039</v>
      </c>
      <c r="BB781" s="72" t="s">
        <v>107</v>
      </c>
      <c r="BC781" s="71" t="s">
        <v>101</v>
      </c>
    </row>
    <row r="782" spans="1:55" s="72" customFormat="1" ht="12" customHeight="1">
      <c r="A782" s="57">
        <f t="shared" si="12"/>
        <v>780</v>
      </c>
      <c r="B782" s="60" t="s">
        <v>2595</v>
      </c>
      <c r="C782" s="75" t="s">
        <v>1601</v>
      </c>
      <c r="D782" s="60" t="s">
        <v>1599</v>
      </c>
      <c r="E782" s="69" t="str">
        <f>_xlfn.IFNA(VLOOKUP($D782,'Route-Details'!$B$2:$X$1048576,'Node Details'!E$1,0),"")</f>
        <v>Airtel</v>
      </c>
      <c r="F782" s="69" t="str">
        <f>_xlfn.IFNA(VLOOKUP($D782,'Route-Details'!$B$2:$X$1048576,'Node Details'!F$1,0),"")</f>
        <v>Bijalinagar 337</v>
      </c>
      <c r="G782" s="69" t="str">
        <f>_xlfn.IFNA(VLOOKUP($D782,'Route-Details'!$B$2:$X$1048576,'Node Details'!G$1,0),"")</f>
        <v>Pune</v>
      </c>
      <c r="H782" s="69" t="str">
        <f>_xlfn.IFNA(VLOOKUP($D782,'Route-Details'!$B$2:$X$1048576,'Node Details'!H$1,0),"")</f>
        <v>M&amp;G</v>
      </c>
      <c r="I782" s="69" t="str">
        <f>_xlfn.IFNA(VLOOKUP($D782,'Route-Details'!$B$2:$X$1048576,'Node Details'!I$1,0),"")</f>
        <v>S6J</v>
      </c>
      <c r="J782" s="69" t="str">
        <f>_xlfn.IFNA(VLOOKUP($D782,'Route-Details'!$B$2:$X$1048576,'Node Details'!J$1,0),"")</f>
        <v>S6J</v>
      </c>
      <c r="K782" s="70">
        <v>45148</v>
      </c>
      <c r="L782" s="78">
        <v>45148</v>
      </c>
      <c r="M782" s="78">
        <v>45150</v>
      </c>
      <c r="N782" s="78">
        <v>45148</v>
      </c>
      <c r="Q782" s="57" t="s">
        <v>2039</v>
      </c>
      <c r="BB782" s="72" t="s">
        <v>206</v>
      </c>
      <c r="BC782" s="71" t="s">
        <v>101</v>
      </c>
    </row>
    <row r="783" spans="1:55" s="72" customFormat="1" ht="12" customHeight="1">
      <c r="A783" s="57">
        <f t="shared" si="12"/>
        <v>781</v>
      </c>
      <c r="B783" s="60" t="s">
        <v>1605</v>
      </c>
      <c r="C783" s="75" t="s">
        <v>1606</v>
      </c>
      <c r="D783" s="60" t="s">
        <v>1599</v>
      </c>
      <c r="E783" s="69" t="str">
        <f>_xlfn.IFNA(VLOOKUP($D783,'Route-Details'!$B$2:$X$1048576,'Node Details'!E$1,0),"")</f>
        <v>Airtel</v>
      </c>
      <c r="F783" s="69" t="str">
        <f>_xlfn.IFNA(VLOOKUP($D783,'Route-Details'!$B$2:$X$1048576,'Node Details'!F$1,0),"")</f>
        <v>Bijalinagar 337</v>
      </c>
      <c r="G783" s="69" t="str">
        <f>_xlfn.IFNA(VLOOKUP($D783,'Route-Details'!$B$2:$X$1048576,'Node Details'!G$1,0),"")</f>
        <v>Pune</v>
      </c>
      <c r="H783" s="69" t="str">
        <f>_xlfn.IFNA(VLOOKUP($D783,'Route-Details'!$B$2:$X$1048576,'Node Details'!H$1,0),"")</f>
        <v>M&amp;G</v>
      </c>
      <c r="I783" s="69" t="str">
        <f>_xlfn.IFNA(VLOOKUP($D783,'Route-Details'!$B$2:$X$1048576,'Node Details'!I$1,0),"")</f>
        <v>S6J</v>
      </c>
      <c r="J783" s="69" t="str">
        <f>_xlfn.IFNA(VLOOKUP($D783,'Route-Details'!$B$2:$X$1048576,'Node Details'!J$1,0),"")</f>
        <v>S6J</v>
      </c>
      <c r="K783" s="70">
        <v>45148</v>
      </c>
      <c r="L783" s="78">
        <v>45148</v>
      </c>
      <c r="M783" s="78">
        <v>45150</v>
      </c>
      <c r="N783" s="78">
        <v>45148</v>
      </c>
      <c r="Q783" s="57" t="s">
        <v>2039</v>
      </c>
      <c r="BB783" s="72" t="s">
        <v>206</v>
      </c>
      <c r="BC783" s="71" t="s">
        <v>101</v>
      </c>
    </row>
    <row r="784" spans="1:55" s="72" customFormat="1" ht="12" customHeight="1">
      <c r="A784" s="57">
        <f t="shared" si="12"/>
        <v>782</v>
      </c>
      <c r="B784" s="60" t="s">
        <v>2596</v>
      </c>
      <c r="C784" s="75" t="s">
        <v>2597</v>
      </c>
      <c r="D784" s="60" t="s">
        <v>1599</v>
      </c>
      <c r="E784" s="69" t="str">
        <f>_xlfn.IFNA(VLOOKUP($D784,'Route-Details'!$B$2:$X$1048576,'Node Details'!E$1,0),"")</f>
        <v>Airtel</v>
      </c>
      <c r="F784" s="69" t="str">
        <f>_xlfn.IFNA(VLOOKUP($D784,'Route-Details'!$B$2:$X$1048576,'Node Details'!F$1,0),"")</f>
        <v>Bijalinagar 337</v>
      </c>
      <c r="G784" s="69" t="str">
        <f>_xlfn.IFNA(VLOOKUP($D784,'Route-Details'!$B$2:$X$1048576,'Node Details'!G$1,0),"")</f>
        <v>Pune</v>
      </c>
      <c r="H784" s="69" t="str">
        <f>_xlfn.IFNA(VLOOKUP($D784,'Route-Details'!$B$2:$X$1048576,'Node Details'!H$1,0),"")</f>
        <v>M&amp;G</v>
      </c>
      <c r="I784" s="69" t="str">
        <f>_xlfn.IFNA(VLOOKUP($D784,'Route-Details'!$B$2:$X$1048576,'Node Details'!I$1,0),"")</f>
        <v>S6J</v>
      </c>
      <c r="J784" s="69" t="str">
        <f>_xlfn.IFNA(VLOOKUP($D784,'Route-Details'!$B$2:$X$1048576,'Node Details'!J$1,0),"")</f>
        <v>S6J</v>
      </c>
      <c r="K784" s="70">
        <v>45148</v>
      </c>
      <c r="L784" s="78">
        <v>45148</v>
      </c>
      <c r="M784" s="78">
        <v>45150</v>
      </c>
      <c r="N784" s="78">
        <v>45148</v>
      </c>
      <c r="Q784" s="57" t="s">
        <v>2039</v>
      </c>
      <c r="BB784" s="72" t="s">
        <v>206</v>
      </c>
      <c r="BC784" s="71" t="s">
        <v>101</v>
      </c>
    </row>
    <row r="785" spans="1:55" s="72" customFormat="1" ht="12" customHeight="1">
      <c r="A785" s="57">
        <f t="shared" si="12"/>
        <v>783</v>
      </c>
      <c r="B785" s="60" t="s">
        <v>1602</v>
      </c>
      <c r="C785" s="75" t="s">
        <v>1603</v>
      </c>
      <c r="D785" s="60" t="s">
        <v>1599</v>
      </c>
      <c r="E785" s="69" t="str">
        <f>_xlfn.IFNA(VLOOKUP($D785,'Route-Details'!$B$2:$X$1048576,'Node Details'!E$1,0),"")</f>
        <v>Airtel</v>
      </c>
      <c r="F785" s="69" t="str">
        <f>_xlfn.IFNA(VLOOKUP($D785,'Route-Details'!$B$2:$X$1048576,'Node Details'!F$1,0),"")</f>
        <v>Bijalinagar 337</v>
      </c>
      <c r="G785" s="69" t="str">
        <f>_xlfn.IFNA(VLOOKUP($D785,'Route-Details'!$B$2:$X$1048576,'Node Details'!G$1,0),"")</f>
        <v>Pune</v>
      </c>
      <c r="H785" s="69" t="str">
        <f>_xlfn.IFNA(VLOOKUP($D785,'Route-Details'!$B$2:$X$1048576,'Node Details'!H$1,0),"")</f>
        <v>M&amp;G</v>
      </c>
      <c r="I785" s="69" t="str">
        <f>_xlfn.IFNA(VLOOKUP($D785,'Route-Details'!$B$2:$X$1048576,'Node Details'!I$1,0),"")</f>
        <v>S6J</v>
      </c>
      <c r="J785" s="69" t="str">
        <f>_xlfn.IFNA(VLOOKUP($D785,'Route-Details'!$B$2:$X$1048576,'Node Details'!J$1,0),"")</f>
        <v>S6J</v>
      </c>
      <c r="K785" s="70">
        <v>45148</v>
      </c>
      <c r="L785" s="78">
        <v>45148</v>
      </c>
      <c r="M785" s="78">
        <v>45150</v>
      </c>
      <c r="N785" s="78">
        <v>45148</v>
      </c>
      <c r="Q785" s="57" t="s">
        <v>2039</v>
      </c>
      <c r="BB785" s="72" t="s">
        <v>206</v>
      </c>
      <c r="BC785" s="71" t="s">
        <v>101</v>
      </c>
    </row>
    <row r="786" spans="1:55" s="72" customFormat="1" ht="12" customHeight="1">
      <c r="A786" s="57">
        <f t="shared" si="12"/>
        <v>784</v>
      </c>
      <c r="B786" s="60" t="s">
        <v>1607</v>
      </c>
      <c r="C786" s="75" t="s">
        <v>1608</v>
      </c>
      <c r="D786" s="60" t="s">
        <v>1604</v>
      </c>
      <c r="E786" s="69" t="str">
        <f>_xlfn.IFNA(VLOOKUP($D786,'Route-Details'!$B$2:$X$1048576,'Node Details'!E$1,0),"")</f>
        <v>Airtel</v>
      </c>
      <c r="F786" s="69" t="str">
        <f>_xlfn.IFNA(VLOOKUP($D786,'Route-Details'!$B$2:$X$1048576,'Node Details'!F$1,0),"")</f>
        <v>Bijalinagar 337</v>
      </c>
      <c r="G786" s="69" t="str">
        <f>_xlfn.IFNA(VLOOKUP($D786,'Route-Details'!$B$2:$X$1048576,'Node Details'!G$1,0),"")</f>
        <v>Pune</v>
      </c>
      <c r="H786" s="69" t="str">
        <f>_xlfn.IFNA(VLOOKUP($D786,'Route-Details'!$B$2:$X$1048576,'Node Details'!H$1,0),"")</f>
        <v>M&amp;G</v>
      </c>
      <c r="I786" s="69" t="str">
        <f>_xlfn.IFNA(VLOOKUP($D786,'Route-Details'!$B$2:$X$1048576,'Node Details'!I$1,0),"")</f>
        <v>S6J</v>
      </c>
      <c r="J786" s="69" t="str">
        <f>_xlfn.IFNA(VLOOKUP($D786,'Route-Details'!$B$2:$X$1048576,'Node Details'!J$1,0),"")</f>
        <v>S6J</v>
      </c>
      <c r="K786" s="70">
        <v>45148</v>
      </c>
      <c r="L786" s="78">
        <v>45148</v>
      </c>
      <c r="M786" s="78">
        <v>45150</v>
      </c>
      <c r="N786" s="78">
        <v>45148</v>
      </c>
      <c r="Q786" s="57" t="s">
        <v>2039</v>
      </c>
      <c r="BB786" s="72" t="s">
        <v>210</v>
      </c>
      <c r="BC786" s="71" t="s">
        <v>101</v>
      </c>
    </row>
    <row r="787" spans="1:55" s="72" customFormat="1" ht="12" customHeight="1">
      <c r="A787" s="57">
        <f t="shared" si="12"/>
        <v>785</v>
      </c>
      <c r="B787" s="60" t="s">
        <v>1610</v>
      </c>
      <c r="C787" s="75" t="s">
        <v>1611</v>
      </c>
      <c r="D787" s="60" t="s">
        <v>1508</v>
      </c>
      <c r="E787" s="69" t="str">
        <f>_xlfn.IFNA(VLOOKUP($D787,'Route-Details'!$B$2:$X$1048576,'Node Details'!E$1,0),"")</f>
        <v>Airtel</v>
      </c>
      <c r="F787" s="69" t="str">
        <f>_xlfn.IFNA(VLOOKUP($D787,'Route-Details'!$B$2:$X$1048576,'Node Details'!F$1,0),"")</f>
        <v>Bijalinagar 337</v>
      </c>
      <c r="G787" s="69" t="str">
        <f>_xlfn.IFNA(VLOOKUP($D787,'Route-Details'!$B$2:$X$1048576,'Node Details'!G$1,0),"")</f>
        <v>Pune</v>
      </c>
      <c r="H787" s="69" t="str">
        <f>_xlfn.IFNA(VLOOKUP($D787,'Route-Details'!$B$2:$X$1048576,'Node Details'!H$1,0),"")</f>
        <v>M&amp;G</v>
      </c>
      <c r="I787" s="69" t="str">
        <f>_xlfn.IFNA(VLOOKUP($D787,'Route-Details'!$B$2:$X$1048576,'Node Details'!I$1,0),"")</f>
        <v>S6J</v>
      </c>
      <c r="J787" s="69" t="str">
        <f>_xlfn.IFNA(VLOOKUP($D787,'Route-Details'!$B$2:$X$1048576,'Node Details'!J$1,0),"")</f>
        <v>S6J</v>
      </c>
      <c r="K787" s="70">
        <v>45148</v>
      </c>
      <c r="L787" s="78">
        <v>45148</v>
      </c>
      <c r="M787" s="78">
        <v>45150</v>
      </c>
      <c r="N787" s="78">
        <v>45148</v>
      </c>
      <c r="Q787" s="57" t="s">
        <v>2039</v>
      </c>
      <c r="BB787" s="72" t="s">
        <v>107</v>
      </c>
      <c r="BC787" s="71" t="s">
        <v>101</v>
      </c>
    </row>
    <row r="788" spans="1:55" s="72" customFormat="1" ht="12" customHeight="1">
      <c r="A788" s="57">
        <f t="shared" si="12"/>
        <v>786</v>
      </c>
      <c r="B788" s="60" t="s">
        <v>1680</v>
      </c>
      <c r="C788" s="75" t="s">
        <v>1611</v>
      </c>
      <c r="D788" s="60" t="s">
        <v>1609</v>
      </c>
      <c r="E788" s="69" t="str">
        <f>_xlfn.IFNA(VLOOKUP($D788,'Route-Details'!$B$2:$X$1048576,'Node Details'!E$1,0),"")</f>
        <v>Airtel</v>
      </c>
      <c r="F788" s="69" t="str">
        <f>_xlfn.IFNA(VLOOKUP($D788,'Route-Details'!$B$2:$X$1048576,'Node Details'!F$1,0),"")</f>
        <v>Bijalinagar 337</v>
      </c>
      <c r="G788" s="69" t="str">
        <f>_xlfn.IFNA(VLOOKUP($D788,'Route-Details'!$B$2:$X$1048576,'Node Details'!G$1,0),"")</f>
        <v>Pune</v>
      </c>
      <c r="H788" s="69" t="str">
        <f>_xlfn.IFNA(VLOOKUP($D788,'Route-Details'!$B$2:$X$1048576,'Node Details'!H$1,0),"")</f>
        <v>M&amp;G</v>
      </c>
      <c r="I788" s="69" t="str">
        <f>_xlfn.IFNA(VLOOKUP($D788,'Route-Details'!$B$2:$X$1048576,'Node Details'!I$1,0),"")</f>
        <v>S6J</v>
      </c>
      <c r="J788" s="69" t="str">
        <f>_xlfn.IFNA(VLOOKUP($D788,'Route-Details'!$B$2:$X$1048576,'Node Details'!J$1,0),"")</f>
        <v>S6J</v>
      </c>
      <c r="K788" s="70">
        <v>45148</v>
      </c>
      <c r="L788" s="78">
        <v>45148</v>
      </c>
      <c r="M788" s="78">
        <v>45150</v>
      </c>
      <c r="N788" s="78">
        <v>45148</v>
      </c>
      <c r="Q788" s="57" t="s">
        <v>2039</v>
      </c>
      <c r="BB788" s="72" t="s">
        <v>213</v>
      </c>
      <c r="BC788" s="71" t="s">
        <v>101</v>
      </c>
    </row>
    <row r="789" spans="1:55" s="72" customFormat="1" ht="12" customHeight="1">
      <c r="A789" s="57">
        <f t="shared" si="12"/>
        <v>787</v>
      </c>
      <c r="B789" s="60" t="s">
        <v>2598</v>
      </c>
      <c r="C789" s="75" t="s">
        <v>2599</v>
      </c>
      <c r="D789" s="60" t="s">
        <v>1609</v>
      </c>
      <c r="E789" s="69" t="str">
        <f>_xlfn.IFNA(VLOOKUP($D789,'Route-Details'!$B$2:$X$1048576,'Node Details'!E$1,0),"")</f>
        <v>Airtel</v>
      </c>
      <c r="F789" s="69" t="str">
        <f>_xlfn.IFNA(VLOOKUP($D789,'Route-Details'!$B$2:$X$1048576,'Node Details'!F$1,0),"")</f>
        <v>Bijalinagar 337</v>
      </c>
      <c r="G789" s="69" t="str">
        <f>_xlfn.IFNA(VLOOKUP($D789,'Route-Details'!$B$2:$X$1048576,'Node Details'!G$1,0),"")</f>
        <v>Pune</v>
      </c>
      <c r="H789" s="69" t="str">
        <f>_xlfn.IFNA(VLOOKUP($D789,'Route-Details'!$B$2:$X$1048576,'Node Details'!H$1,0),"")</f>
        <v>M&amp;G</v>
      </c>
      <c r="I789" s="69" t="str">
        <f>_xlfn.IFNA(VLOOKUP($D789,'Route-Details'!$B$2:$X$1048576,'Node Details'!I$1,0),"")</f>
        <v>S6J</v>
      </c>
      <c r="J789" s="69" t="str">
        <f>_xlfn.IFNA(VLOOKUP($D789,'Route-Details'!$B$2:$X$1048576,'Node Details'!J$1,0),"")</f>
        <v>S6J</v>
      </c>
      <c r="K789" s="70">
        <v>45148</v>
      </c>
      <c r="L789" s="78">
        <v>45148</v>
      </c>
      <c r="M789" s="78">
        <v>45150</v>
      </c>
      <c r="N789" s="78">
        <v>45148</v>
      </c>
      <c r="Q789" s="57" t="s">
        <v>2039</v>
      </c>
      <c r="BB789" s="72" t="s">
        <v>213</v>
      </c>
      <c r="BC789" s="71" t="s">
        <v>101</v>
      </c>
    </row>
    <row r="790" spans="1:55" s="72" customFormat="1" ht="12" customHeight="1">
      <c r="A790" s="57">
        <f t="shared" si="12"/>
        <v>788</v>
      </c>
      <c r="B790" s="60" t="s">
        <v>1612</v>
      </c>
      <c r="C790" s="75" t="s">
        <v>1613</v>
      </c>
      <c r="D790" s="60" t="s">
        <v>1609</v>
      </c>
      <c r="E790" s="69" t="str">
        <f>_xlfn.IFNA(VLOOKUP($D790,'Route-Details'!$B$2:$X$1048576,'Node Details'!E$1,0),"")</f>
        <v>Airtel</v>
      </c>
      <c r="F790" s="69" t="str">
        <f>_xlfn.IFNA(VLOOKUP($D790,'Route-Details'!$B$2:$X$1048576,'Node Details'!F$1,0),"")</f>
        <v>Bijalinagar 337</v>
      </c>
      <c r="G790" s="69" t="str">
        <f>_xlfn.IFNA(VLOOKUP($D790,'Route-Details'!$B$2:$X$1048576,'Node Details'!G$1,0),"")</f>
        <v>Pune</v>
      </c>
      <c r="H790" s="69" t="str">
        <f>_xlfn.IFNA(VLOOKUP($D790,'Route-Details'!$B$2:$X$1048576,'Node Details'!H$1,0),"")</f>
        <v>M&amp;G</v>
      </c>
      <c r="I790" s="69" t="str">
        <f>_xlfn.IFNA(VLOOKUP($D790,'Route-Details'!$B$2:$X$1048576,'Node Details'!I$1,0),"")</f>
        <v>S6J</v>
      </c>
      <c r="J790" s="69" t="str">
        <f>_xlfn.IFNA(VLOOKUP($D790,'Route-Details'!$B$2:$X$1048576,'Node Details'!J$1,0),"")</f>
        <v>S6J</v>
      </c>
      <c r="K790" s="70">
        <v>45148</v>
      </c>
      <c r="L790" s="78">
        <v>45148</v>
      </c>
      <c r="M790" s="78">
        <v>45150</v>
      </c>
      <c r="N790" s="78">
        <v>45148</v>
      </c>
      <c r="Q790" s="57" t="s">
        <v>2039</v>
      </c>
      <c r="BB790" s="72" t="s">
        <v>213</v>
      </c>
      <c r="BC790" s="71" t="s">
        <v>101</v>
      </c>
    </row>
    <row r="791" spans="1:55" s="72" customFormat="1" ht="12" customHeight="1">
      <c r="A791" s="57">
        <f t="shared" si="12"/>
        <v>789</v>
      </c>
      <c r="B791" s="60" t="s">
        <v>1509</v>
      </c>
      <c r="C791" s="75" t="s">
        <v>1510</v>
      </c>
      <c r="D791" s="60" t="s">
        <v>1508</v>
      </c>
      <c r="E791" s="69" t="str">
        <f>_xlfn.IFNA(VLOOKUP($D791,'Route-Details'!$B$2:$X$1048576,'Node Details'!E$1,0),"")</f>
        <v>Airtel</v>
      </c>
      <c r="F791" s="69" t="str">
        <f>_xlfn.IFNA(VLOOKUP($D791,'Route-Details'!$B$2:$X$1048576,'Node Details'!F$1,0),"")</f>
        <v>Bijalinagar 337</v>
      </c>
      <c r="G791" s="69" t="str">
        <f>_xlfn.IFNA(VLOOKUP($D791,'Route-Details'!$B$2:$X$1048576,'Node Details'!G$1,0),"")</f>
        <v>Pune</v>
      </c>
      <c r="H791" s="69" t="str">
        <f>_xlfn.IFNA(VLOOKUP($D791,'Route-Details'!$B$2:$X$1048576,'Node Details'!H$1,0),"")</f>
        <v>M&amp;G</v>
      </c>
      <c r="I791" s="69" t="str">
        <f>_xlfn.IFNA(VLOOKUP($D791,'Route-Details'!$B$2:$X$1048576,'Node Details'!I$1,0),"")</f>
        <v>S6J</v>
      </c>
      <c r="J791" s="69" t="str">
        <f>_xlfn.IFNA(VLOOKUP($D791,'Route-Details'!$B$2:$X$1048576,'Node Details'!J$1,0),"")</f>
        <v>S6J</v>
      </c>
      <c r="K791" s="70">
        <v>45148</v>
      </c>
      <c r="L791" s="78">
        <v>45148</v>
      </c>
      <c r="M791" s="78">
        <v>45150</v>
      </c>
      <c r="N791" s="78">
        <v>45148</v>
      </c>
      <c r="Q791" s="57" t="s">
        <v>2039</v>
      </c>
      <c r="BB791" s="72" t="s">
        <v>107</v>
      </c>
      <c r="BC791" s="71" t="s">
        <v>101</v>
      </c>
    </row>
    <row r="792" spans="1:55" s="72" customFormat="1" ht="12" customHeight="1">
      <c r="A792" s="57">
        <f t="shared" si="12"/>
        <v>790</v>
      </c>
      <c r="B792" s="60" t="s">
        <v>2600</v>
      </c>
      <c r="C792" s="75" t="s">
        <v>1510</v>
      </c>
      <c r="D792" s="60" t="s">
        <v>1614</v>
      </c>
      <c r="E792" s="69" t="str">
        <f>_xlfn.IFNA(VLOOKUP($D792,'Route-Details'!$B$2:$X$1048576,'Node Details'!E$1,0),"")</f>
        <v>Airtel</v>
      </c>
      <c r="F792" s="69" t="str">
        <f>_xlfn.IFNA(VLOOKUP($D792,'Route-Details'!$B$2:$X$1048576,'Node Details'!F$1,0),"")</f>
        <v>Bijalinagar 337</v>
      </c>
      <c r="G792" s="69" t="str">
        <f>_xlfn.IFNA(VLOOKUP($D792,'Route-Details'!$B$2:$X$1048576,'Node Details'!G$1,0),"")</f>
        <v>Pune</v>
      </c>
      <c r="H792" s="69" t="str">
        <f>_xlfn.IFNA(VLOOKUP($D792,'Route-Details'!$B$2:$X$1048576,'Node Details'!H$1,0),"")</f>
        <v>M&amp;G</v>
      </c>
      <c r="I792" s="69" t="str">
        <f>_xlfn.IFNA(VLOOKUP($D792,'Route-Details'!$B$2:$X$1048576,'Node Details'!I$1,0),"")</f>
        <v>S6J</v>
      </c>
      <c r="J792" s="69" t="str">
        <f>_xlfn.IFNA(VLOOKUP($D792,'Route-Details'!$B$2:$X$1048576,'Node Details'!J$1,0),"")</f>
        <v>S6J</v>
      </c>
      <c r="K792" s="70">
        <v>45148</v>
      </c>
      <c r="L792" s="78">
        <v>45148</v>
      </c>
      <c r="M792" s="78">
        <v>45150</v>
      </c>
      <c r="N792" s="78">
        <v>45148</v>
      </c>
      <c r="Q792" s="57" t="s">
        <v>2039</v>
      </c>
      <c r="BB792" s="72" t="s">
        <v>219</v>
      </c>
      <c r="BC792" s="71" t="s">
        <v>101</v>
      </c>
    </row>
    <row r="793" spans="1:55" s="72" customFormat="1" ht="12" customHeight="1">
      <c r="A793" s="57">
        <f t="shared" si="12"/>
        <v>791</v>
      </c>
      <c r="B793" s="60" t="s">
        <v>1615</v>
      </c>
      <c r="C793" s="75" t="s">
        <v>1616</v>
      </c>
      <c r="D793" s="60" t="s">
        <v>1614</v>
      </c>
      <c r="E793" s="69" t="str">
        <f>_xlfn.IFNA(VLOOKUP($D793,'Route-Details'!$B$2:$X$1048576,'Node Details'!E$1,0),"")</f>
        <v>Airtel</v>
      </c>
      <c r="F793" s="69" t="str">
        <f>_xlfn.IFNA(VLOOKUP($D793,'Route-Details'!$B$2:$X$1048576,'Node Details'!F$1,0),"")</f>
        <v>Bijalinagar 337</v>
      </c>
      <c r="G793" s="69" t="str">
        <f>_xlfn.IFNA(VLOOKUP($D793,'Route-Details'!$B$2:$X$1048576,'Node Details'!G$1,0),"")</f>
        <v>Pune</v>
      </c>
      <c r="H793" s="69" t="str">
        <f>_xlfn.IFNA(VLOOKUP($D793,'Route-Details'!$B$2:$X$1048576,'Node Details'!H$1,0),"")</f>
        <v>M&amp;G</v>
      </c>
      <c r="I793" s="69" t="str">
        <f>_xlfn.IFNA(VLOOKUP($D793,'Route-Details'!$B$2:$X$1048576,'Node Details'!I$1,0),"")</f>
        <v>S6J</v>
      </c>
      <c r="J793" s="69" t="str">
        <f>_xlfn.IFNA(VLOOKUP($D793,'Route-Details'!$B$2:$X$1048576,'Node Details'!J$1,0),"")</f>
        <v>S6J</v>
      </c>
      <c r="K793" s="70">
        <v>45148</v>
      </c>
      <c r="L793" s="78">
        <v>45148</v>
      </c>
      <c r="M793" s="78">
        <v>45150</v>
      </c>
      <c r="N793" s="78">
        <v>45148</v>
      </c>
      <c r="Q793" s="57" t="s">
        <v>2039</v>
      </c>
      <c r="BB793" s="72" t="s">
        <v>219</v>
      </c>
      <c r="BC793" s="71" t="s">
        <v>101</v>
      </c>
    </row>
    <row r="794" spans="1:55" s="72" customFormat="1" ht="12" customHeight="1">
      <c r="A794" s="57">
        <f t="shared" si="12"/>
        <v>792</v>
      </c>
      <c r="B794" s="60" t="s">
        <v>1512</v>
      </c>
      <c r="C794" s="75" t="s">
        <v>1513</v>
      </c>
      <c r="D794" s="60" t="s">
        <v>1511</v>
      </c>
      <c r="E794" s="69" t="str">
        <f>_xlfn.IFNA(VLOOKUP($D794,'Route-Details'!$B$2:$X$1048576,'Node Details'!E$1,0),"")</f>
        <v>Airtel</v>
      </c>
      <c r="F794" s="69" t="str">
        <f>_xlfn.IFNA(VLOOKUP($D794,'Route-Details'!$B$2:$X$1048576,'Node Details'!F$1,0),"")</f>
        <v>Bijalinagar 337</v>
      </c>
      <c r="G794" s="69" t="str">
        <f>_xlfn.IFNA(VLOOKUP($D794,'Route-Details'!$B$2:$X$1048576,'Node Details'!G$1,0),"")</f>
        <v>Pune</v>
      </c>
      <c r="H794" s="69" t="str">
        <f>_xlfn.IFNA(VLOOKUP($D794,'Route-Details'!$B$2:$X$1048576,'Node Details'!H$1,0),"")</f>
        <v>M&amp;G</v>
      </c>
      <c r="I794" s="69" t="str">
        <f>_xlfn.IFNA(VLOOKUP($D794,'Route-Details'!$B$2:$X$1048576,'Node Details'!I$1,0),"")</f>
        <v>S6J</v>
      </c>
      <c r="J794" s="69" t="str">
        <f>_xlfn.IFNA(VLOOKUP($D794,'Route-Details'!$B$2:$X$1048576,'Node Details'!J$1,0),"")</f>
        <v>S6J</v>
      </c>
      <c r="K794" s="70">
        <v>45148</v>
      </c>
      <c r="L794" s="78">
        <v>45148</v>
      </c>
      <c r="M794" s="78">
        <v>45150</v>
      </c>
      <c r="N794" s="78">
        <v>45148</v>
      </c>
      <c r="Q794" s="57" t="s">
        <v>2039</v>
      </c>
      <c r="BB794" s="72" t="s">
        <v>113</v>
      </c>
      <c r="BC794" s="71" t="s">
        <v>101</v>
      </c>
    </row>
    <row r="795" spans="1:55" s="72" customFormat="1" ht="12" customHeight="1">
      <c r="A795" s="57">
        <f t="shared" si="12"/>
        <v>793</v>
      </c>
      <c r="B795" s="60" t="s">
        <v>1618</v>
      </c>
      <c r="C795" s="75" t="s">
        <v>1513</v>
      </c>
      <c r="D795" s="60" t="s">
        <v>1617</v>
      </c>
      <c r="E795" s="69" t="str">
        <f>_xlfn.IFNA(VLOOKUP($D795,'Route-Details'!$B$2:$X$1048576,'Node Details'!E$1,0),"")</f>
        <v>Airtel</v>
      </c>
      <c r="F795" s="69" t="str">
        <f>_xlfn.IFNA(VLOOKUP($D795,'Route-Details'!$B$2:$X$1048576,'Node Details'!F$1,0),"")</f>
        <v>Bijalinagar 337</v>
      </c>
      <c r="G795" s="69" t="str">
        <f>_xlfn.IFNA(VLOOKUP($D795,'Route-Details'!$B$2:$X$1048576,'Node Details'!G$1,0),"")</f>
        <v>Pune</v>
      </c>
      <c r="H795" s="69" t="str">
        <f>_xlfn.IFNA(VLOOKUP($D795,'Route-Details'!$B$2:$X$1048576,'Node Details'!H$1,0),"")</f>
        <v>M&amp;G</v>
      </c>
      <c r="I795" s="69" t="str">
        <f>_xlfn.IFNA(VLOOKUP($D795,'Route-Details'!$B$2:$X$1048576,'Node Details'!I$1,0),"")</f>
        <v>S6J</v>
      </c>
      <c r="J795" s="69" t="str">
        <f>_xlfn.IFNA(VLOOKUP($D795,'Route-Details'!$B$2:$X$1048576,'Node Details'!J$1,0),"")</f>
        <v>S6J</v>
      </c>
      <c r="K795" s="70">
        <v>45148</v>
      </c>
      <c r="L795" s="78">
        <v>45148</v>
      </c>
      <c r="M795" s="78">
        <v>45150</v>
      </c>
      <c r="N795" s="78">
        <v>45148</v>
      </c>
      <c r="Q795" s="57" t="s">
        <v>2039</v>
      </c>
      <c r="BB795" s="72" t="s">
        <v>223</v>
      </c>
      <c r="BC795" s="71" t="s">
        <v>101</v>
      </c>
    </row>
    <row r="796" spans="1:55" s="72" customFormat="1" ht="12" customHeight="1">
      <c r="A796" s="57">
        <f t="shared" si="12"/>
        <v>794</v>
      </c>
      <c r="B796" s="60" t="s">
        <v>2601</v>
      </c>
      <c r="C796" s="75" t="s">
        <v>2602</v>
      </c>
      <c r="D796" s="60" t="s">
        <v>1617</v>
      </c>
      <c r="E796" s="69" t="str">
        <f>_xlfn.IFNA(VLOOKUP($D796,'Route-Details'!$B$2:$X$1048576,'Node Details'!E$1,0),"")</f>
        <v>Airtel</v>
      </c>
      <c r="F796" s="69" t="str">
        <f>_xlfn.IFNA(VLOOKUP($D796,'Route-Details'!$B$2:$X$1048576,'Node Details'!F$1,0),"")</f>
        <v>Bijalinagar 337</v>
      </c>
      <c r="G796" s="69" t="str">
        <f>_xlfn.IFNA(VLOOKUP($D796,'Route-Details'!$B$2:$X$1048576,'Node Details'!G$1,0),"")</f>
        <v>Pune</v>
      </c>
      <c r="H796" s="69" t="str">
        <f>_xlfn.IFNA(VLOOKUP($D796,'Route-Details'!$B$2:$X$1048576,'Node Details'!H$1,0),"")</f>
        <v>M&amp;G</v>
      </c>
      <c r="I796" s="69" t="str">
        <f>_xlfn.IFNA(VLOOKUP($D796,'Route-Details'!$B$2:$X$1048576,'Node Details'!I$1,0),"")</f>
        <v>S6J</v>
      </c>
      <c r="J796" s="69" t="str">
        <f>_xlfn.IFNA(VLOOKUP($D796,'Route-Details'!$B$2:$X$1048576,'Node Details'!J$1,0),"")</f>
        <v>S6J</v>
      </c>
      <c r="K796" s="70">
        <v>45148</v>
      </c>
      <c r="L796" s="78">
        <v>45148</v>
      </c>
      <c r="M796" s="78">
        <v>45150</v>
      </c>
      <c r="N796" s="78">
        <v>45148</v>
      </c>
      <c r="Q796" s="57" t="s">
        <v>2039</v>
      </c>
      <c r="BB796" s="72" t="s">
        <v>223</v>
      </c>
      <c r="BC796" s="71" t="s">
        <v>101</v>
      </c>
    </row>
    <row r="797" spans="1:55" s="72" customFormat="1" ht="12" customHeight="1">
      <c r="A797" s="57">
        <f t="shared" si="12"/>
        <v>795</v>
      </c>
      <c r="B797" s="60" t="s">
        <v>1620</v>
      </c>
      <c r="C797" s="75" t="s">
        <v>1621</v>
      </c>
      <c r="D797" s="60" t="s">
        <v>1619</v>
      </c>
      <c r="E797" s="69" t="str">
        <f>_xlfn.IFNA(VLOOKUP($D797,'Route-Details'!$B$2:$X$1048576,'Node Details'!E$1,0),"")</f>
        <v>Airtel</v>
      </c>
      <c r="F797" s="69" t="str">
        <f>_xlfn.IFNA(VLOOKUP($D797,'Route-Details'!$B$2:$X$1048576,'Node Details'!F$1,0),"")</f>
        <v>Bijalinagar 337</v>
      </c>
      <c r="G797" s="69" t="str">
        <f>_xlfn.IFNA(VLOOKUP($D797,'Route-Details'!$B$2:$X$1048576,'Node Details'!G$1,0),"")</f>
        <v>Pune</v>
      </c>
      <c r="H797" s="69" t="str">
        <f>_xlfn.IFNA(VLOOKUP($D797,'Route-Details'!$B$2:$X$1048576,'Node Details'!H$1,0),"")</f>
        <v>M&amp;G</v>
      </c>
      <c r="I797" s="69" t="str">
        <f>_xlfn.IFNA(VLOOKUP($D797,'Route-Details'!$B$2:$X$1048576,'Node Details'!I$1,0),"")</f>
        <v>S6J</v>
      </c>
      <c r="J797" s="69" t="str">
        <f>_xlfn.IFNA(VLOOKUP($D797,'Route-Details'!$B$2:$X$1048576,'Node Details'!J$1,0),"")</f>
        <v>S6J</v>
      </c>
      <c r="K797" s="70">
        <v>45148</v>
      </c>
      <c r="L797" s="78">
        <v>45148</v>
      </c>
      <c r="M797" s="78">
        <v>45150</v>
      </c>
      <c r="N797" s="78">
        <v>45148</v>
      </c>
      <c r="Q797" s="57" t="s">
        <v>2039</v>
      </c>
      <c r="BB797" s="72" t="s">
        <v>226</v>
      </c>
      <c r="BC797" s="71" t="s">
        <v>101</v>
      </c>
    </row>
    <row r="798" spans="1:55" s="72" customFormat="1" ht="12" customHeight="1">
      <c r="A798" s="57">
        <f t="shared" si="12"/>
        <v>796</v>
      </c>
      <c r="B798" s="60" t="s">
        <v>1623</v>
      </c>
      <c r="C798" s="75" t="s">
        <v>1624</v>
      </c>
      <c r="D798" s="60" t="s">
        <v>1511</v>
      </c>
      <c r="E798" s="69" t="str">
        <f>_xlfn.IFNA(VLOOKUP($D798,'Route-Details'!$B$2:$X$1048576,'Node Details'!E$1,0),"")</f>
        <v>Airtel</v>
      </c>
      <c r="F798" s="69" t="str">
        <f>_xlfn.IFNA(VLOOKUP($D798,'Route-Details'!$B$2:$X$1048576,'Node Details'!F$1,0),"")</f>
        <v>Bijalinagar 337</v>
      </c>
      <c r="G798" s="69" t="str">
        <f>_xlfn.IFNA(VLOOKUP($D798,'Route-Details'!$B$2:$X$1048576,'Node Details'!G$1,0),"")</f>
        <v>Pune</v>
      </c>
      <c r="H798" s="69" t="str">
        <f>_xlfn.IFNA(VLOOKUP($D798,'Route-Details'!$B$2:$X$1048576,'Node Details'!H$1,0),"")</f>
        <v>M&amp;G</v>
      </c>
      <c r="I798" s="69" t="str">
        <f>_xlfn.IFNA(VLOOKUP($D798,'Route-Details'!$B$2:$X$1048576,'Node Details'!I$1,0),"")</f>
        <v>S6J</v>
      </c>
      <c r="J798" s="69" t="str">
        <f>_xlfn.IFNA(VLOOKUP($D798,'Route-Details'!$B$2:$X$1048576,'Node Details'!J$1,0),"")</f>
        <v>S6J</v>
      </c>
      <c r="K798" s="70">
        <v>45148</v>
      </c>
      <c r="L798" s="78">
        <v>45148</v>
      </c>
      <c r="M798" s="78">
        <v>45150</v>
      </c>
      <c r="N798" s="78">
        <v>45148</v>
      </c>
      <c r="Q798" s="57" t="s">
        <v>2039</v>
      </c>
      <c r="BB798" s="72" t="s">
        <v>113</v>
      </c>
      <c r="BC798" s="71" t="s">
        <v>101</v>
      </c>
    </row>
    <row r="799" spans="1:55" s="72" customFormat="1" ht="12" customHeight="1">
      <c r="A799" s="57">
        <f t="shared" si="12"/>
        <v>797</v>
      </c>
      <c r="B799" s="60" t="s">
        <v>1700</v>
      </c>
      <c r="C799" s="75" t="s">
        <v>1624</v>
      </c>
      <c r="D799" s="60" t="s">
        <v>1622</v>
      </c>
      <c r="E799" s="69" t="str">
        <f>_xlfn.IFNA(VLOOKUP($D799,'Route-Details'!$B$2:$X$1048576,'Node Details'!E$1,0),"")</f>
        <v>Airtel</v>
      </c>
      <c r="F799" s="69" t="str">
        <f>_xlfn.IFNA(VLOOKUP($D799,'Route-Details'!$B$2:$X$1048576,'Node Details'!F$1,0),"")</f>
        <v>Bijalinagar 337</v>
      </c>
      <c r="G799" s="69" t="str">
        <f>_xlfn.IFNA(VLOOKUP($D799,'Route-Details'!$B$2:$X$1048576,'Node Details'!G$1,0),"")</f>
        <v>Pune</v>
      </c>
      <c r="H799" s="69" t="str">
        <f>_xlfn.IFNA(VLOOKUP($D799,'Route-Details'!$B$2:$X$1048576,'Node Details'!H$1,0),"")</f>
        <v>M&amp;G</v>
      </c>
      <c r="I799" s="69" t="str">
        <f>_xlfn.IFNA(VLOOKUP($D799,'Route-Details'!$B$2:$X$1048576,'Node Details'!I$1,0),"")</f>
        <v>S6J</v>
      </c>
      <c r="J799" s="69" t="str">
        <f>_xlfn.IFNA(VLOOKUP($D799,'Route-Details'!$B$2:$X$1048576,'Node Details'!J$1,0),"")</f>
        <v>S6J</v>
      </c>
      <c r="K799" s="70">
        <v>45148</v>
      </c>
      <c r="L799" s="78">
        <v>45148</v>
      </c>
      <c r="M799" s="78">
        <v>45150</v>
      </c>
      <c r="N799" s="78">
        <v>45148</v>
      </c>
      <c r="Q799" s="57" t="s">
        <v>2039</v>
      </c>
      <c r="BB799" s="72" t="s">
        <v>232</v>
      </c>
      <c r="BC799" s="71" t="s">
        <v>101</v>
      </c>
    </row>
    <row r="800" spans="1:55" s="72" customFormat="1" ht="12" customHeight="1">
      <c r="A800" s="57">
        <f t="shared" si="12"/>
        <v>798</v>
      </c>
      <c r="B800" s="60" t="s">
        <v>2603</v>
      </c>
      <c r="C800" s="75" t="s">
        <v>2604</v>
      </c>
      <c r="D800" s="60" t="s">
        <v>1622</v>
      </c>
      <c r="E800" s="69" t="str">
        <f>_xlfn.IFNA(VLOOKUP($D800,'Route-Details'!$B$2:$X$1048576,'Node Details'!E$1,0),"")</f>
        <v>Airtel</v>
      </c>
      <c r="F800" s="69" t="str">
        <f>_xlfn.IFNA(VLOOKUP($D800,'Route-Details'!$B$2:$X$1048576,'Node Details'!F$1,0),"")</f>
        <v>Bijalinagar 337</v>
      </c>
      <c r="G800" s="69" t="str">
        <f>_xlfn.IFNA(VLOOKUP($D800,'Route-Details'!$B$2:$X$1048576,'Node Details'!G$1,0),"")</f>
        <v>Pune</v>
      </c>
      <c r="H800" s="69" t="str">
        <f>_xlfn.IFNA(VLOOKUP($D800,'Route-Details'!$B$2:$X$1048576,'Node Details'!H$1,0),"")</f>
        <v>M&amp;G</v>
      </c>
      <c r="I800" s="69" t="str">
        <f>_xlfn.IFNA(VLOOKUP($D800,'Route-Details'!$B$2:$X$1048576,'Node Details'!I$1,0),"")</f>
        <v>S6J</v>
      </c>
      <c r="J800" s="69" t="str">
        <f>_xlfn.IFNA(VLOOKUP($D800,'Route-Details'!$B$2:$X$1048576,'Node Details'!J$1,0),"")</f>
        <v>S6J</v>
      </c>
      <c r="K800" s="70">
        <v>45148</v>
      </c>
      <c r="L800" s="78">
        <v>45148</v>
      </c>
      <c r="M800" s="78">
        <v>45150</v>
      </c>
      <c r="N800" s="78">
        <v>45148</v>
      </c>
      <c r="Q800" s="57" t="s">
        <v>2039</v>
      </c>
      <c r="BB800" s="72" t="s">
        <v>232</v>
      </c>
      <c r="BC800" s="71" t="s">
        <v>101</v>
      </c>
    </row>
    <row r="801" spans="1:55" s="72" customFormat="1" ht="12" customHeight="1">
      <c r="A801" s="57">
        <f t="shared" si="12"/>
        <v>799</v>
      </c>
      <c r="B801" s="60" t="s">
        <v>2605</v>
      </c>
      <c r="C801" s="75" t="s">
        <v>2606</v>
      </c>
      <c r="D801" s="60" t="s">
        <v>1622</v>
      </c>
      <c r="E801" s="69" t="str">
        <f>_xlfn.IFNA(VLOOKUP($D801,'Route-Details'!$B$2:$X$1048576,'Node Details'!E$1,0),"")</f>
        <v>Airtel</v>
      </c>
      <c r="F801" s="69" t="str">
        <f>_xlfn.IFNA(VLOOKUP($D801,'Route-Details'!$B$2:$X$1048576,'Node Details'!F$1,0),"")</f>
        <v>Bijalinagar 337</v>
      </c>
      <c r="G801" s="69" t="str">
        <f>_xlfn.IFNA(VLOOKUP($D801,'Route-Details'!$B$2:$X$1048576,'Node Details'!G$1,0),"")</f>
        <v>Pune</v>
      </c>
      <c r="H801" s="69" t="str">
        <f>_xlfn.IFNA(VLOOKUP($D801,'Route-Details'!$B$2:$X$1048576,'Node Details'!H$1,0),"")</f>
        <v>M&amp;G</v>
      </c>
      <c r="I801" s="69" t="str">
        <f>_xlfn.IFNA(VLOOKUP($D801,'Route-Details'!$B$2:$X$1048576,'Node Details'!I$1,0),"")</f>
        <v>S6J</v>
      </c>
      <c r="J801" s="69" t="str">
        <f>_xlfn.IFNA(VLOOKUP($D801,'Route-Details'!$B$2:$X$1048576,'Node Details'!J$1,0),"")</f>
        <v>S6J</v>
      </c>
      <c r="K801" s="70">
        <v>45148</v>
      </c>
      <c r="L801" s="78">
        <v>45148</v>
      </c>
      <c r="M801" s="78">
        <v>45150</v>
      </c>
      <c r="N801" s="78">
        <v>45148</v>
      </c>
      <c r="Q801" s="57" t="s">
        <v>2039</v>
      </c>
      <c r="BB801" s="72" t="s">
        <v>232</v>
      </c>
      <c r="BC801" s="71" t="s">
        <v>101</v>
      </c>
    </row>
    <row r="802" spans="1:55" s="72" customFormat="1" ht="12" customHeight="1">
      <c r="A802" s="57">
        <f t="shared" si="12"/>
        <v>800</v>
      </c>
      <c r="B802" s="60" t="s">
        <v>1625</v>
      </c>
      <c r="C802" s="75" t="s">
        <v>1626</v>
      </c>
      <c r="D802" s="60" t="s">
        <v>1622</v>
      </c>
      <c r="E802" s="69" t="str">
        <f>_xlfn.IFNA(VLOOKUP($D802,'Route-Details'!$B$2:$X$1048576,'Node Details'!E$1,0),"")</f>
        <v>Airtel</v>
      </c>
      <c r="F802" s="69" t="str">
        <f>_xlfn.IFNA(VLOOKUP($D802,'Route-Details'!$B$2:$X$1048576,'Node Details'!F$1,0),"")</f>
        <v>Bijalinagar 337</v>
      </c>
      <c r="G802" s="69" t="str">
        <f>_xlfn.IFNA(VLOOKUP($D802,'Route-Details'!$B$2:$X$1048576,'Node Details'!G$1,0),"")</f>
        <v>Pune</v>
      </c>
      <c r="H802" s="69" t="str">
        <f>_xlfn.IFNA(VLOOKUP($D802,'Route-Details'!$B$2:$X$1048576,'Node Details'!H$1,0),"")</f>
        <v>M&amp;G</v>
      </c>
      <c r="I802" s="69" t="str">
        <f>_xlfn.IFNA(VLOOKUP($D802,'Route-Details'!$B$2:$X$1048576,'Node Details'!I$1,0),"")</f>
        <v>S6J</v>
      </c>
      <c r="J802" s="69" t="str">
        <f>_xlfn.IFNA(VLOOKUP($D802,'Route-Details'!$B$2:$X$1048576,'Node Details'!J$1,0),"")</f>
        <v>S6J</v>
      </c>
      <c r="K802" s="70">
        <v>45148</v>
      </c>
      <c r="L802" s="78">
        <v>45148</v>
      </c>
      <c r="M802" s="78">
        <v>45150</v>
      </c>
      <c r="N802" s="78">
        <v>45148</v>
      </c>
      <c r="Q802" s="57" t="s">
        <v>2039</v>
      </c>
      <c r="BB802" s="72" t="s">
        <v>232</v>
      </c>
      <c r="BC802" s="71" t="s">
        <v>101</v>
      </c>
    </row>
    <row r="803" spans="1:55" s="72" customFormat="1" ht="12" customHeight="1">
      <c r="A803" s="57">
        <f t="shared" si="12"/>
        <v>801</v>
      </c>
      <c r="B803" s="60" t="s">
        <v>1503</v>
      </c>
      <c r="C803" s="75"/>
      <c r="D803" s="60" t="s">
        <v>1502</v>
      </c>
      <c r="E803" s="69" t="str">
        <f>_xlfn.IFNA(VLOOKUP($D803,'Route-Details'!$B$2:$X$1048576,'Node Details'!E$1,0),"")</f>
        <v>Airtel</v>
      </c>
      <c r="F803" s="69" t="str">
        <f>_xlfn.IFNA(VLOOKUP($D803,'Route-Details'!$B$2:$X$1048576,'Node Details'!F$1,0),"")</f>
        <v>Bijalinagar 337</v>
      </c>
      <c r="G803" s="69" t="str">
        <f>_xlfn.IFNA(VLOOKUP($D803,'Route-Details'!$B$2:$X$1048576,'Node Details'!G$1,0),"")</f>
        <v>Pune</v>
      </c>
      <c r="H803" s="69" t="str">
        <f>_xlfn.IFNA(VLOOKUP($D803,'Route-Details'!$B$2:$X$1048576,'Node Details'!H$1,0),"")</f>
        <v>M&amp;G</v>
      </c>
      <c r="I803" s="69" t="str">
        <f>_xlfn.IFNA(VLOOKUP($D803,'Route-Details'!$B$2:$X$1048576,'Node Details'!I$1,0),"")</f>
        <v>S6J</v>
      </c>
      <c r="J803" s="69" t="str">
        <f>_xlfn.IFNA(VLOOKUP($D803,'Route-Details'!$B$2:$X$1048576,'Node Details'!J$1,0),"")</f>
        <v>S6J</v>
      </c>
      <c r="K803" s="70">
        <v>45148</v>
      </c>
      <c r="L803" s="78">
        <v>45148</v>
      </c>
      <c r="M803" s="78">
        <v>45150</v>
      </c>
      <c r="N803" s="78">
        <v>45148</v>
      </c>
      <c r="Q803" s="57" t="s">
        <v>2039</v>
      </c>
      <c r="BC803" s="71" t="s">
        <v>101</v>
      </c>
    </row>
    <row r="804" spans="1:55" s="72" customFormat="1" ht="12" customHeight="1">
      <c r="A804" s="57">
        <f t="shared" si="12"/>
        <v>802</v>
      </c>
      <c r="B804" s="60" t="s">
        <v>1628</v>
      </c>
      <c r="C804" s="75" t="s">
        <v>1629</v>
      </c>
      <c r="D804" s="60" t="s">
        <v>1627</v>
      </c>
      <c r="E804" s="69" t="str">
        <f>_xlfn.IFNA(VLOOKUP($D804,'Route-Details'!$B$2:$X$1048576,'Node Details'!E$1,0),"")</f>
        <v>Airtel</v>
      </c>
      <c r="F804" s="69" t="str">
        <f>_xlfn.IFNA(VLOOKUP($D804,'Route-Details'!$B$2:$X$1048576,'Node Details'!F$1,0),"")</f>
        <v>Bijalinagar 337</v>
      </c>
      <c r="G804" s="69" t="str">
        <f>_xlfn.IFNA(VLOOKUP($D804,'Route-Details'!$B$2:$X$1048576,'Node Details'!G$1,0),"")</f>
        <v>Pune</v>
      </c>
      <c r="H804" s="69" t="str">
        <f>_xlfn.IFNA(VLOOKUP($D804,'Route-Details'!$B$2:$X$1048576,'Node Details'!H$1,0),"")</f>
        <v>M&amp;G</v>
      </c>
      <c r="I804" s="69" t="str">
        <f>_xlfn.IFNA(VLOOKUP($D804,'Route-Details'!$B$2:$X$1048576,'Node Details'!I$1,0),"")</f>
        <v>S6J</v>
      </c>
      <c r="J804" s="69" t="str">
        <f>_xlfn.IFNA(VLOOKUP($D804,'Route-Details'!$B$2:$X$1048576,'Node Details'!J$1,0),"")</f>
        <v>S6J</v>
      </c>
      <c r="K804" s="70">
        <v>45161</v>
      </c>
      <c r="L804" s="37">
        <v>45184</v>
      </c>
      <c r="M804" s="37">
        <v>45212</v>
      </c>
      <c r="N804" s="37">
        <v>45184</v>
      </c>
      <c r="Q804" s="57" t="s">
        <v>2039</v>
      </c>
      <c r="BB804" s="72" t="s">
        <v>238</v>
      </c>
      <c r="BC804" s="71" t="s">
        <v>101</v>
      </c>
    </row>
    <row r="805" spans="1:55" s="72" customFormat="1" ht="12" customHeight="1">
      <c r="A805" s="57">
        <f t="shared" si="12"/>
        <v>803</v>
      </c>
      <c r="B805" s="60" t="s">
        <v>2607</v>
      </c>
      <c r="C805" s="75" t="s">
        <v>2608</v>
      </c>
      <c r="D805" s="60" t="s">
        <v>1630</v>
      </c>
      <c r="E805" s="69" t="str">
        <f>_xlfn.IFNA(VLOOKUP($D805,'Route-Details'!$B$2:$X$1048576,'Node Details'!E$1,0),"")</f>
        <v>Airtel</v>
      </c>
      <c r="F805" s="69" t="str">
        <f>_xlfn.IFNA(VLOOKUP($D805,'Route-Details'!$B$2:$X$1048576,'Node Details'!F$1,0),"")</f>
        <v>Bijalinagar 337</v>
      </c>
      <c r="G805" s="69" t="str">
        <f>_xlfn.IFNA(VLOOKUP($D805,'Route-Details'!$B$2:$X$1048576,'Node Details'!G$1,0),"")</f>
        <v>Pune</v>
      </c>
      <c r="H805" s="69" t="str">
        <f>_xlfn.IFNA(VLOOKUP($D805,'Route-Details'!$B$2:$X$1048576,'Node Details'!H$1,0),"")</f>
        <v>M&amp;G</v>
      </c>
      <c r="I805" s="69" t="str">
        <f>_xlfn.IFNA(VLOOKUP($D805,'Route-Details'!$B$2:$X$1048576,'Node Details'!I$1,0),"")</f>
        <v>S6J</v>
      </c>
      <c r="J805" s="69" t="str">
        <f>_xlfn.IFNA(VLOOKUP($D805,'Route-Details'!$B$2:$X$1048576,'Node Details'!J$1,0),"")</f>
        <v>S6J</v>
      </c>
      <c r="K805" s="70">
        <v>45167</v>
      </c>
      <c r="L805" s="37">
        <v>45184</v>
      </c>
      <c r="M805" s="37">
        <v>45212</v>
      </c>
      <c r="N805" s="37">
        <v>45184</v>
      </c>
      <c r="Q805" s="57" t="s">
        <v>2039</v>
      </c>
      <c r="BB805" s="72" t="s">
        <v>242</v>
      </c>
      <c r="BC805" s="71" t="s">
        <v>101</v>
      </c>
    </row>
    <row r="806" spans="1:55" s="72" customFormat="1" ht="12" customHeight="1">
      <c r="A806" s="57">
        <f t="shared" si="12"/>
        <v>804</v>
      </c>
      <c r="B806" s="60" t="s">
        <v>1638</v>
      </c>
      <c r="C806" s="75" t="s">
        <v>1639</v>
      </c>
      <c r="D806" s="60" t="s">
        <v>1637</v>
      </c>
      <c r="E806" s="69" t="str">
        <f>_xlfn.IFNA(VLOOKUP($D806,'Route-Details'!$B$2:$X$1048576,'Node Details'!E$1,0),"")</f>
        <v>Airtel</v>
      </c>
      <c r="F806" s="69" t="str">
        <f>_xlfn.IFNA(VLOOKUP($D806,'Route-Details'!$B$2:$X$1048576,'Node Details'!F$1,0),"")</f>
        <v>Bijalinagar 337</v>
      </c>
      <c r="G806" s="69" t="str">
        <f>_xlfn.IFNA(VLOOKUP($D806,'Route-Details'!$B$2:$X$1048576,'Node Details'!G$1,0),"")</f>
        <v>Pune</v>
      </c>
      <c r="H806" s="69" t="str">
        <f>_xlfn.IFNA(VLOOKUP($D806,'Route-Details'!$B$2:$X$1048576,'Node Details'!H$1,0),"")</f>
        <v>M&amp;G</v>
      </c>
      <c r="I806" s="69" t="str">
        <f>_xlfn.IFNA(VLOOKUP($D806,'Route-Details'!$B$2:$X$1048576,'Node Details'!I$1,0),"")</f>
        <v>S6J</v>
      </c>
      <c r="J806" s="69" t="str">
        <f>_xlfn.IFNA(VLOOKUP($D806,'Route-Details'!$B$2:$X$1048576,'Node Details'!J$1,0),"")</f>
        <v>S6J</v>
      </c>
      <c r="K806" s="70">
        <v>45167</v>
      </c>
      <c r="L806" s="37">
        <v>45184</v>
      </c>
      <c r="M806" s="37">
        <v>45212</v>
      </c>
      <c r="N806" s="37">
        <v>45184</v>
      </c>
      <c r="Q806" s="57" t="s">
        <v>2039</v>
      </c>
      <c r="BB806" s="72" t="s">
        <v>246</v>
      </c>
      <c r="BC806" s="71" t="s">
        <v>101</v>
      </c>
    </row>
    <row r="807" spans="1:55" s="72" customFormat="1" ht="12" customHeight="1">
      <c r="A807" s="57">
        <f t="shared" si="12"/>
        <v>805</v>
      </c>
      <c r="B807" s="60" t="s">
        <v>1632</v>
      </c>
      <c r="C807" s="75" t="s">
        <v>1633</v>
      </c>
      <c r="D807" s="60" t="s">
        <v>1630</v>
      </c>
      <c r="E807" s="69" t="str">
        <f>_xlfn.IFNA(VLOOKUP($D807,'Route-Details'!$B$2:$X$1048576,'Node Details'!E$1,0),"")</f>
        <v>Airtel</v>
      </c>
      <c r="F807" s="69" t="str">
        <f>_xlfn.IFNA(VLOOKUP($D807,'Route-Details'!$B$2:$X$1048576,'Node Details'!F$1,0),"")</f>
        <v>Bijalinagar 337</v>
      </c>
      <c r="G807" s="69" t="str">
        <f>_xlfn.IFNA(VLOOKUP($D807,'Route-Details'!$B$2:$X$1048576,'Node Details'!G$1,0),"")</f>
        <v>Pune</v>
      </c>
      <c r="H807" s="69" t="str">
        <f>_xlfn.IFNA(VLOOKUP($D807,'Route-Details'!$B$2:$X$1048576,'Node Details'!H$1,0),"")</f>
        <v>M&amp;G</v>
      </c>
      <c r="I807" s="69" t="str">
        <f>_xlfn.IFNA(VLOOKUP($D807,'Route-Details'!$B$2:$X$1048576,'Node Details'!I$1,0),"")</f>
        <v>S6J</v>
      </c>
      <c r="J807" s="69" t="str">
        <f>_xlfn.IFNA(VLOOKUP($D807,'Route-Details'!$B$2:$X$1048576,'Node Details'!J$1,0),"")</f>
        <v>S6J</v>
      </c>
      <c r="K807" s="70">
        <v>45167</v>
      </c>
      <c r="L807" s="37">
        <v>45184</v>
      </c>
      <c r="M807" s="37">
        <v>45212</v>
      </c>
      <c r="N807" s="37">
        <v>45184</v>
      </c>
      <c r="Q807" s="57" t="s">
        <v>2039</v>
      </c>
      <c r="BB807" s="72" t="s">
        <v>242</v>
      </c>
      <c r="BC807" s="71" t="s">
        <v>101</v>
      </c>
    </row>
    <row r="808" spans="1:55" s="72" customFormat="1" ht="12" customHeight="1">
      <c r="A808" s="57">
        <f t="shared" si="12"/>
        <v>806</v>
      </c>
      <c r="B808" s="60" t="s">
        <v>2609</v>
      </c>
      <c r="C808" s="75" t="s">
        <v>2610</v>
      </c>
      <c r="D808" s="60" t="s">
        <v>1640</v>
      </c>
      <c r="E808" s="69" t="str">
        <f>_xlfn.IFNA(VLOOKUP($D808,'Route-Details'!$B$2:$X$1048576,'Node Details'!E$1,0),"")</f>
        <v>Airtel</v>
      </c>
      <c r="F808" s="69" t="str">
        <f>_xlfn.IFNA(VLOOKUP($D808,'Route-Details'!$B$2:$X$1048576,'Node Details'!F$1,0),"")</f>
        <v>Bijalinagar 337</v>
      </c>
      <c r="G808" s="69" t="str">
        <f>_xlfn.IFNA(VLOOKUP($D808,'Route-Details'!$B$2:$X$1048576,'Node Details'!G$1,0),"")</f>
        <v>Pune</v>
      </c>
      <c r="H808" s="69" t="str">
        <f>_xlfn.IFNA(VLOOKUP($D808,'Route-Details'!$B$2:$X$1048576,'Node Details'!H$1,0),"")</f>
        <v>M&amp;G</v>
      </c>
      <c r="I808" s="69" t="str">
        <f>_xlfn.IFNA(VLOOKUP($D808,'Route-Details'!$B$2:$X$1048576,'Node Details'!I$1,0),"")</f>
        <v>S6J</v>
      </c>
      <c r="J808" s="69" t="str">
        <f>_xlfn.IFNA(VLOOKUP($D808,'Route-Details'!$B$2:$X$1048576,'Node Details'!J$1,0),"")</f>
        <v>S6J</v>
      </c>
      <c r="K808" s="70">
        <v>45161</v>
      </c>
      <c r="L808" s="37">
        <v>45184</v>
      </c>
      <c r="M808" s="37">
        <v>45212</v>
      </c>
      <c r="N808" s="37">
        <v>45184</v>
      </c>
      <c r="Q808" s="57" t="s">
        <v>2039</v>
      </c>
      <c r="BB808" s="72" t="s">
        <v>251</v>
      </c>
      <c r="BC808" s="71" t="s">
        <v>101</v>
      </c>
    </row>
    <row r="809" spans="1:55" s="72" customFormat="1" ht="12" customHeight="1">
      <c r="A809" s="57">
        <f t="shared" si="12"/>
        <v>807</v>
      </c>
      <c r="B809" s="60" t="s">
        <v>2611</v>
      </c>
      <c r="C809" s="75" t="s">
        <v>2612</v>
      </c>
      <c r="D809" s="60" t="s">
        <v>1640</v>
      </c>
      <c r="E809" s="69" t="str">
        <f>_xlfn.IFNA(VLOOKUP($D809,'Route-Details'!$B$2:$X$1048576,'Node Details'!E$1,0),"")</f>
        <v>Airtel</v>
      </c>
      <c r="F809" s="69" t="str">
        <f>_xlfn.IFNA(VLOOKUP($D809,'Route-Details'!$B$2:$X$1048576,'Node Details'!F$1,0),"")</f>
        <v>Bijalinagar 337</v>
      </c>
      <c r="G809" s="69" t="str">
        <f>_xlfn.IFNA(VLOOKUP($D809,'Route-Details'!$B$2:$X$1048576,'Node Details'!G$1,0),"")</f>
        <v>Pune</v>
      </c>
      <c r="H809" s="69" t="str">
        <f>_xlfn.IFNA(VLOOKUP($D809,'Route-Details'!$B$2:$X$1048576,'Node Details'!H$1,0),"")</f>
        <v>M&amp;G</v>
      </c>
      <c r="I809" s="69" t="str">
        <f>_xlfn.IFNA(VLOOKUP($D809,'Route-Details'!$B$2:$X$1048576,'Node Details'!I$1,0),"")</f>
        <v>S6J</v>
      </c>
      <c r="J809" s="69" t="str">
        <f>_xlfn.IFNA(VLOOKUP($D809,'Route-Details'!$B$2:$X$1048576,'Node Details'!J$1,0),"")</f>
        <v>S6J</v>
      </c>
      <c r="K809" s="70">
        <v>45161</v>
      </c>
      <c r="L809" s="37">
        <v>45184</v>
      </c>
      <c r="M809" s="37">
        <v>45212</v>
      </c>
      <c r="N809" s="37">
        <v>45184</v>
      </c>
      <c r="Q809" s="57" t="s">
        <v>2039</v>
      </c>
      <c r="BB809" s="72" t="s">
        <v>251</v>
      </c>
      <c r="BC809" s="71" t="s">
        <v>101</v>
      </c>
    </row>
    <row r="810" spans="1:55" s="72" customFormat="1" ht="12" customHeight="1">
      <c r="A810" s="57">
        <f t="shared" si="12"/>
        <v>808</v>
      </c>
      <c r="B810" s="60" t="s">
        <v>1641</v>
      </c>
      <c r="C810" s="75" t="s">
        <v>1642</v>
      </c>
      <c r="D810" s="60" t="s">
        <v>1640</v>
      </c>
      <c r="E810" s="69" t="str">
        <f>_xlfn.IFNA(VLOOKUP($D810,'Route-Details'!$B$2:$X$1048576,'Node Details'!E$1,0),"")</f>
        <v>Airtel</v>
      </c>
      <c r="F810" s="69" t="str">
        <f>_xlfn.IFNA(VLOOKUP($D810,'Route-Details'!$B$2:$X$1048576,'Node Details'!F$1,0),"")</f>
        <v>Bijalinagar 337</v>
      </c>
      <c r="G810" s="69" t="str">
        <f>_xlfn.IFNA(VLOOKUP($D810,'Route-Details'!$B$2:$X$1048576,'Node Details'!G$1,0),"")</f>
        <v>Pune</v>
      </c>
      <c r="H810" s="69" t="str">
        <f>_xlfn.IFNA(VLOOKUP($D810,'Route-Details'!$B$2:$X$1048576,'Node Details'!H$1,0),"")</f>
        <v>M&amp;G</v>
      </c>
      <c r="I810" s="69" t="str">
        <f>_xlfn.IFNA(VLOOKUP($D810,'Route-Details'!$B$2:$X$1048576,'Node Details'!I$1,0),"")</f>
        <v>S6J</v>
      </c>
      <c r="J810" s="69" t="str">
        <f>_xlfn.IFNA(VLOOKUP($D810,'Route-Details'!$B$2:$X$1048576,'Node Details'!J$1,0),"")</f>
        <v>S6J</v>
      </c>
      <c r="K810" s="70">
        <v>45161</v>
      </c>
      <c r="L810" s="37">
        <v>45184</v>
      </c>
      <c r="M810" s="37">
        <v>45212</v>
      </c>
      <c r="N810" s="37">
        <v>45184</v>
      </c>
      <c r="Q810" s="57" t="s">
        <v>2039</v>
      </c>
      <c r="BB810" s="72" t="s">
        <v>251</v>
      </c>
      <c r="BC810" s="71" t="s">
        <v>101</v>
      </c>
    </row>
    <row r="811" spans="1:55" s="72" customFormat="1" ht="12" customHeight="1">
      <c r="A811" s="57">
        <f t="shared" si="12"/>
        <v>809</v>
      </c>
      <c r="B811" s="60" t="s">
        <v>2613</v>
      </c>
      <c r="C811" s="75" t="s">
        <v>2614</v>
      </c>
      <c r="D811" s="60" t="s">
        <v>1643</v>
      </c>
      <c r="E811" s="69" t="str">
        <f>_xlfn.IFNA(VLOOKUP($D811,'Route-Details'!$B$2:$X$1048576,'Node Details'!E$1,0),"")</f>
        <v>Airtel</v>
      </c>
      <c r="F811" s="69" t="str">
        <f>_xlfn.IFNA(VLOOKUP($D811,'Route-Details'!$B$2:$X$1048576,'Node Details'!F$1,0),"")</f>
        <v>Bijalinagar 337</v>
      </c>
      <c r="G811" s="69" t="str">
        <f>_xlfn.IFNA(VLOOKUP($D811,'Route-Details'!$B$2:$X$1048576,'Node Details'!G$1,0),"")</f>
        <v>Pune</v>
      </c>
      <c r="H811" s="69" t="str">
        <f>_xlfn.IFNA(VLOOKUP($D811,'Route-Details'!$B$2:$X$1048576,'Node Details'!H$1,0),"")</f>
        <v>M&amp;G</v>
      </c>
      <c r="I811" s="69" t="str">
        <f>_xlfn.IFNA(VLOOKUP($D811,'Route-Details'!$B$2:$X$1048576,'Node Details'!I$1,0),"")</f>
        <v>S6J</v>
      </c>
      <c r="J811" s="69" t="str">
        <f>_xlfn.IFNA(VLOOKUP($D811,'Route-Details'!$B$2:$X$1048576,'Node Details'!J$1,0),"")</f>
        <v>S6J</v>
      </c>
      <c r="K811" s="70">
        <v>45152</v>
      </c>
      <c r="L811" s="37">
        <v>45184</v>
      </c>
      <c r="M811" s="37">
        <v>45212</v>
      </c>
      <c r="N811" s="37">
        <v>45184</v>
      </c>
      <c r="Q811" s="57" t="s">
        <v>2039</v>
      </c>
      <c r="BB811" s="72" t="s">
        <v>255</v>
      </c>
      <c r="BC811" s="71" t="s">
        <v>101</v>
      </c>
    </row>
    <row r="812" spans="1:55" s="72" customFormat="1" ht="12" customHeight="1">
      <c r="A812" s="57">
        <f t="shared" si="12"/>
        <v>810</v>
      </c>
      <c r="B812" s="60" t="s">
        <v>1644</v>
      </c>
      <c r="C812" s="75" t="s">
        <v>1645</v>
      </c>
      <c r="D812" s="60" t="s">
        <v>1643</v>
      </c>
      <c r="E812" s="69" t="str">
        <f>_xlfn.IFNA(VLOOKUP($D812,'Route-Details'!$B$2:$X$1048576,'Node Details'!E$1,0),"")</f>
        <v>Airtel</v>
      </c>
      <c r="F812" s="69" t="str">
        <f>_xlfn.IFNA(VLOOKUP($D812,'Route-Details'!$B$2:$X$1048576,'Node Details'!F$1,0),"")</f>
        <v>Bijalinagar 337</v>
      </c>
      <c r="G812" s="69" t="str">
        <f>_xlfn.IFNA(VLOOKUP($D812,'Route-Details'!$B$2:$X$1048576,'Node Details'!G$1,0),"")</f>
        <v>Pune</v>
      </c>
      <c r="H812" s="69" t="str">
        <f>_xlfn.IFNA(VLOOKUP($D812,'Route-Details'!$B$2:$X$1048576,'Node Details'!H$1,0),"")</f>
        <v>M&amp;G</v>
      </c>
      <c r="I812" s="69" t="str">
        <f>_xlfn.IFNA(VLOOKUP($D812,'Route-Details'!$B$2:$X$1048576,'Node Details'!I$1,0),"")</f>
        <v>S6J</v>
      </c>
      <c r="J812" s="69" t="str">
        <f>_xlfn.IFNA(VLOOKUP($D812,'Route-Details'!$B$2:$X$1048576,'Node Details'!J$1,0),"")</f>
        <v>S6J</v>
      </c>
      <c r="K812" s="70">
        <v>45152</v>
      </c>
      <c r="L812" s="37">
        <v>45184</v>
      </c>
      <c r="M812" s="37">
        <v>45212</v>
      </c>
      <c r="N812" s="37">
        <v>45184</v>
      </c>
      <c r="Q812" s="57" t="s">
        <v>2039</v>
      </c>
      <c r="BB812" s="72" t="s">
        <v>255</v>
      </c>
      <c r="BC812" s="71" t="s">
        <v>101</v>
      </c>
    </row>
    <row r="813" spans="1:55" s="72" customFormat="1" ht="12" customHeight="1">
      <c r="A813" s="57">
        <f t="shared" si="12"/>
        <v>811</v>
      </c>
      <c r="B813" s="60" t="s">
        <v>1647</v>
      </c>
      <c r="C813" s="75" t="s">
        <v>1648</v>
      </c>
      <c r="D813" s="60" t="s">
        <v>1646</v>
      </c>
      <c r="E813" s="69" t="str">
        <f>_xlfn.IFNA(VLOOKUP($D813,'Route-Details'!$B$2:$X$1048576,'Node Details'!E$1,0),"")</f>
        <v>Airtel</v>
      </c>
      <c r="F813" s="69" t="str">
        <f>_xlfn.IFNA(VLOOKUP($D813,'Route-Details'!$B$2:$X$1048576,'Node Details'!F$1,0),"")</f>
        <v>Bijalinagar 337</v>
      </c>
      <c r="G813" s="69" t="str">
        <f>_xlfn.IFNA(VLOOKUP($D813,'Route-Details'!$B$2:$X$1048576,'Node Details'!G$1,0),"")</f>
        <v>Pune</v>
      </c>
      <c r="H813" s="69" t="str">
        <f>_xlfn.IFNA(VLOOKUP($D813,'Route-Details'!$B$2:$X$1048576,'Node Details'!H$1,0),"")</f>
        <v>M&amp;G</v>
      </c>
      <c r="I813" s="69" t="str">
        <f>_xlfn.IFNA(VLOOKUP($D813,'Route-Details'!$B$2:$X$1048576,'Node Details'!I$1,0),"")</f>
        <v>S6J</v>
      </c>
      <c r="J813" s="69" t="str">
        <f>_xlfn.IFNA(VLOOKUP($D813,'Route-Details'!$B$2:$X$1048576,'Node Details'!J$1,0),"")</f>
        <v>S6J</v>
      </c>
      <c r="K813" s="70">
        <v>45163</v>
      </c>
      <c r="L813" s="37">
        <v>45184</v>
      </c>
      <c r="M813" s="37">
        <v>45212</v>
      </c>
      <c r="N813" s="37">
        <v>45184</v>
      </c>
      <c r="Q813" s="57" t="s">
        <v>2039</v>
      </c>
      <c r="BB813" s="72" t="s">
        <v>259</v>
      </c>
      <c r="BC813" s="71" t="s">
        <v>101</v>
      </c>
    </row>
    <row r="814" spans="1:55" s="72" customFormat="1" ht="12" customHeight="1">
      <c r="A814" s="57">
        <f t="shared" si="12"/>
        <v>812</v>
      </c>
      <c r="B814" s="60" t="s">
        <v>1650</v>
      </c>
      <c r="C814" s="75" t="s">
        <v>1651</v>
      </c>
      <c r="D814" s="60" t="s">
        <v>1649</v>
      </c>
      <c r="E814" s="69" t="str">
        <f>_xlfn.IFNA(VLOOKUP($D814,'Route-Details'!$B$2:$X$1048576,'Node Details'!E$1,0),"")</f>
        <v>Airtel</v>
      </c>
      <c r="F814" s="69" t="str">
        <f>_xlfn.IFNA(VLOOKUP($D814,'Route-Details'!$B$2:$X$1048576,'Node Details'!F$1,0),"")</f>
        <v>Bijalinagar 337</v>
      </c>
      <c r="G814" s="69" t="str">
        <f>_xlfn.IFNA(VLOOKUP($D814,'Route-Details'!$B$2:$X$1048576,'Node Details'!G$1,0),"")</f>
        <v>Pune</v>
      </c>
      <c r="H814" s="69" t="str">
        <f>_xlfn.IFNA(VLOOKUP($D814,'Route-Details'!$B$2:$X$1048576,'Node Details'!H$1,0),"")</f>
        <v>M&amp;G</v>
      </c>
      <c r="I814" s="69" t="str">
        <f>_xlfn.IFNA(VLOOKUP($D814,'Route-Details'!$B$2:$X$1048576,'Node Details'!I$1,0),"")</f>
        <v>S6J</v>
      </c>
      <c r="J814" s="69" t="str">
        <f>_xlfn.IFNA(VLOOKUP($D814,'Route-Details'!$B$2:$X$1048576,'Node Details'!J$1,0),"")</f>
        <v>S6J</v>
      </c>
      <c r="K814" s="70">
        <v>45183</v>
      </c>
      <c r="L814" s="37">
        <v>45184</v>
      </c>
      <c r="M814" s="37">
        <v>45212</v>
      </c>
      <c r="N814" s="37">
        <v>45184</v>
      </c>
      <c r="Q814" s="57" t="s">
        <v>2039</v>
      </c>
      <c r="BB814" s="72" t="s">
        <v>263</v>
      </c>
      <c r="BC814" s="71" t="s">
        <v>101</v>
      </c>
    </row>
    <row r="815" spans="1:55" s="72" customFormat="1" ht="12" customHeight="1">
      <c r="A815" s="57">
        <f t="shared" si="12"/>
        <v>813</v>
      </c>
      <c r="B815" s="60" t="s">
        <v>1653</v>
      </c>
      <c r="C815" s="75" t="s">
        <v>1654</v>
      </c>
      <c r="D815" s="60" t="s">
        <v>1652</v>
      </c>
      <c r="E815" s="69" t="str">
        <f>_xlfn.IFNA(VLOOKUP($D815,'Route-Details'!$B$2:$X$1048576,'Node Details'!E$1,0),"")</f>
        <v>Airtel</v>
      </c>
      <c r="F815" s="69" t="str">
        <f>_xlfn.IFNA(VLOOKUP($D815,'Route-Details'!$B$2:$X$1048576,'Node Details'!F$1,0),"")</f>
        <v>Bijalinagar 337</v>
      </c>
      <c r="G815" s="69" t="str">
        <f>_xlfn.IFNA(VLOOKUP($D815,'Route-Details'!$B$2:$X$1048576,'Node Details'!G$1,0),"")</f>
        <v>Pune</v>
      </c>
      <c r="H815" s="69" t="str">
        <f>_xlfn.IFNA(VLOOKUP($D815,'Route-Details'!$B$2:$X$1048576,'Node Details'!H$1,0),"")</f>
        <v>M&amp;G</v>
      </c>
      <c r="I815" s="69" t="str">
        <f>_xlfn.IFNA(VLOOKUP($D815,'Route-Details'!$B$2:$X$1048576,'Node Details'!I$1,0),"")</f>
        <v>S6J</v>
      </c>
      <c r="J815" s="69" t="str">
        <f>_xlfn.IFNA(VLOOKUP($D815,'Route-Details'!$B$2:$X$1048576,'Node Details'!J$1,0),"")</f>
        <v>S6J</v>
      </c>
      <c r="K815" s="70">
        <v>45183</v>
      </c>
      <c r="L815" s="37">
        <v>45184</v>
      </c>
      <c r="M815" s="37">
        <v>45212</v>
      </c>
      <c r="N815" s="37">
        <v>45184</v>
      </c>
      <c r="Q815" s="57" t="s">
        <v>2039</v>
      </c>
      <c r="BB815" s="72" t="s">
        <v>269</v>
      </c>
      <c r="BC815" s="71" t="s">
        <v>101</v>
      </c>
    </row>
    <row r="816" spans="1:55" s="72" customFormat="1" ht="12" customHeight="1">
      <c r="A816" s="57">
        <f t="shared" si="12"/>
        <v>814</v>
      </c>
      <c r="B816" s="60" t="s">
        <v>1662</v>
      </c>
      <c r="C816" s="75" t="s">
        <v>1663</v>
      </c>
      <c r="D816" s="60" t="s">
        <v>1655</v>
      </c>
      <c r="E816" s="69" t="str">
        <f>_xlfn.IFNA(VLOOKUP($D816,'Route-Details'!$B$2:$X$1048576,'Node Details'!E$1,0),"")</f>
        <v>Airtel</v>
      </c>
      <c r="F816" s="69" t="str">
        <f>_xlfn.IFNA(VLOOKUP($D816,'Route-Details'!$B$2:$X$1048576,'Node Details'!F$1,0),"")</f>
        <v>Bijalinagar 337</v>
      </c>
      <c r="G816" s="69" t="str">
        <f>_xlfn.IFNA(VLOOKUP($D816,'Route-Details'!$B$2:$X$1048576,'Node Details'!G$1,0),"")</f>
        <v>Pune</v>
      </c>
      <c r="H816" s="69" t="str">
        <f>_xlfn.IFNA(VLOOKUP($D816,'Route-Details'!$B$2:$X$1048576,'Node Details'!H$1,0),"")</f>
        <v>M&amp;G</v>
      </c>
      <c r="I816" s="69" t="str">
        <f>_xlfn.IFNA(VLOOKUP($D816,'Route-Details'!$B$2:$X$1048576,'Node Details'!I$1,0),"")</f>
        <v>S6J</v>
      </c>
      <c r="J816" s="69" t="str">
        <f>_xlfn.IFNA(VLOOKUP($D816,'Route-Details'!$B$2:$X$1048576,'Node Details'!J$1,0),"")</f>
        <v>S6J</v>
      </c>
      <c r="K816" s="70">
        <v>45158</v>
      </c>
      <c r="L816" s="37">
        <v>45184</v>
      </c>
      <c r="M816" s="37">
        <v>45212</v>
      </c>
      <c r="N816" s="37">
        <v>45184</v>
      </c>
      <c r="Q816" s="57" t="s">
        <v>2039</v>
      </c>
      <c r="BB816" s="72" t="s">
        <v>275</v>
      </c>
      <c r="BC816" s="71" t="s">
        <v>101</v>
      </c>
    </row>
    <row r="817" spans="1:55" s="72" customFormat="1" ht="12" customHeight="1">
      <c r="A817" s="57">
        <f t="shared" si="12"/>
        <v>815</v>
      </c>
      <c r="B817" s="60" t="s">
        <v>1656</v>
      </c>
      <c r="C817" s="75" t="s">
        <v>1657</v>
      </c>
      <c r="D817" s="60" t="s">
        <v>1655</v>
      </c>
      <c r="E817" s="69" t="str">
        <f>_xlfn.IFNA(VLOOKUP($D817,'Route-Details'!$B$2:$X$1048576,'Node Details'!E$1,0),"")</f>
        <v>Airtel</v>
      </c>
      <c r="F817" s="69" t="str">
        <f>_xlfn.IFNA(VLOOKUP($D817,'Route-Details'!$B$2:$X$1048576,'Node Details'!F$1,0),"")</f>
        <v>Bijalinagar 337</v>
      </c>
      <c r="G817" s="69" t="str">
        <f>_xlfn.IFNA(VLOOKUP($D817,'Route-Details'!$B$2:$X$1048576,'Node Details'!G$1,0),"")</f>
        <v>Pune</v>
      </c>
      <c r="H817" s="69" t="str">
        <f>_xlfn.IFNA(VLOOKUP($D817,'Route-Details'!$B$2:$X$1048576,'Node Details'!H$1,0),"")</f>
        <v>M&amp;G</v>
      </c>
      <c r="I817" s="69" t="str">
        <f>_xlfn.IFNA(VLOOKUP($D817,'Route-Details'!$B$2:$X$1048576,'Node Details'!I$1,0),"")</f>
        <v>S6J</v>
      </c>
      <c r="J817" s="69" t="str">
        <f>_xlfn.IFNA(VLOOKUP($D817,'Route-Details'!$B$2:$X$1048576,'Node Details'!J$1,0),"")</f>
        <v>S6J</v>
      </c>
      <c r="K817" s="70">
        <v>45158</v>
      </c>
      <c r="L817" s="37">
        <v>45184</v>
      </c>
      <c r="M817" s="37">
        <v>45212</v>
      </c>
      <c r="N817" s="37">
        <v>45184</v>
      </c>
      <c r="Q817" s="57" t="s">
        <v>2039</v>
      </c>
      <c r="BB817" s="72" t="s">
        <v>275</v>
      </c>
      <c r="BC817" s="71" t="s">
        <v>101</v>
      </c>
    </row>
    <row r="818" spans="1:55" s="72" customFormat="1" ht="12" customHeight="1">
      <c r="A818" s="57">
        <f t="shared" si="12"/>
        <v>816</v>
      </c>
      <c r="B818" s="60" t="s">
        <v>1664</v>
      </c>
      <c r="C818" s="75" t="s">
        <v>1665</v>
      </c>
      <c r="D818" s="60" t="s">
        <v>1661</v>
      </c>
      <c r="E818" s="69" t="str">
        <f>_xlfn.IFNA(VLOOKUP($D818,'Route-Details'!$B$2:$X$1048576,'Node Details'!E$1,0),"")</f>
        <v>Airtel</v>
      </c>
      <c r="F818" s="69" t="str">
        <f>_xlfn.IFNA(VLOOKUP($D818,'Route-Details'!$B$2:$X$1048576,'Node Details'!F$1,0),"")</f>
        <v>Bijalinagar 337</v>
      </c>
      <c r="G818" s="69" t="str">
        <f>_xlfn.IFNA(VLOOKUP($D818,'Route-Details'!$B$2:$X$1048576,'Node Details'!G$1,0),"")</f>
        <v>Pune</v>
      </c>
      <c r="H818" s="69" t="str">
        <f>_xlfn.IFNA(VLOOKUP($D818,'Route-Details'!$B$2:$X$1048576,'Node Details'!H$1,0),"")</f>
        <v>M&amp;G</v>
      </c>
      <c r="I818" s="69" t="str">
        <f>_xlfn.IFNA(VLOOKUP($D818,'Route-Details'!$B$2:$X$1048576,'Node Details'!I$1,0),"")</f>
        <v>S6J</v>
      </c>
      <c r="J818" s="69" t="str">
        <f>_xlfn.IFNA(VLOOKUP($D818,'Route-Details'!$B$2:$X$1048576,'Node Details'!J$1,0),"")</f>
        <v>S6J</v>
      </c>
      <c r="K818" s="70">
        <v>45167</v>
      </c>
      <c r="L818" s="37">
        <v>45184</v>
      </c>
      <c r="M818" s="37">
        <v>45212</v>
      </c>
      <c r="N818" s="37">
        <v>45184</v>
      </c>
      <c r="Q818" s="57" t="s">
        <v>2039</v>
      </c>
      <c r="BB818" s="72" t="s">
        <v>283</v>
      </c>
      <c r="BC818" s="71" t="s">
        <v>101</v>
      </c>
    </row>
    <row r="819" spans="1:55" s="72" customFormat="1" ht="12" customHeight="1">
      <c r="A819" s="57">
        <f t="shared" si="12"/>
        <v>817</v>
      </c>
      <c r="B819" s="60" t="s">
        <v>1667</v>
      </c>
      <c r="C819" s="75" t="s">
        <v>1668</v>
      </c>
      <c r="D819" s="60" t="s">
        <v>1658</v>
      </c>
      <c r="E819" s="69" t="str">
        <f>_xlfn.IFNA(VLOOKUP($D819,'Route-Details'!$B$2:$X$1048576,'Node Details'!E$1,0),"")</f>
        <v>Airtel</v>
      </c>
      <c r="F819" s="69" t="str">
        <f>_xlfn.IFNA(VLOOKUP($D819,'Route-Details'!$B$2:$X$1048576,'Node Details'!F$1,0),"")</f>
        <v>Bijalinagar 337</v>
      </c>
      <c r="G819" s="69" t="str">
        <f>_xlfn.IFNA(VLOOKUP($D819,'Route-Details'!$B$2:$X$1048576,'Node Details'!G$1,0),"")</f>
        <v>Pune</v>
      </c>
      <c r="H819" s="69" t="str">
        <f>_xlfn.IFNA(VLOOKUP($D819,'Route-Details'!$B$2:$X$1048576,'Node Details'!H$1,0),"")</f>
        <v>M&amp;G</v>
      </c>
      <c r="I819" s="69" t="str">
        <f>_xlfn.IFNA(VLOOKUP($D819,'Route-Details'!$B$2:$X$1048576,'Node Details'!I$1,0),"")</f>
        <v>S6J</v>
      </c>
      <c r="J819" s="69" t="str">
        <f>_xlfn.IFNA(VLOOKUP($D819,'Route-Details'!$B$2:$X$1048576,'Node Details'!J$1,0),"")</f>
        <v>S6J</v>
      </c>
      <c r="K819" s="70">
        <v>45161</v>
      </c>
      <c r="L819" s="37">
        <v>45184</v>
      </c>
      <c r="M819" s="37">
        <v>45212</v>
      </c>
      <c r="N819" s="37">
        <v>45184</v>
      </c>
      <c r="Q819" s="57" t="s">
        <v>2039</v>
      </c>
      <c r="BB819" s="72" t="s">
        <v>279</v>
      </c>
      <c r="BC819" s="71" t="s">
        <v>101</v>
      </c>
    </row>
    <row r="820" spans="1:55" s="72" customFormat="1" ht="12" customHeight="1">
      <c r="A820" s="57">
        <f t="shared" si="12"/>
        <v>818</v>
      </c>
      <c r="B820" s="60" t="s">
        <v>1659</v>
      </c>
      <c r="C820" s="75" t="s">
        <v>1660</v>
      </c>
      <c r="D820" s="60" t="s">
        <v>1658</v>
      </c>
      <c r="E820" s="69" t="str">
        <f>_xlfn.IFNA(VLOOKUP($D820,'Route-Details'!$B$2:$X$1048576,'Node Details'!E$1,0),"")</f>
        <v>Airtel</v>
      </c>
      <c r="F820" s="69" t="str">
        <f>_xlfn.IFNA(VLOOKUP($D820,'Route-Details'!$B$2:$X$1048576,'Node Details'!F$1,0),"")</f>
        <v>Bijalinagar 337</v>
      </c>
      <c r="G820" s="69" t="str">
        <f>_xlfn.IFNA(VLOOKUP($D820,'Route-Details'!$B$2:$X$1048576,'Node Details'!G$1,0),"")</f>
        <v>Pune</v>
      </c>
      <c r="H820" s="69" t="str">
        <f>_xlfn.IFNA(VLOOKUP($D820,'Route-Details'!$B$2:$X$1048576,'Node Details'!H$1,0),"")</f>
        <v>M&amp;G</v>
      </c>
      <c r="I820" s="69" t="str">
        <f>_xlfn.IFNA(VLOOKUP($D820,'Route-Details'!$B$2:$X$1048576,'Node Details'!I$1,0),"")</f>
        <v>S6J</v>
      </c>
      <c r="J820" s="69" t="str">
        <f>_xlfn.IFNA(VLOOKUP($D820,'Route-Details'!$B$2:$X$1048576,'Node Details'!J$1,0),"")</f>
        <v>S6J</v>
      </c>
      <c r="K820" s="70">
        <v>45161</v>
      </c>
      <c r="L820" s="37">
        <v>45184</v>
      </c>
      <c r="M820" s="37">
        <v>45212</v>
      </c>
      <c r="N820" s="37">
        <v>45184</v>
      </c>
      <c r="Q820" s="57" t="s">
        <v>2039</v>
      </c>
      <c r="BB820" s="72" t="s">
        <v>279</v>
      </c>
      <c r="BC820" s="71" t="s">
        <v>101</v>
      </c>
    </row>
    <row r="821" spans="1:55" s="72" customFormat="1" ht="12" customHeight="1">
      <c r="A821" s="57">
        <f t="shared" si="12"/>
        <v>819</v>
      </c>
      <c r="B821" s="60" t="s">
        <v>1669</v>
      </c>
      <c r="C821" s="75" t="s">
        <v>1670</v>
      </c>
      <c r="D821" s="60" t="s">
        <v>1666</v>
      </c>
      <c r="E821" s="69" t="str">
        <f>_xlfn.IFNA(VLOOKUP($D821,'Route-Details'!$B$2:$X$1048576,'Node Details'!E$1,0),"")</f>
        <v>Airtel</v>
      </c>
      <c r="F821" s="69" t="str">
        <f>_xlfn.IFNA(VLOOKUP($D821,'Route-Details'!$B$2:$X$1048576,'Node Details'!F$1,0),"")</f>
        <v>Bijalinagar 337</v>
      </c>
      <c r="G821" s="69" t="str">
        <f>_xlfn.IFNA(VLOOKUP($D821,'Route-Details'!$B$2:$X$1048576,'Node Details'!G$1,0),"")</f>
        <v>Pune</v>
      </c>
      <c r="H821" s="69" t="str">
        <f>_xlfn.IFNA(VLOOKUP($D821,'Route-Details'!$B$2:$X$1048576,'Node Details'!H$1,0),"")</f>
        <v>M&amp;G</v>
      </c>
      <c r="I821" s="69" t="str">
        <f>_xlfn.IFNA(VLOOKUP($D821,'Route-Details'!$B$2:$X$1048576,'Node Details'!I$1,0),"")</f>
        <v>S6J</v>
      </c>
      <c r="J821" s="69" t="str">
        <f>_xlfn.IFNA(VLOOKUP($D821,'Route-Details'!$B$2:$X$1048576,'Node Details'!J$1,0),"")</f>
        <v>S6J</v>
      </c>
      <c r="K821" s="70">
        <v>45169</v>
      </c>
      <c r="L821" s="37">
        <v>45184</v>
      </c>
      <c r="M821" s="37">
        <v>45212</v>
      </c>
      <c r="N821" s="37">
        <v>45184</v>
      </c>
      <c r="Q821" s="57" t="s">
        <v>2039</v>
      </c>
      <c r="BB821" s="72" t="s">
        <v>286</v>
      </c>
      <c r="BC821" s="71" t="s">
        <v>101</v>
      </c>
    </row>
    <row r="822" spans="1:55" s="72" customFormat="1" ht="12" customHeight="1">
      <c r="A822" s="57">
        <f t="shared" si="12"/>
        <v>820</v>
      </c>
      <c r="B822" s="60" t="s">
        <v>1674</v>
      </c>
      <c r="C822" s="75" t="s">
        <v>1675</v>
      </c>
      <c r="D822" s="60" t="s">
        <v>1671</v>
      </c>
      <c r="E822" s="69" t="str">
        <f>_xlfn.IFNA(VLOOKUP($D822,'Route-Details'!$B$2:$X$1048576,'Node Details'!E$1,0),"")</f>
        <v>Airtel</v>
      </c>
      <c r="F822" s="69" t="str">
        <f>_xlfn.IFNA(VLOOKUP($D822,'Route-Details'!$B$2:$X$1048576,'Node Details'!F$1,0),"")</f>
        <v>Bijalinagar 337</v>
      </c>
      <c r="G822" s="69" t="str">
        <f>_xlfn.IFNA(VLOOKUP($D822,'Route-Details'!$B$2:$X$1048576,'Node Details'!G$1,0),"")</f>
        <v>Pune</v>
      </c>
      <c r="H822" s="69" t="str">
        <f>_xlfn.IFNA(VLOOKUP($D822,'Route-Details'!$B$2:$X$1048576,'Node Details'!H$1,0),"")</f>
        <v>M&amp;G</v>
      </c>
      <c r="I822" s="69" t="str">
        <f>_xlfn.IFNA(VLOOKUP($D822,'Route-Details'!$B$2:$X$1048576,'Node Details'!I$1,0),"")</f>
        <v>S6J</v>
      </c>
      <c r="J822" s="69" t="str">
        <f>_xlfn.IFNA(VLOOKUP($D822,'Route-Details'!$B$2:$X$1048576,'Node Details'!J$1,0),"")</f>
        <v>S6J</v>
      </c>
      <c r="K822" s="70">
        <v>45163</v>
      </c>
      <c r="L822" s="37">
        <v>45184</v>
      </c>
      <c r="M822" s="37">
        <v>45212</v>
      </c>
      <c r="N822" s="37">
        <v>45184</v>
      </c>
      <c r="Q822" s="57" t="s">
        <v>2039</v>
      </c>
      <c r="BB822" s="72" t="s">
        <v>290</v>
      </c>
      <c r="BC822" s="71" t="s">
        <v>101</v>
      </c>
    </row>
    <row r="823" spans="1:55" s="72" customFormat="1" ht="12" customHeight="1">
      <c r="A823" s="57">
        <f t="shared" si="12"/>
        <v>821</v>
      </c>
      <c r="B823" s="60" t="s">
        <v>1677</v>
      </c>
      <c r="C823" s="75" t="s">
        <v>1678</v>
      </c>
      <c r="D823" s="60" t="s">
        <v>1676</v>
      </c>
      <c r="E823" s="69" t="str">
        <f>_xlfn.IFNA(VLOOKUP($D823,'Route-Details'!$B$2:$X$1048576,'Node Details'!E$1,0),"")</f>
        <v>Airtel</v>
      </c>
      <c r="F823" s="69" t="str">
        <f>_xlfn.IFNA(VLOOKUP($D823,'Route-Details'!$B$2:$X$1048576,'Node Details'!F$1,0),"")</f>
        <v>Bijalinagar 337</v>
      </c>
      <c r="G823" s="69" t="str">
        <f>_xlfn.IFNA(VLOOKUP($D823,'Route-Details'!$B$2:$X$1048576,'Node Details'!G$1,0),"")</f>
        <v>Pune</v>
      </c>
      <c r="H823" s="69" t="str">
        <f>_xlfn.IFNA(VLOOKUP($D823,'Route-Details'!$B$2:$X$1048576,'Node Details'!H$1,0),"")</f>
        <v>M&amp;G</v>
      </c>
      <c r="I823" s="69" t="str">
        <f>_xlfn.IFNA(VLOOKUP($D823,'Route-Details'!$B$2:$X$1048576,'Node Details'!I$1,0),"")</f>
        <v>S6J</v>
      </c>
      <c r="J823" s="69" t="str">
        <f>_xlfn.IFNA(VLOOKUP($D823,'Route-Details'!$B$2:$X$1048576,'Node Details'!J$1,0),"")</f>
        <v>S6J</v>
      </c>
      <c r="K823" s="70">
        <v>45183</v>
      </c>
      <c r="L823" s="37">
        <v>45184</v>
      </c>
      <c r="M823" s="37">
        <v>45212</v>
      </c>
      <c r="N823" s="37">
        <v>45184</v>
      </c>
      <c r="Q823" s="57" t="s">
        <v>2039</v>
      </c>
      <c r="BB823" s="72" t="s">
        <v>294</v>
      </c>
      <c r="BC823" s="71" t="s">
        <v>101</v>
      </c>
    </row>
    <row r="824" spans="1:55" s="72" customFormat="1" ht="12" customHeight="1">
      <c r="A824" s="57">
        <f t="shared" si="12"/>
        <v>822</v>
      </c>
      <c r="B824" s="60" t="s">
        <v>2615</v>
      </c>
      <c r="C824" s="75" t="s">
        <v>2616</v>
      </c>
      <c r="D824" s="60" t="s">
        <v>1679</v>
      </c>
      <c r="E824" s="69" t="str">
        <f>_xlfn.IFNA(VLOOKUP($D824,'Route-Details'!$B$2:$X$1048576,'Node Details'!E$1,0),"")</f>
        <v>Airtel</v>
      </c>
      <c r="F824" s="69" t="str">
        <f>_xlfn.IFNA(VLOOKUP($D824,'Route-Details'!$B$2:$X$1048576,'Node Details'!F$1,0),"")</f>
        <v>Bijalinagar 337</v>
      </c>
      <c r="G824" s="69" t="str">
        <f>_xlfn.IFNA(VLOOKUP($D824,'Route-Details'!$B$2:$X$1048576,'Node Details'!G$1,0),"")</f>
        <v>Pune</v>
      </c>
      <c r="H824" s="69" t="str">
        <f>_xlfn.IFNA(VLOOKUP($D824,'Route-Details'!$B$2:$X$1048576,'Node Details'!H$1,0),"")</f>
        <v>M&amp;G</v>
      </c>
      <c r="I824" s="69" t="str">
        <f>_xlfn.IFNA(VLOOKUP($D824,'Route-Details'!$B$2:$X$1048576,'Node Details'!I$1,0),"")</f>
        <v>S6J</v>
      </c>
      <c r="J824" s="69" t="str">
        <f>_xlfn.IFNA(VLOOKUP($D824,'Route-Details'!$B$2:$X$1048576,'Node Details'!J$1,0),"")</f>
        <v>S6J</v>
      </c>
      <c r="K824" s="70">
        <v>45156</v>
      </c>
      <c r="L824" s="37">
        <v>45184</v>
      </c>
      <c r="M824" s="37">
        <v>45212</v>
      </c>
      <c r="N824" s="37">
        <v>45184</v>
      </c>
      <c r="Q824" s="57" t="s">
        <v>2039</v>
      </c>
      <c r="BB824" s="72" t="s">
        <v>300</v>
      </c>
      <c r="BC824" s="71" t="s">
        <v>101</v>
      </c>
    </row>
    <row r="825" spans="1:55" s="72" customFormat="1" ht="12" customHeight="1">
      <c r="A825" s="57">
        <f t="shared" si="12"/>
        <v>823</v>
      </c>
      <c r="B825" s="60" t="s">
        <v>1681</v>
      </c>
      <c r="C825" s="75" t="s">
        <v>1682</v>
      </c>
      <c r="D825" s="60" t="s">
        <v>1679</v>
      </c>
      <c r="E825" s="69" t="str">
        <f>_xlfn.IFNA(VLOOKUP($D825,'Route-Details'!$B$2:$X$1048576,'Node Details'!E$1,0),"")</f>
        <v>Airtel</v>
      </c>
      <c r="F825" s="69" t="str">
        <f>_xlfn.IFNA(VLOOKUP($D825,'Route-Details'!$B$2:$X$1048576,'Node Details'!F$1,0),"")</f>
        <v>Bijalinagar 337</v>
      </c>
      <c r="G825" s="69" t="str">
        <f>_xlfn.IFNA(VLOOKUP($D825,'Route-Details'!$B$2:$X$1048576,'Node Details'!G$1,0),"")</f>
        <v>Pune</v>
      </c>
      <c r="H825" s="69" t="str">
        <f>_xlfn.IFNA(VLOOKUP($D825,'Route-Details'!$B$2:$X$1048576,'Node Details'!H$1,0),"")</f>
        <v>M&amp;G</v>
      </c>
      <c r="I825" s="69" t="str">
        <f>_xlfn.IFNA(VLOOKUP($D825,'Route-Details'!$B$2:$X$1048576,'Node Details'!I$1,0),"")</f>
        <v>S6J</v>
      </c>
      <c r="J825" s="69" t="str">
        <f>_xlfn.IFNA(VLOOKUP($D825,'Route-Details'!$B$2:$X$1048576,'Node Details'!J$1,0),"")</f>
        <v>S6J</v>
      </c>
      <c r="K825" s="70">
        <v>45156</v>
      </c>
      <c r="L825" s="37">
        <v>45184</v>
      </c>
      <c r="M825" s="37">
        <v>45212</v>
      </c>
      <c r="N825" s="37">
        <v>45184</v>
      </c>
      <c r="Q825" s="57" t="s">
        <v>2039</v>
      </c>
      <c r="BB825" s="72" t="s">
        <v>300</v>
      </c>
      <c r="BC825" s="71" t="s">
        <v>101</v>
      </c>
    </row>
    <row r="826" spans="1:55" s="72" customFormat="1" ht="12" customHeight="1">
      <c r="A826" s="57">
        <f t="shared" si="12"/>
        <v>824</v>
      </c>
      <c r="B826" s="60" t="s">
        <v>1684</v>
      </c>
      <c r="C826" s="75" t="s">
        <v>1685</v>
      </c>
      <c r="D826" s="60" t="s">
        <v>1683</v>
      </c>
      <c r="E826" s="69" t="str">
        <f>_xlfn.IFNA(VLOOKUP($D826,'Route-Details'!$B$2:$X$1048576,'Node Details'!E$1,0),"")</f>
        <v>Airtel</v>
      </c>
      <c r="F826" s="69" t="str">
        <f>_xlfn.IFNA(VLOOKUP($D826,'Route-Details'!$B$2:$X$1048576,'Node Details'!F$1,0),"")</f>
        <v>Bijalinagar 337</v>
      </c>
      <c r="G826" s="69" t="str">
        <f>_xlfn.IFNA(VLOOKUP($D826,'Route-Details'!$B$2:$X$1048576,'Node Details'!G$1,0),"")</f>
        <v>Pune</v>
      </c>
      <c r="H826" s="69" t="str">
        <f>_xlfn.IFNA(VLOOKUP($D826,'Route-Details'!$B$2:$X$1048576,'Node Details'!H$1,0),"")</f>
        <v>M&amp;G</v>
      </c>
      <c r="I826" s="69" t="str">
        <f>_xlfn.IFNA(VLOOKUP($D826,'Route-Details'!$B$2:$X$1048576,'Node Details'!I$1,0),"")</f>
        <v>S6J</v>
      </c>
      <c r="J826" s="69" t="str">
        <f>_xlfn.IFNA(VLOOKUP($D826,'Route-Details'!$B$2:$X$1048576,'Node Details'!J$1,0),"")</f>
        <v>S6J</v>
      </c>
      <c r="K826" s="70">
        <v>45156</v>
      </c>
      <c r="L826" s="37">
        <v>45184</v>
      </c>
      <c r="M826" s="37">
        <v>45212</v>
      </c>
      <c r="N826" s="37">
        <v>45184</v>
      </c>
      <c r="Q826" s="57" t="s">
        <v>2039</v>
      </c>
      <c r="BB826" s="72" t="s">
        <v>304</v>
      </c>
      <c r="BC826" s="71" t="s">
        <v>101</v>
      </c>
    </row>
    <row r="827" spans="1:55" s="72" customFormat="1" ht="12" customHeight="1">
      <c r="A827" s="57">
        <f t="shared" si="12"/>
        <v>825</v>
      </c>
      <c r="B827" s="60" t="s">
        <v>1690</v>
      </c>
      <c r="C827" s="75" t="s">
        <v>1685</v>
      </c>
      <c r="D827" s="60" t="s">
        <v>1686</v>
      </c>
      <c r="E827" s="69" t="str">
        <f>_xlfn.IFNA(VLOOKUP($D827,'Route-Details'!$B$2:$X$1048576,'Node Details'!E$1,0),"")</f>
        <v>Airtel</v>
      </c>
      <c r="F827" s="69" t="str">
        <f>_xlfn.IFNA(VLOOKUP($D827,'Route-Details'!$B$2:$X$1048576,'Node Details'!F$1,0),"")</f>
        <v>Bijalinagar 337</v>
      </c>
      <c r="G827" s="69" t="str">
        <f>_xlfn.IFNA(VLOOKUP($D827,'Route-Details'!$B$2:$X$1048576,'Node Details'!G$1,0),"")</f>
        <v>Pune</v>
      </c>
      <c r="H827" s="69" t="str">
        <f>_xlfn.IFNA(VLOOKUP($D827,'Route-Details'!$B$2:$X$1048576,'Node Details'!H$1,0),"")</f>
        <v>M&amp;G</v>
      </c>
      <c r="I827" s="69" t="str">
        <f>_xlfn.IFNA(VLOOKUP($D827,'Route-Details'!$B$2:$X$1048576,'Node Details'!I$1,0),"")</f>
        <v>S6J</v>
      </c>
      <c r="J827" s="69" t="str">
        <f>_xlfn.IFNA(VLOOKUP($D827,'Route-Details'!$B$2:$X$1048576,'Node Details'!J$1,0),"")</f>
        <v>S6J</v>
      </c>
      <c r="K827" s="70">
        <v>45156</v>
      </c>
      <c r="L827" s="37">
        <v>45184</v>
      </c>
      <c r="M827" s="37">
        <v>45212</v>
      </c>
      <c r="N827" s="37">
        <v>45184</v>
      </c>
      <c r="Q827" s="57" t="s">
        <v>2039</v>
      </c>
      <c r="BB827" s="72" t="s">
        <v>308</v>
      </c>
      <c r="BC827" s="71" t="s">
        <v>101</v>
      </c>
    </row>
    <row r="828" spans="1:55" s="72" customFormat="1" ht="12" customHeight="1">
      <c r="A828" s="57">
        <f t="shared" si="12"/>
        <v>826</v>
      </c>
      <c r="B828" s="60" t="s">
        <v>2617</v>
      </c>
      <c r="C828" s="75" t="s">
        <v>2618</v>
      </c>
      <c r="D828" s="60" t="s">
        <v>1686</v>
      </c>
      <c r="E828" s="69" t="str">
        <f>_xlfn.IFNA(VLOOKUP($D828,'Route-Details'!$B$2:$X$1048576,'Node Details'!E$1,0),"")</f>
        <v>Airtel</v>
      </c>
      <c r="F828" s="69" t="str">
        <f>_xlfn.IFNA(VLOOKUP($D828,'Route-Details'!$B$2:$X$1048576,'Node Details'!F$1,0),"")</f>
        <v>Bijalinagar 337</v>
      </c>
      <c r="G828" s="69" t="str">
        <f>_xlfn.IFNA(VLOOKUP($D828,'Route-Details'!$B$2:$X$1048576,'Node Details'!G$1,0),"")</f>
        <v>Pune</v>
      </c>
      <c r="H828" s="69" t="str">
        <f>_xlfn.IFNA(VLOOKUP($D828,'Route-Details'!$B$2:$X$1048576,'Node Details'!H$1,0),"")</f>
        <v>M&amp;G</v>
      </c>
      <c r="I828" s="69" t="str">
        <f>_xlfn.IFNA(VLOOKUP($D828,'Route-Details'!$B$2:$X$1048576,'Node Details'!I$1,0),"")</f>
        <v>S6J</v>
      </c>
      <c r="J828" s="69" t="str">
        <f>_xlfn.IFNA(VLOOKUP($D828,'Route-Details'!$B$2:$X$1048576,'Node Details'!J$1,0),"")</f>
        <v>S6J</v>
      </c>
      <c r="K828" s="70">
        <v>45156</v>
      </c>
      <c r="L828" s="37">
        <v>45184</v>
      </c>
      <c r="M828" s="37">
        <v>45212</v>
      </c>
      <c r="N828" s="37">
        <v>45184</v>
      </c>
      <c r="Q828" s="57" t="s">
        <v>2039</v>
      </c>
      <c r="BB828" s="72" t="s">
        <v>308</v>
      </c>
      <c r="BC828" s="71" t="s">
        <v>101</v>
      </c>
    </row>
    <row r="829" spans="1:55" s="72" customFormat="1" ht="12" customHeight="1">
      <c r="A829" s="57">
        <f t="shared" si="12"/>
        <v>827</v>
      </c>
      <c r="B829" s="60" t="s">
        <v>2619</v>
      </c>
      <c r="C829" s="75" t="s">
        <v>2620</v>
      </c>
      <c r="D829" s="60" t="s">
        <v>1686</v>
      </c>
      <c r="E829" s="69" t="str">
        <f>_xlfn.IFNA(VLOOKUP($D829,'Route-Details'!$B$2:$X$1048576,'Node Details'!E$1,0),"")</f>
        <v>Airtel</v>
      </c>
      <c r="F829" s="69" t="str">
        <f>_xlfn.IFNA(VLOOKUP($D829,'Route-Details'!$B$2:$X$1048576,'Node Details'!F$1,0),"")</f>
        <v>Bijalinagar 337</v>
      </c>
      <c r="G829" s="69" t="str">
        <f>_xlfn.IFNA(VLOOKUP($D829,'Route-Details'!$B$2:$X$1048576,'Node Details'!G$1,0),"")</f>
        <v>Pune</v>
      </c>
      <c r="H829" s="69" t="str">
        <f>_xlfn.IFNA(VLOOKUP($D829,'Route-Details'!$B$2:$X$1048576,'Node Details'!H$1,0),"")</f>
        <v>M&amp;G</v>
      </c>
      <c r="I829" s="69" t="str">
        <f>_xlfn.IFNA(VLOOKUP($D829,'Route-Details'!$B$2:$X$1048576,'Node Details'!I$1,0),"")</f>
        <v>S6J</v>
      </c>
      <c r="J829" s="69" t="str">
        <f>_xlfn.IFNA(VLOOKUP($D829,'Route-Details'!$B$2:$X$1048576,'Node Details'!J$1,0),"")</f>
        <v>S6J</v>
      </c>
      <c r="K829" s="70">
        <v>45156</v>
      </c>
      <c r="L829" s="37">
        <v>45184</v>
      </c>
      <c r="M829" s="37">
        <v>45212</v>
      </c>
      <c r="N829" s="37">
        <v>45184</v>
      </c>
      <c r="Q829" s="57" t="s">
        <v>2039</v>
      </c>
      <c r="BB829" s="72" t="s">
        <v>308</v>
      </c>
      <c r="BC829" s="71" t="s">
        <v>101</v>
      </c>
    </row>
    <row r="830" spans="1:55" s="72" customFormat="1" ht="12" customHeight="1">
      <c r="A830" s="57">
        <f t="shared" si="12"/>
        <v>828</v>
      </c>
      <c r="B830" s="60" t="s">
        <v>1687</v>
      </c>
      <c r="C830" s="75" t="s">
        <v>1688</v>
      </c>
      <c r="D830" s="60" t="s">
        <v>1686</v>
      </c>
      <c r="E830" s="69" t="str">
        <f>_xlfn.IFNA(VLOOKUP($D830,'Route-Details'!$B$2:$X$1048576,'Node Details'!E$1,0),"")</f>
        <v>Airtel</v>
      </c>
      <c r="F830" s="69" t="str">
        <f>_xlfn.IFNA(VLOOKUP($D830,'Route-Details'!$B$2:$X$1048576,'Node Details'!F$1,0),"")</f>
        <v>Bijalinagar 337</v>
      </c>
      <c r="G830" s="69" t="str">
        <f>_xlfn.IFNA(VLOOKUP($D830,'Route-Details'!$B$2:$X$1048576,'Node Details'!G$1,0),"")</f>
        <v>Pune</v>
      </c>
      <c r="H830" s="69" t="str">
        <f>_xlfn.IFNA(VLOOKUP($D830,'Route-Details'!$B$2:$X$1048576,'Node Details'!H$1,0),"")</f>
        <v>M&amp;G</v>
      </c>
      <c r="I830" s="69" t="str">
        <f>_xlfn.IFNA(VLOOKUP($D830,'Route-Details'!$B$2:$X$1048576,'Node Details'!I$1,0),"")</f>
        <v>S6J</v>
      </c>
      <c r="J830" s="69" t="str">
        <f>_xlfn.IFNA(VLOOKUP($D830,'Route-Details'!$B$2:$X$1048576,'Node Details'!J$1,0),"")</f>
        <v>S6J</v>
      </c>
      <c r="K830" s="70">
        <v>45156</v>
      </c>
      <c r="L830" s="37">
        <v>45184</v>
      </c>
      <c r="M830" s="37">
        <v>45212</v>
      </c>
      <c r="N830" s="37">
        <v>45184</v>
      </c>
      <c r="Q830" s="57" t="s">
        <v>2039</v>
      </c>
      <c r="BB830" s="72" t="s">
        <v>308</v>
      </c>
      <c r="BC830" s="71" t="s">
        <v>101</v>
      </c>
    </row>
    <row r="831" spans="1:55" s="72" customFormat="1" ht="12" customHeight="1">
      <c r="A831" s="57">
        <f t="shared" si="12"/>
        <v>829</v>
      </c>
      <c r="B831" s="60" t="s">
        <v>2621</v>
      </c>
      <c r="C831" s="75" t="s">
        <v>2622</v>
      </c>
      <c r="D831" s="60" t="s">
        <v>1689</v>
      </c>
      <c r="E831" s="69" t="str">
        <f>_xlfn.IFNA(VLOOKUP($D831,'Route-Details'!$B$2:$X$1048576,'Node Details'!E$1,0),"")</f>
        <v>Airtel</v>
      </c>
      <c r="F831" s="69" t="str">
        <f>_xlfn.IFNA(VLOOKUP($D831,'Route-Details'!$B$2:$X$1048576,'Node Details'!F$1,0),"")</f>
        <v>Bijalinagar 337</v>
      </c>
      <c r="G831" s="69" t="str">
        <f>_xlfn.IFNA(VLOOKUP($D831,'Route-Details'!$B$2:$X$1048576,'Node Details'!G$1,0),"")</f>
        <v>Pune</v>
      </c>
      <c r="H831" s="69" t="str">
        <f>_xlfn.IFNA(VLOOKUP($D831,'Route-Details'!$B$2:$X$1048576,'Node Details'!H$1,0),"")</f>
        <v>M&amp;G</v>
      </c>
      <c r="I831" s="69" t="str">
        <f>_xlfn.IFNA(VLOOKUP($D831,'Route-Details'!$B$2:$X$1048576,'Node Details'!I$1,0),"")</f>
        <v>S6J</v>
      </c>
      <c r="J831" s="69" t="str">
        <f>_xlfn.IFNA(VLOOKUP($D831,'Route-Details'!$B$2:$X$1048576,'Node Details'!J$1,0),"")</f>
        <v>S6J</v>
      </c>
      <c r="K831" s="70">
        <v>45158</v>
      </c>
      <c r="L831" s="37">
        <v>45184</v>
      </c>
      <c r="M831" s="37">
        <v>45212</v>
      </c>
      <c r="N831" s="37">
        <v>45184</v>
      </c>
      <c r="Q831" s="57" t="s">
        <v>2039</v>
      </c>
      <c r="BB831" s="72" t="s">
        <v>312</v>
      </c>
      <c r="BC831" s="71" t="s">
        <v>101</v>
      </c>
    </row>
    <row r="832" spans="1:55" s="72" customFormat="1" ht="12" customHeight="1">
      <c r="A832" s="57">
        <f t="shared" si="12"/>
        <v>830</v>
      </c>
      <c r="B832" s="60" t="s">
        <v>1694</v>
      </c>
      <c r="C832" s="75" t="s">
        <v>2623</v>
      </c>
      <c r="D832" s="60" t="s">
        <v>1693</v>
      </c>
      <c r="E832" s="69" t="str">
        <f>_xlfn.IFNA(VLOOKUP($D832,'Route-Details'!$B$2:$X$1048576,'Node Details'!E$1,0),"")</f>
        <v>Airtel</v>
      </c>
      <c r="F832" s="69" t="str">
        <f>_xlfn.IFNA(VLOOKUP($D832,'Route-Details'!$B$2:$X$1048576,'Node Details'!F$1,0),"")</f>
        <v>Bijalinagar 337</v>
      </c>
      <c r="G832" s="69" t="str">
        <f>_xlfn.IFNA(VLOOKUP($D832,'Route-Details'!$B$2:$X$1048576,'Node Details'!G$1,0),"")</f>
        <v>Pune</v>
      </c>
      <c r="H832" s="69" t="str">
        <f>_xlfn.IFNA(VLOOKUP($D832,'Route-Details'!$B$2:$X$1048576,'Node Details'!H$1,0),"")</f>
        <v>M&amp;G</v>
      </c>
      <c r="I832" s="69" t="str">
        <f>_xlfn.IFNA(VLOOKUP($D832,'Route-Details'!$B$2:$X$1048576,'Node Details'!I$1,0),"")</f>
        <v>S6J</v>
      </c>
      <c r="J832" s="69" t="str">
        <f>_xlfn.IFNA(VLOOKUP($D832,'Route-Details'!$B$2:$X$1048576,'Node Details'!J$1,0),"")</f>
        <v>S6J</v>
      </c>
      <c r="K832" s="70">
        <v>45162</v>
      </c>
      <c r="L832" s="37">
        <v>45184</v>
      </c>
      <c r="M832" s="37">
        <v>45212</v>
      </c>
      <c r="N832" s="37">
        <v>45184</v>
      </c>
      <c r="Q832" s="57" t="s">
        <v>2039</v>
      </c>
      <c r="BB832" s="72" t="s">
        <v>315</v>
      </c>
      <c r="BC832" s="71" t="s">
        <v>101</v>
      </c>
    </row>
    <row r="833" spans="1:55" s="72" customFormat="1" ht="12" customHeight="1">
      <c r="A833" s="57">
        <f t="shared" si="12"/>
        <v>831</v>
      </c>
      <c r="B833" s="60" t="s">
        <v>1691</v>
      </c>
      <c r="C833" s="75" t="s">
        <v>1692</v>
      </c>
      <c r="D833" s="60" t="s">
        <v>1689</v>
      </c>
      <c r="E833" s="69" t="str">
        <f>_xlfn.IFNA(VLOOKUP($D833,'Route-Details'!$B$2:$X$1048576,'Node Details'!E$1,0),"")</f>
        <v>Airtel</v>
      </c>
      <c r="F833" s="69" t="str">
        <f>_xlfn.IFNA(VLOOKUP($D833,'Route-Details'!$B$2:$X$1048576,'Node Details'!F$1,0),"")</f>
        <v>Bijalinagar 337</v>
      </c>
      <c r="G833" s="69" t="str">
        <f>_xlfn.IFNA(VLOOKUP($D833,'Route-Details'!$B$2:$X$1048576,'Node Details'!G$1,0),"")</f>
        <v>Pune</v>
      </c>
      <c r="H833" s="69" t="str">
        <f>_xlfn.IFNA(VLOOKUP($D833,'Route-Details'!$B$2:$X$1048576,'Node Details'!H$1,0),"")</f>
        <v>M&amp;G</v>
      </c>
      <c r="I833" s="69" t="str">
        <f>_xlfn.IFNA(VLOOKUP($D833,'Route-Details'!$B$2:$X$1048576,'Node Details'!I$1,0),"")</f>
        <v>S6J</v>
      </c>
      <c r="J833" s="69" t="str">
        <f>_xlfn.IFNA(VLOOKUP($D833,'Route-Details'!$B$2:$X$1048576,'Node Details'!J$1,0),"")</f>
        <v>S6J</v>
      </c>
      <c r="K833" s="70">
        <v>45158</v>
      </c>
      <c r="L833" s="37">
        <v>45184</v>
      </c>
      <c r="M833" s="37">
        <v>45212</v>
      </c>
      <c r="N833" s="37">
        <v>45184</v>
      </c>
      <c r="Q833" s="57" t="s">
        <v>2039</v>
      </c>
      <c r="BB833" s="72" t="s">
        <v>312</v>
      </c>
      <c r="BC833" s="71" t="s">
        <v>101</v>
      </c>
    </row>
    <row r="834" spans="1:55" s="72" customFormat="1" ht="12" customHeight="1">
      <c r="A834" s="57">
        <f t="shared" si="12"/>
        <v>832</v>
      </c>
      <c r="B834" s="60" t="s">
        <v>2624</v>
      </c>
      <c r="C834" s="75" t="s">
        <v>2625</v>
      </c>
      <c r="D834" s="60" t="s">
        <v>1696</v>
      </c>
      <c r="E834" s="69" t="str">
        <f>_xlfn.IFNA(VLOOKUP($D834,'Route-Details'!$B$2:$X$1048576,'Node Details'!E$1,0),"")</f>
        <v>Airtel</v>
      </c>
      <c r="F834" s="69" t="str">
        <f>_xlfn.IFNA(VLOOKUP($D834,'Route-Details'!$B$2:$X$1048576,'Node Details'!F$1,0),"")</f>
        <v>Bijalinagar 337</v>
      </c>
      <c r="G834" s="69" t="str">
        <f>_xlfn.IFNA(VLOOKUP($D834,'Route-Details'!$B$2:$X$1048576,'Node Details'!G$1,0),"")</f>
        <v>Pune</v>
      </c>
      <c r="H834" s="69" t="str">
        <f>_xlfn.IFNA(VLOOKUP($D834,'Route-Details'!$B$2:$X$1048576,'Node Details'!H$1,0),"")</f>
        <v>M&amp;G</v>
      </c>
      <c r="I834" s="69" t="str">
        <f>_xlfn.IFNA(VLOOKUP($D834,'Route-Details'!$B$2:$X$1048576,'Node Details'!I$1,0),"")</f>
        <v>S6J</v>
      </c>
      <c r="J834" s="69" t="str">
        <f>_xlfn.IFNA(VLOOKUP($D834,'Route-Details'!$B$2:$X$1048576,'Node Details'!J$1,0),"")</f>
        <v>S6J</v>
      </c>
      <c r="K834" s="70">
        <v>45155</v>
      </c>
      <c r="L834" s="37">
        <v>45184</v>
      </c>
      <c r="M834" s="37">
        <v>45212</v>
      </c>
      <c r="N834" s="37">
        <v>45184</v>
      </c>
      <c r="Q834" s="57" t="s">
        <v>2039</v>
      </c>
      <c r="BB834" s="72" t="s">
        <v>320</v>
      </c>
      <c r="BC834" s="71" t="s">
        <v>101</v>
      </c>
    </row>
    <row r="835" spans="1:55" s="72" customFormat="1" ht="12" customHeight="1">
      <c r="A835" s="57">
        <f t="shared" si="12"/>
        <v>833</v>
      </c>
      <c r="B835" s="60" t="s">
        <v>1697</v>
      </c>
      <c r="C835" s="75" t="s">
        <v>1698</v>
      </c>
      <c r="D835" s="60" t="s">
        <v>1696</v>
      </c>
      <c r="E835" s="69" t="str">
        <f>_xlfn.IFNA(VLOOKUP($D835,'Route-Details'!$B$2:$X$1048576,'Node Details'!E$1,0),"")</f>
        <v>Airtel</v>
      </c>
      <c r="F835" s="69" t="str">
        <f>_xlfn.IFNA(VLOOKUP($D835,'Route-Details'!$B$2:$X$1048576,'Node Details'!F$1,0),"")</f>
        <v>Bijalinagar 337</v>
      </c>
      <c r="G835" s="69" t="str">
        <f>_xlfn.IFNA(VLOOKUP($D835,'Route-Details'!$B$2:$X$1048576,'Node Details'!G$1,0),"")</f>
        <v>Pune</v>
      </c>
      <c r="H835" s="69" t="str">
        <f>_xlfn.IFNA(VLOOKUP($D835,'Route-Details'!$B$2:$X$1048576,'Node Details'!H$1,0),"")</f>
        <v>M&amp;G</v>
      </c>
      <c r="I835" s="69" t="str">
        <f>_xlfn.IFNA(VLOOKUP($D835,'Route-Details'!$B$2:$X$1048576,'Node Details'!I$1,0),"")</f>
        <v>S6J</v>
      </c>
      <c r="J835" s="69" t="str">
        <f>_xlfn.IFNA(VLOOKUP($D835,'Route-Details'!$B$2:$X$1048576,'Node Details'!J$1,0),"")</f>
        <v>S6J</v>
      </c>
      <c r="K835" s="70">
        <v>45155</v>
      </c>
      <c r="L835" s="37">
        <v>45184</v>
      </c>
      <c r="M835" s="37">
        <v>45212</v>
      </c>
      <c r="N835" s="37">
        <v>45184</v>
      </c>
      <c r="Q835" s="57" t="s">
        <v>2039</v>
      </c>
      <c r="BB835" s="72" t="s">
        <v>320</v>
      </c>
      <c r="BC835" s="71" t="s">
        <v>101</v>
      </c>
    </row>
    <row r="836" spans="1:55" s="72" customFormat="1" ht="12" customHeight="1">
      <c r="A836" s="57">
        <f t="shared" ref="A836:A899" si="13">A835+1</f>
        <v>834</v>
      </c>
      <c r="B836" s="60" t="s">
        <v>2626</v>
      </c>
      <c r="C836" s="75" t="s">
        <v>2627</v>
      </c>
      <c r="D836" s="60" t="s">
        <v>1699</v>
      </c>
      <c r="E836" s="69" t="str">
        <f>_xlfn.IFNA(VLOOKUP($D836,'Route-Details'!$B$2:$X$1048576,'Node Details'!E$1,0),"")</f>
        <v>Airtel</v>
      </c>
      <c r="F836" s="69" t="str">
        <f>_xlfn.IFNA(VLOOKUP($D836,'Route-Details'!$B$2:$X$1048576,'Node Details'!F$1,0),"")</f>
        <v>Bijalinagar 337</v>
      </c>
      <c r="G836" s="69" t="str">
        <f>_xlfn.IFNA(VLOOKUP($D836,'Route-Details'!$B$2:$X$1048576,'Node Details'!G$1,0),"")</f>
        <v>Pune</v>
      </c>
      <c r="H836" s="69" t="str">
        <f>_xlfn.IFNA(VLOOKUP($D836,'Route-Details'!$B$2:$X$1048576,'Node Details'!H$1,0),"")</f>
        <v>M&amp;G</v>
      </c>
      <c r="I836" s="69" t="str">
        <f>_xlfn.IFNA(VLOOKUP($D836,'Route-Details'!$B$2:$X$1048576,'Node Details'!I$1,0),"")</f>
        <v>S6J</v>
      </c>
      <c r="J836" s="69" t="str">
        <f>_xlfn.IFNA(VLOOKUP($D836,'Route-Details'!$B$2:$X$1048576,'Node Details'!J$1,0),"")</f>
        <v>S6J</v>
      </c>
      <c r="K836" s="70">
        <v>45163</v>
      </c>
      <c r="L836" s="37">
        <v>45184</v>
      </c>
      <c r="M836" s="37">
        <v>45212</v>
      </c>
      <c r="N836" s="37">
        <v>45184</v>
      </c>
      <c r="Q836" s="57" t="s">
        <v>2039</v>
      </c>
      <c r="BB836" s="72" t="s">
        <v>326</v>
      </c>
      <c r="BC836" s="71" t="s">
        <v>101</v>
      </c>
    </row>
    <row r="837" spans="1:55" s="72" customFormat="1" ht="12" customHeight="1">
      <c r="A837" s="57">
        <f t="shared" si="13"/>
        <v>835</v>
      </c>
      <c r="B837" s="60" t="s">
        <v>1701</v>
      </c>
      <c r="C837" s="75" t="s">
        <v>1702</v>
      </c>
      <c r="D837" s="60" t="s">
        <v>1699</v>
      </c>
      <c r="E837" s="69" t="str">
        <f>_xlfn.IFNA(VLOOKUP($D837,'Route-Details'!$B$2:$X$1048576,'Node Details'!E$1,0),"")</f>
        <v>Airtel</v>
      </c>
      <c r="F837" s="69" t="str">
        <f>_xlfn.IFNA(VLOOKUP($D837,'Route-Details'!$B$2:$X$1048576,'Node Details'!F$1,0),"")</f>
        <v>Bijalinagar 337</v>
      </c>
      <c r="G837" s="69" t="str">
        <f>_xlfn.IFNA(VLOOKUP($D837,'Route-Details'!$B$2:$X$1048576,'Node Details'!G$1,0),"")</f>
        <v>Pune</v>
      </c>
      <c r="H837" s="69" t="str">
        <f>_xlfn.IFNA(VLOOKUP($D837,'Route-Details'!$B$2:$X$1048576,'Node Details'!H$1,0),"")</f>
        <v>M&amp;G</v>
      </c>
      <c r="I837" s="69" t="str">
        <f>_xlfn.IFNA(VLOOKUP($D837,'Route-Details'!$B$2:$X$1048576,'Node Details'!I$1,0),"")</f>
        <v>S6J</v>
      </c>
      <c r="J837" s="69" t="str">
        <f>_xlfn.IFNA(VLOOKUP($D837,'Route-Details'!$B$2:$X$1048576,'Node Details'!J$1,0),"")</f>
        <v>S6J</v>
      </c>
      <c r="K837" s="70">
        <v>45163</v>
      </c>
      <c r="L837" s="37">
        <v>45184</v>
      </c>
      <c r="M837" s="37">
        <v>45212</v>
      </c>
      <c r="N837" s="37">
        <v>45184</v>
      </c>
      <c r="Q837" s="57" t="s">
        <v>2039</v>
      </c>
      <c r="BB837" s="72" t="s">
        <v>326</v>
      </c>
      <c r="BC837" s="71" t="s">
        <v>101</v>
      </c>
    </row>
    <row r="838" spans="1:55" s="72" customFormat="1" ht="12" customHeight="1">
      <c r="A838" s="57">
        <f t="shared" si="13"/>
        <v>836</v>
      </c>
      <c r="B838" s="60" t="s">
        <v>1704</v>
      </c>
      <c r="C838" s="75" t="s">
        <v>1695</v>
      </c>
      <c r="D838" s="60" t="s">
        <v>1703</v>
      </c>
      <c r="E838" s="69" t="str">
        <f>_xlfn.IFNA(VLOOKUP($D838,'Route-Details'!$B$2:$X$1048576,'Node Details'!E$1,0),"")</f>
        <v>Airtel</v>
      </c>
      <c r="F838" s="69" t="str">
        <f>_xlfn.IFNA(VLOOKUP($D838,'Route-Details'!$B$2:$X$1048576,'Node Details'!F$1,0),"")</f>
        <v>Bijalinagar 337</v>
      </c>
      <c r="G838" s="69" t="str">
        <f>_xlfn.IFNA(VLOOKUP($D838,'Route-Details'!$B$2:$X$1048576,'Node Details'!G$1,0),"")</f>
        <v>Pune</v>
      </c>
      <c r="H838" s="69" t="str">
        <f>_xlfn.IFNA(VLOOKUP($D838,'Route-Details'!$B$2:$X$1048576,'Node Details'!H$1,0),"")</f>
        <v>M&amp;G</v>
      </c>
      <c r="I838" s="69" t="str">
        <f>_xlfn.IFNA(VLOOKUP($D838,'Route-Details'!$B$2:$X$1048576,'Node Details'!I$1,0),"")</f>
        <v>S6J</v>
      </c>
      <c r="J838" s="69" t="str">
        <f>_xlfn.IFNA(VLOOKUP($D838,'Route-Details'!$B$2:$X$1048576,'Node Details'!J$1,0),"")</f>
        <v>S6J</v>
      </c>
      <c r="K838" s="70">
        <v>45183</v>
      </c>
      <c r="L838" s="37">
        <v>45184</v>
      </c>
      <c r="M838" s="37">
        <v>45212</v>
      </c>
      <c r="N838" s="37">
        <v>45184</v>
      </c>
      <c r="Q838" s="57" t="s">
        <v>2039</v>
      </c>
      <c r="BB838" s="72" t="s">
        <v>330</v>
      </c>
      <c r="BC838" s="71" t="s">
        <v>101</v>
      </c>
    </row>
    <row r="839" spans="1:55" s="72" customFormat="1" ht="12" customHeight="1">
      <c r="A839" s="57">
        <f t="shared" si="13"/>
        <v>837</v>
      </c>
      <c r="B839" s="60" t="s">
        <v>1733</v>
      </c>
      <c r="C839" s="75" t="s">
        <v>1734</v>
      </c>
      <c r="D839" s="60" t="s">
        <v>1732</v>
      </c>
      <c r="E839" s="69" t="str">
        <f>_xlfn.IFNA(VLOOKUP($D839,'Route-Details'!$B$2:$X$1048576,'Node Details'!E$1,0),"")</f>
        <v>Airtel</v>
      </c>
      <c r="F839" s="69" t="str">
        <f>_xlfn.IFNA(VLOOKUP($D839,'Route-Details'!$B$2:$X$1048576,'Node Details'!F$1,0),"")</f>
        <v>Nigdi 332</v>
      </c>
      <c r="G839" s="69" t="str">
        <f>_xlfn.IFNA(VLOOKUP($D839,'Route-Details'!$B$2:$X$1048576,'Node Details'!G$1,0),"")</f>
        <v>Pune</v>
      </c>
      <c r="H839" s="69" t="str">
        <f>_xlfn.IFNA(VLOOKUP($D839,'Route-Details'!$B$2:$X$1048576,'Node Details'!H$1,0),"")</f>
        <v>M&amp;G</v>
      </c>
      <c r="I839" s="69" t="str">
        <f>_xlfn.IFNA(VLOOKUP($D839,'Route-Details'!$B$2:$X$1048576,'Node Details'!I$1,0),"")</f>
        <v>S8P</v>
      </c>
      <c r="J839" s="69" t="str">
        <f>_xlfn.IFNA(VLOOKUP($D839,'Route-Details'!$B$2:$X$1048576,'Node Details'!J$1,0),"")</f>
        <v>S8P</v>
      </c>
      <c r="K839" s="70">
        <v>45112</v>
      </c>
      <c r="L839" s="37">
        <v>45169</v>
      </c>
      <c r="M839" s="37">
        <v>45212</v>
      </c>
      <c r="N839" s="37">
        <v>45169</v>
      </c>
      <c r="Q839" s="57" t="s">
        <v>2039</v>
      </c>
      <c r="BB839" s="72" t="s">
        <v>275</v>
      </c>
      <c r="BC839" s="71" t="s">
        <v>101</v>
      </c>
    </row>
    <row r="840" spans="1:55" s="72" customFormat="1" ht="12" customHeight="1">
      <c r="A840" s="57">
        <f t="shared" si="13"/>
        <v>838</v>
      </c>
      <c r="B840" s="60" t="s">
        <v>1738</v>
      </c>
      <c r="C840" s="75" t="s">
        <v>1739</v>
      </c>
      <c r="D840" s="60" t="s">
        <v>1735</v>
      </c>
      <c r="E840" s="69" t="str">
        <f>_xlfn.IFNA(VLOOKUP($D840,'Route-Details'!$B$2:$X$1048576,'Node Details'!E$1,0),"")</f>
        <v>Airtel</v>
      </c>
      <c r="F840" s="69" t="str">
        <f>_xlfn.IFNA(VLOOKUP($D840,'Route-Details'!$B$2:$X$1048576,'Node Details'!F$1,0),"")</f>
        <v>Nigdi 332</v>
      </c>
      <c r="G840" s="69" t="str">
        <f>_xlfn.IFNA(VLOOKUP($D840,'Route-Details'!$B$2:$X$1048576,'Node Details'!G$1,0),"")</f>
        <v>Pune</v>
      </c>
      <c r="H840" s="69" t="str">
        <f>_xlfn.IFNA(VLOOKUP($D840,'Route-Details'!$B$2:$X$1048576,'Node Details'!H$1,0),"")</f>
        <v>M&amp;G</v>
      </c>
      <c r="I840" s="69" t="str">
        <f>_xlfn.IFNA(VLOOKUP($D840,'Route-Details'!$B$2:$X$1048576,'Node Details'!I$1,0),"")</f>
        <v>S8P</v>
      </c>
      <c r="J840" s="69" t="str">
        <f>_xlfn.IFNA(VLOOKUP($D840,'Route-Details'!$B$2:$X$1048576,'Node Details'!J$1,0),"")</f>
        <v>S8P</v>
      </c>
      <c r="K840" s="70">
        <v>45108</v>
      </c>
      <c r="L840" s="37">
        <v>45169</v>
      </c>
      <c r="M840" s="37">
        <v>45212</v>
      </c>
      <c r="N840" s="37">
        <v>45169</v>
      </c>
      <c r="Q840" s="57" t="s">
        <v>2039</v>
      </c>
      <c r="BB840" s="72" t="s">
        <v>279</v>
      </c>
      <c r="BC840" s="71" t="s">
        <v>101</v>
      </c>
    </row>
    <row r="841" spans="1:55" s="72" customFormat="1" ht="12" customHeight="1">
      <c r="A841" s="57">
        <f t="shared" si="13"/>
        <v>839</v>
      </c>
      <c r="B841" s="60" t="s">
        <v>2628</v>
      </c>
      <c r="C841" s="75" t="s">
        <v>2629</v>
      </c>
      <c r="D841" s="60" t="s">
        <v>1740</v>
      </c>
      <c r="E841" s="69" t="str">
        <f>_xlfn.IFNA(VLOOKUP($D841,'Route-Details'!$B$2:$X$1048576,'Node Details'!E$1,0),"")</f>
        <v>Airtel</v>
      </c>
      <c r="F841" s="69" t="str">
        <f>_xlfn.IFNA(VLOOKUP($D841,'Route-Details'!$B$2:$X$1048576,'Node Details'!F$1,0),"")</f>
        <v>Nigdi 332</v>
      </c>
      <c r="G841" s="69" t="str">
        <f>_xlfn.IFNA(VLOOKUP($D841,'Route-Details'!$B$2:$X$1048576,'Node Details'!G$1,0),"")</f>
        <v>Pune</v>
      </c>
      <c r="H841" s="69" t="str">
        <f>_xlfn.IFNA(VLOOKUP($D841,'Route-Details'!$B$2:$X$1048576,'Node Details'!H$1,0),"")</f>
        <v>M&amp;G</v>
      </c>
      <c r="I841" s="69" t="str">
        <f>_xlfn.IFNA(VLOOKUP($D841,'Route-Details'!$B$2:$X$1048576,'Node Details'!I$1,0),"")</f>
        <v>S8P</v>
      </c>
      <c r="J841" s="69" t="str">
        <f>_xlfn.IFNA(VLOOKUP($D841,'Route-Details'!$B$2:$X$1048576,'Node Details'!J$1,0),"")</f>
        <v>S8P</v>
      </c>
      <c r="K841" s="70">
        <v>45112</v>
      </c>
      <c r="L841" s="37">
        <v>45169</v>
      </c>
      <c r="M841" s="37">
        <v>45212</v>
      </c>
      <c r="N841" s="37">
        <v>45169</v>
      </c>
      <c r="Q841" s="57" t="s">
        <v>2039</v>
      </c>
      <c r="BB841" s="72" t="s">
        <v>283</v>
      </c>
      <c r="BC841" s="71" t="s">
        <v>101</v>
      </c>
    </row>
    <row r="842" spans="1:55" s="72" customFormat="1" ht="12" customHeight="1">
      <c r="A842" s="57">
        <f t="shared" si="13"/>
        <v>840</v>
      </c>
      <c r="B842" s="60" t="s">
        <v>2630</v>
      </c>
      <c r="C842" s="75" t="s">
        <v>2631</v>
      </c>
      <c r="D842" s="60" t="s">
        <v>1740</v>
      </c>
      <c r="E842" s="69" t="str">
        <f>_xlfn.IFNA(VLOOKUP($D842,'Route-Details'!$B$2:$X$1048576,'Node Details'!E$1,0),"")</f>
        <v>Airtel</v>
      </c>
      <c r="F842" s="69" t="str">
        <f>_xlfn.IFNA(VLOOKUP($D842,'Route-Details'!$B$2:$X$1048576,'Node Details'!F$1,0),"")</f>
        <v>Nigdi 332</v>
      </c>
      <c r="G842" s="69" t="str">
        <f>_xlfn.IFNA(VLOOKUP($D842,'Route-Details'!$B$2:$X$1048576,'Node Details'!G$1,0),"")</f>
        <v>Pune</v>
      </c>
      <c r="H842" s="69" t="str">
        <f>_xlfn.IFNA(VLOOKUP($D842,'Route-Details'!$B$2:$X$1048576,'Node Details'!H$1,0),"")</f>
        <v>M&amp;G</v>
      </c>
      <c r="I842" s="69" t="str">
        <f>_xlfn.IFNA(VLOOKUP($D842,'Route-Details'!$B$2:$X$1048576,'Node Details'!I$1,0),"")</f>
        <v>S8P</v>
      </c>
      <c r="J842" s="69" t="str">
        <f>_xlfn.IFNA(VLOOKUP($D842,'Route-Details'!$B$2:$X$1048576,'Node Details'!J$1,0),"")</f>
        <v>S8P</v>
      </c>
      <c r="K842" s="70">
        <v>45112</v>
      </c>
      <c r="L842" s="37">
        <v>45169</v>
      </c>
      <c r="M842" s="37">
        <v>45212</v>
      </c>
      <c r="N842" s="37">
        <v>45169</v>
      </c>
      <c r="Q842" s="57" t="s">
        <v>2039</v>
      </c>
      <c r="BB842" s="72" t="s">
        <v>283</v>
      </c>
      <c r="BC842" s="71" t="s">
        <v>101</v>
      </c>
    </row>
    <row r="843" spans="1:55" s="72" customFormat="1" ht="12" customHeight="1">
      <c r="A843" s="57">
        <f t="shared" si="13"/>
        <v>841</v>
      </c>
      <c r="B843" s="60" t="s">
        <v>2632</v>
      </c>
      <c r="C843" s="75" t="s">
        <v>2633</v>
      </c>
      <c r="D843" s="60" t="s">
        <v>1740</v>
      </c>
      <c r="E843" s="69" t="str">
        <f>_xlfn.IFNA(VLOOKUP($D843,'Route-Details'!$B$2:$X$1048576,'Node Details'!E$1,0),"")</f>
        <v>Airtel</v>
      </c>
      <c r="F843" s="69" t="str">
        <f>_xlfn.IFNA(VLOOKUP($D843,'Route-Details'!$B$2:$X$1048576,'Node Details'!F$1,0),"")</f>
        <v>Nigdi 332</v>
      </c>
      <c r="G843" s="69" t="str">
        <f>_xlfn.IFNA(VLOOKUP($D843,'Route-Details'!$B$2:$X$1048576,'Node Details'!G$1,0),"")</f>
        <v>Pune</v>
      </c>
      <c r="H843" s="69" t="str">
        <f>_xlfn.IFNA(VLOOKUP($D843,'Route-Details'!$B$2:$X$1048576,'Node Details'!H$1,0),"")</f>
        <v>M&amp;G</v>
      </c>
      <c r="I843" s="69" t="str">
        <f>_xlfn.IFNA(VLOOKUP($D843,'Route-Details'!$B$2:$X$1048576,'Node Details'!I$1,0),"")</f>
        <v>S8P</v>
      </c>
      <c r="J843" s="69" t="str">
        <f>_xlfn.IFNA(VLOOKUP($D843,'Route-Details'!$B$2:$X$1048576,'Node Details'!J$1,0),"")</f>
        <v>S8P</v>
      </c>
      <c r="K843" s="70">
        <v>45112</v>
      </c>
      <c r="L843" s="37">
        <v>45169</v>
      </c>
      <c r="M843" s="37">
        <v>45212</v>
      </c>
      <c r="N843" s="37">
        <v>45169</v>
      </c>
      <c r="Q843" s="57" t="s">
        <v>2039</v>
      </c>
      <c r="BB843" s="72" t="s">
        <v>283</v>
      </c>
      <c r="BC843" s="71" t="s">
        <v>101</v>
      </c>
    </row>
    <row r="844" spans="1:55" s="72" customFormat="1" ht="12" customHeight="1">
      <c r="A844" s="57">
        <f t="shared" si="13"/>
        <v>842</v>
      </c>
      <c r="B844" s="60" t="s">
        <v>1741</v>
      </c>
      <c r="C844" s="75" t="s">
        <v>1742</v>
      </c>
      <c r="D844" s="60" t="s">
        <v>1740</v>
      </c>
      <c r="E844" s="69" t="str">
        <f>_xlfn.IFNA(VLOOKUP($D844,'Route-Details'!$B$2:$X$1048576,'Node Details'!E$1,0),"")</f>
        <v>Airtel</v>
      </c>
      <c r="F844" s="69" t="str">
        <f>_xlfn.IFNA(VLOOKUP($D844,'Route-Details'!$B$2:$X$1048576,'Node Details'!F$1,0),"")</f>
        <v>Nigdi 332</v>
      </c>
      <c r="G844" s="69" t="str">
        <f>_xlfn.IFNA(VLOOKUP($D844,'Route-Details'!$B$2:$X$1048576,'Node Details'!G$1,0),"")</f>
        <v>Pune</v>
      </c>
      <c r="H844" s="69" t="str">
        <f>_xlfn.IFNA(VLOOKUP($D844,'Route-Details'!$B$2:$X$1048576,'Node Details'!H$1,0),"")</f>
        <v>M&amp;G</v>
      </c>
      <c r="I844" s="69" t="str">
        <f>_xlfn.IFNA(VLOOKUP($D844,'Route-Details'!$B$2:$X$1048576,'Node Details'!I$1,0),"")</f>
        <v>S8P</v>
      </c>
      <c r="J844" s="69" t="str">
        <f>_xlfn.IFNA(VLOOKUP($D844,'Route-Details'!$B$2:$X$1048576,'Node Details'!J$1,0),"")</f>
        <v>S8P</v>
      </c>
      <c r="K844" s="70">
        <v>45112</v>
      </c>
      <c r="L844" s="37">
        <v>45169</v>
      </c>
      <c r="M844" s="37">
        <v>45212</v>
      </c>
      <c r="N844" s="37">
        <v>45169</v>
      </c>
      <c r="Q844" s="57" t="s">
        <v>2039</v>
      </c>
      <c r="BB844" s="72" t="s">
        <v>283</v>
      </c>
      <c r="BC844" s="71" t="s">
        <v>101</v>
      </c>
    </row>
    <row r="845" spans="1:55" s="72" customFormat="1" ht="12" customHeight="1">
      <c r="A845" s="57">
        <f t="shared" si="13"/>
        <v>843</v>
      </c>
      <c r="B845" s="60" t="s">
        <v>1746</v>
      </c>
      <c r="C845" s="75" t="s">
        <v>1747</v>
      </c>
      <c r="D845" s="60" t="s">
        <v>1743</v>
      </c>
      <c r="E845" s="69" t="str">
        <f>_xlfn.IFNA(VLOOKUP($D845,'Route-Details'!$B$2:$X$1048576,'Node Details'!E$1,0),"")</f>
        <v>Airtel</v>
      </c>
      <c r="F845" s="69" t="str">
        <f>_xlfn.IFNA(VLOOKUP($D845,'Route-Details'!$B$2:$X$1048576,'Node Details'!F$1,0),"")</f>
        <v>Nigdi 332</v>
      </c>
      <c r="G845" s="69" t="str">
        <f>_xlfn.IFNA(VLOOKUP($D845,'Route-Details'!$B$2:$X$1048576,'Node Details'!G$1,0),"")</f>
        <v>Pune</v>
      </c>
      <c r="H845" s="69" t="str">
        <f>_xlfn.IFNA(VLOOKUP($D845,'Route-Details'!$B$2:$X$1048576,'Node Details'!H$1,0),"")</f>
        <v>M&amp;G</v>
      </c>
      <c r="I845" s="69" t="str">
        <f>_xlfn.IFNA(VLOOKUP($D845,'Route-Details'!$B$2:$X$1048576,'Node Details'!I$1,0),"")</f>
        <v>S8P</v>
      </c>
      <c r="J845" s="69" t="str">
        <f>_xlfn.IFNA(VLOOKUP($D845,'Route-Details'!$B$2:$X$1048576,'Node Details'!J$1,0),"")</f>
        <v>S8P</v>
      </c>
      <c r="K845" s="70">
        <v>45118.775729166657</v>
      </c>
      <c r="L845" s="37">
        <v>45169</v>
      </c>
      <c r="M845" s="37">
        <v>45212</v>
      </c>
      <c r="N845" s="37">
        <v>45169</v>
      </c>
      <c r="Q845" s="57" t="s">
        <v>2039</v>
      </c>
      <c r="BB845" s="72" t="s">
        <v>286</v>
      </c>
      <c r="BC845" s="71" t="s">
        <v>101</v>
      </c>
    </row>
    <row r="846" spans="1:55" s="72" customFormat="1" ht="12" customHeight="1">
      <c r="A846" s="57">
        <f t="shared" si="13"/>
        <v>844</v>
      </c>
      <c r="B846" s="60" t="s">
        <v>1750</v>
      </c>
      <c r="C846" s="75" t="s">
        <v>1751</v>
      </c>
      <c r="D846" s="60" t="s">
        <v>1748</v>
      </c>
      <c r="E846" s="69" t="str">
        <f>_xlfn.IFNA(VLOOKUP($D846,'Route-Details'!$B$2:$X$1048576,'Node Details'!E$1,0),"")</f>
        <v>Airtel</v>
      </c>
      <c r="F846" s="69" t="str">
        <f>_xlfn.IFNA(VLOOKUP($D846,'Route-Details'!$B$2:$X$1048576,'Node Details'!F$1,0),"")</f>
        <v>Nigdi 332</v>
      </c>
      <c r="G846" s="69" t="str">
        <f>_xlfn.IFNA(VLOOKUP($D846,'Route-Details'!$B$2:$X$1048576,'Node Details'!G$1,0),"")</f>
        <v>Pune</v>
      </c>
      <c r="H846" s="69" t="str">
        <f>_xlfn.IFNA(VLOOKUP($D846,'Route-Details'!$B$2:$X$1048576,'Node Details'!H$1,0),"")</f>
        <v>M&amp;G</v>
      </c>
      <c r="I846" s="69" t="str">
        <f>_xlfn.IFNA(VLOOKUP($D846,'Route-Details'!$B$2:$X$1048576,'Node Details'!I$1,0),"")</f>
        <v>S8P</v>
      </c>
      <c r="J846" s="69" t="str">
        <f>_xlfn.IFNA(VLOOKUP($D846,'Route-Details'!$B$2:$X$1048576,'Node Details'!J$1,0),"")</f>
        <v>S8P</v>
      </c>
      <c r="K846" s="70">
        <v>45126.732847222222</v>
      </c>
      <c r="L846" s="37">
        <v>45169</v>
      </c>
      <c r="M846" s="37">
        <v>45212</v>
      </c>
      <c r="N846" s="37">
        <v>45169</v>
      </c>
      <c r="Q846" s="57" t="s">
        <v>2039</v>
      </c>
      <c r="BB846" s="72" t="s">
        <v>290</v>
      </c>
      <c r="BC846" s="71" t="s">
        <v>101</v>
      </c>
    </row>
    <row r="847" spans="1:55" s="72" customFormat="1" ht="12" customHeight="1">
      <c r="A847" s="57">
        <f t="shared" si="13"/>
        <v>845</v>
      </c>
      <c r="B847" s="60" t="s">
        <v>2634</v>
      </c>
      <c r="C847" s="75" t="s">
        <v>2635</v>
      </c>
      <c r="D847" s="60" t="s">
        <v>1752</v>
      </c>
      <c r="E847" s="69" t="str">
        <f>_xlfn.IFNA(VLOOKUP($D847,'Route-Details'!$B$2:$X$1048576,'Node Details'!E$1,0),"")</f>
        <v>Airtel</v>
      </c>
      <c r="F847" s="69" t="str">
        <f>_xlfn.IFNA(VLOOKUP($D847,'Route-Details'!$B$2:$X$1048576,'Node Details'!F$1,0),"")</f>
        <v>Nigdi 332</v>
      </c>
      <c r="G847" s="69" t="str">
        <f>_xlfn.IFNA(VLOOKUP($D847,'Route-Details'!$B$2:$X$1048576,'Node Details'!G$1,0),"")</f>
        <v>Pune</v>
      </c>
      <c r="H847" s="69" t="str">
        <f>_xlfn.IFNA(VLOOKUP($D847,'Route-Details'!$B$2:$X$1048576,'Node Details'!H$1,0),"")</f>
        <v>M&amp;G</v>
      </c>
      <c r="I847" s="69" t="str">
        <f>_xlfn.IFNA(VLOOKUP($D847,'Route-Details'!$B$2:$X$1048576,'Node Details'!I$1,0),"")</f>
        <v>S8P</v>
      </c>
      <c r="J847" s="69" t="str">
        <f>_xlfn.IFNA(VLOOKUP($D847,'Route-Details'!$B$2:$X$1048576,'Node Details'!J$1,0),"")</f>
        <v>S8P</v>
      </c>
      <c r="K847" s="70">
        <v>45126.748391203713</v>
      </c>
      <c r="L847" s="37">
        <v>45169</v>
      </c>
      <c r="M847" s="37">
        <v>45212</v>
      </c>
      <c r="N847" s="37">
        <v>45169</v>
      </c>
      <c r="Q847" s="57" t="s">
        <v>2039</v>
      </c>
      <c r="BB847" s="72" t="s">
        <v>294</v>
      </c>
      <c r="BC847" s="71" t="s">
        <v>101</v>
      </c>
    </row>
    <row r="848" spans="1:55" s="72" customFormat="1" ht="12" customHeight="1">
      <c r="A848" s="57">
        <f t="shared" si="13"/>
        <v>846</v>
      </c>
      <c r="B848" s="60" t="s">
        <v>2636</v>
      </c>
      <c r="C848" s="75" t="s">
        <v>2637</v>
      </c>
      <c r="D848" s="60" t="s">
        <v>1752</v>
      </c>
      <c r="E848" s="69" t="str">
        <f>_xlfn.IFNA(VLOOKUP($D848,'Route-Details'!$B$2:$X$1048576,'Node Details'!E$1,0),"")</f>
        <v>Airtel</v>
      </c>
      <c r="F848" s="69" t="str">
        <f>_xlfn.IFNA(VLOOKUP($D848,'Route-Details'!$B$2:$X$1048576,'Node Details'!F$1,0),"")</f>
        <v>Nigdi 332</v>
      </c>
      <c r="G848" s="69" t="str">
        <f>_xlfn.IFNA(VLOOKUP($D848,'Route-Details'!$B$2:$X$1048576,'Node Details'!G$1,0),"")</f>
        <v>Pune</v>
      </c>
      <c r="H848" s="69" t="str">
        <f>_xlfn.IFNA(VLOOKUP($D848,'Route-Details'!$B$2:$X$1048576,'Node Details'!H$1,0),"")</f>
        <v>M&amp;G</v>
      </c>
      <c r="I848" s="69" t="str">
        <f>_xlfn.IFNA(VLOOKUP($D848,'Route-Details'!$B$2:$X$1048576,'Node Details'!I$1,0),"")</f>
        <v>S8P</v>
      </c>
      <c r="J848" s="69" t="str">
        <f>_xlfn.IFNA(VLOOKUP($D848,'Route-Details'!$B$2:$X$1048576,'Node Details'!J$1,0),"")</f>
        <v>S8P</v>
      </c>
      <c r="K848" s="70">
        <v>45126.748391203713</v>
      </c>
      <c r="L848" s="37">
        <v>45169</v>
      </c>
      <c r="M848" s="37">
        <v>45212</v>
      </c>
      <c r="N848" s="37">
        <v>45169</v>
      </c>
      <c r="Q848" s="57" t="s">
        <v>2039</v>
      </c>
      <c r="BB848" s="72" t="s">
        <v>294</v>
      </c>
      <c r="BC848" s="71" t="s">
        <v>101</v>
      </c>
    </row>
    <row r="849" spans="1:55" s="72" customFormat="1" ht="12" customHeight="1">
      <c r="A849" s="57">
        <f t="shared" si="13"/>
        <v>847</v>
      </c>
      <c r="B849" s="60" t="s">
        <v>1753</v>
      </c>
      <c r="C849" s="75" t="s">
        <v>1754</v>
      </c>
      <c r="D849" s="60" t="s">
        <v>1752</v>
      </c>
      <c r="E849" s="69" t="str">
        <f>_xlfn.IFNA(VLOOKUP($D849,'Route-Details'!$B$2:$X$1048576,'Node Details'!E$1,0),"")</f>
        <v>Airtel</v>
      </c>
      <c r="F849" s="69" t="str">
        <f>_xlfn.IFNA(VLOOKUP($D849,'Route-Details'!$B$2:$X$1048576,'Node Details'!F$1,0),"")</f>
        <v>Nigdi 332</v>
      </c>
      <c r="G849" s="69" t="str">
        <f>_xlfn.IFNA(VLOOKUP($D849,'Route-Details'!$B$2:$X$1048576,'Node Details'!G$1,0),"")</f>
        <v>Pune</v>
      </c>
      <c r="H849" s="69" t="str">
        <f>_xlfn.IFNA(VLOOKUP($D849,'Route-Details'!$B$2:$X$1048576,'Node Details'!H$1,0),"")</f>
        <v>M&amp;G</v>
      </c>
      <c r="I849" s="69" t="str">
        <f>_xlfn.IFNA(VLOOKUP($D849,'Route-Details'!$B$2:$X$1048576,'Node Details'!I$1,0),"")</f>
        <v>S8P</v>
      </c>
      <c r="J849" s="69" t="str">
        <f>_xlfn.IFNA(VLOOKUP($D849,'Route-Details'!$B$2:$X$1048576,'Node Details'!J$1,0),"")</f>
        <v>S8P</v>
      </c>
      <c r="K849" s="70">
        <v>45126.748391203713</v>
      </c>
      <c r="L849" s="37">
        <v>45169</v>
      </c>
      <c r="M849" s="37">
        <v>45212</v>
      </c>
      <c r="N849" s="37">
        <v>45169</v>
      </c>
      <c r="Q849" s="57" t="s">
        <v>2039</v>
      </c>
      <c r="BB849" s="72" t="s">
        <v>294</v>
      </c>
      <c r="BC849" s="71" t="s">
        <v>101</v>
      </c>
    </row>
    <row r="850" spans="1:55" s="72" customFormat="1" ht="12" customHeight="1">
      <c r="A850" s="57">
        <f t="shared" si="13"/>
        <v>848</v>
      </c>
      <c r="B850" s="60" t="s">
        <v>1756</v>
      </c>
      <c r="C850" s="75" t="s">
        <v>1757</v>
      </c>
      <c r="D850" s="60" t="s">
        <v>1755</v>
      </c>
      <c r="E850" s="69" t="str">
        <f>_xlfn.IFNA(VLOOKUP($D850,'Route-Details'!$B$2:$X$1048576,'Node Details'!E$1,0),"")</f>
        <v>Airtel</v>
      </c>
      <c r="F850" s="69" t="str">
        <f>_xlfn.IFNA(VLOOKUP($D850,'Route-Details'!$B$2:$X$1048576,'Node Details'!F$1,0),"")</f>
        <v>Nigdi 332</v>
      </c>
      <c r="G850" s="69" t="str">
        <f>_xlfn.IFNA(VLOOKUP($D850,'Route-Details'!$B$2:$X$1048576,'Node Details'!G$1,0),"")</f>
        <v>Pune</v>
      </c>
      <c r="H850" s="69" t="str">
        <f>_xlfn.IFNA(VLOOKUP($D850,'Route-Details'!$B$2:$X$1048576,'Node Details'!H$1,0),"")</f>
        <v>M&amp;G</v>
      </c>
      <c r="I850" s="69" t="str">
        <f>_xlfn.IFNA(VLOOKUP($D850,'Route-Details'!$B$2:$X$1048576,'Node Details'!I$1,0),"")</f>
        <v>S8P</v>
      </c>
      <c r="J850" s="69" t="str">
        <f>_xlfn.IFNA(VLOOKUP($D850,'Route-Details'!$B$2:$X$1048576,'Node Details'!J$1,0),"")</f>
        <v>S8P</v>
      </c>
      <c r="K850" s="70">
        <v>45169</v>
      </c>
      <c r="L850" s="37">
        <v>45169</v>
      </c>
      <c r="M850" s="37">
        <v>45212</v>
      </c>
      <c r="N850" s="37">
        <v>45169</v>
      </c>
      <c r="Q850" s="57" t="s">
        <v>2039</v>
      </c>
      <c r="BB850" s="72" t="s">
        <v>300</v>
      </c>
      <c r="BC850" s="71" t="s">
        <v>101</v>
      </c>
    </row>
    <row r="851" spans="1:55" s="72" customFormat="1" ht="12" customHeight="1">
      <c r="A851" s="57">
        <f t="shared" si="13"/>
        <v>849</v>
      </c>
      <c r="B851" s="60" t="s">
        <v>2638</v>
      </c>
      <c r="C851" s="75" t="s">
        <v>2639</v>
      </c>
      <c r="D851" s="60" t="s">
        <v>1758</v>
      </c>
      <c r="E851" s="69" t="str">
        <f>_xlfn.IFNA(VLOOKUP($D851,'Route-Details'!$B$2:$X$1048576,'Node Details'!E$1,0),"")</f>
        <v>Airtel</v>
      </c>
      <c r="F851" s="69" t="str">
        <f>_xlfn.IFNA(VLOOKUP($D851,'Route-Details'!$B$2:$X$1048576,'Node Details'!F$1,0),"")</f>
        <v>Nigdi 332</v>
      </c>
      <c r="G851" s="69" t="str">
        <f>_xlfn.IFNA(VLOOKUP($D851,'Route-Details'!$B$2:$X$1048576,'Node Details'!G$1,0),"")</f>
        <v>Pune</v>
      </c>
      <c r="H851" s="69" t="str">
        <f>_xlfn.IFNA(VLOOKUP($D851,'Route-Details'!$B$2:$X$1048576,'Node Details'!H$1,0),"")</f>
        <v>M&amp;G</v>
      </c>
      <c r="I851" s="69" t="str">
        <f>_xlfn.IFNA(VLOOKUP($D851,'Route-Details'!$B$2:$X$1048576,'Node Details'!I$1,0),"")</f>
        <v>S8P</v>
      </c>
      <c r="J851" s="69" t="str">
        <f>_xlfn.IFNA(VLOOKUP($D851,'Route-Details'!$B$2:$X$1048576,'Node Details'!J$1,0),"")</f>
        <v>S8P</v>
      </c>
      <c r="K851" s="70">
        <v>45141.779270833344</v>
      </c>
      <c r="L851" s="37">
        <v>45169</v>
      </c>
      <c r="M851" s="37">
        <v>45212</v>
      </c>
      <c r="N851" s="37">
        <v>45169</v>
      </c>
      <c r="Q851" s="57" t="s">
        <v>2039</v>
      </c>
      <c r="BB851" s="72" t="s">
        <v>304</v>
      </c>
      <c r="BC851" s="71" t="s">
        <v>101</v>
      </c>
    </row>
    <row r="852" spans="1:55" s="72" customFormat="1" ht="12" customHeight="1">
      <c r="A852" s="57">
        <f t="shared" si="13"/>
        <v>850</v>
      </c>
      <c r="B852" s="60" t="s">
        <v>1761</v>
      </c>
      <c r="C852" s="75" t="s">
        <v>1762</v>
      </c>
      <c r="D852" s="60" t="s">
        <v>1758</v>
      </c>
      <c r="E852" s="69" t="str">
        <f>_xlfn.IFNA(VLOOKUP($D852,'Route-Details'!$B$2:$X$1048576,'Node Details'!E$1,0),"")</f>
        <v>Airtel</v>
      </c>
      <c r="F852" s="69" t="str">
        <f>_xlfn.IFNA(VLOOKUP($D852,'Route-Details'!$B$2:$X$1048576,'Node Details'!F$1,0),"")</f>
        <v>Nigdi 332</v>
      </c>
      <c r="G852" s="69" t="str">
        <f>_xlfn.IFNA(VLOOKUP($D852,'Route-Details'!$B$2:$X$1048576,'Node Details'!G$1,0),"")</f>
        <v>Pune</v>
      </c>
      <c r="H852" s="69" t="str">
        <f>_xlfn.IFNA(VLOOKUP($D852,'Route-Details'!$B$2:$X$1048576,'Node Details'!H$1,0),"")</f>
        <v>M&amp;G</v>
      </c>
      <c r="I852" s="69" t="str">
        <f>_xlfn.IFNA(VLOOKUP($D852,'Route-Details'!$B$2:$X$1048576,'Node Details'!I$1,0),"")</f>
        <v>S8P</v>
      </c>
      <c r="J852" s="69" t="str">
        <f>_xlfn.IFNA(VLOOKUP($D852,'Route-Details'!$B$2:$X$1048576,'Node Details'!J$1,0),"")</f>
        <v>S8P</v>
      </c>
      <c r="K852" s="70">
        <v>45141.779270833344</v>
      </c>
      <c r="L852" s="37">
        <v>45169</v>
      </c>
      <c r="M852" s="37">
        <v>45212</v>
      </c>
      <c r="N852" s="37">
        <v>45169</v>
      </c>
      <c r="Q852" s="57" t="s">
        <v>2039</v>
      </c>
      <c r="BB852" s="72" t="s">
        <v>304</v>
      </c>
      <c r="BC852" s="71" t="s">
        <v>101</v>
      </c>
    </row>
    <row r="853" spans="1:55" s="72" customFormat="1" ht="12" customHeight="1">
      <c r="A853" s="57">
        <f t="shared" si="13"/>
        <v>851</v>
      </c>
      <c r="B853" s="60" t="s">
        <v>1764</v>
      </c>
      <c r="C853" s="75" t="s">
        <v>1765</v>
      </c>
      <c r="D853" s="60" t="s">
        <v>1763</v>
      </c>
      <c r="E853" s="69" t="str">
        <f>_xlfn.IFNA(VLOOKUP($D853,'Route-Details'!$B$2:$X$1048576,'Node Details'!E$1,0),"")</f>
        <v>Airtel</v>
      </c>
      <c r="F853" s="69" t="str">
        <f>_xlfn.IFNA(VLOOKUP($D853,'Route-Details'!$B$2:$X$1048576,'Node Details'!F$1,0),"")</f>
        <v>Nigdi 332</v>
      </c>
      <c r="G853" s="69" t="str">
        <f>_xlfn.IFNA(VLOOKUP($D853,'Route-Details'!$B$2:$X$1048576,'Node Details'!G$1,0),"")</f>
        <v>Pune</v>
      </c>
      <c r="H853" s="69" t="str">
        <f>_xlfn.IFNA(VLOOKUP($D853,'Route-Details'!$B$2:$X$1048576,'Node Details'!H$1,0),"")</f>
        <v>M&amp;G</v>
      </c>
      <c r="I853" s="69" t="str">
        <f>_xlfn.IFNA(VLOOKUP($D853,'Route-Details'!$B$2:$X$1048576,'Node Details'!I$1,0),"")</f>
        <v>S8P</v>
      </c>
      <c r="J853" s="69" t="str">
        <f>_xlfn.IFNA(VLOOKUP($D853,'Route-Details'!$B$2:$X$1048576,'Node Details'!J$1,0),"")</f>
        <v>S8P</v>
      </c>
      <c r="K853" s="70">
        <v>45147.551874999997</v>
      </c>
      <c r="L853" s="37">
        <v>45169</v>
      </c>
      <c r="M853" s="37">
        <v>45212</v>
      </c>
      <c r="N853" s="37">
        <v>45169</v>
      </c>
      <c r="Q853" s="57" t="s">
        <v>2039</v>
      </c>
      <c r="BB853" s="72" t="s">
        <v>308</v>
      </c>
      <c r="BC853" s="71" t="s">
        <v>101</v>
      </c>
    </row>
    <row r="854" spans="1:55" s="72" customFormat="1" ht="12" customHeight="1">
      <c r="A854" s="57">
        <f t="shared" si="13"/>
        <v>852</v>
      </c>
      <c r="B854" s="60" t="s">
        <v>1770</v>
      </c>
      <c r="C854" s="75" t="s">
        <v>1771</v>
      </c>
      <c r="D854" s="60" t="s">
        <v>1766</v>
      </c>
      <c r="E854" s="69" t="str">
        <f>_xlfn.IFNA(VLOOKUP($D854,'Route-Details'!$B$2:$X$1048576,'Node Details'!E$1,0),"")</f>
        <v>Airtel</v>
      </c>
      <c r="F854" s="69" t="str">
        <f>_xlfn.IFNA(VLOOKUP($D854,'Route-Details'!$B$2:$X$1048576,'Node Details'!F$1,0),"")</f>
        <v>Nigdi 332</v>
      </c>
      <c r="G854" s="69" t="str">
        <f>_xlfn.IFNA(VLOOKUP($D854,'Route-Details'!$B$2:$X$1048576,'Node Details'!G$1,0),"")</f>
        <v>Pune</v>
      </c>
      <c r="H854" s="69" t="str">
        <f>_xlfn.IFNA(VLOOKUP($D854,'Route-Details'!$B$2:$X$1048576,'Node Details'!H$1,0),"")</f>
        <v>M&amp;G</v>
      </c>
      <c r="I854" s="69" t="str">
        <f>_xlfn.IFNA(VLOOKUP($D854,'Route-Details'!$B$2:$X$1048576,'Node Details'!I$1,0),"")</f>
        <v>S8P</v>
      </c>
      <c r="J854" s="69" t="str">
        <f>_xlfn.IFNA(VLOOKUP($D854,'Route-Details'!$B$2:$X$1048576,'Node Details'!J$1,0),"")</f>
        <v>S8P</v>
      </c>
      <c r="K854" s="70">
        <v>45125</v>
      </c>
      <c r="L854" s="37">
        <v>45169</v>
      </c>
      <c r="M854" s="37">
        <v>45212</v>
      </c>
      <c r="N854" s="37">
        <v>45169</v>
      </c>
      <c r="Q854" s="57" t="s">
        <v>2039</v>
      </c>
      <c r="BB854" s="72" t="s">
        <v>312</v>
      </c>
      <c r="BC854" s="71" t="s">
        <v>101</v>
      </c>
    </row>
    <row r="855" spans="1:55" s="72" customFormat="1" ht="12" customHeight="1">
      <c r="A855" s="57">
        <f t="shared" si="13"/>
        <v>853</v>
      </c>
      <c r="B855" s="60" t="s">
        <v>1767</v>
      </c>
      <c r="C855" s="75" t="s">
        <v>1768</v>
      </c>
      <c r="D855" s="60" t="s">
        <v>1766</v>
      </c>
      <c r="E855" s="69" t="str">
        <f>_xlfn.IFNA(VLOOKUP($D855,'Route-Details'!$B$2:$X$1048576,'Node Details'!E$1,0),"")</f>
        <v>Airtel</v>
      </c>
      <c r="F855" s="69" t="str">
        <f>_xlfn.IFNA(VLOOKUP($D855,'Route-Details'!$B$2:$X$1048576,'Node Details'!F$1,0),"")</f>
        <v>Nigdi 332</v>
      </c>
      <c r="G855" s="69" t="str">
        <f>_xlfn.IFNA(VLOOKUP($D855,'Route-Details'!$B$2:$X$1048576,'Node Details'!G$1,0),"")</f>
        <v>Pune</v>
      </c>
      <c r="H855" s="69" t="str">
        <f>_xlfn.IFNA(VLOOKUP($D855,'Route-Details'!$B$2:$X$1048576,'Node Details'!H$1,0),"")</f>
        <v>M&amp;G</v>
      </c>
      <c r="I855" s="69" t="str">
        <f>_xlfn.IFNA(VLOOKUP($D855,'Route-Details'!$B$2:$X$1048576,'Node Details'!I$1,0),"")</f>
        <v>S8P</v>
      </c>
      <c r="J855" s="69" t="str">
        <f>_xlfn.IFNA(VLOOKUP($D855,'Route-Details'!$B$2:$X$1048576,'Node Details'!J$1,0),"")</f>
        <v>S8P</v>
      </c>
      <c r="K855" s="70">
        <v>45125</v>
      </c>
      <c r="L855" s="37">
        <v>45169</v>
      </c>
      <c r="M855" s="37">
        <v>45212</v>
      </c>
      <c r="N855" s="37">
        <v>45169</v>
      </c>
      <c r="Q855" s="57" t="s">
        <v>2039</v>
      </c>
      <c r="BB855" s="72" t="s">
        <v>312</v>
      </c>
      <c r="BC855" s="71" t="s">
        <v>101</v>
      </c>
    </row>
    <row r="856" spans="1:55" s="72" customFormat="1" ht="12" customHeight="1">
      <c r="A856" s="57">
        <f t="shared" si="13"/>
        <v>854</v>
      </c>
      <c r="B856" s="60" t="s">
        <v>1772</v>
      </c>
      <c r="C856" s="75" t="s">
        <v>1773</v>
      </c>
      <c r="D856" s="60" t="s">
        <v>1769</v>
      </c>
      <c r="E856" s="69" t="str">
        <f>_xlfn.IFNA(VLOOKUP($D856,'Route-Details'!$B$2:$X$1048576,'Node Details'!E$1,0),"")</f>
        <v>Airtel</v>
      </c>
      <c r="F856" s="69" t="str">
        <f>_xlfn.IFNA(VLOOKUP($D856,'Route-Details'!$B$2:$X$1048576,'Node Details'!F$1,0),"")</f>
        <v>Nigdi 332</v>
      </c>
      <c r="G856" s="69" t="str">
        <f>_xlfn.IFNA(VLOOKUP($D856,'Route-Details'!$B$2:$X$1048576,'Node Details'!G$1,0),"")</f>
        <v>Pune</v>
      </c>
      <c r="H856" s="69" t="str">
        <f>_xlfn.IFNA(VLOOKUP($D856,'Route-Details'!$B$2:$X$1048576,'Node Details'!H$1,0),"")</f>
        <v>M&amp;G</v>
      </c>
      <c r="I856" s="69" t="str">
        <f>_xlfn.IFNA(VLOOKUP($D856,'Route-Details'!$B$2:$X$1048576,'Node Details'!I$1,0),"")</f>
        <v>S8P</v>
      </c>
      <c r="J856" s="69" t="str">
        <f>_xlfn.IFNA(VLOOKUP($D856,'Route-Details'!$B$2:$X$1048576,'Node Details'!J$1,0),"")</f>
        <v>S8P</v>
      </c>
      <c r="K856" s="70">
        <v>45169</v>
      </c>
      <c r="L856" s="37">
        <v>45169</v>
      </c>
      <c r="M856" s="37">
        <v>45212</v>
      </c>
      <c r="N856" s="37">
        <v>45169</v>
      </c>
      <c r="Q856" s="57" t="s">
        <v>2039</v>
      </c>
      <c r="BB856" s="72" t="s">
        <v>315</v>
      </c>
      <c r="BC856" s="71" t="s">
        <v>101</v>
      </c>
    </row>
    <row r="857" spans="1:55" s="72" customFormat="1" ht="12" customHeight="1">
      <c r="A857" s="57">
        <f t="shared" si="13"/>
        <v>855</v>
      </c>
      <c r="B857" s="60" t="s">
        <v>1775</v>
      </c>
      <c r="C857" s="75" t="s">
        <v>1776</v>
      </c>
      <c r="D857" s="60" t="s">
        <v>1774</v>
      </c>
      <c r="E857" s="69" t="str">
        <f>_xlfn.IFNA(VLOOKUP($D857,'Route-Details'!$B$2:$X$1048576,'Node Details'!E$1,0),"")</f>
        <v>Airtel</v>
      </c>
      <c r="F857" s="69" t="str">
        <f>_xlfn.IFNA(VLOOKUP($D857,'Route-Details'!$B$2:$X$1048576,'Node Details'!F$1,0),"")</f>
        <v>Nigdi 332</v>
      </c>
      <c r="G857" s="69" t="str">
        <f>_xlfn.IFNA(VLOOKUP($D857,'Route-Details'!$B$2:$X$1048576,'Node Details'!G$1,0),"")</f>
        <v>Pune</v>
      </c>
      <c r="H857" s="69" t="str">
        <f>_xlfn.IFNA(VLOOKUP($D857,'Route-Details'!$B$2:$X$1048576,'Node Details'!H$1,0),"")</f>
        <v>M&amp;G</v>
      </c>
      <c r="I857" s="69" t="str">
        <f>_xlfn.IFNA(VLOOKUP($D857,'Route-Details'!$B$2:$X$1048576,'Node Details'!I$1,0),"")</f>
        <v>S8P</v>
      </c>
      <c r="J857" s="69" t="str">
        <f>_xlfn.IFNA(VLOOKUP($D857,'Route-Details'!$B$2:$X$1048576,'Node Details'!J$1,0),"")</f>
        <v>S8P</v>
      </c>
      <c r="K857" s="70">
        <v>45142.692523148151</v>
      </c>
      <c r="L857" s="37">
        <v>45169</v>
      </c>
      <c r="M857" s="37">
        <v>45212</v>
      </c>
      <c r="N857" s="37">
        <v>45169</v>
      </c>
      <c r="Q857" s="57" t="s">
        <v>2039</v>
      </c>
      <c r="BB857" s="72" t="s">
        <v>320</v>
      </c>
      <c r="BC857" s="71" t="s">
        <v>101</v>
      </c>
    </row>
    <row r="858" spans="1:55" s="72" customFormat="1" ht="12" customHeight="1">
      <c r="A858" s="57">
        <f t="shared" si="13"/>
        <v>856</v>
      </c>
      <c r="B858" s="60" t="s">
        <v>2640</v>
      </c>
      <c r="C858" s="75" t="s">
        <v>2641</v>
      </c>
      <c r="D858" s="60" t="s">
        <v>1777</v>
      </c>
      <c r="E858" s="69" t="str">
        <f>_xlfn.IFNA(VLOOKUP($D858,'Route-Details'!$B$2:$X$1048576,'Node Details'!E$1,0),"")</f>
        <v>Airtel</v>
      </c>
      <c r="F858" s="69" t="str">
        <f>_xlfn.IFNA(VLOOKUP($D858,'Route-Details'!$B$2:$X$1048576,'Node Details'!F$1,0),"")</f>
        <v>Nigdi 332</v>
      </c>
      <c r="G858" s="69" t="str">
        <f>_xlfn.IFNA(VLOOKUP($D858,'Route-Details'!$B$2:$X$1048576,'Node Details'!G$1,0),"")</f>
        <v>Pune</v>
      </c>
      <c r="H858" s="69" t="str">
        <f>_xlfn.IFNA(VLOOKUP($D858,'Route-Details'!$B$2:$X$1048576,'Node Details'!H$1,0),"")</f>
        <v>M&amp;G</v>
      </c>
      <c r="I858" s="69" t="str">
        <f>_xlfn.IFNA(VLOOKUP($D858,'Route-Details'!$B$2:$X$1048576,'Node Details'!I$1,0),"")</f>
        <v>S8P</v>
      </c>
      <c r="J858" s="69" t="str">
        <f>_xlfn.IFNA(VLOOKUP($D858,'Route-Details'!$B$2:$X$1048576,'Node Details'!J$1,0),"")</f>
        <v>S8P</v>
      </c>
      <c r="K858" s="70">
        <v>45138.671157407407</v>
      </c>
      <c r="L858" s="37">
        <v>45169</v>
      </c>
      <c r="M858" s="37">
        <v>45212</v>
      </c>
      <c r="N858" s="37">
        <v>45169</v>
      </c>
      <c r="Q858" s="57" t="s">
        <v>2039</v>
      </c>
      <c r="BB858" s="72" t="s">
        <v>326</v>
      </c>
      <c r="BC858" s="71" t="s">
        <v>101</v>
      </c>
    </row>
    <row r="859" spans="1:55" s="72" customFormat="1" ht="12" customHeight="1">
      <c r="A859" s="57">
        <f t="shared" si="13"/>
        <v>857</v>
      </c>
      <c r="B859" s="60" t="s">
        <v>2642</v>
      </c>
      <c r="C859" s="75" t="s">
        <v>2643</v>
      </c>
      <c r="D859" s="60" t="s">
        <v>1777</v>
      </c>
      <c r="E859" s="69" t="str">
        <f>_xlfn.IFNA(VLOOKUP($D859,'Route-Details'!$B$2:$X$1048576,'Node Details'!E$1,0),"")</f>
        <v>Airtel</v>
      </c>
      <c r="F859" s="69" t="str">
        <f>_xlfn.IFNA(VLOOKUP($D859,'Route-Details'!$B$2:$X$1048576,'Node Details'!F$1,0),"")</f>
        <v>Nigdi 332</v>
      </c>
      <c r="G859" s="69" t="str">
        <f>_xlfn.IFNA(VLOOKUP($D859,'Route-Details'!$B$2:$X$1048576,'Node Details'!G$1,0),"")</f>
        <v>Pune</v>
      </c>
      <c r="H859" s="69" t="str">
        <f>_xlfn.IFNA(VLOOKUP($D859,'Route-Details'!$B$2:$X$1048576,'Node Details'!H$1,0),"")</f>
        <v>M&amp;G</v>
      </c>
      <c r="I859" s="69" t="str">
        <f>_xlfn.IFNA(VLOOKUP($D859,'Route-Details'!$B$2:$X$1048576,'Node Details'!I$1,0),"")</f>
        <v>S8P</v>
      </c>
      <c r="J859" s="69" t="str">
        <f>_xlfn.IFNA(VLOOKUP($D859,'Route-Details'!$B$2:$X$1048576,'Node Details'!J$1,0),"")</f>
        <v>S8P</v>
      </c>
      <c r="K859" s="70">
        <v>45138.671157407407</v>
      </c>
      <c r="L859" s="37">
        <v>45169</v>
      </c>
      <c r="M859" s="37">
        <v>45212</v>
      </c>
      <c r="N859" s="37">
        <v>45169</v>
      </c>
      <c r="Q859" s="57" t="s">
        <v>2039</v>
      </c>
      <c r="BB859" s="72" t="s">
        <v>326</v>
      </c>
      <c r="BC859" s="71" t="s">
        <v>101</v>
      </c>
    </row>
    <row r="860" spans="1:55" s="72" customFormat="1" ht="12" customHeight="1">
      <c r="A860" s="57">
        <f t="shared" si="13"/>
        <v>858</v>
      </c>
      <c r="B860" s="60" t="s">
        <v>1778</v>
      </c>
      <c r="C860" s="75" t="s">
        <v>1779</v>
      </c>
      <c r="D860" s="60" t="s">
        <v>1777</v>
      </c>
      <c r="E860" s="69" t="str">
        <f>_xlfn.IFNA(VLOOKUP($D860,'Route-Details'!$B$2:$X$1048576,'Node Details'!E$1,0),"")</f>
        <v>Airtel</v>
      </c>
      <c r="F860" s="69" t="str">
        <f>_xlfn.IFNA(VLOOKUP($D860,'Route-Details'!$B$2:$X$1048576,'Node Details'!F$1,0),"")</f>
        <v>Nigdi 332</v>
      </c>
      <c r="G860" s="69" t="str">
        <f>_xlfn.IFNA(VLOOKUP($D860,'Route-Details'!$B$2:$X$1048576,'Node Details'!G$1,0),"")</f>
        <v>Pune</v>
      </c>
      <c r="H860" s="69" t="str">
        <f>_xlfn.IFNA(VLOOKUP($D860,'Route-Details'!$B$2:$X$1048576,'Node Details'!H$1,0),"")</f>
        <v>M&amp;G</v>
      </c>
      <c r="I860" s="69" t="str">
        <f>_xlfn.IFNA(VLOOKUP($D860,'Route-Details'!$B$2:$X$1048576,'Node Details'!I$1,0),"")</f>
        <v>S8P</v>
      </c>
      <c r="J860" s="69" t="str">
        <f>_xlfn.IFNA(VLOOKUP($D860,'Route-Details'!$B$2:$X$1048576,'Node Details'!J$1,0),"")</f>
        <v>S8P</v>
      </c>
      <c r="K860" s="70">
        <v>45138.671157407407</v>
      </c>
      <c r="L860" s="37">
        <v>45169</v>
      </c>
      <c r="M860" s="37">
        <v>45212</v>
      </c>
      <c r="N860" s="37">
        <v>45169</v>
      </c>
      <c r="Q860" s="57" t="s">
        <v>2039</v>
      </c>
      <c r="BB860" s="72" t="s">
        <v>326</v>
      </c>
      <c r="BC860" s="71" t="s">
        <v>101</v>
      </c>
    </row>
    <row r="861" spans="1:55" s="72" customFormat="1" ht="12" customHeight="1">
      <c r="A861" s="57">
        <f t="shared" si="13"/>
        <v>859</v>
      </c>
      <c r="B861" s="60" t="s">
        <v>2644</v>
      </c>
      <c r="C861" s="75" t="s">
        <v>2645</v>
      </c>
      <c r="D861" s="60" t="s">
        <v>1780</v>
      </c>
      <c r="E861" s="69" t="str">
        <f>_xlfn.IFNA(VLOOKUP($D861,'Route-Details'!$B$2:$X$1048576,'Node Details'!E$1,0),"")</f>
        <v>Airtel</v>
      </c>
      <c r="F861" s="69" t="str">
        <f>_xlfn.IFNA(VLOOKUP($D861,'Route-Details'!$B$2:$X$1048576,'Node Details'!F$1,0),"")</f>
        <v>Nigdi 332</v>
      </c>
      <c r="G861" s="69" t="str">
        <f>_xlfn.IFNA(VLOOKUP($D861,'Route-Details'!$B$2:$X$1048576,'Node Details'!G$1,0),"")</f>
        <v>Pune</v>
      </c>
      <c r="H861" s="69" t="str">
        <f>_xlfn.IFNA(VLOOKUP($D861,'Route-Details'!$B$2:$X$1048576,'Node Details'!H$1,0),"")</f>
        <v>M&amp;G</v>
      </c>
      <c r="I861" s="69" t="str">
        <f>_xlfn.IFNA(VLOOKUP($D861,'Route-Details'!$B$2:$X$1048576,'Node Details'!I$1,0),"")</f>
        <v>S8P</v>
      </c>
      <c r="J861" s="69" t="str">
        <f>_xlfn.IFNA(VLOOKUP($D861,'Route-Details'!$B$2:$X$1048576,'Node Details'!J$1,0),"")</f>
        <v>S8P</v>
      </c>
      <c r="K861" s="70">
        <v>45114.608252314807</v>
      </c>
      <c r="L861" s="37">
        <v>45169</v>
      </c>
      <c r="M861" s="37">
        <v>45212</v>
      </c>
      <c r="N861" s="37">
        <v>45169</v>
      </c>
      <c r="Q861" s="57" t="s">
        <v>2039</v>
      </c>
      <c r="BB861" s="72" t="s">
        <v>330</v>
      </c>
      <c r="BC861" s="71" t="s">
        <v>101</v>
      </c>
    </row>
    <row r="862" spans="1:55" s="72" customFormat="1" ht="12" customHeight="1">
      <c r="A862" s="57">
        <f t="shared" si="13"/>
        <v>860</v>
      </c>
      <c r="B862" s="60" t="s">
        <v>1781</v>
      </c>
      <c r="C862" s="75" t="s">
        <v>1782</v>
      </c>
      <c r="D862" s="60" t="s">
        <v>1780</v>
      </c>
      <c r="E862" s="69" t="str">
        <f>_xlfn.IFNA(VLOOKUP($D862,'Route-Details'!$B$2:$X$1048576,'Node Details'!E$1,0),"")</f>
        <v>Airtel</v>
      </c>
      <c r="F862" s="69" t="str">
        <f>_xlfn.IFNA(VLOOKUP($D862,'Route-Details'!$B$2:$X$1048576,'Node Details'!F$1,0),"")</f>
        <v>Nigdi 332</v>
      </c>
      <c r="G862" s="69" t="str">
        <f>_xlfn.IFNA(VLOOKUP($D862,'Route-Details'!$B$2:$X$1048576,'Node Details'!G$1,0),"")</f>
        <v>Pune</v>
      </c>
      <c r="H862" s="69" t="str">
        <f>_xlfn.IFNA(VLOOKUP($D862,'Route-Details'!$B$2:$X$1048576,'Node Details'!H$1,0),"")</f>
        <v>M&amp;G</v>
      </c>
      <c r="I862" s="69" t="str">
        <f>_xlfn.IFNA(VLOOKUP($D862,'Route-Details'!$B$2:$X$1048576,'Node Details'!I$1,0),"")</f>
        <v>S8P</v>
      </c>
      <c r="J862" s="69" t="str">
        <f>_xlfn.IFNA(VLOOKUP($D862,'Route-Details'!$B$2:$X$1048576,'Node Details'!J$1,0),"")</f>
        <v>S8P</v>
      </c>
      <c r="K862" s="70">
        <v>45114.608252314807</v>
      </c>
      <c r="L862" s="37">
        <v>45169</v>
      </c>
      <c r="M862" s="37">
        <v>45212</v>
      </c>
      <c r="N862" s="37">
        <v>45169</v>
      </c>
      <c r="Q862" s="57" t="s">
        <v>2039</v>
      </c>
      <c r="BB862" s="72" t="s">
        <v>330</v>
      </c>
      <c r="BC862" s="71" t="s">
        <v>101</v>
      </c>
    </row>
    <row r="863" spans="1:55" s="72" customFormat="1" ht="12" customHeight="1">
      <c r="A863" s="57">
        <f t="shared" si="13"/>
        <v>861</v>
      </c>
      <c r="B863" s="60" t="s">
        <v>1784</v>
      </c>
      <c r="C863" s="75" t="s">
        <v>1785</v>
      </c>
      <c r="D863" s="60" t="s">
        <v>1783</v>
      </c>
      <c r="E863" s="69" t="str">
        <f>_xlfn.IFNA(VLOOKUP($D863,'Route-Details'!$B$2:$X$1048576,'Node Details'!E$1,0),"")</f>
        <v>Airtel</v>
      </c>
      <c r="F863" s="69" t="str">
        <f>_xlfn.IFNA(VLOOKUP($D863,'Route-Details'!$B$2:$X$1048576,'Node Details'!F$1,0),"")</f>
        <v>Nigdi 332</v>
      </c>
      <c r="G863" s="69" t="str">
        <f>_xlfn.IFNA(VLOOKUP($D863,'Route-Details'!$B$2:$X$1048576,'Node Details'!G$1,0),"")</f>
        <v>Pune</v>
      </c>
      <c r="H863" s="69" t="str">
        <f>_xlfn.IFNA(VLOOKUP($D863,'Route-Details'!$B$2:$X$1048576,'Node Details'!H$1,0),"")</f>
        <v>M&amp;G</v>
      </c>
      <c r="I863" s="69" t="str">
        <f>_xlfn.IFNA(VLOOKUP($D863,'Route-Details'!$B$2:$X$1048576,'Node Details'!I$1,0),"")</f>
        <v>S8P</v>
      </c>
      <c r="J863" s="69" t="str">
        <f>_xlfn.IFNA(VLOOKUP($D863,'Route-Details'!$B$2:$X$1048576,'Node Details'!J$1,0),"")</f>
        <v>S8P</v>
      </c>
      <c r="K863" s="70">
        <v>45115.724004629628</v>
      </c>
      <c r="L863" s="37">
        <v>45169</v>
      </c>
      <c r="M863" s="37">
        <v>45212</v>
      </c>
      <c r="N863" s="37">
        <v>45169</v>
      </c>
      <c r="Q863" s="57" t="s">
        <v>2039</v>
      </c>
      <c r="BB863" s="72" t="s">
        <v>334</v>
      </c>
      <c r="BC863" s="71" t="s">
        <v>101</v>
      </c>
    </row>
    <row r="864" spans="1:55" s="72" customFormat="1" ht="12" customHeight="1">
      <c r="A864" s="57">
        <f t="shared" si="13"/>
        <v>862</v>
      </c>
      <c r="B864" s="60" t="s">
        <v>1787</v>
      </c>
      <c r="C864" s="75" t="s">
        <v>1788</v>
      </c>
      <c r="D864" s="60" t="s">
        <v>1786</v>
      </c>
      <c r="E864" s="69" t="str">
        <f>_xlfn.IFNA(VLOOKUP($D864,'Route-Details'!$B$2:$X$1048576,'Node Details'!E$1,0),"")</f>
        <v>Airtel</v>
      </c>
      <c r="F864" s="69" t="str">
        <f>_xlfn.IFNA(VLOOKUP($D864,'Route-Details'!$B$2:$X$1048576,'Node Details'!F$1,0),"")</f>
        <v>Nigdi 332</v>
      </c>
      <c r="G864" s="69" t="str">
        <f>_xlfn.IFNA(VLOOKUP($D864,'Route-Details'!$B$2:$X$1048576,'Node Details'!G$1,0),"")</f>
        <v>Pune</v>
      </c>
      <c r="H864" s="69" t="str">
        <f>_xlfn.IFNA(VLOOKUP($D864,'Route-Details'!$B$2:$X$1048576,'Node Details'!H$1,0),"")</f>
        <v>M&amp;G</v>
      </c>
      <c r="I864" s="69" t="str">
        <f>_xlfn.IFNA(VLOOKUP($D864,'Route-Details'!$B$2:$X$1048576,'Node Details'!I$1,0),"")</f>
        <v>S8P</v>
      </c>
      <c r="J864" s="69" t="str">
        <f>_xlfn.IFNA(VLOOKUP($D864,'Route-Details'!$B$2:$X$1048576,'Node Details'!J$1,0),"")</f>
        <v>S8P</v>
      </c>
      <c r="K864" s="70">
        <v>45115.71775462963</v>
      </c>
      <c r="L864" s="37">
        <v>45169</v>
      </c>
      <c r="M864" s="37">
        <v>45212</v>
      </c>
      <c r="N864" s="37">
        <v>45169</v>
      </c>
      <c r="Q864" s="57" t="s">
        <v>2039</v>
      </c>
      <c r="BB864" s="72" t="s">
        <v>338</v>
      </c>
      <c r="BC864" s="71" t="s">
        <v>101</v>
      </c>
    </row>
    <row r="865" spans="1:55" s="72" customFormat="1" ht="12" customHeight="1">
      <c r="A865" s="57">
        <f t="shared" si="13"/>
        <v>863</v>
      </c>
      <c r="B865" s="60" t="s">
        <v>1793</v>
      </c>
      <c r="C865" s="75" t="s">
        <v>1794</v>
      </c>
      <c r="D865" s="60" t="s">
        <v>1789</v>
      </c>
      <c r="E865" s="69" t="str">
        <f>_xlfn.IFNA(VLOOKUP($D865,'Route-Details'!$B$2:$X$1048576,'Node Details'!E$1,0),"")</f>
        <v>Airtel</v>
      </c>
      <c r="F865" s="69" t="str">
        <f>_xlfn.IFNA(VLOOKUP($D865,'Route-Details'!$B$2:$X$1048576,'Node Details'!F$1,0),"")</f>
        <v>Nigdi 332</v>
      </c>
      <c r="G865" s="69" t="str">
        <f>_xlfn.IFNA(VLOOKUP($D865,'Route-Details'!$B$2:$X$1048576,'Node Details'!G$1,0),"")</f>
        <v>Pune</v>
      </c>
      <c r="H865" s="69" t="str">
        <f>_xlfn.IFNA(VLOOKUP($D865,'Route-Details'!$B$2:$X$1048576,'Node Details'!H$1,0),"")</f>
        <v>M&amp;G</v>
      </c>
      <c r="I865" s="69" t="str">
        <f>_xlfn.IFNA(VLOOKUP($D865,'Route-Details'!$B$2:$X$1048576,'Node Details'!I$1,0),"")</f>
        <v>S8P</v>
      </c>
      <c r="J865" s="69" t="str">
        <f>_xlfn.IFNA(VLOOKUP($D865,'Route-Details'!$B$2:$X$1048576,'Node Details'!J$1,0),"")</f>
        <v>S8P</v>
      </c>
      <c r="K865" s="70">
        <v>45169</v>
      </c>
      <c r="L865" s="37">
        <v>45169</v>
      </c>
      <c r="M865" s="37">
        <v>45212</v>
      </c>
      <c r="N865" s="37">
        <v>45169</v>
      </c>
      <c r="Q865" s="57" t="s">
        <v>2039</v>
      </c>
      <c r="BB865" s="72" t="s">
        <v>342</v>
      </c>
      <c r="BC865" s="71" t="s">
        <v>101</v>
      </c>
    </row>
    <row r="866" spans="1:55" s="72" customFormat="1" ht="12" customHeight="1">
      <c r="A866" s="57">
        <f t="shared" si="13"/>
        <v>864</v>
      </c>
      <c r="B866" s="60" t="s">
        <v>1790</v>
      </c>
      <c r="C866" s="75" t="s">
        <v>1791</v>
      </c>
      <c r="D866" s="60" t="s">
        <v>1789</v>
      </c>
      <c r="E866" s="69" t="str">
        <f>_xlfn.IFNA(VLOOKUP($D866,'Route-Details'!$B$2:$X$1048576,'Node Details'!E$1,0),"")</f>
        <v>Airtel</v>
      </c>
      <c r="F866" s="69" t="str">
        <f>_xlfn.IFNA(VLOOKUP($D866,'Route-Details'!$B$2:$X$1048576,'Node Details'!F$1,0),"")</f>
        <v>Nigdi 332</v>
      </c>
      <c r="G866" s="69" t="str">
        <f>_xlfn.IFNA(VLOOKUP($D866,'Route-Details'!$B$2:$X$1048576,'Node Details'!G$1,0),"")</f>
        <v>Pune</v>
      </c>
      <c r="H866" s="69" t="str">
        <f>_xlfn.IFNA(VLOOKUP($D866,'Route-Details'!$B$2:$X$1048576,'Node Details'!H$1,0),"")</f>
        <v>M&amp;G</v>
      </c>
      <c r="I866" s="69" t="str">
        <f>_xlfn.IFNA(VLOOKUP($D866,'Route-Details'!$B$2:$X$1048576,'Node Details'!I$1,0),"")</f>
        <v>S8P</v>
      </c>
      <c r="J866" s="69" t="str">
        <f>_xlfn.IFNA(VLOOKUP($D866,'Route-Details'!$B$2:$X$1048576,'Node Details'!J$1,0),"")</f>
        <v>S8P</v>
      </c>
      <c r="K866" s="70">
        <v>45169</v>
      </c>
      <c r="L866" s="37">
        <v>45169</v>
      </c>
      <c r="M866" s="37">
        <v>45212</v>
      </c>
      <c r="N866" s="37">
        <v>45169</v>
      </c>
      <c r="Q866" s="57" t="s">
        <v>2039</v>
      </c>
      <c r="BB866" s="72" t="s">
        <v>342</v>
      </c>
      <c r="BC866" s="71" t="s">
        <v>101</v>
      </c>
    </row>
    <row r="867" spans="1:55" s="72" customFormat="1" ht="12" customHeight="1">
      <c r="A867" s="57">
        <f t="shared" si="13"/>
        <v>865</v>
      </c>
      <c r="B867" s="60" t="s">
        <v>2646</v>
      </c>
      <c r="C867" s="75" t="s">
        <v>2647</v>
      </c>
      <c r="D867" s="60" t="s">
        <v>1792</v>
      </c>
      <c r="E867" s="69" t="str">
        <f>_xlfn.IFNA(VLOOKUP($D867,'Route-Details'!$B$2:$X$1048576,'Node Details'!E$1,0),"")</f>
        <v>Airtel</v>
      </c>
      <c r="F867" s="69" t="str">
        <f>_xlfn.IFNA(VLOOKUP($D867,'Route-Details'!$B$2:$X$1048576,'Node Details'!F$1,0),"")</f>
        <v>Nigdi 332</v>
      </c>
      <c r="G867" s="69" t="str">
        <f>_xlfn.IFNA(VLOOKUP($D867,'Route-Details'!$B$2:$X$1048576,'Node Details'!G$1,0),"")</f>
        <v>Pune</v>
      </c>
      <c r="H867" s="69" t="str">
        <f>_xlfn.IFNA(VLOOKUP($D867,'Route-Details'!$B$2:$X$1048576,'Node Details'!H$1,0),"")</f>
        <v>M&amp;G</v>
      </c>
      <c r="I867" s="69" t="str">
        <f>_xlfn.IFNA(VLOOKUP($D867,'Route-Details'!$B$2:$X$1048576,'Node Details'!I$1,0),"")</f>
        <v>S8P</v>
      </c>
      <c r="J867" s="69" t="str">
        <f>_xlfn.IFNA(VLOOKUP($D867,'Route-Details'!$B$2:$X$1048576,'Node Details'!J$1,0),"")</f>
        <v>S8P</v>
      </c>
      <c r="K867" s="70">
        <v>45169</v>
      </c>
      <c r="L867" s="37">
        <v>45169</v>
      </c>
      <c r="M867" s="37">
        <v>45212</v>
      </c>
      <c r="N867" s="37">
        <v>45169</v>
      </c>
      <c r="Q867" s="57" t="s">
        <v>2039</v>
      </c>
      <c r="BB867" s="72" t="s">
        <v>346</v>
      </c>
      <c r="BC867" s="71" t="s">
        <v>101</v>
      </c>
    </row>
    <row r="868" spans="1:55" s="72" customFormat="1" ht="12" customHeight="1">
      <c r="A868" s="57">
        <f t="shared" si="13"/>
        <v>866</v>
      </c>
      <c r="B868" s="60" t="s">
        <v>2648</v>
      </c>
      <c r="C868" s="75" t="s">
        <v>2649</v>
      </c>
      <c r="D868" s="60" t="s">
        <v>1792</v>
      </c>
      <c r="E868" s="69" t="str">
        <f>_xlfn.IFNA(VLOOKUP($D868,'Route-Details'!$B$2:$X$1048576,'Node Details'!E$1,0),"")</f>
        <v>Airtel</v>
      </c>
      <c r="F868" s="69" t="str">
        <f>_xlfn.IFNA(VLOOKUP($D868,'Route-Details'!$B$2:$X$1048576,'Node Details'!F$1,0),"")</f>
        <v>Nigdi 332</v>
      </c>
      <c r="G868" s="69" t="str">
        <f>_xlfn.IFNA(VLOOKUP($D868,'Route-Details'!$B$2:$X$1048576,'Node Details'!G$1,0),"")</f>
        <v>Pune</v>
      </c>
      <c r="H868" s="69" t="str">
        <f>_xlfn.IFNA(VLOOKUP($D868,'Route-Details'!$B$2:$X$1048576,'Node Details'!H$1,0),"")</f>
        <v>M&amp;G</v>
      </c>
      <c r="I868" s="69" t="str">
        <f>_xlfn.IFNA(VLOOKUP($D868,'Route-Details'!$B$2:$X$1048576,'Node Details'!I$1,0),"")</f>
        <v>S8P</v>
      </c>
      <c r="J868" s="69" t="str">
        <f>_xlfn.IFNA(VLOOKUP($D868,'Route-Details'!$B$2:$X$1048576,'Node Details'!J$1,0),"")</f>
        <v>S8P</v>
      </c>
      <c r="K868" s="70">
        <v>45169</v>
      </c>
      <c r="L868" s="37">
        <v>45169</v>
      </c>
      <c r="M868" s="37">
        <v>45212</v>
      </c>
      <c r="N868" s="37">
        <v>45169</v>
      </c>
      <c r="Q868" s="57" t="s">
        <v>2039</v>
      </c>
      <c r="BB868" s="72" t="s">
        <v>346</v>
      </c>
      <c r="BC868" s="71" t="s">
        <v>101</v>
      </c>
    </row>
    <row r="869" spans="1:55" s="72" customFormat="1" ht="12" customHeight="1">
      <c r="A869" s="57">
        <f t="shared" si="13"/>
        <v>867</v>
      </c>
      <c r="B869" s="60" t="s">
        <v>1795</v>
      </c>
      <c r="C869" s="75" t="s">
        <v>1796</v>
      </c>
      <c r="D869" s="60" t="s">
        <v>1792</v>
      </c>
      <c r="E869" s="69" t="str">
        <f>_xlfn.IFNA(VLOOKUP($D869,'Route-Details'!$B$2:$X$1048576,'Node Details'!E$1,0),"")</f>
        <v>Airtel</v>
      </c>
      <c r="F869" s="69" t="str">
        <f>_xlfn.IFNA(VLOOKUP($D869,'Route-Details'!$B$2:$X$1048576,'Node Details'!F$1,0),"")</f>
        <v>Nigdi 332</v>
      </c>
      <c r="G869" s="69" t="str">
        <f>_xlfn.IFNA(VLOOKUP($D869,'Route-Details'!$B$2:$X$1048576,'Node Details'!G$1,0),"")</f>
        <v>Pune</v>
      </c>
      <c r="H869" s="69" t="str">
        <f>_xlfn.IFNA(VLOOKUP($D869,'Route-Details'!$B$2:$X$1048576,'Node Details'!H$1,0),"")</f>
        <v>M&amp;G</v>
      </c>
      <c r="I869" s="69" t="str">
        <f>_xlfn.IFNA(VLOOKUP($D869,'Route-Details'!$B$2:$X$1048576,'Node Details'!I$1,0),"")</f>
        <v>S8P</v>
      </c>
      <c r="J869" s="69" t="str">
        <f>_xlfn.IFNA(VLOOKUP($D869,'Route-Details'!$B$2:$X$1048576,'Node Details'!J$1,0),"")</f>
        <v>S8P</v>
      </c>
      <c r="K869" s="70">
        <v>45169</v>
      </c>
      <c r="L869" s="37">
        <v>45169</v>
      </c>
      <c r="M869" s="37">
        <v>45212</v>
      </c>
      <c r="N869" s="37">
        <v>45169</v>
      </c>
      <c r="Q869" s="57" t="s">
        <v>2039</v>
      </c>
      <c r="BB869" s="72" t="s">
        <v>346</v>
      </c>
      <c r="BC869" s="71" t="s">
        <v>101</v>
      </c>
    </row>
    <row r="870" spans="1:55" s="72" customFormat="1" ht="12" customHeight="1">
      <c r="A870" s="57">
        <f t="shared" si="13"/>
        <v>868</v>
      </c>
      <c r="B870" s="60" t="s">
        <v>1798</v>
      </c>
      <c r="C870" s="75" t="s">
        <v>1799</v>
      </c>
      <c r="D870" s="60" t="s">
        <v>1797</v>
      </c>
      <c r="E870" s="69" t="str">
        <f>_xlfn.IFNA(VLOOKUP($D870,'Route-Details'!$B$2:$X$1048576,'Node Details'!E$1,0),"")</f>
        <v>Airtel</v>
      </c>
      <c r="F870" s="69" t="str">
        <f>_xlfn.IFNA(VLOOKUP($D870,'Route-Details'!$B$2:$X$1048576,'Node Details'!F$1,0),"")</f>
        <v>Nigdi 332</v>
      </c>
      <c r="G870" s="69" t="str">
        <f>_xlfn.IFNA(VLOOKUP($D870,'Route-Details'!$B$2:$X$1048576,'Node Details'!G$1,0),"")</f>
        <v>Pune</v>
      </c>
      <c r="H870" s="69" t="str">
        <f>_xlfn.IFNA(VLOOKUP($D870,'Route-Details'!$B$2:$X$1048576,'Node Details'!H$1,0),"")</f>
        <v>M&amp;G</v>
      </c>
      <c r="I870" s="69" t="str">
        <f>_xlfn.IFNA(VLOOKUP($D870,'Route-Details'!$B$2:$X$1048576,'Node Details'!I$1,0),"")</f>
        <v>S8P</v>
      </c>
      <c r="J870" s="69" t="str">
        <f>_xlfn.IFNA(VLOOKUP($D870,'Route-Details'!$B$2:$X$1048576,'Node Details'!J$1,0),"")</f>
        <v>S8P</v>
      </c>
      <c r="K870" s="70">
        <v>45142</v>
      </c>
      <c r="L870" s="37">
        <v>45169</v>
      </c>
      <c r="M870" s="37">
        <v>45212</v>
      </c>
      <c r="N870" s="37">
        <v>45169</v>
      </c>
      <c r="Q870" s="57" t="s">
        <v>2039</v>
      </c>
      <c r="BB870" s="72" t="s">
        <v>349</v>
      </c>
      <c r="BC870" s="71" t="s">
        <v>101</v>
      </c>
    </row>
    <row r="871" spans="1:55" s="72" customFormat="1" ht="12" customHeight="1">
      <c r="A871" s="57">
        <f t="shared" si="13"/>
        <v>869</v>
      </c>
      <c r="B871" s="60" t="s">
        <v>1802</v>
      </c>
      <c r="C871" s="75" t="s">
        <v>1803</v>
      </c>
      <c r="D871" s="60" t="s">
        <v>1800</v>
      </c>
      <c r="E871" s="69" t="str">
        <f>_xlfn.IFNA(VLOOKUP($D871,'Route-Details'!$B$2:$X$1048576,'Node Details'!E$1,0),"")</f>
        <v>Airtel</v>
      </c>
      <c r="F871" s="69" t="str">
        <f>_xlfn.IFNA(VLOOKUP($D871,'Route-Details'!$B$2:$X$1048576,'Node Details'!F$1,0),"")</f>
        <v>Nigdi 332</v>
      </c>
      <c r="G871" s="69" t="str">
        <f>_xlfn.IFNA(VLOOKUP($D871,'Route-Details'!$B$2:$X$1048576,'Node Details'!G$1,0),"")</f>
        <v>Pune</v>
      </c>
      <c r="H871" s="69" t="str">
        <f>_xlfn.IFNA(VLOOKUP($D871,'Route-Details'!$B$2:$X$1048576,'Node Details'!H$1,0),"")</f>
        <v>M&amp;G</v>
      </c>
      <c r="I871" s="69" t="str">
        <f>_xlfn.IFNA(VLOOKUP($D871,'Route-Details'!$B$2:$X$1048576,'Node Details'!I$1,0),"")</f>
        <v>S8P</v>
      </c>
      <c r="J871" s="69" t="str">
        <f>_xlfn.IFNA(VLOOKUP($D871,'Route-Details'!$B$2:$X$1048576,'Node Details'!J$1,0),"")</f>
        <v>S8P</v>
      </c>
      <c r="K871" s="70">
        <v>45169</v>
      </c>
      <c r="L871" s="37">
        <v>45169</v>
      </c>
      <c r="M871" s="37">
        <v>45212</v>
      </c>
      <c r="N871" s="37">
        <v>45169</v>
      </c>
      <c r="Q871" s="57" t="s">
        <v>2039</v>
      </c>
      <c r="BB871" s="72" t="s">
        <v>353</v>
      </c>
      <c r="BC871" s="71" t="s">
        <v>101</v>
      </c>
    </row>
    <row r="872" spans="1:55" s="72" customFormat="1" ht="12" customHeight="1">
      <c r="A872" s="57">
        <f t="shared" si="13"/>
        <v>870</v>
      </c>
      <c r="B872" s="60" t="s">
        <v>1807</v>
      </c>
      <c r="C872" s="75" t="s">
        <v>1808</v>
      </c>
      <c r="D872" s="60" t="s">
        <v>1804</v>
      </c>
      <c r="E872" s="69" t="str">
        <f>_xlfn.IFNA(VLOOKUP($D872,'Route-Details'!$B$2:$X$1048576,'Node Details'!E$1,0),"")</f>
        <v>Airtel</v>
      </c>
      <c r="F872" s="69" t="str">
        <f>_xlfn.IFNA(VLOOKUP($D872,'Route-Details'!$B$2:$X$1048576,'Node Details'!F$1,0),"")</f>
        <v>Nigdi 332</v>
      </c>
      <c r="G872" s="69" t="str">
        <f>_xlfn.IFNA(VLOOKUP($D872,'Route-Details'!$B$2:$X$1048576,'Node Details'!G$1,0),"")</f>
        <v>Pune</v>
      </c>
      <c r="H872" s="69" t="str">
        <f>_xlfn.IFNA(VLOOKUP($D872,'Route-Details'!$B$2:$X$1048576,'Node Details'!H$1,0),"")</f>
        <v>M&amp;G</v>
      </c>
      <c r="I872" s="69" t="str">
        <f>_xlfn.IFNA(VLOOKUP($D872,'Route-Details'!$B$2:$X$1048576,'Node Details'!I$1,0),"")</f>
        <v>S8P</v>
      </c>
      <c r="J872" s="69" t="str">
        <f>_xlfn.IFNA(VLOOKUP($D872,'Route-Details'!$B$2:$X$1048576,'Node Details'!J$1,0),"")</f>
        <v>S8P</v>
      </c>
      <c r="K872" s="70">
        <v>45169</v>
      </c>
      <c r="L872" s="37">
        <v>45169</v>
      </c>
      <c r="M872" s="37">
        <v>45212</v>
      </c>
      <c r="N872" s="37">
        <v>45169</v>
      </c>
      <c r="Q872" s="57" t="s">
        <v>2039</v>
      </c>
      <c r="BB872" s="72" t="s">
        <v>357</v>
      </c>
      <c r="BC872" s="71" t="s">
        <v>101</v>
      </c>
    </row>
    <row r="873" spans="1:55" s="72" customFormat="1" ht="12" customHeight="1">
      <c r="A873" s="57">
        <f t="shared" si="13"/>
        <v>871</v>
      </c>
      <c r="B873" s="60" t="s">
        <v>1308</v>
      </c>
      <c r="C873" s="75" t="s">
        <v>1280</v>
      </c>
      <c r="D873" s="60" t="s">
        <v>1278</v>
      </c>
      <c r="E873" s="69" t="str">
        <f>_xlfn.IFNA(VLOOKUP($D873,'Route-Details'!$B$2:$X$1048576,'Node Details'!E$1,0),"")</f>
        <v>Airtel</v>
      </c>
      <c r="F873" s="69" t="str">
        <f>_xlfn.IFNA(VLOOKUP($D873,'Route-Details'!$B$2:$X$1048576,'Node Details'!F$1,0),"")</f>
        <v>Nigdi 4133</v>
      </c>
      <c r="G873" s="69" t="str">
        <f>_xlfn.IFNA(VLOOKUP($D873,'Route-Details'!$B$2:$X$1048576,'Node Details'!G$1,0),"")</f>
        <v>Pune</v>
      </c>
      <c r="H873" s="69" t="str">
        <f>_xlfn.IFNA(VLOOKUP($D873,'Route-Details'!$B$2:$X$1048576,'Node Details'!H$1,0),"")</f>
        <v>M&amp;G</v>
      </c>
      <c r="I873" s="69" t="str">
        <f>_xlfn.IFNA(VLOOKUP($D873,'Route-Details'!$B$2:$X$1048576,'Node Details'!I$1,0),"")</f>
        <v>S8O</v>
      </c>
      <c r="J873" s="69" t="str">
        <f>_xlfn.IFNA(VLOOKUP($D873,'Route-Details'!$B$2:$X$1048576,'Node Details'!J$1,0),"")</f>
        <v>S8O</v>
      </c>
      <c r="K873" s="70">
        <v>45198</v>
      </c>
      <c r="L873" s="37">
        <v>45199</v>
      </c>
      <c r="M873" s="37">
        <v>45233</v>
      </c>
      <c r="N873" s="37">
        <v>45199</v>
      </c>
      <c r="Q873" s="57" t="s">
        <v>2039</v>
      </c>
      <c r="BB873" s="72" t="s">
        <v>98</v>
      </c>
      <c r="BC873" s="71" t="s">
        <v>101</v>
      </c>
    </row>
    <row r="874" spans="1:55" s="72" customFormat="1" ht="12" customHeight="1">
      <c r="A874" s="57">
        <f t="shared" si="13"/>
        <v>872</v>
      </c>
      <c r="B874" s="60" t="s">
        <v>1810</v>
      </c>
      <c r="C874" s="75" t="s">
        <v>1280</v>
      </c>
      <c r="D874" s="60" t="s">
        <v>1307</v>
      </c>
      <c r="E874" s="69" t="str">
        <f>_xlfn.IFNA(VLOOKUP($D874,'Route-Details'!$B$2:$X$1048576,'Node Details'!E$1,0),"")</f>
        <v>Airtel</v>
      </c>
      <c r="F874" s="69" t="str">
        <f>_xlfn.IFNA(VLOOKUP($D874,'Route-Details'!$B$2:$X$1048576,'Node Details'!F$1,0),"")</f>
        <v>Nigdi 4133</v>
      </c>
      <c r="G874" s="69" t="str">
        <f>_xlfn.IFNA(VLOOKUP($D874,'Route-Details'!$B$2:$X$1048576,'Node Details'!G$1,0),"")</f>
        <v>Pune</v>
      </c>
      <c r="H874" s="69" t="str">
        <f>_xlfn.IFNA(VLOOKUP($D874,'Route-Details'!$B$2:$X$1048576,'Node Details'!H$1,0),"")</f>
        <v>M&amp;G</v>
      </c>
      <c r="I874" s="69" t="str">
        <f>_xlfn.IFNA(VLOOKUP($D874,'Route-Details'!$B$2:$X$1048576,'Node Details'!I$1,0),"")</f>
        <v>S8O</v>
      </c>
      <c r="J874" s="69" t="str">
        <f>_xlfn.IFNA(VLOOKUP($D874,'Route-Details'!$B$2:$X$1048576,'Node Details'!J$1,0),"")</f>
        <v>S8O</v>
      </c>
      <c r="K874" s="70">
        <v>45198</v>
      </c>
      <c r="L874" s="37">
        <v>45199</v>
      </c>
      <c r="M874" s="37">
        <v>45233</v>
      </c>
      <c r="N874" s="37">
        <v>45199</v>
      </c>
      <c r="Q874" s="57" t="s">
        <v>2039</v>
      </c>
      <c r="BB874" s="72" t="s">
        <v>136</v>
      </c>
      <c r="BC874" s="71" t="s">
        <v>101</v>
      </c>
    </row>
    <row r="875" spans="1:55" s="72" customFormat="1" ht="12" customHeight="1">
      <c r="A875" s="57">
        <f t="shared" si="13"/>
        <v>873</v>
      </c>
      <c r="B875" s="60" t="s">
        <v>1309</v>
      </c>
      <c r="C875" s="75" t="s">
        <v>1280</v>
      </c>
      <c r="D875" s="60" t="s">
        <v>1307</v>
      </c>
      <c r="E875" s="69" t="str">
        <f>_xlfn.IFNA(VLOOKUP($D875,'Route-Details'!$B$2:$X$1048576,'Node Details'!E$1,0),"")</f>
        <v>Airtel</v>
      </c>
      <c r="F875" s="69" t="str">
        <f>_xlfn.IFNA(VLOOKUP($D875,'Route-Details'!$B$2:$X$1048576,'Node Details'!F$1,0),"")</f>
        <v>Nigdi 4133</v>
      </c>
      <c r="G875" s="69" t="str">
        <f>_xlfn.IFNA(VLOOKUP($D875,'Route-Details'!$B$2:$X$1048576,'Node Details'!G$1,0),"")</f>
        <v>Pune</v>
      </c>
      <c r="H875" s="69" t="str">
        <f>_xlfn.IFNA(VLOOKUP($D875,'Route-Details'!$B$2:$X$1048576,'Node Details'!H$1,0),"")</f>
        <v>M&amp;G</v>
      </c>
      <c r="I875" s="69" t="str">
        <f>_xlfn.IFNA(VLOOKUP($D875,'Route-Details'!$B$2:$X$1048576,'Node Details'!I$1,0),"")</f>
        <v>S8O</v>
      </c>
      <c r="J875" s="69" t="str">
        <f>_xlfn.IFNA(VLOOKUP($D875,'Route-Details'!$B$2:$X$1048576,'Node Details'!J$1,0),"")</f>
        <v>S8O</v>
      </c>
      <c r="K875" s="70">
        <v>45198</v>
      </c>
      <c r="L875" s="37">
        <v>45199</v>
      </c>
      <c r="M875" s="37">
        <v>45233</v>
      </c>
      <c r="N875" s="37">
        <v>45199</v>
      </c>
      <c r="Q875" s="57" t="s">
        <v>2039</v>
      </c>
      <c r="BB875" s="72" t="s">
        <v>136</v>
      </c>
      <c r="BC875" s="71" t="s">
        <v>101</v>
      </c>
    </row>
    <row r="876" spans="1:55" s="72" customFormat="1" ht="12" customHeight="1">
      <c r="A876" s="57">
        <f t="shared" si="13"/>
        <v>874</v>
      </c>
      <c r="B876" s="60" t="s">
        <v>2650</v>
      </c>
      <c r="C876" s="75" t="s">
        <v>1280</v>
      </c>
      <c r="D876" s="60" t="s">
        <v>1311</v>
      </c>
      <c r="E876" s="69" t="str">
        <f>_xlfn.IFNA(VLOOKUP($D876,'Route-Details'!$B$2:$X$1048576,'Node Details'!E$1,0),"")</f>
        <v>Airtel</v>
      </c>
      <c r="F876" s="69" t="str">
        <f>_xlfn.IFNA(VLOOKUP($D876,'Route-Details'!$B$2:$X$1048576,'Node Details'!F$1,0),"")</f>
        <v>Nigdi 4133</v>
      </c>
      <c r="G876" s="69" t="str">
        <f>_xlfn.IFNA(VLOOKUP($D876,'Route-Details'!$B$2:$X$1048576,'Node Details'!G$1,0),"")</f>
        <v>Pune</v>
      </c>
      <c r="H876" s="69" t="str">
        <f>_xlfn.IFNA(VLOOKUP($D876,'Route-Details'!$B$2:$X$1048576,'Node Details'!H$1,0),"")</f>
        <v>M&amp;G</v>
      </c>
      <c r="I876" s="69" t="str">
        <f>_xlfn.IFNA(VLOOKUP($D876,'Route-Details'!$B$2:$X$1048576,'Node Details'!I$1,0),"")</f>
        <v>S8O</v>
      </c>
      <c r="J876" s="69" t="str">
        <f>_xlfn.IFNA(VLOOKUP($D876,'Route-Details'!$B$2:$X$1048576,'Node Details'!J$1,0),"")</f>
        <v>S8O</v>
      </c>
      <c r="K876" s="70">
        <v>45198</v>
      </c>
      <c r="L876" s="37">
        <v>45199</v>
      </c>
      <c r="M876" s="37">
        <v>45233</v>
      </c>
      <c r="N876" s="37">
        <v>45199</v>
      </c>
      <c r="Q876" s="57" t="s">
        <v>2039</v>
      </c>
      <c r="BB876" s="72" t="s">
        <v>141</v>
      </c>
      <c r="BC876" s="71" t="s">
        <v>101</v>
      </c>
    </row>
    <row r="877" spans="1:55" s="72" customFormat="1" ht="12" customHeight="1">
      <c r="A877" s="57">
        <f t="shared" si="13"/>
        <v>875</v>
      </c>
      <c r="B877" s="60" t="s">
        <v>2651</v>
      </c>
      <c r="C877" s="75" t="s">
        <v>2652</v>
      </c>
      <c r="D877" s="60" t="s">
        <v>1311</v>
      </c>
      <c r="E877" s="69" t="str">
        <f>_xlfn.IFNA(VLOOKUP($D877,'Route-Details'!$B$2:$X$1048576,'Node Details'!E$1,0),"")</f>
        <v>Airtel</v>
      </c>
      <c r="F877" s="69" t="str">
        <f>_xlfn.IFNA(VLOOKUP($D877,'Route-Details'!$B$2:$X$1048576,'Node Details'!F$1,0),"")</f>
        <v>Nigdi 4133</v>
      </c>
      <c r="G877" s="69" t="str">
        <f>_xlfn.IFNA(VLOOKUP($D877,'Route-Details'!$B$2:$X$1048576,'Node Details'!G$1,0),"")</f>
        <v>Pune</v>
      </c>
      <c r="H877" s="69" t="str">
        <f>_xlfn.IFNA(VLOOKUP($D877,'Route-Details'!$B$2:$X$1048576,'Node Details'!H$1,0),"")</f>
        <v>M&amp;G</v>
      </c>
      <c r="I877" s="69" t="str">
        <f>_xlfn.IFNA(VLOOKUP($D877,'Route-Details'!$B$2:$X$1048576,'Node Details'!I$1,0),"")</f>
        <v>S8O</v>
      </c>
      <c r="J877" s="69" t="str">
        <f>_xlfn.IFNA(VLOOKUP($D877,'Route-Details'!$B$2:$X$1048576,'Node Details'!J$1,0),"")</f>
        <v>S8O</v>
      </c>
      <c r="K877" s="70">
        <v>45198</v>
      </c>
      <c r="L877" s="37">
        <v>45199</v>
      </c>
      <c r="M877" s="37">
        <v>45233</v>
      </c>
      <c r="N877" s="37">
        <v>45199</v>
      </c>
      <c r="Q877" s="57" t="s">
        <v>2039</v>
      </c>
      <c r="BB877" s="72" t="s">
        <v>141</v>
      </c>
      <c r="BC877" s="71" t="s">
        <v>101</v>
      </c>
    </row>
    <row r="878" spans="1:55" s="72" customFormat="1" ht="12" customHeight="1">
      <c r="A878" s="57">
        <f t="shared" si="13"/>
        <v>876</v>
      </c>
      <c r="B878" s="60" t="s">
        <v>2653</v>
      </c>
      <c r="C878" s="75" t="s">
        <v>2654</v>
      </c>
      <c r="D878" s="60" t="s">
        <v>1311</v>
      </c>
      <c r="E878" s="69" t="str">
        <f>_xlfn.IFNA(VLOOKUP($D878,'Route-Details'!$B$2:$X$1048576,'Node Details'!E$1,0),"")</f>
        <v>Airtel</v>
      </c>
      <c r="F878" s="69" t="str">
        <f>_xlfn.IFNA(VLOOKUP($D878,'Route-Details'!$B$2:$X$1048576,'Node Details'!F$1,0),"")</f>
        <v>Nigdi 4133</v>
      </c>
      <c r="G878" s="69" t="str">
        <f>_xlfn.IFNA(VLOOKUP($D878,'Route-Details'!$B$2:$X$1048576,'Node Details'!G$1,0),"")</f>
        <v>Pune</v>
      </c>
      <c r="H878" s="69" t="str">
        <f>_xlfn.IFNA(VLOOKUP($D878,'Route-Details'!$B$2:$X$1048576,'Node Details'!H$1,0),"")</f>
        <v>M&amp;G</v>
      </c>
      <c r="I878" s="69" t="str">
        <f>_xlfn.IFNA(VLOOKUP($D878,'Route-Details'!$B$2:$X$1048576,'Node Details'!I$1,0),"")</f>
        <v>S8O</v>
      </c>
      <c r="J878" s="69" t="str">
        <f>_xlfn.IFNA(VLOOKUP($D878,'Route-Details'!$B$2:$X$1048576,'Node Details'!J$1,0),"")</f>
        <v>S8O</v>
      </c>
      <c r="K878" s="70">
        <v>45198</v>
      </c>
      <c r="L878" s="37">
        <v>45199</v>
      </c>
      <c r="M878" s="37">
        <v>45233</v>
      </c>
      <c r="N878" s="37">
        <v>45199</v>
      </c>
      <c r="Q878" s="57" t="s">
        <v>2039</v>
      </c>
      <c r="BB878" s="72" t="s">
        <v>141</v>
      </c>
      <c r="BC878" s="71" t="s">
        <v>101</v>
      </c>
    </row>
    <row r="879" spans="1:55" s="72" customFormat="1" ht="12" customHeight="1">
      <c r="A879" s="57">
        <f t="shared" si="13"/>
        <v>877</v>
      </c>
      <c r="B879" s="60" t="s">
        <v>1312</v>
      </c>
      <c r="C879" s="75" t="s">
        <v>2655</v>
      </c>
      <c r="D879" s="60" t="s">
        <v>1311</v>
      </c>
      <c r="E879" s="69" t="str">
        <f>_xlfn.IFNA(VLOOKUP($D879,'Route-Details'!$B$2:$X$1048576,'Node Details'!E$1,0),"")</f>
        <v>Airtel</v>
      </c>
      <c r="F879" s="69" t="str">
        <f>_xlfn.IFNA(VLOOKUP($D879,'Route-Details'!$B$2:$X$1048576,'Node Details'!F$1,0),"")</f>
        <v>Nigdi 4133</v>
      </c>
      <c r="G879" s="69" t="str">
        <f>_xlfn.IFNA(VLOOKUP($D879,'Route-Details'!$B$2:$X$1048576,'Node Details'!G$1,0),"")</f>
        <v>Pune</v>
      </c>
      <c r="H879" s="69" t="str">
        <f>_xlfn.IFNA(VLOOKUP($D879,'Route-Details'!$B$2:$X$1048576,'Node Details'!H$1,0),"")</f>
        <v>M&amp;G</v>
      </c>
      <c r="I879" s="69" t="str">
        <f>_xlfn.IFNA(VLOOKUP($D879,'Route-Details'!$B$2:$X$1048576,'Node Details'!I$1,0),"")</f>
        <v>S8O</v>
      </c>
      <c r="J879" s="69" t="str">
        <f>_xlfn.IFNA(VLOOKUP($D879,'Route-Details'!$B$2:$X$1048576,'Node Details'!J$1,0),"")</f>
        <v>S8O</v>
      </c>
      <c r="K879" s="70">
        <v>45198</v>
      </c>
      <c r="L879" s="37">
        <v>45199</v>
      </c>
      <c r="M879" s="37">
        <v>45233</v>
      </c>
      <c r="N879" s="37">
        <v>45199</v>
      </c>
      <c r="Q879" s="57" t="s">
        <v>2039</v>
      </c>
      <c r="BB879" s="72" t="s">
        <v>141</v>
      </c>
      <c r="BC879" s="71" t="s">
        <v>101</v>
      </c>
    </row>
    <row r="880" spans="1:55" s="72" customFormat="1" ht="12" customHeight="1">
      <c r="A880" s="57">
        <f t="shared" si="13"/>
        <v>878</v>
      </c>
      <c r="B880" s="60" t="s">
        <v>1811</v>
      </c>
      <c r="C880" s="75" t="s">
        <v>1280</v>
      </c>
      <c r="D880" s="60" t="s">
        <v>1809</v>
      </c>
      <c r="E880" s="69" t="str">
        <f>_xlfn.IFNA(VLOOKUP($D880,'Route-Details'!$B$2:$X$1048576,'Node Details'!E$1,0),"")</f>
        <v>Airtel</v>
      </c>
      <c r="F880" s="69" t="str">
        <f>_xlfn.IFNA(VLOOKUP($D880,'Route-Details'!$B$2:$X$1048576,'Node Details'!F$1,0),"")</f>
        <v>Nigdi 4133</v>
      </c>
      <c r="G880" s="69" t="str">
        <f>_xlfn.IFNA(VLOOKUP($D880,'Route-Details'!$B$2:$X$1048576,'Node Details'!G$1,0),"")</f>
        <v>Pune</v>
      </c>
      <c r="H880" s="69" t="str">
        <f>_xlfn.IFNA(VLOOKUP($D880,'Route-Details'!$B$2:$X$1048576,'Node Details'!H$1,0),"")</f>
        <v>M&amp;G</v>
      </c>
      <c r="I880" s="69" t="str">
        <f>_xlfn.IFNA(VLOOKUP($D880,'Route-Details'!$B$2:$X$1048576,'Node Details'!I$1,0),"")</f>
        <v>S8O</v>
      </c>
      <c r="J880" s="69" t="str">
        <f>_xlfn.IFNA(VLOOKUP($D880,'Route-Details'!$B$2:$X$1048576,'Node Details'!J$1,0),"")</f>
        <v>S8O</v>
      </c>
      <c r="K880" s="70">
        <v>45198</v>
      </c>
      <c r="L880" s="37">
        <v>45199</v>
      </c>
      <c r="M880" s="37">
        <v>45233</v>
      </c>
      <c r="N880" s="37">
        <v>45199</v>
      </c>
      <c r="Q880" s="57" t="s">
        <v>2039</v>
      </c>
      <c r="BB880" s="72" t="s">
        <v>315</v>
      </c>
      <c r="BC880" s="71" t="s">
        <v>101</v>
      </c>
    </row>
    <row r="881" spans="1:55" s="72" customFormat="1" ht="12" customHeight="1">
      <c r="A881" s="57">
        <f t="shared" si="13"/>
        <v>879</v>
      </c>
      <c r="B881" s="60" t="s">
        <v>1286</v>
      </c>
      <c r="C881" s="75" t="s">
        <v>1280</v>
      </c>
      <c r="D881" s="60" t="s">
        <v>1278</v>
      </c>
      <c r="E881" s="69" t="str">
        <f>_xlfn.IFNA(VLOOKUP($D881,'Route-Details'!$B$2:$X$1048576,'Node Details'!E$1,0),"")</f>
        <v>Airtel</v>
      </c>
      <c r="F881" s="69" t="str">
        <f>_xlfn.IFNA(VLOOKUP($D881,'Route-Details'!$B$2:$X$1048576,'Node Details'!F$1,0),"")</f>
        <v>Nigdi 4133</v>
      </c>
      <c r="G881" s="69" t="str">
        <f>_xlfn.IFNA(VLOOKUP($D881,'Route-Details'!$B$2:$X$1048576,'Node Details'!G$1,0),"")</f>
        <v>Pune</v>
      </c>
      <c r="H881" s="69" t="str">
        <f>_xlfn.IFNA(VLOOKUP($D881,'Route-Details'!$B$2:$X$1048576,'Node Details'!H$1,0),"")</f>
        <v>M&amp;G</v>
      </c>
      <c r="I881" s="69" t="str">
        <f>_xlfn.IFNA(VLOOKUP($D881,'Route-Details'!$B$2:$X$1048576,'Node Details'!I$1,0),"")</f>
        <v>S8O</v>
      </c>
      <c r="J881" s="69" t="str">
        <f>_xlfn.IFNA(VLOOKUP($D881,'Route-Details'!$B$2:$X$1048576,'Node Details'!J$1,0),"")</f>
        <v>S8O</v>
      </c>
      <c r="K881" s="70">
        <v>45198</v>
      </c>
      <c r="L881" s="37">
        <v>45199</v>
      </c>
      <c r="M881" s="37">
        <v>45233</v>
      </c>
      <c r="N881" s="37">
        <v>45199</v>
      </c>
      <c r="Q881" s="57" t="s">
        <v>2039</v>
      </c>
      <c r="BB881" s="72" t="s">
        <v>98</v>
      </c>
      <c r="BC881" s="71" t="s">
        <v>101</v>
      </c>
    </row>
    <row r="882" spans="1:55" s="72" customFormat="1" ht="12" customHeight="1">
      <c r="A882" s="57">
        <f t="shared" si="13"/>
        <v>880</v>
      </c>
      <c r="B882" s="60" t="s">
        <v>1845</v>
      </c>
      <c r="C882" s="75" t="s">
        <v>1287</v>
      </c>
      <c r="D882" s="60" t="s">
        <v>1314</v>
      </c>
      <c r="E882" s="69" t="str">
        <f>_xlfn.IFNA(VLOOKUP($D882,'Route-Details'!$B$2:$X$1048576,'Node Details'!E$1,0),"")</f>
        <v>Airtel</v>
      </c>
      <c r="F882" s="69" t="str">
        <f>_xlfn.IFNA(VLOOKUP($D882,'Route-Details'!$B$2:$X$1048576,'Node Details'!F$1,0),"")</f>
        <v>Nigdi 4133</v>
      </c>
      <c r="G882" s="69" t="str">
        <f>_xlfn.IFNA(VLOOKUP($D882,'Route-Details'!$B$2:$X$1048576,'Node Details'!G$1,0),"")</f>
        <v>Pune</v>
      </c>
      <c r="H882" s="69" t="str">
        <f>_xlfn.IFNA(VLOOKUP($D882,'Route-Details'!$B$2:$X$1048576,'Node Details'!H$1,0),"")</f>
        <v>M&amp;G</v>
      </c>
      <c r="I882" s="69" t="str">
        <f>_xlfn.IFNA(VLOOKUP($D882,'Route-Details'!$B$2:$X$1048576,'Node Details'!I$1,0),"")</f>
        <v>S8O</v>
      </c>
      <c r="J882" s="69" t="str">
        <f>_xlfn.IFNA(VLOOKUP($D882,'Route-Details'!$B$2:$X$1048576,'Node Details'!J$1,0),"")</f>
        <v>S8O</v>
      </c>
      <c r="K882" s="70">
        <v>45198</v>
      </c>
      <c r="L882" s="37">
        <v>45199</v>
      </c>
      <c r="M882" s="37">
        <v>45233</v>
      </c>
      <c r="N882" s="37">
        <v>45199</v>
      </c>
      <c r="Q882" s="57" t="s">
        <v>2039</v>
      </c>
      <c r="BB882" s="72" t="s">
        <v>144</v>
      </c>
      <c r="BC882" s="71" t="s">
        <v>101</v>
      </c>
    </row>
    <row r="883" spans="1:55" s="72" customFormat="1" ht="12" customHeight="1">
      <c r="A883" s="57">
        <f t="shared" si="13"/>
        <v>881</v>
      </c>
      <c r="B883" s="60" t="s">
        <v>2656</v>
      </c>
      <c r="C883" s="75" t="s">
        <v>1287</v>
      </c>
      <c r="D883" s="60" t="s">
        <v>1314</v>
      </c>
      <c r="E883" s="69" t="str">
        <f>_xlfn.IFNA(VLOOKUP($D883,'Route-Details'!$B$2:$X$1048576,'Node Details'!E$1,0),"")</f>
        <v>Airtel</v>
      </c>
      <c r="F883" s="69" t="str">
        <f>_xlfn.IFNA(VLOOKUP($D883,'Route-Details'!$B$2:$X$1048576,'Node Details'!F$1,0),"")</f>
        <v>Nigdi 4133</v>
      </c>
      <c r="G883" s="69" t="str">
        <f>_xlfn.IFNA(VLOOKUP($D883,'Route-Details'!$B$2:$X$1048576,'Node Details'!G$1,0),"")</f>
        <v>Pune</v>
      </c>
      <c r="H883" s="69" t="str">
        <f>_xlfn.IFNA(VLOOKUP($D883,'Route-Details'!$B$2:$X$1048576,'Node Details'!H$1,0),"")</f>
        <v>M&amp;G</v>
      </c>
      <c r="I883" s="69" t="str">
        <f>_xlfn.IFNA(VLOOKUP($D883,'Route-Details'!$B$2:$X$1048576,'Node Details'!I$1,0),"")</f>
        <v>S8O</v>
      </c>
      <c r="J883" s="69" t="str">
        <f>_xlfn.IFNA(VLOOKUP($D883,'Route-Details'!$B$2:$X$1048576,'Node Details'!J$1,0),"")</f>
        <v>S8O</v>
      </c>
      <c r="K883" s="70">
        <v>45198</v>
      </c>
      <c r="L883" s="37">
        <v>45199</v>
      </c>
      <c r="M883" s="37">
        <v>45233</v>
      </c>
      <c r="N883" s="37">
        <v>45199</v>
      </c>
      <c r="Q883" s="57" t="s">
        <v>2039</v>
      </c>
      <c r="BB883" s="72" t="s">
        <v>144</v>
      </c>
      <c r="BC883" s="71" t="s">
        <v>101</v>
      </c>
    </row>
    <row r="884" spans="1:55" s="72" customFormat="1" ht="12" customHeight="1">
      <c r="A884" s="57">
        <f t="shared" si="13"/>
        <v>882</v>
      </c>
      <c r="B884" s="60" t="s">
        <v>2657</v>
      </c>
      <c r="C884" s="75" t="s">
        <v>2658</v>
      </c>
      <c r="D884" s="60" t="s">
        <v>1314</v>
      </c>
      <c r="E884" s="69" t="str">
        <f>_xlfn.IFNA(VLOOKUP($D884,'Route-Details'!$B$2:$X$1048576,'Node Details'!E$1,0),"")</f>
        <v>Airtel</v>
      </c>
      <c r="F884" s="69" t="str">
        <f>_xlfn.IFNA(VLOOKUP($D884,'Route-Details'!$B$2:$X$1048576,'Node Details'!F$1,0),"")</f>
        <v>Nigdi 4133</v>
      </c>
      <c r="G884" s="69" t="str">
        <f>_xlfn.IFNA(VLOOKUP($D884,'Route-Details'!$B$2:$X$1048576,'Node Details'!G$1,0),"")</f>
        <v>Pune</v>
      </c>
      <c r="H884" s="69" t="str">
        <f>_xlfn.IFNA(VLOOKUP($D884,'Route-Details'!$B$2:$X$1048576,'Node Details'!H$1,0),"")</f>
        <v>M&amp;G</v>
      </c>
      <c r="I884" s="69" t="str">
        <f>_xlfn.IFNA(VLOOKUP($D884,'Route-Details'!$B$2:$X$1048576,'Node Details'!I$1,0),"")</f>
        <v>S8O</v>
      </c>
      <c r="J884" s="69" t="str">
        <f>_xlfn.IFNA(VLOOKUP($D884,'Route-Details'!$B$2:$X$1048576,'Node Details'!J$1,0),"")</f>
        <v>S8O</v>
      </c>
      <c r="K884" s="70">
        <v>45198</v>
      </c>
      <c r="L884" s="37">
        <v>45199</v>
      </c>
      <c r="M884" s="37">
        <v>45233</v>
      </c>
      <c r="N884" s="37">
        <v>45199</v>
      </c>
      <c r="Q884" s="57" t="s">
        <v>2039</v>
      </c>
      <c r="BB884" s="72" t="s">
        <v>144</v>
      </c>
      <c r="BC884" s="71" t="s">
        <v>101</v>
      </c>
    </row>
    <row r="885" spans="1:55" s="72" customFormat="1" ht="12" customHeight="1">
      <c r="A885" s="57">
        <f t="shared" si="13"/>
        <v>883</v>
      </c>
      <c r="B885" s="60" t="s">
        <v>1315</v>
      </c>
      <c r="C885" s="75" t="s">
        <v>2659</v>
      </c>
      <c r="D885" s="60" t="s">
        <v>1314</v>
      </c>
      <c r="E885" s="69" t="str">
        <f>_xlfn.IFNA(VLOOKUP($D885,'Route-Details'!$B$2:$X$1048576,'Node Details'!E$1,0),"")</f>
        <v>Airtel</v>
      </c>
      <c r="F885" s="69" t="str">
        <f>_xlfn.IFNA(VLOOKUP($D885,'Route-Details'!$B$2:$X$1048576,'Node Details'!F$1,0),"")</f>
        <v>Nigdi 4133</v>
      </c>
      <c r="G885" s="69" t="str">
        <f>_xlfn.IFNA(VLOOKUP($D885,'Route-Details'!$B$2:$X$1048576,'Node Details'!G$1,0),"")</f>
        <v>Pune</v>
      </c>
      <c r="H885" s="69" t="str">
        <f>_xlfn.IFNA(VLOOKUP($D885,'Route-Details'!$B$2:$X$1048576,'Node Details'!H$1,0),"")</f>
        <v>M&amp;G</v>
      </c>
      <c r="I885" s="69" t="str">
        <f>_xlfn.IFNA(VLOOKUP($D885,'Route-Details'!$B$2:$X$1048576,'Node Details'!I$1,0),"")</f>
        <v>S8O</v>
      </c>
      <c r="J885" s="69" t="str">
        <f>_xlfn.IFNA(VLOOKUP($D885,'Route-Details'!$B$2:$X$1048576,'Node Details'!J$1,0),"")</f>
        <v>S8O</v>
      </c>
      <c r="K885" s="70">
        <v>45198</v>
      </c>
      <c r="L885" s="37">
        <v>45199</v>
      </c>
      <c r="M885" s="37">
        <v>45233</v>
      </c>
      <c r="N885" s="37">
        <v>45199</v>
      </c>
      <c r="Q885" s="57" t="s">
        <v>2039</v>
      </c>
      <c r="BB885" s="72" t="s">
        <v>144</v>
      </c>
      <c r="BC885" s="71" t="s">
        <v>101</v>
      </c>
    </row>
    <row r="886" spans="1:55" s="72" customFormat="1" ht="12" customHeight="1">
      <c r="A886" s="57">
        <f t="shared" si="13"/>
        <v>884</v>
      </c>
      <c r="B886" s="60" t="s">
        <v>2660</v>
      </c>
      <c r="C886" s="75" t="s">
        <v>1287</v>
      </c>
      <c r="D886" s="60" t="s">
        <v>1317</v>
      </c>
      <c r="E886" s="69" t="str">
        <f>_xlfn.IFNA(VLOOKUP($D886,'Route-Details'!$B$2:$X$1048576,'Node Details'!E$1,0),"")</f>
        <v>Airtel</v>
      </c>
      <c r="F886" s="69" t="str">
        <f>_xlfn.IFNA(VLOOKUP($D886,'Route-Details'!$B$2:$X$1048576,'Node Details'!F$1,0),"")</f>
        <v>Nigdi 4133</v>
      </c>
      <c r="G886" s="69" t="str">
        <f>_xlfn.IFNA(VLOOKUP($D886,'Route-Details'!$B$2:$X$1048576,'Node Details'!G$1,0),"")</f>
        <v>Pune</v>
      </c>
      <c r="H886" s="69" t="str">
        <f>_xlfn.IFNA(VLOOKUP($D886,'Route-Details'!$B$2:$X$1048576,'Node Details'!H$1,0),"")</f>
        <v>M&amp;G</v>
      </c>
      <c r="I886" s="69" t="str">
        <f>_xlfn.IFNA(VLOOKUP($D886,'Route-Details'!$B$2:$X$1048576,'Node Details'!I$1,0),"")</f>
        <v>S8O</v>
      </c>
      <c r="J886" s="69" t="str">
        <f>_xlfn.IFNA(VLOOKUP($D886,'Route-Details'!$B$2:$X$1048576,'Node Details'!J$1,0),"")</f>
        <v>S8O</v>
      </c>
      <c r="K886" s="70">
        <v>45198</v>
      </c>
      <c r="L886" s="37">
        <v>45199</v>
      </c>
      <c r="M886" s="37">
        <v>45233</v>
      </c>
      <c r="N886" s="37">
        <v>45199</v>
      </c>
      <c r="Q886" s="57" t="s">
        <v>2039</v>
      </c>
      <c r="BB886" s="72" t="s">
        <v>149</v>
      </c>
      <c r="BC886" s="71" t="s">
        <v>101</v>
      </c>
    </row>
    <row r="887" spans="1:55" s="72" customFormat="1" ht="12" customHeight="1">
      <c r="A887" s="57">
        <f t="shared" si="13"/>
        <v>885</v>
      </c>
      <c r="B887" s="60" t="s">
        <v>1318</v>
      </c>
      <c r="C887" s="75" t="s">
        <v>2661</v>
      </c>
      <c r="D887" s="60" t="s">
        <v>1317</v>
      </c>
      <c r="E887" s="69" t="str">
        <f>_xlfn.IFNA(VLOOKUP($D887,'Route-Details'!$B$2:$X$1048576,'Node Details'!E$1,0),"")</f>
        <v>Airtel</v>
      </c>
      <c r="F887" s="69" t="str">
        <f>_xlfn.IFNA(VLOOKUP($D887,'Route-Details'!$B$2:$X$1048576,'Node Details'!F$1,0),"")</f>
        <v>Nigdi 4133</v>
      </c>
      <c r="G887" s="69" t="str">
        <f>_xlfn.IFNA(VLOOKUP($D887,'Route-Details'!$B$2:$X$1048576,'Node Details'!G$1,0),"")</f>
        <v>Pune</v>
      </c>
      <c r="H887" s="69" t="str">
        <f>_xlfn.IFNA(VLOOKUP($D887,'Route-Details'!$B$2:$X$1048576,'Node Details'!H$1,0),"")</f>
        <v>M&amp;G</v>
      </c>
      <c r="I887" s="69" t="str">
        <f>_xlfn.IFNA(VLOOKUP($D887,'Route-Details'!$B$2:$X$1048576,'Node Details'!I$1,0),"")</f>
        <v>S8O</v>
      </c>
      <c r="J887" s="69" t="str">
        <f>_xlfn.IFNA(VLOOKUP($D887,'Route-Details'!$B$2:$X$1048576,'Node Details'!J$1,0),"")</f>
        <v>S8O</v>
      </c>
      <c r="K887" s="70">
        <v>45198</v>
      </c>
      <c r="L887" s="37">
        <v>45199</v>
      </c>
      <c r="M887" s="37">
        <v>45233</v>
      </c>
      <c r="N887" s="37">
        <v>45199</v>
      </c>
      <c r="Q887" s="57" t="s">
        <v>2039</v>
      </c>
      <c r="BB887" s="72" t="s">
        <v>149</v>
      </c>
      <c r="BC887" s="71" t="s">
        <v>101</v>
      </c>
    </row>
    <row r="888" spans="1:55" s="72" customFormat="1" ht="12" customHeight="1">
      <c r="A888" s="57">
        <f t="shared" si="13"/>
        <v>886</v>
      </c>
      <c r="B888" s="60" t="s">
        <v>1846</v>
      </c>
      <c r="C888" s="75" t="s">
        <v>1287</v>
      </c>
      <c r="D888" s="60" t="s">
        <v>1844</v>
      </c>
      <c r="E888" s="69" t="str">
        <f>_xlfn.IFNA(VLOOKUP($D888,'Route-Details'!$B$2:$X$1048576,'Node Details'!E$1,0),"")</f>
        <v>Airtel</v>
      </c>
      <c r="F888" s="69" t="str">
        <f>_xlfn.IFNA(VLOOKUP($D888,'Route-Details'!$B$2:$X$1048576,'Node Details'!F$1,0),"")</f>
        <v>Nigdi 4133</v>
      </c>
      <c r="G888" s="69" t="str">
        <f>_xlfn.IFNA(VLOOKUP($D888,'Route-Details'!$B$2:$X$1048576,'Node Details'!G$1,0),"")</f>
        <v>Pune</v>
      </c>
      <c r="H888" s="69" t="str">
        <f>_xlfn.IFNA(VLOOKUP($D888,'Route-Details'!$B$2:$X$1048576,'Node Details'!H$1,0),"")</f>
        <v>M&amp;G</v>
      </c>
      <c r="I888" s="69" t="str">
        <f>_xlfn.IFNA(VLOOKUP($D888,'Route-Details'!$B$2:$X$1048576,'Node Details'!I$1,0),"")</f>
        <v>S8O</v>
      </c>
      <c r="J888" s="69" t="str">
        <f>_xlfn.IFNA(VLOOKUP($D888,'Route-Details'!$B$2:$X$1048576,'Node Details'!J$1,0),"")</f>
        <v>S8O</v>
      </c>
      <c r="K888" s="70">
        <v>45198</v>
      </c>
      <c r="L888" s="37">
        <v>45199</v>
      </c>
      <c r="M888" s="37">
        <v>45233</v>
      </c>
      <c r="N888" s="37">
        <v>45199</v>
      </c>
      <c r="Q888" s="57" t="s">
        <v>2039</v>
      </c>
      <c r="BB888" s="72" t="s">
        <v>367</v>
      </c>
      <c r="BC888" s="71" t="s">
        <v>101</v>
      </c>
    </row>
    <row r="889" spans="1:55" s="72" customFormat="1" ht="12" customHeight="1">
      <c r="A889" s="57">
        <f t="shared" si="13"/>
        <v>887</v>
      </c>
      <c r="B889" s="60" t="s">
        <v>1281</v>
      </c>
      <c r="C889" s="75" t="s">
        <v>1287</v>
      </c>
      <c r="D889" s="60" t="s">
        <v>1278</v>
      </c>
      <c r="E889" s="69" t="str">
        <f>_xlfn.IFNA(VLOOKUP($D889,'Route-Details'!$B$2:$X$1048576,'Node Details'!E$1,0),"")</f>
        <v>Airtel</v>
      </c>
      <c r="F889" s="69" t="str">
        <f>_xlfn.IFNA(VLOOKUP($D889,'Route-Details'!$B$2:$X$1048576,'Node Details'!F$1,0),"")</f>
        <v>Nigdi 4133</v>
      </c>
      <c r="G889" s="69" t="str">
        <f>_xlfn.IFNA(VLOOKUP($D889,'Route-Details'!$B$2:$X$1048576,'Node Details'!G$1,0),"")</f>
        <v>Pune</v>
      </c>
      <c r="H889" s="69" t="str">
        <f>_xlfn.IFNA(VLOOKUP($D889,'Route-Details'!$B$2:$X$1048576,'Node Details'!H$1,0),"")</f>
        <v>M&amp;G</v>
      </c>
      <c r="I889" s="69" t="str">
        <f>_xlfn.IFNA(VLOOKUP($D889,'Route-Details'!$B$2:$X$1048576,'Node Details'!I$1,0),"")</f>
        <v>S8O</v>
      </c>
      <c r="J889" s="69" t="str">
        <f>_xlfn.IFNA(VLOOKUP($D889,'Route-Details'!$B$2:$X$1048576,'Node Details'!J$1,0),"")</f>
        <v>S8O</v>
      </c>
      <c r="K889" s="70">
        <v>45198</v>
      </c>
      <c r="L889" s="37">
        <v>45199</v>
      </c>
      <c r="M889" s="37">
        <v>45233</v>
      </c>
      <c r="N889" s="37">
        <v>45199</v>
      </c>
      <c r="Q889" s="57" t="s">
        <v>2039</v>
      </c>
      <c r="BB889" s="72" t="s">
        <v>98</v>
      </c>
      <c r="BC889" s="71" t="s">
        <v>101</v>
      </c>
    </row>
    <row r="890" spans="1:55" s="72" customFormat="1" ht="12" customHeight="1">
      <c r="A890" s="57">
        <f t="shared" si="13"/>
        <v>888</v>
      </c>
      <c r="B890" s="60" t="s">
        <v>2662</v>
      </c>
      <c r="C890" s="75" t="s">
        <v>1282</v>
      </c>
      <c r="D890" s="60" t="s">
        <v>1320</v>
      </c>
      <c r="E890" s="69" t="str">
        <f>_xlfn.IFNA(VLOOKUP($D890,'Route-Details'!$B$2:$X$1048576,'Node Details'!E$1,0),"")</f>
        <v>Airtel</v>
      </c>
      <c r="F890" s="69" t="str">
        <f>_xlfn.IFNA(VLOOKUP($D890,'Route-Details'!$B$2:$X$1048576,'Node Details'!F$1,0),"")</f>
        <v>Nigdi 4133</v>
      </c>
      <c r="G890" s="69" t="str">
        <f>_xlfn.IFNA(VLOOKUP($D890,'Route-Details'!$B$2:$X$1048576,'Node Details'!G$1,0),"")</f>
        <v>Pune</v>
      </c>
      <c r="H890" s="69" t="str">
        <f>_xlfn.IFNA(VLOOKUP($D890,'Route-Details'!$B$2:$X$1048576,'Node Details'!H$1,0),"")</f>
        <v>M&amp;G</v>
      </c>
      <c r="I890" s="69" t="str">
        <f>_xlfn.IFNA(VLOOKUP($D890,'Route-Details'!$B$2:$X$1048576,'Node Details'!I$1,0),"")</f>
        <v>S8O</v>
      </c>
      <c r="J890" s="69" t="str">
        <f>_xlfn.IFNA(VLOOKUP($D890,'Route-Details'!$B$2:$X$1048576,'Node Details'!J$1,0),"")</f>
        <v>S8O</v>
      </c>
      <c r="K890" s="70">
        <v>45198</v>
      </c>
      <c r="L890" s="37">
        <v>45199</v>
      </c>
      <c r="M890" s="37">
        <v>45233</v>
      </c>
      <c r="N890" s="37">
        <v>45199</v>
      </c>
      <c r="Q890" s="57" t="s">
        <v>2039</v>
      </c>
      <c r="BB890" s="72" t="s">
        <v>154</v>
      </c>
      <c r="BC890" s="71" t="s">
        <v>101</v>
      </c>
    </row>
    <row r="891" spans="1:55" s="72" customFormat="1" ht="12" customHeight="1">
      <c r="A891" s="57">
        <f t="shared" si="13"/>
        <v>889</v>
      </c>
      <c r="B891" s="60" t="s">
        <v>2663</v>
      </c>
      <c r="C891" s="75" t="s">
        <v>1282</v>
      </c>
      <c r="D891" s="60" t="s">
        <v>1320</v>
      </c>
      <c r="E891" s="69" t="str">
        <f>_xlfn.IFNA(VLOOKUP($D891,'Route-Details'!$B$2:$X$1048576,'Node Details'!E$1,0),"")</f>
        <v>Airtel</v>
      </c>
      <c r="F891" s="69" t="str">
        <f>_xlfn.IFNA(VLOOKUP($D891,'Route-Details'!$B$2:$X$1048576,'Node Details'!F$1,0),"")</f>
        <v>Nigdi 4133</v>
      </c>
      <c r="G891" s="69" t="str">
        <f>_xlfn.IFNA(VLOOKUP($D891,'Route-Details'!$B$2:$X$1048576,'Node Details'!G$1,0),"")</f>
        <v>Pune</v>
      </c>
      <c r="H891" s="69" t="str">
        <f>_xlfn.IFNA(VLOOKUP($D891,'Route-Details'!$B$2:$X$1048576,'Node Details'!H$1,0),"")</f>
        <v>M&amp;G</v>
      </c>
      <c r="I891" s="69" t="str">
        <f>_xlfn.IFNA(VLOOKUP($D891,'Route-Details'!$B$2:$X$1048576,'Node Details'!I$1,0),"")</f>
        <v>S8O</v>
      </c>
      <c r="J891" s="69" t="str">
        <f>_xlfn.IFNA(VLOOKUP($D891,'Route-Details'!$B$2:$X$1048576,'Node Details'!J$1,0),"")</f>
        <v>S8O</v>
      </c>
      <c r="K891" s="70">
        <v>45198</v>
      </c>
      <c r="L891" s="37">
        <v>45199</v>
      </c>
      <c r="M891" s="37">
        <v>45233</v>
      </c>
      <c r="N891" s="37">
        <v>45199</v>
      </c>
      <c r="Q891" s="57" t="s">
        <v>2039</v>
      </c>
      <c r="BB891" s="72" t="s">
        <v>154</v>
      </c>
      <c r="BC891" s="71" t="s">
        <v>101</v>
      </c>
    </row>
    <row r="892" spans="1:55" s="72" customFormat="1" ht="12" customHeight="1">
      <c r="A892" s="57">
        <f t="shared" si="13"/>
        <v>890</v>
      </c>
      <c r="B892" s="60" t="s">
        <v>1324</v>
      </c>
      <c r="C892" s="75" t="s">
        <v>2664</v>
      </c>
      <c r="D892" s="60" t="s">
        <v>1320</v>
      </c>
      <c r="E892" s="69" t="str">
        <f>_xlfn.IFNA(VLOOKUP($D892,'Route-Details'!$B$2:$X$1048576,'Node Details'!E$1,0),"")</f>
        <v>Airtel</v>
      </c>
      <c r="F892" s="69" t="str">
        <f>_xlfn.IFNA(VLOOKUP($D892,'Route-Details'!$B$2:$X$1048576,'Node Details'!F$1,0),"")</f>
        <v>Nigdi 4133</v>
      </c>
      <c r="G892" s="69" t="str">
        <f>_xlfn.IFNA(VLOOKUP($D892,'Route-Details'!$B$2:$X$1048576,'Node Details'!G$1,0),"")</f>
        <v>Pune</v>
      </c>
      <c r="H892" s="69" t="str">
        <f>_xlfn.IFNA(VLOOKUP($D892,'Route-Details'!$B$2:$X$1048576,'Node Details'!H$1,0),"")</f>
        <v>M&amp;G</v>
      </c>
      <c r="I892" s="69" t="str">
        <f>_xlfn.IFNA(VLOOKUP($D892,'Route-Details'!$B$2:$X$1048576,'Node Details'!I$1,0),"")</f>
        <v>S8O</v>
      </c>
      <c r="J892" s="69" t="str">
        <f>_xlfn.IFNA(VLOOKUP($D892,'Route-Details'!$B$2:$X$1048576,'Node Details'!J$1,0),"")</f>
        <v>S8O</v>
      </c>
      <c r="K892" s="70">
        <v>45198</v>
      </c>
      <c r="L892" s="37">
        <v>45199</v>
      </c>
      <c r="M892" s="37">
        <v>45233</v>
      </c>
      <c r="N892" s="37">
        <v>45199</v>
      </c>
      <c r="Q892" s="57" t="s">
        <v>2039</v>
      </c>
      <c r="BB892" s="72" t="s">
        <v>154</v>
      </c>
      <c r="BC892" s="71" t="s">
        <v>101</v>
      </c>
    </row>
    <row r="893" spans="1:55" s="72" customFormat="1" ht="12" customHeight="1">
      <c r="A893" s="57">
        <f t="shared" si="13"/>
        <v>891</v>
      </c>
      <c r="B893" s="60" t="s">
        <v>1321</v>
      </c>
      <c r="C893" s="75" t="s">
        <v>1325</v>
      </c>
      <c r="D893" s="60" t="s">
        <v>1320</v>
      </c>
      <c r="E893" s="69" t="str">
        <f>_xlfn.IFNA(VLOOKUP($D893,'Route-Details'!$B$2:$X$1048576,'Node Details'!E$1,0),"")</f>
        <v>Airtel</v>
      </c>
      <c r="F893" s="69" t="str">
        <f>_xlfn.IFNA(VLOOKUP($D893,'Route-Details'!$B$2:$X$1048576,'Node Details'!F$1,0),"")</f>
        <v>Nigdi 4133</v>
      </c>
      <c r="G893" s="69" t="str">
        <f>_xlfn.IFNA(VLOOKUP($D893,'Route-Details'!$B$2:$X$1048576,'Node Details'!G$1,0),"")</f>
        <v>Pune</v>
      </c>
      <c r="H893" s="69" t="str">
        <f>_xlfn.IFNA(VLOOKUP($D893,'Route-Details'!$B$2:$X$1048576,'Node Details'!H$1,0),"")</f>
        <v>M&amp;G</v>
      </c>
      <c r="I893" s="69" t="str">
        <f>_xlfn.IFNA(VLOOKUP($D893,'Route-Details'!$B$2:$X$1048576,'Node Details'!I$1,0),"")</f>
        <v>S8O</v>
      </c>
      <c r="J893" s="69" t="str">
        <f>_xlfn.IFNA(VLOOKUP($D893,'Route-Details'!$B$2:$X$1048576,'Node Details'!J$1,0),"")</f>
        <v>S8O</v>
      </c>
      <c r="K893" s="70">
        <v>45198</v>
      </c>
      <c r="L893" s="37">
        <v>45199</v>
      </c>
      <c r="M893" s="37">
        <v>45233</v>
      </c>
      <c r="N893" s="37">
        <v>45199</v>
      </c>
      <c r="Q893" s="57" t="s">
        <v>2039</v>
      </c>
      <c r="BB893" s="72" t="s">
        <v>154</v>
      </c>
      <c r="BC893" s="71" t="s">
        <v>101</v>
      </c>
    </row>
    <row r="894" spans="1:55" s="72" customFormat="1" ht="12" customHeight="1">
      <c r="A894" s="57">
        <f t="shared" si="13"/>
        <v>892</v>
      </c>
      <c r="B894" s="60" t="s">
        <v>2665</v>
      </c>
      <c r="C894" s="75" t="s">
        <v>1325</v>
      </c>
      <c r="D894" s="60" t="s">
        <v>1323</v>
      </c>
      <c r="E894" s="69" t="str">
        <f>_xlfn.IFNA(VLOOKUP($D894,'Route-Details'!$B$2:$X$1048576,'Node Details'!E$1,0),"")</f>
        <v>Airtel</v>
      </c>
      <c r="F894" s="69" t="str">
        <f>_xlfn.IFNA(VLOOKUP($D894,'Route-Details'!$B$2:$X$1048576,'Node Details'!F$1,0),"")</f>
        <v>Nigdi 4133</v>
      </c>
      <c r="G894" s="69" t="str">
        <f>_xlfn.IFNA(VLOOKUP($D894,'Route-Details'!$B$2:$X$1048576,'Node Details'!G$1,0),"")</f>
        <v>Pune</v>
      </c>
      <c r="H894" s="69" t="str">
        <f>_xlfn.IFNA(VLOOKUP($D894,'Route-Details'!$B$2:$X$1048576,'Node Details'!H$1,0),"")</f>
        <v>M&amp;G</v>
      </c>
      <c r="I894" s="69" t="str">
        <f>_xlfn.IFNA(VLOOKUP($D894,'Route-Details'!$B$2:$X$1048576,'Node Details'!I$1,0),"")</f>
        <v>S8O</v>
      </c>
      <c r="J894" s="69" t="str">
        <f>_xlfn.IFNA(VLOOKUP($D894,'Route-Details'!$B$2:$X$1048576,'Node Details'!J$1,0),"")</f>
        <v>S8O</v>
      </c>
      <c r="K894" s="70">
        <v>45198</v>
      </c>
      <c r="L894" s="37">
        <v>45199</v>
      </c>
      <c r="M894" s="37">
        <v>45233</v>
      </c>
      <c r="N894" s="37">
        <v>45199</v>
      </c>
      <c r="Q894" s="57" t="s">
        <v>2039</v>
      </c>
      <c r="BB894" s="72" t="s">
        <v>157</v>
      </c>
      <c r="BC894" s="71" t="s">
        <v>101</v>
      </c>
    </row>
    <row r="895" spans="1:55" s="72" customFormat="1" ht="12" customHeight="1">
      <c r="A895" s="57">
        <f t="shared" si="13"/>
        <v>893</v>
      </c>
      <c r="B895" s="60" t="s">
        <v>2666</v>
      </c>
      <c r="C895" s="75" t="s">
        <v>1282</v>
      </c>
      <c r="D895" s="60" t="s">
        <v>1328</v>
      </c>
      <c r="E895" s="69" t="str">
        <f>_xlfn.IFNA(VLOOKUP($D895,'Route-Details'!$B$2:$X$1048576,'Node Details'!E$1,0),"")</f>
        <v>Airtel</v>
      </c>
      <c r="F895" s="69" t="str">
        <f>_xlfn.IFNA(VLOOKUP($D895,'Route-Details'!$B$2:$X$1048576,'Node Details'!F$1,0),"")</f>
        <v>Nigdi 4133</v>
      </c>
      <c r="G895" s="69" t="str">
        <f>_xlfn.IFNA(VLOOKUP($D895,'Route-Details'!$B$2:$X$1048576,'Node Details'!G$1,0),"")</f>
        <v>Pune</v>
      </c>
      <c r="H895" s="69" t="str">
        <f>_xlfn.IFNA(VLOOKUP($D895,'Route-Details'!$B$2:$X$1048576,'Node Details'!H$1,0),"")</f>
        <v>M&amp;G</v>
      </c>
      <c r="I895" s="69" t="str">
        <f>_xlfn.IFNA(VLOOKUP($D895,'Route-Details'!$B$2:$X$1048576,'Node Details'!I$1,0),"")</f>
        <v>S8O</v>
      </c>
      <c r="J895" s="69" t="str">
        <f>_xlfn.IFNA(VLOOKUP($D895,'Route-Details'!$B$2:$X$1048576,'Node Details'!J$1,0),"")</f>
        <v>S8O</v>
      </c>
      <c r="K895" s="70">
        <v>45198</v>
      </c>
      <c r="L895" s="37">
        <v>45199</v>
      </c>
      <c r="M895" s="37">
        <v>45233</v>
      </c>
      <c r="N895" s="37">
        <v>45199</v>
      </c>
      <c r="Q895" s="57" t="s">
        <v>2039</v>
      </c>
      <c r="BB895" s="72" t="s">
        <v>160</v>
      </c>
      <c r="BC895" s="71" t="s">
        <v>101</v>
      </c>
    </row>
    <row r="896" spans="1:55" s="72" customFormat="1" ht="12" customHeight="1">
      <c r="A896" s="57">
        <f t="shared" si="13"/>
        <v>894</v>
      </c>
      <c r="B896" s="60" t="s">
        <v>1329</v>
      </c>
      <c r="C896" s="75" t="s">
        <v>2667</v>
      </c>
      <c r="D896" s="60" t="s">
        <v>1328</v>
      </c>
      <c r="E896" s="69" t="str">
        <f>_xlfn.IFNA(VLOOKUP($D896,'Route-Details'!$B$2:$X$1048576,'Node Details'!E$1,0),"")</f>
        <v>Airtel</v>
      </c>
      <c r="F896" s="69" t="str">
        <f>_xlfn.IFNA(VLOOKUP($D896,'Route-Details'!$B$2:$X$1048576,'Node Details'!F$1,0),"")</f>
        <v>Nigdi 4133</v>
      </c>
      <c r="G896" s="69" t="str">
        <f>_xlfn.IFNA(VLOOKUP($D896,'Route-Details'!$B$2:$X$1048576,'Node Details'!G$1,0),"")</f>
        <v>Pune</v>
      </c>
      <c r="H896" s="69" t="str">
        <f>_xlfn.IFNA(VLOOKUP($D896,'Route-Details'!$B$2:$X$1048576,'Node Details'!H$1,0),"")</f>
        <v>M&amp;G</v>
      </c>
      <c r="I896" s="69" t="str">
        <f>_xlfn.IFNA(VLOOKUP($D896,'Route-Details'!$B$2:$X$1048576,'Node Details'!I$1,0),"")</f>
        <v>S8O</v>
      </c>
      <c r="J896" s="69" t="str">
        <f>_xlfn.IFNA(VLOOKUP($D896,'Route-Details'!$B$2:$X$1048576,'Node Details'!J$1,0),"")</f>
        <v>S8O</v>
      </c>
      <c r="K896" s="70">
        <v>45198</v>
      </c>
      <c r="L896" s="37">
        <v>45199</v>
      </c>
      <c r="M896" s="37">
        <v>45233</v>
      </c>
      <c r="N896" s="37">
        <v>45199</v>
      </c>
      <c r="Q896" s="57" t="s">
        <v>2039</v>
      </c>
      <c r="BB896" s="72" t="s">
        <v>160</v>
      </c>
      <c r="BC896" s="71" t="s">
        <v>101</v>
      </c>
    </row>
    <row r="897" spans="1:55" s="72" customFormat="1" ht="12" customHeight="1">
      <c r="A897" s="57">
        <f t="shared" si="13"/>
        <v>895</v>
      </c>
      <c r="B897" s="60" t="s">
        <v>1326</v>
      </c>
      <c r="C897" s="75" t="s">
        <v>2668</v>
      </c>
      <c r="D897" s="60" t="s">
        <v>1323</v>
      </c>
      <c r="E897" s="69" t="str">
        <f>_xlfn.IFNA(VLOOKUP($D897,'Route-Details'!$B$2:$X$1048576,'Node Details'!E$1,0),"")</f>
        <v>Airtel</v>
      </c>
      <c r="F897" s="69" t="str">
        <f>_xlfn.IFNA(VLOOKUP($D897,'Route-Details'!$B$2:$X$1048576,'Node Details'!F$1,0),"")</f>
        <v>Nigdi 4133</v>
      </c>
      <c r="G897" s="69" t="str">
        <f>_xlfn.IFNA(VLOOKUP($D897,'Route-Details'!$B$2:$X$1048576,'Node Details'!G$1,0),"")</f>
        <v>Pune</v>
      </c>
      <c r="H897" s="69" t="str">
        <f>_xlfn.IFNA(VLOOKUP($D897,'Route-Details'!$B$2:$X$1048576,'Node Details'!H$1,0),"")</f>
        <v>M&amp;G</v>
      </c>
      <c r="I897" s="69" t="str">
        <f>_xlfn.IFNA(VLOOKUP($D897,'Route-Details'!$B$2:$X$1048576,'Node Details'!I$1,0),"")</f>
        <v>S8O</v>
      </c>
      <c r="J897" s="69" t="str">
        <f>_xlfn.IFNA(VLOOKUP($D897,'Route-Details'!$B$2:$X$1048576,'Node Details'!J$1,0),"")</f>
        <v>S8O</v>
      </c>
      <c r="K897" s="70">
        <v>45198</v>
      </c>
      <c r="L897" s="37">
        <v>45199</v>
      </c>
      <c r="M897" s="37">
        <v>45233</v>
      </c>
      <c r="N897" s="37">
        <v>45199</v>
      </c>
      <c r="Q897" s="57" t="s">
        <v>2039</v>
      </c>
      <c r="BB897" s="72" t="s">
        <v>157</v>
      </c>
      <c r="BC897" s="71" t="s">
        <v>101</v>
      </c>
    </row>
    <row r="898" spans="1:55" s="72" customFormat="1" ht="12" customHeight="1">
      <c r="A898" s="57">
        <f t="shared" si="13"/>
        <v>896</v>
      </c>
      <c r="B898" s="60" t="s">
        <v>1332</v>
      </c>
      <c r="C898" s="75" t="s">
        <v>1287</v>
      </c>
      <c r="D898" s="60" t="s">
        <v>1285</v>
      </c>
      <c r="E898" s="69" t="str">
        <f>_xlfn.IFNA(VLOOKUP($D898,'Route-Details'!$B$2:$X$1048576,'Node Details'!E$1,0),"")</f>
        <v>Airtel</v>
      </c>
      <c r="F898" s="69" t="str">
        <f>_xlfn.IFNA(VLOOKUP($D898,'Route-Details'!$B$2:$X$1048576,'Node Details'!F$1,0),"")</f>
        <v>Nigdi 4133</v>
      </c>
      <c r="G898" s="69" t="str">
        <f>_xlfn.IFNA(VLOOKUP($D898,'Route-Details'!$B$2:$X$1048576,'Node Details'!G$1,0),"")</f>
        <v>Pune</v>
      </c>
      <c r="H898" s="69" t="str">
        <f>_xlfn.IFNA(VLOOKUP($D898,'Route-Details'!$B$2:$X$1048576,'Node Details'!H$1,0),"")</f>
        <v>M&amp;G</v>
      </c>
      <c r="I898" s="69" t="str">
        <f>_xlfn.IFNA(VLOOKUP($D898,'Route-Details'!$B$2:$X$1048576,'Node Details'!I$1,0),"")</f>
        <v>S8O</v>
      </c>
      <c r="J898" s="69" t="str">
        <f>_xlfn.IFNA(VLOOKUP($D898,'Route-Details'!$B$2:$X$1048576,'Node Details'!J$1,0),"")</f>
        <v>S8O</v>
      </c>
      <c r="K898" s="70">
        <v>45198</v>
      </c>
      <c r="L898" s="37">
        <v>45199</v>
      </c>
      <c r="M898" s="37">
        <v>45233</v>
      </c>
      <c r="N898" s="37">
        <v>45199</v>
      </c>
      <c r="Q898" s="57" t="s">
        <v>2039</v>
      </c>
      <c r="BB898" s="72" t="s">
        <v>107</v>
      </c>
      <c r="BC898" s="71" t="s">
        <v>101</v>
      </c>
    </row>
    <row r="899" spans="1:55" s="72" customFormat="1" ht="12" customHeight="1">
      <c r="A899" s="57">
        <f t="shared" si="13"/>
        <v>897</v>
      </c>
      <c r="B899" s="60" t="s">
        <v>2669</v>
      </c>
      <c r="C899" s="75" t="s">
        <v>1333</v>
      </c>
      <c r="D899" s="60" t="s">
        <v>1331</v>
      </c>
      <c r="E899" s="69" t="str">
        <f>_xlfn.IFNA(VLOOKUP($D899,'Route-Details'!$B$2:$X$1048576,'Node Details'!E$1,0),"")</f>
        <v>Airtel</v>
      </c>
      <c r="F899" s="69" t="str">
        <f>_xlfn.IFNA(VLOOKUP($D899,'Route-Details'!$B$2:$X$1048576,'Node Details'!F$1,0),"")</f>
        <v>Nigdi 4133</v>
      </c>
      <c r="G899" s="69" t="str">
        <f>_xlfn.IFNA(VLOOKUP($D899,'Route-Details'!$B$2:$X$1048576,'Node Details'!G$1,0),"")</f>
        <v>Pune</v>
      </c>
      <c r="H899" s="69" t="str">
        <f>_xlfn.IFNA(VLOOKUP($D899,'Route-Details'!$B$2:$X$1048576,'Node Details'!H$1,0),"")</f>
        <v>M&amp;G</v>
      </c>
      <c r="I899" s="69" t="str">
        <f>_xlfn.IFNA(VLOOKUP($D899,'Route-Details'!$B$2:$X$1048576,'Node Details'!I$1,0),"")</f>
        <v>S8O</v>
      </c>
      <c r="J899" s="69" t="str">
        <f>_xlfn.IFNA(VLOOKUP($D899,'Route-Details'!$B$2:$X$1048576,'Node Details'!J$1,0),"")</f>
        <v>S8O</v>
      </c>
      <c r="K899" s="70">
        <v>45198</v>
      </c>
      <c r="L899" s="37">
        <v>45199</v>
      </c>
      <c r="M899" s="37">
        <v>45233</v>
      </c>
      <c r="N899" s="37">
        <v>45199</v>
      </c>
      <c r="Q899" s="57" t="s">
        <v>2039</v>
      </c>
      <c r="BB899" s="72" t="s">
        <v>166</v>
      </c>
      <c r="BC899" s="71" t="s">
        <v>101</v>
      </c>
    </row>
    <row r="900" spans="1:55" s="72" customFormat="1" ht="12" customHeight="1">
      <c r="A900" s="57">
        <f t="shared" ref="A900:A963" si="14">A899+1</f>
        <v>898</v>
      </c>
      <c r="B900" s="60" t="s">
        <v>1334</v>
      </c>
      <c r="C900" s="75" t="s">
        <v>1333</v>
      </c>
      <c r="D900" s="60" t="s">
        <v>1331</v>
      </c>
      <c r="E900" s="69" t="str">
        <f>_xlfn.IFNA(VLOOKUP($D900,'Route-Details'!$B$2:$X$1048576,'Node Details'!E$1,0),"")</f>
        <v>Airtel</v>
      </c>
      <c r="F900" s="69" t="str">
        <f>_xlfn.IFNA(VLOOKUP($D900,'Route-Details'!$B$2:$X$1048576,'Node Details'!F$1,0),"")</f>
        <v>Nigdi 4133</v>
      </c>
      <c r="G900" s="69" t="str">
        <f>_xlfn.IFNA(VLOOKUP($D900,'Route-Details'!$B$2:$X$1048576,'Node Details'!G$1,0),"")</f>
        <v>Pune</v>
      </c>
      <c r="H900" s="69" t="str">
        <f>_xlfn.IFNA(VLOOKUP($D900,'Route-Details'!$B$2:$X$1048576,'Node Details'!H$1,0),"")</f>
        <v>M&amp;G</v>
      </c>
      <c r="I900" s="69" t="str">
        <f>_xlfn.IFNA(VLOOKUP($D900,'Route-Details'!$B$2:$X$1048576,'Node Details'!I$1,0),"")</f>
        <v>S8O</v>
      </c>
      <c r="J900" s="69" t="str">
        <f>_xlfn.IFNA(VLOOKUP($D900,'Route-Details'!$B$2:$X$1048576,'Node Details'!J$1,0),"")</f>
        <v>S8O</v>
      </c>
      <c r="K900" s="70">
        <v>45198</v>
      </c>
      <c r="L900" s="37">
        <v>45199</v>
      </c>
      <c r="M900" s="37">
        <v>45233</v>
      </c>
      <c r="N900" s="37">
        <v>45199</v>
      </c>
      <c r="Q900" s="57" t="s">
        <v>2039</v>
      </c>
      <c r="BB900" s="72" t="s">
        <v>166</v>
      </c>
      <c r="BC900" s="71" t="s">
        <v>101</v>
      </c>
    </row>
    <row r="901" spans="1:55" s="72" customFormat="1" ht="12" customHeight="1">
      <c r="A901" s="57">
        <f t="shared" si="14"/>
        <v>899</v>
      </c>
      <c r="B901" s="60" t="s">
        <v>1337</v>
      </c>
      <c r="C901" s="75" t="s">
        <v>1333</v>
      </c>
      <c r="D901" s="60" t="s">
        <v>1336</v>
      </c>
      <c r="E901" s="69" t="str">
        <f>_xlfn.IFNA(VLOOKUP($D901,'Route-Details'!$B$2:$X$1048576,'Node Details'!E$1,0),"")</f>
        <v>Airtel</v>
      </c>
      <c r="F901" s="69" t="str">
        <f>_xlfn.IFNA(VLOOKUP($D901,'Route-Details'!$B$2:$X$1048576,'Node Details'!F$1,0),"")</f>
        <v>Nigdi 4133</v>
      </c>
      <c r="G901" s="69" t="str">
        <f>_xlfn.IFNA(VLOOKUP($D901,'Route-Details'!$B$2:$X$1048576,'Node Details'!G$1,0),"")</f>
        <v>Pune</v>
      </c>
      <c r="H901" s="69" t="str">
        <f>_xlfn.IFNA(VLOOKUP($D901,'Route-Details'!$B$2:$X$1048576,'Node Details'!H$1,0),"")</f>
        <v>M&amp;G</v>
      </c>
      <c r="I901" s="69" t="str">
        <f>_xlfn.IFNA(VLOOKUP($D901,'Route-Details'!$B$2:$X$1048576,'Node Details'!I$1,0),"")</f>
        <v>S8O</v>
      </c>
      <c r="J901" s="69" t="str">
        <f>_xlfn.IFNA(VLOOKUP($D901,'Route-Details'!$B$2:$X$1048576,'Node Details'!J$1,0),"")</f>
        <v>S8O</v>
      </c>
      <c r="K901" s="70">
        <v>45198</v>
      </c>
      <c r="L901" s="37">
        <v>45199</v>
      </c>
      <c r="M901" s="37">
        <v>45233</v>
      </c>
      <c r="N901" s="37">
        <v>45199</v>
      </c>
      <c r="Q901" s="57" t="s">
        <v>2039</v>
      </c>
      <c r="BB901" s="72" t="s">
        <v>170</v>
      </c>
      <c r="BC901" s="71" t="s">
        <v>101</v>
      </c>
    </row>
    <row r="902" spans="1:55" s="72" customFormat="1" ht="12" customHeight="1">
      <c r="A902" s="57">
        <f t="shared" si="14"/>
        <v>900</v>
      </c>
      <c r="B902" s="60" t="s">
        <v>2670</v>
      </c>
      <c r="C902" s="75" t="s">
        <v>1338</v>
      </c>
      <c r="D902" s="60" t="s">
        <v>1812</v>
      </c>
      <c r="E902" s="69" t="str">
        <f>_xlfn.IFNA(VLOOKUP($D902,'Route-Details'!$B$2:$X$1048576,'Node Details'!E$1,0),"")</f>
        <v>Airtel</v>
      </c>
      <c r="F902" s="69" t="str">
        <f>_xlfn.IFNA(VLOOKUP($D902,'Route-Details'!$B$2:$X$1048576,'Node Details'!F$1,0),"")</f>
        <v>Nigdi 4133</v>
      </c>
      <c r="G902" s="69" t="str">
        <f>_xlfn.IFNA(VLOOKUP($D902,'Route-Details'!$B$2:$X$1048576,'Node Details'!G$1,0),"")</f>
        <v>Pune</v>
      </c>
      <c r="H902" s="69" t="str">
        <f>_xlfn.IFNA(VLOOKUP($D902,'Route-Details'!$B$2:$X$1048576,'Node Details'!H$1,0),"")</f>
        <v>M&amp;G</v>
      </c>
      <c r="I902" s="69" t="str">
        <f>_xlfn.IFNA(VLOOKUP($D902,'Route-Details'!$B$2:$X$1048576,'Node Details'!I$1,0),"")</f>
        <v>S8O</v>
      </c>
      <c r="J902" s="69" t="str">
        <f>_xlfn.IFNA(VLOOKUP($D902,'Route-Details'!$B$2:$X$1048576,'Node Details'!J$1,0),"")</f>
        <v>S8O</v>
      </c>
      <c r="K902" s="70">
        <v>45198</v>
      </c>
      <c r="L902" s="37">
        <v>45199</v>
      </c>
      <c r="M902" s="37">
        <v>45233</v>
      </c>
      <c r="N902" s="37">
        <v>45199</v>
      </c>
      <c r="Q902" s="57" t="s">
        <v>2039</v>
      </c>
      <c r="BB902" s="72" t="s">
        <v>320</v>
      </c>
      <c r="BC902" s="71" t="s">
        <v>101</v>
      </c>
    </row>
    <row r="903" spans="1:55" s="72" customFormat="1" ht="12" customHeight="1">
      <c r="A903" s="57">
        <f t="shared" si="14"/>
        <v>901</v>
      </c>
      <c r="B903" s="60" t="s">
        <v>1813</v>
      </c>
      <c r="C903" s="75" t="s">
        <v>1814</v>
      </c>
      <c r="D903" s="60" t="s">
        <v>1812</v>
      </c>
      <c r="E903" s="69" t="str">
        <f>_xlfn.IFNA(VLOOKUP($D903,'Route-Details'!$B$2:$X$1048576,'Node Details'!E$1,0),"")</f>
        <v>Airtel</v>
      </c>
      <c r="F903" s="69" t="str">
        <f>_xlfn.IFNA(VLOOKUP($D903,'Route-Details'!$B$2:$X$1048576,'Node Details'!F$1,0),"")</f>
        <v>Nigdi 4133</v>
      </c>
      <c r="G903" s="69" t="str">
        <f>_xlfn.IFNA(VLOOKUP($D903,'Route-Details'!$B$2:$X$1048576,'Node Details'!G$1,0),"")</f>
        <v>Pune</v>
      </c>
      <c r="H903" s="69" t="str">
        <f>_xlfn.IFNA(VLOOKUP($D903,'Route-Details'!$B$2:$X$1048576,'Node Details'!H$1,0),"")</f>
        <v>M&amp;G</v>
      </c>
      <c r="I903" s="69" t="str">
        <f>_xlfn.IFNA(VLOOKUP($D903,'Route-Details'!$B$2:$X$1048576,'Node Details'!I$1,0),"")</f>
        <v>S8O</v>
      </c>
      <c r="J903" s="69" t="str">
        <f>_xlfn.IFNA(VLOOKUP($D903,'Route-Details'!$B$2:$X$1048576,'Node Details'!J$1,0),"")</f>
        <v>S8O</v>
      </c>
      <c r="K903" s="70">
        <v>45198</v>
      </c>
      <c r="L903" s="37">
        <v>45199</v>
      </c>
      <c r="M903" s="37">
        <v>45233</v>
      </c>
      <c r="N903" s="37">
        <v>45199</v>
      </c>
      <c r="Q903" s="57" t="s">
        <v>2039</v>
      </c>
      <c r="BB903" s="72" t="s">
        <v>320</v>
      </c>
      <c r="BC903" s="71" t="s">
        <v>101</v>
      </c>
    </row>
    <row r="904" spans="1:55" s="72" customFormat="1" ht="12" customHeight="1">
      <c r="A904" s="57">
        <f t="shared" si="14"/>
        <v>902</v>
      </c>
      <c r="B904" s="60" t="s">
        <v>1340</v>
      </c>
      <c r="C904" s="75" t="s">
        <v>1333</v>
      </c>
      <c r="D904" s="60" t="s">
        <v>1285</v>
      </c>
      <c r="E904" s="69" t="str">
        <f>_xlfn.IFNA(VLOOKUP($D904,'Route-Details'!$B$2:$X$1048576,'Node Details'!E$1,0),"")</f>
        <v>Airtel</v>
      </c>
      <c r="F904" s="69" t="str">
        <f>_xlfn.IFNA(VLOOKUP($D904,'Route-Details'!$B$2:$X$1048576,'Node Details'!F$1,0),"")</f>
        <v>Nigdi 4133</v>
      </c>
      <c r="G904" s="69" t="str">
        <f>_xlfn.IFNA(VLOOKUP($D904,'Route-Details'!$B$2:$X$1048576,'Node Details'!G$1,0),"")</f>
        <v>Pune</v>
      </c>
      <c r="H904" s="69" t="str">
        <f>_xlfn.IFNA(VLOOKUP($D904,'Route-Details'!$B$2:$X$1048576,'Node Details'!H$1,0),"")</f>
        <v>M&amp;G</v>
      </c>
      <c r="I904" s="69" t="str">
        <f>_xlfn.IFNA(VLOOKUP($D904,'Route-Details'!$B$2:$X$1048576,'Node Details'!I$1,0),"")</f>
        <v>S8O</v>
      </c>
      <c r="J904" s="69" t="str">
        <f>_xlfn.IFNA(VLOOKUP($D904,'Route-Details'!$B$2:$X$1048576,'Node Details'!J$1,0),"")</f>
        <v>S8O</v>
      </c>
      <c r="K904" s="70">
        <v>45198</v>
      </c>
      <c r="L904" s="37">
        <v>45199</v>
      </c>
      <c r="M904" s="37">
        <v>45233</v>
      </c>
      <c r="N904" s="37">
        <v>45199</v>
      </c>
      <c r="Q904" s="57" t="s">
        <v>2039</v>
      </c>
      <c r="BB904" s="72" t="s">
        <v>107</v>
      </c>
      <c r="BC904" s="71" t="s">
        <v>101</v>
      </c>
    </row>
    <row r="905" spans="1:55" s="72" customFormat="1" ht="12" customHeight="1">
      <c r="A905" s="57">
        <f t="shared" si="14"/>
        <v>903</v>
      </c>
      <c r="B905" s="60" t="s">
        <v>2671</v>
      </c>
      <c r="C905" s="75" t="s">
        <v>1341</v>
      </c>
      <c r="D905" s="60" t="s">
        <v>1339</v>
      </c>
      <c r="E905" s="69" t="str">
        <f>_xlfn.IFNA(VLOOKUP($D905,'Route-Details'!$B$2:$X$1048576,'Node Details'!E$1,0),"")</f>
        <v>Airtel</v>
      </c>
      <c r="F905" s="69" t="str">
        <f>_xlfn.IFNA(VLOOKUP($D905,'Route-Details'!$B$2:$X$1048576,'Node Details'!F$1,0),"")</f>
        <v>Nigdi 4133</v>
      </c>
      <c r="G905" s="69" t="str">
        <f>_xlfn.IFNA(VLOOKUP($D905,'Route-Details'!$B$2:$X$1048576,'Node Details'!G$1,0),"")</f>
        <v>Pune</v>
      </c>
      <c r="H905" s="69" t="str">
        <f>_xlfn.IFNA(VLOOKUP($D905,'Route-Details'!$B$2:$X$1048576,'Node Details'!H$1,0),"")</f>
        <v>M&amp;G</v>
      </c>
      <c r="I905" s="69" t="str">
        <f>_xlfn.IFNA(VLOOKUP($D905,'Route-Details'!$B$2:$X$1048576,'Node Details'!I$1,0),"")</f>
        <v>S8O</v>
      </c>
      <c r="J905" s="69" t="str">
        <f>_xlfn.IFNA(VLOOKUP($D905,'Route-Details'!$B$2:$X$1048576,'Node Details'!J$1,0),"")</f>
        <v>S8O</v>
      </c>
      <c r="K905" s="70">
        <v>45198</v>
      </c>
      <c r="L905" s="37">
        <v>45199</v>
      </c>
      <c r="M905" s="37">
        <v>45233</v>
      </c>
      <c r="N905" s="37">
        <v>45199</v>
      </c>
      <c r="Q905" s="57" t="s">
        <v>2039</v>
      </c>
      <c r="BB905" s="72" t="s">
        <v>175</v>
      </c>
      <c r="BC905" s="71" t="s">
        <v>101</v>
      </c>
    </row>
    <row r="906" spans="1:55" s="72" customFormat="1" ht="12" customHeight="1">
      <c r="A906" s="57">
        <f t="shared" si="14"/>
        <v>904</v>
      </c>
      <c r="B906" s="60" t="s">
        <v>2672</v>
      </c>
      <c r="C906" s="75" t="s">
        <v>1341</v>
      </c>
      <c r="D906" s="60" t="s">
        <v>1339</v>
      </c>
      <c r="E906" s="69" t="str">
        <f>_xlfn.IFNA(VLOOKUP($D906,'Route-Details'!$B$2:$X$1048576,'Node Details'!E$1,0),"")</f>
        <v>Airtel</v>
      </c>
      <c r="F906" s="69" t="str">
        <f>_xlfn.IFNA(VLOOKUP($D906,'Route-Details'!$B$2:$X$1048576,'Node Details'!F$1,0),"")</f>
        <v>Nigdi 4133</v>
      </c>
      <c r="G906" s="69" t="str">
        <f>_xlfn.IFNA(VLOOKUP($D906,'Route-Details'!$B$2:$X$1048576,'Node Details'!G$1,0),"")</f>
        <v>Pune</v>
      </c>
      <c r="H906" s="69" t="str">
        <f>_xlfn.IFNA(VLOOKUP($D906,'Route-Details'!$B$2:$X$1048576,'Node Details'!H$1,0),"")</f>
        <v>M&amp;G</v>
      </c>
      <c r="I906" s="69" t="str">
        <f>_xlfn.IFNA(VLOOKUP($D906,'Route-Details'!$B$2:$X$1048576,'Node Details'!I$1,0),"")</f>
        <v>S8O</v>
      </c>
      <c r="J906" s="69" t="str">
        <f>_xlfn.IFNA(VLOOKUP($D906,'Route-Details'!$B$2:$X$1048576,'Node Details'!J$1,0),"")</f>
        <v>S8O</v>
      </c>
      <c r="K906" s="70">
        <v>45198</v>
      </c>
      <c r="L906" s="37">
        <v>45199</v>
      </c>
      <c r="M906" s="37">
        <v>45233</v>
      </c>
      <c r="N906" s="37">
        <v>45199</v>
      </c>
      <c r="Q906" s="57" t="s">
        <v>2039</v>
      </c>
      <c r="BB906" s="72" t="s">
        <v>175</v>
      </c>
      <c r="BC906" s="71" t="s">
        <v>101</v>
      </c>
    </row>
    <row r="907" spans="1:55" s="72" customFormat="1" ht="12" customHeight="1">
      <c r="A907" s="57">
        <f t="shared" si="14"/>
        <v>905</v>
      </c>
      <c r="B907" s="60" t="s">
        <v>1342</v>
      </c>
      <c r="C907" s="75" t="s">
        <v>2673</v>
      </c>
      <c r="D907" s="60" t="s">
        <v>1339</v>
      </c>
      <c r="E907" s="69" t="str">
        <f>_xlfn.IFNA(VLOOKUP($D907,'Route-Details'!$B$2:$X$1048576,'Node Details'!E$1,0),"")</f>
        <v>Airtel</v>
      </c>
      <c r="F907" s="69" t="str">
        <f>_xlfn.IFNA(VLOOKUP($D907,'Route-Details'!$B$2:$X$1048576,'Node Details'!F$1,0),"")</f>
        <v>Nigdi 4133</v>
      </c>
      <c r="G907" s="69" t="str">
        <f>_xlfn.IFNA(VLOOKUP($D907,'Route-Details'!$B$2:$X$1048576,'Node Details'!G$1,0),"")</f>
        <v>Pune</v>
      </c>
      <c r="H907" s="69" t="str">
        <f>_xlfn.IFNA(VLOOKUP($D907,'Route-Details'!$B$2:$X$1048576,'Node Details'!H$1,0),"")</f>
        <v>M&amp;G</v>
      </c>
      <c r="I907" s="69" t="str">
        <f>_xlfn.IFNA(VLOOKUP($D907,'Route-Details'!$B$2:$X$1048576,'Node Details'!I$1,0),"")</f>
        <v>S8O</v>
      </c>
      <c r="J907" s="69" t="str">
        <f>_xlfn.IFNA(VLOOKUP($D907,'Route-Details'!$B$2:$X$1048576,'Node Details'!J$1,0),"")</f>
        <v>S8O</v>
      </c>
      <c r="K907" s="70">
        <v>45198</v>
      </c>
      <c r="L907" s="37">
        <v>45199</v>
      </c>
      <c r="M907" s="37">
        <v>45233</v>
      </c>
      <c r="N907" s="37">
        <v>45199</v>
      </c>
      <c r="Q907" s="57" t="s">
        <v>2039</v>
      </c>
      <c r="BB907" s="72" t="s">
        <v>175</v>
      </c>
      <c r="BC907" s="71" t="s">
        <v>101</v>
      </c>
    </row>
    <row r="908" spans="1:55" s="72" customFormat="1" ht="12" customHeight="1">
      <c r="A908" s="57">
        <f t="shared" si="14"/>
        <v>906</v>
      </c>
      <c r="B908" s="60" t="s">
        <v>2674</v>
      </c>
      <c r="C908" s="75" t="s">
        <v>1341</v>
      </c>
      <c r="D908" s="60" t="s">
        <v>1344</v>
      </c>
      <c r="E908" s="69" t="str">
        <f>_xlfn.IFNA(VLOOKUP($D908,'Route-Details'!$B$2:$X$1048576,'Node Details'!E$1,0),"")</f>
        <v>Airtel</v>
      </c>
      <c r="F908" s="69" t="str">
        <f>_xlfn.IFNA(VLOOKUP($D908,'Route-Details'!$B$2:$X$1048576,'Node Details'!F$1,0),"")</f>
        <v>Nigdi 4133</v>
      </c>
      <c r="G908" s="69" t="str">
        <f>_xlfn.IFNA(VLOOKUP($D908,'Route-Details'!$B$2:$X$1048576,'Node Details'!G$1,0),"")</f>
        <v>Pune</v>
      </c>
      <c r="H908" s="69" t="str">
        <f>_xlfn.IFNA(VLOOKUP($D908,'Route-Details'!$B$2:$X$1048576,'Node Details'!H$1,0),"")</f>
        <v>M&amp;G</v>
      </c>
      <c r="I908" s="69" t="str">
        <f>_xlfn.IFNA(VLOOKUP($D908,'Route-Details'!$B$2:$X$1048576,'Node Details'!I$1,0),"")</f>
        <v>S8O</v>
      </c>
      <c r="J908" s="69" t="str">
        <f>_xlfn.IFNA(VLOOKUP($D908,'Route-Details'!$B$2:$X$1048576,'Node Details'!J$1,0),"")</f>
        <v>S8O</v>
      </c>
      <c r="K908" s="70">
        <v>45198</v>
      </c>
      <c r="L908" s="37">
        <v>45199</v>
      </c>
      <c r="M908" s="37">
        <v>45233</v>
      </c>
      <c r="N908" s="37">
        <v>45199</v>
      </c>
      <c r="Q908" s="57" t="s">
        <v>2039</v>
      </c>
      <c r="BB908" s="72" t="s">
        <v>178</v>
      </c>
      <c r="BC908" s="71" t="s">
        <v>101</v>
      </c>
    </row>
    <row r="909" spans="1:55" s="72" customFormat="1" ht="12" customHeight="1">
      <c r="A909" s="57">
        <f t="shared" si="14"/>
        <v>907</v>
      </c>
      <c r="B909" s="60" t="s">
        <v>1345</v>
      </c>
      <c r="C909" s="75" t="s">
        <v>1343</v>
      </c>
      <c r="D909" s="60" t="s">
        <v>1344</v>
      </c>
      <c r="E909" s="69" t="str">
        <f>_xlfn.IFNA(VLOOKUP($D909,'Route-Details'!$B$2:$X$1048576,'Node Details'!E$1,0),"")</f>
        <v>Airtel</v>
      </c>
      <c r="F909" s="69" t="str">
        <f>_xlfn.IFNA(VLOOKUP($D909,'Route-Details'!$B$2:$X$1048576,'Node Details'!F$1,0),"")</f>
        <v>Nigdi 4133</v>
      </c>
      <c r="G909" s="69" t="str">
        <f>_xlfn.IFNA(VLOOKUP($D909,'Route-Details'!$B$2:$X$1048576,'Node Details'!G$1,0),"")</f>
        <v>Pune</v>
      </c>
      <c r="H909" s="69" t="str">
        <f>_xlfn.IFNA(VLOOKUP($D909,'Route-Details'!$B$2:$X$1048576,'Node Details'!H$1,0),"")</f>
        <v>M&amp;G</v>
      </c>
      <c r="I909" s="69" t="str">
        <f>_xlfn.IFNA(VLOOKUP($D909,'Route-Details'!$B$2:$X$1048576,'Node Details'!I$1,0),"")</f>
        <v>S8O</v>
      </c>
      <c r="J909" s="69" t="str">
        <f>_xlfn.IFNA(VLOOKUP($D909,'Route-Details'!$B$2:$X$1048576,'Node Details'!J$1,0),"")</f>
        <v>S8O</v>
      </c>
      <c r="K909" s="70">
        <v>45198</v>
      </c>
      <c r="L909" s="37">
        <v>45199</v>
      </c>
      <c r="M909" s="37">
        <v>45233</v>
      </c>
      <c r="N909" s="37">
        <v>45199</v>
      </c>
      <c r="Q909" s="57" t="s">
        <v>2039</v>
      </c>
      <c r="BB909" s="72" t="s">
        <v>178</v>
      </c>
      <c r="BC909" s="71" t="s">
        <v>101</v>
      </c>
    </row>
    <row r="910" spans="1:55" s="72" customFormat="1" ht="12" customHeight="1">
      <c r="A910" s="57">
        <f t="shared" si="14"/>
        <v>908</v>
      </c>
      <c r="B910" s="60" t="s">
        <v>1348</v>
      </c>
      <c r="C910" s="75" t="s">
        <v>1341</v>
      </c>
      <c r="D910" s="60" t="s">
        <v>1285</v>
      </c>
      <c r="E910" s="69" t="str">
        <f>_xlfn.IFNA(VLOOKUP($D910,'Route-Details'!$B$2:$X$1048576,'Node Details'!E$1,0),"")</f>
        <v>Airtel</v>
      </c>
      <c r="F910" s="69" t="str">
        <f>_xlfn.IFNA(VLOOKUP($D910,'Route-Details'!$B$2:$X$1048576,'Node Details'!F$1,0),"")</f>
        <v>Nigdi 4133</v>
      </c>
      <c r="G910" s="69" t="str">
        <f>_xlfn.IFNA(VLOOKUP($D910,'Route-Details'!$B$2:$X$1048576,'Node Details'!G$1,0),"")</f>
        <v>Pune</v>
      </c>
      <c r="H910" s="69" t="str">
        <f>_xlfn.IFNA(VLOOKUP($D910,'Route-Details'!$B$2:$X$1048576,'Node Details'!H$1,0),"")</f>
        <v>M&amp;G</v>
      </c>
      <c r="I910" s="69" t="str">
        <f>_xlfn.IFNA(VLOOKUP($D910,'Route-Details'!$B$2:$X$1048576,'Node Details'!I$1,0),"")</f>
        <v>S8O</v>
      </c>
      <c r="J910" s="69" t="str">
        <f>_xlfn.IFNA(VLOOKUP($D910,'Route-Details'!$B$2:$X$1048576,'Node Details'!J$1,0),"")</f>
        <v>S8O</v>
      </c>
      <c r="K910" s="70">
        <v>45198</v>
      </c>
      <c r="L910" s="37">
        <v>45199</v>
      </c>
      <c r="M910" s="37">
        <v>45233</v>
      </c>
      <c r="N910" s="37">
        <v>45199</v>
      </c>
      <c r="Q910" s="57" t="s">
        <v>2039</v>
      </c>
      <c r="BB910" s="72" t="s">
        <v>107</v>
      </c>
      <c r="BC910" s="71" t="s">
        <v>101</v>
      </c>
    </row>
    <row r="911" spans="1:55" s="72" customFormat="1" ht="12" customHeight="1">
      <c r="A911" s="57">
        <f t="shared" si="14"/>
        <v>909</v>
      </c>
      <c r="B911" s="60" t="s">
        <v>1350</v>
      </c>
      <c r="C911" s="75" t="s">
        <v>1349</v>
      </c>
      <c r="D911" s="60" t="s">
        <v>1347</v>
      </c>
      <c r="E911" s="69" t="str">
        <f>_xlfn.IFNA(VLOOKUP($D911,'Route-Details'!$B$2:$X$1048576,'Node Details'!E$1,0),"")</f>
        <v>Airtel</v>
      </c>
      <c r="F911" s="69" t="str">
        <f>_xlfn.IFNA(VLOOKUP($D911,'Route-Details'!$B$2:$X$1048576,'Node Details'!F$1,0),"")</f>
        <v>Nigdi 4133</v>
      </c>
      <c r="G911" s="69" t="str">
        <f>_xlfn.IFNA(VLOOKUP($D911,'Route-Details'!$B$2:$X$1048576,'Node Details'!G$1,0),"")</f>
        <v>Pune</v>
      </c>
      <c r="H911" s="69" t="str">
        <f>_xlfn.IFNA(VLOOKUP($D911,'Route-Details'!$B$2:$X$1048576,'Node Details'!H$1,0),"")</f>
        <v>M&amp;G</v>
      </c>
      <c r="I911" s="69" t="str">
        <f>_xlfn.IFNA(VLOOKUP($D911,'Route-Details'!$B$2:$X$1048576,'Node Details'!I$1,0),"")</f>
        <v>S8O</v>
      </c>
      <c r="J911" s="69" t="str">
        <f>_xlfn.IFNA(VLOOKUP($D911,'Route-Details'!$B$2:$X$1048576,'Node Details'!J$1,0),"")</f>
        <v>S8O</v>
      </c>
      <c r="K911" s="70">
        <v>45198</v>
      </c>
      <c r="L911" s="37">
        <v>45199</v>
      </c>
      <c r="M911" s="37">
        <v>45233</v>
      </c>
      <c r="N911" s="37">
        <v>45199</v>
      </c>
      <c r="Q911" s="57" t="s">
        <v>2039</v>
      </c>
      <c r="BB911" s="72" t="s">
        <v>184</v>
      </c>
      <c r="BC911" s="71" t="s">
        <v>101</v>
      </c>
    </row>
    <row r="912" spans="1:55" s="72" customFormat="1" ht="12" customHeight="1">
      <c r="A912" s="57">
        <f t="shared" si="14"/>
        <v>910</v>
      </c>
      <c r="B912" s="60" t="s">
        <v>1355</v>
      </c>
      <c r="C912" s="75" t="s">
        <v>1349</v>
      </c>
      <c r="D912" s="60" t="s">
        <v>1351</v>
      </c>
      <c r="E912" s="69" t="str">
        <f>_xlfn.IFNA(VLOOKUP($D912,'Route-Details'!$B$2:$X$1048576,'Node Details'!E$1,0),"")</f>
        <v>Airtel</v>
      </c>
      <c r="F912" s="69" t="str">
        <f>_xlfn.IFNA(VLOOKUP($D912,'Route-Details'!$B$2:$X$1048576,'Node Details'!F$1,0),"")</f>
        <v>Nigdi 4133</v>
      </c>
      <c r="G912" s="69" t="str">
        <f>_xlfn.IFNA(VLOOKUP($D912,'Route-Details'!$B$2:$X$1048576,'Node Details'!G$1,0),"")</f>
        <v>Pune</v>
      </c>
      <c r="H912" s="69" t="str">
        <f>_xlfn.IFNA(VLOOKUP($D912,'Route-Details'!$B$2:$X$1048576,'Node Details'!H$1,0),"")</f>
        <v>M&amp;G</v>
      </c>
      <c r="I912" s="69" t="str">
        <f>_xlfn.IFNA(VLOOKUP($D912,'Route-Details'!$B$2:$X$1048576,'Node Details'!I$1,0),"")</f>
        <v>S8O</v>
      </c>
      <c r="J912" s="69" t="str">
        <f>_xlfn.IFNA(VLOOKUP($D912,'Route-Details'!$B$2:$X$1048576,'Node Details'!J$1,0),"")</f>
        <v>S8O</v>
      </c>
      <c r="K912" s="70">
        <v>45198</v>
      </c>
      <c r="L912" s="37">
        <v>45199</v>
      </c>
      <c r="M912" s="37">
        <v>45233</v>
      </c>
      <c r="N912" s="37">
        <v>45199</v>
      </c>
      <c r="Q912" s="57" t="s">
        <v>2039</v>
      </c>
      <c r="BB912" s="72" t="s">
        <v>188</v>
      </c>
      <c r="BC912" s="71" t="s">
        <v>101</v>
      </c>
    </row>
    <row r="913" spans="1:55" s="72" customFormat="1" ht="12" customHeight="1">
      <c r="A913" s="57">
        <f t="shared" si="14"/>
        <v>911</v>
      </c>
      <c r="B913" s="60" t="s">
        <v>2675</v>
      </c>
      <c r="C913" s="75" t="s">
        <v>1356</v>
      </c>
      <c r="D913" s="60" t="s">
        <v>1351</v>
      </c>
      <c r="E913" s="69" t="str">
        <f>_xlfn.IFNA(VLOOKUP($D913,'Route-Details'!$B$2:$X$1048576,'Node Details'!E$1,0),"")</f>
        <v>Airtel</v>
      </c>
      <c r="F913" s="69" t="str">
        <f>_xlfn.IFNA(VLOOKUP($D913,'Route-Details'!$B$2:$X$1048576,'Node Details'!F$1,0),"")</f>
        <v>Nigdi 4133</v>
      </c>
      <c r="G913" s="69" t="str">
        <f>_xlfn.IFNA(VLOOKUP($D913,'Route-Details'!$B$2:$X$1048576,'Node Details'!G$1,0),"")</f>
        <v>Pune</v>
      </c>
      <c r="H913" s="69" t="str">
        <f>_xlfn.IFNA(VLOOKUP($D913,'Route-Details'!$B$2:$X$1048576,'Node Details'!H$1,0),"")</f>
        <v>M&amp;G</v>
      </c>
      <c r="I913" s="69" t="str">
        <f>_xlfn.IFNA(VLOOKUP($D913,'Route-Details'!$B$2:$X$1048576,'Node Details'!I$1,0),"")</f>
        <v>S8O</v>
      </c>
      <c r="J913" s="69" t="str">
        <f>_xlfn.IFNA(VLOOKUP($D913,'Route-Details'!$B$2:$X$1048576,'Node Details'!J$1,0),"")</f>
        <v>S8O</v>
      </c>
      <c r="K913" s="70">
        <v>45198</v>
      </c>
      <c r="L913" s="37">
        <v>45199</v>
      </c>
      <c r="M913" s="37">
        <v>45233</v>
      </c>
      <c r="N913" s="37">
        <v>45199</v>
      </c>
      <c r="Q913" s="57" t="s">
        <v>2039</v>
      </c>
      <c r="BB913" s="72" t="s">
        <v>188</v>
      </c>
      <c r="BC913" s="71" t="s">
        <v>101</v>
      </c>
    </row>
    <row r="914" spans="1:55" s="72" customFormat="1" ht="12" customHeight="1">
      <c r="A914" s="57">
        <f t="shared" si="14"/>
        <v>912</v>
      </c>
      <c r="B914" s="60" t="s">
        <v>1352</v>
      </c>
      <c r="C914" s="75" t="s">
        <v>2676</v>
      </c>
      <c r="D914" s="60" t="s">
        <v>1351</v>
      </c>
      <c r="E914" s="69" t="str">
        <f>_xlfn.IFNA(VLOOKUP($D914,'Route-Details'!$B$2:$X$1048576,'Node Details'!E$1,0),"")</f>
        <v>Airtel</v>
      </c>
      <c r="F914" s="69" t="str">
        <f>_xlfn.IFNA(VLOOKUP($D914,'Route-Details'!$B$2:$X$1048576,'Node Details'!F$1,0),"")</f>
        <v>Nigdi 4133</v>
      </c>
      <c r="G914" s="69" t="str">
        <f>_xlfn.IFNA(VLOOKUP($D914,'Route-Details'!$B$2:$X$1048576,'Node Details'!G$1,0),"")</f>
        <v>Pune</v>
      </c>
      <c r="H914" s="69" t="str">
        <f>_xlfn.IFNA(VLOOKUP($D914,'Route-Details'!$B$2:$X$1048576,'Node Details'!H$1,0),"")</f>
        <v>M&amp;G</v>
      </c>
      <c r="I914" s="69" t="str">
        <f>_xlfn.IFNA(VLOOKUP($D914,'Route-Details'!$B$2:$X$1048576,'Node Details'!I$1,0),"")</f>
        <v>S8O</v>
      </c>
      <c r="J914" s="69" t="str">
        <f>_xlfn.IFNA(VLOOKUP($D914,'Route-Details'!$B$2:$X$1048576,'Node Details'!J$1,0),"")</f>
        <v>S8O</v>
      </c>
      <c r="K914" s="70">
        <v>45198</v>
      </c>
      <c r="L914" s="37">
        <v>45199</v>
      </c>
      <c r="M914" s="37">
        <v>45233</v>
      </c>
      <c r="N914" s="37">
        <v>45199</v>
      </c>
      <c r="Q914" s="57" t="s">
        <v>2039</v>
      </c>
      <c r="BB914" s="72" t="s">
        <v>188</v>
      </c>
      <c r="BC914" s="71" t="s">
        <v>101</v>
      </c>
    </row>
    <row r="915" spans="1:55" s="72" customFormat="1" ht="12" customHeight="1">
      <c r="A915" s="57">
        <f t="shared" si="14"/>
        <v>913</v>
      </c>
      <c r="B915" s="60" t="s">
        <v>2677</v>
      </c>
      <c r="C915" s="75" t="s">
        <v>1356</v>
      </c>
      <c r="D915" s="60" t="s">
        <v>1354</v>
      </c>
      <c r="E915" s="69" t="str">
        <f>_xlfn.IFNA(VLOOKUP($D915,'Route-Details'!$B$2:$X$1048576,'Node Details'!E$1,0),"")</f>
        <v>Airtel</v>
      </c>
      <c r="F915" s="69" t="str">
        <f>_xlfn.IFNA(VLOOKUP($D915,'Route-Details'!$B$2:$X$1048576,'Node Details'!F$1,0),"")</f>
        <v>Nigdi 4133</v>
      </c>
      <c r="G915" s="69" t="str">
        <f>_xlfn.IFNA(VLOOKUP($D915,'Route-Details'!$B$2:$X$1048576,'Node Details'!G$1,0),"")</f>
        <v>Pune</v>
      </c>
      <c r="H915" s="69" t="str">
        <f>_xlfn.IFNA(VLOOKUP($D915,'Route-Details'!$B$2:$X$1048576,'Node Details'!H$1,0),"")</f>
        <v>M&amp;G</v>
      </c>
      <c r="I915" s="69" t="str">
        <f>_xlfn.IFNA(VLOOKUP($D915,'Route-Details'!$B$2:$X$1048576,'Node Details'!I$1,0),"")</f>
        <v>S8O</v>
      </c>
      <c r="J915" s="69" t="str">
        <f>_xlfn.IFNA(VLOOKUP($D915,'Route-Details'!$B$2:$X$1048576,'Node Details'!J$1,0),"")</f>
        <v>S8O</v>
      </c>
      <c r="K915" s="70">
        <v>45198</v>
      </c>
      <c r="L915" s="37">
        <v>45199</v>
      </c>
      <c r="M915" s="37">
        <v>45233</v>
      </c>
      <c r="N915" s="37">
        <v>45199</v>
      </c>
      <c r="Q915" s="57" t="s">
        <v>2039</v>
      </c>
      <c r="BB915" s="72" t="s">
        <v>192</v>
      </c>
      <c r="BC915" s="71" t="s">
        <v>101</v>
      </c>
    </row>
    <row r="916" spans="1:55" s="72" customFormat="1" ht="12" customHeight="1">
      <c r="A916" s="57">
        <f t="shared" si="14"/>
        <v>914</v>
      </c>
      <c r="B916" s="60" t="s">
        <v>1357</v>
      </c>
      <c r="C916" s="75" t="s">
        <v>2678</v>
      </c>
      <c r="D916" s="60" t="s">
        <v>1354</v>
      </c>
      <c r="E916" s="69" t="str">
        <f>_xlfn.IFNA(VLOOKUP($D916,'Route-Details'!$B$2:$X$1048576,'Node Details'!E$1,0),"")</f>
        <v>Airtel</v>
      </c>
      <c r="F916" s="69" t="str">
        <f>_xlfn.IFNA(VLOOKUP($D916,'Route-Details'!$B$2:$X$1048576,'Node Details'!F$1,0),"")</f>
        <v>Nigdi 4133</v>
      </c>
      <c r="G916" s="69" t="str">
        <f>_xlfn.IFNA(VLOOKUP($D916,'Route-Details'!$B$2:$X$1048576,'Node Details'!G$1,0),"")</f>
        <v>Pune</v>
      </c>
      <c r="H916" s="69" t="str">
        <f>_xlfn.IFNA(VLOOKUP($D916,'Route-Details'!$B$2:$X$1048576,'Node Details'!H$1,0),"")</f>
        <v>M&amp;G</v>
      </c>
      <c r="I916" s="69" t="str">
        <f>_xlfn.IFNA(VLOOKUP($D916,'Route-Details'!$B$2:$X$1048576,'Node Details'!I$1,0),"")</f>
        <v>S8O</v>
      </c>
      <c r="J916" s="69" t="str">
        <f>_xlfn.IFNA(VLOOKUP($D916,'Route-Details'!$B$2:$X$1048576,'Node Details'!J$1,0),"")</f>
        <v>S8O</v>
      </c>
      <c r="K916" s="70">
        <v>45198</v>
      </c>
      <c r="L916" s="37">
        <v>45199</v>
      </c>
      <c r="M916" s="37">
        <v>45233</v>
      </c>
      <c r="N916" s="37">
        <v>45199</v>
      </c>
      <c r="Q916" s="57" t="s">
        <v>2039</v>
      </c>
      <c r="BB916" s="72" t="s">
        <v>192</v>
      </c>
      <c r="BC916" s="71" t="s">
        <v>101</v>
      </c>
    </row>
    <row r="917" spans="1:55" s="72" customFormat="1" ht="12" customHeight="1">
      <c r="A917" s="57">
        <f t="shared" si="14"/>
        <v>915</v>
      </c>
      <c r="B917" s="60" t="s">
        <v>2679</v>
      </c>
      <c r="C917" s="75" t="s">
        <v>1349</v>
      </c>
      <c r="D917" s="60" t="s">
        <v>1359</v>
      </c>
      <c r="E917" s="69" t="str">
        <f>_xlfn.IFNA(VLOOKUP($D917,'Route-Details'!$B$2:$X$1048576,'Node Details'!E$1,0),"")</f>
        <v>Airtel</v>
      </c>
      <c r="F917" s="69" t="str">
        <f>_xlfn.IFNA(VLOOKUP($D917,'Route-Details'!$B$2:$X$1048576,'Node Details'!F$1,0),"")</f>
        <v>Nigdi 4133</v>
      </c>
      <c r="G917" s="69" t="str">
        <f>_xlfn.IFNA(VLOOKUP($D917,'Route-Details'!$B$2:$X$1048576,'Node Details'!G$1,0),"")</f>
        <v>Pune</v>
      </c>
      <c r="H917" s="69" t="str">
        <f>_xlfn.IFNA(VLOOKUP($D917,'Route-Details'!$B$2:$X$1048576,'Node Details'!H$1,0),"")</f>
        <v>M&amp;G</v>
      </c>
      <c r="I917" s="69" t="str">
        <f>_xlfn.IFNA(VLOOKUP($D917,'Route-Details'!$B$2:$X$1048576,'Node Details'!I$1,0),"")</f>
        <v>S8O</v>
      </c>
      <c r="J917" s="69" t="str">
        <f>_xlfn.IFNA(VLOOKUP($D917,'Route-Details'!$B$2:$X$1048576,'Node Details'!J$1,0),"")</f>
        <v>S8O</v>
      </c>
      <c r="K917" s="70">
        <v>45198</v>
      </c>
      <c r="L917" s="37">
        <v>45199</v>
      </c>
      <c r="M917" s="37">
        <v>45233</v>
      </c>
      <c r="N917" s="37">
        <v>45199</v>
      </c>
      <c r="Q917" s="57" t="s">
        <v>2039</v>
      </c>
      <c r="BB917" s="72" t="s">
        <v>202</v>
      </c>
      <c r="BC917" s="71" t="s">
        <v>101</v>
      </c>
    </row>
    <row r="918" spans="1:55" s="72" customFormat="1" ht="12" customHeight="1">
      <c r="A918" s="57">
        <f t="shared" si="14"/>
        <v>916</v>
      </c>
      <c r="B918" s="60" t="s">
        <v>1360</v>
      </c>
      <c r="C918" s="75" t="s">
        <v>2680</v>
      </c>
      <c r="D918" s="60" t="s">
        <v>1359</v>
      </c>
      <c r="E918" s="69" t="str">
        <f>_xlfn.IFNA(VLOOKUP($D918,'Route-Details'!$B$2:$X$1048576,'Node Details'!E$1,0),"")</f>
        <v>Airtel</v>
      </c>
      <c r="F918" s="69" t="str">
        <f>_xlfn.IFNA(VLOOKUP($D918,'Route-Details'!$B$2:$X$1048576,'Node Details'!F$1,0),"")</f>
        <v>Nigdi 4133</v>
      </c>
      <c r="G918" s="69" t="str">
        <f>_xlfn.IFNA(VLOOKUP($D918,'Route-Details'!$B$2:$X$1048576,'Node Details'!G$1,0),"")</f>
        <v>Pune</v>
      </c>
      <c r="H918" s="69" t="str">
        <f>_xlfn.IFNA(VLOOKUP($D918,'Route-Details'!$B$2:$X$1048576,'Node Details'!H$1,0),"")</f>
        <v>M&amp;G</v>
      </c>
      <c r="I918" s="69" t="str">
        <f>_xlfn.IFNA(VLOOKUP($D918,'Route-Details'!$B$2:$X$1048576,'Node Details'!I$1,0),"")</f>
        <v>S8O</v>
      </c>
      <c r="J918" s="69" t="str">
        <f>_xlfn.IFNA(VLOOKUP($D918,'Route-Details'!$B$2:$X$1048576,'Node Details'!J$1,0),"")</f>
        <v>S8O</v>
      </c>
      <c r="K918" s="70">
        <v>45198</v>
      </c>
      <c r="L918" s="37">
        <v>45199</v>
      </c>
      <c r="M918" s="37">
        <v>45233</v>
      </c>
      <c r="N918" s="37">
        <v>45199</v>
      </c>
      <c r="Q918" s="57" t="s">
        <v>2039</v>
      </c>
      <c r="BB918" s="72" t="s">
        <v>202</v>
      </c>
      <c r="BC918" s="71" t="s">
        <v>101</v>
      </c>
    </row>
    <row r="919" spans="1:55" s="72" customFormat="1" ht="12" customHeight="1">
      <c r="A919" s="57">
        <f t="shared" si="14"/>
        <v>917</v>
      </c>
      <c r="B919" s="60" t="s">
        <v>1288</v>
      </c>
      <c r="C919" s="75" t="s">
        <v>1349</v>
      </c>
      <c r="D919" s="60" t="s">
        <v>1285</v>
      </c>
      <c r="E919" s="69" t="str">
        <f>_xlfn.IFNA(VLOOKUP($D919,'Route-Details'!$B$2:$X$1048576,'Node Details'!E$1,0),"")</f>
        <v>Airtel</v>
      </c>
      <c r="F919" s="69" t="str">
        <f>_xlfn.IFNA(VLOOKUP($D919,'Route-Details'!$B$2:$X$1048576,'Node Details'!F$1,0),"")</f>
        <v>Nigdi 4133</v>
      </c>
      <c r="G919" s="69" t="str">
        <f>_xlfn.IFNA(VLOOKUP($D919,'Route-Details'!$B$2:$X$1048576,'Node Details'!G$1,0),"")</f>
        <v>Pune</v>
      </c>
      <c r="H919" s="69" t="str">
        <f>_xlfn.IFNA(VLOOKUP($D919,'Route-Details'!$B$2:$X$1048576,'Node Details'!H$1,0),"")</f>
        <v>M&amp;G</v>
      </c>
      <c r="I919" s="69" t="str">
        <f>_xlfn.IFNA(VLOOKUP($D919,'Route-Details'!$B$2:$X$1048576,'Node Details'!I$1,0),"")</f>
        <v>S8O</v>
      </c>
      <c r="J919" s="69" t="str">
        <f>_xlfn.IFNA(VLOOKUP($D919,'Route-Details'!$B$2:$X$1048576,'Node Details'!J$1,0),"")</f>
        <v>S8O</v>
      </c>
      <c r="K919" s="70">
        <v>45198</v>
      </c>
      <c r="L919" s="37">
        <v>45199</v>
      </c>
      <c r="M919" s="37">
        <v>45233</v>
      </c>
      <c r="N919" s="37">
        <v>45199</v>
      </c>
      <c r="Q919" s="57" t="s">
        <v>2039</v>
      </c>
      <c r="BB919" s="72" t="s">
        <v>107</v>
      </c>
      <c r="BC919" s="71" t="s">
        <v>101</v>
      </c>
    </row>
    <row r="920" spans="1:55" s="72" customFormat="1" ht="12" customHeight="1">
      <c r="A920" s="57">
        <f t="shared" si="14"/>
        <v>918</v>
      </c>
      <c r="B920" s="60" t="s">
        <v>2681</v>
      </c>
      <c r="C920" s="75" t="s">
        <v>1289</v>
      </c>
      <c r="D920" s="60" t="s">
        <v>1362</v>
      </c>
      <c r="E920" s="69" t="str">
        <f>_xlfn.IFNA(VLOOKUP($D920,'Route-Details'!$B$2:$X$1048576,'Node Details'!E$1,0),"")</f>
        <v>Airtel</v>
      </c>
      <c r="F920" s="69" t="str">
        <f>_xlfn.IFNA(VLOOKUP($D920,'Route-Details'!$B$2:$X$1048576,'Node Details'!F$1,0),"")</f>
        <v>Nigdi 4133</v>
      </c>
      <c r="G920" s="69" t="str">
        <f>_xlfn.IFNA(VLOOKUP($D920,'Route-Details'!$B$2:$X$1048576,'Node Details'!G$1,0),"")</f>
        <v>Pune</v>
      </c>
      <c r="H920" s="69" t="str">
        <f>_xlfn.IFNA(VLOOKUP($D920,'Route-Details'!$B$2:$X$1048576,'Node Details'!H$1,0),"")</f>
        <v>M&amp;G</v>
      </c>
      <c r="I920" s="69" t="str">
        <f>_xlfn.IFNA(VLOOKUP($D920,'Route-Details'!$B$2:$X$1048576,'Node Details'!I$1,0),"")</f>
        <v>S8O</v>
      </c>
      <c r="J920" s="69" t="str">
        <f>_xlfn.IFNA(VLOOKUP($D920,'Route-Details'!$B$2:$X$1048576,'Node Details'!J$1,0),"")</f>
        <v>S8O</v>
      </c>
      <c r="K920" s="70">
        <v>45198</v>
      </c>
      <c r="L920" s="37">
        <v>45199</v>
      </c>
      <c r="M920" s="37">
        <v>45233</v>
      </c>
      <c r="N920" s="37">
        <v>45199</v>
      </c>
      <c r="Q920" s="57" t="s">
        <v>2039</v>
      </c>
      <c r="BB920" s="72" t="s">
        <v>206</v>
      </c>
      <c r="BC920" s="71" t="s">
        <v>101</v>
      </c>
    </row>
    <row r="921" spans="1:55" s="72" customFormat="1" ht="12" customHeight="1">
      <c r="A921" s="57">
        <f t="shared" si="14"/>
        <v>919</v>
      </c>
      <c r="B921" s="60" t="s">
        <v>1372</v>
      </c>
      <c r="C921" s="75" t="s">
        <v>1289</v>
      </c>
      <c r="D921" s="60" t="s">
        <v>1362</v>
      </c>
      <c r="E921" s="69" t="str">
        <f>_xlfn.IFNA(VLOOKUP($D921,'Route-Details'!$B$2:$X$1048576,'Node Details'!E$1,0),"")</f>
        <v>Airtel</v>
      </c>
      <c r="F921" s="69" t="str">
        <f>_xlfn.IFNA(VLOOKUP($D921,'Route-Details'!$B$2:$X$1048576,'Node Details'!F$1,0),"")</f>
        <v>Nigdi 4133</v>
      </c>
      <c r="G921" s="69" t="str">
        <f>_xlfn.IFNA(VLOOKUP($D921,'Route-Details'!$B$2:$X$1048576,'Node Details'!G$1,0),"")</f>
        <v>Pune</v>
      </c>
      <c r="H921" s="69" t="str">
        <f>_xlfn.IFNA(VLOOKUP($D921,'Route-Details'!$B$2:$X$1048576,'Node Details'!H$1,0),"")</f>
        <v>M&amp;G</v>
      </c>
      <c r="I921" s="69" t="str">
        <f>_xlfn.IFNA(VLOOKUP($D921,'Route-Details'!$B$2:$X$1048576,'Node Details'!I$1,0),"")</f>
        <v>S8O</v>
      </c>
      <c r="J921" s="69" t="str">
        <f>_xlfn.IFNA(VLOOKUP($D921,'Route-Details'!$B$2:$X$1048576,'Node Details'!J$1,0),"")</f>
        <v>S8O</v>
      </c>
      <c r="K921" s="70">
        <v>45198</v>
      </c>
      <c r="L921" s="37">
        <v>45199</v>
      </c>
      <c r="M921" s="37">
        <v>45233</v>
      </c>
      <c r="N921" s="37">
        <v>45199</v>
      </c>
      <c r="Q921" s="57" t="s">
        <v>2039</v>
      </c>
      <c r="BB921" s="72" t="s">
        <v>206</v>
      </c>
      <c r="BC921" s="71" t="s">
        <v>101</v>
      </c>
    </row>
    <row r="922" spans="1:55" s="72" customFormat="1" ht="12" customHeight="1">
      <c r="A922" s="57">
        <f t="shared" si="14"/>
        <v>920</v>
      </c>
      <c r="B922" s="60" t="s">
        <v>1366</v>
      </c>
      <c r="C922" s="75" t="s">
        <v>1289</v>
      </c>
      <c r="D922" s="60" t="s">
        <v>1365</v>
      </c>
      <c r="E922" s="69" t="str">
        <f>_xlfn.IFNA(VLOOKUP($D922,'Route-Details'!$B$2:$X$1048576,'Node Details'!E$1,0),"")</f>
        <v>Airtel</v>
      </c>
      <c r="F922" s="69" t="str">
        <f>_xlfn.IFNA(VLOOKUP($D922,'Route-Details'!$B$2:$X$1048576,'Node Details'!F$1,0),"")</f>
        <v>Nigdi 4133</v>
      </c>
      <c r="G922" s="69" t="str">
        <f>_xlfn.IFNA(VLOOKUP($D922,'Route-Details'!$B$2:$X$1048576,'Node Details'!G$1,0),"")</f>
        <v>Pune</v>
      </c>
      <c r="H922" s="69" t="str">
        <f>_xlfn.IFNA(VLOOKUP($D922,'Route-Details'!$B$2:$X$1048576,'Node Details'!H$1,0),"")</f>
        <v>M&amp;G</v>
      </c>
      <c r="I922" s="69" t="str">
        <f>_xlfn.IFNA(VLOOKUP($D922,'Route-Details'!$B$2:$X$1048576,'Node Details'!I$1,0),"")</f>
        <v>S8O</v>
      </c>
      <c r="J922" s="69" t="str">
        <f>_xlfn.IFNA(VLOOKUP($D922,'Route-Details'!$B$2:$X$1048576,'Node Details'!J$1,0),"")</f>
        <v>S8O</v>
      </c>
      <c r="K922" s="70">
        <v>45198</v>
      </c>
      <c r="L922" s="37">
        <v>45199</v>
      </c>
      <c r="M922" s="37">
        <v>45233</v>
      </c>
      <c r="N922" s="37">
        <v>45199</v>
      </c>
      <c r="Q922" s="57" t="s">
        <v>2039</v>
      </c>
      <c r="BB922" s="72" t="s">
        <v>210</v>
      </c>
      <c r="BC922" s="71" t="s">
        <v>101</v>
      </c>
    </row>
    <row r="923" spans="1:55" s="72" customFormat="1" ht="12" customHeight="1">
      <c r="A923" s="57">
        <f t="shared" si="14"/>
        <v>921</v>
      </c>
      <c r="B923" s="60" t="s">
        <v>2682</v>
      </c>
      <c r="C923" s="75" t="s">
        <v>1289</v>
      </c>
      <c r="D923" s="60" t="s">
        <v>1368</v>
      </c>
      <c r="E923" s="69" t="str">
        <f>_xlfn.IFNA(VLOOKUP($D923,'Route-Details'!$B$2:$X$1048576,'Node Details'!E$1,0),"")</f>
        <v>Airtel</v>
      </c>
      <c r="F923" s="69" t="str">
        <f>_xlfn.IFNA(VLOOKUP($D923,'Route-Details'!$B$2:$X$1048576,'Node Details'!F$1,0),"")</f>
        <v>Nigdi 4133</v>
      </c>
      <c r="G923" s="69" t="str">
        <f>_xlfn.IFNA(VLOOKUP($D923,'Route-Details'!$B$2:$X$1048576,'Node Details'!G$1,0),"")</f>
        <v>Pune</v>
      </c>
      <c r="H923" s="69" t="str">
        <f>_xlfn.IFNA(VLOOKUP($D923,'Route-Details'!$B$2:$X$1048576,'Node Details'!H$1,0),"")</f>
        <v>M&amp;G</v>
      </c>
      <c r="I923" s="69" t="str">
        <f>_xlfn.IFNA(VLOOKUP($D923,'Route-Details'!$B$2:$X$1048576,'Node Details'!I$1,0),"")</f>
        <v>S8O</v>
      </c>
      <c r="J923" s="69" t="str">
        <f>_xlfn.IFNA(VLOOKUP($D923,'Route-Details'!$B$2:$X$1048576,'Node Details'!J$1,0),"")</f>
        <v>S8O</v>
      </c>
      <c r="K923" s="70">
        <v>45198</v>
      </c>
      <c r="L923" s="37">
        <v>45199</v>
      </c>
      <c r="M923" s="37">
        <v>45233</v>
      </c>
      <c r="N923" s="37">
        <v>45199</v>
      </c>
      <c r="Q923" s="57" t="s">
        <v>2039</v>
      </c>
      <c r="BB923" s="72" t="s">
        <v>213</v>
      </c>
      <c r="BC923" s="71" t="s">
        <v>101</v>
      </c>
    </row>
    <row r="924" spans="1:55" s="72" customFormat="1" ht="12" customHeight="1">
      <c r="A924" s="57">
        <f t="shared" si="14"/>
        <v>922</v>
      </c>
      <c r="B924" s="60" t="s">
        <v>2683</v>
      </c>
      <c r="C924" s="75" t="s">
        <v>2684</v>
      </c>
      <c r="D924" s="60" t="s">
        <v>1368</v>
      </c>
      <c r="E924" s="69" t="str">
        <f>_xlfn.IFNA(VLOOKUP($D924,'Route-Details'!$B$2:$X$1048576,'Node Details'!E$1,0),"")</f>
        <v>Airtel</v>
      </c>
      <c r="F924" s="69" t="str">
        <f>_xlfn.IFNA(VLOOKUP($D924,'Route-Details'!$B$2:$X$1048576,'Node Details'!F$1,0),"")</f>
        <v>Nigdi 4133</v>
      </c>
      <c r="G924" s="69" t="str">
        <f>_xlfn.IFNA(VLOOKUP($D924,'Route-Details'!$B$2:$X$1048576,'Node Details'!G$1,0),"")</f>
        <v>Pune</v>
      </c>
      <c r="H924" s="69" t="str">
        <f>_xlfn.IFNA(VLOOKUP($D924,'Route-Details'!$B$2:$X$1048576,'Node Details'!H$1,0),"")</f>
        <v>M&amp;G</v>
      </c>
      <c r="I924" s="69" t="str">
        <f>_xlfn.IFNA(VLOOKUP($D924,'Route-Details'!$B$2:$X$1048576,'Node Details'!I$1,0),"")</f>
        <v>S8O</v>
      </c>
      <c r="J924" s="69" t="str">
        <f>_xlfn.IFNA(VLOOKUP($D924,'Route-Details'!$B$2:$X$1048576,'Node Details'!J$1,0),"")</f>
        <v>S8O</v>
      </c>
      <c r="K924" s="70">
        <v>45198</v>
      </c>
      <c r="L924" s="37">
        <v>45199</v>
      </c>
      <c r="M924" s="37">
        <v>45233</v>
      </c>
      <c r="N924" s="37">
        <v>45199</v>
      </c>
      <c r="Q924" s="57" t="s">
        <v>2039</v>
      </c>
      <c r="BB924" s="72" t="s">
        <v>213</v>
      </c>
      <c r="BC924" s="71" t="s">
        <v>101</v>
      </c>
    </row>
    <row r="925" spans="1:55" s="72" customFormat="1" ht="12" customHeight="1">
      <c r="A925" s="57">
        <f t="shared" si="14"/>
        <v>923</v>
      </c>
      <c r="B925" s="60" t="s">
        <v>1369</v>
      </c>
      <c r="C925" s="75" t="s">
        <v>2685</v>
      </c>
      <c r="D925" s="60" t="s">
        <v>1368</v>
      </c>
      <c r="E925" s="69" t="str">
        <f>_xlfn.IFNA(VLOOKUP($D925,'Route-Details'!$B$2:$X$1048576,'Node Details'!E$1,0),"")</f>
        <v>Airtel</v>
      </c>
      <c r="F925" s="69" t="str">
        <f>_xlfn.IFNA(VLOOKUP($D925,'Route-Details'!$B$2:$X$1048576,'Node Details'!F$1,0),"")</f>
        <v>Nigdi 4133</v>
      </c>
      <c r="G925" s="69" t="str">
        <f>_xlfn.IFNA(VLOOKUP($D925,'Route-Details'!$B$2:$X$1048576,'Node Details'!G$1,0),"")</f>
        <v>Pune</v>
      </c>
      <c r="H925" s="69" t="str">
        <f>_xlfn.IFNA(VLOOKUP($D925,'Route-Details'!$B$2:$X$1048576,'Node Details'!H$1,0),"")</f>
        <v>M&amp;G</v>
      </c>
      <c r="I925" s="69" t="str">
        <f>_xlfn.IFNA(VLOOKUP($D925,'Route-Details'!$B$2:$X$1048576,'Node Details'!I$1,0),"")</f>
        <v>S8O</v>
      </c>
      <c r="J925" s="69" t="str">
        <f>_xlfn.IFNA(VLOOKUP($D925,'Route-Details'!$B$2:$X$1048576,'Node Details'!J$1,0),"")</f>
        <v>S8O</v>
      </c>
      <c r="K925" s="70">
        <v>45198</v>
      </c>
      <c r="L925" s="37">
        <v>45199</v>
      </c>
      <c r="M925" s="37">
        <v>45233</v>
      </c>
      <c r="N925" s="37">
        <v>45199</v>
      </c>
      <c r="Q925" s="57" t="s">
        <v>2039</v>
      </c>
      <c r="BB925" s="72" t="s">
        <v>213</v>
      </c>
      <c r="BC925" s="71" t="s">
        <v>101</v>
      </c>
    </row>
    <row r="926" spans="1:55" s="72" customFormat="1" ht="12" customHeight="1">
      <c r="A926" s="57">
        <f t="shared" si="14"/>
        <v>924</v>
      </c>
      <c r="B926" s="60" t="s">
        <v>1363</v>
      </c>
      <c r="C926" s="75" t="s">
        <v>1373</v>
      </c>
      <c r="D926" s="60" t="s">
        <v>1362</v>
      </c>
      <c r="E926" s="69" t="str">
        <f>_xlfn.IFNA(VLOOKUP($D926,'Route-Details'!$B$2:$X$1048576,'Node Details'!E$1,0),"")</f>
        <v>Airtel</v>
      </c>
      <c r="F926" s="69" t="str">
        <f>_xlfn.IFNA(VLOOKUP($D926,'Route-Details'!$B$2:$X$1048576,'Node Details'!F$1,0),"")</f>
        <v>Nigdi 4133</v>
      </c>
      <c r="G926" s="69" t="str">
        <f>_xlfn.IFNA(VLOOKUP($D926,'Route-Details'!$B$2:$X$1048576,'Node Details'!G$1,0),"")</f>
        <v>Pune</v>
      </c>
      <c r="H926" s="69" t="str">
        <f>_xlfn.IFNA(VLOOKUP($D926,'Route-Details'!$B$2:$X$1048576,'Node Details'!H$1,0),"")</f>
        <v>M&amp;G</v>
      </c>
      <c r="I926" s="69" t="str">
        <f>_xlfn.IFNA(VLOOKUP($D926,'Route-Details'!$B$2:$X$1048576,'Node Details'!I$1,0),"")</f>
        <v>S8O</v>
      </c>
      <c r="J926" s="69" t="str">
        <f>_xlfn.IFNA(VLOOKUP($D926,'Route-Details'!$B$2:$X$1048576,'Node Details'!J$1,0),"")</f>
        <v>S8O</v>
      </c>
      <c r="K926" s="70">
        <v>45198</v>
      </c>
      <c r="L926" s="37">
        <v>45199</v>
      </c>
      <c r="M926" s="37">
        <v>45233</v>
      </c>
      <c r="N926" s="37">
        <v>45199</v>
      </c>
      <c r="Q926" s="57" t="s">
        <v>2039</v>
      </c>
      <c r="BB926" s="72" t="s">
        <v>206</v>
      </c>
      <c r="BC926" s="71" t="s">
        <v>101</v>
      </c>
    </row>
    <row r="927" spans="1:55" s="72" customFormat="1" ht="12" customHeight="1">
      <c r="A927" s="57">
        <f t="shared" si="14"/>
        <v>925</v>
      </c>
      <c r="B927" s="60" t="s">
        <v>1374</v>
      </c>
      <c r="C927" s="75" t="s">
        <v>1373</v>
      </c>
      <c r="D927" s="60" t="s">
        <v>1371</v>
      </c>
      <c r="E927" s="69" t="str">
        <f>_xlfn.IFNA(VLOOKUP($D927,'Route-Details'!$B$2:$X$1048576,'Node Details'!E$1,0),"")</f>
        <v>Airtel</v>
      </c>
      <c r="F927" s="69" t="str">
        <f>_xlfn.IFNA(VLOOKUP($D927,'Route-Details'!$B$2:$X$1048576,'Node Details'!F$1,0),"")</f>
        <v>Nigdi 4133</v>
      </c>
      <c r="G927" s="69" t="str">
        <f>_xlfn.IFNA(VLOOKUP($D927,'Route-Details'!$B$2:$X$1048576,'Node Details'!G$1,0),"")</f>
        <v>Pune</v>
      </c>
      <c r="H927" s="69" t="str">
        <f>_xlfn.IFNA(VLOOKUP($D927,'Route-Details'!$B$2:$X$1048576,'Node Details'!H$1,0),"")</f>
        <v>M&amp;G</v>
      </c>
      <c r="I927" s="69" t="str">
        <f>_xlfn.IFNA(VLOOKUP($D927,'Route-Details'!$B$2:$X$1048576,'Node Details'!I$1,0),"")</f>
        <v>S8O</v>
      </c>
      <c r="J927" s="69" t="str">
        <f>_xlfn.IFNA(VLOOKUP($D927,'Route-Details'!$B$2:$X$1048576,'Node Details'!J$1,0),"")</f>
        <v>S8O</v>
      </c>
      <c r="K927" s="70">
        <v>45198</v>
      </c>
      <c r="L927" s="37">
        <v>45199</v>
      </c>
      <c r="M927" s="37">
        <v>45233</v>
      </c>
      <c r="N927" s="37">
        <v>45199</v>
      </c>
      <c r="Q927" s="57" t="s">
        <v>2039</v>
      </c>
      <c r="BB927" s="72" t="s">
        <v>219</v>
      </c>
      <c r="BC927" s="71" t="s">
        <v>101</v>
      </c>
    </row>
    <row r="928" spans="1:55" s="72" customFormat="1" ht="12" customHeight="1">
      <c r="A928" s="57">
        <f t="shared" si="14"/>
        <v>926</v>
      </c>
      <c r="B928" s="60" t="s">
        <v>1377</v>
      </c>
      <c r="C928" s="75" t="s">
        <v>1280</v>
      </c>
      <c r="D928" s="60" t="s">
        <v>1290</v>
      </c>
      <c r="E928" s="69" t="str">
        <f>_xlfn.IFNA(VLOOKUP($D928,'Route-Details'!$B$2:$X$1048576,'Node Details'!E$1,0),"")</f>
        <v>Airtel</v>
      </c>
      <c r="F928" s="69" t="str">
        <f>_xlfn.IFNA(VLOOKUP($D928,'Route-Details'!$B$2:$X$1048576,'Node Details'!F$1,0),"")</f>
        <v>Nigdi 4133</v>
      </c>
      <c r="G928" s="69" t="str">
        <f>_xlfn.IFNA(VLOOKUP($D928,'Route-Details'!$B$2:$X$1048576,'Node Details'!G$1,0),"")</f>
        <v>Pune</v>
      </c>
      <c r="H928" s="69" t="str">
        <f>_xlfn.IFNA(VLOOKUP($D928,'Route-Details'!$B$2:$X$1048576,'Node Details'!H$1,0),"")</f>
        <v>M&amp;G</v>
      </c>
      <c r="I928" s="69" t="str">
        <f>_xlfn.IFNA(VLOOKUP($D928,'Route-Details'!$B$2:$X$1048576,'Node Details'!I$1,0),"")</f>
        <v>S8O</v>
      </c>
      <c r="J928" s="69" t="str">
        <f>_xlfn.IFNA(VLOOKUP($D928,'Route-Details'!$B$2:$X$1048576,'Node Details'!J$1,0),"")</f>
        <v>S8O</v>
      </c>
      <c r="K928" s="70">
        <v>45198</v>
      </c>
      <c r="L928" s="37">
        <v>45199</v>
      </c>
      <c r="M928" s="37">
        <v>45233</v>
      </c>
      <c r="N928" s="37">
        <v>45199</v>
      </c>
      <c r="Q928" s="57" t="s">
        <v>2039</v>
      </c>
      <c r="BB928" s="72" t="s">
        <v>113</v>
      </c>
      <c r="BC928" s="71" t="s">
        <v>101</v>
      </c>
    </row>
    <row r="929" spans="1:55" s="72" customFormat="1" ht="12" customHeight="1">
      <c r="A929" s="57">
        <f t="shared" si="14"/>
        <v>927</v>
      </c>
      <c r="B929" s="60" t="s">
        <v>2686</v>
      </c>
      <c r="C929" s="75" t="s">
        <v>1378</v>
      </c>
      <c r="D929" s="60" t="s">
        <v>1376</v>
      </c>
      <c r="E929" s="69" t="str">
        <f>_xlfn.IFNA(VLOOKUP($D929,'Route-Details'!$B$2:$X$1048576,'Node Details'!E$1,0),"")</f>
        <v>Airtel</v>
      </c>
      <c r="F929" s="69" t="str">
        <f>_xlfn.IFNA(VLOOKUP($D929,'Route-Details'!$B$2:$X$1048576,'Node Details'!F$1,0),"")</f>
        <v>Nigdi 4133</v>
      </c>
      <c r="G929" s="69" t="str">
        <f>_xlfn.IFNA(VLOOKUP($D929,'Route-Details'!$B$2:$X$1048576,'Node Details'!G$1,0),"")</f>
        <v>Pune</v>
      </c>
      <c r="H929" s="69" t="str">
        <f>_xlfn.IFNA(VLOOKUP($D929,'Route-Details'!$B$2:$X$1048576,'Node Details'!H$1,0),"")</f>
        <v>M&amp;G</v>
      </c>
      <c r="I929" s="69" t="str">
        <f>_xlfn.IFNA(VLOOKUP($D929,'Route-Details'!$B$2:$X$1048576,'Node Details'!I$1,0),"")</f>
        <v>S8O</v>
      </c>
      <c r="J929" s="69" t="str">
        <f>_xlfn.IFNA(VLOOKUP($D929,'Route-Details'!$B$2:$X$1048576,'Node Details'!J$1,0),"")</f>
        <v>S8O</v>
      </c>
      <c r="K929" s="70">
        <v>45198</v>
      </c>
      <c r="L929" s="37">
        <v>45199</v>
      </c>
      <c r="M929" s="37">
        <v>45233</v>
      </c>
      <c r="N929" s="37">
        <v>45199</v>
      </c>
      <c r="Q929" s="57" t="s">
        <v>2039</v>
      </c>
      <c r="BB929" s="72" t="s">
        <v>223</v>
      </c>
      <c r="BC929" s="71" t="s">
        <v>101</v>
      </c>
    </row>
    <row r="930" spans="1:55" s="72" customFormat="1" ht="12" customHeight="1">
      <c r="A930" s="57">
        <f t="shared" si="14"/>
        <v>928</v>
      </c>
      <c r="B930" s="60" t="s">
        <v>1379</v>
      </c>
      <c r="C930" s="75" t="s">
        <v>1378</v>
      </c>
      <c r="D930" s="60" t="s">
        <v>1376</v>
      </c>
      <c r="E930" s="69" t="str">
        <f>_xlfn.IFNA(VLOOKUP($D930,'Route-Details'!$B$2:$X$1048576,'Node Details'!E$1,0),"")</f>
        <v>Airtel</v>
      </c>
      <c r="F930" s="69" t="str">
        <f>_xlfn.IFNA(VLOOKUP($D930,'Route-Details'!$B$2:$X$1048576,'Node Details'!F$1,0),"")</f>
        <v>Nigdi 4133</v>
      </c>
      <c r="G930" s="69" t="str">
        <f>_xlfn.IFNA(VLOOKUP($D930,'Route-Details'!$B$2:$X$1048576,'Node Details'!G$1,0),"")</f>
        <v>Pune</v>
      </c>
      <c r="H930" s="69" t="str">
        <f>_xlfn.IFNA(VLOOKUP($D930,'Route-Details'!$B$2:$X$1048576,'Node Details'!H$1,0),"")</f>
        <v>M&amp;G</v>
      </c>
      <c r="I930" s="69" t="str">
        <f>_xlfn.IFNA(VLOOKUP($D930,'Route-Details'!$B$2:$X$1048576,'Node Details'!I$1,0),"")</f>
        <v>S8O</v>
      </c>
      <c r="J930" s="69" t="str">
        <f>_xlfn.IFNA(VLOOKUP($D930,'Route-Details'!$B$2:$X$1048576,'Node Details'!J$1,0),"")</f>
        <v>S8O</v>
      </c>
      <c r="K930" s="70">
        <v>45198</v>
      </c>
      <c r="L930" s="37">
        <v>45199</v>
      </c>
      <c r="M930" s="37">
        <v>45233</v>
      </c>
      <c r="N930" s="37">
        <v>45199</v>
      </c>
      <c r="Q930" s="57" t="s">
        <v>2039</v>
      </c>
      <c r="BB930" s="72" t="s">
        <v>223</v>
      </c>
      <c r="BC930" s="71" t="s">
        <v>101</v>
      </c>
    </row>
    <row r="931" spans="1:55" s="72" customFormat="1" ht="12" customHeight="1">
      <c r="A931" s="57">
        <f t="shared" si="14"/>
        <v>929</v>
      </c>
      <c r="B931" s="60" t="s">
        <v>1385</v>
      </c>
      <c r="C931" s="75" t="s">
        <v>1378</v>
      </c>
      <c r="D931" s="60" t="s">
        <v>1381</v>
      </c>
      <c r="E931" s="69" t="str">
        <f>_xlfn.IFNA(VLOOKUP($D931,'Route-Details'!$B$2:$X$1048576,'Node Details'!E$1,0),"")</f>
        <v>Airtel</v>
      </c>
      <c r="F931" s="69" t="str">
        <f>_xlfn.IFNA(VLOOKUP($D931,'Route-Details'!$B$2:$X$1048576,'Node Details'!F$1,0),"")</f>
        <v>Nigdi 4133</v>
      </c>
      <c r="G931" s="69" t="str">
        <f>_xlfn.IFNA(VLOOKUP($D931,'Route-Details'!$B$2:$X$1048576,'Node Details'!G$1,0),"")</f>
        <v>Pune</v>
      </c>
      <c r="H931" s="69" t="str">
        <f>_xlfn.IFNA(VLOOKUP($D931,'Route-Details'!$B$2:$X$1048576,'Node Details'!H$1,0),"")</f>
        <v>M&amp;G</v>
      </c>
      <c r="I931" s="69" t="str">
        <f>_xlfn.IFNA(VLOOKUP($D931,'Route-Details'!$B$2:$X$1048576,'Node Details'!I$1,0),"")</f>
        <v>S8O</v>
      </c>
      <c r="J931" s="69" t="str">
        <f>_xlfn.IFNA(VLOOKUP($D931,'Route-Details'!$B$2:$X$1048576,'Node Details'!J$1,0),"")</f>
        <v>S8O</v>
      </c>
      <c r="K931" s="70">
        <v>45198</v>
      </c>
      <c r="L931" s="37">
        <v>45199</v>
      </c>
      <c r="M931" s="37">
        <v>45233</v>
      </c>
      <c r="N931" s="37">
        <v>45199</v>
      </c>
      <c r="Q931" s="57" t="s">
        <v>2039</v>
      </c>
      <c r="BB931" s="72" t="s">
        <v>226</v>
      </c>
      <c r="BC931" s="71" t="s">
        <v>101</v>
      </c>
    </row>
    <row r="932" spans="1:55" s="72" customFormat="1" ht="12" customHeight="1">
      <c r="A932" s="57">
        <f t="shared" si="14"/>
        <v>930</v>
      </c>
      <c r="B932" s="60" t="s">
        <v>2687</v>
      </c>
      <c r="C932" s="75" t="s">
        <v>1386</v>
      </c>
      <c r="D932" s="60" t="s">
        <v>1381</v>
      </c>
      <c r="E932" s="69" t="str">
        <f>_xlfn.IFNA(VLOOKUP($D932,'Route-Details'!$B$2:$X$1048576,'Node Details'!E$1,0),"")</f>
        <v>Airtel</v>
      </c>
      <c r="F932" s="69" t="str">
        <f>_xlfn.IFNA(VLOOKUP($D932,'Route-Details'!$B$2:$X$1048576,'Node Details'!F$1,0),"")</f>
        <v>Nigdi 4133</v>
      </c>
      <c r="G932" s="69" t="str">
        <f>_xlfn.IFNA(VLOOKUP($D932,'Route-Details'!$B$2:$X$1048576,'Node Details'!G$1,0),"")</f>
        <v>Pune</v>
      </c>
      <c r="H932" s="69" t="str">
        <f>_xlfn.IFNA(VLOOKUP($D932,'Route-Details'!$B$2:$X$1048576,'Node Details'!H$1,0),"")</f>
        <v>M&amp;G</v>
      </c>
      <c r="I932" s="69" t="str">
        <f>_xlfn.IFNA(VLOOKUP($D932,'Route-Details'!$B$2:$X$1048576,'Node Details'!I$1,0),"")</f>
        <v>S8O</v>
      </c>
      <c r="J932" s="69" t="str">
        <f>_xlfn.IFNA(VLOOKUP($D932,'Route-Details'!$B$2:$X$1048576,'Node Details'!J$1,0),"")</f>
        <v>S8O</v>
      </c>
      <c r="K932" s="70">
        <v>45198</v>
      </c>
      <c r="L932" s="37">
        <v>45199</v>
      </c>
      <c r="M932" s="37">
        <v>45233</v>
      </c>
      <c r="N932" s="37">
        <v>45199</v>
      </c>
      <c r="Q932" s="57" t="s">
        <v>2039</v>
      </c>
      <c r="BB932" s="72" t="s">
        <v>226</v>
      </c>
      <c r="BC932" s="71" t="s">
        <v>101</v>
      </c>
    </row>
    <row r="933" spans="1:55" s="72" customFormat="1" ht="12" customHeight="1">
      <c r="A933" s="57">
        <f t="shared" si="14"/>
        <v>931</v>
      </c>
      <c r="B933" s="60" t="s">
        <v>2688</v>
      </c>
      <c r="C933" s="75" t="s">
        <v>2689</v>
      </c>
      <c r="D933" s="60" t="s">
        <v>1381</v>
      </c>
      <c r="E933" s="69" t="str">
        <f>_xlfn.IFNA(VLOOKUP($D933,'Route-Details'!$B$2:$X$1048576,'Node Details'!E$1,0),"")</f>
        <v>Airtel</v>
      </c>
      <c r="F933" s="69" t="str">
        <f>_xlfn.IFNA(VLOOKUP($D933,'Route-Details'!$B$2:$X$1048576,'Node Details'!F$1,0),"")</f>
        <v>Nigdi 4133</v>
      </c>
      <c r="G933" s="69" t="str">
        <f>_xlfn.IFNA(VLOOKUP($D933,'Route-Details'!$B$2:$X$1048576,'Node Details'!G$1,0),"")</f>
        <v>Pune</v>
      </c>
      <c r="H933" s="69" t="str">
        <f>_xlfn.IFNA(VLOOKUP($D933,'Route-Details'!$B$2:$X$1048576,'Node Details'!H$1,0),"")</f>
        <v>M&amp;G</v>
      </c>
      <c r="I933" s="69" t="str">
        <f>_xlfn.IFNA(VLOOKUP($D933,'Route-Details'!$B$2:$X$1048576,'Node Details'!I$1,0),"")</f>
        <v>S8O</v>
      </c>
      <c r="J933" s="69" t="str">
        <f>_xlfn.IFNA(VLOOKUP($D933,'Route-Details'!$B$2:$X$1048576,'Node Details'!J$1,0),"")</f>
        <v>S8O</v>
      </c>
      <c r="K933" s="70">
        <v>45198</v>
      </c>
      <c r="L933" s="37">
        <v>45199</v>
      </c>
      <c r="M933" s="37">
        <v>45233</v>
      </c>
      <c r="N933" s="37">
        <v>45199</v>
      </c>
      <c r="Q933" s="57" t="s">
        <v>2039</v>
      </c>
      <c r="BB933" s="72" t="s">
        <v>226</v>
      </c>
      <c r="BC933" s="71" t="s">
        <v>101</v>
      </c>
    </row>
    <row r="934" spans="1:55" s="72" customFormat="1" ht="12" customHeight="1">
      <c r="A934" s="57">
        <f t="shared" si="14"/>
        <v>932</v>
      </c>
      <c r="B934" s="60" t="s">
        <v>2690</v>
      </c>
      <c r="C934" s="75" t="s">
        <v>2691</v>
      </c>
      <c r="D934" s="60" t="s">
        <v>1381</v>
      </c>
      <c r="E934" s="69" t="str">
        <f>_xlfn.IFNA(VLOOKUP($D934,'Route-Details'!$B$2:$X$1048576,'Node Details'!E$1,0),"")</f>
        <v>Airtel</v>
      </c>
      <c r="F934" s="69" t="str">
        <f>_xlfn.IFNA(VLOOKUP($D934,'Route-Details'!$B$2:$X$1048576,'Node Details'!F$1,0),"")</f>
        <v>Nigdi 4133</v>
      </c>
      <c r="G934" s="69" t="str">
        <f>_xlfn.IFNA(VLOOKUP($D934,'Route-Details'!$B$2:$X$1048576,'Node Details'!G$1,0),"")</f>
        <v>Pune</v>
      </c>
      <c r="H934" s="69" t="str">
        <f>_xlfn.IFNA(VLOOKUP($D934,'Route-Details'!$B$2:$X$1048576,'Node Details'!H$1,0),"")</f>
        <v>M&amp;G</v>
      </c>
      <c r="I934" s="69" t="str">
        <f>_xlfn.IFNA(VLOOKUP($D934,'Route-Details'!$B$2:$X$1048576,'Node Details'!I$1,0),"")</f>
        <v>S8O</v>
      </c>
      <c r="J934" s="69" t="str">
        <f>_xlfn.IFNA(VLOOKUP($D934,'Route-Details'!$B$2:$X$1048576,'Node Details'!J$1,0),"")</f>
        <v>S8O</v>
      </c>
      <c r="K934" s="70">
        <v>45198</v>
      </c>
      <c r="L934" s="37">
        <v>45199</v>
      </c>
      <c r="M934" s="37">
        <v>45233</v>
      </c>
      <c r="N934" s="37">
        <v>45199</v>
      </c>
      <c r="Q934" s="57" t="s">
        <v>2039</v>
      </c>
      <c r="BB934" s="72" t="s">
        <v>226</v>
      </c>
      <c r="BC934" s="71" t="s">
        <v>101</v>
      </c>
    </row>
    <row r="935" spans="1:55" s="72" customFormat="1" ht="12" customHeight="1">
      <c r="A935" s="57">
        <f t="shared" si="14"/>
        <v>933</v>
      </c>
      <c r="B935" s="60" t="s">
        <v>1382</v>
      </c>
      <c r="C935" s="75" t="s">
        <v>2692</v>
      </c>
      <c r="D935" s="60" t="s">
        <v>1381</v>
      </c>
      <c r="E935" s="69" t="str">
        <f>_xlfn.IFNA(VLOOKUP($D935,'Route-Details'!$B$2:$X$1048576,'Node Details'!E$1,0),"")</f>
        <v>Airtel</v>
      </c>
      <c r="F935" s="69" t="str">
        <f>_xlfn.IFNA(VLOOKUP($D935,'Route-Details'!$B$2:$X$1048576,'Node Details'!F$1,0),"")</f>
        <v>Nigdi 4133</v>
      </c>
      <c r="G935" s="69" t="str">
        <f>_xlfn.IFNA(VLOOKUP($D935,'Route-Details'!$B$2:$X$1048576,'Node Details'!G$1,0),"")</f>
        <v>Pune</v>
      </c>
      <c r="H935" s="69" t="str">
        <f>_xlfn.IFNA(VLOOKUP($D935,'Route-Details'!$B$2:$X$1048576,'Node Details'!H$1,0),"")</f>
        <v>M&amp;G</v>
      </c>
      <c r="I935" s="69" t="str">
        <f>_xlfn.IFNA(VLOOKUP($D935,'Route-Details'!$B$2:$X$1048576,'Node Details'!I$1,0),"")</f>
        <v>S8O</v>
      </c>
      <c r="J935" s="69" t="str">
        <f>_xlfn.IFNA(VLOOKUP($D935,'Route-Details'!$B$2:$X$1048576,'Node Details'!J$1,0),"")</f>
        <v>S8O</v>
      </c>
      <c r="K935" s="70">
        <v>45198</v>
      </c>
      <c r="L935" s="37">
        <v>45199</v>
      </c>
      <c r="M935" s="37">
        <v>45233</v>
      </c>
      <c r="N935" s="37">
        <v>45199</v>
      </c>
      <c r="Q935" s="57" t="s">
        <v>2039</v>
      </c>
      <c r="BB935" s="72" t="s">
        <v>226</v>
      </c>
      <c r="BC935" s="71" t="s">
        <v>101</v>
      </c>
    </row>
    <row r="936" spans="1:55" s="72" customFormat="1" ht="12" customHeight="1">
      <c r="A936" s="57">
        <f t="shared" si="14"/>
        <v>934</v>
      </c>
      <c r="B936" s="60" t="s">
        <v>1387</v>
      </c>
      <c r="C936" s="75" t="s">
        <v>1386</v>
      </c>
      <c r="D936" s="60" t="s">
        <v>1384</v>
      </c>
      <c r="E936" s="69" t="str">
        <f>_xlfn.IFNA(VLOOKUP($D936,'Route-Details'!$B$2:$X$1048576,'Node Details'!E$1,0),"")</f>
        <v>Airtel</v>
      </c>
      <c r="F936" s="69" t="str">
        <f>_xlfn.IFNA(VLOOKUP($D936,'Route-Details'!$B$2:$X$1048576,'Node Details'!F$1,0),"")</f>
        <v>Nigdi 4133</v>
      </c>
      <c r="G936" s="69" t="str">
        <f>_xlfn.IFNA(VLOOKUP($D936,'Route-Details'!$B$2:$X$1048576,'Node Details'!G$1,0),"")</f>
        <v>Pune</v>
      </c>
      <c r="H936" s="69" t="str">
        <f>_xlfn.IFNA(VLOOKUP($D936,'Route-Details'!$B$2:$X$1048576,'Node Details'!H$1,0),"")</f>
        <v>M&amp;G</v>
      </c>
      <c r="I936" s="69" t="str">
        <f>_xlfn.IFNA(VLOOKUP($D936,'Route-Details'!$B$2:$X$1048576,'Node Details'!I$1,0),"")</f>
        <v>S8O</v>
      </c>
      <c r="J936" s="69" t="str">
        <f>_xlfn.IFNA(VLOOKUP($D936,'Route-Details'!$B$2:$X$1048576,'Node Details'!J$1,0),"")</f>
        <v>S8O</v>
      </c>
      <c r="K936" s="70">
        <v>45198</v>
      </c>
      <c r="L936" s="37">
        <v>45199</v>
      </c>
      <c r="M936" s="37">
        <v>45233</v>
      </c>
      <c r="N936" s="37">
        <v>45199</v>
      </c>
      <c r="Q936" s="57" t="s">
        <v>2039</v>
      </c>
      <c r="BB936" s="72" t="s">
        <v>232</v>
      </c>
      <c r="BC936" s="71" t="s">
        <v>101</v>
      </c>
    </row>
    <row r="937" spans="1:55" s="72" customFormat="1" ht="12" customHeight="1">
      <c r="A937" s="57">
        <f t="shared" si="14"/>
        <v>935</v>
      </c>
      <c r="B937" s="60" t="s">
        <v>1390</v>
      </c>
      <c r="C937" s="75" t="s">
        <v>1378</v>
      </c>
      <c r="D937" s="60" t="s">
        <v>1290</v>
      </c>
      <c r="E937" s="69" t="str">
        <f>_xlfn.IFNA(VLOOKUP($D937,'Route-Details'!$B$2:$X$1048576,'Node Details'!E$1,0),"")</f>
        <v>Airtel</v>
      </c>
      <c r="F937" s="69" t="str">
        <f>_xlfn.IFNA(VLOOKUP($D937,'Route-Details'!$B$2:$X$1048576,'Node Details'!F$1,0),"")</f>
        <v>Nigdi 4133</v>
      </c>
      <c r="G937" s="69" t="str">
        <f>_xlfn.IFNA(VLOOKUP($D937,'Route-Details'!$B$2:$X$1048576,'Node Details'!G$1,0),"")</f>
        <v>Pune</v>
      </c>
      <c r="H937" s="69" t="str">
        <f>_xlfn.IFNA(VLOOKUP($D937,'Route-Details'!$B$2:$X$1048576,'Node Details'!H$1,0),"")</f>
        <v>M&amp;G</v>
      </c>
      <c r="I937" s="69" t="str">
        <f>_xlfn.IFNA(VLOOKUP($D937,'Route-Details'!$B$2:$X$1048576,'Node Details'!I$1,0),"")</f>
        <v>S8O</v>
      </c>
      <c r="J937" s="69" t="str">
        <f>_xlfn.IFNA(VLOOKUP($D937,'Route-Details'!$B$2:$X$1048576,'Node Details'!J$1,0),"")</f>
        <v>S8O</v>
      </c>
      <c r="K937" s="70">
        <v>45198</v>
      </c>
      <c r="L937" s="37">
        <v>45199</v>
      </c>
      <c r="M937" s="37">
        <v>45233</v>
      </c>
      <c r="N937" s="37">
        <v>45199</v>
      </c>
      <c r="Q937" s="57" t="s">
        <v>2039</v>
      </c>
      <c r="BB937" s="72" t="s">
        <v>113</v>
      </c>
      <c r="BC937" s="71" t="s">
        <v>101</v>
      </c>
    </row>
    <row r="938" spans="1:55" s="72" customFormat="1" ht="12" customHeight="1">
      <c r="A938" s="57">
        <f t="shared" si="14"/>
        <v>936</v>
      </c>
      <c r="B938" s="60" t="s">
        <v>2693</v>
      </c>
      <c r="C938" s="75" t="s">
        <v>1391</v>
      </c>
      <c r="D938" s="60" t="s">
        <v>1389</v>
      </c>
      <c r="E938" s="69" t="str">
        <f>_xlfn.IFNA(VLOOKUP($D938,'Route-Details'!$B$2:$X$1048576,'Node Details'!E$1,0),"")</f>
        <v>Airtel</v>
      </c>
      <c r="F938" s="69" t="str">
        <f>_xlfn.IFNA(VLOOKUP($D938,'Route-Details'!$B$2:$X$1048576,'Node Details'!F$1,0),"")</f>
        <v>Nigdi 4133</v>
      </c>
      <c r="G938" s="69" t="str">
        <f>_xlfn.IFNA(VLOOKUP($D938,'Route-Details'!$B$2:$X$1048576,'Node Details'!G$1,0),"")</f>
        <v>Pune</v>
      </c>
      <c r="H938" s="69" t="str">
        <f>_xlfn.IFNA(VLOOKUP($D938,'Route-Details'!$B$2:$X$1048576,'Node Details'!H$1,0),"")</f>
        <v>M&amp;G</v>
      </c>
      <c r="I938" s="69" t="str">
        <f>_xlfn.IFNA(VLOOKUP($D938,'Route-Details'!$B$2:$X$1048576,'Node Details'!I$1,0),"")</f>
        <v>S8O</v>
      </c>
      <c r="J938" s="69" t="str">
        <f>_xlfn.IFNA(VLOOKUP($D938,'Route-Details'!$B$2:$X$1048576,'Node Details'!J$1,0),"")</f>
        <v>S8O</v>
      </c>
      <c r="K938" s="70">
        <v>45198</v>
      </c>
      <c r="L938" s="37">
        <v>45199</v>
      </c>
      <c r="M938" s="37">
        <v>45233</v>
      </c>
      <c r="N938" s="37">
        <v>45199</v>
      </c>
      <c r="Q938" s="57" t="s">
        <v>2039</v>
      </c>
      <c r="BB938" s="72" t="s">
        <v>238</v>
      </c>
      <c r="BC938" s="71" t="s">
        <v>101</v>
      </c>
    </row>
    <row r="939" spans="1:55" s="72" customFormat="1" ht="12" customHeight="1">
      <c r="A939" s="57">
        <f t="shared" si="14"/>
        <v>937</v>
      </c>
      <c r="B939" s="60" t="s">
        <v>2694</v>
      </c>
      <c r="C939" s="75" t="s">
        <v>1391</v>
      </c>
      <c r="D939" s="60" t="s">
        <v>1389</v>
      </c>
      <c r="E939" s="69" t="str">
        <f>_xlfn.IFNA(VLOOKUP($D939,'Route-Details'!$B$2:$X$1048576,'Node Details'!E$1,0),"")</f>
        <v>Airtel</v>
      </c>
      <c r="F939" s="69" t="str">
        <f>_xlfn.IFNA(VLOOKUP($D939,'Route-Details'!$B$2:$X$1048576,'Node Details'!F$1,0),"")</f>
        <v>Nigdi 4133</v>
      </c>
      <c r="G939" s="69" t="str">
        <f>_xlfn.IFNA(VLOOKUP($D939,'Route-Details'!$B$2:$X$1048576,'Node Details'!G$1,0),"")</f>
        <v>Pune</v>
      </c>
      <c r="H939" s="69" t="str">
        <f>_xlfn.IFNA(VLOOKUP($D939,'Route-Details'!$B$2:$X$1048576,'Node Details'!H$1,0),"")</f>
        <v>M&amp;G</v>
      </c>
      <c r="I939" s="69" t="str">
        <f>_xlfn.IFNA(VLOOKUP($D939,'Route-Details'!$B$2:$X$1048576,'Node Details'!I$1,0),"")</f>
        <v>S8O</v>
      </c>
      <c r="J939" s="69" t="str">
        <f>_xlfn.IFNA(VLOOKUP($D939,'Route-Details'!$B$2:$X$1048576,'Node Details'!J$1,0),"")</f>
        <v>S8O</v>
      </c>
      <c r="K939" s="70">
        <v>45198</v>
      </c>
      <c r="L939" s="37">
        <v>45199</v>
      </c>
      <c r="M939" s="37">
        <v>45233</v>
      </c>
      <c r="N939" s="37">
        <v>45199</v>
      </c>
      <c r="Q939" s="57" t="s">
        <v>2039</v>
      </c>
      <c r="BB939" s="72" t="s">
        <v>238</v>
      </c>
      <c r="BC939" s="71" t="s">
        <v>101</v>
      </c>
    </row>
    <row r="940" spans="1:55" s="72" customFormat="1" ht="12" customHeight="1">
      <c r="A940" s="57">
        <f t="shared" si="14"/>
        <v>938</v>
      </c>
      <c r="B940" s="60" t="s">
        <v>2695</v>
      </c>
      <c r="C940" s="75" t="s">
        <v>2696</v>
      </c>
      <c r="D940" s="60" t="s">
        <v>1389</v>
      </c>
      <c r="E940" s="69" t="str">
        <f>_xlfn.IFNA(VLOOKUP($D940,'Route-Details'!$B$2:$X$1048576,'Node Details'!E$1,0),"")</f>
        <v>Airtel</v>
      </c>
      <c r="F940" s="69" t="str">
        <f>_xlfn.IFNA(VLOOKUP($D940,'Route-Details'!$B$2:$X$1048576,'Node Details'!F$1,0),"")</f>
        <v>Nigdi 4133</v>
      </c>
      <c r="G940" s="69" t="str">
        <f>_xlfn.IFNA(VLOOKUP($D940,'Route-Details'!$B$2:$X$1048576,'Node Details'!G$1,0),"")</f>
        <v>Pune</v>
      </c>
      <c r="H940" s="69" t="str">
        <f>_xlfn.IFNA(VLOOKUP($D940,'Route-Details'!$B$2:$X$1048576,'Node Details'!H$1,0),"")</f>
        <v>M&amp;G</v>
      </c>
      <c r="I940" s="69" t="str">
        <f>_xlfn.IFNA(VLOOKUP($D940,'Route-Details'!$B$2:$X$1048576,'Node Details'!I$1,0),"")</f>
        <v>S8O</v>
      </c>
      <c r="J940" s="69" t="str">
        <f>_xlfn.IFNA(VLOOKUP($D940,'Route-Details'!$B$2:$X$1048576,'Node Details'!J$1,0),"")</f>
        <v>S8O</v>
      </c>
      <c r="K940" s="70">
        <v>45198</v>
      </c>
      <c r="L940" s="37">
        <v>45199</v>
      </c>
      <c r="M940" s="37">
        <v>45233</v>
      </c>
      <c r="N940" s="37">
        <v>45199</v>
      </c>
      <c r="Q940" s="57" t="s">
        <v>2039</v>
      </c>
      <c r="BB940" s="72" t="s">
        <v>238</v>
      </c>
      <c r="BC940" s="71" t="s">
        <v>101</v>
      </c>
    </row>
    <row r="941" spans="1:55" s="72" customFormat="1" ht="12" customHeight="1">
      <c r="A941" s="57">
        <f t="shared" si="14"/>
        <v>939</v>
      </c>
      <c r="B941" s="60" t="s">
        <v>2697</v>
      </c>
      <c r="C941" s="75" t="s">
        <v>2698</v>
      </c>
      <c r="D941" s="60" t="s">
        <v>1389</v>
      </c>
      <c r="E941" s="69" t="str">
        <f>_xlfn.IFNA(VLOOKUP($D941,'Route-Details'!$B$2:$X$1048576,'Node Details'!E$1,0),"")</f>
        <v>Airtel</v>
      </c>
      <c r="F941" s="69" t="str">
        <f>_xlfn.IFNA(VLOOKUP($D941,'Route-Details'!$B$2:$X$1048576,'Node Details'!F$1,0),"")</f>
        <v>Nigdi 4133</v>
      </c>
      <c r="G941" s="69" t="str">
        <f>_xlfn.IFNA(VLOOKUP($D941,'Route-Details'!$B$2:$X$1048576,'Node Details'!G$1,0),"")</f>
        <v>Pune</v>
      </c>
      <c r="H941" s="69" t="str">
        <f>_xlfn.IFNA(VLOOKUP($D941,'Route-Details'!$B$2:$X$1048576,'Node Details'!H$1,0),"")</f>
        <v>M&amp;G</v>
      </c>
      <c r="I941" s="69" t="str">
        <f>_xlfn.IFNA(VLOOKUP($D941,'Route-Details'!$B$2:$X$1048576,'Node Details'!I$1,0),"")</f>
        <v>S8O</v>
      </c>
      <c r="J941" s="69" t="str">
        <f>_xlfn.IFNA(VLOOKUP($D941,'Route-Details'!$B$2:$X$1048576,'Node Details'!J$1,0),"")</f>
        <v>S8O</v>
      </c>
      <c r="K941" s="70">
        <v>45198</v>
      </c>
      <c r="L941" s="37">
        <v>45199</v>
      </c>
      <c r="M941" s="37">
        <v>45233</v>
      </c>
      <c r="N941" s="37">
        <v>45199</v>
      </c>
      <c r="Q941" s="57" t="s">
        <v>2039</v>
      </c>
      <c r="BB941" s="72" t="s">
        <v>238</v>
      </c>
      <c r="BC941" s="71" t="s">
        <v>101</v>
      </c>
    </row>
    <row r="942" spans="1:55" s="72" customFormat="1" ht="12" customHeight="1">
      <c r="A942" s="57">
        <f t="shared" si="14"/>
        <v>940</v>
      </c>
      <c r="B942" s="60" t="s">
        <v>2699</v>
      </c>
      <c r="C942" s="75" t="s">
        <v>2700</v>
      </c>
      <c r="D942" s="60" t="s">
        <v>1389</v>
      </c>
      <c r="E942" s="69" t="str">
        <f>_xlfn.IFNA(VLOOKUP($D942,'Route-Details'!$B$2:$X$1048576,'Node Details'!E$1,0),"")</f>
        <v>Airtel</v>
      </c>
      <c r="F942" s="69" t="str">
        <f>_xlfn.IFNA(VLOOKUP($D942,'Route-Details'!$B$2:$X$1048576,'Node Details'!F$1,0),"")</f>
        <v>Nigdi 4133</v>
      </c>
      <c r="G942" s="69" t="str">
        <f>_xlfn.IFNA(VLOOKUP($D942,'Route-Details'!$B$2:$X$1048576,'Node Details'!G$1,0),"")</f>
        <v>Pune</v>
      </c>
      <c r="H942" s="69" t="str">
        <f>_xlfn.IFNA(VLOOKUP($D942,'Route-Details'!$B$2:$X$1048576,'Node Details'!H$1,0),"")</f>
        <v>M&amp;G</v>
      </c>
      <c r="I942" s="69" t="str">
        <f>_xlfn.IFNA(VLOOKUP($D942,'Route-Details'!$B$2:$X$1048576,'Node Details'!I$1,0),"")</f>
        <v>S8O</v>
      </c>
      <c r="J942" s="69" t="str">
        <f>_xlfn.IFNA(VLOOKUP($D942,'Route-Details'!$B$2:$X$1048576,'Node Details'!J$1,0),"")</f>
        <v>S8O</v>
      </c>
      <c r="K942" s="70">
        <v>45198</v>
      </c>
      <c r="L942" s="37">
        <v>45199</v>
      </c>
      <c r="M942" s="37">
        <v>45233</v>
      </c>
      <c r="N942" s="37">
        <v>45199</v>
      </c>
      <c r="Q942" s="57" t="s">
        <v>2039</v>
      </c>
      <c r="BB942" s="72" t="s">
        <v>238</v>
      </c>
      <c r="BC942" s="71" t="s">
        <v>101</v>
      </c>
    </row>
    <row r="943" spans="1:55" s="72" customFormat="1" ht="12" customHeight="1">
      <c r="A943" s="57">
        <f t="shared" si="14"/>
        <v>941</v>
      </c>
      <c r="B943" s="60" t="s">
        <v>1392</v>
      </c>
      <c r="C943" s="75" t="s">
        <v>2701</v>
      </c>
      <c r="D943" s="60" t="s">
        <v>1389</v>
      </c>
      <c r="E943" s="69" t="str">
        <f>_xlfn.IFNA(VLOOKUP($D943,'Route-Details'!$B$2:$X$1048576,'Node Details'!E$1,0),"")</f>
        <v>Airtel</v>
      </c>
      <c r="F943" s="69" t="str">
        <f>_xlfn.IFNA(VLOOKUP($D943,'Route-Details'!$B$2:$X$1048576,'Node Details'!F$1,0),"")</f>
        <v>Nigdi 4133</v>
      </c>
      <c r="G943" s="69" t="str">
        <f>_xlfn.IFNA(VLOOKUP($D943,'Route-Details'!$B$2:$X$1048576,'Node Details'!G$1,0),"")</f>
        <v>Pune</v>
      </c>
      <c r="H943" s="69" t="str">
        <f>_xlfn.IFNA(VLOOKUP($D943,'Route-Details'!$B$2:$X$1048576,'Node Details'!H$1,0),"")</f>
        <v>M&amp;G</v>
      </c>
      <c r="I943" s="69" t="str">
        <f>_xlfn.IFNA(VLOOKUP($D943,'Route-Details'!$B$2:$X$1048576,'Node Details'!I$1,0),"")</f>
        <v>S8O</v>
      </c>
      <c r="J943" s="69" t="str">
        <f>_xlfn.IFNA(VLOOKUP($D943,'Route-Details'!$B$2:$X$1048576,'Node Details'!J$1,0),"")</f>
        <v>S8O</v>
      </c>
      <c r="K943" s="70">
        <v>45198</v>
      </c>
      <c r="L943" s="37">
        <v>45199</v>
      </c>
      <c r="M943" s="37">
        <v>45233</v>
      </c>
      <c r="N943" s="37">
        <v>45199</v>
      </c>
      <c r="Q943" s="57" t="s">
        <v>2039</v>
      </c>
      <c r="BB943" s="72" t="s">
        <v>238</v>
      </c>
      <c r="BC943" s="71" t="s">
        <v>101</v>
      </c>
    </row>
    <row r="944" spans="1:55" s="72" customFormat="1" ht="12" customHeight="1">
      <c r="A944" s="57">
        <f t="shared" si="14"/>
        <v>942</v>
      </c>
      <c r="B944" s="60" t="s">
        <v>1291</v>
      </c>
      <c r="C944" s="75" t="s">
        <v>1391</v>
      </c>
      <c r="D944" s="60" t="s">
        <v>1290</v>
      </c>
      <c r="E944" s="69" t="str">
        <f>_xlfn.IFNA(VLOOKUP($D944,'Route-Details'!$B$2:$X$1048576,'Node Details'!E$1,0),"")</f>
        <v>Airtel</v>
      </c>
      <c r="F944" s="69" t="str">
        <f>_xlfn.IFNA(VLOOKUP($D944,'Route-Details'!$B$2:$X$1048576,'Node Details'!F$1,0),"")</f>
        <v>Nigdi 4133</v>
      </c>
      <c r="G944" s="69" t="str">
        <f>_xlfn.IFNA(VLOOKUP($D944,'Route-Details'!$B$2:$X$1048576,'Node Details'!G$1,0),"")</f>
        <v>Pune</v>
      </c>
      <c r="H944" s="69" t="str">
        <f>_xlfn.IFNA(VLOOKUP($D944,'Route-Details'!$B$2:$X$1048576,'Node Details'!H$1,0),"")</f>
        <v>M&amp;G</v>
      </c>
      <c r="I944" s="69" t="str">
        <f>_xlfn.IFNA(VLOOKUP($D944,'Route-Details'!$B$2:$X$1048576,'Node Details'!I$1,0),"")</f>
        <v>S8O</v>
      </c>
      <c r="J944" s="69" t="str">
        <f>_xlfn.IFNA(VLOOKUP($D944,'Route-Details'!$B$2:$X$1048576,'Node Details'!J$1,0),"")</f>
        <v>S8O</v>
      </c>
      <c r="K944" s="70">
        <v>45198</v>
      </c>
      <c r="L944" s="37">
        <v>45199</v>
      </c>
      <c r="M944" s="37">
        <v>45233</v>
      </c>
      <c r="N944" s="37">
        <v>45199</v>
      </c>
      <c r="Q944" s="57" t="s">
        <v>2039</v>
      </c>
      <c r="BB944" s="72" t="s">
        <v>113</v>
      </c>
      <c r="BC944" s="71" t="s">
        <v>101</v>
      </c>
    </row>
    <row r="945" spans="1:55" s="72" customFormat="1" ht="12" customHeight="1">
      <c r="A945" s="57">
        <f t="shared" si="14"/>
        <v>943</v>
      </c>
      <c r="B945" s="60" t="s">
        <v>2702</v>
      </c>
      <c r="C945" s="75" t="s">
        <v>1292</v>
      </c>
      <c r="D945" s="60" t="s">
        <v>1394</v>
      </c>
      <c r="E945" s="69" t="str">
        <f>_xlfn.IFNA(VLOOKUP($D945,'Route-Details'!$B$2:$X$1048576,'Node Details'!E$1,0),"")</f>
        <v>Airtel</v>
      </c>
      <c r="F945" s="69" t="str">
        <f>_xlfn.IFNA(VLOOKUP($D945,'Route-Details'!$B$2:$X$1048576,'Node Details'!F$1,0),"")</f>
        <v>Nigdi 4133</v>
      </c>
      <c r="G945" s="69" t="str">
        <f>_xlfn.IFNA(VLOOKUP($D945,'Route-Details'!$B$2:$X$1048576,'Node Details'!G$1,0),"")</f>
        <v>Pune</v>
      </c>
      <c r="H945" s="69" t="str">
        <f>_xlfn.IFNA(VLOOKUP($D945,'Route-Details'!$B$2:$X$1048576,'Node Details'!H$1,0),"")</f>
        <v>M&amp;G</v>
      </c>
      <c r="I945" s="69" t="str">
        <f>_xlfn.IFNA(VLOOKUP($D945,'Route-Details'!$B$2:$X$1048576,'Node Details'!I$1,0),"")</f>
        <v>S8O</v>
      </c>
      <c r="J945" s="69" t="str">
        <f>_xlfn.IFNA(VLOOKUP($D945,'Route-Details'!$B$2:$X$1048576,'Node Details'!J$1,0),"")</f>
        <v>S8O</v>
      </c>
      <c r="K945" s="70">
        <v>45198</v>
      </c>
      <c r="L945" s="37">
        <v>45199</v>
      </c>
      <c r="M945" s="37">
        <v>45233</v>
      </c>
      <c r="N945" s="37">
        <v>45199</v>
      </c>
      <c r="Q945" s="57" t="s">
        <v>2039</v>
      </c>
      <c r="BB945" s="72" t="s">
        <v>242</v>
      </c>
      <c r="BC945" s="71" t="s">
        <v>101</v>
      </c>
    </row>
    <row r="946" spans="1:55" s="72" customFormat="1" ht="12" customHeight="1">
      <c r="A946" s="57">
        <f t="shared" si="14"/>
        <v>944</v>
      </c>
      <c r="B946" s="60" t="s">
        <v>1816</v>
      </c>
      <c r="C946" s="75" t="s">
        <v>1292</v>
      </c>
      <c r="D946" s="60" t="s">
        <v>1394</v>
      </c>
      <c r="E946" s="69" t="str">
        <f>_xlfn.IFNA(VLOOKUP($D946,'Route-Details'!$B$2:$X$1048576,'Node Details'!E$1,0),"")</f>
        <v>Airtel</v>
      </c>
      <c r="F946" s="69" t="str">
        <f>_xlfn.IFNA(VLOOKUP($D946,'Route-Details'!$B$2:$X$1048576,'Node Details'!F$1,0),"")</f>
        <v>Nigdi 4133</v>
      </c>
      <c r="G946" s="69" t="str">
        <f>_xlfn.IFNA(VLOOKUP($D946,'Route-Details'!$B$2:$X$1048576,'Node Details'!G$1,0),"")</f>
        <v>Pune</v>
      </c>
      <c r="H946" s="69" t="str">
        <f>_xlfn.IFNA(VLOOKUP($D946,'Route-Details'!$B$2:$X$1048576,'Node Details'!H$1,0),"")</f>
        <v>M&amp;G</v>
      </c>
      <c r="I946" s="69" t="str">
        <f>_xlfn.IFNA(VLOOKUP($D946,'Route-Details'!$B$2:$X$1048576,'Node Details'!I$1,0),"")</f>
        <v>S8O</v>
      </c>
      <c r="J946" s="69" t="str">
        <f>_xlfn.IFNA(VLOOKUP($D946,'Route-Details'!$B$2:$X$1048576,'Node Details'!J$1,0),"")</f>
        <v>S8O</v>
      </c>
      <c r="K946" s="70">
        <v>45198</v>
      </c>
      <c r="L946" s="37">
        <v>45199</v>
      </c>
      <c r="M946" s="37">
        <v>45233</v>
      </c>
      <c r="N946" s="37">
        <v>45199</v>
      </c>
      <c r="Q946" s="57" t="s">
        <v>2039</v>
      </c>
      <c r="BB946" s="72" t="s">
        <v>242</v>
      </c>
      <c r="BC946" s="71" t="s">
        <v>101</v>
      </c>
    </row>
    <row r="947" spans="1:55" s="72" customFormat="1" ht="12" customHeight="1">
      <c r="A947" s="57">
        <f t="shared" si="14"/>
        <v>945</v>
      </c>
      <c r="B947" s="60" t="s">
        <v>1398</v>
      </c>
      <c r="C947" s="75" t="s">
        <v>2703</v>
      </c>
      <c r="D947" s="60" t="s">
        <v>1394</v>
      </c>
      <c r="E947" s="69" t="str">
        <f>_xlfn.IFNA(VLOOKUP($D947,'Route-Details'!$B$2:$X$1048576,'Node Details'!E$1,0),"")</f>
        <v>Airtel</v>
      </c>
      <c r="F947" s="69" t="str">
        <f>_xlfn.IFNA(VLOOKUP($D947,'Route-Details'!$B$2:$X$1048576,'Node Details'!F$1,0),"")</f>
        <v>Nigdi 4133</v>
      </c>
      <c r="G947" s="69" t="str">
        <f>_xlfn.IFNA(VLOOKUP($D947,'Route-Details'!$B$2:$X$1048576,'Node Details'!G$1,0),"")</f>
        <v>Pune</v>
      </c>
      <c r="H947" s="69" t="str">
        <f>_xlfn.IFNA(VLOOKUP($D947,'Route-Details'!$B$2:$X$1048576,'Node Details'!H$1,0),"")</f>
        <v>M&amp;G</v>
      </c>
      <c r="I947" s="69" t="str">
        <f>_xlfn.IFNA(VLOOKUP($D947,'Route-Details'!$B$2:$X$1048576,'Node Details'!I$1,0),"")</f>
        <v>S8O</v>
      </c>
      <c r="J947" s="69" t="str">
        <f>_xlfn.IFNA(VLOOKUP($D947,'Route-Details'!$B$2:$X$1048576,'Node Details'!J$1,0),"")</f>
        <v>S8O</v>
      </c>
      <c r="K947" s="70">
        <v>45198</v>
      </c>
      <c r="L947" s="37">
        <v>45199</v>
      </c>
      <c r="M947" s="37">
        <v>45233</v>
      </c>
      <c r="N947" s="37">
        <v>45199</v>
      </c>
      <c r="Q947" s="57" t="s">
        <v>2039</v>
      </c>
      <c r="BB947" s="72" t="s">
        <v>242</v>
      </c>
      <c r="BC947" s="71" t="s">
        <v>101</v>
      </c>
    </row>
    <row r="948" spans="1:55" s="72" customFormat="1" ht="12" customHeight="1">
      <c r="A948" s="57">
        <f t="shared" si="14"/>
        <v>946</v>
      </c>
      <c r="B948" s="60" t="s">
        <v>1395</v>
      </c>
      <c r="C948" s="75" t="s">
        <v>1399</v>
      </c>
      <c r="D948" s="60" t="s">
        <v>1394</v>
      </c>
      <c r="E948" s="69" t="str">
        <f>_xlfn.IFNA(VLOOKUP($D948,'Route-Details'!$B$2:$X$1048576,'Node Details'!E$1,0),"")</f>
        <v>Airtel</v>
      </c>
      <c r="F948" s="69" t="str">
        <f>_xlfn.IFNA(VLOOKUP($D948,'Route-Details'!$B$2:$X$1048576,'Node Details'!F$1,0),"")</f>
        <v>Nigdi 4133</v>
      </c>
      <c r="G948" s="69" t="str">
        <f>_xlfn.IFNA(VLOOKUP($D948,'Route-Details'!$B$2:$X$1048576,'Node Details'!G$1,0),"")</f>
        <v>Pune</v>
      </c>
      <c r="H948" s="69" t="str">
        <f>_xlfn.IFNA(VLOOKUP($D948,'Route-Details'!$B$2:$X$1048576,'Node Details'!H$1,0),"")</f>
        <v>M&amp;G</v>
      </c>
      <c r="I948" s="69" t="str">
        <f>_xlfn.IFNA(VLOOKUP($D948,'Route-Details'!$B$2:$X$1048576,'Node Details'!I$1,0),"")</f>
        <v>S8O</v>
      </c>
      <c r="J948" s="69" t="str">
        <f>_xlfn.IFNA(VLOOKUP($D948,'Route-Details'!$B$2:$X$1048576,'Node Details'!J$1,0),"")</f>
        <v>S8O</v>
      </c>
      <c r="K948" s="70">
        <v>45198</v>
      </c>
      <c r="L948" s="37">
        <v>45199</v>
      </c>
      <c r="M948" s="37">
        <v>45233</v>
      </c>
      <c r="N948" s="37">
        <v>45199</v>
      </c>
      <c r="Q948" s="57" t="s">
        <v>2039</v>
      </c>
      <c r="BB948" s="72" t="s">
        <v>242</v>
      </c>
      <c r="BC948" s="71" t="s">
        <v>101</v>
      </c>
    </row>
    <row r="949" spans="1:55" s="72" customFormat="1" ht="12" customHeight="1">
      <c r="A949" s="57">
        <f t="shared" si="14"/>
        <v>947</v>
      </c>
      <c r="B949" s="60" t="s">
        <v>1400</v>
      </c>
      <c r="C949" s="75" t="s">
        <v>1399</v>
      </c>
      <c r="D949" s="60" t="s">
        <v>1397</v>
      </c>
      <c r="E949" s="69" t="str">
        <f>_xlfn.IFNA(VLOOKUP($D949,'Route-Details'!$B$2:$X$1048576,'Node Details'!E$1,0),"")</f>
        <v>Airtel</v>
      </c>
      <c r="F949" s="69" t="str">
        <f>_xlfn.IFNA(VLOOKUP($D949,'Route-Details'!$B$2:$X$1048576,'Node Details'!F$1,0),"")</f>
        <v>Nigdi 4133</v>
      </c>
      <c r="G949" s="69" t="str">
        <f>_xlfn.IFNA(VLOOKUP($D949,'Route-Details'!$B$2:$X$1048576,'Node Details'!G$1,0),"")</f>
        <v>Pune</v>
      </c>
      <c r="H949" s="69" t="str">
        <f>_xlfn.IFNA(VLOOKUP($D949,'Route-Details'!$B$2:$X$1048576,'Node Details'!H$1,0),"")</f>
        <v>M&amp;G</v>
      </c>
      <c r="I949" s="69" t="str">
        <f>_xlfn.IFNA(VLOOKUP($D949,'Route-Details'!$B$2:$X$1048576,'Node Details'!I$1,0),"")</f>
        <v>S8O</v>
      </c>
      <c r="J949" s="69" t="str">
        <f>_xlfn.IFNA(VLOOKUP($D949,'Route-Details'!$B$2:$X$1048576,'Node Details'!J$1,0),"")</f>
        <v>S8O</v>
      </c>
      <c r="K949" s="70">
        <v>45198</v>
      </c>
      <c r="L949" s="37">
        <v>45199</v>
      </c>
      <c r="M949" s="37">
        <v>45233</v>
      </c>
      <c r="N949" s="37">
        <v>45199</v>
      </c>
      <c r="Q949" s="57" t="s">
        <v>2039</v>
      </c>
      <c r="BB949" s="72" t="s">
        <v>246</v>
      </c>
      <c r="BC949" s="71" t="s">
        <v>101</v>
      </c>
    </row>
    <row r="950" spans="1:55" s="72" customFormat="1" ht="12" customHeight="1">
      <c r="A950" s="57">
        <f t="shared" si="14"/>
        <v>948</v>
      </c>
      <c r="B950" s="60" t="s">
        <v>2704</v>
      </c>
      <c r="C950" s="75" t="s">
        <v>2703</v>
      </c>
      <c r="D950" s="60" t="s">
        <v>1815</v>
      </c>
      <c r="E950" s="69" t="str">
        <f>_xlfn.IFNA(VLOOKUP($D950,'Route-Details'!$B$2:$X$1048576,'Node Details'!E$1,0),"")</f>
        <v>Airtel</v>
      </c>
      <c r="F950" s="69" t="str">
        <f>_xlfn.IFNA(VLOOKUP($D950,'Route-Details'!$B$2:$X$1048576,'Node Details'!F$1,0),"")</f>
        <v>Nigdi 4133</v>
      </c>
      <c r="G950" s="69" t="str">
        <f>_xlfn.IFNA(VLOOKUP($D950,'Route-Details'!$B$2:$X$1048576,'Node Details'!G$1,0),"")</f>
        <v>Pune</v>
      </c>
      <c r="H950" s="69" t="str">
        <f>_xlfn.IFNA(VLOOKUP($D950,'Route-Details'!$B$2:$X$1048576,'Node Details'!H$1,0),"")</f>
        <v>M&amp;G</v>
      </c>
      <c r="I950" s="69" t="str">
        <f>_xlfn.IFNA(VLOOKUP($D950,'Route-Details'!$B$2:$X$1048576,'Node Details'!I$1,0),"")</f>
        <v>S8O</v>
      </c>
      <c r="J950" s="69" t="str">
        <f>_xlfn.IFNA(VLOOKUP($D950,'Route-Details'!$B$2:$X$1048576,'Node Details'!J$1,0),"")</f>
        <v>S8O</v>
      </c>
      <c r="K950" s="70">
        <v>45198</v>
      </c>
      <c r="L950" s="37">
        <v>45199</v>
      </c>
      <c r="M950" s="37">
        <v>45233</v>
      </c>
      <c r="N950" s="37">
        <v>45199</v>
      </c>
      <c r="Q950" s="57" t="s">
        <v>2039</v>
      </c>
      <c r="BB950" s="72" t="s">
        <v>326</v>
      </c>
      <c r="BC950" s="71" t="s">
        <v>101</v>
      </c>
    </row>
    <row r="951" spans="1:55" s="72" customFormat="1" ht="12" customHeight="1">
      <c r="A951" s="57">
        <f t="shared" si="14"/>
        <v>949</v>
      </c>
      <c r="B951" s="60" t="s">
        <v>2705</v>
      </c>
      <c r="C951" s="75" t="s">
        <v>2706</v>
      </c>
      <c r="D951" s="60" t="s">
        <v>1815</v>
      </c>
      <c r="E951" s="69" t="str">
        <f>_xlfn.IFNA(VLOOKUP($D951,'Route-Details'!$B$2:$X$1048576,'Node Details'!E$1,0),"")</f>
        <v>Airtel</v>
      </c>
      <c r="F951" s="69" t="str">
        <f>_xlfn.IFNA(VLOOKUP($D951,'Route-Details'!$B$2:$X$1048576,'Node Details'!F$1,0),"")</f>
        <v>Nigdi 4133</v>
      </c>
      <c r="G951" s="69" t="str">
        <f>_xlfn.IFNA(VLOOKUP($D951,'Route-Details'!$B$2:$X$1048576,'Node Details'!G$1,0),"")</f>
        <v>Pune</v>
      </c>
      <c r="H951" s="69" t="str">
        <f>_xlfn.IFNA(VLOOKUP($D951,'Route-Details'!$B$2:$X$1048576,'Node Details'!H$1,0),"")</f>
        <v>M&amp;G</v>
      </c>
      <c r="I951" s="69" t="str">
        <f>_xlfn.IFNA(VLOOKUP($D951,'Route-Details'!$B$2:$X$1048576,'Node Details'!I$1,0),"")</f>
        <v>S8O</v>
      </c>
      <c r="J951" s="69" t="str">
        <f>_xlfn.IFNA(VLOOKUP($D951,'Route-Details'!$B$2:$X$1048576,'Node Details'!J$1,0),"")</f>
        <v>S8O</v>
      </c>
      <c r="K951" s="70">
        <v>45198</v>
      </c>
      <c r="L951" s="37">
        <v>45199</v>
      </c>
      <c r="M951" s="37">
        <v>45233</v>
      </c>
      <c r="N951" s="37">
        <v>45199</v>
      </c>
      <c r="Q951" s="57" t="s">
        <v>2039</v>
      </c>
      <c r="BB951" s="72" t="s">
        <v>326</v>
      </c>
      <c r="BC951" s="71" t="s">
        <v>101</v>
      </c>
    </row>
    <row r="952" spans="1:55" s="72" customFormat="1" ht="12" customHeight="1">
      <c r="A952" s="57">
        <f t="shared" si="14"/>
        <v>950</v>
      </c>
      <c r="B952" s="60" t="s">
        <v>1817</v>
      </c>
      <c r="C952" s="75" t="s">
        <v>1818</v>
      </c>
      <c r="D952" s="60" t="s">
        <v>1815</v>
      </c>
      <c r="E952" s="69" t="str">
        <f>_xlfn.IFNA(VLOOKUP($D952,'Route-Details'!$B$2:$X$1048576,'Node Details'!E$1,0),"")</f>
        <v>Airtel</v>
      </c>
      <c r="F952" s="69" t="str">
        <f>_xlfn.IFNA(VLOOKUP($D952,'Route-Details'!$B$2:$X$1048576,'Node Details'!F$1,0),"")</f>
        <v>Nigdi 4133</v>
      </c>
      <c r="G952" s="69" t="str">
        <f>_xlfn.IFNA(VLOOKUP($D952,'Route-Details'!$B$2:$X$1048576,'Node Details'!G$1,0),"")</f>
        <v>Pune</v>
      </c>
      <c r="H952" s="69" t="str">
        <f>_xlfn.IFNA(VLOOKUP($D952,'Route-Details'!$B$2:$X$1048576,'Node Details'!H$1,0),"")</f>
        <v>M&amp;G</v>
      </c>
      <c r="I952" s="69" t="str">
        <f>_xlfn.IFNA(VLOOKUP($D952,'Route-Details'!$B$2:$X$1048576,'Node Details'!I$1,0),"")</f>
        <v>S8O</v>
      </c>
      <c r="J952" s="69" t="str">
        <f>_xlfn.IFNA(VLOOKUP($D952,'Route-Details'!$B$2:$X$1048576,'Node Details'!J$1,0),"")</f>
        <v>S8O</v>
      </c>
      <c r="K952" s="70">
        <v>45198</v>
      </c>
      <c r="L952" s="37">
        <v>45199</v>
      </c>
      <c r="M952" s="37">
        <v>45233</v>
      </c>
      <c r="N952" s="37">
        <v>45199</v>
      </c>
      <c r="Q952" s="57" t="s">
        <v>2039</v>
      </c>
      <c r="BB952" s="72" t="s">
        <v>326</v>
      </c>
      <c r="BC952" s="71" t="s">
        <v>101</v>
      </c>
    </row>
    <row r="953" spans="1:55" s="72" customFormat="1" ht="12" customHeight="1">
      <c r="A953" s="57">
        <f t="shared" si="14"/>
        <v>951</v>
      </c>
      <c r="B953" s="60" t="s">
        <v>1294</v>
      </c>
      <c r="C953" s="75" t="s">
        <v>1280</v>
      </c>
      <c r="D953" s="60" t="s">
        <v>1293</v>
      </c>
      <c r="E953" s="69" t="str">
        <f>_xlfn.IFNA(VLOOKUP($D953,'Route-Details'!$B$2:$X$1048576,'Node Details'!E$1,0),"")</f>
        <v>Airtel</v>
      </c>
      <c r="F953" s="69" t="str">
        <f>_xlfn.IFNA(VLOOKUP($D953,'Route-Details'!$B$2:$X$1048576,'Node Details'!F$1,0),"")</f>
        <v>Nigdi 4133</v>
      </c>
      <c r="G953" s="69" t="str">
        <f>_xlfn.IFNA(VLOOKUP($D953,'Route-Details'!$B$2:$X$1048576,'Node Details'!G$1,0),"")</f>
        <v>Pune</v>
      </c>
      <c r="H953" s="69" t="str">
        <f>_xlfn.IFNA(VLOOKUP($D953,'Route-Details'!$B$2:$X$1048576,'Node Details'!H$1,0),"")</f>
        <v>M&amp;G</v>
      </c>
      <c r="I953" s="69" t="str">
        <f>_xlfn.IFNA(VLOOKUP($D953,'Route-Details'!$B$2:$X$1048576,'Node Details'!I$1,0),"")</f>
        <v>S8O</v>
      </c>
      <c r="J953" s="69" t="str">
        <f>_xlfn.IFNA(VLOOKUP($D953,'Route-Details'!$B$2:$X$1048576,'Node Details'!J$1,0),"")</f>
        <v>S8O</v>
      </c>
      <c r="K953" s="70">
        <v>45198</v>
      </c>
      <c r="L953" s="37">
        <v>45199</v>
      </c>
      <c r="M953" s="37">
        <v>45233</v>
      </c>
      <c r="N953" s="37">
        <v>45199</v>
      </c>
      <c r="Q953" s="57" t="s">
        <v>2039</v>
      </c>
      <c r="BB953" s="72" t="s">
        <v>117</v>
      </c>
      <c r="BC953" s="71" t="s">
        <v>101</v>
      </c>
    </row>
    <row r="954" spans="1:55" s="72" customFormat="1" ht="12" customHeight="1">
      <c r="A954" s="57">
        <f t="shared" si="14"/>
        <v>952</v>
      </c>
      <c r="B954" s="60" t="s">
        <v>2707</v>
      </c>
      <c r="C954" s="75" t="s">
        <v>1295</v>
      </c>
      <c r="D954" s="60" t="s">
        <v>1402</v>
      </c>
      <c r="E954" s="69" t="str">
        <f>_xlfn.IFNA(VLOOKUP($D954,'Route-Details'!$B$2:$X$1048576,'Node Details'!E$1,0),"")</f>
        <v>Airtel</v>
      </c>
      <c r="F954" s="69" t="str">
        <f>_xlfn.IFNA(VLOOKUP($D954,'Route-Details'!$B$2:$X$1048576,'Node Details'!F$1,0),"")</f>
        <v>Nigdi 4133</v>
      </c>
      <c r="G954" s="69" t="str">
        <f>_xlfn.IFNA(VLOOKUP($D954,'Route-Details'!$B$2:$X$1048576,'Node Details'!G$1,0),"")</f>
        <v>Pune</v>
      </c>
      <c r="H954" s="69" t="str">
        <f>_xlfn.IFNA(VLOOKUP($D954,'Route-Details'!$B$2:$X$1048576,'Node Details'!H$1,0),"")</f>
        <v>M&amp;G</v>
      </c>
      <c r="I954" s="69" t="str">
        <f>_xlfn.IFNA(VLOOKUP($D954,'Route-Details'!$B$2:$X$1048576,'Node Details'!I$1,0),"")</f>
        <v>S8O</v>
      </c>
      <c r="J954" s="69" t="str">
        <f>_xlfn.IFNA(VLOOKUP($D954,'Route-Details'!$B$2:$X$1048576,'Node Details'!J$1,0),"")</f>
        <v>S8O</v>
      </c>
      <c r="K954" s="70">
        <v>45198</v>
      </c>
      <c r="L954" s="37">
        <v>45199</v>
      </c>
      <c r="M954" s="37">
        <v>45233</v>
      </c>
      <c r="N954" s="37">
        <v>45199</v>
      </c>
      <c r="Q954" s="57" t="s">
        <v>2039</v>
      </c>
      <c r="BB954" s="72" t="s">
        <v>251</v>
      </c>
      <c r="BC954" s="71" t="s">
        <v>101</v>
      </c>
    </row>
    <row r="955" spans="1:55" s="72" customFormat="1" ht="12" customHeight="1">
      <c r="A955" s="57">
        <f t="shared" si="14"/>
        <v>953</v>
      </c>
      <c r="B955" s="60" t="s">
        <v>2708</v>
      </c>
      <c r="C955" s="75" t="s">
        <v>1295</v>
      </c>
      <c r="D955" s="60" t="s">
        <v>1402</v>
      </c>
      <c r="E955" s="69" t="str">
        <f>_xlfn.IFNA(VLOOKUP($D955,'Route-Details'!$B$2:$X$1048576,'Node Details'!E$1,0),"")</f>
        <v>Airtel</v>
      </c>
      <c r="F955" s="69" t="str">
        <f>_xlfn.IFNA(VLOOKUP($D955,'Route-Details'!$B$2:$X$1048576,'Node Details'!F$1,0),"")</f>
        <v>Nigdi 4133</v>
      </c>
      <c r="G955" s="69" t="str">
        <f>_xlfn.IFNA(VLOOKUP($D955,'Route-Details'!$B$2:$X$1048576,'Node Details'!G$1,0),"")</f>
        <v>Pune</v>
      </c>
      <c r="H955" s="69" t="str">
        <f>_xlfn.IFNA(VLOOKUP($D955,'Route-Details'!$B$2:$X$1048576,'Node Details'!H$1,0),"")</f>
        <v>M&amp;G</v>
      </c>
      <c r="I955" s="69" t="str">
        <f>_xlfn.IFNA(VLOOKUP($D955,'Route-Details'!$B$2:$X$1048576,'Node Details'!I$1,0),"")</f>
        <v>S8O</v>
      </c>
      <c r="J955" s="69" t="str">
        <f>_xlfn.IFNA(VLOOKUP($D955,'Route-Details'!$B$2:$X$1048576,'Node Details'!J$1,0),"")</f>
        <v>S8O</v>
      </c>
      <c r="K955" s="70">
        <v>45198</v>
      </c>
      <c r="L955" s="37">
        <v>45199</v>
      </c>
      <c r="M955" s="37">
        <v>45233</v>
      </c>
      <c r="N955" s="37">
        <v>45199</v>
      </c>
      <c r="Q955" s="57" t="s">
        <v>2039</v>
      </c>
      <c r="BB955" s="72" t="s">
        <v>251</v>
      </c>
      <c r="BC955" s="71" t="s">
        <v>101</v>
      </c>
    </row>
    <row r="956" spans="1:55" s="72" customFormat="1" ht="12" customHeight="1">
      <c r="A956" s="57">
        <f t="shared" si="14"/>
        <v>954</v>
      </c>
      <c r="B956" s="60" t="s">
        <v>2709</v>
      </c>
      <c r="C956" s="75" t="s">
        <v>2710</v>
      </c>
      <c r="D956" s="60" t="s">
        <v>1402</v>
      </c>
      <c r="E956" s="69" t="str">
        <f>_xlfn.IFNA(VLOOKUP($D956,'Route-Details'!$B$2:$X$1048576,'Node Details'!E$1,0),"")</f>
        <v>Airtel</v>
      </c>
      <c r="F956" s="69" t="str">
        <f>_xlfn.IFNA(VLOOKUP($D956,'Route-Details'!$B$2:$X$1048576,'Node Details'!F$1,0),"")</f>
        <v>Nigdi 4133</v>
      </c>
      <c r="G956" s="69" t="str">
        <f>_xlfn.IFNA(VLOOKUP($D956,'Route-Details'!$B$2:$X$1048576,'Node Details'!G$1,0),"")</f>
        <v>Pune</v>
      </c>
      <c r="H956" s="69" t="str">
        <f>_xlfn.IFNA(VLOOKUP($D956,'Route-Details'!$B$2:$X$1048576,'Node Details'!H$1,0),"")</f>
        <v>M&amp;G</v>
      </c>
      <c r="I956" s="69" t="str">
        <f>_xlfn.IFNA(VLOOKUP($D956,'Route-Details'!$B$2:$X$1048576,'Node Details'!I$1,0),"")</f>
        <v>S8O</v>
      </c>
      <c r="J956" s="69" t="str">
        <f>_xlfn.IFNA(VLOOKUP($D956,'Route-Details'!$B$2:$X$1048576,'Node Details'!J$1,0),"")</f>
        <v>S8O</v>
      </c>
      <c r="K956" s="70">
        <v>45198</v>
      </c>
      <c r="L956" s="37">
        <v>45199</v>
      </c>
      <c r="M956" s="37">
        <v>45233</v>
      </c>
      <c r="N956" s="37">
        <v>45199</v>
      </c>
      <c r="Q956" s="57" t="s">
        <v>2039</v>
      </c>
      <c r="BB956" s="72" t="s">
        <v>251</v>
      </c>
      <c r="BC956" s="71" t="s">
        <v>101</v>
      </c>
    </row>
    <row r="957" spans="1:55" s="72" customFormat="1" ht="12" customHeight="1">
      <c r="A957" s="57">
        <f t="shared" si="14"/>
        <v>955</v>
      </c>
      <c r="B957" s="60" t="s">
        <v>1403</v>
      </c>
      <c r="C957" s="75" t="s">
        <v>2711</v>
      </c>
      <c r="D957" s="60" t="s">
        <v>1402</v>
      </c>
      <c r="E957" s="69" t="str">
        <f>_xlfn.IFNA(VLOOKUP($D957,'Route-Details'!$B$2:$X$1048576,'Node Details'!E$1,0),"")</f>
        <v>Airtel</v>
      </c>
      <c r="F957" s="69" t="str">
        <f>_xlfn.IFNA(VLOOKUP($D957,'Route-Details'!$B$2:$X$1048576,'Node Details'!F$1,0),"")</f>
        <v>Nigdi 4133</v>
      </c>
      <c r="G957" s="69" t="str">
        <f>_xlfn.IFNA(VLOOKUP($D957,'Route-Details'!$B$2:$X$1048576,'Node Details'!G$1,0),"")</f>
        <v>Pune</v>
      </c>
      <c r="H957" s="69" t="str">
        <f>_xlfn.IFNA(VLOOKUP($D957,'Route-Details'!$B$2:$X$1048576,'Node Details'!H$1,0),"")</f>
        <v>M&amp;G</v>
      </c>
      <c r="I957" s="69" t="str">
        <f>_xlfn.IFNA(VLOOKUP($D957,'Route-Details'!$B$2:$X$1048576,'Node Details'!I$1,0),"")</f>
        <v>S8O</v>
      </c>
      <c r="J957" s="69" t="str">
        <f>_xlfn.IFNA(VLOOKUP($D957,'Route-Details'!$B$2:$X$1048576,'Node Details'!J$1,0),"")</f>
        <v>S8O</v>
      </c>
      <c r="K957" s="70">
        <v>45198</v>
      </c>
      <c r="L957" s="37">
        <v>45199</v>
      </c>
      <c r="M957" s="37">
        <v>45233</v>
      </c>
      <c r="N957" s="37">
        <v>45199</v>
      </c>
      <c r="Q957" s="57" t="s">
        <v>2039</v>
      </c>
      <c r="BB957" s="72" t="s">
        <v>251</v>
      </c>
      <c r="BC957" s="71" t="s">
        <v>101</v>
      </c>
    </row>
    <row r="958" spans="1:55" s="72" customFormat="1" ht="12" customHeight="1">
      <c r="A958" s="57">
        <f t="shared" si="14"/>
        <v>956</v>
      </c>
      <c r="B958" s="60" t="s">
        <v>1300</v>
      </c>
      <c r="C958" s="75" t="s">
        <v>1280</v>
      </c>
      <c r="D958" s="60" t="s">
        <v>1296</v>
      </c>
      <c r="E958" s="69" t="str">
        <f>_xlfn.IFNA(VLOOKUP($D958,'Route-Details'!$B$2:$X$1048576,'Node Details'!E$1,0),"")</f>
        <v>Airtel</v>
      </c>
      <c r="F958" s="69" t="str">
        <f>_xlfn.IFNA(VLOOKUP($D958,'Route-Details'!$B$2:$X$1048576,'Node Details'!F$1,0),"")</f>
        <v>Nigdi 4133</v>
      </c>
      <c r="G958" s="69" t="str">
        <f>_xlfn.IFNA(VLOOKUP($D958,'Route-Details'!$B$2:$X$1048576,'Node Details'!G$1,0),"")</f>
        <v>Pune</v>
      </c>
      <c r="H958" s="69" t="str">
        <f>_xlfn.IFNA(VLOOKUP($D958,'Route-Details'!$B$2:$X$1048576,'Node Details'!H$1,0),"")</f>
        <v>M&amp;G</v>
      </c>
      <c r="I958" s="69" t="str">
        <f>_xlfn.IFNA(VLOOKUP($D958,'Route-Details'!$B$2:$X$1048576,'Node Details'!I$1,0),"")</f>
        <v>S8O</v>
      </c>
      <c r="J958" s="69" t="str">
        <f>_xlfn.IFNA(VLOOKUP($D958,'Route-Details'!$B$2:$X$1048576,'Node Details'!J$1,0),"")</f>
        <v>S8O</v>
      </c>
      <c r="K958" s="70">
        <v>45198</v>
      </c>
      <c r="L958" s="37">
        <v>45199</v>
      </c>
      <c r="M958" s="37">
        <v>45233</v>
      </c>
      <c r="N958" s="37">
        <v>45199</v>
      </c>
      <c r="Q958" s="57" t="s">
        <v>2039</v>
      </c>
      <c r="BB958" s="72" t="s">
        <v>122</v>
      </c>
      <c r="BC958" s="71" t="s">
        <v>101</v>
      </c>
    </row>
    <row r="959" spans="1:55" s="72" customFormat="1" ht="12" customHeight="1">
      <c r="A959" s="57">
        <f t="shared" si="14"/>
        <v>957</v>
      </c>
      <c r="B959" s="60" t="s">
        <v>1406</v>
      </c>
      <c r="C959" s="75" t="s">
        <v>1301</v>
      </c>
      <c r="D959" s="60" t="s">
        <v>1405</v>
      </c>
      <c r="E959" s="69" t="str">
        <f>_xlfn.IFNA(VLOOKUP($D959,'Route-Details'!$B$2:$X$1048576,'Node Details'!E$1,0),"")</f>
        <v>Airtel</v>
      </c>
      <c r="F959" s="69" t="str">
        <f>_xlfn.IFNA(VLOOKUP($D959,'Route-Details'!$B$2:$X$1048576,'Node Details'!F$1,0),"")</f>
        <v>Nigdi 4133</v>
      </c>
      <c r="G959" s="69" t="str">
        <f>_xlfn.IFNA(VLOOKUP($D959,'Route-Details'!$B$2:$X$1048576,'Node Details'!G$1,0),"")</f>
        <v>Pune</v>
      </c>
      <c r="H959" s="69" t="str">
        <f>_xlfn.IFNA(VLOOKUP($D959,'Route-Details'!$B$2:$X$1048576,'Node Details'!H$1,0),"")</f>
        <v>M&amp;G</v>
      </c>
      <c r="I959" s="69" t="str">
        <f>_xlfn.IFNA(VLOOKUP($D959,'Route-Details'!$B$2:$X$1048576,'Node Details'!I$1,0),"")</f>
        <v>S8O</v>
      </c>
      <c r="J959" s="69" t="str">
        <f>_xlfn.IFNA(VLOOKUP($D959,'Route-Details'!$B$2:$X$1048576,'Node Details'!J$1,0),"")</f>
        <v>S8O</v>
      </c>
      <c r="K959" s="70">
        <v>45198</v>
      </c>
      <c r="L959" s="37">
        <v>45199</v>
      </c>
      <c r="M959" s="37">
        <v>45233</v>
      </c>
      <c r="N959" s="37">
        <v>45199</v>
      </c>
      <c r="Q959" s="57" t="s">
        <v>2039</v>
      </c>
      <c r="BB959" s="72" t="s">
        <v>255</v>
      </c>
      <c r="BC959" s="71" t="s">
        <v>101</v>
      </c>
    </row>
    <row r="960" spans="1:55" s="72" customFormat="1" ht="12" customHeight="1">
      <c r="A960" s="57">
        <f t="shared" si="14"/>
        <v>958</v>
      </c>
      <c r="B960" s="60" t="s">
        <v>2712</v>
      </c>
      <c r="C960" s="75" t="s">
        <v>1301</v>
      </c>
      <c r="D960" s="60" t="s">
        <v>1407</v>
      </c>
      <c r="E960" s="69" t="str">
        <f>_xlfn.IFNA(VLOOKUP($D960,'Route-Details'!$B$2:$X$1048576,'Node Details'!E$1,0),"")</f>
        <v>Airtel</v>
      </c>
      <c r="F960" s="69" t="str">
        <f>_xlfn.IFNA(VLOOKUP($D960,'Route-Details'!$B$2:$X$1048576,'Node Details'!F$1,0),"")</f>
        <v>Nigdi 4133</v>
      </c>
      <c r="G960" s="69" t="str">
        <f>_xlfn.IFNA(VLOOKUP($D960,'Route-Details'!$B$2:$X$1048576,'Node Details'!G$1,0),"")</f>
        <v>Pune</v>
      </c>
      <c r="H960" s="69" t="str">
        <f>_xlfn.IFNA(VLOOKUP($D960,'Route-Details'!$B$2:$X$1048576,'Node Details'!H$1,0),"")</f>
        <v>M&amp;G</v>
      </c>
      <c r="I960" s="69" t="str">
        <f>_xlfn.IFNA(VLOOKUP($D960,'Route-Details'!$B$2:$X$1048576,'Node Details'!I$1,0),"")</f>
        <v>S8O</v>
      </c>
      <c r="J960" s="69" t="str">
        <f>_xlfn.IFNA(VLOOKUP($D960,'Route-Details'!$B$2:$X$1048576,'Node Details'!J$1,0),"")</f>
        <v>S8O</v>
      </c>
      <c r="K960" s="70">
        <v>45198</v>
      </c>
      <c r="L960" s="37">
        <v>45199</v>
      </c>
      <c r="M960" s="37">
        <v>45233</v>
      </c>
      <c r="N960" s="37">
        <v>45199</v>
      </c>
      <c r="Q960" s="57" t="s">
        <v>2039</v>
      </c>
      <c r="BB960" s="72" t="s">
        <v>259</v>
      </c>
      <c r="BC960" s="71" t="s">
        <v>101</v>
      </c>
    </row>
    <row r="961" spans="1:55" s="72" customFormat="1" ht="12" customHeight="1">
      <c r="A961" s="57">
        <f t="shared" si="14"/>
        <v>959</v>
      </c>
      <c r="B961" s="60" t="s">
        <v>1408</v>
      </c>
      <c r="C961" s="75" t="s">
        <v>2713</v>
      </c>
      <c r="D961" s="60" t="s">
        <v>1407</v>
      </c>
      <c r="E961" s="69" t="str">
        <f>_xlfn.IFNA(VLOOKUP($D961,'Route-Details'!$B$2:$X$1048576,'Node Details'!E$1,0),"")</f>
        <v>Airtel</v>
      </c>
      <c r="F961" s="69" t="str">
        <f>_xlfn.IFNA(VLOOKUP($D961,'Route-Details'!$B$2:$X$1048576,'Node Details'!F$1,0),"")</f>
        <v>Nigdi 4133</v>
      </c>
      <c r="G961" s="69" t="str">
        <f>_xlfn.IFNA(VLOOKUP($D961,'Route-Details'!$B$2:$X$1048576,'Node Details'!G$1,0),"")</f>
        <v>Pune</v>
      </c>
      <c r="H961" s="69" t="str">
        <f>_xlfn.IFNA(VLOOKUP($D961,'Route-Details'!$B$2:$X$1048576,'Node Details'!H$1,0),"")</f>
        <v>M&amp;G</v>
      </c>
      <c r="I961" s="69" t="str">
        <f>_xlfn.IFNA(VLOOKUP($D961,'Route-Details'!$B$2:$X$1048576,'Node Details'!I$1,0),"")</f>
        <v>S8O</v>
      </c>
      <c r="J961" s="69" t="str">
        <f>_xlfn.IFNA(VLOOKUP($D961,'Route-Details'!$B$2:$X$1048576,'Node Details'!J$1,0),"")</f>
        <v>S8O</v>
      </c>
      <c r="K961" s="70">
        <v>45198</v>
      </c>
      <c r="L961" s="37">
        <v>45199</v>
      </c>
      <c r="M961" s="37">
        <v>45233</v>
      </c>
      <c r="N961" s="37">
        <v>45199</v>
      </c>
      <c r="Q961" s="57" t="s">
        <v>2039</v>
      </c>
      <c r="BB961" s="72" t="s">
        <v>259</v>
      </c>
      <c r="BC961" s="71" t="s">
        <v>101</v>
      </c>
    </row>
    <row r="962" spans="1:55" s="72" customFormat="1" ht="12" customHeight="1">
      <c r="A962" s="57">
        <f t="shared" si="14"/>
        <v>960</v>
      </c>
      <c r="B962" s="60" t="s">
        <v>2714</v>
      </c>
      <c r="C962" s="75" t="s">
        <v>1301</v>
      </c>
      <c r="D962" s="60" t="s">
        <v>1410</v>
      </c>
      <c r="E962" s="69" t="str">
        <f>_xlfn.IFNA(VLOOKUP($D962,'Route-Details'!$B$2:$X$1048576,'Node Details'!E$1,0),"")</f>
        <v>Airtel</v>
      </c>
      <c r="F962" s="69" t="str">
        <f>_xlfn.IFNA(VLOOKUP($D962,'Route-Details'!$B$2:$X$1048576,'Node Details'!F$1,0),"")</f>
        <v>Nigdi 4133</v>
      </c>
      <c r="G962" s="69" t="str">
        <f>_xlfn.IFNA(VLOOKUP($D962,'Route-Details'!$B$2:$X$1048576,'Node Details'!G$1,0),"")</f>
        <v>Pune</v>
      </c>
      <c r="H962" s="69" t="str">
        <f>_xlfn.IFNA(VLOOKUP($D962,'Route-Details'!$B$2:$X$1048576,'Node Details'!H$1,0),"")</f>
        <v>M&amp;G</v>
      </c>
      <c r="I962" s="69" t="str">
        <f>_xlfn.IFNA(VLOOKUP($D962,'Route-Details'!$B$2:$X$1048576,'Node Details'!I$1,0),"")</f>
        <v>S8O</v>
      </c>
      <c r="J962" s="69" t="str">
        <f>_xlfn.IFNA(VLOOKUP($D962,'Route-Details'!$B$2:$X$1048576,'Node Details'!J$1,0),"")</f>
        <v>S8O</v>
      </c>
      <c r="K962" s="70">
        <v>45198</v>
      </c>
      <c r="L962" s="37">
        <v>45199</v>
      </c>
      <c r="M962" s="37">
        <v>45233</v>
      </c>
      <c r="N962" s="37">
        <v>45199</v>
      </c>
      <c r="Q962" s="57" t="s">
        <v>2039</v>
      </c>
      <c r="BB962" s="72" t="s">
        <v>263</v>
      </c>
      <c r="BC962" s="71" t="s">
        <v>101</v>
      </c>
    </row>
    <row r="963" spans="1:55" s="72" customFormat="1" ht="12" customHeight="1">
      <c r="A963" s="57">
        <f t="shared" si="14"/>
        <v>961</v>
      </c>
      <c r="B963" s="60" t="s">
        <v>2715</v>
      </c>
      <c r="C963" s="75" t="s">
        <v>2716</v>
      </c>
      <c r="D963" s="60" t="s">
        <v>1410</v>
      </c>
      <c r="E963" s="69" t="str">
        <f>_xlfn.IFNA(VLOOKUP($D963,'Route-Details'!$B$2:$X$1048576,'Node Details'!E$1,0),"")</f>
        <v>Airtel</v>
      </c>
      <c r="F963" s="69" t="str">
        <f>_xlfn.IFNA(VLOOKUP($D963,'Route-Details'!$B$2:$X$1048576,'Node Details'!F$1,0),"")</f>
        <v>Nigdi 4133</v>
      </c>
      <c r="G963" s="69" t="str">
        <f>_xlfn.IFNA(VLOOKUP($D963,'Route-Details'!$B$2:$X$1048576,'Node Details'!G$1,0),"")</f>
        <v>Pune</v>
      </c>
      <c r="H963" s="69" t="str">
        <f>_xlfn.IFNA(VLOOKUP($D963,'Route-Details'!$B$2:$X$1048576,'Node Details'!H$1,0),"")</f>
        <v>M&amp;G</v>
      </c>
      <c r="I963" s="69" t="str">
        <f>_xlfn.IFNA(VLOOKUP($D963,'Route-Details'!$B$2:$X$1048576,'Node Details'!I$1,0),"")</f>
        <v>S8O</v>
      </c>
      <c r="J963" s="69" t="str">
        <f>_xlfn.IFNA(VLOOKUP($D963,'Route-Details'!$B$2:$X$1048576,'Node Details'!J$1,0),"")</f>
        <v>S8O</v>
      </c>
      <c r="K963" s="70">
        <v>45198</v>
      </c>
      <c r="L963" s="37">
        <v>45199</v>
      </c>
      <c r="M963" s="37">
        <v>45233</v>
      </c>
      <c r="N963" s="37">
        <v>45199</v>
      </c>
      <c r="Q963" s="57" t="s">
        <v>2039</v>
      </c>
      <c r="BB963" s="72" t="s">
        <v>263</v>
      </c>
      <c r="BC963" s="71" t="s">
        <v>101</v>
      </c>
    </row>
    <row r="964" spans="1:55" s="72" customFormat="1" ht="12" customHeight="1">
      <c r="A964" s="57">
        <f t="shared" ref="A964:A1027" si="15">A963+1</f>
        <v>962</v>
      </c>
      <c r="B964" s="60" t="s">
        <v>2717</v>
      </c>
      <c r="C964" s="75" t="s">
        <v>2718</v>
      </c>
      <c r="D964" s="60" t="s">
        <v>1410</v>
      </c>
      <c r="E964" s="69" t="str">
        <f>_xlfn.IFNA(VLOOKUP($D964,'Route-Details'!$B$2:$X$1048576,'Node Details'!E$1,0),"")</f>
        <v>Airtel</v>
      </c>
      <c r="F964" s="69" t="str">
        <f>_xlfn.IFNA(VLOOKUP($D964,'Route-Details'!$B$2:$X$1048576,'Node Details'!F$1,0),"")</f>
        <v>Nigdi 4133</v>
      </c>
      <c r="G964" s="69" t="str">
        <f>_xlfn.IFNA(VLOOKUP($D964,'Route-Details'!$B$2:$X$1048576,'Node Details'!G$1,0),"")</f>
        <v>Pune</v>
      </c>
      <c r="H964" s="69" t="str">
        <f>_xlfn.IFNA(VLOOKUP($D964,'Route-Details'!$B$2:$X$1048576,'Node Details'!H$1,0),"")</f>
        <v>M&amp;G</v>
      </c>
      <c r="I964" s="69" t="str">
        <f>_xlfn.IFNA(VLOOKUP($D964,'Route-Details'!$B$2:$X$1048576,'Node Details'!I$1,0),"")</f>
        <v>S8O</v>
      </c>
      <c r="J964" s="69" t="str">
        <f>_xlfn.IFNA(VLOOKUP($D964,'Route-Details'!$B$2:$X$1048576,'Node Details'!J$1,0),"")</f>
        <v>S8O</v>
      </c>
      <c r="K964" s="70">
        <v>45198</v>
      </c>
      <c r="L964" s="37">
        <v>45199</v>
      </c>
      <c r="M964" s="37">
        <v>45233</v>
      </c>
      <c r="N964" s="37">
        <v>45199</v>
      </c>
      <c r="Q964" s="57" t="s">
        <v>2039</v>
      </c>
      <c r="BB964" s="72" t="s">
        <v>263</v>
      </c>
      <c r="BC964" s="71" t="s">
        <v>101</v>
      </c>
    </row>
    <row r="965" spans="1:55" s="72" customFormat="1" ht="12" customHeight="1">
      <c r="A965" s="57">
        <f t="shared" si="15"/>
        <v>963</v>
      </c>
      <c r="B965" s="60" t="s">
        <v>1411</v>
      </c>
      <c r="C965" s="75" t="s">
        <v>2719</v>
      </c>
      <c r="D965" s="60" t="s">
        <v>1410</v>
      </c>
      <c r="E965" s="69" t="str">
        <f>_xlfn.IFNA(VLOOKUP($D965,'Route-Details'!$B$2:$X$1048576,'Node Details'!E$1,0),"")</f>
        <v>Airtel</v>
      </c>
      <c r="F965" s="69" t="str">
        <f>_xlfn.IFNA(VLOOKUP($D965,'Route-Details'!$B$2:$X$1048576,'Node Details'!F$1,0),"")</f>
        <v>Nigdi 4133</v>
      </c>
      <c r="G965" s="69" t="str">
        <f>_xlfn.IFNA(VLOOKUP($D965,'Route-Details'!$B$2:$X$1048576,'Node Details'!G$1,0),"")</f>
        <v>Pune</v>
      </c>
      <c r="H965" s="69" t="str">
        <f>_xlfn.IFNA(VLOOKUP($D965,'Route-Details'!$B$2:$X$1048576,'Node Details'!H$1,0),"")</f>
        <v>M&amp;G</v>
      </c>
      <c r="I965" s="69" t="str">
        <f>_xlfn.IFNA(VLOOKUP($D965,'Route-Details'!$B$2:$X$1048576,'Node Details'!I$1,0),"")</f>
        <v>S8O</v>
      </c>
      <c r="J965" s="69" t="str">
        <f>_xlfn.IFNA(VLOOKUP($D965,'Route-Details'!$B$2:$X$1048576,'Node Details'!J$1,0),"")</f>
        <v>S8O</v>
      </c>
      <c r="K965" s="70">
        <v>45198</v>
      </c>
      <c r="L965" s="37">
        <v>45199</v>
      </c>
      <c r="M965" s="37">
        <v>45233</v>
      </c>
      <c r="N965" s="37">
        <v>45199</v>
      </c>
      <c r="Q965" s="57" t="s">
        <v>2039</v>
      </c>
      <c r="BB965" s="72" t="s">
        <v>263</v>
      </c>
      <c r="BC965" s="71" t="s">
        <v>101</v>
      </c>
    </row>
    <row r="966" spans="1:55" s="72" customFormat="1" ht="12" customHeight="1">
      <c r="A966" s="57">
        <f t="shared" si="15"/>
        <v>964</v>
      </c>
      <c r="B966" s="60" t="s">
        <v>1414</v>
      </c>
      <c r="C966" s="75" t="s">
        <v>1301</v>
      </c>
      <c r="D966" s="60" t="s">
        <v>1296</v>
      </c>
      <c r="E966" s="69" t="str">
        <f>_xlfn.IFNA(VLOOKUP($D966,'Route-Details'!$B$2:$X$1048576,'Node Details'!E$1,0),"")</f>
        <v>Airtel</v>
      </c>
      <c r="F966" s="69" t="str">
        <f>_xlfn.IFNA(VLOOKUP($D966,'Route-Details'!$B$2:$X$1048576,'Node Details'!F$1,0),"")</f>
        <v>Nigdi 4133</v>
      </c>
      <c r="G966" s="69" t="str">
        <f>_xlfn.IFNA(VLOOKUP($D966,'Route-Details'!$B$2:$X$1048576,'Node Details'!G$1,0),"")</f>
        <v>Pune</v>
      </c>
      <c r="H966" s="69" t="str">
        <f>_xlfn.IFNA(VLOOKUP($D966,'Route-Details'!$B$2:$X$1048576,'Node Details'!H$1,0),"")</f>
        <v>M&amp;G</v>
      </c>
      <c r="I966" s="69" t="str">
        <f>_xlfn.IFNA(VLOOKUP($D966,'Route-Details'!$B$2:$X$1048576,'Node Details'!I$1,0),"")</f>
        <v>S8O</v>
      </c>
      <c r="J966" s="69" t="str">
        <f>_xlfn.IFNA(VLOOKUP($D966,'Route-Details'!$B$2:$X$1048576,'Node Details'!J$1,0),"")</f>
        <v>S8O</v>
      </c>
      <c r="K966" s="70">
        <v>45198</v>
      </c>
      <c r="L966" s="37">
        <v>45199</v>
      </c>
      <c r="M966" s="37">
        <v>45233</v>
      </c>
      <c r="N966" s="37">
        <v>45199</v>
      </c>
      <c r="Q966" s="57" t="s">
        <v>2039</v>
      </c>
      <c r="BB966" s="72" t="s">
        <v>122</v>
      </c>
      <c r="BC966" s="71" t="s">
        <v>101</v>
      </c>
    </row>
    <row r="967" spans="1:55" s="72" customFormat="1" ht="12" customHeight="1">
      <c r="A967" s="57">
        <f t="shared" si="15"/>
        <v>965</v>
      </c>
      <c r="B967" s="60" t="s">
        <v>1416</v>
      </c>
      <c r="C967" s="75" t="s">
        <v>1415</v>
      </c>
      <c r="D967" s="60" t="s">
        <v>1413</v>
      </c>
      <c r="E967" s="69" t="str">
        <f>_xlfn.IFNA(VLOOKUP($D967,'Route-Details'!$B$2:$X$1048576,'Node Details'!E$1,0),"")</f>
        <v>Airtel</v>
      </c>
      <c r="F967" s="69" t="str">
        <f>_xlfn.IFNA(VLOOKUP($D967,'Route-Details'!$B$2:$X$1048576,'Node Details'!F$1,0),"")</f>
        <v>Nigdi 4133</v>
      </c>
      <c r="G967" s="69" t="str">
        <f>_xlfn.IFNA(VLOOKUP($D967,'Route-Details'!$B$2:$X$1048576,'Node Details'!G$1,0),"")</f>
        <v>Pune</v>
      </c>
      <c r="H967" s="69" t="str">
        <f>_xlfn.IFNA(VLOOKUP($D967,'Route-Details'!$B$2:$X$1048576,'Node Details'!H$1,0),"")</f>
        <v>M&amp;G</v>
      </c>
      <c r="I967" s="69" t="str">
        <f>_xlfn.IFNA(VLOOKUP($D967,'Route-Details'!$B$2:$X$1048576,'Node Details'!I$1,0),"")</f>
        <v>S8O</v>
      </c>
      <c r="J967" s="69" t="str">
        <f>_xlfn.IFNA(VLOOKUP($D967,'Route-Details'!$B$2:$X$1048576,'Node Details'!J$1,0),"")</f>
        <v>S8O</v>
      </c>
      <c r="K967" s="70">
        <v>45198</v>
      </c>
      <c r="L967" s="37">
        <v>45199</v>
      </c>
      <c r="M967" s="37">
        <v>45233</v>
      </c>
      <c r="N967" s="37">
        <v>45199</v>
      </c>
      <c r="Q967" s="57" t="s">
        <v>2039</v>
      </c>
      <c r="BB967" s="72" t="s">
        <v>269</v>
      </c>
      <c r="BC967" s="71" t="s">
        <v>101</v>
      </c>
    </row>
    <row r="968" spans="1:55" s="72" customFormat="1" ht="12" customHeight="1">
      <c r="A968" s="57">
        <f t="shared" si="15"/>
        <v>966</v>
      </c>
      <c r="B968" s="60" t="s">
        <v>1418</v>
      </c>
      <c r="C968" s="75" t="s">
        <v>1415</v>
      </c>
      <c r="D968" s="60" t="s">
        <v>1417</v>
      </c>
      <c r="E968" s="69" t="str">
        <f>_xlfn.IFNA(VLOOKUP($D968,'Route-Details'!$B$2:$X$1048576,'Node Details'!E$1,0),"")</f>
        <v>Airtel</v>
      </c>
      <c r="F968" s="69" t="str">
        <f>_xlfn.IFNA(VLOOKUP($D968,'Route-Details'!$B$2:$X$1048576,'Node Details'!F$1,0),"")</f>
        <v>Nigdi 4133</v>
      </c>
      <c r="G968" s="69" t="str">
        <f>_xlfn.IFNA(VLOOKUP($D968,'Route-Details'!$B$2:$X$1048576,'Node Details'!G$1,0),"")</f>
        <v>Pune</v>
      </c>
      <c r="H968" s="69" t="str">
        <f>_xlfn.IFNA(VLOOKUP($D968,'Route-Details'!$B$2:$X$1048576,'Node Details'!H$1,0),"")</f>
        <v>M&amp;G</v>
      </c>
      <c r="I968" s="69" t="str">
        <f>_xlfn.IFNA(VLOOKUP($D968,'Route-Details'!$B$2:$X$1048576,'Node Details'!I$1,0),"")</f>
        <v>S8O</v>
      </c>
      <c r="J968" s="69" t="str">
        <f>_xlfn.IFNA(VLOOKUP($D968,'Route-Details'!$B$2:$X$1048576,'Node Details'!J$1,0),"")</f>
        <v>S8O</v>
      </c>
      <c r="K968" s="70">
        <v>45198</v>
      </c>
      <c r="L968" s="37">
        <v>45199</v>
      </c>
      <c r="M968" s="37">
        <v>45233</v>
      </c>
      <c r="N968" s="37">
        <v>45199</v>
      </c>
      <c r="Q968" s="57" t="s">
        <v>2039</v>
      </c>
      <c r="BB968" s="72" t="s">
        <v>275</v>
      </c>
      <c r="BC968" s="71" t="s">
        <v>101</v>
      </c>
    </row>
    <row r="969" spans="1:55" s="72" customFormat="1" ht="12" customHeight="1">
      <c r="A969" s="57">
        <f t="shared" si="15"/>
        <v>967</v>
      </c>
      <c r="B969" s="60" t="s">
        <v>1421</v>
      </c>
      <c r="C969" s="75" t="s">
        <v>1415</v>
      </c>
      <c r="D969" s="60" t="s">
        <v>1420</v>
      </c>
      <c r="E969" s="69" t="str">
        <f>_xlfn.IFNA(VLOOKUP($D969,'Route-Details'!$B$2:$X$1048576,'Node Details'!E$1,0),"")</f>
        <v>Airtel</v>
      </c>
      <c r="F969" s="69" t="str">
        <f>_xlfn.IFNA(VLOOKUP($D969,'Route-Details'!$B$2:$X$1048576,'Node Details'!F$1,0),"")</f>
        <v>Nigdi 4133</v>
      </c>
      <c r="G969" s="69" t="str">
        <f>_xlfn.IFNA(VLOOKUP($D969,'Route-Details'!$B$2:$X$1048576,'Node Details'!G$1,0),"")</f>
        <v>Pune</v>
      </c>
      <c r="H969" s="69" t="str">
        <f>_xlfn.IFNA(VLOOKUP($D969,'Route-Details'!$B$2:$X$1048576,'Node Details'!H$1,0),"")</f>
        <v>M&amp;G</v>
      </c>
      <c r="I969" s="69" t="str">
        <f>_xlfn.IFNA(VLOOKUP($D969,'Route-Details'!$B$2:$X$1048576,'Node Details'!I$1,0),"")</f>
        <v>S8O</v>
      </c>
      <c r="J969" s="69" t="str">
        <f>_xlfn.IFNA(VLOOKUP($D969,'Route-Details'!$B$2:$X$1048576,'Node Details'!J$1,0),"")</f>
        <v>S8O</v>
      </c>
      <c r="K969" s="70">
        <v>45198</v>
      </c>
      <c r="L969" s="37">
        <v>45199</v>
      </c>
      <c r="M969" s="37">
        <v>45233</v>
      </c>
      <c r="N969" s="37">
        <v>45199</v>
      </c>
      <c r="Q969" s="57" t="s">
        <v>2039</v>
      </c>
      <c r="BB969" s="72" t="s">
        <v>279</v>
      </c>
      <c r="BC969" s="71" t="s">
        <v>101</v>
      </c>
    </row>
    <row r="970" spans="1:55" s="72" customFormat="1" ht="12" customHeight="1">
      <c r="A970" s="57">
        <f t="shared" si="15"/>
        <v>968</v>
      </c>
      <c r="B970" s="60" t="s">
        <v>1820</v>
      </c>
      <c r="C970" s="75" t="s">
        <v>1415</v>
      </c>
      <c r="D970" s="60" t="s">
        <v>1423</v>
      </c>
      <c r="E970" s="69" t="str">
        <f>_xlfn.IFNA(VLOOKUP($D970,'Route-Details'!$B$2:$X$1048576,'Node Details'!E$1,0),"")</f>
        <v>Airtel</v>
      </c>
      <c r="F970" s="69" t="str">
        <f>_xlfn.IFNA(VLOOKUP($D970,'Route-Details'!$B$2:$X$1048576,'Node Details'!F$1,0),"")</f>
        <v>Nigdi 4133</v>
      </c>
      <c r="G970" s="69" t="str">
        <f>_xlfn.IFNA(VLOOKUP($D970,'Route-Details'!$B$2:$X$1048576,'Node Details'!G$1,0),"")</f>
        <v>Pune</v>
      </c>
      <c r="H970" s="69" t="str">
        <f>_xlfn.IFNA(VLOOKUP($D970,'Route-Details'!$B$2:$X$1048576,'Node Details'!H$1,0),"")</f>
        <v>M&amp;G</v>
      </c>
      <c r="I970" s="69" t="str">
        <f>_xlfn.IFNA(VLOOKUP($D970,'Route-Details'!$B$2:$X$1048576,'Node Details'!I$1,0),"")</f>
        <v>S8O</v>
      </c>
      <c r="J970" s="69" t="str">
        <f>_xlfn.IFNA(VLOOKUP($D970,'Route-Details'!$B$2:$X$1048576,'Node Details'!J$1,0),"")</f>
        <v>S8O</v>
      </c>
      <c r="K970" s="70">
        <v>45198</v>
      </c>
      <c r="L970" s="37">
        <v>45199</v>
      </c>
      <c r="M970" s="37">
        <v>45233</v>
      </c>
      <c r="N970" s="37">
        <v>45199</v>
      </c>
      <c r="Q970" s="57" t="s">
        <v>2039</v>
      </c>
      <c r="BB970" s="72" t="s">
        <v>283</v>
      </c>
      <c r="BC970" s="71" t="s">
        <v>101</v>
      </c>
    </row>
    <row r="971" spans="1:55" s="72" customFormat="1" ht="12" customHeight="1">
      <c r="A971" s="57">
        <f t="shared" si="15"/>
        <v>969</v>
      </c>
      <c r="B971" s="60" t="s">
        <v>1424</v>
      </c>
      <c r="C971" s="75" t="s">
        <v>1822</v>
      </c>
      <c r="D971" s="60" t="s">
        <v>1423</v>
      </c>
      <c r="E971" s="69" t="str">
        <f>_xlfn.IFNA(VLOOKUP($D971,'Route-Details'!$B$2:$X$1048576,'Node Details'!E$1,0),"")</f>
        <v>Airtel</v>
      </c>
      <c r="F971" s="69" t="str">
        <f>_xlfn.IFNA(VLOOKUP($D971,'Route-Details'!$B$2:$X$1048576,'Node Details'!F$1,0),"")</f>
        <v>Nigdi 4133</v>
      </c>
      <c r="G971" s="69" t="str">
        <f>_xlfn.IFNA(VLOOKUP($D971,'Route-Details'!$B$2:$X$1048576,'Node Details'!G$1,0),"")</f>
        <v>Pune</v>
      </c>
      <c r="H971" s="69" t="str">
        <f>_xlfn.IFNA(VLOOKUP($D971,'Route-Details'!$B$2:$X$1048576,'Node Details'!H$1,0),"")</f>
        <v>M&amp;G</v>
      </c>
      <c r="I971" s="69" t="str">
        <f>_xlfn.IFNA(VLOOKUP($D971,'Route-Details'!$B$2:$X$1048576,'Node Details'!I$1,0),"")</f>
        <v>S8O</v>
      </c>
      <c r="J971" s="69" t="str">
        <f>_xlfn.IFNA(VLOOKUP($D971,'Route-Details'!$B$2:$X$1048576,'Node Details'!J$1,0),"")</f>
        <v>S8O</v>
      </c>
      <c r="K971" s="70">
        <v>45198</v>
      </c>
      <c r="L971" s="37">
        <v>45199</v>
      </c>
      <c r="M971" s="37">
        <v>45233</v>
      </c>
      <c r="N971" s="37">
        <v>45199</v>
      </c>
      <c r="Q971" s="57" t="s">
        <v>2039</v>
      </c>
      <c r="BB971" s="72" t="s">
        <v>283</v>
      </c>
      <c r="BC971" s="71" t="s">
        <v>101</v>
      </c>
    </row>
    <row r="972" spans="1:55" s="72" customFormat="1" ht="12" customHeight="1">
      <c r="A972" s="57">
        <f t="shared" si="15"/>
        <v>970</v>
      </c>
      <c r="B972" s="60" t="s">
        <v>1821</v>
      </c>
      <c r="C972" s="75" t="s">
        <v>1822</v>
      </c>
      <c r="D972" s="60" t="s">
        <v>1819</v>
      </c>
      <c r="E972" s="69" t="str">
        <f>_xlfn.IFNA(VLOOKUP($D972,'Route-Details'!$B$2:$X$1048576,'Node Details'!E$1,0),"")</f>
        <v>Airtel</v>
      </c>
      <c r="F972" s="69" t="str">
        <f>_xlfn.IFNA(VLOOKUP($D972,'Route-Details'!$B$2:$X$1048576,'Node Details'!F$1,0),"")</f>
        <v>Nigdi 4133</v>
      </c>
      <c r="G972" s="69" t="str">
        <f>_xlfn.IFNA(VLOOKUP($D972,'Route-Details'!$B$2:$X$1048576,'Node Details'!G$1,0),"")</f>
        <v>Pune</v>
      </c>
      <c r="H972" s="69" t="str">
        <f>_xlfn.IFNA(VLOOKUP($D972,'Route-Details'!$B$2:$X$1048576,'Node Details'!H$1,0),"")</f>
        <v>M&amp;G</v>
      </c>
      <c r="I972" s="69" t="str">
        <f>_xlfn.IFNA(VLOOKUP($D972,'Route-Details'!$B$2:$X$1048576,'Node Details'!I$1,0),"")</f>
        <v>S8O</v>
      </c>
      <c r="J972" s="69" t="str">
        <f>_xlfn.IFNA(VLOOKUP($D972,'Route-Details'!$B$2:$X$1048576,'Node Details'!J$1,0),"")</f>
        <v>S8O</v>
      </c>
      <c r="K972" s="70">
        <v>45198</v>
      </c>
      <c r="L972" s="37">
        <v>45199</v>
      </c>
      <c r="M972" s="37">
        <v>45233</v>
      </c>
      <c r="N972" s="37">
        <v>45199</v>
      </c>
      <c r="Q972" s="57" t="s">
        <v>2039</v>
      </c>
      <c r="BB972" s="72" t="s">
        <v>330</v>
      </c>
      <c r="BC972" s="71" t="s">
        <v>101</v>
      </c>
    </row>
    <row r="973" spans="1:55" s="72" customFormat="1" ht="12" customHeight="1">
      <c r="A973" s="57">
        <f t="shared" si="15"/>
        <v>971</v>
      </c>
      <c r="B973" s="60" t="s">
        <v>1279</v>
      </c>
      <c r="C973" s="75"/>
      <c r="D973" s="60" t="s">
        <v>1278</v>
      </c>
      <c r="E973" s="69" t="str">
        <f>_xlfn.IFNA(VLOOKUP($D973,'Route-Details'!$B$2:$X$1048576,'Node Details'!E$1,0),"")</f>
        <v>Airtel</v>
      </c>
      <c r="F973" s="69" t="str">
        <f>_xlfn.IFNA(VLOOKUP($D973,'Route-Details'!$B$2:$X$1048576,'Node Details'!F$1,0),"")</f>
        <v>Nigdi 4133</v>
      </c>
      <c r="G973" s="69" t="str">
        <f>_xlfn.IFNA(VLOOKUP($D973,'Route-Details'!$B$2:$X$1048576,'Node Details'!G$1,0),"")</f>
        <v>Pune</v>
      </c>
      <c r="H973" s="69" t="str">
        <f>_xlfn.IFNA(VLOOKUP($D973,'Route-Details'!$B$2:$X$1048576,'Node Details'!H$1,0),"")</f>
        <v>M&amp;G</v>
      </c>
      <c r="I973" s="69" t="str">
        <f>_xlfn.IFNA(VLOOKUP($D973,'Route-Details'!$B$2:$X$1048576,'Node Details'!I$1,0),"")</f>
        <v>S8O</v>
      </c>
      <c r="J973" s="69" t="str">
        <f>_xlfn.IFNA(VLOOKUP($D973,'Route-Details'!$B$2:$X$1048576,'Node Details'!J$1,0),"")</f>
        <v>S8O</v>
      </c>
      <c r="K973" s="70">
        <v>45198</v>
      </c>
      <c r="L973" s="37">
        <v>45199</v>
      </c>
      <c r="M973" s="37">
        <v>45233</v>
      </c>
      <c r="N973" s="37">
        <v>45199</v>
      </c>
      <c r="Q973" s="57" t="s">
        <v>2039</v>
      </c>
      <c r="BC973" s="71" t="s">
        <v>101</v>
      </c>
    </row>
    <row r="974" spans="1:55" s="72" customFormat="1" ht="12" customHeight="1">
      <c r="A974" s="57">
        <f t="shared" si="15"/>
        <v>972</v>
      </c>
      <c r="B974" s="60" t="s">
        <v>1297</v>
      </c>
      <c r="C974" s="75" t="s">
        <v>1415</v>
      </c>
      <c r="D974" s="60" t="s">
        <v>1296</v>
      </c>
      <c r="E974" s="69" t="str">
        <f>_xlfn.IFNA(VLOOKUP($D974,'Route-Details'!$B$2:$X$1048576,'Node Details'!E$1,0),"")</f>
        <v>Airtel</v>
      </c>
      <c r="F974" s="69" t="str">
        <f>_xlfn.IFNA(VLOOKUP($D974,'Route-Details'!$B$2:$X$1048576,'Node Details'!F$1,0),"")</f>
        <v>Nigdi 4133</v>
      </c>
      <c r="G974" s="69" t="str">
        <f>_xlfn.IFNA(VLOOKUP($D974,'Route-Details'!$B$2:$X$1048576,'Node Details'!G$1,0),"")</f>
        <v>Pune</v>
      </c>
      <c r="H974" s="69" t="str">
        <f>_xlfn.IFNA(VLOOKUP($D974,'Route-Details'!$B$2:$X$1048576,'Node Details'!H$1,0),"")</f>
        <v>M&amp;G</v>
      </c>
      <c r="I974" s="69" t="str">
        <f>_xlfn.IFNA(VLOOKUP($D974,'Route-Details'!$B$2:$X$1048576,'Node Details'!I$1,0),"")</f>
        <v>S8O</v>
      </c>
      <c r="J974" s="69" t="str">
        <f>_xlfn.IFNA(VLOOKUP($D974,'Route-Details'!$B$2:$X$1048576,'Node Details'!J$1,0),"")</f>
        <v>S8O</v>
      </c>
      <c r="K974" s="70">
        <v>45198</v>
      </c>
      <c r="L974" s="37">
        <v>45199</v>
      </c>
      <c r="M974" s="37">
        <v>45233</v>
      </c>
      <c r="N974" s="37">
        <v>45199</v>
      </c>
      <c r="Q974" s="57" t="s">
        <v>2039</v>
      </c>
      <c r="BB974" s="72" t="s">
        <v>122</v>
      </c>
      <c r="BC974" s="71" t="s">
        <v>101</v>
      </c>
    </row>
    <row r="975" spans="1:55" s="72" customFormat="1" ht="12" customHeight="1">
      <c r="A975" s="57">
        <f t="shared" si="15"/>
        <v>973</v>
      </c>
      <c r="B975" s="60" t="s">
        <v>1427</v>
      </c>
      <c r="C975" s="75" t="s">
        <v>1298</v>
      </c>
      <c r="D975" s="60" t="s">
        <v>1426</v>
      </c>
      <c r="E975" s="69" t="str">
        <f>_xlfn.IFNA(VLOOKUP($D975,'Route-Details'!$B$2:$X$1048576,'Node Details'!E$1,0),"")</f>
        <v>Airtel</v>
      </c>
      <c r="F975" s="69" t="str">
        <f>_xlfn.IFNA(VLOOKUP($D975,'Route-Details'!$B$2:$X$1048576,'Node Details'!F$1,0),"")</f>
        <v>Nigdi 4133</v>
      </c>
      <c r="G975" s="69" t="str">
        <f>_xlfn.IFNA(VLOOKUP($D975,'Route-Details'!$B$2:$X$1048576,'Node Details'!G$1,0),"")</f>
        <v>Pune</v>
      </c>
      <c r="H975" s="69" t="str">
        <f>_xlfn.IFNA(VLOOKUP($D975,'Route-Details'!$B$2:$X$1048576,'Node Details'!H$1,0),"")</f>
        <v>M&amp;G</v>
      </c>
      <c r="I975" s="69" t="str">
        <f>_xlfn.IFNA(VLOOKUP($D975,'Route-Details'!$B$2:$X$1048576,'Node Details'!I$1,0),"")</f>
        <v>S8O</v>
      </c>
      <c r="J975" s="69" t="str">
        <f>_xlfn.IFNA(VLOOKUP($D975,'Route-Details'!$B$2:$X$1048576,'Node Details'!J$1,0),"")</f>
        <v>S8O</v>
      </c>
      <c r="K975" s="70">
        <v>45198</v>
      </c>
      <c r="L975" s="37">
        <v>45199</v>
      </c>
      <c r="M975" s="37">
        <v>45233</v>
      </c>
      <c r="N975" s="37">
        <v>45199</v>
      </c>
      <c r="Q975" s="57" t="s">
        <v>2039</v>
      </c>
      <c r="BB975" s="72" t="s">
        <v>286</v>
      </c>
      <c r="BC975" s="71" t="s">
        <v>101</v>
      </c>
    </row>
    <row r="976" spans="1:55" s="72" customFormat="1" ht="12" customHeight="1">
      <c r="A976" s="57">
        <f t="shared" si="15"/>
        <v>974</v>
      </c>
      <c r="B976" s="60" t="s">
        <v>1429</v>
      </c>
      <c r="C976" s="75" t="s">
        <v>1298</v>
      </c>
      <c r="D976" s="60" t="s">
        <v>1428</v>
      </c>
      <c r="E976" s="69" t="str">
        <f>_xlfn.IFNA(VLOOKUP($D976,'Route-Details'!$B$2:$X$1048576,'Node Details'!E$1,0),"")</f>
        <v>Airtel</v>
      </c>
      <c r="F976" s="69" t="str">
        <f>_xlfn.IFNA(VLOOKUP($D976,'Route-Details'!$B$2:$X$1048576,'Node Details'!F$1,0),"")</f>
        <v>Nigdi 4133</v>
      </c>
      <c r="G976" s="69" t="str">
        <f>_xlfn.IFNA(VLOOKUP($D976,'Route-Details'!$B$2:$X$1048576,'Node Details'!G$1,0),"")</f>
        <v>Pune</v>
      </c>
      <c r="H976" s="69" t="str">
        <f>_xlfn.IFNA(VLOOKUP($D976,'Route-Details'!$B$2:$X$1048576,'Node Details'!H$1,0),"")</f>
        <v>M&amp;G</v>
      </c>
      <c r="I976" s="69" t="str">
        <f>_xlfn.IFNA(VLOOKUP($D976,'Route-Details'!$B$2:$X$1048576,'Node Details'!I$1,0),"")</f>
        <v>S8O</v>
      </c>
      <c r="J976" s="69" t="str">
        <f>_xlfn.IFNA(VLOOKUP($D976,'Route-Details'!$B$2:$X$1048576,'Node Details'!J$1,0),"")</f>
        <v>S8O</v>
      </c>
      <c r="K976" s="70">
        <v>45198</v>
      </c>
      <c r="L976" s="37">
        <v>45199</v>
      </c>
      <c r="M976" s="37">
        <v>45233</v>
      </c>
      <c r="N976" s="37">
        <v>45199</v>
      </c>
      <c r="Q976" s="57" t="s">
        <v>2039</v>
      </c>
      <c r="BB976" s="72" t="s">
        <v>290</v>
      </c>
      <c r="BC976" s="71" t="s">
        <v>101</v>
      </c>
    </row>
    <row r="977" spans="1:55" s="72" customFormat="1" ht="12" customHeight="1">
      <c r="A977" s="57">
        <f t="shared" si="15"/>
        <v>975</v>
      </c>
      <c r="B977" s="60" t="s">
        <v>1432</v>
      </c>
      <c r="C977" s="75" t="s">
        <v>1298</v>
      </c>
      <c r="D977" s="60" t="s">
        <v>1431</v>
      </c>
      <c r="E977" s="69" t="str">
        <f>_xlfn.IFNA(VLOOKUP($D977,'Route-Details'!$B$2:$X$1048576,'Node Details'!E$1,0),"")</f>
        <v>Airtel</v>
      </c>
      <c r="F977" s="69" t="str">
        <f>_xlfn.IFNA(VLOOKUP($D977,'Route-Details'!$B$2:$X$1048576,'Node Details'!F$1,0),"")</f>
        <v>Nigdi 4133</v>
      </c>
      <c r="G977" s="69" t="str">
        <f>_xlfn.IFNA(VLOOKUP($D977,'Route-Details'!$B$2:$X$1048576,'Node Details'!G$1,0),"")</f>
        <v>Pune</v>
      </c>
      <c r="H977" s="69" t="str">
        <f>_xlfn.IFNA(VLOOKUP($D977,'Route-Details'!$B$2:$X$1048576,'Node Details'!H$1,0),"")</f>
        <v>M&amp;G</v>
      </c>
      <c r="I977" s="69" t="str">
        <f>_xlfn.IFNA(VLOOKUP($D977,'Route-Details'!$B$2:$X$1048576,'Node Details'!I$1,0),"")</f>
        <v>S8O</v>
      </c>
      <c r="J977" s="69" t="str">
        <f>_xlfn.IFNA(VLOOKUP($D977,'Route-Details'!$B$2:$X$1048576,'Node Details'!J$1,0),"")</f>
        <v>S8O</v>
      </c>
      <c r="K977" s="70">
        <v>45198</v>
      </c>
      <c r="L977" s="37">
        <v>45199</v>
      </c>
      <c r="M977" s="37">
        <v>45233</v>
      </c>
      <c r="N977" s="37">
        <v>45199</v>
      </c>
      <c r="Q977" s="57" t="s">
        <v>2039</v>
      </c>
      <c r="BB977" s="72" t="s">
        <v>294</v>
      </c>
      <c r="BC977" s="71" t="s">
        <v>101</v>
      </c>
    </row>
    <row r="978" spans="1:55" s="72" customFormat="1" ht="12" customHeight="1">
      <c r="A978" s="57">
        <f t="shared" si="15"/>
        <v>976</v>
      </c>
      <c r="B978" s="60" t="s">
        <v>1824</v>
      </c>
      <c r="C978" s="75" t="s">
        <v>1433</v>
      </c>
      <c r="D978" s="60" t="s">
        <v>1823</v>
      </c>
      <c r="E978" s="69" t="str">
        <f>_xlfn.IFNA(VLOOKUP($D978,'Route-Details'!$B$2:$X$1048576,'Node Details'!E$1,0),"")</f>
        <v>Airtel</v>
      </c>
      <c r="F978" s="69" t="str">
        <f>_xlfn.IFNA(VLOOKUP($D978,'Route-Details'!$B$2:$X$1048576,'Node Details'!F$1,0),"")</f>
        <v>Nigdi 4133</v>
      </c>
      <c r="G978" s="69" t="str">
        <f>_xlfn.IFNA(VLOOKUP($D978,'Route-Details'!$B$2:$X$1048576,'Node Details'!G$1,0),"")</f>
        <v>Pune</v>
      </c>
      <c r="H978" s="69" t="str">
        <f>_xlfn.IFNA(VLOOKUP($D978,'Route-Details'!$B$2:$X$1048576,'Node Details'!H$1,0),"")</f>
        <v>M&amp;G</v>
      </c>
      <c r="I978" s="69" t="str">
        <f>_xlfn.IFNA(VLOOKUP($D978,'Route-Details'!$B$2:$X$1048576,'Node Details'!I$1,0),"")</f>
        <v>S8O</v>
      </c>
      <c r="J978" s="69" t="str">
        <f>_xlfn.IFNA(VLOOKUP($D978,'Route-Details'!$B$2:$X$1048576,'Node Details'!J$1,0),"")</f>
        <v>S8O</v>
      </c>
      <c r="K978" s="70">
        <v>45198</v>
      </c>
      <c r="L978" s="37">
        <v>45199</v>
      </c>
      <c r="M978" s="37">
        <v>45233</v>
      </c>
      <c r="N978" s="37">
        <v>45199</v>
      </c>
      <c r="Q978" s="57" t="s">
        <v>2039</v>
      </c>
      <c r="BB978" s="72" t="s">
        <v>334</v>
      </c>
      <c r="BC978" s="71" t="s">
        <v>101</v>
      </c>
    </row>
    <row r="979" spans="1:55" s="72" customFormat="1" ht="12" customHeight="1">
      <c r="A979" s="57">
        <f t="shared" si="15"/>
        <v>977</v>
      </c>
      <c r="B979" s="60" t="s">
        <v>2720</v>
      </c>
      <c r="C979" s="75" t="s">
        <v>1298</v>
      </c>
      <c r="D979" s="60" t="s">
        <v>1847</v>
      </c>
      <c r="E979" s="69" t="str">
        <f>_xlfn.IFNA(VLOOKUP($D979,'Route-Details'!$B$2:$X$1048576,'Node Details'!E$1,0),"")</f>
        <v>Airtel</v>
      </c>
      <c r="F979" s="69" t="str">
        <f>_xlfn.IFNA(VLOOKUP($D979,'Route-Details'!$B$2:$X$1048576,'Node Details'!F$1,0),"")</f>
        <v>Nigdi 4133</v>
      </c>
      <c r="G979" s="69" t="str">
        <f>_xlfn.IFNA(VLOOKUP($D979,'Route-Details'!$B$2:$X$1048576,'Node Details'!G$1,0),"")</f>
        <v>Pune</v>
      </c>
      <c r="H979" s="69" t="str">
        <f>_xlfn.IFNA(VLOOKUP($D979,'Route-Details'!$B$2:$X$1048576,'Node Details'!H$1,0),"")</f>
        <v>M&amp;G</v>
      </c>
      <c r="I979" s="69" t="str">
        <f>_xlfn.IFNA(VLOOKUP($D979,'Route-Details'!$B$2:$X$1048576,'Node Details'!I$1,0),"")</f>
        <v>S8O</v>
      </c>
      <c r="J979" s="69" t="str">
        <f>_xlfn.IFNA(VLOOKUP($D979,'Route-Details'!$B$2:$X$1048576,'Node Details'!J$1,0),"")</f>
        <v>S8O</v>
      </c>
      <c r="K979" s="70">
        <v>45198</v>
      </c>
      <c r="L979" s="37">
        <v>45199</v>
      </c>
      <c r="M979" s="37">
        <v>45233</v>
      </c>
      <c r="N979" s="37">
        <v>45199</v>
      </c>
      <c r="Q979" s="57" t="s">
        <v>2039</v>
      </c>
      <c r="BB979" s="72" t="s">
        <v>371</v>
      </c>
      <c r="BC979" s="71" t="s">
        <v>101</v>
      </c>
    </row>
    <row r="980" spans="1:55" s="72" customFormat="1" ht="12" customHeight="1">
      <c r="A980" s="57">
        <f t="shared" si="15"/>
        <v>978</v>
      </c>
      <c r="B980" s="60" t="s">
        <v>2721</v>
      </c>
      <c r="C980" s="75" t="s">
        <v>2722</v>
      </c>
      <c r="D980" s="60" t="s">
        <v>1847</v>
      </c>
      <c r="E980" s="69" t="str">
        <f>_xlfn.IFNA(VLOOKUP($D980,'Route-Details'!$B$2:$X$1048576,'Node Details'!E$1,0),"")</f>
        <v>Airtel</v>
      </c>
      <c r="F980" s="69" t="str">
        <f>_xlfn.IFNA(VLOOKUP($D980,'Route-Details'!$B$2:$X$1048576,'Node Details'!F$1,0),"")</f>
        <v>Nigdi 4133</v>
      </c>
      <c r="G980" s="69" t="str">
        <f>_xlfn.IFNA(VLOOKUP($D980,'Route-Details'!$B$2:$X$1048576,'Node Details'!G$1,0),"")</f>
        <v>Pune</v>
      </c>
      <c r="H980" s="69" t="str">
        <f>_xlfn.IFNA(VLOOKUP($D980,'Route-Details'!$B$2:$X$1048576,'Node Details'!H$1,0),"")</f>
        <v>M&amp;G</v>
      </c>
      <c r="I980" s="69" t="str">
        <f>_xlfn.IFNA(VLOOKUP($D980,'Route-Details'!$B$2:$X$1048576,'Node Details'!I$1,0),"")</f>
        <v>S8O</v>
      </c>
      <c r="J980" s="69" t="str">
        <f>_xlfn.IFNA(VLOOKUP($D980,'Route-Details'!$B$2:$X$1048576,'Node Details'!J$1,0),"")</f>
        <v>S8O</v>
      </c>
      <c r="K980" s="70">
        <v>45198</v>
      </c>
      <c r="L980" s="37">
        <v>45230</v>
      </c>
      <c r="M980" s="37">
        <v>45233</v>
      </c>
      <c r="N980" s="37">
        <v>45230</v>
      </c>
      <c r="Q980" s="57" t="s">
        <v>2039</v>
      </c>
      <c r="BB980" s="72" t="s">
        <v>371</v>
      </c>
      <c r="BC980" s="71" t="s">
        <v>101</v>
      </c>
    </row>
    <row r="981" spans="1:55" s="72" customFormat="1" ht="12" customHeight="1">
      <c r="A981" s="57">
        <f t="shared" si="15"/>
        <v>979</v>
      </c>
      <c r="B981" s="60" t="s">
        <v>1848</v>
      </c>
      <c r="C981" s="75" t="s">
        <v>1849</v>
      </c>
      <c r="D981" s="60" t="s">
        <v>1847</v>
      </c>
      <c r="E981" s="69" t="str">
        <f>_xlfn.IFNA(VLOOKUP($D981,'Route-Details'!$B$2:$X$1048576,'Node Details'!E$1,0),"")</f>
        <v>Airtel</v>
      </c>
      <c r="F981" s="69" t="str">
        <f>_xlfn.IFNA(VLOOKUP($D981,'Route-Details'!$B$2:$X$1048576,'Node Details'!F$1,0),"")</f>
        <v>Nigdi 4133</v>
      </c>
      <c r="G981" s="69" t="str">
        <f>_xlfn.IFNA(VLOOKUP($D981,'Route-Details'!$B$2:$X$1048576,'Node Details'!G$1,0),"")</f>
        <v>Pune</v>
      </c>
      <c r="H981" s="69" t="str">
        <f>_xlfn.IFNA(VLOOKUP($D981,'Route-Details'!$B$2:$X$1048576,'Node Details'!H$1,0),"")</f>
        <v>M&amp;G</v>
      </c>
      <c r="I981" s="69" t="str">
        <f>_xlfn.IFNA(VLOOKUP($D981,'Route-Details'!$B$2:$X$1048576,'Node Details'!I$1,0),"")</f>
        <v>S8O</v>
      </c>
      <c r="J981" s="69" t="str">
        <f>_xlfn.IFNA(VLOOKUP($D981,'Route-Details'!$B$2:$X$1048576,'Node Details'!J$1,0),"")</f>
        <v>S8O</v>
      </c>
      <c r="K981" s="70">
        <v>45198</v>
      </c>
      <c r="L981" s="37">
        <v>45230</v>
      </c>
      <c r="M981" s="37">
        <v>45233</v>
      </c>
      <c r="N981" s="37">
        <v>45230</v>
      </c>
      <c r="Q981" s="57" t="s">
        <v>2039</v>
      </c>
      <c r="BB981" s="72" t="s">
        <v>371</v>
      </c>
      <c r="BC981" s="71" t="s">
        <v>101</v>
      </c>
    </row>
    <row r="982" spans="1:55" s="72" customFormat="1" ht="12" customHeight="1">
      <c r="A982" s="57">
        <f t="shared" si="15"/>
        <v>980</v>
      </c>
      <c r="B982" s="60" t="s">
        <v>1302</v>
      </c>
      <c r="C982" s="75" t="s">
        <v>1301</v>
      </c>
      <c r="D982" s="60" t="s">
        <v>1299</v>
      </c>
      <c r="E982" s="69" t="str">
        <f>_xlfn.IFNA(VLOOKUP($D982,'Route-Details'!$B$2:$X$1048576,'Node Details'!E$1,0),"")</f>
        <v>Airtel</v>
      </c>
      <c r="F982" s="69" t="str">
        <f>_xlfn.IFNA(VLOOKUP($D982,'Route-Details'!$B$2:$X$1048576,'Node Details'!F$1,0),"")</f>
        <v>Nigdi 4133</v>
      </c>
      <c r="G982" s="69" t="str">
        <f>_xlfn.IFNA(VLOOKUP($D982,'Route-Details'!$B$2:$X$1048576,'Node Details'!G$1,0),"")</f>
        <v>Pune</v>
      </c>
      <c r="H982" s="69" t="str">
        <f>_xlfn.IFNA(VLOOKUP($D982,'Route-Details'!$B$2:$X$1048576,'Node Details'!H$1,0),"")</f>
        <v>M&amp;G</v>
      </c>
      <c r="I982" s="69" t="str">
        <f>_xlfn.IFNA(VLOOKUP($D982,'Route-Details'!$B$2:$X$1048576,'Node Details'!I$1,0),"")</f>
        <v>S8O</v>
      </c>
      <c r="J982" s="69" t="str">
        <f>_xlfn.IFNA(VLOOKUP($D982,'Route-Details'!$B$2:$X$1048576,'Node Details'!J$1,0),"")</f>
        <v>S8O</v>
      </c>
      <c r="K982" s="70">
        <v>45198</v>
      </c>
      <c r="L982" s="37">
        <v>45199</v>
      </c>
      <c r="M982" s="37">
        <v>45233</v>
      </c>
      <c r="N982" s="37">
        <v>45199</v>
      </c>
      <c r="Q982" s="57" t="s">
        <v>2039</v>
      </c>
      <c r="BB982" s="72" t="s">
        <v>128</v>
      </c>
      <c r="BC982" s="71" t="s">
        <v>101</v>
      </c>
    </row>
    <row r="983" spans="1:55" s="72" customFormat="1" ht="12" customHeight="1">
      <c r="A983" s="57">
        <f t="shared" si="15"/>
        <v>981</v>
      </c>
      <c r="B983" s="60" t="s">
        <v>1435</v>
      </c>
      <c r="C983" s="75" t="s">
        <v>1303</v>
      </c>
      <c r="D983" s="60" t="s">
        <v>1434</v>
      </c>
      <c r="E983" s="69" t="str">
        <f>_xlfn.IFNA(VLOOKUP($D983,'Route-Details'!$B$2:$X$1048576,'Node Details'!E$1,0),"")</f>
        <v>Airtel</v>
      </c>
      <c r="F983" s="69" t="str">
        <f>_xlfn.IFNA(VLOOKUP($D983,'Route-Details'!$B$2:$X$1048576,'Node Details'!F$1,0),"")</f>
        <v>Nigdi 4133</v>
      </c>
      <c r="G983" s="69" t="str">
        <f>_xlfn.IFNA(VLOOKUP($D983,'Route-Details'!$B$2:$X$1048576,'Node Details'!G$1,0),"")</f>
        <v>Pune</v>
      </c>
      <c r="H983" s="69" t="str">
        <f>_xlfn.IFNA(VLOOKUP($D983,'Route-Details'!$B$2:$X$1048576,'Node Details'!H$1,0),"")</f>
        <v>M&amp;G</v>
      </c>
      <c r="I983" s="69" t="str">
        <f>_xlfn.IFNA(VLOOKUP($D983,'Route-Details'!$B$2:$X$1048576,'Node Details'!I$1,0),"")</f>
        <v>S8O</v>
      </c>
      <c r="J983" s="69" t="str">
        <f>_xlfn.IFNA(VLOOKUP($D983,'Route-Details'!$B$2:$X$1048576,'Node Details'!J$1,0),"")</f>
        <v>S8O</v>
      </c>
      <c r="K983" s="70">
        <v>45198</v>
      </c>
      <c r="L983" s="37">
        <v>45199</v>
      </c>
      <c r="M983" s="37">
        <v>45233</v>
      </c>
      <c r="N983" s="37">
        <v>45199</v>
      </c>
      <c r="Q983" s="57" t="s">
        <v>2039</v>
      </c>
      <c r="BB983" s="72" t="s">
        <v>300</v>
      </c>
      <c r="BC983" s="71" t="s">
        <v>101</v>
      </c>
    </row>
    <row r="984" spans="1:55" s="72" customFormat="1" ht="12" customHeight="1">
      <c r="A984" s="57">
        <f t="shared" si="15"/>
        <v>982</v>
      </c>
      <c r="B984" s="60" t="s">
        <v>2723</v>
      </c>
      <c r="C984" s="75" t="s">
        <v>1303</v>
      </c>
      <c r="D984" s="60" t="s">
        <v>1436</v>
      </c>
      <c r="E984" s="69" t="str">
        <f>_xlfn.IFNA(VLOOKUP($D984,'Route-Details'!$B$2:$X$1048576,'Node Details'!E$1,0),"")</f>
        <v>Airtel</v>
      </c>
      <c r="F984" s="69" t="str">
        <f>_xlfn.IFNA(VLOOKUP($D984,'Route-Details'!$B$2:$X$1048576,'Node Details'!F$1,0),"")</f>
        <v>Nigdi 4133</v>
      </c>
      <c r="G984" s="69" t="str">
        <f>_xlfn.IFNA(VLOOKUP($D984,'Route-Details'!$B$2:$X$1048576,'Node Details'!G$1,0),"")</f>
        <v>Pune</v>
      </c>
      <c r="H984" s="69" t="str">
        <f>_xlfn.IFNA(VLOOKUP($D984,'Route-Details'!$B$2:$X$1048576,'Node Details'!H$1,0),"")</f>
        <v>M&amp;G</v>
      </c>
      <c r="I984" s="69" t="str">
        <f>_xlfn.IFNA(VLOOKUP($D984,'Route-Details'!$B$2:$X$1048576,'Node Details'!I$1,0),"")</f>
        <v>S8O</v>
      </c>
      <c r="J984" s="69" t="str">
        <f>_xlfn.IFNA(VLOOKUP($D984,'Route-Details'!$B$2:$X$1048576,'Node Details'!J$1,0),"")</f>
        <v>S8O</v>
      </c>
      <c r="K984" s="70">
        <v>45198</v>
      </c>
      <c r="L984" s="37">
        <v>45199</v>
      </c>
      <c r="M984" s="37">
        <v>45233</v>
      </c>
      <c r="N984" s="37">
        <v>45199</v>
      </c>
      <c r="Q984" s="57" t="s">
        <v>2039</v>
      </c>
      <c r="BB984" s="72" t="s">
        <v>304</v>
      </c>
      <c r="BC984" s="71" t="s">
        <v>101</v>
      </c>
    </row>
    <row r="985" spans="1:55" s="72" customFormat="1" ht="12" customHeight="1">
      <c r="A985" s="57">
        <f t="shared" si="15"/>
        <v>983</v>
      </c>
      <c r="B985" s="60" t="s">
        <v>2724</v>
      </c>
      <c r="C985" s="75" t="s">
        <v>2725</v>
      </c>
      <c r="D985" s="60" t="s">
        <v>1436</v>
      </c>
      <c r="E985" s="69" t="str">
        <f>_xlfn.IFNA(VLOOKUP($D985,'Route-Details'!$B$2:$X$1048576,'Node Details'!E$1,0),"")</f>
        <v>Airtel</v>
      </c>
      <c r="F985" s="69" t="str">
        <f>_xlfn.IFNA(VLOOKUP($D985,'Route-Details'!$B$2:$X$1048576,'Node Details'!F$1,0),"")</f>
        <v>Nigdi 4133</v>
      </c>
      <c r="G985" s="69" t="str">
        <f>_xlfn.IFNA(VLOOKUP($D985,'Route-Details'!$B$2:$X$1048576,'Node Details'!G$1,0),"")</f>
        <v>Pune</v>
      </c>
      <c r="H985" s="69" t="str">
        <f>_xlfn.IFNA(VLOOKUP($D985,'Route-Details'!$B$2:$X$1048576,'Node Details'!H$1,0),"")</f>
        <v>M&amp;G</v>
      </c>
      <c r="I985" s="69" t="str">
        <f>_xlfn.IFNA(VLOOKUP($D985,'Route-Details'!$B$2:$X$1048576,'Node Details'!I$1,0),"")</f>
        <v>S8O</v>
      </c>
      <c r="J985" s="69" t="str">
        <f>_xlfn.IFNA(VLOOKUP($D985,'Route-Details'!$B$2:$X$1048576,'Node Details'!J$1,0),"")</f>
        <v>S8O</v>
      </c>
      <c r="K985" s="70">
        <v>45198</v>
      </c>
      <c r="L985" s="37">
        <v>45199</v>
      </c>
      <c r="M985" s="37">
        <v>45233</v>
      </c>
      <c r="N985" s="37">
        <v>45199</v>
      </c>
      <c r="Q985" s="57" t="s">
        <v>2039</v>
      </c>
      <c r="BB985" s="72" t="s">
        <v>304</v>
      </c>
      <c r="BC985" s="71" t="s">
        <v>101</v>
      </c>
    </row>
    <row r="986" spans="1:55" s="72" customFormat="1" ht="12" customHeight="1">
      <c r="A986" s="57">
        <f t="shared" si="15"/>
        <v>984</v>
      </c>
      <c r="B986" s="60" t="s">
        <v>2726</v>
      </c>
      <c r="C986" s="75" t="s">
        <v>2727</v>
      </c>
      <c r="D986" s="60" t="s">
        <v>1436</v>
      </c>
      <c r="E986" s="69" t="str">
        <f>_xlfn.IFNA(VLOOKUP($D986,'Route-Details'!$B$2:$X$1048576,'Node Details'!E$1,0),"")</f>
        <v>Airtel</v>
      </c>
      <c r="F986" s="69" t="str">
        <f>_xlfn.IFNA(VLOOKUP($D986,'Route-Details'!$B$2:$X$1048576,'Node Details'!F$1,0),"")</f>
        <v>Nigdi 4133</v>
      </c>
      <c r="G986" s="69" t="str">
        <f>_xlfn.IFNA(VLOOKUP($D986,'Route-Details'!$B$2:$X$1048576,'Node Details'!G$1,0),"")</f>
        <v>Pune</v>
      </c>
      <c r="H986" s="69" t="str">
        <f>_xlfn.IFNA(VLOOKUP($D986,'Route-Details'!$B$2:$X$1048576,'Node Details'!H$1,0),"")</f>
        <v>M&amp;G</v>
      </c>
      <c r="I986" s="69" t="str">
        <f>_xlfn.IFNA(VLOOKUP($D986,'Route-Details'!$B$2:$X$1048576,'Node Details'!I$1,0),"")</f>
        <v>S8O</v>
      </c>
      <c r="J986" s="69" t="str">
        <f>_xlfn.IFNA(VLOOKUP($D986,'Route-Details'!$B$2:$X$1048576,'Node Details'!J$1,0),"")</f>
        <v>S8O</v>
      </c>
      <c r="K986" s="70">
        <v>45198</v>
      </c>
      <c r="L986" s="37">
        <v>45199</v>
      </c>
      <c r="M986" s="37">
        <v>45233</v>
      </c>
      <c r="N986" s="37">
        <v>45199</v>
      </c>
      <c r="Q986" s="57" t="s">
        <v>2039</v>
      </c>
      <c r="BB986" s="72" t="s">
        <v>304</v>
      </c>
      <c r="BC986" s="71" t="s">
        <v>101</v>
      </c>
    </row>
    <row r="987" spans="1:55" s="72" customFormat="1" ht="12" customHeight="1">
      <c r="A987" s="57">
        <f t="shared" si="15"/>
        <v>985</v>
      </c>
      <c r="B987" s="60" t="s">
        <v>2728</v>
      </c>
      <c r="C987" s="75" t="s">
        <v>2729</v>
      </c>
      <c r="D987" s="60" t="s">
        <v>1436</v>
      </c>
      <c r="E987" s="69" t="str">
        <f>_xlfn.IFNA(VLOOKUP($D987,'Route-Details'!$B$2:$X$1048576,'Node Details'!E$1,0),"")</f>
        <v>Airtel</v>
      </c>
      <c r="F987" s="69" t="str">
        <f>_xlfn.IFNA(VLOOKUP($D987,'Route-Details'!$B$2:$X$1048576,'Node Details'!F$1,0),"")</f>
        <v>Nigdi 4133</v>
      </c>
      <c r="G987" s="69" t="str">
        <f>_xlfn.IFNA(VLOOKUP($D987,'Route-Details'!$B$2:$X$1048576,'Node Details'!G$1,0),"")</f>
        <v>Pune</v>
      </c>
      <c r="H987" s="69" t="str">
        <f>_xlfn.IFNA(VLOOKUP($D987,'Route-Details'!$B$2:$X$1048576,'Node Details'!H$1,0),"")</f>
        <v>M&amp;G</v>
      </c>
      <c r="I987" s="69" t="str">
        <f>_xlfn.IFNA(VLOOKUP($D987,'Route-Details'!$B$2:$X$1048576,'Node Details'!I$1,0),"")</f>
        <v>S8O</v>
      </c>
      <c r="J987" s="69" t="str">
        <f>_xlfn.IFNA(VLOOKUP($D987,'Route-Details'!$B$2:$X$1048576,'Node Details'!J$1,0),"")</f>
        <v>S8O</v>
      </c>
      <c r="K987" s="70">
        <v>45198</v>
      </c>
      <c r="L987" s="37">
        <v>45199</v>
      </c>
      <c r="M987" s="37">
        <v>45233</v>
      </c>
      <c r="N987" s="37">
        <v>45199</v>
      </c>
      <c r="Q987" s="57" t="s">
        <v>2039</v>
      </c>
      <c r="BB987" s="72" t="s">
        <v>304</v>
      </c>
      <c r="BC987" s="71" t="s">
        <v>101</v>
      </c>
    </row>
    <row r="988" spans="1:55" s="72" customFormat="1" ht="12" customHeight="1">
      <c r="A988" s="57">
        <f t="shared" si="15"/>
        <v>986</v>
      </c>
      <c r="B988" s="60" t="s">
        <v>1440</v>
      </c>
      <c r="C988" s="75" t="s">
        <v>1303</v>
      </c>
      <c r="D988" s="60" t="s">
        <v>1439</v>
      </c>
      <c r="E988" s="69" t="str">
        <f>_xlfn.IFNA(VLOOKUP($D988,'Route-Details'!$B$2:$X$1048576,'Node Details'!E$1,0),"")</f>
        <v>Airtel</v>
      </c>
      <c r="F988" s="69" t="str">
        <f>_xlfn.IFNA(VLOOKUP($D988,'Route-Details'!$B$2:$X$1048576,'Node Details'!F$1,0),"")</f>
        <v>Nigdi 4133</v>
      </c>
      <c r="G988" s="69" t="str">
        <f>_xlfn.IFNA(VLOOKUP($D988,'Route-Details'!$B$2:$X$1048576,'Node Details'!G$1,0),"")</f>
        <v>Pune</v>
      </c>
      <c r="H988" s="69" t="str">
        <f>_xlfn.IFNA(VLOOKUP($D988,'Route-Details'!$B$2:$X$1048576,'Node Details'!H$1,0),"")</f>
        <v>M&amp;G</v>
      </c>
      <c r="I988" s="69" t="str">
        <f>_xlfn.IFNA(VLOOKUP($D988,'Route-Details'!$B$2:$X$1048576,'Node Details'!I$1,0),"")</f>
        <v>S8O</v>
      </c>
      <c r="J988" s="69" t="str">
        <f>_xlfn.IFNA(VLOOKUP($D988,'Route-Details'!$B$2:$X$1048576,'Node Details'!J$1,0),"")</f>
        <v>S8O</v>
      </c>
      <c r="K988" s="70">
        <v>45198</v>
      </c>
      <c r="L988" s="37">
        <v>45199</v>
      </c>
      <c r="M988" s="37">
        <v>45233</v>
      </c>
      <c r="N988" s="37">
        <v>45199</v>
      </c>
      <c r="Q988" s="57" t="s">
        <v>2039</v>
      </c>
      <c r="BB988" s="72" t="s">
        <v>308</v>
      </c>
      <c r="BC988" s="71" t="s">
        <v>101</v>
      </c>
    </row>
    <row r="989" spans="1:55" s="72" customFormat="1" ht="12" customHeight="1">
      <c r="A989" s="57">
        <f t="shared" si="15"/>
        <v>987</v>
      </c>
      <c r="B989" s="60" t="s">
        <v>2730</v>
      </c>
      <c r="C989" s="75" t="s">
        <v>2731</v>
      </c>
      <c r="D989" s="60" t="s">
        <v>1436</v>
      </c>
      <c r="E989" s="69" t="str">
        <f>_xlfn.IFNA(VLOOKUP($D989,'Route-Details'!$B$2:$X$1048576,'Node Details'!E$1,0),"")</f>
        <v>Airtel</v>
      </c>
      <c r="F989" s="69" t="str">
        <f>_xlfn.IFNA(VLOOKUP($D989,'Route-Details'!$B$2:$X$1048576,'Node Details'!F$1,0),"")</f>
        <v>Nigdi 4133</v>
      </c>
      <c r="G989" s="69" t="str">
        <f>_xlfn.IFNA(VLOOKUP($D989,'Route-Details'!$B$2:$X$1048576,'Node Details'!G$1,0),"")</f>
        <v>Pune</v>
      </c>
      <c r="H989" s="69" t="str">
        <f>_xlfn.IFNA(VLOOKUP($D989,'Route-Details'!$B$2:$X$1048576,'Node Details'!H$1,0),"")</f>
        <v>M&amp;G</v>
      </c>
      <c r="I989" s="69" t="str">
        <f>_xlfn.IFNA(VLOOKUP($D989,'Route-Details'!$B$2:$X$1048576,'Node Details'!I$1,0),"")</f>
        <v>S8O</v>
      </c>
      <c r="J989" s="69" t="str">
        <f>_xlfn.IFNA(VLOOKUP($D989,'Route-Details'!$B$2:$X$1048576,'Node Details'!J$1,0),"")</f>
        <v>S8O</v>
      </c>
      <c r="K989" s="70">
        <v>45198</v>
      </c>
      <c r="L989" s="37">
        <v>45199</v>
      </c>
      <c r="M989" s="37">
        <v>45233</v>
      </c>
      <c r="N989" s="37">
        <v>45199</v>
      </c>
      <c r="Q989" s="57" t="s">
        <v>2039</v>
      </c>
      <c r="BB989" s="72" t="s">
        <v>304</v>
      </c>
      <c r="BC989" s="71" t="s">
        <v>101</v>
      </c>
    </row>
    <row r="990" spans="1:55" s="72" customFormat="1" ht="12" customHeight="1">
      <c r="A990" s="57">
        <f t="shared" si="15"/>
        <v>988</v>
      </c>
      <c r="B990" s="60" t="s">
        <v>1437</v>
      </c>
      <c r="C990" s="75" t="s">
        <v>2732</v>
      </c>
      <c r="D990" s="60" t="s">
        <v>1436</v>
      </c>
      <c r="E990" s="69" t="str">
        <f>_xlfn.IFNA(VLOOKUP($D990,'Route-Details'!$B$2:$X$1048576,'Node Details'!E$1,0),"")</f>
        <v>Airtel</v>
      </c>
      <c r="F990" s="69" t="str">
        <f>_xlfn.IFNA(VLOOKUP($D990,'Route-Details'!$B$2:$X$1048576,'Node Details'!F$1,0),"")</f>
        <v>Nigdi 4133</v>
      </c>
      <c r="G990" s="69" t="str">
        <f>_xlfn.IFNA(VLOOKUP($D990,'Route-Details'!$B$2:$X$1048576,'Node Details'!G$1,0),"")</f>
        <v>Pune</v>
      </c>
      <c r="H990" s="69" t="str">
        <f>_xlfn.IFNA(VLOOKUP($D990,'Route-Details'!$B$2:$X$1048576,'Node Details'!H$1,0),"")</f>
        <v>M&amp;G</v>
      </c>
      <c r="I990" s="69" t="str">
        <f>_xlfn.IFNA(VLOOKUP($D990,'Route-Details'!$B$2:$X$1048576,'Node Details'!I$1,0),"")</f>
        <v>S8O</v>
      </c>
      <c r="J990" s="69" t="str">
        <f>_xlfn.IFNA(VLOOKUP($D990,'Route-Details'!$B$2:$X$1048576,'Node Details'!J$1,0),"")</f>
        <v>S8O</v>
      </c>
      <c r="K990" s="70">
        <v>45198</v>
      </c>
      <c r="L990" s="37">
        <v>45199</v>
      </c>
      <c r="M990" s="37">
        <v>45233</v>
      </c>
      <c r="N990" s="37">
        <v>45199</v>
      </c>
      <c r="Q990" s="57" t="s">
        <v>2039</v>
      </c>
      <c r="BB990" s="72" t="s">
        <v>304</v>
      </c>
      <c r="BC990" s="71" t="s">
        <v>101</v>
      </c>
    </row>
    <row r="991" spans="1:55" s="72" customFormat="1" ht="12" customHeight="1">
      <c r="A991" s="57">
        <f t="shared" si="15"/>
        <v>989</v>
      </c>
      <c r="B991" s="60" t="s">
        <v>1305</v>
      </c>
      <c r="C991" s="75" t="s">
        <v>1295</v>
      </c>
      <c r="D991" s="60" t="s">
        <v>1304</v>
      </c>
      <c r="E991" s="69" t="str">
        <f>_xlfn.IFNA(VLOOKUP($D991,'Route-Details'!$B$2:$X$1048576,'Node Details'!E$1,0),"")</f>
        <v>Airtel</v>
      </c>
      <c r="F991" s="69" t="str">
        <f>_xlfn.IFNA(VLOOKUP($D991,'Route-Details'!$B$2:$X$1048576,'Node Details'!F$1,0),"")</f>
        <v>Nigdi 4133</v>
      </c>
      <c r="G991" s="69" t="str">
        <f>_xlfn.IFNA(VLOOKUP($D991,'Route-Details'!$B$2:$X$1048576,'Node Details'!G$1,0),"")</f>
        <v>Pune</v>
      </c>
      <c r="H991" s="69" t="str">
        <f>_xlfn.IFNA(VLOOKUP($D991,'Route-Details'!$B$2:$X$1048576,'Node Details'!H$1,0),"")</f>
        <v>M&amp;G</v>
      </c>
      <c r="I991" s="69" t="str">
        <f>_xlfn.IFNA(VLOOKUP($D991,'Route-Details'!$B$2:$X$1048576,'Node Details'!I$1,0),"")</f>
        <v>S8O</v>
      </c>
      <c r="J991" s="69" t="str">
        <f>_xlfn.IFNA(VLOOKUP($D991,'Route-Details'!$B$2:$X$1048576,'Node Details'!J$1,0),"")</f>
        <v>S8O</v>
      </c>
      <c r="K991" s="70">
        <v>45198</v>
      </c>
      <c r="L991" s="37">
        <v>45199</v>
      </c>
      <c r="M991" s="37">
        <v>45233</v>
      </c>
      <c r="N991" s="37">
        <v>45199</v>
      </c>
      <c r="Q991" s="57" t="s">
        <v>2039</v>
      </c>
      <c r="BB991" s="72" t="s">
        <v>133</v>
      </c>
      <c r="BC991" s="71" t="s">
        <v>101</v>
      </c>
    </row>
    <row r="992" spans="1:55" s="72" customFormat="1" ht="12" customHeight="1">
      <c r="A992" s="57">
        <f t="shared" si="15"/>
        <v>990</v>
      </c>
      <c r="B992" s="60" t="s">
        <v>2733</v>
      </c>
      <c r="C992" s="75" t="s">
        <v>1306</v>
      </c>
      <c r="D992" s="60" t="s">
        <v>1442</v>
      </c>
      <c r="E992" s="69" t="str">
        <f>_xlfn.IFNA(VLOOKUP($D992,'Route-Details'!$B$2:$X$1048576,'Node Details'!E$1,0),"")</f>
        <v>Airtel</v>
      </c>
      <c r="F992" s="69" t="str">
        <f>_xlfn.IFNA(VLOOKUP($D992,'Route-Details'!$B$2:$X$1048576,'Node Details'!F$1,0),"")</f>
        <v>Nigdi 4133</v>
      </c>
      <c r="G992" s="69" t="str">
        <f>_xlfn.IFNA(VLOOKUP($D992,'Route-Details'!$B$2:$X$1048576,'Node Details'!G$1,0),"")</f>
        <v>Pune</v>
      </c>
      <c r="H992" s="69" t="str">
        <f>_xlfn.IFNA(VLOOKUP($D992,'Route-Details'!$B$2:$X$1048576,'Node Details'!H$1,0),"")</f>
        <v>M&amp;G</v>
      </c>
      <c r="I992" s="69" t="str">
        <f>_xlfn.IFNA(VLOOKUP($D992,'Route-Details'!$B$2:$X$1048576,'Node Details'!I$1,0),"")</f>
        <v>S8O</v>
      </c>
      <c r="J992" s="69" t="str">
        <f>_xlfn.IFNA(VLOOKUP($D992,'Route-Details'!$B$2:$X$1048576,'Node Details'!J$1,0),"")</f>
        <v>S8O</v>
      </c>
      <c r="K992" s="70">
        <v>45198</v>
      </c>
      <c r="L992" s="37">
        <v>45199</v>
      </c>
      <c r="M992" s="37">
        <v>45233</v>
      </c>
      <c r="N992" s="37">
        <v>45199</v>
      </c>
      <c r="Q992" s="57" t="s">
        <v>2039</v>
      </c>
      <c r="BB992" s="72" t="s">
        <v>312</v>
      </c>
      <c r="BC992" s="71" t="s">
        <v>101</v>
      </c>
    </row>
    <row r="993" spans="1:55" s="72" customFormat="1" ht="12" customHeight="1">
      <c r="A993" s="57">
        <f t="shared" si="15"/>
        <v>991</v>
      </c>
      <c r="B993" s="60" t="s">
        <v>1854</v>
      </c>
      <c r="C993" s="75" t="s">
        <v>1306</v>
      </c>
      <c r="D993" s="60" t="s">
        <v>1442</v>
      </c>
      <c r="E993" s="69" t="str">
        <f>_xlfn.IFNA(VLOOKUP($D993,'Route-Details'!$B$2:$X$1048576,'Node Details'!E$1,0),"")</f>
        <v>Airtel</v>
      </c>
      <c r="F993" s="69" t="str">
        <f>_xlfn.IFNA(VLOOKUP($D993,'Route-Details'!$B$2:$X$1048576,'Node Details'!F$1,0),"")</f>
        <v>Nigdi 4133</v>
      </c>
      <c r="G993" s="69" t="str">
        <f>_xlfn.IFNA(VLOOKUP($D993,'Route-Details'!$B$2:$X$1048576,'Node Details'!G$1,0),"")</f>
        <v>Pune</v>
      </c>
      <c r="H993" s="69" t="str">
        <f>_xlfn.IFNA(VLOOKUP($D993,'Route-Details'!$B$2:$X$1048576,'Node Details'!H$1,0),"")</f>
        <v>M&amp;G</v>
      </c>
      <c r="I993" s="69" t="str">
        <f>_xlfn.IFNA(VLOOKUP($D993,'Route-Details'!$B$2:$X$1048576,'Node Details'!I$1,0),"")</f>
        <v>S8O</v>
      </c>
      <c r="J993" s="69" t="str">
        <f>_xlfn.IFNA(VLOOKUP($D993,'Route-Details'!$B$2:$X$1048576,'Node Details'!J$1,0),"")</f>
        <v>S8O</v>
      </c>
      <c r="K993" s="70">
        <v>45198</v>
      </c>
      <c r="L993" s="37">
        <v>45199</v>
      </c>
      <c r="M993" s="37">
        <v>45233</v>
      </c>
      <c r="N993" s="37">
        <v>45199</v>
      </c>
      <c r="Q993" s="57" t="s">
        <v>2039</v>
      </c>
      <c r="BB993" s="72" t="s">
        <v>312</v>
      </c>
      <c r="BC993" s="71" t="s">
        <v>101</v>
      </c>
    </row>
    <row r="994" spans="1:55" s="72" customFormat="1" ht="12" customHeight="1">
      <c r="A994" s="57">
        <f t="shared" si="15"/>
        <v>992</v>
      </c>
      <c r="B994" s="60" t="s">
        <v>1443</v>
      </c>
      <c r="C994" s="75" t="s">
        <v>1851</v>
      </c>
      <c r="D994" s="60" t="s">
        <v>1442</v>
      </c>
      <c r="E994" s="69" t="str">
        <f>_xlfn.IFNA(VLOOKUP($D994,'Route-Details'!$B$2:$X$1048576,'Node Details'!E$1,0),"")</f>
        <v>Airtel</v>
      </c>
      <c r="F994" s="69" t="str">
        <f>_xlfn.IFNA(VLOOKUP($D994,'Route-Details'!$B$2:$X$1048576,'Node Details'!F$1,0),"")</f>
        <v>Nigdi 4133</v>
      </c>
      <c r="G994" s="69" t="str">
        <f>_xlfn.IFNA(VLOOKUP($D994,'Route-Details'!$B$2:$X$1048576,'Node Details'!G$1,0),"")</f>
        <v>Pune</v>
      </c>
      <c r="H994" s="69" t="str">
        <f>_xlfn.IFNA(VLOOKUP($D994,'Route-Details'!$B$2:$X$1048576,'Node Details'!H$1,0),"")</f>
        <v>M&amp;G</v>
      </c>
      <c r="I994" s="69" t="str">
        <f>_xlfn.IFNA(VLOOKUP($D994,'Route-Details'!$B$2:$X$1048576,'Node Details'!I$1,0),"")</f>
        <v>S8O</v>
      </c>
      <c r="J994" s="69" t="str">
        <f>_xlfn.IFNA(VLOOKUP($D994,'Route-Details'!$B$2:$X$1048576,'Node Details'!J$1,0),"")</f>
        <v>S8O</v>
      </c>
      <c r="K994" s="70">
        <v>45198</v>
      </c>
      <c r="L994" s="37">
        <v>45199</v>
      </c>
      <c r="M994" s="37">
        <v>45233</v>
      </c>
      <c r="N994" s="37">
        <v>45199</v>
      </c>
      <c r="Q994" s="57" t="s">
        <v>2039</v>
      </c>
      <c r="BB994" s="72" t="s">
        <v>312</v>
      </c>
      <c r="BC994" s="71" t="s">
        <v>101</v>
      </c>
    </row>
    <row r="995" spans="1:55" s="72" customFormat="1" ht="12" customHeight="1">
      <c r="A995" s="57">
        <f t="shared" si="15"/>
        <v>993</v>
      </c>
      <c r="B995" s="60" t="s">
        <v>1852</v>
      </c>
      <c r="C995" s="75" t="s">
        <v>1444</v>
      </c>
      <c r="D995" s="60" t="s">
        <v>1850</v>
      </c>
      <c r="E995" s="69" t="str">
        <f>_xlfn.IFNA(VLOOKUP($D995,'Route-Details'!$B$2:$X$1048576,'Node Details'!E$1,0),"")</f>
        <v>Airtel</v>
      </c>
      <c r="F995" s="69" t="str">
        <f>_xlfn.IFNA(VLOOKUP($D995,'Route-Details'!$B$2:$X$1048576,'Node Details'!F$1,0),"")</f>
        <v>Nigdi 4133</v>
      </c>
      <c r="G995" s="69" t="str">
        <f>_xlfn.IFNA(VLOOKUP($D995,'Route-Details'!$B$2:$X$1048576,'Node Details'!G$1,0),"")</f>
        <v>Pune</v>
      </c>
      <c r="H995" s="69" t="str">
        <f>_xlfn.IFNA(VLOOKUP($D995,'Route-Details'!$B$2:$X$1048576,'Node Details'!H$1,0),"")</f>
        <v>M&amp;G</v>
      </c>
      <c r="I995" s="69" t="str">
        <f>_xlfn.IFNA(VLOOKUP($D995,'Route-Details'!$B$2:$X$1048576,'Node Details'!I$1,0),"")</f>
        <v>S8O</v>
      </c>
      <c r="J995" s="69" t="str">
        <f>_xlfn.IFNA(VLOOKUP($D995,'Route-Details'!$B$2:$X$1048576,'Node Details'!J$1,0),"")</f>
        <v>S8O</v>
      </c>
      <c r="K995" s="70">
        <v>45198</v>
      </c>
      <c r="L995" s="37">
        <v>45199</v>
      </c>
      <c r="M995" s="37">
        <v>45233</v>
      </c>
      <c r="N995" s="37">
        <v>45199</v>
      </c>
      <c r="Q995" s="57" t="s">
        <v>2039</v>
      </c>
      <c r="BB995" s="72" t="s">
        <v>375</v>
      </c>
      <c r="BC995" s="71" t="s">
        <v>101</v>
      </c>
    </row>
    <row r="996" spans="1:55" s="72" customFormat="1" ht="12" customHeight="1">
      <c r="A996" s="57">
        <f t="shared" si="15"/>
        <v>994</v>
      </c>
      <c r="B996" s="60" t="s">
        <v>1855</v>
      </c>
      <c r="C996" s="75" t="s">
        <v>1851</v>
      </c>
      <c r="D996" s="60" t="s">
        <v>1853</v>
      </c>
      <c r="E996" s="69" t="str">
        <f>_xlfn.IFNA(VLOOKUP($D996,'Route-Details'!$B$2:$X$1048576,'Node Details'!E$1,0),"")</f>
        <v>Airtel</v>
      </c>
      <c r="F996" s="69" t="str">
        <f>_xlfn.IFNA(VLOOKUP($D996,'Route-Details'!$B$2:$X$1048576,'Node Details'!F$1,0),"")</f>
        <v>Nigdi 4133</v>
      </c>
      <c r="G996" s="69" t="str">
        <f>_xlfn.IFNA(VLOOKUP($D996,'Route-Details'!$B$2:$X$1048576,'Node Details'!G$1,0),"")</f>
        <v>Pune</v>
      </c>
      <c r="H996" s="69" t="str">
        <f>_xlfn.IFNA(VLOOKUP($D996,'Route-Details'!$B$2:$X$1048576,'Node Details'!H$1,0),"")</f>
        <v>M&amp;G</v>
      </c>
      <c r="I996" s="69" t="str">
        <f>_xlfn.IFNA(VLOOKUP($D996,'Route-Details'!$B$2:$X$1048576,'Node Details'!I$1,0),"")</f>
        <v>S8O</v>
      </c>
      <c r="J996" s="69" t="str">
        <f>_xlfn.IFNA(VLOOKUP($D996,'Route-Details'!$B$2:$X$1048576,'Node Details'!J$1,0),"")</f>
        <v>S8O</v>
      </c>
      <c r="K996" s="70">
        <v>45198</v>
      </c>
      <c r="L996" s="37">
        <v>45199</v>
      </c>
      <c r="M996" s="37">
        <v>45233</v>
      </c>
      <c r="N996" s="37">
        <v>45199</v>
      </c>
      <c r="Q996" s="57" t="s">
        <v>2039</v>
      </c>
      <c r="BB996" s="72" t="s">
        <v>379</v>
      </c>
      <c r="BC996" s="71" t="s">
        <v>101</v>
      </c>
    </row>
    <row r="997" spans="1:55" s="72" customFormat="1" ht="12" customHeight="1">
      <c r="A997" s="57">
        <f t="shared" si="15"/>
        <v>995</v>
      </c>
      <c r="B997" s="60" t="s">
        <v>1826</v>
      </c>
      <c r="C997" s="75" t="s">
        <v>1306</v>
      </c>
      <c r="D997" s="60" t="s">
        <v>1825</v>
      </c>
      <c r="E997" s="69" t="str">
        <f>_xlfn.IFNA(VLOOKUP($D997,'Route-Details'!$B$2:$X$1048576,'Node Details'!E$1,0),"")</f>
        <v>Airtel</v>
      </c>
      <c r="F997" s="69" t="str">
        <f>_xlfn.IFNA(VLOOKUP($D997,'Route-Details'!$B$2:$X$1048576,'Node Details'!F$1,0),"")</f>
        <v>Nigdi 4133</v>
      </c>
      <c r="G997" s="69" t="str">
        <f>_xlfn.IFNA(VLOOKUP($D997,'Route-Details'!$B$2:$X$1048576,'Node Details'!G$1,0),"")</f>
        <v>Pune</v>
      </c>
      <c r="H997" s="69" t="str">
        <f>_xlfn.IFNA(VLOOKUP($D997,'Route-Details'!$B$2:$X$1048576,'Node Details'!H$1,0),"")</f>
        <v>M&amp;G</v>
      </c>
      <c r="I997" s="69" t="str">
        <f>_xlfn.IFNA(VLOOKUP($D997,'Route-Details'!$B$2:$X$1048576,'Node Details'!I$1,0),"")</f>
        <v>S8O</v>
      </c>
      <c r="J997" s="69" t="str">
        <f>_xlfn.IFNA(VLOOKUP($D997,'Route-Details'!$B$2:$X$1048576,'Node Details'!J$1,0),"")</f>
        <v>S8O</v>
      </c>
      <c r="K997" s="70">
        <v>45198</v>
      </c>
      <c r="L997" s="37">
        <v>45199</v>
      </c>
      <c r="M997" s="37">
        <v>45233</v>
      </c>
      <c r="N997" s="37">
        <v>45199</v>
      </c>
      <c r="Q997" s="57" t="s">
        <v>2039</v>
      </c>
      <c r="BB997" s="72" t="s">
        <v>338</v>
      </c>
      <c r="BC997" s="71" t="s">
        <v>101</v>
      </c>
    </row>
    <row r="998" spans="1:55" s="72" customFormat="1" ht="12" customHeight="1">
      <c r="A998" s="57">
        <f t="shared" si="15"/>
        <v>996</v>
      </c>
      <c r="B998" s="60" t="s">
        <v>2734</v>
      </c>
      <c r="C998" s="75" t="s">
        <v>1858</v>
      </c>
      <c r="D998" s="60" t="s">
        <v>1856</v>
      </c>
      <c r="E998" s="69" t="str">
        <f>_xlfn.IFNA(VLOOKUP($D998,'Route-Details'!$B$2:$X$1048576,'Node Details'!E$1,0),"")</f>
        <v>Airtel</v>
      </c>
      <c r="F998" s="69" t="str">
        <f>_xlfn.IFNA(VLOOKUP($D998,'Route-Details'!$B$2:$X$1048576,'Node Details'!F$1,0),"")</f>
        <v>Nigdi 4133</v>
      </c>
      <c r="G998" s="69" t="str">
        <f>_xlfn.IFNA(VLOOKUP($D998,'Route-Details'!$B$2:$X$1048576,'Node Details'!G$1,0),"")</f>
        <v>Pune</v>
      </c>
      <c r="H998" s="69" t="str">
        <f>_xlfn.IFNA(VLOOKUP($D998,'Route-Details'!$B$2:$X$1048576,'Node Details'!H$1,0),"")</f>
        <v>M&amp;G</v>
      </c>
      <c r="I998" s="69" t="str">
        <f>_xlfn.IFNA(VLOOKUP($D998,'Route-Details'!$B$2:$X$1048576,'Node Details'!I$1,0),"")</f>
        <v>S8O</v>
      </c>
      <c r="J998" s="69" t="str">
        <f>_xlfn.IFNA(VLOOKUP($D998,'Route-Details'!$B$2:$X$1048576,'Node Details'!J$1,0),"")</f>
        <v>S8O</v>
      </c>
      <c r="K998" s="70">
        <v>45198</v>
      </c>
      <c r="L998" s="37">
        <v>45199</v>
      </c>
      <c r="M998" s="37">
        <v>45233</v>
      </c>
      <c r="N998" s="37">
        <v>45199</v>
      </c>
      <c r="Q998" s="57" t="s">
        <v>2039</v>
      </c>
      <c r="BB998" s="72" t="s">
        <v>383</v>
      </c>
      <c r="BC998" s="71" t="s">
        <v>101</v>
      </c>
    </row>
    <row r="999" spans="1:55" s="72" customFormat="1" ht="12" customHeight="1">
      <c r="A999" s="57">
        <f t="shared" si="15"/>
        <v>997</v>
      </c>
      <c r="B999" s="60" t="s">
        <v>1857</v>
      </c>
      <c r="C999" s="75" t="s">
        <v>1858</v>
      </c>
      <c r="D999" s="60" t="s">
        <v>1856</v>
      </c>
      <c r="E999" s="69" t="str">
        <f>_xlfn.IFNA(VLOOKUP($D999,'Route-Details'!$B$2:$X$1048576,'Node Details'!E$1,0),"")</f>
        <v>Airtel</v>
      </c>
      <c r="F999" s="69" t="str">
        <f>_xlfn.IFNA(VLOOKUP($D999,'Route-Details'!$B$2:$X$1048576,'Node Details'!F$1,0),"")</f>
        <v>Nigdi 4133</v>
      </c>
      <c r="G999" s="69" t="str">
        <f>_xlfn.IFNA(VLOOKUP($D999,'Route-Details'!$B$2:$X$1048576,'Node Details'!G$1,0),"")</f>
        <v>Pune</v>
      </c>
      <c r="H999" s="69" t="str">
        <f>_xlfn.IFNA(VLOOKUP($D999,'Route-Details'!$B$2:$X$1048576,'Node Details'!H$1,0),"")</f>
        <v>M&amp;G</v>
      </c>
      <c r="I999" s="69" t="str">
        <f>_xlfn.IFNA(VLOOKUP($D999,'Route-Details'!$B$2:$X$1048576,'Node Details'!I$1,0),"")</f>
        <v>S8O</v>
      </c>
      <c r="J999" s="69" t="str">
        <f>_xlfn.IFNA(VLOOKUP($D999,'Route-Details'!$B$2:$X$1048576,'Node Details'!J$1,0),"")</f>
        <v>S8O</v>
      </c>
      <c r="K999" s="70">
        <v>45198</v>
      </c>
      <c r="L999" s="37">
        <v>45199</v>
      </c>
      <c r="M999" s="37">
        <v>45233</v>
      </c>
      <c r="N999" s="37">
        <v>45199</v>
      </c>
      <c r="Q999" s="57" t="s">
        <v>2039</v>
      </c>
      <c r="BB999" s="72" t="s">
        <v>383</v>
      </c>
      <c r="BC999" s="71" t="s">
        <v>101</v>
      </c>
    </row>
    <row r="1000" spans="1:55" s="72" customFormat="1" ht="12" customHeight="1">
      <c r="A1000" s="57">
        <f t="shared" si="15"/>
        <v>998</v>
      </c>
      <c r="B1000" s="60" t="s">
        <v>2735</v>
      </c>
      <c r="C1000" s="75" t="s">
        <v>1858</v>
      </c>
      <c r="D1000" s="60" t="s">
        <v>1859</v>
      </c>
      <c r="E1000" s="69" t="str">
        <f>_xlfn.IFNA(VLOOKUP($D1000,'Route-Details'!$B$2:$X$1048576,'Node Details'!E$1,0),"")</f>
        <v>Airtel</v>
      </c>
      <c r="F1000" s="69" t="str">
        <f>_xlfn.IFNA(VLOOKUP($D1000,'Route-Details'!$B$2:$X$1048576,'Node Details'!F$1,0),"")</f>
        <v>Nigdi 4133</v>
      </c>
      <c r="G1000" s="69" t="str">
        <f>_xlfn.IFNA(VLOOKUP($D1000,'Route-Details'!$B$2:$X$1048576,'Node Details'!G$1,0),"")</f>
        <v>Pune</v>
      </c>
      <c r="H1000" s="69" t="str">
        <f>_xlfn.IFNA(VLOOKUP($D1000,'Route-Details'!$B$2:$X$1048576,'Node Details'!H$1,0),"")</f>
        <v>M&amp;G</v>
      </c>
      <c r="I1000" s="69" t="str">
        <f>_xlfn.IFNA(VLOOKUP($D1000,'Route-Details'!$B$2:$X$1048576,'Node Details'!I$1,0),"")</f>
        <v>S8O</v>
      </c>
      <c r="J1000" s="69" t="str">
        <f>_xlfn.IFNA(VLOOKUP($D1000,'Route-Details'!$B$2:$X$1048576,'Node Details'!J$1,0),"")</f>
        <v>S8O</v>
      </c>
      <c r="K1000" s="70">
        <v>45198</v>
      </c>
      <c r="L1000" s="37">
        <v>45199</v>
      </c>
      <c r="M1000" s="37">
        <v>45233</v>
      </c>
      <c r="N1000" s="37">
        <v>45199</v>
      </c>
      <c r="Q1000" s="57" t="s">
        <v>2039</v>
      </c>
      <c r="BB1000" s="72" t="s">
        <v>387</v>
      </c>
      <c r="BC1000" s="71" t="s">
        <v>101</v>
      </c>
    </row>
    <row r="1001" spans="1:55" s="72" customFormat="1" ht="12" customHeight="1">
      <c r="A1001" s="57">
        <f t="shared" si="15"/>
        <v>999</v>
      </c>
      <c r="B1001" s="60" t="s">
        <v>2736</v>
      </c>
      <c r="C1001" s="75" t="s">
        <v>2737</v>
      </c>
      <c r="D1001" s="60" t="s">
        <v>1859</v>
      </c>
      <c r="E1001" s="69" t="str">
        <f>_xlfn.IFNA(VLOOKUP($D1001,'Route-Details'!$B$2:$X$1048576,'Node Details'!E$1,0),"")</f>
        <v>Airtel</v>
      </c>
      <c r="F1001" s="69" t="str">
        <f>_xlfn.IFNA(VLOOKUP($D1001,'Route-Details'!$B$2:$X$1048576,'Node Details'!F$1,0),"")</f>
        <v>Nigdi 4133</v>
      </c>
      <c r="G1001" s="69" t="str">
        <f>_xlfn.IFNA(VLOOKUP($D1001,'Route-Details'!$B$2:$X$1048576,'Node Details'!G$1,0),"")</f>
        <v>Pune</v>
      </c>
      <c r="H1001" s="69" t="str">
        <f>_xlfn.IFNA(VLOOKUP($D1001,'Route-Details'!$B$2:$X$1048576,'Node Details'!H$1,0),"")</f>
        <v>M&amp;G</v>
      </c>
      <c r="I1001" s="69" t="str">
        <f>_xlfn.IFNA(VLOOKUP($D1001,'Route-Details'!$B$2:$X$1048576,'Node Details'!I$1,0),"")</f>
        <v>S8O</v>
      </c>
      <c r="J1001" s="69" t="str">
        <f>_xlfn.IFNA(VLOOKUP($D1001,'Route-Details'!$B$2:$X$1048576,'Node Details'!J$1,0),"")</f>
        <v>S8O</v>
      </c>
      <c r="K1001" s="70">
        <v>45198</v>
      </c>
      <c r="L1001" s="37">
        <v>45199</v>
      </c>
      <c r="M1001" s="37">
        <v>45233</v>
      </c>
      <c r="N1001" s="37">
        <v>45199</v>
      </c>
      <c r="Q1001" s="57" t="s">
        <v>2039</v>
      </c>
      <c r="BB1001" s="72" t="s">
        <v>387</v>
      </c>
      <c r="BC1001" s="71" t="s">
        <v>101</v>
      </c>
    </row>
    <row r="1002" spans="1:55" s="72" customFormat="1" ht="12" customHeight="1">
      <c r="A1002" s="57">
        <f t="shared" si="15"/>
        <v>1000</v>
      </c>
      <c r="B1002" s="60" t="s">
        <v>2738</v>
      </c>
      <c r="C1002" s="75" t="s">
        <v>2737</v>
      </c>
      <c r="D1002" s="60" t="s">
        <v>1859</v>
      </c>
      <c r="E1002" s="69" t="str">
        <f>_xlfn.IFNA(VLOOKUP($D1002,'Route-Details'!$B$2:$X$1048576,'Node Details'!E$1,0),"")</f>
        <v>Airtel</v>
      </c>
      <c r="F1002" s="69" t="str">
        <f>_xlfn.IFNA(VLOOKUP($D1002,'Route-Details'!$B$2:$X$1048576,'Node Details'!F$1,0),"")</f>
        <v>Nigdi 4133</v>
      </c>
      <c r="G1002" s="69" t="str">
        <f>_xlfn.IFNA(VLOOKUP($D1002,'Route-Details'!$B$2:$X$1048576,'Node Details'!G$1,0),"")</f>
        <v>Pune</v>
      </c>
      <c r="H1002" s="69" t="str">
        <f>_xlfn.IFNA(VLOOKUP($D1002,'Route-Details'!$B$2:$X$1048576,'Node Details'!H$1,0),"")</f>
        <v>M&amp;G</v>
      </c>
      <c r="I1002" s="69" t="str">
        <f>_xlfn.IFNA(VLOOKUP($D1002,'Route-Details'!$B$2:$X$1048576,'Node Details'!I$1,0),"")</f>
        <v>S8O</v>
      </c>
      <c r="J1002" s="69" t="str">
        <f>_xlfn.IFNA(VLOOKUP($D1002,'Route-Details'!$B$2:$X$1048576,'Node Details'!J$1,0),"")</f>
        <v>S8O</v>
      </c>
      <c r="K1002" s="70">
        <v>45198</v>
      </c>
      <c r="L1002" s="37">
        <v>45199</v>
      </c>
      <c r="M1002" s="37">
        <v>45233</v>
      </c>
      <c r="N1002" s="37">
        <v>45199</v>
      </c>
      <c r="Q1002" s="57" t="s">
        <v>2039</v>
      </c>
      <c r="BB1002" s="72" t="s">
        <v>387</v>
      </c>
      <c r="BC1002" s="71" t="s">
        <v>101</v>
      </c>
    </row>
    <row r="1003" spans="1:55" s="72" customFormat="1" ht="12" customHeight="1">
      <c r="A1003" s="57">
        <f t="shared" si="15"/>
        <v>1001</v>
      </c>
      <c r="B1003" s="60" t="s">
        <v>2739</v>
      </c>
      <c r="C1003" s="75" t="s">
        <v>2740</v>
      </c>
      <c r="D1003" s="60" t="s">
        <v>1859</v>
      </c>
      <c r="E1003" s="69" t="str">
        <f>_xlfn.IFNA(VLOOKUP($D1003,'Route-Details'!$B$2:$X$1048576,'Node Details'!E$1,0),"")</f>
        <v>Airtel</v>
      </c>
      <c r="F1003" s="69" t="str">
        <f>_xlfn.IFNA(VLOOKUP($D1003,'Route-Details'!$B$2:$X$1048576,'Node Details'!F$1,0),"")</f>
        <v>Nigdi 4133</v>
      </c>
      <c r="G1003" s="69" t="str">
        <f>_xlfn.IFNA(VLOOKUP($D1003,'Route-Details'!$B$2:$X$1048576,'Node Details'!G$1,0),"")</f>
        <v>Pune</v>
      </c>
      <c r="H1003" s="69" t="str">
        <f>_xlfn.IFNA(VLOOKUP($D1003,'Route-Details'!$B$2:$X$1048576,'Node Details'!H$1,0),"")</f>
        <v>M&amp;G</v>
      </c>
      <c r="I1003" s="69" t="str">
        <f>_xlfn.IFNA(VLOOKUP($D1003,'Route-Details'!$B$2:$X$1048576,'Node Details'!I$1,0),"")</f>
        <v>S8O</v>
      </c>
      <c r="J1003" s="69" t="str">
        <f>_xlfn.IFNA(VLOOKUP($D1003,'Route-Details'!$B$2:$X$1048576,'Node Details'!J$1,0),"")</f>
        <v>S8O</v>
      </c>
      <c r="K1003" s="70">
        <v>45198</v>
      </c>
      <c r="L1003" s="37">
        <v>45230</v>
      </c>
      <c r="M1003" s="37">
        <v>45233</v>
      </c>
      <c r="N1003" s="37">
        <v>45230</v>
      </c>
      <c r="Q1003" s="57" t="s">
        <v>2039</v>
      </c>
      <c r="BB1003" s="72" t="s">
        <v>387</v>
      </c>
      <c r="BC1003" s="71" t="s">
        <v>101</v>
      </c>
    </row>
    <row r="1004" spans="1:55" s="72" customFormat="1" ht="12" customHeight="1">
      <c r="A1004" s="57">
        <f t="shared" si="15"/>
        <v>1002</v>
      </c>
      <c r="B1004" s="60" t="s">
        <v>2741</v>
      </c>
      <c r="C1004" s="75" t="s">
        <v>2742</v>
      </c>
      <c r="D1004" s="60" t="s">
        <v>1859</v>
      </c>
      <c r="E1004" s="69" t="str">
        <f>_xlfn.IFNA(VLOOKUP($D1004,'Route-Details'!$B$2:$X$1048576,'Node Details'!E$1,0),"")</f>
        <v>Airtel</v>
      </c>
      <c r="F1004" s="69" t="str">
        <f>_xlfn.IFNA(VLOOKUP($D1004,'Route-Details'!$B$2:$X$1048576,'Node Details'!F$1,0),"")</f>
        <v>Nigdi 4133</v>
      </c>
      <c r="G1004" s="69" t="str">
        <f>_xlfn.IFNA(VLOOKUP($D1004,'Route-Details'!$B$2:$X$1048576,'Node Details'!G$1,0),"")</f>
        <v>Pune</v>
      </c>
      <c r="H1004" s="69" t="str">
        <f>_xlfn.IFNA(VLOOKUP($D1004,'Route-Details'!$B$2:$X$1048576,'Node Details'!H$1,0),"")</f>
        <v>M&amp;G</v>
      </c>
      <c r="I1004" s="69" t="str">
        <f>_xlfn.IFNA(VLOOKUP($D1004,'Route-Details'!$B$2:$X$1048576,'Node Details'!I$1,0),"")</f>
        <v>S8O</v>
      </c>
      <c r="J1004" s="69" t="str">
        <f>_xlfn.IFNA(VLOOKUP($D1004,'Route-Details'!$B$2:$X$1048576,'Node Details'!J$1,0),"")</f>
        <v>S8O</v>
      </c>
      <c r="K1004" s="70">
        <v>45198</v>
      </c>
      <c r="L1004" s="37">
        <v>45230</v>
      </c>
      <c r="M1004" s="37">
        <v>45233</v>
      </c>
      <c r="N1004" s="37">
        <v>45230</v>
      </c>
      <c r="Q1004" s="57" t="s">
        <v>2039</v>
      </c>
      <c r="BB1004" s="72" t="s">
        <v>387</v>
      </c>
      <c r="BC1004" s="71" t="s">
        <v>101</v>
      </c>
    </row>
    <row r="1005" spans="1:55" s="72" customFormat="1" ht="12" customHeight="1">
      <c r="A1005" s="57">
        <f t="shared" si="15"/>
        <v>1003</v>
      </c>
      <c r="B1005" s="60" t="s">
        <v>1860</v>
      </c>
      <c r="C1005" s="75" t="s">
        <v>1861</v>
      </c>
      <c r="D1005" s="60" t="s">
        <v>1859</v>
      </c>
      <c r="E1005" s="69" t="str">
        <f>_xlfn.IFNA(VLOOKUP($D1005,'Route-Details'!$B$2:$X$1048576,'Node Details'!E$1,0),"")</f>
        <v>Airtel</v>
      </c>
      <c r="F1005" s="69" t="str">
        <f>_xlfn.IFNA(VLOOKUP($D1005,'Route-Details'!$B$2:$X$1048576,'Node Details'!F$1,0),"")</f>
        <v>Nigdi 4133</v>
      </c>
      <c r="G1005" s="69" t="str">
        <f>_xlfn.IFNA(VLOOKUP($D1005,'Route-Details'!$B$2:$X$1048576,'Node Details'!G$1,0),"")</f>
        <v>Pune</v>
      </c>
      <c r="H1005" s="69" t="str">
        <f>_xlfn.IFNA(VLOOKUP($D1005,'Route-Details'!$B$2:$X$1048576,'Node Details'!H$1,0),"")</f>
        <v>M&amp;G</v>
      </c>
      <c r="I1005" s="69" t="str">
        <f>_xlfn.IFNA(VLOOKUP($D1005,'Route-Details'!$B$2:$X$1048576,'Node Details'!I$1,0),"")</f>
        <v>S8O</v>
      </c>
      <c r="J1005" s="69" t="str">
        <f>_xlfn.IFNA(VLOOKUP($D1005,'Route-Details'!$B$2:$X$1048576,'Node Details'!J$1,0),"")</f>
        <v>S8O</v>
      </c>
      <c r="K1005" s="70">
        <v>45198</v>
      </c>
      <c r="L1005" s="37">
        <v>45230</v>
      </c>
      <c r="M1005" s="37">
        <v>45233</v>
      </c>
      <c r="N1005" s="37">
        <v>45230</v>
      </c>
      <c r="Q1005" s="57" t="s">
        <v>2039</v>
      </c>
      <c r="BB1005" s="72" t="s">
        <v>387</v>
      </c>
      <c r="BC1005" s="71" t="s">
        <v>101</v>
      </c>
    </row>
    <row r="1006" spans="1:55" s="72" customFormat="1" ht="12" customHeight="1">
      <c r="A1006" s="57">
        <f t="shared" si="15"/>
        <v>1004</v>
      </c>
      <c r="B1006" s="60" t="s">
        <v>1863</v>
      </c>
      <c r="C1006" s="75" t="s">
        <v>1280</v>
      </c>
      <c r="D1006" s="60" t="s">
        <v>1827</v>
      </c>
      <c r="E1006" s="69" t="str">
        <f>_xlfn.IFNA(VLOOKUP($D1006,'Route-Details'!$B$2:$X$1048576,'Node Details'!E$1,0),"")</f>
        <v>Airtel</v>
      </c>
      <c r="F1006" s="69" t="str">
        <f>_xlfn.IFNA(VLOOKUP($D1006,'Route-Details'!$B$2:$X$1048576,'Node Details'!F$1,0),"")</f>
        <v>Nigdi 4133</v>
      </c>
      <c r="G1006" s="69" t="str">
        <f>_xlfn.IFNA(VLOOKUP($D1006,'Route-Details'!$B$2:$X$1048576,'Node Details'!G$1,0),"")</f>
        <v>Pune</v>
      </c>
      <c r="H1006" s="69" t="str">
        <f>_xlfn.IFNA(VLOOKUP($D1006,'Route-Details'!$B$2:$X$1048576,'Node Details'!H$1,0),"")</f>
        <v>M&amp;G</v>
      </c>
      <c r="I1006" s="69" t="str">
        <f>_xlfn.IFNA(VLOOKUP($D1006,'Route-Details'!$B$2:$X$1048576,'Node Details'!I$1,0),"")</f>
        <v>S8O</v>
      </c>
      <c r="J1006" s="69" t="str">
        <f>_xlfn.IFNA(VLOOKUP($D1006,'Route-Details'!$B$2:$X$1048576,'Node Details'!J$1,0),"")</f>
        <v>S8O</v>
      </c>
      <c r="K1006" s="70">
        <v>45198</v>
      </c>
      <c r="L1006" s="37">
        <v>45199</v>
      </c>
      <c r="M1006" s="37">
        <v>45233</v>
      </c>
      <c r="N1006" s="37">
        <v>45199</v>
      </c>
      <c r="Q1006" s="57" t="s">
        <v>2039</v>
      </c>
      <c r="BB1006" s="72" t="s">
        <v>342</v>
      </c>
      <c r="BC1006" s="71" t="s">
        <v>101</v>
      </c>
    </row>
    <row r="1007" spans="1:55" s="72" customFormat="1" ht="12" customHeight="1">
      <c r="A1007" s="57">
        <f t="shared" si="15"/>
        <v>1005</v>
      </c>
      <c r="B1007" s="60" t="s">
        <v>2743</v>
      </c>
      <c r="C1007" s="75" t="s">
        <v>1829</v>
      </c>
      <c r="D1007" s="60" t="s">
        <v>1862</v>
      </c>
      <c r="E1007" s="69" t="str">
        <f>_xlfn.IFNA(VLOOKUP($D1007,'Route-Details'!$B$2:$X$1048576,'Node Details'!E$1,0),"")</f>
        <v>Airtel</v>
      </c>
      <c r="F1007" s="69" t="str">
        <f>_xlfn.IFNA(VLOOKUP($D1007,'Route-Details'!$B$2:$X$1048576,'Node Details'!F$1,0),"")</f>
        <v>Nigdi 4133</v>
      </c>
      <c r="G1007" s="69" t="str">
        <f>_xlfn.IFNA(VLOOKUP($D1007,'Route-Details'!$B$2:$X$1048576,'Node Details'!G$1,0),"")</f>
        <v>Pune</v>
      </c>
      <c r="H1007" s="69" t="str">
        <f>_xlfn.IFNA(VLOOKUP($D1007,'Route-Details'!$B$2:$X$1048576,'Node Details'!H$1,0),"")</f>
        <v>M&amp;G</v>
      </c>
      <c r="I1007" s="69" t="str">
        <f>_xlfn.IFNA(VLOOKUP($D1007,'Route-Details'!$B$2:$X$1048576,'Node Details'!I$1,0),"")</f>
        <v>S8O</v>
      </c>
      <c r="J1007" s="69" t="str">
        <f>_xlfn.IFNA(VLOOKUP($D1007,'Route-Details'!$B$2:$X$1048576,'Node Details'!J$1,0),"")</f>
        <v>S8O</v>
      </c>
      <c r="K1007" s="70">
        <v>45198</v>
      </c>
      <c r="L1007" s="37">
        <v>45199</v>
      </c>
      <c r="M1007" s="37">
        <v>45233</v>
      </c>
      <c r="N1007" s="37">
        <v>45199</v>
      </c>
      <c r="Q1007" s="57" t="s">
        <v>2039</v>
      </c>
      <c r="BB1007" s="72" t="s">
        <v>390</v>
      </c>
      <c r="BC1007" s="71" t="s">
        <v>101</v>
      </c>
    </row>
    <row r="1008" spans="1:55" s="72" customFormat="1" ht="12" customHeight="1">
      <c r="A1008" s="57">
        <f t="shared" si="15"/>
        <v>1006</v>
      </c>
      <c r="B1008" s="60" t="s">
        <v>2744</v>
      </c>
      <c r="C1008" s="75" t="s">
        <v>1829</v>
      </c>
      <c r="D1008" s="60" t="s">
        <v>1862</v>
      </c>
      <c r="E1008" s="69" t="str">
        <f>_xlfn.IFNA(VLOOKUP($D1008,'Route-Details'!$B$2:$X$1048576,'Node Details'!E$1,0),"")</f>
        <v>Airtel</v>
      </c>
      <c r="F1008" s="69" t="str">
        <f>_xlfn.IFNA(VLOOKUP($D1008,'Route-Details'!$B$2:$X$1048576,'Node Details'!F$1,0),"")</f>
        <v>Nigdi 4133</v>
      </c>
      <c r="G1008" s="69" t="str">
        <f>_xlfn.IFNA(VLOOKUP($D1008,'Route-Details'!$B$2:$X$1048576,'Node Details'!G$1,0),"")</f>
        <v>Pune</v>
      </c>
      <c r="H1008" s="69" t="str">
        <f>_xlfn.IFNA(VLOOKUP($D1008,'Route-Details'!$B$2:$X$1048576,'Node Details'!H$1,0),"")</f>
        <v>M&amp;G</v>
      </c>
      <c r="I1008" s="69" t="str">
        <f>_xlfn.IFNA(VLOOKUP($D1008,'Route-Details'!$B$2:$X$1048576,'Node Details'!I$1,0),"")</f>
        <v>S8O</v>
      </c>
      <c r="J1008" s="69" t="str">
        <f>_xlfn.IFNA(VLOOKUP($D1008,'Route-Details'!$B$2:$X$1048576,'Node Details'!J$1,0),"")</f>
        <v>S8O</v>
      </c>
      <c r="K1008" s="70">
        <v>45198</v>
      </c>
      <c r="L1008" s="37">
        <v>45199</v>
      </c>
      <c r="M1008" s="37">
        <v>45233</v>
      </c>
      <c r="N1008" s="37">
        <v>45199</v>
      </c>
      <c r="Q1008" s="57" t="s">
        <v>2039</v>
      </c>
      <c r="BB1008" s="72" t="s">
        <v>390</v>
      </c>
      <c r="BC1008" s="71" t="s">
        <v>101</v>
      </c>
    </row>
    <row r="1009" spans="1:55" s="72" customFormat="1" ht="12" customHeight="1">
      <c r="A1009" s="57">
        <f t="shared" si="15"/>
        <v>1007</v>
      </c>
      <c r="B1009" s="60" t="s">
        <v>2745</v>
      </c>
      <c r="C1009" s="75" t="s">
        <v>2746</v>
      </c>
      <c r="D1009" s="60" t="s">
        <v>1862</v>
      </c>
      <c r="E1009" s="69" t="str">
        <f>_xlfn.IFNA(VLOOKUP($D1009,'Route-Details'!$B$2:$X$1048576,'Node Details'!E$1,0),"")</f>
        <v>Airtel</v>
      </c>
      <c r="F1009" s="69" t="str">
        <f>_xlfn.IFNA(VLOOKUP($D1009,'Route-Details'!$B$2:$X$1048576,'Node Details'!F$1,0),"")</f>
        <v>Nigdi 4133</v>
      </c>
      <c r="G1009" s="69" t="str">
        <f>_xlfn.IFNA(VLOOKUP($D1009,'Route-Details'!$B$2:$X$1048576,'Node Details'!G$1,0),"")</f>
        <v>Pune</v>
      </c>
      <c r="H1009" s="69" t="str">
        <f>_xlfn.IFNA(VLOOKUP($D1009,'Route-Details'!$B$2:$X$1048576,'Node Details'!H$1,0),"")</f>
        <v>M&amp;G</v>
      </c>
      <c r="I1009" s="69" t="str">
        <f>_xlfn.IFNA(VLOOKUP($D1009,'Route-Details'!$B$2:$X$1048576,'Node Details'!I$1,0),"")</f>
        <v>S8O</v>
      </c>
      <c r="J1009" s="69" t="str">
        <f>_xlfn.IFNA(VLOOKUP($D1009,'Route-Details'!$B$2:$X$1048576,'Node Details'!J$1,0),"")</f>
        <v>S8O</v>
      </c>
      <c r="K1009" s="70">
        <v>45198</v>
      </c>
      <c r="L1009" s="37">
        <v>45199</v>
      </c>
      <c r="M1009" s="37">
        <v>45233</v>
      </c>
      <c r="N1009" s="37">
        <v>45199</v>
      </c>
      <c r="Q1009" s="57" t="s">
        <v>2039</v>
      </c>
      <c r="BB1009" s="72" t="s">
        <v>390</v>
      </c>
      <c r="BC1009" s="71" t="s">
        <v>101</v>
      </c>
    </row>
    <row r="1010" spans="1:55" s="72" customFormat="1" ht="12" customHeight="1">
      <c r="A1010" s="57">
        <f t="shared" si="15"/>
        <v>1008</v>
      </c>
      <c r="B1010" s="60" t="s">
        <v>1864</v>
      </c>
      <c r="C1010" s="75" t="s">
        <v>1865</v>
      </c>
      <c r="D1010" s="60" t="s">
        <v>1862</v>
      </c>
      <c r="E1010" s="69" t="str">
        <f>_xlfn.IFNA(VLOOKUP($D1010,'Route-Details'!$B$2:$X$1048576,'Node Details'!E$1,0),"")</f>
        <v>Airtel</v>
      </c>
      <c r="F1010" s="69" t="str">
        <f>_xlfn.IFNA(VLOOKUP($D1010,'Route-Details'!$B$2:$X$1048576,'Node Details'!F$1,0),"")</f>
        <v>Nigdi 4133</v>
      </c>
      <c r="G1010" s="69" t="str">
        <f>_xlfn.IFNA(VLOOKUP($D1010,'Route-Details'!$B$2:$X$1048576,'Node Details'!G$1,0),"")</f>
        <v>Pune</v>
      </c>
      <c r="H1010" s="69" t="str">
        <f>_xlfn.IFNA(VLOOKUP($D1010,'Route-Details'!$B$2:$X$1048576,'Node Details'!H$1,0),"")</f>
        <v>M&amp;G</v>
      </c>
      <c r="I1010" s="69" t="str">
        <f>_xlfn.IFNA(VLOOKUP($D1010,'Route-Details'!$B$2:$X$1048576,'Node Details'!I$1,0),"")</f>
        <v>S8O</v>
      </c>
      <c r="J1010" s="69" t="str">
        <f>_xlfn.IFNA(VLOOKUP($D1010,'Route-Details'!$B$2:$X$1048576,'Node Details'!J$1,0),"")</f>
        <v>S8O</v>
      </c>
      <c r="K1010" s="70">
        <v>45198</v>
      </c>
      <c r="L1010" s="37">
        <v>45199</v>
      </c>
      <c r="M1010" s="37">
        <v>45233</v>
      </c>
      <c r="N1010" s="37">
        <v>45199</v>
      </c>
      <c r="Q1010" s="57" t="s">
        <v>2039</v>
      </c>
      <c r="BB1010" s="72" t="s">
        <v>390</v>
      </c>
      <c r="BC1010" s="71" t="s">
        <v>101</v>
      </c>
    </row>
    <row r="1011" spans="1:55" s="72" customFormat="1" ht="12" customHeight="1">
      <c r="A1011" s="57">
        <f t="shared" si="15"/>
        <v>1009</v>
      </c>
      <c r="B1011" s="60" t="s">
        <v>1828</v>
      </c>
      <c r="C1011" s="75" t="s">
        <v>1829</v>
      </c>
      <c r="D1011" s="60" t="s">
        <v>1827</v>
      </c>
      <c r="E1011" s="69" t="str">
        <f>_xlfn.IFNA(VLOOKUP($D1011,'Route-Details'!$B$2:$X$1048576,'Node Details'!E$1,0),"")</f>
        <v>Airtel</v>
      </c>
      <c r="F1011" s="69" t="str">
        <f>_xlfn.IFNA(VLOOKUP($D1011,'Route-Details'!$B$2:$X$1048576,'Node Details'!F$1,0),"")</f>
        <v>Nigdi 4133</v>
      </c>
      <c r="G1011" s="69" t="str">
        <f>_xlfn.IFNA(VLOOKUP($D1011,'Route-Details'!$B$2:$X$1048576,'Node Details'!G$1,0),"")</f>
        <v>Pune</v>
      </c>
      <c r="H1011" s="69" t="str">
        <f>_xlfn.IFNA(VLOOKUP($D1011,'Route-Details'!$B$2:$X$1048576,'Node Details'!H$1,0),"")</f>
        <v>M&amp;G</v>
      </c>
      <c r="I1011" s="69" t="str">
        <f>_xlfn.IFNA(VLOOKUP($D1011,'Route-Details'!$B$2:$X$1048576,'Node Details'!I$1,0),"")</f>
        <v>S8O</v>
      </c>
      <c r="J1011" s="69" t="str">
        <f>_xlfn.IFNA(VLOOKUP($D1011,'Route-Details'!$B$2:$X$1048576,'Node Details'!J$1,0),"")</f>
        <v>S8O</v>
      </c>
      <c r="K1011" s="70">
        <v>45198</v>
      </c>
      <c r="L1011" s="37">
        <v>45199</v>
      </c>
      <c r="M1011" s="37">
        <v>45233</v>
      </c>
      <c r="N1011" s="37">
        <v>45199</v>
      </c>
      <c r="Q1011" s="57" t="s">
        <v>2039</v>
      </c>
      <c r="BB1011" s="72" t="s">
        <v>342</v>
      </c>
      <c r="BC1011" s="71" t="s">
        <v>101</v>
      </c>
    </row>
    <row r="1012" spans="1:55" s="72" customFormat="1" ht="12" customHeight="1">
      <c r="A1012" s="57">
        <f t="shared" si="15"/>
        <v>1010</v>
      </c>
      <c r="B1012" s="60" t="s">
        <v>1870</v>
      </c>
      <c r="C1012" s="75" t="s">
        <v>1871</v>
      </c>
      <c r="D1012" s="60" t="s">
        <v>1866</v>
      </c>
      <c r="E1012" s="69" t="str">
        <f>_xlfn.IFNA(VLOOKUP($D1012,'Route-Details'!$B$2:$X$1048576,'Node Details'!E$1,0),"")</f>
        <v>Airtel</v>
      </c>
      <c r="F1012" s="69" t="str">
        <f>_xlfn.IFNA(VLOOKUP($D1012,'Route-Details'!$B$2:$X$1048576,'Node Details'!F$1,0),"")</f>
        <v>Nigdi 4133</v>
      </c>
      <c r="G1012" s="69" t="str">
        <f>_xlfn.IFNA(VLOOKUP($D1012,'Route-Details'!$B$2:$X$1048576,'Node Details'!G$1,0),"")</f>
        <v>Pune</v>
      </c>
      <c r="H1012" s="69" t="str">
        <f>_xlfn.IFNA(VLOOKUP($D1012,'Route-Details'!$B$2:$X$1048576,'Node Details'!H$1,0),"")</f>
        <v>M&amp;G</v>
      </c>
      <c r="I1012" s="69" t="str">
        <f>_xlfn.IFNA(VLOOKUP($D1012,'Route-Details'!$B$2:$X$1048576,'Node Details'!I$1,0),"")</f>
        <v>S8O</v>
      </c>
      <c r="J1012" s="69" t="str">
        <f>_xlfn.IFNA(VLOOKUP($D1012,'Route-Details'!$B$2:$X$1048576,'Node Details'!J$1,0),"")</f>
        <v>S8O</v>
      </c>
      <c r="K1012" s="70">
        <v>45198</v>
      </c>
      <c r="L1012" s="37">
        <v>45199</v>
      </c>
      <c r="M1012" s="37">
        <v>45233</v>
      </c>
      <c r="N1012" s="37">
        <v>45199</v>
      </c>
      <c r="Q1012" s="57" t="s">
        <v>2039</v>
      </c>
      <c r="BB1012" s="72" t="s">
        <v>396</v>
      </c>
      <c r="BC1012" s="71" t="s">
        <v>101</v>
      </c>
    </row>
    <row r="1013" spans="1:55" s="72" customFormat="1" ht="12" customHeight="1">
      <c r="A1013" s="57">
        <f t="shared" si="15"/>
        <v>1011</v>
      </c>
      <c r="B1013" s="60" t="s">
        <v>2747</v>
      </c>
      <c r="C1013" s="75" t="s">
        <v>1871</v>
      </c>
      <c r="D1013" s="60" t="s">
        <v>1866</v>
      </c>
      <c r="E1013" s="69" t="str">
        <f>_xlfn.IFNA(VLOOKUP($D1013,'Route-Details'!$B$2:$X$1048576,'Node Details'!E$1,0),"")</f>
        <v>Airtel</v>
      </c>
      <c r="F1013" s="69" t="str">
        <f>_xlfn.IFNA(VLOOKUP($D1013,'Route-Details'!$B$2:$X$1048576,'Node Details'!F$1,0),"")</f>
        <v>Nigdi 4133</v>
      </c>
      <c r="G1013" s="69" t="str">
        <f>_xlfn.IFNA(VLOOKUP($D1013,'Route-Details'!$B$2:$X$1048576,'Node Details'!G$1,0),"")</f>
        <v>Pune</v>
      </c>
      <c r="H1013" s="69" t="str">
        <f>_xlfn.IFNA(VLOOKUP($D1013,'Route-Details'!$B$2:$X$1048576,'Node Details'!H$1,0),"")</f>
        <v>M&amp;G</v>
      </c>
      <c r="I1013" s="69" t="str">
        <f>_xlfn.IFNA(VLOOKUP($D1013,'Route-Details'!$B$2:$X$1048576,'Node Details'!I$1,0),"")</f>
        <v>S8O</v>
      </c>
      <c r="J1013" s="69" t="str">
        <f>_xlfn.IFNA(VLOOKUP($D1013,'Route-Details'!$B$2:$X$1048576,'Node Details'!J$1,0),"")</f>
        <v>S8O</v>
      </c>
      <c r="K1013" s="70">
        <v>45198</v>
      </c>
      <c r="L1013" s="37">
        <v>45199</v>
      </c>
      <c r="M1013" s="37">
        <v>45233</v>
      </c>
      <c r="N1013" s="37">
        <v>45199</v>
      </c>
      <c r="Q1013" s="57" t="s">
        <v>2039</v>
      </c>
      <c r="BB1013" s="72" t="s">
        <v>396</v>
      </c>
      <c r="BC1013" s="71" t="s">
        <v>101</v>
      </c>
    </row>
    <row r="1014" spans="1:55" s="72" customFormat="1" ht="12" customHeight="1">
      <c r="A1014" s="57">
        <f t="shared" si="15"/>
        <v>1012</v>
      </c>
      <c r="B1014" s="60" t="s">
        <v>1867</v>
      </c>
      <c r="C1014" s="75" t="s">
        <v>1868</v>
      </c>
      <c r="D1014" s="60" t="s">
        <v>1866</v>
      </c>
      <c r="E1014" s="69" t="str">
        <f>_xlfn.IFNA(VLOOKUP($D1014,'Route-Details'!$B$2:$X$1048576,'Node Details'!E$1,0),"")</f>
        <v>Airtel</v>
      </c>
      <c r="F1014" s="69" t="str">
        <f>_xlfn.IFNA(VLOOKUP($D1014,'Route-Details'!$B$2:$X$1048576,'Node Details'!F$1,0),"")</f>
        <v>Nigdi 4133</v>
      </c>
      <c r="G1014" s="69" t="str">
        <f>_xlfn.IFNA(VLOOKUP($D1014,'Route-Details'!$B$2:$X$1048576,'Node Details'!G$1,0),"")</f>
        <v>Pune</v>
      </c>
      <c r="H1014" s="69" t="str">
        <f>_xlfn.IFNA(VLOOKUP($D1014,'Route-Details'!$B$2:$X$1048576,'Node Details'!H$1,0),"")</f>
        <v>M&amp;G</v>
      </c>
      <c r="I1014" s="69" t="str">
        <f>_xlfn.IFNA(VLOOKUP($D1014,'Route-Details'!$B$2:$X$1048576,'Node Details'!I$1,0),"")</f>
        <v>S8O</v>
      </c>
      <c r="J1014" s="69" t="str">
        <f>_xlfn.IFNA(VLOOKUP($D1014,'Route-Details'!$B$2:$X$1048576,'Node Details'!J$1,0),"")</f>
        <v>S8O</v>
      </c>
      <c r="K1014" s="70">
        <v>45198</v>
      </c>
      <c r="L1014" s="37">
        <v>45199</v>
      </c>
      <c r="M1014" s="37">
        <v>45233</v>
      </c>
      <c r="N1014" s="37">
        <v>45199</v>
      </c>
      <c r="Q1014" s="57" t="s">
        <v>2039</v>
      </c>
      <c r="BB1014" s="72" t="s">
        <v>396</v>
      </c>
      <c r="BC1014" s="71" t="s">
        <v>101</v>
      </c>
    </row>
    <row r="1015" spans="1:55" s="72" customFormat="1" ht="12" customHeight="1">
      <c r="A1015" s="57">
        <f t="shared" si="15"/>
        <v>1013</v>
      </c>
      <c r="B1015" s="60" t="s">
        <v>2748</v>
      </c>
      <c r="C1015" s="75" t="s">
        <v>1871</v>
      </c>
      <c r="D1015" s="60" t="s">
        <v>1869</v>
      </c>
      <c r="E1015" s="69" t="str">
        <f>_xlfn.IFNA(VLOOKUP($D1015,'Route-Details'!$B$2:$X$1048576,'Node Details'!E$1,0),"")</f>
        <v>Airtel</v>
      </c>
      <c r="F1015" s="69" t="str">
        <f>_xlfn.IFNA(VLOOKUP($D1015,'Route-Details'!$B$2:$X$1048576,'Node Details'!F$1,0),"")</f>
        <v>Nigdi 4133</v>
      </c>
      <c r="G1015" s="69" t="str">
        <f>_xlfn.IFNA(VLOOKUP($D1015,'Route-Details'!$B$2:$X$1048576,'Node Details'!G$1,0),"")</f>
        <v>Pune</v>
      </c>
      <c r="H1015" s="69" t="str">
        <f>_xlfn.IFNA(VLOOKUP($D1015,'Route-Details'!$B$2:$X$1048576,'Node Details'!H$1,0),"")</f>
        <v>M&amp;G</v>
      </c>
      <c r="I1015" s="69" t="str">
        <f>_xlfn.IFNA(VLOOKUP($D1015,'Route-Details'!$B$2:$X$1048576,'Node Details'!I$1,0),"")</f>
        <v>S8O</v>
      </c>
      <c r="J1015" s="69" t="str">
        <f>_xlfn.IFNA(VLOOKUP($D1015,'Route-Details'!$B$2:$X$1048576,'Node Details'!J$1,0),"")</f>
        <v>S8O</v>
      </c>
      <c r="K1015" s="70">
        <v>45198</v>
      </c>
      <c r="L1015" s="37">
        <v>45199</v>
      </c>
      <c r="M1015" s="37">
        <v>45233</v>
      </c>
      <c r="N1015" s="37">
        <v>45199</v>
      </c>
      <c r="Q1015" s="57" t="s">
        <v>2039</v>
      </c>
      <c r="BB1015" s="72" t="s">
        <v>400</v>
      </c>
      <c r="BC1015" s="71" t="s">
        <v>101</v>
      </c>
    </row>
    <row r="1016" spans="1:55" s="72" customFormat="1" ht="12" customHeight="1">
      <c r="A1016" s="57">
        <f t="shared" si="15"/>
        <v>1014</v>
      </c>
      <c r="B1016" s="60" t="s">
        <v>1872</v>
      </c>
      <c r="C1016" s="75" t="s">
        <v>1873</v>
      </c>
      <c r="D1016" s="60" t="s">
        <v>1869</v>
      </c>
      <c r="E1016" s="69" t="str">
        <f>_xlfn.IFNA(VLOOKUP($D1016,'Route-Details'!$B$2:$X$1048576,'Node Details'!E$1,0),"")</f>
        <v>Airtel</v>
      </c>
      <c r="F1016" s="69" t="str">
        <f>_xlfn.IFNA(VLOOKUP($D1016,'Route-Details'!$B$2:$X$1048576,'Node Details'!F$1,0),"")</f>
        <v>Nigdi 4133</v>
      </c>
      <c r="G1016" s="69" t="str">
        <f>_xlfn.IFNA(VLOOKUP($D1016,'Route-Details'!$B$2:$X$1048576,'Node Details'!G$1,0),"")</f>
        <v>Pune</v>
      </c>
      <c r="H1016" s="69" t="str">
        <f>_xlfn.IFNA(VLOOKUP($D1016,'Route-Details'!$B$2:$X$1048576,'Node Details'!H$1,0),"")</f>
        <v>M&amp;G</v>
      </c>
      <c r="I1016" s="69" t="str">
        <f>_xlfn.IFNA(VLOOKUP($D1016,'Route-Details'!$B$2:$X$1048576,'Node Details'!I$1,0),"")</f>
        <v>S8O</v>
      </c>
      <c r="J1016" s="69" t="str">
        <f>_xlfn.IFNA(VLOOKUP($D1016,'Route-Details'!$B$2:$X$1048576,'Node Details'!J$1,0),"")</f>
        <v>S8O</v>
      </c>
      <c r="K1016" s="70">
        <v>45198</v>
      </c>
      <c r="L1016" s="37">
        <v>45199</v>
      </c>
      <c r="M1016" s="37">
        <v>45233</v>
      </c>
      <c r="N1016" s="37">
        <v>45199</v>
      </c>
      <c r="Q1016" s="57" t="s">
        <v>2039</v>
      </c>
      <c r="BB1016" s="72" t="s">
        <v>400</v>
      </c>
      <c r="BC1016" s="71" t="s">
        <v>101</v>
      </c>
    </row>
    <row r="1017" spans="1:55" s="72" customFormat="1" ht="12" customHeight="1">
      <c r="A1017" s="57">
        <f t="shared" si="15"/>
        <v>1015</v>
      </c>
      <c r="B1017" s="60" t="s">
        <v>2749</v>
      </c>
      <c r="C1017" s="75" t="s">
        <v>2750</v>
      </c>
      <c r="D1017" s="60" t="s">
        <v>1874</v>
      </c>
      <c r="E1017" s="69" t="str">
        <f>_xlfn.IFNA(VLOOKUP($D1017,'Route-Details'!$B$2:$X$1048576,'Node Details'!E$1,0),"")</f>
        <v>Airtel</v>
      </c>
      <c r="F1017" s="69" t="str">
        <f>_xlfn.IFNA(VLOOKUP($D1017,'Route-Details'!$B$2:$X$1048576,'Node Details'!F$1,0),"")</f>
        <v>Nigdi 4133</v>
      </c>
      <c r="G1017" s="69" t="str">
        <f>_xlfn.IFNA(VLOOKUP($D1017,'Route-Details'!$B$2:$X$1048576,'Node Details'!G$1,0),"")</f>
        <v>Pune</v>
      </c>
      <c r="H1017" s="69" t="str">
        <f>_xlfn.IFNA(VLOOKUP($D1017,'Route-Details'!$B$2:$X$1048576,'Node Details'!H$1,0),"")</f>
        <v>M&amp;G</v>
      </c>
      <c r="I1017" s="69" t="str">
        <f>_xlfn.IFNA(VLOOKUP($D1017,'Route-Details'!$B$2:$X$1048576,'Node Details'!I$1,0),"")</f>
        <v>S8O</v>
      </c>
      <c r="J1017" s="69" t="str">
        <f>_xlfn.IFNA(VLOOKUP($D1017,'Route-Details'!$B$2:$X$1048576,'Node Details'!J$1,0),"")</f>
        <v>S8O</v>
      </c>
      <c r="K1017" s="70">
        <v>45227</v>
      </c>
      <c r="L1017" s="37">
        <v>45230</v>
      </c>
      <c r="M1017" s="37">
        <v>45233</v>
      </c>
      <c r="N1017" s="37">
        <v>45230</v>
      </c>
      <c r="Q1017" s="57" t="s">
        <v>2039</v>
      </c>
      <c r="BB1017" s="72" t="s">
        <v>403</v>
      </c>
      <c r="BC1017" s="71" t="s">
        <v>101</v>
      </c>
    </row>
    <row r="1018" spans="1:55" s="72" customFormat="1" ht="12" customHeight="1">
      <c r="A1018" s="57">
        <f t="shared" si="15"/>
        <v>1016</v>
      </c>
      <c r="B1018" s="60" t="s">
        <v>2751</v>
      </c>
      <c r="C1018" s="75" t="s">
        <v>2752</v>
      </c>
      <c r="D1018" s="60" t="s">
        <v>1874</v>
      </c>
      <c r="E1018" s="69" t="str">
        <f>_xlfn.IFNA(VLOOKUP($D1018,'Route-Details'!$B$2:$X$1048576,'Node Details'!E$1,0),"")</f>
        <v>Airtel</v>
      </c>
      <c r="F1018" s="69" t="str">
        <f>_xlfn.IFNA(VLOOKUP($D1018,'Route-Details'!$B$2:$X$1048576,'Node Details'!F$1,0),"")</f>
        <v>Nigdi 4133</v>
      </c>
      <c r="G1018" s="69" t="str">
        <f>_xlfn.IFNA(VLOOKUP($D1018,'Route-Details'!$B$2:$X$1048576,'Node Details'!G$1,0),"")</f>
        <v>Pune</v>
      </c>
      <c r="H1018" s="69" t="str">
        <f>_xlfn.IFNA(VLOOKUP($D1018,'Route-Details'!$B$2:$X$1048576,'Node Details'!H$1,0),"")</f>
        <v>M&amp;G</v>
      </c>
      <c r="I1018" s="69" t="str">
        <f>_xlfn.IFNA(VLOOKUP($D1018,'Route-Details'!$B$2:$X$1048576,'Node Details'!I$1,0),"")</f>
        <v>S8O</v>
      </c>
      <c r="J1018" s="69" t="str">
        <f>_xlfn.IFNA(VLOOKUP($D1018,'Route-Details'!$B$2:$X$1048576,'Node Details'!J$1,0),"")</f>
        <v>S8O</v>
      </c>
      <c r="K1018" s="70">
        <v>45227</v>
      </c>
      <c r="L1018" s="37">
        <v>45230</v>
      </c>
      <c r="M1018" s="37">
        <v>45233</v>
      </c>
      <c r="N1018" s="37">
        <v>45230</v>
      </c>
      <c r="Q1018" s="57" t="s">
        <v>2039</v>
      </c>
      <c r="BB1018" s="72" t="s">
        <v>403</v>
      </c>
      <c r="BC1018" s="71" t="s">
        <v>101</v>
      </c>
    </row>
    <row r="1019" spans="1:55" s="72" customFormat="1" ht="12" customHeight="1">
      <c r="A1019" s="57">
        <f t="shared" si="15"/>
        <v>1017</v>
      </c>
      <c r="B1019" s="60" t="s">
        <v>1875</v>
      </c>
      <c r="C1019" s="75" t="s">
        <v>1876</v>
      </c>
      <c r="D1019" s="60" t="s">
        <v>1874</v>
      </c>
      <c r="E1019" s="69" t="str">
        <f>_xlfn.IFNA(VLOOKUP($D1019,'Route-Details'!$B$2:$X$1048576,'Node Details'!E$1,0),"")</f>
        <v>Airtel</v>
      </c>
      <c r="F1019" s="69" t="str">
        <f>_xlfn.IFNA(VLOOKUP($D1019,'Route-Details'!$B$2:$X$1048576,'Node Details'!F$1,0),"")</f>
        <v>Nigdi 4133</v>
      </c>
      <c r="G1019" s="69" t="str">
        <f>_xlfn.IFNA(VLOOKUP($D1019,'Route-Details'!$B$2:$X$1048576,'Node Details'!G$1,0),"")</f>
        <v>Pune</v>
      </c>
      <c r="H1019" s="69" t="str">
        <f>_xlfn.IFNA(VLOOKUP($D1019,'Route-Details'!$B$2:$X$1048576,'Node Details'!H$1,0),"")</f>
        <v>M&amp;G</v>
      </c>
      <c r="I1019" s="69" t="str">
        <f>_xlfn.IFNA(VLOOKUP($D1019,'Route-Details'!$B$2:$X$1048576,'Node Details'!I$1,0),"")</f>
        <v>S8O</v>
      </c>
      <c r="J1019" s="69" t="str">
        <f>_xlfn.IFNA(VLOOKUP($D1019,'Route-Details'!$B$2:$X$1048576,'Node Details'!J$1,0),"")</f>
        <v>S8O</v>
      </c>
      <c r="K1019" s="70">
        <v>45227</v>
      </c>
      <c r="L1019" s="37">
        <v>45230</v>
      </c>
      <c r="M1019" s="37">
        <v>45233</v>
      </c>
      <c r="N1019" s="37">
        <v>45230</v>
      </c>
      <c r="Q1019" s="57" t="s">
        <v>2039</v>
      </c>
      <c r="BB1019" s="72" t="s">
        <v>403</v>
      </c>
      <c r="BC1019" s="71" t="s">
        <v>101</v>
      </c>
    </row>
    <row r="1020" spans="1:55" s="72" customFormat="1" ht="12" customHeight="1">
      <c r="A1020" s="57">
        <f t="shared" si="15"/>
        <v>1018</v>
      </c>
      <c r="B1020" s="60" t="s">
        <v>1878</v>
      </c>
      <c r="C1020" s="75" t="s">
        <v>1879</v>
      </c>
      <c r="D1020" s="60" t="s">
        <v>1830</v>
      </c>
      <c r="E1020" s="69" t="str">
        <f>_xlfn.IFNA(VLOOKUP($D1020,'Route-Details'!$B$2:$X$1048576,'Node Details'!E$1,0),"")</f>
        <v>Airtel</v>
      </c>
      <c r="F1020" s="69" t="str">
        <f>_xlfn.IFNA(VLOOKUP($D1020,'Route-Details'!$B$2:$X$1048576,'Node Details'!F$1,0),"")</f>
        <v>Nigdi 4133</v>
      </c>
      <c r="G1020" s="69" t="str">
        <f>_xlfn.IFNA(VLOOKUP($D1020,'Route-Details'!$B$2:$X$1048576,'Node Details'!G$1,0),"")</f>
        <v>Pune</v>
      </c>
      <c r="H1020" s="69" t="str">
        <f>_xlfn.IFNA(VLOOKUP($D1020,'Route-Details'!$B$2:$X$1048576,'Node Details'!H$1,0),"")</f>
        <v>M&amp;G</v>
      </c>
      <c r="I1020" s="69" t="str">
        <f>_xlfn.IFNA(VLOOKUP($D1020,'Route-Details'!$B$2:$X$1048576,'Node Details'!I$1,0),"")</f>
        <v>S8O</v>
      </c>
      <c r="J1020" s="69" t="str">
        <f>_xlfn.IFNA(VLOOKUP($D1020,'Route-Details'!$B$2:$X$1048576,'Node Details'!J$1,0),"")</f>
        <v>S8O</v>
      </c>
      <c r="K1020" s="70">
        <v>45198</v>
      </c>
      <c r="L1020" s="37">
        <v>45199</v>
      </c>
      <c r="M1020" s="37">
        <v>45233</v>
      </c>
      <c r="N1020" s="37">
        <v>45199</v>
      </c>
      <c r="Q1020" s="57" t="s">
        <v>2039</v>
      </c>
      <c r="BB1020" s="72" t="s">
        <v>346</v>
      </c>
      <c r="BC1020" s="71" t="s">
        <v>101</v>
      </c>
    </row>
    <row r="1021" spans="1:55" s="72" customFormat="1" ht="12" customHeight="1">
      <c r="A1021" s="57">
        <f t="shared" si="15"/>
        <v>1019</v>
      </c>
      <c r="B1021" s="60" t="s">
        <v>2753</v>
      </c>
      <c r="C1021" s="75" t="s">
        <v>1884</v>
      </c>
      <c r="D1021" s="60" t="s">
        <v>1877</v>
      </c>
      <c r="E1021" s="69" t="str">
        <f>_xlfn.IFNA(VLOOKUP($D1021,'Route-Details'!$B$2:$X$1048576,'Node Details'!E$1,0),"")</f>
        <v>Airtel</v>
      </c>
      <c r="F1021" s="69" t="str">
        <f>_xlfn.IFNA(VLOOKUP($D1021,'Route-Details'!$B$2:$X$1048576,'Node Details'!F$1,0),"")</f>
        <v>Nigdi 4133</v>
      </c>
      <c r="G1021" s="69" t="str">
        <f>_xlfn.IFNA(VLOOKUP($D1021,'Route-Details'!$B$2:$X$1048576,'Node Details'!G$1,0),"")</f>
        <v>Pune</v>
      </c>
      <c r="H1021" s="69" t="str">
        <f>_xlfn.IFNA(VLOOKUP($D1021,'Route-Details'!$B$2:$X$1048576,'Node Details'!H$1,0),"")</f>
        <v>M&amp;G</v>
      </c>
      <c r="I1021" s="69" t="str">
        <f>_xlfn.IFNA(VLOOKUP($D1021,'Route-Details'!$B$2:$X$1048576,'Node Details'!I$1,0),"")</f>
        <v>S8O</v>
      </c>
      <c r="J1021" s="69" t="str">
        <f>_xlfn.IFNA(VLOOKUP($D1021,'Route-Details'!$B$2:$X$1048576,'Node Details'!J$1,0),"")</f>
        <v>S8O</v>
      </c>
      <c r="K1021" s="70">
        <v>45198</v>
      </c>
      <c r="L1021" s="37">
        <v>45199</v>
      </c>
      <c r="M1021" s="37">
        <v>45233</v>
      </c>
      <c r="N1021" s="37">
        <v>45199</v>
      </c>
      <c r="Q1021" s="57" t="s">
        <v>2039</v>
      </c>
      <c r="BB1021" s="72" t="s">
        <v>407</v>
      </c>
      <c r="BC1021" s="71" t="s">
        <v>101</v>
      </c>
    </row>
    <row r="1022" spans="1:55" s="72" customFormat="1" ht="12" customHeight="1">
      <c r="A1022" s="57">
        <f t="shared" si="15"/>
        <v>1020</v>
      </c>
      <c r="B1022" s="60" t="s">
        <v>1883</v>
      </c>
      <c r="C1022" s="75" t="s">
        <v>1884</v>
      </c>
      <c r="D1022" s="60" t="s">
        <v>1877</v>
      </c>
      <c r="E1022" s="69" t="str">
        <f>_xlfn.IFNA(VLOOKUP($D1022,'Route-Details'!$B$2:$X$1048576,'Node Details'!E$1,0),"")</f>
        <v>Airtel</v>
      </c>
      <c r="F1022" s="69" t="str">
        <f>_xlfn.IFNA(VLOOKUP($D1022,'Route-Details'!$B$2:$X$1048576,'Node Details'!F$1,0),"")</f>
        <v>Nigdi 4133</v>
      </c>
      <c r="G1022" s="69" t="str">
        <f>_xlfn.IFNA(VLOOKUP($D1022,'Route-Details'!$B$2:$X$1048576,'Node Details'!G$1,0),"")</f>
        <v>Pune</v>
      </c>
      <c r="H1022" s="69" t="str">
        <f>_xlfn.IFNA(VLOOKUP($D1022,'Route-Details'!$B$2:$X$1048576,'Node Details'!H$1,0),"")</f>
        <v>M&amp;G</v>
      </c>
      <c r="I1022" s="69" t="str">
        <f>_xlfn.IFNA(VLOOKUP($D1022,'Route-Details'!$B$2:$X$1048576,'Node Details'!I$1,0),"")</f>
        <v>S8O</v>
      </c>
      <c r="J1022" s="69" t="str">
        <f>_xlfn.IFNA(VLOOKUP($D1022,'Route-Details'!$B$2:$X$1048576,'Node Details'!J$1,0),"")</f>
        <v>S8O</v>
      </c>
      <c r="K1022" s="70">
        <v>45198</v>
      </c>
      <c r="L1022" s="37">
        <v>45199</v>
      </c>
      <c r="M1022" s="37">
        <v>45233</v>
      </c>
      <c r="N1022" s="37">
        <v>45199</v>
      </c>
      <c r="Q1022" s="57" t="s">
        <v>2039</v>
      </c>
      <c r="BB1022" s="72" t="s">
        <v>407</v>
      </c>
      <c r="BC1022" s="71" t="s">
        <v>101</v>
      </c>
    </row>
    <row r="1023" spans="1:55" s="72" customFormat="1" ht="12" customHeight="1">
      <c r="A1023" s="57">
        <f t="shared" si="15"/>
        <v>1021</v>
      </c>
      <c r="B1023" s="60" t="s">
        <v>1880</v>
      </c>
      <c r="C1023" s="75" t="s">
        <v>1881</v>
      </c>
      <c r="D1023" s="60" t="s">
        <v>1877</v>
      </c>
      <c r="E1023" s="69" t="str">
        <f>_xlfn.IFNA(VLOOKUP($D1023,'Route-Details'!$B$2:$X$1048576,'Node Details'!E$1,0),"")</f>
        <v>Airtel</v>
      </c>
      <c r="F1023" s="69" t="str">
        <f>_xlfn.IFNA(VLOOKUP($D1023,'Route-Details'!$B$2:$X$1048576,'Node Details'!F$1,0),"")</f>
        <v>Nigdi 4133</v>
      </c>
      <c r="G1023" s="69" t="str">
        <f>_xlfn.IFNA(VLOOKUP($D1023,'Route-Details'!$B$2:$X$1048576,'Node Details'!G$1,0),"")</f>
        <v>Pune</v>
      </c>
      <c r="H1023" s="69" t="str">
        <f>_xlfn.IFNA(VLOOKUP($D1023,'Route-Details'!$B$2:$X$1048576,'Node Details'!H$1,0),"")</f>
        <v>M&amp;G</v>
      </c>
      <c r="I1023" s="69" t="str">
        <f>_xlfn.IFNA(VLOOKUP($D1023,'Route-Details'!$B$2:$X$1048576,'Node Details'!I$1,0),"")</f>
        <v>S8O</v>
      </c>
      <c r="J1023" s="69" t="str">
        <f>_xlfn.IFNA(VLOOKUP($D1023,'Route-Details'!$B$2:$X$1048576,'Node Details'!J$1,0),"")</f>
        <v>S8O</v>
      </c>
      <c r="K1023" s="70">
        <v>45198</v>
      </c>
      <c r="L1023" s="37">
        <v>45199</v>
      </c>
      <c r="M1023" s="37">
        <v>45233</v>
      </c>
      <c r="N1023" s="37">
        <v>45199</v>
      </c>
      <c r="Q1023" s="57" t="s">
        <v>2039</v>
      </c>
      <c r="BB1023" s="72" t="s">
        <v>407</v>
      </c>
      <c r="BC1023" s="71" t="s">
        <v>101</v>
      </c>
    </row>
    <row r="1024" spans="1:55" s="72" customFormat="1" ht="12" customHeight="1">
      <c r="A1024" s="57">
        <f t="shared" si="15"/>
        <v>1022</v>
      </c>
      <c r="B1024" s="60" t="s">
        <v>2754</v>
      </c>
      <c r="C1024" s="75" t="s">
        <v>1881</v>
      </c>
      <c r="D1024" s="60" t="s">
        <v>1882</v>
      </c>
      <c r="E1024" s="69" t="str">
        <f>_xlfn.IFNA(VLOOKUP($D1024,'Route-Details'!$B$2:$X$1048576,'Node Details'!E$1,0),"")</f>
        <v>Airtel</v>
      </c>
      <c r="F1024" s="69" t="str">
        <f>_xlfn.IFNA(VLOOKUP($D1024,'Route-Details'!$B$2:$X$1048576,'Node Details'!F$1,0),"")</f>
        <v>Nigdi 4133</v>
      </c>
      <c r="G1024" s="69" t="str">
        <f>_xlfn.IFNA(VLOOKUP($D1024,'Route-Details'!$B$2:$X$1048576,'Node Details'!G$1,0),"")</f>
        <v>Pune</v>
      </c>
      <c r="H1024" s="69" t="str">
        <f>_xlfn.IFNA(VLOOKUP($D1024,'Route-Details'!$B$2:$X$1048576,'Node Details'!H$1,0),"")</f>
        <v>M&amp;G</v>
      </c>
      <c r="I1024" s="69" t="str">
        <f>_xlfn.IFNA(VLOOKUP($D1024,'Route-Details'!$B$2:$X$1048576,'Node Details'!I$1,0),"")</f>
        <v>S8O</v>
      </c>
      <c r="J1024" s="69" t="str">
        <f>_xlfn.IFNA(VLOOKUP($D1024,'Route-Details'!$B$2:$X$1048576,'Node Details'!J$1,0),"")</f>
        <v>S8O</v>
      </c>
      <c r="K1024" s="70">
        <v>45227</v>
      </c>
      <c r="L1024" s="37">
        <v>45230</v>
      </c>
      <c r="M1024" s="37">
        <v>45233</v>
      </c>
      <c r="N1024" s="37">
        <v>45230</v>
      </c>
      <c r="Q1024" s="57" t="s">
        <v>2039</v>
      </c>
      <c r="BB1024" s="72" t="s">
        <v>411</v>
      </c>
      <c r="BC1024" s="71" t="s">
        <v>101</v>
      </c>
    </row>
    <row r="1025" spans="1:55" s="72" customFormat="1" ht="12" customHeight="1">
      <c r="A1025" s="57">
        <f t="shared" si="15"/>
        <v>1023</v>
      </c>
      <c r="B1025" s="60" t="s">
        <v>1885</v>
      </c>
      <c r="C1025" s="75" t="s">
        <v>1886</v>
      </c>
      <c r="D1025" s="60" t="s">
        <v>1882</v>
      </c>
      <c r="E1025" s="69" t="str">
        <f>_xlfn.IFNA(VLOOKUP($D1025,'Route-Details'!$B$2:$X$1048576,'Node Details'!E$1,0),"")</f>
        <v>Airtel</v>
      </c>
      <c r="F1025" s="69" t="str">
        <f>_xlfn.IFNA(VLOOKUP($D1025,'Route-Details'!$B$2:$X$1048576,'Node Details'!F$1,0),"")</f>
        <v>Nigdi 4133</v>
      </c>
      <c r="G1025" s="69" t="str">
        <f>_xlfn.IFNA(VLOOKUP($D1025,'Route-Details'!$B$2:$X$1048576,'Node Details'!G$1,0),"")</f>
        <v>Pune</v>
      </c>
      <c r="H1025" s="69" t="str">
        <f>_xlfn.IFNA(VLOOKUP($D1025,'Route-Details'!$B$2:$X$1048576,'Node Details'!H$1,0),"")</f>
        <v>M&amp;G</v>
      </c>
      <c r="I1025" s="69" t="str">
        <f>_xlfn.IFNA(VLOOKUP($D1025,'Route-Details'!$B$2:$X$1048576,'Node Details'!I$1,0),"")</f>
        <v>S8O</v>
      </c>
      <c r="J1025" s="69" t="str">
        <f>_xlfn.IFNA(VLOOKUP($D1025,'Route-Details'!$B$2:$X$1048576,'Node Details'!J$1,0),"")</f>
        <v>S8O</v>
      </c>
      <c r="K1025" s="70">
        <v>45227</v>
      </c>
      <c r="L1025" s="37">
        <v>45230</v>
      </c>
      <c r="M1025" s="37">
        <v>45233</v>
      </c>
      <c r="N1025" s="37">
        <v>45230</v>
      </c>
      <c r="Q1025" s="57" t="s">
        <v>2039</v>
      </c>
      <c r="BB1025" s="72" t="s">
        <v>411</v>
      </c>
      <c r="BC1025" s="71" t="s">
        <v>101</v>
      </c>
    </row>
    <row r="1026" spans="1:55" s="72" customFormat="1" ht="12" customHeight="1">
      <c r="A1026" s="57">
        <f t="shared" si="15"/>
        <v>1024</v>
      </c>
      <c r="B1026" s="60" t="s">
        <v>1888</v>
      </c>
      <c r="C1026" s="75" t="s">
        <v>1884</v>
      </c>
      <c r="D1026" s="60" t="s">
        <v>1830</v>
      </c>
      <c r="E1026" s="69" t="str">
        <f>_xlfn.IFNA(VLOOKUP($D1026,'Route-Details'!$B$2:$X$1048576,'Node Details'!E$1,0),"")</f>
        <v>Airtel</v>
      </c>
      <c r="F1026" s="69" t="str">
        <f>_xlfn.IFNA(VLOOKUP($D1026,'Route-Details'!$B$2:$X$1048576,'Node Details'!F$1,0),"")</f>
        <v>Nigdi 4133</v>
      </c>
      <c r="G1026" s="69" t="str">
        <f>_xlfn.IFNA(VLOOKUP($D1026,'Route-Details'!$B$2:$X$1048576,'Node Details'!G$1,0),"")</f>
        <v>Pune</v>
      </c>
      <c r="H1026" s="69" t="str">
        <f>_xlfn.IFNA(VLOOKUP($D1026,'Route-Details'!$B$2:$X$1048576,'Node Details'!H$1,0),"")</f>
        <v>M&amp;G</v>
      </c>
      <c r="I1026" s="69" t="str">
        <f>_xlfn.IFNA(VLOOKUP($D1026,'Route-Details'!$B$2:$X$1048576,'Node Details'!I$1,0),"")</f>
        <v>S8O</v>
      </c>
      <c r="J1026" s="69" t="str">
        <f>_xlfn.IFNA(VLOOKUP($D1026,'Route-Details'!$B$2:$X$1048576,'Node Details'!J$1,0),"")</f>
        <v>S8O</v>
      </c>
      <c r="K1026" s="70">
        <v>45198</v>
      </c>
      <c r="L1026" s="37">
        <v>45199</v>
      </c>
      <c r="M1026" s="37">
        <v>45233</v>
      </c>
      <c r="N1026" s="37">
        <v>45199</v>
      </c>
      <c r="Q1026" s="57" t="s">
        <v>2039</v>
      </c>
      <c r="BB1026" s="72" t="s">
        <v>346</v>
      </c>
      <c r="BC1026" s="71" t="s">
        <v>101</v>
      </c>
    </row>
    <row r="1027" spans="1:55" s="72" customFormat="1" ht="12" customHeight="1">
      <c r="A1027" s="57">
        <f t="shared" si="15"/>
        <v>1025</v>
      </c>
      <c r="B1027" s="60" t="s">
        <v>2755</v>
      </c>
      <c r="C1027" s="75" t="s">
        <v>1838</v>
      </c>
      <c r="D1027" s="60" t="s">
        <v>1887</v>
      </c>
      <c r="E1027" s="69" t="str">
        <f>_xlfn.IFNA(VLOOKUP($D1027,'Route-Details'!$B$2:$X$1048576,'Node Details'!E$1,0),"")</f>
        <v>Airtel</v>
      </c>
      <c r="F1027" s="69" t="str">
        <f>_xlfn.IFNA(VLOOKUP($D1027,'Route-Details'!$B$2:$X$1048576,'Node Details'!F$1,0),"")</f>
        <v>Nigdi 4133</v>
      </c>
      <c r="G1027" s="69" t="str">
        <f>_xlfn.IFNA(VLOOKUP($D1027,'Route-Details'!$B$2:$X$1048576,'Node Details'!G$1,0),"")</f>
        <v>Pune</v>
      </c>
      <c r="H1027" s="69" t="str">
        <f>_xlfn.IFNA(VLOOKUP($D1027,'Route-Details'!$B$2:$X$1048576,'Node Details'!H$1,0),"")</f>
        <v>M&amp;G</v>
      </c>
      <c r="I1027" s="69" t="str">
        <f>_xlfn.IFNA(VLOOKUP($D1027,'Route-Details'!$B$2:$X$1048576,'Node Details'!I$1,0),"")</f>
        <v>S8O</v>
      </c>
      <c r="J1027" s="69" t="str">
        <f>_xlfn.IFNA(VLOOKUP($D1027,'Route-Details'!$B$2:$X$1048576,'Node Details'!J$1,0),"")</f>
        <v>S8O</v>
      </c>
      <c r="K1027" s="70">
        <v>45198</v>
      </c>
      <c r="L1027" s="37">
        <v>45199</v>
      </c>
      <c r="M1027" s="37">
        <v>45233</v>
      </c>
      <c r="N1027" s="37">
        <v>45199</v>
      </c>
      <c r="Q1027" s="57" t="s">
        <v>2039</v>
      </c>
      <c r="BB1027" s="72" t="s">
        <v>415</v>
      </c>
      <c r="BC1027" s="71" t="s">
        <v>101</v>
      </c>
    </row>
    <row r="1028" spans="1:55" s="72" customFormat="1" ht="12" customHeight="1">
      <c r="A1028" s="57">
        <f t="shared" ref="A1028:A1091" si="16">A1027+1</f>
        <v>1026</v>
      </c>
      <c r="B1028" s="60" t="s">
        <v>1892</v>
      </c>
      <c r="C1028" s="75" t="s">
        <v>1890</v>
      </c>
      <c r="D1028" s="60" t="s">
        <v>1887</v>
      </c>
      <c r="E1028" s="69" t="str">
        <f>_xlfn.IFNA(VLOOKUP($D1028,'Route-Details'!$B$2:$X$1048576,'Node Details'!E$1,0),"")</f>
        <v>Airtel</v>
      </c>
      <c r="F1028" s="69" t="str">
        <f>_xlfn.IFNA(VLOOKUP($D1028,'Route-Details'!$B$2:$X$1048576,'Node Details'!F$1,0),"")</f>
        <v>Nigdi 4133</v>
      </c>
      <c r="G1028" s="69" t="str">
        <f>_xlfn.IFNA(VLOOKUP($D1028,'Route-Details'!$B$2:$X$1048576,'Node Details'!G$1,0),"")</f>
        <v>Pune</v>
      </c>
      <c r="H1028" s="69" t="str">
        <f>_xlfn.IFNA(VLOOKUP($D1028,'Route-Details'!$B$2:$X$1048576,'Node Details'!H$1,0),"")</f>
        <v>M&amp;G</v>
      </c>
      <c r="I1028" s="69" t="str">
        <f>_xlfn.IFNA(VLOOKUP($D1028,'Route-Details'!$B$2:$X$1048576,'Node Details'!I$1,0),"")</f>
        <v>S8O</v>
      </c>
      <c r="J1028" s="69" t="str">
        <f>_xlfn.IFNA(VLOOKUP($D1028,'Route-Details'!$B$2:$X$1048576,'Node Details'!J$1,0),"")</f>
        <v>S8O</v>
      </c>
      <c r="K1028" s="70">
        <v>45198</v>
      </c>
      <c r="L1028" s="37">
        <v>45199</v>
      </c>
      <c r="M1028" s="37">
        <v>45233</v>
      </c>
      <c r="N1028" s="37">
        <v>45199</v>
      </c>
      <c r="Q1028" s="57" t="s">
        <v>2039</v>
      </c>
      <c r="BB1028" s="72" t="s">
        <v>415</v>
      </c>
      <c r="BC1028" s="71" t="s">
        <v>101</v>
      </c>
    </row>
    <row r="1029" spans="1:55" s="72" customFormat="1" ht="12" customHeight="1">
      <c r="A1029" s="57">
        <f t="shared" si="16"/>
        <v>1027</v>
      </c>
      <c r="B1029" s="60" t="s">
        <v>1889</v>
      </c>
      <c r="C1029" s="75" t="s">
        <v>1890</v>
      </c>
      <c r="D1029" s="60" t="s">
        <v>1887</v>
      </c>
      <c r="E1029" s="69" t="str">
        <f>_xlfn.IFNA(VLOOKUP($D1029,'Route-Details'!$B$2:$X$1048576,'Node Details'!E$1,0),"")</f>
        <v>Airtel</v>
      </c>
      <c r="F1029" s="69" t="str">
        <f>_xlfn.IFNA(VLOOKUP($D1029,'Route-Details'!$B$2:$X$1048576,'Node Details'!F$1,0),"")</f>
        <v>Nigdi 4133</v>
      </c>
      <c r="G1029" s="69" t="str">
        <f>_xlfn.IFNA(VLOOKUP($D1029,'Route-Details'!$B$2:$X$1048576,'Node Details'!G$1,0),"")</f>
        <v>Pune</v>
      </c>
      <c r="H1029" s="69" t="str">
        <f>_xlfn.IFNA(VLOOKUP($D1029,'Route-Details'!$B$2:$X$1048576,'Node Details'!H$1,0),"")</f>
        <v>M&amp;G</v>
      </c>
      <c r="I1029" s="69" t="str">
        <f>_xlfn.IFNA(VLOOKUP($D1029,'Route-Details'!$B$2:$X$1048576,'Node Details'!I$1,0),"")</f>
        <v>S8O</v>
      </c>
      <c r="J1029" s="69" t="str">
        <f>_xlfn.IFNA(VLOOKUP($D1029,'Route-Details'!$B$2:$X$1048576,'Node Details'!J$1,0),"")</f>
        <v>S8O</v>
      </c>
      <c r="K1029" s="70">
        <v>45198</v>
      </c>
      <c r="L1029" s="37">
        <v>45199</v>
      </c>
      <c r="M1029" s="37">
        <v>45233</v>
      </c>
      <c r="N1029" s="37">
        <v>45199</v>
      </c>
      <c r="Q1029" s="57" t="s">
        <v>2039</v>
      </c>
      <c r="BB1029" s="72" t="s">
        <v>415</v>
      </c>
      <c r="BC1029" s="71" t="s">
        <v>101</v>
      </c>
    </row>
    <row r="1030" spans="1:55" s="72" customFormat="1" ht="12" customHeight="1">
      <c r="A1030" s="57">
        <f t="shared" si="16"/>
        <v>1028</v>
      </c>
      <c r="B1030" s="60" t="s">
        <v>1896</v>
      </c>
      <c r="C1030" s="75" t="s">
        <v>1890</v>
      </c>
      <c r="D1030" s="60" t="s">
        <v>1891</v>
      </c>
      <c r="E1030" s="69" t="str">
        <f>_xlfn.IFNA(VLOOKUP($D1030,'Route-Details'!$B$2:$X$1048576,'Node Details'!E$1,0),"")</f>
        <v>Airtel</v>
      </c>
      <c r="F1030" s="69" t="str">
        <f>_xlfn.IFNA(VLOOKUP($D1030,'Route-Details'!$B$2:$X$1048576,'Node Details'!F$1,0),"")</f>
        <v>Nigdi 4133</v>
      </c>
      <c r="G1030" s="69" t="str">
        <f>_xlfn.IFNA(VLOOKUP($D1030,'Route-Details'!$B$2:$X$1048576,'Node Details'!G$1,0),"")</f>
        <v>Pune</v>
      </c>
      <c r="H1030" s="69" t="str">
        <f>_xlfn.IFNA(VLOOKUP($D1030,'Route-Details'!$B$2:$X$1048576,'Node Details'!H$1,0),"")</f>
        <v>M&amp;G</v>
      </c>
      <c r="I1030" s="69" t="str">
        <f>_xlfn.IFNA(VLOOKUP($D1030,'Route-Details'!$B$2:$X$1048576,'Node Details'!I$1,0),"")</f>
        <v>S8O</v>
      </c>
      <c r="J1030" s="69" t="str">
        <f>_xlfn.IFNA(VLOOKUP($D1030,'Route-Details'!$B$2:$X$1048576,'Node Details'!J$1,0),"")</f>
        <v>S8O</v>
      </c>
      <c r="K1030" s="70">
        <v>45198</v>
      </c>
      <c r="L1030" s="37">
        <v>45199</v>
      </c>
      <c r="M1030" s="37">
        <v>45233</v>
      </c>
      <c r="N1030" s="37">
        <v>45199</v>
      </c>
      <c r="Q1030" s="57" t="s">
        <v>2039</v>
      </c>
      <c r="BB1030" s="72" t="s">
        <v>419</v>
      </c>
      <c r="BC1030" s="71" t="s">
        <v>101</v>
      </c>
    </row>
    <row r="1031" spans="1:55" s="72" customFormat="1" ht="12" customHeight="1">
      <c r="A1031" s="57">
        <f t="shared" si="16"/>
        <v>1029</v>
      </c>
      <c r="B1031" s="60" t="s">
        <v>1893</v>
      </c>
      <c r="C1031" s="75" t="s">
        <v>1894</v>
      </c>
      <c r="D1031" s="60" t="s">
        <v>1891</v>
      </c>
      <c r="E1031" s="69" t="str">
        <f>_xlfn.IFNA(VLOOKUP($D1031,'Route-Details'!$B$2:$X$1048576,'Node Details'!E$1,0),"")</f>
        <v>Airtel</v>
      </c>
      <c r="F1031" s="69" t="str">
        <f>_xlfn.IFNA(VLOOKUP($D1031,'Route-Details'!$B$2:$X$1048576,'Node Details'!F$1,0),"")</f>
        <v>Nigdi 4133</v>
      </c>
      <c r="G1031" s="69" t="str">
        <f>_xlfn.IFNA(VLOOKUP($D1031,'Route-Details'!$B$2:$X$1048576,'Node Details'!G$1,0),"")</f>
        <v>Pune</v>
      </c>
      <c r="H1031" s="69" t="str">
        <f>_xlfn.IFNA(VLOOKUP($D1031,'Route-Details'!$B$2:$X$1048576,'Node Details'!H$1,0),"")</f>
        <v>M&amp;G</v>
      </c>
      <c r="I1031" s="69" t="str">
        <f>_xlfn.IFNA(VLOOKUP($D1031,'Route-Details'!$B$2:$X$1048576,'Node Details'!I$1,0),"")</f>
        <v>S8O</v>
      </c>
      <c r="J1031" s="69" t="str">
        <f>_xlfn.IFNA(VLOOKUP($D1031,'Route-Details'!$B$2:$X$1048576,'Node Details'!J$1,0),"")</f>
        <v>S8O</v>
      </c>
      <c r="K1031" s="70">
        <v>45198</v>
      </c>
      <c r="L1031" s="37">
        <v>45230</v>
      </c>
      <c r="M1031" s="37">
        <v>45233</v>
      </c>
      <c r="N1031" s="37">
        <v>45230</v>
      </c>
      <c r="Q1031" s="57" t="s">
        <v>2039</v>
      </c>
      <c r="BB1031" s="72" t="s">
        <v>419</v>
      </c>
      <c r="BC1031" s="71" t="s">
        <v>101</v>
      </c>
    </row>
    <row r="1032" spans="1:55" s="72" customFormat="1" ht="12" customHeight="1">
      <c r="A1032" s="57">
        <f t="shared" si="16"/>
        <v>1030</v>
      </c>
      <c r="B1032" s="60" t="s">
        <v>1897</v>
      </c>
      <c r="C1032" s="75" t="s">
        <v>1894</v>
      </c>
      <c r="D1032" s="60" t="s">
        <v>1895</v>
      </c>
      <c r="E1032" s="69" t="str">
        <f>_xlfn.IFNA(VLOOKUP($D1032,'Route-Details'!$B$2:$X$1048576,'Node Details'!E$1,0),"")</f>
        <v>Airtel</v>
      </c>
      <c r="F1032" s="69" t="str">
        <f>_xlfn.IFNA(VLOOKUP($D1032,'Route-Details'!$B$2:$X$1048576,'Node Details'!F$1,0),"")</f>
        <v>Nigdi 4133</v>
      </c>
      <c r="G1032" s="69" t="str">
        <f>_xlfn.IFNA(VLOOKUP($D1032,'Route-Details'!$B$2:$X$1048576,'Node Details'!G$1,0),"")</f>
        <v>Pune</v>
      </c>
      <c r="H1032" s="69" t="str">
        <f>_xlfn.IFNA(VLOOKUP($D1032,'Route-Details'!$B$2:$X$1048576,'Node Details'!H$1,0),"")</f>
        <v>M&amp;G</v>
      </c>
      <c r="I1032" s="69" t="str">
        <f>_xlfn.IFNA(VLOOKUP($D1032,'Route-Details'!$B$2:$X$1048576,'Node Details'!I$1,0),"")</f>
        <v>S8O</v>
      </c>
      <c r="J1032" s="69" t="str">
        <f>_xlfn.IFNA(VLOOKUP($D1032,'Route-Details'!$B$2:$X$1048576,'Node Details'!J$1,0),"")</f>
        <v>S8O</v>
      </c>
      <c r="K1032" s="70">
        <v>45227</v>
      </c>
      <c r="L1032" s="37">
        <v>45230</v>
      </c>
      <c r="M1032" s="37">
        <v>45233</v>
      </c>
      <c r="N1032" s="37">
        <v>45230</v>
      </c>
      <c r="Q1032" s="57" t="s">
        <v>2039</v>
      </c>
      <c r="BB1032" s="72" t="s">
        <v>423</v>
      </c>
      <c r="BC1032" s="71" t="s">
        <v>101</v>
      </c>
    </row>
    <row r="1033" spans="1:55" s="72" customFormat="1" ht="12" customHeight="1">
      <c r="A1033" s="57">
        <f t="shared" si="16"/>
        <v>1031</v>
      </c>
      <c r="B1033" s="60" t="s">
        <v>1899</v>
      </c>
      <c r="C1033" s="75" t="s">
        <v>1879</v>
      </c>
      <c r="D1033" s="60" t="s">
        <v>1833</v>
      </c>
      <c r="E1033" s="69" t="str">
        <f>_xlfn.IFNA(VLOOKUP($D1033,'Route-Details'!$B$2:$X$1048576,'Node Details'!E$1,0),"")</f>
        <v>Airtel</v>
      </c>
      <c r="F1033" s="69" t="str">
        <f>_xlfn.IFNA(VLOOKUP($D1033,'Route-Details'!$B$2:$X$1048576,'Node Details'!F$1,0),"")</f>
        <v>Nigdi 4133</v>
      </c>
      <c r="G1033" s="69" t="str">
        <f>_xlfn.IFNA(VLOOKUP($D1033,'Route-Details'!$B$2:$X$1048576,'Node Details'!G$1,0),"")</f>
        <v>Pune</v>
      </c>
      <c r="H1033" s="69" t="str">
        <f>_xlfn.IFNA(VLOOKUP($D1033,'Route-Details'!$B$2:$X$1048576,'Node Details'!H$1,0),"")</f>
        <v>M&amp;G</v>
      </c>
      <c r="I1033" s="69" t="str">
        <f>_xlfn.IFNA(VLOOKUP($D1033,'Route-Details'!$B$2:$X$1048576,'Node Details'!I$1,0),"")</f>
        <v>S8O</v>
      </c>
      <c r="J1033" s="69" t="str">
        <f>_xlfn.IFNA(VLOOKUP($D1033,'Route-Details'!$B$2:$X$1048576,'Node Details'!J$1,0),"")</f>
        <v>S8O</v>
      </c>
      <c r="K1033" s="70">
        <v>45198</v>
      </c>
      <c r="L1033" s="37">
        <v>45199</v>
      </c>
      <c r="M1033" s="37">
        <v>45233</v>
      </c>
      <c r="N1033" s="37">
        <v>45199</v>
      </c>
      <c r="Q1033" s="57" t="s">
        <v>2039</v>
      </c>
      <c r="BB1033" s="72" t="s">
        <v>349</v>
      </c>
      <c r="BC1033" s="71" t="s">
        <v>101</v>
      </c>
    </row>
    <row r="1034" spans="1:55" s="72" customFormat="1" ht="12" customHeight="1">
      <c r="A1034" s="57">
        <f t="shared" si="16"/>
        <v>1032</v>
      </c>
      <c r="B1034" s="60" t="s">
        <v>2756</v>
      </c>
      <c r="C1034" s="75" t="s">
        <v>1909</v>
      </c>
      <c r="D1034" s="60" t="s">
        <v>1898</v>
      </c>
      <c r="E1034" s="69" t="str">
        <f>_xlfn.IFNA(VLOOKUP($D1034,'Route-Details'!$B$2:$X$1048576,'Node Details'!E$1,0),"")</f>
        <v>Airtel</v>
      </c>
      <c r="F1034" s="69" t="str">
        <f>_xlfn.IFNA(VLOOKUP($D1034,'Route-Details'!$B$2:$X$1048576,'Node Details'!F$1,0),"")</f>
        <v>Nigdi 4133</v>
      </c>
      <c r="G1034" s="69" t="str">
        <f>_xlfn.IFNA(VLOOKUP($D1034,'Route-Details'!$B$2:$X$1048576,'Node Details'!G$1,0),"")</f>
        <v>Pune</v>
      </c>
      <c r="H1034" s="69" t="str">
        <f>_xlfn.IFNA(VLOOKUP($D1034,'Route-Details'!$B$2:$X$1048576,'Node Details'!H$1,0),"")</f>
        <v>M&amp;G</v>
      </c>
      <c r="I1034" s="69" t="str">
        <f>_xlfn.IFNA(VLOOKUP($D1034,'Route-Details'!$B$2:$X$1048576,'Node Details'!I$1,0),"")</f>
        <v>S8O</v>
      </c>
      <c r="J1034" s="69" t="str">
        <f>_xlfn.IFNA(VLOOKUP($D1034,'Route-Details'!$B$2:$X$1048576,'Node Details'!J$1,0),"")</f>
        <v>S8O</v>
      </c>
      <c r="K1034" s="70">
        <v>45198</v>
      </c>
      <c r="L1034" s="37">
        <v>45199</v>
      </c>
      <c r="M1034" s="37">
        <v>45233</v>
      </c>
      <c r="N1034" s="37">
        <v>45199</v>
      </c>
      <c r="Q1034" s="57" t="s">
        <v>2039</v>
      </c>
      <c r="BB1034" s="72" t="s">
        <v>427</v>
      </c>
      <c r="BC1034" s="71" t="s">
        <v>101</v>
      </c>
    </row>
    <row r="1035" spans="1:55" s="72" customFormat="1" ht="12" customHeight="1">
      <c r="A1035" s="57">
        <f t="shared" si="16"/>
        <v>1033</v>
      </c>
      <c r="B1035" s="60" t="s">
        <v>2757</v>
      </c>
      <c r="C1035" s="75" t="s">
        <v>1909</v>
      </c>
      <c r="D1035" s="60" t="s">
        <v>1898</v>
      </c>
      <c r="E1035" s="69" t="str">
        <f>_xlfn.IFNA(VLOOKUP($D1035,'Route-Details'!$B$2:$X$1048576,'Node Details'!E$1,0),"")</f>
        <v>Airtel</v>
      </c>
      <c r="F1035" s="69" t="str">
        <f>_xlfn.IFNA(VLOOKUP($D1035,'Route-Details'!$B$2:$X$1048576,'Node Details'!F$1,0),"")</f>
        <v>Nigdi 4133</v>
      </c>
      <c r="G1035" s="69" t="str">
        <f>_xlfn.IFNA(VLOOKUP($D1035,'Route-Details'!$B$2:$X$1048576,'Node Details'!G$1,0),"")</f>
        <v>Pune</v>
      </c>
      <c r="H1035" s="69" t="str">
        <f>_xlfn.IFNA(VLOOKUP($D1035,'Route-Details'!$B$2:$X$1048576,'Node Details'!H$1,0),"")</f>
        <v>M&amp;G</v>
      </c>
      <c r="I1035" s="69" t="str">
        <f>_xlfn.IFNA(VLOOKUP($D1035,'Route-Details'!$B$2:$X$1048576,'Node Details'!I$1,0),"")</f>
        <v>S8O</v>
      </c>
      <c r="J1035" s="69" t="str">
        <f>_xlfn.IFNA(VLOOKUP($D1035,'Route-Details'!$B$2:$X$1048576,'Node Details'!J$1,0),"")</f>
        <v>S8O</v>
      </c>
      <c r="K1035" s="70">
        <v>45198</v>
      </c>
      <c r="L1035" s="37">
        <v>45230</v>
      </c>
      <c r="M1035" s="37">
        <v>45233</v>
      </c>
      <c r="N1035" s="37">
        <v>45230</v>
      </c>
      <c r="Q1035" s="57" t="s">
        <v>2039</v>
      </c>
      <c r="BB1035" s="72" t="s">
        <v>427</v>
      </c>
      <c r="BC1035" s="71" t="s">
        <v>101</v>
      </c>
    </row>
    <row r="1036" spans="1:55" s="72" customFormat="1" ht="12" customHeight="1">
      <c r="A1036" s="57">
        <f t="shared" si="16"/>
        <v>1034</v>
      </c>
      <c r="B1036" s="60" t="s">
        <v>2758</v>
      </c>
      <c r="C1036" s="75" t="s">
        <v>2759</v>
      </c>
      <c r="D1036" s="60" t="s">
        <v>1898</v>
      </c>
      <c r="E1036" s="69" t="str">
        <f>_xlfn.IFNA(VLOOKUP($D1036,'Route-Details'!$B$2:$X$1048576,'Node Details'!E$1,0),"")</f>
        <v>Airtel</v>
      </c>
      <c r="F1036" s="69" t="str">
        <f>_xlfn.IFNA(VLOOKUP($D1036,'Route-Details'!$B$2:$X$1048576,'Node Details'!F$1,0),"")</f>
        <v>Nigdi 4133</v>
      </c>
      <c r="G1036" s="69" t="str">
        <f>_xlfn.IFNA(VLOOKUP($D1036,'Route-Details'!$B$2:$X$1048576,'Node Details'!G$1,0),"")</f>
        <v>Pune</v>
      </c>
      <c r="H1036" s="69" t="str">
        <f>_xlfn.IFNA(VLOOKUP($D1036,'Route-Details'!$B$2:$X$1048576,'Node Details'!H$1,0),"")</f>
        <v>M&amp;G</v>
      </c>
      <c r="I1036" s="69" t="str">
        <f>_xlfn.IFNA(VLOOKUP($D1036,'Route-Details'!$B$2:$X$1048576,'Node Details'!I$1,0),"")</f>
        <v>S8O</v>
      </c>
      <c r="J1036" s="69" t="str">
        <f>_xlfn.IFNA(VLOOKUP($D1036,'Route-Details'!$B$2:$X$1048576,'Node Details'!J$1,0),"")</f>
        <v>S8O</v>
      </c>
      <c r="K1036" s="70">
        <v>45198</v>
      </c>
      <c r="L1036" s="37">
        <v>45230</v>
      </c>
      <c r="M1036" s="37">
        <v>45233</v>
      </c>
      <c r="N1036" s="37">
        <v>45230</v>
      </c>
      <c r="Q1036" s="57" t="s">
        <v>2039</v>
      </c>
      <c r="BB1036" s="72" t="s">
        <v>427</v>
      </c>
      <c r="BC1036" s="71" t="s">
        <v>101</v>
      </c>
    </row>
    <row r="1037" spans="1:55" s="72" customFormat="1" ht="12" customHeight="1">
      <c r="A1037" s="57">
        <f t="shared" si="16"/>
        <v>1035</v>
      </c>
      <c r="B1037" s="60" t="s">
        <v>2760</v>
      </c>
      <c r="C1037" s="75" t="s">
        <v>2761</v>
      </c>
      <c r="D1037" s="60" t="s">
        <v>1898</v>
      </c>
      <c r="E1037" s="69" t="str">
        <f>_xlfn.IFNA(VLOOKUP($D1037,'Route-Details'!$B$2:$X$1048576,'Node Details'!E$1,0),"")</f>
        <v>Airtel</v>
      </c>
      <c r="F1037" s="69" t="str">
        <f>_xlfn.IFNA(VLOOKUP($D1037,'Route-Details'!$B$2:$X$1048576,'Node Details'!F$1,0),"")</f>
        <v>Nigdi 4133</v>
      </c>
      <c r="G1037" s="69" t="str">
        <f>_xlfn.IFNA(VLOOKUP($D1037,'Route-Details'!$B$2:$X$1048576,'Node Details'!G$1,0),"")</f>
        <v>Pune</v>
      </c>
      <c r="H1037" s="69" t="str">
        <f>_xlfn.IFNA(VLOOKUP($D1037,'Route-Details'!$B$2:$X$1048576,'Node Details'!H$1,0),"")</f>
        <v>M&amp;G</v>
      </c>
      <c r="I1037" s="69" t="str">
        <f>_xlfn.IFNA(VLOOKUP($D1037,'Route-Details'!$B$2:$X$1048576,'Node Details'!I$1,0),"")</f>
        <v>S8O</v>
      </c>
      <c r="J1037" s="69" t="str">
        <f>_xlfn.IFNA(VLOOKUP($D1037,'Route-Details'!$B$2:$X$1048576,'Node Details'!J$1,0),"")</f>
        <v>S8O</v>
      </c>
      <c r="K1037" s="70">
        <v>45198</v>
      </c>
      <c r="L1037" s="37">
        <v>45230</v>
      </c>
      <c r="M1037" s="37">
        <v>45233</v>
      </c>
      <c r="N1037" s="37">
        <v>45230</v>
      </c>
      <c r="Q1037" s="57" t="s">
        <v>2039</v>
      </c>
      <c r="BB1037" s="72" t="s">
        <v>427</v>
      </c>
      <c r="BC1037" s="71" t="s">
        <v>101</v>
      </c>
    </row>
    <row r="1038" spans="1:55" s="72" customFormat="1" ht="12" customHeight="1">
      <c r="A1038" s="57">
        <f t="shared" si="16"/>
        <v>1036</v>
      </c>
      <c r="B1038" s="60" t="s">
        <v>1903</v>
      </c>
      <c r="C1038" s="75" t="s">
        <v>1904</v>
      </c>
      <c r="D1038" s="60" t="s">
        <v>1898</v>
      </c>
      <c r="E1038" s="69" t="str">
        <f>_xlfn.IFNA(VLOOKUP($D1038,'Route-Details'!$B$2:$X$1048576,'Node Details'!E$1,0),"")</f>
        <v>Airtel</v>
      </c>
      <c r="F1038" s="69" t="str">
        <f>_xlfn.IFNA(VLOOKUP($D1038,'Route-Details'!$B$2:$X$1048576,'Node Details'!F$1,0),"")</f>
        <v>Nigdi 4133</v>
      </c>
      <c r="G1038" s="69" t="str">
        <f>_xlfn.IFNA(VLOOKUP($D1038,'Route-Details'!$B$2:$X$1048576,'Node Details'!G$1,0),"")</f>
        <v>Pune</v>
      </c>
      <c r="H1038" s="69" t="str">
        <f>_xlfn.IFNA(VLOOKUP($D1038,'Route-Details'!$B$2:$X$1048576,'Node Details'!H$1,0),"")</f>
        <v>M&amp;G</v>
      </c>
      <c r="I1038" s="69" t="str">
        <f>_xlfn.IFNA(VLOOKUP($D1038,'Route-Details'!$B$2:$X$1048576,'Node Details'!I$1,0),"")</f>
        <v>S8O</v>
      </c>
      <c r="J1038" s="69" t="str">
        <f>_xlfn.IFNA(VLOOKUP($D1038,'Route-Details'!$B$2:$X$1048576,'Node Details'!J$1,0),"")</f>
        <v>S8O</v>
      </c>
      <c r="K1038" s="70">
        <v>45198</v>
      </c>
      <c r="L1038" s="37">
        <v>45230</v>
      </c>
      <c r="M1038" s="37">
        <v>45233</v>
      </c>
      <c r="N1038" s="37">
        <v>45230</v>
      </c>
      <c r="Q1038" s="57" t="s">
        <v>2039</v>
      </c>
      <c r="BB1038" s="72" t="s">
        <v>427</v>
      </c>
      <c r="BC1038" s="71" t="s">
        <v>101</v>
      </c>
    </row>
    <row r="1039" spans="1:55" s="72" customFormat="1" ht="12" customHeight="1">
      <c r="A1039" s="57">
        <f t="shared" si="16"/>
        <v>1037</v>
      </c>
      <c r="B1039" s="60" t="s">
        <v>2762</v>
      </c>
      <c r="C1039" s="75" t="s">
        <v>1906</v>
      </c>
      <c r="D1039" s="60" t="s">
        <v>1898</v>
      </c>
      <c r="E1039" s="69" t="str">
        <f>_xlfn.IFNA(VLOOKUP($D1039,'Route-Details'!$B$2:$X$1048576,'Node Details'!E$1,0),"")</f>
        <v>Airtel</v>
      </c>
      <c r="F1039" s="69" t="str">
        <f>_xlfn.IFNA(VLOOKUP($D1039,'Route-Details'!$B$2:$X$1048576,'Node Details'!F$1,0),"")</f>
        <v>Nigdi 4133</v>
      </c>
      <c r="G1039" s="69" t="str">
        <f>_xlfn.IFNA(VLOOKUP($D1039,'Route-Details'!$B$2:$X$1048576,'Node Details'!G$1,0),"")</f>
        <v>Pune</v>
      </c>
      <c r="H1039" s="69" t="str">
        <f>_xlfn.IFNA(VLOOKUP($D1039,'Route-Details'!$B$2:$X$1048576,'Node Details'!H$1,0),"")</f>
        <v>M&amp;G</v>
      </c>
      <c r="I1039" s="69" t="str">
        <f>_xlfn.IFNA(VLOOKUP($D1039,'Route-Details'!$B$2:$X$1048576,'Node Details'!I$1,0),"")</f>
        <v>S8O</v>
      </c>
      <c r="J1039" s="69" t="str">
        <f>_xlfn.IFNA(VLOOKUP($D1039,'Route-Details'!$B$2:$X$1048576,'Node Details'!J$1,0),"")</f>
        <v>S8O</v>
      </c>
      <c r="K1039" s="70">
        <v>45198</v>
      </c>
      <c r="L1039" s="37">
        <v>45230</v>
      </c>
      <c r="M1039" s="37">
        <v>45233</v>
      </c>
      <c r="N1039" s="37">
        <v>45230</v>
      </c>
      <c r="Q1039" s="57" t="s">
        <v>2039</v>
      </c>
      <c r="BB1039" s="72" t="s">
        <v>427</v>
      </c>
      <c r="BC1039" s="71" t="s">
        <v>101</v>
      </c>
    </row>
    <row r="1040" spans="1:55" s="72" customFormat="1" ht="12" customHeight="1">
      <c r="A1040" s="57">
        <f t="shared" si="16"/>
        <v>1038</v>
      </c>
      <c r="B1040" s="60" t="s">
        <v>1900</v>
      </c>
      <c r="C1040" s="75" t="s">
        <v>1901</v>
      </c>
      <c r="D1040" s="60" t="s">
        <v>1898</v>
      </c>
      <c r="E1040" s="69" t="str">
        <f>_xlfn.IFNA(VLOOKUP($D1040,'Route-Details'!$B$2:$X$1048576,'Node Details'!E$1,0),"")</f>
        <v>Airtel</v>
      </c>
      <c r="F1040" s="69" t="str">
        <f>_xlfn.IFNA(VLOOKUP($D1040,'Route-Details'!$B$2:$X$1048576,'Node Details'!F$1,0),"")</f>
        <v>Nigdi 4133</v>
      </c>
      <c r="G1040" s="69" t="str">
        <f>_xlfn.IFNA(VLOOKUP($D1040,'Route-Details'!$B$2:$X$1048576,'Node Details'!G$1,0),"")</f>
        <v>Pune</v>
      </c>
      <c r="H1040" s="69" t="str">
        <f>_xlfn.IFNA(VLOOKUP($D1040,'Route-Details'!$B$2:$X$1048576,'Node Details'!H$1,0),"")</f>
        <v>M&amp;G</v>
      </c>
      <c r="I1040" s="69" t="str">
        <f>_xlfn.IFNA(VLOOKUP($D1040,'Route-Details'!$B$2:$X$1048576,'Node Details'!I$1,0),"")</f>
        <v>S8O</v>
      </c>
      <c r="J1040" s="69" t="str">
        <f>_xlfn.IFNA(VLOOKUP($D1040,'Route-Details'!$B$2:$X$1048576,'Node Details'!J$1,0),"")</f>
        <v>S8O</v>
      </c>
      <c r="K1040" s="70">
        <v>45198</v>
      </c>
      <c r="L1040" s="37">
        <v>45230</v>
      </c>
      <c r="M1040" s="37">
        <v>45233</v>
      </c>
      <c r="N1040" s="37">
        <v>45230</v>
      </c>
      <c r="Q1040" s="57" t="s">
        <v>2039</v>
      </c>
      <c r="BB1040" s="72" t="s">
        <v>427</v>
      </c>
      <c r="BC1040" s="71" t="s">
        <v>101</v>
      </c>
    </row>
    <row r="1041" spans="1:55" s="72" customFormat="1" ht="12" customHeight="1">
      <c r="A1041" s="57">
        <f t="shared" si="16"/>
        <v>1039</v>
      </c>
      <c r="B1041" s="60" t="s">
        <v>1905</v>
      </c>
      <c r="C1041" s="75" t="s">
        <v>1906</v>
      </c>
      <c r="D1041" s="60" t="s">
        <v>1902</v>
      </c>
      <c r="E1041" s="69" t="str">
        <f>_xlfn.IFNA(VLOOKUP($D1041,'Route-Details'!$B$2:$X$1048576,'Node Details'!E$1,0),"")</f>
        <v>Airtel</v>
      </c>
      <c r="F1041" s="69" t="str">
        <f>_xlfn.IFNA(VLOOKUP($D1041,'Route-Details'!$B$2:$X$1048576,'Node Details'!F$1,0),"")</f>
        <v>Nigdi 4133</v>
      </c>
      <c r="G1041" s="69" t="str">
        <f>_xlfn.IFNA(VLOOKUP($D1041,'Route-Details'!$B$2:$X$1048576,'Node Details'!G$1,0),"")</f>
        <v>Pune</v>
      </c>
      <c r="H1041" s="69" t="str">
        <f>_xlfn.IFNA(VLOOKUP($D1041,'Route-Details'!$B$2:$X$1048576,'Node Details'!H$1,0),"")</f>
        <v>M&amp;G</v>
      </c>
      <c r="I1041" s="69" t="str">
        <f>_xlfn.IFNA(VLOOKUP($D1041,'Route-Details'!$B$2:$X$1048576,'Node Details'!I$1,0),"")</f>
        <v>S8O</v>
      </c>
      <c r="J1041" s="69" t="str">
        <f>_xlfn.IFNA(VLOOKUP($D1041,'Route-Details'!$B$2:$X$1048576,'Node Details'!J$1,0),"")</f>
        <v>S8O</v>
      </c>
      <c r="K1041" s="70">
        <v>45227</v>
      </c>
      <c r="L1041" s="37">
        <v>45230</v>
      </c>
      <c r="M1041" s="37">
        <v>45233</v>
      </c>
      <c r="N1041" s="37">
        <v>45230</v>
      </c>
      <c r="Q1041" s="57" t="s">
        <v>2039</v>
      </c>
      <c r="BB1041" s="72" t="s">
        <v>431</v>
      </c>
      <c r="BC1041" s="71" t="s">
        <v>101</v>
      </c>
    </row>
    <row r="1042" spans="1:55" s="72" customFormat="1" ht="12" customHeight="1">
      <c r="A1042" s="57">
        <f t="shared" si="16"/>
        <v>1040</v>
      </c>
      <c r="B1042" s="60" t="s">
        <v>1908</v>
      </c>
      <c r="C1042" s="75" t="s">
        <v>1909</v>
      </c>
      <c r="D1042" s="60" t="s">
        <v>1833</v>
      </c>
      <c r="E1042" s="69" t="str">
        <f>_xlfn.IFNA(VLOOKUP($D1042,'Route-Details'!$B$2:$X$1048576,'Node Details'!E$1,0),"")</f>
        <v>Airtel</v>
      </c>
      <c r="F1042" s="69" t="str">
        <f>_xlfn.IFNA(VLOOKUP($D1042,'Route-Details'!$B$2:$X$1048576,'Node Details'!F$1,0),"")</f>
        <v>Nigdi 4133</v>
      </c>
      <c r="G1042" s="69" t="str">
        <f>_xlfn.IFNA(VLOOKUP($D1042,'Route-Details'!$B$2:$X$1048576,'Node Details'!G$1,0),"")</f>
        <v>Pune</v>
      </c>
      <c r="H1042" s="69" t="str">
        <f>_xlfn.IFNA(VLOOKUP($D1042,'Route-Details'!$B$2:$X$1048576,'Node Details'!H$1,0),"")</f>
        <v>M&amp;G</v>
      </c>
      <c r="I1042" s="69" t="str">
        <f>_xlfn.IFNA(VLOOKUP($D1042,'Route-Details'!$B$2:$X$1048576,'Node Details'!I$1,0),"")</f>
        <v>S8O</v>
      </c>
      <c r="J1042" s="69" t="str">
        <f>_xlfn.IFNA(VLOOKUP($D1042,'Route-Details'!$B$2:$X$1048576,'Node Details'!J$1,0),"")</f>
        <v>S8O</v>
      </c>
      <c r="K1042" s="70">
        <v>45198</v>
      </c>
      <c r="L1042" s="37">
        <v>45199</v>
      </c>
      <c r="M1042" s="37">
        <v>45233</v>
      </c>
      <c r="N1042" s="37">
        <v>45199</v>
      </c>
      <c r="Q1042" s="57" t="s">
        <v>2039</v>
      </c>
      <c r="BB1042" s="72" t="s">
        <v>349</v>
      </c>
      <c r="BC1042" s="71" t="s">
        <v>101</v>
      </c>
    </row>
    <row r="1043" spans="1:55" s="72" customFormat="1" ht="12" customHeight="1">
      <c r="A1043" s="57">
        <f t="shared" si="16"/>
        <v>1041</v>
      </c>
      <c r="B1043" s="60" t="s">
        <v>2763</v>
      </c>
      <c r="C1043" s="75" t="s">
        <v>2764</v>
      </c>
      <c r="D1043" s="60" t="s">
        <v>1907</v>
      </c>
      <c r="E1043" s="69" t="str">
        <f>_xlfn.IFNA(VLOOKUP($D1043,'Route-Details'!$B$2:$X$1048576,'Node Details'!E$1,0),"")</f>
        <v>Airtel</v>
      </c>
      <c r="F1043" s="69" t="str">
        <f>_xlfn.IFNA(VLOOKUP($D1043,'Route-Details'!$B$2:$X$1048576,'Node Details'!F$1,0),"")</f>
        <v>Nigdi 4133</v>
      </c>
      <c r="G1043" s="69" t="str">
        <f>_xlfn.IFNA(VLOOKUP($D1043,'Route-Details'!$B$2:$X$1048576,'Node Details'!G$1,0),"")</f>
        <v>Pune</v>
      </c>
      <c r="H1043" s="69" t="str">
        <f>_xlfn.IFNA(VLOOKUP($D1043,'Route-Details'!$B$2:$X$1048576,'Node Details'!H$1,0),"")</f>
        <v>M&amp;G</v>
      </c>
      <c r="I1043" s="69" t="str">
        <f>_xlfn.IFNA(VLOOKUP($D1043,'Route-Details'!$B$2:$X$1048576,'Node Details'!I$1,0),"")</f>
        <v>S8O</v>
      </c>
      <c r="J1043" s="69" t="str">
        <f>_xlfn.IFNA(VLOOKUP($D1043,'Route-Details'!$B$2:$X$1048576,'Node Details'!J$1,0),"")</f>
        <v>S8O</v>
      </c>
      <c r="K1043" s="70">
        <v>45198</v>
      </c>
      <c r="L1043" s="37">
        <v>45199</v>
      </c>
      <c r="M1043" s="37">
        <v>45233</v>
      </c>
      <c r="N1043" s="37">
        <v>45199</v>
      </c>
      <c r="Q1043" s="57" t="s">
        <v>2039</v>
      </c>
      <c r="BB1043" s="72" t="s">
        <v>434</v>
      </c>
      <c r="BC1043" s="71" t="s">
        <v>101</v>
      </c>
    </row>
    <row r="1044" spans="1:55" s="72" customFormat="1" ht="12" customHeight="1">
      <c r="A1044" s="57">
        <f t="shared" si="16"/>
        <v>1042</v>
      </c>
      <c r="B1044" s="60" t="s">
        <v>2765</v>
      </c>
      <c r="C1044" s="75" t="s">
        <v>2764</v>
      </c>
      <c r="D1044" s="60" t="s">
        <v>1907</v>
      </c>
      <c r="E1044" s="69" t="str">
        <f>_xlfn.IFNA(VLOOKUP($D1044,'Route-Details'!$B$2:$X$1048576,'Node Details'!E$1,0),"")</f>
        <v>Airtel</v>
      </c>
      <c r="F1044" s="69" t="str">
        <f>_xlfn.IFNA(VLOOKUP($D1044,'Route-Details'!$B$2:$X$1048576,'Node Details'!F$1,0),"")</f>
        <v>Nigdi 4133</v>
      </c>
      <c r="G1044" s="69" t="str">
        <f>_xlfn.IFNA(VLOOKUP($D1044,'Route-Details'!$B$2:$X$1048576,'Node Details'!G$1,0),"")</f>
        <v>Pune</v>
      </c>
      <c r="H1044" s="69" t="str">
        <f>_xlfn.IFNA(VLOOKUP($D1044,'Route-Details'!$B$2:$X$1048576,'Node Details'!H$1,0),"")</f>
        <v>M&amp;G</v>
      </c>
      <c r="I1044" s="69" t="str">
        <f>_xlfn.IFNA(VLOOKUP($D1044,'Route-Details'!$B$2:$X$1048576,'Node Details'!I$1,0),"")</f>
        <v>S8O</v>
      </c>
      <c r="J1044" s="69" t="str">
        <f>_xlfn.IFNA(VLOOKUP($D1044,'Route-Details'!$B$2:$X$1048576,'Node Details'!J$1,0),"")</f>
        <v>S8O</v>
      </c>
      <c r="K1044" s="70">
        <v>45198</v>
      </c>
      <c r="L1044" s="37">
        <v>45199</v>
      </c>
      <c r="M1044" s="37">
        <v>45233</v>
      </c>
      <c r="N1044" s="37">
        <v>45199</v>
      </c>
      <c r="Q1044" s="57" t="s">
        <v>2039</v>
      </c>
      <c r="BB1044" s="72" t="s">
        <v>434</v>
      </c>
      <c r="BC1044" s="71" t="s">
        <v>101</v>
      </c>
    </row>
    <row r="1045" spans="1:55" s="72" customFormat="1" ht="12" customHeight="1">
      <c r="A1045" s="57">
        <f t="shared" si="16"/>
        <v>1043</v>
      </c>
      <c r="B1045" s="60" t="s">
        <v>2766</v>
      </c>
      <c r="C1045" s="75" t="s">
        <v>2767</v>
      </c>
      <c r="D1045" s="60" t="s">
        <v>1907</v>
      </c>
      <c r="E1045" s="69" t="str">
        <f>_xlfn.IFNA(VLOOKUP($D1045,'Route-Details'!$B$2:$X$1048576,'Node Details'!E$1,0),"")</f>
        <v>Airtel</v>
      </c>
      <c r="F1045" s="69" t="str">
        <f>_xlfn.IFNA(VLOOKUP($D1045,'Route-Details'!$B$2:$X$1048576,'Node Details'!F$1,0),"")</f>
        <v>Nigdi 4133</v>
      </c>
      <c r="G1045" s="69" t="str">
        <f>_xlfn.IFNA(VLOOKUP($D1045,'Route-Details'!$B$2:$X$1048576,'Node Details'!G$1,0),"")</f>
        <v>Pune</v>
      </c>
      <c r="H1045" s="69" t="str">
        <f>_xlfn.IFNA(VLOOKUP($D1045,'Route-Details'!$B$2:$X$1048576,'Node Details'!H$1,0),"")</f>
        <v>M&amp;G</v>
      </c>
      <c r="I1045" s="69" t="str">
        <f>_xlfn.IFNA(VLOOKUP($D1045,'Route-Details'!$B$2:$X$1048576,'Node Details'!I$1,0),"")</f>
        <v>S8O</v>
      </c>
      <c r="J1045" s="69" t="str">
        <f>_xlfn.IFNA(VLOOKUP($D1045,'Route-Details'!$B$2:$X$1048576,'Node Details'!J$1,0),"")</f>
        <v>S8O</v>
      </c>
      <c r="K1045" s="70">
        <v>45198</v>
      </c>
      <c r="L1045" s="37">
        <v>45230</v>
      </c>
      <c r="M1045" s="37">
        <v>45233</v>
      </c>
      <c r="N1045" s="37">
        <v>45230</v>
      </c>
      <c r="Q1045" s="57" t="s">
        <v>2039</v>
      </c>
      <c r="BB1045" s="72" t="s">
        <v>434</v>
      </c>
      <c r="BC1045" s="71" t="s">
        <v>101</v>
      </c>
    </row>
    <row r="1046" spans="1:55" s="72" customFormat="1" ht="12" customHeight="1">
      <c r="A1046" s="57">
        <f t="shared" si="16"/>
        <v>1044</v>
      </c>
      <c r="B1046" s="60" t="s">
        <v>2768</v>
      </c>
      <c r="C1046" s="75" t="s">
        <v>2769</v>
      </c>
      <c r="D1046" s="60" t="s">
        <v>1907</v>
      </c>
      <c r="E1046" s="69" t="str">
        <f>_xlfn.IFNA(VLOOKUP($D1046,'Route-Details'!$B$2:$X$1048576,'Node Details'!E$1,0),"")</f>
        <v>Airtel</v>
      </c>
      <c r="F1046" s="69" t="str">
        <f>_xlfn.IFNA(VLOOKUP($D1046,'Route-Details'!$B$2:$X$1048576,'Node Details'!F$1,0),"")</f>
        <v>Nigdi 4133</v>
      </c>
      <c r="G1046" s="69" t="str">
        <f>_xlfn.IFNA(VLOOKUP($D1046,'Route-Details'!$B$2:$X$1048576,'Node Details'!G$1,0),"")</f>
        <v>Pune</v>
      </c>
      <c r="H1046" s="69" t="str">
        <f>_xlfn.IFNA(VLOOKUP($D1046,'Route-Details'!$B$2:$X$1048576,'Node Details'!H$1,0),"")</f>
        <v>M&amp;G</v>
      </c>
      <c r="I1046" s="69" t="str">
        <f>_xlfn.IFNA(VLOOKUP($D1046,'Route-Details'!$B$2:$X$1048576,'Node Details'!I$1,0),"")</f>
        <v>S8O</v>
      </c>
      <c r="J1046" s="69" t="str">
        <f>_xlfn.IFNA(VLOOKUP($D1046,'Route-Details'!$B$2:$X$1048576,'Node Details'!J$1,0),"")</f>
        <v>S8O</v>
      </c>
      <c r="K1046" s="70">
        <v>45198</v>
      </c>
      <c r="L1046" s="37">
        <v>45230</v>
      </c>
      <c r="M1046" s="37">
        <v>45233</v>
      </c>
      <c r="N1046" s="37">
        <v>45230</v>
      </c>
      <c r="Q1046" s="57" t="s">
        <v>2039</v>
      </c>
      <c r="BB1046" s="72" t="s">
        <v>434</v>
      </c>
      <c r="BC1046" s="71" t="s">
        <v>101</v>
      </c>
    </row>
    <row r="1047" spans="1:55" s="72" customFormat="1" ht="12" customHeight="1">
      <c r="A1047" s="57">
        <f t="shared" si="16"/>
        <v>1045</v>
      </c>
      <c r="B1047" s="60" t="s">
        <v>2770</v>
      </c>
      <c r="C1047" s="75" t="s">
        <v>2771</v>
      </c>
      <c r="D1047" s="60" t="s">
        <v>1907</v>
      </c>
      <c r="E1047" s="69" t="str">
        <f>_xlfn.IFNA(VLOOKUP($D1047,'Route-Details'!$B$2:$X$1048576,'Node Details'!E$1,0),"")</f>
        <v>Airtel</v>
      </c>
      <c r="F1047" s="69" t="str">
        <f>_xlfn.IFNA(VLOOKUP($D1047,'Route-Details'!$B$2:$X$1048576,'Node Details'!F$1,0),"")</f>
        <v>Nigdi 4133</v>
      </c>
      <c r="G1047" s="69" t="str">
        <f>_xlfn.IFNA(VLOOKUP($D1047,'Route-Details'!$B$2:$X$1048576,'Node Details'!G$1,0),"")</f>
        <v>Pune</v>
      </c>
      <c r="H1047" s="69" t="str">
        <f>_xlfn.IFNA(VLOOKUP($D1047,'Route-Details'!$B$2:$X$1048576,'Node Details'!H$1,0),"")</f>
        <v>M&amp;G</v>
      </c>
      <c r="I1047" s="69" t="str">
        <f>_xlfn.IFNA(VLOOKUP($D1047,'Route-Details'!$B$2:$X$1048576,'Node Details'!I$1,0),"")</f>
        <v>S8O</v>
      </c>
      <c r="J1047" s="69" t="str">
        <f>_xlfn.IFNA(VLOOKUP($D1047,'Route-Details'!$B$2:$X$1048576,'Node Details'!J$1,0),"")</f>
        <v>S8O</v>
      </c>
      <c r="K1047" s="70">
        <v>45198</v>
      </c>
      <c r="L1047" s="37">
        <v>45230</v>
      </c>
      <c r="M1047" s="37">
        <v>45233</v>
      </c>
      <c r="N1047" s="37">
        <v>45230</v>
      </c>
      <c r="Q1047" s="57" t="s">
        <v>2039</v>
      </c>
      <c r="BB1047" s="72" t="s">
        <v>434</v>
      </c>
      <c r="BC1047" s="71" t="s">
        <v>101</v>
      </c>
    </row>
    <row r="1048" spans="1:55" s="72" customFormat="1" ht="12" customHeight="1">
      <c r="A1048" s="57">
        <f t="shared" si="16"/>
        <v>1046</v>
      </c>
      <c r="B1048" s="60" t="s">
        <v>1910</v>
      </c>
      <c r="C1048" s="75" t="s">
        <v>1911</v>
      </c>
      <c r="D1048" s="60" t="s">
        <v>1907</v>
      </c>
      <c r="E1048" s="69" t="str">
        <f>_xlfn.IFNA(VLOOKUP($D1048,'Route-Details'!$B$2:$X$1048576,'Node Details'!E$1,0),"")</f>
        <v>Airtel</v>
      </c>
      <c r="F1048" s="69" t="str">
        <f>_xlfn.IFNA(VLOOKUP($D1048,'Route-Details'!$B$2:$X$1048576,'Node Details'!F$1,0),"")</f>
        <v>Nigdi 4133</v>
      </c>
      <c r="G1048" s="69" t="str">
        <f>_xlfn.IFNA(VLOOKUP($D1048,'Route-Details'!$B$2:$X$1048576,'Node Details'!G$1,0),"")</f>
        <v>Pune</v>
      </c>
      <c r="H1048" s="69" t="str">
        <f>_xlfn.IFNA(VLOOKUP($D1048,'Route-Details'!$B$2:$X$1048576,'Node Details'!H$1,0),"")</f>
        <v>M&amp;G</v>
      </c>
      <c r="I1048" s="69" t="str">
        <f>_xlfn.IFNA(VLOOKUP($D1048,'Route-Details'!$B$2:$X$1048576,'Node Details'!I$1,0),"")</f>
        <v>S8O</v>
      </c>
      <c r="J1048" s="69" t="str">
        <f>_xlfn.IFNA(VLOOKUP($D1048,'Route-Details'!$B$2:$X$1048576,'Node Details'!J$1,0),"")</f>
        <v>S8O</v>
      </c>
      <c r="K1048" s="70">
        <v>45198</v>
      </c>
      <c r="L1048" s="37">
        <v>45230</v>
      </c>
      <c r="M1048" s="37">
        <v>45233</v>
      </c>
      <c r="N1048" s="37">
        <v>45230</v>
      </c>
      <c r="Q1048" s="57" t="s">
        <v>2039</v>
      </c>
      <c r="BB1048" s="72" t="s">
        <v>434</v>
      </c>
      <c r="BC1048" s="71" t="s">
        <v>101</v>
      </c>
    </row>
    <row r="1049" spans="1:55" s="72" customFormat="1" ht="12" customHeight="1">
      <c r="A1049" s="57">
        <f t="shared" si="16"/>
        <v>1047</v>
      </c>
      <c r="B1049" s="60" t="s">
        <v>1837</v>
      </c>
      <c r="C1049" s="75" t="s">
        <v>1838</v>
      </c>
      <c r="D1049" s="60" t="s">
        <v>1830</v>
      </c>
      <c r="E1049" s="69" t="str">
        <f>_xlfn.IFNA(VLOOKUP($D1049,'Route-Details'!$B$2:$X$1048576,'Node Details'!E$1,0),"")</f>
        <v>Airtel</v>
      </c>
      <c r="F1049" s="69" t="str">
        <f>_xlfn.IFNA(VLOOKUP($D1049,'Route-Details'!$B$2:$X$1048576,'Node Details'!F$1,0),"")</f>
        <v>Nigdi 4133</v>
      </c>
      <c r="G1049" s="69" t="str">
        <f>_xlfn.IFNA(VLOOKUP($D1049,'Route-Details'!$B$2:$X$1048576,'Node Details'!G$1,0),"")</f>
        <v>Pune</v>
      </c>
      <c r="H1049" s="69" t="str">
        <f>_xlfn.IFNA(VLOOKUP($D1049,'Route-Details'!$B$2:$X$1048576,'Node Details'!H$1,0),"")</f>
        <v>M&amp;G</v>
      </c>
      <c r="I1049" s="69" t="str">
        <f>_xlfn.IFNA(VLOOKUP($D1049,'Route-Details'!$B$2:$X$1048576,'Node Details'!I$1,0),"")</f>
        <v>S8O</v>
      </c>
      <c r="J1049" s="69" t="str">
        <f>_xlfn.IFNA(VLOOKUP($D1049,'Route-Details'!$B$2:$X$1048576,'Node Details'!J$1,0),"")</f>
        <v>S8O</v>
      </c>
      <c r="K1049" s="70">
        <v>45198</v>
      </c>
      <c r="L1049" s="37">
        <v>45199</v>
      </c>
      <c r="M1049" s="37">
        <v>45233</v>
      </c>
      <c r="N1049" s="37">
        <v>45199</v>
      </c>
      <c r="Q1049" s="57" t="s">
        <v>2039</v>
      </c>
      <c r="BB1049" s="72" t="s">
        <v>346</v>
      </c>
      <c r="BC1049" s="71" t="s">
        <v>101</v>
      </c>
    </row>
    <row r="1050" spans="1:55" s="72" customFormat="1" ht="12" customHeight="1">
      <c r="A1050" s="57">
        <f t="shared" si="16"/>
        <v>1048</v>
      </c>
      <c r="B1050" s="60" t="s">
        <v>2772</v>
      </c>
      <c r="C1050" s="75" t="s">
        <v>1832</v>
      </c>
      <c r="D1050" s="60" t="s">
        <v>1912</v>
      </c>
      <c r="E1050" s="69" t="str">
        <f>_xlfn.IFNA(VLOOKUP($D1050,'Route-Details'!$B$2:$X$1048576,'Node Details'!E$1,0),"")</f>
        <v>Airtel</v>
      </c>
      <c r="F1050" s="69" t="str">
        <f>_xlfn.IFNA(VLOOKUP($D1050,'Route-Details'!$B$2:$X$1048576,'Node Details'!F$1,0),"")</f>
        <v>Nigdi 4133</v>
      </c>
      <c r="G1050" s="69" t="str">
        <f>_xlfn.IFNA(VLOOKUP($D1050,'Route-Details'!$B$2:$X$1048576,'Node Details'!G$1,0),"")</f>
        <v>Pune</v>
      </c>
      <c r="H1050" s="69" t="str">
        <f>_xlfn.IFNA(VLOOKUP($D1050,'Route-Details'!$B$2:$X$1048576,'Node Details'!H$1,0),"")</f>
        <v>M&amp;G</v>
      </c>
      <c r="I1050" s="69" t="str">
        <f>_xlfn.IFNA(VLOOKUP($D1050,'Route-Details'!$B$2:$X$1048576,'Node Details'!I$1,0),"")</f>
        <v>S8O</v>
      </c>
      <c r="J1050" s="69" t="str">
        <f>_xlfn.IFNA(VLOOKUP($D1050,'Route-Details'!$B$2:$X$1048576,'Node Details'!J$1,0),"")</f>
        <v>S8O</v>
      </c>
      <c r="K1050" s="70">
        <v>45198</v>
      </c>
      <c r="L1050" s="37">
        <v>45199</v>
      </c>
      <c r="M1050" s="37">
        <v>45233</v>
      </c>
      <c r="N1050" s="37">
        <v>45199</v>
      </c>
      <c r="Q1050" s="57" t="s">
        <v>2039</v>
      </c>
      <c r="BB1050" s="72" t="s">
        <v>438</v>
      </c>
      <c r="BC1050" s="71" t="s">
        <v>101</v>
      </c>
    </row>
    <row r="1051" spans="1:55" s="72" customFormat="1" ht="12" customHeight="1">
      <c r="A1051" s="57">
        <f t="shared" si="16"/>
        <v>1049</v>
      </c>
      <c r="B1051" s="60" t="s">
        <v>1913</v>
      </c>
      <c r="C1051" s="75" t="s">
        <v>1914</v>
      </c>
      <c r="D1051" s="60" t="s">
        <v>1912</v>
      </c>
      <c r="E1051" s="69" t="str">
        <f>_xlfn.IFNA(VLOOKUP($D1051,'Route-Details'!$B$2:$X$1048576,'Node Details'!E$1,0),"")</f>
        <v>Airtel</v>
      </c>
      <c r="F1051" s="69" t="str">
        <f>_xlfn.IFNA(VLOOKUP($D1051,'Route-Details'!$B$2:$X$1048576,'Node Details'!F$1,0),"")</f>
        <v>Nigdi 4133</v>
      </c>
      <c r="G1051" s="69" t="str">
        <f>_xlfn.IFNA(VLOOKUP($D1051,'Route-Details'!$B$2:$X$1048576,'Node Details'!G$1,0),"")</f>
        <v>Pune</v>
      </c>
      <c r="H1051" s="69" t="str">
        <f>_xlfn.IFNA(VLOOKUP($D1051,'Route-Details'!$B$2:$X$1048576,'Node Details'!H$1,0),"")</f>
        <v>M&amp;G</v>
      </c>
      <c r="I1051" s="69" t="str">
        <f>_xlfn.IFNA(VLOOKUP($D1051,'Route-Details'!$B$2:$X$1048576,'Node Details'!I$1,0),"")</f>
        <v>S8O</v>
      </c>
      <c r="J1051" s="69" t="str">
        <f>_xlfn.IFNA(VLOOKUP($D1051,'Route-Details'!$B$2:$X$1048576,'Node Details'!J$1,0),"")</f>
        <v>S8O</v>
      </c>
      <c r="K1051" s="70">
        <v>45198</v>
      </c>
      <c r="L1051" s="37">
        <v>45199</v>
      </c>
      <c r="M1051" s="37">
        <v>45233</v>
      </c>
      <c r="N1051" s="37">
        <v>45199</v>
      </c>
      <c r="Q1051" s="57" t="s">
        <v>2039</v>
      </c>
      <c r="BB1051" s="72" t="s">
        <v>438</v>
      </c>
      <c r="BC1051" s="71" t="s">
        <v>101</v>
      </c>
    </row>
    <row r="1052" spans="1:55" s="72" customFormat="1" ht="12" customHeight="1">
      <c r="A1052" s="57">
        <f t="shared" si="16"/>
        <v>1050</v>
      </c>
      <c r="B1052" s="60" t="s">
        <v>2773</v>
      </c>
      <c r="C1052" s="75" t="s">
        <v>1832</v>
      </c>
      <c r="D1052" s="60" t="s">
        <v>1915</v>
      </c>
      <c r="E1052" s="69" t="str">
        <f>_xlfn.IFNA(VLOOKUP($D1052,'Route-Details'!$B$2:$X$1048576,'Node Details'!E$1,0),"")</f>
        <v>Airtel</v>
      </c>
      <c r="F1052" s="69" t="str">
        <f>_xlfn.IFNA(VLOOKUP($D1052,'Route-Details'!$B$2:$X$1048576,'Node Details'!F$1,0),"")</f>
        <v>Nigdi 4133</v>
      </c>
      <c r="G1052" s="69" t="str">
        <f>_xlfn.IFNA(VLOOKUP($D1052,'Route-Details'!$B$2:$X$1048576,'Node Details'!G$1,0),"")</f>
        <v>Pune</v>
      </c>
      <c r="H1052" s="69" t="str">
        <f>_xlfn.IFNA(VLOOKUP($D1052,'Route-Details'!$B$2:$X$1048576,'Node Details'!H$1,0),"")</f>
        <v>M&amp;G</v>
      </c>
      <c r="I1052" s="69" t="str">
        <f>_xlfn.IFNA(VLOOKUP($D1052,'Route-Details'!$B$2:$X$1048576,'Node Details'!I$1,0),"")</f>
        <v>S8O</v>
      </c>
      <c r="J1052" s="69" t="str">
        <f>_xlfn.IFNA(VLOOKUP($D1052,'Route-Details'!$B$2:$X$1048576,'Node Details'!J$1,0),"")</f>
        <v>S8O</v>
      </c>
      <c r="K1052" s="70">
        <v>45198</v>
      </c>
      <c r="L1052" s="37">
        <v>45199</v>
      </c>
      <c r="M1052" s="37">
        <v>45233</v>
      </c>
      <c r="N1052" s="37">
        <v>45199</v>
      </c>
      <c r="Q1052" s="57" t="s">
        <v>2039</v>
      </c>
      <c r="BB1052" s="72" t="s">
        <v>444</v>
      </c>
      <c r="BC1052" s="71" t="s">
        <v>101</v>
      </c>
    </row>
    <row r="1053" spans="1:55" s="72" customFormat="1" ht="12" customHeight="1">
      <c r="A1053" s="57">
        <f t="shared" si="16"/>
        <v>1051</v>
      </c>
      <c r="B1053" s="60" t="s">
        <v>2774</v>
      </c>
      <c r="C1053" s="75" t="s">
        <v>2775</v>
      </c>
      <c r="D1053" s="60" t="s">
        <v>1915</v>
      </c>
      <c r="E1053" s="69" t="str">
        <f>_xlfn.IFNA(VLOOKUP($D1053,'Route-Details'!$B$2:$X$1048576,'Node Details'!E$1,0),"")</f>
        <v>Airtel</v>
      </c>
      <c r="F1053" s="69" t="str">
        <f>_xlfn.IFNA(VLOOKUP($D1053,'Route-Details'!$B$2:$X$1048576,'Node Details'!F$1,0),"")</f>
        <v>Nigdi 4133</v>
      </c>
      <c r="G1053" s="69" t="str">
        <f>_xlfn.IFNA(VLOOKUP($D1053,'Route-Details'!$B$2:$X$1048576,'Node Details'!G$1,0),"")</f>
        <v>Pune</v>
      </c>
      <c r="H1053" s="69" t="str">
        <f>_xlfn.IFNA(VLOOKUP($D1053,'Route-Details'!$B$2:$X$1048576,'Node Details'!H$1,0),"")</f>
        <v>M&amp;G</v>
      </c>
      <c r="I1053" s="69" t="str">
        <f>_xlfn.IFNA(VLOOKUP($D1053,'Route-Details'!$B$2:$X$1048576,'Node Details'!I$1,0),"")</f>
        <v>S8O</v>
      </c>
      <c r="J1053" s="69" t="str">
        <f>_xlfn.IFNA(VLOOKUP($D1053,'Route-Details'!$B$2:$X$1048576,'Node Details'!J$1,0),"")</f>
        <v>S8O</v>
      </c>
      <c r="K1053" s="70">
        <v>45198</v>
      </c>
      <c r="L1053" s="37">
        <v>45199</v>
      </c>
      <c r="M1053" s="37">
        <v>45233</v>
      </c>
      <c r="N1053" s="37">
        <v>45199</v>
      </c>
      <c r="Q1053" s="57" t="s">
        <v>2039</v>
      </c>
      <c r="BB1053" s="72" t="s">
        <v>444</v>
      </c>
      <c r="BC1053" s="71" t="s">
        <v>101</v>
      </c>
    </row>
    <row r="1054" spans="1:55" s="72" customFormat="1" ht="12" customHeight="1">
      <c r="A1054" s="57">
        <f t="shared" si="16"/>
        <v>1052</v>
      </c>
      <c r="B1054" s="60" t="s">
        <v>1916</v>
      </c>
      <c r="C1054" s="75" t="s">
        <v>1917</v>
      </c>
      <c r="D1054" s="60" t="s">
        <v>1915</v>
      </c>
      <c r="E1054" s="69" t="str">
        <f>_xlfn.IFNA(VLOOKUP($D1054,'Route-Details'!$B$2:$X$1048576,'Node Details'!E$1,0),"")</f>
        <v>Airtel</v>
      </c>
      <c r="F1054" s="69" t="str">
        <f>_xlfn.IFNA(VLOOKUP($D1054,'Route-Details'!$B$2:$X$1048576,'Node Details'!F$1,0),"")</f>
        <v>Nigdi 4133</v>
      </c>
      <c r="G1054" s="69" t="str">
        <f>_xlfn.IFNA(VLOOKUP($D1054,'Route-Details'!$B$2:$X$1048576,'Node Details'!G$1,0),"")</f>
        <v>Pune</v>
      </c>
      <c r="H1054" s="69" t="str">
        <f>_xlfn.IFNA(VLOOKUP($D1054,'Route-Details'!$B$2:$X$1048576,'Node Details'!H$1,0),"")</f>
        <v>M&amp;G</v>
      </c>
      <c r="I1054" s="69" t="str">
        <f>_xlfn.IFNA(VLOOKUP($D1054,'Route-Details'!$B$2:$X$1048576,'Node Details'!I$1,0),"")</f>
        <v>S8O</v>
      </c>
      <c r="J1054" s="69" t="str">
        <f>_xlfn.IFNA(VLOOKUP($D1054,'Route-Details'!$B$2:$X$1048576,'Node Details'!J$1,0),"")</f>
        <v>S8O</v>
      </c>
      <c r="K1054" s="70">
        <v>45198</v>
      </c>
      <c r="L1054" s="37">
        <v>45199</v>
      </c>
      <c r="M1054" s="37">
        <v>45233</v>
      </c>
      <c r="N1054" s="37">
        <v>45199</v>
      </c>
      <c r="Q1054" s="57" t="s">
        <v>2039</v>
      </c>
      <c r="BB1054" s="72" t="s">
        <v>444</v>
      </c>
      <c r="BC1054" s="71" t="s">
        <v>101</v>
      </c>
    </row>
    <row r="1055" spans="1:55" s="72" customFormat="1" ht="12" customHeight="1">
      <c r="A1055" s="57">
        <f t="shared" si="16"/>
        <v>1053</v>
      </c>
      <c r="B1055" s="60" t="s">
        <v>1831</v>
      </c>
      <c r="C1055" s="75" t="s">
        <v>1832</v>
      </c>
      <c r="D1055" s="60" t="s">
        <v>1830</v>
      </c>
      <c r="E1055" s="69" t="str">
        <f>_xlfn.IFNA(VLOOKUP($D1055,'Route-Details'!$B$2:$X$1048576,'Node Details'!E$1,0),"")</f>
        <v>Airtel</v>
      </c>
      <c r="F1055" s="69" t="str">
        <f>_xlfn.IFNA(VLOOKUP($D1055,'Route-Details'!$B$2:$X$1048576,'Node Details'!F$1,0),"")</f>
        <v>Nigdi 4133</v>
      </c>
      <c r="G1055" s="69" t="str">
        <f>_xlfn.IFNA(VLOOKUP($D1055,'Route-Details'!$B$2:$X$1048576,'Node Details'!G$1,0),"")</f>
        <v>Pune</v>
      </c>
      <c r="H1055" s="69" t="str">
        <f>_xlfn.IFNA(VLOOKUP($D1055,'Route-Details'!$B$2:$X$1048576,'Node Details'!H$1,0),"")</f>
        <v>M&amp;G</v>
      </c>
      <c r="I1055" s="69" t="str">
        <f>_xlfn.IFNA(VLOOKUP($D1055,'Route-Details'!$B$2:$X$1048576,'Node Details'!I$1,0),"")</f>
        <v>S8O</v>
      </c>
      <c r="J1055" s="69" t="str">
        <f>_xlfn.IFNA(VLOOKUP($D1055,'Route-Details'!$B$2:$X$1048576,'Node Details'!J$1,0),"")</f>
        <v>S8O</v>
      </c>
      <c r="K1055" s="70">
        <v>45198</v>
      </c>
      <c r="L1055" s="37">
        <v>45199</v>
      </c>
      <c r="M1055" s="37">
        <v>45233</v>
      </c>
      <c r="N1055" s="37">
        <v>45199</v>
      </c>
      <c r="Q1055" s="57" t="s">
        <v>2039</v>
      </c>
      <c r="BB1055" s="72" t="s">
        <v>346</v>
      </c>
      <c r="BC1055" s="71" t="s">
        <v>101</v>
      </c>
    </row>
    <row r="1056" spans="1:55" s="72" customFormat="1" ht="12" customHeight="1">
      <c r="A1056" s="57">
        <f t="shared" si="16"/>
        <v>1054</v>
      </c>
      <c r="B1056" s="60" t="s">
        <v>1925</v>
      </c>
      <c r="C1056" s="75" t="s">
        <v>1920</v>
      </c>
      <c r="D1056" s="60" t="s">
        <v>1918</v>
      </c>
      <c r="E1056" s="69" t="str">
        <f>_xlfn.IFNA(VLOOKUP($D1056,'Route-Details'!$B$2:$X$1048576,'Node Details'!E$1,0),"")</f>
        <v>Airtel</v>
      </c>
      <c r="F1056" s="69" t="str">
        <f>_xlfn.IFNA(VLOOKUP($D1056,'Route-Details'!$B$2:$X$1048576,'Node Details'!F$1,0),"")</f>
        <v>Nigdi 4133</v>
      </c>
      <c r="G1056" s="69" t="str">
        <f>_xlfn.IFNA(VLOOKUP($D1056,'Route-Details'!$B$2:$X$1048576,'Node Details'!G$1,0),"")</f>
        <v>Pune</v>
      </c>
      <c r="H1056" s="69" t="str">
        <f>_xlfn.IFNA(VLOOKUP($D1056,'Route-Details'!$B$2:$X$1048576,'Node Details'!H$1,0),"")</f>
        <v>M&amp;G</v>
      </c>
      <c r="I1056" s="69" t="str">
        <f>_xlfn.IFNA(VLOOKUP($D1056,'Route-Details'!$B$2:$X$1048576,'Node Details'!I$1,0),"")</f>
        <v>S8O</v>
      </c>
      <c r="J1056" s="69" t="str">
        <f>_xlfn.IFNA(VLOOKUP($D1056,'Route-Details'!$B$2:$X$1048576,'Node Details'!J$1,0),"")</f>
        <v>S8O</v>
      </c>
      <c r="K1056" s="70">
        <v>45198</v>
      </c>
      <c r="L1056" s="37">
        <v>45199</v>
      </c>
      <c r="M1056" s="37">
        <v>45233</v>
      </c>
      <c r="N1056" s="37">
        <v>45199</v>
      </c>
      <c r="Q1056" s="57" t="s">
        <v>2039</v>
      </c>
      <c r="BB1056" s="72" t="s">
        <v>448</v>
      </c>
      <c r="BC1056" s="71" t="s">
        <v>101</v>
      </c>
    </row>
    <row r="1057" spans="1:55" s="72" customFormat="1" ht="12" customHeight="1">
      <c r="A1057" s="57">
        <f t="shared" si="16"/>
        <v>1055</v>
      </c>
      <c r="B1057" s="60" t="s">
        <v>1919</v>
      </c>
      <c r="C1057" s="75" t="s">
        <v>1920</v>
      </c>
      <c r="D1057" s="60" t="s">
        <v>1918</v>
      </c>
      <c r="E1057" s="69" t="str">
        <f>_xlfn.IFNA(VLOOKUP($D1057,'Route-Details'!$B$2:$X$1048576,'Node Details'!E$1,0),"")</f>
        <v>Airtel</v>
      </c>
      <c r="F1057" s="69" t="str">
        <f>_xlfn.IFNA(VLOOKUP($D1057,'Route-Details'!$B$2:$X$1048576,'Node Details'!F$1,0),"")</f>
        <v>Nigdi 4133</v>
      </c>
      <c r="G1057" s="69" t="str">
        <f>_xlfn.IFNA(VLOOKUP($D1057,'Route-Details'!$B$2:$X$1048576,'Node Details'!G$1,0),"")</f>
        <v>Pune</v>
      </c>
      <c r="H1057" s="69" t="str">
        <f>_xlfn.IFNA(VLOOKUP($D1057,'Route-Details'!$B$2:$X$1048576,'Node Details'!H$1,0),"")</f>
        <v>M&amp;G</v>
      </c>
      <c r="I1057" s="69" t="str">
        <f>_xlfn.IFNA(VLOOKUP($D1057,'Route-Details'!$B$2:$X$1048576,'Node Details'!I$1,0),"")</f>
        <v>S8O</v>
      </c>
      <c r="J1057" s="69" t="str">
        <f>_xlfn.IFNA(VLOOKUP($D1057,'Route-Details'!$B$2:$X$1048576,'Node Details'!J$1,0),"")</f>
        <v>S8O</v>
      </c>
      <c r="K1057" s="70">
        <v>45198</v>
      </c>
      <c r="L1057" s="37">
        <v>45199</v>
      </c>
      <c r="M1057" s="37">
        <v>45233</v>
      </c>
      <c r="N1057" s="37">
        <v>45199</v>
      </c>
      <c r="Q1057" s="57" t="s">
        <v>2039</v>
      </c>
      <c r="BB1057" s="72" t="s">
        <v>448</v>
      </c>
      <c r="BC1057" s="71" t="s">
        <v>101</v>
      </c>
    </row>
    <row r="1058" spans="1:55" s="72" customFormat="1" ht="12" customHeight="1">
      <c r="A1058" s="57">
        <f t="shared" si="16"/>
        <v>1056</v>
      </c>
      <c r="B1058" s="60" t="s">
        <v>1928</v>
      </c>
      <c r="C1058" s="75" t="s">
        <v>1920</v>
      </c>
      <c r="D1058" s="60" t="s">
        <v>1921</v>
      </c>
      <c r="E1058" s="69" t="str">
        <f>_xlfn.IFNA(VLOOKUP($D1058,'Route-Details'!$B$2:$X$1048576,'Node Details'!E$1,0),"")</f>
        <v>Airtel</v>
      </c>
      <c r="F1058" s="69" t="str">
        <f>_xlfn.IFNA(VLOOKUP($D1058,'Route-Details'!$B$2:$X$1048576,'Node Details'!F$1,0),"")</f>
        <v>Nigdi 4133</v>
      </c>
      <c r="G1058" s="69" t="str">
        <f>_xlfn.IFNA(VLOOKUP($D1058,'Route-Details'!$B$2:$X$1048576,'Node Details'!G$1,0),"")</f>
        <v>Pune</v>
      </c>
      <c r="H1058" s="69" t="str">
        <f>_xlfn.IFNA(VLOOKUP($D1058,'Route-Details'!$B$2:$X$1048576,'Node Details'!H$1,0),"")</f>
        <v>M&amp;G</v>
      </c>
      <c r="I1058" s="69" t="str">
        <f>_xlfn.IFNA(VLOOKUP($D1058,'Route-Details'!$B$2:$X$1048576,'Node Details'!I$1,0),"")</f>
        <v>S8O</v>
      </c>
      <c r="J1058" s="69" t="str">
        <f>_xlfn.IFNA(VLOOKUP($D1058,'Route-Details'!$B$2:$X$1048576,'Node Details'!J$1,0),"")</f>
        <v>S8O</v>
      </c>
      <c r="K1058" s="70">
        <v>45198</v>
      </c>
      <c r="L1058" s="37">
        <v>45199</v>
      </c>
      <c r="M1058" s="37">
        <v>45233</v>
      </c>
      <c r="N1058" s="37">
        <v>45199</v>
      </c>
      <c r="Q1058" s="57" t="s">
        <v>2039</v>
      </c>
      <c r="BB1058" s="72" t="s">
        <v>452</v>
      </c>
      <c r="BC1058" s="71" t="s">
        <v>101</v>
      </c>
    </row>
    <row r="1059" spans="1:55" s="72" customFormat="1" ht="12" customHeight="1">
      <c r="A1059" s="57">
        <f t="shared" si="16"/>
        <v>1057</v>
      </c>
      <c r="B1059" s="60" t="s">
        <v>1922</v>
      </c>
      <c r="C1059" s="75" t="s">
        <v>1923</v>
      </c>
      <c r="D1059" s="60" t="s">
        <v>1921</v>
      </c>
      <c r="E1059" s="69" t="str">
        <f>_xlfn.IFNA(VLOOKUP($D1059,'Route-Details'!$B$2:$X$1048576,'Node Details'!E$1,0),"")</f>
        <v>Airtel</v>
      </c>
      <c r="F1059" s="69" t="str">
        <f>_xlfn.IFNA(VLOOKUP($D1059,'Route-Details'!$B$2:$X$1048576,'Node Details'!F$1,0),"")</f>
        <v>Nigdi 4133</v>
      </c>
      <c r="G1059" s="69" t="str">
        <f>_xlfn.IFNA(VLOOKUP($D1059,'Route-Details'!$B$2:$X$1048576,'Node Details'!G$1,0),"")</f>
        <v>Pune</v>
      </c>
      <c r="H1059" s="69" t="str">
        <f>_xlfn.IFNA(VLOOKUP($D1059,'Route-Details'!$B$2:$X$1048576,'Node Details'!H$1,0),"")</f>
        <v>M&amp;G</v>
      </c>
      <c r="I1059" s="69" t="str">
        <f>_xlfn.IFNA(VLOOKUP($D1059,'Route-Details'!$B$2:$X$1048576,'Node Details'!I$1,0),"")</f>
        <v>S8O</v>
      </c>
      <c r="J1059" s="69" t="str">
        <f>_xlfn.IFNA(VLOOKUP($D1059,'Route-Details'!$B$2:$X$1048576,'Node Details'!J$1,0),"")</f>
        <v>S8O</v>
      </c>
      <c r="K1059" s="70">
        <v>45198</v>
      </c>
      <c r="L1059" s="37">
        <v>45199</v>
      </c>
      <c r="M1059" s="37">
        <v>45233</v>
      </c>
      <c r="N1059" s="37">
        <v>45199</v>
      </c>
      <c r="Q1059" s="57" t="s">
        <v>2039</v>
      </c>
      <c r="BB1059" s="72" t="s">
        <v>452</v>
      </c>
      <c r="BC1059" s="71" t="s">
        <v>101</v>
      </c>
    </row>
    <row r="1060" spans="1:55" s="72" customFormat="1" ht="12" customHeight="1">
      <c r="A1060" s="57">
        <f t="shared" si="16"/>
        <v>1058</v>
      </c>
      <c r="B1060" s="60" t="s">
        <v>1926</v>
      </c>
      <c r="C1060" s="75" t="s">
        <v>1920</v>
      </c>
      <c r="D1060" s="60" t="s">
        <v>1924</v>
      </c>
      <c r="E1060" s="69" t="str">
        <f>_xlfn.IFNA(VLOOKUP($D1060,'Route-Details'!$B$2:$X$1048576,'Node Details'!E$1,0),"")</f>
        <v>Airtel</v>
      </c>
      <c r="F1060" s="69" t="str">
        <f>_xlfn.IFNA(VLOOKUP($D1060,'Route-Details'!$B$2:$X$1048576,'Node Details'!F$1,0),"")</f>
        <v>Nigdi 4133</v>
      </c>
      <c r="G1060" s="69" t="str">
        <f>_xlfn.IFNA(VLOOKUP($D1060,'Route-Details'!$B$2:$X$1048576,'Node Details'!G$1,0),"")</f>
        <v>Pune</v>
      </c>
      <c r="H1060" s="69" t="str">
        <f>_xlfn.IFNA(VLOOKUP($D1060,'Route-Details'!$B$2:$X$1048576,'Node Details'!H$1,0),"")</f>
        <v>M&amp;G</v>
      </c>
      <c r="I1060" s="69" t="str">
        <f>_xlfn.IFNA(VLOOKUP($D1060,'Route-Details'!$B$2:$X$1048576,'Node Details'!I$1,0),"")</f>
        <v>S8O</v>
      </c>
      <c r="J1060" s="69" t="str">
        <f>_xlfn.IFNA(VLOOKUP($D1060,'Route-Details'!$B$2:$X$1048576,'Node Details'!J$1,0),"")</f>
        <v>S8O</v>
      </c>
      <c r="K1060" s="70">
        <v>45198</v>
      </c>
      <c r="L1060" s="37">
        <v>45199</v>
      </c>
      <c r="M1060" s="37">
        <v>45233</v>
      </c>
      <c r="N1060" s="37">
        <v>45199</v>
      </c>
      <c r="Q1060" s="57" t="s">
        <v>2039</v>
      </c>
      <c r="BB1060" s="72" t="s">
        <v>456</v>
      </c>
      <c r="BC1060" s="71" t="s">
        <v>101</v>
      </c>
    </row>
    <row r="1061" spans="1:55" s="72" customFormat="1" ht="12" customHeight="1">
      <c r="A1061" s="57">
        <f t="shared" si="16"/>
        <v>1059</v>
      </c>
      <c r="B1061" s="60" t="s">
        <v>2776</v>
      </c>
      <c r="C1061" s="75" t="s">
        <v>1923</v>
      </c>
      <c r="D1061" s="60" t="s">
        <v>1927</v>
      </c>
      <c r="E1061" s="69" t="str">
        <f>_xlfn.IFNA(VLOOKUP($D1061,'Route-Details'!$B$2:$X$1048576,'Node Details'!E$1,0),"")</f>
        <v>Airtel</v>
      </c>
      <c r="F1061" s="69" t="str">
        <f>_xlfn.IFNA(VLOOKUP($D1061,'Route-Details'!$B$2:$X$1048576,'Node Details'!F$1,0),"")</f>
        <v>Nigdi 4133</v>
      </c>
      <c r="G1061" s="69" t="str">
        <f>_xlfn.IFNA(VLOOKUP($D1061,'Route-Details'!$B$2:$X$1048576,'Node Details'!G$1,0),"")</f>
        <v>Pune</v>
      </c>
      <c r="H1061" s="69" t="str">
        <f>_xlfn.IFNA(VLOOKUP($D1061,'Route-Details'!$B$2:$X$1048576,'Node Details'!H$1,0),"")</f>
        <v>M&amp;G</v>
      </c>
      <c r="I1061" s="69" t="str">
        <f>_xlfn.IFNA(VLOOKUP($D1061,'Route-Details'!$B$2:$X$1048576,'Node Details'!I$1,0),"")</f>
        <v>S8O</v>
      </c>
      <c r="J1061" s="69" t="str">
        <f>_xlfn.IFNA(VLOOKUP($D1061,'Route-Details'!$B$2:$X$1048576,'Node Details'!J$1,0),"")</f>
        <v>S8O</v>
      </c>
      <c r="K1061" s="70">
        <v>45227</v>
      </c>
      <c r="L1061" s="37">
        <v>45230</v>
      </c>
      <c r="M1061" s="37">
        <v>45233</v>
      </c>
      <c r="N1061" s="37">
        <v>45230</v>
      </c>
      <c r="Q1061" s="57" t="s">
        <v>2039</v>
      </c>
      <c r="BB1061" s="72" t="s">
        <v>459</v>
      </c>
      <c r="BC1061" s="71" t="s">
        <v>101</v>
      </c>
    </row>
    <row r="1062" spans="1:55" s="72" customFormat="1" ht="12" customHeight="1">
      <c r="A1062" s="57">
        <f t="shared" si="16"/>
        <v>1060</v>
      </c>
      <c r="B1062" s="60" t="s">
        <v>1929</v>
      </c>
      <c r="C1062" s="75" t="s">
        <v>1930</v>
      </c>
      <c r="D1062" s="60" t="s">
        <v>1927</v>
      </c>
      <c r="E1062" s="69" t="str">
        <f>_xlfn.IFNA(VLOOKUP($D1062,'Route-Details'!$B$2:$X$1048576,'Node Details'!E$1,0),"")</f>
        <v>Airtel</v>
      </c>
      <c r="F1062" s="69" t="str">
        <f>_xlfn.IFNA(VLOOKUP($D1062,'Route-Details'!$B$2:$X$1048576,'Node Details'!F$1,0),"")</f>
        <v>Nigdi 4133</v>
      </c>
      <c r="G1062" s="69" t="str">
        <f>_xlfn.IFNA(VLOOKUP($D1062,'Route-Details'!$B$2:$X$1048576,'Node Details'!G$1,0),"")</f>
        <v>Pune</v>
      </c>
      <c r="H1062" s="69" t="str">
        <f>_xlfn.IFNA(VLOOKUP($D1062,'Route-Details'!$B$2:$X$1048576,'Node Details'!H$1,0),"")</f>
        <v>M&amp;G</v>
      </c>
      <c r="I1062" s="69" t="str">
        <f>_xlfn.IFNA(VLOOKUP($D1062,'Route-Details'!$B$2:$X$1048576,'Node Details'!I$1,0),"")</f>
        <v>S8O</v>
      </c>
      <c r="J1062" s="69" t="str">
        <f>_xlfn.IFNA(VLOOKUP($D1062,'Route-Details'!$B$2:$X$1048576,'Node Details'!J$1,0),"")</f>
        <v>S8O</v>
      </c>
      <c r="K1062" s="70">
        <v>45227</v>
      </c>
      <c r="L1062" s="37">
        <v>45230</v>
      </c>
      <c r="M1062" s="37">
        <v>45233</v>
      </c>
      <c r="N1062" s="37">
        <v>45230</v>
      </c>
      <c r="Q1062" s="57" t="s">
        <v>2039</v>
      </c>
      <c r="BB1062" s="72" t="s">
        <v>459</v>
      </c>
      <c r="BC1062" s="71" t="s">
        <v>101</v>
      </c>
    </row>
    <row r="1063" spans="1:55" s="72" customFormat="1" ht="12" customHeight="1">
      <c r="A1063" s="57">
        <f t="shared" si="16"/>
        <v>1061</v>
      </c>
      <c r="B1063" s="60" t="s">
        <v>1839</v>
      </c>
      <c r="C1063" s="75" t="s">
        <v>1832</v>
      </c>
      <c r="D1063" s="60" t="s">
        <v>1836</v>
      </c>
      <c r="E1063" s="69" t="str">
        <f>_xlfn.IFNA(VLOOKUP($D1063,'Route-Details'!$B$2:$X$1048576,'Node Details'!E$1,0),"")</f>
        <v>Airtel</v>
      </c>
      <c r="F1063" s="69" t="str">
        <f>_xlfn.IFNA(VLOOKUP($D1063,'Route-Details'!$B$2:$X$1048576,'Node Details'!F$1,0),"")</f>
        <v>Nigdi 4133</v>
      </c>
      <c r="G1063" s="69" t="str">
        <f>_xlfn.IFNA(VLOOKUP($D1063,'Route-Details'!$B$2:$X$1048576,'Node Details'!G$1,0),"")</f>
        <v>Pune</v>
      </c>
      <c r="H1063" s="69" t="str">
        <f>_xlfn.IFNA(VLOOKUP($D1063,'Route-Details'!$B$2:$X$1048576,'Node Details'!H$1,0),"")</f>
        <v>M&amp;G</v>
      </c>
      <c r="I1063" s="69" t="str">
        <f>_xlfn.IFNA(VLOOKUP($D1063,'Route-Details'!$B$2:$X$1048576,'Node Details'!I$1,0),"")</f>
        <v>S8O</v>
      </c>
      <c r="J1063" s="69" t="str">
        <f>_xlfn.IFNA(VLOOKUP($D1063,'Route-Details'!$B$2:$X$1048576,'Node Details'!J$1,0),"")</f>
        <v>S8O</v>
      </c>
      <c r="K1063" s="70">
        <v>45198</v>
      </c>
      <c r="L1063" s="37">
        <v>45199</v>
      </c>
      <c r="M1063" s="37">
        <v>45233</v>
      </c>
      <c r="N1063" s="37">
        <v>45199</v>
      </c>
      <c r="Q1063" s="57" t="s">
        <v>2039</v>
      </c>
      <c r="BB1063" s="72" t="s">
        <v>353</v>
      </c>
      <c r="BC1063" s="71" t="s">
        <v>101</v>
      </c>
    </row>
    <row r="1064" spans="1:55" s="72" customFormat="1" ht="12" customHeight="1">
      <c r="A1064" s="57">
        <f t="shared" si="16"/>
        <v>1062</v>
      </c>
      <c r="B1064" s="60" t="s">
        <v>1935</v>
      </c>
      <c r="C1064" s="75" t="s">
        <v>1936</v>
      </c>
      <c r="D1064" s="60" t="s">
        <v>1931</v>
      </c>
      <c r="E1064" s="69" t="str">
        <f>_xlfn.IFNA(VLOOKUP($D1064,'Route-Details'!$B$2:$X$1048576,'Node Details'!E$1,0),"")</f>
        <v>Airtel</v>
      </c>
      <c r="F1064" s="69" t="str">
        <f>_xlfn.IFNA(VLOOKUP($D1064,'Route-Details'!$B$2:$X$1048576,'Node Details'!F$1,0),"")</f>
        <v>Nigdi 4133</v>
      </c>
      <c r="G1064" s="69" t="str">
        <f>_xlfn.IFNA(VLOOKUP($D1064,'Route-Details'!$B$2:$X$1048576,'Node Details'!G$1,0),"")</f>
        <v>Pune</v>
      </c>
      <c r="H1064" s="69" t="str">
        <f>_xlfn.IFNA(VLOOKUP($D1064,'Route-Details'!$B$2:$X$1048576,'Node Details'!H$1,0),"")</f>
        <v>M&amp;G</v>
      </c>
      <c r="I1064" s="69" t="str">
        <f>_xlfn.IFNA(VLOOKUP($D1064,'Route-Details'!$B$2:$X$1048576,'Node Details'!I$1,0),"")</f>
        <v>S8O</v>
      </c>
      <c r="J1064" s="69" t="str">
        <f>_xlfn.IFNA(VLOOKUP($D1064,'Route-Details'!$B$2:$X$1048576,'Node Details'!J$1,0),"")</f>
        <v>S8O</v>
      </c>
      <c r="K1064" s="70">
        <v>45198</v>
      </c>
      <c r="L1064" s="37">
        <v>45199</v>
      </c>
      <c r="M1064" s="37">
        <v>45233</v>
      </c>
      <c r="N1064" s="37">
        <v>45199</v>
      </c>
      <c r="Q1064" s="57" t="s">
        <v>2039</v>
      </c>
      <c r="BB1064" s="72" t="s">
        <v>463</v>
      </c>
      <c r="BC1064" s="71" t="s">
        <v>101</v>
      </c>
    </row>
    <row r="1065" spans="1:55" s="72" customFormat="1" ht="12" customHeight="1">
      <c r="A1065" s="57">
        <f t="shared" si="16"/>
        <v>1063</v>
      </c>
      <c r="B1065" s="60" t="s">
        <v>2777</v>
      </c>
      <c r="C1065" s="75" t="s">
        <v>1936</v>
      </c>
      <c r="D1065" s="60" t="s">
        <v>1931</v>
      </c>
      <c r="E1065" s="69" t="str">
        <f>_xlfn.IFNA(VLOOKUP($D1065,'Route-Details'!$B$2:$X$1048576,'Node Details'!E$1,0),"")</f>
        <v>Airtel</v>
      </c>
      <c r="F1065" s="69" t="str">
        <f>_xlfn.IFNA(VLOOKUP($D1065,'Route-Details'!$B$2:$X$1048576,'Node Details'!F$1,0),"")</f>
        <v>Nigdi 4133</v>
      </c>
      <c r="G1065" s="69" t="str">
        <f>_xlfn.IFNA(VLOOKUP($D1065,'Route-Details'!$B$2:$X$1048576,'Node Details'!G$1,0),"")</f>
        <v>Pune</v>
      </c>
      <c r="H1065" s="69" t="str">
        <f>_xlfn.IFNA(VLOOKUP($D1065,'Route-Details'!$B$2:$X$1048576,'Node Details'!H$1,0),"")</f>
        <v>M&amp;G</v>
      </c>
      <c r="I1065" s="69" t="str">
        <f>_xlfn.IFNA(VLOOKUP($D1065,'Route-Details'!$B$2:$X$1048576,'Node Details'!I$1,0),"")</f>
        <v>S8O</v>
      </c>
      <c r="J1065" s="69" t="str">
        <f>_xlfn.IFNA(VLOOKUP($D1065,'Route-Details'!$B$2:$X$1048576,'Node Details'!J$1,0),"")</f>
        <v>S8O</v>
      </c>
      <c r="K1065" s="70">
        <v>45198</v>
      </c>
      <c r="L1065" s="37">
        <v>45199</v>
      </c>
      <c r="M1065" s="37">
        <v>45233</v>
      </c>
      <c r="N1065" s="37">
        <v>45199</v>
      </c>
      <c r="Q1065" s="57" t="s">
        <v>2039</v>
      </c>
      <c r="BB1065" s="72" t="s">
        <v>463</v>
      </c>
      <c r="BC1065" s="71" t="s">
        <v>101</v>
      </c>
    </row>
    <row r="1066" spans="1:55" s="72" customFormat="1" ht="12" customHeight="1">
      <c r="A1066" s="57">
        <f t="shared" si="16"/>
        <v>1064</v>
      </c>
      <c r="B1066" s="60" t="s">
        <v>1932</v>
      </c>
      <c r="C1066" s="75" t="s">
        <v>1933</v>
      </c>
      <c r="D1066" s="60" t="s">
        <v>1931</v>
      </c>
      <c r="E1066" s="69" t="str">
        <f>_xlfn.IFNA(VLOOKUP($D1066,'Route-Details'!$B$2:$X$1048576,'Node Details'!E$1,0),"")</f>
        <v>Airtel</v>
      </c>
      <c r="F1066" s="69" t="str">
        <f>_xlfn.IFNA(VLOOKUP($D1066,'Route-Details'!$B$2:$X$1048576,'Node Details'!F$1,0),"")</f>
        <v>Nigdi 4133</v>
      </c>
      <c r="G1066" s="69" t="str">
        <f>_xlfn.IFNA(VLOOKUP($D1066,'Route-Details'!$B$2:$X$1048576,'Node Details'!G$1,0),"")</f>
        <v>Pune</v>
      </c>
      <c r="H1066" s="69" t="str">
        <f>_xlfn.IFNA(VLOOKUP($D1066,'Route-Details'!$B$2:$X$1048576,'Node Details'!H$1,0),"")</f>
        <v>M&amp;G</v>
      </c>
      <c r="I1066" s="69" t="str">
        <f>_xlfn.IFNA(VLOOKUP($D1066,'Route-Details'!$B$2:$X$1048576,'Node Details'!I$1,0),"")</f>
        <v>S8O</v>
      </c>
      <c r="J1066" s="69" t="str">
        <f>_xlfn.IFNA(VLOOKUP($D1066,'Route-Details'!$B$2:$X$1048576,'Node Details'!J$1,0),"")</f>
        <v>S8O</v>
      </c>
      <c r="K1066" s="70">
        <v>45198</v>
      </c>
      <c r="L1066" s="37">
        <v>45199</v>
      </c>
      <c r="M1066" s="37">
        <v>45233</v>
      </c>
      <c r="N1066" s="37">
        <v>45199</v>
      </c>
      <c r="Q1066" s="57" t="s">
        <v>2039</v>
      </c>
      <c r="BB1066" s="72" t="s">
        <v>463</v>
      </c>
      <c r="BC1066" s="71" t="s">
        <v>101</v>
      </c>
    </row>
    <row r="1067" spans="1:55" s="72" customFormat="1" ht="12" customHeight="1">
      <c r="A1067" s="57">
        <f t="shared" si="16"/>
        <v>1065</v>
      </c>
      <c r="B1067" s="60" t="s">
        <v>1937</v>
      </c>
      <c r="C1067" s="75" t="s">
        <v>1936</v>
      </c>
      <c r="D1067" s="60" t="s">
        <v>1934</v>
      </c>
      <c r="E1067" s="69" t="str">
        <f>_xlfn.IFNA(VLOOKUP($D1067,'Route-Details'!$B$2:$X$1048576,'Node Details'!E$1,0),"")</f>
        <v>Airtel</v>
      </c>
      <c r="F1067" s="69" t="str">
        <f>_xlfn.IFNA(VLOOKUP($D1067,'Route-Details'!$B$2:$X$1048576,'Node Details'!F$1,0),"")</f>
        <v>Nigdi 4133</v>
      </c>
      <c r="G1067" s="69" t="str">
        <f>_xlfn.IFNA(VLOOKUP($D1067,'Route-Details'!$B$2:$X$1048576,'Node Details'!G$1,0),"")</f>
        <v>Pune</v>
      </c>
      <c r="H1067" s="69" t="str">
        <f>_xlfn.IFNA(VLOOKUP($D1067,'Route-Details'!$B$2:$X$1048576,'Node Details'!H$1,0),"")</f>
        <v>M&amp;G</v>
      </c>
      <c r="I1067" s="69" t="str">
        <f>_xlfn.IFNA(VLOOKUP($D1067,'Route-Details'!$B$2:$X$1048576,'Node Details'!I$1,0),"")</f>
        <v>S8O</v>
      </c>
      <c r="J1067" s="69" t="str">
        <f>_xlfn.IFNA(VLOOKUP($D1067,'Route-Details'!$B$2:$X$1048576,'Node Details'!J$1,0),"")</f>
        <v>S8O</v>
      </c>
      <c r="K1067" s="70">
        <v>45198</v>
      </c>
      <c r="L1067" s="37">
        <v>45199</v>
      </c>
      <c r="M1067" s="37">
        <v>45233</v>
      </c>
      <c r="N1067" s="37">
        <v>45199</v>
      </c>
      <c r="Q1067" s="57" t="s">
        <v>2039</v>
      </c>
      <c r="BB1067" s="72" t="s">
        <v>467</v>
      </c>
      <c r="BC1067" s="71" t="s">
        <v>101</v>
      </c>
    </row>
    <row r="1068" spans="1:55" s="72" customFormat="1" ht="12" customHeight="1">
      <c r="A1068" s="57">
        <f t="shared" si="16"/>
        <v>1066</v>
      </c>
      <c r="B1068" s="60" t="s">
        <v>1834</v>
      </c>
      <c r="C1068" s="75" t="s">
        <v>1835</v>
      </c>
      <c r="D1068" s="60" t="s">
        <v>1833</v>
      </c>
      <c r="E1068" s="69" t="str">
        <f>_xlfn.IFNA(VLOOKUP($D1068,'Route-Details'!$B$2:$X$1048576,'Node Details'!E$1,0),"")</f>
        <v>Airtel</v>
      </c>
      <c r="F1068" s="69" t="str">
        <f>_xlfn.IFNA(VLOOKUP($D1068,'Route-Details'!$B$2:$X$1048576,'Node Details'!F$1,0),"")</f>
        <v>Nigdi 4133</v>
      </c>
      <c r="G1068" s="69" t="str">
        <f>_xlfn.IFNA(VLOOKUP($D1068,'Route-Details'!$B$2:$X$1048576,'Node Details'!G$1,0),"")</f>
        <v>Pune</v>
      </c>
      <c r="H1068" s="69" t="str">
        <f>_xlfn.IFNA(VLOOKUP($D1068,'Route-Details'!$B$2:$X$1048576,'Node Details'!H$1,0),"")</f>
        <v>M&amp;G</v>
      </c>
      <c r="I1068" s="69" t="str">
        <f>_xlfn.IFNA(VLOOKUP($D1068,'Route-Details'!$B$2:$X$1048576,'Node Details'!I$1,0),"")</f>
        <v>S8O</v>
      </c>
      <c r="J1068" s="69" t="str">
        <f>_xlfn.IFNA(VLOOKUP($D1068,'Route-Details'!$B$2:$X$1048576,'Node Details'!J$1,0),"")</f>
        <v>S8O</v>
      </c>
      <c r="K1068" s="70">
        <v>45198</v>
      </c>
      <c r="L1068" s="37">
        <v>45199</v>
      </c>
      <c r="M1068" s="37">
        <v>45233</v>
      </c>
      <c r="N1068" s="37">
        <v>45199</v>
      </c>
      <c r="Q1068" s="57" t="s">
        <v>2039</v>
      </c>
      <c r="BB1068" s="72" t="s">
        <v>349</v>
      </c>
      <c r="BC1068" s="71" t="s">
        <v>101</v>
      </c>
    </row>
    <row r="1069" spans="1:55" s="72" customFormat="1" ht="12" customHeight="1">
      <c r="A1069" s="57">
        <f t="shared" si="16"/>
        <v>1067</v>
      </c>
      <c r="B1069" s="60" t="s">
        <v>1942</v>
      </c>
      <c r="C1069" s="75" t="s">
        <v>1940</v>
      </c>
      <c r="D1069" s="60" t="s">
        <v>1938</v>
      </c>
      <c r="E1069" s="69" t="str">
        <f>_xlfn.IFNA(VLOOKUP($D1069,'Route-Details'!$B$2:$X$1048576,'Node Details'!E$1,0),"")</f>
        <v>Airtel</v>
      </c>
      <c r="F1069" s="69" t="str">
        <f>_xlfn.IFNA(VLOOKUP($D1069,'Route-Details'!$B$2:$X$1048576,'Node Details'!F$1,0),"")</f>
        <v>Nigdi 4133</v>
      </c>
      <c r="G1069" s="69" t="str">
        <f>_xlfn.IFNA(VLOOKUP($D1069,'Route-Details'!$B$2:$X$1048576,'Node Details'!G$1,0),"")</f>
        <v>Pune</v>
      </c>
      <c r="H1069" s="69" t="str">
        <f>_xlfn.IFNA(VLOOKUP($D1069,'Route-Details'!$B$2:$X$1048576,'Node Details'!H$1,0),"")</f>
        <v>M&amp;G</v>
      </c>
      <c r="I1069" s="69" t="str">
        <f>_xlfn.IFNA(VLOOKUP($D1069,'Route-Details'!$B$2:$X$1048576,'Node Details'!I$1,0),"")</f>
        <v>S8O</v>
      </c>
      <c r="J1069" s="69" t="str">
        <f>_xlfn.IFNA(VLOOKUP($D1069,'Route-Details'!$B$2:$X$1048576,'Node Details'!J$1,0),"")</f>
        <v>S8O</v>
      </c>
      <c r="K1069" s="70">
        <v>45198</v>
      </c>
      <c r="L1069" s="37">
        <v>45199</v>
      </c>
      <c r="M1069" s="37">
        <v>45233</v>
      </c>
      <c r="N1069" s="37">
        <v>45199</v>
      </c>
      <c r="Q1069" s="57" t="s">
        <v>2039</v>
      </c>
      <c r="BB1069" s="72" t="s">
        <v>471</v>
      </c>
      <c r="BC1069" s="71" t="s">
        <v>101</v>
      </c>
    </row>
    <row r="1070" spans="1:55" s="72" customFormat="1" ht="12" customHeight="1">
      <c r="A1070" s="57">
        <f t="shared" si="16"/>
        <v>1068</v>
      </c>
      <c r="B1070" s="60" t="s">
        <v>1939</v>
      </c>
      <c r="C1070" s="75" t="s">
        <v>1940</v>
      </c>
      <c r="D1070" s="60" t="s">
        <v>1938</v>
      </c>
      <c r="E1070" s="69" t="str">
        <f>_xlfn.IFNA(VLOOKUP($D1070,'Route-Details'!$B$2:$X$1048576,'Node Details'!E$1,0),"")</f>
        <v>Airtel</v>
      </c>
      <c r="F1070" s="69" t="str">
        <f>_xlfn.IFNA(VLOOKUP($D1070,'Route-Details'!$B$2:$X$1048576,'Node Details'!F$1,0),"")</f>
        <v>Nigdi 4133</v>
      </c>
      <c r="G1070" s="69" t="str">
        <f>_xlfn.IFNA(VLOOKUP($D1070,'Route-Details'!$B$2:$X$1048576,'Node Details'!G$1,0),"")</f>
        <v>Pune</v>
      </c>
      <c r="H1070" s="69" t="str">
        <f>_xlfn.IFNA(VLOOKUP($D1070,'Route-Details'!$B$2:$X$1048576,'Node Details'!H$1,0),"")</f>
        <v>M&amp;G</v>
      </c>
      <c r="I1070" s="69" t="str">
        <f>_xlfn.IFNA(VLOOKUP($D1070,'Route-Details'!$B$2:$X$1048576,'Node Details'!I$1,0),"")</f>
        <v>S8O</v>
      </c>
      <c r="J1070" s="69" t="str">
        <f>_xlfn.IFNA(VLOOKUP($D1070,'Route-Details'!$B$2:$X$1048576,'Node Details'!J$1,0),"")</f>
        <v>S8O</v>
      </c>
      <c r="K1070" s="70">
        <v>45198</v>
      </c>
      <c r="L1070" s="37">
        <v>45199</v>
      </c>
      <c r="M1070" s="37">
        <v>45233</v>
      </c>
      <c r="N1070" s="37">
        <v>45199</v>
      </c>
      <c r="Q1070" s="57" t="s">
        <v>2039</v>
      </c>
      <c r="BB1070" s="72" t="s">
        <v>471</v>
      </c>
      <c r="BC1070" s="71" t="s">
        <v>101</v>
      </c>
    </row>
    <row r="1071" spans="1:55" s="72" customFormat="1" ht="12" customHeight="1">
      <c r="A1071" s="57">
        <f t="shared" si="16"/>
        <v>1069</v>
      </c>
      <c r="B1071" s="60" t="s">
        <v>2778</v>
      </c>
      <c r="C1071" s="75" t="s">
        <v>1940</v>
      </c>
      <c r="D1071" s="60" t="s">
        <v>1941</v>
      </c>
      <c r="E1071" s="69" t="str">
        <f>_xlfn.IFNA(VLOOKUP($D1071,'Route-Details'!$B$2:$X$1048576,'Node Details'!E$1,0),"")</f>
        <v>Airtel</v>
      </c>
      <c r="F1071" s="69" t="str">
        <f>_xlfn.IFNA(VLOOKUP($D1071,'Route-Details'!$B$2:$X$1048576,'Node Details'!F$1,0),"")</f>
        <v>Nigdi 4133</v>
      </c>
      <c r="G1071" s="69" t="str">
        <f>_xlfn.IFNA(VLOOKUP($D1071,'Route-Details'!$B$2:$X$1048576,'Node Details'!G$1,0),"")</f>
        <v>Pune</v>
      </c>
      <c r="H1071" s="69" t="str">
        <f>_xlfn.IFNA(VLOOKUP($D1071,'Route-Details'!$B$2:$X$1048576,'Node Details'!H$1,0),"")</f>
        <v>M&amp;G</v>
      </c>
      <c r="I1071" s="69" t="str">
        <f>_xlfn.IFNA(VLOOKUP($D1071,'Route-Details'!$B$2:$X$1048576,'Node Details'!I$1,0),"")</f>
        <v>S8O</v>
      </c>
      <c r="J1071" s="69" t="str">
        <f>_xlfn.IFNA(VLOOKUP($D1071,'Route-Details'!$B$2:$X$1048576,'Node Details'!J$1,0),"")</f>
        <v>S8O</v>
      </c>
      <c r="K1071" s="70">
        <v>45198</v>
      </c>
      <c r="L1071" s="37">
        <v>45199</v>
      </c>
      <c r="M1071" s="37">
        <v>45233</v>
      </c>
      <c r="N1071" s="37">
        <v>45199</v>
      </c>
      <c r="Q1071" s="57" t="s">
        <v>2039</v>
      </c>
      <c r="BB1071" s="72" t="s">
        <v>475</v>
      </c>
      <c r="BC1071" s="71" t="s">
        <v>101</v>
      </c>
    </row>
    <row r="1072" spans="1:55" s="72" customFormat="1" ht="12" customHeight="1">
      <c r="A1072" s="57">
        <f t="shared" si="16"/>
        <v>1070</v>
      </c>
      <c r="B1072" s="60" t="s">
        <v>1943</v>
      </c>
      <c r="C1072" s="75" t="s">
        <v>1944</v>
      </c>
      <c r="D1072" s="60" t="s">
        <v>1941</v>
      </c>
      <c r="E1072" s="69" t="str">
        <f>_xlfn.IFNA(VLOOKUP($D1072,'Route-Details'!$B$2:$X$1048576,'Node Details'!E$1,0),"")</f>
        <v>Airtel</v>
      </c>
      <c r="F1072" s="69" t="str">
        <f>_xlfn.IFNA(VLOOKUP($D1072,'Route-Details'!$B$2:$X$1048576,'Node Details'!F$1,0),"")</f>
        <v>Nigdi 4133</v>
      </c>
      <c r="G1072" s="69" t="str">
        <f>_xlfn.IFNA(VLOOKUP($D1072,'Route-Details'!$B$2:$X$1048576,'Node Details'!G$1,0),"")</f>
        <v>Pune</v>
      </c>
      <c r="H1072" s="69" t="str">
        <f>_xlfn.IFNA(VLOOKUP($D1072,'Route-Details'!$B$2:$X$1048576,'Node Details'!H$1,0),"")</f>
        <v>M&amp;G</v>
      </c>
      <c r="I1072" s="69" t="str">
        <f>_xlfn.IFNA(VLOOKUP($D1072,'Route-Details'!$B$2:$X$1048576,'Node Details'!I$1,0),"")</f>
        <v>S8O</v>
      </c>
      <c r="J1072" s="69" t="str">
        <f>_xlfn.IFNA(VLOOKUP($D1072,'Route-Details'!$B$2:$X$1048576,'Node Details'!J$1,0),"")</f>
        <v>S8O</v>
      </c>
      <c r="K1072" s="70">
        <v>45198</v>
      </c>
      <c r="L1072" s="37">
        <v>45199</v>
      </c>
      <c r="M1072" s="37">
        <v>45233</v>
      </c>
      <c r="N1072" s="37">
        <v>45199</v>
      </c>
      <c r="Q1072" s="57" t="s">
        <v>2039</v>
      </c>
      <c r="BB1072" s="72" t="s">
        <v>475</v>
      </c>
      <c r="BC1072" s="71" t="s">
        <v>101</v>
      </c>
    </row>
    <row r="1073" spans="1:55" s="72" customFormat="1" ht="12" customHeight="1">
      <c r="A1073" s="57">
        <f t="shared" si="16"/>
        <v>1071</v>
      </c>
      <c r="B1073" s="60" t="s">
        <v>1951</v>
      </c>
      <c r="C1073" s="75" t="s">
        <v>1940</v>
      </c>
      <c r="D1073" s="60" t="s">
        <v>1945</v>
      </c>
      <c r="E1073" s="69" t="str">
        <f>_xlfn.IFNA(VLOOKUP($D1073,'Route-Details'!$B$2:$X$1048576,'Node Details'!E$1,0),"")</f>
        <v>Airtel</v>
      </c>
      <c r="F1073" s="69" t="str">
        <f>_xlfn.IFNA(VLOOKUP($D1073,'Route-Details'!$B$2:$X$1048576,'Node Details'!F$1,0),"")</f>
        <v>Nigdi 4133</v>
      </c>
      <c r="G1073" s="69" t="str">
        <f>_xlfn.IFNA(VLOOKUP($D1073,'Route-Details'!$B$2:$X$1048576,'Node Details'!G$1,0),"")</f>
        <v>Pune</v>
      </c>
      <c r="H1073" s="69" t="str">
        <f>_xlfn.IFNA(VLOOKUP($D1073,'Route-Details'!$B$2:$X$1048576,'Node Details'!H$1,0),"")</f>
        <v>M&amp;G</v>
      </c>
      <c r="I1073" s="69" t="str">
        <f>_xlfn.IFNA(VLOOKUP($D1073,'Route-Details'!$B$2:$X$1048576,'Node Details'!I$1,0),"")</f>
        <v>S8O</v>
      </c>
      <c r="J1073" s="69" t="str">
        <f>_xlfn.IFNA(VLOOKUP($D1073,'Route-Details'!$B$2:$X$1048576,'Node Details'!J$1,0),"")</f>
        <v>S8O</v>
      </c>
      <c r="K1073" s="70">
        <v>45198</v>
      </c>
      <c r="L1073" s="37">
        <v>45199</v>
      </c>
      <c r="M1073" s="37">
        <v>45233</v>
      </c>
      <c r="N1073" s="37">
        <v>45199</v>
      </c>
      <c r="Q1073" s="57" t="s">
        <v>2039</v>
      </c>
      <c r="BB1073" s="72" t="s">
        <v>479</v>
      </c>
      <c r="BC1073" s="71" t="s">
        <v>101</v>
      </c>
    </row>
    <row r="1074" spans="1:55" s="72" customFormat="1" ht="12" customHeight="1">
      <c r="A1074" s="57">
        <f t="shared" si="16"/>
        <v>1072</v>
      </c>
      <c r="B1074" s="60" t="s">
        <v>1949</v>
      </c>
      <c r="C1074" s="75" t="s">
        <v>1940</v>
      </c>
      <c r="D1074" s="60" t="s">
        <v>1948</v>
      </c>
      <c r="E1074" s="69" t="str">
        <f>_xlfn.IFNA(VLOOKUP($D1074,'Route-Details'!$B$2:$X$1048576,'Node Details'!E$1,0),"")</f>
        <v>Airtel</v>
      </c>
      <c r="F1074" s="69" t="str">
        <f>_xlfn.IFNA(VLOOKUP($D1074,'Route-Details'!$B$2:$X$1048576,'Node Details'!F$1,0),"")</f>
        <v>Nigdi 4133</v>
      </c>
      <c r="G1074" s="69" t="str">
        <f>_xlfn.IFNA(VLOOKUP($D1074,'Route-Details'!$B$2:$X$1048576,'Node Details'!G$1,0),"")</f>
        <v>Pune</v>
      </c>
      <c r="H1074" s="69" t="str">
        <f>_xlfn.IFNA(VLOOKUP($D1074,'Route-Details'!$B$2:$X$1048576,'Node Details'!H$1,0),"")</f>
        <v>M&amp;G</v>
      </c>
      <c r="I1074" s="69" t="str">
        <f>_xlfn.IFNA(VLOOKUP($D1074,'Route-Details'!$B$2:$X$1048576,'Node Details'!I$1,0),"")</f>
        <v>S8O</v>
      </c>
      <c r="J1074" s="69" t="str">
        <f>_xlfn.IFNA(VLOOKUP($D1074,'Route-Details'!$B$2:$X$1048576,'Node Details'!J$1,0),"")</f>
        <v>S8O</v>
      </c>
      <c r="K1074" s="70">
        <v>45198</v>
      </c>
      <c r="L1074" s="37">
        <v>45199</v>
      </c>
      <c r="M1074" s="37">
        <v>45233</v>
      </c>
      <c r="N1074" s="37">
        <v>45199</v>
      </c>
      <c r="Q1074" s="57" t="s">
        <v>2039</v>
      </c>
      <c r="BB1074" s="72" t="s">
        <v>483</v>
      </c>
      <c r="BC1074" s="71" t="s">
        <v>101</v>
      </c>
    </row>
    <row r="1075" spans="1:55" s="72" customFormat="1" ht="12" customHeight="1">
      <c r="A1075" s="57">
        <f t="shared" si="16"/>
        <v>1073</v>
      </c>
      <c r="B1075" s="60" t="s">
        <v>1946</v>
      </c>
      <c r="C1075" s="75" t="s">
        <v>1947</v>
      </c>
      <c r="D1075" s="60" t="s">
        <v>1945</v>
      </c>
      <c r="E1075" s="69" t="str">
        <f>_xlfn.IFNA(VLOOKUP($D1075,'Route-Details'!$B$2:$X$1048576,'Node Details'!E$1,0),"")</f>
        <v>Airtel</v>
      </c>
      <c r="F1075" s="69" t="str">
        <f>_xlfn.IFNA(VLOOKUP($D1075,'Route-Details'!$B$2:$X$1048576,'Node Details'!F$1,0),"")</f>
        <v>Nigdi 4133</v>
      </c>
      <c r="G1075" s="69" t="str">
        <f>_xlfn.IFNA(VLOOKUP($D1075,'Route-Details'!$B$2:$X$1048576,'Node Details'!G$1,0),"")</f>
        <v>Pune</v>
      </c>
      <c r="H1075" s="69" t="str">
        <f>_xlfn.IFNA(VLOOKUP($D1075,'Route-Details'!$B$2:$X$1048576,'Node Details'!H$1,0),"")</f>
        <v>M&amp;G</v>
      </c>
      <c r="I1075" s="69" t="str">
        <f>_xlfn.IFNA(VLOOKUP($D1075,'Route-Details'!$B$2:$X$1048576,'Node Details'!I$1,0),"")</f>
        <v>S8O</v>
      </c>
      <c r="J1075" s="69" t="str">
        <f>_xlfn.IFNA(VLOOKUP($D1075,'Route-Details'!$B$2:$X$1048576,'Node Details'!J$1,0),"")</f>
        <v>S8O</v>
      </c>
      <c r="K1075" s="70">
        <v>45198</v>
      </c>
      <c r="L1075" s="37">
        <v>45199</v>
      </c>
      <c r="M1075" s="37">
        <v>45233</v>
      </c>
      <c r="N1075" s="37">
        <v>45199</v>
      </c>
      <c r="Q1075" s="57" t="s">
        <v>2039</v>
      </c>
      <c r="BB1075" s="72" t="s">
        <v>479</v>
      </c>
      <c r="BC1075" s="71" t="s">
        <v>101</v>
      </c>
    </row>
    <row r="1076" spans="1:55" s="72" customFormat="1" ht="12" customHeight="1">
      <c r="A1076" s="57">
        <f t="shared" si="16"/>
        <v>1074</v>
      </c>
      <c r="B1076" s="60" t="s">
        <v>1952</v>
      </c>
      <c r="C1076" s="75" t="s">
        <v>1947</v>
      </c>
      <c r="D1076" s="60" t="s">
        <v>1950</v>
      </c>
      <c r="E1076" s="69" t="str">
        <f>_xlfn.IFNA(VLOOKUP($D1076,'Route-Details'!$B$2:$X$1048576,'Node Details'!E$1,0),"")</f>
        <v>Airtel</v>
      </c>
      <c r="F1076" s="69" t="str">
        <f>_xlfn.IFNA(VLOOKUP($D1076,'Route-Details'!$B$2:$X$1048576,'Node Details'!F$1,0),"")</f>
        <v>Nigdi 4133</v>
      </c>
      <c r="G1076" s="69" t="str">
        <f>_xlfn.IFNA(VLOOKUP($D1076,'Route-Details'!$B$2:$X$1048576,'Node Details'!G$1,0),"")</f>
        <v>Pune</v>
      </c>
      <c r="H1076" s="69" t="str">
        <f>_xlfn.IFNA(VLOOKUP($D1076,'Route-Details'!$B$2:$X$1048576,'Node Details'!H$1,0),"")</f>
        <v>M&amp;G</v>
      </c>
      <c r="I1076" s="69" t="str">
        <f>_xlfn.IFNA(VLOOKUP($D1076,'Route-Details'!$B$2:$X$1048576,'Node Details'!I$1,0),"")</f>
        <v>S8O</v>
      </c>
      <c r="J1076" s="69" t="str">
        <f>_xlfn.IFNA(VLOOKUP($D1076,'Route-Details'!$B$2:$X$1048576,'Node Details'!J$1,0),"")</f>
        <v>S8O</v>
      </c>
      <c r="K1076" s="70">
        <v>45198</v>
      </c>
      <c r="L1076" s="37">
        <v>45199</v>
      </c>
      <c r="M1076" s="37">
        <v>45233</v>
      </c>
      <c r="N1076" s="37">
        <v>45199</v>
      </c>
      <c r="Q1076" s="57" t="s">
        <v>2039</v>
      </c>
      <c r="BB1076" s="72" t="s">
        <v>487</v>
      </c>
      <c r="BC1076" s="71" t="s">
        <v>101</v>
      </c>
    </row>
    <row r="1077" spans="1:55" s="72" customFormat="1" ht="12" customHeight="1">
      <c r="A1077" s="57">
        <f t="shared" si="16"/>
        <v>1075</v>
      </c>
      <c r="B1077" s="60" t="s">
        <v>1841</v>
      </c>
      <c r="C1077" s="75" t="s">
        <v>1835</v>
      </c>
      <c r="D1077" s="60" t="s">
        <v>1840</v>
      </c>
      <c r="E1077" s="69" t="str">
        <f>_xlfn.IFNA(VLOOKUP($D1077,'Route-Details'!$B$2:$X$1048576,'Node Details'!E$1,0),"")</f>
        <v>Airtel</v>
      </c>
      <c r="F1077" s="69" t="str">
        <f>_xlfn.IFNA(VLOOKUP($D1077,'Route-Details'!$B$2:$X$1048576,'Node Details'!F$1,0),"")</f>
        <v>Nigdi 4133</v>
      </c>
      <c r="G1077" s="69" t="str">
        <f>_xlfn.IFNA(VLOOKUP($D1077,'Route-Details'!$B$2:$X$1048576,'Node Details'!G$1,0),"")</f>
        <v>Pune</v>
      </c>
      <c r="H1077" s="69" t="str">
        <f>_xlfn.IFNA(VLOOKUP($D1077,'Route-Details'!$B$2:$X$1048576,'Node Details'!H$1,0),"")</f>
        <v>M&amp;G</v>
      </c>
      <c r="I1077" s="69" t="str">
        <f>_xlfn.IFNA(VLOOKUP($D1077,'Route-Details'!$B$2:$X$1048576,'Node Details'!I$1,0),"")</f>
        <v>S8O</v>
      </c>
      <c r="J1077" s="69" t="str">
        <f>_xlfn.IFNA(VLOOKUP($D1077,'Route-Details'!$B$2:$X$1048576,'Node Details'!J$1,0),"")</f>
        <v>S8O</v>
      </c>
      <c r="K1077" s="70">
        <v>45198</v>
      </c>
      <c r="L1077" s="37">
        <v>45199</v>
      </c>
      <c r="M1077" s="37">
        <v>45233</v>
      </c>
      <c r="N1077" s="37">
        <v>45199</v>
      </c>
      <c r="Q1077" s="57" t="s">
        <v>2039</v>
      </c>
      <c r="BB1077" s="72" t="s">
        <v>357</v>
      </c>
      <c r="BC1077" s="71" t="s">
        <v>101</v>
      </c>
    </row>
    <row r="1078" spans="1:55" s="72" customFormat="1" ht="12" customHeight="1">
      <c r="A1078" s="57">
        <f t="shared" si="16"/>
        <v>1076</v>
      </c>
      <c r="B1078" s="60" t="s">
        <v>1957</v>
      </c>
      <c r="C1078" s="75" t="s">
        <v>1955</v>
      </c>
      <c r="D1078" s="60" t="s">
        <v>1953</v>
      </c>
      <c r="E1078" s="69" t="str">
        <f>_xlfn.IFNA(VLOOKUP($D1078,'Route-Details'!$B$2:$X$1048576,'Node Details'!E$1,0),"")</f>
        <v>Airtel</v>
      </c>
      <c r="F1078" s="69" t="str">
        <f>_xlfn.IFNA(VLOOKUP($D1078,'Route-Details'!$B$2:$X$1048576,'Node Details'!F$1,0),"")</f>
        <v>Nigdi 4133</v>
      </c>
      <c r="G1078" s="69" t="str">
        <f>_xlfn.IFNA(VLOOKUP($D1078,'Route-Details'!$B$2:$X$1048576,'Node Details'!G$1,0),"")</f>
        <v>Pune</v>
      </c>
      <c r="H1078" s="69" t="str">
        <f>_xlfn.IFNA(VLOOKUP($D1078,'Route-Details'!$B$2:$X$1048576,'Node Details'!H$1,0),"")</f>
        <v>M&amp;G</v>
      </c>
      <c r="I1078" s="69" t="str">
        <f>_xlfn.IFNA(VLOOKUP($D1078,'Route-Details'!$B$2:$X$1048576,'Node Details'!I$1,0),"")</f>
        <v>S8O</v>
      </c>
      <c r="J1078" s="69" t="str">
        <f>_xlfn.IFNA(VLOOKUP($D1078,'Route-Details'!$B$2:$X$1048576,'Node Details'!J$1,0),"")</f>
        <v>S8O</v>
      </c>
      <c r="K1078" s="70">
        <v>45198</v>
      </c>
      <c r="L1078" s="37">
        <v>45199</v>
      </c>
      <c r="M1078" s="37">
        <v>45233</v>
      </c>
      <c r="N1078" s="37">
        <v>45199</v>
      </c>
      <c r="Q1078" s="57" t="s">
        <v>2039</v>
      </c>
      <c r="BB1078" s="72" t="s">
        <v>490</v>
      </c>
      <c r="BC1078" s="71" t="s">
        <v>101</v>
      </c>
    </row>
    <row r="1079" spans="1:55" s="72" customFormat="1" ht="12" customHeight="1">
      <c r="A1079" s="57">
        <f t="shared" si="16"/>
        <v>1077</v>
      </c>
      <c r="B1079" s="60" t="s">
        <v>1954</v>
      </c>
      <c r="C1079" s="75" t="s">
        <v>1955</v>
      </c>
      <c r="D1079" s="60" t="s">
        <v>1953</v>
      </c>
      <c r="E1079" s="69" t="str">
        <f>_xlfn.IFNA(VLOOKUP($D1079,'Route-Details'!$B$2:$X$1048576,'Node Details'!E$1,0),"")</f>
        <v>Airtel</v>
      </c>
      <c r="F1079" s="69" t="str">
        <f>_xlfn.IFNA(VLOOKUP($D1079,'Route-Details'!$B$2:$X$1048576,'Node Details'!F$1,0),"")</f>
        <v>Nigdi 4133</v>
      </c>
      <c r="G1079" s="69" t="str">
        <f>_xlfn.IFNA(VLOOKUP($D1079,'Route-Details'!$B$2:$X$1048576,'Node Details'!G$1,0),"")</f>
        <v>Pune</v>
      </c>
      <c r="H1079" s="69" t="str">
        <f>_xlfn.IFNA(VLOOKUP($D1079,'Route-Details'!$B$2:$X$1048576,'Node Details'!H$1,0),"")</f>
        <v>M&amp;G</v>
      </c>
      <c r="I1079" s="69" t="str">
        <f>_xlfn.IFNA(VLOOKUP($D1079,'Route-Details'!$B$2:$X$1048576,'Node Details'!I$1,0),"")</f>
        <v>S8O</v>
      </c>
      <c r="J1079" s="69" t="str">
        <f>_xlfn.IFNA(VLOOKUP($D1079,'Route-Details'!$B$2:$X$1048576,'Node Details'!J$1,0),"")</f>
        <v>S8O</v>
      </c>
      <c r="K1079" s="70">
        <v>45198</v>
      </c>
      <c r="L1079" s="37">
        <v>45199</v>
      </c>
      <c r="M1079" s="37">
        <v>45233</v>
      </c>
      <c r="N1079" s="37">
        <v>45199</v>
      </c>
      <c r="Q1079" s="57" t="s">
        <v>2039</v>
      </c>
      <c r="BB1079" s="72" t="s">
        <v>490</v>
      </c>
      <c r="BC1079" s="71" t="s">
        <v>101</v>
      </c>
    </row>
    <row r="1080" spans="1:55" s="72" customFormat="1" ht="12" customHeight="1">
      <c r="A1080" s="57">
        <f t="shared" si="16"/>
        <v>1078</v>
      </c>
      <c r="B1080" s="60" t="s">
        <v>2779</v>
      </c>
      <c r="C1080" s="75" t="s">
        <v>1955</v>
      </c>
      <c r="D1080" s="60" t="s">
        <v>1956</v>
      </c>
      <c r="E1080" s="69" t="str">
        <f>_xlfn.IFNA(VLOOKUP($D1080,'Route-Details'!$B$2:$X$1048576,'Node Details'!E$1,0),"")</f>
        <v>Airtel</v>
      </c>
      <c r="F1080" s="69" t="str">
        <f>_xlfn.IFNA(VLOOKUP($D1080,'Route-Details'!$B$2:$X$1048576,'Node Details'!F$1,0),"")</f>
        <v>Nigdi 4133</v>
      </c>
      <c r="G1080" s="69" t="str">
        <f>_xlfn.IFNA(VLOOKUP($D1080,'Route-Details'!$B$2:$X$1048576,'Node Details'!G$1,0),"")</f>
        <v>Pune</v>
      </c>
      <c r="H1080" s="69" t="str">
        <f>_xlfn.IFNA(VLOOKUP($D1080,'Route-Details'!$B$2:$X$1048576,'Node Details'!H$1,0),"")</f>
        <v>M&amp;G</v>
      </c>
      <c r="I1080" s="69" t="str">
        <f>_xlfn.IFNA(VLOOKUP($D1080,'Route-Details'!$B$2:$X$1048576,'Node Details'!I$1,0),"")</f>
        <v>S8O</v>
      </c>
      <c r="J1080" s="69" t="str">
        <f>_xlfn.IFNA(VLOOKUP($D1080,'Route-Details'!$B$2:$X$1048576,'Node Details'!J$1,0),"")</f>
        <v>S8O</v>
      </c>
      <c r="K1080" s="70">
        <v>45198</v>
      </c>
      <c r="L1080" s="37">
        <v>45199</v>
      </c>
      <c r="M1080" s="37">
        <v>45233</v>
      </c>
      <c r="N1080" s="37">
        <v>45199</v>
      </c>
      <c r="Q1080" s="57" t="s">
        <v>2039</v>
      </c>
      <c r="BB1080" s="72" t="s">
        <v>495</v>
      </c>
      <c r="BC1080" s="71" t="s">
        <v>101</v>
      </c>
    </row>
    <row r="1081" spans="1:55" s="72" customFormat="1" ht="12" customHeight="1">
      <c r="A1081" s="57">
        <f t="shared" si="16"/>
        <v>1079</v>
      </c>
      <c r="B1081" s="60" t="s">
        <v>1958</v>
      </c>
      <c r="C1081" s="75" t="s">
        <v>1959</v>
      </c>
      <c r="D1081" s="60" t="s">
        <v>1956</v>
      </c>
      <c r="E1081" s="69" t="str">
        <f>_xlfn.IFNA(VLOOKUP($D1081,'Route-Details'!$B$2:$X$1048576,'Node Details'!E$1,0),"")</f>
        <v>Airtel</v>
      </c>
      <c r="F1081" s="69" t="str">
        <f>_xlfn.IFNA(VLOOKUP($D1081,'Route-Details'!$B$2:$X$1048576,'Node Details'!F$1,0),"")</f>
        <v>Nigdi 4133</v>
      </c>
      <c r="G1081" s="69" t="str">
        <f>_xlfn.IFNA(VLOOKUP($D1081,'Route-Details'!$B$2:$X$1048576,'Node Details'!G$1,0),"")</f>
        <v>Pune</v>
      </c>
      <c r="H1081" s="69" t="str">
        <f>_xlfn.IFNA(VLOOKUP($D1081,'Route-Details'!$B$2:$X$1048576,'Node Details'!H$1,0),"")</f>
        <v>M&amp;G</v>
      </c>
      <c r="I1081" s="69" t="str">
        <f>_xlfn.IFNA(VLOOKUP($D1081,'Route-Details'!$B$2:$X$1048576,'Node Details'!I$1,0),"")</f>
        <v>S8O</v>
      </c>
      <c r="J1081" s="69" t="str">
        <f>_xlfn.IFNA(VLOOKUP($D1081,'Route-Details'!$B$2:$X$1048576,'Node Details'!J$1,0),"")</f>
        <v>S8O</v>
      </c>
      <c r="K1081" s="70">
        <v>45198</v>
      </c>
      <c r="L1081" s="37">
        <v>45199</v>
      </c>
      <c r="M1081" s="37">
        <v>45233</v>
      </c>
      <c r="N1081" s="37">
        <v>45199</v>
      </c>
      <c r="Q1081" s="57" t="s">
        <v>2039</v>
      </c>
      <c r="BB1081" s="72" t="s">
        <v>495</v>
      </c>
      <c r="BC1081" s="71" t="s">
        <v>101</v>
      </c>
    </row>
    <row r="1082" spans="1:55" s="72" customFormat="1" ht="12" customHeight="1">
      <c r="A1082" s="57">
        <f t="shared" si="16"/>
        <v>1080</v>
      </c>
      <c r="B1082" s="60" t="s">
        <v>1961</v>
      </c>
      <c r="C1082" s="75" t="s">
        <v>1955</v>
      </c>
      <c r="D1082" s="60" t="s">
        <v>1960</v>
      </c>
      <c r="E1082" s="69" t="str">
        <f>_xlfn.IFNA(VLOOKUP($D1082,'Route-Details'!$B$2:$X$1048576,'Node Details'!E$1,0),"")</f>
        <v>Airtel</v>
      </c>
      <c r="F1082" s="69" t="str">
        <f>_xlfn.IFNA(VLOOKUP($D1082,'Route-Details'!$B$2:$X$1048576,'Node Details'!F$1,0),"")</f>
        <v>Nigdi 4133</v>
      </c>
      <c r="G1082" s="69" t="str">
        <f>_xlfn.IFNA(VLOOKUP($D1082,'Route-Details'!$B$2:$X$1048576,'Node Details'!G$1,0),"")</f>
        <v>Pune</v>
      </c>
      <c r="H1082" s="69" t="str">
        <f>_xlfn.IFNA(VLOOKUP($D1082,'Route-Details'!$B$2:$X$1048576,'Node Details'!H$1,0),"")</f>
        <v>M&amp;G</v>
      </c>
      <c r="I1082" s="69" t="str">
        <f>_xlfn.IFNA(VLOOKUP($D1082,'Route-Details'!$B$2:$X$1048576,'Node Details'!I$1,0),"")</f>
        <v>S8O</v>
      </c>
      <c r="J1082" s="69" t="str">
        <f>_xlfn.IFNA(VLOOKUP($D1082,'Route-Details'!$B$2:$X$1048576,'Node Details'!J$1,0),"")</f>
        <v>S8O</v>
      </c>
      <c r="K1082" s="70">
        <v>45227</v>
      </c>
      <c r="L1082" s="37">
        <v>45230</v>
      </c>
      <c r="M1082" s="37">
        <v>45233</v>
      </c>
      <c r="N1082" s="37">
        <v>45230</v>
      </c>
      <c r="Q1082" s="57" t="s">
        <v>2039</v>
      </c>
      <c r="BB1082" s="72" t="s">
        <v>502</v>
      </c>
      <c r="BC1082" s="71" t="s">
        <v>101</v>
      </c>
    </row>
    <row r="1083" spans="1:55" s="72" customFormat="1" ht="12" customHeight="1">
      <c r="A1083" s="57">
        <f t="shared" si="16"/>
        <v>1081</v>
      </c>
      <c r="B1083" s="60" t="s">
        <v>1963</v>
      </c>
      <c r="C1083" s="75" t="s">
        <v>1955</v>
      </c>
      <c r="D1083" s="60" t="s">
        <v>1962</v>
      </c>
      <c r="E1083" s="69" t="str">
        <f>_xlfn.IFNA(VLOOKUP($D1083,'Route-Details'!$B$2:$X$1048576,'Node Details'!E$1,0),"")</f>
        <v>Airtel</v>
      </c>
      <c r="F1083" s="69" t="str">
        <f>_xlfn.IFNA(VLOOKUP($D1083,'Route-Details'!$B$2:$X$1048576,'Node Details'!F$1,0),"")</f>
        <v>Nigdi 4133</v>
      </c>
      <c r="G1083" s="69" t="str">
        <f>_xlfn.IFNA(VLOOKUP($D1083,'Route-Details'!$B$2:$X$1048576,'Node Details'!G$1,0),"")</f>
        <v>Pune</v>
      </c>
      <c r="H1083" s="69" t="str">
        <f>_xlfn.IFNA(VLOOKUP($D1083,'Route-Details'!$B$2:$X$1048576,'Node Details'!H$1,0),"")</f>
        <v>M&amp;G</v>
      </c>
      <c r="I1083" s="69" t="str">
        <f>_xlfn.IFNA(VLOOKUP($D1083,'Route-Details'!$B$2:$X$1048576,'Node Details'!I$1,0),"")</f>
        <v>S8O</v>
      </c>
      <c r="J1083" s="69" t="str">
        <f>_xlfn.IFNA(VLOOKUP($D1083,'Route-Details'!$B$2:$X$1048576,'Node Details'!J$1,0),"")</f>
        <v>S8O</v>
      </c>
      <c r="K1083" s="70">
        <v>45227</v>
      </c>
      <c r="L1083" s="37">
        <v>45230</v>
      </c>
      <c r="M1083" s="37">
        <v>45233</v>
      </c>
      <c r="N1083" s="37">
        <v>45230</v>
      </c>
      <c r="Q1083" s="57" t="s">
        <v>2039</v>
      </c>
      <c r="BB1083" s="72" t="s">
        <v>506</v>
      </c>
      <c r="BC1083" s="71" t="s">
        <v>101</v>
      </c>
    </row>
    <row r="1084" spans="1:55" s="72" customFormat="1" ht="12" customHeight="1">
      <c r="A1084" s="57">
        <f t="shared" si="16"/>
        <v>1082</v>
      </c>
      <c r="B1084" s="60" t="s">
        <v>1843</v>
      </c>
      <c r="C1084" s="75" t="s">
        <v>1292</v>
      </c>
      <c r="D1084" s="60" t="s">
        <v>1842</v>
      </c>
      <c r="E1084" s="69" t="str">
        <f>_xlfn.IFNA(VLOOKUP($D1084,'Route-Details'!$B$2:$X$1048576,'Node Details'!E$1,0),"")</f>
        <v>Airtel</v>
      </c>
      <c r="F1084" s="69" t="str">
        <f>_xlfn.IFNA(VLOOKUP($D1084,'Route-Details'!$B$2:$X$1048576,'Node Details'!F$1,0),"")</f>
        <v>Nigdi 4133</v>
      </c>
      <c r="G1084" s="69" t="str">
        <f>_xlfn.IFNA(VLOOKUP($D1084,'Route-Details'!$B$2:$X$1048576,'Node Details'!G$1,0),"")</f>
        <v>Pune</v>
      </c>
      <c r="H1084" s="69" t="str">
        <f>_xlfn.IFNA(VLOOKUP($D1084,'Route-Details'!$B$2:$X$1048576,'Node Details'!H$1,0),"")</f>
        <v>M&amp;G</v>
      </c>
      <c r="I1084" s="69" t="str">
        <f>_xlfn.IFNA(VLOOKUP($D1084,'Route-Details'!$B$2:$X$1048576,'Node Details'!I$1,0),"")</f>
        <v>S8O</v>
      </c>
      <c r="J1084" s="69" t="str">
        <f>_xlfn.IFNA(VLOOKUP($D1084,'Route-Details'!$B$2:$X$1048576,'Node Details'!J$1,0),"")</f>
        <v>S8O</v>
      </c>
      <c r="K1084" s="70">
        <v>45198</v>
      </c>
      <c r="L1084" s="37">
        <v>45199</v>
      </c>
      <c r="M1084" s="37">
        <v>45233</v>
      </c>
      <c r="N1084" s="37">
        <v>45199</v>
      </c>
      <c r="Q1084" s="57" t="s">
        <v>2039</v>
      </c>
      <c r="BB1084" s="72" t="s">
        <v>363</v>
      </c>
      <c r="BC1084" s="71" t="s">
        <v>101</v>
      </c>
    </row>
    <row r="1085" spans="1:55" s="72" customFormat="1" ht="12" customHeight="1">
      <c r="A1085" s="57">
        <f t="shared" si="16"/>
        <v>1083</v>
      </c>
      <c r="B1085" s="60" t="s">
        <v>1968</v>
      </c>
      <c r="C1085" s="75" t="s">
        <v>1969</v>
      </c>
      <c r="D1085" s="60" t="s">
        <v>1964</v>
      </c>
      <c r="E1085" s="69" t="str">
        <f>_xlfn.IFNA(VLOOKUP($D1085,'Route-Details'!$B$2:$X$1048576,'Node Details'!E$1,0),"")</f>
        <v>Airtel</v>
      </c>
      <c r="F1085" s="69" t="str">
        <f>_xlfn.IFNA(VLOOKUP($D1085,'Route-Details'!$B$2:$X$1048576,'Node Details'!F$1,0),"")</f>
        <v>Nigdi 4133</v>
      </c>
      <c r="G1085" s="69" t="str">
        <f>_xlfn.IFNA(VLOOKUP($D1085,'Route-Details'!$B$2:$X$1048576,'Node Details'!G$1,0),"")</f>
        <v>Pune</v>
      </c>
      <c r="H1085" s="69" t="str">
        <f>_xlfn.IFNA(VLOOKUP($D1085,'Route-Details'!$B$2:$X$1048576,'Node Details'!H$1,0),"")</f>
        <v>M&amp;G</v>
      </c>
      <c r="I1085" s="69" t="str">
        <f>_xlfn.IFNA(VLOOKUP($D1085,'Route-Details'!$B$2:$X$1048576,'Node Details'!I$1,0),"")</f>
        <v>S8O</v>
      </c>
      <c r="J1085" s="69" t="str">
        <f>_xlfn.IFNA(VLOOKUP($D1085,'Route-Details'!$B$2:$X$1048576,'Node Details'!J$1,0),"")</f>
        <v>S8O</v>
      </c>
      <c r="K1085" s="70">
        <v>45198</v>
      </c>
      <c r="L1085" s="37">
        <v>45199</v>
      </c>
      <c r="M1085" s="37">
        <v>45233</v>
      </c>
      <c r="N1085" s="37">
        <v>45199</v>
      </c>
      <c r="Q1085" s="57" t="s">
        <v>2039</v>
      </c>
      <c r="BB1085" s="72" t="s">
        <v>509</v>
      </c>
      <c r="BC1085" s="71" t="s">
        <v>101</v>
      </c>
    </row>
    <row r="1086" spans="1:55" s="72" customFormat="1" ht="12" customHeight="1">
      <c r="A1086" s="57">
        <f t="shared" si="16"/>
        <v>1084</v>
      </c>
      <c r="B1086" s="60" t="s">
        <v>1972</v>
      </c>
      <c r="C1086" s="75" t="s">
        <v>1969</v>
      </c>
      <c r="D1086" s="60" t="s">
        <v>1964</v>
      </c>
      <c r="E1086" s="69" t="str">
        <f>_xlfn.IFNA(VLOOKUP($D1086,'Route-Details'!$B$2:$X$1048576,'Node Details'!E$1,0),"")</f>
        <v>Airtel</v>
      </c>
      <c r="F1086" s="69" t="str">
        <f>_xlfn.IFNA(VLOOKUP($D1086,'Route-Details'!$B$2:$X$1048576,'Node Details'!F$1,0),"")</f>
        <v>Nigdi 4133</v>
      </c>
      <c r="G1086" s="69" t="str">
        <f>_xlfn.IFNA(VLOOKUP($D1086,'Route-Details'!$B$2:$X$1048576,'Node Details'!G$1,0),"")</f>
        <v>Pune</v>
      </c>
      <c r="H1086" s="69" t="str">
        <f>_xlfn.IFNA(VLOOKUP($D1086,'Route-Details'!$B$2:$X$1048576,'Node Details'!H$1,0),"")</f>
        <v>M&amp;G</v>
      </c>
      <c r="I1086" s="69" t="str">
        <f>_xlfn.IFNA(VLOOKUP($D1086,'Route-Details'!$B$2:$X$1048576,'Node Details'!I$1,0),"")</f>
        <v>S8O</v>
      </c>
      <c r="J1086" s="69" t="str">
        <f>_xlfn.IFNA(VLOOKUP($D1086,'Route-Details'!$B$2:$X$1048576,'Node Details'!J$1,0),"")</f>
        <v>S8O</v>
      </c>
      <c r="K1086" s="70">
        <v>45198</v>
      </c>
      <c r="L1086" s="37">
        <v>45199</v>
      </c>
      <c r="M1086" s="37">
        <v>45233</v>
      </c>
      <c r="N1086" s="37">
        <v>45199</v>
      </c>
      <c r="Q1086" s="57" t="s">
        <v>2039</v>
      </c>
      <c r="BB1086" s="72" t="s">
        <v>509</v>
      </c>
      <c r="BC1086" s="71" t="s">
        <v>101</v>
      </c>
    </row>
    <row r="1087" spans="1:55" s="72" customFormat="1" ht="12" customHeight="1">
      <c r="A1087" s="57">
        <f t="shared" si="16"/>
        <v>1085</v>
      </c>
      <c r="B1087" s="60" t="s">
        <v>2780</v>
      </c>
      <c r="C1087" s="75" t="s">
        <v>1974</v>
      </c>
      <c r="D1087" s="60" t="s">
        <v>1964</v>
      </c>
      <c r="E1087" s="69" t="str">
        <f>_xlfn.IFNA(VLOOKUP($D1087,'Route-Details'!$B$2:$X$1048576,'Node Details'!E$1,0),"")</f>
        <v>Airtel</v>
      </c>
      <c r="F1087" s="69" t="str">
        <f>_xlfn.IFNA(VLOOKUP($D1087,'Route-Details'!$B$2:$X$1048576,'Node Details'!F$1,0),"")</f>
        <v>Nigdi 4133</v>
      </c>
      <c r="G1087" s="69" t="str">
        <f>_xlfn.IFNA(VLOOKUP($D1087,'Route-Details'!$B$2:$X$1048576,'Node Details'!G$1,0),"")</f>
        <v>Pune</v>
      </c>
      <c r="H1087" s="69" t="str">
        <f>_xlfn.IFNA(VLOOKUP($D1087,'Route-Details'!$B$2:$X$1048576,'Node Details'!H$1,0),"")</f>
        <v>M&amp;G</v>
      </c>
      <c r="I1087" s="69" t="str">
        <f>_xlfn.IFNA(VLOOKUP($D1087,'Route-Details'!$B$2:$X$1048576,'Node Details'!I$1,0),"")</f>
        <v>S8O</v>
      </c>
      <c r="J1087" s="69" t="str">
        <f>_xlfn.IFNA(VLOOKUP($D1087,'Route-Details'!$B$2:$X$1048576,'Node Details'!J$1,0),"")</f>
        <v>S8O</v>
      </c>
      <c r="K1087" s="70">
        <v>45198</v>
      </c>
      <c r="L1087" s="37">
        <v>45199</v>
      </c>
      <c r="M1087" s="37">
        <v>45233</v>
      </c>
      <c r="N1087" s="37">
        <v>45199</v>
      </c>
      <c r="Q1087" s="57" t="s">
        <v>2039</v>
      </c>
      <c r="BB1087" s="72" t="s">
        <v>509</v>
      </c>
      <c r="BC1087" s="71" t="s">
        <v>101</v>
      </c>
    </row>
    <row r="1088" spans="1:55" s="72" customFormat="1" ht="12" customHeight="1">
      <c r="A1088" s="57">
        <f t="shared" si="16"/>
        <v>1086</v>
      </c>
      <c r="B1088" s="60" t="s">
        <v>2781</v>
      </c>
      <c r="C1088" s="75" t="s">
        <v>2782</v>
      </c>
      <c r="D1088" s="60" t="s">
        <v>1964</v>
      </c>
      <c r="E1088" s="69" t="str">
        <f>_xlfn.IFNA(VLOOKUP($D1088,'Route-Details'!$B$2:$X$1048576,'Node Details'!E$1,0),"")</f>
        <v>Airtel</v>
      </c>
      <c r="F1088" s="69" t="str">
        <f>_xlfn.IFNA(VLOOKUP($D1088,'Route-Details'!$B$2:$X$1048576,'Node Details'!F$1,0),"")</f>
        <v>Nigdi 4133</v>
      </c>
      <c r="G1088" s="69" t="str">
        <f>_xlfn.IFNA(VLOOKUP($D1088,'Route-Details'!$B$2:$X$1048576,'Node Details'!G$1,0),"")</f>
        <v>Pune</v>
      </c>
      <c r="H1088" s="69" t="str">
        <f>_xlfn.IFNA(VLOOKUP($D1088,'Route-Details'!$B$2:$X$1048576,'Node Details'!H$1,0),"")</f>
        <v>M&amp;G</v>
      </c>
      <c r="I1088" s="69" t="str">
        <f>_xlfn.IFNA(VLOOKUP($D1088,'Route-Details'!$B$2:$X$1048576,'Node Details'!I$1,0),"")</f>
        <v>S8O</v>
      </c>
      <c r="J1088" s="69" t="str">
        <f>_xlfn.IFNA(VLOOKUP($D1088,'Route-Details'!$B$2:$X$1048576,'Node Details'!J$1,0),"")</f>
        <v>S8O</v>
      </c>
      <c r="K1088" s="70">
        <v>45198</v>
      </c>
      <c r="L1088" s="37">
        <v>45199</v>
      </c>
      <c r="M1088" s="37">
        <v>45233</v>
      </c>
      <c r="N1088" s="37">
        <v>45199</v>
      </c>
      <c r="Q1088" s="57" t="s">
        <v>2039</v>
      </c>
      <c r="BB1088" s="72" t="s">
        <v>509</v>
      </c>
      <c r="BC1088" s="71" t="s">
        <v>101</v>
      </c>
    </row>
    <row r="1089" spans="1:55" s="72" customFormat="1" ht="12" customHeight="1">
      <c r="A1089" s="57">
        <f t="shared" si="16"/>
        <v>1087</v>
      </c>
      <c r="B1089" s="60" t="s">
        <v>2783</v>
      </c>
      <c r="C1089" s="75" t="s">
        <v>2784</v>
      </c>
      <c r="D1089" s="60" t="s">
        <v>1964</v>
      </c>
      <c r="E1089" s="69" t="str">
        <f>_xlfn.IFNA(VLOOKUP($D1089,'Route-Details'!$B$2:$X$1048576,'Node Details'!E$1,0),"")</f>
        <v>Airtel</v>
      </c>
      <c r="F1089" s="69" t="str">
        <f>_xlfn.IFNA(VLOOKUP($D1089,'Route-Details'!$B$2:$X$1048576,'Node Details'!F$1,0),"")</f>
        <v>Nigdi 4133</v>
      </c>
      <c r="G1089" s="69" t="str">
        <f>_xlfn.IFNA(VLOOKUP($D1089,'Route-Details'!$B$2:$X$1048576,'Node Details'!G$1,0),"")</f>
        <v>Pune</v>
      </c>
      <c r="H1089" s="69" t="str">
        <f>_xlfn.IFNA(VLOOKUP($D1089,'Route-Details'!$B$2:$X$1048576,'Node Details'!H$1,0),"")</f>
        <v>M&amp;G</v>
      </c>
      <c r="I1089" s="69" t="str">
        <f>_xlfn.IFNA(VLOOKUP($D1089,'Route-Details'!$B$2:$X$1048576,'Node Details'!I$1,0),"")</f>
        <v>S8O</v>
      </c>
      <c r="J1089" s="69" t="str">
        <f>_xlfn.IFNA(VLOOKUP($D1089,'Route-Details'!$B$2:$X$1048576,'Node Details'!J$1,0),"")</f>
        <v>S8O</v>
      </c>
      <c r="K1089" s="70">
        <v>45198</v>
      </c>
      <c r="L1089" s="37">
        <v>45199</v>
      </c>
      <c r="M1089" s="37">
        <v>45233</v>
      </c>
      <c r="N1089" s="37">
        <v>45199</v>
      </c>
      <c r="Q1089" s="57" t="s">
        <v>2039</v>
      </c>
      <c r="BB1089" s="72" t="s">
        <v>509</v>
      </c>
      <c r="BC1089" s="71" t="s">
        <v>101</v>
      </c>
    </row>
    <row r="1090" spans="1:55" s="72" customFormat="1" ht="12" customHeight="1">
      <c r="A1090" s="57">
        <f t="shared" si="16"/>
        <v>1088</v>
      </c>
      <c r="B1090" s="60" t="s">
        <v>1965</v>
      </c>
      <c r="C1090" s="75" t="s">
        <v>1966</v>
      </c>
      <c r="D1090" s="60" t="s">
        <v>1964</v>
      </c>
      <c r="E1090" s="69" t="str">
        <f>_xlfn.IFNA(VLOOKUP($D1090,'Route-Details'!$B$2:$X$1048576,'Node Details'!E$1,0),"")</f>
        <v>Airtel</v>
      </c>
      <c r="F1090" s="69" t="str">
        <f>_xlfn.IFNA(VLOOKUP($D1090,'Route-Details'!$B$2:$X$1048576,'Node Details'!F$1,0),"")</f>
        <v>Nigdi 4133</v>
      </c>
      <c r="G1090" s="69" t="str">
        <f>_xlfn.IFNA(VLOOKUP($D1090,'Route-Details'!$B$2:$X$1048576,'Node Details'!G$1,0),"")</f>
        <v>Pune</v>
      </c>
      <c r="H1090" s="69" t="str">
        <f>_xlfn.IFNA(VLOOKUP($D1090,'Route-Details'!$B$2:$X$1048576,'Node Details'!H$1,0),"")</f>
        <v>M&amp;G</v>
      </c>
      <c r="I1090" s="69" t="str">
        <f>_xlfn.IFNA(VLOOKUP($D1090,'Route-Details'!$B$2:$X$1048576,'Node Details'!I$1,0),"")</f>
        <v>S8O</v>
      </c>
      <c r="J1090" s="69" t="str">
        <f>_xlfn.IFNA(VLOOKUP($D1090,'Route-Details'!$B$2:$X$1048576,'Node Details'!J$1,0),"")</f>
        <v>S8O</v>
      </c>
      <c r="K1090" s="70">
        <v>45198</v>
      </c>
      <c r="L1090" s="37">
        <v>45199</v>
      </c>
      <c r="M1090" s="37">
        <v>45233</v>
      </c>
      <c r="N1090" s="37">
        <v>45199</v>
      </c>
      <c r="Q1090" s="57" t="s">
        <v>2039</v>
      </c>
      <c r="BB1090" s="72" t="s">
        <v>509</v>
      </c>
      <c r="BC1090" s="71" t="s">
        <v>101</v>
      </c>
    </row>
    <row r="1091" spans="1:55" s="72" customFormat="1" ht="12" customHeight="1">
      <c r="A1091" s="57">
        <f t="shared" si="16"/>
        <v>1089</v>
      </c>
      <c r="B1091" s="60" t="s">
        <v>1970</v>
      </c>
      <c r="C1091" s="75" t="s">
        <v>1969</v>
      </c>
      <c r="D1091" s="60" t="s">
        <v>1967</v>
      </c>
      <c r="E1091" s="69" t="str">
        <f>_xlfn.IFNA(VLOOKUP($D1091,'Route-Details'!$B$2:$X$1048576,'Node Details'!E$1,0),"")</f>
        <v>Airtel</v>
      </c>
      <c r="F1091" s="69" t="str">
        <f>_xlfn.IFNA(VLOOKUP($D1091,'Route-Details'!$B$2:$X$1048576,'Node Details'!F$1,0),"")</f>
        <v>Nigdi 4133</v>
      </c>
      <c r="G1091" s="69" t="str">
        <f>_xlfn.IFNA(VLOOKUP($D1091,'Route-Details'!$B$2:$X$1048576,'Node Details'!G$1,0),"")</f>
        <v>Pune</v>
      </c>
      <c r="H1091" s="69" t="str">
        <f>_xlfn.IFNA(VLOOKUP($D1091,'Route-Details'!$B$2:$X$1048576,'Node Details'!H$1,0),"")</f>
        <v>M&amp;G</v>
      </c>
      <c r="I1091" s="69" t="str">
        <f>_xlfn.IFNA(VLOOKUP($D1091,'Route-Details'!$B$2:$X$1048576,'Node Details'!I$1,0),"")</f>
        <v>S8O</v>
      </c>
      <c r="J1091" s="69" t="str">
        <f>_xlfn.IFNA(VLOOKUP($D1091,'Route-Details'!$B$2:$X$1048576,'Node Details'!J$1,0),"")</f>
        <v>S8O</v>
      </c>
      <c r="K1091" s="70">
        <v>45227</v>
      </c>
      <c r="L1091" s="37">
        <v>45230</v>
      </c>
      <c r="M1091" s="37">
        <v>45233</v>
      </c>
      <c r="N1091" s="37">
        <v>45230</v>
      </c>
      <c r="Q1091" s="57" t="s">
        <v>2039</v>
      </c>
      <c r="BB1091" s="72" t="s">
        <v>513</v>
      </c>
      <c r="BC1091" s="71" t="s">
        <v>101</v>
      </c>
    </row>
    <row r="1092" spans="1:55" s="72" customFormat="1" ht="12" customHeight="1">
      <c r="A1092" s="57">
        <f t="shared" ref="A1092:A1134" si="17">A1091+1</f>
        <v>1090</v>
      </c>
      <c r="B1092" s="60" t="s">
        <v>1973</v>
      </c>
      <c r="C1092" s="75" t="s">
        <v>1974</v>
      </c>
      <c r="D1092" s="60" t="s">
        <v>1971</v>
      </c>
      <c r="E1092" s="69" t="str">
        <f>_xlfn.IFNA(VLOOKUP($D1092,'Route-Details'!$B$2:$X$1048576,'Node Details'!E$1,0),"")</f>
        <v>Airtel</v>
      </c>
      <c r="F1092" s="69" t="str">
        <f>_xlfn.IFNA(VLOOKUP($D1092,'Route-Details'!$B$2:$X$1048576,'Node Details'!F$1,0),"")</f>
        <v>Nigdi 4133</v>
      </c>
      <c r="G1092" s="69" t="str">
        <f>_xlfn.IFNA(VLOOKUP($D1092,'Route-Details'!$B$2:$X$1048576,'Node Details'!G$1,0),"")</f>
        <v>Pune</v>
      </c>
      <c r="H1092" s="69" t="str">
        <f>_xlfn.IFNA(VLOOKUP($D1092,'Route-Details'!$B$2:$X$1048576,'Node Details'!H$1,0),"")</f>
        <v>M&amp;G</v>
      </c>
      <c r="I1092" s="69" t="str">
        <f>_xlfn.IFNA(VLOOKUP($D1092,'Route-Details'!$B$2:$X$1048576,'Node Details'!I$1,0),"")</f>
        <v>S8O</v>
      </c>
      <c r="J1092" s="69" t="str">
        <f>_xlfn.IFNA(VLOOKUP($D1092,'Route-Details'!$B$2:$X$1048576,'Node Details'!J$1,0),"")</f>
        <v>S8O</v>
      </c>
      <c r="K1092" s="70">
        <v>45227</v>
      </c>
      <c r="L1092" s="37">
        <v>45230</v>
      </c>
      <c r="M1092" s="37">
        <v>45233</v>
      </c>
      <c r="N1092" s="37">
        <v>45230</v>
      </c>
      <c r="Q1092" s="57" t="s">
        <v>2039</v>
      </c>
      <c r="BB1092" s="72" t="s">
        <v>519</v>
      </c>
      <c r="BC1092" s="71" t="s">
        <v>101</v>
      </c>
    </row>
    <row r="1093" spans="1:55" s="72" customFormat="1" ht="12" customHeight="1">
      <c r="A1093" s="57">
        <f t="shared" si="17"/>
        <v>1091</v>
      </c>
      <c r="B1093" s="60" t="s">
        <v>1978</v>
      </c>
      <c r="C1093" s="75" t="s">
        <v>1977</v>
      </c>
      <c r="D1093" s="60" t="s">
        <v>1975</v>
      </c>
      <c r="E1093" s="69" t="str">
        <f>_xlfn.IFNA(VLOOKUP($D1093,'Route-Details'!$B$2:$X$1048576,'Node Details'!E$1,0),"")</f>
        <v>Airtel</v>
      </c>
      <c r="F1093" s="69" t="str">
        <f>_xlfn.IFNA(VLOOKUP($D1093,'Route-Details'!$B$2:$X$1048576,'Node Details'!F$1,0),"")</f>
        <v>Nigdi 308</v>
      </c>
      <c r="G1093" s="69" t="str">
        <f>_xlfn.IFNA(VLOOKUP($D1093,'Route-Details'!$B$2:$X$1048576,'Node Details'!G$1,0),"")</f>
        <v>Pune</v>
      </c>
      <c r="H1093" s="69" t="str">
        <f>_xlfn.IFNA(VLOOKUP($D1093,'Route-Details'!$B$2:$X$1048576,'Node Details'!H$1,0),"")</f>
        <v>M&amp;G</v>
      </c>
      <c r="I1093" s="69" t="str">
        <f>_xlfn.IFNA(VLOOKUP($D1093,'Route-Details'!$B$2:$X$1048576,'Node Details'!I$1,0),"")</f>
        <v>04O</v>
      </c>
      <c r="J1093" s="69" t="str">
        <f>_xlfn.IFNA(VLOOKUP($D1093,'Route-Details'!$B$2:$X$1048576,'Node Details'!J$1,0),"")</f>
        <v>04O</v>
      </c>
      <c r="K1093" s="70">
        <v>45197</v>
      </c>
      <c r="L1093" s="37">
        <v>45199</v>
      </c>
      <c r="M1093" s="37">
        <v>45233</v>
      </c>
      <c r="N1093" s="37">
        <v>45199</v>
      </c>
      <c r="Q1093" s="57" t="s">
        <v>2039</v>
      </c>
      <c r="BB1093" s="72" t="s">
        <v>338</v>
      </c>
      <c r="BC1093" s="71" t="s">
        <v>1979</v>
      </c>
    </row>
    <row r="1094" spans="1:55" s="72" customFormat="1" ht="12" customHeight="1">
      <c r="A1094" s="57">
        <f t="shared" si="17"/>
        <v>1092</v>
      </c>
      <c r="B1094" s="60" t="s">
        <v>1708</v>
      </c>
      <c r="C1094" s="75" t="s">
        <v>1707</v>
      </c>
      <c r="D1094" s="60" t="s">
        <v>1705</v>
      </c>
      <c r="E1094" s="69" t="str">
        <f>_xlfn.IFNA(VLOOKUP($D1094,'Route-Details'!$B$2:$X$1048576,'Node Details'!E$1,0),"")</f>
        <v>Airtel</v>
      </c>
      <c r="F1094" s="69" t="str">
        <f>_xlfn.IFNA(VLOOKUP($D1094,'Route-Details'!$B$2:$X$1048576,'Node Details'!F$1,0),"")</f>
        <v>Nigdi 308</v>
      </c>
      <c r="G1094" s="69" t="str">
        <f>_xlfn.IFNA(VLOOKUP($D1094,'Route-Details'!$B$2:$X$1048576,'Node Details'!G$1,0),"")</f>
        <v>Pune</v>
      </c>
      <c r="H1094" s="69" t="str">
        <f>_xlfn.IFNA(VLOOKUP($D1094,'Route-Details'!$B$2:$X$1048576,'Node Details'!H$1,0),"")</f>
        <v>M&amp;G</v>
      </c>
      <c r="I1094" s="69" t="str">
        <f>_xlfn.IFNA(VLOOKUP($D1094,'Route-Details'!$B$2:$X$1048576,'Node Details'!I$1,0),"")</f>
        <v>04O</v>
      </c>
      <c r="J1094" s="69" t="str">
        <f>_xlfn.IFNA(VLOOKUP($D1094,'Route-Details'!$B$2:$X$1048576,'Node Details'!J$1,0),"")</f>
        <v>04O</v>
      </c>
      <c r="K1094" s="70">
        <v>45140.446226851847</v>
      </c>
      <c r="L1094" s="37">
        <v>45199</v>
      </c>
      <c r="M1094" s="37">
        <v>45233</v>
      </c>
      <c r="N1094" s="37">
        <v>45199</v>
      </c>
      <c r="Q1094" s="57" t="s">
        <v>2039</v>
      </c>
      <c r="BB1094" s="72" t="s">
        <v>342</v>
      </c>
      <c r="BC1094" s="71" t="s">
        <v>1979</v>
      </c>
    </row>
    <row r="1095" spans="1:55" s="72" customFormat="1" ht="12" customHeight="1">
      <c r="A1095" s="57">
        <f t="shared" si="17"/>
        <v>1093</v>
      </c>
      <c r="B1095" s="60" t="s">
        <v>2785</v>
      </c>
      <c r="C1095" s="75" t="s">
        <v>1199</v>
      </c>
      <c r="D1095" s="60" t="s">
        <v>1980</v>
      </c>
      <c r="E1095" s="69" t="str">
        <f>_xlfn.IFNA(VLOOKUP($D1095,'Route-Details'!$B$2:$X$1048576,'Node Details'!E$1,0),"")</f>
        <v>Airtel</v>
      </c>
      <c r="F1095" s="69" t="str">
        <f>_xlfn.IFNA(VLOOKUP($D1095,'Route-Details'!$B$2:$X$1048576,'Node Details'!F$1,0),"")</f>
        <v>Nigdi 308</v>
      </c>
      <c r="G1095" s="69" t="str">
        <f>_xlfn.IFNA(VLOOKUP($D1095,'Route-Details'!$B$2:$X$1048576,'Node Details'!G$1,0),"")</f>
        <v>Pune</v>
      </c>
      <c r="H1095" s="69" t="str">
        <f>_xlfn.IFNA(VLOOKUP($D1095,'Route-Details'!$B$2:$X$1048576,'Node Details'!H$1,0),"")</f>
        <v>M&amp;G</v>
      </c>
      <c r="I1095" s="69" t="str">
        <f>_xlfn.IFNA(VLOOKUP($D1095,'Route-Details'!$B$2:$X$1048576,'Node Details'!I$1,0),"")</f>
        <v>04O</v>
      </c>
      <c r="J1095" s="69" t="str">
        <f>_xlfn.IFNA(VLOOKUP($D1095,'Route-Details'!$B$2:$X$1048576,'Node Details'!J$1,0),"")</f>
        <v>04O</v>
      </c>
      <c r="K1095" s="70">
        <v>45197</v>
      </c>
      <c r="L1095" s="37">
        <v>45199</v>
      </c>
      <c r="M1095" s="37">
        <v>45233</v>
      </c>
      <c r="N1095" s="37">
        <v>45199</v>
      </c>
      <c r="Q1095" s="57" t="s">
        <v>2039</v>
      </c>
      <c r="BB1095" s="72" t="s">
        <v>346</v>
      </c>
      <c r="BC1095" s="71" t="s">
        <v>1979</v>
      </c>
    </row>
    <row r="1096" spans="1:55" s="72" customFormat="1" ht="12" customHeight="1">
      <c r="A1096" s="57">
        <f t="shared" si="17"/>
        <v>1094</v>
      </c>
      <c r="B1096" s="60" t="s">
        <v>1981</v>
      </c>
      <c r="C1096" s="75" t="s">
        <v>1982</v>
      </c>
      <c r="D1096" s="60" t="s">
        <v>1980</v>
      </c>
      <c r="E1096" s="69" t="str">
        <f>_xlfn.IFNA(VLOOKUP($D1096,'Route-Details'!$B$2:$X$1048576,'Node Details'!E$1,0),"")</f>
        <v>Airtel</v>
      </c>
      <c r="F1096" s="69" t="str">
        <f>_xlfn.IFNA(VLOOKUP($D1096,'Route-Details'!$B$2:$X$1048576,'Node Details'!F$1,0),"")</f>
        <v>Nigdi 308</v>
      </c>
      <c r="G1096" s="69" t="str">
        <f>_xlfn.IFNA(VLOOKUP($D1096,'Route-Details'!$B$2:$X$1048576,'Node Details'!G$1,0),"")</f>
        <v>Pune</v>
      </c>
      <c r="H1096" s="69" t="str">
        <f>_xlfn.IFNA(VLOOKUP($D1096,'Route-Details'!$B$2:$X$1048576,'Node Details'!H$1,0),"")</f>
        <v>M&amp;G</v>
      </c>
      <c r="I1096" s="69" t="str">
        <f>_xlfn.IFNA(VLOOKUP($D1096,'Route-Details'!$B$2:$X$1048576,'Node Details'!I$1,0),"")</f>
        <v>04O</v>
      </c>
      <c r="J1096" s="69" t="str">
        <f>_xlfn.IFNA(VLOOKUP($D1096,'Route-Details'!$B$2:$X$1048576,'Node Details'!J$1,0),"")</f>
        <v>04O</v>
      </c>
      <c r="K1096" s="70">
        <v>45197</v>
      </c>
      <c r="L1096" s="37">
        <v>45199</v>
      </c>
      <c r="M1096" s="37">
        <v>45233</v>
      </c>
      <c r="N1096" s="37">
        <v>45199</v>
      </c>
      <c r="Q1096" s="57" t="s">
        <v>2039</v>
      </c>
      <c r="BB1096" s="72" t="s">
        <v>346</v>
      </c>
      <c r="BC1096" s="71" t="s">
        <v>1979</v>
      </c>
    </row>
    <row r="1097" spans="1:55" s="72" customFormat="1" ht="12" customHeight="1">
      <c r="A1097" s="57">
        <f t="shared" si="17"/>
        <v>1095</v>
      </c>
      <c r="B1097" s="60" t="s">
        <v>1986</v>
      </c>
      <c r="C1097" s="75" t="s">
        <v>1985</v>
      </c>
      <c r="D1097" s="60" t="s">
        <v>1983</v>
      </c>
      <c r="E1097" s="69" t="str">
        <f>_xlfn.IFNA(VLOOKUP($D1097,'Route-Details'!$B$2:$X$1048576,'Node Details'!E$1,0),"")</f>
        <v>Airtel</v>
      </c>
      <c r="F1097" s="69" t="str">
        <f>_xlfn.IFNA(VLOOKUP($D1097,'Route-Details'!$B$2:$X$1048576,'Node Details'!F$1,0),"")</f>
        <v>Nigdi 308</v>
      </c>
      <c r="G1097" s="69" t="str">
        <f>_xlfn.IFNA(VLOOKUP($D1097,'Route-Details'!$B$2:$X$1048576,'Node Details'!G$1,0),"")</f>
        <v>Pune</v>
      </c>
      <c r="H1097" s="69" t="str">
        <f>_xlfn.IFNA(VLOOKUP($D1097,'Route-Details'!$B$2:$X$1048576,'Node Details'!H$1,0),"")</f>
        <v>M&amp;G</v>
      </c>
      <c r="I1097" s="69" t="str">
        <f>_xlfn.IFNA(VLOOKUP($D1097,'Route-Details'!$B$2:$X$1048576,'Node Details'!I$1,0),"")</f>
        <v>04O</v>
      </c>
      <c r="J1097" s="69" t="str">
        <f>_xlfn.IFNA(VLOOKUP($D1097,'Route-Details'!$B$2:$X$1048576,'Node Details'!J$1,0),"")</f>
        <v>04O</v>
      </c>
      <c r="K1097" s="70">
        <v>45197</v>
      </c>
      <c r="L1097" s="37">
        <v>45199</v>
      </c>
      <c r="M1097" s="37">
        <v>45233</v>
      </c>
      <c r="N1097" s="37">
        <v>45199</v>
      </c>
      <c r="Q1097" s="57" t="s">
        <v>2039</v>
      </c>
      <c r="BB1097" s="72" t="s">
        <v>349</v>
      </c>
      <c r="BC1097" s="71" t="s">
        <v>1979</v>
      </c>
    </row>
    <row r="1098" spans="1:55" s="72" customFormat="1" ht="12" customHeight="1">
      <c r="A1098" s="57">
        <f t="shared" si="17"/>
        <v>1096</v>
      </c>
      <c r="B1098" s="60" t="s">
        <v>1988</v>
      </c>
      <c r="C1098" s="75" t="s">
        <v>1207</v>
      </c>
      <c r="D1098" s="60" t="s">
        <v>1987</v>
      </c>
      <c r="E1098" s="69" t="str">
        <f>_xlfn.IFNA(VLOOKUP($D1098,'Route-Details'!$B$2:$X$1048576,'Node Details'!E$1,0),"")</f>
        <v>Airtel</v>
      </c>
      <c r="F1098" s="69" t="str">
        <f>_xlfn.IFNA(VLOOKUP($D1098,'Route-Details'!$B$2:$X$1048576,'Node Details'!F$1,0),"")</f>
        <v>Nigdi 308</v>
      </c>
      <c r="G1098" s="69" t="str">
        <f>_xlfn.IFNA(VLOOKUP($D1098,'Route-Details'!$B$2:$X$1048576,'Node Details'!G$1,0),"")</f>
        <v>Pune</v>
      </c>
      <c r="H1098" s="69" t="str">
        <f>_xlfn.IFNA(VLOOKUP($D1098,'Route-Details'!$B$2:$X$1048576,'Node Details'!H$1,0),"")</f>
        <v>M&amp;G</v>
      </c>
      <c r="I1098" s="69" t="str">
        <f>_xlfn.IFNA(VLOOKUP($D1098,'Route-Details'!$B$2:$X$1048576,'Node Details'!I$1,0),"")</f>
        <v>04O</v>
      </c>
      <c r="J1098" s="69" t="str">
        <f>_xlfn.IFNA(VLOOKUP($D1098,'Route-Details'!$B$2:$X$1048576,'Node Details'!J$1,0),"")</f>
        <v>04O</v>
      </c>
      <c r="K1098" s="70">
        <v>45197</v>
      </c>
      <c r="L1098" s="37">
        <v>45199</v>
      </c>
      <c r="M1098" s="37">
        <v>45233</v>
      </c>
      <c r="N1098" s="37">
        <v>45199</v>
      </c>
      <c r="Q1098" s="57" t="s">
        <v>2039</v>
      </c>
      <c r="BB1098" s="72" t="s">
        <v>353</v>
      </c>
      <c r="BC1098" s="71" t="s">
        <v>1979</v>
      </c>
    </row>
    <row r="1099" spans="1:55" s="72" customFormat="1" ht="12" customHeight="1">
      <c r="A1099" s="57">
        <f t="shared" si="17"/>
        <v>1097</v>
      </c>
      <c r="B1099" s="60" t="s">
        <v>2786</v>
      </c>
      <c r="C1099" s="75" t="s">
        <v>1207</v>
      </c>
      <c r="D1099" s="60" t="s">
        <v>1989</v>
      </c>
      <c r="E1099" s="69" t="str">
        <f>_xlfn.IFNA(VLOOKUP($D1099,'Route-Details'!$B$2:$X$1048576,'Node Details'!E$1,0),"")</f>
        <v>Airtel</v>
      </c>
      <c r="F1099" s="69" t="str">
        <f>_xlfn.IFNA(VLOOKUP($D1099,'Route-Details'!$B$2:$X$1048576,'Node Details'!F$1,0),"")</f>
        <v>Nigdi 308</v>
      </c>
      <c r="G1099" s="69" t="str">
        <f>_xlfn.IFNA(VLOOKUP($D1099,'Route-Details'!$B$2:$X$1048576,'Node Details'!G$1,0),"")</f>
        <v>Pune</v>
      </c>
      <c r="H1099" s="69" t="str">
        <f>_xlfn.IFNA(VLOOKUP($D1099,'Route-Details'!$B$2:$X$1048576,'Node Details'!H$1,0),"")</f>
        <v>M&amp;G</v>
      </c>
      <c r="I1099" s="69" t="str">
        <f>_xlfn.IFNA(VLOOKUP($D1099,'Route-Details'!$B$2:$X$1048576,'Node Details'!I$1,0),"")</f>
        <v>04O</v>
      </c>
      <c r="J1099" s="69" t="str">
        <f>_xlfn.IFNA(VLOOKUP($D1099,'Route-Details'!$B$2:$X$1048576,'Node Details'!J$1,0),"")</f>
        <v>04O</v>
      </c>
      <c r="K1099" s="70">
        <v>45197</v>
      </c>
      <c r="L1099" s="37">
        <v>45199</v>
      </c>
      <c r="M1099" s="37">
        <v>45233</v>
      </c>
      <c r="N1099" s="37">
        <v>45199</v>
      </c>
      <c r="Q1099" s="57" t="s">
        <v>2039</v>
      </c>
      <c r="BB1099" s="72" t="s">
        <v>357</v>
      </c>
      <c r="BC1099" s="71" t="s">
        <v>1979</v>
      </c>
    </row>
    <row r="1100" spans="1:55" s="72" customFormat="1" ht="12" customHeight="1">
      <c r="A1100" s="57">
        <f t="shared" si="17"/>
        <v>1098</v>
      </c>
      <c r="B1100" s="60" t="s">
        <v>1711</v>
      </c>
      <c r="C1100" s="75" t="s">
        <v>1210</v>
      </c>
      <c r="D1100" s="60" t="s">
        <v>1989</v>
      </c>
      <c r="E1100" s="69" t="str">
        <f>_xlfn.IFNA(VLOOKUP($D1100,'Route-Details'!$B$2:$X$1048576,'Node Details'!E$1,0),"")</f>
        <v>Airtel</v>
      </c>
      <c r="F1100" s="69" t="str">
        <f>_xlfn.IFNA(VLOOKUP($D1100,'Route-Details'!$B$2:$X$1048576,'Node Details'!F$1,0),"")</f>
        <v>Nigdi 308</v>
      </c>
      <c r="G1100" s="69" t="str">
        <f>_xlfn.IFNA(VLOOKUP($D1100,'Route-Details'!$B$2:$X$1048576,'Node Details'!G$1,0),"")</f>
        <v>Pune</v>
      </c>
      <c r="H1100" s="69" t="str">
        <f>_xlfn.IFNA(VLOOKUP($D1100,'Route-Details'!$B$2:$X$1048576,'Node Details'!H$1,0),"")</f>
        <v>M&amp;G</v>
      </c>
      <c r="I1100" s="69" t="str">
        <f>_xlfn.IFNA(VLOOKUP($D1100,'Route-Details'!$B$2:$X$1048576,'Node Details'!I$1,0),"")</f>
        <v>04O</v>
      </c>
      <c r="J1100" s="69" t="str">
        <f>_xlfn.IFNA(VLOOKUP($D1100,'Route-Details'!$B$2:$X$1048576,'Node Details'!J$1,0),"")</f>
        <v>04O</v>
      </c>
      <c r="K1100" s="70">
        <v>45197</v>
      </c>
      <c r="L1100" s="37">
        <v>45199</v>
      </c>
      <c r="M1100" s="37">
        <v>45233</v>
      </c>
      <c r="N1100" s="37">
        <v>45199</v>
      </c>
      <c r="Q1100" s="57" t="s">
        <v>2039</v>
      </c>
      <c r="BB1100" s="72" t="s">
        <v>357</v>
      </c>
      <c r="BC1100" s="71" t="s">
        <v>1979</v>
      </c>
    </row>
    <row r="1101" spans="1:55" s="72" customFormat="1" ht="12" customHeight="1">
      <c r="A1101" s="57">
        <f t="shared" si="17"/>
        <v>1099</v>
      </c>
      <c r="B1101" s="60" t="s">
        <v>1991</v>
      </c>
      <c r="C1101" s="75" t="s">
        <v>1213</v>
      </c>
      <c r="D1101" s="60" t="s">
        <v>1990</v>
      </c>
      <c r="E1101" s="69" t="str">
        <f>_xlfn.IFNA(VLOOKUP($D1101,'Route-Details'!$B$2:$X$1048576,'Node Details'!E$1,0),"")</f>
        <v>Airtel</v>
      </c>
      <c r="F1101" s="69" t="str">
        <f>_xlfn.IFNA(VLOOKUP($D1101,'Route-Details'!$B$2:$X$1048576,'Node Details'!F$1,0),"")</f>
        <v>Nigdi 308</v>
      </c>
      <c r="G1101" s="69" t="str">
        <f>_xlfn.IFNA(VLOOKUP($D1101,'Route-Details'!$B$2:$X$1048576,'Node Details'!G$1,0),"")</f>
        <v>Pune</v>
      </c>
      <c r="H1101" s="69" t="str">
        <f>_xlfn.IFNA(VLOOKUP($D1101,'Route-Details'!$B$2:$X$1048576,'Node Details'!H$1,0),"")</f>
        <v>M&amp;G</v>
      </c>
      <c r="I1101" s="69" t="str">
        <f>_xlfn.IFNA(VLOOKUP($D1101,'Route-Details'!$B$2:$X$1048576,'Node Details'!I$1,0),"")</f>
        <v>04O</v>
      </c>
      <c r="J1101" s="69" t="str">
        <f>_xlfn.IFNA(VLOOKUP($D1101,'Route-Details'!$B$2:$X$1048576,'Node Details'!J$1,0),"")</f>
        <v>04O</v>
      </c>
      <c r="K1101" s="70">
        <v>45197</v>
      </c>
      <c r="L1101" s="37">
        <v>45199</v>
      </c>
      <c r="M1101" s="37">
        <v>45233</v>
      </c>
      <c r="N1101" s="37">
        <v>45199</v>
      </c>
      <c r="Q1101" s="57" t="s">
        <v>2039</v>
      </c>
      <c r="BB1101" s="72" t="s">
        <v>363</v>
      </c>
      <c r="BC1101" s="71" t="s">
        <v>1979</v>
      </c>
    </row>
    <row r="1102" spans="1:55" s="72" customFormat="1" ht="12" customHeight="1">
      <c r="A1102" s="57">
        <f t="shared" si="17"/>
        <v>1100</v>
      </c>
      <c r="B1102" s="60" t="s">
        <v>2787</v>
      </c>
      <c r="C1102" s="75" t="s">
        <v>1158</v>
      </c>
      <c r="D1102" s="60" t="s">
        <v>1992</v>
      </c>
      <c r="E1102" s="69" t="str">
        <f>_xlfn.IFNA(VLOOKUP($D1102,'Route-Details'!$B$2:$X$1048576,'Node Details'!E$1,0),"")</f>
        <v>Airtel</v>
      </c>
      <c r="F1102" s="69" t="str">
        <f>_xlfn.IFNA(VLOOKUP($D1102,'Route-Details'!$B$2:$X$1048576,'Node Details'!F$1,0),"")</f>
        <v>Nigdi 308</v>
      </c>
      <c r="G1102" s="69" t="str">
        <f>_xlfn.IFNA(VLOOKUP($D1102,'Route-Details'!$B$2:$X$1048576,'Node Details'!G$1,0),"")</f>
        <v>Pune</v>
      </c>
      <c r="H1102" s="69" t="str">
        <f>_xlfn.IFNA(VLOOKUP($D1102,'Route-Details'!$B$2:$X$1048576,'Node Details'!H$1,0),"")</f>
        <v>M&amp;G</v>
      </c>
      <c r="I1102" s="69" t="str">
        <f>_xlfn.IFNA(VLOOKUP($D1102,'Route-Details'!$B$2:$X$1048576,'Node Details'!I$1,0),"")</f>
        <v>04O</v>
      </c>
      <c r="J1102" s="69" t="str">
        <f>_xlfn.IFNA(VLOOKUP($D1102,'Route-Details'!$B$2:$X$1048576,'Node Details'!J$1,0),"")</f>
        <v>04O</v>
      </c>
      <c r="K1102" s="70">
        <v>45197</v>
      </c>
      <c r="L1102" s="37">
        <v>45199</v>
      </c>
      <c r="M1102" s="37">
        <v>45233</v>
      </c>
      <c r="N1102" s="37">
        <v>45199</v>
      </c>
      <c r="Q1102" s="57" t="s">
        <v>2039</v>
      </c>
      <c r="BB1102" s="72" t="s">
        <v>367</v>
      </c>
      <c r="BC1102" s="71" t="s">
        <v>1979</v>
      </c>
    </row>
    <row r="1103" spans="1:55" s="72" customFormat="1" ht="12" customHeight="1">
      <c r="A1103" s="57">
        <f t="shared" si="17"/>
        <v>1101</v>
      </c>
      <c r="B1103" s="60" t="s">
        <v>1994</v>
      </c>
      <c r="C1103" s="75" t="s">
        <v>1995</v>
      </c>
      <c r="D1103" s="60" t="s">
        <v>1992</v>
      </c>
      <c r="E1103" s="69" t="str">
        <f>_xlfn.IFNA(VLOOKUP($D1103,'Route-Details'!$B$2:$X$1048576,'Node Details'!E$1,0),"")</f>
        <v>Airtel</v>
      </c>
      <c r="F1103" s="69" t="str">
        <f>_xlfn.IFNA(VLOOKUP($D1103,'Route-Details'!$B$2:$X$1048576,'Node Details'!F$1,0),"")</f>
        <v>Nigdi 308</v>
      </c>
      <c r="G1103" s="69" t="str">
        <f>_xlfn.IFNA(VLOOKUP($D1103,'Route-Details'!$B$2:$X$1048576,'Node Details'!G$1,0),"")</f>
        <v>Pune</v>
      </c>
      <c r="H1103" s="69" t="str">
        <f>_xlfn.IFNA(VLOOKUP($D1103,'Route-Details'!$B$2:$X$1048576,'Node Details'!H$1,0),"")</f>
        <v>M&amp;G</v>
      </c>
      <c r="I1103" s="69" t="str">
        <f>_xlfn.IFNA(VLOOKUP($D1103,'Route-Details'!$B$2:$X$1048576,'Node Details'!I$1,0),"")</f>
        <v>04O</v>
      </c>
      <c r="J1103" s="69" t="str">
        <f>_xlfn.IFNA(VLOOKUP($D1103,'Route-Details'!$B$2:$X$1048576,'Node Details'!J$1,0),"")</f>
        <v>04O</v>
      </c>
      <c r="K1103" s="70">
        <v>45197</v>
      </c>
      <c r="L1103" s="37">
        <v>45199</v>
      </c>
      <c r="M1103" s="37">
        <v>45233</v>
      </c>
      <c r="N1103" s="37">
        <v>45199</v>
      </c>
      <c r="Q1103" s="57" t="s">
        <v>2039</v>
      </c>
      <c r="BB1103" s="72" t="s">
        <v>367</v>
      </c>
      <c r="BC1103" s="71" t="s">
        <v>1979</v>
      </c>
    </row>
    <row r="1104" spans="1:55" s="72" customFormat="1" ht="12" customHeight="1">
      <c r="A1104" s="57">
        <f t="shared" si="17"/>
        <v>1102</v>
      </c>
      <c r="B1104" s="60" t="s">
        <v>1997</v>
      </c>
      <c r="C1104" s="75" t="s">
        <v>1234</v>
      </c>
      <c r="D1104" s="60" t="s">
        <v>1996</v>
      </c>
      <c r="E1104" s="69" t="str">
        <f>_xlfn.IFNA(VLOOKUP($D1104,'Route-Details'!$B$2:$X$1048576,'Node Details'!E$1,0),"")</f>
        <v>Airtel</v>
      </c>
      <c r="F1104" s="69" t="str">
        <f>_xlfn.IFNA(VLOOKUP($D1104,'Route-Details'!$B$2:$X$1048576,'Node Details'!F$1,0),"")</f>
        <v>Nigdi 308</v>
      </c>
      <c r="G1104" s="69" t="str">
        <f>_xlfn.IFNA(VLOOKUP($D1104,'Route-Details'!$B$2:$X$1048576,'Node Details'!G$1,0),"")</f>
        <v>Pune</v>
      </c>
      <c r="H1104" s="69" t="str">
        <f>_xlfn.IFNA(VLOOKUP($D1104,'Route-Details'!$B$2:$X$1048576,'Node Details'!H$1,0),"")</f>
        <v>M&amp;G</v>
      </c>
      <c r="I1104" s="69" t="str">
        <f>_xlfn.IFNA(VLOOKUP($D1104,'Route-Details'!$B$2:$X$1048576,'Node Details'!I$1,0),"")</f>
        <v>04O</v>
      </c>
      <c r="J1104" s="69" t="str">
        <f>_xlfn.IFNA(VLOOKUP($D1104,'Route-Details'!$B$2:$X$1048576,'Node Details'!J$1,0),"")</f>
        <v>04O</v>
      </c>
      <c r="K1104" s="70">
        <v>45197</v>
      </c>
      <c r="L1104" s="37">
        <v>45199</v>
      </c>
      <c r="M1104" s="37">
        <v>45233</v>
      </c>
      <c r="N1104" s="37">
        <v>45199</v>
      </c>
      <c r="Q1104" s="57" t="s">
        <v>2039</v>
      </c>
      <c r="BB1104" s="72" t="s">
        <v>371</v>
      </c>
      <c r="BC1104" s="71" t="s">
        <v>1979</v>
      </c>
    </row>
    <row r="1105" spans="1:55" s="72" customFormat="1" ht="12" customHeight="1">
      <c r="A1105" s="57">
        <f t="shared" si="17"/>
        <v>1103</v>
      </c>
      <c r="B1105" s="60" t="s">
        <v>1714</v>
      </c>
      <c r="C1105" s="75" t="s">
        <v>1245</v>
      </c>
      <c r="D1105" s="60" t="s">
        <v>1713</v>
      </c>
      <c r="E1105" s="69" t="str">
        <f>_xlfn.IFNA(VLOOKUP($D1105,'Route-Details'!$B$2:$X$1048576,'Node Details'!E$1,0),"")</f>
        <v>Airtel</v>
      </c>
      <c r="F1105" s="69" t="str">
        <f>_xlfn.IFNA(VLOOKUP($D1105,'Route-Details'!$B$2:$X$1048576,'Node Details'!F$1,0),"")</f>
        <v>Nigdi 308</v>
      </c>
      <c r="G1105" s="69" t="str">
        <f>_xlfn.IFNA(VLOOKUP($D1105,'Route-Details'!$B$2:$X$1048576,'Node Details'!G$1,0),"")</f>
        <v>Pune</v>
      </c>
      <c r="H1105" s="69" t="str">
        <f>_xlfn.IFNA(VLOOKUP($D1105,'Route-Details'!$B$2:$X$1048576,'Node Details'!H$1,0),"")</f>
        <v>M&amp;G</v>
      </c>
      <c r="I1105" s="69" t="str">
        <f>_xlfn.IFNA(VLOOKUP($D1105,'Route-Details'!$B$2:$X$1048576,'Node Details'!I$1,0),"")</f>
        <v>04O</v>
      </c>
      <c r="J1105" s="69" t="str">
        <f>_xlfn.IFNA(VLOOKUP($D1105,'Route-Details'!$B$2:$X$1048576,'Node Details'!J$1,0),"")</f>
        <v>04O</v>
      </c>
      <c r="K1105" s="70">
        <v>45149</v>
      </c>
      <c r="L1105" s="37">
        <v>45199</v>
      </c>
      <c r="M1105" s="37">
        <v>45233</v>
      </c>
      <c r="N1105" s="37">
        <v>45199</v>
      </c>
      <c r="Q1105" s="57" t="s">
        <v>2039</v>
      </c>
      <c r="BB1105" s="72" t="s">
        <v>375</v>
      </c>
      <c r="BC1105" s="71" t="s">
        <v>1979</v>
      </c>
    </row>
    <row r="1106" spans="1:55" s="72" customFormat="1" ht="12" customHeight="1">
      <c r="A1106" s="57">
        <f t="shared" si="17"/>
        <v>1104</v>
      </c>
      <c r="B1106" s="60" t="s">
        <v>1717</v>
      </c>
      <c r="C1106" s="75" t="s">
        <v>1161</v>
      </c>
      <c r="D1106" s="60" t="s">
        <v>1998</v>
      </c>
      <c r="E1106" s="69" t="str">
        <f>_xlfn.IFNA(VLOOKUP($D1106,'Route-Details'!$B$2:$X$1048576,'Node Details'!E$1,0),"")</f>
        <v>Airtel</v>
      </c>
      <c r="F1106" s="69" t="str">
        <f>_xlfn.IFNA(VLOOKUP($D1106,'Route-Details'!$B$2:$X$1048576,'Node Details'!F$1,0),"")</f>
        <v>Nigdi 308</v>
      </c>
      <c r="G1106" s="69" t="str">
        <f>_xlfn.IFNA(VLOOKUP($D1106,'Route-Details'!$B$2:$X$1048576,'Node Details'!G$1,0),"")</f>
        <v>Pune</v>
      </c>
      <c r="H1106" s="69" t="str">
        <f>_xlfn.IFNA(VLOOKUP($D1106,'Route-Details'!$B$2:$X$1048576,'Node Details'!H$1,0),"")</f>
        <v>M&amp;G</v>
      </c>
      <c r="I1106" s="69" t="str">
        <f>_xlfn.IFNA(VLOOKUP($D1106,'Route-Details'!$B$2:$X$1048576,'Node Details'!I$1,0),"")</f>
        <v>04O</v>
      </c>
      <c r="J1106" s="69" t="str">
        <f>_xlfn.IFNA(VLOOKUP($D1106,'Route-Details'!$B$2:$X$1048576,'Node Details'!J$1,0),"")</f>
        <v>04O</v>
      </c>
      <c r="K1106" s="70">
        <v>45197</v>
      </c>
      <c r="L1106" s="37">
        <v>45199</v>
      </c>
      <c r="M1106" s="37">
        <v>45233</v>
      </c>
      <c r="N1106" s="37">
        <v>45199</v>
      </c>
      <c r="Q1106" s="57" t="s">
        <v>2039</v>
      </c>
      <c r="BB1106" s="72" t="s">
        <v>379</v>
      </c>
      <c r="BC1106" s="71" t="s">
        <v>1979</v>
      </c>
    </row>
    <row r="1107" spans="1:55" s="72" customFormat="1" ht="12" customHeight="1">
      <c r="A1107" s="57">
        <f t="shared" si="17"/>
        <v>1105</v>
      </c>
      <c r="B1107" s="60" t="s">
        <v>1999</v>
      </c>
      <c r="C1107" s="75" t="s">
        <v>1718</v>
      </c>
      <c r="D1107" s="60" t="s">
        <v>1998</v>
      </c>
      <c r="E1107" s="69" t="str">
        <f>_xlfn.IFNA(VLOOKUP($D1107,'Route-Details'!$B$2:$X$1048576,'Node Details'!E$1,0),"")</f>
        <v>Airtel</v>
      </c>
      <c r="F1107" s="69" t="str">
        <f>_xlfn.IFNA(VLOOKUP($D1107,'Route-Details'!$B$2:$X$1048576,'Node Details'!F$1,0),"")</f>
        <v>Nigdi 308</v>
      </c>
      <c r="G1107" s="69" t="str">
        <f>_xlfn.IFNA(VLOOKUP($D1107,'Route-Details'!$B$2:$X$1048576,'Node Details'!G$1,0),"")</f>
        <v>Pune</v>
      </c>
      <c r="H1107" s="69" t="str">
        <f>_xlfn.IFNA(VLOOKUP($D1107,'Route-Details'!$B$2:$X$1048576,'Node Details'!H$1,0),"")</f>
        <v>M&amp;G</v>
      </c>
      <c r="I1107" s="69" t="str">
        <f>_xlfn.IFNA(VLOOKUP($D1107,'Route-Details'!$B$2:$X$1048576,'Node Details'!I$1,0),"")</f>
        <v>04O</v>
      </c>
      <c r="J1107" s="69" t="str">
        <f>_xlfn.IFNA(VLOOKUP($D1107,'Route-Details'!$B$2:$X$1048576,'Node Details'!J$1,0),"")</f>
        <v>04O</v>
      </c>
      <c r="K1107" s="70">
        <v>45197</v>
      </c>
      <c r="L1107" s="37">
        <v>45199</v>
      </c>
      <c r="M1107" s="37">
        <v>45233</v>
      </c>
      <c r="N1107" s="37">
        <v>45199</v>
      </c>
      <c r="Q1107" s="57" t="s">
        <v>2039</v>
      </c>
      <c r="BB1107" s="72" t="s">
        <v>379</v>
      </c>
      <c r="BC1107" s="71" t="s">
        <v>1979</v>
      </c>
    </row>
    <row r="1108" spans="1:55" s="72" customFormat="1" ht="12" customHeight="1">
      <c r="A1108" s="57">
        <f t="shared" si="17"/>
        <v>1106</v>
      </c>
      <c r="B1108" s="60" t="s">
        <v>1720</v>
      </c>
      <c r="C1108" s="75" t="s">
        <v>1486</v>
      </c>
      <c r="D1108" s="60" t="s">
        <v>1719</v>
      </c>
      <c r="E1108" s="69" t="str">
        <f>_xlfn.IFNA(VLOOKUP($D1108,'Route-Details'!$B$2:$X$1048576,'Node Details'!E$1,0),"")</f>
        <v>Airtel</v>
      </c>
      <c r="F1108" s="69" t="str">
        <f>_xlfn.IFNA(VLOOKUP($D1108,'Route-Details'!$B$2:$X$1048576,'Node Details'!F$1,0),"")</f>
        <v>Nigdi 308</v>
      </c>
      <c r="G1108" s="69" t="str">
        <f>_xlfn.IFNA(VLOOKUP($D1108,'Route-Details'!$B$2:$X$1048576,'Node Details'!G$1,0),"")</f>
        <v>Pune</v>
      </c>
      <c r="H1108" s="69" t="str">
        <f>_xlfn.IFNA(VLOOKUP($D1108,'Route-Details'!$B$2:$X$1048576,'Node Details'!H$1,0),"")</f>
        <v>M&amp;G</v>
      </c>
      <c r="I1108" s="69" t="str">
        <f>_xlfn.IFNA(VLOOKUP($D1108,'Route-Details'!$B$2:$X$1048576,'Node Details'!I$1,0),"")</f>
        <v>04O</v>
      </c>
      <c r="J1108" s="69" t="str">
        <f>_xlfn.IFNA(VLOOKUP($D1108,'Route-Details'!$B$2:$X$1048576,'Node Details'!J$1,0),"")</f>
        <v>04O</v>
      </c>
      <c r="K1108" s="70">
        <v>45139.714189814818</v>
      </c>
      <c r="L1108" s="37">
        <v>45199</v>
      </c>
      <c r="M1108" s="37">
        <v>45233</v>
      </c>
      <c r="N1108" s="37">
        <v>45199</v>
      </c>
      <c r="Q1108" s="57" t="s">
        <v>2039</v>
      </c>
      <c r="BB1108" s="72" t="s">
        <v>383</v>
      </c>
      <c r="BC1108" s="71" t="s">
        <v>1979</v>
      </c>
    </row>
    <row r="1109" spans="1:55" s="72" customFormat="1" ht="12" customHeight="1">
      <c r="A1109" s="57">
        <f t="shared" si="17"/>
        <v>1107</v>
      </c>
      <c r="B1109" s="60" t="s">
        <v>2001</v>
      </c>
      <c r="C1109" s="75" t="s">
        <v>1263</v>
      </c>
      <c r="D1109" s="60" t="s">
        <v>2000</v>
      </c>
      <c r="E1109" s="69" t="str">
        <f>_xlfn.IFNA(VLOOKUP($D1109,'Route-Details'!$B$2:$X$1048576,'Node Details'!E$1,0),"")</f>
        <v>Airtel</v>
      </c>
      <c r="F1109" s="69" t="str">
        <f>_xlfn.IFNA(VLOOKUP($D1109,'Route-Details'!$B$2:$X$1048576,'Node Details'!F$1,0),"")</f>
        <v>Nigdi 308</v>
      </c>
      <c r="G1109" s="69" t="str">
        <f>_xlfn.IFNA(VLOOKUP($D1109,'Route-Details'!$B$2:$X$1048576,'Node Details'!G$1,0),"")</f>
        <v>Pune</v>
      </c>
      <c r="H1109" s="69" t="str">
        <f>_xlfn.IFNA(VLOOKUP($D1109,'Route-Details'!$B$2:$X$1048576,'Node Details'!H$1,0),"")</f>
        <v>M&amp;G</v>
      </c>
      <c r="I1109" s="69" t="str">
        <f>_xlfn.IFNA(VLOOKUP($D1109,'Route-Details'!$B$2:$X$1048576,'Node Details'!I$1,0),"")</f>
        <v>04O</v>
      </c>
      <c r="J1109" s="69" t="str">
        <f>_xlfn.IFNA(VLOOKUP($D1109,'Route-Details'!$B$2:$X$1048576,'Node Details'!J$1,0),"")</f>
        <v>04O</v>
      </c>
      <c r="K1109" s="70">
        <v>45197</v>
      </c>
      <c r="L1109" s="37">
        <v>45199</v>
      </c>
      <c r="M1109" s="37">
        <v>45233</v>
      </c>
      <c r="N1109" s="37">
        <v>45199</v>
      </c>
      <c r="Q1109" s="57" t="s">
        <v>2039</v>
      </c>
      <c r="BB1109" s="72" t="s">
        <v>387</v>
      </c>
      <c r="BC1109" s="71" t="s">
        <v>1979</v>
      </c>
    </row>
    <row r="1110" spans="1:55" s="72" customFormat="1" ht="12" customHeight="1">
      <c r="A1110" s="57">
        <f t="shared" si="17"/>
        <v>1108</v>
      </c>
      <c r="B1110" s="60" t="s">
        <v>2004</v>
      </c>
      <c r="C1110" s="75" t="s">
        <v>1724</v>
      </c>
      <c r="D1110" s="60" t="s">
        <v>1722</v>
      </c>
      <c r="E1110" s="69" t="str">
        <f>_xlfn.IFNA(VLOOKUP($D1110,'Route-Details'!$B$2:$X$1048576,'Node Details'!E$1,0),"")</f>
        <v>Airtel</v>
      </c>
      <c r="F1110" s="69" t="str">
        <f>_xlfn.IFNA(VLOOKUP($D1110,'Route-Details'!$B$2:$X$1048576,'Node Details'!F$1,0),"")</f>
        <v>Nigdi 308</v>
      </c>
      <c r="G1110" s="69" t="str">
        <f>_xlfn.IFNA(VLOOKUP($D1110,'Route-Details'!$B$2:$X$1048576,'Node Details'!G$1,0),"")</f>
        <v>Pune</v>
      </c>
      <c r="H1110" s="69" t="str">
        <f>_xlfn.IFNA(VLOOKUP($D1110,'Route-Details'!$B$2:$X$1048576,'Node Details'!H$1,0),"")</f>
        <v>M&amp;G</v>
      </c>
      <c r="I1110" s="69" t="str">
        <f>_xlfn.IFNA(VLOOKUP($D1110,'Route-Details'!$B$2:$X$1048576,'Node Details'!I$1,0),"")</f>
        <v>04O</v>
      </c>
      <c r="J1110" s="69" t="str">
        <f>_xlfn.IFNA(VLOOKUP($D1110,'Route-Details'!$B$2:$X$1048576,'Node Details'!J$1,0),"")</f>
        <v>04O</v>
      </c>
      <c r="K1110" s="70">
        <v>45144</v>
      </c>
      <c r="L1110" s="37">
        <v>45199</v>
      </c>
      <c r="M1110" s="37">
        <v>45233</v>
      </c>
      <c r="N1110" s="37">
        <v>45199</v>
      </c>
      <c r="Q1110" s="57" t="s">
        <v>2039</v>
      </c>
      <c r="BB1110" s="72" t="s">
        <v>390</v>
      </c>
      <c r="BC1110" s="71" t="s">
        <v>1979</v>
      </c>
    </row>
    <row r="1111" spans="1:55" s="72" customFormat="1" ht="12" customHeight="1">
      <c r="A1111" s="57">
        <f t="shared" si="17"/>
        <v>1109</v>
      </c>
      <c r="B1111" s="60" t="s">
        <v>1725</v>
      </c>
      <c r="C1111" s="75" t="s">
        <v>2005</v>
      </c>
      <c r="D1111" s="60" t="s">
        <v>1722</v>
      </c>
      <c r="E1111" s="69" t="str">
        <f>_xlfn.IFNA(VLOOKUP($D1111,'Route-Details'!$B$2:$X$1048576,'Node Details'!E$1,0),"")</f>
        <v>Airtel</v>
      </c>
      <c r="F1111" s="69" t="str">
        <f>_xlfn.IFNA(VLOOKUP($D1111,'Route-Details'!$B$2:$X$1048576,'Node Details'!F$1,0),"")</f>
        <v>Nigdi 308</v>
      </c>
      <c r="G1111" s="69" t="str">
        <f>_xlfn.IFNA(VLOOKUP($D1111,'Route-Details'!$B$2:$X$1048576,'Node Details'!G$1,0),"")</f>
        <v>Pune</v>
      </c>
      <c r="H1111" s="69" t="str">
        <f>_xlfn.IFNA(VLOOKUP($D1111,'Route-Details'!$B$2:$X$1048576,'Node Details'!H$1,0),"")</f>
        <v>M&amp;G</v>
      </c>
      <c r="I1111" s="69" t="str">
        <f>_xlfn.IFNA(VLOOKUP($D1111,'Route-Details'!$B$2:$X$1048576,'Node Details'!I$1,0),"")</f>
        <v>04O</v>
      </c>
      <c r="J1111" s="69" t="str">
        <f>_xlfn.IFNA(VLOOKUP($D1111,'Route-Details'!$B$2:$X$1048576,'Node Details'!J$1,0),"")</f>
        <v>04O</v>
      </c>
      <c r="K1111" s="70">
        <v>45144</v>
      </c>
      <c r="L1111" s="37">
        <v>45199</v>
      </c>
      <c r="M1111" s="37">
        <v>45233</v>
      </c>
      <c r="N1111" s="37">
        <v>45199</v>
      </c>
      <c r="Q1111" s="57" t="s">
        <v>2039</v>
      </c>
      <c r="BB1111" s="72" t="s">
        <v>390</v>
      </c>
      <c r="BC1111" s="71" t="s">
        <v>1979</v>
      </c>
    </row>
    <row r="1112" spans="1:55" s="72" customFormat="1" ht="12" customHeight="1">
      <c r="A1112" s="57">
        <f t="shared" si="17"/>
        <v>1110</v>
      </c>
      <c r="B1112" s="60" t="s">
        <v>2788</v>
      </c>
      <c r="C1112" s="75" t="s">
        <v>2002</v>
      </c>
      <c r="D1112" s="60" t="s">
        <v>1722</v>
      </c>
      <c r="E1112" s="69" t="str">
        <f>_xlfn.IFNA(VLOOKUP($D1112,'Route-Details'!$B$2:$X$1048576,'Node Details'!E$1,0),"")</f>
        <v>Airtel</v>
      </c>
      <c r="F1112" s="69" t="str">
        <f>_xlfn.IFNA(VLOOKUP($D1112,'Route-Details'!$B$2:$X$1048576,'Node Details'!F$1,0),"")</f>
        <v>Nigdi 308</v>
      </c>
      <c r="G1112" s="69" t="str">
        <f>_xlfn.IFNA(VLOOKUP($D1112,'Route-Details'!$B$2:$X$1048576,'Node Details'!G$1,0),"")</f>
        <v>Pune</v>
      </c>
      <c r="H1112" s="69" t="str">
        <f>_xlfn.IFNA(VLOOKUP($D1112,'Route-Details'!$B$2:$X$1048576,'Node Details'!H$1,0),"")</f>
        <v>M&amp;G</v>
      </c>
      <c r="I1112" s="69" t="str">
        <f>_xlfn.IFNA(VLOOKUP($D1112,'Route-Details'!$B$2:$X$1048576,'Node Details'!I$1,0),"")</f>
        <v>04O</v>
      </c>
      <c r="J1112" s="69" t="str">
        <f>_xlfn.IFNA(VLOOKUP($D1112,'Route-Details'!$B$2:$X$1048576,'Node Details'!J$1,0),"")</f>
        <v>04O</v>
      </c>
      <c r="K1112" s="70">
        <v>45144</v>
      </c>
      <c r="L1112" s="37">
        <v>45199</v>
      </c>
      <c r="M1112" s="37">
        <v>45233</v>
      </c>
      <c r="N1112" s="37">
        <v>45199</v>
      </c>
      <c r="Q1112" s="57" t="s">
        <v>2039</v>
      </c>
      <c r="BB1112" s="72" t="s">
        <v>390</v>
      </c>
      <c r="BC1112" s="71" t="s">
        <v>1979</v>
      </c>
    </row>
    <row r="1113" spans="1:55" s="72" customFormat="1" ht="12" customHeight="1">
      <c r="A1113" s="57">
        <f t="shared" si="17"/>
        <v>1111</v>
      </c>
      <c r="B1113" s="60" t="s">
        <v>2006</v>
      </c>
      <c r="C1113" s="75" t="s">
        <v>2005</v>
      </c>
      <c r="D1113" s="60" t="s">
        <v>2003</v>
      </c>
      <c r="E1113" s="69" t="str">
        <f>_xlfn.IFNA(VLOOKUP($D1113,'Route-Details'!$B$2:$X$1048576,'Node Details'!E$1,0),"")</f>
        <v>Airtel</v>
      </c>
      <c r="F1113" s="69" t="str">
        <f>_xlfn.IFNA(VLOOKUP($D1113,'Route-Details'!$B$2:$X$1048576,'Node Details'!F$1,0),"")</f>
        <v>Nigdi 308</v>
      </c>
      <c r="G1113" s="69" t="str">
        <f>_xlfn.IFNA(VLOOKUP($D1113,'Route-Details'!$B$2:$X$1048576,'Node Details'!G$1,0),"")</f>
        <v>Pune</v>
      </c>
      <c r="H1113" s="69" t="str">
        <f>_xlfn.IFNA(VLOOKUP($D1113,'Route-Details'!$B$2:$X$1048576,'Node Details'!H$1,0),"")</f>
        <v>M&amp;G</v>
      </c>
      <c r="I1113" s="69" t="str">
        <f>_xlfn.IFNA(VLOOKUP($D1113,'Route-Details'!$B$2:$X$1048576,'Node Details'!I$1,0),"")</f>
        <v>04O</v>
      </c>
      <c r="J1113" s="69" t="str">
        <f>_xlfn.IFNA(VLOOKUP($D1113,'Route-Details'!$B$2:$X$1048576,'Node Details'!J$1,0),"")</f>
        <v>04O</v>
      </c>
      <c r="K1113" s="70">
        <v>45197</v>
      </c>
      <c r="L1113" s="37">
        <v>45199</v>
      </c>
      <c r="M1113" s="37">
        <v>45233</v>
      </c>
      <c r="N1113" s="37">
        <v>45199</v>
      </c>
      <c r="Q1113" s="57" t="s">
        <v>2039</v>
      </c>
      <c r="BB1113" s="72" t="s">
        <v>396</v>
      </c>
      <c r="BC1113" s="71" t="s">
        <v>1979</v>
      </c>
    </row>
    <row r="1114" spans="1:55" s="72" customFormat="1" ht="12" customHeight="1">
      <c r="A1114" s="57">
        <f t="shared" si="17"/>
        <v>1112</v>
      </c>
      <c r="B1114" s="60" t="s">
        <v>2008</v>
      </c>
      <c r="C1114" s="75" t="s">
        <v>1273</v>
      </c>
      <c r="D1114" s="60" t="s">
        <v>2007</v>
      </c>
      <c r="E1114" s="69" t="str">
        <f>_xlfn.IFNA(VLOOKUP($D1114,'Route-Details'!$B$2:$X$1048576,'Node Details'!E$1,0),"")</f>
        <v>Airtel</v>
      </c>
      <c r="F1114" s="69" t="str">
        <f>_xlfn.IFNA(VLOOKUP($D1114,'Route-Details'!$B$2:$X$1048576,'Node Details'!F$1,0),"")</f>
        <v>Nigdi 308</v>
      </c>
      <c r="G1114" s="69" t="str">
        <f>_xlfn.IFNA(VLOOKUP($D1114,'Route-Details'!$B$2:$X$1048576,'Node Details'!G$1,0),"")</f>
        <v>Pune</v>
      </c>
      <c r="H1114" s="69" t="str">
        <f>_xlfn.IFNA(VLOOKUP($D1114,'Route-Details'!$B$2:$X$1048576,'Node Details'!H$1,0),"")</f>
        <v>M&amp;G</v>
      </c>
      <c r="I1114" s="69" t="str">
        <f>_xlfn.IFNA(VLOOKUP($D1114,'Route-Details'!$B$2:$X$1048576,'Node Details'!I$1,0),"")</f>
        <v>04O</v>
      </c>
      <c r="J1114" s="69" t="str">
        <f>_xlfn.IFNA(VLOOKUP($D1114,'Route-Details'!$B$2:$X$1048576,'Node Details'!J$1,0),"")</f>
        <v>04O</v>
      </c>
      <c r="K1114" s="70">
        <v>45197</v>
      </c>
      <c r="L1114" s="37">
        <v>45199</v>
      </c>
      <c r="M1114" s="37">
        <v>45233</v>
      </c>
      <c r="N1114" s="37">
        <v>45199</v>
      </c>
      <c r="Q1114" s="57" t="s">
        <v>2039</v>
      </c>
      <c r="BB1114" s="72" t="s">
        <v>400</v>
      </c>
      <c r="BC1114" s="71" t="s">
        <v>1979</v>
      </c>
    </row>
    <row r="1115" spans="1:55" s="72" customFormat="1" ht="12" customHeight="1">
      <c r="A1115" s="57">
        <f t="shared" si="17"/>
        <v>1113</v>
      </c>
      <c r="B1115" s="60" t="s">
        <v>2789</v>
      </c>
      <c r="C1115" s="75" t="s">
        <v>1729</v>
      </c>
      <c r="D1115" s="60" t="s">
        <v>1727</v>
      </c>
      <c r="E1115" s="69" t="str">
        <f>_xlfn.IFNA(VLOOKUP($D1115,'Route-Details'!$B$2:$X$1048576,'Node Details'!E$1,0),"")</f>
        <v>Airtel</v>
      </c>
      <c r="F1115" s="69" t="str">
        <f>_xlfn.IFNA(VLOOKUP($D1115,'Route-Details'!$B$2:$X$1048576,'Node Details'!F$1,0),"")</f>
        <v>Nigdi 308</v>
      </c>
      <c r="G1115" s="69" t="str">
        <f>_xlfn.IFNA(VLOOKUP($D1115,'Route-Details'!$B$2:$X$1048576,'Node Details'!G$1,0),"")</f>
        <v>Pune</v>
      </c>
      <c r="H1115" s="69" t="str">
        <f>_xlfn.IFNA(VLOOKUP($D1115,'Route-Details'!$B$2:$X$1048576,'Node Details'!H$1,0),"")</f>
        <v>M&amp;G</v>
      </c>
      <c r="I1115" s="69" t="str">
        <f>_xlfn.IFNA(VLOOKUP($D1115,'Route-Details'!$B$2:$X$1048576,'Node Details'!I$1,0),"")</f>
        <v>04O</v>
      </c>
      <c r="J1115" s="69" t="str">
        <f>_xlfn.IFNA(VLOOKUP($D1115,'Route-Details'!$B$2:$X$1048576,'Node Details'!J$1,0),"")</f>
        <v>04O</v>
      </c>
      <c r="K1115" s="70">
        <v>45139</v>
      </c>
      <c r="L1115" s="37">
        <v>45199</v>
      </c>
      <c r="M1115" s="37">
        <v>45233</v>
      </c>
      <c r="N1115" s="37">
        <v>45199</v>
      </c>
      <c r="Q1115" s="57" t="s">
        <v>2039</v>
      </c>
      <c r="BB1115" s="72" t="s">
        <v>403</v>
      </c>
      <c r="BC1115" s="71" t="s">
        <v>1979</v>
      </c>
    </row>
    <row r="1116" spans="1:55" s="72" customFormat="1" ht="12" customHeight="1">
      <c r="A1116" s="57">
        <f t="shared" si="17"/>
        <v>1114</v>
      </c>
      <c r="B1116" s="60" t="s">
        <v>1730</v>
      </c>
      <c r="C1116" s="75" t="s">
        <v>1731</v>
      </c>
      <c r="D1116" s="60" t="s">
        <v>1727</v>
      </c>
      <c r="E1116" s="69" t="str">
        <f>_xlfn.IFNA(VLOOKUP($D1116,'Route-Details'!$B$2:$X$1048576,'Node Details'!E$1,0),"")</f>
        <v>Airtel</v>
      </c>
      <c r="F1116" s="69" t="str">
        <f>_xlfn.IFNA(VLOOKUP($D1116,'Route-Details'!$B$2:$X$1048576,'Node Details'!F$1,0),"")</f>
        <v>Nigdi 308</v>
      </c>
      <c r="G1116" s="69" t="str">
        <f>_xlfn.IFNA(VLOOKUP($D1116,'Route-Details'!$B$2:$X$1048576,'Node Details'!G$1,0),"")</f>
        <v>Pune</v>
      </c>
      <c r="H1116" s="69" t="str">
        <f>_xlfn.IFNA(VLOOKUP($D1116,'Route-Details'!$B$2:$X$1048576,'Node Details'!H$1,0),"")</f>
        <v>M&amp;G</v>
      </c>
      <c r="I1116" s="69" t="str">
        <f>_xlfn.IFNA(VLOOKUP($D1116,'Route-Details'!$B$2:$X$1048576,'Node Details'!I$1,0),"")</f>
        <v>04O</v>
      </c>
      <c r="J1116" s="69" t="str">
        <f>_xlfn.IFNA(VLOOKUP($D1116,'Route-Details'!$B$2:$X$1048576,'Node Details'!J$1,0),"")</f>
        <v>04O</v>
      </c>
      <c r="K1116" s="70">
        <v>45139</v>
      </c>
      <c r="L1116" s="37">
        <v>45199</v>
      </c>
      <c r="M1116" s="37">
        <v>45233</v>
      </c>
      <c r="N1116" s="37">
        <v>45199</v>
      </c>
      <c r="Q1116" s="57" t="s">
        <v>2039</v>
      </c>
      <c r="BB1116" s="72" t="s">
        <v>403</v>
      </c>
      <c r="BC1116" s="71" t="s">
        <v>1979</v>
      </c>
    </row>
    <row r="1117" spans="1:55" s="72" customFormat="1" ht="12" customHeight="1">
      <c r="A1117" s="57">
        <f t="shared" si="17"/>
        <v>1115</v>
      </c>
      <c r="B1117" s="60" t="s">
        <v>2011</v>
      </c>
      <c r="C1117" s="75" t="s">
        <v>1729</v>
      </c>
      <c r="D1117" s="60" t="s">
        <v>2009</v>
      </c>
      <c r="E1117" s="69" t="str">
        <f>_xlfn.IFNA(VLOOKUP($D1117,'Route-Details'!$B$2:$X$1048576,'Node Details'!E$1,0),"")</f>
        <v>Airtel</v>
      </c>
      <c r="F1117" s="69" t="str">
        <f>_xlfn.IFNA(VLOOKUP($D1117,'Route-Details'!$B$2:$X$1048576,'Node Details'!F$1,0),"")</f>
        <v>Nigdi 308</v>
      </c>
      <c r="G1117" s="69" t="str">
        <f>_xlfn.IFNA(VLOOKUP($D1117,'Route-Details'!$B$2:$X$1048576,'Node Details'!G$1,0),"")</f>
        <v>Pune</v>
      </c>
      <c r="H1117" s="69" t="str">
        <f>_xlfn.IFNA(VLOOKUP($D1117,'Route-Details'!$B$2:$X$1048576,'Node Details'!H$1,0),"")</f>
        <v>M&amp;G</v>
      </c>
      <c r="I1117" s="69" t="str">
        <f>_xlfn.IFNA(VLOOKUP($D1117,'Route-Details'!$B$2:$X$1048576,'Node Details'!I$1,0),"")</f>
        <v>04O</v>
      </c>
      <c r="J1117" s="69" t="str">
        <f>_xlfn.IFNA(VLOOKUP($D1117,'Route-Details'!$B$2:$X$1048576,'Node Details'!J$1,0),"")</f>
        <v>04O</v>
      </c>
      <c r="K1117" s="70">
        <v>45197</v>
      </c>
      <c r="L1117" s="37">
        <v>45199</v>
      </c>
      <c r="M1117" s="37">
        <v>45233</v>
      </c>
      <c r="N1117" s="37">
        <v>45199</v>
      </c>
      <c r="Q1117" s="57" t="s">
        <v>2039</v>
      </c>
      <c r="BB1117" s="72" t="s">
        <v>407</v>
      </c>
      <c r="BC1117" s="71" t="s">
        <v>1979</v>
      </c>
    </row>
    <row r="1118" spans="1:55" s="72" customFormat="1" ht="12" customHeight="1">
      <c r="A1118" s="57">
        <f t="shared" si="17"/>
        <v>1116</v>
      </c>
      <c r="B1118" s="60" t="s">
        <v>2013</v>
      </c>
      <c r="C1118" s="75" t="s">
        <v>2790</v>
      </c>
      <c r="D1118" s="60" t="s">
        <v>2012</v>
      </c>
      <c r="E1118" s="69" t="str">
        <f>_xlfn.IFNA(VLOOKUP($D1118,'Route-Details'!$B$2:$X$1048576,'Node Details'!E$1,0),"")</f>
        <v>Airtel</v>
      </c>
      <c r="F1118" s="69" t="str">
        <f>_xlfn.IFNA(VLOOKUP($D1118,'Route-Details'!$B$2:$X$1048576,'Node Details'!F$1,0),"")</f>
        <v>Nigdi 4133</v>
      </c>
      <c r="G1118" s="69" t="str">
        <f>_xlfn.IFNA(VLOOKUP($D1118,'Route-Details'!$B$2:$X$1048576,'Node Details'!G$1,0),"")</f>
        <v>Pune</v>
      </c>
      <c r="H1118" s="69" t="str">
        <f>_xlfn.IFNA(VLOOKUP($D1118,'Route-Details'!$B$2:$X$1048576,'Node Details'!H$1,0),"")</f>
        <v>M&amp;G</v>
      </c>
      <c r="I1118" s="69" t="str">
        <f>_xlfn.IFNA(VLOOKUP($D1118,'Route-Details'!$B$2:$X$1048576,'Node Details'!I$1,0),"")</f>
        <v>S8O</v>
      </c>
      <c r="J1118" s="69" t="str">
        <f>_xlfn.IFNA(VLOOKUP($D1118,'Route-Details'!$B$2:$X$1048576,'Node Details'!J$1,0),"")</f>
        <v>S8O</v>
      </c>
      <c r="K1118" s="70">
        <v>45280</v>
      </c>
      <c r="L1118" s="37">
        <v>45280</v>
      </c>
      <c r="M1118" s="37">
        <v>45408</v>
      </c>
      <c r="N1118" s="37">
        <v>45280</v>
      </c>
      <c r="Q1118" s="57" t="s">
        <v>2039</v>
      </c>
      <c r="BB1118" s="72" t="s">
        <v>525</v>
      </c>
      <c r="BC1118" s="71" t="s">
        <v>1979</v>
      </c>
    </row>
    <row r="1119" spans="1:55" s="72" customFormat="1" ht="12" customHeight="1">
      <c r="A1119" s="57">
        <f t="shared" si="17"/>
        <v>1117</v>
      </c>
      <c r="B1119" s="60" t="s">
        <v>2016</v>
      </c>
      <c r="C1119" s="75" t="s">
        <v>2791</v>
      </c>
      <c r="D1119" s="60" t="s">
        <v>2015</v>
      </c>
      <c r="E1119" s="69" t="str">
        <f>_xlfn.IFNA(VLOOKUP($D1119,'Route-Details'!$B$2:$X$1048576,'Node Details'!E$1,0),"")</f>
        <v>Airtel</v>
      </c>
      <c r="F1119" s="69" t="str">
        <f>_xlfn.IFNA(VLOOKUP($D1119,'Route-Details'!$B$2:$X$1048576,'Node Details'!F$1,0),"")</f>
        <v>Nigdi 4133</v>
      </c>
      <c r="G1119" s="69" t="str">
        <f>_xlfn.IFNA(VLOOKUP($D1119,'Route-Details'!$B$2:$X$1048576,'Node Details'!G$1,0),"")</f>
        <v>Pune</v>
      </c>
      <c r="H1119" s="69" t="str">
        <f>_xlfn.IFNA(VLOOKUP($D1119,'Route-Details'!$B$2:$X$1048576,'Node Details'!H$1,0),"")</f>
        <v>M&amp;G</v>
      </c>
      <c r="I1119" s="69" t="str">
        <f>_xlfn.IFNA(VLOOKUP($D1119,'Route-Details'!$B$2:$X$1048576,'Node Details'!I$1,0),"")</f>
        <v>S8O</v>
      </c>
      <c r="J1119" s="69" t="str">
        <f>_xlfn.IFNA(VLOOKUP($D1119,'Route-Details'!$B$2:$X$1048576,'Node Details'!J$1,0),"")</f>
        <v>S8O</v>
      </c>
      <c r="K1119" s="70">
        <v>45252</v>
      </c>
      <c r="L1119" s="37">
        <v>45280</v>
      </c>
      <c r="M1119" s="37">
        <v>45408</v>
      </c>
      <c r="N1119" s="37">
        <v>45280</v>
      </c>
      <c r="Q1119" s="57" t="s">
        <v>2039</v>
      </c>
      <c r="BB1119" s="72" t="s">
        <v>529</v>
      </c>
      <c r="BC1119" s="71" t="s">
        <v>1979</v>
      </c>
    </row>
    <row r="1120" spans="1:55" s="72" customFormat="1" ht="12" customHeight="1">
      <c r="A1120" s="57">
        <f t="shared" si="17"/>
        <v>1118</v>
      </c>
      <c r="B1120" s="60" t="s">
        <v>2792</v>
      </c>
      <c r="C1120" s="75" t="s">
        <v>2793</v>
      </c>
      <c r="D1120" s="60" t="s">
        <v>2017</v>
      </c>
      <c r="E1120" s="69" t="str">
        <f>_xlfn.IFNA(VLOOKUP($D1120,'Route-Details'!$B$2:$X$1048576,'Node Details'!E$1,0),"")</f>
        <v>Airtel</v>
      </c>
      <c r="F1120" s="69" t="str">
        <f>_xlfn.IFNA(VLOOKUP($D1120,'Route-Details'!$B$2:$X$1048576,'Node Details'!F$1,0),"")</f>
        <v>Nigdi 4133</v>
      </c>
      <c r="G1120" s="69" t="str">
        <f>_xlfn.IFNA(VLOOKUP($D1120,'Route-Details'!$B$2:$X$1048576,'Node Details'!G$1,0),"")</f>
        <v>Pune</v>
      </c>
      <c r="H1120" s="69" t="str">
        <f>_xlfn.IFNA(VLOOKUP($D1120,'Route-Details'!$B$2:$X$1048576,'Node Details'!H$1,0),"")</f>
        <v>M&amp;G</v>
      </c>
      <c r="I1120" s="69" t="str">
        <f>_xlfn.IFNA(VLOOKUP($D1120,'Route-Details'!$B$2:$X$1048576,'Node Details'!I$1,0),"")</f>
        <v>S8O</v>
      </c>
      <c r="J1120" s="69" t="str">
        <f>_xlfn.IFNA(VLOOKUP($D1120,'Route-Details'!$B$2:$X$1048576,'Node Details'!J$1,0),"")</f>
        <v>S8O</v>
      </c>
      <c r="K1120" s="70">
        <v>45236</v>
      </c>
      <c r="L1120" s="37">
        <v>45280</v>
      </c>
      <c r="M1120" s="37">
        <v>45408</v>
      </c>
      <c r="N1120" s="37">
        <v>45280</v>
      </c>
      <c r="Q1120" s="57" t="s">
        <v>2039</v>
      </c>
      <c r="BB1120" s="72" t="s">
        <v>533</v>
      </c>
      <c r="BC1120" s="71" t="s">
        <v>1979</v>
      </c>
    </row>
    <row r="1121" spans="1:55" s="72" customFormat="1" ht="12" customHeight="1">
      <c r="A1121" s="57">
        <f t="shared" si="17"/>
        <v>1119</v>
      </c>
      <c r="B1121" s="60" t="s">
        <v>2794</v>
      </c>
      <c r="C1121" s="75" t="s">
        <v>2795</v>
      </c>
      <c r="D1121" s="60" t="s">
        <v>2017</v>
      </c>
      <c r="E1121" s="69" t="str">
        <f>_xlfn.IFNA(VLOOKUP($D1121,'Route-Details'!$B$2:$X$1048576,'Node Details'!E$1,0),"")</f>
        <v>Airtel</v>
      </c>
      <c r="F1121" s="69" t="str">
        <f>_xlfn.IFNA(VLOOKUP($D1121,'Route-Details'!$B$2:$X$1048576,'Node Details'!F$1,0),"")</f>
        <v>Nigdi 4133</v>
      </c>
      <c r="G1121" s="69" t="str">
        <f>_xlfn.IFNA(VLOOKUP($D1121,'Route-Details'!$B$2:$X$1048576,'Node Details'!G$1,0),"")</f>
        <v>Pune</v>
      </c>
      <c r="H1121" s="69" t="str">
        <f>_xlfn.IFNA(VLOOKUP($D1121,'Route-Details'!$B$2:$X$1048576,'Node Details'!H$1,0),"")</f>
        <v>M&amp;G</v>
      </c>
      <c r="I1121" s="69" t="str">
        <f>_xlfn.IFNA(VLOOKUP($D1121,'Route-Details'!$B$2:$X$1048576,'Node Details'!I$1,0),"")</f>
        <v>S8O</v>
      </c>
      <c r="J1121" s="69" t="str">
        <f>_xlfn.IFNA(VLOOKUP($D1121,'Route-Details'!$B$2:$X$1048576,'Node Details'!J$1,0),"")</f>
        <v>S8O</v>
      </c>
      <c r="K1121" s="70">
        <v>45236</v>
      </c>
      <c r="L1121" s="37">
        <v>45280</v>
      </c>
      <c r="M1121" s="37">
        <v>45408</v>
      </c>
      <c r="N1121" s="37">
        <v>45280</v>
      </c>
      <c r="Q1121" s="57" t="s">
        <v>2039</v>
      </c>
      <c r="BB1121" s="72" t="s">
        <v>533</v>
      </c>
      <c r="BC1121" s="71" t="s">
        <v>1979</v>
      </c>
    </row>
    <row r="1122" spans="1:55" s="72" customFormat="1" ht="12" customHeight="1">
      <c r="A1122" s="57">
        <f t="shared" si="17"/>
        <v>1120</v>
      </c>
      <c r="B1122" s="60" t="s">
        <v>2796</v>
      </c>
      <c r="C1122" s="75" t="s">
        <v>2795</v>
      </c>
      <c r="D1122" s="60" t="s">
        <v>2017</v>
      </c>
      <c r="E1122" s="69" t="str">
        <f>_xlfn.IFNA(VLOOKUP($D1122,'Route-Details'!$B$2:$X$1048576,'Node Details'!E$1,0),"")</f>
        <v>Airtel</v>
      </c>
      <c r="F1122" s="69" t="str">
        <f>_xlfn.IFNA(VLOOKUP($D1122,'Route-Details'!$B$2:$X$1048576,'Node Details'!F$1,0),"")</f>
        <v>Nigdi 4133</v>
      </c>
      <c r="G1122" s="69" t="str">
        <f>_xlfn.IFNA(VLOOKUP($D1122,'Route-Details'!$B$2:$X$1048576,'Node Details'!G$1,0),"")</f>
        <v>Pune</v>
      </c>
      <c r="H1122" s="69" t="str">
        <f>_xlfn.IFNA(VLOOKUP($D1122,'Route-Details'!$B$2:$X$1048576,'Node Details'!H$1,0),"")</f>
        <v>M&amp;G</v>
      </c>
      <c r="I1122" s="69" t="str">
        <f>_xlfn.IFNA(VLOOKUP($D1122,'Route-Details'!$B$2:$X$1048576,'Node Details'!I$1,0),"")</f>
        <v>S8O</v>
      </c>
      <c r="J1122" s="69" t="str">
        <f>_xlfn.IFNA(VLOOKUP($D1122,'Route-Details'!$B$2:$X$1048576,'Node Details'!J$1,0),"")</f>
        <v>S8O</v>
      </c>
      <c r="K1122" s="70">
        <v>45236</v>
      </c>
      <c r="L1122" s="37">
        <v>45280</v>
      </c>
      <c r="M1122" s="37">
        <v>45408</v>
      </c>
      <c r="N1122" s="37">
        <v>45280</v>
      </c>
      <c r="Q1122" s="57" t="s">
        <v>2039</v>
      </c>
      <c r="BB1122" s="72" t="s">
        <v>533</v>
      </c>
      <c r="BC1122" s="71" t="s">
        <v>1979</v>
      </c>
    </row>
    <row r="1123" spans="1:55" s="72" customFormat="1" ht="12" customHeight="1">
      <c r="A1123" s="57">
        <f t="shared" si="17"/>
        <v>1121</v>
      </c>
      <c r="B1123" s="60" t="s">
        <v>2797</v>
      </c>
      <c r="C1123" s="75" t="s">
        <v>2798</v>
      </c>
      <c r="D1123" s="60" t="s">
        <v>2017</v>
      </c>
      <c r="E1123" s="69" t="str">
        <f>_xlfn.IFNA(VLOOKUP($D1123,'Route-Details'!$B$2:$X$1048576,'Node Details'!E$1,0),"")</f>
        <v>Airtel</v>
      </c>
      <c r="F1123" s="69" t="str">
        <f>_xlfn.IFNA(VLOOKUP($D1123,'Route-Details'!$B$2:$X$1048576,'Node Details'!F$1,0),"")</f>
        <v>Nigdi 4133</v>
      </c>
      <c r="G1123" s="69" t="str">
        <f>_xlfn.IFNA(VLOOKUP($D1123,'Route-Details'!$B$2:$X$1048576,'Node Details'!G$1,0),"")</f>
        <v>Pune</v>
      </c>
      <c r="H1123" s="69" t="str">
        <f>_xlfn.IFNA(VLOOKUP($D1123,'Route-Details'!$B$2:$X$1048576,'Node Details'!H$1,0),"")</f>
        <v>M&amp;G</v>
      </c>
      <c r="I1123" s="69" t="str">
        <f>_xlfn.IFNA(VLOOKUP($D1123,'Route-Details'!$B$2:$X$1048576,'Node Details'!I$1,0),"")</f>
        <v>S8O</v>
      </c>
      <c r="J1123" s="69" t="str">
        <f>_xlfn.IFNA(VLOOKUP($D1123,'Route-Details'!$B$2:$X$1048576,'Node Details'!J$1,0),"")</f>
        <v>S8O</v>
      </c>
      <c r="K1123" s="70">
        <v>45236</v>
      </c>
      <c r="L1123" s="37">
        <v>45280</v>
      </c>
      <c r="M1123" s="37">
        <v>45408</v>
      </c>
      <c r="N1123" s="37">
        <v>45280</v>
      </c>
      <c r="Q1123" s="57" t="s">
        <v>2039</v>
      </c>
      <c r="BB1123" s="72" t="s">
        <v>533</v>
      </c>
      <c r="BC1123" s="71" t="s">
        <v>1979</v>
      </c>
    </row>
    <row r="1124" spans="1:55" s="72" customFormat="1" ht="12" customHeight="1">
      <c r="A1124" s="57">
        <f t="shared" si="17"/>
        <v>1122</v>
      </c>
      <c r="B1124" s="60" t="s">
        <v>2018</v>
      </c>
      <c r="C1124" s="75" t="s">
        <v>2798</v>
      </c>
      <c r="D1124" s="60" t="s">
        <v>2017</v>
      </c>
      <c r="E1124" s="69" t="str">
        <f>_xlfn.IFNA(VLOOKUP($D1124,'Route-Details'!$B$2:$X$1048576,'Node Details'!E$1,0),"")</f>
        <v>Airtel</v>
      </c>
      <c r="F1124" s="69" t="str">
        <f>_xlfn.IFNA(VLOOKUP($D1124,'Route-Details'!$B$2:$X$1048576,'Node Details'!F$1,0),"")</f>
        <v>Nigdi 4133</v>
      </c>
      <c r="G1124" s="69" t="str">
        <f>_xlfn.IFNA(VLOOKUP($D1124,'Route-Details'!$B$2:$X$1048576,'Node Details'!G$1,0),"")</f>
        <v>Pune</v>
      </c>
      <c r="H1124" s="69" t="str">
        <f>_xlfn.IFNA(VLOOKUP($D1124,'Route-Details'!$B$2:$X$1048576,'Node Details'!H$1,0),"")</f>
        <v>M&amp;G</v>
      </c>
      <c r="I1124" s="69" t="str">
        <f>_xlfn.IFNA(VLOOKUP($D1124,'Route-Details'!$B$2:$X$1048576,'Node Details'!I$1,0),"")</f>
        <v>S8O</v>
      </c>
      <c r="J1124" s="69" t="str">
        <f>_xlfn.IFNA(VLOOKUP($D1124,'Route-Details'!$B$2:$X$1048576,'Node Details'!J$1,0),"")</f>
        <v>S8O</v>
      </c>
      <c r="K1124" s="70">
        <v>45236</v>
      </c>
      <c r="L1124" s="37">
        <v>45280</v>
      </c>
      <c r="M1124" s="37">
        <v>45408</v>
      </c>
      <c r="N1124" s="37">
        <v>45280</v>
      </c>
      <c r="Q1124" s="57" t="s">
        <v>2039</v>
      </c>
      <c r="BB1124" s="72" t="s">
        <v>533</v>
      </c>
      <c r="BC1124" s="71" t="s">
        <v>1979</v>
      </c>
    </row>
    <row r="1125" spans="1:55" s="72" customFormat="1" ht="12" customHeight="1">
      <c r="A1125" s="57">
        <f t="shared" si="17"/>
        <v>1123</v>
      </c>
      <c r="B1125" s="60" t="s">
        <v>2020</v>
      </c>
      <c r="C1125" s="75" t="s">
        <v>2799</v>
      </c>
      <c r="D1125" s="60" t="s">
        <v>2019</v>
      </c>
      <c r="E1125" s="69" t="str">
        <f>_xlfn.IFNA(VLOOKUP($D1125,'Route-Details'!$B$2:$X$1048576,'Node Details'!E$1,0),"")</f>
        <v>Airtel</v>
      </c>
      <c r="F1125" s="69" t="str">
        <f>_xlfn.IFNA(VLOOKUP($D1125,'Route-Details'!$B$2:$X$1048576,'Node Details'!F$1,0),"")</f>
        <v>Nigdi 332</v>
      </c>
      <c r="G1125" s="69" t="str">
        <f>_xlfn.IFNA(VLOOKUP($D1125,'Route-Details'!$B$2:$X$1048576,'Node Details'!G$1,0),"")</f>
        <v>Pune</v>
      </c>
      <c r="H1125" s="69" t="str">
        <f>_xlfn.IFNA(VLOOKUP($D1125,'Route-Details'!$B$2:$X$1048576,'Node Details'!H$1,0),"")</f>
        <v>M&amp;G</v>
      </c>
      <c r="I1125" s="69" t="str">
        <f>_xlfn.IFNA(VLOOKUP($D1125,'Route-Details'!$B$2:$X$1048576,'Node Details'!I$1,0),"")</f>
        <v>S8P</v>
      </c>
      <c r="J1125" s="69" t="str">
        <f>_xlfn.IFNA(VLOOKUP($D1125,'Route-Details'!$B$2:$X$1048576,'Node Details'!J$1,0),"")</f>
        <v>S8P</v>
      </c>
      <c r="K1125" s="70">
        <v>45219</v>
      </c>
      <c r="L1125" s="37">
        <v>45219</v>
      </c>
      <c r="M1125" s="37">
        <v>45408</v>
      </c>
      <c r="N1125" s="37">
        <v>45219</v>
      </c>
      <c r="Q1125" s="57" t="s">
        <v>2039</v>
      </c>
      <c r="BB1125" s="72" t="s">
        <v>363</v>
      </c>
      <c r="BC1125" s="71" t="s">
        <v>1979</v>
      </c>
    </row>
    <row r="1126" spans="1:55" s="72" customFormat="1" ht="12" customHeight="1">
      <c r="A1126" s="57">
        <f t="shared" si="17"/>
        <v>1124</v>
      </c>
      <c r="B1126" s="60" t="s">
        <v>2022</v>
      </c>
      <c r="C1126" s="75" t="s">
        <v>2800</v>
      </c>
      <c r="D1126" s="60" t="s">
        <v>2021</v>
      </c>
      <c r="E1126" s="69" t="str">
        <f>_xlfn.IFNA(VLOOKUP($D1126,'Route-Details'!$B$2:$X$1048576,'Node Details'!E$1,0),"")</f>
        <v>Airtel</v>
      </c>
      <c r="F1126" s="69" t="str">
        <f>_xlfn.IFNA(VLOOKUP($D1126,'Route-Details'!$B$2:$X$1048576,'Node Details'!F$1,0),"")</f>
        <v>Nigdi 332</v>
      </c>
      <c r="G1126" s="69" t="str">
        <f>_xlfn.IFNA(VLOOKUP($D1126,'Route-Details'!$B$2:$X$1048576,'Node Details'!G$1,0),"")</f>
        <v>Pune</v>
      </c>
      <c r="H1126" s="69" t="str">
        <f>_xlfn.IFNA(VLOOKUP($D1126,'Route-Details'!$B$2:$X$1048576,'Node Details'!H$1,0),"")</f>
        <v>M&amp;G</v>
      </c>
      <c r="I1126" s="69" t="str">
        <f>_xlfn.IFNA(VLOOKUP($D1126,'Route-Details'!$B$2:$X$1048576,'Node Details'!I$1,0),"")</f>
        <v>S8P</v>
      </c>
      <c r="J1126" s="69" t="str">
        <f>_xlfn.IFNA(VLOOKUP($D1126,'Route-Details'!$B$2:$X$1048576,'Node Details'!J$1,0),"")</f>
        <v>S8P</v>
      </c>
      <c r="K1126" s="70">
        <v>45219</v>
      </c>
      <c r="L1126" s="37">
        <v>45219</v>
      </c>
      <c r="M1126" s="37">
        <v>45408</v>
      </c>
      <c r="N1126" s="37">
        <v>45219</v>
      </c>
      <c r="Q1126" s="57" t="s">
        <v>2039</v>
      </c>
      <c r="BB1126" s="72" t="s">
        <v>367</v>
      </c>
      <c r="BC1126" s="71" t="s">
        <v>1979</v>
      </c>
    </row>
    <row r="1127" spans="1:55" s="72" customFormat="1" ht="12" customHeight="1">
      <c r="A1127" s="57">
        <f t="shared" si="17"/>
        <v>1125</v>
      </c>
      <c r="B1127" s="60" t="s">
        <v>2024</v>
      </c>
      <c r="C1127" s="75" t="s">
        <v>2801</v>
      </c>
      <c r="D1127" s="60" t="s">
        <v>2023</v>
      </c>
      <c r="E1127" s="69" t="str">
        <f>_xlfn.IFNA(VLOOKUP($D1127,'Route-Details'!$B$2:$X$1048576,'Node Details'!E$1,0),"")</f>
        <v>Airtel</v>
      </c>
      <c r="F1127" s="69" t="str">
        <f>_xlfn.IFNA(VLOOKUP($D1127,'Route-Details'!$B$2:$X$1048576,'Node Details'!F$1,0),"")</f>
        <v>Nigdi 332</v>
      </c>
      <c r="G1127" s="69" t="str">
        <f>_xlfn.IFNA(VLOOKUP($D1127,'Route-Details'!$B$2:$X$1048576,'Node Details'!G$1,0),"")</f>
        <v>Pune</v>
      </c>
      <c r="H1127" s="69" t="str">
        <f>_xlfn.IFNA(VLOOKUP($D1127,'Route-Details'!$B$2:$X$1048576,'Node Details'!H$1,0),"")</f>
        <v>M&amp;G</v>
      </c>
      <c r="I1127" s="69" t="str">
        <f>_xlfn.IFNA(VLOOKUP($D1127,'Route-Details'!$B$2:$X$1048576,'Node Details'!I$1,0),"")</f>
        <v>S8P</v>
      </c>
      <c r="J1127" s="69" t="str">
        <f>_xlfn.IFNA(VLOOKUP($D1127,'Route-Details'!$B$2:$X$1048576,'Node Details'!J$1,0),"")</f>
        <v>S8P</v>
      </c>
      <c r="K1127" s="70">
        <v>45219</v>
      </c>
      <c r="L1127" s="37">
        <v>45219</v>
      </c>
      <c r="M1127" s="37">
        <v>45408</v>
      </c>
      <c r="N1127" s="37">
        <v>45219</v>
      </c>
      <c r="Q1127" s="57" t="s">
        <v>2039</v>
      </c>
      <c r="BB1127" s="72" t="s">
        <v>371</v>
      </c>
      <c r="BC1127" s="71" t="s">
        <v>1979</v>
      </c>
    </row>
    <row r="1128" spans="1:55" s="72" customFormat="1" ht="12" customHeight="1">
      <c r="A1128" s="57">
        <f t="shared" si="17"/>
        <v>1126</v>
      </c>
      <c r="B1128" s="60" t="s">
        <v>2802</v>
      </c>
      <c r="C1128" s="75" t="s">
        <v>2803</v>
      </c>
      <c r="D1128" s="60" t="s">
        <v>2025</v>
      </c>
      <c r="E1128" s="69" t="str">
        <f>_xlfn.IFNA(VLOOKUP($D1128,'Route-Details'!$B$2:$X$1048576,'Node Details'!E$1,0),"")</f>
        <v>Airtel</v>
      </c>
      <c r="F1128" s="69" t="str">
        <f>_xlfn.IFNA(VLOOKUP($D1128,'Route-Details'!$B$2:$X$1048576,'Node Details'!F$1,0),"")</f>
        <v>Nigdi 332</v>
      </c>
      <c r="G1128" s="69" t="str">
        <f>_xlfn.IFNA(VLOOKUP($D1128,'Route-Details'!$B$2:$X$1048576,'Node Details'!G$1,0),"")</f>
        <v>Pune</v>
      </c>
      <c r="H1128" s="69" t="str">
        <f>_xlfn.IFNA(VLOOKUP($D1128,'Route-Details'!$B$2:$X$1048576,'Node Details'!H$1,0),"")</f>
        <v>M&amp;G</v>
      </c>
      <c r="I1128" s="69" t="str">
        <f>_xlfn.IFNA(VLOOKUP($D1128,'Route-Details'!$B$2:$X$1048576,'Node Details'!I$1,0),"")</f>
        <v>S8P</v>
      </c>
      <c r="J1128" s="69" t="str">
        <f>_xlfn.IFNA(VLOOKUP($D1128,'Route-Details'!$B$2:$X$1048576,'Node Details'!J$1,0),"")</f>
        <v>S8P</v>
      </c>
      <c r="K1128" s="70">
        <v>45219</v>
      </c>
      <c r="L1128" s="37">
        <v>45219</v>
      </c>
      <c r="M1128" s="37">
        <v>45408</v>
      </c>
      <c r="N1128" s="37">
        <v>45219</v>
      </c>
      <c r="Q1128" s="57" t="s">
        <v>2039</v>
      </c>
      <c r="BB1128" s="72" t="s">
        <v>375</v>
      </c>
      <c r="BC1128" s="71" t="s">
        <v>1979</v>
      </c>
    </row>
    <row r="1129" spans="1:55" s="72" customFormat="1" ht="12" customHeight="1">
      <c r="A1129" s="57">
        <f t="shared" si="17"/>
        <v>1127</v>
      </c>
      <c r="B1129" s="60" t="s">
        <v>2026</v>
      </c>
      <c r="C1129" s="75" t="s">
        <v>2804</v>
      </c>
      <c r="D1129" s="60" t="s">
        <v>2025</v>
      </c>
      <c r="E1129" s="69" t="str">
        <f>_xlfn.IFNA(VLOOKUP($D1129,'Route-Details'!$B$2:$X$1048576,'Node Details'!E$1,0),"")</f>
        <v>Airtel</v>
      </c>
      <c r="F1129" s="69" t="str">
        <f>_xlfn.IFNA(VLOOKUP($D1129,'Route-Details'!$B$2:$X$1048576,'Node Details'!F$1,0),"")</f>
        <v>Nigdi 332</v>
      </c>
      <c r="G1129" s="69" t="str">
        <f>_xlfn.IFNA(VLOOKUP($D1129,'Route-Details'!$B$2:$X$1048576,'Node Details'!G$1,0),"")</f>
        <v>Pune</v>
      </c>
      <c r="H1129" s="69" t="str">
        <f>_xlfn.IFNA(VLOOKUP($D1129,'Route-Details'!$B$2:$X$1048576,'Node Details'!H$1,0),"")</f>
        <v>M&amp;G</v>
      </c>
      <c r="I1129" s="69" t="str">
        <f>_xlfn.IFNA(VLOOKUP($D1129,'Route-Details'!$B$2:$X$1048576,'Node Details'!I$1,0),"")</f>
        <v>S8P</v>
      </c>
      <c r="J1129" s="69" t="str">
        <f>_xlfn.IFNA(VLOOKUP($D1129,'Route-Details'!$B$2:$X$1048576,'Node Details'!J$1,0),"")</f>
        <v>S8P</v>
      </c>
      <c r="K1129" s="70">
        <v>45219</v>
      </c>
      <c r="L1129" s="37">
        <v>45219</v>
      </c>
      <c r="M1129" s="37">
        <v>45408</v>
      </c>
      <c r="N1129" s="37">
        <v>45219</v>
      </c>
      <c r="Q1129" s="57" t="s">
        <v>2039</v>
      </c>
      <c r="BB1129" s="72" t="s">
        <v>375</v>
      </c>
      <c r="BC1129" s="71" t="s">
        <v>1979</v>
      </c>
    </row>
    <row r="1130" spans="1:55" s="72" customFormat="1" ht="12" customHeight="1">
      <c r="A1130" s="57">
        <f t="shared" si="17"/>
        <v>1128</v>
      </c>
      <c r="B1130" s="60" t="s">
        <v>2028</v>
      </c>
      <c r="C1130" s="75" t="s">
        <v>2805</v>
      </c>
      <c r="D1130" s="60" t="s">
        <v>2027</v>
      </c>
      <c r="E1130" s="69" t="str">
        <f>_xlfn.IFNA(VLOOKUP($D1130,'Route-Details'!$B$2:$X$1048576,'Node Details'!E$1,0),"")</f>
        <v>Airtel</v>
      </c>
      <c r="F1130" s="69" t="str">
        <f>_xlfn.IFNA(VLOOKUP($D1130,'Route-Details'!$B$2:$X$1048576,'Node Details'!F$1,0),"")</f>
        <v>Nigdi 332</v>
      </c>
      <c r="G1130" s="69" t="str">
        <f>_xlfn.IFNA(VLOOKUP($D1130,'Route-Details'!$B$2:$X$1048576,'Node Details'!G$1,0),"")</f>
        <v>Pune</v>
      </c>
      <c r="H1130" s="69" t="str">
        <f>_xlfn.IFNA(VLOOKUP($D1130,'Route-Details'!$B$2:$X$1048576,'Node Details'!H$1,0),"")</f>
        <v>M&amp;G</v>
      </c>
      <c r="I1130" s="69" t="str">
        <f>_xlfn.IFNA(VLOOKUP($D1130,'Route-Details'!$B$2:$X$1048576,'Node Details'!I$1,0),"")</f>
        <v>S8P</v>
      </c>
      <c r="J1130" s="69" t="str">
        <f>_xlfn.IFNA(VLOOKUP($D1130,'Route-Details'!$B$2:$X$1048576,'Node Details'!J$1,0),"")</f>
        <v>S8P</v>
      </c>
      <c r="K1130" s="70">
        <v>45219</v>
      </c>
      <c r="L1130" s="37">
        <v>45219</v>
      </c>
      <c r="M1130" s="37">
        <v>45408</v>
      </c>
      <c r="N1130" s="37">
        <v>45219</v>
      </c>
      <c r="Q1130" s="57" t="s">
        <v>2039</v>
      </c>
      <c r="BB1130" s="72" t="s">
        <v>379</v>
      </c>
      <c r="BC1130" s="71" t="s">
        <v>1979</v>
      </c>
    </row>
    <row r="1131" spans="1:55" s="72" customFormat="1" ht="12" customHeight="1">
      <c r="A1131" s="57">
        <f t="shared" si="17"/>
        <v>1129</v>
      </c>
      <c r="B1131" s="60" t="s">
        <v>2806</v>
      </c>
      <c r="C1131" s="75" t="s">
        <v>2807</v>
      </c>
      <c r="D1131" s="60" t="s">
        <v>2029</v>
      </c>
      <c r="E1131" s="69" t="str">
        <f>_xlfn.IFNA(VLOOKUP($D1131,'Route-Details'!$B$2:$X$1048576,'Node Details'!E$1,0),"")</f>
        <v>Airtel</v>
      </c>
      <c r="F1131" s="69" t="str">
        <f>_xlfn.IFNA(VLOOKUP($D1131,'Route-Details'!$B$2:$X$1048576,'Node Details'!F$1,0),"")</f>
        <v>Nigdi 332</v>
      </c>
      <c r="G1131" s="69" t="str">
        <f>_xlfn.IFNA(VLOOKUP($D1131,'Route-Details'!$B$2:$X$1048576,'Node Details'!G$1,0),"")</f>
        <v>Pune</v>
      </c>
      <c r="H1131" s="69" t="str">
        <f>_xlfn.IFNA(VLOOKUP($D1131,'Route-Details'!$B$2:$X$1048576,'Node Details'!H$1,0),"")</f>
        <v>M&amp;G</v>
      </c>
      <c r="I1131" s="69" t="str">
        <f>_xlfn.IFNA(VLOOKUP($D1131,'Route-Details'!$B$2:$X$1048576,'Node Details'!I$1,0),"")</f>
        <v>S8P</v>
      </c>
      <c r="J1131" s="69" t="str">
        <f>_xlfn.IFNA(VLOOKUP($D1131,'Route-Details'!$B$2:$X$1048576,'Node Details'!J$1,0),"")</f>
        <v>S8P</v>
      </c>
      <c r="K1131" s="70">
        <v>45219</v>
      </c>
      <c r="L1131" s="37">
        <v>45219</v>
      </c>
      <c r="M1131" s="37">
        <v>45408</v>
      </c>
      <c r="N1131" s="37">
        <v>45219</v>
      </c>
      <c r="Q1131" s="57" t="s">
        <v>2039</v>
      </c>
      <c r="BB1131" s="72" t="s">
        <v>383</v>
      </c>
      <c r="BC1131" s="71" t="s">
        <v>1979</v>
      </c>
    </row>
    <row r="1132" spans="1:55" s="72" customFormat="1" ht="12" customHeight="1">
      <c r="A1132" s="57">
        <f t="shared" si="17"/>
        <v>1130</v>
      </c>
      <c r="B1132" s="60" t="s">
        <v>2030</v>
      </c>
      <c r="C1132" s="75" t="s">
        <v>2808</v>
      </c>
      <c r="D1132" s="60" t="s">
        <v>2029</v>
      </c>
      <c r="E1132" s="69" t="str">
        <f>_xlfn.IFNA(VLOOKUP($D1132,'Route-Details'!$B$2:$X$1048576,'Node Details'!E$1,0),"")</f>
        <v>Airtel</v>
      </c>
      <c r="F1132" s="69" t="str">
        <f>_xlfn.IFNA(VLOOKUP($D1132,'Route-Details'!$B$2:$X$1048576,'Node Details'!F$1,0),"")</f>
        <v>Nigdi 332</v>
      </c>
      <c r="G1132" s="69" t="str">
        <f>_xlfn.IFNA(VLOOKUP($D1132,'Route-Details'!$B$2:$X$1048576,'Node Details'!G$1,0),"")</f>
        <v>Pune</v>
      </c>
      <c r="H1132" s="69" t="str">
        <f>_xlfn.IFNA(VLOOKUP($D1132,'Route-Details'!$B$2:$X$1048576,'Node Details'!H$1,0),"")</f>
        <v>M&amp;G</v>
      </c>
      <c r="I1132" s="69" t="str">
        <f>_xlfn.IFNA(VLOOKUP($D1132,'Route-Details'!$B$2:$X$1048576,'Node Details'!I$1,0),"")</f>
        <v>S8P</v>
      </c>
      <c r="J1132" s="69" t="str">
        <f>_xlfn.IFNA(VLOOKUP($D1132,'Route-Details'!$B$2:$X$1048576,'Node Details'!J$1,0),"")</f>
        <v>S8P</v>
      </c>
      <c r="K1132" s="70">
        <v>45219</v>
      </c>
      <c r="L1132" s="37">
        <v>45219</v>
      </c>
      <c r="M1132" s="37">
        <v>45408</v>
      </c>
      <c r="N1132" s="37">
        <v>45219</v>
      </c>
      <c r="Q1132" s="57" t="s">
        <v>2039</v>
      </c>
      <c r="BB1132" s="72" t="s">
        <v>383</v>
      </c>
      <c r="BC1132" s="71" t="s">
        <v>1979</v>
      </c>
    </row>
    <row r="1133" spans="1:55" s="72" customFormat="1" ht="12" customHeight="1">
      <c r="A1133" s="57">
        <f t="shared" si="17"/>
        <v>1131</v>
      </c>
      <c r="B1133" s="60" t="s">
        <v>2032</v>
      </c>
      <c r="C1133" s="75" t="s">
        <v>2809</v>
      </c>
      <c r="D1133" s="60" t="s">
        <v>2031</v>
      </c>
      <c r="E1133" s="69" t="str">
        <f>_xlfn.IFNA(VLOOKUP($D1133,'Route-Details'!$B$2:$X$1048576,'Node Details'!E$1,0),"")</f>
        <v>Airtel</v>
      </c>
      <c r="F1133" s="69" t="str">
        <f>_xlfn.IFNA(VLOOKUP($D1133,'Route-Details'!$B$2:$X$1048576,'Node Details'!F$1,0),"")</f>
        <v>Nigdi 332</v>
      </c>
      <c r="G1133" s="69" t="str">
        <f>_xlfn.IFNA(VLOOKUP($D1133,'Route-Details'!$B$2:$X$1048576,'Node Details'!G$1,0),"")</f>
        <v>Pune</v>
      </c>
      <c r="H1133" s="69" t="str">
        <f>_xlfn.IFNA(VLOOKUP($D1133,'Route-Details'!$B$2:$X$1048576,'Node Details'!H$1,0),"")</f>
        <v>M&amp;G</v>
      </c>
      <c r="I1133" s="69" t="str">
        <f>_xlfn.IFNA(VLOOKUP($D1133,'Route-Details'!$B$2:$X$1048576,'Node Details'!I$1,0),"")</f>
        <v>S8P</v>
      </c>
      <c r="J1133" s="69" t="str">
        <f>_xlfn.IFNA(VLOOKUP($D1133,'Route-Details'!$B$2:$X$1048576,'Node Details'!J$1,0),"")</f>
        <v>S8P</v>
      </c>
      <c r="K1133" s="70">
        <v>45219</v>
      </c>
      <c r="L1133" s="37">
        <v>45219</v>
      </c>
      <c r="M1133" s="37">
        <v>45408</v>
      </c>
      <c r="N1133" s="37">
        <v>45219</v>
      </c>
      <c r="Q1133" s="57" t="s">
        <v>2039</v>
      </c>
      <c r="BB1133" s="72" t="s">
        <v>387</v>
      </c>
      <c r="BC1133" s="71" t="s">
        <v>1979</v>
      </c>
    </row>
    <row r="1134" spans="1:55" s="72" customFormat="1" ht="12" customHeight="1">
      <c r="A1134" s="57">
        <f t="shared" si="17"/>
        <v>1132</v>
      </c>
      <c r="B1134" s="60" t="s">
        <v>2034</v>
      </c>
      <c r="C1134" s="75" t="s">
        <v>2810</v>
      </c>
      <c r="D1134" s="60" t="s">
        <v>2033</v>
      </c>
      <c r="E1134" s="69" t="str">
        <f>_xlfn.IFNA(VLOOKUP($D1134,'Route-Details'!$B$2:$X$1048576,'Node Details'!E$1,0),"")</f>
        <v>Airtel</v>
      </c>
      <c r="F1134" s="69" t="str">
        <f>_xlfn.IFNA(VLOOKUP($D1134,'Route-Details'!$B$2:$X$1048576,'Node Details'!F$1,0),"")</f>
        <v>Nigdi 332</v>
      </c>
      <c r="G1134" s="69" t="str">
        <f>_xlfn.IFNA(VLOOKUP($D1134,'Route-Details'!$B$2:$X$1048576,'Node Details'!G$1,0),"")</f>
        <v>Pune</v>
      </c>
      <c r="H1134" s="69" t="str">
        <f>_xlfn.IFNA(VLOOKUP($D1134,'Route-Details'!$B$2:$X$1048576,'Node Details'!H$1,0),"")</f>
        <v>M&amp;G</v>
      </c>
      <c r="I1134" s="69" t="str">
        <f>_xlfn.IFNA(VLOOKUP($D1134,'Route-Details'!$B$2:$X$1048576,'Node Details'!I$1,0),"")</f>
        <v>S8P</v>
      </c>
      <c r="J1134" s="69" t="str">
        <f>_xlfn.IFNA(VLOOKUP($D1134,'Route-Details'!$B$2:$X$1048576,'Node Details'!J$1,0),"")</f>
        <v>S8P</v>
      </c>
      <c r="K1134" s="70">
        <v>45199</v>
      </c>
      <c r="L1134" s="37">
        <v>45219</v>
      </c>
      <c r="M1134" s="37">
        <v>45408</v>
      </c>
      <c r="N1134" s="37">
        <v>45219</v>
      </c>
      <c r="Q1134" s="57" t="s">
        <v>2039</v>
      </c>
      <c r="BB1134" s="72" t="s">
        <v>390</v>
      </c>
      <c r="BC1134" s="71" t="s">
        <v>1979</v>
      </c>
    </row>
  </sheetData>
  <conditionalFormatting sqref="B3:B245">
    <cfRule type="duplicateValues" dxfId="39" priority="37"/>
  </conditionalFormatting>
  <conditionalFormatting sqref="B248:B445">
    <cfRule type="duplicateValues" dxfId="38" priority="36"/>
  </conditionalFormatting>
  <conditionalFormatting sqref="B804">
    <cfRule type="duplicateValues" dxfId="37" priority="28"/>
  </conditionalFormatting>
  <conditionalFormatting sqref="B804:B1134">
    <cfRule type="duplicateValues" dxfId="36" priority="640"/>
  </conditionalFormatting>
  <conditionalFormatting sqref="B805">
    <cfRule type="duplicateValues" dxfId="35" priority="27"/>
  </conditionalFormatting>
  <conditionalFormatting sqref="B808:B810">
    <cfRule type="duplicateValues" dxfId="34" priority="26"/>
  </conditionalFormatting>
  <conditionalFormatting sqref="B811:B812">
    <cfRule type="duplicateValues" dxfId="33" priority="25"/>
  </conditionalFormatting>
  <conditionalFormatting sqref="B813">
    <cfRule type="duplicateValues" dxfId="32" priority="24"/>
  </conditionalFormatting>
  <conditionalFormatting sqref="B814:B815 B823">
    <cfRule type="duplicateValues" dxfId="31" priority="29"/>
  </conditionalFormatting>
  <conditionalFormatting sqref="B816:B817">
    <cfRule type="duplicateValues" dxfId="30" priority="23"/>
  </conditionalFormatting>
  <conditionalFormatting sqref="B819:B821">
    <cfRule type="duplicateValues" dxfId="29" priority="18"/>
  </conditionalFormatting>
  <conditionalFormatting sqref="B822">
    <cfRule type="duplicateValues" dxfId="28" priority="22"/>
  </conditionalFormatting>
  <conditionalFormatting sqref="B824:B825">
    <cfRule type="duplicateValues" dxfId="27" priority="21"/>
  </conditionalFormatting>
  <conditionalFormatting sqref="B826:B833">
    <cfRule type="duplicateValues" dxfId="26" priority="20"/>
  </conditionalFormatting>
  <conditionalFormatting sqref="B834:B835">
    <cfRule type="duplicateValues" dxfId="25" priority="19"/>
  </conditionalFormatting>
  <conditionalFormatting sqref="B837:B1134">
    <cfRule type="duplicateValues" dxfId="24" priority="642"/>
  </conditionalFormatting>
  <conditionalFormatting sqref="B1118:B1134">
    <cfRule type="duplicateValues" dxfId="23" priority="5"/>
    <cfRule type="duplicateValues" dxfId="22" priority="6"/>
  </conditionalFormatting>
  <conditionalFormatting sqref="B1125:B1134">
    <cfRule type="duplicateValues" dxfId="21" priority="1"/>
    <cfRule type="duplicateValues" dxfId="20" priority="2"/>
  </conditionalFormatting>
  <dataValidations disablePrompts="1" count="2">
    <dataValidation type="list" allowBlank="1" showInputMessage="1" showErrorMessage="1" sqref="R3:S14" xr:uid="{00000000-0002-0000-0400-000000000000}">
      <formula1>"6F,12F,24F,48F"</formula1>
    </dataValidation>
    <dataValidation type="list" allowBlank="1" showInputMessage="1" showErrorMessage="1" sqref="Q3:Q1134" xr:uid="{00000000-0002-0000-0400-000001000000}">
      <formula1>"Yes,No"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2464"/>
  <sheetViews>
    <sheetView zoomScale="96" zoomScaleNormal="96" workbookViewId="0">
      <pane ySplit="2" topLeftCell="A2279" activePane="bottomLeft" state="frozen"/>
      <selection pane="bottomLeft" activeCell="B2290" sqref="B2290:C2290"/>
    </sheetView>
  </sheetViews>
  <sheetFormatPr defaultRowHeight="15"/>
  <cols>
    <col min="1" max="1" width="7.5703125" style="10" bestFit="1" customWidth="1"/>
    <col min="2" max="2" width="12.85546875" style="10" customWidth="1"/>
    <col min="3" max="3" width="20.85546875" style="10" bestFit="1" customWidth="1"/>
    <col min="4" max="4" width="9.140625" style="10" bestFit="1" customWidth="1"/>
    <col min="5" max="5" width="9.28515625" style="10" bestFit="1" customWidth="1"/>
    <col min="6" max="6" width="10.42578125" style="20" bestFit="1" customWidth="1"/>
    <col min="7" max="7" width="2" style="10" customWidth="1"/>
    <col min="8" max="8" width="21.42578125" style="10" bestFit="1" customWidth="1"/>
    <col min="9" max="9" width="12.85546875" style="10" bestFit="1" customWidth="1"/>
    <col min="10" max="10" width="8.7109375" style="10" customWidth="1"/>
    <col min="11" max="11" width="8.7109375" style="24" customWidth="1"/>
    <col min="12" max="12" width="11.5703125" style="16" customWidth="1"/>
    <col min="13" max="13" width="1.85546875" customWidth="1"/>
    <col min="14" max="14" width="25.85546875" customWidth="1"/>
    <col min="15" max="15" width="9.85546875" style="14" customWidth="1"/>
    <col min="16" max="16" width="7.85546875" customWidth="1"/>
    <col min="17" max="17" width="7.7109375" customWidth="1"/>
    <col min="18" max="18" width="1.5703125" customWidth="1"/>
    <col min="19" max="19" width="16" customWidth="1"/>
    <col min="20" max="20" width="9.85546875" style="14" customWidth="1"/>
    <col min="21" max="21" width="7.42578125" customWidth="1"/>
    <col min="22" max="22" width="8.42578125" customWidth="1"/>
    <col min="23" max="24" width="7.28515625" customWidth="1"/>
    <col min="25" max="25" width="1.7109375" customWidth="1"/>
  </cols>
  <sheetData>
    <row r="1" spans="1:26">
      <c r="C1" s="10">
        <f>MATCH(C2,'Node Details'!$B$2:$U$2,0)</f>
        <v>3</v>
      </c>
      <c r="D1" s="10">
        <f>MATCH(D2,'Node Details'!$B$2:$U$2,0)</f>
        <v>9</v>
      </c>
      <c r="E1" s="10">
        <f>MATCH(E2,'Node Details'!$B$2:$U$2,0)</f>
        <v>4</v>
      </c>
      <c r="I1" s="10">
        <f>SUBTOTAL(9,I3:I1048576)</f>
        <v>3382</v>
      </c>
      <c r="K1" s="10">
        <f>SUBTOTAL(9,K3:K1048576)</f>
        <v>797268</v>
      </c>
    </row>
    <row r="2" spans="1:26" s="6" customFormat="1" ht="60" customHeight="1">
      <c r="A2" s="17" t="s">
        <v>0</v>
      </c>
      <c r="B2" s="17" t="s">
        <v>2811</v>
      </c>
      <c r="C2" s="18" t="s">
        <v>2036</v>
      </c>
      <c r="D2" s="18" t="s">
        <v>38</v>
      </c>
      <c r="E2" s="18" t="s">
        <v>32</v>
      </c>
      <c r="F2" s="31" t="s">
        <v>41</v>
      </c>
      <c r="G2" s="17"/>
      <c r="H2" s="21" t="s">
        <v>5</v>
      </c>
      <c r="I2" s="17" t="s">
        <v>2812</v>
      </c>
      <c r="J2" s="19" t="s">
        <v>2813</v>
      </c>
      <c r="K2" s="18" t="s">
        <v>2814</v>
      </c>
      <c r="L2" s="22" t="s">
        <v>2815</v>
      </c>
      <c r="M2" s="17"/>
      <c r="N2" s="19" t="s">
        <v>66</v>
      </c>
      <c r="O2" s="23" t="s">
        <v>67</v>
      </c>
      <c r="P2" s="19" t="s">
        <v>68</v>
      </c>
      <c r="Q2" s="19" t="s">
        <v>69</v>
      </c>
      <c r="R2" s="19"/>
      <c r="S2" s="19" t="s">
        <v>70</v>
      </c>
      <c r="T2" s="23" t="s">
        <v>71</v>
      </c>
      <c r="U2" s="19" t="s">
        <v>72</v>
      </c>
      <c r="V2" s="19" t="s">
        <v>73</v>
      </c>
      <c r="W2" s="18" t="s">
        <v>74</v>
      </c>
      <c r="X2" s="107" t="s">
        <v>2816</v>
      </c>
      <c r="Y2" s="11"/>
      <c r="Z2" s="11" t="s">
        <v>2038</v>
      </c>
    </row>
    <row r="3" spans="1:26">
      <c r="A3" s="75">
        <v>1</v>
      </c>
      <c r="B3" s="39" t="s">
        <v>196</v>
      </c>
      <c r="C3" s="75" t="str">
        <f>IF($B3&lt;&gt;"",_xlfn.IFNA(VLOOKUP($B3,'Node Details'!$B:$U,C$1,0),"Check"),"")</f>
        <v>0000001WB-00001WB15</v>
      </c>
      <c r="D3" s="75" t="str">
        <f>IF($B3&lt;&gt;"",_xlfn.IFNA(VLOOKUP($B3,'Node Details'!$B:$U,D$1,0),"Check"),"")</f>
        <v>1WB</v>
      </c>
      <c r="E3" s="75" t="str">
        <f>IF($B3&lt;&gt;"",_xlfn.IFNA(VLOOKUP($B3,'Node Details'!$B:$U,E$1,0),"Check"),"")</f>
        <v>Airtel</v>
      </c>
      <c r="F3" s="95">
        <v>45046</v>
      </c>
      <c r="G3" s="75"/>
      <c r="H3" s="25" t="s">
        <v>2817</v>
      </c>
      <c r="I3" s="24">
        <v>1</v>
      </c>
      <c r="J3" s="24">
        <v>850</v>
      </c>
      <c r="K3" s="75">
        <f t="shared" ref="K3:K66" si="0">I3*J3</f>
        <v>850</v>
      </c>
      <c r="L3" s="80">
        <v>45046</v>
      </c>
      <c r="M3" s="72"/>
      <c r="N3" s="38"/>
      <c r="O3" s="81"/>
      <c r="P3" s="72"/>
      <c r="Q3" s="72"/>
      <c r="R3" s="72"/>
      <c r="S3" s="72"/>
      <c r="T3" s="81"/>
      <c r="U3" s="72"/>
      <c r="V3" s="72"/>
      <c r="W3" s="82">
        <f t="shared" ref="W3:W66" si="1">IF(V3&lt;&gt;"",V3*U3,0)</f>
        <v>0</v>
      </c>
      <c r="X3" s="39" t="s">
        <v>89</v>
      </c>
      <c r="Y3" s="39"/>
      <c r="Z3" s="72" t="s">
        <v>101</v>
      </c>
    </row>
    <row r="4" spans="1:26">
      <c r="A4" s="75">
        <f t="shared" ref="A4:A67" si="2">IF(B4&lt;&gt;"",A3+1,"")</f>
        <v>2</v>
      </c>
      <c r="B4" s="39" t="s">
        <v>2040</v>
      </c>
      <c r="C4" s="75" t="str">
        <f>IF($B4&lt;&gt;"",_xlfn.IFNA(VLOOKUP($B4,'Node Details'!$B:$U,C$1,0),"Check"),"")</f>
        <v>00001WB15-1WB150101</v>
      </c>
      <c r="D4" s="75" t="str">
        <f>IF($B4&lt;&gt;"",_xlfn.IFNA(VLOOKUP($B4,'Node Details'!$B:$U,D$1,0),"Check"),"")</f>
        <v>1WB</v>
      </c>
      <c r="E4" s="75" t="str">
        <f>IF($B4&lt;&gt;"",_xlfn.IFNA(VLOOKUP($B4,'Node Details'!$B:$U,E$1,0),"Check"),"")</f>
        <v>Airtel</v>
      </c>
      <c r="F4" s="95">
        <v>45046</v>
      </c>
      <c r="G4" s="75"/>
      <c r="H4" s="25" t="s">
        <v>2818</v>
      </c>
      <c r="I4" s="24">
        <v>1</v>
      </c>
      <c r="J4" s="24">
        <v>650</v>
      </c>
      <c r="K4" s="75">
        <f t="shared" si="0"/>
        <v>650</v>
      </c>
      <c r="L4" s="80">
        <v>45046</v>
      </c>
      <c r="M4" s="72"/>
      <c r="N4" s="38"/>
      <c r="O4" s="81"/>
      <c r="P4" s="72"/>
      <c r="Q4" s="72"/>
      <c r="R4" s="72"/>
      <c r="S4" s="72"/>
      <c r="T4" s="81"/>
      <c r="U4" s="72"/>
      <c r="V4" s="72"/>
      <c r="W4" s="82">
        <f t="shared" si="1"/>
        <v>0</v>
      </c>
      <c r="X4" s="39" t="s">
        <v>89</v>
      </c>
      <c r="Y4" s="39"/>
      <c r="Z4" s="72" t="s">
        <v>101</v>
      </c>
    </row>
    <row r="5" spans="1:26">
      <c r="A5" s="75">
        <f t="shared" si="2"/>
        <v>3</v>
      </c>
      <c r="B5" s="39" t="s">
        <v>2042</v>
      </c>
      <c r="C5" s="75" t="str">
        <f>IF($B5&lt;&gt;"",_xlfn.IFNA(VLOOKUP($B5,'Node Details'!$B:$U,C$1,0),"Check"),"")</f>
        <v>00001WB15-1WB150101</v>
      </c>
      <c r="D5" s="75" t="str">
        <f>IF($B5&lt;&gt;"",_xlfn.IFNA(VLOOKUP($B5,'Node Details'!$B:$U,D$1,0),"Check"),"")</f>
        <v>1WB</v>
      </c>
      <c r="E5" s="75" t="str">
        <f>IF($B5&lt;&gt;"",_xlfn.IFNA(VLOOKUP($B5,'Node Details'!$B:$U,E$1,0),"Check"),"")</f>
        <v>Airtel</v>
      </c>
      <c r="F5" s="95">
        <v>45046</v>
      </c>
      <c r="G5" s="75"/>
      <c r="H5" s="25" t="s">
        <v>2818</v>
      </c>
      <c r="I5" s="24">
        <v>1</v>
      </c>
      <c r="J5" s="24">
        <v>650</v>
      </c>
      <c r="K5" s="75">
        <f t="shared" si="0"/>
        <v>650</v>
      </c>
      <c r="L5" s="80">
        <v>45046</v>
      </c>
      <c r="M5" s="72"/>
      <c r="N5" s="38"/>
      <c r="O5" s="81"/>
      <c r="P5" s="72"/>
      <c r="Q5" s="72"/>
      <c r="R5" s="72"/>
      <c r="S5" s="72"/>
      <c r="T5" s="81"/>
      <c r="U5" s="72"/>
      <c r="V5" s="72"/>
      <c r="W5" s="82">
        <f t="shared" si="1"/>
        <v>0</v>
      </c>
      <c r="X5" s="39" t="s">
        <v>89</v>
      </c>
      <c r="Y5" s="39"/>
      <c r="Z5" s="72" t="s">
        <v>101</v>
      </c>
    </row>
    <row r="6" spans="1:26">
      <c r="A6" s="75">
        <f t="shared" si="2"/>
        <v>4</v>
      </c>
      <c r="B6" s="39" t="s">
        <v>212</v>
      </c>
      <c r="C6" s="75" t="str">
        <f>IF($B6&lt;&gt;"",_xlfn.IFNA(VLOOKUP($B6,'Node Details'!$B:$U,C$1,0),"Check"),"")</f>
        <v>00001WB15-1WB150101</v>
      </c>
      <c r="D6" s="75" t="str">
        <f>IF($B6&lt;&gt;"",_xlfn.IFNA(VLOOKUP($B6,'Node Details'!$B:$U,D$1,0),"Check"),"")</f>
        <v>1WB</v>
      </c>
      <c r="E6" s="75" t="str">
        <f>IF($B6&lt;&gt;"",_xlfn.IFNA(VLOOKUP($B6,'Node Details'!$B:$U,E$1,0),"Check"),"")</f>
        <v>Airtel</v>
      </c>
      <c r="F6" s="95">
        <v>45046</v>
      </c>
      <c r="G6" s="75"/>
      <c r="H6" s="25" t="s">
        <v>2818</v>
      </c>
      <c r="I6" s="24">
        <v>1</v>
      </c>
      <c r="J6" s="24">
        <v>650</v>
      </c>
      <c r="K6" s="75">
        <f t="shared" si="0"/>
        <v>650</v>
      </c>
      <c r="L6" s="80">
        <v>45046</v>
      </c>
      <c r="M6" s="72"/>
      <c r="N6" s="38"/>
      <c r="O6" s="81"/>
      <c r="P6" s="72"/>
      <c r="Q6" s="72"/>
      <c r="R6" s="72"/>
      <c r="S6" s="72"/>
      <c r="T6" s="81"/>
      <c r="U6" s="72"/>
      <c r="V6" s="72"/>
      <c r="W6" s="82">
        <f t="shared" si="1"/>
        <v>0</v>
      </c>
      <c r="X6" s="39" t="s">
        <v>89</v>
      </c>
      <c r="Y6" s="39"/>
      <c r="Z6" s="72" t="s">
        <v>101</v>
      </c>
    </row>
    <row r="7" spans="1:26">
      <c r="A7" s="75">
        <f t="shared" si="2"/>
        <v>5</v>
      </c>
      <c r="B7" s="39" t="s">
        <v>215</v>
      </c>
      <c r="C7" s="75" t="str">
        <f>IF($B7&lt;&gt;"",_xlfn.IFNA(VLOOKUP($B7,'Node Details'!$B:$U,C$1,0),"Check"),"")</f>
        <v>0000001WB-00001WB19</v>
      </c>
      <c r="D7" s="75" t="str">
        <f>IF($B7&lt;&gt;"",_xlfn.IFNA(VLOOKUP($B7,'Node Details'!$B:$U,D$1,0),"Check"),"")</f>
        <v>1WB</v>
      </c>
      <c r="E7" s="75" t="str">
        <f>IF($B7&lt;&gt;"",_xlfn.IFNA(VLOOKUP($B7,'Node Details'!$B:$U,E$1,0),"Check"),"")</f>
        <v>Airtel</v>
      </c>
      <c r="F7" s="95">
        <v>45046</v>
      </c>
      <c r="G7" s="75"/>
      <c r="H7" s="25" t="s">
        <v>2817</v>
      </c>
      <c r="I7" s="24">
        <v>1</v>
      </c>
      <c r="J7" s="24">
        <v>850</v>
      </c>
      <c r="K7" s="75">
        <f t="shared" si="0"/>
        <v>850</v>
      </c>
      <c r="L7" s="80">
        <v>45046</v>
      </c>
      <c r="M7" s="72"/>
      <c r="N7" s="38"/>
      <c r="O7" s="81"/>
      <c r="P7" s="72"/>
      <c r="Q7" s="72"/>
      <c r="R7" s="72"/>
      <c r="S7" s="72"/>
      <c r="T7" s="81"/>
      <c r="U7" s="72"/>
      <c r="V7" s="72"/>
      <c r="W7" s="82">
        <f t="shared" si="1"/>
        <v>0</v>
      </c>
      <c r="X7" s="39" t="s">
        <v>89</v>
      </c>
      <c r="Y7" s="39"/>
      <c r="Z7" s="72" t="s">
        <v>101</v>
      </c>
    </row>
    <row r="8" spans="1:26">
      <c r="A8" s="75">
        <f t="shared" si="2"/>
        <v>6</v>
      </c>
      <c r="B8" s="39" t="s">
        <v>217</v>
      </c>
      <c r="C8" s="75" t="str">
        <f>IF($B8&lt;&gt;"",_xlfn.IFNA(VLOOKUP($B8,'Node Details'!$B:$U,C$1,0),"Check"),"")</f>
        <v>00001WB16-1WB160108</v>
      </c>
      <c r="D8" s="75" t="str">
        <f>IF($B8&lt;&gt;"",_xlfn.IFNA(VLOOKUP($B8,'Node Details'!$B:$U,D$1,0),"Check"),"")</f>
        <v>1WB</v>
      </c>
      <c r="E8" s="75" t="str">
        <f>IF($B8&lt;&gt;"",_xlfn.IFNA(VLOOKUP($B8,'Node Details'!$B:$U,E$1,0),"Check"),"")</f>
        <v>Airtel</v>
      </c>
      <c r="F8" s="95">
        <v>45046</v>
      </c>
      <c r="G8" s="75"/>
      <c r="H8" s="25" t="s">
        <v>2818</v>
      </c>
      <c r="I8" s="24">
        <v>1</v>
      </c>
      <c r="J8" s="24">
        <v>650</v>
      </c>
      <c r="K8" s="75">
        <f t="shared" si="0"/>
        <v>650</v>
      </c>
      <c r="L8" s="80">
        <v>45046</v>
      </c>
      <c r="M8" s="72"/>
      <c r="N8" s="38"/>
      <c r="O8" s="81"/>
      <c r="P8" s="72"/>
      <c r="Q8" s="72"/>
      <c r="R8" s="72"/>
      <c r="S8" s="72"/>
      <c r="T8" s="81"/>
      <c r="U8" s="72"/>
      <c r="V8" s="72"/>
      <c r="W8" s="82">
        <f t="shared" si="1"/>
        <v>0</v>
      </c>
      <c r="X8" s="39" t="s">
        <v>89</v>
      </c>
      <c r="Y8" s="39"/>
      <c r="Z8" s="72" t="s">
        <v>101</v>
      </c>
    </row>
    <row r="9" spans="1:26">
      <c r="A9" s="75">
        <f t="shared" si="2"/>
        <v>7</v>
      </c>
      <c r="B9" s="39" t="s">
        <v>221</v>
      </c>
      <c r="C9" s="75" t="str">
        <f>IF($B9&lt;&gt;"",_xlfn.IFNA(VLOOKUP($B9,'Node Details'!$B:$U,C$1,0),"Check"),"")</f>
        <v>00001WB16-1WB160107</v>
      </c>
      <c r="D9" s="75" t="str">
        <f>IF($B9&lt;&gt;"",_xlfn.IFNA(VLOOKUP($B9,'Node Details'!$B:$U,D$1,0),"Check"),"")</f>
        <v>1WB</v>
      </c>
      <c r="E9" s="75" t="str">
        <f>IF($B9&lt;&gt;"",_xlfn.IFNA(VLOOKUP($B9,'Node Details'!$B:$U,E$1,0),"Check"),"")</f>
        <v>Airtel</v>
      </c>
      <c r="F9" s="95">
        <v>45046</v>
      </c>
      <c r="G9" s="75"/>
      <c r="H9" s="25" t="s">
        <v>2818</v>
      </c>
      <c r="I9" s="24">
        <v>1</v>
      </c>
      <c r="J9" s="24">
        <v>650</v>
      </c>
      <c r="K9" s="75">
        <f t="shared" si="0"/>
        <v>650</v>
      </c>
      <c r="L9" s="80">
        <v>45046</v>
      </c>
      <c r="M9" s="72"/>
      <c r="N9" s="38"/>
      <c r="O9" s="81"/>
      <c r="P9" s="72"/>
      <c r="Q9" s="72"/>
      <c r="R9" s="72"/>
      <c r="S9" s="72"/>
      <c r="T9" s="81"/>
      <c r="U9" s="72"/>
      <c r="V9" s="72"/>
      <c r="W9" s="82">
        <f t="shared" si="1"/>
        <v>0</v>
      </c>
      <c r="X9" s="39" t="s">
        <v>89</v>
      </c>
      <c r="Y9" s="39"/>
      <c r="Z9" s="72" t="s">
        <v>101</v>
      </c>
    </row>
    <row r="10" spans="1:26">
      <c r="A10" s="75">
        <f t="shared" si="2"/>
        <v>8</v>
      </c>
      <c r="B10" s="39" t="s">
        <v>2044</v>
      </c>
      <c r="C10" s="75" t="str">
        <f>IF($B10&lt;&gt;"",_xlfn.IFNA(VLOOKUP($B10,'Node Details'!$B:$U,C$1,0),"Check"),"")</f>
        <v>00001WB16-1WB160101</v>
      </c>
      <c r="D10" s="75" t="str">
        <f>IF($B10&lt;&gt;"",_xlfn.IFNA(VLOOKUP($B10,'Node Details'!$B:$U,D$1,0),"Check"),"")</f>
        <v>1WB</v>
      </c>
      <c r="E10" s="75" t="str">
        <f>IF($B10&lt;&gt;"",_xlfn.IFNA(VLOOKUP($B10,'Node Details'!$B:$U,E$1,0),"Check"),"")</f>
        <v>Airtel</v>
      </c>
      <c r="F10" s="95">
        <v>45046</v>
      </c>
      <c r="G10" s="75"/>
      <c r="H10" s="25" t="s">
        <v>2818</v>
      </c>
      <c r="I10" s="24">
        <v>1</v>
      </c>
      <c r="J10" s="24">
        <v>650</v>
      </c>
      <c r="K10" s="75">
        <f t="shared" si="0"/>
        <v>650</v>
      </c>
      <c r="L10" s="80">
        <v>45046</v>
      </c>
      <c r="M10" s="72"/>
      <c r="N10" s="38"/>
      <c r="O10" s="81"/>
      <c r="P10" s="72"/>
      <c r="Q10" s="72"/>
      <c r="R10" s="72"/>
      <c r="S10" s="72"/>
      <c r="T10" s="81"/>
      <c r="U10" s="72"/>
      <c r="V10" s="72"/>
      <c r="W10" s="82">
        <f t="shared" si="1"/>
        <v>0</v>
      </c>
      <c r="X10" s="39" t="s">
        <v>89</v>
      </c>
      <c r="Y10" s="39"/>
      <c r="Z10" s="72" t="s">
        <v>101</v>
      </c>
    </row>
    <row r="11" spans="1:26">
      <c r="A11" s="75">
        <f t="shared" si="2"/>
        <v>9</v>
      </c>
      <c r="B11" s="39" t="s">
        <v>2046</v>
      </c>
      <c r="C11" s="75" t="str">
        <f>IF($B11&lt;&gt;"",_xlfn.IFNA(VLOOKUP($B11,'Node Details'!$B:$U,C$1,0),"Check"),"")</f>
        <v>00001WB16-1WB160101</v>
      </c>
      <c r="D11" s="75" t="str">
        <f>IF($B11&lt;&gt;"",_xlfn.IFNA(VLOOKUP($B11,'Node Details'!$B:$U,D$1,0),"Check"),"")</f>
        <v>1WB</v>
      </c>
      <c r="E11" s="75" t="str">
        <f>IF($B11&lt;&gt;"",_xlfn.IFNA(VLOOKUP($B11,'Node Details'!$B:$U,E$1,0),"Check"),"")</f>
        <v>Airtel</v>
      </c>
      <c r="F11" s="95">
        <v>45046</v>
      </c>
      <c r="G11" s="75"/>
      <c r="H11" s="25" t="s">
        <v>2818</v>
      </c>
      <c r="I11" s="24">
        <v>1</v>
      </c>
      <c r="J11" s="24">
        <v>650</v>
      </c>
      <c r="K11" s="75">
        <f t="shared" si="0"/>
        <v>650</v>
      </c>
      <c r="L11" s="80">
        <v>45046</v>
      </c>
      <c r="M11" s="72"/>
      <c r="N11" s="38"/>
      <c r="O11" s="81"/>
      <c r="P11" s="72"/>
      <c r="Q11" s="72"/>
      <c r="R11" s="72"/>
      <c r="S11" s="72"/>
      <c r="T11" s="81"/>
      <c r="U11" s="72"/>
      <c r="V11" s="72"/>
      <c r="W11" s="82">
        <f t="shared" si="1"/>
        <v>0</v>
      </c>
      <c r="X11" s="39" t="s">
        <v>89</v>
      </c>
      <c r="Y11" s="39"/>
      <c r="Z11" s="72" t="s">
        <v>101</v>
      </c>
    </row>
    <row r="12" spans="1:26">
      <c r="A12" s="75">
        <f t="shared" si="2"/>
        <v>10</v>
      </c>
      <c r="B12" s="39" t="s">
        <v>2048</v>
      </c>
      <c r="C12" s="75" t="str">
        <f>IF($B12&lt;&gt;"",_xlfn.IFNA(VLOOKUP($B12,'Node Details'!$B:$U,C$1,0),"Check"),"")</f>
        <v>00001WB16-1WB160101</v>
      </c>
      <c r="D12" s="75" t="str">
        <f>IF($B12&lt;&gt;"",_xlfn.IFNA(VLOOKUP($B12,'Node Details'!$B:$U,D$1,0),"Check"),"")</f>
        <v>1WB</v>
      </c>
      <c r="E12" s="75" t="str">
        <f>IF($B12&lt;&gt;"",_xlfn.IFNA(VLOOKUP($B12,'Node Details'!$B:$U,E$1,0),"Check"),"")</f>
        <v>Airtel</v>
      </c>
      <c r="F12" s="95">
        <v>45046</v>
      </c>
      <c r="G12" s="75"/>
      <c r="H12" s="25" t="s">
        <v>2818</v>
      </c>
      <c r="I12" s="24">
        <v>1</v>
      </c>
      <c r="J12" s="24">
        <v>650</v>
      </c>
      <c r="K12" s="75">
        <f t="shared" si="0"/>
        <v>650</v>
      </c>
      <c r="L12" s="80">
        <v>45046</v>
      </c>
      <c r="M12" s="72"/>
      <c r="N12" s="38"/>
      <c r="O12" s="81"/>
      <c r="P12" s="72"/>
      <c r="Q12" s="72"/>
      <c r="R12" s="72"/>
      <c r="S12" s="72"/>
      <c r="T12" s="81"/>
      <c r="U12" s="72"/>
      <c r="V12" s="72"/>
      <c r="W12" s="82">
        <f t="shared" si="1"/>
        <v>0</v>
      </c>
      <c r="X12" s="39" t="s">
        <v>89</v>
      </c>
      <c r="Y12" s="39"/>
      <c r="Z12" s="72" t="s">
        <v>101</v>
      </c>
    </row>
    <row r="13" spans="1:26">
      <c r="A13" s="75">
        <f t="shared" si="2"/>
        <v>11</v>
      </c>
      <c r="B13" s="39" t="s">
        <v>2050</v>
      </c>
      <c r="C13" s="75" t="str">
        <f>IF($B13&lt;&gt;"",_xlfn.IFNA(VLOOKUP($B13,'Node Details'!$B:$U,C$1,0),"Check"),"")</f>
        <v>00001WB16-1WB160101</v>
      </c>
      <c r="D13" s="75" t="str">
        <f>IF($B13&lt;&gt;"",_xlfn.IFNA(VLOOKUP($B13,'Node Details'!$B:$U,D$1,0),"Check"),"")</f>
        <v>1WB</v>
      </c>
      <c r="E13" s="75" t="str">
        <f>IF($B13&lt;&gt;"",_xlfn.IFNA(VLOOKUP($B13,'Node Details'!$B:$U,E$1,0),"Check"),"")</f>
        <v>Airtel</v>
      </c>
      <c r="F13" s="95">
        <v>45046</v>
      </c>
      <c r="G13" s="75"/>
      <c r="H13" s="25" t="s">
        <v>2818</v>
      </c>
      <c r="I13" s="24">
        <v>1</v>
      </c>
      <c r="J13" s="24">
        <v>650</v>
      </c>
      <c r="K13" s="75">
        <f t="shared" si="0"/>
        <v>650</v>
      </c>
      <c r="L13" s="80">
        <v>45046</v>
      </c>
      <c r="M13" s="72"/>
      <c r="N13" s="38"/>
      <c r="O13" s="81"/>
      <c r="P13" s="72"/>
      <c r="Q13" s="72"/>
      <c r="R13" s="72"/>
      <c r="S13" s="72"/>
      <c r="T13" s="81"/>
      <c r="U13" s="72"/>
      <c r="V13" s="72"/>
      <c r="W13" s="82">
        <f t="shared" si="1"/>
        <v>0</v>
      </c>
      <c r="X13" s="39" t="s">
        <v>89</v>
      </c>
      <c r="Y13" s="39"/>
      <c r="Z13" s="72" t="s">
        <v>101</v>
      </c>
    </row>
    <row r="14" spans="1:26">
      <c r="A14" s="75">
        <f t="shared" si="2"/>
        <v>12</v>
      </c>
      <c r="B14" s="39" t="s">
        <v>2052</v>
      </c>
      <c r="C14" s="75" t="str">
        <f>IF($B14&lt;&gt;"",_xlfn.IFNA(VLOOKUP($B14,'Node Details'!$B:$U,C$1,0),"Check"),"")</f>
        <v>00001WB16-1WB160101</v>
      </c>
      <c r="D14" s="75" t="str">
        <f>IF($B14&lt;&gt;"",_xlfn.IFNA(VLOOKUP($B14,'Node Details'!$B:$U,D$1,0),"Check"),"")</f>
        <v>1WB</v>
      </c>
      <c r="E14" s="75" t="str">
        <f>IF($B14&lt;&gt;"",_xlfn.IFNA(VLOOKUP($B14,'Node Details'!$B:$U,E$1,0),"Check"),"")</f>
        <v>Airtel</v>
      </c>
      <c r="F14" s="95">
        <v>45046</v>
      </c>
      <c r="G14" s="75"/>
      <c r="H14" s="25" t="s">
        <v>2818</v>
      </c>
      <c r="I14" s="24">
        <v>1</v>
      </c>
      <c r="J14" s="24">
        <v>650</v>
      </c>
      <c r="K14" s="75">
        <f t="shared" si="0"/>
        <v>650</v>
      </c>
      <c r="L14" s="80">
        <v>45046</v>
      </c>
      <c r="M14" s="72"/>
      <c r="N14" s="38"/>
      <c r="O14" s="81"/>
      <c r="P14" s="72"/>
      <c r="Q14" s="72"/>
      <c r="R14" s="72"/>
      <c r="S14" s="72"/>
      <c r="T14" s="81"/>
      <c r="U14" s="72"/>
      <c r="V14" s="72"/>
      <c r="W14" s="82">
        <f t="shared" si="1"/>
        <v>0</v>
      </c>
      <c r="X14" s="39" t="s">
        <v>89</v>
      </c>
      <c r="Y14" s="39"/>
      <c r="Z14" s="72" t="s">
        <v>101</v>
      </c>
    </row>
    <row r="15" spans="1:26">
      <c r="A15" s="75">
        <f t="shared" si="2"/>
        <v>13</v>
      </c>
      <c r="B15" s="39" t="s">
        <v>225</v>
      </c>
      <c r="C15" s="75" t="str">
        <f>IF($B15&lt;&gt;"",_xlfn.IFNA(VLOOKUP($B15,'Node Details'!$B:$U,C$1,0),"Check"),"")</f>
        <v>00001WB16-1WB160101</v>
      </c>
      <c r="D15" s="75" t="str">
        <f>IF($B15&lt;&gt;"",_xlfn.IFNA(VLOOKUP($B15,'Node Details'!$B:$U,D$1,0),"Check"),"")</f>
        <v>1WB</v>
      </c>
      <c r="E15" s="75" t="str">
        <f>IF($B15&lt;&gt;"",_xlfn.IFNA(VLOOKUP($B15,'Node Details'!$B:$U,E$1,0),"Check"),"")</f>
        <v>Airtel</v>
      </c>
      <c r="F15" s="95">
        <v>45046</v>
      </c>
      <c r="G15" s="75"/>
      <c r="H15" s="25" t="s">
        <v>2818</v>
      </c>
      <c r="I15" s="24">
        <v>1</v>
      </c>
      <c r="J15" s="24">
        <v>650</v>
      </c>
      <c r="K15" s="75">
        <f t="shared" si="0"/>
        <v>650</v>
      </c>
      <c r="L15" s="80">
        <v>45046</v>
      </c>
      <c r="M15" s="72"/>
      <c r="N15" s="38"/>
      <c r="O15" s="81"/>
      <c r="P15" s="72"/>
      <c r="Q15" s="72"/>
      <c r="R15" s="72"/>
      <c r="S15" s="72"/>
      <c r="T15" s="81"/>
      <c r="U15" s="72"/>
      <c r="V15" s="72"/>
      <c r="W15" s="82">
        <f t="shared" si="1"/>
        <v>0</v>
      </c>
      <c r="X15" s="39" t="s">
        <v>89</v>
      </c>
      <c r="Y15" s="39"/>
      <c r="Z15" s="72" t="s">
        <v>101</v>
      </c>
    </row>
    <row r="16" spans="1:26">
      <c r="A16" s="75">
        <f t="shared" si="2"/>
        <v>14</v>
      </c>
      <c r="B16" s="39" t="s">
        <v>228</v>
      </c>
      <c r="C16" s="75" t="str">
        <f>IF($B16&lt;&gt;"",_xlfn.IFNA(VLOOKUP($B16,'Node Details'!$B:$U,C$1,0),"Check"),"")</f>
        <v>0000001WB-00001WB19</v>
      </c>
      <c r="D16" s="75" t="str">
        <f>IF($B16&lt;&gt;"",_xlfn.IFNA(VLOOKUP($B16,'Node Details'!$B:$U,D$1,0),"Check"),"")</f>
        <v>1WB</v>
      </c>
      <c r="E16" s="75" t="str">
        <f>IF($B16&lt;&gt;"",_xlfn.IFNA(VLOOKUP($B16,'Node Details'!$B:$U,E$1,0),"Check"),"")</f>
        <v>Airtel</v>
      </c>
      <c r="F16" s="95">
        <v>45046</v>
      </c>
      <c r="G16" s="75"/>
      <c r="H16" s="25" t="s">
        <v>2817</v>
      </c>
      <c r="I16" s="24">
        <v>1</v>
      </c>
      <c r="J16" s="24">
        <v>850</v>
      </c>
      <c r="K16" s="75">
        <f t="shared" si="0"/>
        <v>850</v>
      </c>
      <c r="L16" s="80">
        <v>45046</v>
      </c>
      <c r="M16" s="72"/>
      <c r="N16" s="38"/>
      <c r="O16" s="81"/>
      <c r="P16" s="72"/>
      <c r="Q16" s="72"/>
      <c r="R16" s="72"/>
      <c r="S16" s="72"/>
      <c r="T16" s="81"/>
      <c r="U16" s="72"/>
      <c r="V16" s="72"/>
      <c r="W16" s="82">
        <f t="shared" si="1"/>
        <v>0</v>
      </c>
      <c r="X16" s="39" t="s">
        <v>89</v>
      </c>
      <c r="Y16" s="39"/>
      <c r="Z16" s="72" t="s">
        <v>101</v>
      </c>
    </row>
    <row r="17" spans="1:26">
      <c r="A17" s="75">
        <f t="shared" si="2"/>
        <v>15</v>
      </c>
      <c r="B17" s="39" t="s">
        <v>240</v>
      </c>
      <c r="C17" s="75" t="str">
        <f>IF($B17&lt;&gt;"",_xlfn.IFNA(VLOOKUP($B17,'Node Details'!$B:$U,C$1,0),"Check"),"")</f>
        <v>1WB170105-1WB170108</v>
      </c>
      <c r="D17" s="75" t="str">
        <f>IF($B17&lt;&gt;"",_xlfn.IFNA(VLOOKUP($B17,'Node Details'!$B:$U,D$1,0),"Check"),"")</f>
        <v>1WB</v>
      </c>
      <c r="E17" s="75" t="str">
        <f>IF($B17&lt;&gt;"",_xlfn.IFNA(VLOOKUP($B17,'Node Details'!$B:$U,E$1,0),"Check"),"")</f>
        <v>Airtel</v>
      </c>
      <c r="F17" s="95">
        <v>45046</v>
      </c>
      <c r="G17" s="75"/>
      <c r="H17" s="25" t="s">
        <v>2819</v>
      </c>
      <c r="I17" s="24">
        <v>1</v>
      </c>
      <c r="J17" s="24">
        <v>450</v>
      </c>
      <c r="K17" s="75">
        <f t="shared" si="0"/>
        <v>450</v>
      </c>
      <c r="L17" s="80">
        <v>45046</v>
      </c>
      <c r="M17" s="72"/>
      <c r="N17" s="38"/>
      <c r="O17" s="81"/>
      <c r="P17" s="72"/>
      <c r="Q17" s="72"/>
      <c r="R17" s="72"/>
      <c r="S17" s="72"/>
      <c r="T17" s="81"/>
      <c r="U17" s="72"/>
      <c r="V17" s="72"/>
      <c r="W17" s="82">
        <f t="shared" si="1"/>
        <v>0</v>
      </c>
      <c r="X17" s="39" t="s">
        <v>89</v>
      </c>
      <c r="Y17" s="39"/>
      <c r="Z17" s="72" t="s">
        <v>101</v>
      </c>
    </row>
    <row r="18" spans="1:26">
      <c r="A18" s="75">
        <f t="shared" si="2"/>
        <v>16</v>
      </c>
      <c r="B18" s="39" t="s">
        <v>236</v>
      </c>
      <c r="C18" s="75" t="str">
        <f>IF($B18&lt;&gt;"",_xlfn.IFNA(VLOOKUP($B18,'Node Details'!$B:$U,C$1,0),"Check"),"")</f>
        <v>1WB170105-1WB170107</v>
      </c>
      <c r="D18" s="75" t="str">
        <f>IF($B18&lt;&gt;"",_xlfn.IFNA(VLOOKUP($B18,'Node Details'!$B:$U,D$1,0),"Check"),"")</f>
        <v>1WB</v>
      </c>
      <c r="E18" s="75" t="str">
        <f>IF($B18&lt;&gt;"",_xlfn.IFNA(VLOOKUP($B18,'Node Details'!$B:$U,E$1,0),"Check"),"")</f>
        <v>Airtel</v>
      </c>
      <c r="F18" s="95">
        <v>45046</v>
      </c>
      <c r="G18" s="75"/>
      <c r="H18" s="25" t="s">
        <v>2818</v>
      </c>
      <c r="I18" s="24">
        <v>1</v>
      </c>
      <c r="J18" s="24">
        <v>650</v>
      </c>
      <c r="K18" s="75">
        <f t="shared" si="0"/>
        <v>650</v>
      </c>
      <c r="L18" s="80">
        <v>45046</v>
      </c>
      <c r="M18" s="72"/>
      <c r="N18" s="38"/>
      <c r="O18" s="81"/>
      <c r="P18" s="72"/>
      <c r="Q18" s="72"/>
      <c r="R18" s="72"/>
      <c r="S18" s="72"/>
      <c r="T18" s="81"/>
      <c r="U18" s="72"/>
      <c r="V18" s="72"/>
      <c r="W18" s="82">
        <f t="shared" si="1"/>
        <v>0</v>
      </c>
      <c r="X18" s="39" t="s">
        <v>89</v>
      </c>
      <c r="Y18" s="39"/>
      <c r="Z18" s="72" t="s">
        <v>101</v>
      </c>
    </row>
    <row r="19" spans="1:26">
      <c r="A19" s="75">
        <f t="shared" si="2"/>
        <v>17</v>
      </c>
      <c r="B19" s="39" t="s">
        <v>230</v>
      </c>
      <c r="C19" s="75" t="str">
        <f>IF($B19&lt;&gt;"",_xlfn.IFNA(VLOOKUP($B19,'Node Details'!$B:$U,C$1,0),"Check"),"")</f>
        <v>00001WB17-1WB170106</v>
      </c>
      <c r="D19" s="75" t="str">
        <f>IF($B19&lt;&gt;"",_xlfn.IFNA(VLOOKUP($B19,'Node Details'!$B:$U,D$1,0),"Check"),"")</f>
        <v>1WB</v>
      </c>
      <c r="E19" s="75" t="str">
        <f>IF($B19&lt;&gt;"",_xlfn.IFNA(VLOOKUP($B19,'Node Details'!$B:$U,E$1,0),"Check"),"")</f>
        <v>Airtel</v>
      </c>
      <c r="F19" s="95">
        <v>45046</v>
      </c>
      <c r="G19" s="75"/>
      <c r="H19" s="25" t="s">
        <v>2818</v>
      </c>
      <c r="I19" s="24">
        <v>1</v>
      </c>
      <c r="J19" s="24">
        <v>650</v>
      </c>
      <c r="K19" s="75">
        <f t="shared" si="0"/>
        <v>650</v>
      </c>
      <c r="L19" s="80">
        <v>45046</v>
      </c>
      <c r="M19" s="72"/>
      <c r="N19" s="38"/>
      <c r="O19" s="81"/>
      <c r="P19" s="72"/>
      <c r="Q19" s="72"/>
      <c r="R19" s="72"/>
      <c r="S19" s="72"/>
      <c r="T19" s="81"/>
      <c r="U19" s="72"/>
      <c r="V19" s="72"/>
      <c r="W19" s="82">
        <f t="shared" si="1"/>
        <v>0</v>
      </c>
      <c r="X19" s="39" t="s">
        <v>89</v>
      </c>
      <c r="Y19" s="39"/>
      <c r="Z19" s="72" t="s">
        <v>101</v>
      </c>
    </row>
    <row r="20" spans="1:26">
      <c r="A20" s="75">
        <f t="shared" si="2"/>
        <v>18</v>
      </c>
      <c r="B20" s="39" t="s">
        <v>234</v>
      </c>
      <c r="C20" s="75" t="str">
        <f>IF($B20&lt;&gt;"",_xlfn.IFNA(VLOOKUP($B20,'Node Details'!$B:$U,C$1,0),"Check"),"")</f>
        <v>00001WB17-1WB170106</v>
      </c>
      <c r="D20" s="75" t="str">
        <f>IF($B20&lt;&gt;"",_xlfn.IFNA(VLOOKUP($B20,'Node Details'!$B:$U,D$1,0),"Check"),"")</f>
        <v>1WB</v>
      </c>
      <c r="E20" s="75" t="str">
        <f>IF($B20&lt;&gt;"",_xlfn.IFNA(VLOOKUP($B20,'Node Details'!$B:$U,E$1,0),"Check"),"")</f>
        <v>Airtel</v>
      </c>
      <c r="F20" s="95">
        <v>45046</v>
      </c>
      <c r="G20" s="75"/>
      <c r="H20" s="25" t="s">
        <v>2818</v>
      </c>
      <c r="I20" s="24">
        <v>1</v>
      </c>
      <c r="J20" s="24">
        <v>650</v>
      </c>
      <c r="K20" s="75">
        <f t="shared" si="0"/>
        <v>650</v>
      </c>
      <c r="L20" s="80">
        <v>45046</v>
      </c>
      <c r="M20" s="72"/>
      <c r="N20" s="38"/>
      <c r="O20" s="81"/>
      <c r="P20" s="72"/>
      <c r="Q20" s="72"/>
      <c r="R20" s="72"/>
      <c r="S20" s="72"/>
      <c r="T20" s="81"/>
      <c r="U20" s="72"/>
      <c r="V20" s="72"/>
      <c r="W20" s="82">
        <f t="shared" si="1"/>
        <v>0</v>
      </c>
      <c r="X20" s="39" t="s">
        <v>89</v>
      </c>
      <c r="Y20" s="39"/>
      <c r="Z20" s="72" t="s">
        <v>101</v>
      </c>
    </row>
    <row r="21" spans="1:26">
      <c r="A21" s="75">
        <f t="shared" si="2"/>
        <v>19</v>
      </c>
      <c r="B21" s="39" t="s">
        <v>253</v>
      </c>
      <c r="C21" s="75" t="str">
        <f>IF($B21&lt;&gt;"",_xlfn.IFNA(VLOOKUP($B21,'Node Details'!$B:$U,C$1,0),"Check"),"")</f>
        <v>1WB170101-1WB170104</v>
      </c>
      <c r="D21" s="75" t="str">
        <f>IF($B21&lt;&gt;"",_xlfn.IFNA(VLOOKUP($B21,'Node Details'!$B:$U,D$1,0),"Check"),"")</f>
        <v>1WB</v>
      </c>
      <c r="E21" s="75" t="str">
        <f>IF($B21&lt;&gt;"",_xlfn.IFNA(VLOOKUP($B21,'Node Details'!$B:$U,E$1,0),"Check"),"")</f>
        <v>Airtel</v>
      </c>
      <c r="F21" s="95">
        <v>45046</v>
      </c>
      <c r="G21" s="75"/>
      <c r="H21" s="25" t="s">
        <v>2818</v>
      </c>
      <c r="I21" s="24">
        <v>1</v>
      </c>
      <c r="J21" s="24">
        <v>650</v>
      </c>
      <c r="K21" s="75">
        <f t="shared" si="0"/>
        <v>650</v>
      </c>
      <c r="L21" s="80">
        <v>45046</v>
      </c>
      <c r="M21" s="72"/>
      <c r="N21" s="38"/>
      <c r="O21" s="81"/>
      <c r="P21" s="72"/>
      <c r="Q21" s="72"/>
      <c r="R21" s="72"/>
      <c r="S21" s="72"/>
      <c r="T21" s="81"/>
      <c r="U21" s="72"/>
      <c r="V21" s="72"/>
      <c r="W21" s="82">
        <f t="shared" si="1"/>
        <v>0</v>
      </c>
      <c r="X21" s="39" t="s">
        <v>89</v>
      </c>
      <c r="Y21" s="39"/>
      <c r="Z21" s="72" t="s">
        <v>101</v>
      </c>
    </row>
    <row r="22" spans="1:26">
      <c r="A22" s="75">
        <f t="shared" si="2"/>
        <v>20</v>
      </c>
      <c r="B22" s="39" t="s">
        <v>249</v>
      </c>
      <c r="C22" s="75" t="str">
        <f>IF($B22&lt;&gt;"",_xlfn.IFNA(VLOOKUP($B22,'Node Details'!$B:$U,C$1,0),"Check"),"")</f>
        <v>1WB170101-1WB170103</v>
      </c>
      <c r="D22" s="75" t="str">
        <f>IF($B22&lt;&gt;"",_xlfn.IFNA(VLOOKUP($B22,'Node Details'!$B:$U,D$1,0),"Check"),"")</f>
        <v>1WB</v>
      </c>
      <c r="E22" s="75" t="str">
        <f>IF($B22&lt;&gt;"",_xlfn.IFNA(VLOOKUP($B22,'Node Details'!$B:$U,E$1,0),"Check"),"")</f>
        <v>Airtel</v>
      </c>
      <c r="F22" s="95">
        <v>45046</v>
      </c>
      <c r="G22" s="75"/>
      <c r="H22" s="25" t="s">
        <v>2818</v>
      </c>
      <c r="I22" s="24">
        <v>1</v>
      </c>
      <c r="J22" s="24">
        <v>650</v>
      </c>
      <c r="K22" s="75">
        <f t="shared" si="0"/>
        <v>650</v>
      </c>
      <c r="L22" s="80">
        <v>45046</v>
      </c>
      <c r="M22" s="72"/>
      <c r="N22" s="38"/>
      <c r="O22" s="81"/>
      <c r="P22" s="72"/>
      <c r="Q22" s="72"/>
      <c r="R22" s="72"/>
      <c r="S22" s="72"/>
      <c r="T22" s="81"/>
      <c r="U22" s="72"/>
      <c r="V22" s="72"/>
      <c r="W22" s="82">
        <f t="shared" si="1"/>
        <v>0</v>
      </c>
      <c r="X22" s="39" t="s">
        <v>89</v>
      </c>
      <c r="Y22" s="39"/>
      <c r="Z22" s="72" t="s">
        <v>101</v>
      </c>
    </row>
    <row r="23" spans="1:26">
      <c r="A23" s="75">
        <f t="shared" si="2"/>
        <v>21</v>
      </c>
      <c r="B23" s="39" t="s">
        <v>244</v>
      </c>
      <c r="C23" s="75" t="str">
        <f>IF($B23&lt;&gt;"",_xlfn.IFNA(VLOOKUP($B23,'Node Details'!$B:$U,C$1,0),"Check"),"")</f>
        <v>00001WB17-1WB170102</v>
      </c>
      <c r="D23" s="75" t="str">
        <f>IF($B23&lt;&gt;"",_xlfn.IFNA(VLOOKUP($B23,'Node Details'!$B:$U,D$1,0),"Check"),"")</f>
        <v>1WB</v>
      </c>
      <c r="E23" s="75" t="str">
        <f>IF($B23&lt;&gt;"",_xlfn.IFNA(VLOOKUP($B23,'Node Details'!$B:$U,E$1,0),"Check"),"")</f>
        <v>Airtel</v>
      </c>
      <c r="F23" s="95">
        <v>45046</v>
      </c>
      <c r="G23" s="75"/>
      <c r="H23" s="25" t="s">
        <v>2818</v>
      </c>
      <c r="I23" s="24">
        <v>1</v>
      </c>
      <c r="J23" s="24">
        <v>650</v>
      </c>
      <c r="K23" s="75">
        <f t="shared" si="0"/>
        <v>650</v>
      </c>
      <c r="L23" s="80">
        <v>45046</v>
      </c>
      <c r="M23" s="72"/>
      <c r="N23" s="38"/>
      <c r="O23" s="81"/>
      <c r="P23" s="72"/>
      <c r="Q23" s="72"/>
      <c r="R23" s="72"/>
      <c r="S23" s="72"/>
      <c r="T23" s="81"/>
      <c r="U23" s="72"/>
      <c r="V23" s="72"/>
      <c r="W23" s="82">
        <f t="shared" si="1"/>
        <v>0</v>
      </c>
      <c r="X23" s="39" t="s">
        <v>89</v>
      </c>
      <c r="Y23" s="39"/>
      <c r="Z23" s="72" t="s">
        <v>101</v>
      </c>
    </row>
    <row r="24" spans="1:26">
      <c r="A24" s="75">
        <f t="shared" si="2"/>
        <v>22</v>
      </c>
      <c r="B24" s="39" t="s">
        <v>248</v>
      </c>
      <c r="C24" s="75" t="str">
        <f>IF($B24&lt;&gt;"",_xlfn.IFNA(VLOOKUP($B24,'Node Details'!$B:$U,C$1,0),"Check"),"")</f>
        <v>00001WB17-1WB170102</v>
      </c>
      <c r="D24" s="75" t="str">
        <f>IF($B24&lt;&gt;"",_xlfn.IFNA(VLOOKUP($B24,'Node Details'!$B:$U,D$1,0),"Check"),"")</f>
        <v>1WB</v>
      </c>
      <c r="E24" s="75" t="str">
        <f>IF($B24&lt;&gt;"",_xlfn.IFNA(VLOOKUP($B24,'Node Details'!$B:$U,E$1,0),"Check"),"")</f>
        <v>Airtel</v>
      </c>
      <c r="F24" s="95">
        <v>45046</v>
      </c>
      <c r="G24" s="75"/>
      <c r="H24" s="25" t="s">
        <v>2818</v>
      </c>
      <c r="I24" s="24">
        <v>1</v>
      </c>
      <c r="J24" s="24">
        <v>650</v>
      </c>
      <c r="K24" s="75">
        <f t="shared" si="0"/>
        <v>650</v>
      </c>
      <c r="L24" s="80">
        <v>45046</v>
      </c>
      <c r="M24" s="72"/>
      <c r="N24" s="38"/>
      <c r="O24" s="81"/>
      <c r="P24" s="72"/>
      <c r="Q24" s="72"/>
      <c r="R24" s="72"/>
      <c r="S24" s="72"/>
      <c r="T24" s="81"/>
      <c r="U24" s="72"/>
      <c r="V24" s="72"/>
      <c r="W24" s="82">
        <f t="shared" si="1"/>
        <v>0</v>
      </c>
      <c r="X24" s="39" t="s">
        <v>89</v>
      </c>
      <c r="Y24" s="39"/>
      <c r="Z24" s="72" t="s">
        <v>101</v>
      </c>
    </row>
    <row r="25" spans="1:26">
      <c r="A25" s="75">
        <f t="shared" si="2"/>
        <v>23</v>
      </c>
      <c r="B25" s="39" t="s">
        <v>265</v>
      </c>
      <c r="C25" s="75" t="str">
        <f>IF($B25&lt;&gt;"",_xlfn.IFNA(VLOOKUP($B25,'Node Details'!$B:$U,C$1,0),"Check"),"")</f>
        <v>0000001WB-00001WB19</v>
      </c>
      <c r="D25" s="75" t="str">
        <f>IF($B25&lt;&gt;"",_xlfn.IFNA(VLOOKUP($B25,'Node Details'!$B:$U,D$1,0),"Check"),"")</f>
        <v>1WB</v>
      </c>
      <c r="E25" s="75" t="str">
        <f>IF($B25&lt;&gt;"",_xlfn.IFNA(VLOOKUP($B25,'Node Details'!$B:$U,E$1,0),"Check"),"")</f>
        <v>Airtel</v>
      </c>
      <c r="F25" s="95">
        <v>45046</v>
      </c>
      <c r="G25" s="75"/>
      <c r="H25" s="25" t="s">
        <v>2817</v>
      </c>
      <c r="I25" s="24">
        <v>1</v>
      </c>
      <c r="J25" s="24">
        <v>850</v>
      </c>
      <c r="K25" s="75">
        <f t="shared" si="0"/>
        <v>850</v>
      </c>
      <c r="L25" s="80">
        <v>45046</v>
      </c>
      <c r="M25" s="72"/>
      <c r="N25" s="38"/>
      <c r="O25" s="81"/>
      <c r="P25" s="72"/>
      <c r="Q25" s="72"/>
      <c r="R25" s="72"/>
      <c r="S25" s="72"/>
      <c r="T25" s="81"/>
      <c r="U25" s="72"/>
      <c r="V25" s="72"/>
      <c r="W25" s="82">
        <f t="shared" si="1"/>
        <v>0</v>
      </c>
      <c r="X25" s="39" t="s">
        <v>89</v>
      </c>
      <c r="Y25" s="39"/>
      <c r="Z25" s="72" t="s">
        <v>101</v>
      </c>
    </row>
    <row r="26" spans="1:26">
      <c r="A26" s="75">
        <f t="shared" si="2"/>
        <v>24</v>
      </c>
      <c r="B26" s="39" t="s">
        <v>257</v>
      </c>
      <c r="C26" s="75" t="str">
        <f>IF($B26&lt;&gt;"",_xlfn.IFNA(VLOOKUP($B26,'Node Details'!$B:$U,C$1,0),"Check"),"")</f>
        <v>0000001WB-1WB180108</v>
      </c>
      <c r="D26" s="75" t="str">
        <f>IF($B26&lt;&gt;"",_xlfn.IFNA(VLOOKUP($B26,'Node Details'!$B:$U,D$1,0),"Check"),"")</f>
        <v>1WB</v>
      </c>
      <c r="E26" s="75" t="str">
        <f>IF($B26&lt;&gt;"",_xlfn.IFNA(VLOOKUP($B26,'Node Details'!$B:$U,E$1,0),"Check"),"")</f>
        <v>Airtel</v>
      </c>
      <c r="F26" s="95">
        <v>45046</v>
      </c>
      <c r="G26" s="75"/>
      <c r="H26" s="25" t="s">
        <v>2818</v>
      </c>
      <c r="I26" s="24">
        <v>1</v>
      </c>
      <c r="J26" s="24">
        <v>650</v>
      </c>
      <c r="K26" s="75">
        <f t="shared" si="0"/>
        <v>650</v>
      </c>
      <c r="L26" s="80">
        <v>45046</v>
      </c>
      <c r="M26" s="72"/>
      <c r="N26" s="38"/>
      <c r="O26" s="81"/>
      <c r="P26" s="72"/>
      <c r="Q26" s="72"/>
      <c r="R26" s="72"/>
      <c r="S26" s="72"/>
      <c r="T26" s="81"/>
      <c r="U26" s="72"/>
      <c r="V26" s="72"/>
      <c r="W26" s="82">
        <f t="shared" si="1"/>
        <v>0</v>
      </c>
      <c r="X26" s="39" t="s">
        <v>89</v>
      </c>
      <c r="Y26" s="39"/>
      <c r="Z26" s="72" t="s">
        <v>101</v>
      </c>
    </row>
    <row r="27" spans="1:26">
      <c r="A27" s="75">
        <f t="shared" si="2"/>
        <v>25</v>
      </c>
      <c r="B27" s="39" t="s">
        <v>261</v>
      </c>
      <c r="C27" s="75" t="str">
        <f>IF($B27&lt;&gt;"",_xlfn.IFNA(VLOOKUP($B27,'Node Details'!$B:$U,C$1,0),"Check"),"")</f>
        <v>0000001WB-1WB180107</v>
      </c>
      <c r="D27" s="75" t="str">
        <f>IF($B27&lt;&gt;"",_xlfn.IFNA(VLOOKUP($B27,'Node Details'!$B:$U,D$1,0),"Check"),"")</f>
        <v>1WB</v>
      </c>
      <c r="E27" s="75" t="str">
        <f>IF($B27&lt;&gt;"",_xlfn.IFNA(VLOOKUP($B27,'Node Details'!$B:$U,E$1,0),"Check"),"")</f>
        <v>Airtel</v>
      </c>
      <c r="F27" s="95">
        <v>45046</v>
      </c>
      <c r="G27" s="75"/>
      <c r="H27" s="25" t="s">
        <v>2818</v>
      </c>
      <c r="I27" s="24">
        <v>1</v>
      </c>
      <c r="J27" s="24">
        <v>650</v>
      </c>
      <c r="K27" s="75">
        <f t="shared" si="0"/>
        <v>650</v>
      </c>
      <c r="L27" s="80">
        <v>45046</v>
      </c>
      <c r="M27" s="72"/>
      <c r="N27" s="38"/>
      <c r="O27" s="81"/>
      <c r="P27" s="72"/>
      <c r="Q27" s="72"/>
      <c r="R27" s="72"/>
      <c r="S27" s="72"/>
      <c r="T27" s="81"/>
      <c r="U27" s="72"/>
      <c r="V27" s="72"/>
      <c r="W27" s="82">
        <f t="shared" si="1"/>
        <v>0</v>
      </c>
      <c r="X27" s="39" t="s">
        <v>89</v>
      </c>
      <c r="Y27" s="39"/>
      <c r="Z27" s="72" t="s">
        <v>101</v>
      </c>
    </row>
    <row r="28" spans="1:26">
      <c r="A28" s="75">
        <f t="shared" si="2"/>
        <v>26</v>
      </c>
      <c r="B28" s="39" t="s">
        <v>273</v>
      </c>
      <c r="C28" s="75" t="str">
        <f>IF($B28&lt;&gt;"",_xlfn.IFNA(VLOOKUP($B28,'Node Details'!$B:$U,C$1,0),"Check"),"")</f>
        <v>1WB180104-1WB180106</v>
      </c>
      <c r="D28" s="75" t="str">
        <f>IF($B28&lt;&gt;"",_xlfn.IFNA(VLOOKUP($B28,'Node Details'!$B:$U,D$1,0),"Check"),"")</f>
        <v>1WB</v>
      </c>
      <c r="E28" s="75" t="str">
        <f>IF($B28&lt;&gt;"",_xlfn.IFNA(VLOOKUP($B28,'Node Details'!$B:$U,E$1,0),"Check"),"")</f>
        <v>Airtel</v>
      </c>
      <c r="F28" s="95">
        <v>45046</v>
      </c>
      <c r="G28" s="75"/>
      <c r="H28" s="25" t="s">
        <v>2818</v>
      </c>
      <c r="I28" s="24">
        <v>1</v>
      </c>
      <c r="J28" s="24">
        <v>650</v>
      </c>
      <c r="K28" s="75">
        <f t="shared" si="0"/>
        <v>650</v>
      </c>
      <c r="L28" s="80">
        <v>45046</v>
      </c>
      <c r="M28" s="72"/>
      <c r="N28" s="38"/>
      <c r="O28" s="81"/>
      <c r="P28" s="72"/>
      <c r="Q28" s="72"/>
      <c r="R28" s="72"/>
      <c r="S28" s="72"/>
      <c r="T28" s="81"/>
      <c r="U28" s="72"/>
      <c r="V28" s="72"/>
      <c r="W28" s="82">
        <f t="shared" si="1"/>
        <v>0</v>
      </c>
      <c r="X28" s="39" t="s">
        <v>89</v>
      </c>
      <c r="Y28" s="39"/>
      <c r="Z28" s="72" t="s">
        <v>101</v>
      </c>
    </row>
    <row r="29" spans="1:26">
      <c r="A29" s="75">
        <f t="shared" si="2"/>
        <v>27</v>
      </c>
      <c r="B29" s="39" t="s">
        <v>267</v>
      </c>
      <c r="C29" s="75" t="str">
        <f>IF($B29&lt;&gt;"",_xlfn.IFNA(VLOOKUP($B29,'Node Details'!$B:$U,C$1,0),"Check"),"")</f>
        <v>00001WB18-1WB180105</v>
      </c>
      <c r="D29" s="75" t="str">
        <f>IF($B29&lt;&gt;"",_xlfn.IFNA(VLOOKUP($B29,'Node Details'!$B:$U,D$1,0),"Check"),"")</f>
        <v>1WB</v>
      </c>
      <c r="E29" s="75" t="str">
        <f>IF($B29&lt;&gt;"",_xlfn.IFNA(VLOOKUP($B29,'Node Details'!$B:$U,E$1,0),"Check"),"")</f>
        <v>Airtel</v>
      </c>
      <c r="F29" s="95">
        <v>45046</v>
      </c>
      <c r="G29" s="75"/>
      <c r="H29" s="25" t="s">
        <v>2819</v>
      </c>
      <c r="I29" s="24">
        <v>1</v>
      </c>
      <c r="J29" s="24">
        <v>450</v>
      </c>
      <c r="K29" s="75">
        <f t="shared" si="0"/>
        <v>450</v>
      </c>
      <c r="L29" s="80">
        <v>45046</v>
      </c>
      <c r="M29" s="72"/>
      <c r="N29" s="38"/>
      <c r="O29" s="81"/>
      <c r="P29" s="72"/>
      <c r="Q29" s="72"/>
      <c r="R29" s="72"/>
      <c r="S29" s="72"/>
      <c r="T29" s="81"/>
      <c r="U29" s="72"/>
      <c r="V29" s="72"/>
      <c r="W29" s="82">
        <f t="shared" si="1"/>
        <v>0</v>
      </c>
      <c r="X29" s="39" t="s">
        <v>89</v>
      </c>
      <c r="Y29" s="39"/>
      <c r="Z29" s="72" t="s">
        <v>101</v>
      </c>
    </row>
    <row r="30" spans="1:26">
      <c r="A30" s="75">
        <f t="shared" si="2"/>
        <v>28</v>
      </c>
      <c r="B30" s="39" t="s">
        <v>271</v>
      </c>
      <c r="C30" s="75" t="str">
        <f>IF($B30&lt;&gt;"",_xlfn.IFNA(VLOOKUP($B30,'Node Details'!$B:$U,C$1,0),"Check"),"")</f>
        <v>00001WB18-1WB180105</v>
      </c>
      <c r="D30" s="75" t="str">
        <f>IF($B30&lt;&gt;"",_xlfn.IFNA(VLOOKUP($B30,'Node Details'!$B:$U,D$1,0),"Check"),"")</f>
        <v>1WB</v>
      </c>
      <c r="E30" s="75" t="str">
        <f>IF($B30&lt;&gt;"",_xlfn.IFNA(VLOOKUP($B30,'Node Details'!$B:$U,E$1,0),"Check"),"")</f>
        <v>Airtel</v>
      </c>
      <c r="F30" s="95">
        <v>45046</v>
      </c>
      <c r="G30" s="75"/>
      <c r="H30" s="25" t="s">
        <v>2818</v>
      </c>
      <c r="I30" s="24">
        <v>1</v>
      </c>
      <c r="J30" s="24">
        <v>650</v>
      </c>
      <c r="K30" s="75">
        <f t="shared" si="0"/>
        <v>650</v>
      </c>
      <c r="L30" s="80">
        <v>45046</v>
      </c>
      <c r="M30" s="72"/>
      <c r="N30" s="38"/>
      <c r="O30" s="81"/>
      <c r="P30" s="72"/>
      <c r="Q30" s="72"/>
      <c r="R30" s="72"/>
      <c r="S30" s="72"/>
      <c r="T30" s="81"/>
      <c r="U30" s="72"/>
      <c r="V30" s="72"/>
      <c r="W30" s="82">
        <f t="shared" si="1"/>
        <v>0</v>
      </c>
      <c r="X30" s="39" t="s">
        <v>89</v>
      </c>
      <c r="Y30" s="39"/>
      <c r="Z30" s="72" t="s">
        <v>101</v>
      </c>
    </row>
    <row r="31" spans="1:26">
      <c r="A31" s="75">
        <f t="shared" si="2"/>
        <v>29</v>
      </c>
      <c r="B31" s="39" t="s">
        <v>277</v>
      </c>
      <c r="C31" s="75" t="str">
        <f>IF($B31&lt;&gt;"",_xlfn.IFNA(VLOOKUP($B31,'Node Details'!$B:$U,C$1,0),"Check"),"")</f>
        <v>00001WB18-1WB180103</v>
      </c>
      <c r="D31" s="75" t="str">
        <f>IF($B31&lt;&gt;"",_xlfn.IFNA(VLOOKUP($B31,'Node Details'!$B:$U,D$1,0),"Check"),"")</f>
        <v>1WB</v>
      </c>
      <c r="E31" s="75" t="str">
        <f>IF($B31&lt;&gt;"",_xlfn.IFNA(VLOOKUP($B31,'Node Details'!$B:$U,E$1,0),"Check"),"")</f>
        <v>Airtel</v>
      </c>
      <c r="F31" s="95">
        <v>45046</v>
      </c>
      <c r="G31" s="75"/>
      <c r="H31" s="25" t="s">
        <v>2818</v>
      </c>
      <c r="I31" s="24">
        <v>1</v>
      </c>
      <c r="J31" s="24">
        <v>650</v>
      </c>
      <c r="K31" s="75">
        <f t="shared" si="0"/>
        <v>650</v>
      </c>
      <c r="L31" s="80">
        <v>45046</v>
      </c>
      <c r="M31" s="72"/>
      <c r="N31" s="38"/>
      <c r="O31" s="81"/>
      <c r="P31" s="72"/>
      <c r="Q31" s="72"/>
      <c r="R31" s="72"/>
      <c r="S31" s="72"/>
      <c r="T31" s="81"/>
      <c r="U31" s="72"/>
      <c r="V31" s="72"/>
      <c r="W31" s="82">
        <f t="shared" si="1"/>
        <v>0</v>
      </c>
      <c r="X31" s="39" t="s">
        <v>89</v>
      </c>
      <c r="Y31" s="39"/>
      <c r="Z31" s="72" t="s">
        <v>101</v>
      </c>
    </row>
    <row r="32" spans="1:26">
      <c r="A32" s="75">
        <f t="shared" si="2"/>
        <v>30</v>
      </c>
      <c r="B32" s="39" t="s">
        <v>281</v>
      </c>
      <c r="C32" s="75" t="str">
        <f>IF($B32&lt;&gt;"",_xlfn.IFNA(VLOOKUP($B32,'Node Details'!$B:$U,C$1,0),"Check"),"")</f>
        <v>00001WB18-1WB180102</v>
      </c>
      <c r="D32" s="75" t="str">
        <f>IF($B32&lt;&gt;"",_xlfn.IFNA(VLOOKUP($B32,'Node Details'!$B:$U,D$1,0),"Check"),"")</f>
        <v>1WB</v>
      </c>
      <c r="E32" s="75" t="str">
        <f>IF($B32&lt;&gt;"",_xlfn.IFNA(VLOOKUP($B32,'Node Details'!$B:$U,E$1,0),"Check"),"")</f>
        <v>Airtel</v>
      </c>
      <c r="F32" s="95">
        <v>45046</v>
      </c>
      <c r="G32" s="75"/>
      <c r="H32" s="25" t="s">
        <v>2819</v>
      </c>
      <c r="I32" s="24">
        <v>1</v>
      </c>
      <c r="J32" s="24">
        <v>450</v>
      </c>
      <c r="K32" s="75">
        <f t="shared" si="0"/>
        <v>450</v>
      </c>
      <c r="L32" s="80">
        <v>45046</v>
      </c>
      <c r="M32" s="72"/>
      <c r="N32" s="38"/>
      <c r="O32" s="81"/>
      <c r="P32" s="72"/>
      <c r="Q32" s="72"/>
      <c r="R32" s="72"/>
      <c r="S32" s="72"/>
      <c r="T32" s="81"/>
      <c r="U32" s="72"/>
      <c r="V32" s="72"/>
      <c r="W32" s="82">
        <f t="shared" si="1"/>
        <v>0</v>
      </c>
      <c r="X32" s="39" t="s">
        <v>89</v>
      </c>
      <c r="Y32" s="39"/>
      <c r="Z32" s="72" t="s">
        <v>101</v>
      </c>
    </row>
    <row r="33" spans="1:26">
      <c r="A33" s="75">
        <f t="shared" si="2"/>
        <v>31</v>
      </c>
      <c r="B33" s="39" t="s">
        <v>285</v>
      </c>
      <c r="C33" s="75" t="str">
        <f>IF($B33&lt;&gt;"",_xlfn.IFNA(VLOOKUP($B33,'Node Details'!$B:$U,C$1,0),"Check"),"")</f>
        <v>00001WB18-1WB180101</v>
      </c>
      <c r="D33" s="75" t="str">
        <f>IF($B33&lt;&gt;"",_xlfn.IFNA(VLOOKUP($B33,'Node Details'!$B:$U,D$1,0),"Check"),"")</f>
        <v>1WB</v>
      </c>
      <c r="E33" s="75" t="str">
        <f>IF($B33&lt;&gt;"",_xlfn.IFNA(VLOOKUP($B33,'Node Details'!$B:$U,E$1,0),"Check"),"")</f>
        <v>Airtel</v>
      </c>
      <c r="F33" s="95">
        <v>45046</v>
      </c>
      <c r="G33" s="75"/>
      <c r="H33" s="25" t="s">
        <v>2818</v>
      </c>
      <c r="I33" s="24">
        <v>1</v>
      </c>
      <c r="J33" s="24">
        <v>650</v>
      </c>
      <c r="K33" s="75">
        <f t="shared" si="0"/>
        <v>650</v>
      </c>
      <c r="L33" s="80">
        <v>45046</v>
      </c>
      <c r="M33" s="72"/>
      <c r="N33" s="38"/>
      <c r="O33" s="81"/>
      <c r="P33" s="72"/>
      <c r="Q33" s="72"/>
      <c r="R33" s="72"/>
      <c r="S33" s="72"/>
      <c r="T33" s="81"/>
      <c r="U33" s="72"/>
      <c r="V33" s="72"/>
      <c r="W33" s="82">
        <f t="shared" si="1"/>
        <v>0</v>
      </c>
      <c r="X33" s="39" t="s">
        <v>89</v>
      </c>
      <c r="Y33" s="39"/>
      <c r="Z33" s="72" t="s">
        <v>101</v>
      </c>
    </row>
    <row r="34" spans="1:26">
      <c r="A34" s="75">
        <f t="shared" si="2"/>
        <v>32</v>
      </c>
      <c r="B34" s="39" t="s">
        <v>204</v>
      </c>
      <c r="C34" s="75" t="str">
        <f>IF($B34&lt;&gt;"",_xlfn.IFNA(VLOOKUP($B34,'Node Details'!$B:$U,C$1,0),"Check"),"")</f>
        <v>0000001WB-00001WB19</v>
      </c>
      <c r="D34" s="75" t="str">
        <f>IF($B34&lt;&gt;"",_xlfn.IFNA(VLOOKUP($B34,'Node Details'!$B:$U,D$1,0),"Check"),"")</f>
        <v>1WB</v>
      </c>
      <c r="E34" s="75" t="str">
        <f>IF($B34&lt;&gt;"",_xlfn.IFNA(VLOOKUP($B34,'Node Details'!$B:$U,E$1,0),"Check"),"")</f>
        <v>Airtel</v>
      </c>
      <c r="F34" s="95">
        <v>45046</v>
      </c>
      <c r="G34" s="75"/>
      <c r="H34" s="25" t="s">
        <v>2817</v>
      </c>
      <c r="I34" s="24">
        <v>1</v>
      </c>
      <c r="J34" s="24">
        <v>850</v>
      </c>
      <c r="K34" s="75">
        <f t="shared" si="0"/>
        <v>850</v>
      </c>
      <c r="L34" s="80">
        <v>45046</v>
      </c>
      <c r="M34" s="72"/>
      <c r="N34" s="38"/>
      <c r="O34" s="81"/>
      <c r="P34" s="72"/>
      <c r="Q34" s="72"/>
      <c r="R34" s="72"/>
      <c r="S34" s="72"/>
      <c r="T34" s="81"/>
      <c r="U34" s="72"/>
      <c r="V34" s="72"/>
      <c r="W34" s="82">
        <f t="shared" si="1"/>
        <v>0</v>
      </c>
      <c r="X34" s="39" t="s">
        <v>89</v>
      </c>
      <c r="Y34" s="39"/>
      <c r="Z34" s="72" t="s">
        <v>101</v>
      </c>
    </row>
    <row r="35" spans="1:26">
      <c r="A35" s="75">
        <f t="shared" si="2"/>
        <v>33</v>
      </c>
      <c r="B35" s="39" t="s">
        <v>2054</v>
      </c>
      <c r="C35" s="75" t="str">
        <f>IF($B35&lt;&gt;"",_xlfn.IFNA(VLOOKUP($B35,'Node Details'!$B:$U,C$1,0),"Check"),"")</f>
        <v>00001WB19-1WB190106</v>
      </c>
      <c r="D35" s="75" t="str">
        <f>IF($B35&lt;&gt;"",_xlfn.IFNA(VLOOKUP($B35,'Node Details'!$B:$U,D$1,0),"Check"),"")</f>
        <v>1WB</v>
      </c>
      <c r="E35" s="75" t="str">
        <f>IF($B35&lt;&gt;"",_xlfn.IFNA(VLOOKUP($B35,'Node Details'!$B:$U,E$1,0),"Check"),"")</f>
        <v>Airtel</v>
      </c>
      <c r="F35" s="95">
        <v>45046</v>
      </c>
      <c r="G35" s="75"/>
      <c r="H35" s="25" t="s">
        <v>2818</v>
      </c>
      <c r="I35" s="24">
        <v>1</v>
      </c>
      <c r="J35" s="24">
        <v>650</v>
      </c>
      <c r="K35" s="75">
        <f t="shared" si="0"/>
        <v>650</v>
      </c>
      <c r="L35" s="80">
        <v>45046</v>
      </c>
      <c r="M35" s="72"/>
      <c r="N35" s="38"/>
      <c r="O35" s="81"/>
      <c r="P35" s="72"/>
      <c r="Q35" s="72"/>
      <c r="R35" s="72"/>
      <c r="S35" s="72"/>
      <c r="T35" s="81"/>
      <c r="U35" s="72"/>
      <c r="V35" s="72"/>
      <c r="W35" s="82">
        <f t="shared" si="1"/>
        <v>0</v>
      </c>
      <c r="X35" s="39" t="s">
        <v>89</v>
      </c>
      <c r="Y35" s="39"/>
      <c r="Z35" s="72" t="s">
        <v>101</v>
      </c>
    </row>
    <row r="36" spans="1:26">
      <c r="A36" s="75">
        <f t="shared" si="2"/>
        <v>34</v>
      </c>
      <c r="B36" s="39" t="s">
        <v>2055</v>
      </c>
      <c r="C36" s="75" t="str">
        <f>IF($B36&lt;&gt;"",_xlfn.IFNA(VLOOKUP($B36,'Node Details'!$B:$U,C$1,0),"Check"),"")</f>
        <v>00001WB19-1WB190106</v>
      </c>
      <c r="D36" s="75" t="str">
        <f>IF($B36&lt;&gt;"",_xlfn.IFNA(VLOOKUP($B36,'Node Details'!$B:$U,D$1,0),"Check"),"")</f>
        <v>1WB</v>
      </c>
      <c r="E36" s="75" t="str">
        <f>IF($B36&lt;&gt;"",_xlfn.IFNA(VLOOKUP($B36,'Node Details'!$B:$U,E$1,0),"Check"),"")</f>
        <v>Airtel</v>
      </c>
      <c r="F36" s="95">
        <v>45046</v>
      </c>
      <c r="G36" s="75"/>
      <c r="H36" s="25" t="s">
        <v>2818</v>
      </c>
      <c r="I36" s="24">
        <v>1</v>
      </c>
      <c r="J36" s="24">
        <v>650</v>
      </c>
      <c r="K36" s="75">
        <f t="shared" si="0"/>
        <v>650</v>
      </c>
      <c r="L36" s="80">
        <v>45046</v>
      </c>
      <c r="M36" s="72"/>
      <c r="N36" s="38"/>
      <c r="O36" s="81"/>
      <c r="P36" s="72"/>
      <c r="Q36" s="72"/>
      <c r="R36" s="72"/>
      <c r="S36" s="72"/>
      <c r="T36" s="81"/>
      <c r="U36" s="72"/>
      <c r="V36" s="72"/>
      <c r="W36" s="82">
        <f t="shared" si="1"/>
        <v>0</v>
      </c>
      <c r="X36" s="39" t="s">
        <v>89</v>
      </c>
      <c r="Y36" s="39"/>
      <c r="Z36" s="72" t="s">
        <v>101</v>
      </c>
    </row>
    <row r="37" spans="1:26">
      <c r="A37" s="75">
        <f t="shared" si="2"/>
        <v>35</v>
      </c>
      <c r="B37" s="39" t="s">
        <v>288</v>
      </c>
      <c r="C37" s="75" t="str">
        <f>IF($B37&lt;&gt;"",_xlfn.IFNA(VLOOKUP($B37,'Node Details'!$B:$U,C$1,0),"Check"),"")</f>
        <v>00001WB19-1WB190106</v>
      </c>
      <c r="D37" s="75" t="str">
        <f>IF($B37&lt;&gt;"",_xlfn.IFNA(VLOOKUP($B37,'Node Details'!$B:$U,D$1,0),"Check"),"")</f>
        <v>1WB</v>
      </c>
      <c r="E37" s="75" t="str">
        <f>IF($B37&lt;&gt;"",_xlfn.IFNA(VLOOKUP($B37,'Node Details'!$B:$U,E$1,0),"Check"),"")</f>
        <v>Airtel</v>
      </c>
      <c r="F37" s="95">
        <v>45046</v>
      </c>
      <c r="G37" s="75"/>
      <c r="H37" s="25" t="s">
        <v>2818</v>
      </c>
      <c r="I37" s="24">
        <v>1</v>
      </c>
      <c r="J37" s="24">
        <v>650</v>
      </c>
      <c r="K37" s="75">
        <f t="shared" si="0"/>
        <v>650</v>
      </c>
      <c r="L37" s="80">
        <v>45046</v>
      </c>
      <c r="M37" s="72"/>
      <c r="N37" s="38"/>
      <c r="O37" s="81"/>
      <c r="P37" s="72"/>
      <c r="Q37" s="72"/>
      <c r="R37" s="72"/>
      <c r="S37" s="72"/>
      <c r="T37" s="81"/>
      <c r="U37" s="72"/>
      <c r="V37" s="72"/>
      <c r="W37" s="82">
        <f t="shared" si="1"/>
        <v>0</v>
      </c>
      <c r="X37" s="39" t="s">
        <v>89</v>
      </c>
      <c r="Y37" s="39"/>
      <c r="Z37" s="72" t="s">
        <v>101</v>
      </c>
    </row>
    <row r="38" spans="1:26">
      <c r="A38" s="75">
        <f t="shared" si="2"/>
        <v>36</v>
      </c>
      <c r="B38" s="39" t="s">
        <v>298</v>
      </c>
      <c r="C38" s="75" t="str">
        <f>IF($B38&lt;&gt;"",_xlfn.IFNA(VLOOKUP($B38,'Node Details'!$B:$U,C$1,0),"Check"),"")</f>
        <v>1WB190104-1WB190105</v>
      </c>
      <c r="D38" s="75" t="str">
        <f>IF($B38&lt;&gt;"",_xlfn.IFNA(VLOOKUP($B38,'Node Details'!$B:$U,D$1,0),"Check"),"")</f>
        <v>1WB</v>
      </c>
      <c r="E38" s="75" t="str">
        <f>IF($B38&lt;&gt;"",_xlfn.IFNA(VLOOKUP($B38,'Node Details'!$B:$U,E$1,0),"Check"),"")</f>
        <v>Airtel</v>
      </c>
      <c r="F38" s="95">
        <v>45046</v>
      </c>
      <c r="G38" s="75"/>
      <c r="H38" s="25" t="s">
        <v>2818</v>
      </c>
      <c r="I38" s="24">
        <v>1</v>
      </c>
      <c r="J38" s="24">
        <v>650</v>
      </c>
      <c r="K38" s="75">
        <f t="shared" si="0"/>
        <v>650</v>
      </c>
      <c r="L38" s="80">
        <v>45046</v>
      </c>
      <c r="M38" s="72"/>
      <c r="N38" s="38"/>
      <c r="O38" s="81"/>
      <c r="P38" s="72"/>
      <c r="Q38" s="72"/>
      <c r="R38" s="72"/>
      <c r="S38" s="72"/>
      <c r="T38" s="81"/>
      <c r="U38" s="72"/>
      <c r="V38" s="72"/>
      <c r="W38" s="82">
        <f t="shared" si="1"/>
        <v>0</v>
      </c>
      <c r="X38" s="39" t="s">
        <v>89</v>
      </c>
      <c r="Y38" s="39"/>
      <c r="Z38" s="72" t="s">
        <v>101</v>
      </c>
    </row>
    <row r="39" spans="1:26">
      <c r="A39" s="75">
        <f t="shared" si="2"/>
        <v>37</v>
      </c>
      <c r="B39" s="39" t="s">
        <v>296</v>
      </c>
      <c r="C39" s="75" t="str">
        <f>IF($B39&lt;&gt;"",_xlfn.IFNA(VLOOKUP($B39,'Node Details'!$B:$U,C$1,0),"Check"),"")</f>
        <v>1WB190104-1WB190105</v>
      </c>
      <c r="D39" s="75" t="str">
        <f>IF($B39&lt;&gt;"",_xlfn.IFNA(VLOOKUP($B39,'Node Details'!$B:$U,D$1,0),"Check"),"")</f>
        <v>1WB</v>
      </c>
      <c r="E39" s="75" t="str">
        <f>IF($B39&lt;&gt;"",_xlfn.IFNA(VLOOKUP($B39,'Node Details'!$B:$U,E$1,0),"Check"),"")</f>
        <v>Airtel</v>
      </c>
      <c r="F39" s="95">
        <v>45046</v>
      </c>
      <c r="G39" s="75"/>
      <c r="H39" s="25" t="s">
        <v>2818</v>
      </c>
      <c r="I39" s="24">
        <v>1</v>
      </c>
      <c r="J39" s="24">
        <v>650</v>
      </c>
      <c r="K39" s="75">
        <f t="shared" si="0"/>
        <v>650</v>
      </c>
      <c r="L39" s="80">
        <v>45046</v>
      </c>
      <c r="M39" s="72"/>
      <c r="N39" s="38"/>
      <c r="O39" s="81"/>
      <c r="P39" s="72"/>
      <c r="Q39" s="72"/>
      <c r="R39" s="72"/>
      <c r="S39" s="72"/>
      <c r="T39" s="81"/>
      <c r="U39" s="72"/>
      <c r="V39" s="72"/>
      <c r="W39" s="82">
        <f t="shared" si="1"/>
        <v>0</v>
      </c>
      <c r="X39" s="39" t="s">
        <v>89</v>
      </c>
      <c r="Y39" s="39"/>
      <c r="Z39" s="72" t="s">
        <v>101</v>
      </c>
    </row>
    <row r="40" spans="1:26">
      <c r="A40" s="75">
        <f t="shared" si="2"/>
        <v>38</v>
      </c>
      <c r="B40" s="39" t="s">
        <v>292</v>
      </c>
      <c r="C40" s="75" t="str">
        <f>IF($B40&lt;&gt;"",_xlfn.IFNA(VLOOKUP($B40,'Node Details'!$B:$U,C$1,0),"Check"),"")</f>
        <v>00001WB19-1WB190103</v>
      </c>
      <c r="D40" s="75" t="str">
        <f>IF($B40&lt;&gt;"",_xlfn.IFNA(VLOOKUP($B40,'Node Details'!$B:$U,D$1,0),"Check"),"")</f>
        <v>1WB</v>
      </c>
      <c r="E40" s="75" t="str">
        <f>IF($B40&lt;&gt;"",_xlfn.IFNA(VLOOKUP($B40,'Node Details'!$B:$U,E$1,0),"Check"),"")</f>
        <v>Airtel</v>
      </c>
      <c r="F40" s="95">
        <v>45046</v>
      </c>
      <c r="G40" s="75"/>
      <c r="H40" s="25" t="s">
        <v>2818</v>
      </c>
      <c r="I40" s="24">
        <v>1</v>
      </c>
      <c r="J40" s="24">
        <v>650</v>
      </c>
      <c r="K40" s="75">
        <f t="shared" si="0"/>
        <v>650</v>
      </c>
      <c r="L40" s="80">
        <v>45046</v>
      </c>
      <c r="M40" s="72"/>
      <c r="N40" s="38"/>
      <c r="O40" s="81"/>
      <c r="P40" s="72"/>
      <c r="Q40" s="72"/>
      <c r="R40" s="72"/>
      <c r="S40" s="72"/>
      <c r="T40" s="81"/>
      <c r="U40" s="72"/>
      <c r="V40" s="72"/>
      <c r="W40" s="82">
        <f t="shared" si="1"/>
        <v>0</v>
      </c>
      <c r="X40" s="39" t="s">
        <v>89</v>
      </c>
      <c r="Y40" s="39"/>
      <c r="Z40" s="72" t="s">
        <v>101</v>
      </c>
    </row>
    <row r="41" spans="1:26">
      <c r="A41" s="75">
        <f t="shared" si="2"/>
        <v>39</v>
      </c>
      <c r="B41" s="39" t="s">
        <v>2057</v>
      </c>
      <c r="C41" s="75" t="str">
        <f>IF($B41&lt;&gt;"",_xlfn.IFNA(VLOOKUP($B41,'Node Details'!$B:$U,C$1,0),"Check"),"")</f>
        <v>00001WB19-1WB190103</v>
      </c>
      <c r="D41" s="75" t="str">
        <f>IF($B41&lt;&gt;"",_xlfn.IFNA(VLOOKUP($B41,'Node Details'!$B:$U,D$1,0),"Check"),"")</f>
        <v>1WB</v>
      </c>
      <c r="E41" s="75" t="str">
        <f>IF($B41&lt;&gt;"",_xlfn.IFNA(VLOOKUP($B41,'Node Details'!$B:$U,E$1,0),"Check"),"")</f>
        <v>Airtel</v>
      </c>
      <c r="F41" s="95">
        <v>45046</v>
      </c>
      <c r="G41" s="75"/>
      <c r="H41" s="25" t="s">
        <v>2818</v>
      </c>
      <c r="I41" s="24">
        <v>1</v>
      </c>
      <c r="J41" s="24">
        <v>650</v>
      </c>
      <c r="K41" s="75">
        <f t="shared" si="0"/>
        <v>650</v>
      </c>
      <c r="L41" s="80">
        <v>45046</v>
      </c>
      <c r="M41" s="72"/>
      <c r="N41" s="38"/>
      <c r="O41" s="81"/>
      <c r="P41" s="72"/>
      <c r="Q41" s="72"/>
      <c r="R41" s="72"/>
      <c r="S41" s="72"/>
      <c r="T41" s="81"/>
      <c r="U41" s="72"/>
      <c r="V41" s="72"/>
      <c r="W41" s="82">
        <f t="shared" si="1"/>
        <v>0</v>
      </c>
      <c r="X41" s="39" t="s">
        <v>89</v>
      </c>
      <c r="Y41" s="39"/>
      <c r="Z41" s="72" t="s">
        <v>101</v>
      </c>
    </row>
    <row r="42" spans="1:26">
      <c r="A42" s="75">
        <f t="shared" si="2"/>
        <v>40</v>
      </c>
      <c r="B42" s="39" t="s">
        <v>302</v>
      </c>
      <c r="C42" s="75" t="str">
        <f>IF($B42&lt;&gt;"",_xlfn.IFNA(VLOOKUP($B42,'Node Details'!$B:$U,C$1,0),"Check"),"")</f>
        <v>00001WB19-1WB190101</v>
      </c>
      <c r="D42" s="75" t="str">
        <f>IF($B42&lt;&gt;"",_xlfn.IFNA(VLOOKUP($B42,'Node Details'!$B:$U,D$1,0),"Check"),"")</f>
        <v>1WB</v>
      </c>
      <c r="E42" s="75" t="str">
        <f>IF($B42&lt;&gt;"",_xlfn.IFNA(VLOOKUP($B42,'Node Details'!$B:$U,E$1,0),"Check"),"")</f>
        <v>Airtel</v>
      </c>
      <c r="F42" s="95">
        <v>45046</v>
      </c>
      <c r="G42" s="75"/>
      <c r="H42" s="25" t="s">
        <v>2818</v>
      </c>
      <c r="I42" s="24">
        <v>1</v>
      </c>
      <c r="J42" s="24">
        <v>650</v>
      </c>
      <c r="K42" s="75">
        <f t="shared" si="0"/>
        <v>650</v>
      </c>
      <c r="L42" s="80">
        <v>45046</v>
      </c>
      <c r="M42" s="72"/>
      <c r="N42" s="38"/>
      <c r="O42" s="81"/>
      <c r="P42" s="72"/>
      <c r="Q42" s="72"/>
      <c r="R42" s="72"/>
      <c r="S42" s="72"/>
      <c r="T42" s="81"/>
      <c r="U42" s="72"/>
      <c r="V42" s="72"/>
      <c r="W42" s="82">
        <f t="shared" si="1"/>
        <v>0</v>
      </c>
      <c r="X42" s="39" t="s">
        <v>89</v>
      </c>
      <c r="Y42" s="39"/>
      <c r="Z42" s="72" t="s">
        <v>101</v>
      </c>
    </row>
    <row r="43" spans="1:26">
      <c r="A43" s="75">
        <f t="shared" si="2"/>
        <v>41</v>
      </c>
      <c r="B43" s="39" t="s">
        <v>208</v>
      </c>
      <c r="C43" s="75" t="str">
        <f>IF($B43&lt;&gt;"",_xlfn.IFNA(VLOOKUP($B43,'Node Details'!$B:$U,C$1,0),"Check"),"")</f>
        <v>0000001WB-00001WB20</v>
      </c>
      <c r="D43" s="75" t="str">
        <f>IF($B43&lt;&gt;"",_xlfn.IFNA(VLOOKUP($B43,'Node Details'!$B:$U,D$1,0),"Check"),"")</f>
        <v>1WB</v>
      </c>
      <c r="E43" s="75" t="str">
        <f>IF($B43&lt;&gt;"",_xlfn.IFNA(VLOOKUP($B43,'Node Details'!$B:$U,E$1,0),"Check"),"")</f>
        <v>Airtel</v>
      </c>
      <c r="F43" s="95">
        <v>45046</v>
      </c>
      <c r="G43" s="75"/>
      <c r="H43" s="25" t="s">
        <v>2817</v>
      </c>
      <c r="I43" s="24">
        <v>1</v>
      </c>
      <c r="J43" s="24">
        <v>850</v>
      </c>
      <c r="K43" s="75">
        <f t="shared" si="0"/>
        <v>850</v>
      </c>
      <c r="L43" s="80">
        <v>45046</v>
      </c>
      <c r="M43" s="72"/>
      <c r="N43" s="38"/>
      <c r="O43" s="81"/>
      <c r="P43" s="72"/>
      <c r="Q43" s="72"/>
      <c r="R43" s="72"/>
      <c r="S43" s="72"/>
      <c r="T43" s="81"/>
      <c r="U43" s="72"/>
      <c r="V43" s="72"/>
      <c r="W43" s="82">
        <f t="shared" si="1"/>
        <v>0</v>
      </c>
      <c r="X43" s="39" t="s">
        <v>89</v>
      </c>
      <c r="Y43" s="39"/>
      <c r="Z43" s="72" t="s">
        <v>101</v>
      </c>
    </row>
    <row r="44" spans="1:26">
      <c r="A44" s="75">
        <f t="shared" si="2"/>
        <v>42</v>
      </c>
      <c r="B44" s="39" t="s">
        <v>2059</v>
      </c>
      <c r="C44" s="75" t="str">
        <f>IF($B44&lt;&gt;"",_xlfn.IFNA(VLOOKUP($B44,'Node Details'!$B:$U,C$1,0),"Check"),"")</f>
        <v>00001WB20-1WB200105</v>
      </c>
      <c r="D44" s="75" t="str">
        <f>IF($B44&lt;&gt;"",_xlfn.IFNA(VLOOKUP($B44,'Node Details'!$B:$U,D$1,0),"Check"),"")</f>
        <v>1WB</v>
      </c>
      <c r="E44" s="75" t="str">
        <f>IF($B44&lt;&gt;"",_xlfn.IFNA(VLOOKUP($B44,'Node Details'!$B:$U,E$1,0),"Check"),"")</f>
        <v>Airtel</v>
      </c>
      <c r="F44" s="95">
        <v>45046</v>
      </c>
      <c r="G44" s="75"/>
      <c r="H44" s="25" t="s">
        <v>2818</v>
      </c>
      <c r="I44" s="24">
        <v>1</v>
      </c>
      <c r="J44" s="24">
        <v>650</v>
      </c>
      <c r="K44" s="75">
        <f t="shared" si="0"/>
        <v>650</v>
      </c>
      <c r="L44" s="80">
        <v>45046</v>
      </c>
      <c r="M44" s="72"/>
      <c r="N44" s="38"/>
      <c r="O44" s="81"/>
      <c r="P44" s="72"/>
      <c r="Q44" s="72"/>
      <c r="R44" s="72"/>
      <c r="S44" s="72"/>
      <c r="T44" s="81"/>
      <c r="U44" s="72"/>
      <c r="V44" s="72"/>
      <c r="W44" s="82">
        <f t="shared" si="1"/>
        <v>0</v>
      </c>
      <c r="X44" s="39" t="s">
        <v>89</v>
      </c>
      <c r="Y44" s="39"/>
      <c r="Z44" s="72" t="s">
        <v>101</v>
      </c>
    </row>
    <row r="45" spans="1:26">
      <c r="A45" s="75">
        <f t="shared" si="2"/>
        <v>43</v>
      </c>
      <c r="B45" s="39" t="s">
        <v>2061</v>
      </c>
      <c r="C45" s="75" t="str">
        <f>IF($B45&lt;&gt;"",_xlfn.IFNA(VLOOKUP($B45,'Node Details'!$B:$U,C$1,0),"Check"),"")</f>
        <v>00001WB20-1WB200105</v>
      </c>
      <c r="D45" s="75" t="str">
        <f>IF($B45&lt;&gt;"",_xlfn.IFNA(VLOOKUP($B45,'Node Details'!$B:$U,D$1,0),"Check"),"")</f>
        <v>1WB</v>
      </c>
      <c r="E45" s="75" t="str">
        <f>IF($B45&lt;&gt;"",_xlfn.IFNA(VLOOKUP($B45,'Node Details'!$B:$U,E$1,0),"Check"),"")</f>
        <v>Airtel</v>
      </c>
      <c r="F45" s="95">
        <v>45046</v>
      </c>
      <c r="G45" s="75"/>
      <c r="H45" s="25" t="s">
        <v>2819</v>
      </c>
      <c r="I45" s="24">
        <v>1</v>
      </c>
      <c r="J45" s="24">
        <v>450</v>
      </c>
      <c r="K45" s="75">
        <f t="shared" si="0"/>
        <v>450</v>
      </c>
      <c r="L45" s="80">
        <v>45046</v>
      </c>
      <c r="M45" s="72"/>
      <c r="N45" s="38"/>
      <c r="O45" s="81"/>
      <c r="P45" s="72"/>
      <c r="Q45" s="72"/>
      <c r="R45" s="72"/>
      <c r="S45" s="72"/>
      <c r="T45" s="81"/>
      <c r="U45" s="72"/>
      <c r="V45" s="72"/>
      <c r="W45" s="82">
        <f t="shared" si="1"/>
        <v>0</v>
      </c>
      <c r="X45" s="39" t="s">
        <v>89</v>
      </c>
      <c r="Y45" s="39"/>
      <c r="Z45" s="72" t="s">
        <v>101</v>
      </c>
    </row>
    <row r="46" spans="1:26">
      <c r="A46" s="75">
        <f t="shared" si="2"/>
        <v>44</v>
      </c>
      <c r="B46" s="39" t="s">
        <v>306</v>
      </c>
      <c r="C46" s="75" t="str">
        <f>IF($B46&lt;&gt;"",_xlfn.IFNA(VLOOKUP($B46,'Node Details'!$B:$U,C$1,0),"Check"),"")</f>
        <v>00001WB20-1WB200105</v>
      </c>
      <c r="D46" s="75" t="str">
        <f>IF($B46&lt;&gt;"",_xlfn.IFNA(VLOOKUP($B46,'Node Details'!$B:$U,D$1,0),"Check"),"")</f>
        <v>1WB</v>
      </c>
      <c r="E46" s="75" t="str">
        <f>IF($B46&lt;&gt;"",_xlfn.IFNA(VLOOKUP($B46,'Node Details'!$B:$U,E$1,0),"Check"),"")</f>
        <v>Airtel</v>
      </c>
      <c r="F46" s="95">
        <v>45046</v>
      </c>
      <c r="G46" s="75"/>
      <c r="H46" s="25" t="s">
        <v>2818</v>
      </c>
      <c r="I46" s="24">
        <v>1</v>
      </c>
      <c r="J46" s="24">
        <v>650</v>
      </c>
      <c r="K46" s="75">
        <f t="shared" si="0"/>
        <v>650</v>
      </c>
      <c r="L46" s="80">
        <v>45046</v>
      </c>
      <c r="M46" s="72"/>
      <c r="N46" s="38"/>
      <c r="O46" s="81"/>
      <c r="P46" s="72"/>
      <c r="Q46" s="72"/>
      <c r="R46" s="72"/>
      <c r="S46" s="72"/>
      <c r="T46" s="81"/>
      <c r="U46" s="72"/>
      <c r="V46" s="72"/>
      <c r="W46" s="82">
        <f t="shared" si="1"/>
        <v>0</v>
      </c>
      <c r="X46" s="39" t="s">
        <v>89</v>
      </c>
      <c r="Y46" s="39"/>
      <c r="Z46" s="72" t="s">
        <v>101</v>
      </c>
    </row>
    <row r="47" spans="1:26">
      <c r="A47" s="75">
        <f t="shared" si="2"/>
        <v>45</v>
      </c>
      <c r="B47" s="39" t="s">
        <v>310</v>
      </c>
      <c r="C47" s="75" t="str">
        <f>IF($B47&lt;&gt;"",_xlfn.IFNA(VLOOKUP($B47,'Node Details'!$B:$U,C$1,0),"Check"),"")</f>
        <v>00001WB20-1WB200104</v>
      </c>
      <c r="D47" s="75" t="str">
        <f>IF($B47&lt;&gt;"",_xlfn.IFNA(VLOOKUP($B47,'Node Details'!$B:$U,D$1,0),"Check"),"")</f>
        <v>1WB</v>
      </c>
      <c r="E47" s="75" t="str">
        <f>IF($B47&lt;&gt;"",_xlfn.IFNA(VLOOKUP($B47,'Node Details'!$B:$U,E$1,0),"Check"),"")</f>
        <v>Airtel</v>
      </c>
      <c r="F47" s="95">
        <v>45046</v>
      </c>
      <c r="G47" s="75"/>
      <c r="H47" s="25" t="s">
        <v>2818</v>
      </c>
      <c r="I47" s="24">
        <v>1</v>
      </c>
      <c r="J47" s="24">
        <v>650</v>
      </c>
      <c r="K47" s="75">
        <f t="shared" si="0"/>
        <v>650</v>
      </c>
      <c r="L47" s="80">
        <v>45046</v>
      </c>
      <c r="M47" s="72"/>
      <c r="N47" s="38"/>
      <c r="O47" s="81"/>
      <c r="P47" s="72"/>
      <c r="Q47" s="72"/>
      <c r="R47" s="72"/>
      <c r="S47" s="72"/>
      <c r="T47" s="81"/>
      <c r="U47" s="72"/>
      <c r="V47" s="72"/>
      <c r="W47" s="82">
        <f t="shared" si="1"/>
        <v>0</v>
      </c>
      <c r="X47" s="39" t="s">
        <v>89</v>
      </c>
      <c r="Y47" s="39"/>
      <c r="Z47" s="72" t="s">
        <v>101</v>
      </c>
    </row>
    <row r="48" spans="1:26">
      <c r="A48" s="75">
        <f t="shared" si="2"/>
        <v>46</v>
      </c>
      <c r="B48" s="39" t="s">
        <v>2063</v>
      </c>
      <c r="C48" s="75" t="str">
        <f>IF($B48&lt;&gt;"",_xlfn.IFNA(VLOOKUP($B48,'Node Details'!$B:$U,C$1,0),"Check"),"")</f>
        <v>00001WB20-1WB200104</v>
      </c>
      <c r="D48" s="75" t="str">
        <f>IF($B48&lt;&gt;"",_xlfn.IFNA(VLOOKUP($B48,'Node Details'!$B:$U,D$1,0),"Check"),"")</f>
        <v>1WB</v>
      </c>
      <c r="E48" s="75" t="str">
        <f>IF($B48&lt;&gt;"",_xlfn.IFNA(VLOOKUP($B48,'Node Details'!$B:$U,E$1,0),"Check"),"")</f>
        <v>Airtel</v>
      </c>
      <c r="F48" s="95">
        <v>45046</v>
      </c>
      <c r="G48" s="75"/>
      <c r="H48" s="25" t="s">
        <v>2818</v>
      </c>
      <c r="I48" s="24">
        <v>1</v>
      </c>
      <c r="J48" s="24">
        <v>650</v>
      </c>
      <c r="K48" s="75">
        <f t="shared" si="0"/>
        <v>650</v>
      </c>
      <c r="L48" s="80">
        <v>45046</v>
      </c>
      <c r="M48" s="72"/>
      <c r="N48" s="38"/>
      <c r="O48" s="81"/>
      <c r="P48" s="72"/>
      <c r="Q48" s="72"/>
      <c r="R48" s="72"/>
      <c r="S48" s="72"/>
      <c r="T48" s="81"/>
      <c r="U48" s="72"/>
      <c r="V48" s="72"/>
      <c r="W48" s="82">
        <f t="shared" si="1"/>
        <v>0</v>
      </c>
      <c r="X48" s="39" t="s">
        <v>89</v>
      </c>
      <c r="Y48" s="39"/>
      <c r="Z48" s="72" t="s">
        <v>101</v>
      </c>
    </row>
    <row r="49" spans="1:26">
      <c r="A49" s="75">
        <f t="shared" si="2"/>
        <v>47</v>
      </c>
      <c r="B49" s="39" t="s">
        <v>2065</v>
      </c>
      <c r="C49" s="75" t="str">
        <f>IF($B49&lt;&gt;"",_xlfn.IFNA(VLOOKUP($B49,'Node Details'!$B:$U,C$1,0),"Check"),"")</f>
        <v>00001WB20-1WB200104</v>
      </c>
      <c r="D49" s="75" t="str">
        <f>IF($B49&lt;&gt;"",_xlfn.IFNA(VLOOKUP($B49,'Node Details'!$B:$U,D$1,0),"Check"),"")</f>
        <v>1WB</v>
      </c>
      <c r="E49" s="75" t="str">
        <f>IF($B49&lt;&gt;"",_xlfn.IFNA(VLOOKUP($B49,'Node Details'!$B:$U,E$1,0),"Check"),"")</f>
        <v>Airtel</v>
      </c>
      <c r="F49" s="95">
        <v>45046</v>
      </c>
      <c r="G49" s="75"/>
      <c r="H49" s="25" t="s">
        <v>2818</v>
      </c>
      <c r="I49" s="24">
        <v>1</v>
      </c>
      <c r="J49" s="24">
        <v>650</v>
      </c>
      <c r="K49" s="75">
        <f t="shared" si="0"/>
        <v>650</v>
      </c>
      <c r="L49" s="80">
        <v>45046</v>
      </c>
      <c r="M49" s="72"/>
      <c r="N49" s="38"/>
      <c r="O49" s="81"/>
      <c r="P49" s="72"/>
      <c r="Q49" s="72"/>
      <c r="R49" s="72"/>
      <c r="S49" s="72"/>
      <c r="T49" s="81"/>
      <c r="U49" s="72"/>
      <c r="V49" s="72"/>
      <c r="W49" s="82">
        <f t="shared" si="1"/>
        <v>0</v>
      </c>
      <c r="X49" s="39" t="s">
        <v>89</v>
      </c>
      <c r="Y49" s="39"/>
      <c r="Z49" s="72" t="s">
        <v>101</v>
      </c>
    </row>
    <row r="50" spans="1:26">
      <c r="A50" s="75">
        <f t="shared" si="2"/>
        <v>48</v>
      </c>
      <c r="B50" s="39" t="s">
        <v>314</v>
      </c>
      <c r="C50" s="75" t="str">
        <f>IF($B50&lt;&gt;"",_xlfn.IFNA(VLOOKUP($B50,'Node Details'!$B:$U,C$1,0),"Check"),"")</f>
        <v>00001WB20-1WB200101</v>
      </c>
      <c r="D50" s="75" t="str">
        <f>IF($B50&lt;&gt;"",_xlfn.IFNA(VLOOKUP($B50,'Node Details'!$B:$U,D$1,0),"Check"),"")</f>
        <v>1WB</v>
      </c>
      <c r="E50" s="75" t="str">
        <f>IF($B50&lt;&gt;"",_xlfn.IFNA(VLOOKUP($B50,'Node Details'!$B:$U,E$1,0),"Check"),"")</f>
        <v>Airtel</v>
      </c>
      <c r="F50" s="95">
        <v>45046</v>
      </c>
      <c r="G50" s="75"/>
      <c r="H50" s="25" t="s">
        <v>2818</v>
      </c>
      <c r="I50" s="24">
        <v>1</v>
      </c>
      <c r="J50" s="24">
        <v>650</v>
      </c>
      <c r="K50" s="75">
        <f t="shared" si="0"/>
        <v>650</v>
      </c>
      <c r="L50" s="80">
        <v>45046</v>
      </c>
      <c r="M50" s="72"/>
      <c r="N50" s="38"/>
      <c r="O50" s="81"/>
      <c r="P50" s="72"/>
      <c r="Q50" s="72"/>
      <c r="R50" s="72"/>
      <c r="S50" s="72"/>
      <c r="T50" s="81"/>
      <c r="U50" s="72"/>
      <c r="V50" s="72"/>
      <c r="W50" s="82">
        <f t="shared" si="1"/>
        <v>0</v>
      </c>
      <c r="X50" s="39" t="s">
        <v>89</v>
      </c>
      <c r="Y50" s="39"/>
      <c r="Z50" s="72" t="s">
        <v>101</v>
      </c>
    </row>
    <row r="51" spans="1:26">
      <c r="A51" s="75">
        <f t="shared" si="2"/>
        <v>49</v>
      </c>
      <c r="B51" s="39" t="s">
        <v>322</v>
      </c>
      <c r="C51" s="75" t="str">
        <f>IF($B51&lt;&gt;"",_xlfn.IFNA(VLOOKUP($B51,'Node Details'!$B:$U,C$1,0),"Check"),"")</f>
        <v>00001WB19-0000SHT60</v>
      </c>
      <c r="D51" s="75" t="str">
        <f>IF($B51&lt;&gt;"",_xlfn.IFNA(VLOOKUP($B51,'Node Details'!$B:$U,D$1,0),"Check"),"")</f>
        <v>SHT</v>
      </c>
      <c r="E51" s="75" t="str">
        <f>IF($B51&lt;&gt;"",_xlfn.IFNA(VLOOKUP($B51,'Node Details'!$B:$U,E$1,0),"Check"),"")</f>
        <v>Airtel</v>
      </c>
      <c r="F51" s="95">
        <v>45046</v>
      </c>
      <c r="G51" s="75"/>
      <c r="H51" s="25" t="s">
        <v>2817</v>
      </c>
      <c r="I51" s="24">
        <v>1</v>
      </c>
      <c r="J51" s="24">
        <v>850</v>
      </c>
      <c r="K51" s="75">
        <f t="shared" si="0"/>
        <v>850</v>
      </c>
      <c r="L51" s="80">
        <v>45046</v>
      </c>
      <c r="M51" s="72"/>
      <c r="N51" s="38"/>
      <c r="O51" s="81"/>
      <c r="P51" s="72"/>
      <c r="Q51" s="72"/>
      <c r="R51" s="72"/>
      <c r="S51" s="72"/>
      <c r="T51" s="81"/>
      <c r="U51" s="72"/>
      <c r="V51" s="72"/>
      <c r="W51" s="82">
        <f t="shared" si="1"/>
        <v>0</v>
      </c>
      <c r="X51" s="39" t="s">
        <v>89</v>
      </c>
      <c r="Y51" s="39"/>
      <c r="Z51" s="72" t="s">
        <v>101</v>
      </c>
    </row>
    <row r="52" spans="1:26">
      <c r="A52" s="75">
        <f t="shared" si="2"/>
        <v>50</v>
      </c>
      <c r="B52" s="39" t="s">
        <v>355</v>
      </c>
      <c r="C52" s="75" t="str">
        <f>IF($B52&lt;&gt;"",_xlfn.IFNA(VLOOKUP($B52,'Node Details'!$B:$U,C$1,0),"Check"),"")</f>
        <v>0000SHT51-SHT510108</v>
      </c>
      <c r="D52" s="75" t="str">
        <f>IF($B52&lt;&gt;"",_xlfn.IFNA(VLOOKUP($B52,'Node Details'!$B:$U,D$1,0),"Check"),"")</f>
        <v>SHT</v>
      </c>
      <c r="E52" s="75" t="str">
        <f>IF($B52&lt;&gt;"",_xlfn.IFNA(VLOOKUP($B52,'Node Details'!$B:$U,E$1,0),"Check"),"")</f>
        <v>Airtel</v>
      </c>
      <c r="F52" s="95">
        <v>45046</v>
      </c>
      <c r="G52" s="75"/>
      <c r="H52" s="25" t="s">
        <v>2818</v>
      </c>
      <c r="I52" s="24">
        <v>1</v>
      </c>
      <c r="J52" s="24">
        <v>650</v>
      </c>
      <c r="K52" s="75">
        <f t="shared" si="0"/>
        <v>650</v>
      </c>
      <c r="L52" s="80">
        <v>45046</v>
      </c>
      <c r="M52" s="72"/>
      <c r="N52" s="38"/>
      <c r="O52" s="81"/>
      <c r="P52" s="72"/>
      <c r="Q52" s="72"/>
      <c r="R52" s="72"/>
      <c r="S52" s="72"/>
      <c r="T52" s="81"/>
      <c r="U52" s="72"/>
      <c r="V52" s="72"/>
      <c r="W52" s="82">
        <f t="shared" si="1"/>
        <v>0</v>
      </c>
      <c r="X52" s="39" t="s">
        <v>89</v>
      </c>
      <c r="Y52" s="39"/>
      <c r="Z52" s="72" t="s">
        <v>101</v>
      </c>
    </row>
    <row r="53" spans="1:26">
      <c r="A53" s="75">
        <f t="shared" si="2"/>
        <v>51</v>
      </c>
      <c r="B53" s="39" t="s">
        <v>324</v>
      </c>
      <c r="C53" s="75" t="str">
        <f>IF($B53&lt;&gt;"",_xlfn.IFNA(VLOOKUP($B53,'Node Details'!$B:$U,C$1,0),"Check"),"")</f>
        <v>0000SHT51-SHT510107</v>
      </c>
      <c r="D53" s="75" t="str">
        <f>IF($B53&lt;&gt;"",_xlfn.IFNA(VLOOKUP($B53,'Node Details'!$B:$U,D$1,0),"Check"),"")</f>
        <v>SHT</v>
      </c>
      <c r="E53" s="75" t="str">
        <f>IF($B53&lt;&gt;"",_xlfn.IFNA(VLOOKUP($B53,'Node Details'!$B:$U,E$1,0),"Check"),"")</f>
        <v>Airtel</v>
      </c>
      <c r="F53" s="95">
        <v>45046</v>
      </c>
      <c r="G53" s="75"/>
      <c r="H53" s="25" t="s">
        <v>2818</v>
      </c>
      <c r="I53" s="24">
        <v>1</v>
      </c>
      <c r="J53" s="24">
        <v>650</v>
      </c>
      <c r="K53" s="75">
        <f t="shared" si="0"/>
        <v>650</v>
      </c>
      <c r="L53" s="80">
        <v>45046</v>
      </c>
      <c r="M53" s="72"/>
      <c r="N53" s="38"/>
      <c r="O53" s="81"/>
      <c r="P53" s="72"/>
      <c r="Q53" s="72"/>
      <c r="R53" s="72"/>
      <c r="S53" s="72"/>
      <c r="T53" s="81"/>
      <c r="U53" s="72"/>
      <c r="V53" s="72"/>
      <c r="W53" s="82">
        <f t="shared" si="1"/>
        <v>0</v>
      </c>
      <c r="X53" s="39" t="s">
        <v>89</v>
      </c>
      <c r="Y53" s="39"/>
      <c r="Z53" s="72" t="s">
        <v>101</v>
      </c>
    </row>
    <row r="54" spans="1:26">
      <c r="A54" s="75">
        <f t="shared" si="2"/>
        <v>52</v>
      </c>
      <c r="B54" s="39" t="s">
        <v>328</v>
      </c>
      <c r="C54" s="75" t="str">
        <f>IF($B54&lt;&gt;"",_xlfn.IFNA(VLOOKUP($B54,'Node Details'!$B:$U,C$1,0),"Check"),"")</f>
        <v>0000SHT51-SHT510106</v>
      </c>
      <c r="D54" s="75" t="str">
        <f>IF($B54&lt;&gt;"",_xlfn.IFNA(VLOOKUP($B54,'Node Details'!$B:$U,D$1,0),"Check"),"")</f>
        <v>SHT</v>
      </c>
      <c r="E54" s="75" t="str">
        <f>IF($B54&lt;&gt;"",_xlfn.IFNA(VLOOKUP($B54,'Node Details'!$B:$U,E$1,0),"Check"),"")</f>
        <v>Airtel</v>
      </c>
      <c r="F54" s="95">
        <v>45046</v>
      </c>
      <c r="G54" s="75"/>
      <c r="H54" s="25" t="s">
        <v>2818</v>
      </c>
      <c r="I54" s="24">
        <v>1</v>
      </c>
      <c r="J54" s="24">
        <v>650</v>
      </c>
      <c r="K54" s="75">
        <f t="shared" si="0"/>
        <v>650</v>
      </c>
      <c r="L54" s="80">
        <v>45046</v>
      </c>
      <c r="M54" s="72"/>
      <c r="N54" s="38"/>
      <c r="O54" s="81"/>
      <c r="P54" s="72"/>
      <c r="Q54" s="72"/>
      <c r="R54" s="72"/>
      <c r="S54" s="72"/>
      <c r="T54" s="81"/>
      <c r="U54" s="72"/>
      <c r="V54" s="72"/>
      <c r="W54" s="82">
        <f t="shared" si="1"/>
        <v>0</v>
      </c>
      <c r="X54" s="39" t="s">
        <v>89</v>
      </c>
      <c r="Y54" s="39"/>
      <c r="Z54" s="72" t="s">
        <v>101</v>
      </c>
    </row>
    <row r="55" spans="1:26">
      <c r="A55" s="75">
        <f t="shared" si="2"/>
        <v>53</v>
      </c>
      <c r="B55" s="39" t="s">
        <v>332</v>
      </c>
      <c r="C55" s="75" t="str">
        <f>IF($B55&lt;&gt;"",_xlfn.IFNA(VLOOKUP($B55,'Node Details'!$B:$U,C$1,0),"Check"),"")</f>
        <v>0000SHT51-SHT510105</v>
      </c>
      <c r="D55" s="75" t="str">
        <f>IF($B55&lt;&gt;"",_xlfn.IFNA(VLOOKUP($B55,'Node Details'!$B:$U,D$1,0),"Check"),"")</f>
        <v>SHT</v>
      </c>
      <c r="E55" s="75" t="str">
        <f>IF($B55&lt;&gt;"",_xlfn.IFNA(VLOOKUP($B55,'Node Details'!$B:$U,E$1,0),"Check"),"")</f>
        <v>Airtel</v>
      </c>
      <c r="F55" s="95">
        <v>45046</v>
      </c>
      <c r="G55" s="75"/>
      <c r="H55" s="25" t="s">
        <v>2818</v>
      </c>
      <c r="I55" s="24">
        <v>1</v>
      </c>
      <c r="J55" s="24">
        <v>650</v>
      </c>
      <c r="K55" s="75">
        <f t="shared" si="0"/>
        <v>650</v>
      </c>
      <c r="L55" s="80">
        <v>45046</v>
      </c>
      <c r="M55" s="72"/>
      <c r="N55" s="38"/>
      <c r="O55" s="81"/>
      <c r="P55" s="72"/>
      <c r="Q55" s="72"/>
      <c r="R55" s="72"/>
      <c r="S55" s="72"/>
      <c r="T55" s="81"/>
      <c r="U55" s="72"/>
      <c r="V55" s="72"/>
      <c r="W55" s="82">
        <f t="shared" si="1"/>
        <v>0</v>
      </c>
      <c r="X55" s="39" t="s">
        <v>89</v>
      </c>
      <c r="Y55" s="39"/>
      <c r="Z55" s="72" t="s">
        <v>101</v>
      </c>
    </row>
    <row r="56" spans="1:26">
      <c r="A56" s="75">
        <f t="shared" si="2"/>
        <v>54</v>
      </c>
      <c r="B56" s="39" t="s">
        <v>336</v>
      </c>
      <c r="C56" s="75" t="str">
        <f>IF($B56&lt;&gt;"",_xlfn.IFNA(VLOOKUP($B56,'Node Details'!$B:$U,C$1,0),"Check"),"")</f>
        <v>0000SHT51-SHT510104</v>
      </c>
      <c r="D56" s="75" t="str">
        <f>IF($B56&lt;&gt;"",_xlfn.IFNA(VLOOKUP($B56,'Node Details'!$B:$U,D$1,0),"Check"),"")</f>
        <v>SHT</v>
      </c>
      <c r="E56" s="75" t="str">
        <f>IF($B56&lt;&gt;"",_xlfn.IFNA(VLOOKUP($B56,'Node Details'!$B:$U,E$1,0),"Check"),"")</f>
        <v>Airtel</v>
      </c>
      <c r="F56" s="95">
        <v>45046</v>
      </c>
      <c r="G56" s="75"/>
      <c r="H56" s="25" t="s">
        <v>2818</v>
      </c>
      <c r="I56" s="24">
        <v>1</v>
      </c>
      <c r="J56" s="24">
        <v>650</v>
      </c>
      <c r="K56" s="75">
        <f t="shared" si="0"/>
        <v>650</v>
      </c>
      <c r="L56" s="80">
        <v>45046</v>
      </c>
      <c r="M56" s="72"/>
      <c r="N56" s="38"/>
      <c r="O56" s="81"/>
      <c r="P56" s="72"/>
      <c r="Q56" s="72"/>
      <c r="R56" s="72"/>
      <c r="S56" s="72"/>
      <c r="T56" s="81"/>
      <c r="U56" s="72"/>
      <c r="V56" s="72"/>
      <c r="W56" s="82">
        <f t="shared" si="1"/>
        <v>0</v>
      </c>
      <c r="X56" s="39" t="s">
        <v>89</v>
      </c>
      <c r="Y56" s="39"/>
      <c r="Z56" s="72" t="s">
        <v>101</v>
      </c>
    </row>
    <row r="57" spans="1:26">
      <c r="A57" s="75">
        <f t="shared" si="2"/>
        <v>55</v>
      </c>
      <c r="B57" s="39" t="s">
        <v>340</v>
      </c>
      <c r="C57" s="75" t="str">
        <f>IF($B57&lt;&gt;"",_xlfn.IFNA(VLOOKUP($B57,'Node Details'!$B:$U,C$1,0),"Check"),"")</f>
        <v>0000SHT51-SHT510103</v>
      </c>
      <c r="D57" s="75" t="str">
        <f>IF($B57&lt;&gt;"",_xlfn.IFNA(VLOOKUP($B57,'Node Details'!$B:$U,D$1,0),"Check"),"")</f>
        <v>SHT</v>
      </c>
      <c r="E57" s="75" t="str">
        <f>IF($B57&lt;&gt;"",_xlfn.IFNA(VLOOKUP($B57,'Node Details'!$B:$U,E$1,0),"Check"),"")</f>
        <v>Airtel</v>
      </c>
      <c r="F57" s="95">
        <v>45046</v>
      </c>
      <c r="G57" s="75"/>
      <c r="H57" s="25" t="s">
        <v>2818</v>
      </c>
      <c r="I57" s="24">
        <v>1</v>
      </c>
      <c r="J57" s="24">
        <v>650</v>
      </c>
      <c r="K57" s="75">
        <f t="shared" si="0"/>
        <v>650</v>
      </c>
      <c r="L57" s="80">
        <v>45046</v>
      </c>
      <c r="M57" s="72"/>
      <c r="N57" s="38"/>
      <c r="O57" s="81"/>
      <c r="P57" s="72"/>
      <c r="Q57" s="72"/>
      <c r="R57" s="72"/>
      <c r="S57" s="72"/>
      <c r="T57" s="81"/>
      <c r="U57" s="72"/>
      <c r="V57" s="72"/>
      <c r="W57" s="82">
        <f t="shared" si="1"/>
        <v>0</v>
      </c>
      <c r="X57" s="39" t="s">
        <v>89</v>
      </c>
      <c r="Y57" s="39"/>
      <c r="Z57" s="72" t="s">
        <v>101</v>
      </c>
    </row>
    <row r="58" spans="1:26">
      <c r="A58" s="75">
        <f t="shared" si="2"/>
        <v>56</v>
      </c>
      <c r="B58" s="39" t="s">
        <v>344</v>
      </c>
      <c r="C58" s="75" t="str">
        <f>IF($B58&lt;&gt;"",_xlfn.IFNA(VLOOKUP($B58,'Node Details'!$B:$U,C$1,0),"Check"),"")</f>
        <v>0000SHT51-SHT510102</v>
      </c>
      <c r="D58" s="75" t="str">
        <f>IF($B58&lt;&gt;"",_xlfn.IFNA(VLOOKUP($B58,'Node Details'!$B:$U,D$1,0),"Check"),"")</f>
        <v>SHT</v>
      </c>
      <c r="E58" s="75" t="str">
        <f>IF($B58&lt;&gt;"",_xlfn.IFNA(VLOOKUP($B58,'Node Details'!$B:$U,E$1,0),"Check"),"")</f>
        <v>Airtel</v>
      </c>
      <c r="F58" s="95">
        <v>45046</v>
      </c>
      <c r="G58" s="75"/>
      <c r="H58" s="25" t="s">
        <v>2819</v>
      </c>
      <c r="I58" s="24">
        <v>1</v>
      </c>
      <c r="J58" s="24">
        <v>450</v>
      </c>
      <c r="K58" s="75">
        <f t="shared" si="0"/>
        <v>450</v>
      </c>
      <c r="L58" s="80">
        <v>45046</v>
      </c>
      <c r="M58" s="72"/>
      <c r="N58" s="38"/>
      <c r="O58" s="81"/>
      <c r="P58" s="72"/>
      <c r="Q58" s="72"/>
      <c r="R58" s="72"/>
      <c r="S58" s="72"/>
      <c r="T58" s="81"/>
      <c r="U58" s="72"/>
      <c r="V58" s="72"/>
      <c r="W58" s="82">
        <f t="shared" si="1"/>
        <v>0</v>
      </c>
      <c r="X58" s="39" t="s">
        <v>89</v>
      </c>
      <c r="Y58" s="39"/>
      <c r="Z58" s="72" t="s">
        <v>101</v>
      </c>
    </row>
    <row r="59" spans="1:26">
      <c r="A59" s="75">
        <f t="shared" si="2"/>
        <v>57</v>
      </c>
      <c r="B59" s="39" t="s">
        <v>348</v>
      </c>
      <c r="C59" s="75" t="str">
        <f>IF($B59&lt;&gt;"",_xlfn.IFNA(VLOOKUP($B59,'Node Details'!$B:$U,C$1,0),"Check"),"")</f>
        <v>0000SHT51-SHT510101</v>
      </c>
      <c r="D59" s="75" t="str">
        <f>IF($B59&lt;&gt;"",_xlfn.IFNA(VLOOKUP($B59,'Node Details'!$B:$U,D$1,0),"Check"),"")</f>
        <v>SHT</v>
      </c>
      <c r="E59" s="75" t="str">
        <f>IF($B59&lt;&gt;"",_xlfn.IFNA(VLOOKUP($B59,'Node Details'!$B:$U,E$1,0),"Check"),"")</f>
        <v>Airtel</v>
      </c>
      <c r="F59" s="95">
        <v>45046</v>
      </c>
      <c r="G59" s="75"/>
      <c r="H59" s="25" t="s">
        <v>2818</v>
      </c>
      <c r="I59" s="24">
        <v>1</v>
      </c>
      <c r="J59" s="24">
        <v>650</v>
      </c>
      <c r="K59" s="75">
        <f t="shared" si="0"/>
        <v>650</v>
      </c>
      <c r="L59" s="80">
        <v>45046</v>
      </c>
      <c r="M59" s="72"/>
      <c r="N59" s="38"/>
      <c r="O59" s="81"/>
      <c r="P59" s="72"/>
      <c r="Q59" s="72"/>
      <c r="R59" s="72"/>
      <c r="S59" s="72"/>
      <c r="T59" s="81"/>
      <c r="U59" s="72"/>
      <c r="V59" s="72"/>
      <c r="W59" s="82">
        <f t="shared" si="1"/>
        <v>0</v>
      </c>
      <c r="X59" s="39" t="s">
        <v>89</v>
      </c>
      <c r="Y59" s="39"/>
      <c r="Z59" s="72" t="s">
        <v>101</v>
      </c>
    </row>
    <row r="60" spans="1:26">
      <c r="A60" s="75">
        <f t="shared" si="2"/>
        <v>58</v>
      </c>
      <c r="B60" s="39" t="s">
        <v>359</v>
      </c>
      <c r="C60" s="75" t="str">
        <f>IF($B60&lt;&gt;"",_xlfn.IFNA(VLOOKUP($B60,'Node Details'!$B:$U,C$1,0),"Check"),"")</f>
        <v>0000001WB-0000SHT54</v>
      </c>
      <c r="D60" s="75" t="str">
        <f>IF($B60&lt;&gt;"",_xlfn.IFNA(VLOOKUP($B60,'Node Details'!$B:$U,D$1,0),"Check"),"")</f>
        <v>SHT</v>
      </c>
      <c r="E60" s="75" t="str">
        <f>IF($B60&lt;&gt;"",_xlfn.IFNA(VLOOKUP($B60,'Node Details'!$B:$U,E$1,0),"Check"),"")</f>
        <v>Airtel</v>
      </c>
      <c r="F60" s="95">
        <v>45046</v>
      </c>
      <c r="G60" s="75"/>
      <c r="H60" s="25" t="s">
        <v>2817</v>
      </c>
      <c r="I60" s="24">
        <v>1</v>
      </c>
      <c r="J60" s="24">
        <v>850</v>
      </c>
      <c r="K60" s="75">
        <f t="shared" si="0"/>
        <v>850</v>
      </c>
      <c r="L60" s="80">
        <v>45046</v>
      </c>
      <c r="M60" s="72"/>
      <c r="N60" s="38"/>
      <c r="O60" s="81"/>
      <c r="P60" s="72"/>
      <c r="Q60" s="72"/>
      <c r="R60" s="72"/>
      <c r="S60" s="72"/>
      <c r="T60" s="81"/>
      <c r="U60" s="72"/>
      <c r="V60" s="72"/>
      <c r="W60" s="82">
        <f t="shared" si="1"/>
        <v>0</v>
      </c>
      <c r="X60" s="39" t="s">
        <v>89</v>
      </c>
      <c r="Y60" s="39"/>
      <c r="Z60" s="72" t="s">
        <v>101</v>
      </c>
    </row>
    <row r="61" spans="1:26">
      <c r="A61" s="75">
        <f t="shared" si="2"/>
        <v>59</v>
      </c>
      <c r="B61" s="39" t="s">
        <v>361</v>
      </c>
      <c r="C61" s="75" t="str">
        <f>IF($B61&lt;&gt;"",_xlfn.IFNA(VLOOKUP($B61,'Node Details'!$B:$U,C$1,0),"Check"),"")</f>
        <v>0000SHT52-SHT520108</v>
      </c>
      <c r="D61" s="75" t="str">
        <f>IF($B61&lt;&gt;"",_xlfn.IFNA(VLOOKUP($B61,'Node Details'!$B:$U,D$1,0),"Check"),"")</f>
        <v>SHT</v>
      </c>
      <c r="E61" s="75" t="str">
        <f>IF($B61&lt;&gt;"",_xlfn.IFNA(VLOOKUP($B61,'Node Details'!$B:$U,E$1,0),"Check"),"")</f>
        <v>Airtel</v>
      </c>
      <c r="F61" s="95">
        <v>45046</v>
      </c>
      <c r="G61" s="75"/>
      <c r="H61" s="25" t="s">
        <v>2818</v>
      </c>
      <c r="I61" s="24">
        <v>1</v>
      </c>
      <c r="J61" s="24">
        <v>650</v>
      </c>
      <c r="K61" s="75">
        <f t="shared" si="0"/>
        <v>650</v>
      </c>
      <c r="L61" s="80">
        <v>45046</v>
      </c>
      <c r="M61" s="72"/>
      <c r="N61" s="38"/>
      <c r="O61" s="81"/>
      <c r="P61" s="72"/>
      <c r="Q61" s="72"/>
      <c r="R61" s="72"/>
      <c r="S61" s="72"/>
      <c r="T61" s="81"/>
      <c r="U61" s="72"/>
      <c r="V61" s="72"/>
      <c r="W61" s="82">
        <f t="shared" si="1"/>
        <v>0</v>
      </c>
      <c r="X61" s="39" t="s">
        <v>89</v>
      </c>
      <c r="Y61" s="39"/>
      <c r="Z61" s="72" t="s">
        <v>101</v>
      </c>
    </row>
    <row r="62" spans="1:26">
      <c r="A62" s="75">
        <f t="shared" si="2"/>
        <v>60</v>
      </c>
      <c r="B62" s="39" t="s">
        <v>365</v>
      </c>
      <c r="C62" s="75" t="str">
        <f>IF($B62&lt;&gt;"",_xlfn.IFNA(VLOOKUP($B62,'Node Details'!$B:$U,C$1,0),"Check"),"")</f>
        <v>0000SHT52-SHT520107</v>
      </c>
      <c r="D62" s="75" t="str">
        <f>IF($B62&lt;&gt;"",_xlfn.IFNA(VLOOKUP($B62,'Node Details'!$B:$U,D$1,0),"Check"),"")</f>
        <v>SHT</v>
      </c>
      <c r="E62" s="75" t="str">
        <f>IF($B62&lt;&gt;"",_xlfn.IFNA(VLOOKUP($B62,'Node Details'!$B:$U,E$1,0),"Check"),"")</f>
        <v>Airtel</v>
      </c>
      <c r="F62" s="95">
        <v>45046</v>
      </c>
      <c r="G62" s="75"/>
      <c r="H62" s="25" t="s">
        <v>2818</v>
      </c>
      <c r="I62" s="24">
        <v>1</v>
      </c>
      <c r="J62" s="24">
        <v>650</v>
      </c>
      <c r="K62" s="75">
        <f t="shared" si="0"/>
        <v>650</v>
      </c>
      <c r="L62" s="80">
        <v>45046</v>
      </c>
      <c r="M62" s="72"/>
      <c r="N62" s="38"/>
      <c r="O62" s="81"/>
      <c r="P62" s="72"/>
      <c r="Q62" s="72"/>
      <c r="R62" s="72"/>
      <c r="S62" s="72"/>
      <c r="T62" s="81"/>
      <c r="U62" s="72"/>
      <c r="V62" s="72"/>
      <c r="W62" s="82">
        <f t="shared" si="1"/>
        <v>0</v>
      </c>
      <c r="X62" s="39" t="s">
        <v>89</v>
      </c>
      <c r="Y62" s="39"/>
      <c r="Z62" s="72" t="s">
        <v>101</v>
      </c>
    </row>
    <row r="63" spans="1:26">
      <c r="A63" s="75">
        <f t="shared" si="2"/>
        <v>61</v>
      </c>
      <c r="B63" s="39" t="s">
        <v>369</v>
      </c>
      <c r="C63" s="75" t="str">
        <f>IF($B63&lt;&gt;"",_xlfn.IFNA(VLOOKUP($B63,'Node Details'!$B:$U,C$1,0),"Check"),"")</f>
        <v>0000SHT52-SHT520106</v>
      </c>
      <c r="D63" s="75" t="str">
        <f>IF($B63&lt;&gt;"",_xlfn.IFNA(VLOOKUP($B63,'Node Details'!$B:$U,D$1,0),"Check"),"")</f>
        <v>SHT</v>
      </c>
      <c r="E63" s="75" t="str">
        <f>IF($B63&lt;&gt;"",_xlfn.IFNA(VLOOKUP($B63,'Node Details'!$B:$U,E$1,0),"Check"),"")</f>
        <v>Airtel</v>
      </c>
      <c r="F63" s="95">
        <v>45046</v>
      </c>
      <c r="G63" s="75"/>
      <c r="H63" s="25" t="s">
        <v>2818</v>
      </c>
      <c r="I63" s="24">
        <v>1</v>
      </c>
      <c r="J63" s="24">
        <v>650</v>
      </c>
      <c r="K63" s="75">
        <f t="shared" si="0"/>
        <v>650</v>
      </c>
      <c r="L63" s="80">
        <v>45046</v>
      </c>
      <c r="M63" s="72"/>
      <c r="N63" s="38"/>
      <c r="O63" s="81"/>
      <c r="P63" s="72"/>
      <c r="Q63" s="72"/>
      <c r="R63" s="72"/>
      <c r="S63" s="72"/>
      <c r="T63" s="81"/>
      <c r="U63" s="72"/>
      <c r="V63" s="72"/>
      <c r="W63" s="82">
        <f t="shared" si="1"/>
        <v>0</v>
      </c>
      <c r="X63" s="39" t="s">
        <v>89</v>
      </c>
      <c r="Y63" s="39"/>
      <c r="Z63" s="72" t="s">
        <v>101</v>
      </c>
    </row>
    <row r="64" spans="1:26">
      <c r="A64" s="75">
        <f t="shared" si="2"/>
        <v>62</v>
      </c>
      <c r="B64" s="39" t="s">
        <v>373</v>
      </c>
      <c r="C64" s="75" t="str">
        <f>IF($B64&lt;&gt;"",_xlfn.IFNA(VLOOKUP($B64,'Node Details'!$B:$U,C$1,0),"Check"),"")</f>
        <v>0000SHT52-SHT520105</v>
      </c>
      <c r="D64" s="75" t="str">
        <f>IF($B64&lt;&gt;"",_xlfn.IFNA(VLOOKUP($B64,'Node Details'!$B:$U,D$1,0),"Check"),"")</f>
        <v>SHT</v>
      </c>
      <c r="E64" s="75" t="str">
        <f>IF($B64&lt;&gt;"",_xlfn.IFNA(VLOOKUP($B64,'Node Details'!$B:$U,E$1,0),"Check"),"")</f>
        <v>Airtel</v>
      </c>
      <c r="F64" s="95">
        <v>45046</v>
      </c>
      <c r="G64" s="75"/>
      <c r="H64" s="25" t="s">
        <v>2819</v>
      </c>
      <c r="I64" s="24">
        <v>1</v>
      </c>
      <c r="J64" s="24">
        <v>450</v>
      </c>
      <c r="K64" s="75">
        <f t="shared" si="0"/>
        <v>450</v>
      </c>
      <c r="L64" s="80">
        <v>45046</v>
      </c>
      <c r="M64" s="72"/>
      <c r="N64" s="38"/>
      <c r="O64" s="81"/>
      <c r="P64" s="72"/>
      <c r="Q64" s="72"/>
      <c r="R64" s="72"/>
      <c r="S64" s="72"/>
      <c r="T64" s="81"/>
      <c r="U64" s="72"/>
      <c r="V64" s="72"/>
      <c r="W64" s="82">
        <f t="shared" si="1"/>
        <v>0</v>
      </c>
      <c r="X64" s="39" t="s">
        <v>89</v>
      </c>
      <c r="Y64" s="39"/>
      <c r="Z64" s="72" t="s">
        <v>101</v>
      </c>
    </row>
    <row r="65" spans="1:26">
      <c r="A65" s="75">
        <f t="shared" si="2"/>
        <v>63</v>
      </c>
      <c r="B65" s="39" t="s">
        <v>377</v>
      </c>
      <c r="C65" s="75" t="str">
        <f>IF($B65&lt;&gt;"",_xlfn.IFNA(VLOOKUP($B65,'Node Details'!$B:$U,C$1,0),"Check"),"")</f>
        <v>0000SHT52-SHT520104</v>
      </c>
      <c r="D65" s="75" t="str">
        <f>IF($B65&lt;&gt;"",_xlfn.IFNA(VLOOKUP($B65,'Node Details'!$B:$U,D$1,0),"Check"),"")</f>
        <v>SHT</v>
      </c>
      <c r="E65" s="75" t="str">
        <f>IF($B65&lt;&gt;"",_xlfn.IFNA(VLOOKUP($B65,'Node Details'!$B:$U,E$1,0),"Check"),"")</f>
        <v>Airtel</v>
      </c>
      <c r="F65" s="95">
        <v>45046</v>
      </c>
      <c r="G65" s="75"/>
      <c r="H65" s="25" t="s">
        <v>2818</v>
      </c>
      <c r="I65" s="24">
        <v>1</v>
      </c>
      <c r="J65" s="24">
        <v>650</v>
      </c>
      <c r="K65" s="75">
        <f t="shared" si="0"/>
        <v>650</v>
      </c>
      <c r="L65" s="80">
        <v>45046</v>
      </c>
      <c r="M65" s="72"/>
      <c r="N65" s="38"/>
      <c r="O65" s="81"/>
      <c r="P65" s="72"/>
      <c r="Q65" s="72"/>
      <c r="R65" s="72"/>
      <c r="S65" s="72"/>
      <c r="T65" s="81"/>
      <c r="U65" s="72"/>
      <c r="V65" s="72"/>
      <c r="W65" s="82">
        <f t="shared" si="1"/>
        <v>0</v>
      </c>
      <c r="X65" s="39" t="s">
        <v>89</v>
      </c>
      <c r="Y65" s="39"/>
      <c r="Z65" s="72" t="s">
        <v>101</v>
      </c>
    </row>
    <row r="66" spans="1:26">
      <c r="A66" s="75">
        <f t="shared" si="2"/>
        <v>64</v>
      </c>
      <c r="B66" s="39" t="s">
        <v>381</v>
      </c>
      <c r="C66" s="75" t="str">
        <f>IF($B66&lt;&gt;"",_xlfn.IFNA(VLOOKUP($B66,'Node Details'!$B:$U,C$1,0),"Check"),"")</f>
        <v>0000SHT52-SHT520103</v>
      </c>
      <c r="D66" s="75" t="str">
        <f>IF($B66&lt;&gt;"",_xlfn.IFNA(VLOOKUP($B66,'Node Details'!$B:$U,D$1,0),"Check"),"")</f>
        <v>SHT</v>
      </c>
      <c r="E66" s="75" t="str">
        <f>IF($B66&lt;&gt;"",_xlfn.IFNA(VLOOKUP($B66,'Node Details'!$B:$U,E$1,0),"Check"),"")</f>
        <v>Airtel</v>
      </c>
      <c r="F66" s="95">
        <v>45046</v>
      </c>
      <c r="G66" s="75"/>
      <c r="H66" s="25" t="s">
        <v>2818</v>
      </c>
      <c r="I66" s="24">
        <v>1</v>
      </c>
      <c r="J66" s="24">
        <v>650</v>
      </c>
      <c r="K66" s="75">
        <f t="shared" si="0"/>
        <v>650</v>
      </c>
      <c r="L66" s="80">
        <v>45046</v>
      </c>
      <c r="M66" s="72"/>
      <c r="N66" s="38"/>
      <c r="O66" s="81"/>
      <c r="P66" s="72"/>
      <c r="Q66" s="72"/>
      <c r="R66" s="72"/>
      <c r="S66" s="72"/>
      <c r="T66" s="81"/>
      <c r="U66" s="72"/>
      <c r="V66" s="72"/>
      <c r="W66" s="82">
        <f t="shared" si="1"/>
        <v>0</v>
      </c>
      <c r="X66" s="39" t="s">
        <v>89</v>
      </c>
      <c r="Y66" s="39"/>
      <c r="Z66" s="72" t="s">
        <v>101</v>
      </c>
    </row>
    <row r="67" spans="1:26">
      <c r="A67" s="75">
        <f t="shared" si="2"/>
        <v>65</v>
      </c>
      <c r="B67" s="39" t="s">
        <v>385</v>
      </c>
      <c r="C67" s="75" t="str">
        <f>IF($B67&lt;&gt;"",_xlfn.IFNA(VLOOKUP($B67,'Node Details'!$B:$U,C$1,0),"Check"),"")</f>
        <v>0000SHT52-SHT520102</v>
      </c>
      <c r="D67" s="75" t="str">
        <f>IF($B67&lt;&gt;"",_xlfn.IFNA(VLOOKUP($B67,'Node Details'!$B:$U,D$1,0),"Check"),"")</f>
        <v>SHT</v>
      </c>
      <c r="E67" s="75" t="str">
        <f>IF($B67&lt;&gt;"",_xlfn.IFNA(VLOOKUP($B67,'Node Details'!$B:$U,E$1,0),"Check"),"")</f>
        <v>Airtel</v>
      </c>
      <c r="F67" s="95">
        <v>45046</v>
      </c>
      <c r="G67" s="75"/>
      <c r="H67" s="25" t="s">
        <v>2818</v>
      </c>
      <c r="I67" s="24">
        <v>1</v>
      </c>
      <c r="J67" s="24">
        <v>650</v>
      </c>
      <c r="K67" s="75">
        <f t="shared" ref="K67:K130" si="3">I67*J67</f>
        <v>650</v>
      </c>
      <c r="L67" s="80">
        <v>45046</v>
      </c>
      <c r="M67" s="72"/>
      <c r="N67" s="38"/>
      <c r="O67" s="81"/>
      <c r="P67" s="72"/>
      <c r="Q67" s="72"/>
      <c r="R67" s="72"/>
      <c r="S67" s="72"/>
      <c r="T67" s="81"/>
      <c r="U67" s="72"/>
      <c r="V67" s="72"/>
      <c r="W67" s="82">
        <f t="shared" ref="W67:W130" si="4">IF(V67&lt;&gt;"",V67*U67,0)</f>
        <v>0</v>
      </c>
      <c r="X67" s="39" t="s">
        <v>89</v>
      </c>
      <c r="Y67" s="39"/>
      <c r="Z67" s="72" t="s">
        <v>101</v>
      </c>
    </row>
    <row r="68" spans="1:26">
      <c r="A68" s="75">
        <f t="shared" ref="A68:A131" si="5">IF(B68&lt;&gt;"",A67+1,"")</f>
        <v>66</v>
      </c>
      <c r="B68" s="39" t="s">
        <v>389</v>
      </c>
      <c r="C68" s="75" t="str">
        <f>IF($B68&lt;&gt;"",_xlfn.IFNA(VLOOKUP($B68,'Node Details'!$B:$U,C$1,0),"Check"),"")</f>
        <v>0000SHT52-SHT520101</v>
      </c>
      <c r="D68" s="75" t="str">
        <f>IF($B68&lt;&gt;"",_xlfn.IFNA(VLOOKUP($B68,'Node Details'!$B:$U,D$1,0),"Check"),"")</f>
        <v>SHT</v>
      </c>
      <c r="E68" s="75" t="str">
        <f>IF($B68&lt;&gt;"",_xlfn.IFNA(VLOOKUP($B68,'Node Details'!$B:$U,E$1,0),"Check"),"")</f>
        <v>Airtel</v>
      </c>
      <c r="F68" s="95">
        <v>45046</v>
      </c>
      <c r="G68" s="75"/>
      <c r="H68" s="25" t="s">
        <v>2818</v>
      </c>
      <c r="I68" s="24">
        <v>1</v>
      </c>
      <c r="J68" s="24">
        <v>650</v>
      </c>
      <c r="K68" s="75">
        <f t="shared" si="3"/>
        <v>650</v>
      </c>
      <c r="L68" s="80">
        <v>45046</v>
      </c>
      <c r="M68" s="72"/>
      <c r="N68" s="38"/>
      <c r="O68" s="81"/>
      <c r="P68" s="72"/>
      <c r="Q68" s="72"/>
      <c r="R68" s="72"/>
      <c r="S68" s="72"/>
      <c r="T68" s="81"/>
      <c r="U68" s="72"/>
      <c r="V68" s="72"/>
      <c r="W68" s="82">
        <f t="shared" si="4"/>
        <v>0</v>
      </c>
      <c r="X68" s="39" t="s">
        <v>89</v>
      </c>
      <c r="Y68" s="39"/>
      <c r="Z68" s="72" t="s">
        <v>101</v>
      </c>
    </row>
    <row r="69" spans="1:26">
      <c r="A69" s="75">
        <f t="shared" si="5"/>
        <v>67</v>
      </c>
      <c r="B69" s="39" t="s">
        <v>351</v>
      </c>
      <c r="C69" s="75" t="str">
        <f>IF($B69&lt;&gt;"",_xlfn.IFNA(VLOOKUP($B69,'Node Details'!$B:$U,C$1,0),"Check"),"")</f>
        <v>0000001WB-0000SHT54</v>
      </c>
      <c r="D69" s="75" t="str">
        <f>IF($B69&lt;&gt;"",_xlfn.IFNA(VLOOKUP($B69,'Node Details'!$B:$U,D$1,0),"Check"),"")</f>
        <v>SHT</v>
      </c>
      <c r="E69" s="75" t="str">
        <f>IF($B69&lt;&gt;"",_xlfn.IFNA(VLOOKUP($B69,'Node Details'!$B:$U,E$1,0),"Check"),"")</f>
        <v>Airtel</v>
      </c>
      <c r="F69" s="95">
        <v>45046</v>
      </c>
      <c r="G69" s="75"/>
      <c r="H69" s="25" t="s">
        <v>2817</v>
      </c>
      <c r="I69" s="24">
        <v>1</v>
      </c>
      <c r="J69" s="24">
        <v>850</v>
      </c>
      <c r="K69" s="75">
        <f t="shared" si="3"/>
        <v>850</v>
      </c>
      <c r="L69" s="80">
        <v>45046</v>
      </c>
      <c r="M69" s="72"/>
      <c r="N69" s="38"/>
      <c r="O69" s="81"/>
      <c r="P69" s="72"/>
      <c r="Q69" s="72"/>
      <c r="R69" s="72"/>
      <c r="S69" s="72"/>
      <c r="T69" s="81"/>
      <c r="U69" s="72"/>
      <c r="V69" s="72"/>
      <c r="W69" s="82">
        <f t="shared" si="4"/>
        <v>0</v>
      </c>
      <c r="X69" s="39" t="s">
        <v>89</v>
      </c>
      <c r="Y69" s="39"/>
      <c r="Z69" s="72" t="s">
        <v>101</v>
      </c>
    </row>
    <row r="70" spans="1:26">
      <c r="A70" s="75">
        <f t="shared" si="5"/>
        <v>68</v>
      </c>
      <c r="B70" s="39" t="s">
        <v>394</v>
      </c>
      <c r="C70" s="75" t="str">
        <f>IF($B70&lt;&gt;"",_xlfn.IFNA(VLOOKUP($B70,'Node Details'!$B:$U,C$1,0),"Check"),"")</f>
        <v>SHT540102-SHT540104</v>
      </c>
      <c r="D70" s="75" t="str">
        <f>IF($B70&lt;&gt;"",_xlfn.IFNA(VLOOKUP($B70,'Node Details'!$B:$U,D$1,0),"Check"),"")</f>
        <v>SHT</v>
      </c>
      <c r="E70" s="75" t="str">
        <f>IF($B70&lt;&gt;"",_xlfn.IFNA(VLOOKUP($B70,'Node Details'!$B:$U,E$1,0),"Check"),"")</f>
        <v>Airtel</v>
      </c>
      <c r="F70" s="95">
        <v>45046</v>
      </c>
      <c r="G70" s="75"/>
      <c r="H70" s="25" t="s">
        <v>2818</v>
      </c>
      <c r="I70" s="24">
        <v>1</v>
      </c>
      <c r="J70" s="24">
        <v>650</v>
      </c>
      <c r="K70" s="75">
        <f t="shared" si="3"/>
        <v>650</v>
      </c>
      <c r="L70" s="80">
        <v>45046</v>
      </c>
      <c r="M70" s="72"/>
      <c r="N70" s="38"/>
      <c r="O70" s="81"/>
      <c r="P70" s="72"/>
      <c r="Q70" s="72"/>
      <c r="R70" s="72"/>
      <c r="S70" s="72"/>
      <c r="T70" s="81"/>
      <c r="U70" s="72"/>
      <c r="V70" s="72"/>
      <c r="W70" s="82">
        <f t="shared" si="4"/>
        <v>0</v>
      </c>
      <c r="X70" s="39" t="s">
        <v>89</v>
      </c>
      <c r="Y70" s="39"/>
      <c r="Z70" s="72" t="s">
        <v>101</v>
      </c>
    </row>
    <row r="71" spans="1:26">
      <c r="A71" s="75">
        <f t="shared" si="5"/>
        <v>69</v>
      </c>
      <c r="B71" s="39" t="s">
        <v>398</v>
      </c>
      <c r="C71" s="75" t="str">
        <f>IF($B71&lt;&gt;"",_xlfn.IFNA(VLOOKUP($B71,'Node Details'!$B:$U,C$1,0),"Check"),"")</f>
        <v>0000SHT54-SHT540103</v>
      </c>
      <c r="D71" s="75" t="str">
        <f>IF($B71&lt;&gt;"",_xlfn.IFNA(VLOOKUP($B71,'Node Details'!$B:$U,D$1,0),"Check"),"")</f>
        <v>SHT</v>
      </c>
      <c r="E71" s="75" t="str">
        <f>IF($B71&lt;&gt;"",_xlfn.IFNA(VLOOKUP($B71,'Node Details'!$B:$U,E$1,0),"Check"),"")</f>
        <v>Airtel</v>
      </c>
      <c r="F71" s="95">
        <v>45046</v>
      </c>
      <c r="G71" s="75"/>
      <c r="H71" s="25" t="s">
        <v>2818</v>
      </c>
      <c r="I71" s="24">
        <v>1</v>
      </c>
      <c r="J71" s="24">
        <v>650</v>
      </c>
      <c r="K71" s="75">
        <f t="shared" si="3"/>
        <v>650</v>
      </c>
      <c r="L71" s="80">
        <v>45046</v>
      </c>
      <c r="M71" s="72"/>
      <c r="N71" s="38"/>
      <c r="O71" s="81"/>
      <c r="P71" s="72"/>
      <c r="Q71" s="72"/>
      <c r="R71" s="72"/>
      <c r="S71" s="72"/>
      <c r="T71" s="81"/>
      <c r="U71" s="72"/>
      <c r="V71" s="72"/>
      <c r="W71" s="82">
        <f t="shared" si="4"/>
        <v>0</v>
      </c>
      <c r="X71" s="39" t="s">
        <v>89</v>
      </c>
      <c r="Y71" s="39"/>
      <c r="Z71" s="72" t="s">
        <v>101</v>
      </c>
    </row>
    <row r="72" spans="1:26">
      <c r="A72" s="75">
        <f t="shared" si="5"/>
        <v>70</v>
      </c>
      <c r="B72" s="39" t="s">
        <v>392</v>
      </c>
      <c r="C72" s="75" t="str">
        <f>IF($B72&lt;&gt;"",_xlfn.IFNA(VLOOKUP($B72,'Node Details'!$B:$U,C$1,0),"Check"),"")</f>
        <v>0000SHT54-SHT540103</v>
      </c>
      <c r="D72" s="75" t="str">
        <f>IF($B72&lt;&gt;"",_xlfn.IFNA(VLOOKUP($B72,'Node Details'!$B:$U,D$1,0),"Check"),"")</f>
        <v>SHT</v>
      </c>
      <c r="E72" s="75" t="str">
        <f>IF($B72&lt;&gt;"",_xlfn.IFNA(VLOOKUP($B72,'Node Details'!$B:$U,E$1,0),"Check"),"")</f>
        <v>Airtel</v>
      </c>
      <c r="F72" s="95">
        <v>45046</v>
      </c>
      <c r="G72" s="75"/>
      <c r="H72" s="25" t="s">
        <v>2818</v>
      </c>
      <c r="I72" s="24">
        <v>1</v>
      </c>
      <c r="J72" s="24">
        <v>650</v>
      </c>
      <c r="K72" s="75">
        <f t="shared" si="3"/>
        <v>650</v>
      </c>
      <c r="L72" s="80">
        <v>45046</v>
      </c>
      <c r="M72" s="72"/>
      <c r="N72" s="38"/>
      <c r="O72" s="81"/>
      <c r="P72" s="72"/>
      <c r="Q72" s="72"/>
      <c r="R72" s="72"/>
      <c r="S72" s="72"/>
      <c r="T72" s="81"/>
      <c r="U72" s="72"/>
      <c r="V72" s="72"/>
      <c r="W72" s="82">
        <f t="shared" si="4"/>
        <v>0</v>
      </c>
      <c r="X72" s="39" t="s">
        <v>89</v>
      </c>
      <c r="Y72" s="39"/>
      <c r="Z72" s="72" t="s">
        <v>101</v>
      </c>
    </row>
    <row r="73" spans="1:26">
      <c r="A73" s="75">
        <f t="shared" si="5"/>
        <v>71</v>
      </c>
      <c r="B73" s="39" t="s">
        <v>402</v>
      </c>
      <c r="C73" s="75" t="str">
        <f>IF($B73&lt;&gt;"",_xlfn.IFNA(VLOOKUP($B73,'Node Details'!$B:$U,C$1,0),"Check"),"")</f>
        <v>0000SHT54-SHT540101</v>
      </c>
      <c r="D73" s="75" t="str">
        <f>IF($B73&lt;&gt;"",_xlfn.IFNA(VLOOKUP($B73,'Node Details'!$B:$U,D$1,0),"Check"),"")</f>
        <v>SHT</v>
      </c>
      <c r="E73" s="75" t="str">
        <f>IF($B73&lt;&gt;"",_xlfn.IFNA(VLOOKUP($B73,'Node Details'!$B:$U,E$1,0),"Check"),"")</f>
        <v>Airtel</v>
      </c>
      <c r="F73" s="95">
        <v>45046</v>
      </c>
      <c r="G73" s="75"/>
      <c r="H73" s="25" t="s">
        <v>2818</v>
      </c>
      <c r="I73" s="24">
        <v>1</v>
      </c>
      <c r="J73" s="24">
        <v>650</v>
      </c>
      <c r="K73" s="75">
        <f t="shared" si="3"/>
        <v>650</v>
      </c>
      <c r="L73" s="80">
        <v>45046</v>
      </c>
      <c r="M73" s="72"/>
      <c r="N73" s="38"/>
      <c r="O73" s="81"/>
      <c r="P73" s="72"/>
      <c r="Q73" s="72"/>
      <c r="R73" s="72"/>
      <c r="S73" s="72"/>
      <c r="T73" s="81"/>
      <c r="U73" s="72"/>
      <c r="V73" s="72"/>
      <c r="W73" s="82">
        <f t="shared" si="4"/>
        <v>0</v>
      </c>
      <c r="X73" s="39" t="s">
        <v>89</v>
      </c>
      <c r="Y73" s="39"/>
      <c r="Z73" s="72" t="s">
        <v>101</v>
      </c>
    </row>
    <row r="74" spans="1:26">
      <c r="A74" s="75">
        <f t="shared" si="5"/>
        <v>72</v>
      </c>
      <c r="B74" s="39" t="s">
        <v>405</v>
      </c>
      <c r="C74" s="75" t="str">
        <f>IF($B74&lt;&gt;"",_xlfn.IFNA(VLOOKUP($B74,'Node Details'!$B:$U,C$1,0),"Check"),"")</f>
        <v>0000001WB-0000SHT55</v>
      </c>
      <c r="D74" s="75" t="str">
        <f>IF($B74&lt;&gt;"",_xlfn.IFNA(VLOOKUP($B74,'Node Details'!$B:$U,D$1,0),"Check"),"")</f>
        <v>SHT</v>
      </c>
      <c r="E74" s="75" t="str">
        <f>IF($B74&lt;&gt;"",_xlfn.IFNA(VLOOKUP($B74,'Node Details'!$B:$U,E$1,0),"Check"),"")</f>
        <v>Airtel</v>
      </c>
      <c r="F74" s="95">
        <v>45046</v>
      </c>
      <c r="G74" s="75"/>
      <c r="H74" s="25" t="s">
        <v>2817</v>
      </c>
      <c r="I74" s="24">
        <v>1</v>
      </c>
      <c r="J74" s="24">
        <v>850</v>
      </c>
      <c r="K74" s="75">
        <f t="shared" si="3"/>
        <v>850</v>
      </c>
      <c r="L74" s="80">
        <v>45046</v>
      </c>
      <c r="M74" s="72"/>
      <c r="N74" s="38"/>
      <c r="O74" s="81"/>
      <c r="P74" s="72"/>
      <c r="Q74" s="72"/>
      <c r="R74" s="72"/>
      <c r="S74" s="72"/>
      <c r="T74" s="81"/>
      <c r="U74" s="72"/>
      <c r="V74" s="72"/>
      <c r="W74" s="82">
        <f t="shared" si="4"/>
        <v>0</v>
      </c>
      <c r="X74" s="39" t="s">
        <v>89</v>
      </c>
      <c r="Y74" s="39"/>
      <c r="Z74" s="72" t="s">
        <v>101</v>
      </c>
    </row>
    <row r="75" spans="1:26">
      <c r="A75" s="75">
        <f t="shared" si="5"/>
        <v>73</v>
      </c>
      <c r="B75" s="39" t="s">
        <v>409</v>
      </c>
      <c r="C75" s="75" t="str">
        <f>IF($B75&lt;&gt;"",_xlfn.IFNA(VLOOKUP($B75,'Node Details'!$B:$U,C$1,0),"Check"),"")</f>
        <v>0000SHT55-SHT550108</v>
      </c>
      <c r="D75" s="75" t="str">
        <f>IF($B75&lt;&gt;"",_xlfn.IFNA(VLOOKUP($B75,'Node Details'!$B:$U,D$1,0),"Check"),"")</f>
        <v>SHT</v>
      </c>
      <c r="E75" s="75" t="str">
        <f>IF($B75&lt;&gt;"",_xlfn.IFNA(VLOOKUP($B75,'Node Details'!$B:$U,E$1,0),"Check"),"")</f>
        <v>Airtel</v>
      </c>
      <c r="F75" s="95">
        <v>45046</v>
      </c>
      <c r="G75" s="75"/>
      <c r="H75" s="25" t="s">
        <v>2818</v>
      </c>
      <c r="I75" s="24">
        <v>1</v>
      </c>
      <c r="J75" s="24">
        <v>650</v>
      </c>
      <c r="K75" s="75">
        <f t="shared" si="3"/>
        <v>650</v>
      </c>
      <c r="L75" s="80">
        <v>45046</v>
      </c>
      <c r="M75" s="72"/>
      <c r="N75" s="38"/>
      <c r="O75" s="81"/>
      <c r="P75" s="72"/>
      <c r="Q75" s="72"/>
      <c r="R75" s="72"/>
      <c r="S75" s="72"/>
      <c r="T75" s="81"/>
      <c r="U75" s="72"/>
      <c r="V75" s="72"/>
      <c r="W75" s="82">
        <f t="shared" si="4"/>
        <v>0</v>
      </c>
      <c r="X75" s="39" t="s">
        <v>89</v>
      </c>
      <c r="Y75" s="39"/>
      <c r="Z75" s="72" t="s">
        <v>101</v>
      </c>
    </row>
    <row r="76" spans="1:26">
      <c r="A76" s="75">
        <f t="shared" si="5"/>
        <v>74</v>
      </c>
      <c r="B76" s="39" t="s">
        <v>413</v>
      </c>
      <c r="C76" s="75" t="str">
        <f>IF($B76&lt;&gt;"",_xlfn.IFNA(VLOOKUP($B76,'Node Details'!$B:$U,C$1,0),"Check"),"")</f>
        <v>0000SHT55-SHT550107</v>
      </c>
      <c r="D76" s="75" t="str">
        <f>IF($B76&lt;&gt;"",_xlfn.IFNA(VLOOKUP($B76,'Node Details'!$B:$U,D$1,0),"Check"),"")</f>
        <v>SHT</v>
      </c>
      <c r="E76" s="75" t="str">
        <f>IF($B76&lt;&gt;"",_xlfn.IFNA(VLOOKUP($B76,'Node Details'!$B:$U,E$1,0),"Check"),"")</f>
        <v>Airtel</v>
      </c>
      <c r="F76" s="95">
        <v>45046</v>
      </c>
      <c r="G76" s="75"/>
      <c r="H76" s="25" t="s">
        <v>2819</v>
      </c>
      <c r="I76" s="24">
        <v>1</v>
      </c>
      <c r="J76" s="24">
        <v>450</v>
      </c>
      <c r="K76" s="75">
        <f t="shared" si="3"/>
        <v>450</v>
      </c>
      <c r="L76" s="80">
        <v>45046</v>
      </c>
      <c r="M76" s="72"/>
      <c r="N76" s="38"/>
      <c r="O76" s="81"/>
      <c r="P76" s="72"/>
      <c r="Q76" s="72"/>
      <c r="R76" s="72"/>
      <c r="S76" s="72"/>
      <c r="T76" s="81"/>
      <c r="U76" s="72"/>
      <c r="V76" s="72"/>
      <c r="W76" s="82">
        <f t="shared" si="4"/>
        <v>0</v>
      </c>
      <c r="X76" s="39" t="s">
        <v>89</v>
      </c>
      <c r="Y76" s="39"/>
      <c r="Z76" s="72" t="s">
        <v>101</v>
      </c>
    </row>
    <row r="77" spans="1:26">
      <c r="A77" s="75">
        <f t="shared" si="5"/>
        <v>75</v>
      </c>
      <c r="B77" s="39" t="s">
        <v>417</v>
      </c>
      <c r="C77" s="75" t="str">
        <f>IF($B77&lt;&gt;"",_xlfn.IFNA(VLOOKUP($B77,'Node Details'!$B:$U,C$1,0),"Check"),"")</f>
        <v>0000SHT55-SHT550106</v>
      </c>
      <c r="D77" s="75" t="str">
        <f>IF($B77&lt;&gt;"",_xlfn.IFNA(VLOOKUP($B77,'Node Details'!$B:$U,D$1,0),"Check"),"")</f>
        <v>SHT</v>
      </c>
      <c r="E77" s="75" t="str">
        <f>IF($B77&lt;&gt;"",_xlfn.IFNA(VLOOKUP($B77,'Node Details'!$B:$U,E$1,0),"Check"),"")</f>
        <v>Airtel</v>
      </c>
      <c r="F77" s="95">
        <v>45046</v>
      </c>
      <c r="G77" s="75"/>
      <c r="H77" s="25" t="s">
        <v>2818</v>
      </c>
      <c r="I77" s="24">
        <v>1</v>
      </c>
      <c r="J77" s="24">
        <v>650</v>
      </c>
      <c r="K77" s="75">
        <f t="shared" si="3"/>
        <v>650</v>
      </c>
      <c r="L77" s="80">
        <v>45046</v>
      </c>
      <c r="M77" s="72"/>
      <c r="N77" s="38"/>
      <c r="O77" s="81"/>
      <c r="P77" s="72"/>
      <c r="Q77" s="72"/>
      <c r="R77" s="72"/>
      <c r="S77" s="72"/>
      <c r="T77" s="81"/>
      <c r="U77" s="72"/>
      <c r="V77" s="72"/>
      <c r="W77" s="82">
        <f t="shared" si="4"/>
        <v>0</v>
      </c>
      <c r="X77" s="39" t="s">
        <v>89</v>
      </c>
      <c r="Y77" s="39"/>
      <c r="Z77" s="72" t="s">
        <v>101</v>
      </c>
    </row>
    <row r="78" spans="1:26">
      <c r="A78" s="75">
        <f t="shared" si="5"/>
        <v>76</v>
      </c>
      <c r="B78" s="39" t="s">
        <v>2067</v>
      </c>
      <c r="C78" s="75" t="str">
        <f>IF($B78&lt;&gt;"",_xlfn.IFNA(VLOOKUP($B78,'Node Details'!$B:$U,C$1,0),"Check"),"")</f>
        <v>0000SHT55-SHT550108</v>
      </c>
      <c r="D78" s="75" t="str">
        <f>IF($B78&lt;&gt;"",_xlfn.IFNA(VLOOKUP($B78,'Node Details'!$B:$U,D$1,0),"Check"),"")</f>
        <v>SHT</v>
      </c>
      <c r="E78" s="75" t="str">
        <f>IF($B78&lt;&gt;"",_xlfn.IFNA(VLOOKUP($B78,'Node Details'!$B:$U,E$1,0),"Check"),"")</f>
        <v>Airtel</v>
      </c>
      <c r="F78" s="95">
        <v>45046</v>
      </c>
      <c r="G78" s="75"/>
      <c r="H78" s="25" t="s">
        <v>2818</v>
      </c>
      <c r="I78" s="24">
        <v>1</v>
      </c>
      <c r="J78" s="24">
        <v>650</v>
      </c>
      <c r="K78" s="75">
        <f t="shared" si="3"/>
        <v>650</v>
      </c>
      <c r="L78" s="80">
        <v>45046</v>
      </c>
      <c r="M78" s="72"/>
      <c r="N78" s="38"/>
      <c r="O78" s="81"/>
      <c r="P78" s="72"/>
      <c r="Q78" s="72"/>
      <c r="R78" s="72"/>
      <c r="S78" s="72"/>
      <c r="T78" s="81"/>
      <c r="U78" s="72"/>
      <c r="V78" s="72"/>
      <c r="W78" s="82">
        <f t="shared" si="4"/>
        <v>0</v>
      </c>
      <c r="X78" s="39" t="s">
        <v>89</v>
      </c>
      <c r="Y78" s="39"/>
      <c r="Z78" s="72" t="s">
        <v>101</v>
      </c>
    </row>
    <row r="79" spans="1:26">
      <c r="A79" s="75">
        <f t="shared" si="5"/>
        <v>77</v>
      </c>
      <c r="B79" s="39" t="s">
        <v>421</v>
      </c>
      <c r="C79" s="75" t="str">
        <f>IF($B79&lt;&gt;"",_xlfn.IFNA(VLOOKUP($B79,'Node Details'!$B:$U,C$1,0),"Check"),"")</f>
        <v>0000SHT55-SHT550104</v>
      </c>
      <c r="D79" s="75" t="str">
        <f>IF($B79&lt;&gt;"",_xlfn.IFNA(VLOOKUP($B79,'Node Details'!$B:$U,D$1,0),"Check"),"")</f>
        <v>SHT</v>
      </c>
      <c r="E79" s="75" t="str">
        <f>IF($B79&lt;&gt;"",_xlfn.IFNA(VLOOKUP($B79,'Node Details'!$B:$U,E$1,0),"Check"),"")</f>
        <v>Airtel</v>
      </c>
      <c r="F79" s="95">
        <v>45046</v>
      </c>
      <c r="G79" s="75"/>
      <c r="H79" s="25" t="s">
        <v>2819</v>
      </c>
      <c r="I79" s="24">
        <v>1</v>
      </c>
      <c r="J79" s="24">
        <v>450</v>
      </c>
      <c r="K79" s="75">
        <f t="shared" si="3"/>
        <v>450</v>
      </c>
      <c r="L79" s="80">
        <v>45046</v>
      </c>
      <c r="M79" s="72"/>
      <c r="N79" s="38"/>
      <c r="O79" s="81"/>
      <c r="P79" s="72"/>
      <c r="Q79" s="72"/>
      <c r="R79" s="72"/>
      <c r="S79" s="72"/>
      <c r="T79" s="81"/>
      <c r="U79" s="72"/>
      <c r="V79" s="72"/>
      <c r="W79" s="82">
        <f t="shared" si="4"/>
        <v>0</v>
      </c>
      <c r="X79" s="39" t="s">
        <v>89</v>
      </c>
      <c r="Y79" s="39"/>
      <c r="Z79" s="72" t="s">
        <v>101</v>
      </c>
    </row>
    <row r="80" spans="1:26">
      <c r="A80" s="75">
        <f t="shared" si="5"/>
        <v>78</v>
      </c>
      <c r="B80" s="39" t="s">
        <v>425</v>
      </c>
      <c r="C80" s="75" t="str">
        <f>IF($B80&lt;&gt;"",_xlfn.IFNA(VLOOKUP($B80,'Node Details'!$B:$U,C$1,0),"Check"),"")</f>
        <v>0000SHT55-SHT550103</v>
      </c>
      <c r="D80" s="75" t="str">
        <f>IF($B80&lt;&gt;"",_xlfn.IFNA(VLOOKUP($B80,'Node Details'!$B:$U,D$1,0),"Check"),"")</f>
        <v>SHT</v>
      </c>
      <c r="E80" s="75" t="str">
        <f>IF($B80&lt;&gt;"",_xlfn.IFNA(VLOOKUP($B80,'Node Details'!$B:$U,E$1,0),"Check"),"")</f>
        <v>Airtel</v>
      </c>
      <c r="F80" s="95">
        <v>45046</v>
      </c>
      <c r="G80" s="75"/>
      <c r="H80" s="25" t="s">
        <v>2818</v>
      </c>
      <c r="I80" s="24">
        <v>1</v>
      </c>
      <c r="J80" s="24">
        <v>650</v>
      </c>
      <c r="K80" s="75">
        <f t="shared" si="3"/>
        <v>650</v>
      </c>
      <c r="L80" s="80">
        <v>45046</v>
      </c>
      <c r="M80" s="72"/>
      <c r="N80" s="38"/>
      <c r="O80" s="81"/>
      <c r="P80" s="72"/>
      <c r="Q80" s="72"/>
      <c r="R80" s="72"/>
      <c r="S80" s="72"/>
      <c r="T80" s="81"/>
      <c r="U80" s="72"/>
      <c r="V80" s="72"/>
      <c r="W80" s="82">
        <f t="shared" si="4"/>
        <v>0</v>
      </c>
      <c r="X80" s="39" t="s">
        <v>89</v>
      </c>
      <c r="Y80" s="39"/>
      <c r="Z80" s="72" t="s">
        <v>101</v>
      </c>
    </row>
    <row r="81" spans="1:26">
      <c r="A81" s="75">
        <f t="shared" si="5"/>
        <v>79</v>
      </c>
      <c r="B81" s="39" t="s">
        <v>429</v>
      </c>
      <c r="C81" s="75" t="str">
        <f>IF($B81&lt;&gt;"",_xlfn.IFNA(VLOOKUP($B81,'Node Details'!$B:$U,C$1,0),"Check"),"")</f>
        <v>0000SHT55-SHT550102</v>
      </c>
      <c r="D81" s="75" t="str">
        <f>IF($B81&lt;&gt;"",_xlfn.IFNA(VLOOKUP($B81,'Node Details'!$B:$U,D$1,0),"Check"),"")</f>
        <v>SHT</v>
      </c>
      <c r="E81" s="75" t="str">
        <f>IF($B81&lt;&gt;"",_xlfn.IFNA(VLOOKUP($B81,'Node Details'!$B:$U,E$1,0),"Check"),"")</f>
        <v>Airtel</v>
      </c>
      <c r="F81" s="95">
        <v>45046</v>
      </c>
      <c r="G81" s="75"/>
      <c r="H81" s="25" t="s">
        <v>2819</v>
      </c>
      <c r="I81" s="24">
        <v>1</v>
      </c>
      <c r="J81" s="24">
        <v>450</v>
      </c>
      <c r="K81" s="75">
        <f t="shared" si="3"/>
        <v>450</v>
      </c>
      <c r="L81" s="80">
        <v>45046</v>
      </c>
      <c r="M81" s="72"/>
      <c r="N81" s="38"/>
      <c r="O81" s="81"/>
      <c r="P81" s="72"/>
      <c r="Q81" s="72"/>
      <c r="R81" s="72"/>
      <c r="S81" s="72"/>
      <c r="T81" s="81"/>
      <c r="U81" s="72"/>
      <c r="V81" s="72"/>
      <c r="W81" s="82">
        <f t="shared" si="4"/>
        <v>0</v>
      </c>
      <c r="X81" s="39" t="s">
        <v>89</v>
      </c>
      <c r="Y81" s="39"/>
      <c r="Z81" s="72" t="s">
        <v>101</v>
      </c>
    </row>
    <row r="82" spans="1:26">
      <c r="A82" s="75">
        <f t="shared" si="5"/>
        <v>80</v>
      </c>
      <c r="B82" s="39" t="s">
        <v>433</v>
      </c>
      <c r="C82" s="75" t="str">
        <f>IF($B82&lt;&gt;"",_xlfn.IFNA(VLOOKUP($B82,'Node Details'!$B:$U,C$1,0),"Check"),"")</f>
        <v>0000SHT55-SHT550101</v>
      </c>
      <c r="D82" s="75" t="str">
        <f>IF($B82&lt;&gt;"",_xlfn.IFNA(VLOOKUP($B82,'Node Details'!$B:$U,D$1,0),"Check"),"")</f>
        <v>SHT</v>
      </c>
      <c r="E82" s="75" t="str">
        <f>IF($B82&lt;&gt;"",_xlfn.IFNA(VLOOKUP($B82,'Node Details'!$B:$U,E$1,0),"Check"),"")</f>
        <v>Airtel</v>
      </c>
      <c r="F82" s="95">
        <v>45046</v>
      </c>
      <c r="G82" s="75"/>
      <c r="H82" s="25" t="s">
        <v>2818</v>
      </c>
      <c r="I82" s="24">
        <v>1</v>
      </c>
      <c r="J82" s="24">
        <v>650</v>
      </c>
      <c r="K82" s="75">
        <f t="shared" si="3"/>
        <v>650</v>
      </c>
      <c r="L82" s="80">
        <v>45046</v>
      </c>
      <c r="M82" s="72"/>
      <c r="N82" s="38"/>
      <c r="O82" s="81"/>
      <c r="P82" s="72"/>
      <c r="Q82" s="72"/>
      <c r="R82" s="72"/>
      <c r="S82" s="72"/>
      <c r="T82" s="81"/>
      <c r="U82" s="72"/>
      <c r="V82" s="72"/>
      <c r="W82" s="82">
        <f t="shared" si="4"/>
        <v>0</v>
      </c>
      <c r="X82" s="39" t="s">
        <v>89</v>
      </c>
      <c r="Y82" s="39"/>
      <c r="Z82" s="72" t="s">
        <v>101</v>
      </c>
    </row>
    <row r="83" spans="1:26">
      <c r="A83" s="75">
        <f t="shared" si="5"/>
        <v>81</v>
      </c>
      <c r="B83" s="39" t="s">
        <v>440</v>
      </c>
      <c r="C83" s="75" t="str">
        <f>IF($B83&lt;&gt;"",_xlfn.IFNA(VLOOKUP($B83,'Node Details'!$B:$U,C$1,0),"Check"),"")</f>
        <v>0000001WB-0000SHT57</v>
      </c>
      <c r="D83" s="75" t="str">
        <f>IF($B83&lt;&gt;"",_xlfn.IFNA(VLOOKUP($B83,'Node Details'!$B:$U,D$1,0),"Check"),"")</f>
        <v>SHT</v>
      </c>
      <c r="E83" s="75" t="str">
        <f>IF($B83&lt;&gt;"",_xlfn.IFNA(VLOOKUP($B83,'Node Details'!$B:$U,E$1,0),"Check"),"")</f>
        <v>Airtel</v>
      </c>
      <c r="F83" s="95">
        <v>45046</v>
      </c>
      <c r="G83" s="75"/>
      <c r="H83" s="25" t="s">
        <v>2817</v>
      </c>
      <c r="I83" s="24">
        <v>1</v>
      </c>
      <c r="J83" s="24">
        <v>850</v>
      </c>
      <c r="K83" s="75">
        <f t="shared" si="3"/>
        <v>850</v>
      </c>
      <c r="L83" s="80">
        <v>45046</v>
      </c>
      <c r="M83" s="72"/>
      <c r="N83" s="38"/>
      <c r="O83" s="81"/>
      <c r="P83" s="72"/>
      <c r="Q83" s="72"/>
      <c r="R83" s="72"/>
      <c r="S83" s="72"/>
      <c r="T83" s="81"/>
      <c r="U83" s="72"/>
      <c r="V83" s="72"/>
      <c r="W83" s="82">
        <f t="shared" si="4"/>
        <v>0</v>
      </c>
      <c r="X83" s="39" t="s">
        <v>89</v>
      </c>
      <c r="Y83" s="39"/>
      <c r="Z83" s="72" t="s">
        <v>101</v>
      </c>
    </row>
    <row r="84" spans="1:26">
      <c r="A84" s="75">
        <f t="shared" si="5"/>
        <v>82</v>
      </c>
      <c r="B84" s="39" t="s">
        <v>442</v>
      </c>
      <c r="C84" s="75" t="str">
        <f>IF($B84&lt;&gt;"",_xlfn.IFNA(VLOOKUP($B84,'Node Details'!$B:$U,C$1,0),"Check"),"")</f>
        <v>0000SHT56-SHT560108</v>
      </c>
      <c r="D84" s="75" t="str">
        <f>IF($B84&lt;&gt;"",_xlfn.IFNA(VLOOKUP($B84,'Node Details'!$B:$U,D$1,0),"Check"),"")</f>
        <v>SHT</v>
      </c>
      <c r="E84" s="75" t="str">
        <f>IF($B84&lt;&gt;"",_xlfn.IFNA(VLOOKUP($B84,'Node Details'!$B:$U,E$1,0),"Check"),"")</f>
        <v>Airtel</v>
      </c>
      <c r="F84" s="95">
        <v>45046</v>
      </c>
      <c r="G84" s="75"/>
      <c r="H84" s="25" t="s">
        <v>2818</v>
      </c>
      <c r="I84" s="24">
        <v>1</v>
      </c>
      <c r="J84" s="24">
        <v>650</v>
      </c>
      <c r="K84" s="75">
        <f t="shared" si="3"/>
        <v>650</v>
      </c>
      <c r="L84" s="80">
        <v>45107</v>
      </c>
      <c r="M84" s="72"/>
      <c r="N84" s="38"/>
      <c r="O84" s="81"/>
      <c r="P84" s="72"/>
      <c r="Q84" s="72"/>
      <c r="R84" s="72"/>
      <c r="S84" s="72"/>
      <c r="T84" s="81"/>
      <c r="U84" s="72"/>
      <c r="V84" s="72"/>
      <c r="W84" s="82">
        <f t="shared" si="4"/>
        <v>0</v>
      </c>
      <c r="X84" s="39" t="s">
        <v>89</v>
      </c>
      <c r="Y84" s="39"/>
      <c r="Z84" s="72" t="s">
        <v>101</v>
      </c>
    </row>
    <row r="85" spans="1:26">
      <c r="A85" s="75">
        <f t="shared" si="5"/>
        <v>83</v>
      </c>
      <c r="B85" s="39" t="s">
        <v>2069</v>
      </c>
      <c r="C85" s="75" t="str">
        <f>IF($B85&lt;&gt;"",_xlfn.IFNA(VLOOKUP($B85,'Node Details'!$B:$U,C$1,0),"Check"),"")</f>
        <v>0000SHT56-SHT560108</v>
      </c>
      <c r="D85" s="75" t="str">
        <f>IF($B85&lt;&gt;"",_xlfn.IFNA(VLOOKUP($B85,'Node Details'!$B:$U,D$1,0),"Check"),"")</f>
        <v>SHT</v>
      </c>
      <c r="E85" s="75" t="str">
        <f>IF($B85&lt;&gt;"",_xlfn.IFNA(VLOOKUP($B85,'Node Details'!$B:$U,E$1,0),"Check"),"")</f>
        <v>Airtel</v>
      </c>
      <c r="F85" s="95">
        <v>45046</v>
      </c>
      <c r="G85" s="75"/>
      <c r="H85" s="25" t="s">
        <v>2818</v>
      </c>
      <c r="I85" s="24">
        <v>1</v>
      </c>
      <c r="J85" s="24">
        <v>650</v>
      </c>
      <c r="K85" s="75">
        <f t="shared" si="3"/>
        <v>650</v>
      </c>
      <c r="L85" s="80">
        <v>45107</v>
      </c>
      <c r="M85" s="72"/>
      <c r="N85" s="38"/>
      <c r="O85" s="81"/>
      <c r="P85" s="72"/>
      <c r="Q85" s="72"/>
      <c r="R85" s="72"/>
      <c r="S85" s="72"/>
      <c r="T85" s="81"/>
      <c r="U85" s="72"/>
      <c r="V85" s="72"/>
      <c r="W85" s="82">
        <f t="shared" si="4"/>
        <v>0</v>
      </c>
      <c r="X85" s="39" t="s">
        <v>89</v>
      </c>
      <c r="Y85" s="39"/>
      <c r="Z85" s="72" t="s">
        <v>101</v>
      </c>
    </row>
    <row r="86" spans="1:26">
      <c r="A86" s="75">
        <f t="shared" si="5"/>
        <v>84</v>
      </c>
      <c r="B86" s="39" t="s">
        <v>2071</v>
      </c>
      <c r="C86" s="75" t="str">
        <f>IF($B86&lt;&gt;"",_xlfn.IFNA(VLOOKUP($B86,'Node Details'!$B:$U,C$1,0),"Check"),"")</f>
        <v>0000SHT56-SHT560108</v>
      </c>
      <c r="D86" s="75" t="str">
        <f>IF($B86&lt;&gt;"",_xlfn.IFNA(VLOOKUP($B86,'Node Details'!$B:$U,D$1,0),"Check"),"")</f>
        <v>SHT</v>
      </c>
      <c r="E86" s="75" t="str">
        <f>IF($B86&lt;&gt;"",_xlfn.IFNA(VLOOKUP($B86,'Node Details'!$B:$U,E$1,0),"Check"),"")</f>
        <v>Airtel</v>
      </c>
      <c r="F86" s="95">
        <v>45046</v>
      </c>
      <c r="G86" s="75"/>
      <c r="H86" s="25" t="s">
        <v>2818</v>
      </c>
      <c r="I86" s="24">
        <v>1</v>
      </c>
      <c r="J86" s="24">
        <v>650</v>
      </c>
      <c r="K86" s="75">
        <f t="shared" si="3"/>
        <v>650</v>
      </c>
      <c r="L86" s="80">
        <v>45107</v>
      </c>
      <c r="M86" s="72"/>
      <c r="N86" s="38"/>
      <c r="O86" s="81"/>
      <c r="P86" s="72"/>
      <c r="Q86" s="72"/>
      <c r="R86" s="72"/>
      <c r="S86" s="72"/>
      <c r="T86" s="81"/>
      <c r="U86" s="72"/>
      <c r="V86" s="72"/>
      <c r="W86" s="82">
        <f t="shared" si="4"/>
        <v>0</v>
      </c>
      <c r="X86" s="39" t="s">
        <v>89</v>
      </c>
      <c r="Y86" s="39"/>
      <c r="Z86" s="72" t="s">
        <v>101</v>
      </c>
    </row>
    <row r="87" spans="1:26">
      <c r="A87" s="75">
        <f t="shared" si="5"/>
        <v>85</v>
      </c>
      <c r="B87" s="39" t="s">
        <v>2073</v>
      </c>
      <c r="C87" s="75" t="str">
        <f>IF($B87&lt;&gt;"",_xlfn.IFNA(VLOOKUP($B87,'Node Details'!$B:$U,C$1,0),"Check"),"")</f>
        <v>0000SHT56-SHT560108</v>
      </c>
      <c r="D87" s="75" t="str">
        <f>IF($B87&lt;&gt;"",_xlfn.IFNA(VLOOKUP($B87,'Node Details'!$B:$U,D$1,0),"Check"),"")</f>
        <v>SHT</v>
      </c>
      <c r="E87" s="75" t="str">
        <f>IF($B87&lt;&gt;"",_xlfn.IFNA(VLOOKUP($B87,'Node Details'!$B:$U,E$1,0),"Check"),"")</f>
        <v>Airtel</v>
      </c>
      <c r="F87" s="95">
        <v>45046</v>
      </c>
      <c r="G87" s="75"/>
      <c r="H87" s="25" t="s">
        <v>2818</v>
      </c>
      <c r="I87" s="24">
        <v>1</v>
      </c>
      <c r="J87" s="24">
        <v>650</v>
      </c>
      <c r="K87" s="75">
        <f t="shared" si="3"/>
        <v>650</v>
      </c>
      <c r="L87" s="80">
        <v>45107</v>
      </c>
      <c r="M87" s="72"/>
      <c r="N87" s="38"/>
      <c r="O87" s="81"/>
      <c r="P87" s="72"/>
      <c r="Q87" s="72"/>
      <c r="R87" s="72"/>
      <c r="S87" s="72"/>
      <c r="T87" s="81"/>
      <c r="U87" s="72"/>
      <c r="V87" s="72"/>
      <c r="W87" s="82">
        <f t="shared" si="4"/>
        <v>0</v>
      </c>
      <c r="X87" s="39" t="s">
        <v>89</v>
      </c>
      <c r="Y87" s="39"/>
      <c r="Z87" s="72" t="s">
        <v>101</v>
      </c>
    </row>
    <row r="88" spans="1:26">
      <c r="A88" s="75">
        <f t="shared" si="5"/>
        <v>86</v>
      </c>
      <c r="B88" s="39" t="s">
        <v>446</v>
      </c>
      <c r="C88" s="75" t="str">
        <f>IF($B88&lt;&gt;"",_xlfn.IFNA(VLOOKUP($B88,'Node Details'!$B:$U,C$1,0),"Check"),"")</f>
        <v>0000SHT56-SHT560104</v>
      </c>
      <c r="D88" s="75" t="str">
        <f>IF($B88&lt;&gt;"",_xlfn.IFNA(VLOOKUP($B88,'Node Details'!$B:$U,D$1,0),"Check"),"")</f>
        <v>SHT</v>
      </c>
      <c r="E88" s="75" t="str">
        <f>IF($B88&lt;&gt;"",_xlfn.IFNA(VLOOKUP($B88,'Node Details'!$B:$U,E$1,0),"Check"),"")</f>
        <v>Airtel</v>
      </c>
      <c r="F88" s="95">
        <v>45046</v>
      </c>
      <c r="G88" s="75"/>
      <c r="H88" s="25" t="s">
        <v>2818</v>
      </c>
      <c r="I88" s="24">
        <v>1</v>
      </c>
      <c r="J88" s="24">
        <v>650</v>
      </c>
      <c r="K88" s="75">
        <f t="shared" si="3"/>
        <v>650</v>
      </c>
      <c r="L88" s="80">
        <v>45046</v>
      </c>
      <c r="M88" s="72"/>
      <c r="N88" s="38"/>
      <c r="O88" s="81"/>
      <c r="P88" s="72"/>
      <c r="Q88" s="72"/>
      <c r="R88" s="72"/>
      <c r="S88" s="72"/>
      <c r="T88" s="81"/>
      <c r="U88" s="72"/>
      <c r="V88" s="72"/>
      <c r="W88" s="82">
        <f t="shared" si="4"/>
        <v>0</v>
      </c>
      <c r="X88" s="39" t="s">
        <v>89</v>
      </c>
      <c r="Y88" s="39"/>
      <c r="Z88" s="72" t="s">
        <v>101</v>
      </c>
    </row>
    <row r="89" spans="1:26">
      <c r="A89" s="75">
        <f t="shared" si="5"/>
        <v>87</v>
      </c>
      <c r="B89" s="39" t="s">
        <v>450</v>
      </c>
      <c r="C89" s="75" t="str">
        <f>IF($B89&lt;&gt;"",_xlfn.IFNA(VLOOKUP($B89,'Node Details'!$B:$U,C$1,0),"Check"),"")</f>
        <v>0000SHT56-SHT560103</v>
      </c>
      <c r="D89" s="75" t="str">
        <f>IF($B89&lt;&gt;"",_xlfn.IFNA(VLOOKUP($B89,'Node Details'!$B:$U,D$1,0),"Check"),"")</f>
        <v>SHT</v>
      </c>
      <c r="E89" s="75" t="str">
        <f>IF($B89&lt;&gt;"",_xlfn.IFNA(VLOOKUP($B89,'Node Details'!$B:$U,E$1,0),"Check"),"")</f>
        <v>Airtel</v>
      </c>
      <c r="F89" s="95">
        <v>45046</v>
      </c>
      <c r="G89" s="75"/>
      <c r="H89" s="25" t="s">
        <v>2818</v>
      </c>
      <c r="I89" s="24">
        <v>1</v>
      </c>
      <c r="J89" s="24">
        <v>650</v>
      </c>
      <c r="K89" s="75">
        <f t="shared" si="3"/>
        <v>650</v>
      </c>
      <c r="L89" s="80">
        <v>45046</v>
      </c>
      <c r="M89" s="72"/>
      <c r="N89" s="38"/>
      <c r="O89" s="81"/>
      <c r="P89" s="72"/>
      <c r="Q89" s="72"/>
      <c r="R89" s="72"/>
      <c r="S89" s="72"/>
      <c r="T89" s="81"/>
      <c r="U89" s="72"/>
      <c r="V89" s="72"/>
      <c r="W89" s="82">
        <f t="shared" si="4"/>
        <v>0</v>
      </c>
      <c r="X89" s="39" t="s">
        <v>89</v>
      </c>
      <c r="Y89" s="39"/>
      <c r="Z89" s="72" t="s">
        <v>101</v>
      </c>
    </row>
    <row r="90" spans="1:26">
      <c r="A90" s="75">
        <f t="shared" si="5"/>
        <v>88</v>
      </c>
      <c r="B90" s="39" t="s">
        <v>454</v>
      </c>
      <c r="C90" s="75" t="str">
        <f>IF($B90&lt;&gt;"",_xlfn.IFNA(VLOOKUP($B90,'Node Details'!$B:$U,C$1,0),"Check"),"")</f>
        <v>0000SHT56-SHT560102</v>
      </c>
      <c r="D90" s="75" t="str">
        <f>IF($B90&lt;&gt;"",_xlfn.IFNA(VLOOKUP($B90,'Node Details'!$B:$U,D$1,0),"Check"),"")</f>
        <v>SHT</v>
      </c>
      <c r="E90" s="75" t="str">
        <f>IF($B90&lt;&gt;"",_xlfn.IFNA(VLOOKUP($B90,'Node Details'!$B:$U,E$1,0),"Check"),"")</f>
        <v>Airtel</v>
      </c>
      <c r="F90" s="95">
        <v>45046</v>
      </c>
      <c r="G90" s="75"/>
      <c r="H90" s="25" t="s">
        <v>2818</v>
      </c>
      <c r="I90" s="24">
        <v>1</v>
      </c>
      <c r="J90" s="24">
        <v>650</v>
      </c>
      <c r="K90" s="75">
        <f t="shared" si="3"/>
        <v>650</v>
      </c>
      <c r="L90" s="80">
        <v>45046</v>
      </c>
      <c r="M90" s="72"/>
      <c r="N90" s="38"/>
      <c r="O90" s="81"/>
      <c r="P90" s="72"/>
      <c r="Q90" s="72"/>
      <c r="R90" s="72"/>
      <c r="S90" s="72"/>
      <c r="T90" s="81"/>
      <c r="U90" s="72"/>
      <c r="V90" s="72"/>
      <c r="W90" s="82">
        <f t="shared" si="4"/>
        <v>0</v>
      </c>
      <c r="X90" s="39" t="s">
        <v>89</v>
      </c>
      <c r="Y90" s="39"/>
      <c r="Z90" s="72" t="s">
        <v>101</v>
      </c>
    </row>
    <row r="91" spans="1:26">
      <c r="A91" s="75">
        <f t="shared" si="5"/>
        <v>89</v>
      </c>
      <c r="B91" s="39" t="s">
        <v>458</v>
      </c>
      <c r="C91" s="75" t="str">
        <f>IF($B91&lt;&gt;"",_xlfn.IFNA(VLOOKUP($B91,'Node Details'!$B:$U,C$1,0),"Check"),"")</f>
        <v>0000SHT56-SHT560101</v>
      </c>
      <c r="D91" s="75" t="str">
        <f>IF($B91&lt;&gt;"",_xlfn.IFNA(VLOOKUP($B91,'Node Details'!$B:$U,D$1,0),"Check"),"")</f>
        <v>SHT</v>
      </c>
      <c r="E91" s="75" t="str">
        <f>IF($B91&lt;&gt;"",_xlfn.IFNA(VLOOKUP($B91,'Node Details'!$B:$U,E$1,0),"Check"),"")</f>
        <v>Airtel</v>
      </c>
      <c r="F91" s="95">
        <v>45046</v>
      </c>
      <c r="G91" s="75"/>
      <c r="H91" s="25" t="s">
        <v>2818</v>
      </c>
      <c r="I91" s="24">
        <v>1</v>
      </c>
      <c r="J91" s="24">
        <v>650</v>
      </c>
      <c r="K91" s="75">
        <f t="shared" si="3"/>
        <v>650</v>
      </c>
      <c r="L91" s="80">
        <v>45046</v>
      </c>
      <c r="M91" s="72"/>
      <c r="N91" s="38"/>
      <c r="O91" s="81"/>
      <c r="P91" s="72"/>
      <c r="Q91" s="72"/>
      <c r="R91" s="72"/>
      <c r="S91" s="72"/>
      <c r="T91" s="81"/>
      <c r="U91" s="72"/>
      <c r="V91" s="72"/>
      <c r="W91" s="82">
        <f t="shared" si="4"/>
        <v>0</v>
      </c>
      <c r="X91" s="39" t="s">
        <v>89</v>
      </c>
      <c r="Y91" s="39"/>
      <c r="Z91" s="72" t="s">
        <v>101</v>
      </c>
    </row>
    <row r="92" spans="1:26">
      <c r="A92" s="75">
        <f t="shared" si="5"/>
        <v>90</v>
      </c>
      <c r="B92" s="39" t="s">
        <v>436</v>
      </c>
      <c r="C92" s="75" t="str">
        <f>IF($B92&lt;&gt;"",_xlfn.IFNA(VLOOKUP($B92,'Node Details'!$B:$U,C$1,0),"Check"),"")</f>
        <v>0000001WB-0000SHT57</v>
      </c>
      <c r="D92" s="75" t="str">
        <f>IF($B92&lt;&gt;"",_xlfn.IFNA(VLOOKUP($B92,'Node Details'!$B:$U,D$1,0),"Check"),"")</f>
        <v>SHT</v>
      </c>
      <c r="E92" s="75" t="str">
        <f>IF($B92&lt;&gt;"",_xlfn.IFNA(VLOOKUP($B92,'Node Details'!$B:$U,E$1,0),"Check"),"")</f>
        <v>Airtel</v>
      </c>
      <c r="F92" s="95">
        <v>45046</v>
      </c>
      <c r="G92" s="75"/>
      <c r="H92" s="25" t="s">
        <v>2817</v>
      </c>
      <c r="I92" s="24">
        <v>1</v>
      </c>
      <c r="J92" s="24">
        <v>850</v>
      </c>
      <c r="K92" s="75">
        <f t="shared" si="3"/>
        <v>850</v>
      </c>
      <c r="L92" s="80">
        <v>45046</v>
      </c>
      <c r="M92" s="72"/>
      <c r="N92" s="38"/>
      <c r="O92" s="81"/>
      <c r="P92" s="72"/>
      <c r="Q92" s="72"/>
      <c r="R92" s="72"/>
      <c r="S92" s="72"/>
      <c r="T92" s="81"/>
      <c r="U92" s="72"/>
      <c r="V92" s="72"/>
      <c r="W92" s="82">
        <f t="shared" si="4"/>
        <v>0</v>
      </c>
      <c r="X92" s="39" t="s">
        <v>89</v>
      </c>
      <c r="Y92" s="39"/>
      <c r="Z92" s="72" t="s">
        <v>101</v>
      </c>
    </row>
    <row r="93" spans="1:26">
      <c r="A93" s="75">
        <f t="shared" si="5"/>
        <v>91</v>
      </c>
      <c r="B93" s="39" t="s">
        <v>461</v>
      </c>
      <c r="C93" s="75" t="str">
        <f>IF($B93&lt;&gt;"",_xlfn.IFNA(VLOOKUP($B93,'Node Details'!$B:$U,C$1,0),"Check"),"")</f>
        <v>0000SHT57-SHT570108</v>
      </c>
      <c r="D93" s="75" t="str">
        <f>IF($B93&lt;&gt;"",_xlfn.IFNA(VLOOKUP($B93,'Node Details'!$B:$U,D$1,0),"Check"),"")</f>
        <v>SHT</v>
      </c>
      <c r="E93" s="75" t="str">
        <f>IF($B93&lt;&gt;"",_xlfn.IFNA(VLOOKUP($B93,'Node Details'!$B:$U,E$1,0),"Check"),"")</f>
        <v>Airtel</v>
      </c>
      <c r="F93" s="95">
        <v>45046</v>
      </c>
      <c r="G93" s="75"/>
      <c r="H93" s="25" t="s">
        <v>2818</v>
      </c>
      <c r="I93" s="24">
        <v>1</v>
      </c>
      <c r="J93" s="24">
        <v>650</v>
      </c>
      <c r="K93" s="75">
        <f t="shared" si="3"/>
        <v>650</v>
      </c>
      <c r="L93" s="80">
        <v>45046</v>
      </c>
      <c r="M93" s="72"/>
      <c r="N93" s="38"/>
      <c r="O93" s="81"/>
      <c r="P93" s="72"/>
      <c r="Q93" s="72"/>
      <c r="R93" s="72"/>
      <c r="S93" s="72"/>
      <c r="T93" s="81"/>
      <c r="U93" s="72"/>
      <c r="V93" s="72"/>
      <c r="W93" s="82">
        <f t="shared" si="4"/>
        <v>0</v>
      </c>
      <c r="X93" s="39" t="s">
        <v>89</v>
      </c>
      <c r="Y93" s="39"/>
      <c r="Z93" s="72" t="s">
        <v>101</v>
      </c>
    </row>
    <row r="94" spans="1:26">
      <c r="A94" s="75">
        <f t="shared" si="5"/>
        <v>92</v>
      </c>
      <c r="B94" s="39" t="s">
        <v>465</v>
      </c>
      <c r="C94" s="75" t="str">
        <f>IF($B94&lt;&gt;"",_xlfn.IFNA(VLOOKUP($B94,'Node Details'!$B:$U,C$1,0),"Check"),"")</f>
        <v>0000SHT57-SHT570107</v>
      </c>
      <c r="D94" s="75" t="str">
        <f>IF($B94&lt;&gt;"",_xlfn.IFNA(VLOOKUP($B94,'Node Details'!$B:$U,D$1,0),"Check"),"")</f>
        <v>SHT</v>
      </c>
      <c r="E94" s="75" t="str">
        <f>IF($B94&lt;&gt;"",_xlfn.IFNA(VLOOKUP($B94,'Node Details'!$B:$U,E$1,0),"Check"),"")</f>
        <v>Airtel</v>
      </c>
      <c r="F94" s="95">
        <v>45046</v>
      </c>
      <c r="G94" s="75"/>
      <c r="H94" s="25" t="s">
        <v>2818</v>
      </c>
      <c r="I94" s="24">
        <v>1</v>
      </c>
      <c r="J94" s="24">
        <v>650</v>
      </c>
      <c r="K94" s="75">
        <f t="shared" si="3"/>
        <v>650</v>
      </c>
      <c r="L94" s="80">
        <v>45046</v>
      </c>
      <c r="M94" s="72"/>
      <c r="N94" s="38"/>
      <c r="O94" s="81"/>
      <c r="P94" s="72"/>
      <c r="Q94" s="72"/>
      <c r="R94" s="72"/>
      <c r="S94" s="72"/>
      <c r="T94" s="81"/>
      <c r="U94" s="72"/>
      <c r="V94" s="72"/>
      <c r="W94" s="82">
        <f t="shared" si="4"/>
        <v>0</v>
      </c>
      <c r="X94" s="39" t="s">
        <v>89</v>
      </c>
      <c r="Y94" s="39"/>
      <c r="Z94" s="72" t="s">
        <v>101</v>
      </c>
    </row>
    <row r="95" spans="1:26">
      <c r="A95" s="75">
        <f t="shared" si="5"/>
        <v>93</v>
      </c>
      <c r="B95" s="39" t="s">
        <v>469</v>
      </c>
      <c r="C95" s="75" t="str">
        <f>IF($B95&lt;&gt;"",_xlfn.IFNA(VLOOKUP($B95,'Node Details'!$B:$U,C$1,0),"Check"),"")</f>
        <v>0000SHT57-SHT570106</v>
      </c>
      <c r="D95" s="75" t="str">
        <f>IF($B95&lt;&gt;"",_xlfn.IFNA(VLOOKUP($B95,'Node Details'!$B:$U,D$1,0),"Check"),"")</f>
        <v>SHT</v>
      </c>
      <c r="E95" s="75" t="str">
        <f>IF($B95&lt;&gt;"",_xlfn.IFNA(VLOOKUP($B95,'Node Details'!$B:$U,E$1,0),"Check"),"")</f>
        <v>Airtel</v>
      </c>
      <c r="F95" s="95">
        <v>45046</v>
      </c>
      <c r="G95" s="75"/>
      <c r="H95" s="25" t="s">
        <v>2818</v>
      </c>
      <c r="I95" s="24">
        <v>1</v>
      </c>
      <c r="J95" s="24">
        <v>650</v>
      </c>
      <c r="K95" s="75">
        <f t="shared" si="3"/>
        <v>650</v>
      </c>
      <c r="L95" s="80">
        <v>45046</v>
      </c>
      <c r="M95" s="72"/>
      <c r="N95" s="38"/>
      <c r="O95" s="81"/>
      <c r="P95" s="72"/>
      <c r="Q95" s="72"/>
      <c r="R95" s="72"/>
      <c r="S95" s="72"/>
      <c r="T95" s="81"/>
      <c r="U95" s="72"/>
      <c r="V95" s="72"/>
      <c r="W95" s="82">
        <f t="shared" si="4"/>
        <v>0</v>
      </c>
      <c r="X95" s="39" t="s">
        <v>89</v>
      </c>
      <c r="Y95" s="39"/>
      <c r="Z95" s="72" t="s">
        <v>101</v>
      </c>
    </row>
    <row r="96" spans="1:26">
      <c r="A96" s="75">
        <f t="shared" si="5"/>
        <v>94</v>
      </c>
      <c r="B96" s="39" t="s">
        <v>473</v>
      </c>
      <c r="C96" s="75" t="str">
        <f>IF($B96&lt;&gt;"",_xlfn.IFNA(VLOOKUP($B96,'Node Details'!$B:$U,C$1,0),"Check"),"")</f>
        <v>0000SHT57-SHT570105</v>
      </c>
      <c r="D96" s="75" t="str">
        <f>IF($B96&lt;&gt;"",_xlfn.IFNA(VLOOKUP($B96,'Node Details'!$B:$U,D$1,0),"Check"),"")</f>
        <v>SHT</v>
      </c>
      <c r="E96" s="75" t="str">
        <f>IF($B96&lt;&gt;"",_xlfn.IFNA(VLOOKUP($B96,'Node Details'!$B:$U,E$1,0),"Check"),"")</f>
        <v>Airtel</v>
      </c>
      <c r="F96" s="95">
        <v>45046</v>
      </c>
      <c r="G96" s="75"/>
      <c r="H96" s="25" t="s">
        <v>2818</v>
      </c>
      <c r="I96" s="24">
        <v>1</v>
      </c>
      <c r="J96" s="24">
        <v>650</v>
      </c>
      <c r="K96" s="75">
        <f t="shared" si="3"/>
        <v>650</v>
      </c>
      <c r="L96" s="80">
        <v>45046</v>
      </c>
      <c r="M96" s="72"/>
      <c r="N96" s="38"/>
      <c r="O96" s="81"/>
      <c r="P96" s="72"/>
      <c r="Q96" s="72"/>
      <c r="R96" s="72"/>
      <c r="S96" s="72"/>
      <c r="T96" s="81"/>
      <c r="U96" s="72"/>
      <c r="V96" s="72"/>
      <c r="W96" s="82">
        <f t="shared" si="4"/>
        <v>0</v>
      </c>
      <c r="X96" s="39" t="s">
        <v>89</v>
      </c>
      <c r="Y96" s="39"/>
      <c r="Z96" s="72" t="s">
        <v>101</v>
      </c>
    </row>
    <row r="97" spans="1:26">
      <c r="A97" s="75">
        <f t="shared" si="5"/>
        <v>95</v>
      </c>
      <c r="B97" s="39" t="s">
        <v>477</v>
      </c>
      <c r="C97" s="75" t="str">
        <f>IF($B97&lt;&gt;"",_xlfn.IFNA(VLOOKUP($B97,'Node Details'!$B:$U,C$1,0),"Check"),"")</f>
        <v>0000SHT57-SHT570104</v>
      </c>
      <c r="D97" s="75" t="str">
        <f>IF($B97&lt;&gt;"",_xlfn.IFNA(VLOOKUP($B97,'Node Details'!$B:$U,D$1,0),"Check"),"")</f>
        <v>SHT</v>
      </c>
      <c r="E97" s="75" t="str">
        <f>IF($B97&lt;&gt;"",_xlfn.IFNA(VLOOKUP($B97,'Node Details'!$B:$U,E$1,0),"Check"),"")</f>
        <v>Airtel</v>
      </c>
      <c r="F97" s="95">
        <v>45046</v>
      </c>
      <c r="G97" s="75"/>
      <c r="H97" s="25" t="s">
        <v>2818</v>
      </c>
      <c r="I97" s="24">
        <v>1</v>
      </c>
      <c r="J97" s="24">
        <v>650</v>
      </c>
      <c r="K97" s="75">
        <f t="shared" si="3"/>
        <v>650</v>
      </c>
      <c r="L97" s="80">
        <v>45046</v>
      </c>
      <c r="M97" s="72"/>
      <c r="N97" s="38"/>
      <c r="O97" s="81"/>
      <c r="P97" s="72"/>
      <c r="Q97" s="72"/>
      <c r="R97" s="72"/>
      <c r="S97" s="72"/>
      <c r="T97" s="81"/>
      <c r="U97" s="72"/>
      <c r="V97" s="72"/>
      <c r="W97" s="82">
        <f t="shared" si="4"/>
        <v>0</v>
      </c>
      <c r="X97" s="39" t="s">
        <v>89</v>
      </c>
      <c r="Y97" s="39"/>
      <c r="Z97" s="72" t="s">
        <v>101</v>
      </c>
    </row>
    <row r="98" spans="1:26">
      <c r="A98" s="75">
        <f t="shared" si="5"/>
        <v>96</v>
      </c>
      <c r="B98" s="39" t="s">
        <v>481</v>
      </c>
      <c r="C98" s="75" t="str">
        <f>IF($B98&lt;&gt;"",_xlfn.IFNA(VLOOKUP($B98,'Node Details'!$B:$U,C$1,0),"Check"),"")</f>
        <v>0000SHT57-SHT570103</v>
      </c>
      <c r="D98" s="75" t="str">
        <f>IF($B98&lt;&gt;"",_xlfn.IFNA(VLOOKUP($B98,'Node Details'!$B:$U,D$1,0),"Check"),"")</f>
        <v>SHT</v>
      </c>
      <c r="E98" s="75" t="str">
        <f>IF($B98&lt;&gt;"",_xlfn.IFNA(VLOOKUP($B98,'Node Details'!$B:$U,E$1,0),"Check"),"")</f>
        <v>Airtel</v>
      </c>
      <c r="F98" s="95">
        <v>45046</v>
      </c>
      <c r="G98" s="75"/>
      <c r="H98" s="25" t="s">
        <v>2818</v>
      </c>
      <c r="I98" s="24">
        <v>1</v>
      </c>
      <c r="J98" s="24">
        <v>650</v>
      </c>
      <c r="K98" s="75">
        <f t="shared" si="3"/>
        <v>650</v>
      </c>
      <c r="L98" s="80">
        <v>45046</v>
      </c>
      <c r="M98" s="72"/>
      <c r="N98" s="38"/>
      <c r="O98" s="81"/>
      <c r="P98" s="72"/>
      <c r="Q98" s="72"/>
      <c r="R98" s="72"/>
      <c r="S98" s="72"/>
      <c r="T98" s="81"/>
      <c r="U98" s="72"/>
      <c r="V98" s="72"/>
      <c r="W98" s="82">
        <f t="shared" si="4"/>
        <v>0</v>
      </c>
      <c r="X98" s="39" t="s">
        <v>89</v>
      </c>
      <c r="Y98" s="39"/>
      <c r="Z98" s="72" t="s">
        <v>101</v>
      </c>
    </row>
    <row r="99" spans="1:26">
      <c r="A99" s="75">
        <f t="shared" si="5"/>
        <v>97</v>
      </c>
      <c r="B99" s="39" t="s">
        <v>485</v>
      </c>
      <c r="C99" s="75" t="str">
        <f>IF($B99&lt;&gt;"",_xlfn.IFNA(VLOOKUP($B99,'Node Details'!$B:$U,C$1,0),"Check"),"")</f>
        <v>0000SHT57-SHT570102</v>
      </c>
      <c r="D99" s="75" t="str">
        <f>IF($B99&lt;&gt;"",_xlfn.IFNA(VLOOKUP($B99,'Node Details'!$B:$U,D$1,0),"Check"),"")</f>
        <v>SHT</v>
      </c>
      <c r="E99" s="75" t="str">
        <f>IF($B99&lt;&gt;"",_xlfn.IFNA(VLOOKUP($B99,'Node Details'!$B:$U,E$1,0),"Check"),"")</f>
        <v>Airtel</v>
      </c>
      <c r="F99" s="95">
        <v>45046</v>
      </c>
      <c r="G99" s="75"/>
      <c r="H99" s="25" t="s">
        <v>2818</v>
      </c>
      <c r="I99" s="24">
        <v>1</v>
      </c>
      <c r="J99" s="24">
        <v>650</v>
      </c>
      <c r="K99" s="75">
        <f t="shared" si="3"/>
        <v>650</v>
      </c>
      <c r="L99" s="80">
        <v>45046</v>
      </c>
      <c r="M99" s="72"/>
      <c r="N99" s="38"/>
      <c r="O99" s="81"/>
      <c r="P99" s="72"/>
      <c r="Q99" s="72"/>
      <c r="R99" s="72"/>
      <c r="S99" s="72"/>
      <c r="T99" s="81"/>
      <c r="U99" s="72"/>
      <c r="V99" s="72"/>
      <c r="W99" s="82">
        <f t="shared" si="4"/>
        <v>0</v>
      </c>
      <c r="X99" s="39" t="s">
        <v>89</v>
      </c>
      <c r="Y99" s="39"/>
      <c r="Z99" s="72" t="s">
        <v>101</v>
      </c>
    </row>
    <row r="100" spans="1:26">
      <c r="A100" s="75">
        <f t="shared" si="5"/>
        <v>98</v>
      </c>
      <c r="B100" s="39" t="s">
        <v>489</v>
      </c>
      <c r="C100" s="75" t="str">
        <f>IF($B100&lt;&gt;"",_xlfn.IFNA(VLOOKUP($B100,'Node Details'!$B:$U,C$1,0),"Check"),"")</f>
        <v>0000SHT57-SHT570101</v>
      </c>
      <c r="D100" s="75" t="str">
        <f>IF($B100&lt;&gt;"",_xlfn.IFNA(VLOOKUP($B100,'Node Details'!$B:$U,D$1,0),"Check"),"")</f>
        <v>SHT</v>
      </c>
      <c r="E100" s="75" t="str">
        <f>IF($B100&lt;&gt;"",_xlfn.IFNA(VLOOKUP($B100,'Node Details'!$B:$U,E$1,0),"Check"),"")</f>
        <v>Airtel</v>
      </c>
      <c r="F100" s="95">
        <v>45046</v>
      </c>
      <c r="G100" s="75"/>
      <c r="H100" s="25" t="s">
        <v>2818</v>
      </c>
      <c r="I100" s="24">
        <v>1</v>
      </c>
      <c r="J100" s="24">
        <v>650</v>
      </c>
      <c r="K100" s="75">
        <f t="shared" si="3"/>
        <v>650</v>
      </c>
      <c r="L100" s="80">
        <v>45046</v>
      </c>
      <c r="M100" s="72"/>
      <c r="N100" s="38"/>
      <c r="O100" s="81"/>
      <c r="P100" s="72"/>
      <c r="Q100" s="72"/>
      <c r="R100" s="72"/>
      <c r="S100" s="72"/>
      <c r="T100" s="81"/>
      <c r="U100" s="72"/>
      <c r="V100" s="72"/>
      <c r="W100" s="82">
        <f t="shared" si="4"/>
        <v>0</v>
      </c>
      <c r="X100" s="39" t="s">
        <v>89</v>
      </c>
      <c r="Y100" s="39"/>
      <c r="Z100" s="72" t="s">
        <v>101</v>
      </c>
    </row>
    <row r="101" spans="1:26">
      <c r="A101" s="75">
        <f t="shared" si="5"/>
        <v>99</v>
      </c>
      <c r="B101" s="39" t="s">
        <v>498</v>
      </c>
      <c r="C101" s="75" t="str">
        <f>IF($B101&lt;&gt;"",_xlfn.IFNA(VLOOKUP($B101,'Node Details'!$B:$U,C$1,0),"Check"),"")</f>
        <v>00001WB17-SHT580108</v>
      </c>
      <c r="D101" s="75" t="str">
        <f>IF($B101&lt;&gt;"",_xlfn.IFNA(VLOOKUP($B101,'Node Details'!$B:$U,D$1,0),"Check"),"")</f>
        <v>SHT</v>
      </c>
      <c r="E101" s="75" t="str">
        <f>IF($B101&lt;&gt;"",_xlfn.IFNA(VLOOKUP($B101,'Node Details'!$B:$U,E$1,0),"Check"),"")</f>
        <v>Airtel</v>
      </c>
      <c r="F101" s="95">
        <v>45046</v>
      </c>
      <c r="G101" s="75"/>
      <c r="H101" s="25" t="s">
        <v>2817</v>
      </c>
      <c r="I101" s="24">
        <v>1</v>
      </c>
      <c r="J101" s="24">
        <v>850</v>
      </c>
      <c r="K101" s="75">
        <f t="shared" si="3"/>
        <v>850</v>
      </c>
      <c r="L101" s="80">
        <v>45046</v>
      </c>
      <c r="M101" s="72"/>
      <c r="N101" s="38"/>
      <c r="O101" s="81"/>
      <c r="P101" s="72"/>
      <c r="Q101" s="72"/>
      <c r="R101" s="72"/>
      <c r="S101" s="72"/>
      <c r="T101" s="81"/>
      <c r="U101" s="72"/>
      <c r="V101" s="72"/>
      <c r="W101" s="82">
        <f t="shared" si="4"/>
        <v>0</v>
      </c>
      <c r="X101" s="39" t="s">
        <v>89</v>
      </c>
      <c r="Y101" s="39"/>
      <c r="Z101" s="72" t="s">
        <v>101</v>
      </c>
    </row>
    <row r="102" spans="1:26">
      <c r="A102" s="75">
        <f t="shared" si="5"/>
        <v>100</v>
      </c>
      <c r="B102" s="39" t="s">
        <v>492</v>
      </c>
      <c r="C102" s="75" t="str">
        <f>IF($B102&lt;&gt;"",_xlfn.IFNA(VLOOKUP($B102,'Node Details'!$B:$U,C$1,0),"Check"),"")</f>
        <v>00001WB17-SHT580108</v>
      </c>
      <c r="D102" s="75" t="str">
        <f>IF($B102&lt;&gt;"",_xlfn.IFNA(VLOOKUP($B102,'Node Details'!$B:$U,D$1,0),"Check"),"")</f>
        <v>SHT</v>
      </c>
      <c r="E102" s="75" t="str">
        <f>IF($B102&lt;&gt;"",_xlfn.IFNA(VLOOKUP($B102,'Node Details'!$B:$U,E$1,0),"Check"),"")</f>
        <v>Airtel</v>
      </c>
      <c r="F102" s="95">
        <v>45046</v>
      </c>
      <c r="G102" s="75"/>
      <c r="H102" s="25" t="s">
        <v>2818</v>
      </c>
      <c r="I102" s="24">
        <v>1</v>
      </c>
      <c r="J102" s="24">
        <v>650</v>
      </c>
      <c r="K102" s="75">
        <f t="shared" si="3"/>
        <v>650</v>
      </c>
      <c r="L102" s="80">
        <v>45046</v>
      </c>
      <c r="M102" s="72"/>
      <c r="N102" s="38"/>
      <c r="O102" s="81"/>
      <c r="P102" s="72"/>
      <c r="Q102" s="72"/>
      <c r="R102" s="72"/>
      <c r="S102" s="72"/>
      <c r="T102" s="81"/>
      <c r="U102" s="72"/>
      <c r="V102" s="72"/>
      <c r="W102" s="82">
        <f t="shared" si="4"/>
        <v>0</v>
      </c>
      <c r="X102" s="39" t="s">
        <v>89</v>
      </c>
      <c r="Y102" s="39"/>
      <c r="Z102" s="72" t="s">
        <v>101</v>
      </c>
    </row>
    <row r="103" spans="1:26">
      <c r="A103" s="75">
        <f t="shared" si="5"/>
        <v>101</v>
      </c>
      <c r="B103" s="39" t="s">
        <v>2075</v>
      </c>
      <c r="C103" s="75" t="str">
        <f>IF($B103&lt;&gt;"",_xlfn.IFNA(VLOOKUP($B103,'Node Details'!$B:$U,C$1,0),"Check"),"")</f>
        <v>00001WB17-SHT580108</v>
      </c>
      <c r="D103" s="75" t="str">
        <f>IF($B103&lt;&gt;"",_xlfn.IFNA(VLOOKUP($B103,'Node Details'!$B:$U,D$1,0),"Check"),"")</f>
        <v>SHT</v>
      </c>
      <c r="E103" s="75" t="str">
        <f>IF($B103&lt;&gt;"",_xlfn.IFNA(VLOOKUP($B103,'Node Details'!$B:$U,E$1,0),"Check"),"")</f>
        <v>Airtel</v>
      </c>
      <c r="F103" s="95">
        <v>45046</v>
      </c>
      <c r="G103" s="75"/>
      <c r="H103" s="25" t="s">
        <v>2818</v>
      </c>
      <c r="I103" s="24">
        <v>1</v>
      </c>
      <c r="J103" s="24">
        <v>650</v>
      </c>
      <c r="K103" s="75">
        <f t="shared" si="3"/>
        <v>650</v>
      </c>
      <c r="L103" s="80">
        <v>45046</v>
      </c>
      <c r="M103" s="72"/>
      <c r="N103" s="38"/>
      <c r="O103" s="81"/>
      <c r="P103" s="72"/>
      <c r="Q103" s="72"/>
      <c r="R103" s="72"/>
      <c r="S103" s="72"/>
      <c r="T103" s="81"/>
      <c r="U103" s="72"/>
      <c r="V103" s="72"/>
      <c r="W103" s="82">
        <f t="shared" si="4"/>
        <v>0</v>
      </c>
      <c r="X103" s="39" t="s">
        <v>89</v>
      </c>
      <c r="Y103" s="39"/>
      <c r="Z103" s="72" t="s">
        <v>101</v>
      </c>
    </row>
    <row r="104" spans="1:26">
      <c r="A104" s="75">
        <f t="shared" si="5"/>
        <v>102</v>
      </c>
      <c r="B104" s="39" t="s">
        <v>2076</v>
      </c>
      <c r="C104" s="75" t="str">
        <f>IF($B104&lt;&gt;"",_xlfn.IFNA(VLOOKUP($B104,'Node Details'!$B:$U,C$1,0),"Check"),"")</f>
        <v>00001WB17-SHT580108</v>
      </c>
      <c r="D104" s="75" t="str">
        <f>IF($B104&lt;&gt;"",_xlfn.IFNA(VLOOKUP($B104,'Node Details'!$B:$U,D$1,0),"Check"),"")</f>
        <v>SHT</v>
      </c>
      <c r="E104" s="75" t="str">
        <f>IF($B104&lt;&gt;"",_xlfn.IFNA(VLOOKUP($B104,'Node Details'!$B:$U,E$1,0),"Check"),"")</f>
        <v>Airtel</v>
      </c>
      <c r="F104" s="95">
        <v>45046</v>
      </c>
      <c r="G104" s="75"/>
      <c r="H104" s="25" t="s">
        <v>2818</v>
      </c>
      <c r="I104" s="24">
        <v>1</v>
      </c>
      <c r="J104" s="24">
        <v>650</v>
      </c>
      <c r="K104" s="75">
        <f t="shared" si="3"/>
        <v>650</v>
      </c>
      <c r="L104" s="80">
        <v>45046</v>
      </c>
      <c r="M104" s="72"/>
      <c r="N104" s="38"/>
      <c r="O104" s="81"/>
      <c r="P104" s="72"/>
      <c r="Q104" s="72"/>
      <c r="R104" s="72"/>
      <c r="S104" s="72"/>
      <c r="T104" s="81"/>
      <c r="U104" s="72"/>
      <c r="V104" s="72"/>
      <c r="W104" s="82">
        <f t="shared" si="4"/>
        <v>0</v>
      </c>
      <c r="X104" s="39" t="s">
        <v>89</v>
      </c>
      <c r="Y104" s="39"/>
      <c r="Z104" s="72" t="s">
        <v>101</v>
      </c>
    </row>
    <row r="105" spans="1:26">
      <c r="A105" s="75">
        <f t="shared" si="5"/>
        <v>103</v>
      </c>
      <c r="B105" s="39" t="s">
        <v>2077</v>
      </c>
      <c r="C105" s="75" t="str">
        <f>IF($B105&lt;&gt;"",_xlfn.IFNA(VLOOKUP($B105,'Node Details'!$B:$U,C$1,0),"Check"),"")</f>
        <v>00001WB17-SHT580108</v>
      </c>
      <c r="D105" s="75" t="str">
        <f>IF($B105&lt;&gt;"",_xlfn.IFNA(VLOOKUP($B105,'Node Details'!$B:$U,D$1,0),"Check"),"")</f>
        <v>SHT</v>
      </c>
      <c r="E105" s="75" t="str">
        <f>IF($B105&lt;&gt;"",_xlfn.IFNA(VLOOKUP($B105,'Node Details'!$B:$U,E$1,0),"Check"),"")</f>
        <v>Airtel</v>
      </c>
      <c r="F105" s="95">
        <v>45046</v>
      </c>
      <c r="G105" s="75"/>
      <c r="H105" s="25" t="s">
        <v>2818</v>
      </c>
      <c r="I105" s="24">
        <v>1</v>
      </c>
      <c r="J105" s="24">
        <v>650</v>
      </c>
      <c r="K105" s="75">
        <f t="shared" si="3"/>
        <v>650</v>
      </c>
      <c r="L105" s="80">
        <v>45046</v>
      </c>
      <c r="M105" s="72"/>
      <c r="N105" s="38"/>
      <c r="O105" s="81"/>
      <c r="P105" s="72"/>
      <c r="Q105" s="72"/>
      <c r="R105" s="72"/>
      <c r="S105" s="72"/>
      <c r="T105" s="81"/>
      <c r="U105" s="72"/>
      <c r="V105" s="72"/>
      <c r="W105" s="82">
        <f t="shared" si="4"/>
        <v>0</v>
      </c>
      <c r="X105" s="39" t="s">
        <v>89</v>
      </c>
      <c r="Y105" s="39"/>
      <c r="Z105" s="72" t="s">
        <v>101</v>
      </c>
    </row>
    <row r="106" spans="1:26">
      <c r="A106" s="75">
        <f t="shared" si="5"/>
        <v>104</v>
      </c>
      <c r="B106" s="39" t="s">
        <v>2078</v>
      </c>
      <c r="C106" s="75" t="str">
        <f>IF($B106&lt;&gt;"",_xlfn.IFNA(VLOOKUP($B106,'Node Details'!$B:$U,C$1,0),"Check"),"")</f>
        <v>00001WB17-SHT580108</v>
      </c>
      <c r="D106" s="75" t="str">
        <f>IF($B106&lt;&gt;"",_xlfn.IFNA(VLOOKUP($B106,'Node Details'!$B:$U,D$1,0),"Check"),"")</f>
        <v>SHT</v>
      </c>
      <c r="E106" s="75" t="str">
        <f>IF($B106&lt;&gt;"",_xlfn.IFNA(VLOOKUP($B106,'Node Details'!$B:$U,E$1,0),"Check"),"")</f>
        <v>Airtel</v>
      </c>
      <c r="F106" s="95">
        <v>45046</v>
      </c>
      <c r="G106" s="75"/>
      <c r="H106" s="25" t="s">
        <v>2818</v>
      </c>
      <c r="I106" s="24">
        <v>1</v>
      </c>
      <c r="J106" s="24">
        <v>650</v>
      </c>
      <c r="K106" s="75">
        <f t="shared" si="3"/>
        <v>650</v>
      </c>
      <c r="L106" s="80">
        <v>45046</v>
      </c>
      <c r="M106" s="72"/>
      <c r="N106" s="38"/>
      <c r="O106" s="81"/>
      <c r="P106" s="72"/>
      <c r="Q106" s="72"/>
      <c r="R106" s="72"/>
      <c r="S106" s="72"/>
      <c r="T106" s="81"/>
      <c r="U106" s="72"/>
      <c r="V106" s="72"/>
      <c r="W106" s="82">
        <f t="shared" si="4"/>
        <v>0</v>
      </c>
      <c r="X106" s="39" t="s">
        <v>89</v>
      </c>
      <c r="Y106" s="39"/>
      <c r="Z106" s="72" t="s">
        <v>101</v>
      </c>
    </row>
    <row r="107" spans="1:26">
      <c r="A107" s="75">
        <f t="shared" si="5"/>
        <v>105</v>
      </c>
      <c r="B107" s="39" t="s">
        <v>500</v>
      </c>
      <c r="C107" s="75" t="str">
        <f>IF($B107&lt;&gt;"",_xlfn.IFNA(VLOOKUP($B107,'Node Details'!$B:$U,C$1,0),"Check"),"")</f>
        <v>0000SHT58-SHT580103</v>
      </c>
      <c r="D107" s="75" t="str">
        <f>IF($B107&lt;&gt;"",_xlfn.IFNA(VLOOKUP($B107,'Node Details'!$B:$U,D$1,0),"Check"),"")</f>
        <v>SHT</v>
      </c>
      <c r="E107" s="75" t="str">
        <f>IF($B107&lt;&gt;"",_xlfn.IFNA(VLOOKUP($B107,'Node Details'!$B:$U,E$1,0),"Check"),"")</f>
        <v>Airtel</v>
      </c>
      <c r="F107" s="95">
        <v>45046</v>
      </c>
      <c r="G107" s="75"/>
      <c r="H107" s="25" t="s">
        <v>2818</v>
      </c>
      <c r="I107" s="24">
        <v>1</v>
      </c>
      <c r="J107" s="24">
        <v>650</v>
      </c>
      <c r="K107" s="75">
        <f t="shared" si="3"/>
        <v>650</v>
      </c>
      <c r="L107" s="80">
        <v>45046</v>
      </c>
      <c r="M107" s="72"/>
      <c r="N107" s="38"/>
      <c r="O107" s="81"/>
      <c r="P107" s="72"/>
      <c r="Q107" s="72"/>
      <c r="R107" s="72"/>
      <c r="S107" s="72"/>
      <c r="T107" s="81"/>
      <c r="U107" s="72"/>
      <c r="V107" s="72"/>
      <c r="W107" s="82">
        <f t="shared" si="4"/>
        <v>0</v>
      </c>
      <c r="X107" s="39" t="s">
        <v>89</v>
      </c>
      <c r="Y107" s="39"/>
      <c r="Z107" s="72" t="s">
        <v>101</v>
      </c>
    </row>
    <row r="108" spans="1:26">
      <c r="A108" s="75">
        <f t="shared" si="5"/>
        <v>106</v>
      </c>
      <c r="B108" s="39" t="s">
        <v>504</v>
      </c>
      <c r="C108" s="75" t="str">
        <f>IF($B108&lt;&gt;"",_xlfn.IFNA(VLOOKUP($B108,'Node Details'!$B:$U,C$1,0),"Check"),"")</f>
        <v>0000SHT58-SHT580102</v>
      </c>
      <c r="D108" s="75" t="str">
        <f>IF($B108&lt;&gt;"",_xlfn.IFNA(VLOOKUP($B108,'Node Details'!$B:$U,D$1,0),"Check"),"")</f>
        <v>SHT</v>
      </c>
      <c r="E108" s="75" t="str">
        <f>IF($B108&lt;&gt;"",_xlfn.IFNA(VLOOKUP($B108,'Node Details'!$B:$U,E$1,0),"Check"),"")</f>
        <v>Airtel</v>
      </c>
      <c r="F108" s="95">
        <v>45046</v>
      </c>
      <c r="G108" s="75"/>
      <c r="H108" s="25" t="s">
        <v>2818</v>
      </c>
      <c r="I108" s="24">
        <v>1</v>
      </c>
      <c r="J108" s="24">
        <v>650</v>
      </c>
      <c r="K108" s="75">
        <f t="shared" si="3"/>
        <v>650</v>
      </c>
      <c r="L108" s="80">
        <v>45046</v>
      </c>
      <c r="M108" s="72"/>
      <c r="N108" s="38"/>
      <c r="O108" s="81"/>
      <c r="P108" s="72"/>
      <c r="Q108" s="72"/>
      <c r="R108" s="72"/>
      <c r="S108" s="72"/>
      <c r="T108" s="81"/>
      <c r="U108" s="72"/>
      <c r="V108" s="72"/>
      <c r="W108" s="82">
        <f t="shared" si="4"/>
        <v>0</v>
      </c>
      <c r="X108" s="39" t="s">
        <v>89</v>
      </c>
      <c r="Y108" s="39"/>
      <c r="Z108" s="72" t="s">
        <v>101</v>
      </c>
    </row>
    <row r="109" spans="1:26">
      <c r="A109" s="75">
        <f t="shared" si="5"/>
        <v>107</v>
      </c>
      <c r="B109" s="39" t="s">
        <v>508</v>
      </c>
      <c r="C109" s="75" t="str">
        <f>IF($B109&lt;&gt;"",_xlfn.IFNA(VLOOKUP($B109,'Node Details'!$B:$U,C$1,0),"Check"),"")</f>
        <v>0000SHT58-SHT580101</v>
      </c>
      <c r="D109" s="75" t="str">
        <f>IF($B109&lt;&gt;"",_xlfn.IFNA(VLOOKUP($B109,'Node Details'!$B:$U,D$1,0),"Check"),"")</f>
        <v>SHT</v>
      </c>
      <c r="E109" s="75" t="str">
        <f>IF($B109&lt;&gt;"",_xlfn.IFNA(VLOOKUP($B109,'Node Details'!$B:$U,E$1,0),"Check"),"")</f>
        <v>Airtel</v>
      </c>
      <c r="F109" s="95">
        <v>45046</v>
      </c>
      <c r="G109" s="75"/>
      <c r="H109" s="25" t="s">
        <v>2818</v>
      </c>
      <c r="I109" s="24">
        <v>1</v>
      </c>
      <c r="J109" s="24">
        <v>650</v>
      </c>
      <c r="K109" s="75">
        <f t="shared" si="3"/>
        <v>650</v>
      </c>
      <c r="L109" s="80">
        <v>45046</v>
      </c>
      <c r="M109" s="72"/>
      <c r="N109" s="38"/>
      <c r="O109" s="81"/>
      <c r="P109" s="72"/>
      <c r="Q109" s="72"/>
      <c r="R109" s="72"/>
      <c r="S109" s="72"/>
      <c r="T109" s="81"/>
      <c r="U109" s="72"/>
      <c r="V109" s="72"/>
      <c r="W109" s="82">
        <f t="shared" si="4"/>
        <v>0</v>
      </c>
      <c r="X109" s="39" t="s">
        <v>89</v>
      </c>
      <c r="Y109" s="39"/>
      <c r="Z109" s="72" t="s">
        <v>101</v>
      </c>
    </row>
    <row r="110" spans="1:26">
      <c r="A110" s="75">
        <f t="shared" si="5"/>
        <v>108</v>
      </c>
      <c r="B110" s="39" t="s">
        <v>521</v>
      </c>
      <c r="C110" s="75" t="str">
        <f>IF($B110&lt;&gt;"",_xlfn.IFNA(VLOOKUP($B110,'Node Details'!$B:$U,C$1,0),"Check"),"")</f>
        <v>0000SHT60-SHT590108</v>
      </c>
      <c r="D110" s="75" t="str">
        <f>IF($B110&lt;&gt;"",_xlfn.IFNA(VLOOKUP($B110,'Node Details'!$B:$U,D$1,0),"Check"),"")</f>
        <v>SHT</v>
      </c>
      <c r="E110" s="75" t="str">
        <f>IF($B110&lt;&gt;"",_xlfn.IFNA(VLOOKUP($B110,'Node Details'!$B:$U,E$1,0),"Check"),"")</f>
        <v>Airtel</v>
      </c>
      <c r="F110" s="95">
        <v>45046</v>
      </c>
      <c r="G110" s="75"/>
      <c r="H110" s="25" t="s">
        <v>2817</v>
      </c>
      <c r="I110" s="24">
        <v>1</v>
      </c>
      <c r="J110" s="24">
        <v>850</v>
      </c>
      <c r="K110" s="75">
        <f t="shared" si="3"/>
        <v>850</v>
      </c>
      <c r="L110" s="80">
        <v>45107</v>
      </c>
      <c r="M110" s="72"/>
      <c r="N110" s="38"/>
      <c r="O110" s="81"/>
      <c r="P110" s="72"/>
      <c r="Q110" s="72"/>
      <c r="R110" s="72"/>
      <c r="S110" s="72"/>
      <c r="T110" s="81"/>
      <c r="U110" s="72"/>
      <c r="V110" s="72"/>
      <c r="W110" s="82">
        <f t="shared" si="4"/>
        <v>0</v>
      </c>
      <c r="X110" s="39" t="s">
        <v>89</v>
      </c>
      <c r="Y110" s="39"/>
      <c r="Z110" s="72" t="s">
        <v>101</v>
      </c>
    </row>
    <row r="111" spans="1:26">
      <c r="A111" s="75">
        <f t="shared" si="5"/>
        <v>109</v>
      </c>
      <c r="B111" s="39" t="s">
        <v>511</v>
      </c>
      <c r="C111" s="75" t="str">
        <f>IF($B111&lt;&gt;"",_xlfn.IFNA(VLOOKUP($B111,'Node Details'!$B:$U,C$1,0),"Check"),"")</f>
        <v>0000SHT60-SHT590108</v>
      </c>
      <c r="D111" s="75" t="str">
        <f>IF($B111&lt;&gt;"",_xlfn.IFNA(VLOOKUP($B111,'Node Details'!$B:$U,D$1,0),"Check"),"")</f>
        <v>SHT</v>
      </c>
      <c r="E111" s="75" t="str">
        <f>IF($B111&lt;&gt;"",_xlfn.IFNA(VLOOKUP($B111,'Node Details'!$B:$U,E$1,0),"Check"),"")</f>
        <v>Airtel</v>
      </c>
      <c r="F111" s="95">
        <v>45046</v>
      </c>
      <c r="G111" s="75"/>
      <c r="H111" s="25" t="s">
        <v>2818</v>
      </c>
      <c r="I111" s="24">
        <v>1</v>
      </c>
      <c r="J111" s="24">
        <v>650</v>
      </c>
      <c r="K111" s="75">
        <f t="shared" si="3"/>
        <v>650</v>
      </c>
      <c r="L111" s="80">
        <v>45107</v>
      </c>
      <c r="M111" s="72"/>
      <c r="N111" s="38"/>
      <c r="O111" s="81"/>
      <c r="P111" s="72"/>
      <c r="Q111" s="72"/>
      <c r="R111" s="72"/>
      <c r="S111" s="72"/>
      <c r="T111" s="81"/>
      <c r="U111" s="72"/>
      <c r="V111" s="72"/>
      <c r="W111" s="82">
        <f t="shared" si="4"/>
        <v>0</v>
      </c>
      <c r="X111" s="39" t="s">
        <v>89</v>
      </c>
      <c r="Y111" s="39"/>
      <c r="Z111" s="72" t="s">
        <v>101</v>
      </c>
    </row>
    <row r="112" spans="1:26">
      <c r="A112" s="75">
        <f t="shared" si="5"/>
        <v>110</v>
      </c>
      <c r="B112" s="39" t="s">
        <v>2080</v>
      </c>
      <c r="C112" s="75" t="str">
        <f>IF($B112&lt;&gt;"",_xlfn.IFNA(VLOOKUP($B112,'Node Details'!$B:$U,C$1,0),"Check"),"")</f>
        <v>0000SHT60-SHT590108</v>
      </c>
      <c r="D112" s="75" t="str">
        <f>IF($B112&lt;&gt;"",_xlfn.IFNA(VLOOKUP($B112,'Node Details'!$B:$U,D$1,0),"Check"),"")</f>
        <v>SHT</v>
      </c>
      <c r="E112" s="75" t="str">
        <f>IF($B112&lt;&gt;"",_xlfn.IFNA(VLOOKUP($B112,'Node Details'!$B:$U,E$1,0),"Check"),"")</f>
        <v>Airtel</v>
      </c>
      <c r="F112" s="95">
        <v>45046</v>
      </c>
      <c r="G112" s="75"/>
      <c r="H112" s="25" t="s">
        <v>2819</v>
      </c>
      <c r="I112" s="24">
        <v>1</v>
      </c>
      <c r="J112" s="24">
        <v>450</v>
      </c>
      <c r="K112" s="75">
        <f t="shared" si="3"/>
        <v>450</v>
      </c>
      <c r="L112" s="80">
        <v>45107</v>
      </c>
      <c r="M112" s="72"/>
      <c r="N112" s="38"/>
      <c r="O112" s="81"/>
      <c r="P112" s="72"/>
      <c r="Q112" s="72"/>
      <c r="R112" s="72"/>
      <c r="S112" s="72"/>
      <c r="T112" s="81"/>
      <c r="U112" s="72"/>
      <c r="V112" s="72"/>
      <c r="W112" s="82">
        <f t="shared" si="4"/>
        <v>0</v>
      </c>
      <c r="X112" s="39" t="s">
        <v>89</v>
      </c>
      <c r="Y112" s="39"/>
      <c r="Z112" s="72" t="s">
        <v>101</v>
      </c>
    </row>
    <row r="113" spans="1:26">
      <c r="A113" s="75">
        <f t="shared" si="5"/>
        <v>111</v>
      </c>
      <c r="B113" s="39" t="s">
        <v>517</v>
      </c>
      <c r="C113" s="75" t="str">
        <f>IF($B113&lt;&gt;"",_xlfn.IFNA(VLOOKUP($B113,'Node Details'!$B:$U,C$1,0),"Check"),"")</f>
        <v>SHT590105-SHT590106</v>
      </c>
      <c r="D113" s="75" t="str">
        <f>IF($B113&lt;&gt;"",_xlfn.IFNA(VLOOKUP($B113,'Node Details'!$B:$U,D$1,0),"Check"),"")</f>
        <v>SHT</v>
      </c>
      <c r="E113" s="75" t="str">
        <f>IF($B113&lt;&gt;"",_xlfn.IFNA(VLOOKUP($B113,'Node Details'!$B:$U,E$1,0),"Check"),"")</f>
        <v>Airtel</v>
      </c>
      <c r="F113" s="95">
        <v>45046</v>
      </c>
      <c r="G113" s="75"/>
      <c r="H113" s="25" t="s">
        <v>2818</v>
      </c>
      <c r="I113" s="24">
        <v>1</v>
      </c>
      <c r="J113" s="24">
        <v>650</v>
      </c>
      <c r="K113" s="75">
        <f t="shared" si="3"/>
        <v>650</v>
      </c>
      <c r="L113" s="80">
        <v>45107</v>
      </c>
      <c r="M113" s="72"/>
      <c r="N113" s="38"/>
      <c r="O113" s="81"/>
      <c r="P113" s="72"/>
      <c r="Q113" s="72"/>
      <c r="R113" s="72"/>
      <c r="S113" s="72"/>
      <c r="T113" s="81"/>
      <c r="U113" s="72"/>
      <c r="V113" s="72"/>
      <c r="W113" s="82">
        <f t="shared" si="4"/>
        <v>0</v>
      </c>
      <c r="X113" s="39" t="s">
        <v>89</v>
      </c>
      <c r="Y113" s="39"/>
      <c r="Z113" s="72" t="s">
        <v>101</v>
      </c>
    </row>
    <row r="114" spans="1:26">
      <c r="A114" s="75">
        <f t="shared" si="5"/>
        <v>112</v>
      </c>
      <c r="B114" s="39" t="s">
        <v>515</v>
      </c>
      <c r="C114" s="75" t="str">
        <f>IF($B114&lt;&gt;"",_xlfn.IFNA(VLOOKUP($B114,'Node Details'!$B:$U,C$1,0),"Check"),"")</f>
        <v>0000SHT60-SHT590108</v>
      </c>
      <c r="D114" s="75" t="str">
        <f>IF($B114&lt;&gt;"",_xlfn.IFNA(VLOOKUP($B114,'Node Details'!$B:$U,D$1,0),"Check"),"")</f>
        <v>SHT</v>
      </c>
      <c r="E114" s="75" t="str">
        <f>IF($B114&lt;&gt;"",_xlfn.IFNA(VLOOKUP($B114,'Node Details'!$B:$U,E$1,0),"Check"),"")</f>
        <v>Airtel</v>
      </c>
      <c r="F114" s="95">
        <v>45046</v>
      </c>
      <c r="G114" s="75"/>
      <c r="H114" s="25" t="s">
        <v>2819</v>
      </c>
      <c r="I114" s="24">
        <v>1</v>
      </c>
      <c r="J114" s="24">
        <v>450</v>
      </c>
      <c r="K114" s="75">
        <f t="shared" si="3"/>
        <v>450</v>
      </c>
      <c r="L114" s="80">
        <v>45107</v>
      </c>
      <c r="M114" s="72"/>
      <c r="N114" s="38"/>
      <c r="O114" s="81"/>
      <c r="P114" s="72"/>
      <c r="Q114" s="72"/>
      <c r="R114" s="72"/>
      <c r="S114" s="72"/>
      <c r="T114" s="81"/>
      <c r="U114" s="72"/>
      <c r="V114" s="72"/>
      <c r="W114" s="82">
        <f t="shared" si="4"/>
        <v>0</v>
      </c>
      <c r="X114" s="39" t="s">
        <v>89</v>
      </c>
      <c r="Y114" s="39"/>
      <c r="Z114" s="72" t="s">
        <v>101</v>
      </c>
    </row>
    <row r="115" spans="1:26">
      <c r="A115" s="75">
        <f t="shared" si="5"/>
        <v>113</v>
      </c>
      <c r="B115" s="39" t="s">
        <v>523</v>
      </c>
      <c r="C115" s="75" t="str">
        <f>IF($B115&lt;&gt;"",_xlfn.IFNA(VLOOKUP($B115,'Node Details'!$B:$U,C$1,0),"Check"),"")</f>
        <v>0000SHT59-SHT590104</v>
      </c>
      <c r="D115" s="75" t="str">
        <f>IF($B115&lt;&gt;"",_xlfn.IFNA(VLOOKUP($B115,'Node Details'!$B:$U,D$1,0),"Check"),"")</f>
        <v>SHT</v>
      </c>
      <c r="E115" s="75" t="str">
        <f>IF($B115&lt;&gt;"",_xlfn.IFNA(VLOOKUP($B115,'Node Details'!$B:$U,E$1,0),"Check"),"")</f>
        <v>Airtel</v>
      </c>
      <c r="F115" s="95">
        <v>45046</v>
      </c>
      <c r="G115" s="75"/>
      <c r="H115" s="25" t="s">
        <v>2818</v>
      </c>
      <c r="I115" s="24">
        <v>1</v>
      </c>
      <c r="J115" s="24">
        <v>650</v>
      </c>
      <c r="K115" s="75">
        <f t="shared" si="3"/>
        <v>650</v>
      </c>
      <c r="L115" s="80">
        <v>45107</v>
      </c>
      <c r="M115" s="72"/>
      <c r="N115" s="38"/>
      <c r="O115" s="81"/>
      <c r="P115" s="72"/>
      <c r="Q115" s="72"/>
      <c r="R115" s="72"/>
      <c r="S115" s="72"/>
      <c r="T115" s="81"/>
      <c r="U115" s="72"/>
      <c r="V115" s="72"/>
      <c r="W115" s="82">
        <f t="shared" si="4"/>
        <v>0</v>
      </c>
      <c r="X115" s="39" t="s">
        <v>89</v>
      </c>
      <c r="Y115" s="39"/>
      <c r="Z115" s="72" t="s">
        <v>101</v>
      </c>
    </row>
    <row r="116" spans="1:26">
      <c r="A116" s="75">
        <f t="shared" si="5"/>
        <v>114</v>
      </c>
      <c r="B116" s="39" t="s">
        <v>2082</v>
      </c>
      <c r="C116" s="75" t="str">
        <f>IF($B116&lt;&gt;"",_xlfn.IFNA(VLOOKUP($B116,'Node Details'!$B:$U,C$1,0),"Check"),"")</f>
        <v>0000SHT59-SHT590104</v>
      </c>
      <c r="D116" s="75" t="str">
        <f>IF($B116&lt;&gt;"",_xlfn.IFNA(VLOOKUP($B116,'Node Details'!$B:$U,D$1,0),"Check"),"")</f>
        <v>SHT</v>
      </c>
      <c r="E116" s="75" t="str">
        <f>IF($B116&lt;&gt;"",_xlfn.IFNA(VLOOKUP($B116,'Node Details'!$B:$U,E$1,0),"Check"),"")</f>
        <v>Airtel</v>
      </c>
      <c r="F116" s="95">
        <v>45046</v>
      </c>
      <c r="G116" s="75"/>
      <c r="H116" s="25" t="s">
        <v>2818</v>
      </c>
      <c r="I116" s="24">
        <v>1</v>
      </c>
      <c r="J116" s="24">
        <v>650</v>
      </c>
      <c r="K116" s="75">
        <f t="shared" si="3"/>
        <v>650</v>
      </c>
      <c r="L116" s="80">
        <v>45107</v>
      </c>
      <c r="M116" s="72"/>
      <c r="N116" s="38"/>
      <c r="O116" s="81"/>
      <c r="P116" s="72"/>
      <c r="Q116" s="72"/>
      <c r="R116" s="72"/>
      <c r="S116" s="72"/>
      <c r="T116" s="81"/>
      <c r="U116" s="72"/>
      <c r="V116" s="72"/>
      <c r="W116" s="82">
        <f t="shared" si="4"/>
        <v>0</v>
      </c>
      <c r="X116" s="39" t="s">
        <v>89</v>
      </c>
      <c r="Y116" s="39"/>
      <c r="Z116" s="72" t="s">
        <v>101</v>
      </c>
    </row>
    <row r="117" spans="1:26">
      <c r="A117" s="75">
        <f t="shared" si="5"/>
        <v>115</v>
      </c>
      <c r="B117" s="39" t="s">
        <v>2083</v>
      </c>
      <c r="C117" s="75" t="str">
        <f>IF($B117&lt;&gt;"",_xlfn.IFNA(VLOOKUP($B117,'Node Details'!$B:$U,C$1,0),"Check"),"")</f>
        <v>0000SHT59-SHT590104</v>
      </c>
      <c r="D117" s="75" t="str">
        <f>IF($B117&lt;&gt;"",_xlfn.IFNA(VLOOKUP($B117,'Node Details'!$B:$U,D$1,0),"Check"),"")</f>
        <v>SHT</v>
      </c>
      <c r="E117" s="75" t="str">
        <f>IF($B117&lt;&gt;"",_xlfn.IFNA(VLOOKUP($B117,'Node Details'!$B:$U,E$1,0),"Check"),"")</f>
        <v>Airtel</v>
      </c>
      <c r="F117" s="95">
        <v>45046</v>
      </c>
      <c r="G117" s="75"/>
      <c r="H117" s="25" t="s">
        <v>2818</v>
      </c>
      <c r="I117" s="24">
        <v>1</v>
      </c>
      <c r="J117" s="24">
        <v>650</v>
      </c>
      <c r="K117" s="75">
        <f t="shared" si="3"/>
        <v>650</v>
      </c>
      <c r="L117" s="80">
        <v>45107</v>
      </c>
      <c r="M117" s="72"/>
      <c r="N117" s="38"/>
      <c r="O117" s="81"/>
      <c r="P117" s="72"/>
      <c r="Q117" s="72"/>
      <c r="R117" s="72"/>
      <c r="S117" s="72"/>
      <c r="T117" s="81"/>
      <c r="U117" s="72"/>
      <c r="V117" s="72"/>
      <c r="W117" s="82">
        <f t="shared" si="4"/>
        <v>0</v>
      </c>
      <c r="X117" s="39" t="s">
        <v>89</v>
      </c>
      <c r="Y117" s="39"/>
      <c r="Z117" s="72" t="s">
        <v>101</v>
      </c>
    </row>
    <row r="118" spans="1:26">
      <c r="A118" s="75">
        <f t="shared" si="5"/>
        <v>116</v>
      </c>
      <c r="B118" s="39" t="s">
        <v>2085</v>
      </c>
      <c r="C118" s="75" t="str">
        <f>IF($B118&lt;&gt;"",_xlfn.IFNA(VLOOKUP($B118,'Node Details'!$B:$U,C$1,0),"Check"),"")</f>
        <v>0000SHT59-SHT590104</v>
      </c>
      <c r="D118" s="75" t="str">
        <f>IF($B118&lt;&gt;"",_xlfn.IFNA(VLOOKUP($B118,'Node Details'!$B:$U,D$1,0),"Check"),"")</f>
        <v>SHT</v>
      </c>
      <c r="E118" s="75" t="str">
        <f>IF($B118&lt;&gt;"",_xlfn.IFNA(VLOOKUP($B118,'Node Details'!$B:$U,E$1,0),"Check"),"")</f>
        <v>Airtel</v>
      </c>
      <c r="F118" s="95">
        <v>45046</v>
      </c>
      <c r="G118" s="75"/>
      <c r="H118" s="25" t="s">
        <v>2818</v>
      </c>
      <c r="I118" s="24">
        <v>1</v>
      </c>
      <c r="J118" s="24">
        <v>650</v>
      </c>
      <c r="K118" s="75">
        <f t="shared" si="3"/>
        <v>650</v>
      </c>
      <c r="L118" s="80">
        <v>45107</v>
      </c>
      <c r="M118" s="72"/>
      <c r="N118" s="38"/>
      <c r="O118" s="81"/>
      <c r="P118" s="72"/>
      <c r="Q118" s="72"/>
      <c r="R118" s="72"/>
      <c r="S118" s="72"/>
      <c r="T118" s="81"/>
      <c r="U118" s="72"/>
      <c r="V118" s="72"/>
      <c r="W118" s="82">
        <f t="shared" si="4"/>
        <v>0</v>
      </c>
      <c r="X118" s="39" t="s">
        <v>89</v>
      </c>
      <c r="Y118" s="39"/>
      <c r="Z118" s="72" t="s">
        <v>101</v>
      </c>
    </row>
    <row r="119" spans="1:26">
      <c r="A119" s="75">
        <f t="shared" si="5"/>
        <v>117</v>
      </c>
      <c r="B119" s="39" t="s">
        <v>317</v>
      </c>
      <c r="C119" s="75" t="str">
        <f>IF($B119&lt;&gt;"",_xlfn.IFNA(VLOOKUP($B119,'Node Details'!$B:$U,C$1,0),"Check"),"")</f>
        <v>00001WB19-0000SHT60</v>
      </c>
      <c r="D119" s="75" t="str">
        <f>IF($B119&lt;&gt;"",_xlfn.IFNA(VLOOKUP($B119,'Node Details'!$B:$U,D$1,0),"Check"),"")</f>
        <v>SHT</v>
      </c>
      <c r="E119" s="75" t="str">
        <f>IF($B119&lt;&gt;"",_xlfn.IFNA(VLOOKUP($B119,'Node Details'!$B:$U,E$1,0),"Check"),"")</f>
        <v>Airtel</v>
      </c>
      <c r="F119" s="95">
        <v>45046</v>
      </c>
      <c r="G119" s="75"/>
      <c r="H119" s="25" t="s">
        <v>2817</v>
      </c>
      <c r="I119" s="24">
        <v>1</v>
      </c>
      <c r="J119" s="24">
        <v>850</v>
      </c>
      <c r="K119" s="75">
        <f t="shared" si="3"/>
        <v>850</v>
      </c>
      <c r="L119" s="80">
        <v>45046</v>
      </c>
      <c r="M119" s="72"/>
      <c r="N119" s="38"/>
      <c r="O119" s="81"/>
      <c r="P119" s="72"/>
      <c r="Q119" s="72"/>
      <c r="R119" s="72"/>
      <c r="S119" s="72"/>
      <c r="T119" s="81"/>
      <c r="U119" s="72"/>
      <c r="V119" s="72"/>
      <c r="W119" s="82">
        <f t="shared" si="4"/>
        <v>0</v>
      </c>
      <c r="X119" s="39" t="s">
        <v>89</v>
      </c>
      <c r="Y119" s="39"/>
      <c r="Z119" s="72" t="s">
        <v>101</v>
      </c>
    </row>
    <row r="120" spans="1:26">
      <c r="A120" s="75">
        <f t="shared" si="5"/>
        <v>118</v>
      </c>
      <c r="B120" s="39" t="s">
        <v>527</v>
      </c>
      <c r="C120" s="75" t="str">
        <f>IF($B120&lt;&gt;"",_xlfn.IFNA(VLOOKUP($B120,'Node Details'!$B:$U,C$1,0),"Check"),"")</f>
        <v>0000SHT60-SHT600106</v>
      </c>
      <c r="D120" s="75" t="str">
        <f>IF($B120&lt;&gt;"",_xlfn.IFNA(VLOOKUP($B120,'Node Details'!$B:$U,D$1,0),"Check"),"")</f>
        <v>SHT</v>
      </c>
      <c r="E120" s="75" t="str">
        <f>IF($B120&lt;&gt;"",_xlfn.IFNA(VLOOKUP($B120,'Node Details'!$B:$U,E$1,0),"Check"),"")</f>
        <v>Airtel</v>
      </c>
      <c r="F120" s="95">
        <v>45046</v>
      </c>
      <c r="G120" s="75"/>
      <c r="H120" s="25" t="s">
        <v>2818</v>
      </c>
      <c r="I120" s="24">
        <v>1</v>
      </c>
      <c r="J120" s="24">
        <v>650</v>
      </c>
      <c r="K120" s="75">
        <f t="shared" si="3"/>
        <v>650</v>
      </c>
      <c r="L120" s="80">
        <v>45107</v>
      </c>
      <c r="M120" s="72"/>
      <c r="N120" s="38"/>
      <c r="O120" s="81"/>
      <c r="P120" s="72"/>
      <c r="Q120" s="72"/>
      <c r="R120" s="72"/>
      <c r="S120" s="72"/>
      <c r="T120" s="81"/>
      <c r="U120" s="72"/>
      <c r="V120" s="72"/>
      <c r="W120" s="82">
        <f t="shared" si="4"/>
        <v>0</v>
      </c>
      <c r="X120" s="39" t="s">
        <v>89</v>
      </c>
      <c r="Y120" s="39"/>
      <c r="Z120" s="72" t="s">
        <v>101</v>
      </c>
    </row>
    <row r="121" spans="1:26">
      <c r="A121" s="75">
        <f t="shared" si="5"/>
        <v>119</v>
      </c>
      <c r="B121" s="39" t="s">
        <v>2086</v>
      </c>
      <c r="C121" s="75" t="str">
        <f>IF($B121&lt;&gt;"",_xlfn.IFNA(VLOOKUP($B121,'Node Details'!$B:$U,C$1,0),"Check"),"")</f>
        <v>0000SHT60-SHT600106</v>
      </c>
      <c r="D121" s="75" t="str">
        <f>IF($B121&lt;&gt;"",_xlfn.IFNA(VLOOKUP($B121,'Node Details'!$B:$U,D$1,0),"Check"),"")</f>
        <v>SHT</v>
      </c>
      <c r="E121" s="75" t="str">
        <f>IF($B121&lt;&gt;"",_xlfn.IFNA(VLOOKUP($B121,'Node Details'!$B:$U,E$1,0),"Check"),"")</f>
        <v>Airtel</v>
      </c>
      <c r="F121" s="95">
        <v>45046</v>
      </c>
      <c r="G121" s="75"/>
      <c r="H121" s="25" t="s">
        <v>2818</v>
      </c>
      <c r="I121" s="24">
        <v>1</v>
      </c>
      <c r="J121" s="24">
        <v>650</v>
      </c>
      <c r="K121" s="75">
        <f t="shared" si="3"/>
        <v>650</v>
      </c>
      <c r="L121" s="80">
        <v>45107</v>
      </c>
      <c r="M121" s="72"/>
      <c r="N121" s="38"/>
      <c r="O121" s="81"/>
      <c r="P121" s="72"/>
      <c r="Q121" s="72"/>
      <c r="R121" s="72"/>
      <c r="S121" s="72"/>
      <c r="T121" s="81"/>
      <c r="U121" s="72"/>
      <c r="V121" s="72"/>
      <c r="W121" s="82">
        <f t="shared" si="4"/>
        <v>0</v>
      </c>
      <c r="X121" s="39" t="s">
        <v>89</v>
      </c>
      <c r="Y121" s="39"/>
      <c r="Z121" s="72" t="s">
        <v>101</v>
      </c>
    </row>
    <row r="122" spans="1:26">
      <c r="A122" s="75">
        <f t="shared" si="5"/>
        <v>120</v>
      </c>
      <c r="B122" s="39" t="s">
        <v>2088</v>
      </c>
      <c r="C122" s="75" t="str">
        <f>IF($B122&lt;&gt;"",_xlfn.IFNA(VLOOKUP($B122,'Node Details'!$B:$U,C$1,0),"Check"),"")</f>
        <v>0000SHT60-SHT600106</v>
      </c>
      <c r="D122" s="75" t="str">
        <f>IF($B122&lt;&gt;"",_xlfn.IFNA(VLOOKUP($B122,'Node Details'!$B:$U,D$1,0),"Check"),"")</f>
        <v>SHT</v>
      </c>
      <c r="E122" s="75" t="str">
        <f>IF($B122&lt;&gt;"",_xlfn.IFNA(VLOOKUP($B122,'Node Details'!$B:$U,E$1,0),"Check"),"")</f>
        <v>Airtel</v>
      </c>
      <c r="F122" s="95">
        <v>45046</v>
      </c>
      <c r="G122" s="75"/>
      <c r="H122" s="25" t="s">
        <v>2818</v>
      </c>
      <c r="I122" s="24">
        <v>1</v>
      </c>
      <c r="J122" s="24">
        <v>650</v>
      </c>
      <c r="K122" s="75">
        <f t="shared" si="3"/>
        <v>650</v>
      </c>
      <c r="L122" s="80">
        <v>45107</v>
      </c>
      <c r="M122" s="72"/>
      <c r="N122" s="38"/>
      <c r="O122" s="81"/>
      <c r="P122" s="72"/>
      <c r="Q122" s="72"/>
      <c r="R122" s="72"/>
      <c r="S122" s="72"/>
      <c r="T122" s="81"/>
      <c r="U122" s="72"/>
      <c r="V122" s="72"/>
      <c r="W122" s="82">
        <f t="shared" si="4"/>
        <v>0</v>
      </c>
      <c r="X122" s="39" t="s">
        <v>89</v>
      </c>
      <c r="Y122" s="39"/>
      <c r="Z122" s="72" t="s">
        <v>101</v>
      </c>
    </row>
    <row r="123" spans="1:26">
      <c r="A123" s="75">
        <f t="shared" si="5"/>
        <v>121</v>
      </c>
      <c r="B123" s="39" t="s">
        <v>531</v>
      </c>
      <c r="C123" s="75" t="str">
        <f>IF($B123&lt;&gt;"",_xlfn.IFNA(VLOOKUP($B123,'Node Details'!$B:$U,C$1,0),"Check"),"")</f>
        <v>0000SHT60-SHT600103</v>
      </c>
      <c r="D123" s="75" t="str">
        <f>IF($B123&lt;&gt;"",_xlfn.IFNA(VLOOKUP($B123,'Node Details'!$B:$U,D$1,0),"Check"),"")</f>
        <v>SHT</v>
      </c>
      <c r="E123" s="75" t="str">
        <f>IF($B123&lt;&gt;"",_xlfn.IFNA(VLOOKUP($B123,'Node Details'!$B:$U,E$1,0),"Check"),"")</f>
        <v>Airtel</v>
      </c>
      <c r="F123" s="95">
        <v>45046</v>
      </c>
      <c r="G123" s="75"/>
      <c r="H123" s="25" t="s">
        <v>2818</v>
      </c>
      <c r="I123" s="24">
        <v>1</v>
      </c>
      <c r="J123" s="24">
        <v>650</v>
      </c>
      <c r="K123" s="75">
        <f t="shared" si="3"/>
        <v>650</v>
      </c>
      <c r="L123" s="80">
        <v>45107</v>
      </c>
      <c r="M123" s="72"/>
      <c r="N123" s="38"/>
      <c r="O123" s="81"/>
      <c r="P123" s="72"/>
      <c r="Q123" s="72"/>
      <c r="R123" s="72"/>
      <c r="S123" s="72"/>
      <c r="T123" s="81"/>
      <c r="U123" s="72"/>
      <c r="V123" s="72"/>
      <c r="W123" s="82">
        <f t="shared" si="4"/>
        <v>0</v>
      </c>
      <c r="X123" s="39" t="s">
        <v>89</v>
      </c>
      <c r="Y123" s="39"/>
      <c r="Z123" s="72" t="s">
        <v>101</v>
      </c>
    </row>
    <row r="124" spans="1:26">
      <c r="A124" s="75">
        <f t="shared" si="5"/>
        <v>122</v>
      </c>
      <c r="B124" s="39" t="s">
        <v>2090</v>
      </c>
      <c r="C124" s="75" t="str">
        <f>IF($B124&lt;&gt;"",_xlfn.IFNA(VLOOKUP($B124,'Node Details'!$B:$U,C$1,0),"Check"),"")</f>
        <v>0000SHT60-SHT600103</v>
      </c>
      <c r="D124" s="75" t="str">
        <f>IF($B124&lt;&gt;"",_xlfn.IFNA(VLOOKUP($B124,'Node Details'!$B:$U,D$1,0),"Check"),"")</f>
        <v>SHT</v>
      </c>
      <c r="E124" s="75" t="str">
        <f>IF($B124&lt;&gt;"",_xlfn.IFNA(VLOOKUP($B124,'Node Details'!$B:$U,E$1,0),"Check"),"")</f>
        <v>Airtel</v>
      </c>
      <c r="F124" s="95">
        <v>45046</v>
      </c>
      <c r="G124" s="75"/>
      <c r="H124" s="25" t="s">
        <v>2818</v>
      </c>
      <c r="I124" s="24">
        <v>1</v>
      </c>
      <c r="J124" s="24">
        <v>650</v>
      </c>
      <c r="K124" s="75">
        <f t="shared" si="3"/>
        <v>650</v>
      </c>
      <c r="L124" s="80">
        <v>45107</v>
      </c>
      <c r="M124" s="72"/>
      <c r="N124" s="38"/>
      <c r="O124" s="81"/>
      <c r="P124" s="72"/>
      <c r="Q124" s="72"/>
      <c r="R124" s="72"/>
      <c r="S124" s="72"/>
      <c r="T124" s="81"/>
      <c r="U124" s="72"/>
      <c r="V124" s="72"/>
      <c r="W124" s="82">
        <f t="shared" si="4"/>
        <v>0</v>
      </c>
      <c r="X124" s="39" t="s">
        <v>89</v>
      </c>
      <c r="Y124" s="39"/>
      <c r="Z124" s="72" t="s">
        <v>101</v>
      </c>
    </row>
    <row r="125" spans="1:26">
      <c r="A125" s="75">
        <f t="shared" si="5"/>
        <v>123</v>
      </c>
      <c r="B125" s="39" t="s">
        <v>2092</v>
      </c>
      <c r="C125" s="75" t="str">
        <f>IF($B125&lt;&gt;"",_xlfn.IFNA(VLOOKUP($B125,'Node Details'!$B:$U,C$1,0),"Check"),"")</f>
        <v>0000SHT60-SHT600103</v>
      </c>
      <c r="D125" s="75" t="str">
        <f>IF($B125&lt;&gt;"",_xlfn.IFNA(VLOOKUP($B125,'Node Details'!$B:$U,D$1,0),"Check"),"")</f>
        <v>SHT</v>
      </c>
      <c r="E125" s="75" t="str">
        <f>IF($B125&lt;&gt;"",_xlfn.IFNA(VLOOKUP($B125,'Node Details'!$B:$U,E$1,0),"Check"),"")</f>
        <v>Airtel</v>
      </c>
      <c r="F125" s="95">
        <v>45046</v>
      </c>
      <c r="G125" s="75"/>
      <c r="H125" s="25" t="s">
        <v>2818</v>
      </c>
      <c r="I125" s="24">
        <v>1</v>
      </c>
      <c r="J125" s="24">
        <v>650</v>
      </c>
      <c r="K125" s="75">
        <f t="shared" si="3"/>
        <v>650</v>
      </c>
      <c r="L125" s="80">
        <v>45107</v>
      </c>
      <c r="M125" s="72"/>
      <c r="N125" s="38"/>
      <c r="O125" s="81"/>
      <c r="P125" s="72"/>
      <c r="Q125" s="72"/>
      <c r="R125" s="72"/>
      <c r="S125" s="72"/>
      <c r="T125" s="81"/>
      <c r="U125" s="72"/>
      <c r="V125" s="72"/>
      <c r="W125" s="82">
        <f t="shared" si="4"/>
        <v>0</v>
      </c>
      <c r="X125" s="39" t="s">
        <v>89</v>
      </c>
      <c r="Y125" s="39"/>
      <c r="Z125" s="72" t="s">
        <v>101</v>
      </c>
    </row>
    <row r="126" spans="1:26">
      <c r="A126" s="75">
        <f t="shared" si="5"/>
        <v>124</v>
      </c>
      <c r="B126" s="39" t="s">
        <v>539</v>
      </c>
      <c r="C126" s="75" t="str">
        <f>IF($B126&lt;&gt;"",_xlfn.IFNA(VLOOKUP($B126,'Node Details'!$B:$U,C$1,0),"Check"),"")</f>
        <v>0000SHT51-SHT610107</v>
      </c>
      <c r="D126" s="75" t="str">
        <f>IF($B126&lt;&gt;"",_xlfn.IFNA(VLOOKUP($B126,'Node Details'!$B:$U,D$1,0),"Check"),"")</f>
        <v>SHT</v>
      </c>
      <c r="E126" s="75" t="str">
        <f>IF($B126&lt;&gt;"",_xlfn.IFNA(VLOOKUP($B126,'Node Details'!$B:$U,E$1,0),"Check"),"")</f>
        <v>Airtel</v>
      </c>
      <c r="F126" s="95">
        <v>45046</v>
      </c>
      <c r="G126" s="75"/>
      <c r="H126" s="25" t="s">
        <v>2817</v>
      </c>
      <c r="I126" s="24">
        <v>1</v>
      </c>
      <c r="J126" s="24">
        <v>850</v>
      </c>
      <c r="K126" s="75">
        <f t="shared" si="3"/>
        <v>850</v>
      </c>
      <c r="L126" s="80">
        <v>45107</v>
      </c>
      <c r="M126" s="72"/>
      <c r="N126" s="38"/>
      <c r="O126" s="81"/>
      <c r="P126" s="72"/>
      <c r="Q126" s="72"/>
      <c r="R126" s="72"/>
      <c r="S126" s="72"/>
      <c r="T126" s="81"/>
      <c r="U126" s="72"/>
      <c r="V126" s="72"/>
      <c r="W126" s="82">
        <f t="shared" si="4"/>
        <v>0</v>
      </c>
      <c r="X126" s="39" t="s">
        <v>89</v>
      </c>
      <c r="Y126" s="39"/>
      <c r="Z126" s="72" t="s">
        <v>101</v>
      </c>
    </row>
    <row r="127" spans="1:26">
      <c r="A127" s="75">
        <f t="shared" si="5"/>
        <v>125</v>
      </c>
      <c r="B127" s="39" t="s">
        <v>2093</v>
      </c>
      <c r="C127" s="75" t="str">
        <f>IF($B127&lt;&gt;"",_xlfn.IFNA(VLOOKUP($B127,'Node Details'!$B:$U,C$1,0),"Check"),"")</f>
        <v>0000SHT61-SHT610105</v>
      </c>
      <c r="D127" s="75" t="str">
        <f>IF($B127&lt;&gt;"",_xlfn.IFNA(VLOOKUP($B127,'Node Details'!$B:$U,D$1,0),"Check"),"")</f>
        <v>SHT</v>
      </c>
      <c r="E127" s="75" t="str">
        <f>IF($B127&lt;&gt;"",_xlfn.IFNA(VLOOKUP($B127,'Node Details'!$B:$U,E$1,0),"Check"),"")</f>
        <v>Airtel</v>
      </c>
      <c r="F127" s="95">
        <v>45046</v>
      </c>
      <c r="G127" s="75"/>
      <c r="H127" s="25" t="s">
        <v>2818</v>
      </c>
      <c r="I127" s="24">
        <v>1</v>
      </c>
      <c r="J127" s="24">
        <v>650</v>
      </c>
      <c r="K127" s="75">
        <f t="shared" si="3"/>
        <v>650</v>
      </c>
      <c r="L127" s="80">
        <v>45107</v>
      </c>
      <c r="M127" s="72"/>
      <c r="N127" s="38"/>
      <c r="O127" s="81"/>
      <c r="P127" s="72"/>
      <c r="Q127" s="72"/>
      <c r="R127" s="72"/>
      <c r="S127" s="72"/>
      <c r="T127" s="81"/>
      <c r="U127" s="72"/>
      <c r="V127" s="72"/>
      <c r="W127" s="82">
        <f t="shared" si="4"/>
        <v>0</v>
      </c>
      <c r="X127" s="39" t="s">
        <v>89</v>
      </c>
      <c r="Y127" s="39"/>
      <c r="Z127" s="72" t="s">
        <v>101</v>
      </c>
    </row>
    <row r="128" spans="1:26">
      <c r="A128" s="75">
        <f t="shared" si="5"/>
        <v>126</v>
      </c>
      <c r="B128" s="39" t="s">
        <v>2094</v>
      </c>
      <c r="C128" s="75" t="str">
        <f>IF($B128&lt;&gt;"",_xlfn.IFNA(VLOOKUP($B128,'Node Details'!$B:$U,C$1,0),"Check"),"")</f>
        <v>0000SHT61-SHT610105</v>
      </c>
      <c r="D128" s="75" t="str">
        <f>IF($B128&lt;&gt;"",_xlfn.IFNA(VLOOKUP($B128,'Node Details'!$B:$U,D$1,0),"Check"),"")</f>
        <v>SHT</v>
      </c>
      <c r="E128" s="75" t="str">
        <f>IF($B128&lt;&gt;"",_xlfn.IFNA(VLOOKUP($B128,'Node Details'!$B:$U,E$1,0),"Check"),"")</f>
        <v>Airtel</v>
      </c>
      <c r="F128" s="95">
        <v>45046</v>
      </c>
      <c r="G128" s="75"/>
      <c r="H128" s="25" t="s">
        <v>2818</v>
      </c>
      <c r="I128" s="24">
        <v>1</v>
      </c>
      <c r="J128" s="24">
        <v>650</v>
      </c>
      <c r="K128" s="75">
        <f t="shared" si="3"/>
        <v>650</v>
      </c>
      <c r="L128" s="80">
        <v>45107</v>
      </c>
      <c r="M128" s="72"/>
      <c r="N128" s="38"/>
      <c r="O128" s="81"/>
      <c r="P128" s="72"/>
      <c r="Q128" s="72"/>
      <c r="R128" s="72"/>
      <c r="S128" s="72"/>
      <c r="T128" s="81"/>
      <c r="U128" s="72"/>
      <c r="V128" s="72"/>
      <c r="W128" s="82">
        <f t="shared" si="4"/>
        <v>0</v>
      </c>
      <c r="X128" s="39" t="s">
        <v>89</v>
      </c>
      <c r="Y128" s="39"/>
      <c r="Z128" s="72" t="s">
        <v>101</v>
      </c>
    </row>
    <row r="129" spans="1:26">
      <c r="A129" s="75">
        <f t="shared" si="5"/>
        <v>127</v>
      </c>
      <c r="B129" s="39" t="s">
        <v>2096</v>
      </c>
      <c r="C129" s="75" t="str">
        <f>IF($B129&lt;&gt;"",_xlfn.IFNA(VLOOKUP($B129,'Node Details'!$B:$U,C$1,0),"Check"),"")</f>
        <v>0000SHT61-SHT610105</v>
      </c>
      <c r="D129" s="75" t="str">
        <f>IF($B129&lt;&gt;"",_xlfn.IFNA(VLOOKUP($B129,'Node Details'!$B:$U,D$1,0),"Check"),"")</f>
        <v>SHT</v>
      </c>
      <c r="E129" s="75" t="str">
        <f>IF($B129&lt;&gt;"",_xlfn.IFNA(VLOOKUP($B129,'Node Details'!$B:$U,E$1,0),"Check"),"")</f>
        <v>Airtel</v>
      </c>
      <c r="F129" s="95">
        <v>45046</v>
      </c>
      <c r="G129" s="75"/>
      <c r="H129" s="25" t="s">
        <v>2818</v>
      </c>
      <c r="I129" s="24">
        <v>1</v>
      </c>
      <c r="J129" s="24">
        <v>650</v>
      </c>
      <c r="K129" s="75">
        <f t="shared" si="3"/>
        <v>650</v>
      </c>
      <c r="L129" s="80">
        <v>45107</v>
      </c>
      <c r="M129" s="72"/>
      <c r="N129" s="38"/>
      <c r="O129" s="81"/>
      <c r="P129" s="72"/>
      <c r="Q129" s="72"/>
      <c r="R129" s="72"/>
      <c r="S129" s="72"/>
      <c r="T129" s="81"/>
      <c r="U129" s="72"/>
      <c r="V129" s="72"/>
      <c r="W129" s="82">
        <f t="shared" si="4"/>
        <v>0</v>
      </c>
      <c r="X129" s="39" t="s">
        <v>89</v>
      </c>
      <c r="Y129" s="39"/>
      <c r="Z129" s="72" t="s">
        <v>101</v>
      </c>
    </row>
    <row r="130" spans="1:26">
      <c r="A130" s="75">
        <f t="shared" si="5"/>
        <v>128</v>
      </c>
      <c r="B130" s="39" t="s">
        <v>2098</v>
      </c>
      <c r="C130" s="75" t="str">
        <f>IF($B130&lt;&gt;"",_xlfn.IFNA(VLOOKUP($B130,'Node Details'!$B:$U,C$1,0),"Check"),"")</f>
        <v>0000SHT61-SHT610105</v>
      </c>
      <c r="D130" s="75" t="str">
        <f>IF($B130&lt;&gt;"",_xlfn.IFNA(VLOOKUP($B130,'Node Details'!$B:$U,D$1,0),"Check"),"")</f>
        <v>SHT</v>
      </c>
      <c r="E130" s="75" t="str">
        <f>IF($B130&lt;&gt;"",_xlfn.IFNA(VLOOKUP($B130,'Node Details'!$B:$U,E$1,0),"Check"),"")</f>
        <v>Airtel</v>
      </c>
      <c r="F130" s="95">
        <v>45046</v>
      </c>
      <c r="G130" s="75"/>
      <c r="H130" s="25" t="s">
        <v>2818</v>
      </c>
      <c r="I130" s="24">
        <v>1</v>
      </c>
      <c r="J130" s="24">
        <v>650</v>
      </c>
      <c r="K130" s="75">
        <f t="shared" si="3"/>
        <v>650</v>
      </c>
      <c r="L130" s="80">
        <v>45107</v>
      </c>
      <c r="M130" s="72"/>
      <c r="N130" s="38"/>
      <c r="O130" s="81"/>
      <c r="P130" s="72"/>
      <c r="Q130" s="72"/>
      <c r="R130" s="72"/>
      <c r="S130" s="72"/>
      <c r="T130" s="81"/>
      <c r="U130" s="72"/>
      <c r="V130" s="72"/>
      <c r="W130" s="82">
        <f t="shared" si="4"/>
        <v>0</v>
      </c>
      <c r="X130" s="39" t="s">
        <v>89</v>
      </c>
      <c r="Y130" s="39"/>
      <c r="Z130" s="72" t="s">
        <v>101</v>
      </c>
    </row>
    <row r="131" spans="1:26">
      <c r="A131" s="75">
        <f t="shared" si="5"/>
        <v>129</v>
      </c>
      <c r="B131" s="39" t="s">
        <v>540</v>
      </c>
      <c r="C131" s="75" t="str">
        <f>IF($B131&lt;&gt;"",_xlfn.IFNA(VLOOKUP($B131,'Node Details'!$B:$U,C$1,0),"Check"),"")</f>
        <v>0000SHT61-SHT610105</v>
      </c>
      <c r="D131" s="75" t="str">
        <f>IF($B131&lt;&gt;"",_xlfn.IFNA(VLOOKUP($B131,'Node Details'!$B:$U,D$1,0),"Check"),"")</f>
        <v>SHT</v>
      </c>
      <c r="E131" s="75" t="str">
        <f>IF($B131&lt;&gt;"",_xlfn.IFNA(VLOOKUP($B131,'Node Details'!$B:$U,E$1,0),"Check"),"")</f>
        <v>Airtel</v>
      </c>
      <c r="F131" s="95">
        <v>45046</v>
      </c>
      <c r="G131" s="75"/>
      <c r="H131" s="25" t="s">
        <v>2819</v>
      </c>
      <c r="I131" s="24">
        <v>1</v>
      </c>
      <c r="J131" s="24">
        <v>450</v>
      </c>
      <c r="K131" s="75">
        <f t="shared" ref="K131:K194" si="6">I131*J131</f>
        <v>450</v>
      </c>
      <c r="L131" s="80">
        <v>45107</v>
      </c>
      <c r="M131" s="72"/>
      <c r="N131" s="38"/>
      <c r="O131" s="81"/>
      <c r="P131" s="72"/>
      <c r="Q131" s="72"/>
      <c r="R131" s="72"/>
      <c r="S131" s="72"/>
      <c r="T131" s="81"/>
      <c r="U131" s="72"/>
      <c r="V131" s="72"/>
      <c r="W131" s="82">
        <f t="shared" ref="W131:W194" si="7">IF(V131&lt;&gt;"",V131*U131,0)</f>
        <v>0</v>
      </c>
      <c r="X131" s="39" t="s">
        <v>89</v>
      </c>
      <c r="Y131" s="39"/>
      <c r="Z131" s="72" t="s">
        <v>101</v>
      </c>
    </row>
    <row r="132" spans="1:26">
      <c r="A132" s="75">
        <f t="shared" ref="A132:A195" si="8">IF(B132&lt;&gt;"",A131+1,"")</f>
        <v>130</v>
      </c>
      <c r="B132" s="39" t="s">
        <v>2100</v>
      </c>
      <c r="C132" s="75" t="str">
        <f>IF($B132&lt;&gt;"",_xlfn.IFNA(VLOOKUP($B132,'Node Details'!$B:$U,C$1,0),"Check"),"")</f>
        <v>0000SHT51-SHT610107</v>
      </c>
      <c r="D132" s="75" t="str">
        <f>IF($B132&lt;&gt;"",_xlfn.IFNA(VLOOKUP($B132,'Node Details'!$B:$U,D$1,0),"Check"),"")</f>
        <v>SHT</v>
      </c>
      <c r="E132" s="75" t="str">
        <f>IF($B132&lt;&gt;"",_xlfn.IFNA(VLOOKUP($B132,'Node Details'!$B:$U,E$1,0),"Check"),"")</f>
        <v>Airtel</v>
      </c>
      <c r="F132" s="95">
        <v>45046</v>
      </c>
      <c r="G132" s="75"/>
      <c r="H132" s="25" t="s">
        <v>2818</v>
      </c>
      <c r="I132" s="24">
        <v>1</v>
      </c>
      <c r="J132" s="24">
        <v>650</v>
      </c>
      <c r="K132" s="75">
        <f t="shared" si="6"/>
        <v>650</v>
      </c>
      <c r="L132" s="80">
        <v>45107</v>
      </c>
      <c r="M132" s="72"/>
      <c r="N132" s="38"/>
      <c r="O132" s="81"/>
      <c r="P132" s="72"/>
      <c r="Q132" s="72"/>
      <c r="R132" s="72"/>
      <c r="S132" s="72"/>
      <c r="T132" s="81"/>
      <c r="U132" s="72"/>
      <c r="V132" s="72"/>
      <c r="W132" s="82">
        <f t="shared" si="7"/>
        <v>0</v>
      </c>
      <c r="X132" s="39" t="s">
        <v>89</v>
      </c>
      <c r="Y132" s="39"/>
      <c r="Z132" s="72" t="s">
        <v>101</v>
      </c>
    </row>
    <row r="133" spans="1:26">
      <c r="A133" s="75">
        <f t="shared" si="8"/>
        <v>131</v>
      </c>
      <c r="B133" s="39" t="s">
        <v>535</v>
      </c>
      <c r="C133" s="75" t="str">
        <f>IF($B133&lt;&gt;"",_xlfn.IFNA(VLOOKUP($B133,'Node Details'!$B:$U,C$1,0),"Check"),"")</f>
        <v>0000SHT51-SHT610107</v>
      </c>
      <c r="D133" s="75" t="str">
        <f>IF($B133&lt;&gt;"",_xlfn.IFNA(VLOOKUP($B133,'Node Details'!$B:$U,D$1,0),"Check"),"")</f>
        <v>SHT</v>
      </c>
      <c r="E133" s="75" t="str">
        <f>IF($B133&lt;&gt;"",_xlfn.IFNA(VLOOKUP($B133,'Node Details'!$B:$U,E$1,0),"Check"),"")</f>
        <v>Airtel</v>
      </c>
      <c r="F133" s="95">
        <v>45046</v>
      </c>
      <c r="G133" s="75"/>
      <c r="H133" s="25" t="s">
        <v>2818</v>
      </c>
      <c r="I133" s="24">
        <v>1</v>
      </c>
      <c r="J133" s="24">
        <v>650</v>
      </c>
      <c r="K133" s="75">
        <f t="shared" si="6"/>
        <v>650</v>
      </c>
      <c r="L133" s="80">
        <v>45107</v>
      </c>
      <c r="M133" s="72"/>
      <c r="N133" s="38"/>
      <c r="O133" s="81"/>
      <c r="P133" s="72"/>
      <c r="Q133" s="72"/>
      <c r="R133" s="72"/>
      <c r="S133" s="72"/>
      <c r="T133" s="81"/>
      <c r="U133" s="72"/>
      <c r="V133" s="72"/>
      <c r="W133" s="82">
        <f t="shared" si="7"/>
        <v>0</v>
      </c>
      <c r="X133" s="39" t="s">
        <v>89</v>
      </c>
      <c r="Y133" s="39"/>
      <c r="Z133" s="72" t="s">
        <v>101</v>
      </c>
    </row>
    <row r="134" spans="1:26">
      <c r="A134" s="75">
        <f t="shared" si="8"/>
        <v>132</v>
      </c>
      <c r="B134" s="39" t="s">
        <v>556</v>
      </c>
      <c r="C134" s="75" t="str">
        <f>IF($B134&lt;&gt;"",_xlfn.IFNA(VLOOKUP($B134,'Node Details'!$B:$U,C$1,0),"Check"),"")</f>
        <v>0000SHT51-0000SHT62</v>
      </c>
      <c r="D134" s="75" t="str">
        <f>IF($B134&lt;&gt;"",_xlfn.IFNA(VLOOKUP($B134,'Node Details'!$B:$U,D$1,0),"Check"),"")</f>
        <v>SHT</v>
      </c>
      <c r="E134" s="75" t="str">
        <f>IF($B134&lt;&gt;"",_xlfn.IFNA(VLOOKUP($B134,'Node Details'!$B:$U,E$1,0),"Check"),"")</f>
        <v>Airtel</v>
      </c>
      <c r="F134" s="95">
        <v>45046</v>
      </c>
      <c r="G134" s="75"/>
      <c r="H134" s="25" t="s">
        <v>2817</v>
      </c>
      <c r="I134" s="24">
        <v>1</v>
      </c>
      <c r="J134" s="24">
        <v>850</v>
      </c>
      <c r="K134" s="75">
        <f t="shared" si="6"/>
        <v>850</v>
      </c>
      <c r="L134" s="80">
        <v>45107</v>
      </c>
      <c r="M134" s="72"/>
      <c r="N134" s="38"/>
      <c r="O134" s="81"/>
      <c r="P134" s="72"/>
      <c r="Q134" s="72"/>
      <c r="R134" s="72"/>
      <c r="S134" s="72"/>
      <c r="T134" s="81"/>
      <c r="U134" s="72"/>
      <c r="V134" s="72"/>
      <c r="W134" s="82">
        <f t="shared" si="7"/>
        <v>0</v>
      </c>
      <c r="X134" s="39" t="s">
        <v>89</v>
      </c>
      <c r="Y134" s="39"/>
      <c r="Z134" s="72" t="s">
        <v>101</v>
      </c>
    </row>
    <row r="135" spans="1:26">
      <c r="A135" s="75">
        <f t="shared" si="8"/>
        <v>133</v>
      </c>
      <c r="B135" s="39" t="s">
        <v>552</v>
      </c>
      <c r="C135" s="75" t="str">
        <f>IF($B135&lt;&gt;"",_xlfn.IFNA(VLOOKUP($B135,'Node Details'!$B:$U,C$1,0),"Check"),"")</f>
        <v>0000SHT51-SHT620107</v>
      </c>
      <c r="D135" s="75" t="str">
        <f>IF($B135&lt;&gt;"",_xlfn.IFNA(VLOOKUP($B135,'Node Details'!$B:$U,D$1,0),"Check"),"")</f>
        <v>SHT</v>
      </c>
      <c r="E135" s="75" t="str">
        <f>IF($B135&lt;&gt;"",_xlfn.IFNA(VLOOKUP($B135,'Node Details'!$B:$U,E$1,0),"Check"),"")</f>
        <v>Airtel</v>
      </c>
      <c r="F135" s="95">
        <v>45046</v>
      </c>
      <c r="G135" s="75"/>
      <c r="H135" s="25" t="s">
        <v>2818</v>
      </c>
      <c r="I135" s="24">
        <v>1</v>
      </c>
      <c r="J135" s="24">
        <v>650</v>
      </c>
      <c r="K135" s="75">
        <f t="shared" si="6"/>
        <v>650</v>
      </c>
      <c r="L135" s="80">
        <v>45107</v>
      </c>
      <c r="M135" s="72"/>
      <c r="N135" s="38"/>
      <c r="O135" s="81"/>
      <c r="P135" s="72"/>
      <c r="Q135" s="72"/>
      <c r="R135" s="72"/>
      <c r="S135" s="72"/>
      <c r="T135" s="81"/>
      <c r="U135" s="72"/>
      <c r="V135" s="72"/>
      <c r="W135" s="82">
        <f t="shared" si="7"/>
        <v>0</v>
      </c>
      <c r="X135" s="39" t="s">
        <v>89</v>
      </c>
      <c r="Y135" s="39"/>
      <c r="Z135" s="72" t="s">
        <v>101</v>
      </c>
    </row>
    <row r="136" spans="1:26">
      <c r="A136" s="75">
        <f t="shared" si="8"/>
        <v>134</v>
      </c>
      <c r="B136" s="39" t="s">
        <v>2102</v>
      </c>
      <c r="C136" s="75" t="str">
        <f>IF($B136&lt;&gt;"",_xlfn.IFNA(VLOOKUP($B136,'Node Details'!$B:$U,C$1,0),"Check"),"")</f>
        <v>0000SHT51-SHT620107</v>
      </c>
      <c r="D136" s="75" t="str">
        <f>IF($B136&lt;&gt;"",_xlfn.IFNA(VLOOKUP($B136,'Node Details'!$B:$U,D$1,0),"Check"),"")</f>
        <v>SHT</v>
      </c>
      <c r="E136" s="75" t="str">
        <f>IF($B136&lt;&gt;"",_xlfn.IFNA(VLOOKUP($B136,'Node Details'!$B:$U,E$1,0),"Check"),"")</f>
        <v>Airtel</v>
      </c>
      <c r="F136" s="95">
        <v>45046</v>
      </c>
      <c r="G136" s="75"/>
      <c r="H136" s="25" t="s">
        <v>2818</v>
      </c>
      <c r="I136" s="24">
        <v>1</v>
      </c>
      <c r="J136" s="24">
        <v>650</v>
      </c>
      <c r="K136" s="75">
        <f t="shared" si="6"/>
        <v>650</v>
      </c>
      <c r="L136" s="80">
        <v>45107</v>
      </c>
      <c r="M136" s="72"/>
      <c r="N136" s="38"/>
      <c r="O136" s="81"/>
      <c r="P136" s="72"/>
      <c r="Q136" s="72"/>
      <c r="R136" s="72"/>
      <c r="S136" s="72"/>
      <c r="T136" s="81"/>
      <c r="U136" s="72"/>
      <c r="V136" s="72"/>
      <c r="W136" s="82">
        <f t="shared" si="7"/>
        <v>0</v>
      </c>
      <c r="X136" s="39" t="s">
        <v>89</v>
      </c>
      <c r="Y136" s="39"/>
      <c r="Z136" s="72" t="s">
        <v>101</v>
      </c>
    </row>
    <row r="137" spans="1:26">
      <c r="A137" s="75">
        <f t="shared" si="8"/>
        <v>135</v>
      </c>
      <c r="B137" s="39" t="s">
        <v>548</v>
      </c>
      <c r="C137" s="75" t="str">
        <f>IF($B137&lt;&gt;"",_xlfn.IFNA(VLOOKUP($B137,'Node Details'!$B:$U,C$1,0),"Check"),"")</f>
        <v>0000SHT51-SHT620105</v>
      </c>
      <c r="D137" s="75" t="str">
        <f>IF($B137&lt;&gt;"",_xlfn.IFNA(VLOOKUP($B137,'Node Details'!$B:$U,D$1,0),"Check"),"")</f>
        <v>SHT</v>
      </c>
      <c r="E137" s="75" t="str">
        <f>IF($B137&lt;&gt;"",_xlfn.IFNA(VLOOKUP($B137,'Node Details'!$B:$U,E$1,0),"Check"),"")</f>
        <v>Airtel</v>
      </c>
      <c r="F137" s="95">
        <v>45046</v>
      </c>
      <c r="G137" s="75"/>
      <c r="H137" s="25" t="s">
        <v>2818</v>
      </c>
      <c r="I137" s="24">
        <v>1</v>
      </c>
      <c r="J137" s="24">
        <v>650</v>
      </c>
      <c r="K137" s="75">
        <f t="shared" si="6"/>
        <v>650</v>
      </c>
      <c r="L137" s="80">
        <v>45107</v>
      </c>
      <c r="M137" s="72"/>
      <c r="N137" s="38"/>
      <c r="O137" s="81"/>
      <c r="P137" s="72"/>
      <c r="Q137" s="72"/>
      <c r="R137" s="72"/>
      <c r="S137" s="72"/>
      <c r="T137" s="81"/>
      <c r="U137" s="72"/>
      <c r="V137" s="72"/>
      <c r="W137" s="82">
        <f t="shared" si="7"/>
        <v>0</v>
      </c>
      <c r="X137" s="39" t="s">
        <v>89</v>
      </c>
      <c r="Y137" s="39"/>
      <c r="Z137" s="72" t="s">
        <v>101</v>
      </c>
    </row>
    <row r="138" spans="1:26">
      <c r="A138" s="75">
        <f t="shared" si="8"/>
        <v>136</v>
      </c>
      <c r="B138" s="39" t="s">
        <v>2103</v>
      </c>
      <c r="C138" s="75" t="str">
        <f>IF($B138&lt;&gt;"",_xlfn.IFNA(VLOOKUP($B138,'Node Details'!$B:$U,C$1,0),"Check"),"")</f>
        <v>0000SHT51-SHT620105</v>
      </c>
      <c r="D138" s="75" t="str">
        <f>IF($B138&lt;&gt;"",_xlfn.IFNA(VLOOKUP($B138,'Node Details'!$B:$U,D$1,0),"Check"),"")</f>
        <v>SHT</v>
      </c>
      <c r="E138" s="75" t="str">
        <f>IF($B138&lt;&gt;"",_xlfn.IFNA(VLOOKUP($B138,'Node Details'!$B:$U,E$1,0),"Check"),"")</f>
        <v>Airtel</v>
      </c>
      <c r="F138" s="95">
        <v>45046</v>
      </c>
      <c r="G138" s="75"/>
      <c r="H138" s="25" t="s">
        <v>2818</v>
      </c>
      <c r="I138" s="24">
        <v>1</v>
      </c>
      <c r="J138" s="24">
        <v>650</v>
      </c>
      <c r="K138" s="75">
        <f t="shared" si="6"/>
        <v>650</v>
      </c>
      <c r="L138" s="80">
        <v>45107</v>
      </c>
      <c r="M138" s="72"/>
      <c r="N138" s="38"/>
      <c r="O138" s="81"/>
      <c r="P138" s="72"/>
      <c r="Q138" s="72"/>
      <c r="R138" s="72"/>
      <c r="S138" s="72"/>
      <c r="T138" s="81"/>
      <c r="U138" s="72"/>
      <c r="V138" s="72"/>
      <c r="W138" s="82">
        <f t="shared" si="7"/>
        <v>0</v>
      </c>
      <c r="X138" s="39" t="s">
        <v>89</v>
      </c>
      <c r="Y138" s="39"/>
      <c r="Z138" s="72" t="s">
        <v>101</v>
      </c>
    </row>
    <row r="139" spans="1:26">
      <c r="A139" s="75">
        <f t="shared" si="8"/>
        <v>137</v>
      </c>
      <c r="B139" s="39" t="s">
        <v>544</v>
      </c>
      <c r="C139" s="75" t="str">
        <f>IF($B139&lt;&gt;"",_xlfn.IFNA(VLOOKUP($B139,'Node Details'!$B:$U,C$1,0),"Check"),"")</f>
        <v>0000SHT51-SHT620103</v>
      </c>
      <c r="D139" s="75" t="str">
        <f>IF($B139&lt;&gt;"",_xlfn.IFNA(VLOOKUP($B139,'Node Details'!$B:$U,D$1,0),"Check"),"")</f>
        <v>SHT</v>
      </c>
      <c r="E139" s="75" t="str">
        <f>IF($B139&lt;&gt;"",_xlfn.IFNA(VLOOKUP($B139,'Node Details'!$B:$U,E$1,0),"Check"),"")</f>
        <v>Airtel</v>
      </c>
      <c r="F139" s="95">
        <v>45046</v>
      </c>
      <c r="G139" s="75"/>
      <c r="H139" s="25" t="s">
        <v>2818</v>
      </c>
      <c r="I139" s="24">
        <v>1</v>
      </c>
      <c r="J139" s="24">
        <v>650</v>
      </c>
      <c r="K139" s="75">
        <f t="shared" si="6"/>
        <v>650</v>
      </c>
      <c r="L139" s="80">
        <v>45107</v>
      </c>
      <c r="M139" s="72"/>
      <c r="N139" s="38"/>
      <c r="O139" s="81"/>
      <c r="P139" s="72"/>
      <c r="Q139" s="72"/>
      <c r="R139" s="72"/>
      <c r="S139" s="72"/>
      <c r="T139" s="81"/>
      <c r="U139" s="72"/>
      <c r="V139" s="72"/>
      <c r="W139" s="82">
        <f t="shared" si="7"/>
        <v>0</v>
      </c>
      <c r="X139" s="39" t="s">
        <v>89</v>
      </c>
      <c r="Y139" s="39"/>
      <c r="Z139" s="72" t="s">
        <v>101</v>
      </c>
    </row>
    <row r="140" spans="1:26">
      <c r="A140" s="75">
        <f t="shared" si="8"/>
        <v>138</v>
      </c>
      <c r="B140" s="39" t="s">
        <v>2105</v>
      </c>
      <c r="C140" s="75" t="str">
        <f>IF($B140&lt;&gt;"",_xlfn.IFNA(VLOOKUP($B140,'Node Details'!$B:$U,C$1,0),"Check"),"")</f>
        <v>0000SHT51-SHT620103</v>
      </c>
      <c r="D140" s="75" t="str">
        <f>IF($B140&lt;&gt;"",_xlfn.IFNA(VLOOKUP($B140,'Node Details'!$B:$U,D$1,0),"Check"),"")</f>
        <v>SHT</v>
      </c>
      <c r="E140" s="75" t="str">
        <f>IF($B140&lt;&gt;"",_xlfn.IFNA(VLOOKUP($B140,'Node Details'!$B:$U,E$1,0),"Check"),"")</f>
        <v>Airtel</v>
      </c>
      <c r="F140" s="95">
        <v>45046</v>
      </c>
      <c r="G140" s="75"/>
      <c r="H140" s="25" t="s">
        <v>2818</v>
      </c>
      <c r="I140" s="24">
        <v>1</v>
      </c>
      <c r="J140" s="24">
        <v>650</v>
      </c>
      <c r="K140" s="75">
        <f t="shared" si="6"/>
        <v>650</v>
      </c>
      <c r="L140" s="80">
        <v>45107</v>
      </c>
      <c r="M140" s="72"/>
      <c r="N140" s="38"/>
      <c r="O140" s="81"/>
      <c r="P140" s="72"/>
      <c r="Q140" s="72"/>
      <c r="R140" s="72"/>
      <c r="S140" s="72"/>
      <c r="T140" s="81"/>
      <c r="U140" s="72"/>
      <c r="V140" s="72"/>
      <c r="W140" s="82">
        <f t="shared" si="7"/>
        <v>0</v>
      </c>
      <c r="X140" s="39" t="s">
        <v>89</v>
      </c>
      <c r="Y140" s="39"/>
      <c r="Z140" s="72" t="s">
        <v>101</v>
      </c>
    </row>
    <row r="141" spans="1:26">
      <c r="A141" s="75">
        <f t="shared" si="8"/>
        <v>139</v>
      </c>
      <c r="B141" s="39" t="s">
        <v>2107</v>
      </c>
      <c r="C141" s="75" t="str">
        <f>IF($B141&lt;&gt;"",_xlfn.IFNA(VLOOKUP($B141,'Node Details'!$B:$U,C$1,0),"Check"),"")</f>
        <v>0000SHT51-SHT620103</v>
      </c>
      <c r="D141" s="75" t="str">
        <f>IF($B141&lt;&gt;"",_xlfn.IFNA(VLOOKUP($B141,'Node Details'!$B:$U,D$1,0),"Check"),"")</f>
        <v>SHT</v>
      </c>
      <c r="E141" s="75" t="str">
        <f>IF($B141&lt;&gt;"",_xlfn.IFNA(VLOOKUP($B141,'Node Details'!$B:$U,E$1,0),"Check"),"")</f>
        <v>Airtel</v>
      </c>
      <c r="F141" s="95">
        <v>45046</v>
      </c>
      <c r="G141" s="75"/>
      <c r="H141" s="25" t="s">
        <v>2818</v>
      </c>
      <c r="I141" s="24">
        <v>1</v>
      </c>
      <c r="J141" s="24">
        <v>650</v>
      </c>
      <c r="K141" s="75">
        <f t="shared" si="6"/>
        <v>650</v>
      </c>
      <c r="L141" s="80">
        <v>45107</v>
      </c>
      <c r="M141" s="72"/>
      <c r="N141" s="38"/>
      <c r="O141" s="81"/>
      <c r="P141" s="72"/>
      <c r="Q141" s="72"/>
      <c r="R141" s="72"/>
      <c r="S141" s="72"/>
      <c r="T141" s="81"/>
      <c r="U141" s="72"/>
      <c r="V141" s="72"/>
      <c r="W141" s="82">
        <f t="shared" si="7"/>
        <v>0</v>
      </c>
      <c r="X141" s="39" t="s">
        <v>89</v>
      </c>
      <c r="Y141" s="39"/>
      <c r="Z141" s="72" t="s">
        <v>101</v>
      </c>
    </row>
    <row r="142" spans="1:26">
      <c r="A142" s="75">
        <f t="shared" si="8"/>
        <v>140</v>
      </c>
      <c r="B142" s="39" t="s">
        <v>560</v>
      </c>
      <c r="C142" s="75" t="str">
        <f>IF($B142&lt;&gt;"",_xlfn.IFNA(VLOOKUP($B142,'Node Details'!$B:$U,C$1,0),"Check"),"")</f>
        <v>0000SHT51-0000SHT63</v>
      </c>
      <c r="D142" s="75" t="str">
        <f>IF($B142&lt;&gt;"",_xlfn.IFNA(VLOOKUP($B142,'Node Details'!$B:$U,D$1,0),"Check"),"")</f>
        <v>SHT</v>
      </c>
      <c r="E142" s="75" t="str">
        <f>IF($B142&lt;&gt;"",_xlfn.IFNA(VLOOKUP($B142,'Node Details'!$B:$U,E$1,0),"Check"),"")</f>
        <v>Airtel</v>
      </c>
      <c r="F142" s="95">
        <v>45046</v>
      </c>
      <c r="G142" s="75"/>
      <c r="H142" s="25" t="s">
        <v>2817</v>
      </c>
      <c r="I142" s="24">
        <v>1</v>
      </c>
      <c r="J142" s="24">
        <v>850</v>
      </c>
      <c r="K142" s="75">
        <f t="shared" si="6"/>
        <v>850</v>
      </c>
      <c r="L142" s="80">
        <v>45107</v>
      </c>
      <c r="M142" s="72"/>
      <c r="N142" s="38"/>
      <c r="O142" s="81"/>
      <c r="P142" s="72"/>
      <c r="Q142" s="72"/>
      <c r="R142" s="72"/>
      <c r="S142" s="72"/>
      <c r="T142" s="81"/>
      <c r="U142" s="72"/>
      <c r="V142" s="72"/>
      <c r="W142" s="82">
        <f t="shared" si="7"/>
        <v>0</v>
      </c>
      <c r="X142" s="39" t="s">
        <v>89</v>
      </c>
      <c r="Y142" s="39"/>
      <c r="Z142" s="72" t="s">
        <v>101</v>
      </c>
    </row>
    <row r="143" spans="1:26">
      <c r="A143" s="75">
        <f t="shared" si="8"/>
        <v>141</v>
      </c>
      <c r="B143" s="39" t="s">
        <v>2108</v>
      </c>
      <c r="C143" s="75" t="str">
        <f>IF($B143&lt;&gt;"",_xlfn.IFNA(VLOOKUP($B143,'Node Details'!$B:$U,C$1,0),"Check"),"")</f>
        <v>0000SHT51-SHT630104</v>
      </c>
      <c r="D143" s="75" t="str">
        <f>IF($B143&lt;&gt;"",_xlfn.IFNA(VLOOKUP($B143,'Node Details'!$B:$U,D$1,0),"Check"),"")</f>
        <v>SHT</v>
      </c>
      <c r="E143" s="75" t="str">
        <f>IF($B143&lt;&gt;"",_xlfn.IFNA(VLOOKUP($B143,'Node Details'!$B:$U,E$1,0),"Check"),"")</f>
        <v>Airtel</v>
      </c>
      <c r="F143" s="95">
        <v>45046</v>
      </c>
      <c r="G143" s="75"/>
      <c r="H143" s="25" t="s">
        <v>2818</v>
      </c>
      <c r="I143" s="24">
        <v>1</v>
      </c>
      <c r="J143" s="24">
        <v>650</v>
      </c>
      <c r="K143" s="75">
        <f t="shared" si="6"/>
        <v>650</v>
      </c>
      <c r="L143" s="80">
        <v>45107</v>
      </c>
      <c r="M143" s="72"/>
      <c r="N143" s="38"/>
      <c r="O143" s="81"/>
      <c r="P143" s="72"/>
      <c r="Q143" s="72"/>
      <c r="R143" s="72"/>
      <c r="S143" s="72"/>
      <c r="T143" s="81"/>
      <c r="U143" s="72"/>
      <c r="V143" s="72"/>
      <c r="W143" s="82">
        <f t="shared" si="7"/>
        <v>0</v>
      </c>
      <c r="X143" s="39" t="s">
        <v>89</v>
      </c>
      <c r="Y143" s="39"/>
      <c r="Z143" s="72" t="s">
        <v>101</v>
      </c>
    </row>
    <row r="144" spans="1:26">
      <c r="A144" s="75">
        <f t="shared" si="8"/>
        <v>142</v>
      </c>
      <c r="B144" s="39" t="s">
        <v>2109</v>
      </c>
      <c r="C144" s="75" t="str">
        <f>IF($B144&lt;&gt;"",_xlfn.IFNA(VLOOKUP($B144,'Node Details'!$B:$U,C$1,0),"Check"),"")</f>
        <v>0000SHT51-SHT630104</v>
      </c>
      <c r="D144" s="75" t="str">
        <f>IF($B144&lt;&gt;"",_xlfn.IFNA(VLOOKUP($B144,'Node Details'!$B:$U,D$1,0),"Check"),"")</f>
        <v>SHT</v>
      </c>
      <c r="E144" s="75" t="str">
        <f>IF($B144&lt;&gt;"",_xlfn.IFNA(VLOOKUP($B144,'Node Details'!$B:$U,E$1,0),"Check"),"")</f>
        <v>Airtel</v>
      </c>
      <c r="F144" s="95">
        <v>45046</v>
      </c>
      <c r="G144" s="75"/>
      <c r="H144" s="25" t="s">
        <v>2818</v>
      </c>
      <c r="I144" s="24">
        <v>1</v>
      </c>
      <c r="J144" s="24">
        <v>650</v>
      </c>
      <c r="K144" s="75">
        <f t="shared" si="6"/>
        <v>650</v>
      </c>
      <c r="L144" s="80">
        <v>45107</v>
      </c>
      <c r="M144" s="72"/>
      <c r="N144" s="38"/>
      <c r="O144" s="81"/>
      <c r="P144" s="72"/>
      <c r="Q144" s="72"/>
      <c r="R144" s="72"/>
      <c r="S144" s="72"/>
      <c r="T144" s="81"/>
      <c r="U144" s="72"/>
      <c r="V144" s="72"/>
      <c r="W144" s="82">
        <f t="shared" si="7"/>
        <v>0</v>
      </c>
      <c r="X144" s="39" t="s">
        <v>89</v>
      </c>
      <c r="Y144" s="39"/>
      <c r="Z144" s="72" t="s">
        <v>101</v>
      </c>
    </row>
    <row r="145" spans="1:26">
      <c r="A145" s="75">
        <f t="shared" si="8"/>
        <v>143</v>
      </c>
      <c r="B145" s="39" t="s">
        <v>2111</v>
      </c>
      <c r="C145" s="75" t="str">
        <f>IF($B145&lt;&gt;"",_xlfn.IFNA(VLOOKUP($B145,'Node Details'!$B:$U,C$1,0),"Check"),"")</f>
        <v>0000SHT51-SHT630104</v>
      </c>
      <c r="D145" s="75" t="str">
        <f>IF($B145&lt;&gt;"",_xlfn.IFNA(VLOOKUP($B145,'Node Details'!$B:$U,D$1,0),"Check"),"")</f>
        <v>SHT</v>
      </c>
      <c r="E145" s="75" t="str">
        <f>IF($B145&lt;&gt;"",_xlfn.IFNA(VLOOKUP($B145,'Node Details'!$B:$U,E$1,0),"Check"),"")</f>
        <v>Airtel</v>
      </c>
      <c r="F145" s="95">
        <v>45046</v>
      </c>
      <c r="G145" s="75"/>
      <c r="H145" s="25" t="s">
        <v>2818</v>
      </c>
      <c r="I145" s="24">
        <v>1</v>
      </c>
      <c r="J145" s="24">
        <v>650</v>
      </c>
      <c r="K145" s="75">
        <f t="shared" si="6"/>
        <v>650</v>
      </c>
      <c r="L145" s="80">
        <v>45107</v>
      </c>
      <c r="M145" s="72"/>
      <c r="N145" s="38"/>
      <c r="O145" s="81"/>
      <c r="P145" s="72"/>
      <c r="Q145" s="72"/>
      <c r="R145" s="72"/>
      <c r="S145" s="72"/>
      <c r="T145" s="81"/>
      <c r="U145" s="72"/>
      <c r="V145" s="72"/>
      <c r="W145" s="82">
        <f t="shared" si="7"/>
        <v>0</v>
      </c>
      <c r="X145" s="39" t="s">
        <v>89</v>
      </c>
      <c r="Y145" s="39"/>
      <c r="Z145" s="72" t="s">
        <v>101</v>
      </c>
    </row>
    <row r="146" spans="1:26">
      <c r="A146" s="75">
        <f t="shared" si="8"/>
        <v>144</v>
      </c>
      <c r="B146" s="39" t="s">
        <v>564</v>
      </c>
      <c r="C146" s="75" t="str">
        <f>IF($B146&lt;&gt;"",_xlfn.IFNA(VLOOKUP($B146,'Node Details'!$B:$U,C$1,0),"Check"),"")</f>
        <v>0000SHT51-SHT630104</v>
      </c>
      <c r="D146" s="75" t="str">
        <f>IF($B146&lt;&gt;"",_xlfn.IFNA(VLOOKUP($B146,'Node Details'!$B:$U,D$1,0),"Check"),"")</f>
        <v>SHT</v>
      </c>
      <c r="E146" s="75" t="str">
        <f>IF($B146&lt;&gt;"",_xlfn.IFNA(VLOOKUP($B146,'Node Details'!$B:$U,E$1,0),"Check"),"")</f>
        <v>Airtel</v>
      </c>
      <c r="F146" s="95">
        <v>45046</v>
      </c>
      <c r="G146" s="75"/>
      <c r="H146" s="25" t="s">
        <v>2819</v>
      </c>
      <c r="I146" s="24">
        <v>1</v>
      </c>
      <c r="J146" s="24">
        <v>450</v>
      </c>
      <c r="K146" s="75">
        <f t="shared" si="6"/>
        <v>450</v>
      </c>
      <c r="L146" s="80">
        <v>45107</v>
      </c>
      <c r="M146" s="72"/>
      <c r="N146" s="38"/>
      <c r="O146" s="81"/>
      <c r="P146" s="72"/>
      <c r="Q146" s="72"/>
      <c r="R146" s="72"/>
      <c r="S146" s="72"/>
      <c r="T146" s="81"/>
      <c r="U146" s="72"/>
      <c r="V146" s="72"/>
      <c r="W146" s="82">
        <f t="shared" si="7"/>
        <v>0</v>
      </c>
      <c r="X146" s="39" t="s">
        <v>89</v>
      </c>
      <c r="Y146" s="39"/>
      <c r="Z146" s="72" t="s">
        <v>101</v>
      </c>
    </row>
    <row r="147" spans="1:26">
      <c r="A147" s="75">
        <f t="shared" si="8"/>
        <v>145</v>
      </c>
      <c r="B147" s="39" t="s">
        <v>2113</v>
      </c>
      <c r="C147" s="75" t="str">
        <f>IF($B147&lt;&gt;"",_xlfn.IFNA(VLOOKUP($B147,'Node Details'!$B:$U,C$1,0),"Check"),"")</f>
        <v>0000SHT62-SHT630107</v>
      </c>
      <c r="D147" s="75" t="str">
        <f>IF($B147&lt;&gt;"",_xlfn.IFNA(VLOOKUP($B147,'Node Details'!$B:$U,D$1,0),"Check"),"")</f>
        <v>SHT</v>
      </c>
      <c r="E147" s="75" t="str">
        <f>IF($B147&lt;&gt;"",_xlfn.IFNA(VLOOKUP($B147,'Node Details'!$B:$U,E$1,0),"Check"),"")</f>
        <v>Airtel</v>
      </c>
      <c r="F147" s="95">
        <v>45046</v>
      </c>
      <c r="G147" s="75"/>
      <c r="H147" s="25" t="s">
        <v>2818</v>
      </c>
      <c r="I147" s="24">
        <v>1</v>
      </c>
      <c r="J147" s="24">
        <v>650</v>
      </c>
      <c r="K147" s="75">
        <f t="shared" si="6"/>
        <v>650</v>
      </c>
      <c r="L147" s="80">
        <v>45107</v>
      </c>
      <c r="M147" s="72"/>
      <c r="N147" s="38"/>
      <c r="O147" s="81"/>
      <c r="P147" s="72"/>
      <c r="Q147" s="72"/>
      <c r="R147" s="72"/>
      <c r="S147" s="72"/>
      <c r="T147" s="81"/>
      <c r="U147" s="72"/>
      <c r="V147" s="72"/>
      <c r="W147" s="82">
        <f t="shared" si="7"/>
        <v>0</v>
      </c>
      <c r="X147" s="39" t="s">
        <v>89</v>
      </c>
      <c r="Y147" s="39"/>
      <c r="Z147" s="72" t="s">
        <v>101</v>
      </c>
    </row>
    <row r="148" spans="1:26">
      <c r="A148" s="75">
        <f t="shared" si="8"/>
        <v>146</v>
      </c>
      <c r="B148" s="39" t="s">
        <v>2115</v>
      </c>
      <c r="C148" s="75" t="str">
        <f>IF($B148&lt;&gt;"",_xlfn.IFNA(VLOOKUP($B148,'Node Details'!$B:$U,C$1,0),"Check"),"")</f>
        <v>0000SHT62-SHT630107</v>
      </c>
      <c r="D148" s="75" t="str">
        <f>IF($B148&lt;&gt;"",_xlfn.IFNA(VLOOKUP($B148,'Node Details'!$B:$U,D$1,0),"Check"),"")</f>
        <v>SHT</v>
      </c>
      <c r="E148" s="75" t="str">
        <f>IF($B148&lt;&gt;"",_xlfn.IFNA(VLOOKUP($B148,'Node Details'!$B:$U,E$1,0),"Check"),"")</f>
        <v>Airtel</v>
      </c>
      <c r="F148" s="95">
        <v>45046</v>
      </c>
      <c r="G148" s="75"/>
      <c r="H148" s="25" t="s">
        <v>2818</v>
      </c>
      <c r="I148" s="24">
        <v>1</v>
      </c>
      <c r="J148" s="24">
        <v>650</v>
      </c>
      <c r="K148" s="75">
        <f t="shared" si="6"/>
        <v>650</v>
      </c>
      <c r="L148" s="80">
        <v>45107</v>
      </c>
      <c r="M148" s="72"/>
      <c r="N148" s="38"/>
      <c r="O148" s="81"/>
      <c r="P148" s="72"/>
      <c r="Q148" s="72"/>
      <c r="R148" s="72"/>
      <c r="S148" s="72"/>
      <c r="T148" s="81"/>
      <c r="U148" s="72"/>
      <c r="V148" s="72"/>
      <c r="W148" s="82">
        <f t="shared" si="7"/>
        <v>0</v>
      </c>
      <c r="X148" s="39" t="s">
        <v>89</v>
      </c>
      <c r="Y148" s="39"/>
      <c r="Z148" s="72" t="s">
        <v>101</v>
      </c>
    </row>
    <row r="149" spans="1:26">
      <c r="A149" s="75">
        <f t="shared" si="8"/>
        <v>147</v>
      </c>
      <c r="B149" s="39" t="s">
        <v>568</v>
      </c>
      <c r="C149" s="75" t="str">
        <f>IF($B149&lt;&gt;"",_xlfn.IFNA(VLOOKUP($B149,'Node Details'!$B:$U,C$1,0),"Check"),"")</f>
        <v>0000SHT62-SHT630107</v>
      </c>
      <c r="D149" s="75" t="str">
        <f>IF($B149&lt;&gt;"",_xlfn.IFNA(VLOOKUP($B149,'Node Details'!$B:$U,D$1,0),"Check"),"")</f>
        <v>SHT</v>
      </c>
      <c r="E149" s="75" t="str">
        <f>IF($B149&lt;&gt;"",_xlfn.IFNA(VLOOKUP($B149,'Node Details'!$B:$U,E$1,0),"Check"),"")</f>
        <v>Airtel</v>
      </c>
      <c r="F149" s="95">
        <v>45046</v>
      </c>
      <c r="G149" s="75"/>
      <c r="H149" s="25" t="s">
        <v>2818</v>
      </c>
      <c r="I149" s="24">
        <v>1</v>
      </c>
      <c r="J149" s="24">
        <v>650</v>
      </c>
      <c r="K149" s="75">
        <f t="shared" si="6"/>
        <v>650</v>
      </c>
      <c r="L149" s="80">
        <v>45107</v>
      </c>
      <c r="M149" s="72"/>
      <c r="N149" s="38"/>
      <c r="O149" s="81"/>
      <c r="P149" s="72"/>
      <c r="Q149" s="72"/>
      <c r="R149" s="72"/>
      <c r="S149" s="72"/>
      <c r="T149" s="81"/>
      <c r="U149" s="72"/>
      <c r="V149" s="72"/>
      <c r="W149" s="82">
        <f t="shared" si="7"/>
        <v>0</v>
      </c>
      <c r="X149" s="39" t="s">
        <v>89</v>
      </c>
      <c r="Y149" s="39"/>
      <c r="Z149" s="72" t="s">
        <v>101</v>
      </c>
    </row>
    <row r="150" spans="1:26">
      <c r="A150" s="75">
        <f t="shared" si="8"/>
        <v>148</v>
      </c>
      <c r="B150" s="39" t="s">
        <v>119</v>
      </c>
      <c r="C150" s="75" t="str">
        <f>IF($B150&lt;&gt;"",_xlfn.IFNA(VLOOKUP($B150,'Node Details'!$B:$U,C$1,0),"Check"),"")</f>
        <v>0000001PS-00001PS10</v>
      </c>
      <c r="D150" s="75" t="str">
        <f>IF($B150&lt;&gt;"",_xlfn.IFNA(VLOOKUP($B150,'Node Details'!$B:$U,D$1,0),"Check"),"")</f>
        <v>1PS</v>
      </c>
      <c r="E150" s="75" t="str">
        <f>IF($B150&lt;&gt;"",_xlfn.IFNA(VLOOKUP($B150,'Node Details'!$B:$U,E$1,0),"Check"),"")</f>
        <v>Airtel</v>
      </c>
      <c r="F150" s="95">
        <v>45046</v>
      </c>
      <c r="G150" s="75"/>
      <c r="H150" s="25" t="s">
        <v>2817</v>
      </c>
      <c r="I150" s="24">
        <v>1</v>
      </c>
      <c r="J150" s="24">
        <v>850</v>
      </c>
      <c r="K150" s="75">
        <f t="shared" si="6"/>
        <v>850</v>
      </c>
      <c r="L150" s="80">
        <v>45046</v>
      </c>
      <c r="M150" s="72"/>
      <c r="N150" s="38"/>
      <c r="O150" s="81"/>
      <c r="P150" s="72"/>
      <c r="Q150" s="72"/>
      <c r="R150" s="72"/>
      <c r="S150" s="72"/>
      <c r="T150" s="81"/>
      <c r="U150" s="72"/>
      <c r="V150" s="72"/>
      <c r="W150" s="82">
        <f t="shared" si="7"/>
        <v>0</v>
      </c>
      <c r="X150" s="39" t="s">
        <v>89</v>
      </c>
      <c r="Y150" s="39"/>
      <c r="Z150" s="72" t="s">
        <v>101</v>
      </c>
    </row>
    <row r="151" spans="1:26">
      <c r="A151" s="75">
        <f t="shared" si="8"/>
        <v>149</v>
      </c>
      <c r="B151" s="39" t="s">
        <v>2117</v>
      </c>
      <c r="C151" s="75" t="str">
        <f>IF($B151&lt;&gt;"",_xlfn.IFNA(VLOOKUP($B151,'Node Details'!$B:$U,C$1,0),"Check"),"")</f>
        <v>00001PS02-1PS020101</v>
      </c>
      <c r="D151" s="75" t="str">
        <f>IF($B151&lt;&gt;"",_xlfn.IFNA(VLOOKUP($B151,'Node Details'!$B:$U,D$1,0),"Check"),"")</f>
        <v>1PS</v>
      </c>
      <c r="E151" s="75" t="str">
        <f>IF($B151&lt;&gt;"",_xlfn.IFNA(VLOOKUP($B151,'Node Details'!$B:$U,E$1,0),"Check"),"")</f>
        <v>Airtel</v>
      </c>
      <c r="F151" s="95">
        <v>45046</v>
      </c>
      <c r="G151" s="75"/>
      <c r="H151" s="25" t="s">
        <v>2819</v>
      </c>
      <c r="I151" s="24">
        <v>1</v>
      </c>
      <c r="J151" s="24">
        <v>450</v>
      </c>
      <c r="K151" s="75">
        <f t="shared" si="6"/>
        <v>450</v>
      </c>
      <c r="L151" s="80">
        <v>45046</v>
      </c>
      <c r="M151" s="72"/>
      <c r="N151" s="38"/>
      <c r="O151" s="81"/>
      <c r="P151" s="72"/>
      <c r="Q151" s="72"/>
      <c r="R151" s="72"/>
      <c r="S151" s="72"/>
      <c r="T151" s="81"/>
      <c r="U151" s="72"/>
      <c r="V151" s="72"/>
      <c r="W151" s="82">
        <f t="shared" si="7"/>
        <v>0</v>
      </c>
      <c r="X151" s="39" t="s">
        <v>89</v>
      </c>
      <c r="Y151" s="39"/>
      <c r="Z151" s="72" t="s">
        <v>101</v>
      </c>
    </row>
    <row r="152" spans="1:26">
      <c r="A152" s="75">
        <f t="shared" si="8"/>
        <v>150</v>
      </c>
      <c r="B152" s="39" t="s">
        <v>2119</v>
      </c>
      <c r="C152" s="75" t="str">
        <f>IF($B152&lt;&gt;"",_xlfn.IFNA(VLOOKUP($B152,'Node Details'!$B:$U,C$1,0),"Check"),"")</f>
        <v>00001PS02-1PS020101</v>
      </c>
      <c r="D152" s="75" t="str">
        <f>IF($B152&lt;&gt;"",_xlfn.IFNA(VLOOKUP($B152,'Node Details'!$B:$U,D$1,0),"Check"),"")</f>
        <v>1PS</v>
      </c>
      <c r="E152" s="75" t="str">
        <f>IF($B152&lt;&gt;"",_xlfn.IFNA(VLOOKUP($B152,'Node Details'!$B:$U,E$1,0),"Check"),"")</f>
        <v>Airtel</v>
      </c>
      <c r="F152" s="95">
        <v>45046</v>
      </c>
      <c r="G152" s="75"/>
      <c r="H152" s="25" t="s">
        <v>2818</v>
      </c>
      <c r="I152" s="24">
        <v>1</v>
      </c>
      <c r="J152" s="24">
        <v>650</v>
      </c>
      <c r="K152" s="75">
        <f t="shared" si="6"/>
        <v>650</v>
      </c>
      <c r="L152" s="80">
        <v>45046</v>
      </c>
      <c r="M152" s="72"/>
      <c r="N152" s="38"/>
      <c r="O152" s="81"/>
      <c r="P152" s="72"/>
      <c r="Q152" s="72"/>
      <c r="R152" s="72"/>
      <c r="S152" s="72"/>
      <c r="T152" s="81"/>
      <c r="U152" s="72"/>
      <c r="V152" s="72"/>
      <c r="W152" s="82">
        <f t="shared" si="7"/>
        <v>0</v>
      </c>
      <c r="X152" s="39" t="s">
        <v>89</v>
      </c>
      <c r="Y152" s="39"/>
      <c r="Z152" s="72" t="s">
        <v>101</v>
      </c>
    </row>
    <row r="153" spans="1:26">
      <c r="A153" s="75">
        <f t="shared" si="8"/>
        <v>151</v>
      </c>
      <c r="B153" s="39" t="s">
        <v>2121</v>
      </c>
      <c r="C153" s="75" t="str">
        <f>IF($B153&lt;&gt;"",_xlfn.IFNA(VLOOKUP($B153,'Node Details'!$B:$U,C$1,0),"Check"),"")</f>
        <v>00001PS02-1PS020101</v>
      </c>
      <c r="D153" s="75" t="str">
        <f>IF($B153&lt;&gt;"",_xlfn.IFNA(VLOOKUP($B153,'Node Details'!$B:$U,D$1,0),"Check"),"")</f>
        <v>1PS</v>
      </c>
      <c r="E153" s="75" t="str">
        <f>IF($B153&lt;&gt;"",_xlfn.IFNA(VLOOKUP($B153,'Node Details'!$B:$U,E$1,0),"Check"),"")</f>
        <v>Airtel</v>
      </c>
      <c r="F153" s="95">
        <v>45046</v>
      </c>
      <c r="G153" s="75"/>
      <c r="H153" s="25" t="s">
        <v>2818</v>
      </c>
      <c r="I153" s="24">
        <v>1</v>
      </c>
      <c r="J153" s="24">
        <v>650</v>
      </c>
      <c r="K153" s="75">
        <f t="shared" si="6"/>
        <v>650</v>
      </c>
      <c r="L153" s="80">
        <v>45046</v>
      </c>
      <c r="M153" s="72"/>
      <c r="N153" s="38"/>
      <c r="O153" s="81"/>
      <c r="P153" s="72"/>
      <c r="Q153" s="72"/>
      <c r="R153" s="72"/>
      <c r="S153" s="72"/>
      <c r="T153" s="81"/>
      <c r="U153" s="72"/>
      <c r="V153" s="72"/>
      <c r="W153" s="82">
        <f t="shared" si="7"/>
        <v>0</v>
      </c>
      <c r="X153" s="39" t="s">
        <v>89</v>
      </c>
      <c r="Y153" s="39"/>
      <c r="Z153" s="72" t="s">
        <v>101</v>
      </c>
    </row>
    <row r="154" spans="1:26">
      <c r="A154" s="75">
        <f t="shared" si="8"/>
        <v>152</v>
      </c>
      <c r="B154" s="39" t="s">
        <v>2123</v>
      </c>
      <c r="C154" s="75" t="str">
        <f>IF($B154&lt;&gt;"",_xlfn.IFNA(VLOOKUP($B154,'Node Details'!$B:$U,C$1,0),"Check"),"")</f>
        <v>00001PS02-1PS020101</v>
      </c>
      <c r="D154" s="75" t="str">
        <f>IF($B154&lt;&gt;"",_xlfn.IFNA(VLOOKUP($B154,'Node Details'!$B:$U,D$1,0),"Check"),"")</f>
        <v>1PS</v>
      </c>
      <c r="E154" s="75" t="str">
        <f>IF($B154&lt;&gt;"",_xlfn.IFNA(VLOOKUP($B154,'Node Details'!$B:$U,E$1,0),"Check"),"")</f>
        <v>Airtel</v>
      </c>
      <c r="F154" s="95">
        <v>45046</v>
      </c>
      <c r="G154" s="75"/>
      <c r="H154" s="25" t="s">
        <v>2818</v>
      </c>
      <c r="I154" s="24">
        <v>1</v>
      </c>
      <c r="J154" s="24">
        <v>650</v>
      </c>
      <c r="K154" s="75">
        <f t="shared" si="6"/>
        <v>650</v>
      </c>
      <c r="L154" s="80">
        <v>45046</v>
      </c>
      <c r="M154" s="72"/>
      <c r="N154" s="38"/>
      <c r="O154" s="81"/>
      <c r="P154" s="72"/>
      <c r="Q154" s="72"/>
      <c r="R154" s="72"/>
      <c r="S154" s="72"/>
      <c r="T154" s="81"/>
      <c r="U154" s="72"/>
      <c r="V154" s="72"/>
      <c r="W154" s="82">
        <f t="shared" si="7"/>
        <v>0</v>
      </c>
      <c r="X154" s="39" t="s">
        <v>89</v>
      </c>
      <c r="Y154" s="39"/>
      <c r="Z154" s="72" t="s">
        <v>101</v>
      </c>
    </row>
    <row r="155" spans="1:26">
      <c r="A155" s="75">
        <f t="shared" si="8"/>
        <v>153</v>
      </c>
      <c r="B155" s="39" t="s">
        <v>2125</v>
      </c>
      <c r="C155" s="75" t="str">
        <f>IF($B155&lt;&gt;"",_xlfn.IFNA(VLOOKUP($B155,'Node Details'!$B:$U,C$1,0),"Check"),"")</f>
        <v>00001PS02-1PS020101</v>
      </c>
      <c r="D155" s="75" t="str">
        <f>IF($B155&lt;&gt;"",_xlfn.IFNA(VLOOKUP($B155,'Node Details'!$B:$U,D$1,0),"Check"),"")</f>
        <v>1PS</v>
      </c>
      <c r="E155" s="75" t="str">
        <f>IF($B155&lt;&gt;"",_xlfn.IFNA(VLOOKUP($B155,'Node Details'!$B:$U,E$1,0),"Check"),"")</f>
        <v>Airtel</v>
      </c>
      <c r="F155" s="95">
        <v>45046</v>
      </c>
      <c r="G155" s="75"/>
      <c r="H155" s="25" t="s">
        <v>2819</v>
      </c>
      <c r="I155" s="24">
        <v>1</v>
      </c>
      <c r="J155" s="24">
        <v>450</v>
      </c>
      <c r="K155" s="75">
        <f t="shared" si="6"/>
        <v>450</v>
      </c>
      <c r="L155" s="80">
        <v>45046</v>
      </c>
      <c r="M155" s="72"/>
      <c r="N155" s="38"/>
      <c r="O155" s="81"/>
      <c r="P155" s="72"/>
      <c r="Q155" s="72"/>
      <c r="R155" s="72"/>
      <c r="S155" s="72"/>
      <c r="T155" s="81"/>
      <c r="U155" s="72"/>
      <c r="V155" s="72"/>
      <c r="W155" s="82">
        <f t="shared" si="7"/>
        <v>0</v>
      </c>
      <c r="X155" s="39" t="s">
        <v>89</v>
      </c>
      <c r="Y155" s="39"/>
      <c r="Z155" s="72" t="s">
        <v>101</v>
      </c>
    </row>
    <row r="156" spans="1:26">
      <c r="A156" s="75">
        <f t="shared" si="8"/>
        <v>154</v>
      </c>
      <c r="B156" s="39" t="s">
        <v>2127</v>
      </c>
      <c r="C156" s="75" t="str">
        <f>IF($B156&lt;&gt;"",_xlfn.IFNA(VLOOKUP($B156,'Node Details'!$B:$U,C$1,0),"Check"),"")</f>
        <v>00001PS02-1PS020101</v>
      </c>
      <c r="D156" s="75" t="str">
        <f>IF($B156&lt;&gt;"",_xlfn.IFNA(VLOOKUP($B156,'Node Details'!$B:$U,D$1,0),"Check"),"")</f>
        <v>1PS</v>
      </c>
      <c r="E156" s="75" t="str">
        <f>IF($B156&lt;&gt;"",_xlfn.IFNA(VLOOKUP($B156,'Node Details'!$B:$U,E$1,0),"Check"),"")</f>
        <v>Airtel</v>
      </c>
      <c r="F156" s="95">
        <v>45046</v>
      </c>
      <c r="G156" s="75"/>
      <c r="H156" s="25" t="s">
        <v>2818</v>
      </c>
      <c r="I156" s="24">
        <v>1</v>
      </c>
      <c r="J156" s="24">
        <v>650</v>
      </c>
      <c r="K156" s="75">
        <f t="shared" si="6"/>
        <v>650</v>
      </c>
      <c r="L156" s="80">
        <v>45046</v>
      </c>
      <c r="M156" s="72"/>
      <c r="N156" s="38"/>
      <c r="O156" s="81"/>
      <c r="P156" s="72"/>
      <c r="Q156" s="72"/>
      <c r="R156" s="72"/>
      <c r="S156" s="72"/>
      <c r="T156" s="81"/>
      <c r="U156" s="72"/>
      <c r="V156" s="72"/>
      <c r="W156" s="82">
        <f t="shared" si="7"/>
        <v>0</v>
      </c>
      <c r="X156" s="39" t="s">
        <v>89</v>
      </c>
      <c r="Y156" s="39"/>
      <c r="Z156" s="72" t="s">
        <v>101</v>
      </c>
    </row>
    <row r="157" spans="1:26">
      <c r="A157" s="75">
        <f t="shared" si="8"/>
        <v>155</v>
      </c>
      <c r="B157" s="39" t="s">
        <v>120</v>
      </c>
      <c r="C157" s="75" t="str">
        <f>IF($B157&lt;&gt;"",_xlfn.IFNA(VLOOKUP($B157,'Node Details'!$B:$U,C$1,0),"Check"),"")</f>
        <v>00001PS02-1PS020101</v>
      </c>
      <c r="D157" s="75" t="str">
        <f>IF($B157&lt;&gt;"",_xlfn.IFNA(VLOOKUP($B157,'Node Details'!$B:$U,D$1,0),"Check"),"")</f>
        <v>1PS</v>
      </c>
      <c r="E157" s="75" t="str">
        <f>IF($B157&lt;&gt;"",_xlfn.IFNA(VLOOKUP($B157,'Node Details'!$B:$U,E$1,0),"Check"),"")</f>
        <v>Airtel</v>
      </c>
      <c r="F157" s="95">
        <v>45046</v>
      </c>
      <c r="G157" s="75"/>
      <c r="H157" s="25" t="s">
        <v>2818</v>
      </c>
      <c r="I157" s="24">
        <v>1</v>
      </c>
      <c r="J157" s="24">
        <v>650</v>
      </c>
      <c r="K157" s="75">
        <f t="shared" si="6"/>
        <v>650</v>
      </c>
      <c r="L157" s="80">
        <v>45046</v>
      </c>
      <c r="M157" s="72"/>
      <c r="N157" s="38"/>
      <c r="O157" s="81"/>
      <c r="P157" s="72"/>
      <c r="Q157" s="72"/>
      <c r="R157" s="72"/>
      <c r="S157" s="72"/>
      <c r="T157" s="81"/>
      <c r="U157" s="72"/>
      <c r="V157" s="72"/>
      <c r="W157" s="82">
        <f t="shared" si="7"/>
        <v>0</v>
      </c>
      <c r="X157" s="39" t="s">
        <v>89</v>
      </c>
      <c r="Y157" s="39"/>
      <c r="Z157" s="72" t="s">
        <v>101</v>
      </c>
    </row>
    <row r="158" spans="1:26">
      <c r="A158" s="75">
        <f t="shared" si="8"/>
        <v>156</v>
      </c>
      <c r="B158" s="39" t="s">
        <v>124</v>
      </c>
      <c r="C158" s="75" t="str">
        <f>IF($B158&lt;&gt;"",_xlfn.IFNA(VLOOKUP($B158,'Node Details'!$B:$U,C$1,0),"Check"),"")</f>
        <v>0000001PS-00001PS10</v>
      </c>
      <c r="D158" s="75" t="str">
        <f>IF($B158&lt;&gt;"",_xlfn.IFNA(VLOOKUP($B158,'Node Details'!$B:$U,D$1,0),"Check"),"")</f>
        <v>1PS</v>
      </c>
      <c r="E158" s="75" t="str">
        <f>IF($B158&lt;&gt;"",_xlfn.IFNA(VLOOKUP($B158,'Node Details'!$B:$U,E$1,0),"Check"),"")</f>
        <v>Airtel</v>
      </c>
      <c r="F158" s="95">
        <v>45046</v>
      </c>
      <c r="G158" s="75"/>
      <c r="H158" s="25" t="s">
        <v>2817</v>
      </c>
      <c r="I158" s="24">
        <v>1</v>
      </c>
      <c r="J158" s="24">
        <v>850</v>
      </c>
      <c r="K158" s="75">
        <f t="shared" si="6"/>
        <v>850</v>
      </c>
      <c r="L158" s="80">
        <v>45046</v>
      </c>
      <c r="M158" s="72"/>
      <c r="N158" s="38"/>
      <c r="O158" s="81"/>
      <c r="P158" s="72"/>
      <c r="Q158" s="72"/>
      <c r="R158" s="72"/>
      <c r="S158" s="72"/>
      <c r="T158" s="81"/>
      <c r="U158" s="72"/>
      <c r="V158" s="72"/>
      <c r="W158" s="82">
        <f t="shared" si="7"/>
        <v>0</v>
      </c>
      <c r="X158" s="39" t="s">
        <v>89</v>
      </c>
      <c r="Y158" s="39"/>
      <c r="Z158" s="72" t="s">
        <v>101</v>
      </c>
    </row>
    <row r="159" spans="1:26">
      <c r="A159" s="75">
        <f t="shared" si="8"/>
        <v>157</v>
      </c>
      <c r="B159" s="39" t="s">
        <v>2129</v>
      </c>
      <c r="C159" s="75" t="str">
        <f>IF($B159&lt;&gt;"",_xlfn.IFNA(VLOOKUP($B159,'Node Details'!$B:$U,C$1,0),"Check"),"")</f>
        <v>00001PS03-1PS030102</v>
      </c>
      <c r="D159" s="75" t="str">
        <f>IF($B159&lt;&gt;"",_xlfn.IFNA(VLOOKUP($B159,'Node Details'!$B:$U,D$1,0),"Check"),"")</f>
        <v>1PS</v>
      </c>
      <c r="E159" s="75" t="str">
        <f>IF($B159&lt;&gt;"",_xlfn.IFNA(VLOOKUP($B159,'Node Details'!$B:$U,E$1,0),"Check"),"")</f>
        <v>Airtel</v>
      </c>
      <c r="F159" s="95">
        <v>45046</v>
      </c>
      <c r="G159" s="75"/>
      <c r="H159" s="25" t="s">
        <v>2818</v>
      </c>
      <c r="I159" s="24">
        <v>1</v>
      </c>
      <c r="J159" s="24">
        <v>650</v>
      </c>
      <c r="K159" s="75">
        <f t="shared" si="6"/>
        <v>650</v>
      </c>
      <c r="L159" s="80">
        <v>45046</v>
      </c>
      <c r="M159" s="72"/>
      <c r="N159" s="38"/>
      <c r="O159" s="81"/>
      <c r="P159" s="72"/>
      <c r="Q159" s="72"/>
      <c r="R159" s="72"/>
      <c r="S159" s="72"/>
      <c r="T159" s="81"/>
      <c r="U159" s="72"/>
      <c r="V159" s="72"/>
      <c r="W159" s="82">
        <f t="shared" si="7"/>
        <v>0</v>
      </c>
      <c r="X159" s="39" t="s">
        <v>89</v>
      </c>
      <c r="Y159" s="39"/>
      <c r="Z159" s="72" t="s">
        <v>101</v>
      </c>
    </row>
    <row r="160" spans="1:26">
      <c r="A160" s="75">
        <f t="shared" si="8"/>
        <v>158</v>
      </c>
      <c r="B160" s="39" t="s">
        <v>2131</v>
      </c>
      <c r="C160" s="75" t="str">
        <f>IF($B160&lt;&gt;"",_xlfn.IFNA(VLOOKUP($B160,'Node Details'!$B:$U,C$1,0),"Check"),"")</f>
        <v>00001PS03-1PS030102</v>
      </c>
      <c r="D160" s="75" t="str">
        <f>IF($B160&lt;&gt;"",_xlfn.IFNA(VLOOKUP($B160,'Node Details'!$B:$U,D$1,0),"Check"),"")</f>
        <v>1PS</v>
      </c>
      <c r="E160" s="75" t="str">
        <f>IF($B160&lt;&gt;"",_xlfn.IFNA(VLOOKUP($B160,'Node Details'!$B:$U,E$1,0),"Check"),"")</f>
        <v>Airtel</v>
      </c>
      <c r="F160" s="95">
        <v>45046</v>
      </c>
      <c r="G160" s="75"/>
      <c r="H160" s="25" t="s">
        <v>2818</v>
      </c>
      <c r="I160" s="24">
        <v>1</v>
      </c>
      <c r="J160" s="24">
        <v>650</v>
      </c>
      <c r="K160" s="75">
        <f t="shared" si="6"/>
        <v>650</v>
      </c>
      <c r="L160" s="80">
        <v>45046</v>
      </c>
      <c r="M160" s="72"/>
      <c r="N160" s="38"/>
      <c r="O160" s="81"/>
      <c r="P160" s="72"/>
      <c r="Q160" s="72"/>
      <c r="R160" s="72"/>
      <c r="S160" s="72"/>
      <c r="T160" s="81"/>
      <c r="U160" s="72"/>
      <c r="V160" s="72"/>
      <c r="W160" s="82">
        <f t="shared" si="7"/>
        <v>0</v>
      </c>
      <c r="X160" s="39" t="s">
        <v>89</v>
      </c>
      <c r="Y160" s="39"/>
      <c r="Z160" s="72" t="s">
        <v>101</v>
      </c>
    </row>
    <row r="161" spans="1:26">
      <c r="A161" s="75">
        <f t="shared" si="8"/>
        <v>159</v>
      </c>
      <c r="B161" s="39" t="s">
        <v>2133</v>
      </c>
      <c r="C161" s="75" t="str">
        <f>IF($B161&lt;&gt;"",_xlfn.IFNA(VLOOKUP($B161,'Node Details'!$B:$U,C$1,0),"Check"),"")</f>
        <v>00001PS03-1PS030102</v>
      </c>
      <c r="D161" s="75" t="str">
        <f>IF($B161&lt;&gt;"",_xlfn.IFNA(VLOOKUP($B161,'Node Details'!$B:$U,D$1,0),"Check"),"")</f>
        <v>1PS</v>
      </c>
      <c r="E161" s="75" t="str">
        <f>IF($B161&lt;&gt;"",_xlfn.IFNA(VLOOKUP($B161,'Node Details'!$B:$U,E$1,0),"Check"),"")</f>
        <v>Airtel</v>
      </c>
      <c r="F161" s="95">
        <v>45046</v>
      </c>
      <c r="G161" s="75"/>
      <c r="H161" s="25" t="s">
        <v>2818</v>
      </c>
      <c r="I161" s="24">
        <v>1</v>
      </c>
      <c r="J161" s="24">
        <v>650</v>
      </c>
      <c r="K161" s="75">
        <f t="shared" si="6"/>
        <v>650</v>
      </c>
      <c r="L161" s="80">
        <v>45046</v>
      </c>
      <c r="M161" s="72"/>
      <c r="N161" s="38"/>
      <c r="O161" s="81"/>
      <c r="P161" s="72"/>
      <c r="Q161" s="72"/>
      <c r="R161" s="72"/>
      <c r="S161" s="72"/>
      <c r="T161" s="81"/>
      <c r="U161" s="72"/>
      <c r="V161" s="72"/>
      <c r="W161" s="82">
        <f t="shared" si="7"/>
        <v>0</v>
      </c>
      <c r="X161" s="39" t="s">
        <v>89</v>
      </c>
      <c r="Y161" s="39"/>
      <c r="Z161" s="72" t="s">
        <v>101</v>
      </c>
    </row>
    <row r="162" spans="1:26">
      <c r="A162" s="75">
        <f t="shared" si="8"/>
        <v>160</v>
      </c>
      <c r="B162" s="39" t="s">
        <v>2135</v>
      </c>
      <c r="C162" s="75" t="str">
        <f>IF($B162&lt;&gt;"",_xlfn.IFNA(VLOOKUP($B162,'Node Details'!$B:$U,C$1,0),"Check"),"")</f>
        <v>00001PS03-1PS030102</v>
      </c>
      <c r="D162" s="75" t="str">
        <f>IF($B162&lt;&gt;"",_xlfn.IFNA(VLOOKUP($B162,'Node Details'!$B:$U,D$1,0),"Check"),"")</f>
        <v>1PS</v>
      </c>
      <c r="E162" s="75" t="str">
        <f>IF($B162&lt;&gt;"",_xlfn.IFNA(VLOOKUP($B162,'Node Details'!$B:$U,E$1,0),"Check"),"")</f>
        <v>Airtel</v>
      </c>
      <c r="F162" s="95">
        <v>45107</v>
      </c>
      <c r="G162" s="75"/>
      <c r="H162" s="25" t="s">
        <v>2818</v>
      </c>
      <c r="I162" s="24">
        <v>1</v>
      </c>
      <c r="J162" s="24">
        <v>650</v>
      </c>
      <c r="K162" s="75">
        <f t="shared" si="6"/>
        <v>650</v>
      </c>
      <c r="L162" s="80">
        <v>45046</v>
      </c>
      <c r="M162" s="72"/>
      <c r="N162" s="38"/>
      <c r="O162" s="81"/>
      <c r="P162" s="72"/>
      <c r="Q162" s="72"/>
      <c r="R162" s="72"/>
      <c r="S162" s="72"/>
      <c r="T162" s="81"/>
      <c r="U162" s="72"/>
      <c r="V162" s="72"/>
      <c r="W162" s="82">
        <f t="shared" si="7"/>
        <v>0</v>
      </c>
      <c r="X162" s="39" t="s">
        <v>89</v>
      </c>
      <c r="Y162" s="39"/>
      <c r="Z162" s="72" t="s">
        <v>101</v>
      </c>
    </row>
    <row r="163" spans="1:26">
      <c r="A163" s="75">
        <f t="shared" si="8"/>
        <v>161</v>
      </c>
      <c r="B163" s="39" t="s">
        <v>2137</v>
      </c>
      <c r="C163" s="75" t="str">
        <f>IF($B163&lt;&gt;"",_xlfn.IFNA(VLOOKUP($B163,'Node Details'!$B:$U,C$1,0),"Check"),"")</f>
        <v>00001PS03-1PS030102</v>
      </c>
      <c r="D163" s="75" t="str">
        <f>IF($B163&lt;&gt;"",_xlfn.IFNA(VLOOKUP($B163,'Node Details'!$B:$U,D$1,0),"Check"),"")</f>
        <v>1PS</v>
      </c>
      <c r="E163" s="75" t="str">
        <f>IF($B163&lt;&gt;"",_xlfn.IFNA(VLOOKUP($B163,'Node Details'!$B:$U,E$1,0),"Check"),"")</f>
        <v>Airtel</v>
      </c>
      <c r="F163" s="95">
        <v>45107</v>
      </c>
      <c r="G163" s="75"/>
      <c r="H163" s="25" t="s">
        <v>2818</v>
      </c>
      <c r="I163" s="24">
        <v>1</v>
      </c>
      <c r="J163" s="24">
        <v>650</v>
      </c>
      <c r="K163" s="75">
        <f t="shared" si="6"/>
        <v>650</v>
      </c>
      <c r="L163" s="80">
        <v>45046</v>
      </c>
      <c r="M163" s="72"/>
      <c r="N163" s="38"/>
      <c r="O163" s="81"/>
      <c r="P163" s="72"/>
      <c r="Q163" s="72"/>
      <c r="R163" s="72"/>
      <c r="S163" s="72"/>
      <c r="T163" s="81"/>
      <c r="U163" s="72"/>
      <c r="V163" s="72"/>
      <c r="W163" s="82">
        <f t="shared" si="7"/>
        <v>0</v>
      </c>
      <c r="X163" s="39" t="s">
        <v>89</v>
      </c>
      <c r="Y163" s="39"/>
      <c r="Z163" s="72" t="s">
        <v>101</v>
      </c>
    </row>
    <row r="164" spans="1:26">
      <c r="A164" s="75">
        <f t="shared" si="8"/>
        <v>162</v>
      </c>
      <c r="B164" s="39" t="s">
        <v>126</v>
      </c>
      <c r="C164" s="75" t="str">
        <f>IF($B164&lt;&gt;"",_xlfn.IFNA(VLOOKUP($B164,'Node Details'!$B:$U,C$1,0),"Check"),"")</f>
        <v>00001PS03-1PS030102</v>
      </c>
      <c r="D164" s="75" t="str">
        <f>IF($B164&lt;&gt;"",_xlfn.IFNA(VLOOKUP($B164,'Node Details'!$B:$U,D$1,0),"Check"),"")</f>
        <v>1PS</v>
      </c>
      <c r="E164" s="75" t="str">
        <f>IF($B164&lt;&gt;"",_xlfn.IFNA(VLOOKUP($B164,'Node Details'!$B:$U,E$1,0),"Check"),"")</f>
        <v>Airtel</v>
      </c>
      <c r="F164" s="95">
        <v>45107</v>
      </c>
      <c r="G164" s="75"/>
      <c r="H164" s="25" t="s">
        <v>2818</v>
      </c>
      <c r="I164" s="24">
        <v>1</v>
      </c>
      <c r="J164" s="24">
        <v>650</v>
      </c>
      <c r="K164" s="75">
        <f t="shared" si="6"/>
        <v>650</v>
      </c>
      <c r="L164" s="80">
        <v>45046</v>
      </c>
      <c r="M164" s="72"/>
      <c r="N164" s="38"/>
      <c r="O164" s="81"/>
      <c r="P164" s="72"/>
      <c r="Q164" s="72"/>
      <c r="R164" s="72"/>
      <c r="S164" s="72"/>
      <c r="T164" s="81"/>
      <c r="U164" s="72"/>
      <c r="V164" s="72"/>
      <c r="W164" s="82">
        <f t="shared" si="7"/>
        <v>0</v>
      </c>
      <c r="X164" s="39" t="s">
        <v>89</v>
      </c>
      <c r="Y164" s="39"/>
      <c r="Z164" s="72" t="s">
        <v>101</v>
      </c>
    </row>
    <row r="165" spans="1:26">
      <c r="A165" s="75">
        <f t="shared" si="8"/>
        <v>163</v>
      </c>
      <c r="B165" s="39" t="s">
        <v>132</v>
      </c>
      <c r="C165" s="75" t="str">
        <f>IF($B165&lt;&gt;"",_xlfn.IFNA(VLOOKUP($B165,'Node Details'!$B:$U,C$1,0),"Check"),"")</f>
        <v>00001PS04-1PS030101</v>
      </c>
      <c r="D165" s="75" t="str">
        <f>IF($B165&lt;&gt;"",_xlfn.IFNA(VLOOKUP($B165,'Node Details'!$B:$U,D$1,0),"Check"),"")</f>
        <v>1PS</v>
      </c>
      <c r="E165" s="75" t="str">
        <f>IF($B165&lt;&gt;"",_xlfn.IFNA(VLOOKUP($B165,'Node Details'!$B:$U,E$1,0),"Check"),"")</f>
        <v>Airtel</v>
      </c>
      <c r="F165" s="95">
        <v>45107</v>
      </c>
      <c r="G165" s="75"/>
      <c r="H165" s="25" t="s">
        <v>2818</v>
      </c>
      <c r="I165" s="24">
        <v>1</v>
      </c>
      <c r="J165" s="24">
        <v>650</v>
      </c>
      <c r="K165" s="75">
        <f t="shared" si="6"/>
        <v>650</v>
      </c>
      <c r="L165" s="80">
        <v>45046</v>
      </c>
      <c r="M165" s="72"/>
      <c r="N165" s="38"/>
      <c r="O165" s="81"/>
      <c r="P165" s="72"/>
      <c r="Q165" s="72"/>
      <c r="R165" s="72"/>
      <c r="S165" s="72"/>
      <c r="T165" s="81"/>
      <c r="U165" s="72"/>
      <c r="V165" s="72"/>
      <c r="W165" s="82">
        <f t="shared" si="7"/>
        <v>0</v>
      </c>
      <c r="X165" s="39" t="s">
        <v>89</v>
      </c>
      <c r="Y165" s="39"/>
      <c r="Z165" s="72" t="s">
        <v>101</v>
      </c>
    </row>
    <row r="166" spans="1:26">
      <c r="A166" s="75">
        <f t="shared" si="8"/>
        <v>164</v>
      </c>
      <c r="B166" s="39" t="s">
        <v>138</v>
      </c>
      <c r="C166" s="75" t="str">
        <f>IF($B166&lt;&gt;"",_xlfn.IFNA(VLOOKUP($B166,'Node Details'!$B:$U,C$1,0),"Check"),"")</f>
        <v>0000001PS-00001PS10</v>
      </c>
      <c r="D166" s="75" t="str">
        <f>IF($B166&lt;&gt;"",_xlfn.IFNA(VLOOKUP($B166,'Node Details'!$B:$U,D$1,0),"Check"),"")</f>
        <v>1PS</v>
      </c>
      <c r="E166" s="75" t="str">
        <f>IF($B166&lt;&gt;"",_xlfn.IFNA(VLOOKUP($B166,'Node Details'!$B:$U,E$1,0),"Check"),"")</f>
        <v>Airtel</v>
      </c>
      <c r="F166" s="95">
        <v>45046</v>
      </c>
      <c r="G166" s="75"/>
      <c r="H166" s="25" t="s">
        <v>2817</v>
      </c>
      <c r="I166" s="24">
        <v>1</v>
      </c>
      <c r="J166" s="24">
        <v>850</v>
      </c>
      <c r="K166" s="75">
        <f t="shared" si="6"/>
        <v>850</v>
      </c>
      <c r="L166" s="80">
        <v>45046</v>
      </c>
      <c r="M166" s="72"/>
      <c r="N166" s="38"/>
      <c r="O166" s="81"/>
      <c r="P166" s="72"/>
      <c r="Q166" s="72"/>
      <c r="R166" s="72"/>
      <c r="S166" s="72"/>
      <c r="T166" s="81"/>
      <c r="U166" s="72"/>
      <c r="V166" s="72"/>
      <c r="W166" s="82">
        <f t="shared" si="7"/>
        <v>0</v>
      </c>
      <c r="X166" s="39" t="s">
        <v>89</v>
      </c>
      <c r="Y166" s="39"/>
      <c r="Z166" s="72" t="s">
        <v>101</v>
      </c>
    </row>
    <row r="167" spans="1:26">
      <c r="A167" s="75">
        <f t="shared" si="8"/>
        <v>165</v>
      </c>
      <c r="B167" s="39" t="s">
        <v>2139</v>
      </c>
      <c r="C167" s="75" t="str">
        <f>IF($B167&lt;&gt;"",_xlfn.IFNA(VLOOKUP($B167,'Node Details'!$B:$U,C$1,0),"Check"),"")</f>
        <v>00001PS05-1PS050101</v>
      </c>
      <c r="D167" s="75" t="str">
        <f>IF($B167&lt;&gt;"",_xlfn.IFNA(VLOOKUP($B167,'Node Details'!$B:$U,D$1,0),"Check"),"")</f>
        <v>1PS</v>
      </c>
      <c r="E167" s="75" t="str">
        <f>IF($B167&lt;&gt;"",_xlfn.IFNA(VLOOKUP($B167,'Node Details'!$B:$U,E$1,0),"Check"),"")</f>
        <v>Airtel</v>
      </c>
      <c r="F167" s="95">
        <v>45046</v>
      </c>
      <c r="G167" s="75"/>
      <c r="H167" s="25" t="s">
        <v>2819</v>
      </c>
      <c r="I167" s="24">
        <v>1</v>
      </c>
      <c r="J167" s="24">
        <v>450</v>
      </c>
      <c r="K167" s="75">
        <f t="shared" si="6"/>
        <v>450</v>
      </c>
      <c r="L167" s="80">
        <v>45046</v>
      </c>
      <c r="M167" s="72"/>
      <c r="N167" s="38"/>
      <c r="O167" s="81"/>
      <c r="P167" s="72"/>
      <c r="Q167" s="72"/>
      <c r="R167" s="72"/>
      <c r="S167" s="72"/>
      <c r="T167" s="81"/>
      <c r="U167" s="72"/>
      <c r="V167" s="72"/>
      <c r="W167" s="82">
        <f t="shared" si="7"/>
        <v>0</v>
      </c>
      <c r="X167" s="39" t="s">
        <v>89</v>
      </c>
      <c r="Y167" s="39"/>
      <c r="Z167" s="72" t="s">
        <v>101</v>
      </c>
    </row>
    <row r="168" spans="1:26">
      <c r="A168" s="75">
        <f t="shared" si="8"/>
        <v>166</v>
      </c>
      <c r="B168" s="39" t="s">
        <v>2141</v>
      </c>
      <c r="C168" s="75" t="str">
        <f>IF($B168&lt;&gt;"",_xlfn.IFNA(VLOOKUP($B168,'Node Details'!$B:$U,C$1,0),"Check"),"")</f>
        <v>00001PS05-1PS050101</v>
      </c>
      <c r="D168" s="75" t="str">
        <f>IF($B168&lt;&gt;"",_xlfn.IFNA(VLOOKUP($B168,'Node Details'!$B:$U,D$1,0),"Check"),"")</f>
        <v>1PS</v>
      </c>
      <c r="E168" s="75" t="str">
        <f>IF($B168&lt;&gt;"",_xlfn.IFNA(VLOOKUP($B168,'Node Details'!$B:$U,E$1,0),"Check"),"")</f>
        <v>Airtel</v>
      </c>
      <c r="F168" s="95">
        <v>45107</v>
      </c>
      <c r="G168" s="75"/>
      <c r="H168" s="25" t="s">
        <v>2818</v>
      </c>
      <c r="I168" s="24">
        <v>1</v>
      </c>
      <c r="J168" s="24">
        <v>650</v>
      </c>
      <c r="K168" s="75">
        <f t="shared" si="6"/>
        <v>650</v>
      </c>
      <c r="L168" s="80">
        <v>45046</v>
      </c>
      <c r="M168" s="72"/>
      <c r="N168" s="38"/>
      <c r="O168" s="81"/>
      <c r="P168" s="72"/>
      <c r="Q168" s="72"/>
      <c r="R168" s="72"/>
      <c r="S168" s="72"/>
      <c r="T168" s="81"/>
      <c r="U168" s="72"/>
      <c r="V168" s="72"/>
      <c r="W168" s="82">
        <f t="shared" si="7"/>
        <v>0</v>
      </c>
      <c r="X168" s="39" t="s">
        <v>89</v>
      </c>
      <c r="Y168" s="39"/>
      <c r="Z168" s="72" t="s">
        <v>101</v>
      </c>
    </row>
    <row r="169" spans="1:26">
      <c r="A169" s="75">
        <f t="shared" si="8"/>
        <v>167</v>
      </c>
      <c r="B169" s="39" t="s">
        <v>140</v>
      </c>
      <c r="C169" s="75" t="str">
        <f>IF($B169&lt;&gt;"",_xlfn.IFNA(VLOOKUP($B169,'Node Details'!$B:$U,C$1,0),"Check"),"")</f>
        <v>00001PS05-1PS050101</v>
      </c>
      <c r="D169" s="75" t="str">
        <f>IF($B169&lt;&gt;"",_xlfn.IFNA(VLOOKUP($B169,'Node Details'!$B:$U,D$1,0),"Check"),"")</f>
        <v>1PS</v>
      </c>
      <c r="E169" s="75" t="str">
        <f>IF($B169&lt;&gt;"",_xlfn.IFNA(VLOOKUP($B169,'Node Details'!$B:$U,E$1,0),"Check"),"")</f>
        <v>Airtel</v>
      </c>
      <c r="F169" s="95">
        <v>45107</v>
      </c>
      <c r="G169" s="75"/>
      <c r="H169" s="25" t="s">
        <v>2818</v>
      </c>
      <c r="I169" s="24">
        <v>1</v>
      </c>
      <c r="J169" s="24">
        <v>650</v>
      </c>
      <c r="K169" s="75">
        <f t="shared" si="6"/>
        <v>650</v>
      </c>
      <c r="L169" s="80">
        <v>45046</v>
      </c>
      <c r="M169" s="72"/>
      <c r="N169" s="38"/>
      <c r="O169" s="81"/>
      <c r="P169" s="72"/>
      <c r="Q169" s="72"/>
      <c r="R169" s="72"/>
      <c r="S169" s="72"/>
      <c r="T169" s="81"/>
      <c r="U169" s="72"/>
      <c r="V169" s="72"/>
      <c r="W169" s="82">
        <f t="shared" si="7"/>
        <v>0</v>
      </c>
      <c r="X169" s="39" t="s">
        <v>89</v>
      </c>
      <c r="Y169" s="39"/>
      <c r="Z169" s="72" t="s">
        <v>101</v>
      </c>
    </row>
    <row r="170" spans="1:26">
      <c r="A170" s="75">
        <f t="shared" si="8"/>
        <v>168</v>
      </c>
      <c r="B170" s="39" t="s">
        <v>130</v>
      </c>
      <c r="C170" s="75" t="str">
        <f>IF($B170&lt;&gt;"",_xlfn.IFNA(VLOOKUP($B170,'Node Details'!$B:$U,C$1,0),"Check"),"")</f>
        <v>0000001PS-00001PS10</v>
      </c>
      <c r="D170" s="75" t="str">
        <f>IF($B170&lt;&gt;"",_xlfn.IFNA(VLOOKUP($B170,'Node Details'!$B:$U,D$1,0),"Check"),"")</f>
        <v>1PS</v>
      </c>
      <c r="E170" s="75" t="str">
        <f>IF($B170&lt;&gt;"",_xlfn.IFNA(VLOOKUP($B170,'Node Details'!$B:$U,E$1,0),"Check"),"")</f>
        <v>Airtel</v>
      </c>
      <c r="F170" s="95">
        <v>45046</v>
      </c>
      <c r="G170" s="75"/>
      <c r="H170" s="25" t="s">
        <v>2817</v>
      </c>
      <c r="I170" s="24">
        <v>1</v>
      </c>
      <c r="J170" s="24">
        <v>850</v>
      </c>
      <c r="K170" s="75">
        <f t="shared" si="6"/>
        <v>850</v>
      </c>
      <c r="L170" s="80">
        <v>45046</v>
      </c>
      <c r="M170" s="72"/>
      <c r="N170" s="38"/>
      <c r="O170" s="81"/>
      <c r="P170" s="72"/>
      <c r="Q170" s="72"/>
      <c r="R170" s="72"/>
      <c r="S170" s="72"/>
      <c r="T170" s="81"/>
      <c r="U170" s="72"/>
      <c r="V170" s="72"/>
      <c r="W170" s="82">
        <f t="shared" si="7"/>
        <v>0</v>
      </c>
      <c r="X170" s="39" t="s">
        <v>89</v>
      </c>
      <c r="Y170" s="39"/>
      <c r="Z170" s="72" t="s">
        <v>101</v>
      </c>
    </row>
    <row r="171" spans="1:26">
      <c r="A171" s="75">
        <f t="shared" si="8"/>
        <v>169</v>
      </c>
      <c r="B171" s="39" t="s">
        <v>135</v>
      </c>
      <c r="C171" s="75" t="str">
        <f>IF($B171&lt;&gt;"",_xlfn.IFNA(VLOOKUP($B171,'Node Details'!$B:$U,C$1,0),"Check"),"")</f>
        <v>00001PS04-1PS040101</v>
      </c>
      <c r="D171" s="75" t="str">
        <f>IF($B171&lt;&gt;"",_xlfn.IFNA(VLOOKUP($B171,'Node Details'!$B:$U,D$1,0),"Check"),"")</f>
        <v>1PS</v>
      </c>
      <c r="E171" s="75" t="str">
        <f>IF($B171&lt;&gt;"",_xlfn.IFNA(VLOOKUP($B171,'Node Details'!$B:$U,E$1,0),"Check"),"")</f>
        <v>Airtel</v>
      </c>
      <c r="F171" s="95">
        <v>45107</v>
      </c>
      <c r="G171" s="75"/>
      <c r="H171" s="25" t="s">
        <v>2818</v>
      </c>
      <c r="I171" s="24">
        <v>1</v>
      </c>
      <c r="J171" s="24">
        <v>650</v>
      </c>
      <c r="K171" s="75">
        <f t="shared" si="6"/>
        <v>650</v>
      </c>
      <c r="L171" s="80">
        <v>45046</v>
      </c>
      <c r="M171" s="72"/>
      <c r="N171" s="38"/>
      <c r="O171" s="81"/>
      <c r="P171" s="72"/>
      <c r="Q171" s="72"/>
      <c r="R171" s="72"/>
      <c r="S171" s="72"/>
      <c r="T171" s="81"/>
      <c r="U171" s="72"/>
      <c r="V171" s="72"/>
      <c r="W171" s="82">
        <f t="shared" si="7"/>
        <v>0</v>
      </c>
      <c r="X171" s="39" t="s">
        <v>89</v>
      </c>
      <c r="Y171" s="39"/>
      <c r="Z171" s="72" t="s">
        <v>101</v>
      </c>
    </row>
    <row r="172" spans="1:26">
      <c r="A172" s="75">
        <f t="shared" si="8"/>
        <v>170</v>
      </c>
      <c r="B172" s="39" t="s">
        <v>109</v>
      </c>
      <c r="C172" s="75" t="str">
        <f>IF($B172&lt;&gt;"",_xlfn.IFNA(VLOOKUP($B172,'Node Details'!$B:$U,C$1,0),"Check"),"")</f>
        <v>0000001PS-00001PS10</v>
      </c>
      <c r="D172" s="75" t="str">
        <f>IF($B172&lt;&gt;"",_xlfn.IFNA(VLOOKUP($B172,'Node Details'!$B:$U,D$1,0),"Check"),"")</f>
        <v>1PS</v>
      </c>
      <c r="E172" s="75" t="str">
        <f>IF($B172&lt;&gt;"",_xlfn.IFNA(VLOOKUP($B172,'Node Details'!$B:$U,E$1,0),"Check"),"")</f>
        <v>Airtel</v>
      </c>
      <c r="F172" s="95">
        <v>45046</v>
      </c>
      <c r="G172" s="75"/>
      <c r="H172" s="25" t="s">
        <v>2817</v>
      </c>
      <c r="I172" s="24">
        <v>1</v>
      </c>
      <c r="J172" s="24">
        <v>850</v>
      </c>
      <c r="K172" s="75">
        <f t="shared" si="6"/>
        <v>850</v>
      </c>
      <c r="L172" s="80">
        <v>45046</v>
      </c>
      <c r="M172" s="72"/>
      <c r="N172" s="38"/>
      <c r="O172" s="81"/>
      <c r="P172" s="72"/>
      <c r="Q172" s="72"/>
      <c r="R172" s="72"/>
      <c r="S172" s="72"/>
      <c r="T172" s="81"/>
      <c r="U172" s="72"/>
      <c r="V172" s="72"/>
      <c r="W172" s="82">
        <f t="shared" si="7"/>
        <v>0</v>
      </c>
      <c r="X172" s="39" t="s">
        <v>89</v>
      </c>
      <c r="Y172" s="39"/>
      <c r="Z172" s="72" t="s">
        <v>101</v>
      </c>
    </row>
    <row r="173" spans="1:26">
      <c r="A173" s="75">
        <f t="shared" si="8"/>
        <v>171</v>
      </c>
      <c r="B173" s="39" t="s">
        <v>2143</v>
      </c>
      <c r="C173" s="75" t="str">
        <f>IF($B173&lt;&gt;"",_xlfn.IFNA(VLOOKUP($B173,'Node Details'!$B:$U,C$1,0),"Check"),"")</f>
        <v>00001PS06-1PS060101</v>
      </c>
      <c r="D173" s="75" t="str">
        <f>IF($B173&lt;&gt;"",_xlfn.IFNA(VLOOKUP($B173,'Node Details'!$B:$U,D$1,0),"Check"),"")</f>
        <v>1PS</v>
      </c>
      <c r="E173" s="75" t="str">
        <f>IF($B173&lt;&gt;"",_xlfn.IFNA(VLOOKUP($B173,'Node Details'!$B:$U,E$1,0),"Check"),"")</f>
        <v>Airtel</v>
      </c>
      <c r="F173" s="95">
        <v>45107</v>
      </c>
      <c r="G173" s="75"/>
      <c r="H173" s="25" t="s">
        <v>2818</v>
      </c>
      <c r="I173" s="24">
        <v>1</v>
      </c>
      <c r="J173" s="24">
        <v>650</v>
      </c>
      <c r="K173" s="75">
        <f t="shared" si="6"/>
        <v>650</v>
      </c>
      <c r="L173" s="80">
        <v>45046</v>
      </c>
      <c r="M173" s="72"/>
      <c r="N173" s="38"/>
      <c r="O173" s="81"/>
      <c r="P173" s="72"/>
      <c r="Q173" s="72"/>
      <c r="R173" s="72"/>
      <c r="S173" s="72"/>
      <c r="T173" s="81"/>
      <c r="U173" s="72"/>
      <c r="V173" s="72"/>
      <c r="W173" s="82">
        <f t="shared" si="7"/>
        <v>0</v>
      </c>
      <c r="X173" s="39" t="s">
        <v>89</v>
      </c>
      <c r="Y173" s="39"/>
      <c r="Z173" s="72" t="s">
        <v>101</v>
      </c>
    </row>
    <row r="174" spans="1:26">
      <c r="A174" s="75">
        <f t="shared" si="8"/>
        <v>172</v>
      </c>
      <c r="B174" s="39" t="s">
        <v>2145</v>
      </c>
      <c r="C174" s="75" t="str">
        <f>IF($B174&lt;&gt;"",_xlfn.IFNA(VLOOKUP($B174,'Node Details'!$B:$U,C$1,0),"Check"),"")</f>
        <v>00001PS06-1PS060101</v>
      </c>
      <c r="D174" s="75" t="str">
        <f>IF($B174&lt;&gt;"",_xlfn.IFNA(VLOOKUP($B174,'Node Details'!$B:$U,D$1,0),"Check"),"")</f>
        <v>1PS</v>
      </c>
      <c r="E174" s="75" t="str">
        <f>IF($B174&lt;&gt;"",_xlfn.IFNA(VLOOKUP($B174,'Node Details'!$B:$U,E$1,0),"Check"),"")</f>
        <v>Airtel</v>
      </c>
      <c r="F174" s="95">
        <v>45107</v>
      </c>
      <c r="G174" s="75"/>
      <c r="H174" s="25" t="s">
        <v>2818</v>
      </c>
      <c r="I174" s="24">
        <v>1</v>
      </c>
      <c r="J174" s="24">
        <v>650</v>
      </c>
      <c r="K174" s="75">
        <f t="shared" si="6"/>
        <v>650</v>
      </c>
      <c r="L174" s="80">
        <v>45046</v>
      </c>
      <c r="M174" s="72"/>
      <c r="N174" s="38"/>
      <c r="O174" s="81"/>
      <c r="P174" s="72"/>
      <c r="Q174" s="72"/>
      <c r="R174" s="72"/>
      <c r="S174" s="72"/>
      <c r="T174" s="81"/>
      <c r="U174" s="72"/>
      <c r="V174" s="72"/>
      <c r="W174" s="82">
        <f t="shared" si="7"/>
        <v>0</v>
      </c>
      <c r="X174" s="39" t="s">
        <v>89</v>
      </c>
      <c r="Y174" s="39"/>
      <c r="Z174" s="72" t="s">
        <v>101</v>
      </c>
    </row>
    <row r="175" spans="1:26">
      <c r="A175" s="75">
        <f t="shared" si="8"/>
        <v>173</v>
      </c>
      <c r="B175" s="39" t="s">
        <v>2147</v>
      </c>
      <c r="C175" s="75" t="str">
        <f>IF($B175&lt;&gt;"",_xlfn.IFNA(VLOOKUP($B175,'Node Details'!$B:$U,C$1,0),"Check"),"")</f>
        <v>00001PS06-1PS060101</v>
      </c>
      <c r="D175" s="75" t="str">
        <f>IF($B175&lt;&gt;"",_xlfn.IFNA(VLOOKUP($B175,'Node Details'!$B:$U,D$1,0),"Check"),"")</f>
        <v>1PS</v>
      </c>
      <c r="E175" s="75" t="str">
        <f>IF($B175&lt;&gt;"",_xlfn.IFNA(VLOOKUP($B175,'Node Details'!$B:$U,E$1,0),"Check"),"")</f>
        <v>Airtel</v>
      </c>
      <c r="F175" s="95">
        <v>45107</v>
      </c>
      <c r="G175" s="75"/>
      <c r="H175" s="25" t="s">
        <v>2818</v>
      </c>
      <c r="I175" s="24">
        <v>1</v>
      </c>
      <c r="J175" s="24">
        <v>650</v>
      </c>
      <c r="K175" s="75">
        <f t="shared" si="6"/>
        <v>650</v>
      </c>
      <c r="L175" s="80">
        <v>45046</v>
      </c>
      <c r="M175" s="72"/>
      <c r="N175" s="38"/>
      <c r="O175" s="81"/>
      <c r="P175" s="72"/>
      <c r="Q175" s="72"/>
      <c r="R175" s="72"/>
      <c r="S175" s="72"/>
      <c r="T175" s="81"/>
      <c r="U175" s="72"/>
      <c r="V175" s="72"/>
      <c r="W175" s="82">
        <f t="shared" si="7"/>
        <v>0</v>
      </c>
      <c r="X175" s="39" t="s">
        <v>89</v>
      </c>
      <c r="Y175" s="39"/>
      <c r="Z175" s="72" t="s">
        <v>101</v>
      </c>
    </row>
    <row r="176" spans="1:26">
      <c r="A176" s="75">
        <f t="shared" si="8"/>
        <v>174</v>
      </c>
      <c r="B176" s="39" t="s">
        <v>143</v>
      </c>
      <c r="C176" s="75" t="str">
        <f>IF($B176&lt;&gt;"",_xlfn.IFNA(VLOOKUP($B176,'Node Details'!$B:$U,C$1,0),"Check"),"")</f>
        <v>00001PS06-1PS060101</v>
      </c>
      <c r="D176" s="75" t="str">
        <f>IF($B176&lt;&gt;"",_xlfn.IFNA(VLOOKUP($B176,'Node Details'!$B:$U,D$1,0),"Check"),"")</f>
        <v>1PS</v>
      </c>
      <c r="E176" s="75" t="str">
        <f>IF($B176&lt;&gt;"",_xlfn.IFNA(VLOOKUP($B176,'Node Details'!$B:$U,E$1,0),"Check"),"")</f>
        <v>Airtel</v>
      </c>
      <c r="F176" s="95">
        <v>45046</v>
      </c>
      <c r="G176" s="75"/>
      <c r="H176" s="25" t="s">
        <v>2819</v>
      </c>
      <c r="I176" s="24">
        <v>1</v>
      </c>
      <c r="J176" s="24">
        <v>450</v>
      </c>
      <c r="K176" s="75">
        <f t="shared" si="6"/>
        <v>450</v>
      </c>
      <c r="L176" s="80">
        <v>45046</v>
      </c>
      <c r="M176" s="72"/>
      <c r="N176" s="38"/>
      <c r="O176" s="81"/>
      <c r="P176" s="72"/>
      <c r="Q176" s="72"/>
      <c r="R176" s="72"/>
      <c r="S176" s="72"/>
      <c r="T176" s="81"/>
      <c r="U176" s="72"/>
      <c r="V176" s="72"/>
      <c r="W176" s="82">
        <f t="shared" si="7"/>
        <v>0</v>
      </c>
      <c r="X176" s="39" t="s">
        <v>89</v>
      </c>
      <c r="Y176" s="39"/>
      <c r="Z176" s="72" t="s">
        <v>101</v>
      </c>
    </row>
    <row r="177" spans="1:26">
      <c r="A177" s="75">
        <f t="shared" si="8"/>
        <v>175</v>
      </c>
      <c r="B177" s="39" t="s">
        <v>2149</v>
      </c>
      <c r="C177" s="75" t="str">
        <f>IF($B177&lt;&gt;"",_xlfn.IFNA(VLOOKUP($B177,'Node Details'!$B:$U,C$1,0),"Check"),"")</f>
        <v>00001PS06-1PS060101</v>
      </c>
      <c r="D177" s="75" t="str">
        <f>IF($B177&lt;&gt;"",_xlfn.IFNA(VLOOKUP($B177,'Node Details'!$B:$U,D$1,0),"Check"),"")</f>
        <v>1PS</v>
      </c>
      <c r="E177" s="75" t="str">
        <f>IF($B177&lt;&gt;"",_xlfn.IFNA(VLOOKUP($B177,'Node Details'!$B:$U,E$1,0),"Check"),"")</f>
        <v>Airtel</v>
      </c>
      <c r="F177" s="95">
        <v>45107</v>
      </c>
      <c r="G177" s="75"/>
      <c r="H177" s="25" t="s">
        <v>2818</v>
      </c>
      <c r="I177" s="24">
        <v>1</v>
      </c>
      <c r="J177" s="24">
        <v>650</v>
      </c>
      <c r="K177" s="75">
        <f t="shared" si="6"/>
        <v>650</v>
      </c>
      <c r="L177" s="80">
        <v>45046</v>
      </c>
      <c r="M177" s="72"/>
      <c r="N177" s="38"/>
      <c r="O177" s="81"/>
      <c r="P177" s="72"/>
      <c r="Q177" s="72"/>
      <c r="R177" s="72"/>
      <c r="S177" s="72"/>
      <c r="T177" s="81"/>
      <c r="U177" s="72"/>
      <c r="V177" s="72"/>
      <c r="W177" s="82">
        <f t="shared" si="7"/>
        <v>0</v>
      </c>
      <c r="X177" s="39" t="s">
        <v>89</v>
      </c>
      <c r="Y177" s="39"/>
      <c r="Z177" s="72" t="s">
        <v>101</v>
      </c>
    </row>
    <row r="178" spans="1:26">
      <c r="A178" s="75">
        <f t="shared" si="8"/>
        <v>176</v>
      </c>
      <c r="B178" s="39" t="s">
        <v>146</v>
      </c>
      <c r="C178" s="75" t="str">
        <f>IF($B178&lt;&gt;"",_xlfn.IFNA(VLOOKUP($B178,'Node Details'!$B:$U,C$1,0),"Check"),"")</f>
        <v>0000001PS-00001PS10</v>
      </c>
      <c r="D178" s="75" t="str">
        <f>IF($B178&lt;&gt;"",_xlfn.IFNA(VLOOKUP($B178,'Node Details'!$B:$U,D$1,0),"Check"),"")</f>
        <v>1PS</v>
      </c>
      <c r="E178" s="75" t="str">
        <f>IF($B178&lt;&gt;"",_xlfn.IFNA(VLOOKUP($B178,'Node Details'!$B:$U,E$1,0),"Check"),"")</f>
        <v>Airtel</v>
      </c>
      <c r="F178" s="95">
        <v>45046</v>
      </c>
      <c r="G178" s="75"/>
      <c r="H178" s="25" t="s">
        <v>2817</v>
      </c>
      <c r="I178" s="24">
        <v>1</v>
      </c>
      <c r="J178" s="24">
        <v>850</v>
      </c>
      <c r="K178" s="75">
        <f t="shared" si="6"/>
        <v>850</v>
      </c>
      <c r="L178" s="80">
        <v>45046</v>
      </c>
      <c r="M178" s="72"/>
      <c r="N178" s="38"/>
      <c r="O178" s="81"/>
      <c r="P178" s="72"/>
      <c r="Q178" s="72"/>
      <c r="R178" s="72"/>
      <c r="S178" s="72"/>
      <c r="T178" s="81"/>
      <c r="U178" s="72"/>
      <c r="V178" s="72"/>
      <c r="W178" s="82">
        <f t="shared" si="7"/>
        <v>0</v>
      </c>
      <c r="X178" s="39" t="s">
        <v>89</v>
      </c>
      <c r="Y178" s="39"/>
      <c r="Z178" s="72" t="s">
        <v>101</v>
      </c>
    </row>
    <row r="179" spans="1:26">
      <c r="A179" s="75">
        <f t="shared" si="8"/>
        <v>177</v>
      </c>
      <c r="B179" s="39" t="s">
        <v>2151</v>
      </c>
      <c r="C179" s="75" t="str">
        <f>IF($B179&lt;&gt;"",_xlfn.IFNA(VLOOKUP($B179,'Node Details'!$B:$U,C$1,0),"Check"),"")</f>
        <v>00001PS07-1PS070101</v>
      </c>
      <c r="D179" s="75" t="str">
        <f>IF($B179&lt;&gt;"",_xlfn.IFNA(VLOOKUP($B179,'Node Details'!$B:$U,D$1,0),"Check"),"")</f>
        <v>1PS</v>
      </c>
      <c r="E179" s="75" t="str">
        <f>IF($B179&lt;&gt;"",_xlfn.IFNA(VLOOKUP($B179,'Node Details'!$B:$U,E$1,0),"Check"),"")</f>
        <v>Airtel</v>
      </c>
      <c r="F179" s="95">
        <v>45107</v>
      </c>
      <c r="G179" s="75"/>
      <c r="H179" s="25" t="s">
        <v>2818</v>
      </c>
      <c r="I179" s="24">
        <v>1</v>
      </c>
      <c r="J179" s="24">
        <v>650</v>
      </c>
      <c r="K179" s="75">
        <f t="shared" si="6"/>
        <v>650</v>
      </c>
      <c r="L179" s="80">
        <v>45046</v>
      </c>
      <c r="M179" s="72"/>
      <c r="N179" s="38"/>
      <c r="O179" s="81"/>
      <c r="P179" s="72"/>
      <c r="Q179" s="72"/>
      <c r="R179" s="72"/>
      <c r="S179" s="72"/>
      <c r="T179" s="81"/>
      <c r="U179" s="72"/>
      <c r="V179" s="72"/>
      <c r="W179" s="82">
        <f t="shared" si="7"/>
        <v>0</v>
      </c>
      <c r="X179" s="39" t="s">
        <v>89</v>
      </c>
      <c r="Y179" s="39"/>
      <c r="Z179" s="72" t="s">
        <v>101</v>
      </c>
    </row>
    <row r="180" spans="1:26">
      <c r="A180" s="75">
        <f t="shared" si="8"/>
        <v>178</v>
      </c>
      <c r="B180" s="39" t="s">
        <v>2153</v>
      </c>
      <c r="C180" s="75" t="str">
        <f>IF($B180&lt;&gt;"",_xlfn.IFNA(VLOOKUP($B180,'Node Details'!$B:$U,C$1,0),"Check"),"")</f>
        <v>00001PS07-1PS070101</v>
      </c>
      <c r="D180" s="75" t="str">
        <f>IF($B180&lt;&gt;"",_xlfn.IFNA(VLOOKUP($B180,'Node Details'!$B:$U,D$1,0),"Check"),"")</f>
        <v>1PS</v>
      </c>
      <c r="E180" s="75" t="str">
        <f>IF($B180&lt;&gt;"",_xlfn.IFNA(VLOOKUP($B180,'Node Details'!$B:$U,E$1,0),"Check"),"")</f>
        <v>Airtel</v>
      </c>
      <c r="F180" s="95">
        <v>45107</v>
      </c>
      <c r="G180" s="75"/>
      <c r="H180" s="25" t="s">
        <v>2818</v>
      </c>
      <c r="I180" s="24">
        <v>1</v>
      </c>
      <c r="J180" s="24">
        <v>650</v>
      </c>
      <c r="K180" s="75">
        <f t="shared" si="6"/>
        <v>650</v>
      </c>
      <c r="L180" s="80">
        <v>45046</v>
      </c>
      <c r="M180" s="72"/>
      <c r="N180" s="38"/>
      <c r="O180" s="81"/>
      <c r="P180" s="72"/>
      <c r="Q180" s="72"/>
      <c r="R180" s="72"/>
      <c r="S180" s="72"/>
      <c r="T180" s="81"/>
      <c r="U180" s="72"/>
      <c r="V180" s="72"/>
      <c r="W180" s="82">
        <f t="shared" si="7"/>
        <v>0</v>
      </c>
      <c r="X180" s="39" t="s">
        <v>89</v>
      </c>
      <c r="Y180" s="39"/>
      <c r="Z180" s="72" t="s">
        <v>101</v>
      </c>
    </row>
    <row r="181" spans="1:26">
      <c r="A181" s="75">
        <f t="shared" si="8"/>
        <v>179</v>
      </c>
      <c r="B181" s="39" t="s">
        <v>2155</v>
      </c>
      <c r="C181" s="75" t="str">
        <f>IF($B181&lt;&gt;"",_xlfn.IFNA(VLOOKUP($B181,'Node Details'!$B:$U,C$1,0),"Check"),"")</f>
        <v>00001PS07-1PS070101</v>
      </c>
      <c r="D181" s="75" t="str">
        <f>IF($B181&lt;&gt;"",_xlfn.IFNA(VLOOKUP($B181,'Node Details'!$B:$U,D$1,0),"Check"),"")</f>
        <v>1PS</v>
      </c>
      <c r="E181" s="75" t="str">
        <f>IF($B181&lt;&gt;"",_xlfn.IFNA(VLOOKUP($B181,'Node Details'!$B:$U,E$1,0),"Check"),"")</f>
        <v>Airtel</v>
      </c>
      <c r="F181" s="95">
        <v>45107</v>
      </c>
      <c r="G181" s="75"/>
      <c r="H181" s="25" t="s">
        <v>2819</v>
      </c>
      <c r="I181" s="24">
        <v>1</v>
      </c>
      <c r="J181" s="24">
        <v>450</v>
      </c>
      <c r="K181" s="75">
        <f t="shared" si="6"/>
        <v>450</v>
      </c>
      <c r="L181" s="80">
        <v>45046</v>
      </c>
      <c r="M181" s="72"/>
      <c r="N181" s="38"/>
      <c r="O181" s="81"/>
      <c r="P181" s="72"/>
      <c r="Q181" s="72"/>
      <c r="R181" s="72"/>
      <c r="S181" s="72"/>
      <c r="T181" s="81"/>
      <c r="U181" s="72"/>
      <c r="V181" s="72"/>
      <c r="W181" s="82">
        <f t="shared" si="7"/>
        <v>0</v>
      </c>
      <c r="X181" s="39" t="s">
        <v>89</v>
      </c>
      <c r="Y181" s="39"/>
      <c r="Z181" s="72" t="s">
        <v>101</v>
      </c>
    </row>
    <row r="182" spans="1:26">
      <c r="A182" s="75">
        <f t="shared" si="8"/>
        <v>180</v>
      </c>
      <c r="B182" s="39" t="s">
        <v>2157</v>
      </c>
      <c r="C182" s="75" t="str">
        <f>IF($B182&lt;&gt;"",_xlfn.IFNA(VLOOKUP($B182,'Node Details'!$B:$U,C$1,0),"Check"),"")</f>
        <v>00001PS07-1PS070101</v>
      </c>
      <c r="D182" s="75" t="str">
        <f>IF($B182&lt;&gt;"",_xlfn.IFNA(VLOOKUP($B182,'Node Details'!$B:$U,D$1,0),"Check"),"")</f>
        <v>1PS</v>
      </c>
      <c r="E182" s="75" t="str">
        <f>IF($B182&lt;&gt;"",_xlfn.IFNA(VLOOKUP($B182,'Node Details'!$B:$U,E$1,0),"Check"),"")</f>
        <v>Airtel</v>
      </c>
      <c r="F182" s="95">
        <v>45107</v>
      </c>
      <c r="G182" s="75"/>
      <c r="H182" s="25" t="s">
        <v>2818</v>
      </c>
      <c r="I182" s="24">
        <v>1</v>
      </c>
      <c r="J182" s="24">
        <v>650</v>
      </c>
      <c r="K182" s="75">
        <f t="shared" si="6"/>
        <v>650</v>
      </c>
      <c r="L182" s="80">
        <v>45046</v>
      </c>
      <c r="M182" s="72"/>
      <c r="N182" s="38"/>
      <c r="O182" s="81"/>
      <c r="P182" s="72"/>
      <c r="Q182" s="72"/>
      <c r="R182" s="72"/>
      <c r="S182" s="72"/>
      <c r="T182" s="81"/>
      <c r="U182" s="72"/>
      <c r="V182" s="72"/>
      <c r="W182" s="82">
        <f t="shared" si="7"/>
        <v>0</v>
      </c>
      <c r="X182" s="39" t="s">
        <v>89</v>
      </c>
      <c r="Y182" s="39"/>
      <c r="Z182" s="72" t="s">
        <v>101</v>
      </c>
    </row>
    <row r="183" spans="1:26">
      <c r="A183" s="75">
        <f t="shared" si="8"/>
        <v>181</v>
      </c>
      <c r="B183" s="39" t="s">
        <v>2159</v>
      </c>
      <c r="C183" s="75" t="str">
        <f>IF($B183&lt;&gt;"",_xlfn.IFNA(VLOOKUP($B183,'Node Details'!$B:$U,C$1,0),"Check"),"")</f>
        <v>00001PS07-1PS070101</v>
      </c>
      <c r="D183" s="75" t="str">
        <f>IF($B183&lt;&gt;"",_xlfn.IFNA(VLOOKUP($B183,'Node Details'!$B:$U,D$1,0),"Check"),"")</f>
        <v>1PS</v>
      </c>
      <c r="E183" s="75" t="str">
        <f>IF($B183&lt;&gt;"",_xlfn.IFNA(VLOOKUP($B183,'Node Details'!$B:$U,E$1,0),"Check"),"")</f>
        <v>Airtel</v>
      </c>
      <c r="F183" s="95">
        <v>45107</v>
      </c>
      <c r="G183" s="75"/>
      <c r="H183" s="25" t="s">
        <v>2818</v>
      </c>
      <c r="I183" s="24">
        <v>1</v>
      </c>
      <c r="J183" s="24">
        <v>650</v>
      </c>
      <c r="K183" s="75">
        <f t="shared" si="6"/>
        <v>650</v>
      </c>
      <c r="L183" s="80">
        <v>45046</v>
      </c>
      <c r="M183" s="72"/>
      <c r="N183" s="38"/>
      <c r="O183" s="81"/>
      <c r="P183" s="72"/>
      <c r="Q183" s="72"/>
      <c r="R183" s="72"/>
      <c r="S183" s="72"/>
      <c r="T183" s="81"/>
      <c r="U183" s="72"/>
      <c r="V183" s="72"/>
      <c r="W183" s="82">
        <f t="shared" si="7"/>
        <v>0</v>
      </c>
      <c r="X183" s="39" t="s">
        <v>89</v>
      </c>
      <c r="Y183" s="39"/>
      <c r="Z183" s="72" t="s">
        <v>101</v>
      </c>
    </row>
    <row r="184" spans="1:26">
      <c r="A184" s="75">
        <f t="shared" si="8"/>
        <v>182</v>
      </c>
      <c r="B184" s="39" t="s">
        <v>2161</v>
      </c>
      <c r="C184" s="75" t="str">
        <f>IF($B184&lt;&gt;"",_xlfn.IFNA(VLOOKUP($B184,'Node Details'!$B:$U,C$1,0),"Check"),"")</f>
        <v>00001PS07-1PS070101</v>
      </c>
      <c r="D184" s="75" t="str">
        <f>IF($B184&lt;&gt;"",_xlfn.IFNA(VLOOKUP($B184,'Node Details'!$B:$U,D$1,0),"Check"),"")</f>
        <v>1PS</v>
      </c>
      <c r="E184" s="75" t="str">
        <f>IF($B184&lt;&gt;"",_xlfn.IFNA(VLOOKUP($B184,'Node Details'!$B:$U,E$1,0),"Check"),"")</f>
        <v>Airtel</v>
      </c>
      <c r="F184" s="95">
        <v>45107</v>
      </c>
      <c r="G184" s="75"/>
      <c r="H184" s="25" t="s">
        <v>2818</v>
      </c>
      <c r="I184" s="24">
        <v>1</v>
      </c>
      <c r="J184" s="24">
        <v>650</v>
      </c>
      <c r="K184" s="75">
        <f t="shared" si="6"/>
        <v>650</v>
      </c>
      <c r="L184" s="80">
        <v>45046</v>
      </c>
      <c r="M184" s="72"/>
      <c r="N184" s="38"/>
      <c r="O184" s="81"/>
      <c r="P184" s="72"/>
      <c r="Q184" s="72"/>
      <c r="R184" s="72"/>
      <c r="S184" s="72"/>
      <c r="T184" s="81"/>
      <c r="U184" s="72"/>
      <c r="V184" s="72"/>
      <c r="W184" s="82">
        <f t="shared" si="7"/>
        <v>0</v>
      </c>
      <c r="X184" s="39" t="s">
        <v>89</v>
      </c>
      <c r="Y184" s="39"/>
      <c r="Z184" s="72" t="s">
        <v>101</v>
      </c>
    </row>
    <row r="185" spans="1:26">
      <c r="A185" s="75">
        <f t="shared" si="8"/>
        <v>183</v>
      </c>
      <c r="B185" s="39" t="s">
        <v>148</v>
      </c>
      <c r="C185" s="75" t="str">
        <f>IF($B185&lt;&gt;"",_xlfn.IFNA(VLOOKUP($B185,'Node Details'!$B:$U,C$1,0),"Check"),"")</f>
        <v>00001PS07-1PS070101</v>
      </c>
      <c r="D185" s="75" t="str">
        <f>IF($B185&lt;&gt;"",_xlfn.IFNA(VLOOKUP($B185,'Node Details'!$B:$U,D$1,0),"Check"),"")</f>
        <v>1PS</v>
      </c>
      <c r="E185" s="75" t="str">
        <f>IF($B185&lt;&gt;"",_xlfn.IFNA(VLOOKUP($B185,'Node Details'!$B:$U,E$1,0),"Check"),"")</f>
        <v>Airtel</v>
      </c>
      <c r="F185" s="95">
        <v>45107</v>
      </c>
      <c r="G185" s="75"/>
      <c r="H185" s="25" t="s">
        <v>2818</v>
      </c>
      <c r="I185" s="24">
        <v>1</v>
      </c>
      <c r="J185" s="24">
        <v>650</v>
      </c>
      <c r="K185" s="75">
        <f t="shared" si="6"/>
        <v>650</v>
      </c>
      <c r="L185" s="80">
        <v>45046</v>
      </c>
      <c r="M185" s="72"/>
      <c r="N185" s="38"/>
      <c r="O185" s="81"/>
      <c r="P185" s="72"/>
      <c r="Q185" s="72"/>
      <c r="R185" s="72"/>
      <c r="S185" s="72"/>
      <c r="T185" s="81"/>
      <c r="U185" s="72"/>
      <c r="V185" s="72"/>
      <c r="W185" s="82">
        <f t="shared" si="7"/>
        <v>0</v>
      </c>
      <c r="X185" s="39" t="s">
        <v>89</v>
      </c>
      <c r="Y185" s="39"/>
      <c r="Z185" s="72" t="s">
        <v>101</v>
      </c>
    </row>
    <row r="186" spans="1:26">
      <c r="A186" s="75">
        <f t="shared" si="8"/>
        <v>184</v>
      </c>
      <c r="B186" s="39" t="s">
        <v>151</v>
      </c>
      <c r="C186" s="75" t="str">
        <f>IF($B186&lt;&gt;"",_xlfn.IFNA(VLOOKUP($B186,'Node Details'!$B:$U,C$1,0),"Check"),"")</f>
        <v>0000001PS-00001PS10</v>
      </c>
      <c r="D186" s="75" t="str">
        <f>IF($B186&lt;&gt;"",_xlfn.IFNA(VLOOKUP($B186,'Node Details'!$B:$U,D$1,0),"Check"),"")</f>
        <v>1PS</v>
      </c>
      <c r="E186" s="75" t="str">
        <f>IF($B186&lt;&gt;"",_xlfn.IFNA(VLOOKUP($B186,'Node Details'!$B:$U,E$1,0),"Check"),"")</f>
        <v>Airtel</v>
      </c>
      <c r="F186" s="95">
        <v>45046</v>
      </c>
      <c r="G186" s="75"/>
      <c r="H186" s="25" t="s">
        <v>2817</v>
      </c>
      <c r="I186" s="24">
        <v>1</v>
      </c>
      <c r="J186" s="24">
        <v>850</v>
      </c>
      <c r="K186" s="75">
        <f t="shared" si="6"/>
        <v>850</v>
      </c>
      <c r="L186" s="80">
        <v>45046</v>
      </c>
      <c r="M186" s="72"/>
      <c r="N186" s="38"/>
      <c r="O186" s="81"/>
      <c r="P186" s="72"/>
      <c r="Q186" s="72"/>
      <c r="R186" s="72"/>
      <c r="S186" s="72"/>
      <c r="T186" s="81"/>
      <c r="U186" s="72"/>
      <c r="V186" s="72"/>
      <c r="W186" s="82">
        <f t="shared" si="7"/>
        <v>0</v>
      </c>
      <c r="X186" s="39" t="s">
        <v>89</v>
      </c>
      <c r="Y186" s="39"/>
      <c r="Z186" s="72" t="s">
        <v>101</v>
      </c>
    </row>
    <row r="187" spans="1:26">
      <c r="A187" s="75">
        <f t="shared" si="8"/>
        <v>185</v>
      </c>
      <c r="B187" s="39" t="s">
        <v>2163</v>
      </c>
      <c r="C187" s="75" t="str">
        <f>IF($B187&lt;&gt;"",_xlfn.IFNA(VLOOKUP($B187,'Node Details'!$B:$U,C$1,0),"Check"),"")</f>
        <v>00001PS08-1PS080101</v>
      </c>
      <c r="D187" s="75" t="str">
        <f>IF($B187&lt;&gt;"",_xlfn.IFNA(VLOOKUP($B187,'Node Details'!$B:$U,D$1,0),"Check"),"")</f>
        <v>1PS</v>
      </c>
      <c r="E187" s="75" t="str">
        <f>IF($B187&lt;&gt;"",_xlfn.IFNA(VLOOKUP($B187,'Node Details'!$B:$U,E$1,0),"Check"),"")</f>
        <v>Airtel</v>
      </c>
      <c r="F187" s="95">
        <v>45107</v>
      </c>
      <c r="G187" s="75"/>
      <c r="H187" s="25" t="s">
        <v>2818</v>
      </c>
      <c r="I187" s="24">
        <v>1</v>
      </c>
      <c r="J187" s="24">
        <v>650</v>
      </c>
      <c r="K187" s="75">
        <f t="shared" si="6"/>
        <v>650</v>
      </c>
      <c r="L187" s="80">
        <v>45046</v>
      </c>
      <c r="M187" s="72"/>
      <c r="N187" s="38"/>
      <c r="O187" s="81"/>
      <c r="P187" s="72"/>
      <c r="Q187" s="72"/>
      <c r="R187" s="72"/>
      <c r="S187" s="72"/>
      <c r="T187" s="81"/>
      <c r="U187" s="72"/>
      <c r="V187" s="72"/>
      <c r="W187" s="82">
        <f t="shared" si="7"/>
        <v>0</v>
      </c>
      <c r="X187" s="39" t="s">
        <v>89</v>
      </c>
      <c r="Y187" s="39"/>
      <c r="Z187" s="72" t="s">
        <v>101</v>
      </c>
    </row>
    <row r="188" spans="1:26">
      <c r="A188" s="75">
        <f t="shared" si="8"/>
        <v>186</v>
      </c>
      <c r="B188" s="39" t="s">
        <v>2165</v>
      </c>
      <c r="C188" s="75" t="str">
        <f>IF($B188&lt;&gt;"",_xlfn.IFNA(VLOOKUP($B188,'Node Details'!$B:$U,C$1,0),"Check"),"")</f>
        <v>00001PS08-1PS080101</v>
      </c>
      <c r="D188" s="75" t="str">
        <f>IF($B188&lt;&gt;"",_xlfn.IFNA(VLOOKUP($B188,'Node Details'!$B:$U,D$1,0),"Check"),"")</f>
        <v>1PS</v>
      </c>
      <c r="E188" s="75" t="str">
        <f>IF($B188&lt;&gt;"",_xlfn.IFNA(VLOOKUP($B188,'Node Details'!$B:$U,E$1,0),"Check"),"")</f>
        <v>Airtel</v>
      </c>
      <c r="F188" s="95">
        <v>45107</v>
      </c>
      <c r="G188" s="75"/>
      <c r="H188" s="25" t="s">
        <v>2818</v>
      </c>
      <c r="I188" s="24">
        <v>1</v>
      </c>
      <c r="J188" s="24">
        <v>650</v>
      </c>
      <c r="K188" s="75">
        <f t="shared" si="6"/>
        <v>650</v>
      </c>
      <c r="L188" s="80">
        <v>45046</v>
      </c>
      <c r="M188" s="72"/>
      <c r="N188" s="38"/>
      <c r="O188" s="81"/>
      <c r="P188" s="72"/>
      <c r="Q188" s="72"/>
      <c r="R188" s="72"/>
      <c r="S188" s="72"/>
      <c r="T188" s="81"/>
      <c r="U188" s="72"/>
      <c r="V188" s="72"/>
      <c r="W188" s="82">
        <f t="shared" si="7"/>
        <v>0</v>
      </c>
      <c r="X188" s="39" t="s">
        <v>89</v>
      </c>
      <c r="Y188" s="39"/>
      <c r="Z188" s="72" t="s">
        <v>101</v>
      </c>
    </row>
    <row r="189" spans="1:26">
      <c r="A189" s="75">
        <f t="shared" si="8"/>
        <v>187</v>
      </c>
      <c r="B189" s="39" t="s">
        <v>2167</v>
      </c>
      <c r="C189" s="75" t="str">
        <f>IF($B189&lt;&gt;"",_xlfn.IFNA(VLOOKUP($B189,'Node Details'!$B:$U,C$1,0),"Check"),"")</f>
        <v>00001PS08-1PS080101</v>
      </c>
      <c r="D189" s="75" t="str">
        <f>IF($B189&lt;&gt;"",_xlfn.IFNA(VLOOKUP($B189,'Node Details'!$B:$U,D$1,0),"Check"),"")</f>
        <v>1PS</v>
      </c>
      <c r="E189" s="75" t="str">
        <f>IF($B189&lt;&gt;"",_xlfn.IFNA(VLOOKUP($B189,'Node Details'!$B:$U,E$1,0),"Check"),"")</f>
        <v>Airtel</v>
      </c>
      <c r="F189" s="95">
        <v>45107</v>
      </c>
      <c r="G189" s="75"/>
      <c r="H189" s="25" t="s">
        <v>2818</v>
      </c>
      <c r="I189" s="24">
        <v>1</v>
      </c>
      <c r="J189" s="24">
        <v>650</v>
      </c>
      <c r="K189" s="75">
        <f t="shared" si="6"/>
        <v>650</v>
      </c>
      <c r="L189" s="80">
        <v>45046</v>
      </c>
      <c r="M189" s="72"/>
      <c r="N189" s="38"/>
      <c r="O189" s="81"/>
      <c r="P189" s="72"/>
      <c r="Q189" s="72"/>
      <c r="R189" s="72"/>
      <c r="S189" s="72"/>
      <c r="T189" s="81"/>
      <c r="U189" s="72"/>
      <c r="V189" s="72"/>
      <c r="W189" s="82">
        <f t="shared" si="7"/>
        <v>0</v>
      </c>
      <c r="X189" s="39" t="s">
        <v>89</v>
      </c>
      <c r="Y189" s="39"/>
      <c r="Z189" s="72" t="s">
        <v>101</v>
      </c>
    </row>
    <row r="190" spans="1:26">
      <c r="A190" s="75">
        <f t="shared" si="8"/>
        <v>188</v>
      </c>
      <c r="B190" s="39" t="s">
        <v>153</v>
      </c>
      <c r="C190" s="75" t="str">
        <f>IF($B190&lt;&gt;"",_xlfn.IFNA(VLOOKUP($B190,'Node Details'!$B:$U,C$1,0),"Check"),"")</f>
        <v>00001PS08-1PS080101</v>
      </c>
      <c r="D190" s="75" t="str">
        <f>IF($B190&lt;&gt;"",_xlfn.IFNA(VLOOKUP($B190,'Node Details'!$B:$U,D$1,0),"Check"),"")</f>
        <v>1PS</v>
      </c>
      <c r="E190" s="75" t="str">
        <f>IF($B190&lt;&gt;"",_xlfn.IFNA(VLOOKUP($B190,'Node Details'!$B:$U,E$1,0),"Check"),"")</f>
        <v>Airtel</v>
      </c>
      <c r="F190" s="95">
        <v>45107</v>
      </c>
      <c r="G190" s="75"/>
      <c r="H190" s="25" t="s">
        <v>2818</v>
      </c>
      <c r="I190" s="24">
        <v>1</v>
      </c>
      <c r="J190" s="24">
        <v>650</v>
      </c>
      <c r="K190" s="75">
        <f t="shared" si="6"/>
        <v>650</v>
      </c>
      <c r="L190" s="80">
        <v>45046</v>
      </c>
      <c r="M190" s="72"/>
      <c r="N190" s="38"/>
      <c r="O190" s="81"/>
      <c r="P190" s="72"/>
      <c r="Q190" s="72"/>
      <c r="R190" s="72"/>
      <c r="S190" s="72"/>
      <c r="T190" s="81"/>
      <c r="U190" s="72"/>
      <c r="V190" s="72"/>
      <c r="W190" s="82">
        <f t="shared" si="7"/>
        <v>0</v>
      </c>
      <c r="X190" s="39" t="s">
        <v>89</v>
      </c>
      <c r="Y190" s="39"/>
      <c r="Z190" s="72" t="s">
        <v>101</v>
      </c>
    </row>
    <row r="191" spans="1:26">
      <c r="A191" s="75">
        <f t="shared" si="8"/>
        <v>189</v>
      </c>
      <c r="B191" s="39" t="s">
        <v>103</v>
      </c>
      <c r="C191" s="75" t="str">
        <f>IF($B191&lt;&gt;"",_xlfn.IFNA(VLOOKUP($B191,'Node Details'!$B:$U,C$1,0),"Check"),"")</f>
        <v>0000001PS-00001PS10</v>
      </c>
      <c r="D191" s="75" t="str">
        <f>IF($B191&lt;&gt;"",_xlfn.IFNA(VLOOKUP($B191,'Node Details'!$B:$U,D$1,0),"Check"),"")</f>
        <v>1PS</v>
      </c>
      <c r="E191" s="75" t="str">
        <f>IF($B191&lt;&gt;"",_xlfn.IFNA(VLOOKUP($B191,'Node Details'!$B:$U,E$1,0),"Check"),"")</f>
        <v>Airtel</v>
      </c>
      <c r="F191" s="95">
        <v>45046</v>
      </c>
      <c r="G191" s="75"/>
      <c r="H191" s="25" t="s">
        <v>2817</v>
      </c>
      <c r="I191" s="24">
        <v>1</v>
      </c>
      <c r="J191" s="24">
        <v>850</v>
      </c>
      <c r="K191" s="75">
        <f t="shared" si="6"/>
        <v>850</v>
      </c>
      <c r="L191" s="80">
        <v>45046</v>
      </c>
      <c r="M191" s="72"/>
      <c r="N191" s="38"/>
      <c r="O191" s="81"/>
      <c r="P191" s="72"/>
      <c r="Q191" s="72"/>
      <c r="R191" s="72"/>
      <c r="S191" s="72"/>
      <c r="T191" s="81"/>
      <c r="U191" s="72"/>
      <c r="V191" s="72"/>
      <c r="W191" s="82">
        <f t="shared" si="7"/>
        <v>0</v>
      </c>
      <c r="X191" s="39" t="s">
        <v>89</v>
      </c>
      <c r="Y191" s="39"/>
      <c r="Z191" s="72" t="s">
        <v>101</v>
      </c>
    </row>
    <row r="192" spans="1:26">
      <c r="A192" s="75">
        <f t="shared" si="8"/>
        <v>190</v>
      </c>
      <c r="B192" s="39" t="s">
        <v>2169</v>
      </c>
      <c r="C192" s="75" t="str">
        <f>IF($B192&lt;&gt;"",_xlfn.IFNA(VLOOKUP($B192,'Node Details'!$B:$U,C$1,0),"Check"),"")</f>
        <v>00001PS09-1PS090101</v>
      </c>
      <c r="D192" s="75" t="str">
        <f>IF($B192&lt;&gt;"",_xlfn.IFNA(VLOOKUP($B192,'Node Details'!$B:$U,D$1,0),"Check"),"")</f>
        <v>1PS</v>
      </c>
      <c r="E192" s="75" t="str">
        <f>IF($B192&lt;&gt;"",_xlfn.IFNA(VLOOKUP($B192,'Node Details'!$B:$U,E$1,0),"Check"),"")</f>
        <v>Airtel</v>
      </c>
      <c r="F192" s="95">
        <v>45107</v>
      </c>
      <c r="G192" s="75"/>
      <c r="H192" s="25" t="s">
        <v>2819</v>
      </c>
      <c r="I192" s="24">
        <v>1</v>
      </c>
      <c r="J192" s="24">
        <v>450</v>
      </c>
      <c r="K192" s="75">
        <f t="shared" si="6"/>
        <v>450</v>
      </c>
      <c r="L192" s="80">
        <v>45046</v>
      </c>
      <c r="M192" s="72"/>
      <c r="N192" s="38"/>
      <c r="O192" s="81"/>
      <c r="P192" s="72"/>
      <c r="Q192" s="72"/>
      <c r="R192" s="72"/>
      <c r="S192" s="72"/>
      <c r="T192" s="81"/>
      <c r="U192" s="72"/>
      <c r="V192" s="72"/>
      <c r="W192" s="82">
        <f t="shared" si="7"/>
        <v>0</v>
      </c>
      <c r="X192" s="39" t="s">
        <v>89</v>
      </c>
      <c r="Y192" s="39"/>
      <c r="Z192" s="72" t="s">
        <v>101</v>
      </c>
    </row>
    <row r="193" spans="1:26">
      <c r="A193" s="75">
        <f t="shared" si="8"/>
        <v>191</v>
      </c>
      <c r="B193" s="39" t="s">
        <v>2171</v>
      </c>
      <c r="C193" s="75" t="str">
        <f>IF($B193&lt;&gt;"",_xlfn.IFNA(VLOOKUP($B193,'Node Details'!$B:$U,C$1,0),"Check"),"")</f>
        <v>00001PS09-1PS090101</v>
      </c>
      <c r="D193" s="75" t="str">
        <f>IF($B193&lt;&gt;"",_xlfn.IFNA(VLOOKUP($B193,'Node Details'!$B:$U,D$1,0),"Check"),"")</f>
        <v>1PS</v>
      </c>
      <c r="E193" s="75" t="str">
        <f>IF($B193&lt;&gt;"",_xlfn.IFNA(VLOOKUP($B193,'Node Details'!$B:$U,E$1,0),"Check"),"")</f>
        <v>Airtel</v>
      </c>
      <c r="F193" s="95">
        <v>45107</v>
      </c>
      <c r="G193" s="75"/>
      <c r="H193" s="25" t="s">
        <v>2818</v>
      </c>
      <c r="I193" s="24">
        <v>1</v>
      </c>
      <c r="J193" s="24">
        <v>650</v>
      </c>
      <c r="K193" s="75">
        <f t="shared" si="6"/>
        <v>650</v>
      </c>
      <c r="L193" s="80">
        <v>45046</v>
      </c>
      <c r="M193" s="72"/>
      <c r="N193" s="38"/>
      <c r="O193" s="81"/>
      <c r="P193" s="72"/>
      <c r="Q193" s="72"/>
      <c r="R193" s="72"/>
      <c r="S193" s="72"/>
      <c r="T193" s="81"/>
      <c r="U193" s="72"/>
      <c r="V193" s="72"/>
      <c r="W193" s="82">
        <f t="shared" si="7"/>
        <v>0</v>
      </c>
      <c r="X193" s="39" t="s">
        <v>89</v>
      </c>
      <c r="Y193" s="39"/>
      <c r="Z193" s="72" t="s">
        <v>101</v>
      </c>
    </row>
    <row r="194" spans="1:26">
      <c r="A194" s="75">
        <f t="shared" si="8"/>
        <v>192</v>
      </c>
      <c r="B194" s="39" t="s">
        <v>2173</v>
      </c>
      <c r="C194" s="75" t="str">
        <f>IF($B194&lt;&gt;"",_xlfn.IFNA(VLOOKUP($B194,'Node Details'!$B:$U,C$1,0),"Check"),"")</f>
        <v>00001PS09-1PS090101</v>
      </c>
      <c r="D194" s="75" t="str">
        <f>IF($B194&lt;&gt;"",_xlfn.IFNA(VLOOKUP($B194,'Node Details'!$B:$U,D$1,0),"Check"),"")</f>
        <v>1PS</v>
      </c>
      <c r="E194" s="75" t="str">
        <f>IF($B194&lt;&gt;"",_xlfn.IFNA(VLOOKUP($B194,'Node Details'!$B:$U,E$1,0),"Check"),"")</f>
        <v>Airtel</v>
      </c>
      <c r="F194" s="95">
        <v>45107</v>
      </c>
      <c r="G194" s="75"/>
      <c r="H194" s="25" t="s">
        <v>2818</v>
      </c>
      <c r="I194" s="24">
        <v>1</v>
      </c>
      <c r="J194" s="24">
        <v>650</v>
      </c>
      <c r="K194" s="75">
        <f t="shared" si="6"/>
        <v>650</v>
      </c>
      <c r="L194" s="80">
        <v>45046</v>
      </c>
      <c r="M194" s="72"/>
      <c r="N194" s="38"/>
      <c r="O194" s="81"/>
      <c r="P194" s="72"/>
      <c r="Q194" s="72"/>
      <c r="R194" s="72"/>
      <c r="S194" s="72"/>
      <c r="T194" s="81"/>
      <c r="U194" s="72"/>
      <c r="V194" s="72"/>
      <c r="W194" s="82">
        <f t="shared" si="7"/>
        <v>0</v>
      </c>
      <c r="X194" s="39" t="s">
        <v>89</v>
      </c>
      <c r="Y194" s="39"/>
      <c r="Z194" s="72" t="s">
        <v>101</v>
      </c>
    </row>
    <row r="195" spans="1:26">
      <c r="A195" s="75">
        <f t="shared" si="8"/>
        <v>193</v>
      </c>
      <c r="B195" s="39" t="s">
        <v>2175</v>
      </c>
      <c r="C195" s="75" t="str">
        <f>IF($B195&lt;&gt;"",_xlfn.IFNA(VLOOKUP($B195,'Node Details'!$B:$U,C$1,0),"Check"),"")</f>
        <v>00001PS09-1PS090101</v>
      </c>
      <c r="D195" s="75" t="str">
        <f>IF($B195&lt;&gt;"",_xlfn.IFNA(VLOOKUP($B195,'Node Details'!$B:$U,D$1,0),"Check"),"")</f>
        <v>1PS</v>
      </c>
      <c r="E195" s="75" t="str">
        <f>IF($B195&lt;&gt;"",_xlfn.IFNA(VLOOKUP($B195,'Node Details'!$B:$U,E$1,0),"Check"),"")</f>
        <v>Airtel</v>
      </c>
      <c r="F195" s="95">
        <v>45107</v>
      </c>
      <c r="G195" s="75"/>
      <c r="H195" s="25" t="s">
        <v>2818</v>
      </c>
      <c r="I195" s="24">
        <v>1</v>
      </c>
      <c r="J195" s="24">
        <v>650</v>
      </c>
      <c r="K195" s="75">
        <f t="shared" ref="K195:K258" si="9">I195*J195</f>
        <v>650</v>
      </c>
      <c r="L195" s="80">
        <v>45046</v>
      </c>
      <c r="M195" s="72"/>
      <c r="N195" s="38"/>
      <c r="O195" s="81"/>
      <c r="P195" s="72"/>
      <c r="Q195" s="72"/>
      <c r="R195" s="72"/>
      <c r="S195" s="72"/>
      <c r="T195" s="81"/>
      <c r="U195" s="72"/>
      <c r="V195" s="72"/>
      <c r="W195" s="82">
        <f t="shared" ref="W195:W258" si="10">IF(V195&lt;&gt;"",V195*U195,0)</f>
        <v>0</v>
      </c>
      <c r="X195" s="39" t="s">
        <v>89</v>
      </c>
      <c r="Y195" s="39"/>
      <c r="Z195" s="72" t="s">
        <v>101</v>
      </c>
    </row>
    <row r="196" spans="1:26">
      <c r="A196" s="75">
        <f t="shared" ref="A196:A259" si="11">IF(B196&lt;&gt;"",A195+1,"")</f>
        <v>194</v>
      </c>
      <c r="B196" s="39" t="s">
        <v>2177</v>
      </c>
      <c r="C196" s="75" t="str">
        <f>IF($B196&lt;&gt;"",_xlfn.IFNA(VLOOKUP($B196,'Node Details'!$B:$U,C$1,0),"Check"),"")</f>
        <v>00001PS09-1PS090101</v>
      </c>
      <c r="D196" s="75" t="str">
        <f>IF($B196&lt;&gt;"",_xlfn.IFNA(VLOOKUP($B196,'Node Details'!$B:$U,D$1,0),"Check"),"")</f>
        <v>1PS</v>
      </c>
      <c r="E196" s="75" t="str">
        <f>IF($B196&lt;&gt;"",_xlfn.IFNA(VLOOKUP($B196,'Node Details'!$B:$U,E$1,0),"Check"),"")</f>
        <v>Airtel</v>
      </c>
      <c r="F196" s="95">
        <v>45107</v>
      </c>
      <c r="G196" s="75"/>
      <c r="H196" s="25" t="s">
        <v>2818</v>
      </c>
      <c r="I196" s="24">
        <v>1</v>
      </c>
      <c r="J196" s="24">
        <v>650</v>
      </c>
      <c r="K196" s="75">
        <f t="shared" si="9"/>
        <v>650</v>
      </c>
      <c r="L196" s="80">
        <v>45046</v>
      </c>
      <c r="M196" s="72"/>
      <c r="N196" s="38"/>
      <c r="O196" s="81"/>
      <c r="P196" s="72"/>
      <c r="Q196" s="72"/>
      <c r="R196" s="72"/>
      <c r="S196" s="72"/>
      <c r="T196" s="81"/>
      <c r="U196" s="72"/>
      <c r="V196" s="72"/>
      <c r="W196" s="82">
        <f t="shared" si="10"/>
        <v>0</v>
      </c>
      <c r="X196" s="39" t="s">
        <v>89</v>
      </c>
      <c r="Y196" s="39"/>
      <c r="Z196" s="72" t="s">
        <v>101</v>
      </c>
    </row>
    <row r="197" spans="1:26">
      <c r="A197" s="75">
        <f t="shared" si="11"/>
        <v>195</v>
      </c>
      <c r="B197" s="39" t="s">
        <v>156</v>
      </c>
      <c r="C197" s="75" t="str">
        <f>IF($B197&lt;&gt;"",_xlfn.IFNA(VLOOKUP($B197,'Node Details'!$B:$U,C$1,0),"Check"),"")</f>
        <v>00001PS09-1PS090101</v>
      </c>
      <c r="D197" s="75" t="str">
        <f>IF($B197&lt;&gt;"",_xlfn.IFNA(VLOOKUP($B197,'Node Details'!$B:$U,D$1,0),"Check"),"")</f>
        <v>1PS</v>
      </c>
      <c r="E197" s="75" t="str">
        <f>IF($B197&lt;&gt;"",_xlfn.IFNA(VLOOKUP($B197,'Node Details'!$B:$U,E$1,0),"Check"),"")</f>
        <v>Airtel</v>
      </c>
      <c r="F197" s="95">
        <v>45107</v>
      </c>
      <c r="G197" s="75"/>
      <c r="H197" s="25" t="s">
        <v>2818</v>
      </c>
      <c r="I197" s="24">
        <v>1</v>
      </c>
      <c r="J197" s="24">
        <v>650</v>
      </c>
      <c r="K197" s="75">
        <f t="shared" si="9"/>
        <v>650</v>
      </c>
      <c r="L197" s="80">
        <v>45046</v>
      </c>
      <c r="M197" s="72"/>
      <c r="N197" s="38"/>
      <c r="O197" s="81"/>
      <c r="P197" s="72"/>
      <c r="Q197" s="72"/>
      <c r="R197" s="72"/>
      <c r="S197" s="72"/>
      <c r="T197" s="81"/>
      <c r="U197" s="72"/>
      <c r="V197" s="72"/>
      <c r="W197" s="82">
        <f t="shared" si="10"/>
        <v>0</v>
      </c>
      <c r="X197" s="39" t="s">
        <v>89</v>
      </c>
      <c r="Y197" s="39"/>
      <c r="Z197" s="72" t="s">
        <v>101</v>
      </c>
    </row>
    <row r="198" spans="1:26">
      <c r="A198" s="75">
        <f t="shared" si="11"/>
        <v>196</v>
      </c>
      <c r="B198" s="39" t="s">
        <v>84</v>
      </c>
      <c r="C198" s="75" t="str">
        <f>IF($B198&lt;&gt;"",_xlfn.IFNA(VLOOKUP($B198,'Node Details'!$B:$U,C$1,0),"Check"),"")</f>
        <v>0000001PS-00001PS10</v>
      </c>
      <c r="D198" s="75" t="str">
        <f>IF($B198&lt;&gt;"",_xlfn.IFNA(VLOOKUP($B198,'Node Details'!$B:$U,D$1,0),"Check"),"")</f>
        <v>1PS</v>
      </c>
      <c r="E198" s="75" t="str">
        <f>IF($B198&lt;&gt;"",_xlfn.IFNA(VLOOKUP($B198,'Node Details'!$B:$U,E$1,0),"Check"),"")</f>
        <v>Airtel</v>
      </c>
      <c r="F198" s="95">
        <v>45046</v>
      </c>
      <c r="G198" s="75"/>
      <c r="H198" s="25" t="s">
        <v>2817</v>
      </c>
      <c r="I198" s="24">
        <v>1</v>
      </c>
      <c r="J198" s="24">
        <v>850</v>
      </c>
      <c r="K198" s="75">
        <f t="shared" si="9"/>
        <v>850</v>
      </c>
      <c r="L198" s="80">
        <v>45046</v>
      </c>
      <c r="M198" s="72"/>
      <c r="N198" s="38"/>
      <c r="O198" s="81"/>
      <c r="P198" s="72"/>
      <c r="Q198" s="72"/>
      <c r="R198" s="72"/>
      <c r="S198" s="72"/>
      <c r="T198" s="81"/>
      <c r="U198" s="72"/>
      <c r="V198" s="72"/>
      <c r="W198" s="82">
        <f t="shared" si="10"/>
        <v>0</v>
      </c>
      <c r="X198" s="39" t="s">
        <v>89</v>
      </c>
      <c r="Y198" s="39"/>
      <c r="Z198" s="72" t="s">
        <v>101</v>
      </c>
    </row>
    <row r="199" spans="1:26">
      <c r="A199" s="75">
        <f t="shared" si="11"/>
        <v>197</v>
      </c>
      <c r="B199" s="39" t="s">
        <v>2179</v>
      </c>
      <c r="C199" s="75" t="str">
        <f>IF($B199&lt;&gt;"",_xlfn.IFNA(VLOOKUP($B199,'Node Details'!$B:$U,C$1,0),"Check"),"")</f>
        <v>00001PS10-1PS100101</v>
      </c>
      <c r="D199" s="75" t="str">
        <f>IF($B199&lt;&gt;"",_xlfn.IFNA(VLOOKUP($B199,'Node Details'!$B:$U,D$1,0),"Check"),"")</f>
        <v>1PS</v>
      </c>
      <c r="E199" s="75" t="str">
        <f>IF($B199&lt;&gt;"",_xlfn.IFNA(VLOOKUP($B199,'Node Details'!$B:$U,E$1,0),"Check"),"")</f>
        <v>Airtel</v>
      </c>
      <c r="F199" s="95">
        <v>45107</v>
      </c>
      <c r="G199" s="75"/>
      <c r="H199" s="25" t="s">
        <v>2818</v>
      </c>
      <c r="I199" s="24">
        <v>1</v>
      </c>
      <c r="J199" s="24">
        <v>650</v>
      </c>
      <c r="K199" s="75">
        <f t="shared" si="9"/>
        <v>650</v>
      </c>
      <c r="L199" s="80">
        <v>45046</v>
      </c>
      <c r="M199" s="72"/>
      <c r="N199" s="38"/>
      <c r="O199" s="81"/>
      <c r="P199" s="72"/>
      <c r="Q199" s="72"/>
      <c r="R199" s="72"/>
      <c r="S199" s="72"/>
      <c r="T199" s="81"/>
      <c r="U199" s="72"/>
      <c r="V199" s="72"/>
      <c r="W199" s="82">
        <f t="shared" si="10"/>
        <v>0</v>
      </c>
      <c r="X199" s="39" t="s">
        <v>89</v>
      </c>
      <c r="Y199" s="39"/>
      <c r="Z199" s="72" t="s">
        <v>101</v>
      </c>
    </row>
    <row r="200" spans="1:26">
      <c r="A200" s="75">
        <f t="shared" si="11"/>
        <v>198</v>
      </c>
      <c r="B200" s="39" t="s">
        <v>2181</v>
      </c>
      <c r="C200" s="75" t="str">
        <f>IF($B200&lt;&gt;"",_xlfn.IFNA(VLOOKUP($B200,'Node Details'!$B:$U,C$1,0),"Check"),"")</f>
        <v>00001PS10-1PS100101</v>
      </c>
      <c r="D200" s="75" t="str">
        <f>IF($B200&lt;&gt;"",_xlfn.IFNA(VLOOKUP($B200,'Node Details'!$B:$U,D$1,0),"Check"),"")</f>
        <v>1PS</v>
      </c>
      <c r="E200" s="75" t="str">
        <f>IF($B200&lt;&gt;"",_xlfn.IFNA(VLOOKUP($B200,'Node Details'!$B:$U,E$1,0),"Check"),"")</f>
        <v>Airtel</v>
      </c>
      <c r="F200" s="95">
        <v>45107</v>
      </c>
      <c r="G200" s="75"/>
      <c r="H200" s="25" t="s">
        <v>2818</v>
      </c>
      <c r="I200" s="24">
        <v>1</v>
      </c>
      <c r="J200" s="24">
        <v>650</v>
      </c>
      <c r="K200" s="75">
        <f t="shared" si="9"/>
        <v>650</v>
      </c>
      <c r="L200" s="80">
        <v>45046</v>
      </c>
      <c r="M200" s="72"/>
      <c r="N200" s="38"/>
      <c r="O200" s="81"/>
      <c r="P200" s="72"/>
      <c r="Q200" s="72"/>
      <c r="R200" s="72"/>
      <c r="S200" s="72"/>
      <c r="T200" s="81"/>
      <c r="U200" s="72"/>
      <c r="V200" s="72"/>
      <c r="W200" s="82">
        <f t="shared" si="10"/>
        <v>0</v>
      </c>
      <c r="X200" s="39" t="s">
        <v>89</v>
      </c>
      <c r="Y200" s="39"/>
      <c r="Z200" s="72" t="s">
        <v>101</v>
      </c>
    </row>
    <row r="201" spans="1:26">
      <c r="A201" s="75">
        <f t="shared" si="11"/>
        <v>199</v>
      </c>
      <c r="B201" s="39" t="s">
        <v>2183</v>
      </c>
      <c r="C201" s="75" t="str">
        <f>IF($B201&lt;&gt;"",_xlfn.IFNA(VLOOKUP($B201,'Node Details'!$B:$U,C$1,0),"Check"),"")</f>
        <v>00001PS10-1PS100101</v>
      </c>
      <c r="D201" s="75" t="str">
        <f>IF($B201&lt;&gt;"",_xlfn.IFNA(VLOOKUP($B201,'Node Details'!$B:$U,D$1,0),"Check"),"")</f>
        <v>1PS</v>
      </c>
      <c r="E201" s="75" t="str">
        <f>IF($B201&lt;&gt;"",_xlfn.IFNA(VLOOKUP($B201,'Node Details'!$B:$U,E$1,0),"Check"),"")</f>
        <v>Airtel</v>
      </c>
      <c r="F201" s="95">
        <v>45107</v>
      </c>
      <c r="G201" s="75"/>
      <c r="H201" s="25" t="s">
        <v>2818</v>
      </c>
      <c r="I201" s="24">
        <v>1</v>
      </c>
      <c r="J201" s="24">
        <v>650</v>
      </c>
      <c r="K201" s="75">
        <f t="shared" si="9"/>
        <v>650</v>
      </c>
      <c r="L201" s="80">
        <v>45046</v>
      </c>
      <c r="M201" s="72"/>
      <c r="N201" s="38"/>
      <c r="O201" s="81"/>
      <c r="P201" s="72"/>
      <c r="Q201" s="72"/>
      <c r="R201" s="72"/>
      <c r="S201" s="72"/>
      <c r="T201" s="81"/>
      <c r="U201" s="72"/>
      <c r="V201" s="72"/>
      <c r="W201" s="82">
        <f t="shared" si="10"/>
        <v>0</v>
      </c>
      <c r="X201" s="39" t="s">
        <v>89</v>
      </c>
      <c r="Y201" s="39"/>
      <c r="Z201" s="72" t="s">
        <v>101</v>
      </c>
    </row>
    <row r="202" spans="1:26">
      <c r="A202" s="75">
        <f t="shared" si="11"/>
        <v>200</v>
      </c>
      <c r="B202" s="39" t="s">
        <v>2185</v>
      </c>
      <c r="C202" s="75" t="str">
        <f>IF($B202&lt;&gt;"",_xlfn.IFNA(VLOOKUP($B202,'Node Details'!$B:$U,C$1,0),"Check"),"")</f>
        <v>00001PS10-1PS100101</v>
      </c>
      <c r="D202" s="75" t="str">
        <f>IF($B202&lt;&gt;"",_xlfn.IFNA(VLOOKUP($B202,'Node Details'!$B:$U,D$1,0),"Check"),"")</f>
        <v>1PS</v>
      </c>
      <c r="E202" s="75" t="str">
        <f>IF($B202&lt;&gt;"",_xlfn.IFNA(VLOOKUP($B202,'Node Details'!$B:$U,E$1,0),"Check"),"")</f>
        <v>Airtel</v>
      </c>
      <c r="F202" s="95">
        <v>45107</v>
      </c>
      <c r="G202" s="75"/>
      <c r="H202" s="25" t="s">
        <v>2818</v>
      </c>
      <c r="I202" s="24">
        <v>1</v>
      </c>
      <c r="J202" s="24">
        <v>650</v>
      </c>
      <c r="K202" s="75">
        <f t="shared" si="9"/>
        <v>650</v>
      </c>
      <c r="L202" s="80">
        <v>45046</v>
      </c>
      <c r="M202" s="72"/>
      <c r="N202" s="38"/>
      <c r="O202" s="81"/>
      <c r="P202" s="72"/>
      <c r="Q202" s="72"/>
      <c r="R202" s="72"/>
      <c r="S202" s="72"/>
      <c r="T202" s="81"/>
      <c r="U202" s="72"/>
      <c r="V202" s="72"/>
      <c r="W202" s="82">
        <f t="shared" si="10"/>
        <v>0</v>
      </c>
      <c r="X202" s="39" t="s">
        <v>89</v>
      </c>
      <c r="Y202" s="39"/>
      <c r="Z202" s="72" t="s">
        <v>101</v>
      </c>
    </row>
    <row r="203" spans="1:26">
      <c r="A203" s="75">
        <f t="shared" si="11"/>
        <v>201</v>
      </c>
      <c r="B203" s="39" t="s">
        <v>2187</v>
      </c>
      <c r="C203" s="75" t="str">
        <f>IF($B203&lt;&gt;"",_xlfn.IFNA(VLOOKUP($B203,'Node Details'!$B:$U,C$1,0),"Check"),"")</f>
        <v>00001PS10-1PS100101</v>
      </c>
      <c r="D203" s="75" t="str">
        <f>IF($B203&lt;&gt;"",_xlfn.IFNA(VLOOKUP($B203,'Node Details'!$B:$U,D$1,0),"Check"),"")</f>
        <v>1PS</v>
      </c>
      <c r="E203" s="75" t="str">
        <f>IF($B203&lt;&gt;"",_xlfn.IFNA(VLOOKUP($B203,'Node Details'!$B:$U,E$1,0),"Check"),"")</f>
        <v>Airtel</v>
      </c>
      <c r="F203" s="95">
        <v>45107</v>
      </c>
      <c r="G203" s="75"/>
      <c r="H203" s="25" t="s">
        <v>2818</v>
      </c>
      <c r="I203" s="24">
        <v>1</v>
      </c>
      <c r="J203" s="24">
        <v>650</v>
      </c>
      <c r="K203" s="75">
        <f t="shared" si="9"/>
        <v>650</v>
      </c>
      <c r="L203" s="80">
        <v>45046</v>
      </c>
      <c r="M203" s="72"/>
      <c r="N203" s="38"/>
      <c r="O203" s="81"/>
      <c r="P203" s="72"/>
      <c r="Q203" s="72"/>
      <c r="R203" s="72"/>
      <c r="S203" s="72"/>
      <c r="T203" s="81"/>
      <c r="U203" s="72"/>
      <c r="V203" s="72"/>
      <c r="W203" s="82">
        <f t="shared" si="10"/>
        <v>0</v>
      </c>
      <c r="X203" s="39" t="s">
        <v>89</v>
      </c>
      <c r="Y203" s="39"/>
      <c r="Z203" s="72" t="s">
        <v>101</v>
      </c>
    </row>
    <row r="204" spans="1:26">
      <c r="A204" s="75">
        <f t="shared" si="11"/>
        <v>202</v>
      </c>
      <c r="B204" s="39" t="s">
        <v>2189</v>
      </c>
      <c r="C204" s="75" t="str">
        <f>IF($B204&lt;&gt;"",_xlfn.IFNA(VLOOKUP($B204,'Node Details'!$B:$U,C$1,0),"Check"),"")</f>
        <v>00001PS10-1PS100101</v>
      </c>
      <c r="D204" s="75" t="str">
        <f>IF($B204&lt;&gt;"",_xlfn.IFNA(VLOOKUP($B204,'Node Details'!$B:$U,D$1,0),"Check"),"")</f>
        <v>1PS</v>
      </c>
      <c r="E204" s="75" t="str">
        <f>IF($B204&lt;&gt;"",_xlfn.IFNA(VLOOKUP($B204,'Node Details'!$B:$U,E$1,0),"Check"),"")</f>
        <v>Airtel</v>
      </c>
      <c r="F204" s="95">
        <v>45107</v>
      </c>
      <c r="G204" s="75"/>
      <c r="H204" s="25" t="s">
        <v>2818</v>
      </c>
      <c r="I204" s="24">
        <v>1</v>
      </c>
      <c r="J204" s="24">
        <v>650</v>
      </c>
      <c r="K204" s="75">
        <f t="shared" si="9"/>
        <v>650</v>
      </c>
      <c r="L204" s="80">
        <v>45046</v>
      </c>
      <c r="M204" s="72"/>
      <c r="N204" s="38"/>
      <c r="O204" s="81"/>
      <c r="P204" s="72"/>
      <c r="Q204" s="72"/>
      <c r="R204" s="72"/>
      <c r="S204" s="72"/>
      <c r="T204" s="81"/>
      <c r="U204" s="72"/>
      <c r="V204" s="72"/>
      <c r="W204" s="82">
        <f t="shared" si="10"/>
        <v>0</v>
      </c>
      <c r="X204" s="39" t="s">
        <v>89</v>
      </c>
      <c r="Y204" s="39"/>
      <c r="Z204" s="72" t="s">
        <v>101</v>
      </c>
    </row>
    <row r="205" spans="1:26">
      <c r="A205" s="75">
        <f t="shared" si="11"/>
        <v>203</v>
      </c>
      <c r="B205" s="39" t="s">
        <v>2191</v>
      </c>
      <c r="C205" s="75" t="str">
        <f>IF($B205&lt;&gt;"",_xlfn.IFNA(VLOOKUP($B205,'Node Details'!$B:$U,C$1,0),"Check"),"")</f>
        <v>00001PS10-1PS100101</v>
      </c>
      <c r="D205" s="75" t="str">
        <f>IF($B205&lt;&gt;"",_xlfn.IFNA(VLOOKUP($B205,'Node Details'!$B:$U,D$1,0),"Check"),"")</f>
        <v>1PS</v>
      </c>
      <c r="E205" s="75" t="str">
        <f>IF($B205&lt;&gt;"",_xlfn.IFNA(VLOOKUP($B205,'Node Details'!$B:$U,E$1,0),"Check"),"")</f>
        <v>Airtel</v>
      </c>
      <c r="F205" s="95">
        <v>45107</v>
      </c>
      <c r="G205" s="75"/>
      <c r="H205" s="25" t="s">
        <v>2818</v>
      </c>
      <c r="I205" s="24">
        <v>1</v>
      </c>
      <c r="J205" s="24">
        <v>650</v>
      </c>
      <c r="K205" s="75">
        <f t="shared" si="9"/>
        <v>650</v>
      </c>
      <c r="L205" s="80">
        <v>45046</v>
      </c>
      <c r="M205" s="72"/>
      <c r="N205" s="38"/>
      <c r="O205" s="81"/>
      <c r="P205" s="72"/>
      <c r="Q205" s="72"/>
      <c r="R205" s="72"/>
      <c r="S205" s="72"/>
      <c r="T205" s="81"/>
      <c r="U205" s="72"/>
      <c r="V205" s="72"/>
      <c r="W205" s="82">
        <f t="shared" si="10"/>
        <v>0</v>
      </c>
      <c r="X205" s="39" t="s">
        <v>89</v>
      </c>
      <c r="Y205" s="39"/>
      <c r="Z205" s="72" t="s">
        <v>101</v>
      </c>
    </row>
    <row r="206" spans="1:26">
      <c r="A206" s="75">
        <f t="shared" si="11"/>
        <v>204</v>
      </c>
      <c r="B206" s="39" t="s">
        <v>159</v>
      </c>
      <c r="C206" s="75" t="str">
        <f>IF($B206&lt;&gt;"",_xlfn.IFNA(VLOOKUP($B206,'Node Details'!$B:$U,C$1,0),"Check"),"")</f>
        <v>00001PS10-1PS100101</v>
      </c>
      <c r="D206" s="75" t="str">
        <f>IF($B206&lt;&gt;"",_xlfn.IFNA(VLOOKUP($B206,'Node Details'!$B:$U,D$1,0),"Check"),"")</f>
        <v>1PS</v>
      </c>
      <c r="E206" s="75" t="str">
        <f>IF($B206&lt;&gt;"",_xlfn.IFNA(VLOOKUP($B206,'Node Details'!$B:$U,E$1,0),"Check"),"")</f>
        <v>Airtel</v>
      </c>
      <c r="F206" s="95">
        <v>45107</v>
      </c>
      <c r="G206" s="75"/>
      <c r="H206" s="25" t="s">
        <v>2818</v>
      </c>
      <c r="I206" s="24">
        <v>1</v>
      </c>
      <c r="J206" s="24">
        <v>650</v>
      </c>
      <c r="K206" s="75">
        <f t="shared" si="9"/>
        <v>650</v>
      </c>
      <c r="L206" s="80">
        <v>45046</v>
      </c>
      <c r="M206" s="72"/>
      <c r="N206" s="38"/>
      <c r="O206" s="81"/>
      <c r="P206" s="72"/>
      <c r="Q206" s="72"/>
      <c r="R206" s="72"/>
      <c r="S206" s="72"/>
      <c r="T206" s="81"/>
      <c r="U206" s="72"/>
      <c r="V206" s="72"/>
      <c r="W206" s="82">
        <f t="shared" si="10"/>
        <v>0</v>
      </c>
      <c r="X206" s="39" t="s">
        <v>89</v>
      </c>
      <c r="Y206" s="39"/>
      <c r="Z206" s="72" t="s">
        <v>101</v>
      </c>
    </row>
    <row r="207" spans="1:26">
      <c r="A207" s="75">
        <f t="shared" si="11"/>
        <v>205</v>
      </c>
      <c r="B207" s="39" t="s">
        <v>162</v>
      </c>
      <c r="C207" s="75" t="str">
        <f>IF($B207&lt;&gt;"",_xlfn.IFNA(VLOOKUP($B207,'Node Details'!$B:$U,C$1,0),"Check"),"")</f>
        <v>00001PS09-00001PS13</v>
      </c>
      <c r="D207" s="75" t="str">
        <f>IF($B207&lt;&gt;"",_xlfn.IFNA(VLOOKUP($B207,'Node Details'!$B:$U,D$1,0),"Check"),"")</f>
        <v>1PS</v>
      </c>
      <c r="E207" s="75" t="str">
        <f>IF($B207&lt;&gt;"",_xlfn.IFNA(VLOOKUP($B207,'Node Details'!$B:$U,E$1,0),"Check"),"")</f>
        <v>Airtel</v>
      </c>
      <c r="F207" s="95">
        <v>45046</v>
      </c>
      <c r="G207" s="75"/>
      <c r="H207" s="25" t="s">
        <v>2817</v>
      </c>
      <c r="I207" s="24">
        <v>1</v>
      </c>
      <c r="J207" s="24">
        <v>850</v>
      </c>
      <c r="K207" s="75">
        <f t="shared" si="9"/>
        <v>850</v>
      </c>
      <c r="L207" s="80">
        <v>45046</v>
      </c>
      <c r="M207" s="72"/>
      <c r="N207" s="38"/>
      <c r="O207" s="81"/>
      <c r="P207" s="72"/>
      <c r="Q207" s="72"/>
      <c r="R207" s="72"/>
      <c r="S207" s="72"/>
      <c r="T207" s="81"/>
      <c r="U207" s="72"/>
      <c r="V207" s="72"/>
      <c r="W207" s="82">
        <f t="shared" si="10"/>
        <v>0</v>
      </c>
      <c r="X207" s="39" t="s">
        <v>89</v>
      </c>
      <c r="Y207" s="39"/>
      <c r="Z207" s="72" t="s">
        <v>101</v>
      </c>
    </row>
    <row r="208" spans="1:26">
      <c r="A208" s="75">
        <f t="shared" si="11"/>
        <v>206</v>
      </c>
      <c r="B208" s="39" t="s">
        <v>2193</v>
      </c>
      <c r="C208" s="75" t="str">
        <f>IF($B208&lt;&gt;"",_xlfn.IFNA(VLOOKUP($B208,'Node Details'!$B:$U,C$1,0),"Check"),"")</f>
        <v>00001PS11-1PS110102</v>
      </c>
      <c r="D208" s="75" t="str">
        <f>IF($B208&lt;&gt;"",_xlfn.IFNA(VLOOKUP($B208,'Node Details'!$B:$U,D$1,0),"Check"),"")</f>
        <v>1PS</v>
      </c>
      <c r="E208" s="75" t="str">
        <f>IF($B208&lt;&gt;"",_xlfn.IFNA(VLOOKUP($B208,'Node Details'!$B:$U,E$1,0),"Check"),"")</f>
        <v>Airtel</v>
      </c>
      <c r="F208" s="95">
        <v>45107</v>
      </c>
      <c r="G208" s="75"/>
      <c r="H208" s="25" t="s">
        <v>2818</v>
      </c>
      <c r="I208" s="24">
        <v>1</v>
      </c>
      <c r="J208" s="24">
        <v>650</v>
      </c>
      <c r="K208" s="75">
        <f t="shared" si="9"/>
        <v>650</v>
      </c>
      <c r="L208" s="80">
        <v>45046</v>
      </c>
      <c r="M208" s="72"/>
      <c r="N208" s="38"/>
      <c r="O208" s="81"/>
      <c r="P208" s="72"/>
      <c r="Q208" s="72"/>
      <c r="R208" s="72"/>
      <c r="S208" s="72"/>
      <c r="T208" s="81"/>
      <c r="U208" s="72"/>
      <c r="V208" s="72"/>
      <c r="W208" s="82">
        <f t="shared" si="10"/>
        <v>0</v>
      </c>
      <c r="X208" s="39" t="s">
        <v>89</v>
      </c>
      <c r="Y208" s="39"/>
      <c r="Z208" s="72" t="s">
        <v>101</v>
      </c>
    </row>
    <row r="209" spans="1:26">
      <c r="A209" s="75">
        <f t="shared" si="11"/>
        <v>207</v>
      </c>
      <c r="B209" s="39" t="s">
        <v>164</v>
      </c>
      <c r="C209" s="75" t="str">
        <f>IF($B209&lt;&gt;"",_xlfn.IFNA(VLOOKUP($B209,'Node Details'!$B:$U,C$1,0),"Check"),"")</f>
        <v>00001PS11-1PS110102</v>
      </c>
      <c r="D209" s="75" t="str">
        <f>IF($B209&lt;&gt;"",_xlfn.IFNA(VLOOKUP($B209,'Node Details'!$B:$U,D$1,0),"Check"),"")</f>
        <v>1PS</v>
      </c>
      <c r="E209" s="75" t="str">
        <f>IF($B209&lt;&gt;"",_xlfn.IFNA(VLOOKUP($B209,'Node Details'!$B:$U,E$1,0),"Check"),"")</f>
        <v>Airtel</v>
      </c>
      <c r="F209" s="95">
        <v>45107</v>
      </c>
      <c r="G209" s="75"/>
      <c r="H209" s="25" t="s">
        <v>2819</v>
      </c>
      <c r="I209" s="24">
        <v>1</v>
      </c>
      <c r="J209" s="24">
        <v>450</v>
      </c>
      <c r="K209" s="75">
        <f t="shared" si="9"/>
        <v>450</v>
      </c>
      <c r="L209" s="80">
        <v>45046</v>
      </c>
      <c r="M209" s="72"/>
      <c r="N209" s="38"/>
      <c r="O209" s="81"/>
      <c r="P209" s="72"/>
      <c r="Q209" s="72"/>
      <c r="R209" s="72"/>
      <c r="S209" s="72"/>
      <c r="T209" s="81"/>
      <c r="U209" s="72"/>
      <c r="V209" s="72"/>
      <c r="W209" s="82">
        <f t="shared" si="10"/>
        <v>0</v>
      </c>
      <c r="X209" s="39" t="s">
        <v>89</v>
      </c>
      <c r="Y209" s="39"/>
      <c r="Z209" s="72" t="s">
        <v>101</v>
      </c>
    </row>
    <row r="210" spans="1:26">
      <c r="A210" s="75">
        <f t="shared" si="11"/>
        <v>208</v>
      </c>
      <c r="B210" s="39" t="s">
        <v>2194</v>
      </c>
      <c r="C210" s="75" t="str">
        <f>IF($B210&lt;&gt;"",_xlfn.IFNA(VLOOKUP($B210,'Node Details'!$B:$U,C$1,0),"Check"),"")</f>
        <v>00001PS11-1PS110108</v>
      </c>
      <c r="D210" s="75" t="str">
        <f>IF($B210&lt;&gt;"",_xlfn.IFNA(VLOOKUP($B210,'Node Details'!$B:$U,D$1,0),"Check"),"")</f>
        <v>1PS</v>
      </c>
      <c r="E210" s="75" t="str">
        <f>IF($B210&lt;&gt;"",_xlfn.IFNA(VLOOKUP($B210,'Node Details'!$B:$U,E$1,0),"Check"),"")</f>
        <v>Airtel</v>
      </c>
      <c r="F210" s="95">
        <v>45107</v>
      </c>
      <c r="G210" s="75"/>
      <c r="H210" s="25" t="s">
        <v>2818</v>
      </c>
      <c r="I210" s="24">
        <v>1</v>
      </c>
      <c r="J210" s="24">
        <v>650</v>
      </c>
      <c r="K210" s="75">
        <f t="shared" si="9"/>
        <v>650</v>
      </c>
      <c r="L210" s="80">
        <v>45107</v>
      </c>
      <c r="M210" s="72"/>
      <c r="N210" s="38"/>
      <c r="O210" s="81"/>
      <c r="P210" s="72"/>
      <c r="Q210" s="72"/>
      <c r="R210" s="72"/>
      <c r="S210" s="72"/>
      <c r="T210" s="81"/>
      <c r="U210" s="72"/>
      <c r="V210" s="72"/>
      <c r="W210" s="82">
        <f t="shared" si="10"/>
        <v>0</v>
      </c>
      <c r="X210" s="39" t="s">
        <v>89</v>
      </c>
      <c r="Y210" s="39"/>
      <c r="Z210" s="72" t="s">
        <v>101</v>
      </c>
    </row>
    <row r="211" spans="1:26">
      <c r="A211" s="75">
        <f t="shared" si="11"/>
        <v>209</v>
      </c>
      <c r="B211" s="39" t="s">
        <v>2196</v>
      </c>
      <c r="C211" s="75" t="str">
        <f>IF($B211&lt;&gt;"",_xlfn.IFNA(VLOOKUP($B211,'Node Details'!$B:$U,C$1,0),"Check"),"")</f>
        <v>00001PS11-1PS110108</v>
      </c>
      <c r="D211" s="75" t="str">
        <f>IF($B211&lt;&gt;"",_xlfn.IFNA(VLOOKUP($B211,'Node Details'!$B:$U,D$1,0),"Check"),"")</f>
        <v>1PS</v>
      </c>
      <c r="E211" s="75" t="str">
        <f>IF($B211&lt;&gt;"",_xlfn.IFNA(VLOOKUP($B211,'Node Details'!$B:$U,E$1,0),"Check"),"")</f>
        <v>Airtel</v>
      </c>
      <c r="F211" s="95">
        <v>45107</v>
      </c>
      <c r="G211" s="75"/>
      <c r="H211" s="25" t="s">
        <v>2818</v>
      </c>
      <c r="I211" s="24">
        <v>1</v>
      </c>
      <c r="J211" s="24">
        <v>650</v>
      </c>
      <c r="K211" s="75">
        <f t="shared" si="9"/>
        <v>650</v>
      </c>
      <c r="L211" s="80">
        <v>45107</v>
      </c>
      <c r="M211" s="72"/>
      <c r="N211" s="38"/>
      <c r="O211" s="81"/>
      <c r="P211" s="72"/>
      <c r="Q211" s="72"/>
      <c r="R211" s="72"/>
      <c r="S211" s="72"/>
      <c r="T211" s="81"/>
      <c r="U211" s="72"/>
      <c r="V211" s="72"/>
      <c r="W211" s="82">
        <f t="shared" si="10"/>
        <v>0</v>
      </c>
      <c r="X211" s="39" t="s">
        <v>89</v>
      </c>
      <c r="Y211" s="39"/>
      <c r="Z211" s="72" t="s">
        <v>101</v>
      </c>
    </row>
    <row r="212" spans="1:26">
      <c r="A212" s="75">
        <f t="shared" si="11"/>
        <v>210</v>
      </c>
      <c r="B212" s="39" t="s">
        <v>2198</v>
      </c>
      <c r="C212" s="75" t="str">
        <f>IF($B212&lt;&gt;"",_xlfn.IFNA(VLOOKUP($B212,'Node Details'!$B:$U,C$1,0),"Check"),"")</f>
        <v>00001PS11-1PS110108</v>
      </c>
      <c r="D212" s="75" t="str">
        <f>IF($B212&lt;&gt;"",_xlfn.IFNA(VLOOKUP($B212,'Node Details'!$B:$U,D$1,0),"Check"),"")</f>
        <v>1PS</v>
      </c>
      <c r="E212" s="75" t="str">
        <f>IF($B212&lt;&gt;"",_xlfn.IFNA(VLOOKUP($B212,'Node Details'!$B:$U,E$1,0),"Check"),"")</f>
        <v>Airtel</v>
      </c>
      <c r="F212" s="95">
        <v>45107</v>
      </c>
      <c r="G212" s="75"/>
      <c r="H212" s="25" t="s">
        <v>2818</v>
      </c>
      <c r="I212" s="24">
        <v>1</v>
      </c>
      <c r="J212" s="24">
        <v>650</v>
      </c>
      <c r="K212" s="75">
        <f t="shared" si="9"/>
        <v>650</v>
      </c>
      <c r="L212" s="80">
        <v>45107</v>
      </c>
      <c r="M212" s="72"/>
      <c r="N212" s="38"/>
      <c r="O212" s="81"/>
      <c r="P212" s="72"/>
      <c r="Q212" s="72"/>
      <c r="R212" s="72"/>
      <c r="S212" s="72"/>
      <c r="T212" s="81"/>
      <c r="U212" s="72"/>
      <c r="V212" s="72"/>
      <c r="W212" s="82">
        <f t="shared" si="10"/>
        <v>0</v>
      </c>
      <c r="X212" s="39" t="s">
        <v>89</v>
      </c>
      <c r="Y212" s="39"/>
      <c r="Z212" s="72" t="s">
        <v>101</v>
      </c>
    </row>
    <row r="213" spans="1:26">
      <c r="A213" s="75">
        <f t="shared" si="11"/>
        <v>211</v>
      </c>
      <c r="B213" s="39" t="s">
        <v>2200</v>
      </c>
      <c r="C213" s="75" t="str">
        <f>IF($B213&lt;&gt;"",_xlfn.IFNA(VLOOKUP($B213,'Node Details'!$B:$U,C$1,0),"Check"),"")</f>
        <v>00001PS11-1PS110108</v>
      </c>
      <c r="D213" s="75" t="str">
        <f>IF($B213&lt;&gt;"",_xlfn.IFNA(VLOOKUP($B213,'Node Details'!$B:$U,D$1,0),"Check"),"")</f>
        <v>1PS</v>
      </c>
      <c r="E213" s="75" t="str">
        <f>IF($B213&lt;&gt;"",_xlfn.IFNA(VLOOKUP($B213,'Node Details'!$B:$U,E$1,0),"Check"),"")</f>
        <v>Airtel</v>
      </c>
      <c r="F213" s="95">
        <v>45107</v>
      </c>
      <c r="G213" s="75"/>
      <c r="H213" s="25" t="s">
        <v>2818</v>
      </c>
      <c r="I213" s="24">
        <v>1</v>
      </c>
      <c r="J213" s="24">
        <v>650</v>
      </c>
      <c r="K213" s="75">
        <f t="shared" si="9"/>
        <v>650</v>
      </c>
      <c r="L213" s="80">
        <v>45107</v>
      </c>
      <c r="M213" s="72"/>
      <c r="N213" s="38"/>
      <c r="O213" s="81"/>
      <c r="P213" s="72"/>
      <c r="Q213" s="72"/>
      <c r="R213" s="72"/>
      <c r="S213" s="72"/>
      <c r="T213" s="81"/>
      <c r="U213" s="72"/>
      <c r="V213" s="72"/>
      <c r="W213" s="82">
        <f t="shared" si="10"/>
        <v>0</v>
      </c>
      <c r="X213" s="39" t="s">
        <v>89</v>
      </c>
      <c r="Y213" s="39"/>
      <c r="Z213" s="72" t="s">
        <v>101</v>
      </c>
    </row>
    <row r="214" spans="1:26">
      <c r="A214" s="75">
        <f t="shared" si="11"/>
        <v>212</v>
      </c>
      <c r="B214" s="39" t="s">
        <v>2202</v>
      </c>
      <c r="C214" s="75" t="str">
        <f>IF($B214&lt;&gt;"",_xlfn.IFNA(VLOOKUP($B214,'Node Details'!$B:$U,C$1,0),"Check"),"")</f>
        <v>00001PS11-1PS110108</v>
      </c>
      <c r="D214" s="75" t="str">
        <f>IF($B214&lt;&gt;"",_xlfn.IFNA(VLOOKUP($B214,'Node Details'!$B:$U,D$1,0),"Check"),"")</f>
        <v>1PS</v>
      </c>
      <c r="E214" s="75" t="str">
        <f>IF($B214&lt;&gt;"",_xlfn.IFNA(VLOOKUP($B214,'Node Details'!$B:$U,E$1,0),"Check"),"")</f>
        <v>Airtel</v>
      </c>
      <c r="F214" s="95">
        <v>45107</v>
      </c>
      <c r="G214" s="75"/>
      <c r="H214" s="25" t="s">
        <v>2818</v>
      </c>
      <c r="I214" s="24">
        <v>1</v>
      </c>
      <c r="J214" s="24">
        <v>650</v>
      </c>
      <c r="K214" s="75">
        <f t="shared" si="9"/>
        <v>650</v>
      </c>
      <c r="L214" s="80">
        <v>45107</v>
      </c>
      <c r="M214" s="72"/>
      <c r="N214" s="38"/>
      <c r="O214" s="81"/>
      <c r="P214" s="72"/>
      <c r="Q214" s="72"/>
      <c r="R214" s="72"/>
      <c r="S214" s="72"/>
      <c r="T214" s="81"/>
      <c r="U214" s="72"/>
      <c r="V214" s="72"/>
      <c r="W214" s="82">
        <f t="shared" si="10"/>
        <v>0</v>
      </c>
      <c r="X214" s="39" t="s">
        <v>89</v>
      </c>
      <c r="Y214" s="39"/>
      <c r="Z214" s="72" t="s">
        <v>101</v>
      </c>
    </row>
    <row r="215" spans="1:26">
      <c r="A215" s="75">
        <f t="shared" si="11"/>
        <v>213</v>
      </c>
      <c r="B215" s="39" t="s">
        <v>168</v>
      </c>
      <c r="C215" s="75" t="str">
        <f>IF($B215&lt;&gt;"",_xlfn.IFNA(VLOOKUP($B215,'Node Details'!$B:$U,C$1,0),"Check"),"")</f>
        <v>00001PS11-1PS110108</v>
      </c>
      <c r="D215" s="75" t="str">
        <f>IF($B215&lt;&gt;"",_xlfn.IFNA(VLOOKUP($B215,'Node Details'!$B:$U,D$1,0),"Check"),"")</f>
        <v>1PS</v>
      </c>
      <c r="E215" s="75" t="str">
        <f>IF($B215&lt;&gt;"",_xlfn.IFNA(VLOOKUP($B215,'Node Details'!$B:$U,E$1,0),"Check"),"")</f>
        <v>Airtel</v>
      </c>
      <c r="F215" s="95">
        <v>45107</v>
      </c>
      <c r="G215" s="75"/>
      <c r="H215" s="25" t="s">
        <v>2818</v>
      </c>
      <c r="I215" s="24">
        <v>1</v>
      </c>
      <c r="J215" s="24">
        <v>650</v>
      </c>
      <c r="K215" s="75">
        <f t="shared" si="9"/>
        <v>650</v>
      </c>
      <c r="L215" s="80">
        <v>45107</v>
      </c>
      <c r="M215" s="72"/>
      <c r="N215" s="38"/>
      <c r="O215" s="81"/>
      <c r="P215" s="72"/>
      <c r="Q215" s="72"/>
      <c r="R215" s="72"/>
      <c r="S215" s="72"/>
      <c r="T215" s="81"/>
      <c r="U215" s="72"/>
      <c r="V215" s="72"/>
      <c r="W215" s="82">
        <f t="shared" si="10"/>
        <v>0</v>
      </c>
      <c r="X215" s="39" t="s">
        <v>89</v>
      </c>
      <c r="Y215" s="39"/>
      <c r="Z215" s="72" t="s">
        <v>101</v>
      </c>
    </row>
    <row r="216" spans="1:26">
      <c r="A216" s="75">
        <f t="shared" si="11"/>
        <v>214</v>
      </c>
      <c r="B216" s="39" t="s">
        <v>172</v>
      </c>
      <c r="C216" s="75" t="str">
        <f>IF($B216&lt;&gt;"",_xlfn.IFNA(VLOOKUP($B216,'Node Details'!$B:$U,C$1,0),"Check"),"")</f>
        <v>00001PS09-00001PS13</v>
      </c>
      <c r="D216" s="75" t="str">
        <f>IF($B216&lt;&gt;"",_xlfn.IFNA(VLOOKUP($B216,'Node Details'!$B:$U,D$1,0),"Check"),"")</f>
        <v>1PS</v>
      </c>
      <c r="E216" s="75" t="str">
        <f>IF($B216&lt;&gt;"",_xlfn.IFNA(VLOOKUP($B216,'Node Details'!$B:$U,E$1,0),"Check"),"")</f>
        <v>Airtel</v>
      </c>
      <c r="F216" s="95">
        <v>45107</v>
      </c>
      <c r="G216" s="75"/>
      <c r="H216" s="25" t="s">
        <v>2817</v>
      </c>
      <c r="I216" s="24">
        <v>1</v>
      </c>
      <c r="J216" s="24">
        <v>850</v>
      </c>
      <c r="K216" s="75">
        <f t="shared" si="9"/>
        <v>850</v>
      </c>
      <c r="L216" s="80">
        <v>45046</v>
      </c>
      <c r="M216" s="72"/>
      <c r="N216" s="38"/>
      <c r="O216" s="81"/>
      <c r="P216" s="72"/>
      <c r="Q216" s="72"/>
      <c r="R216" s="72"/>
      <c r="S216" s="72"/>
      <c r="T216" s="81"/>
      <c r="U216" s="72"/>
      <c r="V216" s="72"/>
      <c r="W216" s="82">
        <f t="shared" si="10"/>
        <v>0</v>
      </c>
      <c r="X216" s="39" t="s">
        <v>89</v>
      </c>
      <c r="Y216" s="39"/>
      <c r="Z216" s="72" t="s">
        <v>101</v>
      </c>
    </row>
    <row r="217" spans="1:26">
      <c r="A217" s="75">
        <f t="shared" si="11"/>
        <v>215</v>
      </c>
      <c r="B217" s="39" t="s">
        <v>2204</v>
      </c>
      <c r="C217" s="75" t="str">
        <f>IF($B217&lt;&gt;"",_xlfn.IFNA(VLOOKUP($B217,'Node Details'!$B:$U,C$1,0),"Check"),"")</f>
        <v>00001PS12-1PS120101</v>
      </c>
      <c r="D217" s="75" t="str">
        <f>IF($B217&lt;&gt;"",_xlfn.IFNA(VLOOKUP($B217,'Node Details'!$B:$U,D$1,0),"Check"),"")</f>
        <v>1PS</v>
      </c>
      <c r="E217" s="75" t="str">
        <f>IF($B217&lt;&gt;"",_xlfn.IFNA(VLOOKUP($B217,'Node Details'!$B:$U,E$1,0),"Check"),"")</f>
        <v>Airtel</v>
      </c>
      <c r="F217" s="95">
        <v>45107</v>
      </c>
      <c r="G217" s="75"/>
      <c r="H217" s="25" t="s">
        <v>2819</v>
      </c>
      <c r="I217" s="24">
        <v>1</v>
      </c>
      <c r="J217" s="24">
        <v>450</v>
      </c>
      <c r="K217" s="75">
        <f t="shared" si="9"/>
        <v>450</v>
      </c>
      <c r="L217" s="80">
        <v>45046</v>
      </c>
      <c r="M217" s="72"/>
      <c r="N217" s="38"/>
      <c r="O217" s="81"/>
      <c r="P217" s="72"/>
      <c r="Q217" s="72"/>
      <c r="R217" s="72"/>
      <c r="S217" s="72"/>
      <c r="T217" s="81"/>
      <c r="U217" s="72"/>
      <c r="V217" s="72"/>
      <c r="W217" s="82">
        <f t="shared" si="10"/>
        <v>0</v>
      </c>
      <c r="X217" s="39" t="s">
        <v>89</v>
      </c>
      <c r="Y217" s="39"/>
      <c r="Z217" s="72" t="s">
        <v>101</v>
      </c>
    </row>
    <row r="218" spans="1:26">
      <c r="A218" s="75">
        <f t="shared" si="11"/>
        <v>216</v>
      </c>
      <c r="B218" s="39" t="s">
        <v>174</v>
      </c>
      <c r="C218" s="75" t="str">
        <f>IF($B218&lt;&gt;"",_xlfn.IFNA(VLOOKUP($B218,'Node Details'!$B:$U,C$1,0),"Check"),"")</f>
        <v>00001PS12-1PS120101</v>
      </c>
      <c r="D218" s="75" t="str">
        <f>IF($B218&lt;&gt;"",_xlfn.IFNA(VLOOKUP($B218,'Node Details'!$B:$U,D$1,0),"Check"),"")</f>
        <v>1PS</v>
      </c>
      <c r="E218" s="75" t="str">
        <f>IF($B218&lt;&gt;"",_xlfn.IFNA(VLOOKUP($B218,'Node Details'!$B:$U,E$1,0),"Check"),"")</f>
        <v>Airtel</v>
      </c>
      <c r="F218" s="95">
        <v>45107</v>
      </c>
      <c r="G218" s="75"/>
      <c r="H218" s="25" t="s">
        <v>2818</v>
      </c>
      <c r="I218" s="24">
        <v>1</v>
      </c>
      <c r="J218" s="24">
        <v>650</v>
      </c>
      <c r="K218" s="75">
        <f t="shared" si="9"/>
        <v>650</v>
      </c>
      <c r="L218" s="80">
        <v>45046</v>
      </c>
      <c r="M218" s="72"/>
      <c r="N218" s="38"/>
      <c r="O218" s="81"/>
      <c r="P218" s="72"/>
      <c r="Q218" s="72"/>
      <c r="R218" s="72"/>
      <c r="S218" s="72"/>
      <c r="T218" s="81"/>
      <c r="U218" s="72"/>
      <c r="V218" s="72"/>
      <c r="W218" s="82">
        <f t="shared" si="10"/>
        <v>0</v>
      </c>
      <c r="X218" s="39" t="s">
        <v>89</v>
      </c>
      <c r="Y218" s="39"/>
      <c r="Z218" s="72" t="s">
        <v>101</v>
      </c>
    </row>
    <row r="219" spans="1:26">
      <c r="A219" s="75">
        <f t="shared" si="11"/>
        <v>217</v>
      </c>
      <c r="B219" s="39" t="s">
        <v>2206</v>
      </c>
      <c r="C219" s="75" t="str">
        <f>IF($B219&lt;&gt;"",_xlfn.IFNA(VLOOKUP($B219,'Node Details'!$B:$U,C$1,0),"Check"),"")</f>
        <v>00001PS12-1PS120101</v>
      </c>
      <c r="D219" s="75" t="str">
        <f>IF($B219&lt;&gt;"",_xlfn.IFNA(VLOOKUP($B219,'Node Details'!$B:$U,D$1,0),"Check"),"")</f>
        <v>1PS</v>
      </c>
      <c r="E219" s="75" t="str">
        <f>IF($B219&lt;&gt;"",_xlfn.IFNA(VLOOKUP($B219,'Node Details'!$B:$U,E$1,0),"Check"),"")</f>
        <v>Airtel</v>
      </c>
      <c r="F219" s="95">
        <v>45107</v>
      </c>
      <c r="G219" s="75"/>
      <c r="H219" s="25" t="s">
        <v>2818</v>
      </c>
      <c r="I219" s="24">
        <v>1</v>
      </c>
      <c r="J219" s="24">
        <v>650</v>
      </c>
      <c r="K219" s="75">
        <f t="shared" si="9"/>
        <v>650</v>
      </c>
      <c r="L219" s="80">
        <v>45046</v>
      </c>
      <c r="M219" s="72"/>
      <c r="N219" s="38"/>
      <c r="O219" s="81"/>
      <c r="P219" s="72"/>
      <c r="Q219" s="72"/>
      <c r="R219" s="72"/>
      <c r="S219" s="72"/>
      <c r="T219" s="81"/>
      <c r="U219" s="72"/>
      <c r="V219" s="72"/>
      <c r="W219" s="82">
        <f t="shared" si="10"/>
        <v>0</v>
      </c>
      <c r="X219" s="39" t="s">
        <v>89</v>
      </c>
      <c r="Y219" s="39"/>
      <c r="Z219" s="72" t="s">
        <v>101</v>
      </c>
    </row>
    <row r="220" spans="1:26">
      <c r="A220" s="75">
        <f t="shared" si="11"/>
        <v>218</v>
      </c>
      <c r="B220" s="39" t="s">
        <v>105</v>
      </c>
      <c r="C220" s="75" t="str">
        <f>IF($B220&lt;&gt;"",_xlfn.IFNA(VLOOKUP($B220,'Node Details'!$B:$U,C$1,0),"Check"),"")</f>
        <v>00001PS09-00001PS13</v>
      </c>
      <c r="D220" s="75" t="str">
        <f>IF($B220&lt;&gt;"",_xlfn.IFNA(VLOOKUP($B220,'Node Details'!$B:$U,D$1,0),"Check"),"")</f>
        <v>1PS</v>
      </c>
      <c r="E220" s="75" t="str">
        <f>IF($B220&lt;&gt;"",_xlfn.IFNA(VLOOKUP($B220,'Node Details'!$B:$U,E$1,0),"Check"),"")</f>
        <v>Airtel</v>
      </c>
      <c r="F220" s="95">
        <v>45107</v>
      </c>
      <c r="G220" s="75"/>
      <c r="H220" s="25" t="s">
        <v>2817</v>
      </c>
      <c r="I220" s="24">
        <v>1</v>
      </c>
      <c r="J220" s="24">
        <v>850</v>
      </c>
      <c r="K220" s="75">
        <f t="shared" si="9"/>
        <v>850</v>
      </c>
      <c r="L220" s="80">
        <v>45046</v>
      </c>
      <c r="M220" s="72"/>
      <c r="N220" s="38"/>
      <c r="O220" s="81"/>
      <c r="P220" s="72"/>
      <c r="Q220" s="72"/>
      <c r="R220" s="72"/>
      <c r="S220" s="72"/>
      <c r="T220" s="81"/>
      <c r="U220" s="72"/>
      <c r="V220" s="72"/>
      <c r="W220" s="82">
        <f t="shared" si="10"/>
        <v>0</v>
      </c>
      <c r="X220" s="39" t="s">
        <v>89</v>
      </c>
      <c r="Y220" s="39"/>
      <c r="Z220" s="72" t="s">
        <v>101</v>
      </c>
    </row>
    <row r="221" spans="1:26">
      <c r="A221" s="75">
        <f t="shared" si="11"/>
        <v>219</v>
      </c>
      <c r="B221" s="39" t="s">
        <v>2208</v>
      </c>
      <c r="C221" s="75" t="str">
        <f>IF($B221&lt;&gt;"",_xlfn.IFNA(VLOOKUP($B221,'Node Details'!$B:$U,C$1,0),"Check"),"")</f>
        <v>00001PS13-1PS130101</v>
      </c>
      <c r="D221" s="75" t="str">
        <f>IF($B221&lt;&gt;"",_xlfn.IFNA(VLOOKUP($B221,'Node Details'!$B:$U,D$1,0),"Check"),"")</f>
        <v>1PS</v>
      </c>
      <c r="E221" s="75" t="str">
        <f>IF($B221&lt;&gt;"",_xlfn.IFNA(VLOOKUP($B221,'Node Details'!$B:$U,E$1,0),"Check"),"")</f>
        <v>Airtel</v>
      </c>
      <c r="F221" s="95">
        <v>45107</v>
      </c>
      <c r="G221" s="75"/>
      <c r="H221" s="25" t="s">
        <v>2819</v>
      </c>
      <c r="I221" s="24">
        <v>1</v>
      </c>
      <c r="J221" s="24">
        <v>450</v>
      </c>
      <c r="K221" s="75">
        <f t="shared" si="9"/>
        <v>450</v>
      </c>
      <c r="L221" s="80">
        <v>45046</v>
      </c>
      <c r="M221" s="72"/>
      <c r="N221" s="38"/>
      <c r="O221" s="81"/>
      <c r="P221" s="72"/>
      <c r="Q221" s="72"/>
      <c r="R221" s="72"/>
      <c r="S221" s="72"/>
      <c r="T221" s="81"/>
      <c r="U221" s="72"/>
      <c r="V221" s="72"/>
      <c r="W221" s="82">
        <f t="shared" si="10"/>
        <v>0</v>
      </c>
      <c r="X221" s="39" t="s">
        <v>89</v>
      </c>
      <c r="Y221" s="39"/>
      <c r="Z221" s="72" t="s">
        <v>101</v>
      </c>
    </row>
    <row r="222" spans="1:26">
      <c r="A222" s="75">
        <f t="shared" si="11"/>
        <v>220</v>
      </c>
      <c r="B222" s="39" t="s">
        <v>2210</v>
      </c>
      <c r="C222" s="75" t="str">
        <f>IF($B222&lt;&gt;"",_xlfn.IFNA(VLOOKUP($B222,'Node Details'!$B:$U,C$1,0),"Check"),"")</f>
        <v>00001PS13-1PS130101</v>
      </c>
      <c r="D222" s="75" t="str">
        <f>IF($B222&lt;&gt;"",_xlfn.IFNA(VLOOKUP($B222,'Node Details'!$B:$U,D$1,0),"Check"),"")</f>
        <v>1PS</v>
      </c>
      <c r="E222" s="75" t="str">
        <f>IF($B222&lt;&gt;"",_xlfn.IFNA(VLOOKUP($B222,'Node Details'!$B:$U,E$1,0),"Check"),"")</f>
        <v>Airtel</v>
      </c>
      <c r="F222" s="95">
        <v>45107</v>
      </c>
      <c r="G222" s="75"/>
      <c r="H222" s="25" t="s">
        <v>2818</v>
      </c>
      <c r="I222" s="24">
        <v>1</v>
      </c>
      <c r="J222" s="24">
        <v>650</v>
      </c>
      <c r="K222" s="75">
        <f t="shared" si="9"/>
        <v>650</v>
      </c>
      <c r="L222" s="80">
        <v>45046</v>
      </c>
      <c r="M222" s="72"/>
      <c r="N222" s="38"/>
      <c r="O222" s="81"/>
      <c r="P222" s="72"/>
      <c r="Q222" s="72"/>
      <c r="R222" s="72"/>
      <c r="S222" s="72"/>
      <c r="T222" s="81"/>
      <c r="U222" s="72"/>
      <c r="V222" s="72"/>
      <c r="W222" s="82">
        <f t="shared" si="10"/>
        <v>0</v>
      </c>
      <c r="X222" s="39" t="s">
        <v>89</v>
      </c>
      <c r="Y222" s="39"/>
      <c r="Z222" s="72" t="s">
        <v>101</v>
      </c>
    </row>
    <row r="223" spans="1:26">
      <c r="A223" s="75">
        <f t="shared" si="11"/>
        <v>221</v>
      </c>
      <c r="B223" s="39" t="s">
        <v>177</v>
      </c>
      <c r="C223" s="75" t="str">
        <f>IF($B223&lt;&gt;"",_xlfn.IFNA(VLOOKUP($B223,'Node Details'!$B:$U,C$1,0),"Check"),"")</f>
        <v>00001PS13-1PS130101</v>
      </c>
      <c r="D223" s="75" t="str">
        <f>IF($B223&lt;&gt;"",_xlfn.IFNA(VLOOKUP($B223,'Node Details'!$B:$U,D$1,0),"Check"),"")</f>
        <v>1PS</v>
      </c>
      <c r="E223" s="75" t="str">
        <f>IF($B223&lt;&gt;"",_xlfn.IFNA(VLOOKUP($B223,'Node Details'!$B:$U,E$1,0),"Check"),"")</f>
        <v>Airtel</v>
      </c>
      <c r="F223" s="95">
        <v>45107</v>
      </c>
      <c r="G223" s="75"/>
      <c r="H223" s="25" t="s">
        <v>2818</v>
      </c>
      <c r="I223" s="24">
        <v>1</v>
      </c>
      <c r="J223" s="24">
        <v>650</v>
      </c>
      <c r="K223" s="75">
        <f t="shared" si="9"/>
        <v>650</v>
      </c>
      <c r="L223" s="80">
        <v>45046</v>
      </c>
      <c r="M223" s="72"/>
      <c r="N223" s="38"/>
      <c r="O223" s="81"/>
      <c r="P223" s="72"/>
      <c r="Q223" s="72"/>
      <c r="R223" s="72"/>
      <c r="S223" s="72"/>
      <c r="T223" s="81"/>
      <c r="U223" s="72"/>
      <c r="V223" s="72"/>
      <c r="W223" s="82">
        <f t="shared" si="10"/>
        <v>0</v>
      </c>
      <c r="X223" s="39" t="s">
        <v>89</v>
      </c>
      <c r="Y223" s="39"/>
      <c r="Z223" s="72" t="s">
        <v>101</v>
      </c>
    </row>
    <row r="224" spans="1:26">
      <c r="A224" s="75">
        <f t="shared" si="11"/>
        <v>222</v>
      </c>
      <c r="B224" s="39" t="s">
        <v>180</v>
      </c>
      <c r="C224" s="75" t="str">
        <f>IF($B224&lt;&gt;"",_xlfn.IFNA(VLOOKUP($B224,'Node Details'!$B:$U,C$1,0),"Check"),"")</f>
        <v>00001PS06-00001PS15</v>
      </c>
      <c r="D224" s="75" t="str">
        <f>IF($B224&lt;&gt;"",_xlfn.IFNA(VLOOKUP($B224,'Node Details'!$B:$U,D$1,0),"Check"),"")</f>
        <v>1PS</v>
      </c>
      <c r="E224" s="75" t="str">
        <f>IF($B224&lt;&gt;"",_xlfn.IFNA(VLOOKUP($B224,'Node Details'!$B:$U,E$1,0),"Check"),"")</f>
        <v>Airtel</v>
      </c>
      <c r="F224" s="95">
        <v>45107</v>
      </c>
      <c r="G224" s="75"/>
      <c r="H224" s="25" t="s">
        <v>2817</v>
      </c>
      <c r="I224" s="24">
        <v>1</v>
      </c>
      <c r="J224" s="24">
        <v>850</v>
      </c>
      <c r="K224" s="75">
        <f t="shared" si="9"/>
        <v>850</v>
      </c>
      <c r="L224" s="80">
        <v>45046</v>
      </c>
      <c r="M224" s="72"/>
      <c r="N224" s="38"/>
      <c r="O224" s="81"/>
      <c r="P224" s="72"/>
      <c r="Q224" s="72"/>
      <c r="R224" s="72"/>
      <c r="S224" s="72"/>
      <c r="T224" s="81"/>
      <c r="U224" s="72"/>
      <c r="V224" s="72"/>
      <c r="W224" s="82">
        <f t="shared" si="10"/>
        <v>0</v>
      </c>
      <c r="X224" s="39" t="s">
        <v>89</v>
      </c>
      <c r="Y224" s="39"/>
      <c r="Z224" s="72" t="s">
        <v>101</v>
      </c>
    </row>
    <row r="225" spans="1:26">
      <c r="A225" s="75">
        <f t="shared" si="11"/>
        <v>223</v>
      </c>
      <c r="B225" s="39" t="s">
        <v>182</v>
      </c>
      <c r="C225" s="75" t="str">
        <f>IF($B225&lt;&gt;"",_xlfn.IFNA(VLOOKUP($B225,'Node Details'!$B:$U,C$1,0),"Check"),"")</f>
        <v>00001PS14-1PS140108</v>
      </c>
      <c r="D225" s="75" t="str">
        <f>IF($B225&lt;&gt;"",_xlfn.IFNA(VLOOKUP($B225,'Node Details'!$B:$U,D$1,0),"Check"),"")</f>
        <v>1PS</v>
      </c>
      <c r="E225" s="75" t="str">
        <f>IF($B225&lt;&gt;"",_xlfn.IFNA(VLOOKUP($B225,'Node Details'!$B:$U,E$1,0),"Check"),"")</f>
        <v>Airtel</v>
      </c>
      <c r="F225" s="95">
        <v>45107</v>
      </c>
      <c r="G225" s="75"/>
      <c r="H225" s="25" t="s">
        <v>2818</v>
      </c>
      <c r="I225" s="24">
        <v>1</v>
      </c>
      <c r="J225" s="24">
        <v>650</v>
      </c>
      <c r="K225" s="75">
        <f t="shared" si="9"/>
        <v>650</v>
      </c>
      <c r="L225" s="80">
        <v>45107</v>
      </c>
      <c r="M225" s="72"/>
      <c r="N225" s="38"/>
      <c r="O225" s="81"/>
      <c r="P225" s="72"/>
      <c r="Q225" s="72"/>
      <c r="R225" s="72"/>
      <c r="S225" s="72"/>
      <c r="T225" s="81"/>
      <c r="U225" s="72"/>
      <c r="V225" s="72"/>
      <c r="W225" s="82">
        <f t="shared" si="10"/>
        <v>0</v>
      </c>
      <c r="X225" s="39" t="s">
        <v>89</v>
      </c>
      <c r="Y225" s="39"/>
      <c r="Z225" s="72" t="s">
        <v>101</v>
      </c>
    </row>
    <row r="226" spans="1:26">
      <c r="A226" s="75">
        <f t="shared" si="11"/>
        <v>224</v>
      </c>
      <c r="B226" s="39" t="s">
        <v>2212</v>
      </c>
      <c r="C226" s="75" t="str">
        <f>IF($B226&lt;&gt;"",_xlfn.IFNA(VLOOKUP($B226,'Node Details'!$B:$U,C$1,0),"Check"),"")</f>
        <v>00001PS14-1PS140108</v>
      </c>
      <c r="D226" s="75" t="str">
        <f>IF($B226&lt;&gt;"",_xlfn.IFNA(VLOOKUP($B226,'Node Details'!$B:$U,D$1,0),"Check"),"")</f>
        <v>1PS</v>
      </c>
      <c r="E226" s="75" t="str">
        <f>IF($B226&lt;&gt;"",_xlfn.IFNA(VLOOKUP($B226,'Node Details'!$B:$U,E$1,0),"Check"),"")</f>
        <v>Airtel</v>
      </c>
      <c r="F226" s="95">
        <v>45107</v>
      </c>
      <c r="G226" s="75"/>
      <c r="H226" s="25" t="s">
        <v>2818</v>
      </c>
      <c r="I226" s="24">
        <v>1</v>
      </c>
      <c r="J226" s="24">
        <v>650</v>
      </c>
      <c r="K226" s="75">
        <f t="shared" si="9"/>
        <v>650</v>
      </c>
      <c r="L226" s="80">
        <v>45107</v>
      </c>
      <c r="M226" s="72"/>
      <c r="N226" s="38"/>
      <c r="O226" s="81"/>
      <c r="P226" s="72"/>
      <c r="Q226" s="72"/>
      <c r="R226" s="72"/>
      <c r="S226" s="72"/>
      <c r="T226" s="81"/>
      <c r="U226" s="72"/>
      <c r="V226" s="72"/>
      <c r="W226" s="82">
        <f t="shared" si="10"/>
        <v>0</v>
      </c>
      <c r="X226" s="39" t="s">
        <v>89</v>
      </c>
      <c r="Y226" s="39"/>
      <c r="Z226" s="72" t="s">
        <v>101</v>
      </c>
    </row>
    <row r="227" spans="1:26">
      <c r="A227" s="75">
        <f t="shared" si="11"/>
        <v>225</v>
      </c>
      <c r="B227" s="39" t="s">
        <v>2214</v>
      </c>
      <c r="C227" s="75" t="str">
        <f>IF($B227&lt;&gt;"",_xlfn.IFNA(VLOOKUP($B227,'Node Details'!$B:$U,C$1,0),"Check"),"")</f>
        <v>00001PS14-1PS140108</v>
      </c>
      <c r="D227" s="75" t="str">
        <f>IF($B227&lt;&gt;"",_xlfn.IFNA(VLOOKUP($B227,'Node Details'!$B:$U,D$1,0),"Check"),"")</f>
        <v>1PS</v>
      </c>
      <c r="E227" s="75" t="str">
        <f>IF($B227&lt;&gt;"",_xlfn.IFNA(VLOOKUP($B227,'Node Details'!$B:$U,E$1,0),"Check"),"")</f>
        <v>Airtel</v>
      </c>
      <c r="F227" s="95">
        <v>45107</v>
      </c>
      <c r="G227" s="75"/>
      <c r="H227" s="25" t="s">
        <v>2818</v>
      </c>
      <c r="I227" s="24">
        <v>1</v>
      </c>
      <c r="J227" s="24">
        <v>650</v>
      </c>
      <c r="K227" s="75">
        <f t="shared" si="9"/>
        <v>650</v>
      </c>
      <c r="L227" s="80">
        <v>45107</v>
      </c>
      <c r="M227" s="72"/>
      <c r="N227" s="38"/>
      <c r="O227" s="81"/>
      <c r="P227" s="72"/>
      <c r="Q227" s="72"/>
      <c r="R227" s="72"/>
      <c r="S227" s="72"/>
      <c r="T227" s="81"/>
      <c r="U227" s="72"/>
      <c r="V227" s="72"/>
      <c r="W227" s="82">
        <f t="shared" si="10"/>
        <v>0</v>
      </c>
      <c r="X227" s="39" t="s">
        <v>89</v>
      </c>
      <c r="Y227" s="39"/>
      <c r="Z227" s="72" t="s">
        <v>101</v>
      </c>
    </row>
    <row r="228" spans="1:26">
      <c r="A228" s="75">
        <f t="shared" si="11"/>
        <v>226</v>
      </c>
      <c r="B228" s="39" t="s">
        <v>2216</v>
      </c>
      <c r="C228" s="75" t="str">
        <f>IF($B228&lt;&gt;"",_xlfn.IFNA(VLOOKUP($B228,'Node Details'!$B:$U,C$1,0),"Check"),"")</f>
        <v>00001PS14-1PS140108</v>
      </c>
      <c r="D228" s="75" t="str">
        <f>IF($B228&lt;&gt;"",_xlfn.IFNA(VLOOKUP($B228,'Node Details'!$B:$U,D$1,0),"Check"),"")</f>
        <v>1PS</v>
      </c>
      <c r="E228" s="75" t="str">
        <f>IF($B228&lt;&gt;"",_xlfn.IFNA(VLOOKUP($B228,'Node Details'!$B:$U,E$1,0),"Check"),"")</f>
        <v>Airtel</v>
      </c>
      <c r="F228" s="95">
        <v>45107</v>
      </c>
      <c r="G228" s="75"/>
      <c r="H228" s="25" t="s">
        <v>2818</v>
      </c>
      <c r="I228" s="24">
        <v>1</v>
      </c>
      <c r="J228" s="24">
        <v>650</v>
      </c>
      <c r="K228" s="75">
        <f t="shared" si="9"/>
        <v>650</v>
      </c>
      <c r="L228" s="80">
        <v>45107</v>
      </c>
      <c r="M228" s="72"/>
      <c r="N228" s="38"/>
      <c r="O228" s="81"/>
      <c r="P228" s="72"/>
      <c r="Q228" s="72"/>
      <c r="R228" s="72"/>
      <c r="S228" s="72"/>
      <c r="T228" s="81"/>
      <c r="U228" s="72"/>
      <c r="V228" s="72"/>
      <c r="W228" s="82">
        <f t="shared" si="10"/>
        <v>0</v>
      </c>
      <c r="X228" s="39" t="s">
        <v>89</v>
      </c>
      <c r="Y228" s="39"/>
      <c r="Z228" s="72" t="s">
        <v>101</v>
      </c>
    </row>
    <row r="229" spans="1:26">
      <c r="A229" s="75">
        <f t="shared" si="11"/>
        <v>227</v>
      </c>
      <c r="B229" s="39" t="s">
        <v>2218</v>
      </c>
      <c r="C229" s="75" t="str">
        <f>IF($B229&lt;&gt;"",_xlfn.IFNA(VLOOKUP($B229,'Node Details'!$B:$U,C$1,0),"Check"),"")</f>
        <v>00001PS14-1PS140108</v>
      </c>
      <c r="D229" s="75" t="str">
        <f>IF($B229&lt;&gt;"",_xlfn.IFNA(VLOOKUP($B229,'Node Details'!$B:$U,D$1,0),"Check"),"")</f>
        <v>1PS</v>
      </c>
      <c r="E229" s="75" t="str">
        <f>IF($B229&lt;&gt;"",_xlfn.IFNA(VLOOKUP($B229,'Node Details'!$B:$U,E$1,0),"Check"),"")</f>
        <v>Airtel</v>
      </c>
      <c r="F229" s="95">
        <v>45107</v>
      </c>
      <c r="G229" s="75"/>
      <c r="H229" s="25" t="s">
        <v>2818</v>
      </c>
      <c r="I229" s="24">
        <v>1</v>
      </c>
      <c r="J229" s="24">
        <v>650</v>
      </c>
      <c r="K229" s="75">
        <f t="shared" si="9"/>
        <v>650</v>
      </c>
      <c r="L229" s="80">
        <v>45107</v>
      </c>
      <c r="M229" s="72"/>
      <c r="N229" s="38"/>
      <c r="O229" s="81"/>
      <c r="P229" s="72"/>
      <c r="Q229" s="72"/>
      <c r="R229" s="72"/>
      <c r="S229" s="72"/>
      <c r="T229" s="81"/>
      <c r="U229" s="72"/>
      <c r="V229" s="72"/>
      <c r="W229" s="82">
        <f t="shared" si="10"/>
        <v>0</v>
      </c>
      <c r="X229" s="39" t="s">
        <v>89</v>
      </c>
      <c r="Y229" s="39"/>
      <c r="Z229" s="72" t="s">
        <v>101</v>
      </c>
    </row>
    <row r="230" spans="1:26">
      <c r="A230" s="75">
        <f t="shared" si="11"/>
        <v>228</v>
      </c>
      <c r="B230" s="39" t="s">
        <v>2220</v>
      </c>
      <c r="C230" s="75" t="str">
        <f>IF($B230&lt;&gt;"",_xlfn.IFNA(VLOOKUP($B230,'Node Details'!$B:$U,C$1,0),"Check"),"")</f>
        <v>00001PS14-1PS140108</v>
      </c>
      <c r="D230" s="75" t="str">
        <f>IF($B230&lt;&gt;"",_xlfn.IFNA(VLOOKUP($B230,'Node Details'!$B:$U,D$1,0),"Check"),"")</f>
        <v>1PS</v>
      </c>
      <c r="E230" s="75" t="str">
        <f>IF($B230&lt;&gt;"",_xlfn.IFNA(VLOOKUP($B230,'Node Details'!$B:$U,E$1,0),"Check"),"")</f>
        <v>Airtel</v>
      </c>
      <c r="F230" s="95">
        <v>45107</v>
      </c>
      <c r="G230" s="75"/>
      <c r="H230" s="25" t="s">
        <v>2818</v>
      </c>
      <c r="I230" s="24">
        <v>1</v>
      </c>
      <c r="J230" s="24">
        <v>650</v>
      </c>
      <c r="K230" s="75">
        <f t="shared" si="9"/>
        <v>650</v>
      </c>
      <c r="L230" s="80">
        <v>45107</v>
      </c>
      <c r="M230" s="72"/>
      <c r="N230" s="38"/>
      <c r="O230" s="81"/>
      <c r="P230" s="72"/>
      <c r="Q230" s="72"/>
      <c r="R230" s="72"/>
      <c r="S230" s="72"/>
      <c r="T230" s="81"/>
      <c r="U230" s="72"/>
      <c r="V230" s="72"/>
      <c r="W230" s="82">
        <f t="shared" si="10"/>
        <v>0</v>
      </c>
      <c r="X230" s="39" t="s">
        <v>89</v>
      </c>
      <c r="Y230" s="39"/>
      <c r="Z230" s="72" t="s">
        <v>101</v>
      </c>
    </row>
    <row r="231" spans="1:26">
      <c r="A231" s="75">
        <f t="shared" si="11"/>
        <v>229</v>
      </c>
      <c r="B231" s="39" t="s">
        <v>2222</v>
      </c>
      <c r="C231" s="75" t="str">
        <f>IF($B231&lt;&gt;"",_xlfn.IFNA(VLOOKUP($B231,'Node Details'!$B:$U,C$1,0),"Check"),"")</f>
        <v>00001PS14-1PS140108</v>
      </c>
      <c r="D231" s="75" t="str">
        <f>IF($B231&lt;&gt;"",_xlfn.IFNA(VLOOKUP($B231,'Node Details'!$B:$U,D$1,0),"Check"),"")</f>
        <v>1PS</v>
      </c>
      <c r="E231" s="75" t="str">
        <f>IF($B231&lt;&gt;"",_xlfn.IFNA(VLOOKUP($B231,'Node Details'!$B:$U,E$1,0),"Check"),"")</f>
        <v>Airtel</v>
      </c>
      <c r="F231" s="95">
        <v>45107</v>
      </c>
      <c r="G231" s="75"/>
      <c r="H231" s="25" t="s">
        <v>2818</v>
      </c>
      <c r="I231" s="24">
        <v>1</v>
      </c>
      <c r="J231" s="24">
        <v>650</v>
      </c>
      <c r="K231" s="75">
        <f t="shared" si="9"/>
        <v>650</v>
      </c>
      <c r="L231" s="80">
        <v>45107</v>
      </c>
      <c r="M231" s="72"/>
      <c r="N231" s="38"/>
      <c r="O231" s="81"/>
      <c r="P231" s="72"/>
      <c r="Q231" s="72"/>
      <c r="R231" s="72"/>
      <c r="S231" s="72"/>
      <c r="T231" s="81"/>
      <c r="U231" s="72"/>
      <c r="V231" s="72"/>
      <c r="W231" s="82">
        <f t="shared" si="10"/>
        <v>0</v>
      </c>
      <c r="X231" s="39" t="s">
        <v>89</v>
      </c>
      <c r="Y231" s="39"/>
      <c r="Z231" s="72" t="s">
        <v>101</v>
      </c>
    </row>
    <row r="232" spans="1:26">
      <c r="A232" s="75">
        <f t="shared" si="11"/>
        <v>230</v>
      </c>
      <c r="B232" s="39" t="s">
        <v>2224</v>
      </c>
      <c r="C232" s="75" t="str">
        <f>IF($B232&lt;&gt;"",_xlfn.IFNA(VLOOKUP($B232,'Node Details'!$B:$U,C$1,0),"Check"),"")</f>
        <v>00001PS14-1PS140108</v>
      </c>
      <c r="D232" s="75" t="str">
        <f>IF($B232&lt;&gt;"",_xlfn.IFNA(VLOOKUP($B232,'Node Details'!$B:$U,D$1,0),"Check"),"")</f>
        <v>1PS</v>
      </c>
      <c r="E232" s="75" t="str">
        <f>IF($B232&lt;&gt;"",_xlfn.IFNA(VLOOKUP($B232,'Node Details'!$B:$U,E$1,0),"Check"),"")</f>
        <v>Airtel</v>
      </c>
      <c r="F232" s="95">
        <v>45107</v>
      </c>
      <c r="G232" s="75"/>
      <c r="H232" s="25" t="s">
        <v>2818</v>
      </c>
      <c r="I232" s="24">
        <v>1</v>
      </c>
      <c r="J232" s="24">
        <v>650</v>
      </c>
      <c r="K232" s="75">
        <f t="shared" si="9"/>
        <v>650</v>
      </c>
      <c r="L232" s="80">
        <v>45107</v>
      </c>
      <c r="M232" s="72"/>
      <c r="N232" s="38"/>
      <c r="O232" s="81"/>
      <c r="P232" s="72"/>
      <c r="Q232" s="72"/>
      <c r="R232" s="72"/>
      <c r="S232" s="72"/>
      <c r="T232" s="81"/>
      <c r="U232" s="72"/>
      <c r="V232" s="72"/>
      <c r="W232" s="82">
        <f t="shared" si="10"/>
        <v>0</v>
      </c>
      <c r="X232" s="39" t="s">
        <v>89</v>
      </c>
      <c r="Y232" s="39"/>
      <c r="Z232" s="72" t="s">
        <v>101</v>
      </c>
    </row>
    <row r="233" spans="1:26">
      <c r="A233" s="75">
        <f t="shared" si="11"/>
        <v>231</v>
      </c>
      <c r="B233" s="39" t="s">
        <v>111</v>
      </c>
      <c r="C233" s="75" t="str">
        <f>IF($B233&lt;&gt;"",_xlfn.IFNA(VLOOKUP($B233,'Node Details'!$B:$U,C$1,0),"Check"),"")</f>
        <v>00001PS06-00001PS15</v>
      </c>
      <c r="D233" s="75" t="str">
        <f>IF($B233&lt;&gt;"",_xlfn.IFNA(VLOOKUP($B233,'Node Details'!$B:$U,D$1,0),"Check"),"")</f>
        <v>1PS</v>
      </c>
      <c r="E233" s="75" t="str">
        <f>IF($B233&lt;&gt;"",_xlfn.IFNA(VLOOKUP($B233,'Node Details'!$B:$U,E$1,0),"Check"),"")</f>
        <v>Airtel</v>
      </c>
      <c r="F233" s="95">
        <v>45107</v>
      </c>
      <c r="G233" s="75"/>
      <c r="H233" s="25" t="s">
        <v>2817</v>
      </c>
      <c r="I233" s="24">
        <v>1</v>
      </c>
      <c r="J233" s="24">
        <v>1050</v>
      </c>
      <c r="K233" s="75">
        <f t="shared" si="9"/>
        <v>1050</v>
      </c>
      <c r="L233" s="80">
        <v>45046</v>
      </c>
      <c r="M233" s="72"/>
      <c r="N233" s="38"/>
      <c r="O233" s="81"/>
      <c r="P233" s="72"/>
      <c r="Q233" s="72"/>
      <c r="R233" s="72"/>
      <c r="S233" s="72"/>
      <c r="T233" s="81"/>
      <c r="U233" s="72"/>
      <c r="V233" s="72"/>
      <c r="W233" s="82">
        <f t="shared" si="10"/>
        <v>0</v>
      </c>
      <c r="X233" s="39" t="s">
        <v>89</v>
      </c>
      <c r="Y233" s="39"/>
      <c r="Z233" s="72" t="s">
        <v>101</v>
      </c>
    </row>
    <row r="234" spans="1:26">
      <c r="A234" s="75">
        <f t="shared" si="11"/>
        <v>232</v>
      </c>
      <c r="B234" s="39" t="s">
        <v>186</v>
      </c>
      <c r="C234" s="75" t="str">
        <f>IF($B234&lt;&gt;"",_xlfn.IFNA(VLOOKUP($B234,'Node Details'!$B:$U,C$1,0),"Check"),"")</f>
        <v>00001PS15-1PS150103</v>
      </c>
      <c r="D234" s="75" t="str">
        <f>IF($B234&lt;&gt;"",_xlfn.IFNA(VLOOKUP($B234,'Node Details'!$B:$U,D$1,0),"Check"),"")</f>
        <v>1PS</v>
      </c>
      <c r="E234" s="75" t="str">
        <f>IF($B234&lt;&gt;"",_xlfn.IFNA(VLOOKUP($B234,'Node Details'!$B:$U,E$1,0),"Check"),"")</f>
        <v>Airtel</v>
      </c>
      <c r="F234" s="95">
        <v>45107</v>
      </c>
      <c r="G234" s="75"/>
      <c r="H234" s="25" t="s">
        <v>2818</v>
      </c>
      <c r="I234" s="24">
        <v>1</v>
      </c>
      <c r="J234" s="24">
        <v>650</v>
      </c>
      <c r="K234" s="75">
        <f t="shared" si="9"/>
        <v>650</v>
      </c>
      <c r="L234" s="80">
        <v>45107</v>
      </c>
      <c r="M234" s="72"/>
      <c r="N234" s="38"/>
      <c r="O234" s="81"/>
      <c r="P234" s="72"/>
      <c r="Q234" s="72"/>
      <c r="R234" s="72"/>
      <c r="S234" s="72"/>
      <c r="T234" s="81"/>
      <c r="U234" s="72"/>
      <c r="V234" s="72"/>
      <c r="W234" s="82">
        <f t="shared" si="10"/>
        <v>0</v>
      </c>
      <c r="X234" s="39" t="s">
        <v>89</v>
      </c>
      <c r="Y234" s="39"/>
      <c r="Z234" s="72" t="s">
        <v>101</v>
      </c>
    </row>
    <row r="235" spans="1:26">
      <c r="A235" s="75">
        <f t="shared" si="11"/>
        <v>233</v>
      </c>
      <c r="B235" s="39" t="s">
        <v>2225</v>
      </c>
      <c r="C235" s="75" t="str">
        <f>IF($B235&lt;&gt;"",_xlfn.IFNA(VLOOKUP($B235,'Node Details'!$B:$U,C$1,0),"Check"),"")</f>
        <v>00001PS15-1PS150103</v>
      </c>
      <c r="D235" s="75" t="str">
        <f>IF($B235&lt;&gt;"",_xlfn.IFNA(VLOOKUP($B235,'Node Details'!$B:$U,D$1,0),"Check"),"")</f>
        <v>1PS</v>
      </c>
      <c r="E235" s="75" t="str">
        <f>IF($B235&lt;&gt;"",_xlfn.IFNA(VLOOKUP($B235,'Node Details'!$B:$U,E$1,0),"Check"),"")</f>
        <v>Airtel</v>
      </c>
      <c r="F235" s="95">
        <v>45107</v>
      </c>
      <c r="G235" s="75"/>
      <c r="H235" s="25" t="s">
        <v>2818</v>
      </c>
      <c r="I235" s="24">
        <v>1</v>
      </c>
      <c r="J235" s="24">
        <v>650</v>
      </c>
      <c r="K235" s="75">
        <f t="shared" si="9"/>
        <v>650</v>
      </c>
      <c r="L235" s="80">
        <v>45107</v>
      </c>
      <c r="M235" s="72"/>
      <c r="N235" s="38"/>
      <c r="O235" s="81"/>
      <c r="P235" s="72"/>
      <c r="Q235" s="72"/>
      <c r="R235" s="72"/>
      <c r="S235" s="72"/>
      <c r="T235" s="81"/>
      <c r="U235" s="72"/>
      <c r="V235" s="72"/>
      <c r="W235" s="82">
        <f t="shared" si="10"/>
        <v>0</v>
      </c>
      <c r="X235" s="39" t="s">
        <v>89</v>
      </c>
      <c r="Y235" s="39"/>
      <c r="Z235" s="72" t="s">
        <v>101</v>
      </c>
    </row>
    <row r="236" spans="1:26">
      <c r="A236" s="75">
        <f t="shared" si="11"/>
        <v>234</v>
      </c>
      <c r="B236" s="39" t="s">
        <v>2227</v>
      </c>
      <c r="C236" s="75" t="str">
        <f>IF($B236&lt;&gt;"",_xlfn.IFNA(VLOOKUP($B236,'Node Details'!$B:$U,C$1,0),"Check"),"")</f>
        <v>00001PS15-1PS150103</v>
      </c>
      <c r="D236" s="75" t="str">
        <f>IF($B236&lt;&gt;"",_xlfn.IFNA(VLOOKUP($B236,'Node Details'!$B:$U,D$1,0),"Check"),"")</f>
        <v>1PS</v>
      </c>
      <c r="E236" s="75" t="str">
        <f>IF($B236&lt;&gt;"",_xlfn.IFNA(VLOOKUP($B236,'Node Details'!$B:$U,E$1,0),"Check"),"")</f>
        <v>Airtel</v>
      </c>
      <c r="F236" s="95">
        <v>45107</v>
      </c>
      <c r="G236" s="75"/>
      <c r="H236" s="25" t="s">
        <v>2818</v>
      </c>
      <c r="I236" s="24">
        <v>1</v>
      </c>
      <c r="J236" s="24">
        <v>650</v>
      </c>
      <c r="K236" s="75">
        <f t="shared" si="9"/>
        <v>650</v>
      </c>
      <c r="L236" s="80">
        <v>45107</v>
      </c>
      <c r="M236" s="72"/>
      <c r="N236" s="38"/>
      <c r="O236" s="81"/>
      <c r="P236" s="72"/>
      <c r="Q236" s="72"/>
      <c r="R236" s="72"/>
      <c r="S236" s="72"/>
      <c r="T236" s="81"/>
      <c r="U236" s="72"/>
      <c r="V236" s="72"/>
      <c r="W236" s="82">
        <f t="shared" si="10"/>
        <v>0</v>
      </c>
      <c r="X236" s="39" t="s">
        <v>89</v>
      </c>
      <c r="Y236" s="39"/>
      <c r="Z236" s="72" t="s">
        <v>101</v>
      </c>
    </row>
    <row r="237" spans="1:26">
      <c r="A237" s="75">
        <f t="shared" si="11"/>
        <v>235</v>
      </c>
      <c r="B237" s="39" t="s">
        <v>115</v>
      </c>
      <c r="C237" s="75" t="str">
        <f>IF($B237&lt;&gt;"",_xlfn.IFNA(VLOOKUP($B237,'Node Details'!$B:$U,C$1,0),"Check"),"")</f>
        <v>0000001PS-00001PS16</v>
      </c>
      <c r="D237" s="75" t="str">
        <f>IF($B237&lt;&gt;"",_xlfn.IFNA(VLOOKUP($B237,'Node Details'!$B:$U,D$1,0),"Check"),"")</f>
        <v>1PS</v>
      </c>
      <c r="E237" s="75" t="str">
        <f>IF($B237&lt;&gt;"",_xlfn.IFNA(VLOOKUP($B237,'Node Details'!$B:$U,E$1,0),"Check"),"")</f>
        <v>Airtel</v>
      </c>
      <c r="F237" s="95">
        <v>45107</v>
      </c>
      <c r="G237" s="75"/>
      <c r="H237" s="25" t="s">
        <v>2817</v>
      </c>
      <c r="I237" s="24">
        <v>1</v>
      </c>
      <c r="J237" s="24">
        <v>1050</v>
      </c>
      <c r="K237" s="75">
        <f t="shared" si="9"/>
        <v>1050</v>
      </c>
      <c r="L237" s="80">
        <v>45046</v>
      </c>
      <c r="M237" s="72"/>
      <c r="N237" s="38"/>
      <c r="O237" s="81"/>
      <c r="P237" s="72"/>
      <c r="Q237" s="72"/>
      <c r="R237" s="72"/>
      <c r="S237" s="72"/>
      <c r="T237" s="81"/>
      <c r="U237" s="72"/>
      <c r="V237" s="72"/>
      <c r="W237" s="82">
        <f t="shared" si="10"/>
        <v>0</v>
      </c>
      <c r="X237" s="39" t="s">
        <v>89</v>
      </c>
      <c r="Y237" s="39"/>
      <c r="Z237" s="72" t="s">
        <v>101</v>
      </c>
    </row>
    <row r="238" spans="1:26">
      <c r="A238" s="75">
        <f t="shared" si="11"/>
        <v>236</v>
      </c>
      <c r="B238" s="39" t="s">
        <v>190</v>
      </c>
      <c r="C238" s="75" t="str">
        <f>IF($B238&lt;&gt;"",_xlfn.IFNA(VLOOKUP($B238,'Node Details'!$B:$U,C$1,0),"Check"),"")</f>
        <v>00001PS16-1PS160108</v>
      </c>
      <c r="D238" s="75" t="str">
        <f>IF($B238&lt;&gt;"",_xlfn.IFNA(VLOOKUP($B238,'Node Details'!$B:$U,D$1,0),"Check"),"")</f>
        <v>1PS</v>
      </c>
      <c r="E238" s="75" t="str">
        <f>IF($B238&lt;&gt;"",_xlfn.IFNA(VLOOKUP($B238,'Node Details'!$B:$U,E$1,0),"Check"),"")</f>
        <v>Airtel</v>
      </c>
      <c r="F238" s="95">
        <v>45107</v>
      </c>
      <c r="G238" s="75"/>
      <c r="H238" s="25" t="s">
        <v>2818</v>
      </c>
      <c r="I238" s="24">
        <v>1</v>
      </c>
      <c r="J238" s="24">
        <v>650</v>
      </c>
      <c r="K238" s="75">
        <f t="shared" si="9"/>
        <v>650</v>
      </c>
      <c r="L238" s="80">
        <v>45107</v>
      </c>
      <c r="M238" s="72"/>
      <c r="N238" s="38"/>
      <c r="O238" s="81"/>
      <c r="P238" s="72"/>
      <c r="Q238" s="72"/>
      <c r="R238" s="72"/>
      <c r="S238" s="72"/>
      <c r="T238" s="81"/>
      <c r="U238" s="72"/>
      <c r="V238" s="72"/>
      <c r="W238" s="82">
        <f t="shared" si="10"/>
        <v>0</v>
      </c>
      <c r="X238" s="39" t="s">
        <v>89</v>
      </c>
      <c r="Y238" s="39"/>
      <c r="Z238" s="72" t="s">
        <v>101</v>
      </c>
    </row>
    <row r="239" spans="1:26">
      <c r="A239" s="75">
        <f t="shared" si="11"/>
        <v>237</v>
      </c>
      <c r="B239" s="39" t="s">
        <v>2228</v>
      </c>
      <c r="C239" s="75" t="str">
        <f>IF($B239&lt;&gt;"",_xlfn.IFNA(VLOOKUP($B239,'Node Details'!$B:$U,C$1,0),"Check"),"")</f>
        <v>00001PS16-1PS160108</v>
      </c>
      <c r="D239" s="75" t="str">
        <f>IF($B239&lt;&gt;"",_xlfn.IFNA(VLOOKUP($B239,'Node Details'!$B:$U,D$1,0),"Check"),"")</f>
        <v>1PS</v>
      </c>
      <c r="E239" s="75" t="str">
        <f>IF($B239&lt;&gt;"",_xlfn.IFNA(VLOOKUP($B239,'Node Details'!$B:$U,E$1,0),"Check"),"")</f>
        <v>Airtel</v>
      </c>
      <c r="F239" s="95">
        <v>45107</v>
      </c>
      <c r="G239" s="75"/>
      <c r="H239" s="25" t="s">
        <v>2818</v>
      </c>
      <c r="I239" s="24">
        <v>1</v>
      </c>
      <c r="J239" s="24">
        <v>650</v>
      </c>
      <c r="K239" s="75">
        <f t="shared" si="9"/>
        <v>650</v>
      </c>
      <c r="L239" s="80">
        <v>45107</v>
      </c>
      <c r="M239" s="72"/>
      <c r="N239" s="38"/>
      <c r="O239" s="81"/>
      <c r="P239" s="72"/>
      <c r="Q239" s="72"/>
      <c r="R239" s="72"/>
      <c r="S239" s="72"/>
      <c r="T239" s="81"/>
      <c r="U239" s="72"/>
      <c r="V239" s="72"/>
      <c r="W239" s="82">
        <f t="shared" si="10"/>
        <v>0</v>
      </c>
      <c r="X239" s="39" t="s">
        <v>89</v>
      </c>
      <c r="Y239" s="39"/>
      <c r="Z239" s="72" t="s">
        <v>101</v>
      </c>
    </row>
    <row r="240" spans="1:26">
      <c r="A240" s="75">
        <f t="shared" si="11"/>
        <v>238</v>
      </c>
      <c r="B240" s="39" t="s">
        <v>2230</v>
      </c>
      <c r="C240" s="75" t="str">
        <f>IF($B240&lt;&gt;"",_xlfn.IFNA(VLOOKUP($B240,'Node Details'!$B:$U,C$1,0),"Check"),"")</f>
        <v>00001PS16-1PS160108</v>
      </c>
      <c r="D240" s="75" t="str">
        <f>IF($B240&lt;&gt;"",_xlfn.IFNA(VLOOKUP($B240,'Node Details'!$B:$U,D$1,0),"Check"),"")</f>
        <v>1PS</v>
      </c>
      <c r="E240" s="75" t="str">
        <f>IF($B240&lt;&gt;"",_xlfn.IFNA(VLOOKUP($B240,'Node Details'!$B:$U,E$1,0),"Check"),"")</f>
        <v>Airtel</v>
      </c>
      <c r="F240" s="95">
        <v>45107</v>
      </c>
      <c r="G240" s="75"/>
      <c r="H240" s="25" t="s">
        <v>2818</v>
      </c>
      <c r="I240" s="24">
        <v>1</v>
      </c>
      <c r="J240" s="24">
        <v>650</v>
      </c>
      <c r="K240" s="75">
        <f t="shared" si="9"/>
        <v>650</v>
      </c>
      <c r="L240" s="80">
        <v>45107</v>
      </c>
      <c r="M240" s="72"/>
      <c r="N240" s="38"/>
      <c r="O240" s="81"/>
      <c r="P240" s="72"/>
      <c r="Q240" s="72"/>
      <c r="R240" s="72"/>
      <c r="S240" s="72"/>
      <c r="T240" s="81"/>
      <c r="U240" s="72"/>
      <c r="V240" s="72"/>
      <c r="W240" s="82">
        <f t="shared" si="10"/>
        <v>0</v>
      </c>
      <c r="X240" s="39" t="s">
        <v>89</v>
      </c>
      <c r="Y240" s="39"/>
      <c r="Z240" s="72" t="s">
        <v>101</v>
      </c>
    </row>
    <row r="241" spans="1:26">
      <c r="A241" s="75">
        <f t="shared" si="11"/>
        <v>239</v>
      </c>
      <c r="B241" s="39" t="s">
        <v>2232</v>
      </c>
      <c r="C241" s="75" t="str">
        <f>IF($B241&lt;&gt;"",_xlfn.IFNA(VLOOKUP($B241,'Node Details'!$B:$U,C$1,0),"Check"),"")</f>
        <v>00001PS16-1PS160108</v>
      </c>
      <c r="D241" s="75" t="str">
        <f>IF($B241&lt;&gt;"",_xlfn.IFNA(VLOOKUP($B241,'Node Details'!$B:$U,D$1,0),"Check"),"")</f>
        <v>1PS</v>
      </c>
      <c r="E241" s="75" t="str">
        <f>IF($B241&lt;&gt;"",_xlfn.IFNA(VLOOKUP($B241,'Node Details'!$B:$U,E$1,0),"Check"),"")</f>
        <v>Airtel</v>
      </c>
      <c r="F241" s="95">
        <v>45107</v>
      </c>
      <c r="G241" s="75"/>
      <c r="H241" s="25" t="s">
        <v>2818</v>
      </c>
      <c r="I241" s="24">
        <v>1</v>
      </c>
      <c r="J241" s="24">
        <v>650</v>
      </c>
      <c r="K241" s="75">
        <f t="shared" si="9"/>
        <v>650</v>
      </c>
      <c r="L241" s="80">
        <v>45107</v>
      </c>
      <c r="M241" s="72"/>
      <c r="N241" s="38"/>
      <c r="O241" s="81"/>
      <c r="P241" s="72"/>
      <c r="Q241" s="72"/>
      <c r="R241" s="72"/>
      <c r="S241" s="72"/>
      <c r="T241" s="81"/>
      <c r="U241" s="72"/>
      <c r="V241" s="72"/>
      <c r="W241" s="82">
        <f t="shared" si="10"/>
        <v>0</v>
      </c>
      <c r="X241" s="39" t="s">
        <v>89</v>
      </c>
      <c r="Y241" s="39"/>
      <c r="Z241" s="72" t="s">
        <v>101</v>
      </c>
    </row>
    <row r="242" spans="1:26">
      <c r="A242" s="75">
        <f t="shared" si="11"/>
        <v>240</v>
      </c>
      <c r="B242" s="39" t="s">
        <v>2234</v>
      </c>
      <c r="C242" s="75" t="str">
        <f>IF($B242&lt;&gt;"",_xlfn.IFNA(VLOOKUP($B242,'Node Details'!$B:$U,C$1,0),"Check"),"")</f>
        <v>00001PS16-1PS160108</v>
      </c>
      <c r="D242" s="75" t="str">
        <f>IF($B242&lt;&gt;"",_xlfn.IFNA(VLOOKUP($B242,'Node Details'!$B:$U,D$1,0),"Check"),"")</f>
        <v>1PS</v>
      </c>
      <c r="E242" s="75" t="str">
        <f>IF($B242&lt;&gt;"",_xlfn.IFNA(VLOOKUP($B242,'Node Details'!$B:$U,E$1,0),"Check"),"")</f>
        <v>Airtel</v>
      </c>
      <c r="F242" s="95">
        <v>45107</v>
      </c>
      <c r="G242" s="75"/>
      <c r="H242" s="25" t="s">
        <v>2818</v>
      </c>
      <c r="I242" s="24">
        <v>1</v>
      </c>
      <c r="J242" s="24">
        <v>650</v>
      </c>
      <c r="K242" s="75">
        <f t="shared" si="9"/>
        <v>650</v>
      </c>
      <c r="L242" s="80">
        <v>45107</v>
      </c>
      <c r="M242" s="72"/>
      <c r="N242" s="38"/>
      <c r="O242" s="81"/>
      <c r="P242" s="72"/>
      <c r="Q242" s="72"/>
      <c r="R242" s="72"/>
      <c r="S242" s="72"/>
      <c r="T242" s="81"/>
      <c r="U242" s="72"/>
      <c r="V242" s="72"/>
      <c r="W242" s="82">
        <f t="shared" si="10"/>
        <v>0</v>
      </c>
      <c r="X242" s="39" t="s">
        <v>89</v>
      </c>
      <c r="Y242" s="39"/>
      <c r="Z242" s="72" t="s">
        <v>101</v>
      </c>
    </row>
    <row r="243" spans="1:26">
      <c r="A243" s="75">
        <f t="shared" si="11"/>
        <v>241</v>
      </c>
      <c r="B243" s="39" t="s">
        <v>2236</v>
      </c>
      <c r="C243" s="75" t="str">
        <f>IF($B243&lt;&gt;"",_xlfn.IFNA(VLOOKUP($B243,'Node Details'!$B:$U,C$1,0),"Check"),"")</f>
        <v>00001PS16-1PS160108</v>
      </c>
      <c r="D243" s="75" t="str">
        <f>IF($B243&lt;&gt;"",_xlfn.IFNA(VLOOKUP($B243,'Node Details'!$B:$U,D$1,0),"Check"),"")</f>
        <v>1PS</v>
      </c>
      <c r="E243" s="75" t="str">
        <f>IF($B243&lt;&gt;"",_xlfn.IFNA(VLOOKUP($B243,'Node Details'!$B:$U,E$1,0),"Check"),"")</f>
        <v>Airtel</v>
      </c>
      <c r="F243" s="95">
        <v>45107</v>
      </c>
      <c r="G243" s="75"/>
      <c r="H243" s="25" t="s">
        <v>2818</v>
      </c>
      <c r="I243" s="24">
        <v>1</v>
      </c>
      <c r="J243" s="24">
        <v>650</v>
      </c>
      <c r="K243" s="75">
        <f t="shared" si="9"/>
        <v>650</v>
      </c>
      <c r="L243" s="80">
        <v>45107</v>
      </c>
      <c r="M243" s="72"/>
      <c r="N243" s="38"/>
      <c r="O243" s="81"/>
      <c r="P243" s="72"/>
      <c r="Q243" s="72"/>
      <c r="R243" s="72"/>
      <c r="S243" s="72"/>
      <c r="T243" s="81"/>
      <c r="U243" s="72"/>
      <c r="V243" s="72"/>
      <c r="W243" s="82">
        <f t="shared" si="10"/>
        <v>0</v>
      </c>
      <c r="X243" s="39" t="s">
        <v>89</v>
      </c>
      <c r="Y243" s="39"/>
      <c r="Z243" s="72" t="s">
        <v>101</v>
      </c>
    </row>
    <row r="244" spans="1:26">
      <c r="A244" s="75">
        <f t="shared" si="11"/>
        <v>242</v>
      </c>
      <c r="B244" s="39" t="s">
        <v>2238</v>
      </c>
      <c r="C244" s="75" t="str">
        <f>IF($B244&lt;&gt;"",_xlfn.IFNA(VLOOKUP($B244,'Node Details'!$B:$U,C$1,0),"Check"),"")</f>
        <v>00001PS16-1PS160108</v>
      </c>
      <c r="D244" s="75" t="str">
        <f>IF($B244&lt;&gt;"",_xlfn.IFNA(VLOOKUP($B244,'Node Details'!$B:$U,D$1,0),"Check"),"")</f>
        <v>1PS</v>
      </c>
      <c r="E244" s="75" t="str">
        <f>IF($B244&lt;&gt;"",_xlfn.IFNA(VLOOKUP($B244,'Node Details'!$B:$U,E$1,0),"Check"),"")</f>
        <v>Airtel</v>
      </c>
      <c r="F244" s="95">
        <v>45107</v>
      </c>
      <c r="G244" s="75"/>
      <c r="H244" s="25" t="s">
        <v>2818</v>
      </c>
      <c r="I244" s="24">
        <v>1</v>
      </c>
      <c r="J244" s="24">
        <v>650</v>
      </c>
      <c r="K244" s="75">
        <f t="shared" si="9"/>
        <v>650</v>
      </c>
      <c r="L244" s="80">
        <v>45107</v>
      </c>
      <c r="M244" s="72"/>
      <c r="N244" s="38"/>
      <c r="O244" s="81"/>
      <c r="P244" s="72"/>
      <c r="Q244" s="72"/>
      <c r="R244" s="72"/>
      <c r="S244" s="72"/>
      <c r="T244" s="81"/>
      <c r="U244" s="72"/>
      <c r="V244" s="72"/>
      <c r="W244" s="82">
        <f t="shared" si="10"/>
        <v>0</v>
      </c>
      <c r="X244" s="39" t="s">
        <v>89</v>
      </c>
      <c r="Y244" s="39"/>
      <c r="Z244" s="72" t="s">
        <v>101</v>
      </c>
    </row>
    <row r="245" spans="1:26">
      <c r="A245" s="75">
        <f t="shared" si="11"/>
        <v>243</v>
      </c>
      <c r="B245" s="39" t="s">
        <v>2240</v>
      </c>
      <c r="C245" s="75" t="str">
        <f>IF($B245&lt;&gt;"",_xlfn.IFNA(VLOOKUP($B245,'Node Details'!$B:$U,C$1,0),"Check"),"")</f>
        <v>00001PS16-1PS160108</v>
      </c>
      <c r="D245" s="75" t="str">
        <f>IF($B245&lt;&gt;"",_xlfn.IFNA(VLOOKUP($B245,'Node Details'!$B:$U,D$1,0),"Check"),"")</f>
        <v>1PS</v>
      </c>
      <c r="E245" s="75" t="str">
        <f>IF($B245&lt;&gt;"",_xlfn.IFNA(VLOOKUP($B245,'Node Details'!$B:$U,E$1,0),"Check"),"")</f>
        <v>Airtel</v>
      </c>
      <c r="F245" s="95">
        <v>45107</v>
      </c>
      <c r="G245" s="75"/>
      <c r="H245" s="25" t="s">
        <v>2818</v>
      </c>
      <c r="I245" s="24">
        <v>1</v>
      </c>
      <c r="J245" s="24">
        <v>650</v>
      </c>
      <c r="K245" s="75">
        <f t="shared" si="9"/>
        <v>650</v>
      </c>
      <c r="L245" s="80">
        <v>45107</v>
      </c>
      <c r="M245" s="72"/>
      <c r="N245" s="38"/>
      <c r="O245" s="81"/>
      <c r="P245" s="72"/>
      <c r="Q245" s="72"/>
      <c r="R245" s="72"/>
      <c r="S245" s="72"/>
      <c r="T245" s="81"/>
      <c r="U245" s="72"/>
      <c r="V245" s="72"/>
      <c r="W245" s="82">
        <f t="shared" si="10"/>
        <v>0</v>
      </c>
      <c r="X245" s="39" t="s">
        <v>89</v>
      </c>
      <c r="Y245" s="39"/>
      <c r="Z245" s="72" t="s">
        <v>101</v>
      </c>
    </row>
    <row r="246" spans="1:26">
      <c r="A246" s="75">
        <f t="shared" si="11"/>
        <v>244</v>
      </c>
      <c r="B246" s="39" t="s">
        <v>602</v>
      </c>
      <c r="C246" s="75" t="str">
        <f>IF($B246&lt;&gt;"",_xlfn.IFNA(VLOOKUP($B246,'Node Details'!$B:$U,C$1,0),"Check"),"")</f>
        <v>000000K0E-0000K0E04</v>
      </c>
      <c r="D246" s="75" t="str">
        <f>IF($B246&lt;&gt;"",_xlfn.IFNA(VLOOKUP($B246,'Node Details'!$B:$U,D$1,0),"Check"),"")</f>
        <v>K0E</v>
      </c>
      <c r="E246" s="75" t="str">
        <f>IF($B246&lt;&gt;"",_xlfn.IFNA(VLOOKUP($B246,'Node Details'!$B:$U,E$1,0),"Check"),"")</f>
        <v>Airtel</v>
      </c>
      <c r="F246" s="95">
        <v>45046</v>
      </c>
      <c r="G246" s="75"/>
      <c r="H246" s="25" t="s">
        <v>2817</v>
      </c>
      <c r="I246" s="24">
        <v>1</v>
      </c>
      <c r="J246" s="24">
        <v>850</v>
      </c>
      <c r="K246" s="75">
        <f t="shared" si="9"/>
        <v>850</v>
      </c>
      <c r="L246" s="80">
        <v>45046</v>
      </c>
      <c r="M246" s="72"/>
      <c r="N246" s="38"/>
      <c r="O246" s="81"/>
      <c r="P246" s="72"/>
      <c r="Q246" s="72"/>
      <c r="R246" s="72"/>
      <c r="S246" s="72"/>
      <c r="T246" s="81"/>
      <c r="U246" s="72"/>
      <c r="V246" s="72"/>
      <c r="W246" s="82">
        <f t="shared" si="10"/>
        <v>0</v>
      </c>
      <c r="X246" s="39" t="s">
        <v>89</v>
      </c>
      <c r="Y246" s="39"/>
      <c r="Z246" s="72" t="s">
        <v>101</v>
      </c>
    </row>
    <row r="247" spans="1:26">
      <c r="A247" s="75">
        <f t="shared" si="11"/>
        <v>245</v>
      </c>
      <c r="B247" s="39" t="s">
        <v>2241</v>
      </c>
      <c r="C247" s="75" t="str">
        <f>IF($B247&lt;&gt;"",_xlfn.IFNA(VLOOKUP($B247,'Node Details'!$B:$U,C$1,0),"Check"),"")</f>
        <v>0000K0E01-K0E010108</v>
      </c>
      <c r="D247" s="75" t="str">
        <f>IF($B247&lt;&gt;"",_xlfn.IFNA(VLOOKUP($B247,'Node Details'!$B:$U,D$1,0),"Check"),"")</f>
        <v>K0E</v>
      </c>
      <c r="E247" s="75" t="str">
        <f>IF($B247&lt;&gt;"",_xlfn.IFNA(VLOOKUP($B247,'Node Details'!$B:$U,E$1,0),"Check"),"")</f>
        <v>Airtel</v>
      </c>
      <c r="F247" s="95">
        <v>45046</v>
      </c>
      <c r="G247" s="75"/>
      <c r="H247" s="25" t="s">
        <v>2818</v>
      </c>
      <c r="I247" s="24">
        <v>1</v>
      </c>
      <c r="J247" s="24">
        <v>650</v>
      </c>
      <c r="K247" s="75">
        <f t="shared" si="9"/>
        <v>650</v>
      </c>
      <c r="L247" s="80">
        <v>45046</v>
      </c>
      <c r="M247" s="72"/>
      <c r="N247" s="38"/>
      <c r="O247" s="81"/>
      <c r="P247" s="72"/>
      <c r="Q247" s="72"/>
      <c r="R247" s="72"/>
      <c r="S247" s="72"/>
      <c r="T247" s="81"/>
      <c r="U247" s="72"/>
      <c r="V247" s="72"/>
      <c r="W247" s="82">
        <f t="shared" si="10"/>
        <v>0</v>
      </c>
      <c r="X247" s="39" t="s">
        <v>89</v>
      </c>
      <c r="Y247" s="39"/>
      <c r="Z247" s="72" t="s">
        <v>101</v>
      </c>
    </row>
    <row r="248" spans="1:26">
      <c r="A248" s="75">
        <f t="shared" si="11"/>
        <v>246</v>
      </c>
      <c r="B248" s="39" t="s">
        <v>2242</v>
      </c>
      <c r="C248" s="75" t="str">
        <f>IF($B248&lt;&gt;"",_xlfn.IFNA(VLOOKUP($B248,'Node Details'!$B:$U,C$1,0),"Check"),"")</f>
        <v>0000K0E01-K0E010107</v>
      </c>
      <c r="D248" s="75" t="str">
        <f>IF($B248&lt;&gt;"",_xlfn.IFNA(VLOOKUP($B248,'Node Details'!$B:$U,D$1,0),"Check"),"")</f>
        <v>K0E</v>
      </c>
      <c r="E248" s="75" t="str">
        <f>IF($B248&lt;&gt;"",_xlfn.IFNA(VLOOKUP($B248,'Node Details'!$B:$U,E$1,0),"Check"),"")</f>
        <v>Airtel</v>
      </c>
      <c r="F248" s="95">
        <v>45046</v>
      </c>
      <c r="G248" s="75"/>
      <c r="H248" s="25" t="s">
        <v>2818</v>
      </c>
      <c r="I248" s="24">
        <v>1</v>
      </c>
      <c r="J248" s="24">
        <v>650</v>
      </c>
      <c r="K248" s="75">
        <f t="shared" si="9"/>
        <v>650</v>
      </c>
      <c r="L248" s="80">
        <v>45046</v>
      </c>
      <c r="M248" s="72"/>
      <c r="N248" s="38"/>
      <c r="O248" s="81"/>
      <c r="P248" s="72"/>
      <c r="Q248" s="72"/>
      <c r="R248" s="72"/>
      <c r="S248" s="72"/>
      <c r="T248" s="81"/>
      <c r="U248" s="72"/>
      <c r="V248" s="72"/>
      <c r="W248" s="82">
        <f t="shared" si="10"/>
        <v>0</v>
      </c>
      <c r="X248" s="39" t="s">
        <v>89</v>
      </c>
      <c r="Y248" s="39"/>
      <c r="Z248" s="72" t="s">
        <v>101</v>
      </c>
    </row>
    <row r="249" spans="1:26">
      <c r="A249" s="75">
        <f t="shared" si="11"/>
        <v>247</v>
      </c>
      <c r="B249" s="39" t="s">
        <v>2244</v>
      </c>
      <c r="C249" s="75" t="str">
        <f>IF($B249&lt;&gt;"",_xlfn.IFNA(VLOOKUP($B249,'Node Details'!$B:$U,C$1,0),"Check"),"")</f>
        <v>0000K0E01-K0E010107</v>
      </c>
      <c r="D249" s="75" t="str">
        <f>IF($B249&lt;&gt;"",_xlfn.IFNA(VLOOKUP($B249,'Node Details'!$B:$U,D$1,0),"Check"),"")</f>
        <v>K0E</v>
      </c>
      <c r="E249" s="75" t="str">
        <f>IF($B249&lt;&gt;"",_xlfn.IFNA(VLOOKUP($B249,'Node Details'!$B:$U,E$1,0),"Check"),"")</f>
        <v>Airtel</v>
      </c>
      <c r="F249" s="95">
        <v>45046</v>
      </c>
      <c r="G249" s="75"/>
      <c r="H249" s="25" t="s">
        <v>2819</v>
      </c>
      <c r="I249" s="24">
        <v>1</v>
      </c>
      <c r="J249" s="24">
        <v>450</v>
      </c>
      <c r="K249" s="75">
        <f t="shared" si="9"/>
        <v>450</v>
      </c>
      <c r="L249" s="80">
        <v>45046</v>
      </c>
      <c r="M249" s="72"/>
      <c r="N249" s="38"/>
      <c r="O249" s="81"/>
      <c r="P249" s="72"/>
      <c r="Q249" s="72"/>
      <c r="R249" s="72"/>
      <c r="S249" s="72"/>
      <c r="T249" s="81"/>
      <c r="U249" s="72"/>
      <c r="V249" s="72"/>
      <c r="W249" s="82">
        <f t="shared" si="10"/>
        <v>0</v>
      </c>
      <c r="X249" s="39" t="s">
        <v>89</v>
      </c>
      <c r="Y249" s="39"/>
      <c r="Z249" s="72" t="s">
        <v>101</v>
      </c>
    </row>
    <row r="250" spans="1:26">
      <c r="A250" s="75">
        <f t="shared" si="11"/>
        <v>248</v>
      </c>
      <c r="B250" s="39" t="s">
        <v>2246</v>
      </c>
      <c r="C250" s="75" t="str">
        <f>IF($B250&lt;&gt;"",_xlfn.IFNA(VLOOKUP($B250,'Node Details'!$B:$U,C$1,0),"Check"),"")</f>
        <v>0000K0E01-K0E010105</v>
      </c>
      <c r="D250" s="75" t="str">
        <f>IF($B250&lt;&gt;"",_xlfn.IFNA(VLOOKUP($B250,'Node Details'!$B:$U,D$1,0),"Check"),"")</f>
        <v>K0E</v>
      </c>
      <c r="E250" s="75" t="str">
        <f>IF($B250&lt;&gt;"",_xlfn.IFNA(VLOOKUP($B250,'Node Details'!$B:$U,E$1,0),"Check"),"")</f>
        <v>Airtel</v>
      </c>
      <c r="F250" s="95">
        <v>45046</v>
      </c>
      <c r="G250" s="75"/>
      <c r="H250" s="25" t="s">
        <v>2819</v>
      </c>
      <c r="I250" s="24">
        <v>1</v>
      </c>
      <c r="J250" s="24">
        <v>450</v>
      </c>
      <c r="K250" s="75">
        <f t="shared" si="9"/>
        <v>450</v>
      </c>
      <c r="L250" s="80">
        <v>45046</v>
      </c>
      <c r="M250" s="72"/>
      <c r="N250" s="38"/>
      <c r="O250" s="81"/>
      <c r="P250" s="72"/>
      <c r="Q250" s="72"/>
      <c r="R250" s="72"/>
      <c r="S250" s="72"/>
      <c r="T250" s="81"/>
      <c r="U250" s="72"/>
      <c r="V250" s="72"/>
      <c r="W250" s="82">
        <f t="shared" si="10"/>
        <v>0</v>
      </c>
      <c r="X250" s="39" t="s">
        <v>89</v>
      </c>
      <c r="Y250" s="39"/>
      <c r="Z250" s="72" t="s">
        <v>101</v>
      </c>
    </row>
    <row r="251" spans="1:26">
      <c r="A251" s="75">
        <f t="shared" si="11"/>
        <v>249</v>
      </c>
      <c r="B251" s="39" t="s">
        <v>610</v>
      </c>
      <c r="C251" s="75" t="str">
        <f>IF($B251&lt;&gt;"",_xlfn.IFNA(VLOOKUP($B251,'Node Details'!$B:$U,C$1,0),"Check"),"")</f>
        <v>0000K0E01-K0E010105</v>
      </c>
      <c r="D251" s="75" t="str">
        <f>IF($B251&lt;&gt;"",_xlfn.IFNA(VLOOKUP($B251,'Node Details'!$B:$U,D$1,0),"Check"),"")</f>
        <v>K0E</v>
      </c>
      <c r="E251" s="75" t="str">
        <f>IF($B251&lt;&gt;"",_xlfn.IFNA(VLOOKUP($B251,'Node Details'!$B:$U,E$1,0),"Check"),"")</f>
        <v>Airtel</v>
      </c>
      <c r="F251" s="95">
        <v>45046</v>
      </c>
      <c r="G251" s="75"/>
      <c r="H251" s="25" t="s">
        <v>2819</v>
      </c>
      <c r="I251" s="24">
        <v>1</v>
      </c>
      <c r="J251" s="24">
        <v>450</v>
      </c>
      <c r="K251" s="75">
        <f t="shared" si="9"/>
        <v>450</v>
      </c>
      <c r="L251" s="80">
        <v>45046</v>
      </c>
      <c r="M251" s="72"/>
      <c r="N251" s="38"/>
      <c r="O251" s="81"/>
      <c r="P251" s="72"/>
      <c r="Q251" s="72"/>
      <c r="R251" s="72"/>
      <c r="S251" s="72"/>
      <c r="T251" s="81"/>
      <c r="U251" s="72"/>
      <c r="V251" s="72"/>
      <c r="W251" s="82">
        <f t="shared" si="10"/>
        <v>0</v>
      </c>
      <c r="X251" s="39" t="s">
        <v>89</v>
      </c>
      <c r="Y251" s="39"/>
      <c r="Z251" s="72" t="s">
        <v>101</v>
      </c>
    </row>
    <row r="252" spans="1:26">
      <c r="A252" s="75">
        <f t="shared" si="11"/>
        <v>250</v>
      </c>
      <c r="B252" s="39" t="s">
        <v>2248</v>
      </c>
      <c r="C252" s="75" t="str">
        <f>IF($B252&lt;&gt;"",_xlfn.IFNA(VLOOKUP($B252,'Node Details'!$B:$U,C$1,0),"Check"),"")</f>
        <v>0000K0E01-K0E010107</v>
      </c>
      <c r="D252" s="75" t="str">
        <f>IF($B252&lt;&gt;"",_xlfn.IFNA(VLOOKUP($B252,'Node Details'!$B:$U,D$1,0),"Check"),"")</f>
        <v>K0E</v>
      </c>
      <c r="E252" s="75" t="str">
        <f>IF($B252&lt;&gt;"",_xlfn.IFNA(VLOOKUP($B252,'Node Details'!$B:$U,E$1,0),"Check"),"")</f>
        <v>Airtel</v>
      </c>
      <c r="F252" s="95">
        <v>45046</v>
      </c>
      <c r="G252" s="75"/>
      <c r="H252" s="25" t="s">
        <v>2819</v>
      </c>
      <c r="I252" s="24">
        <v>1</v>
      </c>
      <c r="J252" s="24">
        <v>450</v>
      </c>
      <c r="K252" s="75">
        <f t="shared" si="9"/>
        <v>450</v>
      </c>
      <c r="L252" s="80">
        <v>45046</v>
      </c>
      <c r="M252" s="72"/>
      <c r="N252" s="38"/>
      <c r="O252" s="81"/>
      <c r="P252" s="72"/>
      <c r="Q252" s="72"/>
      <c r="R252" s="72"/>
      <c r="S252" s="72"/>
      <c r="T252" s="81"/>
      <c r="U252" s="72"/>
      <c r="V252" s="72"/>
      <c r="W252" s="82">
        <f t="shared" si="10"/>
        <v>0</v>
      </c>
      <c r="X252" s="39" t="s">
        <v>89</v>
      </c>
      <c r="Y252" s="39"/>
      <c r="Z252" s="72" t="s">
        <v>101</v>
      </c>
    </row>
    <row r="253" spans="1:26">
      <c r="A253" s="75">
        <f t="shared" si="11"/>
        <v>251</v>
      </c>
      <c r="B253" s="39" t="s">
        <v>613</v>
      </c>
      <c r="C253" s="75" t="str">
        <f>IF($B253&lt;&gt;"",_xlfn.IFNA(VLOOKUP($B253,'Node Details'!$B:$U,C$1,0),"Check"),"")</f>
        <v>000000K0E-0000K0E04</v>
      </c>
      <c r="D253" s="75" t="str">
        <f>IF($B253&lt;&gt;"",_xlfn.IFNA(VLOOKUP($B253,'Node Details'!$B:$U,D$1,0),"Check"),"")</f>
        <v>K0E</v>
      </c>
      <c r="E253" s="75" t="str">
        <f>IF($B253&lt;&gt;"",_xlfn.IFNA(VLOOKUP($B253,'Node Details'!$B:$U,E$1,0),"Check"),"")</f>
        <v>Airtel</v>
      </c>
      <c r="F253" s="95">
        <v>45046</v>
      </c>
      <c r="G253" s="75"/>
      <c r="H253" s="25" t="s">
        <v>2817</v>
      </c>
      <c r="I253" s="24">
        <v>1</v>
      </c>
      <c r="J253" s="24">
        <v>850</v>
      </c>
      <c r="K253" s="75">
        <f t="shared" si="9"/>
        <v>850</v>
      </c>
      <c r="L253" s="80">
        <v>45046</v>
      </c>
      <c r="M253" s="72"/>
      <c r="N253" s="38"/>
      <c r="O253" s="81"/>
      <c r="P253" s="72"/>
      <c r="Q253" s="72"/>
      <c r="R253" s="72"/>
      <c r="S253" s="72"/>
      <c r="T253" s="81"/>
      <c r="U253" s="72"/>
      <c r="V253" s="72"/>
      <c r="W253" s="82">
        <f t="shared" si="10"/>
        <v>0</v>
      </c>
      <c r="X253" s="39" t="s">
        <v>89</v>
      </c>
      <c r="Y253" s="39"/>
      <c r="Z253" s="72" t="s">
        <v>101</v>
      </c>
    </row>
    <row r="254" spans="1:26">
      <c r="A254" s="75">
        <f t="shared" si="11"/>
        <v>252</v>
      </c>
      <c r="B254" s="39" t="s">
        <v>621</v>
      </c>
      <c r="C254" s="75" t="str">
        <f>IF($B254&lt;&gt;"",_xlfn.IFNA(VLOOKUP($B254,'Node Details'!$B:$U,C$1,0),"Check"),"")</f>
        <v>0000K0E02-K0E020101</v>
      </c>
      <c r="D254" s="75" t="str">
        <f>IF($B254&lt;&gt;"",_xlfn.IFNA(VLOOKUP($B254,'Node Details'!$B:$U,D$1,0),"Check"),"")</f>
        <v>K0E</v>
      </c>
      <c r="E254" s="75" t="str">
        <f>IF($B254&lt;&gt;"",_xlfn.IFNA(VLOOKUP($B254,'Node Details'!$B:$U,E$1,0),"Check"),"")</f>
        <v>Airtel</v>
      </c>
      <c r="F254" s="95">
        <v>45046</v>
      </c>
      <c r="G254" s="75"/>
      <c r="H254" s="25" t="s">
        <v>2818</v>
      </c>
      <c r="I254" s="24">
        <v>1</v>
      </c>
      <c r="J254" s="24">
        <v>650</v>
      </c>
      <c r="K254" s="75">
        <f t="shared" si="9"/>
        <v>650</v>
      </c>
      <c r="L254" s="80">
        <v>45046</v>
      </c>
      <c r="M254" s="72"/>
      <c r="N254" s="38"/>
      <c r="O254" s="81"/>
      <c r="P254" s="72"/>
      <c r="Q254" s="72"/>
      <c r="R254" s="72"/>
      <c r="S254" s="72"/>
      <c r="T254" s="81"/>
      <c r="U254" s="72"/>
      <c r="V254" s="72"/>
      <c r="W254" s="82">
        <f t="shared" si="10"/>
        <v>0</v>
      </c>
      <c r="X254" s="39" t="s">
        <v>89</v>
      </c>
      <c r="Y254" s="39"/>
      <c r="Z254" s="72" t="s">
        <v>101</v>
      </c>
    </row>
    <row r="255" spans="1:26">
      <c r="A255" s="75">
        <f t="shared" si="11"/>
        <v>253</v>
      </c>
      <c r="B255" s="39" t="s">
        <v>2250</v>
      </c>
      <c r="C255" s="75" t="str">
        <f>IF($B255&lt;&gt;"",_xlfn.IFNA(VLOOKUP($B255,'Node Details'!$B:$U,C$1,0),"Check"),"")</f>
        <v>0000K0E02-K0E020103</v>
      </c>
      <c r="D255" s="75" t="str">
        <f>IF($B255&lt;&gt;"",_xlfn.IFNA(VLOOKUP($B255,'Node Details'!$B:$U,D$1,0),"Check"),"")</f>
        <v>K0E</v>
      </c>
      <c r="E255" s="75" t="str">
        <f>IF($B255&lt;&gt;"",_xlfn.IFNA(VLOOKUP($B255,'Node Details'!$B:$U,E$1,0),"Check"),"")</f>
        <v>Airtel</v>
      </c>
      <c r="F255" s="95">
        <v>45046</v>
      </c>
      <c r="G255" s="75"/>
      <c r="H255" s="25" t="s">
        <v>2819</v>
      </c>
      <c r="I255" s="24">
        <v>1</v>
      </c>
      <c r="J255" s="24">
        <v>450</v>
      </c>
      <c r="K255" s="75">
        <f t="shared" si="9"/>
        <v>450</v>
      </c>
      <c r="L255" s="80">
        <v>45046</v>
      </c>
      <c r="M255" s="72"/>
      <c r="N255" s="38"/>
      <c r="O255" s="81"/>
      <c r="P255" s="72"/>
      <c r="Q255" s="72"/>
      <c r="R255" s="72"/>
      <c r="S255" s="72"/>
      <c r="T255" s="81"/>
      <c r="U255" s="72"/>
      <c r="V255" s="72"/>
      <c r="W255" s="82">
        <f t="shared" si="10"/>
        <v>0</v>
      </c>
      <c r="X255" s="39" t="s">
        <v>89</v>
      </c>
      <c r="Y255" s="39"/>
      <c r="Z255" s="72" t="s">
        <v>101</v>
      </c>
    </row>
    <row r="256" spans="1:26">
      <c r="A256" s="75">
        <f t="shared" si="11"/>
        <v>254</v>
      </c>
      <c r="B256" s="39" t="s">
        <v>615</v>
      </c>
      <c r="C256" s="75" t="str">
        <f>IF($B256&lt;&gt;"",_xlfn.IFNA(VLOOKUP($B256,'Node Details'!$B:$U,C$1,0),"Check"),"")</f>
        <v>0000K0E02-K0E020103</v>
      </c>
      <c r="D256" s="75" t="str">
        <f>IF($B256&lt;&gt;"",_xlfn.IFNA(VLOOKUP($B256,'Node Details'!$B:$U,D$1,0),"Check"),"")</f>
        <v>K0E</v>
      </c>
      <c r="E256" s="75" t="str">
        <f>IF($B256&lt;&gt;"",_xlfn.IFNA(VLOOKUP($B256,'Node Details'!$B:$U,E$1,0),"Check"),"")</f>
        <v>Airtel</v>
      </c>
      <c r="F256" s="95">
        <v>45046</v>
      </c>
      <c r="G256" s="75"/>
      <c r="H256" s="25" t="s">
        <v>2819</v>
      </c>
      <c r="I256" s="24">
        <v>1</v>
      </c>
      <c r="J256" s="24">
        <v>450</v>
      </c>
      <c r="K256" s="75">
        <f t="shared" si="9"/>
        <v>450</v>
      </c>
      <c r="L256" s="80">
        <v>45046</v>
      </c>
      <c r="M256" s="72"/>
      <c r="N256" s="38"/>
      <c r="O256" s="81"/>
      <c r="P256" s="72"/>
      <c r="Q256" s="72"/>
      <c r="R256" s="72"/>
      <c r="S256" s="72"/>
      <c r="T256" s="81"/>
      <c r="U256" s="72"/>
      <c r="V256" s="72"/>
      <c r="W256" s="82">
        <f t="shared" si="10"/>
        <v>0</v>
      </c>
      <c r="X256" s="39" t="s">
        <v>89</v>
      </c>
      <c r="Y256" s="39"/>
      <c r="Z256" s="72" t="s">
        <v>101</v>
      </c>
    </row>
    <row r="257" spans="1:26">
      <c r="A257" s="75">
        <f t="shared" si="11"/>
        <v>255</v>
      </c>
      <c r="B257" s="39" t="s">
        <v>2252</v>
      </c>
      <c r="C257" s="75" t="str">
        <f>IF($B257&lt;&gt;"",_xlfn.IFNA(VLOOKUP($B257,'Node Details'!$B:$U,C$1,0),"Check"),"")</f>
        <v>0000K0E02-K0E020108</v>
      </c>
      <c r="D257" s="75" t="str">
        <f>IF($B257&lt;&gt;"",_xlfn.IFNA(VLOOKUP($B257,'Node Details'!$B:$U,D$1,0),"Check"),"")</f>
        <v>K0E</v>
      </c>
      <c r="E257" s="75" t="str">
        <f>IF($B257&lt;&gt;"",_xlfn.IFNA(VLOOKUP($B257,'Node Details'!$B:$U,E$1,0),"Check"),"")</f>
        <v>Airtel</v>
      </c>
      <c r="F257" s="95">
        <v>45046</v>
      </c>
      <c r="G257" s="75"/>
      <c r="H257" s="25" t="s">
        <v>2819</v>
      </c>
      <c r="I257" s="24">
        <v>1</v>
      </c>
      <c r="J257" s="24">
        <v>450</v>
      </c>
      <c r="K257" s="75">
        <f t="shared" si="9"/>
        <v>450</v>
      </c>
      <c r="L257" s="80">
        <v>45046</v>
      </c>
      <c r="M257" s="72"/>
      <c r="N257" s="38"/>
      <c r="O257" s="81"/>
      <c r="P257" s="72"/>
      <c r="Q257" s="72"/>
      <c r="R257" s="72"/>
      <c r="S257" s="72"/>
      <c r="T257" s="81"/>
      <c r="U257" s="72"/>
      <c r="V257" s="72"/>
      <c r="W257" s="82">
        <f t="shared" si="10"/>
        <v>0</v>
      </c>
      <c r="X257" s="39" t="s">
        <v>89</v>
      </c>
      <c r="Y257" s="39"/>
      <c r="Z257" s="72" t="s">
        <v>101</v>
      </c>
    </row>
    <row r="258" spans="1:26">
      <c r="A258" s="75">
        <f t="shared" si="11"/>
        <v>256</v>
      </c>
      <c r="B258" s="39" t="s">
        <v>2254</v>
      </c>
      <c r="C258" s="75" t="str">
        <f>IF($B258&lt;&gt;"",_xlfn.IFNA(VLOOKUP($B258,'Node Details'!$B:$U,C$1,0),"Check"),"")</f>
        <v>0000K0E02-K0E020108</v>
      </c>
      <c r="D258" s="75" t="str">
        <f>IF($B258&lt;&gt;"",_xlfn.IFNA(VLOOKUP($B258,'Node Details'!$B:$U,D$1,0),"Check"),"")</f>
        <v>K0E</v>
      </c>
      <c r="E258" s="75" t="str">
        <f>IF($B258&lt;&gt;"",_xlfn.IFNA(VLOOKUP($B258,'Node Details'!$B:$U,E$1,0),"Check"),"")</f>
        <v>Airtel</v>
      </c>
      <c r="F258" s="95">
        <v>45046</v>
      </c>
      <c r="G258" s="75"/>
      <c r="H258" s="25" t="s">
        <v>2819</v>
      </c>
      <c r="I258" s="24">
        <v>1</v>
      </c>
      <c r="J258" s="24">
        <v>450</v>
      </c>
      <c r="K258" s="75">
        <f t="shared" si="9"/>
        <v>450</v>
      </c>
      <c r="L258" s="80">
        <v>45046</v>
      </c>
      <c r="M258" s="72"/>
      <c r="N258" s="38"/>
      <c r="O258" s="81"/>
      <c r="P258" s="72"/>
      <c r="Q258" s="72"/>
      <c r="R258" s="72"/>
      <c r="S258" s="72"/>
      <c r="T258" s="81"/>
      <c r="U258" s="72"/>
      <c r="V258" s="72"/>
      <c r="W258" s="82">
        <f t="shared" si="10"/>
        <v>0</v>
      </c>
      <c r="X258" s="39" t="s">
        <v>89</v>
      </c>
      <c r="Y258" s="39"/>
      <c r="Z258" s="72" t="s">
        <v>101</v>
      </c>
    </row>
    <row r="259" spans="1:26">
      <c r="A259" s="75">
        <f t="shared" si="11"/>
        <v>257</v>
      </c>
      <c r="B259" s="39" t="s">
        <v>2256</v>
      </c>
      <c r="C259" s="75" t="str">
        <f>IF($B259&lt;&gt;"",_xlfn.IFNA(VLOOKUP($B259,'Node Details'!$B:$U,C$1,0),"Check"),"")</f>
        <v>0000K0E02-K0E020108</v>
      </c>
      <c r="D259" s="75" t="str">
        <f>IF($B259&lt;&gt;"",_xlfn.IFNA(VLOOKUP($B259,'Node Details'!$B:$U,D$1,0),"Check"),"")</f>
        <v>K0E</v>
      </c>
      <c r="E259" s="75" t="str">
        <f>IF($B259&lt;&gt;"",_xlfn.IFNA(VLOOKUP($B259,'Node Details'!$B:$U,E$1,0),"Check"),"")</f>
        <v>Airtel</v>
      </c>
      <c r="F259" s="95">
        <v>45046</v>
      </c>
      <c r="G259" s="75"/>
      <c r="H259" s="25" t="s">
        <v>2819</v>
      </c>
      <c r="I259" s="24">
        <v>1</v>
      </c>
      <c r="J259" s="24">
        <v>450</v>
      </c>
      <c r="K259" s="75">
        <f t="shared" ref="K259:K322" si="12">I259*J259</f>
        <v>450</v>
      </c>
      <c r="L259" s="80">
        <v>45046</v>
      </c>
      <c r="M259" s="72"/>
      <c r="N259" s="38"/>
      <c r="O259" s="81"/>
      <c r="P259" s="72"/>
      <c r="Q259" s="72"/>
      <c r="R259" s="72"/>
      <c r="S259" s="72"/>
      <c r="T259" s="81"/>
      <c r="U259" s="72"/>
      <c r="V259" s="72"/>
      <c r="W259" s="82">
        <f t="shared" ref="W259:W322" si="13">IF(V259&lt;&gt;"",V259*U259,0)</f>
        <v>0</v>
      </c>
      <c r="X259" s="39" t="s">
        <v>89</v>
      </c>
      <c r="Y259" s="39"/>
      <c r="Z259" s="72" t="s">
        <v>101</v>
      </c>
    </row>
    <row r="260" spans="1:26">
      <c r="A260" s="75">
        <f t="shared" ref="A260:A323" si="14">IF(B260&lt;&gt;"",A259+1,"")</f>
        <v>258</v>
      </c>
      <c r="B260" s="39" t="s">
        <v>2258</v>
      </c>
      <c r="C260" s="75" t="str">
        <f>IF($B260&lt;&gt;"",_xlfn.IFNA(VLOOKUP($B260,'Node Details'!$B:$U,C$1,0),"Check"),"")</f>
        <v>0000K0E02-K0E020108</v>
      </c>
      <c r="D260" s="75" t="str">
        <f>IF($B260&lt;&gt;"",_xlfn.IFNA(VLOOKUP($B260,'Node Details'!$B:$U,D$1,0),"Check"),"")</f>
        <v>K0E</v>
      </c>
      <c r="E260" s="75" t="str">
        <f>IF($B260&lt;&gt;"",_xlfn.IFNA(VLOOKUP($B260,'Node Details'!$B:$U,E$1,0),"Check"),"")</f>
        <v>Airtel</v>
      </c>
      <c r="F260" s="95">
        <v>45046</v>
      </c>
      <c r="G260" s="75"/>
      <c r="H260" s="25" t="s">
        <v>2819</v>
      </c>
      <c r="I260" s="24">
        <v>1</v>
      </c>
      <c r="J260" s="24">
        <v>450</v>
      </c>
      <c r="K260" s="75">
        <f t="shared" si="12"/>
        <v>450</v>
      </c>
      <c r="L260" s="80">
        <v>45046</v>
      </c>
      <c r="M260" s="72"/>
      <c r="N260" s="38"/>
      <c r="O260" s="81"/>
      <c r="P260" s="72"/>
      <c r="Q260" s="72"/>
      <c r="R260" s="72"/>
      <c r="S260" s="72"/>
      <c r="T260" s="81"/>
      <c r="U260" s="72"/>
      <c r="V260" s="72"/>
      <c r="W260" s="82">
        <f t="shared" si="13"/>
        <v>0</v>
      </c>
      <c r="X260" s="39" t="s">
        <v>89</v>
      </c>
      <c r="Y260" s="39"/>
      <c r="Z260" s="72" t="s">
        <v>101</v>
      </c>
    </row>
    <row r="261" spans="1:26">
      <c r="A261" s="75">
        <f t="shared" si="14"/>
        <v>259</v>
      </c>
      <c r="B261" s="39" t="s">
        <v>623</v>
      </c>
      <c r="C261" s="75" t="str">
        <f>IF($B261&lt;&gt;"",_xlfn.IFNA(VLOOKUP($B261,'Node Details'!$B:$U,C$1,0),"Check"),"")</f>
        <v>000000K0E-0000K0E04</v>
      </c>
      <c r="D261" s="75" t="str">
        <f>IF($B261&lt;&gt;"",_xlfn.IFNA(VLOOKUP($B261,'Node Details'!$B:$U,D$1,0),"Check"),"")</f>
        <v>K0E</v>
      </c>
      <c r="E261" s="75" t="str">
        <f>IF($B261&lt;&gt;"",_xlfn.IFNA(VLOOKUP($B261,'Node Details'!$B:$U,E$1,0),"Check"),"")</f>
        <v>Airtel</v>
      </c>
      <c r="F261" s="95">
        <v>45046</v>
      </c>
      <c r="G261" s="75"/>
      <c r="H261" s="25" t="s">
        <v>2817</v>
      </c>
      <c r="I261" s="24">
        <v>1</v>
      </c>
      <c r="J261" s="24">
        <v>850</v>
      </c>
      <c r="K261" s="75">
        <f t="shared" si="12"/>
        <v>850</v>
      </c>
      <c r="L261" s="80">
        <v>45046</v>
      </c>
      <c r="M261" s="72"/>
      <c r="N261" s="38"/>
      <c r="O261" s="81"/>
      <c r="P261" s="72"/>
      <c r="Q261" s="72"/>
      <c r="R261" s="72"/>
      <c r="S261" s="72"/>
      <c r="T261" s="81"/>
      <c r="U261" s="72"/>
      <c r="V261" s="72"/>
      <c r="W261" s="82">
        <f t="shared" si="13"/>
        <v>0</v>
      </c>
      <c r="X261" s="39" t="s">
        <v>89</v>
      </c>
      <c r="Y261" s="39"/>
      <c r="Z261" s="72" t="s">
        <v>101</v>
      </c>
    </row>
    <row r="262" spans="1:26">
      <c r="A262" s="75">
        <f t="shared" si="14"/>
        <v>260</v>
      </c>
      <c r="B262" s="39" t="s">
        <v>625</v>
      </c>
      <c r="C262" s="75" t="str">
        <f>IF($B262&lt;&gt;"",_xlfn.IFNA(VLOOKUP($B262,'Node Details'!$B:$U,C$1,0),"Check"),"")</f>
        <v>0000K0E03-K0E030101</v>
      </c>
      <c r="D262" s="75" t="str">
        <f>IF($B262&lt;&gt;"",_xlfn.IFNA(VLOOKUP($B262,'Node Details'!$B:$U,D$1,0),"Check"),"")</f>
        <v>K0E</v>
      </c>
      <c r="E262" s="75" t="str">
        <f>IF($B262&lt;&gt;"",_xlfn.IFNA(VLOOKUP($B262,'Node Details'!$B:$U,E$1,0),"Check"),"")</f>
        <v>Airtel</v>
      </c>
      <c r="F262" s="95">
        <v>45046</v>
      </c>
      <c r="G262" s="75"/>
      <c r="H262" s="25" t="s">
        <v>2818</v>
      </c>
      <c r="I262" s="24">
        <v>1</v>
      </c>
      <c r="J262" s="24">
        <v>650</v>
      </c>
      <c r="K262" s="75">
        <f t="shared" si="12"/>
        <v>650</v>
      </c>
      <c r="L262" s="80">
        <v>45046</v>
      </c>
      <c r="M262" s="72"/>
      <c r="N262" s="38"/>
      <c r="O262" s="81"/>
      <c r="P262" s="72"/>
      <c r="Q262" s="72"/>
      <c r="R262" s="72"/>
      <c r="S262" s="72"/>
      <c r="T262" s="81"/>
      <c r="U262" s="72"/>
      <c r="V262" s="72"/>
      <c r="W262" s="82">
        <f t="shared" si="13"/>
        <v>0</v>
      </c>
      <c r="X262" s="39" t="s">
        <v>89</v>
      </c>
      <c r="Y262" s="39"/>
      <c r="Z262" s="72" t="s">
        <v>101</v>
      </c>
    </row>
    <row r="263" spans="1:26">
      <c r="A263" s="75">
        <f t="shared" si="14"/>
        <v>261</v>
      </c>
      <c r="B263" s="39" t="s">
        <v>635</v>
      </c>
      <c r="C263" s="75" t="str">
        <f>IF($B263&lt;&gt;"",_xlfn.IFNA(VLOOKUP($B263,'Node Details'!$B:$U,C$1,0),"Check"),"")</f>
        <v>0000K0E03-K0E030102</v>
      </c>
      <c r="D263" s="75" t="str">
        <f>IF($B263&lt;&gt;"",_xlfn.IFNA(VLOOKUP($B263,'Node Details'!$B:$U,D$1,0),"Check"),"")</f>
        <v>K0E</v>
      </c>
      <c r="E263" s="75" t="str">
        <f>IF($B263&lt;&gt;"",_xlfn.IFNA(VLOOKUP($B263,'Node Details'!$B:$U,E$1,0),"Check"),"")</f>
        <v>Airtel</v>
      </c>
      <c r="F263" s="95">
        <v>45046</v>
      </c>
      <c r="G263" s="75"/>
      <c r="H263" s="25" t="s">
        <v>2819</v>
      </c>
      <c r="I263" s="24">
        <v>1</v>
      </c>
      <c r="J263" s="24">
        <v>450</v>
      </c>
      <c r="K263" s="75">
        <f t="shared" si="12"/>
        <v>450</v>
      </c>
      <c r="L263" s="80">
        <v>45046</v>
      </c>
      <c r="M263" s="72"/>
      <c r="N263" s="38"/>
      <c r="O263" s="81"/>
      <c r="P263" s="72"/>
      <c r="Q263" s="72"/>
      <c r="R263" s="72"/>
      <c r="S263" s="72"/>
      <c r="T263" s="81"/>
      <c r="U263" s="72"/>
      <c r="V263" s="72"/>
      <c r="W263" s="82">
        <f t="shared" si="13"/>
        <v>0</v>
      </c>
      <c r="X263" s="39" t="s">
        <v>89</v>
      </c>
      <c r="Y263" s="39"/>
      <c r="Z263" s="72" t="s">
        <v>101</v>
      </c>
    </row>
    <row r="264" spans="1:26">
      <c r="A264" s="75">
        <f t="shared" si="14"/>
        <v>262</v>
      </c>
      <c r="B264" s="39" t="s">
        <v>630</v>
      </c>
      <c r="C264" s="75" t="str">
        <f>IF($B264&lt;&gt;"",_xlfn.IFNA(VLOOKUP($B264,'Node Details'!$B:$U,C$1,0),"Check"),"")</f>
        <v>0000K0E03-K0E030104</v>
      </c>
      <c r="D264" s="75" t="str">
        <f>IF($B264&lt;&gt;"",_xlfn.IFNA(VLOOKUP($B264,'Node Details'!$B:$U,D$1,0),"Check"),"")</f>
        <v>K0E</v>
      </c>
      <c r="E264" s="75" t="str">
        <f>IF($B264&lt;&gt;"",_xlfn.IFNA(VLOOKUP($B264,'Node Details'!$B:$U,E$1,0),"Check"),"")</f>
        <v>Airtel</v>
      </c>
      <c r="F264" s="95">
        <v>45046</v>
      </c>
      <c r="G264" s="75"/>
      <c r="H264" s="25" t="s">
        <v>2819</v>
      </c>
      <c r="I264" s="24">
        <v>1</v>
      </c>
      <c r="J264" s="24">
        <v>450</v>
      </c>
      <c r="K264" s="75">
        <f t="shared" si="12"/>
        <v>450</v>
      </c>
      <c r="L264" s="80">
        <v>45046</v>
      </c>
      <c r="M264" s="72"/>
      <c r="N264" s="38"/>
      <c r="O264" s="81"/>
      <c r="P264" s="72"/>
      <c r="Q264" s="72"/>
      <c r="R264" s="72"/>
      <c r="S264" s="72"/>
      <c r="T264" s="81"/>
      <c r="U264" s="72"/>
      <c r="V264" s="72"/>
      <c r="W264" s="82">
        <f t="shared" si="13"/>
        <v>0</v>
      </c>
      <c r="X264" s="39" t="s">
        <v>89</v>
      </c>
      <c r="Y264" s="39"/>
      <c r="Z264" s="72" t="s">
        <v>101</v>
      </c>
    </row>
    <row r="265" spans="1:26">
      <c r="A265" s="75">
        <f t="shared" si="14"/>
        <v>263</v>
      </c>
      <c r="B265" s="39" t="s">
        <v>627</v>
      </c>
      <c r="C265" s="75" t="str">
        <f>IF($B265&lt;&gt;"",_xlfn.IFNA(VLOOKUP($B265,'Node Details'!$B:$U,C$1,0),"Check"),"")</f>
        <v>0000K0E03-K0E030104</v>
      </c>
      <c r="D265" s="75" t="str">
        <f>IF($B265&lt;&gt;"",_xlfn.IFNA(VLOOKUP($B265,'Node Details'!$B:$U,D$1,0),"Check"),"")</f>
        <v>K0E</v>
      </c>
      <c r="E265" s="75" t="str">
        <f>IF($B265&lt;&gt;"",_xlfn.IFNA(VLOOKUP($B265,'Node Details'!$B:$U,E$1,0),"Check"),"")</f>
        <v>Airtel</v>
      </c>
      <c r="F265" s="95">
        <v>45046</v>
      </c>
      <c r="G265" s="75"/>
      <c r="H265" s="25" t="s">
        <v>2819</v>
      </c>
      <c r="I265" s="24">
        <v>1</v>
      </c>
      <c r="J265" s="24">
        <v>450</v>
      </c>
      <c r="K265" s="75">
        <f t="shared" si="12"/>
        <v>450</v>
      </c>
      <c r="L265" s="80">
        <v>45046</v>
      </c>
      <c r="M265" s="72"/>
      <c r="N265" s="38"/>
      <c r="O265" s="81"/>
      <c r="P265" s="72"/>
      <c r="Q265" s="72"/>
      <c r="R265" s="72"/>
      <c r="S265" s="72"/>
      <c r="T265" s="81"/>
      <c r="U265" s="72"/>
      <c r="V265" s="72"/>
      <c r="W265" s="82">
        <f t="shared" si="13"/>
        <v>0</v>
      </c>
      <c r="X265" s="39" t="s">
        <v>89</v>
      </c>
      <c r="Y265" s="39"/>
      <c r="Z265" s="72" t="s">
        <v>101</v>
      </c>
    </row>
    <row r="266" spans="1:26">
      <c r="A266" s="75">
        <f t="shared" si="14"/>
        <v>264</v>
      </c>
      <c r="B266" s="39" t="s">
        <v>2260</v>
      </c>
      <c r="C266" s="75" t="str">
        <f>IF($B266&lt;&gt;"",_xlfn.IFNA(VLOOKUP($B266,'Node Details'!$B:$U,C$1,0),"Check"),"")</f>
        <v>0000K0E03-K0E030104</v>
      </c>
      <c r="D266" s="75" t="str">
        <f>IF($B266&lt;&gt;"",_xlfn.IFNA(VLOOKUP($B266,'Node Details'!$B:$U,D$1,0),"Check"),"")</f>
        <v>K0E</v>
      </c>
      <c r="E266" s="75" t="str">
        <f>IF($B266&lt;&gt;"",_xlfn.IFNA(VLOOKUP($B266,'Node Details'!$B:$U,E$1,0),"Check"),"")</f>
        <v>Airtel</v>
      </c>
      <c r="F266" s="95">
        <v>45046</v>
      </c>
      <c r="G266" s="75"/>
      <c r="H266" s="25" t="s">
        <v>2819</v>
      </c>
      <c r="I266" s="24">
        <v>1</v>
      </c>
      <c r="J266" s="24">
        <v>450</v>
      </c>
      <c r="K266" s="75">
        <f t="shared" si="12"/>
        <v>450</v>
      </c>
      <c r="L266" s="80">
        <v>45046</v>
      </c>
      <c r="M266" s="72"/>
      <c r="N266" s="38"/>
      <c r="O266" s="81"/>
      <c r="P266" s="72"/>
      <c r="Q266" s="72"/>
      <c r="R266" s="72"/>
      <c r="S266" s="72"/>
      <c r="T266" s="81"/>
      <c r="U266" s="72"/>
      <c r="V266" s="72"/>
      <c r="W266" s="82">
        <f t="shared" si="13"/>
        <v>0</v>
      </c>
      <c r="X266" s="39" t="s">
        <v>89</v>
      </c>
      <c r="Y266" s="39"/>
      <c r="Z266" s="72" t="s">
        <v>101</v>
      </c>
    </row>
    <row r="267" spans="1:26">
      <c r="A267" s="75">
        <f t="shared" si="14"/>
        <v>265</v>
      </c>
      <c r="B267" s="39" t="s">
        <v>2262</v>
      </c>
      <c r="C267" s="75" t="str">
        <f>IF($B267&lt;&gt;"",_xlfn.IFNA(VLOOKUP($B267,'Node Details'!$B:$U,C$1,0),"Check"),"")</f>
        <v>K0E030103-K0E030108</v>
      </c>
      <c r="D267" s="75" t="str">
        <f>IF($B267&lt;&gt;"",_xlfn.IFNA(VLOOKUP($B267,'Node Details'!$B:$U,D$1,0),"Check"),"")</f>
        <v>K0E</v>
      </c>
      <c r="E267" s="75" t="str">
        <f>IF($B267&lt;&gt;"",_xlfn.IFNA(VLOOKUP($B267,'Node Details'!$B:$U,E$1,0),"Check"),"")</f>
        <v>Airtel</v>
      </c>
      <c r="F267" s="95">
        <v>45046</v>
      </c>
      <c r="G267" s="75"/>
      <c r="H267" s="25" t="s">
        <v>2819</v>
      </c>
      <c r="I267" s="24">
        <v>1</v>
      </c>
      <c r="J267" s="24">
        <v>450</v>
      </c>
      <c r="K267" s="75">
        <f t="shared" si="12"/>
        <v>450</v>
      </c>
      <c r="L267" s="80">
        <v>45046</v>
      </c>
      <c r="M267" s="72"/>
      <c r="N267" s="38"/>
      <c r="O267" s="81"/>
      <c r="P267" s="72"/>
      <c r="Q267" s="72"/>
      <c r="R267" s="72"/>
      <c r="S267" s="72"/>
      <c r="T267" s="81"/>
      <c r="U267" s="72"/>
      <c r="V267" s="72"/>
      <c r="W267" s="82">
        <f t="shared" si="13"/>
        <v>0</v>
      </c>
      <c r="X267" s="39" t="s">
        <v>89</v>
      </c>
      <c r="Y267" s="39"/>
      <c r="Z267" s="72" t="s">
        <v>101</v>
      </c>
    </row>
    <row r="268" spans="1:26">
      <c r="A268" s="75">
        <f t="shared" si="14"/>
        <v>266</v>
      </c>
      <c r="B268" s="39" t="s">
        <v>574</v>
      </c>
      <c r="C268" s="75" t="str">
        <f>IF($B268&lt;&gt;"",_xlfn.IFNA(VLOOKUP($B268,'Node Details'!$B:$U,C$1,0),"Check"),"")</f>
        <v>000000K0E-0000K0E04</v>
      </c>
      <c r="D268" s="75" t="str">
        <f>IF($B268&lt;&gt;"",_xlfn.IFNA(VLOOKUP($B268,'Node Details'!$B:$U,D$1,0),"Check"),"")</f>
        <v>K0E</v>
      </c>
      <c r="E268" s="75" t="str">
        <f>IF($B268&lt;&gt;"",_xlfn.IFNA(VLOOKUP($B268,'Node Details'!$B:$U,E$1,0),"Check"),"")</f>
        <v>Airtel</v>
      </c>
      <c r="F268" s="95">
        <v>45046</v>
      </c>
      <c r="G268" s="75"/>
      <c r="H268" s="25" t="s">
        <v>2817</v>
      </c>
      <c r="I268" s="24">
        <v>1</v>
      </c>
      <c r="J268" s="24">
        <v>850</v>
      </c>
      <c r="K268" s="75">
        <f t="shared" si="12"/>
        <v>850</v>
      </c>
      <c r="L268" s="80">
        <v>45046</v>
      </c>
      <c r="M268" s="72"/>
      <c r="N268" s="38"/>
      <c r="O268" s="81"/>
      <c r="P268" s="72"/>
      <c r="Q268" s="72"/>
      <c r="R268" s="72"/>
      <c r="S268" s="72"/>
      <c r="T268" s="81"/>
      <c r="U268" s="72"/>
      <c r="V268" s="72"/>
      <c r="W268" s="82">
        <f t="shared" si="13"/>
        <v>0</v>
      </c>
      <c r="X268" s="39" t="s">
        <v>89</v>
      </c>
      <c r="Y268" s="39"/>
      <c r="Z268" s="72" t="s">
        <v>101</v>
      </c>
    </row>
    <row r="269" spans="1:26">
      <c r="A269" s="75">
        <f t="shared" si="14"/>
        <v>267</v>
      </c>
      <c r="B269" s="39" t="s">
        <v>646</v>
      </c>
      <c r="C269" s="75" t="str">
        <f>IF($B269&lt;&gt;"",_xlfn.IFNA(VLOOKUP($B269,'Node Details'!$B:$U,C$1,0),"Check"),"")</f>
        <v>0000K0E04-K0E040101</v>
      </c>
      <c r="D269" s="75" t="str">
        <f>IF($B269&lt;&gt;"",_xlfn.IFNA(VLOOKUP($B269,'Node Details'!$B:$U,D$1,0),"Check"),"")</f>
        <v>K0E</v>
      </c>
      <c r="E269" s="75" t="str">
        <f>IF($B269&lt;&gt;"",_xlfn.IFNA(VLOOKUP($B269,'Node Details'!$B:$U,E$1,0),"Check"),"")</f>
        <v>Airtel</v>
      </c>
      <c r="F269" s="95">
        <v>45046</v>
      </c>
      <c r="G269" s="75"/>
      <c r="H269" s="25" t="s">
        <v>2819</v>
      </c>
      <c r="I269" s="24">
        <v>1</v>
      </c>
      <c r="J269" s="24">
        <v>450</v>
      </c>
      <c r="K269" s="75">
        <f t="shared" si="12"/>
        <v>450</v>
      </c>
      <c r="L269" s="80">
        <v>45046</v>
      </c>
      <c r="M269" s="72"/>
      <c r="N269" s="38"/>
      <c r="O269" s="81"/>
      <c r="P269" s="72"/>
      <c r="Q269" s="72"/>
      <c r="R269" s="72"/>
      <c r="S269" s="72"/>
      <c r="T269" s="81"/>
      <c r="U269" s="72"/>
      <c r="V269" s="72"/>
      <c r="W269" s="82">
        <f t="shared" si="13"/>
        <v>0</v>
      </c>
      <c r="X269" s="39" t="s">
        <v>89</v>
      </c>
      <c r="Y269" s="39"/>
      <c r="Z269" s="72" t="s">
        <v>101</v>
      </c>
    </row>
    <row r="270" spans="1:26">
      <c r="A270" s="75">
        <f t="shared" si="14"/>
        <v>268</v>
      </c>
      <c r="B270" s="39" t="s">
        <v>641</v>
      </c>
      <c r="C270" s="75" t="str">
        <f>IF($B270&lt;&gt;"",_xlfn.IFNA(VLOOKUP($B270,'Node Details'!$B:$U,C$1,0),"Check"),"")</f>
        <v>0000K0E04-K0E040105</v>
      </c>
      <c r="D270" s="75" t="str">
        <f>IF($B270&lt;&gt;"",_xlfn.IFNA(VLOOKUP($B270,'Node Details'!$B:$U,D$1,0),"Check"),"")</f>
        <v>K0E</v>
      </c>
      <c r="E270" s="75" t="str">
        <f>IF($B270&lt;&gt;"",_xlfn.IFNA(VLOOKUP($B270,'Node Details'!$B:$U,E$1,0),"Check"),"")</f>
        <v>Airtel</v>
      </c>
      <c r="F270" s="95">
        <v>45046</v>
      </c>
      <c r="G270" s="75"/>
      <c r="H270" s="25" t="s">
        <v>2819</v>
      </c>
      <c r="I270" s="24">
        <v>1</v>
      </c>
      <c r="J270" s="24">
        <v>450</v>
      </c>
      <c r="K270" s="75">
        <f t="shared" si="12"/>
        <v>450</v>
      </c>
      <c r="L270" s="80">
        <v>45046</v>
      </c>
      <c r="M270" s="72"/>
      <c r="N270" s="38"/>
      <c r="O270" s="81"/>
      <c r="P270" s="72"/>
      <c r="Q270" s="72"/>
      <c r="R270" s="72"/>
      <c r="S270" s="72"/>
      <c r="T270" s="81"/>
      <c r="U270" s="72"/>
      <c r="V270" s="72"/>
      <c r="W270" s="82">
        <f t="shared" si="13"/>
        <v>0</v>
      </c>
      <c r="X270" s="39" t="s">
        <v>89</v>
      </c>
      <c r="Y270" s="39"/>
      <c r="Z270" s="72" t="s">
        <v>101</v>
      </c>
    </row>
    <row r="271" spans="1:26">
      <c r="A271" s="75">
        <f t="shared" si="14"/>
        <v>269</v>
      </c>
      <c r="B271" s="39" t="s">
        <v>648</v>
      </c>
      <c r="C271" s="75" t="str">
        <f>IF($B271&lt;&gt;"",_xlfn.IFNA(VLOOKUP($B271,'Node Details'!$B:$U,C$1,0),"Check"),"")</f>
        <v>0000K0E04-K0E040103</v>
      </c>
      <c r="D271" s="75" t="str">
        <f>IF($B271&lt;&gt;"",_xlfn.IFNA(VLOOKUP($B271,'Node Details'!$B:$U,D$1,0),"Check"),"")</f>
        <v>K0E</v>
      </c>
      <c r="E271" s="75" t="str">
        <f>IF($B271&lt;&gt;"",_xlfn.IFNA(VLOOKUP($B271,'Node Details'!$B:$U,E$1,0),"Check"),"")</f>
        <v>Airtel</v>
      </c>
      <c r="F271" s="95">
        <v>45046</v>
      </c>
      <c r="G271" s="75"/>
      <c r="H271" s="25" t="s">
        <v>2819</v>
      </c>
      <c r="I271" s="24">
        <v>1</v>
      </c>
      <c r="J271" s="24">
        <v>450</v>
      </c>
      <c r="K271" s="75">
        <f t="shared" si="12"/>
        <v>450</v>
      </c>
      <c r="L271" s="80">
        <v>45046</v>
      </c>
      <c r="M271" s="72"/>
      <c r="N271" s="38"/>
      <c r="O271" s="81"/>
      <c r="P271" s="72"/>
      <c r="Q271" s="72"/>
      <c r="R271" s="72"/>
      <c r="S271" s="72"/>
      <c r="T271" s="81"/>
      <c r="U271" s="72"/>
      <c r="V271" s="72"/>
      <c r="W271" s="82">
        <f t="shared" si="13"/>
        <v>0</v>
      </c>
      <c r="X271" s="39" t="s">
        <v>89</v>
      </c>
      <c r="Y271" s="39"/>
      <c r="Z271" s="72" t="s">
        <v>101</v>
      </c>
    </row>
    <row r="272" spans="1:26">
      <c r="A272" s="75">
        <f t="shared" si="14"/>
        <v>270</v>
      </c>
      <c r="B272" s="39" t="s">
        <v>2266</v>
      </c>
      <c r="C272" s="75" t="str">
        <f>IF($B272&lt;&gt;"",_xlfn.IFNA(VLOOKUP($B272,'Node Details'!$B:$U,C$1,0),"Check"),"")</f>
        <v>0000K0E04-K0E040105</v>
      </c>
      <c r="D272" s="75" t="str">
        <f>IF($B272&lt;&gt;"",_xlfn.IFNA(VLOOKUP($B272,'Node Details'!$B:$U,D$1,0),"Check"),"")</f>
        <v>K0E</v>
      </c>
      <c r="E272" s="75" t="str">
        <f>IF($B272&lt;&gt;"",_xlfn.IFNA(VLOOKUP($B272,'Node Details'!$B:$U,E$1,0),"Check"),"")</f>
        <v>Airtel</v>
      </c>
      <c r="F272" s="95">
        <v>45046</v>
      </c>
      <c r="G272" s="75"/>
      <c r="H272" s="25" t="s">
        <v>2819</v>
      </c>
      <c r="I272" s="24">
        <v>1</v>
      </c>
      <c r="J272" s="24">
        <v>450</v>
      </c>
      <c r="K272" s="75">
        <f t="shared" si="12"/>
        <v>450</v>
      </c>
      <c r="L272" s="80">
        <v>45046</v>
      </c>
      <c r="M272" s="72"/>
      <c r="N272" s="38"/>
      <c r="O272" s="81"/>
      <c r="P272" s="72"/>
      <c r="Q272" s="72"/>
      <c r="R272" s="72"/>
      <c r="S272" s="72"/>
      <c r="T272" s="81"/>
      <c r="U272" s="72"/>
      <c r="V272" s="72"/>
      <c r="W272" s="82">
        <f t="shared" si="13"/>
        <v>0</v>
      </c>
      <c r="X272" s="39" t="s">
        <v>89</v>
      </c>
      <c r="Y272" s="39"/>
      <c r="Z272" s="72" t="s">
        <v>101</v>
      </c>
    </row>
    <row r="273" spans="1:26">
      <c r="A273" s="75">
        <f t="shared" si="14"/>
        <v>271</v>
      </c>
      <c r="B273" s="39" t="s">
        <v>638</v>
      </c>
      <c r="C273" s="75" t="str">
        <f>IF($B273&lt;&gt;"",_xlfn.IFNA(VLOOKUP($B273,'Node Details'!$B:$U,C$1,0),"Check"),"")</f>
        <v>0000K0E04-K0E040105</v>
      </c>
      <c r="D273" s="75" t="str">
        <f>IF($B273&lt;&gt;"",_xlfn.IFNA(VLOOKUP($B273,'Node Details'!$B:$U,D$1,0),"Check"),"")</f>
        <v>K0E</v>
      </c>
      <c r="E273" s="75" t="str">
        <f>IF($B273&lt;&gt;"",_xlfn.IFNA(VLOOKUP($B273,'Node Details'!$B:$U,E$1,0),"Check"),"")</f>
        <v>Airtel</v>
      </c>
      <c r="F273" s="95">
        <v>45046</v>
      </c>
      <c r="G273" s="75"/>
      <c r="H273" s="25" t="s">
        <v>2818</v>
      </c>
      <c r="I273" s="24">
        <v>1</v>
      </c>
      <c r="J273" s="24">
        <v>650</v>
      </c>
      <c r="K273" s="75">
        <f t="shared" si="12"/>
        <v>650</v>
      </c>
      <c r="L273" s="80">
        <v>45046</v>
      </c>
      <c r="M273" s="72"/>
      <c r="N273" s="38"/>
      <c r="O273" s="81"/>
      <c r="P273" s="72"/>
      <c r="Q273" s="72"/>
      <c r="R273" s="72"/>
      <c r="S273" s="72"/>
      <c r="T273" s="81"/>
      <c r="U273" s="72"/>
      <c r="V273" s="72"/>
      <c r="W273" s="82">
        <f t="shared" si="13"/>
        <v>0</v>
      </c>
      <c r="X273" s="39" t="s">
        <v>89</v>
      </c>
      <c r="Y273" s="39"/>
      <c r="Z273" s="72" t="s">
        <v>101</v>
      </c>
    </row>
    <row r="274" spans="1:26">
      <c r="A274" s="75">
        <f t="shared" si="14"/>
        <v>272</v>
      </c>
      <c r="B274" s="39" t="s">
        <v>580</v>
      </c>
      <c r="C274" s="75" t="str">
        <f>IF($B274&lt;&gt;"",_xlfn.IFNA(VLOOKUP($B274,'Node Details'!$B:$U,C$1,0),"Check"),"")</f>
        <v>000000K0E-0000K0E06</v>
      </c>
      <c r="D274" s="75" t="str">
        <f>IF($B274&lt;&gt;"",_xlfn.IFNA(VLOOKUP($B274,'Node Details'!$B:$U,D$1,0),"Check"),"")</f>
        <v>K0E</v>
      </c>
      <c r="E274" s="75" t="str">
        <f>IF($B274&lt;&gt;"",_xlfn.IFNA(VLOOKUP($B274,'Node Details'!$B:$U,E$1,0),"Check"),"")</f>
        <v>Airtel</v>
      </c>
      <c r="F274" s="95">
        <v>45107</v>
      </c>
      <c r="G274" s="75"/>
      <c r="H274" s="25" t="s">
        <v>2817</v>
      </c>
      <c r="I274" s="24">
        <v>1</v>
      </c>
      <c r="J274" s="24">
        <v>1050</v>
      </c>
      <c r="K274" s="75">
        <f t="shared" si="12"/>
        <v>1050</v>
      </c>
      <c r="L274" s="80">
        <v>45046</v>
      </c>
      <c r="M274" s="72"/>
      <c r="N274" s="38"/>
      <c r="O274" s="81"/>
      <c r="P274" s="72"/>
      <c r="Q274" s="72"/>
      <c r="R274" s="72"/>
      <c r="S274" s="72"/>
      <c r="T274" s="81"/>
      <c r="U274" s="72"/>
      <c r="V274" s="72"/>
      <c r="W274" s="82">
        <f t="shared" si="13"/>
        <v>0</v>
      </c>
      <c r="X274" s="39" t="s">
        <v>89</v>
      </c>
      <c r="Y274" s="39"/>
      <c r="Z274" s="72" t="s">
        <v>101</v>
      </c>
    </row>
    <row r="275" spans="1:26">
      <c r="A275" s="75">
        <f t="shared" si="14"/>
        <v>273</v>
      </c>
      <c r="B275" s="39" t="s">
        <v>651</v>
      </c>
      <c r="C275" s="75" t="str">
        <f>IF($B275&lt;&gt;"",_xlfn.IFNA(VLOOKUP($B275,'Node Details'!$B:$U,C$1,0),"Check"),"")</f>
        <v>000000K0E-0000K0E06</v>
      </c>
      <c r="D275" s="75" t="str">
        <f>IF($B275&lt;&gt;"",_xlfn.IFNA(VLOOKUP($B275,'Node Details'!$B:$U,D$1,0),"Check"),"")</f>
        <v>K0E</v>
      </c>
      <c r="E275" s="75" t="str">
        <f>IF($B275&lt;&gt;"",_xlfn.IFNA(VLOOKUP($B275,'Node Details'!$B:$U,E$1,0),"Check"),"")</f>
        <v>Airtel</v>
      </c>
      <c r="F275" s="95">
        <v>45046</v>
      </c>
      <c r="G275" s="75"/>
      <c r="H275" s="25" t="s">
        <v>2817</v>
      </c>
      <c r="I275" s="24">
        <v>1</v>
      </c>
      <c r="J275" s="24">
        <v>850</v>
      </c>
      <c r="K275" s="75">
        <f t="shared" si="12"/>
        <v>850</v>
      </c>
      <c r="L275" s="80">
        <v>45046</v>
      </c>
      <c r="M275" s="72"/>
      <c r="N275" s="38"/>
      <c r="O275" s="81"/>
      <c r="P275" s="72"/>
      <c r="Q275" s="72"/>
      <c r="R275" s="72"/>
      <c r="S275" s="72"/>
      <c r="T275" s="81"/>
      <c r="U275" s="72"/>
      <c r="V275" s="72"/>
      <c r="W275" s="82">
        <f t="shared" si="13"/>
        <v>0</v>
      </c>
      <c r="X275" s="39" t="s">
        <v>89</v>
      </c>
      <c r="Y275" s="39"/>
      <c r="Z275" s="72" t="s">
        <v>101</v>
      </c>
    </row>
    <row r="276" spans="1:26">
      <c r="A276" s="75">
        <f t="shared" si="14"/>
        <v>274</v>
      </c>
      <c r="B276" s="39" t="s">
        <v>653</v>
      </c>
      <c r="C276" s="75" t="str">
        <f>IF($B276&lt;&gt;"",_xlfn.IFNA(VLOOKUP($B276,'Node Details'!$B:$U,C$1,0),"Check"),"")</f>
        <v>0000K0E05-K0E050101</v>
      </c>
      <c r="D276" s="75" t="str">
        <f>IF($B276&lt;&gt;"",_xlfn.IFNA(VLOOKUP($B276,'Node Details'!$B:$U,D$1,0),"Check"),"")</f>
        <v>K0E</v>
      </c>
      <c r="E276" s="75" t="str">
        <f>IF($B276&lt;&gt;"",_xlfn.IFNA(VLOOKUP($B276,'Node Details'!$B:$U,E$1,0),"Check"),"")</f>
        <v>Airtel</v>
      </c>
      <c r="F276" s="95">
        <v>45046</v>
      </c>
      <c r="G276" s="75"/>
      <c r="H276" s="25" t="s">
        <v>2819</v>
      </c>
      <c r="I276" s="24">
        <v>1</v>
      </c>
      <c r="J276" s="24">
        <v>450</v>
      </c>
      <c r="K276" s="75">
        <f t="shared" si="12"/>
        <v>450</v>
      </c>
      <c r="L276" s="80">
        <v>45046</v>
      </c>
      <c r="M276" s="72"/>
      <c r="N276" s="38"/>
      <c r="O276" s="81"/>
      <c r="P276" s="72"/>
      <c r="Q276" s="72"/>
      <c r="R276" s="72"/>
      <c r="S276" s="72"/>
      <c r="T276" s="81"/>
      <c r="U276" s="72"/>
      <c r="V276" s="72"/>
      <c r="W276" s="82">
        <f t="shared" si="13"/>
        <v>0</v>
      </c>
      <c r="X276" s="39" t="s">
        <v>89</v>
      </c>
      <c r="Y276" s="39"/>
      <c r="Z276" s="72" t="s">
        <v>101</v>
      </c>
    </row>
    <row r="277" spans="1:26">
      <c r="A277" s="75">
        <f t="shared" si="14"/>
        <v>275</v>
      </c>
      <c r="B277" s="39" t="s">
        <v>658</v>
      </c>
      <c r="C277" s="75" t="str">
        <f>IF($B277&lt;&gt;"",_xlfn.IFNA(VLOOKUP($B277,'Node Details'!$B:$U,C$1,0),"Check"),"")</f>
        <v>0000K0E05-K0E050103</v>
      </c>
      <c r="D277" s="75" t="str">
        <f>IF($B277&lt;&gt;"",_xlfn.IFNA(VLOOKUP($B277,'Node Details'!$B:$U,D$1,0),"Check"),"")</f>
        <v>K0E</v>
      </c>
      <c r="E277" s="75" t="str">
        <f>IF($B277&lt;&gt;"",_xlfn.IFNA(VLOOKUP($B277,'Node Details'!$B:$U,E$1,0),"Check"),"")</f>
        <v>Airtel</v>
      </c>
      <c r="F277" s="95">
        <v>45046</v>
      </c>
      <c r="G277" s="75"/>
      <c r="H277" s="25" t="s">
        <v>2819</v>
      </c>
      <c r="I277" s="24">
        <v>1</v>
      </c>
      <c r="J277" s="24">
        <v>450</v>
      </c>
      <c r="K277" s="75">
        <f t="shared" si="12"/>
        <v>450</v>
      </c>
      <c r="L277" s="80">
        <v>45046</v>
      </c>
      <c r="M277" s="72"/>
      <c r="N277" s="38"/>
      <c r="O277" s="81"/>
      <c r="P277" s="72"/>
      <c r="Q277" s="72"/>
      <c r="R277" s="72"/>
      <c r="S277" s="72"/>
      <c r="T277" s="81"/>
      <c r="U277" s="72"/>
      <c r="V277" s="72"/>
      <c r="W277" s="82">
        <f t="shared" si="13"/>
        <v>0</v>
      </c>
      <c r="X277" s="39" t="s">
        <v>89</v>
      </c>
      <c r="Y277" s="39"/>
      <c r="Z277" s="72" t="s">
        <v>101</v>
      </c>
    </row>
    <row r="278" spans="1:26">
      <c r="A278" s="75">
        <f t="shared" si="14"/>
        <v>276</v>
      </c>
      <c r="B278" s="39" t="s">
        <v>655</v>
      </c>
      <c r="C278" s="75" t="str">
        <f>IF($B278&lt;&gt;"",_xlfn.IFNA(VLOOKUP($B278,'Node Details'!$B:$U,C$1,0),"Check"),"")</f>
        <v>0000K0E05-K0E050103</v>
      </c>
      <c r="D278" s="75" t="str">
        <f>IF($B278&lt;&gt;"",_xlfn.IFNA(VLOOKUP($B278,'Node Details'!$B:$U,D$1,0),"Check"),"")</f>
        <v>K0E</v>
      </c>
      <c r="E278" s="75" t="str">
        <f>IF($B278&lt;&gt;"",_xlfn.IFNA(VLOOKUP($B278,'Node Details'!$B:$U,E$1,0),"Check"),"")</f>
        <v>Airtel</v>
      </c>
      <c r="F278" s="95">
        <v>45046</v>
      </c>
      <c r="G278" s="75"/>
      <c r="H278" s="25" t="s">
        <v>2819</v>
      </c>
      <c r="I278" s="24">
        <v>1</v>
      </c>
      <c r="J278" s="24">
        <v>450</v>
      </c>
      <c r="K278" s="75">
        <f t="shared" si="12"/>
        <v>450</v>
      </c>
      <c r="L278" s="80">
        <v>45046</v>
      </c>
      <c r="M278" s="72"/>
      <c r="N278" s="38"/>
      <c r="O278" s="81"/>
      <c r="P278" s="72"/>
      <c r="Q278" s="72"/>
      <c r="R278" s="72"/>
      <c r="S278" s="72"/>
      <c r="T278" s="81"/>
      <c r="U278" s="72"/>
      <c r="V278" s="72"/>
      <c r="W278" s="82">
        <f t="shared" si="13"/>
        <v>0</v>
      </c>
      <c r="X278" s="39" t="s">
        <v>89</v>
      </c>
      <c r="Y278" s="39"/>
      <c r="Z278" s="72" t="s">
        <v>101</v>
      </c>
    </row>
    <row r="279" spans="1:26">
      <c r="A279" s="75">
        <f t="shared" si="14"/>
        <v>277</v>
      </c>
      <c r="B279" s="39" t="s">
        <v>660</v>
      </c>
      <c r="C279" s="75" t="str">
        <f>IF($B279&lt;&gt;"",_xlfn.IFNA(VLOOKUP($B279,'Node Details'!$B:$U,C$1,0),"Check"),"")</f>
        <v>K0E050102-K0E050104</v>
      </c>
      <c r="D279" s="75" t="str">
        <f>IF($B279&lt;&gt;"",_xlfn.IFNA(VLOOKUP($B279,'Node Details'!$B:$U,D$1,0),"Check"),"")</f>
        <v>K0E</v>
      </c>
      <c r="E279" s="75" t="str">
        <f>IF($B279&lt;&gt;"",_xlfn.IFNA(VLOOKUP($B279,'Node Details'!$B:$U,E$1,0),"Check"),"")</f>
        <v>Airtel</v>
      </c>
      <c r="F279" s="95">
        <v>45046</v>
      </c>
      <c r="G279" s="75"/>
      <c r="H279" s="25" t="s">
        <v>2819</v>
      </c>
      <c r="I279" s="24">
        <v>1</v>
      </c>
      <c r="J279" s="24">
        <v>450</v>
      </c>
      <c r="K279" s="75">
        <f t="shared" si="12"/>
        <v>450</v>
      </c>
      <c r="L279" s="80">
        <v>45046</v>
      </c>
      <c r="M279" s="72"/>
      <c r="N279" s="38"/>
      <c r="O279" s="81"/>
      <c r="P279" s="72"/>
      <c r="Q279" s="72"/>
      <c r="R279" s="72"/>
      <c r="S279" s="72"/>
      <c r="T279" s="81"/>
      <c r="U279" s="72"/>
      <c r="V279" s="72"/>
      <c r="W279" s="82">
        <f t="shared" si="13"/>
        <v>0</v>
      </c>
      <c r="X279" s="39" t="s">
        <v>89</v>
      </c>
      <c r="Y279" s="39"/>
      <c r="Z279" s="72" t="s">
        <v>101</v>
      </c>
    </row>
    <row r="280" spans="1:26">
      <c r="A280" s="75">
        <f t="shared" si="14"/>
        <v>278</v>
      </c>
      <c r="B280" s="39" t="s">
        <v>666</v>
      </c>
      <c r="C280" s="75" t="str">
        <f>IF($B280&lt;&gt;"",_xlfn.IFNA(VLOOKUP($B280,'Node Details'!$B:$U,C$1,0),"Check"),"")</f>
        <v>K0E050102-K0E050106</v>
      </c>
      <c r="D280" s="75" t="str">
        <f>IF($B280&lt;&gt;"",_xlfn.IFNA(VLOOKUP($B280,'Node Details'!$B:$U,D$1,0),"Check"),"")</f>
        <v>K0E</v>
      </c>
      <c r="E280" s="75" t="str">
        <f>IF($B280&lt;&gt;"",_xlfn.IFNA(VLOOKUP($B280,'Node Details'!$B:$U,E$1,0),"Check"),"")</f>
        <v>Airtel</v>
      </c>
      <c r="F280" s="95">
        <v>45046</v>
      </c>
      <c r="G280" s="75"/>
      <c r="H280" s="25" t="s">
        <v>2819</v>
      </c>
      <c r="I280" s="24">
        <v>1</v>
      </c>
      <c r="J280" s="24">
        <v>450</v>
      </c>
      <c r="K280" s="75">
        <f t="shared" si="12"/>
        <v>450</v>
      </c>
      <c r="L280" s="80">
        <v>45046</v>
      </c>
      <c r="M280" s="72"/>
      <c r="N280" s="38"/>
      <c r="O280" s="81"/>
      <c r="P280" s="72"/>
      <c r="Q280" s="72"/>
      <c r="R280" s="72"/>
      <c r="S280" s="72"/>
      <c r="T280" s="81"/>
      <c r="U280" s="72"/>
      <c r="V280" s="72"/>
      <c r="W280" s="82">
        <f t="shared" si="13"/>
        <v>0</v>
      </c>
      <c r="X280" s="39" t="s">
        <v>89</v>
      </c>
      <c r="Y280" s="39"/>
      <c r="Z280" s="72" t="s">
        <v>101</v>
      </c>
    </row>
    <row r="281" spans="1:26">
      <c r="A281" s="75">
        <f t="shared" si="14"/>
        <v>279</v>
      </c>
      <c r="B281" s="39" t="s">
        <v>663</v>
      </c>
      <c r="C281" s="75" t="str">
        <f>IF($B281&lt;&gt;"",_xlfn.IFNA(VLOOKUP($B281,'Node Details'!$B:$U,C$1,0),"Check"),"")</f>
        <v>K0E050102-K0E050106</v>
      </c>
      <c r="D281" s="75" t="str">
        <f>IF($B281&lt;&gt;"",_xlfn.IFNA(VLOOKUP($B281,'Node Details'!$B:$U,D$1,0),"Check"),"")</f>
        <v>K0E</v>
      </c>
      <c r="E281" s="75" t="str">
        <f>IF($B281&lt;&gt;"",_xlfn.IFNA(VLOOKUP($B281,'Node Details'!$B:$U,E$1,0),"Check"),"")</f>
        <v>Airtel</v>
      </c>
      <c r="F281" s="95">
        <v>45046</v>
      </c>
      <c r="G281" s="75"/>
      <c r="H281" s="25" t="s">
        <v>2818</v>
      </c>
      <c r="I281" s="24">
        <v>1</v>
      </c>
      <c r="J281" s="24">
        <v>650</v>
      </c>
      <c r="K281" s="75">
        <f t="shared" si="12"/>
        <v>650</v>
      </c>
      <c r="L281" s="80">
        <v>45046</v>
      </c>
      <c r="M281" s="72"/>
      <c r="N281" s="38"/>
      <c r="O281" s="81"/>
      <c r="P281" s="72"/>
      <c r="Q281" s="72"/>
      <c r="R281" s="72"/>
      <c r="S281" s="72"/>
      <c r="T281" s="81"/>
      <c r="U281" s="72"/>
      <c r="V281" s="72"/>
      <c r="W281" s="82">
        <f t="shared" si="13"/>
        <v>0</v>
      </c>
      <c r="X281" s="39" t="s">
        <v>89</v>
      </c>
      <c r="Y281" s="39"/>
      <c r="Z281" s="72" t="s">
        <v>101</v>
      </c>
    </row>
    <row r="282" spans="1:26">
      <c r="A282" s="75">
        <f t="shared" si="14"/>
        <v>280</v>
      </c>
      <c r="B282" s="39" t="s">
        <v>671</v>
      </c>
      <c r="C282" s="75" t="str">
        <f>IF($B282&lt;&gt;"",_xlfn.IFNA(VLOOKUP($B282,'Node Details'!$B:$U,C$1,0),"Check"),"")</f>
        <v>000000K0E-0000K0E06</v>
      </c>
      <c r="D282" s="75" t="str">
        <f>IF($B282&lt;&gt;"",_xlfn.IFNA(VLOOKUP($B282,'Node Details'!$B:$U,D$1,0),"Check"),"")</f>
        <v>K0E</v>
      </c>
      <c r="E282" s="75" t="str">
        <f>IF($B282&lt;&gt;"",_xlfn.IFNA(VLOOKUP($B282,'Node Details'!$B:$U,E$1,0),"Check"),"")</f>
        <v>Airtel</v>
      </c>
      <c r="F282" s="95">
        <v>45046</v>
      </c>
      <c r="G282" s="75"/>
      <c r="H282" s="25" t="s">
        <v>2817</v>
      </c>
      <c r="I282" s="24">
        <v>1</v>
      </c>
      <c r="J282" s="24">
        <v>850</v>
      </c>
      <c r="K282" s="75">
        <f t="shared" si="12"/>
        <v>850</v>
      </c>
      <c r="L282" s="80">
        <v>45046</v>
      </c>
      <c r="M282" s="72"/>
      <c r="N282" s="38"/>
      <c r="O282" s="81"/>
      <c r="P282" s="72"/>
      <c r="Q282" s="72"/>
      <c r="R282" s="72"/>
      <c r="S282" s="72"/>
      <c r="T282" s="81"/>
      <c r="U282" s="72"/>
      <c r="V282" s="72"/>
      <c r="W282" s="82">
        <f t="shared" si="13"/>
        <v>0</v>
      </c>
      <c r="X282" s="39" t="s">
        <v>89</v>
      </c>
      <c r="Y282" s="39"/>
      <c r="Z282" s="72" t="s">
        <v>101</v>
      </c>
    </row>
    <row r="283" spans="1:26">
      <c r="A283" s="75">
        <f t="shared" si="14"/>
        <v>281</v>
      </c>
      <c r="B283" s="39" t="s">
        <v>673</v>
      </c>
      <c r="C283" s="75" t="str">
        <f>IF($B283&lt;&gt;"",_xlfn.IFNA(VLOOKUP($B283,'Node Details'!$B:$U,C$1,0),"Check"),"")</f>
        <v>0000K0E08-K0E080101</v>
      </c>
      <c r="D283" s="75" t="str">
        <f>IF($B283&lt;&gt;"",_xlfn.IFNA(VLOOKUP($B283,'Node Details'!$B:$U,D$1,0),"Check"),"")</f>
        <v>K0E</v>
      </c>
      <c r="E283" s="75" t="str">
        <f>IF($B283&lt;&gt;"",_xlfn.IFNA(VLOOKUP($B283,'Node Details'!$B:$U,E$1,0),"Check"),"")</f>
        <v>Airtel</v>
      </c>
      <c r="F283" s="95">
        <v>45046</v>
      </c>
      <c r="G283" s="75"/>
      <c r="H283" s="25" t="s">
        <v>2819</v>
      </c>
      <c r="I283" s="24">
        <v>1</v>
      </c>
      <c r="J283" s="24">
        <v>450</v>
      </c>
      <c r="K283" s="75">
        <f t="shared" si="12"/>
        <v>450</v>
      </c>
      <c r="L283" s="80">
        <v>45046</v>
      </c>
      <c r="M283" s="72"/>
      <c r="N283" s="38"/>
      <c r="O283" s="81"/>
      <c r="P283" s="72"/>
      <c r="Q283" s="72"/>
      <c r="R283" s="72"/>
      <c r="S283" s="72"/>
      <c r="T283" s="81"/>
      <c r="U283" s="72"/>
      <c r="V283" s="72"/>
      <c r="W283" s="82">
        <f t="shared" si="13"/>
        <v>0</v>
      </c>
      <c r="X283" s="39" t="s">
        <v>89</v>
      </c>
      <c r="Y283" s="39"/>
      <c r="Z283" s="72" t="s">
        <v>101</v>
      </c>
    </row>
    <row r="284" spans="1:26">
      <c r="A284" s="75">
        <f t="shared" si="14"/>
        <v>282</v>
      </c>
      <c r="B284" s="39" t="s">
        <v>2274</v>
      </c>
      <c r="C284" s="75" t="str">
        <f>IF($B284&lt;&gt;"",_xlfn.IFNA(VLOOKUP($B284,'Node Details'!$B:$U,C$1,0),"Check"),"")</f>
        <v>0000K0E08-K0E080105</v>
      </c>
      <c r="D284" s="75" t="str">
        <f>IF($B284&lt;&gt;"",_xlfn.IFNA(VLOOKUP($B284,'Node Details'!$B:$U,D$1,0),"Check"),"")</f>
        <v>K0E</v>
      </c>
      <c r="E284" s="75" t="str">
        <f>IF($B284&lt;&gt;"",_xlfn.IFNA(VLOOKUP($B284,'Node Details'!$B:$U,E$1,0),"Check"),"")</f>
        <v>Airtel</v>
      </c>
      <c r="F284" s="95">
        <v>45046</v>
      </c>
      <c r="G284" s="75"/>
      <c r="H284" s="25" t="s">
        <v>2819</v>
      </c>
      <c r="I284" s="24">
        <v>1</v>
      </c>
      <c r="J284" s="24">
        <v>450</v>
      </c>
      <c r="K284" s="75">
        <f t="shared" si="12"/>
        <v>450</v>
      </c>
      <c r="L284" s="80">
        <v>45046</v>
      </c>
      <c r="M284" s="72"/>
      <c r="N284" s="38"/>
      <c r="O284" s="81"/>
      <c r="P284" s="72"/>
      <c r="Q284" s="72"/>
      <c r="R284" s="72"/>
      <c r="S284" s="72"/>
      <c r="T284" s="81"/>
      <c r="U284" s="72"/>
      <c r="V284" s="72"/>
      <c r="W284" s="82">
        <f t="shared" si="13"/>
        <v>0</v>
      </c>
      <c r="X284" s="39" t="s">
        <v>89</v>
      </c>
      <c r="Y284" s="39"/>
      <c r="Z284" s="72" t="s">
        <v>101</v>
      </c>
    </row>
    <row r="285" spans="1:26">
      <c r="A285" s="75">
        <f t="shared" si="14"/>
        <v>283</v>
      </c>
      <c r="B285" s="39" t="s">
        <v>678</v>
      </c>
      <c r="C285" s="75" t="str">
        <f>IF($B285&lt;&gt;"",_xlfn.IFNA(VLOOKUP($B285,'Node Details'!$B:$U,C$1,0),"Check"),"")</f>
        <v>0000K0E08-K0E080105</v>
      </c>
      <c r="D285" s="75" t="str">
        <f>IF($B285&lt;&gt;"",_xlfn.IFNA(VLOOKUP($B285,'Node Details'!$B:$U,D$1,0),"Check"),"")</f>
        <v>K0E</v>
      </c>
      <c r="E285" s="75" t="str">
        <f>IF($B285&lt;&gt;"",_xlfn.IFNA(VLOOKUP($B285,'Node Details'!$B:$U,E$1,0),"Check"),"")</f>
        <v>Airtel</v>
      </c>
      <c r="F285" s="95">
        <v>45046</v>
      </c>
      <c r="G285" s="75"/>
      <c r="H285" s="25" t="s">
        <v>2819</v>
      </c>
      <c r="I285" s="24">
        <v>1</v>
      </c>
      <c r="J285" s="24">
        <v>450</v>
      </c>
      <c r="K285" s="75">
        <f t="shared" si="12"/>
        <v>450</v>
      </c>
      <c r="L285" s="80">
        <v>45046</v>
      </c>
      <c r="M285" s="72"/>
      <c r="N285" s="38"/>
      <c r="O285" s="81"/>
      <c r="P285" s="72"/>
      <c r="Q285" s="72"/>
      <c r="R285" s="72"/>
      <c r="S285" s="72"/>
      <c r="T285" s="81"/>
      <c r="U285" s="72"/>
      <c r="V285" s="72"/>
      <c r="W285" s="82">
        <f t="shared" si="13"/>
        <v>0</v>
      </c>
      <c r="X285" s="39" t="s">
        <v>89</v>
      </c>
      <c r="Y285" s="39"/>
      <c r="Z285" s="72" t="s">
        <v>101</v>
      </c>
    </row>
    <row r="286" spans="1:26">
      <c r="A286" s="75">
        <f t="shared" si="14"/>
        <v>284</v>
      </c>
      <c r="B286" s="39" t="s">
        <v>2276</v>
      </c>
      <c r="C286" s="75" t="str">
        <f>IF($B286&lt;&gt;"",_xlfn.IFNA(VLOOKUP($B286,'Node Details'!$B:$U,C$1,0),"Check"),"")</f>
        <v>0000K0E08-K0E080105</v>
      </c>
      <c r="D286" s="75" t="str">
        <f>IF($B286&lt;&gt;"",_xlfn.IFNA(VLOOKUP($B286,'Node Details'!$B:$U,D$1,0),"Check"),"")</f>
        <v>K0E</v>
      </c>
      <c r="E286" s="75" t="str">
        <f>IF($B286&lt;&gt;"",_xlfn.IFNA(VLOOKUP($B286,'Node Details'!$B:$U,E$1,0),"Check"),"")</f>
        <v>Airtel</v>
      </c>
      <c r="F286" s="95">
        <v>45046</v>
      </c>
      <c r="G286" s="75"/>
      <c r="H286" s="25" t="s">
        <v>2818</v>
      </c>
      <c r="I286" s="24">
        <v>1</v>
      </c>
      <c r="J286" s="24">
        <v>650</v>
      </c>
      <c r="K286" s="75">
        <f t="shared" si="12"/>
        <v>650</v>
      </c>
      <c r="L286" s="80">
        <v>45046</v>
      </c>
      <c r="M286" s="72"/>
      <c r="N286" s="38"/>
      <c r="O286" s="81"/>
      <c r="P286" s="72"/>
      <c r="Q286" s="72"/>
      <c r="R286" s="72"/>
      <c r="S286" s="72"/>
      <c r="T286" s="81"/>
      <c r="U286" s="72"/>
      <c r="V286" s="72"/>
      <c r="W286" s="82">
        <f t="shared" si="13"/>
        <v>0</v>
      </c>
      <c r="X286" s="39" t="s">
        <v>89</v>
      </c>
      <c r="Y286" s="39"/>
      <c r="Z286" s="72" t="s">
        <v>101</v>
      </c>
    </row>
    <row r="287" spans="1:26">
      <c r="A287" s="75">
        <f t="shared" si="14"/>
        <v>285</v>
      </c>
      <c r="B287" s="39" t="s">
        <v>675</v>
      </c>
      <c r="C287" s="75" t="str">
        <f>IF($B287&lt;&gt;"",_xlfn.IFNA(VLOOKUP($B287,'Node Details'!$B:$U,C$1,0),"Check"),"")</f>
        <v>0000K0E08-K0E080105</v>
      </c>
      <c r="D287" s="75" t="str">
        <f>IF($B287&lt;&gt;"",_xlfn.IFNA(VLOOKUP($B287,'Node Details'!$B:$U,D$1,0),"Check"),"")</f>
        <v>K0E</v>
      </c>
      <c r="E287" s="75" t="str">
        <f>IF($B287&lt;&gt;"",_xlfn.IFNA(VLOOKUP($B287,'Node Details'!$B:$U,E$1,0),"Check"),"")</f>
        <v>Airtel</v>
      </c>
      <c r="F287" s="95">
        <v>45046</v>
      </c>
      <c r="G287" s="75"/>
      <c r="H287" s="25" t="s">
        <v>2819</v>
      </c>
      <c r="I287" s="24">
        <v>1</v>
      </c>
      <c r="J287" s="24">
        <v>450</v>
      </c>
      <c r="K287" s="75">
        <f t="shared" si="12"/>
        <v>450</v>
      </c>
      <c r="L287" s="80">
        <v>45046</v>
      </c>
      <c r="M287" s="72"/>
      <c r="N287" s="38"/>
      <c r="O287" s="81"/>
      <c r="P287" s="72"/>
      <c r="Q287" s="72"/>
      <c r="R287" s="72"/>
      <c r="S287" s="72"/>
      <c r="T287" s="81"/>
      <c r="U287" s="72"/>
      <c r="V287" s="72"/>
      <c r="W287" s="82">
        <f t="shared" si="13"/>
        <v>0</v>
      </c>
      <c r="X287" s="39" t="s">
        <v>89</v>
      </c>
      <c r="Y287" s="39"/>
      <c r="Z287" s="72" t="s">
        <v>101</v>
      </c>
    </row>
    <row r="288" spans="1:26">
      <c r="A288" s="75">
        <f t="shared" si="14"/>
        <v>286</v>
      </c>
      <c r="B288" s="39" t="s">
        <v>683</v>
      </c>
      <c r="C288" s="75" t="str">
        <f>IF($B288&lt;&gt;"",_xlfn.IFNA(VLOOKUP($B288,'Node Details'!$B:$U,C$1,0),"Check"),"")</f>
        <v>000000K0E-0000K0E06</v>
      </c>
      <c r="D288" s="75" t="str">
        <f>IF($B288&lt;&gt;"",_xlfn.IFNA(VLOOKUP($B288,'Node Details'!$B:$U,D$1,0),"Check"),"")</f>
        <v>K0E</v>
      </c>
      <c r="E288" s="75" t="str">
        <f>IF($B288&lt;&gt;"",_xlfn.IFNA(VLOOKUP($B288,'Node Details'!$B:$U,E$1,0),"Check"),"")</f>
        <v>Airtel</v>
      </c>
      <c r="F288" s="95">
        <v>45046</v>
      </c>
      <c r="G288" s="75"/>
      <c r="H288" s="25" t="s">
        <v>2817</v>
      </c>
      <c r="I288" s="24">
        <v>1</v>
      </c>
      <c r="J288" s="24">
        <v>850</v>
      </c>
      <c r="K288" s="75">
        <f t="shared" si="12"/>
        <v>850</v>
      </c>
      <c r="L288" s="80">
        <v>45046</v>
      </c>
      <c r="M288" s="72"/>
      <c r="N288" s="38"/>
      <c r="O288" s="81"/>
      <c r="P288" s="72"/>
      <c r="Q288" s="72"/>
      <c r="R288" s="72"/>
      <c r="S288" s="72"/>
      <c r="T288" s="81"/>
      <c r="U288" s="72"/>
      <c r="V288" s="72"/>
      <c r="W288" s="82">
        <f t="shared" si="13"/>
        <v>0</v>
      </c>
      <c r="X288" s="39" t="s">
        <v>89</v>
      </c>
      <c r="Y288" s="39"/>
      <c r="Z288" s="72" t="s">
        <v>101</v>
      </c>
    </row>
    <row r="289" spans="1:26">
      <c r="A289" s="75">
        <f t="shared" si="14"/>
        <v>287</v>
      </c>
      <c r="B289" s="39" t="s">
        <v>685</v>
      </c>
      <c r="C289" s="75" t="str">
        <f>IF($B289&lt;&gt;"",_xlfn.IFNA(VLOOKUP($B289,'Node Details'!$B:$U,C$1,0),"Check"),"")</f>
        <v>0000K0E09-K0E090101</v>
      </c>
      <c r="D289" s="75" t="str">
        <f>IF($B289&lt;&gt;"",_xlfn.IFNA(VLOOKUP($B289,'Node Details'!$B:$U,D$1,0),"Check"),"")</f>
        <v>K0E</v>
      </c>
      <c r="E289" s="75" t="str">
        <f>IF($B289&lt;&gt;"",_xlfn.IFNA(VLOOKUP($B289,'Node Details'!$B:$U,E$1,0),"Check"),"")</f>
        <v>Airtel</v>
      </c>
      <c r="F289" s="95">
        <v>45046</v>
      </c>
      <c r="G289" s="75"/>
      <c r="H289" s="25" t="s">
        <v>2818</v>
      </c>
      <c r="I289" s="24">
        <v>1</v>
      </c>
      <c r="J289" s="24">
        <v>650</v>
      </c>
      <c r="K289" s="75">
        <f t="shared" si="12"/>
        <v>650</v>
      </c>
      <c r="L289" s="80">
        <v>45046</v>
      </c>
      <c r="M289" s="72"/>
      <c r="N289" s="38"/>
      <c r="O289" s="81"/>
      <c r="P289" s="72"/>
      <c r="Q289" s="72"/>
      <c r="R289" s="72"/>
      <c r="S289" s="72"/>
      <c r="T289" s="81"/>
      <c r="U289" s="72"/>
      <c r="V289" s="72"/>
      <c r="W289" s="82">
        <f t="shared" si="13"/>
        <v>0</v>
      </c>
      <c r="X289" s="39" t="s">
        <v>89</v>
      </c>
      <c r="Y289" s="39"/>
      <c r="Z289" s="72" t="s">
        <v>101</v>
      </c>
    </row>
    <row r="290" spans="1:26">
      <c r="A290" s="75">
        <f t="shared" si="14"/>
        <v>288</v>
      </c>
      <c r="B290" s="39" t="s">
        <v>2282</v>
      </c>
      <c r="C290" s="75" t="str">
        <f>IF($B290&lt;&gt;"",_xlfn.IFNA(VLOOKUP($B290,'Node Details'!$B:$U,C$1,0),"Check"),"")</f>
        <v>0000K0E09-K0E090107</v>
      </c>
      <c r="D290" s="75" t="str">
        <f>IF($B290&lt;&gt;"",_xlfn.IFNA(VLOOKUP($B290,'Node Details'!$B:$U,D$1,0),"Check"),"")</f>
        <v>K0E</v>
      </c>
      <c r="E290" s="75" t="str">
        <f>IF($B290&lt;&gt;"",_xlfn.IFNA(VLOOKUP($B290,'Node Details'!$B:$U,E$1,0),"Check"),"")</f>
        <v>Airtel</v>
      </c>
      <c r="F290" s="95">
        <v>45046</v>
      </c>
      <c r="G290" s="75"/>
      <c r="H290" s="25" t="s">
        <v>2819</v>
      </c>
      <c r="I290" s="24">
        <v>1</v>
      </c>
      <c r="J290" s="24">
        <v>450</v>
      </c>
      <c r="K290" s="75">
        <f t="shared" si="12"/>
        <v>450</v>
      </c>
      <c r="L290" s="80">
        <v>45046</v>
      </c>
      <c r="M290" s="72"/>
      <c r="N290" s="38"/>
      <c r="O290" s="81"/>
      <c r="P290" s="72"/>
      <c r="Q290" s="72"/>
      <c r="R290" s="72"/>
      <c r="S290" s="72"/>
      <c r="T290" s="81"/>
      <c r="U290" s="72"/>
      <c r="V290" s="72"/>
      <c r="W290" s="82">
        <f t="shared" si="13"/>
        <v>0</v>
      </c>
      <c r="X290" s="39" t="s">
        <v>89</v>
      </c>
      <c r="Y290" s="39"/>
      <c r="Z290" s="72" t="s">
        <v>101</v>
      </c>
    </row>
    <row r="291" spans="1:26">
      <c r="A291" s="75">
        <f t="shared" si="14"/>
        <v>289</v>
      </c>
      <c r="B291" s="39" t="s">
        <v>694</v>
      </c>
      <c r="C291" s="75" t="str">
        <f>IF($B291&lt;&gt;"",_xlfn.IFNA(VLOOKUP($B291,'Node Details'!$B:$U,C$1,0),"Check"),"")</f>
        <v>0000K0E09-K0E090107</v>
      </c>
      <c r="D291" s="75" t="str">
        <f>IF($B291&lt;&gt;"",_xlfn.IFNA(VLOOKUP($B291,'Node Details'!$B:$U,D$1,0),"Check"),"")</f>
        <v>K0E</v>
      </c>
      <c r="E291" s="75" t="str">
        <f>IF($B291&lt;&gt;"",_xlfn.IFNA(VLOOKUP($B291,'Node Details'!$B:$U,E$1,0),"Check"),"")</f>
        <v>Airtel</v>
      </c>
      <c r="F291" s="95">
        <v>45046</v>
      </c>
      <c r="G291" s="75"/>
      <c r="H291" s="25" t="s">
        <v>2819</v>
      </c>
      <c r="I291" s="24">
        <v>1</v>
      </c>
      <c r="J291" s="24">
        <v>450</v>
      </c>
      <c r="K291" s="75">
        <f t="shared" si="12"/>
        <v>450</v>
      </c>
      <c r="L291" s="80">
        <v>45046</v>
      </c>
      <c r="M291" s="72"/>
      <c r="N291" s="38"/>
      <c r="O291" s="81"/>
      <c r="P291" s="72"/>
      <c r="Q291" s="72"/>
      <c r="R291" s="72"/>
      <c r="S291" s="72"/>
      <c r="T291" s="81"/>
      <c r="U291" s="72"/>
      <c r="V291" s="72"/>
      <c r="W291" s="82">
        <f t="shared" si="13"/>
        <v>0</v>
      </c>
      <c r="X291" s="39" t="s">
        <v>89</v>
      </c>
      <c r="Y291" s="39"/>
      <c r="Z291" s="72" t="s">
        <v>101</v>
      </c>
    </row>
    <row r="292" spans="1:26">
      <c r="A292" s="75">
        <f t="shared" si="14"/>
        <v>290</v>
      </c>
      <c r="B292" s="39" t="s">
        <v>691</v>
      </c>
      <c r="C292" s="75" t="str">
        <f>IF($B292&lt;&gt;"",_xlfn.IFNA(VLOOKUP($B292,'Node Details'!$B:$U,C$1,0),"Check"),"")</f>
        <v>0000K0E09-K0E090104</v>
      </c>
      <c r="D292" s="75" t="str">
        <f>IF($B292&lt;&gt;"",_xlfn.IFNA(VLOOKUP($B292,'Node Details'!$B:$U,D$1,0),"Check"),"")</f>
        <v>K0E</v>
      </c>
      <c r="E292" s="75" t="str">
        <f>IF($B292&lt;&gt;"",_xlfn.IFNA(VLOOKUP($B292,'Node Details'!$B:$U,E$1,0),"Check"),"")</f>
        <v>Airtel</v>
      </c>
      <c r="F292" s="95">
        <v>45046</v>
      </c>
      <c r="G292" s="75"/>
      <c r="H292" s="25" t="s">
        <v>2819</v>
      </c>
      <c r="I292" s="24">
        <v>1</v>
      </c>
      <c r="J292" s="24">
        <v>450</v>
      </c>
      <c r="K292" s="75">
        <f t="shared" si="12"/>
        <v>450</v>
      </c>
      <c r="L292" s="80">
        <v>45046</v>
      </c>
      <c r="M292" s="72"/>
      <c r="N292" s="38"/>
      <c r="O292" s="81"/>
      <c r="P292" s="72"/>
      <c r="Q292" s="72"/>
      <c r="R292" s="72"/>
      <c r="S292" s="72"/>
      <c r="T292" s="81"/>
      <c r="U292" s="72"/>
      <c r="V292" s="72"/>
      <c r="W292" s="82">
        <f t="shared" si="13"/>
        <v>0</v>
      </c>
      <c r="X292" s="39" t="s">
        <v>89</v>
      </c>
      <c r="Y292" s="39"/>
      <c r="Z292" s="72" t="s">
        <v>101</v>
      </c>
    </row>
    <row r="293" spans="1:26">
      <c r="A293" s="75">
        <f t="shared" si="14"/>
        <v>291</v>
      </c>
      <c r="B293" s="39" t="s">
        <v>2284</v>
      </c>
      <c r="C293" s="75" t="str">
        <f>IF($B293&lt;&gt;"",_xlfn.IFNA(VLOOKUP($B293,'Node Details'!$B:$U,C$1,0),"Check"),"")</f>
        <v>0000K0E09-K0E090107</v>
      </c>
      <c r="D293" s="75" t="str">
        <f>IF($B293&lt;&gt;"",_xlfn.IFNA(VLOOKUP($B293,'Node Details'!$B:$U,D$1,0),"Check"),"")</f>
        <v>K0E</v>
      </c>
      <c r="E293" s="75" t="str">
        <f>IF($B293&lt;&gt;"",_xlfn.IFNA(VLOOKUP($B293,'Node Details'!$B:$U,E$1,0),"Check"),"")</f>
        <v>Airtel</v>
      </c>
      <c r="F293" s="95">
        <v>45046</v>
      </c>
      <c r="G293" s="75"/>
      <c r="H293" s="25" t="s">
        <v>2818</v>
      </c>
      <c r="I293" s="24">
        <v>1</v>
      </c>
      <c r="J293" s="24">
        <v>650</v>
      </c>
      <c r="K293" s="75">
        <f t="shared" si="12"/>
        <v>650</v>
      </c>
      <c r="L293" s="80">
        <v>45046</v>
      </c>
      <c r="M293" s="72"/>
      <c r="N293" s="38"/>
      <c r="O293" s="81"/>
      <c r="P293" s="72"/>
      <c r="Q293" s="72"/>
      <c r="R293" s="72"/>
      <c r="S293" s="72"/>
      <c r="T293" s="81"/>
      <c r="U293" s="72"/>
      <c r="V293" s="72"/>
      <c r="W293" s="82">
        <f t="shared" si="13"/>
        <v>0</v>
      </c>
      <c r="X293" s="39" t="s">
        <v>89</v>
      </c>
      <c r="Y293" s="39"/>
      <c r="Z293" s="72" t="s">
        <v>101</v>
      </c>
    </row>
    <row r="294" spans="1:26">
      <c r="A294" s="75">
        <f t="shared" si="14"/>
        <v>292</v>
      </c>
      <c r="B294" s="39" t="s">
        <v>699</v>
      </c>
      <c r="C294" s="75" t="str">
        <f>IF($B294&lt;&gt;"",_xlfn.IFNA(VLOOKUP($B294,'Node Details'!$B:$U,C$1,0),"Check"),"")</f>
        <v>000000K0E-0000K0E13</v>
      </c>
      <c r="D294" s="75" t="str">
        <f>IF($B294&lt;&gt;"",_xlfn.IFNA(VLOOKUP($B294,'Node Details'!$B:$U,D$1,0),"Check"),"")</f>
        <v>K0E</v>
      </c>
      <c r="E294" s="75" t="str">
        <f>IF($B294&lt;&gt;"",_xlfn.IFNA(VLOOKUP($B294,'Node Details'!$B:$U,E$1,0),"Check"),"")</f>
        <v>Airtel</v>
      </c>
      <c r="F294" s="95">
        <v>45046</v>
      </c>
      <c r="G294" s="75"/>
      <c r="H294" s="25" t="s">
        <v>2817</v>
      </c>
      <c r="I294" s="24">
        <v>1</v>
      </c>
      <c r="J294" s="24">
        <v>850</v>
      </c>
      <c r="K294" s="75">
        <f t="shared" si="12"/>
        <v>850</v>
      </c>
      <c r="L294" s="80">
        <v>45046</v>
      </c>
      <c r="M294" s="72"/>
      <c r="N294" s="38"/>
      <c r="O294" s="81"/>
      <c r="P294" s="72"/>
      <c r="Q294" s="72"/>
      <c r="R294" s="72"/>
      <c r="S294" s="72"/>
      <c r="T294" s="81"/>
      <c r="U294" s="72"/>
      <c r="V294" s="72"/>
      <c r="W294" s="82">
        <f t="shared" si="13"/>
        <v>0</v>
      </c>
      <c r="X294" s="39" t="s">
        <v>89</v>
      </c>
      <c r="Y294" s="39"/>
      <c r="Z294" s="72" t="s">
        <v>101</v>
      </c>
    </row>
    <row r="295" spans="1:26">
      <c r="A295" s="75">
        <f t="shared" si="14"/>
        <v>293</v>
      </c>
      <c r="B295" s="39" t="s">
        <v>2288</v>
      </c>
      <c r="C295" s="75" t="str">
        <f>IF($B295&lt;&gt;"",_xlfn.IFNA(VLOOKUP($B295,'Node Details'!$B:$U,C$1,0),"Check"),"")</f>
        <v>0000K0E14-K0E140105</v>
      </c>
      <c r="D295" s="75" t="str">
        <f>IF($B295&lt;&gt;"",_xlfn.IFNA(VLOOKUP($B295,'Node Details'!$B:$U,D$1,0),"Check"),"")</f>
        <v>K0E</v>
      </c>
      <c r="E295" s="75" t="str">
        <f>IF($B295&lt;&gt;"",_xlfn.IFNA(VLOOKUP($B295,'Node Details'!$B:$U,E$1,0),"Check"),"")</f>
        <v>Airtel</v>
      </c>
      <c r="F295" s="95">
        <v>45046</v>
      </c>
      <c r="G295" s="75"/>
      <c r="H295" s="25" t="s">
        <v>2819</v>
      </c>
      <c r="I295" s="24">
        <v>1</v>
      </c>
      <c r="J295" s="24">
        <v>450</v>
      </c>
      <c r="K295" s="75">
        <f t="shared" si="12"/>
        <v>450</v>
      </c>
      <c r="L295" s="80">
        <v>45046</v>
      </c>
      <c r="M295" s="72"/>
      <c r="N295" s="38"/>
      <c r="O295" s="81"/>
      <c r="P295" s="72"/>
      <c r="Q295" s="72"/>
      <c r="R295" s="72"/>
      <c r="S295" s="72"/>
      <c r="T295" s="81"/>
      <c r="U295" s="72"/>
      <c r="V295" s="72"/>
      <c r="W295" s="82">
        <f t="shared" si="13"/>
        <v>0</v>
      </c>
      <c r="X295" s="39" t="s">
        <v>89</v>
      </c>
      <c r="Y295" s="39"/>
      <c r="Z295" s="72" t="s">
        <v>101</v>
      </c>
    </row>
    <row r="296" spans="1:26">
      <c r="A296" s="75">
        <f t="shared" si="14"/>
        <v>294</v>
      </c>
      <c r="B296" s="39" t="s">
        <v>2289</v>
      </c>
      <c r="C296" s="75" t="str">
        <f>IF($B296&lt;&gt;"",_xlfn.IFNA(VLOOKUP($B296,'Node Details'!$B:$U,C$1,0),"Check"),"")</f>
        <v>0000K0E14-K0E140103</v>
      </c>
      <c r="D296" s="75" t="str">
        <f>IF($B296&lt;&gt;"",_xlfn.IFNA(VLOOKUP($B296,'Node Details'!$B:$U,D$1,0),"Check"),"")</f>
        <v>K0E</v>
      </c>
      <c r="E296" s="75" t="str">
        <f>IF($B296&lt;&gt;"",_xlfn.IFNA(VLOOKUP($B296,'Node Details'!$B:$U,E$1,0),"Check"),"")</f>
        <v>Airtel</v>
      </c>
      <c r="F296" s="95">
        <v>45046</v>
      </c>
      <c r="G296" s="75"/>
      <c r="H296" s="25" t="s">
        <v>2819</v>
      </c>
      <c r="I296" s="24">
        <v>1</v>
      </c>
      <c r="J296" s="24">
        <v>450</v>
      </c>
      <c r="K296" s="75">
        <f t="shared" si="12"/>
        <v>450</v>
      </c>
      <c r="L296" s="80">
        <v>45046</v>
      </c>
      <c r="M296" s="72"/>
      <c r="N296" s="38"/>
      <c r="O296" s="81"/>
      <c r="P296" s="72"/>
      <c r="Q296" s="72"/>
      <c r="R296" s="72"/>
      <c r="S296" s="72"/>
      <c r="T296" s="81"/>
      <c r="U296" s="72"/>
      <c r="V296" s="72"/>
      <c r="W296" s="82">
        <f t="shared" si="13"/>
        <v>0</v>
      </c>
      <c r="X296" s="39" t="s">
        <v>89</v>
      </c>
      <c r="Y296" s="39"/>
      <c r="Z296" s="72" t="s">
        <v>101</v>
      </c>
    </row>
    <row r="297" spans="1:26">
      <c r="A297" s="75">
        <f t="shared" si="14"/>
        <v>295</v>
      </c>
      <c r="B297" s="39" t="s">
        <v>704</v>
      </c>
      <c r="C297" s="75" t="str">
        <f>IF($B297&lt;&gt;"",_xlfn.IFNA(VLOOKUP($B297,'Node Details'!$B:$U,C$1,0),"Check"),"")</f>
        <v>0000K0E14-K0E140103</v>
      </c>
      <c r="D297" s="75" t="str">
        <f>IF($B297&lt;&gt;"",_xlfn.IFNA(VLOOKUP($B297,'Node Details'!$B:$U,D$1,0),"Check"),"")</f>
        <v>K0E</v>
      </c>
      <c r="E297" s="75" t="str">
        <f>IF($B297&lt;&gt;"",_xlfn.IFNA(VLOOKUP($B297,'Node Details'!$B:$U,E$1,0),"Check"),"")</f>
        <v>Airtel</v>
      </c>
      <c r="F297" s="95">
        <v>45046</v>
      </c>
      <c r="G297" s="75"/>
      <c r="H297" s="25" t="s">
        <v>2819</v>
      </c>
      <c r="I297" s="24">
        <v>1</v>
      </c>
      <c r="J297" s="24">
        <v>450</v>
      </c>
      <c r="K297" s="75">
        <f t="shared" si="12"/>
        <v>450</v>
      </c>
      <c r="L297" s="80">
        <v>45046</v>
      </c>
      <c r="M297" s="72"/>
      <c r="N297" s="38"/>
      <c r="O297" s="81"/>
      <c r="P297" s="72"/>
      <c r="Q297" s="72"/>
      <c r="R297" s="72"/>
      <c r="S297" s="72"/>
      <c r="T297" s="81"/>
      <c r="U297" s="72"/>
      <c r="V297" s="72"/>
      <c r="W297" s="82">
        <f t="shared" si="13"/>
        <v>0</v>
      </c>
      <c r="X297" s="39" t="s">
        <v>89</v>
      </c>
      <c r="Y297" s="39"/>
      <c r="Z297" s="72" t="s">
        <v>101</v>
      </c>
    </row>
    <row r="298" spans="1:26">
      <c r="A298" s="75">
        <f t="shared" si="14"/>
        <v>296</v>
      </c>
      <c r="B298" s="39" t="s">
        <v>707</v>
      </c>
      <c r="C298" s="75" t="str">
        <f>IF($B298&lt;&gt;"",_xlfn.IFNA(VLOOKUP($B298,'Node Details'!$B:$U,C$1,0),"Check"),"")</f>
        <v>0000K0E14-K0E140105</v>
      </c>
      <c r="D298" s="75" t="str">
        <f>IF($B298&lt;&gt;"",_xlfn.IFNA(VLOOKUP($B298,'Node Details'!$B:$U,D$1,0),"Check"),"")</f>
        <v>K0E</v>
      </c>
      <c r="E298" s="75" t="str">
        <f>IF($B298&lt;&gt;"",_xlfn.IFNA(VLOOKUP($B298,'Node Details'!$B:$U,E$1,0),"Check"),"")</f>
        <v>Airtel</v>
      </c>
      <c r="F298" s="95">
        <v>45046</v>
      </c>
      <c r="G298" s="75"/>
      <c r="H298" s="25" t="s">
        <v>2819</v>
      </c>
      <c r="I298" s="24">
        <v>1</v>
      </c>
      <c r="J298" s="24">
        <v>450</v>
      </c>
      <c r="K298" s="75">
        <f t="shared" si="12"/>
        <v>450</v>
      </c>
      <c r="L298" s="80">
        <v>45046</v>
      </c>
      <c r="M298" s="72"/>
      <c r="N298" s="38"/>
      <c r="O298" s="81"/>
      <c r="P298" s="72"/>
      <c r="Q298" s="72"/>
      <c r="R298" s="72"/>
      <c r="S298" s="72"/>
      <c r="T298" s="81"/>
      <c r="U298" s="72"/>
      <c r="V298" s="72"/>
      <c r="W298" s="82">
        <f t="shared" si="13"/>
        <v>0</v>
      </c>
      <c r="X298" s="39" t="s">
        <v>89</v>
      </c>
      <c r="Y298" s="39"/>
      <c r="Z298" s="72" t="s">
        <v>101</v>
      </c>
    </row>
    <row r="299" spans="1:26">
      <c r="A299" s="75">
        <f t="shared" si="14"/>
        <v>297</v>
      </c>
      <c r="B299" s="39" t="s">
        <v>701</v>
      </c>
      <c r="C299" s="75" t="str">
        <f>IF($B299&lt;&gt;"",_xlfn.IFNA(VLOOKUP($B299,'Node Details'!$B:$U,C$1,0),"Check"),"")</f>
        <v>0000K0E14-K0E140105</v>
      </c>
      <c r="D299" s="75" t="str">
        <f>IF($B299&lt;&gt;"",_xlfn.IFNA(VLOOKUP($B299,'Node Details'!$B:$U,D$1,0),"Check"),"")</f>
        <v>K0E</v>
      </c>
      <c r="E299" s="75" t="str">
        <f>IF($B299&lt;&gt;"",_xlfn.IFNA(VLOOKUP($B299,'Node Details'!$B:$U,E$1,0),"Check"),"")</f>
        <v>Airtel</v>
      </c>
      <c r="F299" s="95">
        <v>45046</v>
      </c>
      <c r="G299" s="75"/>
      <c r="H299" s="25" t="s">
        <v>2819</v>
      </c>
      <c r="I299" s="24">
        <v>1</v>
      </c>
      <c r="J299" s="24">
        <v>450</v>
      </c>
      <c r="K299" s="75">
        <f t="shared" si="12"/>
        <v>450</v>
      </c>
      <c r="L299" s="80">
        <v>45046</v>
      </c>
      <c r="M299" s="72"/>
      <c r="N299" s="38"/>
      <c r="O299" s="81"/>
      <c r="P299" s="72"/>
      <c r="Q299" s="72"/>
      <c r="R299" s="72"/>
      <c r="S299" s="72"/>
      <c r="T299" s="81"/>
      <c r="U299" s="72"/>
      <c r="V299" s="72"/>
      <c r="W299" s="82">
        <f t="shared" si="13"/>
        <v>0</v>
      </c>
      <c r="X299" s="39" t="s">
        <v>89</v>
      </c>
      <c r="Y299" s="39"/>
      <c r="Z299" s="72" t="s">
        <v>101</v>
      </c>
    </row>
    <row r="300" spans="1:26">
      <c r="A300" s="75">
        <f t="shared" si="14"/>
        <v>298</v>
      </c>
      <c r="B300" s="39" t="s">
        <v>709</v>
      </c>
      <c r="C300" s="75" t="str">
        <f>IF($B300&lt;&gt;"",_xlfn.IFNA(VLOOKUP($B300,'Node Details'!$B:$U,C$1,0),"Check"),"")</f>
        <v>K0E140104-K0E140106</v>
      </c>
      <c r="D300" s="75" t="str">
        <f>IF($B300&lt;&gt;"",_xlfn.IFNA(VLOOKUP($B300,'Node Details'!$B:$U,D$1,0),"Check"),"")</f>
        <v>K0E</v>
      </c>
      <c r="E300" s="75" t="str">
        <f>IF($B300&lt;&gt;"",_xlfn.IFNA(VLOOKUP($B300,'Node Details'!$B:$U,E$1,0),"Check"),"")</f>
        <v>Airtel</v>
      </c>
      <c r="F300" s="95">
        <v>45046</v>
      </c>
      <c r="G300" s="75"/>
      <c r="H300" s="25" t="s">
        <v>2818</v>
      </c>
      <c r="I300" s="24">
        <v>1</v>
      </c>
      <c r="J300" s="24">
        <v>650</v>
      </c>
      <c r="K300" s="75">
        <f t="shared" si="12"/>
        <v>650</v>
      </c>
      <c r="L300" s="80">
        <v>45046</v>
      </c>
      <c r="M300" s="72"/>
      <c r="N300" s="38"/>
      <c r="O300" s="81"/>
      <c r="P300" s="72"/>
      <c r="Q300" s="72"/>
      <c r="R300" s="72"/>
      <c r="S300" s="72"/>
      <c r="T300" s="81"/>
      <c r="U300" s="72"/>
      <c r="V300" s="72"/>
      <c r="W300" s="82">
        <f t="shared" si="13"/>
        <v>0</v>
      </c>
      <c r="X300" s="39" t="s">
        <v>89</v>
      </c>
      <c r="Y300" s="39"/>
      <c r="Z300" s="72" t="s">
        <v>101</v>
      </c>
    </row>
    <row r="301" spans="1:26">
      <c r="A301" s="75">
        <f t="shared" si="14"/>
        <v>299</v>
      </c>
      <c r="B301" s="39" t="s">
        <v>2291</v>
      </c>
      <c r="C301" s="75" t="str">
        <f>IF($B301&lt;&gt;"",_xlfn.IFNA(VLOOKUP($B301,'Node Details'!$B:$U,C$1,0),"Check"),"")</f>
        <v>0000K0E14-K0E140108</v>
      </c>
      <c r="D301" s="75" t="str">
        <f>IF($B301&lt;&gt;"",_xlfn.IFNA(VLOOKUP($B301,'Node Details'!$B:$U,D$1,0),"Check"),"")</f>
        <v>K0E</v>
      </c>
      <c r="E301" s="75" t="str">
        <f>IF($B301&lt;&gt;"",_xlfn.IFNA(VLOOKUP($B301,'Node Details'!$B:$U,E$1,0),"Check"),"")</f>
        <v>Airtel</v>
      </c>
      <c r="F301" s="95">
        <v>45046</v>
      </c>
      <c r="G301" s="75"/>
      <c r="H301" s="25" t="s">
        <v>2818</v>
      </c>
      <c r="I301" s="24">
        <v>1</v>
      </c>
      <c r="J301" s="24">
        <v>650</v>
      </c>
      <c r="K301" s="75">
        <f t="shared" si="12"/>
        <v>650</v>
      </c>
      <c r="L301" s="80">
        <v>45046</v>
      </c>
      <c r="M301" s="72"/>
      <c r="N301" s="38"/>
      <c r="O301" s="81"/>
      <c r="P301" s="72"/>
      <c r="Q301" s="72"/>
      <c r="R301" s="72"/>
      <c r="S301" s="72"/>
      <c r="T301" s="81"/>
      <c r="U301" s="72"/>
      <c r="V301" s="72"/>
      <c r="W301" s="82">
        <f t="shared" si="13"/>
        <v>0</v>
      </c>
      <c r="X301" s="39" t="s">
        <v>89</v>
      </c>
      <c r="Y301" s="39"/>
      <c r="Z301" s="72" t="s">
        <v>101</v>
      </c>
    </row>
    <row r="302" spans="1:26">
      <c r="A302" s="75">
        <f t="shared" si="14"/>
        <v>300</v>
      </c>
      <c r="B302" s="39" t="s">
        <v>583</v>
      </c>
      <c r="C302" s="75" t="str">
        <f>IF($B302&lt;&gt;"",_xlfn.IFNA(VLOOKUP($B302,'Node Details'!$B:$U,C$1,0),"Check"),"")</f>
        <v>000000K0E-0000K0E13</v>
      </c>
      <c r="D302" s="75" t="str">
        <f>IF($B302&lt;&gt;"",_xlfn.IFNA(VLOOKUP($B302,'Node Details'!$B:$U,D$1,0),"Check"),"")</f>
        <v>K0E</v>
      </c>
      <c r="E302" s="75" t="str">
        <f>IF($B302&lt;&gt;"",_xlfn.IFNA(VLOOKUP($B302,'Node Details'!$B:$U,E$1,0),"Check"),"")</f>
        <v>Airtel</v>
      </c>
      <c r="F302" s="95">
        <v>45046</v>
      </c>
      <c r="G302" s="75"/>
      <c r="H302" s="25" t="s">
        <v>2817</v>
      </c>
      <c r="I302" s="24">
        <v>1</v>
      </c>
      <c r="J302" s="24">
        <v>850</v>
      </c>
      <c r="K302" s="75">
        <f t="shared" si="12"/>
        <v>850</v>
      </c>
      <c r="L302" s="80">
        <v>45046</v>
      </c>
      <c r="M302" s="72"/>
      <c r="N302" s="38"/>
      <c r="O302" s="81"/>
      <c r="P302" s="72"/>
      <c r="Q302" s="72"/>
      <c r="R302" s="72"/>
      <c r="S302" s="72"/>
      <c r="T302" s="81"/>
      <c r="U302" s="72"/>
      <c r="V302" s="72"/>
      <c r="W302" s="82">
        <f t="shared" si="13"/>
        <v>0</v>
      </c>
      <c r="X302" s="39" t="s">
        <v>89</v>
      </c>
      <c r="Y302" s="39"/>
      <c r="Z302" s="72" t="s">
        <v>101</v>
      </c>
    </row>
    <row r="303" spans="1:26">
      <c r="A303" s="75">
        <f t="shared" si="14"/>
        <v>301</v>
      </c>
      <c r="B303" s="39" t="s">
        <v>2293</v>
      </c>
      <c r="C303" s="75" t="str">
        <f>IF($B303&lt;&gt;"",_xlfn.IFNA(VLOOKUP($B303,'Node Details'!$B:$U,C$1,0),"Check"),"")</f>
        <v>0000K0E13-K0E130105</v>
      </c>
      <c r="D303" s="75" t="str">
        <f>IF($B303&lt;&gt;"",_xlfn.IFNA(VLOOKUP($B303,'Node Details'!$B:$U,D$1,0),"Check"),"")</f>
        <v>K0E</v>
      </c>
      <c r="E303" s="75" t="str">
        <f>IF($B303&lt;&gt;"",_xlfn.IFNA(VLOOKUP($B303,'Node Details'!$B:$U,E$1,0),"Check"),"")</f>
        <v>Airtel</v>
      </c>
      <c r="F303" s="95">
        <v>45046</v>
      </c>
      <c r="G303" s="75"/>
      <c r="H303" s="25" t="s">
        <v>2819</v>
      </c>
      <c r="I303" s="24">
        <v>1</v>
      </c>
      <c r="J303" s="24">
        <v>450</v>
      </c>
      <c r="K303" s="75">
        <f t="shared" si="12"/>
        <v>450</v>
      </c>
      <c r="L303" s="80">
        <v>45046</v>
      </c>
      <c r="M303" s="72"/>
      <c r="N303" s="38"/>
      <c r="O303" s="81"/>
      <c r="P303" s="72"/>
      <c r="Q303" s="72"/>
      <c r="R303" s="72"/>
      <c r="S303" s="72"/>
      <c r="T303" s="81"/>
      <c r="U303" s="72"/>
      <c r="V303" s="72"/>
      <c r="W303" s="82">
        <f t="shared" si="13"/>
        <v>0</v>
      </c>
      <c r="X303" s="39" t="s">
        <v>89</v>
      </c>
      <c r="Y303" s="39"/>
      <c r="Z303" s="72" t="s">
        <v>101</v>
      </c>
    </row>
    <row r="304" spans="1:26">
      <c r="A304" s="75">
        <f t="shared" si="14"/>
        <v>302</v>
      </c>
      <c r="B304" s="39" t="s">
        <v>2294</v>
      </c>
      <c r="C304" s="75" t="str">
        <f>IF($B304&lt;&gt;"",_xlfn.IFNA(VLOOKUP($B304,'Node Details'!$B:$U,C$1,0),"Check"),"")</f>
        <v>0000K0E13-K0E130106</v>
      </c>
      <c r="D304" s="75" t="str">
        <f>IF($B304&lt;&gt;"",_xlfn.IFNA(VLOOKUP($B304,'Node Details'!$B:$U,D$1,0),"Check"),"")</f>
        <v>K0E</v>
      </c>
      <c r="E304" s="75" t="str">
        <f>IF($B304&lt;&gt;"",_xlfn.IFNA(VLOOKUP($B304,'Node Details'!$B:$U,E$1,0),"Check"),"")</f>
        <v>Airtel</v>
      </c>
      <c r="F304" s="95">
        <v>45046</v>
      </c>
      <c r="G304" s="75"/>
      <c r="H304" s="25" t="s">
        <v>2819</v>
      </c>
      <c r="I304" s="24">
        <v>1</v>
      </c>
      <c r="J304" s="24">
        <v>450</v>
      </c>
      <c r="K304" s="75">
        <f t="shared" si="12"/>
        <v>450</v>
      </c>
      <c r="L304" s="80">
        <v>45046</v>
      </c>
      <c r="M304" s="72"/>
      <c r="N304" s="38"/>
      <c r="O304" s="81"/>
      <c r="P304" s="72"/>
      <c r="Q304" s="72"/>
      <c r="R304" s="72"/>
      <c r="S304" s="72"/>
      <c r="T304" s="81"/>
      <c r="U304" s="72"/>
      <c r="V304" s="72"/>
      <c r="W304" s="82">
        <f t="shared" si="13"/>
        <v>0</v>
      </c>
      <c r="X304" s="39" t="s">
        <v>89</v>
      </c>
      <c r="Y304" s="39"/>
      <c r="Z304" s="72" t="s">
        <v>101</v>
      </c>
    </row>
    <row r="305" spans="1:26">
      <c r="A305" s="75">
        <f t="shared" si="14"/>
        <v>303</v>
      </c>
      <c r="B305" s="39" t="s">
        <v>720</v>
      </c>
      <c r="C305" s="75" t="str">
        <f>IF($B305&lt;&gt;"",_xlfn.IFNA(VLOOKUP($B305,'Node Details'!$B:$U,C$1,0),"Check"),"")</f>
        <v>0000K0E13-K0E130103</v>
      </c>
      <c r="D305" s="75" t="str">
        <f>IF($B305&lt;&gt;"",_xlfn.IFNA(VLOOKUP($B305,'Node Details'!$B:$U,D$1,0),"Check"),"")</f>
        <v>K0E</v>
      </c>
      <c r="E305" s="75" t="str">
        <f>IF($B305&lt;&gt;"",_xlfn.IFNA(VLOOKUP($B305,'Node Details'!$B:$U,E$1,0),"Check"),"")</f>
        <v>Airtel</v>
      </c>
      <c r="F305" s="95">
        <v>45046</v>
      </c>
      <c r="G305" s="75"/>
      <c r="H305" s="25" t="s">
        <v>2819</v>
      </c>
      <c r="I305" s="24">
        <v>1</v>
      </c>
      <c r="J305" s="24">
        <v>450</v>
      </c>
      <c r="K305" s="75">
        <f t="shared" si="12"/>
        <v>450</v>
      </c>
      <c r="L305" s="80">
        <v>45046</v>
      </c>
      <c r="M305" s="72"/>
      <c r="N305" s="38"/>
      <c r="O305" s="81"/>
      <c r="P305" s="72"/>
      <c r="Q305" s="72"/>
      <c r="R305" s="72"/>
      <c r="S305" s="72"/>
      <c r="T305" s="81"/>
      <c r="U305" s="72"/>
      <c r="V305" s="72"/>
      <c r="W305" s="82">
        <f t="shared" si="13"/>
        <v>0</v>
      </c>
      <c r="X305" s="39" t="s">
        <v>89</v>
      </c>
      <c r="Y305" s="39"/>
      <c r="Z305" s="72" t="s">
        <v>101</v>
      </c>
    </row>
    <row r="306" spans="1:26">
      <c r="A306" s="75">
        <f t="shared" si="14"/>
        <v>304</v>
      </c>
      <c r="B306" s="39" t="s">
        <v>2296</v>
      </c>
      <c r="C306" s="75" t="str">
        <f>IF($B306&lt;&gt;"",_xlfn.IFNA(VLOOKUP($B306,'Node Details'!$B:$U,C$1,0),"Check"),"")</f>
        <v>0000K0E13-K0E130105</v>
      </c>
      <c r="D306" s="75" t="str">
        <f>IF($B306&lt;&gt;"",_xlfn.IFNA(VLOOKUP($B306,'Node Details'!$B:$U,D$1,0),"Check"),"")</f>
        <v>K0E</v>
      </c>
      <c r="E306" s="75" t="str">
        <f>IF($B306&lt;&gt;"",_xlfn.IFNA(VLOOKUP($B306,'Node Details'!$B:$U,E$1,0),"Check"),"")</f>
        <v>Airtel</v>
      </c>
      <c r="F306" s="95">
        <v>45046</v>
      </c>
      <c r="G306" s="75"/>
      <c r="H306" s="25" t="s">
        <v>2819</v>
      </c>
      <c r="I306" s="24">
        <v>1</v>
      </c>
      <c r="J306" s="24">
        <v>450</v>
      </c>
      <c r="K306" s="75">
        <f t="shared" si="12"/>
        <v>450</v>
      </c>
      <c r="L306" s="80">
        <v>45046</v>
      </c>
      <c r="M306" s="72"/>
      <c r="N306" s="38"/>
      <c r="O306" s="81"/>
      <c r="P306" s="72"/>
      <c r="Q306" s="72"/>
      <c r="R306" s="72"/>
      <c r="S306" s="72"/>
      <c r="T306" s="81"/>
      <c r="U306" s="72"/>
      <c r="V306" s="72"/>
      <c r="W306" s="82">
        <f t="shared" si="13"/>
        <v>0</v>
      </c>
      <c r="X306" s="39" t="s">
        <v>89</v>
      </c>
      <c r="Y306" s="39"/>
      <c r="Z306" s="72" t="s">
        <v>101</v>
      </c>
    </row>
    <row r="307" spans="1:26">
      <c r="A307" s="75">
        <f t="shared" si="14"/>
        <v>305</v>
      </c>
      <c r="B307" s="39" t="s">
        <v>714</v>
      </c>
      <c r="C307" s="75" t="str">
        <f>IF($B307&lt;&gt;"",_xlfn.IFNA(VLOOKUP($B307,'Node Details'!$B:$U,C$1,0),"Check"),"")</f>
        <v>0000K0E13-K0E130105</v>
      </c>
      <c r="D307" s="75" t="str">
        <f>IF($B307&lt;&gt;"",_xlfn.IFNA(VLOOKUP($B307,'Node Details'!$B:$U,D$1,0),"Check"),"")</f>
        <v>K0E</v>
      </c>
      <c r="E307" s="75" t="str">
        <f>IF($B307&lt;&gt;"",_xlfn.IFNA(VLOOKUP($B307,'Node Details'!$B:$U,E$1,0),"Check"),"")</f>
        <v>Airtel</v>
      </c>
      <c r="F307" s="95">
        <v>45046</v>
      </c>
      <c r="G307" s="75"/>
      <c r="H307" s="25" t="s">
        <v>2819</v>
      </c>
      <c r="I307" s="24">
        <v>1</v>
      </c>
      <c r="J307" s="24">
        <v>450</v>
      </c>
      <c r="K307" s="75">
        <f t="shared" si="12"/>
        <v>450</v>
      </c>
      <c r="L307" s="80">
        <v>45046</v>
      </c>
      <c r="M307" s="72"/>
      <c r="N307" s="38"/>
      <c r="O307" s="81"/>
      <c r="P307" s="72"/>
      <c r="Q307" s="72"/>
      <c r="R307" s="72"/>
      <c r="S307" s="72"/>
      <c r="T307" s="81"/>
      <c r="U307" s="72"/>
      <c r="V307" s="72"/>
      <c r="W307" s="82">
        <f t="shared" si="13"/>
        <v>0</v>
      </c>
      <c r="X307" s="39" t="s">
        <v>89</v>
      </c>
      <c r="Y307" s="39"/>
      <c r="Z307" s="72" t="s">
        <v>101</v>
      </c>
    </row>
    <row r="308" spans="1:26">
      <c r="A308" s="75">
        <f t="shared" si="14"/>
        <v>306</v>
      </c>
      <c r="B308" s="39" t="s">
        <v>717</v>
      </c>
      <c r="C308" s="75" t="str">
        <f>IF($B308&lt;&gt;"",_xlfn.IFNA(VLOOKUP($B308,'Node Details'!$B:$U,C$1,0),"Check"),"")</f>
        <v>0000K0E13-K0E130106</v>
      </c>
      <c r="D308" s="75" t="str">
        <f>IF($B308&lt;&gt;"",_xlfn.IFNA(VLOOKUP($B308,'Node Details'!$B:$U,D$1,0),"Check"),"")</f>
        <v>K0E</v>
      </c>
      <c r="E308" s="75" t="str">
        <f>IF($B308&lt;&gt;"",_xlfn.IFNA(VLOOKUP($B308,'Node Details'!$B:$U,E$1,0),"Check"),"")</f>
        <v>Airtel</v>
      </c>
      <c r="F308" s="95">
        <v>45046</v>
      </c>
      <c r="G308" s="75"/>
      <c r="H308" s="25" t="s">
        <v>2819</v>
      </c>
      <c r="I308" s="24">
        <v>1</v>
      </c>
      <c r="J308" s="24">
        <v>450</v>
      </c>
      <c r="K308" s="75">
        <f t="shared" si="12"/>
        <v>450</v>
      </c>
      <c r="L308" s="80">
        <v>45046</v>
      </c>
      <c r="M308" s="72"/>
      <c r="N308" s="38"/>
      <c r="O308" s="81"/>
      <c r="P308" s="72"/>
      <c r="Q308" s="72"/>
      <c r="R308" s="72"/>
      <c r="S308" s="72"/>
      <c r="T308" s="81"/>
      <c r="U308" s="72"/>
      <c r="V308" s="72"/>
      <c r="W308" s="82">
        <f t="shared" si="13"/>
        <v>0</v>
      </c>
      <c r="X308" s="39" t="s">
        <v>89</v>
      </c>
      <c r="Y308" s="39"/>
      <c r="Z308" s="72" t="s">
        <v>101</v>
      </c>
    </row>
    <row r="309" spans="1:26">
      <c r="A309" s="75">
        <f t="shared" si="14"/>
        <v>307</v>
      </c>
      <c r="B309" s="39" t="s">
        <v>723</v>
      </c>
      <c r="C309" s="75" t="str">
        <f>IF($B309&lt;&gt;"",_xlfn.IFNA(VLOOKUP($B309,'Node Details'!$B:$U,C$1,0),"Check"),"")</f>
        <v>000000K0E-0000K0E07</v>
      </c>
      <c r="D309" s="75" t="str">
        <f>IF($B309&lt;&gt;"",_xlfn.IFNA(VLOOKUP($B309,'Node Details'!$B:$U,D$1,0),"Check"),"")</f>
        <v>K0E</v>
      </c>
      <c r="E309" s="75" t="str">
        <f>IF($B309&lt;&gt;"",_xlfn.IFNA(VLOOKUP($B309,'Node Details'!$B:$U,E$1,0),"Check"),"")</f>
        <v>Airtel</v>
      </c>
      <c r="F309" s="95">
        <v>45046</v>
      </c>
      <c r="G309" s="75"/>
      <c r="H309" s="25" t="s">
        <v>2817</v>
      </c>
      <c r="I309" s="24">
        <v>1</v>
      </c>
      <c r="J309" s="24">
        <v>850</v>
      </c>
      <c r="K309" s="75">
        <f t="shared" si="12"/>
        <v>850</v>
      </c>
      <c r="L309" s="80">
        <v>45046</v>
      </c>
      <c r="M309" s="72"/>
      <c r="N309" s="38"/>
      <c r="O309" s="81"/>
      <c r="P309" s="72"/>
      <c r="Q309" s="72"/>
      <c r="R309" s="72"/>
      <c r="S309" s="72"/>
      <c r="T309" s="81"/>
      <c r="U309" s="72"/>
      <c r="V309" s="72"/>
      <c r="W309" s="82">
        <f t="shared" si="13"/>
        <v>0</v>
      </c>
      <c r="X309" s="39" t="s">
        <v>89</v>
      </c>
      <c r="Y309" s="39"/>
      <c r="Z309" s="72" t="s">
        <v>101</v>
      </c>
    </row>
    <row r="310" spans="1:26">
      <c r="A310" s="75">
        <f t="shared" si="14"/>
        <v>308</v>
      </c>
      <c r="B310" s="39" t="s">
        <v>725</v>
      </c>
      <c r="C310" s="75" t="str">
        <f>IF($B310&lt;&gt;"",_xlfn.IFNA(VLOOKUP($B310,'Node Details'!$B:$U,C$1,0),"Check"),"")</f>
        <v>0000K0E12-K0E120101</v>
      </c>
      <c r="D310" s="75" t="str">
        <f>IF($B310&lt;&gt;"",_xlfn.IFNA(VLOOKUP($B310,'Node Details'!$B:$U,D$1,0),"Check"),"")</f>
        <v>K0E</v>
      </c>
      <c r="E310" s="75" t="str">
        <f>IF($B310&lt;&gt;"",_xlfn.IFNA(VLOOKUP($B310,'Node Details'!$B:$U,E$1,0),"Check"),"")</f>
        <v>Airtel</v>
      </c>
      <c r="F310" s="95">
        <v>45046</v>
      </c>
      <c r="G310" s="75"/>
      <c r="H310" s="25" t="s">
        <v>2819</v>
      </c>
      <c r="I310" s="24">
        <v>1</v>
      </c>
      <c r="J310" s="24">
        <v>450</v>
      </c>
      <c r="K310" s="75">
        <f t="shared" si="12"/>
        <v>450</v>
      </c>
      <c r="L310" s="80">
        <v>45046</v>
      </c>
      <c r="M310" s="72"/>
      <c r="N310" s="38"/>
      <c r="O310" s="81"/>
      <c r="P310" s="72"/>
      <c r="Q310" s="72"/>
      <c r="R310" s="72"/>
      <c r="S310" s="72"/>
      <c r="T310" s="81"/>
      <c r="U310" s="72"/>
      <c r="V310" s="72"/>
      <c r="W310" s="82">
        <f t="shared" si="13"/>
        <v>0</v>
      </c>
      <c r="X310" s="39" t="s">
        <v>89</v>
      </c>
      <c r="Y310" s="39"/>
      <c r="Z310" s="72" t="s">
        <v>101</v>
      </c>
    </row>
    <row r="311" spans="1:26">
      <c r="A311" s="75">
        <f t="shared" si="14"/>
        <v>309</v>
      </c>
      <c r="B311" s="39" t="s">
        <v>727</v>
      </c>
      <c r="C311" s="75" t="str">
        <f>IF($B311&lt;&gt;"",_xlfn.IFNA(VLOOKUP($B311,'Node Details'!$B:$U,C$1,0),"Check"),"")</f>
        <v>0000K0E12-K0E120102</v>
      </c>
      <c r="D311" s="75" t="str">
        <f>IF($B311&lt;&gt;"",_xlfn.IFNA(VLOOKUP($B311,'Node Details'!$B:$U,D$1,0),"Check"),"")</f>
        <v>K0E</v>
      </c>
      <c r="E311" s="75" t="str">
        <f>IF($B311&lt;&gt;"",_xlfn.IFNA(VLOOKUP($B311,'Node Details'!$B:$U,E$1,0),"Check"),"")</f>
        <v>Airtel</v>
      </c>
      <c r="F311" s="95">
        <v>45046</v>
      </c>
      <c r="G311" s="75"/>
      <c r="H311" s="25" t="s">
        <v>2819</v>
      </c>
      <c r="I311" s="24">
        <v>1</v>
      </c>
      <c r="J311" s="24">
        <v>450</v>
      </c>
      <c r="K311" s="75">
        <f t="shared" si="12"/>
        <v>450</v>
      </c>
      <c r="L311" s="80">
        <v>45046</v>
      </c>
      <c r="M311" s="72"/>
      <c r="N311" s="38"/>
      <c r="O311" s="81"/>
      <c r="P311" s="72"/>
      <c r="Q311" s="72"/>
      <c r="R311" s="72"/>
      <c r="S311" s="72"/>
      <c r="T311" s="81"/>
      <c r="U311" s="72"/>
      <c r="V311" s="72"/>
      <c r="W311" s="82">
        <f t="shared" si="13"/>
        <v>0</v>
      </c>
      <c r="X311" s="39" t="s">
        <v>89</v>
      </c>
      <c r="Y311" s="39"/>
      <c r="Z311" s="72" t="s">
        <v>101</v>
      </c>
    </row>
    <row r="312" spans="1:26">
      <c r="A312" s="75">
        <f t="shared" si="14"/>
        <v>310</v>
      </c>
      <c r="B312" s="39" t="s">
        <v>730</v>
      </c>
      <c r="C312" s="75" t="str">
        <f>IF($B312&lt;&gt;"",_xlfn.IFNA(VLOOKUP($B312,'Node Details'!$B:$U,C$1,0),"Check"),"")</f>
        <v>000000K0E-0000K0E07</v>
      </c>
      <c r="D312" s="75" t="str">
        <f>IF($B312&lt;&gt;"",_xlfn.IFNA(VLOOKUP($B312,'Node Details'!$B:$U,D$1,0),"Check"),"")</f>
        <v>K0E</v>
      </c>
      <c r="E312" s="75" t="str">
        <f>IF($B312&lt;&gt;"",_xlfn.IFNA(VLOOKUP($B312,'Node Details'!$B:$U,E$1,0),"Check"),"")</f>
        <v>Airtel</v>
      </c>
      <c r="F312" s="95">
        <v>45046</v>
      </c>
      <c r="G312" s="75"/>
      <c r="H312" s="25" t="s">
        <v>2817</v>
      </c>
      <c r="I312" s="24">
        <v>1</v>
      </c>
      <c r="J312" s="24">
        <v>850</v>
      </c>
      <c r="K312" s="75">
        <f t="shared" si="12"/>
        <v>850</v>
      </c>
      <c r="L312" s="80">
        <v>45046</v>
      </c>
      <c r="M312" s="72"/>
      <c r="N312" s="38"/>
      <c r="O312" s="81"/>
      <c r="P312" s="72"/>
      <c r="Q312" s="72"/>
      <c r="R312" s="72"/>
      <c r="S312" s="72"/>
      <c r="T312" s="81"/>
      <c r="U312" s="72"/>
      <c r="V312" s="72"/>
      <c r="W312" s="82">
        <f t="shared" si="13"/>
        <v>0</v>
      </c>
      <c r="X312" s="39" t="s">
        <v>89</v>
      </c>
      <c r="Y312" s="39"/>
      <c r="Z312" s="72" t="s">
        <v>101</v>
      </c>
    </row>
    <row r="313" spans="1:26">
      <c r="A313" s="75">
        <f t="shared" si="14"/>
        <v>311</v>
      </c>
      <c r="B313" s="39" t="s">
        <v>2298</v>
      </c>
      <c r="C313" s="75" t="str">
        <f>IF($B313&lt;&gt;"",_xlfn.IFNA(VLOOKUP($B313,'Node Details'!$B:$U,C$1,0),"Check"),"")</f>
        <v>0000K0E11-K0E110108</v>
      </c>
      <c r="D313" s="75" t="str">
        <f>IF($B313&lt;&gt;"",_xlfn.IFNA(VLOOKUP($B313,'Node Details'!$B:$U,D$1,0),"Check"),"")</f>
        <v>K0E</v>
      </c>
      <c r="E313" s="75" t="str">
        <f>IF($B313&lt;&gt;"",_xlfn.IFNA(VLOOKUP($B313,'Node Details'!$B:$U,E$1,0),"Check"),"")</f>
        <v>Airtel</v>
      </c>
      <c r="F313" s="95">
        <v>45046</v>
      </c>
      <c r="G313" s="75"/>
      <c r="H313" s="25" t="s">
        <v>2819</v>
      </c>
      <c r="I313" s="24">
        <v>1</v>
      </c>
      <c r="J313" s="24">
        <v>450</v>
      </c>
      <c r="K313" s="75">
        <f t="shared" si="12"/>
        <v>450</v>
      </c>
      <c r="L313" s="80">
        <v>45046</v>
      </c>
      <c r="M313" s="72"/>
      <c r="N313" s="38"/>
      <c r="O313" s="81"/>
      <c r="P313" s="72"/>
      <c r="Q313" s="72"/>
      <c r="R313" s="72"/>
      <c r="S313" s="72"/>
      <c r="T313" s="81"/>
      <c r="U313" s="72"/>
      <c r="V313" s="72"/>
      <c r="W313" s="82">
        <f t="shared" si="13"/>
        <v>0</v>
      </c>
      <c r="X313" s="39" t="s">
        <v>89</v>
      </c>
      <c r="Y313" s="39"/>
      <c r="Z313" s="72" t="s">
        <v>101</v>
      </c>
    </row>
    <row r="314" spans="1:26">
      <c r="A314" s="75">
        <f t="shared" si="14"/>
        <v>312</v>
      </c>
      <c r="B314" s="39" t="s">
        <v>2299</v>
      </c>
      <c r="C314" s="75" t="str">
        <f>IF($B314&lt;&gt;"",_xlfn.IFNA(VLOOKUP($B314,'Node Details'!$B:$U,C$1,0),"Check"),"")</f>
        <v>0000K0E11-K0E110108</v>
      </c>
      <c r="D314" s="75" t="str">
        <f>IF($B314&lt;&gt;"",_xlfn.IFNA(VLOOKUP($B314,'Node Details'!$B:$U,D$1,0),"Check"),"")</f>
        <v>K0E</v>
      </c>
      <c r="E314" s="75" t="str">
        <f>IF($B314&lt;&gt;"",_xlfn.IFNA(VLOOKUP($B314,'Node Details'!$B:$U,E$1,0),"Check"),"")</f>
        <v>Airtel</v>
      </c>
      <c r="F314" s="95">
        <v>45046</v>
      </c>
      <c r="G314" s="75"/>
      <c r="H314" s="25" t="s">
        <v>2819</v>
      </c>
      <c r="I314" s="24">
        <v>1</v>
      </c>
      <c r="J314" s="24">
        <v>450</v>
      </c>
      <c r="K314" s="75">
        <f t="shared" si="12"/>
        <v>450</v>
      </c>
      <c r="L314" s="80">
        <v>45046</v>
      </c>
      <c r="M314" s="72"/>
      <c r="N314" s="38"/>
      <c r="O314" s="81"/>
      <c r="P314" s="72"/>
      <c r="Q314" s="72"/>
      <c r="R314" s="72"/>
      <c r="S314" s="72"/>
      <c r="T314" s="81"/>
      <c r="U314" s="72"/>
      <c r="V314" s="72"/>
      <c r="W314" s="82">
        <f t="shared" si="13"/>
        <v>0</v>
      </c>
      <c r="X314" s="39" t="s">
        <v>89</v>
      </c>
      <c r="Y314" s="39"/>
      <c r="Z314" s="72" t="s">
        <v>101</v>
      </c>
    </row>
    <row r="315" spans="1:26">
      <c r="A315" s="75">
        <f t="shared" si="14"/>
        <v>313</v>
      </c>
      <c r="B315" s="39" t="s">
        <v>2301</v>
      </c>
      <c r="C315" s="75" t="str">
        <f>IF($B315&lt;&gt;"",_xlfn.IFNA(VLOOKUP($B315,'Node Details'!$B:$U,C$1,0),"Check"),"")</f>
        <v>0000K0E11-K0E110108</v>
      </c>
      <c r="D315" s="75" t="str">
        <f>IF($B315&lt;&gt;"",_xlfn.IFNA(VLOOKUP($B315,'Node Details'!$B:$U,D$1,0),"Check"),"")</f>
        <v>K0E</v>
      </c>
      <c r="E315" s="75" t="str">
        <f>IF($B315&lt;&gt;"",_xlfn.IFNA(VLOOKUP($B315,'Node Details'!$B:$U,E$1,0),"Check"),"")</f>
        <v>Airtel</v>
      </c>
      <c r="F315" s="95">
        <v>45046</v>
      </c>
      <c r="G315" s="75"/>
      <c r="H315" s="25" t="s">
        <v>2818</v>
      </c>
      <c r="I315" s="24">
        <v>1</v>
      </c>
      <c r="J315" s="24">
        <v>650</v>
      </c>
      <c r="K315" s="75">
        <f t="shared" si="12"/>
        <v>650</v>
      </c>
      <c r="L315" s="80">
        <v>45046</v>
      </c>
      <c r="M315" s="72"/>
      <c r="N315" s="38"/>
      <c r="O315" s="81"/>
      <c r="P315" s="72"/>
      <c r="Q315" s="72"/>
      <c r="R315" s="72"/>
      <c r="S315" s="72"/>
      <c r="T315" s="81"/>
      <c r="U315" s="72"/>
      <c r="V315" s="72"/>
      <c r="W315" s="82">
        <f t="shared" si="13"/>
        <v>0</v>
      </c>
      <c r="X315" s="39" t="s">
        <v>89</v>
      </c>
      <c r="Y315" s="39"/>
      <c r="Z315" s="72" t="s">
        <v>101</v>
      </c>
    </row>
    <row r="316" spans="1:26">
      <c r="A316" s="75">
        <f t="shared" si="14"/>
        <v>314</v>
      </c>
      <c r="B316" s="39" t="s">
        <v>735</v>
      </c>
      <c r="C316" s="75" t="str">
        <f>IF($B316&lt;&gt;"",_xlfn.IFNA(VLOOKUP($B316,'Node Details'!$B:$U,C$1,0),"Check"),"")</f>
        <v>0000K0E11-K0E110104</v>
      </c>
      <c r="D316" s="75" t="str">
        <f>IF($B316&lt;&gt;"",_xlfn.IFNA(VLOOKUP($B316,'Node Details'!$B:$U,D$1,0),"Check"),"")</f>
        <v>K0E</v>
      </c>
      <c r="E316" s="75" t="str">
        <f>IF($B316&lt;&gt;"",_xlfn.IFNA(VLOOKUP($B316,'Node Details'!$B:$U,E$1,0),"Check"),"")</f>
        <v>Airtel</v>
      </c>
      <c r="F316" s="95">
        <v>45046</v>
      </c>
      <c r="G316" s="75"/>
      <c r="H316" s="25" t="s">
        <v>2818</v>
      </c>
      <c r="I316" s="24">
        <v>1</v>
      </c>
      <c r="J316" s="24">
        <v>650</v>
      </c>
      <c r="K316" s="75">
        <f t="shared" si="12"/>
        <v>650</v>
      </c>
      <c r="L316" s="80">
        <v>45046</v>
      </c>
      <c r="M316" s="72"/>
      <c r="N316" s="38"/>
      <c r="O316" s="81"/>
      <c r="P316" s="72"/>
      <c r="Q316" s="72"/>
      <c r="R316" s="72"/>
      <c r="S316" s="72"/>
      <c r="T316" s="81"/>
      <c r="U316" s="72"/>
      <c r="V316" s="72"/>
      <c r="W316" s="82">
        <f t="shared" si="13"/>
        <v>0</v>
      </c>
      <c r="X316" s="39" t="s">
        <v>89</v>
      </c>
      <c r="Y316" s="39"/>
      <c r="Z316" s="72" t="s">
        <v>101</v>
      </c>
    </row>
    <row r="317" spans="1:26">
      <c r="A317" s="75">
        <f t="shared" si="14"/>
        <v>315</v>
      </c>
      <c r="B317" s="39" t="s">
        <v>2303</v>
      </c>
      <c r="C317" s="75" t="str">
        <f>IF($B317&lt;&gt;"",_xlfn.IFNA(VLOOKUP($B317,'Node Details'!$B:$U,C$1,0),"Check"),"")</f>
        <v>0000K0E11-K0E110108</v>
      </c>
      <c r="D317" s="75" t="str">
        <f>IF($B317&lt;&gt;"",_xlfn.IFNA(VLOOKUP($B317,'Node Details'!$B:$U,D$1,0),"Check"),"")</f>
        <v>K0E</v>
      </c>
      <c r="E317" s="75" t="str">
        <f>IF($B317&lt;&gt;"",_xlfn.IFNA(VLOOKUP($B317,'Node Details'!$B:$U,E$1,0),"Check"),"")</f>
        <v>Airtel</v>
      </c>
      <c r="F317" s="95">
        <v>45046</v>
      </c>
      <c r="G317" s="75"/>
      <c r="H317" s="25" t="s">
        <v>2819</v>
      </c>
      <c r="I317" s="24">
        <v>1</v>
      </c>
      <c r="J317" s="24">
        <v>450</v>
      </c>
      <c r="K317" s="75">
        <f t="shared" si="12"/>
        <v>450</v>
      </c>
      <c r="L317" s="80">
        <v>45046</v>
      </c>
      <c r="M317" s="72"/>
      <c r="N317" s="38"/>
      <c r="O317" s="81"/>
      <c r="P317" s="72"/>
      <c r="Q317" s="72"/>
      <c r="R317" s="72"/>
      <c r="S317" s="72"/>
      <c r="T317" s="81"/>
      <c r="U317" s="72"/>
      <c r="V317" s="72"/>
      <c r="W317" s="82">
        <f t="shared" si="13"/>
        <v>0</v>
      </c>
      <c r="X317" s="39" t="s">
        <v>89</v>
      </c>
      <c r="Y317" s="39"/>
      <c r="Z317" s="72" t="s">
        <v>101</v>
      </c>
    </row>
    <row r="318" spans="1:26">
      <c r="A318" s="75">
        <f t="shared" si="14"/>
        <v>316</v>
      </c>
      <c r="B318" s="39" t="s">
        <v>2305</v>
      </c>
      <c r="C318" s="75" t="str">
        <f>IF($B318&lt;&gt;"",_xlfn.IFNA(VLOOKUP($B318,'Node Details'!$B:$U,C$1,0),"Check"),"")</f>
        <v>0000K0E11-K0E110108</v>
      </c>
      <c r="D318" s="75" t="str">
        <f>IF($B318&lt;&gt;"",_xlfn.IFNA(VLOOKUP($B318,'Node Details'!$B:$U,D$1,0),"Check"),"")</f>
        <v>K0E</v>
      </c>
      <c r="E318" s="75" t="str">
        <f>IF($B318&lt;&gt;"",_xlfn.IFNA(VLOOKUP($B318,'Node Details'!$B:$U,E$1,0),"Check"),"")</f>
        <v>Airtel</v>
      </c>
      <c r="F318" s="95">
        <v>45046</v>
      </c>
      <c r="G318" s="75"/>
      <c r="H318" s="25" t="s">
        <v>2819</v>
      </c>
      <c r="I318" s="24">
        <v>1</v>
      </c>
      <c r="J318" s="24">
        <v>450</v>
      </c>
      <c r="K318" s="75">
        <f t="shared" si="12"/>
        <v>450</v>
      </c>
      <c r="L318" s="80">
        <v>45046</v>
      </c>
      <c r="M318" s="72"/>
      <c r="N318" s="38"/>
      <c r="O318" s="81"/>
      <c r="P318" s="72"/>
      <c r="Q318" s="72"/>
      <c r="R318" s="72"/>
      <c r="S318" s="72"/>
      <c r="T318" s="81"/>
      <c r="U318" s="72"/>
      <c r="V318" s="72"/>
      <c r="W318" s="82">
        <f t="shared" si="13"/>
        <v>0</v>
      </c>
      <c r="X318" s="39" t="s">
        <v>89</v>
      </c>
      <c r="Y318" s="39"/>
      <c r="Z318" s="72" t="s">
        <v>101</v>
      </c>
    </row>
    <row r="319" spans="1:26">
      <c r="A319" s="75">
        <f t="shared" si="14"/>
        <v>317</v>
      </c>
      <c r="B319" s="39" t="s">
        <v>741</v>
      </c>
      <c r="C319" s="75" t="str">
        <f>IF($B319&lt;&gt;"",_xlfn.IFNA(VLOOKUP($B319,'Node Details'!$B:$U,C$1,0),"Check"),"")</f>
        <v>000000K0E-0000K0E07</v>
      </c>
      <c r="D319" s="75" t="str">
        <f>IF($B319&lt;&gt;"",_xlfn.IFNA(VLOOKUP($B319,'Node Details'!$B:$U,D$1,0),"Check"),"")</f>
        <v>K0E</v>
      </c>
      <c r="E319" s="75" t="str">
        <f>IF($B319&lt;&gt;"",_xlfn.IFNA(VLOOKUP($B319,'Node Details'!$B:$U,E$1,0),"Check"),"")</f>
        <v>Airtel</v>
      </c>
      <c r="F319" s="95">
        <v>45046</v>
      </c>
      <c r="G319" s="75"/>
      <c r="H319" s="25" t="s">
        <v>2817</v>
      </c>
      <c r="I319" s="24">
        <v>1</v>
      </c>
      <c r="J319" s="24">
        <v>850</v>
      </c>
      <c r="K319" s="75">
        <f t="shared" si="12"/>
        <v>850</v>
      </c>
      <c r="L319" s="80">
        <v>45046</v>
      </c>
      <c r="M319" s="72"/>
      <c r="N319" s="38"/>
      <c r="O319" s="81"/>
      <c r="P319" s="72"/>
      <c r="Q319" s="72"/>
      <c r="R319" s="72"/>
      <c r="S319" s="72"/>
      <c r="T319" s="81"/>
      <c r="U319" s="72"/>
      <c r="V319" s="72"/>
      <c r="W319" s="82">
        <f t="shared" si="13"/>
        <v>0</v>
      </c>
      <c r="X319" s="39" t="s">
        <v>89</v>
      </c>
      <c r="Y319" s="39"/>
      <c r="Z319" s="72" t="s">
        <v>101</v>
      </c>
    </row>
    <row r="320" spans="1:26">
      <c r="A320" s="75">
        <f t="shared" si="14"/>
        <v>318</v>
      </c>
      <c r="B320" s="39" t="s">
        <v>2307</v>
      </c>
      <c r="C320" s="75" t="str">
        <f>IF($B320&lt;&gt;"",_xlfn.IFNA(VLOOKUP($B320,'Node Details'!$B:$U,C$1,0),"Check"),"")</f>
        <v>0000K0E10-K0E100104</v>
      </c>
      <c r="D320" s="75" t="str">
        <f>IF($B320&lt;&gt;"",_xlfn.IFNA(VLOOKUP($B320,'Node Details'!$B:$U,D$1,0),"Check"),"")</f>
        <v>K0E</v>
      </c>
      <c r="E320" s="75" t="str">
        <f>IF($B320&lt;&gt;"",_xlfn.IFNA(VLOOKUP($B320,'Node Details'!$B:$U,E$1,0),"Check"),"")</f>
        <v>Airtel</v>
      </c>
      <c r="F320" s="95">
        <v>45046</v>
      </c>
      <c r="G320" s="75"/>
      <c r="H320" s="25" t="s">
        <v>2819</v>
      </c>
      <c r="I320" s="24">
        <v>1</v>
      </c>
      <c r="J320" s="24">
        <v>450</v>
      </c>
      <c r="K320" s="75">
        <f t="shared" si="12"/>
        <v>450</v>
      </c>
      <c r="L320" s="80">
        <v>45046</v>
      </c>
      <c r="M320" s="72"/>
      <c r="N320" s="38"/>
      <c r="O320" s="81"/>
      <c r="P320" s="72"/>
      <c r="Q320" s="72"/>
      <c r="R320" s="72"/>
      <c r="S320" s="72"/>
      <c r="T320" s="81"/>
      <c r="U320" s="72"/>
      <c r="V320" s="72"/>
      <c r="W320" s="82">
        <f t="shared" si="13"/>
        <v>0</v>
      </c>
      <c r="X320" s="39" t="s">
        <v>89</v>
      </c>
      <c r="Y320" s="39"/>
      <c r="Z320" s="72" t="s">
        <v>101</v>
      </c>
    </row>
    <row r="321" spans="1:26">
      <c r="A321" s="75">
        <f t="shared" si="14"/>
        <v>319</v>
      </c>
      <c r="B321" s="39" t="s">
        <v>2308</v>
      </c>
      <c r="C321" s="75" t="str">
        <f>IF($B321&lt;&gt;"",_xlfn.IFNA(VLOOKUP($B321,'Node Details'!$B:$U,C$1,0),"Check"),"")</f>
        <v>0000K0E10-K0E100104</v>
      </c>
      <c r="D321" s="75" t="str">
        <f>IF($B321&lt;&gt;"",_xlfn.IFNA(VLOOKUP($B321,'Node Details'!$B:$U,D$1,0),"Check"),"")</f>
        <v>K0E</v>
      </c>
      <c r="E321" s="75" t="str">
        <f>IF($B321&lt;&gt;"",_xlfn.IFNA(VLOOKUP($B321,'Node Details'!$B:$U,E$1,0),"Check"),"")</f>
        <v>Airtel</v>
      </c>
      <c r="F321" s="95">
        <v>45046</v>
      </c>
      <c r="G321" s="75"/>
      <c r="H321" s="25" t="s">
        <v>2819</v>
      </c>
      <c r="I321" s="24">
        <v>1</v>
      </c>
      <c r="J321" s="24">
        <v>450</v>
      </c>
      <c r="K321" s="75">
        <f t="shared" si="12"/>
        <v>450</v>
      </c>
      <c r="L321" s="80">
        <v>45046</v>
      </c>
      <c r="M321" s="72"/>
      <c r="N321" s="38"/>
      <c r="O321" s="81"/>
      <c r="P321" s="72"/>
      <c r="Q321" s="72"/>
      <c r="R321" s="72"/>
      <c r="S321" s="72"/>
      <c r="T321" s="81"/>
      <c r="U321" s="72"/>
      <c r="V321" s="72"/>
      <c r="W321" s="82">
        <f t="shared" si="13"/>
        <v>0</v>
      </c>
      <c r="X321" s="39" t="s">
        <v>89</v>
      </c>
      <c r="Y321" s="39"/>
      <c r="Z321" s="72" t="s">
        <v>101</v>
      </c>
    </row>
    <row r="322" spans="1:26">
      <c r="A322" s="75">
        <f t="shared" si="14"/>
        <v>320</v>
      </c>
      <c r="B322" s="39" t="s">
        <v>746</v>
      </c>
      <c r="C322" s="75" t="str">
        <f>IF($B322&lt;&gt;"",_xlfn.IFNA(VLOOKUP($B322,'Node Details'!$B:$U,C$1,0),"Check"),"")</f>
        <v>0000K0E10-K0E100104</v>
      </c>
      <c r="D322" s="75" t="str">
        <f>IF($B322&lt;&gt;"",_xlfn.IFNA(VLOOKUP($B322,'Node Details'!$B:$U,D$1,0),"Check"),"")</f>
        <v>K0E</v>
      </c>
      <c r="E322" s="75" t="str">
        <f>IF($B322&lt;&gt;"",_xlfn.IFNA(VLOOKUP($B322,'Node Details'!$B:$U,E$1,0),"Check"),"")</f>
        <v>Airtel</v>
      </c>
      <c r="F322" s="95">
        <v>45046</v>
      </c>
      <c r="G322" s="75"/>
      <c r="H322" s="25" t="s">
        <v>2819</v>
      </c>
      <c r="I322" s="24">
        <v>1</v>
      </c>
      <c r="J322" s="24">
        <v>450</v>
      </c>
      <c r="K322" s="75">
        <f t="shared" si="12"/>
        <v>450</v>
      </c>
      <c r="L322" s="80">
        <v>45046</v>
      </c>
      <c r="M322" s="72"/>
      <c r="N322" s="38"/>
      <c r="O322" s="81"/>
      <c r="P322" s="72"/>
      <c r="Q322" s="72"/>
      <c r="R322" s="72"/>
      <c r="S322" s="72"/>
      <c r="T322" s="81"/>
      <c r="U322" s="72"/>
      <c r="V322" s="72"/>
      <c r="W322" s="82">
        <f t="shared" si="13"/>
        <v>0</v>
      </c>
      <c r="X322" s="39" t="s">
        <v>89</v>
      </c>
      <c r="Y322" s="39"/>
      <c r="Z322" s="72" t="s">
        <v>101</v>
      </c>
    </row>
    <row r="323" spans="1:26">
      <c r="A323" s="75">
        <f t="shared" si="14"/>
        <v>321</v>
      </c>
      <c r="B323" s="39" t="s">
        <v>743</v>
      </c>
      <c r="C323" s="75" t="str">
        <f>IF($B323&lt;&gt;"",_xlfn.IFNA(VLOOKUP($B323,'Node Details'!$B:$U,C$1,0),"Check"),"")</f>
        <v>0000K0E10-K0E100104</v>
      </c>
      <c r="D323" s="75" t="str">
        <f>IF($B323&lt;&gt;"",_xlfn.IFNA(VLOOKUP($B323,'Node Details'!$B:$U,D$1,0),"Check"),"")</f>
        <v>K0E</v>
      </c>
      <c r="E323" s="75" t="str">
        <f>IF($B323&lt;&gt;"",_xlfn.IFNA(VLOOKUP($B323,'Node Details'!$B:$U,E$1,0),"Check"),"")</f>
        <v>Airtel</v>
      </c>
      <c r="F323" s="95">
        <v>45046</v>
      </c>
      <c r="G323" s="75"/>
      <c r="H323" s="25" t="s">
        <v>2819</v>
      </c>
      <c r="I323" s="24">
        <v>1</v>
      </c>
      <c r="J323" s="24">
        <v>450</v>
      </c>
      <c r="K323" s="75">
        <f t="shared" ref="K323:K386" si="15">I323*J323</f>
        <v>450</v>
      </c>
      <c r="L323" s="80">
        <v>45046</v>
      </c>
      <c r="M323" s="72"/>
      <c r="N323" s="38"/>
      <c r="O323" s="81"/>
      <c r="P323" s="72"/>
      <c r="Q323" s="72"/>
      <c r="R323" s="72"/>
      <c r="S323" s="72"/>
      <c r="T323" s="81"/>
      <c r="U323" s="72"/>
      <c r="V323" s="72"/>
      <c r="W323" s="82">
        <f t="shared" ref="W323:W386" si="16">IF(V323&lt;&gt;"",V323*U323,0)</f>
        <v>0</v>
      </c>
      <c r="X323" s="39" t="s">
        <v>89</v>
      </c>
      <c r="Y323" s="39"/>
      <c r="Z323" s="72" t="s">
        <v>101</v>
      </c>
    </row>
    <row r="324" spans="1:26">
      <c r="A324" s="75">
        <f t="shared" ref="A324:A387" si="17">IF(B324&lt;&gt;"",A323+1,"")</f>
        <v>322</v>
      </c>
      <c r="B324" s="39" t="s">
        <v>2310</v>
      </c>
      <c r="C324" s="75" t="str">
        <f>IF($B324&lt;&gt;"",_xlfn.IFNA(VLOOKUP($B324,'Node Details'!$B:$U,C$1,0),"Check"),"")</f>
        <v>K0E100103-K0E100108</v>
      </c>
      <c r="D324" s="75" t="str">
        <f>IF($B324&lt;&gt;"",_xlfn.IFNA(VLOOKUP($B324,'Node Details'!$B:$U,D$1,0),"Check"),"")</f>
        <v>K0E</v>
      </c>
      <c r="E324" s="75" t="str">
        <f>IF($B324&lt;&gt;"",_xlfn.IFNA(VLOOKUP($B324,'Node Details'!$B:$U,E$1,0),"Check"),"")</f>
        <v>Airtel</v>
      </c>
      <c r="F324" s="95">
        <v>45046</v>
      </c>
      <c r="G324" s="75"/>
      <c r="H324" s="25" t="s">
        <v>2819</v>
      </c>
      <c r="I324" s="24">
        <v>1</v>
      </c>
      <c r="J324" s="24">
        <v>450</v>
      </c>
      <c r="K324" s="75">
        <f t="shared" si="15"/>
        <v>450</v>
      </c>
      <c r="L324" s="80">
        <v>45046</v>
      </c>
      <c r="M324" s="72"/>
      <c r="N324" s="38"/>
      <c r="O324" s="81"/>
      <c r="P324" s="72"/>
      <c r="Q324" s="72"/>
      <c r="R324" s="72"/>
      <c r="S324" s="72"/>
      <c r="T324" s="81"/>
      <c r="U324" s="72"/>
      <c r="V324" s="72"/>
      <c r="W324" s="82">
        <f t="shared" si="16"/>
        <v>0</v>
      </c>
      <c r="X324" s="39" t="s">
        <v>89</v>
      </c>
      <c r="Y324" s="39"/>
      <c r="Z324" s="72" t="s">
        <v>101</v>
      </c>
    </row>
    <row r="325" spans="1:26">
      <c r="A325" s="75">
        <f t="shared" si="17"/>
        <v>323</v>
      </c>
      <c r="B325" s="39" t="s">
        <v>2312</v>
      </c>
      <c r="C325" s="75" t="str">
        <f>IF($B325&lt;&gt;"",_xlfn.IFNA(VLOOKUP($B325,'Node Details'!$B:$U,C$1,0),"Check"),"")</f>
        <v>K0E100103-K0E100108</v>
      </c>
      <c r="D325" s="75" t="str">
        <f>IF($B325&lt;&gt;"",_xlfn.IFNA(VLOOKUP($B325,'Node Details'!$B:$U,D$1,0),"Check"),"")</f>
        <v>K0E</v>
      </c>
      <c r="E325" s="75" t="str">
        <f>IF($B325&lt;&gt;"",_xlfn.IFNA(VLOOKUP($B325,'Node Details'!$B:$U,E$1,0),"Check"),"")</f>
        <v>Airtel</v>
      </c>
      <c r="F325" s="95">
        <v>45046</v>
      </c>
      <c r="G325" s="75"/>
      <c r="H325" s="25" t="s">
        <v>2818</v>
      </c>
      <c r="I325" s="24">
        <v>1</v>
      </c>
      <c r="J325" s="24">
        <v>650</v>
      </c>
      <c r="K325" s="75">
        <f t="shared" si="15"/>
        <v>650</v>
      </c>
      <c r="L325" s="80">
        <v>45046</v>
      </c>
      <c r="M325" s="72"/>
      <c r="N325" s="38"/>
      <c r="O325" s="81"/>
      <c r="P325" s="72"/>
      <c r="Q325" s="72"/>
      <c r="R325" s="72"/>
      <c r="S325" s="72"/>
      <c r="T325" s="81"/>
      <c r="U325" s="72"/>
      <c r="V325" s="72"/>
      <c r="W325" s="82">
        <f t="shared" si="16"/>
        <v>0</v>
      </c>
      <c r="X325" s="39" t="s">
        <v>89</v>
      </c>
      <c r="Y325" s="39"/>
      <c r="Z325" s="72" t="s">
        <v>101</v>
      </c>
    </row>
    <row r="326" spans="1:26">
      <c r="A326" s="75">
        <f t="shared" si="17"/>
        <v>324</v>
      </c>
      <c r="B326" s="39" t="s">
        <v>2314</v>
      </c>
      <c r="C326" s="75" t="str">
        <f>IF($B326&lt;&gt;"",_xlfn.IFNA(VLOOKUP($B326,'Node Details'!$B:$U,C$1,0),"Check"),"")</f>
        <v>K0E100103-K0E100108</v>
      </c>
      <c r="D326" s="75" t="str">
        <f>IF($B326&lt;&gt;"",_xlfn.IFNA(VLOOKUP($B326,'Node Details'!$B:$U,D$1,0),"Check"),"")</f>
        <v>K0E</v>
      </c>
      <c r="E326" s="75" t="str">
        <f>IF($B326&lt;&gt;"",_xlfn.IFNA(VLOOKUP($B326,'Node Details'!$B:$U,E$1,0),"Check"),"")</f>
        <v>Airtel</v>
      </c>
      <c r="F326" s="95">
        <v>45046</v>
      </c>
      <c r="G326" s="75"/>
      <c r="H326" s="25" t="s">
        <v>2818</v>
      </c>
      <c r="I326" s="24">
        <v>1</v>
      </c>
      <c r="J326" s="24">
        <v>650</v>
      </c>
      <c r="K326" s="75">
        <f t="shared" si="15"/>
        <v>650</v>
      </c>
      <c r="L326" s="80">
        <v>45046</v>
      </c>
      <c r="M326" s="72"/>
      <c r="N326" s="38"/>
      <c r="O326" s="81"/>
      <c r="P326" s="72"/>
      <c r="Q326" s="72"/>
      <c r="R326" s="72"/>
      <c r="S326" s="72"/>
      <c r="T326" s="81"/>
      <c r="U326" s="72"/>
      <c r="V326" s="72"/>
      <c r="W326" s="82">
        <f t="shared" si="16"/>
        <v>0</v>
      </c>
      <c r="X326" s="39" t="s">
        <v>89</v>
      </c>
      <c r="Y326" s="39"/>
      <c r="Z326" s="72" t="s">
        <v>101</v>
      </c>
    </row>
    <row r="327" spans="1:26">
      <c r="A327" s="75">
        <f t="shared" si="17"/>
        <v>325</v>
      </c>
      <c r="B327" s="39" t="s">
        <v>748</v>
      </c>
      <c r="C327" s="75" t="str">
        <f>IF($B327&lt;&gt;"",_xlfn.IFNA(VLOOKUP($B327,'Node Details'!$B:$U,C$1,0),"Check"),"")</f>
        <v>K0E100103-K0E100108</v>
      </c>
      <c r="D327" s="75" t="str">
        <f>IF($B327&lt;&gt;"",_xlfn.IFNA(VLOOKUP($B327,'Node Details'!$B:$U,D$1,0),"Check"),"")</f>
        <v>K0E</v>
      </c>
      <c r="E327" s="75" t="str">
        <f>IF($B327&lt;&gt;"",_xlfn.IFNA(VLOOKUP($B327,'Node Details'!$B:$U,E$1,0),"Check"),"")</f>
        <v>Airtel</v>
      </c>
      <c r="F327" s="95">
        <v>45046</v>
      </c>
      <c r="G327" s="75"/>
      <c r="H327" s="25" t="s">
        <v>2818</v>
      </c>
      <c r="I327" s="24">
        <v>1</v>
      </c>
      <c r="J327" s="24">
        <v>650</v>
      </c>
      <c r="K327" s="75">
        <f t="shared" si="15"/>
        <v>650</v>
      </c>
      <c r="L327" s="80">
        <v>45046</v>
      </c>
      <c r="M327" s="72"/>
      <c r="N327" s="38"/>
      <c r="O327" s="81"/>
      <c r="P327" s="72"/>
      <c r="Q327" s="72"/>
      <c r="R327" s="72"/>
      <c r="S327" s="72"/>
      <c r="T327" s="81"/>
      <c r="U327" s="72"/>
      <c r="V327" s="72"/>
      <c r="W327" s="82">
        <f t="shared" si="16"/>
        <v>0</v>
      </c>
      <c r="X327" s="39" t="s">
        <v>89</v>
      </c>
      <c r="Y327" s="39"/>
      <c r="Z327" s="72" t="s">
        <v>101</v>
      </c>
    </row>
    <row r="328" spans="1:26">
      <c r="A328" s="75">
        <f t="shared" si="17"/>
        <v>326</v>
      </c>
      <c r="B328" s="39" t="s">
        <v>586</v>
      </c>
      <c r="C328" s="75" t="str">
        <f>IF($B328&lt;&gt;"",_xlfn.IFNA(VLOOKUP($B328,'Node Details'!$B:$U,C$1,0),"Check"),"")</f>
        <v>000000K0E-0000K0E07</v>
      </c>
      <c r="D328" s="75" t="str">
        <f>IF($B328&lt;&gt;"",_xlfn.IFNA(VLOOKUP($B328,'Node Details'!$B:$U,D$1,0),"Check"),"")</f>
        <v>K0E</v>
      </c>
      <c r="E328" s="75" t="str">
        <f>IF($B328&lt;&gt;"",_xlfn.IFNA(VLOOKUP($B328,'Node Details'!$B:$U,E$1,0),"Check"),"")</f>
        <v>Airtel</v>
      </c>
      <c r="F328" s="95">
        <v>45046</v>
      </c>
      <c r="G328" s="75"/>
      <c r="H328" s="25" t="s">
        <v>2817</v>
      </c>
      <c r="I328" s="24">
        <v>1</v>
      </c>
      <c r="J328" s="24">
        <v>850</v>
      </c>
      <c r="K328" s="75">
        <f t="shared" si="15"/>
        <v>850</v>
      </c>
      <c r="L328" s="80">
        <v>45046</v>
      </c>
      <c r="M328" s="72"/>
      <c r="N328" s="38"/>
      <c r="O328" s="81"/>
      <c r="P328" s="72"/>
      <c r="Q328" s="72"/>
      <c r="R328" s="72"/>
      <c r="S328" s="72"/>
      <c r="T328" s="81"/>
      <c r="U328" s="72"/>
      <c r="V328" s="72"/>
      <c r="W328" s="82">
        <f t="shared" si="16"/>
        <v>0</v>
      </c>
      <c r="X328" s="39" t="s">
        <v>89</v>
      </c>
      <c r="Y328" s="39"/>
      <c r="Z328" s="72" t="s">
        <v>101</v>
      </c>
    </row>
    <row r="329" spans="1:26">
      <c r="A329" s="75">
        <f t="shared" si="17"/>
        <v>327</v>
      </c>
      <c r="B329" s="39" t="s">
        <v>761</v>
      </c>
      <c r="C329" s="75" t="str">
        <f>IF($B329&lt;&gt;"",_xlfn.IFNA(VLOOKUP($B329,'Node Details'!$B:$U,C$1,0),"Check"),"")</f>
        <v>0000K0E07-K0E070101</v>
      </c>
      <c r="D329" s="75" t="str">
        <f>IF($B329&lt;&gt;"",_xlfn.IFNA(VLOOKUP($B329,'Node Details'!$B:$U,D$1,0),"Check"),"")</f>
        <v>K0E</v>
      </c>
      <c r="E329" s="75" t="str">
        <f>IF($B329&lt;&gt;"",_xlfn.IFNA(VLOOKUP($B329,'Node Details'!$B:$U,E$1,0),"Check"),"")</f>
        <v>Airtel</v>
      </c>
      <c r="F329" s="95">
        <v>45046</v>
      </c>
      <c r="G329" s="75"/>
      <c r="H329" s="25" t="s">
        <v>2818</v>
      </c>
      <c r="I329" s="24">
        <v>1</v>
      </c>
      <c r="J329" s="24">
        <v>650</v>
      </c>
      <c r="K329" s="75">
        <f t="shared" si="15"/>
        <v>650</v>
      </c>
      <c r="L329" s="80">
        <v>45046</v>
      </c>
      <c r="M329" s="72"/>
      <c r="N329" s="38"/>
      <c r="O329" s="81"/>
      <c r="P329" s="72"/>
      <c r="Q329" s="72"/>
      <c r="R329" s="72"/>
      <c r="S329" s="72"/>
      <c r="T329" s="81"/>
      <c r="U329" s="72"/>
      <c r="V329" s="72"/>
      <c r="W329" s="82">
        <f t="shared" si="16"/>
        <v>0</v>
      </c>
      <c r="X329" s="39" t="s">
        <v>89</v>
      </c>
      <c r="Y329" s="39"/>
      <c r="Z329" s="72" t="s">
        <v>101</v>
      </c>
    </row>
    <row r="330" spans="1:26">
      <c r="A330" s="75">
        <f t="shared" si="17"/>
        <v>328</v>
      </c>
      <c r="B330" s="39" t="s">
        <v>763</v>
      </c>
      <c r="C330" s="75" t="str">
        <f>IF($B330&lt;&gt;"",_xlfn.IFNA(VLOOKUP($B330,'Node Details'!$B:$U,C$1,0),"Check"),"")</f>
        <v>0000K0E07-K0E070102</v>
      </c>
      <c r="D330" s="75" t="str">
        <f>IF($B330&lt;&gt;"",_xlfn.IFNA(VLOOKUP($B330,'Node Details'!$B:$U,D$1,0),"Check"),"")</f>
        <v>K0E</v>
      </c>
      <c r="E330" s="75" t="str">
        <f>IF($B330&lt;&gt;"",_xlfn.IFNA(VLOOKUP($B330,'Node Details'!$B:$U,E$1,0),"Check"),"")</f>
        <v>Airtel</v>
      </c>
      <c r="F330" s="95">
        <v>45046</v>
      </c>
      <c r="G330" s="75"/>
      <c r="H330" s="25" t="s">
        <v>2819</v>
      </c>
      <c r="I330" s="24">
        <v>1</v>
      </c>
      <c r="J330" s="24">
        <v>450</v>
      </c>
      <c r="K330" s="75">
        <f t="shared" si="15"/>
        <v>450</v>
      </c>
      <c r="L330" s="80">
        <v>45046</v>
      </c>
      <c r="M330" s="72"/>
      <c r="N330" s="38"/>
      <c r="O330" s="81"/>
      <c r="P330" s="72"/>
      <c r="Q330" s="72"/>
      <c r="R330" s="72"/>
      <c r="S330" s="72"/>
      <c r="T330" s="81"/>
      <c r="U330" s="72"/>
      <c r="V330" s="72"/>
      <c r="W330" s="82">
        <f t="shared" si="16"/>
        <v>0</v>
      </c>
      <c r="X330" s="39" t="s">
        <v>89</v>
      </c>
      <c r="Y330" s="39"/>
      <c r="Z330" s="72" t="s">
        <v>101</v>
      </c>
    </row>
    <row r="331" spans="1:26">
      <c r="A331" s="75">
        <f t="shared" si="17"/>
        <v>329</v>
      </c>
      <c r="B331" s="39" t="s">
        <v>2326</v>
      </c>
      <c r="C331" s="75" t="str">
        <f>IF($B331&lt;&gt;"",_xlfn.IFNA(VLOOKUP($B331,'Node Details'!$B:$U,C$1,0),"Check"),"")</f>
        <v>0000K0E07-K0E070108</v>
      </c>
      <c r="D331" s="75" t="str">
        <f>IF($B331&lt;&gt;"",_xlfn.IFNA(VLOOKUP($B331,'Node Details'!$B:$U,D$1,0),"Check"),"")</f>
        <v>K0E</v>
      </c>
      <c r="E331" s="75" t="str">
        <f>IF($B331&lt;&gt;"",_xlfn.IFNA(VLOOKUP($B331,'Node Details'!$B:$U,E$1,0),"Check"),"")</f>
        <v>Airtel</v>
      </c>
      <c r="F331" s="95">
        <v>45046</v>
      </c>
      <c r="G331" s="75"/>
      <c r="H331" s="25" t="s">
        <v>2819</v>
      </c>
      <c r="I331" s="24">
        <v>1</v>
      </c>
      <c r="J331" s="24">
        <v>450</v>
      </c>
      <c r="K331" s="75">
        <f t="shared" si="15"/>
        <v>450</v>
      </c>
      <c r="L331" s="80">
        <v>45046</v>
      </c>
      <c r="M331" s="72"/>
      <c r="N331" s="38"/>
      <c r="O331" s="81"/>
      <c r="P331" s="72"/>
      <c r="Q331" s="72"/>
      <c r="R331" s="72"/>
      <c r="S331" s="72"/>
      <c r="T331" s="81"/>
      <c r="U331" s="72"/>
      <c r="V331" s="72"/>
      <c r="W331" s="82">
        <f t="shared" si="16"/>
        <v>0</v>
      </c>
      <c r="X331" s="39" t="s">
        <v>89</v>
      </c>
      <c r="Y331" s="39"/>
      <c r="Z331" s="72" t="s">
        <v>101</v>
      </c>
    </row>
    <row r="332" spans="1:26">
      <c r="A332" s="75">
        <f t="shared" si="17"/>
        <v>330</v>
      </c>
      <c r="B332" s="39" t="s">
        <v>2328</v>
      </c>
      <c r="C332" s="75" t="str">
        <f>IF($B332&lt;&gt;"",_xlfn.IFNA(VLOOKUP($B332,'Node Details'!$B:$U,C$1,0),"Check"),"")</f>
        <v>0000K0E07-K0E070108</v>
      </c>
      <c r="D332" s="75" t="str">
        <f>IF($B332&lt;&gt;"",_xlfn.IFNA(VLOOKUP($B332,'Node Details'!$B:$U,D$1,0),"Check"),"")</f>
        <v>K0E</v>
      </c>
      <c r="E332" s="75" t="str">
        <f>IF($B332&lt;&gt;"",_xlfn.IFNA(VLOOKUP($B332,'Node Details'!$B:$U,E$1,0),"Check"),"")</f>
        <v>Airtel</v>
      </c>
      <c r="F332" s="95">
        <v>45046</v>
      </c>
      <c r="G332" s="75"/>
      <c r="H332" s="25" t="s">
        <v>2819</v>
      </c>
      <c r="I332" s="24">
        <v>1</v>
      </c>
      <c r="J332" s="24">
        <v>450</v>
      </c>
      <c r="K332" s="75">
        <f t="shared" si="15"/>
        <v>450</v>
      </c>
      <c r="L332" s="80">
        <v>45046</v>
      </c>
      <c r="M332" s="72"/>
      <c r="N332" s="38"/>
      <c r="O332" s="81"/>
      <c r="P332" s="72"/>
      <c r="Q332" s="72"/>
      <c r="R332" s="72"/>
      <c r="S332" s="72"/>
      <c r="T332" s="81"/>
      <c r="U332" s="72"/>
      <c r="V332" s="72"/>
      <c r="W332" s="82">
        <f t="shared" si="16"/>
        <v>0</v>
      </c>
      <c r="X332" s="39" t="s">
        <v>89</v>
      </c>
      <c r="Y332" s="39"/>
      <c r="Z332" s="72" t="s">
        <v>101</v>
      </c>
    </row>
    <row r="333" spans="1:26">
      <c r="A333" s="75">
        <f t="shared" si="17"/>
        <v>331</v>
      </c>
      <c r="B333" s="39" t="s">
        <v>2330</v>
      </c>
      <c r="C333" s="75" t="str">
        <f>IF($B333&lt;&gt;"",_xlfn.IFNA(VLOOKUP($B333,'Node Details'!$B:$U,C$1,0),"Check"),"")</f>
        <v>0000K0E07-K0E070108</v>
      </c>
      <c r="D333" s="75" t="str">
        <f>IF($B333&lt;&gt;"",_xlfn.IFNA(VLOOKUP($B333,'Node Details'!$B:$U,D$1,0),"Check"),"")</f>
        <v>K0E</v>
      </c>
      <c r="E333" s="75" t="str">
        <f>IF($B333&lt;&gt;"",_xlfn.IFNA(VLOOKUP($B333,'Node Details'!$B:$U,E$1,0),"Check"),"")</f>
        <v>Airtel</v>
      </c>
      <c r="F333" s="95">
        <v>45046</v>
      </c>
      <c r="G333" s="75"/>
      <c r="H333" s="25" t="s">
        <v>2819</v>
      </c>
      <c r="I333" s="24">
        <v>1</v>
      </c>
      <c r="J333" s="24">
        <v>450</v>
      </c>
      <c r="K333" s="75">
        <f t="shared" si="15"/>
        <v>450</v>
      </c>
      <c r="L333" s="80">
        <v>45046</v>
      </c>
      <c r="M333" s="72"/>
      <c r="N333" s="38"/>
      <c r="O333" s="81"/>
      <c r="P333" s="72"/>
      <c r="Q333" s="72"/>
      <c r="R333" s="72"/>
      <c r="S333" s="72"/>
      <c r="T333" s="81"/>
      <c r="U333" s="72"/>
      <c r="V333" s="72"/>
      <c r="W333" s="82">
        <f t="shared" si="16"/>
        <v>0</v>
      </c>
      <c r="X333" s="39" t="s">
        <v>89</v>
      </c>
      <c r="Y333" s="39"/>
      <c r="Z333" s="72" t="s">
        <v>101</v>
      </c>
    </row>
    <row r="334" spans="1:26">
      <c r="A334" s="75">
        <f t="shared" si="17"/>
        <v>332</v>
      </c>
      <c r="B334" s="39" t="s">
        <v>2332</v>
      </c>
      <c r="C334" s="75" t="str">
        <f>IF($B334&lt;&gt;"",_xlfn.IFNA(VLOOKUP($B334,'Node Details'!$B:$U,C$1,0),"Check"),"")</f>
        <v>0000K0E07-K0E070108</v>
      </c>
      <c r="D334" s="75" t="str">
        <f>IF($B334&lt;&gt;"",_xlfn.IFNA(VLOOKUP($B334,'Node Details'!$B:$U,D$1,0),"Check"),"")</f>
        <v>K0E</v>
      </c>
      <c r="E334" s="75" t="str">
        <f>IF($B334&lt;&gt;"",_xlfn.IFNA(VLOOKUP($B334,'Node Details'!$B:$U,E$1,0),"Check"),"")</f>
        <v>Airtel</v>
      </c>
      <c r="F334" s="95">
        <v>45046</v>
      </c>
      <c r="G334" s="75"/>
      <c r="H334" s="25" t="s">
        <v>2818</v>
      </c>
      <c r="I334" s="24">
        <v>1</v>
      </c>
      <c r="J334" s="24">
        <v>650</v>
      </c>
      <c r="K334" s="75">
        <f t="shared" si="15"/>
        <v>650</v>
      </c>
      <c r="L334" s="80">
        <v>45046</v>
      </c>
      <c r="M334" s="72"/>
      <c r="N334" s="38"/>
      <c r="O334" s="81"/>
      <c r="P334" s="72"/>
      <c r="Q334" s="72"/>
      <c r="R334" s="72"/>
      <c r="S334" s="72"/>
      <c r="T334" s="81"/>
      <c r="U334" s="72"/>
      <c r="V334" s="72"/>
      <c r="W334" s="82">
        <f t="shared" si="16"/>
        <v>0</v>
      </c>
      <c r="X334" s="39" t="s">
        <v>89</v>
      </c>
      <c r="Y334" s="39"/>
      <c r="Z334" s="72" t="s">
        <v>101</v>
      </c>
    </row>
    <row r="335" spans="1:26">
      <c r="A335" s="75">
        <f t="shared" si="17"/>
        <v>333</v>
      </c>
      <c r="B335" s="39" t="s">
        <v>2334</v>
      </c>
      <c r="C335" s="75" t="str">
        <f>IF($B335&lt;&gt;"",_xlfn.IFNA(VLOOKUP($B335,'Node Details'!$B:$U,C$1,0),"Check"),"")</f>
        <v>0000K0E07-K0E070108</v>
      </c>
      <c r="D335" s="75" t="str">
        <f>IF($B335&lt;&gt;"",_xlfn.IFNA(VLOOKUP($B335,'Node Details'!$B:$U,D$1,0),"Check"),"")</f>
        <v>K0E</v>
      </c>
      <c r="E335" s="75" t="str">
        <f>IF($B335&lt;&gt;"",_xlfn.IFNA(VLOOKUP($B335,'Node Details'!$B:$U,E$1,0),"Check"),"")</f>
        <v>Airtel</v>
      </c>
      <c r="F335" s="95">
        <v>45046</v>
      </c>
      <c r="G335" s="75"/>
      <c r="H335" s="25" t="s">
        <v>2818</v>
      </c>
      <c r="I335" s="24">
        <v>1</v>
      </c>
      <c r="J335" s="24">
        <v>650</v>
      </c>
      <c r="K335" s="75">
        <f t="shared" si="15"/>
        <v>650</v>
      </c>
      <c r="L335" s="80">
        <v>45046</v>
      </c>
      <c r="M335" s="72"/>
      <c r="N335" s="38"/>
      <c r="O335" s="81"/>
      <c r="P335" s="72"/>
      <c r="Q335" s="72"/>
      <c r="R335" s="72"/>
      <c r="S335" s="72"/>
      <c r="T335" s="81"/>
      <c r="U335" s="72"/>
      <c r="V335" s="72"/>
      <c r="W335" s="82">
        <f t="shared" si="16"/>
        <v>0</v>
      </c>
      <c r="X335" s="39" t="s">
        <v>89</v>
      </c>
      <c r="Y335" s="39"/>
      <c r="Z335" s="72" t="s">
        <v>101</v>
      </c>
    </row>
    <row r="336" spans="1:26">
      <c r="A336" s="75">
        <f t="shared" si="17"/>
        <v>334</v>
      </c>
      <c r="B336" s="39" t="s">
        <v>766</v>
      </c>
      <c r="C336" s="75" t="str">
        <f>IF($B336&lt;&gt;"",_xlfn.IFNA(VLOOKUP($B336,'Node Details'!$B:$U,C$1,0),"Check"),"")</f>
        <v>000000K0E-0000K0E23</v>
      </c>
      <c r="D336" s="75" t="str">
        <f>IF($B336&lt;&gt;"",_xlfn.IFNA(VLOOKUP($B336,'Node Details'!$B:$U,D$1,0),"Check"),"")</f>
        <v>K0E</v>
      </c>
      <c r="E336" s="75" t="str">
        <f>IF($B336&lt;&gt;"",_xlfn.IFNA(VLOOKUP($B336,'Node Details'!$B:$U,E$1,0),"Check"),"")</f>
        <v>Airtel</v>
      </c>
      <c r="F336" s="95">
        <v>45046</v>
      </c>
      <c r="G336" s="75"/>
      <c r="H336" s="25" t="s">
        <v>2817</v>
      </c>
      <c r="I336" s="24">
        <v>1</v>
      </c>
      <c r="J336" s="24">
        <v>850</v>
      </c>
      <c r="K336" s="75">
        <f t="shared" si="15"/>
        <v>850</v>
      </c>
      <c r="L336" s="80">
        <v>45046</v>
      </c>
      <c r="M336" s="72"/>
      <c r="N336" s="38"/>
      <c r="O336" s="81"/>
      <c r="P336" s="72"/>
      <c r="Q336" s="72"/>
      <c r="R336" s="72"/>
      <c r="S336" s="72"/>
      <c r="T336" s="81"/>
      <c r="U336" s="72"/>
      <c r="V336" s="72"/>
      <c r="W336" s="82">
        <f t="shared" si="16"/>
        <v>0</v>
      </c>
      <c r="X336" s="39" t="s">
        <v>89</v>
      </c>
      <c r="Y336" s="39"/>
      <c r="Z336" s="72" t="s">
        <v>101</v>
      </c>
    </row>
    <row r="337" spans="1:26">
      <c r="A337" s="75">
        <f t="shared" si="17"/>
        <v>335</v>
      </c>
      <c r="B337" s="39" t="s">
        <v>771</v>
      </c>
      <c r="C337" s="75" t="str">
        <f>IF($B337&lt;&gt;"",_xlfn.IFNA(VLOOKUP($B337,'Node Details'!$B:$U,C$1,0),"Check"),"")</f>
        <v>0000K0E15-K0E150102</v>
      </c>
      <c r="D337" s="75" t="str">
        <f>IF($B337&lt;&gt;"",_xlfn.IFNA(VLOOKUP($B337,'Node Details'!$B:$U,D$1,0),"Check"),"")</f>
        <v>K0E</v>
      </c>
      <c r="E337" s="75" t="str">
        <f>IF($B337&lt;&gt;"",_xlfn.IFNA(VLOOKUP($B337,'Node Details'!$B:$U,E$1,0),"Check"),"")</f>
        <v>Airtel</v>
      </c>
      <c r="F337" s="95">
        <v>45046</v>
      </c>
      <c r="G337" s="75"/>
      <c r="H337" s="25" t="s">
        <v>2818</v>
      </c>
      <c r="I337" s="24">
        <v>1</v>
      </c>
      <c r="J337" s="24">
        <v>650</v>
      </c>
      <c r="K337" s="75">
        <f t="shared" si="15"/>
        <v>650</v>
      </c>
      <c r="L337" s="80">
        <v>45046</v>
      </c>
      <c r="M337" s="72"/>
      <c r="N337" s="38"/>
      <c r="O337" s="81"/>
      <c r="P337" s="72"/>
      <c r="Q337" s="72"/>
      <c r="R337" s="72"/>
      <c r="S337" s="72"/>
      <c r="T337" s="81"/>
      <c r="U337" s="72"/>
      <c r="V337" s="72"/>
      <c r="W337" s="82">
        <f t="shared" si="16"/>
        <v>0</v>
      </c>
      <c r="X337" s="39" t="s">
        <v>89</v>
      </c>
      <c r="Y337" s="39"/>
      <c r="Z337" s="72" t="s">
        <v>101</v>
      </c>
    </row>
    <row r="338" spans="1:26">
      <c r="A338" s="75">
        <f t="shared" si="17"/>
        <v>336</v>
      </c>
      <c r="B338" s="39" t="s">
        <v>768</v>
      </c>
      <c r="C338" s="75" t="str">
        <f>IF($B338&lt;&gt;"",_xlfn.IFNA(VLOOKUP($B338,'Node Details'!$B:$U,C$1,0),"Check"),"")</f>
        <v>0000K0E15-K0E150102</v>
      </c>
      <c r="D338" s="75" t="str">
        <f>IF($B338&lt;&gt;"",_xlfn.IFNA(VLOOKUP($B338,'Node Details'!$B:$U,D$1,0),"Check"),"")</f>
        <v>K0E</v>
      </c>
      <c r="E338" s="75" t="str">
        <f>IF($B338&lt;&gt;"",_xlfn.IFNA(VLOOKUP($B338,'Node Details'!$B:$U,E$1,0),"Check"),"")</f>
        <v>Airtel</v>
      </c>
      <c r="F338" s="95">
        <v>45046</v>
      </c>
      <c r="G338" s="75"/>
      <c r="H338" s="25" t="s">
        <v>2818</v>
      </c>
      <c r="I338" s="24">
        <v>1</v>
      </c>
      <c r="J338" s="24">
        <v>650</v>
      </c>
      <c r="K338" s="75">
        <f t="shared" si="15"/>
        <v>650</v>
      </c>
      <c r="L338" s="80">
        <v>45046</v>
      </c>
      <c r="M338" s="72"/>
      <c r="N338" s="38"/>
      <c r="O338" s="81"/>
      <c r="P338" s="72"/>
      <c r="Q338" s="72"/>
      <c r="R338" s="72"/>
      <c r="S338" s="72"/>
      <c r="T338" s="81"/>
      <c r="U338" s="72"/>
      <c r="V338" s="72"/>
      <c r="W338" s="82">
        <f t="shared" si="16"/>
        <v>0</v>
      </c>
      <c r="X338" s="39" t="s">
        <v>89</v>
      </c>
      <c r="Y338" s="39"/>
      <c r="Z338" s="72" t="s">
        <v>101</v>
      </c>
    </row>
    <row r="339" spans="1:26">
      <c r="A339" s="75">
        <f t="shared" si="17"/>
        <v>337</v>
      </c>
      <c r="B339" s="39" t="s">
        <v>775</v>
      </c>
      <c r="C339" s="75" t="str">
        <f>IF($B339&lt;&gt;"",_xlfn.IFNA(VLOOKUP($B339,'Node Details'!$B:$U,C$1,0),"Check"),"")</f>
        <v>K0E150101-K0E150105</v>
      </c>
      <c r="D339" s="75" t="str">
        <f>IF($B339&lt;&gt;"",_xlfn.IFNA(VLOOKUP($B339,'Node Details'!$B:$U,D$1,0),"Check"),"")</f>
        <v>K0E</v>
      </c>
      <c r="E339" s="75" t="str">
        <f>IF($B339&lt;&gt;"",_xlfn.IFNA(VLOOKUP($B339,'Node Details'!$B:$U,E$1,0),"Check"),"")</f>
        <v>Airtel</v>
      </c>
      <c r="F339" s="95">
        <v>45046</v>
      </c>
      <c r="G339" s="75"/>
      <c r="H339" s="25" t="s">
        <v>2818</v>
      </c>
      <c r="I339" s="24">
        <v>1</v>
      </c>
      <c r="J339" s="24">
        <v>650</v>
      </c>
      <c r="K339" s="75">
        <f t="shared" si="15"/>
        <v>650</v>
      </c>
      <c r="L339" s="80">
        <v>45046</v>
      </c>
      <c r="M339" s="72"/>
      <c r="N339" s="38"/>
      <c r="O339" s="81"/>
      <c r="P339" s="72"/>
      <c r="Q339" s="72"/>
      <c r="R339" s="72"/>
      <c r="S339" s="72"/>
      <c r="T339" s="81"/>
      <c r="U339" s="72"/>
      <c r="V339" s="72"/>
      <c r="W339" s="82">
        <f t="shared" si="16"/>
        <v>0</v>
      </c>
      <c r="X339" s="39" t="s">
        <v>89</v>
      </c>
      <c r="Y339" s="39"/>
      <c r="Z339" s="72" t="s">
        <v>101</v>
      </c>
    </row>
    <row r="340" spans="1:26">
      <c r="A340" s="75">
        <f t="shared" si="17"/>
        <v>338</v>
      </c>
      <c r="B340" s="39" t="s">
        <v>780</v>
      </c>
      <c r="C340" s="75" t="str">
        <f>IF($B340&lt;&gt;"",_xlfn.IFNA(VLOOKUP($B340,'Node Details'!$B:$U,C$1,0),"Check"),"")</f>
        <v>K0E150101-K0E150104</v>
      </c>
      <c r="D340" s="75" t="str">
        <f>IF($B340&lt;&gt;"",_xlfn.IFNA(VLOOKUP($B340,'Node Details'!$B:$U,D$1,0),"Check"),"")</f>
        <v>K0E</v>
      </c>
      <c r="E340" s="75" t="str">
        <f>IF($B340&lt;&gt;"",_xlfn.IFNA(VLOOKUP($B340,'Node Details'!$B:$U,E$1,0),"Check"),"")</f>
        <v>Airtel</v>
      </c>
      <c r="F340" s="95">
        <v>45046</v>
      </c>
      <c r="G340" s="75"/>
      <c r="H340" s="25" t="s">
        <v>2818</v>
      </c>
      <c r="I340" s="24">
        <v>1</v>
      </c>
      <c r="J340" s="24">
        <v>650</v>
      </c>
      <c r="K340" s="75">
        <f t="shared" si="15"/>
        <v>650</v>
      </c>
      <c r="L340" s="80">
        <v>45046</v>
      </c>
      <c r="M340" s="72"/>
      <c r="N340" s="38"/>
      <c r="O340" s="81"/>
      <c r="P340" s="72"/>
      <c r="Q340" s="72"/>
      <c r="R340" s="72"/>
      <c r="S340" s="72"/>
      <c r="T340" s="81"/>
      <c r="U340" s="72"/>
      <c r="V340" s="72"/>
      <c r="W340" s="82">
        <f t="shared" si="16"/>
        <v>0</v>
      </c>
      <c r="X340" s="39" t="s">
        <v>89</v>
      </c>
      <c r="Y340" s="39"/>
      <c r="Z340" s="72" t="s">
        <v>101</v>
      </c>
    </row>
    <row r="341" spans="1:26">
      <c r="A341" s="75">
        <f t="shared" si="17"/>
        <v>339</v>
      </c>
      <c r="B341" s="39" t="s">
        <v>772</v>
      </c>
      <c r="C341" s="75" t="str">
        <f>IF($B341&lt;&gt;"",_xlfn.IFNA(VLOOKUP($B341,'Node Details'!$B:$U,C$1,0),"Check"),"")</f>
        <v>K0E150101-K0E150105</v>
      </c>
      <c r="D341" s="75" t="str">
        <f>IF($B341&lt;&gt;"",_xlfn.IFNA(VLOOKUP($B341,'Node Details'!$B:$U,D$1,0),"Check"),"")</f>
        <v>K0E</v>
      </c>
      <c r="E341" s="75" t="str">
        <f>IF($B341&lt;&gt;"",_xlfn.IFNA(VLOOKUP($B341,'Node Details'!$B:$U,E$1,0),"Check"),"")</f>
        <v>Airtel</v>
      </c>
      <c r="F341" s="95">
        <v>45046</v>
      </c>
      <c r="G341" s="75"/>
      <c r="H341" s="25" t="s">
        <v>2819</v>
      </c>
      <c r="I341" s="24">
        <v>1</v>
      </c>
      <c r="J341" s="24">
        <v>450</v>
      </c>
      <c r="K341" s="75">
        <f t="shared" si="15"/>
        <v>450</v>
      </c>
      <c r="L341" s="80">
        <v>45046</v>
      </c>
      <c r="M341" s="72"/>
      <c r="N341" s="38"/>
      <c r="O341" s="81"/>
      <c r="P341" s="72"/>
      <c r="Q341" s="72"/>
      <c r="R341" s="72"/>
      <c r="S341" s="72"/>
      <c r="T341" s="81"/>
      <c r="U341" s="72"/>
      <c r="V341" s="72"/>
      <c r="W341" s="82">
        <f t="shared" si="16"/>
        <v>0</v>
      </c>
      <c r="X341" s="39" t="s">
        <v>89</v>
      </c>
      <c r="Y341" s="39"/>
      <c r="Z341" s="72" t="s">
        <v>101</v>
      </c>
    </row>
    <row r="342" spans="1:26">
      <c r="A342" s="75">
        <f t="shared" si="17"/>
        <v>340</v>
      </c>
      <c r="B342" s="39" t="s">
        <v>783</v>
      </c>
      <c r="C342" s="75" t="str">
        <f>IF($B342&lt;&gt;"",_xlfn.IFNA(VLOOKUP($B342,'Node Details'!$B:$U,C$1,0),"Check"),"")</f>
        <v>000000K0E-0000K0E23</v>
      </c>
      <c r="D342" s="75" t="str">
        <f>IF($B342&lt;&gt;"",_xlfn.IFNA(VLOOKUP($B342,'Node Details'!$B:$U,D$1,0),"Check"),"")</f>
        <v>K0E</v>
      </c>
      <c r="E342" s="75" t="str">
        <f>IF($B342&lt;&gt;"",_xlfn.IFNA(VLOOKUP($B342,'Node Details'!$B:$U,E$1,0),"Check"),"")</f>
        <v>Airtel</v>
      </c>
      <c r="F342" s="95">
        <v>45046</v>
      </c>
      <c r="G342" s="75"/>
      <c r="H342" s="25" t="s">
        <v>2817</v>
      </c>
      <c r="I342" s="24">
        <v>1</v>
      </c>
      <c r="J342" s="24">
        <v>850</v>
      </c>
      <c r="K342" s="75">
        <f t="shared" si="15"/>
        <v>850</v>
      </c>
      <c r="L342" s="80">
        <v>45046</v>
      </c>
      <c r="M342" s="72"/>
      <c r="N342" s="38"/>
      <c r="O342" s="81"/>
      <c r="P342" s="72"/>
      <c r="Q342" s="72"/>
      <c r="R342" s="72"/>
      <c r="S342" s="72"/>
      <c r="T342" s="81"/>
      <c r="U342" s="72"/>
      <c r="V342" s="72"/>
      <c r="W342" s="82">
        <f t="shared" si="16"/>
        <v>0</v>
      </c>
      <c r="X342" s="39" t="s">
        <v>89</v>
      </c>
      <c r="Y342" s="39"/>
      <c r="Z342" s="72" t="s">
        <v>101</v>
      </c>
    </row>
    <row r="343" spans="1:26">
      <c r="A343" s="75">
        <f t="shared" si="17"/>
        <v>341</v>
      </c>
      <c r="B343" s="39" t="s">
        <v>788</v>
      </c>
      <c r="C343" s="75" t="str">
        <f>IF($B343&lt;&gt;"",_xlfn.IFNA(VLOOKUP($B343,'Node Details'!$B:$U,C$1,0),"Check"),"")</f>
        <v>0000K0E16-K0E160107</v>
      </c>
      <c r="D343" s="75" t="str">
        <f>IF($B343&lt;&gt;"",_xlfn.IFNA(VLOOKUP($B343,'Node Details'!$B:$U,D$1,0),"Check"),"")</f>
        <v>K0E</v>
      </c>
      <c r="E343" s="75" t="str">
        <f>IF($B343&lt;&gt;"",_xlfn.IFNA(VLOOKUP($B343,'Node Details'!$B:$U,E$1,0),"Check"),"")</f>
        <v>Airtel</v>
      </c>
      <c r="F343" s="95">
        <v>45046</v>
      </c>
      <c r="G343" s="75"/>
      <c r="H343" s="25" t="s">
        <v>2818</v>
      </c>
      <c r="I343" s="24">
        <v>1</v>
      </c>
      <c r="J343" s="24">
        <v>650</v>
      </c>
      <c r="K343" s="75">
        <f t="shared" si="15"/>
        <v>650</v>
      </c>
      <c r="L343" s="80">
        <v>45046</v>
      </c>
      <c r="M343" s="72"/>
      <c r="N343" s="38"/>
      <c r="O343" s="81"/>
      <c r="P343" s="72"/>
      <c r="Q343" s="72"/>
      <c r="R343" s="72"/>
      <c r="S343" s="72"/>
      <c r="T343" s="81"/>
      <c r="U343" s="72"/>
      <c r="V343" s="72"/>
      <c r="W343" s="82">
        <f t="shared" si="16"/>
        <v>0</v>
      </c>
      <c r="X343" s="39" t="s">
        <v>89</v>
      </c>
      <c r="Y343" s="39"/>
      <c r="Z343" s="72" t="s">
        <v>101</v>
      </c>
    </row>
    <row r="344" spans="1:26">
      <c r="A344" s="75">
        <f t="shared" si="17"/>
        <v>342</v>
      </c>
      <c r="B344" s="39" t="s">
        <v>792</v>
      </c>
      <c r="C344" s="75" t="str">
        <f>IF($B344&lt;&gt;"",_xlfn.IFNA(VLOOKUP($B344,'Node Details'!$B:$U,C$1,0),"Check"),"")</f>
        <v>0000K0E16-K0E160107</v>
      </c>
      <c r="D344" s="75" t="str">
        <f>IF($B344&lt;&gt;"",_xlfn.IFNA(VLOOKUP($B344,'Node Details'!$B:$U,D$1,0),"Check"),"")</f>
        <v>K0E</v>
      </c>
      <c r="E344" s="75" t="str">
        <f>IF($B344&lt;&gt;"",_xlfn.IFNA(VLOOKUP($B344,'Node Details'!$B:$U,E$1,0),"Check"),"")</f>
        <v>Airtel</v>
      </c>
      <c r="F344" s="95">
        <v>45046</v>
      </c>
      <c r="G344" s="75"/>
      <c r="H344" s="25" t="s">
        <v>2819</v>
      </c>
      <c r="I344" s="24">
        <v>1</v>
      </c>
      <c r="J344" s="24">
        <v>450</v>
      </c>
      <c r="K344" s="75">
        <f t="shared" si="15"/>
        <v>450</v>
      </c>
      <c r="L344" s="80">
        <v>45046</v>
      </c>
      <c r="M344" s="72"/>
      <c r="N344" s="38"/>
      <c r="O344" s="81"/>
      <c r="P344" s="72"/>
      <c r="Q344" s="72"/>
      <c r="R344" s="72"/>
      <c r="S344" s="72"/>
      <c r="T344" s="81"/>
      <c r="U344" s="72"/>
      <c r="V344" s="72"/>
      <c r="W344" s="82">
        <f t="shared" si="16"/>
        <v>0</v>
      </c>
      <c r="X344" s="39" t="s">
        <v>89</v>
      </c>
      <c r="Y344" s="39"/>
      <c r="Z344" s="72" t="s">
        <v>101</v>
      </c>
    </row>
    <row r="345" spans="1:26">
      <c r="A345" s="75">
        <f t="shared" si="17"/>
        <v>343</v>
      </c>
      <c r="B345" s="39" t="s">
        <v>2340</v>
      </c>
      <c r="C345" s="75" t="str">
        <f>IF($B345&lt;&gt;"",_xlfn.IFNA(VLOOKUP($B345,'Node Details'!$B:$U,C$1,0),"Check"),"")</f>
        <v>0000K0E16-K0E160107</v>
      </c>
      <c r="D345" s="75" t="str">
        <f>IF($B345&lt;&gt;"",_xlfn.IFNA(VLOOKUP($B345,'Node Details'!$B:$U,D$1,0),"Check"),"")</f>
        <v>K0E</v>
      </c>
      <c r="E345" s="75" t="str">
        <f>IF($B345&lt;&gt;"",_xlfn.IFNA(VLOOKUP($B345,'Node Details'!$B:$U,E$1,0),"Check"),"")</f>
        <v>Airtel</v>
      </c>
      <c r="F345" s="95">
        <v>45046</v>
      </c>
      <c r="G345" s="75"/>
      <c r="H345" s="25" t="s">
        <v>2819</v>
      </c>
      <c r="I345" s="24">
        <v>1</v>
      </c>
      <c r="J345" s="24">
        <v>450</v>
      </c>
      <c r="K345" s="75">
        <f t="shared" si="15"/>
        <v>450</v>
      </c>
      <c r="L345" s="80">
        <v>45046</v>
      </c>
      <c r="M345" s="72"/>
      <c r="N345" s="38"/>
      <c r="O345" s="81"/>
      <c r="P345" s="72"/>
      <c r="Q345" s="72"/>
      <c r="R345" s="72"/>
      <c r="S345" s="72"/>
      <c r="T345" s="81"/>
      <c r="U345" s="72"/>
      <c r="V345" s="72"/>
      <c r="W345" s="82">
        <f t="shared" si="16"/>
        <v>0</v>
      </c>
      <c r="X345" s="39" t="s">
        <v>89</v>
      </c>
      <c r="Y345" s="39"/>
      <c r="Z345" s="72" t="s">
        <v>101</v>
      </c>
    </row>
    <row r="346" spans="1:26">
      <c r="A346" s="75">
        <f t="shared" si="17"/>
        <v>344</v>
      </c>
      <c r="B346" s="39" t="s">
        <v>2342</v>
      </c>
      <c r="C346" s="75" t="str">
        <f>IF($B346&lt;&gt;"",_xlfn.IFNA(VLOOKUP($B346,'Node Details'!$B:$U,C$1,0),"Check"),"")</f>
        <v>K0E160101-K0E160105</v>
      </c>
      <c r="D346" s="75" t="str">
        <f>IF($B346&lt;&gt;"",_xlfn.IFNA(VLOOKUP($B346,'Node Details'!$B:$U,D$1,0),"Check"),"")</f>
        <v>K0E</v>
      </c>
      <c r="E346" s="75" t="str">
        <f>IF($B346&lt;&gt;"",_xlfn.IFNA(VLOOKUP($B346,'Node Details'!$B:$U,E$1,0),"Check"),"")</f>
        <v>Airtel</v>
      </c>
      <c r="F346" s="95">
        <v>45046</v>
      </c>
      <c r="G346" s="75"/>
      <c r="H346" s="25" t="s">
        <v>2819</v>
      </c>
      <c r="I346" s="24">
        <v>1</v>
      </c>
      <c r="J346" s="24">
        <v>450</v>
      </c>
      <c r="K346" s="75">
        <f t="shared" si="15"/>
        <v>450</v>
      </c>
      <c r="L346" s="80">
        <v>45046</v>
      </c>
      <c r="M346" s="72"/>
      <c r="N346" s="38"/>
      <c r="O346" s="81"/>
      <c r="P346" s="72"/>
      <c r="Q346" s="72"/>
      <c r="R346" s="72"/>
      <c r="S346" s="72"/>
      <c r="T346" s="81"/>
      <c r="U346" s="72"/>
      <c r="V346" s="72"/>
      <c r="W346" s="82">
        <f t="shared" si="16"/>
        <v>0</v>
      </c>
      <c r="X346" s="39" t="s">
        <v>89</v>
      </c>
      <c r="Y346" s="39"/>
      <c r="Z346" s="72" t="s">
        <v>101</v>
      </c>
    </row>
    <row r="347" spans="1:26">
      <c r="A347" s="75">
        <f t="shared" si="17"/>
        <v>345</v>
      </c>
      <c r="B347" s="39" t="s">
        <v>789</v>
      </c>
      <c r="C347" s="75" t="str">
        <f>IF($B347&lt;&gt;"",_xlfn.IFNA(VLOOKUP($B347,'Node Details'!$B:$U,C$1,0),"Check"),"")</f>
        <v>K0E160101-K0E160105</v>
      </c>
      <c r="D347" s="75" t="str">
        <f>IF($B347&lt;&gt;"",_xlfn.IFNA(VLOOKUP($B347,'Node Details'!$B:$U,D$1,0),"Check"),"")</f>
        <v>K0E</v>
      </c>
      <c r="E347" s="75" t="str">
        <f>IF($B347&lt;&gt;"",_xlfn.IFNA(VLOOKUP($B347,'Node Details'!$B:$U,E$1,0),"Check"),"")</f>
        <v>Airtel</v>
      </c>
      <c r="F347" s="95">
        <v>45046</v>
      </c>
      <c r="G347" s="75"/>
      <c r="H347" s="25" t="s">
        <v>2819</v>
      </c>
      <c r="I347" s="24">
        <v>1</v>
      </c>
      <c r="J347" s="24">
        <v>450</v>
      </c>
      <c r="K347" s="75">
        <f t="shared" si="15"/>
        <v>450</v>
      </c>
      <c r="L347" s="80">
        <v>45046</v>
      </c>
      <c r="M347" s="72"/>
      <c r="N347" s="38"/>
      <c r="O347" s="81"/>
      <c r="P347" s="72"/>
      <c r="Q347" s="72"/>
      <c r="R347" s="72"/>
      <c r="S347" s="72"/>
      <c r="T347" s="81"/>
      <c r="U347" s="72"/>
      <c r="V347" s="72"/>
      <c r="W347" s="82">
        <f t="shared" si="16"/>
        <v>0</v>
      </c>
      <c r="X347" s="39" t="s">
        <v>89</v>
      </c>
      <c r="Y347" s="39"/>
      <c r="Z347" s="72" t="s">
        <v>101</v>
      </c>
    </row>
    <row r="348" spans="1:26">
      <c r="A348" s="75">
        <f t="shared" si="17"/>
        <v>346</v>
      </c>
      <c r="B348" s="39" t="s">
        <v>2344</v>
      </c>
      <c r="C348" s="75" t="str">
        <f>IF($B348&lt;&gt;"",_xlfn.IFNA(VLOOKUP($B348,'Node Details'!$B:$U,C$1,0),"Check"),"")</f>
        <v>0000K0E16-K0E160107</v>
      </c>
      <c r="D348" s="75" t="str">
        <f>IF($B348&lt;&gt;"",_xlfn.IFNA(VLOOKUP($B348,'Node Details'!$B:$U,D$1,0),"Check"),"")</f>
        <v>K0E</v>
      </c>
      <c r="E348" s="75" t="str">
        <f>IF($B348&lt;&gt;"",_xlfn.IFNA(VLOOKUP($B348,'Node Details'!$B:$U,E$1,0),"Check"),"")</f>
        <v>Airtel</v>
      </c>
      <c r="F348" s="95">
        <v>45046</v>
      </c>
      <c r="G348" s="75"/>
      <c r="H348" s="25" t="s">
        <v>2818</v>
      </c>
      <c r="I348" s="24">
        <v>1</v>
      </c>
      <c r="J348" s="24">
        <v>650</v>
      </c>
      <c r="K348" s="75">
        <f t="shared" si="15"/>
        <v>650</v>
      </c>
      <c r="L348" s="80">
        <v>45046</v>
      </c>
      <c r="M348" s="72"/>
      <c r="N348" s="38"/>
      <c r="O348" s="81"/>
      <c r="P348" s="72"/>
      <c r="Q348" s="72"/>
      <c r="R348" s="72"/>
      <c r="S348" s="72"/>
      <c r="T348" s="81"/>
      <c r="U348" s="72"/>
      <c r="V348" s="72"/>
      <c r="W348" s="82">
        <f t="shared" si="16"/>
        <v>0</v>
      </c>
      <c r="X348" s="39" t="s">
        <v>89</v>
      </c>
      <c r="Y348" s="39"/>
      <c r="Z348" s="72" t="s">
        <v>101</v>
      </c>
    </row>
    <row r="349" spans="1:26">
      <c r="A349" s="75">
        <f t="shared" si="17"/>
        <v>347</v>
      </c>
      <c r="B349" s="39" t="s">
        <v>785</v>
      </c>
      <c r="C349" s="75" t="str">
        <f>IF($B349&lt;&gt;"",_xlfn.IFNA(VLOOKUP($B349,'Node Details'!$B:$U,C$1,0),"Check"),"")</f>
        <v>0000K0E16-K0E160107</v>
      </c>
      <c r="D349" s="75" t="str">
        <f>IF($B349&lt;&gt;"",_xlfn.IFNA(VLOOKUP($B349,'Node Details'!$B:$U,D$1,0),"Check"),"")</f>
        <v>K0E</v>
      </c>
      <c r="E349" s="75" t="str">
        <f>IF($B349&lt;&gt;"",_xlfn.IFNA(VLOOKUP($B349,'Node Details'!$B:$U,E$1,0),"Check"),"")</f>
        <v>Airtel</v>
      </c>
      <c r="F349" s="95">
        <v>45046</v>
      </c>
      <c r="G349" s="75"/>
      <c r="H349" s="25" t="s">
        <v>2818</v>
      </c>
      <c r="I349" s="24">
        <v>1</v>
      </c>
      <c r="J349" s="24">
        <v>650</v>
      </c>
      <c r="K349" s="75">
        <f t="shared" si="15"/>
        <v>650</v>
      </c>
      <c r="L349" s="80">
        <v>45046</v>
      </c>
      <c r="M349" s="72"/>
      <c r="N349" s="38"/>
      <c r="O349" s="81"/>
      <c r="P349" s="72"/>
      <c r="Q349" s="72"/>
      <c r="R349" s="72"/>
      <c r="S349" s="72"/>
      <c r="T349" s="81"/>
      <c r="U349" s="72"/>
      <c r="V349" s="72"/>
      <c r="W349" s="82">
        <f t="shared" si="16"/>
        <v>0</v>
      </c>
      <c r="X349" s="39" t="s">
        <v>89</v>
      </c>
      <c r="Y349" s="39"/>
      <c r="Z349" s="72" t="s">
        <v>101</v>
      </c>
    </row>
    <row r="350" spans="1:26">
      <c r="A350" s="75">
        <f t="shared" si="17"/>
        <v>348</v>
      </c>
      <c r="B350" s="39" t="s">
        <v>794</v>
      </c>
      <c r="C350" s="75" t="str">
        <f>IF($B350&lt;&gt;"",_xlfn.IFNA(VLOOKUP($B350,'Node Details'!$B:$U,C$1,0),"Check"),"")</f>
        <v>K0E160102-K0E160108</v>
      </c>
      <c r="D350" s="75" t="str">
        <f>IF($B350&lt;&gt;"",_xlfn.IFNA(VLOOKUP($B350,'Node Details'!$B:$U,D$1,0),"Check"),"")</f>
        <v>K0E</v>
      </c>
      <c r="E350" s="75" t="str">
        <f>IF($B350&lt;&gt;"",_xlfn.IFNA(VLOOKUP($B350,'Node Details'!$B:$U,E$1,0),"Check"),"")</f>
        <v>Airtel</v>
      </c>
      <c r="F350" s="95">
        <v>45046</v>
      </c>
      <c r="G350" s="75"/>
      <c r="H350" s="25" t="s">
        <v>2819</v>
      </c>
      <c r="I350" s="24">
        <v>1</v>
      </c>
      <c r="J350" s="24">
        <v>450</v>
      </c>
      <c r="K350" s="75">
        <f t="shared" si="15"/>
        <v>450</v>
      </c>
      <c r="L350" s="80">
        <v>45046</v>
      </c>
      <c r="M350" s="72"/>
      <c r="N350" s="38"/>
      <c r="O350" s="81"/>
      <c r="P350" s="72"/>
      <c r="Q350" s="72"/>
      <c r="R350" s="72"/>
      <c r="S350" s="72"/>
      <c r="T350" s="81"/>
      <c r="U350" s="72"/>
      <c r="V350" s="72"/>
      <c r="W350" s="82">
        <f t="shared" si="16"/>
        <v>0</v>
      </c>
      <c r="X350" s="39" t="s">
        <v>89</v>
      </c>
      <c r="Y350" s="39"/>
      <c r="Z350" s="72" t="s">
        <v>101</v>
      </c>
    </row>
    <row r="351" spans="1:26">
      <c r="A351" s="75">
        <f t="shared" si="17"/>
        <v>349</v>
      </c>
      <c r="B351" s="39" t="s">
        <v>593</v>
      </c>
      <c r="C351" s="75" t="str">
        <f>IF($B351&lt;&gt;"",_xlfn.IFNA(VLOOKUP($B351,'Node Details'!$B:$U,C$1,0),"Check"),"")</f>
        <v>000000K0E-0000K0E17</v>
      </c>
      <c r="D351" s="75" t="str">
        <f>IF($B351&lt;&gt;"",_xlfn.IFNA(VLOOKUP($B351,'Node Details'!$B:$U,D$1,0),"Check"),"")</f>
        <v>K0E</v>
      </c>
      <c r="E351" s="75" t="str">
        <f>IF($B351&lt;&gt;"",_xlfn.IFNA(VLOOKUP($B351,'Node Details'!$B:$U,E$1,0),"Check"),"")</f>
        <v>Airtel</v>
      </c>
      <c r="F351" s="95">
        <v>45046</v>
      </c>
      <c r="G351" s="75"/>
      <c r="H351" s="25" t="s">
        <v>2817</v>
      </c>
      <c r="I351" s="24">
        <v>1</v>
      </c>
      <c r="J351" s="24">
        <v>850</v>
      </c>
      <c r="K351" s="75">
        <f t="shared" si="15"/>
        <v>850</v>
      </c>
      <c r="L351" s="80">
        <v>45046</v>
      </c>
      <c r="M351" s="72"/>
      <c r="N351" s="38"/>
      <c r="O351" s="81"/>
      <c r="P351" s="72"/>
      <c r="Q351" s="72"/>
      <c r="R351" s="72"/>
      <c r="S351" s="72"/>
      <c r="T351" s="81"/>
      <c r="U351" s="72"/>
      <c r="V351" s="72"/>
      <c r="W351" s="82">
        <f t="shared" si="16"/>
        <v>0</v>
      </c>
      <c r="X351" s="39" t="s">
        <v>89</v>
      </c>
      <c r="Y351" s="39"/>
      <c r="Z351" s="72" t="s">
        <v>101</v>
      </c>
    </row>
    <row r="352" spans="1:26">
      <c r="A352" s="75">
        <f t="shared" si="17"/>
        <v>350</v>
      </c>
      <c r="B352" s="39" t="s">
        <v>800</v>
      </c>
      <c r="C352" s="75" t="str">
        <f>IF($B352&lt;&gt;"",_xlfn.IFNA(VLOOKUP($B352,'Node Details'!$B:$U,C$1,0),"Check"),"")</f>
        <v>0000K0E17-K0E170102</v>
      </c>
      <c r="D352" s="75" t="str">
        <f>IF($B352&lt;&gt;"",_xlfn.IFNA(VLOOKUP($B352,'Node Details'!$B:$U,D$1,0),"Check"),"")</f>
        <v>K0E</v>
      </c>
      <c r="E352" s="75" t="str">
        <f>IF($B352&lt;&gt;"",_xlfn.IFNA(VLOOKUP($B352,'Node Details'!$B:$U,E$1,0),"Check"),"")</f>
        <v>Airtel</v>
      </c>
      <c r="F352" s="95">
        <v>45046</v>
      </c>
      <c r="G352" s="75"/>
      <c r="H352" s="25" t="s">
        <v>2818</v>
      </c>
      <c r="I352" s="24">
        <v>1</v>
      </c>
      <c r="J352" s="24">
        <v>650</v>
      </c>
      <c r="K352" s="75">
        <f t="shared" si="15"/>
        <v>650</v>
      </c>
      <c r="L352" s="80">
        <v>45046</v>
      </c>
      <c r="M352" s="72"/>
      <c r="N352" s="38"/>
      <c r="O352" s="81"/>
      <c r="P352" s="72"/>
      <c r="Q352" s="72"/>
      <c r="R352" s="72"/>
      <c r="S352" s="72"/>
      <c r="T352" s="81"/>
      <c r="U352" s="72"/>
      <c r="V352" s="72"/>
      <c r="W352" s="82">
        <f t="shared" si="16"/>
        <v>0</v>
      </c>
      <c r="X352" s="39" t="s">
        <v>89</v>
      </c>
      <c r="Y352" s="39"/>
      <c r="Z352" s="72" t="s">
        <v>101</v>
      </c>
    </row>
    <row r="353" spans="1:26">
      <c r="A353" s="75">
        <f t="shared" si="17"/>
        <v>351</v>
      </c>
      <c r="B353" s="39" t="s">
        <v>797</v>
      </c>
      <c r="C353" s="75" t="str">
        <f>IF($B353&lt;&gt;"",_xlfn.IFNA(VLOOKUP($B353,'Node Details'!$B:$U,C$1,0),"Check"),"")</f>
        <v>0000K0E17-K0E170102</v>
      </c>
      <c r="D353" s="75" t="str">
        <f>IF($B353&lt;&gt;"",_xlfn.IFNA(VLOOKUP($B353,'Node Details'!$B:$U,D$1,0),"Check"),"")</f>
        <v>K0E</v>
      </c>
      <c r="E353" s="75" t="str">
        <f>IF($B353&lt;&gt;"",_xlfn.IFNA(VLOOKUP($B353,'Node Details'!$B:$U,E$1,0),"Check"),"")</f>
        <v>Airtel</v>
      </c>
      <c r="F353" s="95">
        <v>45046</v>
      </c>
      <c r="G353" s="75"/>
      <c r="H353" s="25" t="s">
        <v>2819</v>
      </c>
      <c r="I353" s="24">
        <v>1</v>
      </c>
      <c r="J353" s="24">
        <v>450</v>
      </c>
      <c r="K353" s="75">
        <f t="shared" si="15"/>
        <v>450</v>
      </c>
      <c r="L353" s="80">
        <v>45046</v>
      </c>
      <c r="M353" s="72"/>
      <c r="N353" s="38"/>
      <c r="O353" s="81"/>
      <c r="P353" s="72"/>
      <c r="Q353" s="72"/>
      <c r="R353" s="72"/>
      <c r="S353" s="72"/>
      <c r="T353" s="81"/>
      <c r="U353" s="72"/>
      <c r="V353" s="72"/>
      <c r="W353" s="82">
        <f t="shared" si="16"/>
        <v>0</v>
      </c>
      <c r="X353" s="39" t="s">
        <v>89</v>
      </c>
      <c r="Y353" s="39"/>
      <c r="Z353" s="72" t="s">
        <v>101</v>
      </c>
    </row>
    <row r="354" spans="1:26">
      <c r="A354" s="75">
        <f t="shared" si="17"/>
        <v>352</v>
      </c>
      <c r="B354" s="39" t="s">
        <v>801</v>
      </c>
      <c r="C354" s="75" t="str">
        <f>IF($B354&lt;&gt;"",_xlfn.IFNA(VLOOKUP($B354,'Node Details'!$B:$U,C$1,0),"Check"),"")</f>
        <v>K0E170101-K0E170103</v>
      </c>
      <c r="D354" s="75" t="str">
        <f>IF($B354&lt;&gt;"",_xlfn.IFNA(VLOOKUP($B354,'Node Details'!$B:$U,D$1,0),"Check"),"")</f>
        <v>K0E</v>
      </c>
      <c r="E354" s="75" t="str">
        <f>IF($B354&lt;&gt;"",_xlfn.IFNA(VLOOKUP($B354,'Node Details'!$B:$U,E$1,0),"Check"),"")</f>
        <v>Airtel</v>
      </c>
      <c r="F354" s="95">
        <v>45046</v>
      </c>
      <c r="G354" s="75"/>
      <c r="H354" s="25" t="s">
        <v>2818</v>
      </c>
      <c r="I354" s="24">
        <v>1</v>
      </c>
      <c r="J354" s="24">
        <v>650</v>
      </c>
      <c r="K354" s="75">
        <f t="shared" si="15"/>
        <v>650</v>
      </c>
      <c r="L354" s="80">
        <v>45046</v>
      </c>
      <c r="M354" s="72"/>
      <c r="N354" s="38"/>
      <c r="O354" s="81"/>
      <c r="P354" s="72"/>
      <c r="Q354" s="72"/>
      <c r="R354" s="72"/>
      <c r="S354" s="72"/>
      <c r="T354" s="81"/>
      <c r="U354" s="72"/>
      <c r="V354" s="72"/>
      <c r="W354" s="82">
        <f t="shared" si="16"/>
        <v>0</v>
      </c>
      <c r="X354" s="39" t="s">
        <v>89</v>
      </c>
      <c r="Y354" s="39"/>
      <c r="Z354" s="72" t="s">
        <v>101</v>
      </c>
    </row>
    <row r="355" spans="1:26">
      <c r="A355" s="75">
        <f t="shared" si="17"/>
        <v>353</v>
      </c>
      <c r="B355" s="39" t="s">
        <v>804</v>
      </c>
      <c r="C355" s="75" t="str">
        <f>IF($B355&lt;&gt;"",_xlfn.IFNA(VLOOKUP($B355,'Node Details'!$B:$U,C$1,0),"Check"),"")</f>
        <v>K0E170101-K0E170104</v>
      </c>
      <c r="D355" s="75" t="str">
        <f>IF($B355&lt;&gt;"",_xlfn.IFNA(VLOOKUP($B355,'Node Details'!$B:$U,D$1,0),"Check"),"")</f>
        <v>K0E</v>
      </c>
      <c r="E355" s="75" t="str">
        <f>IF($B355&lt;&gt;"",_xlfn.IFNA(VLOOKUP($B355,'Node Details'!$B:$U,E$1,0),"Check"),"")</f>
        <v>Airtel</v>
      </c>
      <c r="F355" s="95">
        <v>45046</v>
      </c>
      <c r="G355" s="75"/>
      <c r="H355" s="25" t="s">
        <v>2818</v>
      </c>
      <c r="I355" s="24">
        <v>1</v>
      </c>
      <c r="J355" s="24">
        <v>650</v>
      </c>
      <c r="K355" s="75">
        <f t="shared" si="15"/>
        <v>650</v>
      </c>
      <c r="L355" s="80">
        <v>45046</v>
      </c>
      <c r="M355" s="72"/>
      <c r="N355" s="38"/>
      <c r="O355" s="81"/>
      <c r="P355" s="72"/>
      <c r="Q355" s="72"/>
      <c r="R355" s="72"/>
      <c r="S355" s="72"/>
      <c r="T355" s="81"/>
      <c r="U355" s="72"/>
      <c r="V355" s="72"/>
      <c r="W355" s="82">
        <f t="shared" si="16"/>
        <v>0</v>
      </c>
      <c r="X355" s="39" t="s">
        <v>89</v>
      </c>
      <c r="Y355" s="39"/>
      <c r="Z355" s="72" t="s">
        <v>101</v>
      </c>
    </row>
    <row r="356" spans="1:26">
      <c r="A356" s="75">
        <f t="shared" si="17"/>
        <v>354</v>
      </c>
      <c r="B356" s="39" t="s">
        <v>807</v>
      </c>
      <c r="C356" s="75" t="str">
        <f>IF($B356&lt;&gt;"",_xlfn.IFNA(VLOOKUP($B356,'Node Details'!$B:$U,C$1,0),"Check"),"")</f>
        <v>K0E170101-K0E170105</v>
      </c>
      <c r="D356" s="75" t="str">
        <f>IF($B356&lt;&gt;"",_xlfn.IFNA(VLOOKUP($B356,'Node Details'!$B:$U,D$1,0),"Check"),"")</f>
        <v>K0E</v>
      </c>
      <c r="E356" s="75" t="str">
        <f>IF($B356&lt;&gt;"",_xlfn.IFNA(VLOOKUP($B356,'Node Details'!$B:$U,E$1,0),"Check"),"")</f>
        <v>Airtel</v>
      </c>
      <c r="F356" s="95">
        <v>45046</v>
      </c>
      <c r="G356" s="75"/>
      <c r="H356" s="25" t="s">
        <v>2818</v>
      </c>
      <c r="I356" s="24">
        <v>1</v>
      </c>
      <c r="J356" s="24">
        <v>650</v>
      </c>
      <c r="K356" s="75">
        <f t="shared" si="15"/>
        <v>650</v>
      </c>
      <c r="L356" s="80">
        <v>45046</v>
      </c>
      <c r="M356" s="72"/>
      <c r="N356" s="38"/>
      <c r="O356" s="81"/>
      <c r="P356" s="72"/>
      <c r="Q356" s="72"/>
      <c r="R356" s="72"/>
      <c r="S356" s="72"/>
      <c r="T356" s="81"/>
      <c r="U356" s="72"/>
      <c r="V356" s="72"/>
      <c r="W356" s="82">
        <f t="shared" si="16"/>
        <v>0</v>
      </c>
      <c r="X356" s="39" t="s">
        <v>89</v>
      </c>
      <c r="Y356" s="39"/>
      <c r="Z356" s="72" t="s">
        <v>101</v>
      </c>
    </row>
    <row r="357" spans="1:26">
      <c r="A357" s="75">
        <f t="shared" si="17"/>
        <v>355</v>
      </c>
      <c r="B357" s="39" t="s">
        <v>813</v>
      </c>
      <c r="C357" s="75" t="str">
        <f>IF($B357&lt;&gt;"",_xlfn.IFNA(VLOOKUP($B357,'Node Details'!$B:$U,C$1,0),"Check"),"")</f>
        <v>000000K0E-0000K0E25</v>
      </c>
      <c r="D357" s="75" t="str">
        <f>IF($B357&lt;&gt;"",_xlfn.IFNA(VLOOKUP($B357,'Node Details'!$B:$U,D$1,0),"Check"),"")</f>
        <v>K0E</v>
      </c>
      <c r="E357" s="75" t="str">
        <f>IF($B357&lt;&gt;"",_xlfn.IFNA(VLOOKUP($B357,'Node Details'!$B:$U,E$1,0),"Check"),"")</f>
        <v>Airtel</v>
      </c>
      <c r="F357" s="95">
        <v>45046</v>
      </c>
      <c r="G357" s="75"/>
      <c r="H357" s="25" t="s">
        <v>2817</v>
      </c>
      <c r="I357" s="24">
        <v>1</v>
      </c>
      <c r="J357" s="24">
        <v>850</v>
      </c>
      <c r="K357" s="75">
        <f t="shared" si="15"/>
        <v>850</v>
      </c>
      <c r="L357" s="80">
        <v>45046</v>
      </c>
      <c r="M357" s="72"/>
      <c r="N357" s="38"/>
      <c r="O357" s="81"/>
      <c r="P357" s="72"/>
      <c r="Q357" s="72"/>
      <c r="R357" s="72"/>
      <c r="S357" s="72"/>
      <c r="T357" s="81"/>
      <c r="U357" s="72"/>
      <c r="V357" s="72"/>
      <c r="W357" s="82">
        <f t="shared" si="16"/>
        <v>0</v>
      </c>
      <c r="X357" s="39" t="s">
        <v>89</v>
      </c>
      <c r="Y357" s="39"/>
      <c r="Z357" s="72" t="s">
        <v>101</v>
      </c>
    </row>
    <row r="358" spans="1:26">
      <c r="A358" s="75">
        <f t="shared" si="17"/>
        <v>356</v>
      </c>
      <c r="B358" s="39" t="s">
        <v>823</v>
      </c>
      <c r="C358" s="75" t="str">
        <f>IF($B358&lt;&gt;"",_xlfn.IFNA(VLOOKUP($B358,'Node Details'!$B:$U,C$1,0),"Check"),"")</f>
        <v>0000K0E18-K0E180105</v>
      </c>
      <c r="D358" s="75" t="str">
        <f>IF($B358&lt;&gt;"",_xlfn.IFNA(VLOOKUP($B358,'Node Details'!$B:$U,D$1,0),"Check"),"")</f>
        <v>K0E</v>
      </c>
      <c r="E358" s="75" t="str">
        <f>IF($B358&lt;&gt;"",_xlfn.IFNA(VLOOKUP($B358,'Node Details'!$B:$U,E$1,0),"Check"),"")</f>
        <v>Airtel</v>
      </c>
      <c r="F358" s="95">
        <v>45046</v>
      </c>
      <c r="G358" s="75"/>
      <c r="H358" s="25" t="s">
        <v>2818</v>
      </c>
      <c r="I358" s="24">
        <v>1</v>
      </c>
      <c r="J358" s="24">
        <v>650</v>
      </c>
      <c r="K358" s="75">
        <f t="shared" si="15"/>
        <v>650</v>
      </c>
      <c r="L358" s="80">
        <v>45046</v>
      </c>
      <c r="M358" s="72"/>
      <c r="N358" s="38"/>
      <c r="O358" s="81"/>
      <c r="P358" s="72"/>
      <c r="Q358" s="72"/>
      <c r="R358" s="72"/>
      <c r="S358" s="72"/>
      <c r="T358" s="81"/>
      <c r="U358" s="72"/>
      <c r="V358" s="72"/>
      <c r="W358" s="82">
        <f t="shared" si="16"/>
        <v>0</v>
      </c>
      <c r="X358" s="39" t="s">
        <v>89</v>
      </c>
      <c r="Y358" s="39"/>
      <c r="Z358" s="72" t="s">
        <v>101</v>
      </c>
    </row>
    <row r="359" spans="1:26">
      <c r="A359" s="75">
        <f t="shared" si="17"/>
        <v>357</v>
      </c>
      <c r="B359" s="39" t="s">
        <v>2346</v>
      </c>
      <c r="C359" s="75" t="str">
        <f>IF($B359&lt;&gt;"",_xlfn.IFNA(VLOOKUP($B359,'Node Details'!$B:$U,C$1,0),"Check"),"")</f>
        <v>0000K0E18-K0E180105</v>
      </c>
      <c r="D359" s="75" t="str">
        <f>IF($B359&lt;&gt;"",_xlfn.IFNA(VLOOKUP($B359,'Node Details'!$B:$U,D$1,0),"Check"),"")</f>
        <v>K0E</v>
      </c>
      <c r="E359" s="75" t="str">
        <f>IF($B359&lt;&gt;"",_xlfn.IFNA(VLOOKUP($B359,'Node Details'!$B:$U,E$1,0),"Check"),"")</f>
        <v>Airtel</v>
      </c>
      <c r="F359" s="95">
        <v>45046</v>
      </c>
      <c r="G359" s="75"/>
      <c r="H359" s="25" t="s">
        <v>2819</v>
      </c>
      <c r="I359" s="24">
        <v>1</v>
      </c>
      <c r="J359" s="24">
        <v>450</v>
      </c>
      <c r="K359" s="75">
        <f t="shared" si="15"/>
        <v>450</v>
      </c>
      <c r="L359" s="80">
        <v>45046</v>
      </c>
      <c r="M359" s="72"/>
      <c r="N359" s="38"/>
      <c r="O359" s="81"/>
      <c r="P359" s="72"/>
      <c r="Q359" s="72"/>
      <c r="R359" s="72"/>
      <c r="S359" s="72"/>
      <c r="T359" s="81"/>
      <c r="U359" s="72"/>
      <c r="V359" s="72"/>
      <c r="W359" s="82">
        <f t="shared" si="16"/>
        <v>0</v>
      </c>
      <c r="X359" s="39" t="s">
        <v>89</v>
      </c>
      <c r="Y359" s="39"/>
      <c r="Z359" s="72" t="s">
        <v>101</v>
      </c>
    </row>
    <row r="360" spans="1:26">
      <c r="A360" s="75">
        <f t="shared" si="17"/>
        <v>358</v>
      </c>
      <c r="B360" s="39" t="s">
        <v>2348</v>
      </c>
      <c r="C360" s="75" t="str">
        <f>IF($B360&lt;&gt;"",_xlfn.IFNA(VLOOKUP($B360,'Node Details'!$B:$U,C$1,0),"Check"),"")</f>
        <v>0000K0E18-K0E180105</v>
      </c>
      <c r="D360" s="75" t="str">
        <f>IF($B360&lt;&gt;"",_xlfn.IFNA(VLOOKUP($B360,'Node Details'!$B:$U,D$1,0),"Check"),"")</f>
        <v>K0E</v>
      </c>
      <c r="E360" s="75" t="str">
        <f>IF($B360&lt;&gt;"",_xlfn.IFNA(VLOOKUP($B360,'Node Details'!$B:$U,E$1,0),"Check"),"")</f>
        <v>Airtel</v>
      </c>
      <c r="F360" s="95">
        <v>45046</v>
      </c>
      <c r="G360" s="75"/>
      <c r="H360" s="25" t="s">
        <v>2818</v>
      </c>
      <c r="I360" s="24">
        <v>1</v>
      </c>
      <c r="J360" s="24">
        <v>650</v>
      </c>
      <c r="K360" s="75">
        <f t="shared" si="15"/>
        <v>650</v>
      </c>
      <c r="L360" s="80">
        <v>45046</v>
      </c>
      <c r="M360" s="72"/>
      <c r="N360" s="38"/>
      <c r="O360" s="81"/>
      <c r="P360" s="72"/>
      <c r="Q360" s="72"/>
      <c r="R360" s="72"/>
      <c r="S360" s="72"/>
      <c r="T360" s="81"/>
      <c r="U360" s="72"/>
      <c r="V360" s="72"/>
      <c r="W360" s="82">
        <f t="shared" si="16"/>
        <v>0</v>
      </c>
      <c r="X360" s="39" t="s">
        <v>89</v>
      </c>
      <c r="Y360" s="39"/>
      <c r="Z360" s="72" t="s">
        <v>101</v>
      </c>
    </row>
    <row r="361" spans="1:26">
      <c r="A361" s="75">
        <f t="shared" si="17"/>
        <v>359</v>
      </c>
      <c r="B361" s="39" t="s">
        <v>818</v>
      </c>
      <c r="C361" s="75" t="str">
        <f>IF($B361&lt;&gt;"",_xlfn.IFNA(VLOOKUP($B361,'Node Details'!$B:$U,C$1,0),"Check"),"")</f>
        <v>0000K0E18-K0E180105</v>
      </c>
      <c r="D361" s="75" t="str">
        <f>IF($B361&lt;&gt;"",_xlfn.IFNA(VLOOKUP($B361,'Node Details'!$B:$U,D$1,0),"Check"),"")</f>
        <v>K0E</v>
      </c>
      <c r="E361" s="75" t="str">
        <f>IF($B361&lt;&gt;"",_xlfn.IFNA(VLOOKUP($B361,'Node Details'!$B:$U,E$1,0),"Check"),"")</f>
        <v>Airtel</v>
      </c>
      <c r="F361" s="95">
        <v>45046</v>
      </c>
      <c r="G361" s="75"/>
      <c r="H361" s="25" t="s">
        <v>2818</v>
      </c>
      <c r="I361" s="24">
        <v>1</v>
      </c>
      <c r="J361" s="24">
        <v>650</v>
      </c>
      <c r="K361" s="75">
        <f t="shared" si="15"/>
        <v>650</v>
      </c>
      <c r="L361" s="80">
        <v>45046</v>
      </c>
      <c r="M361" s="72"/>
      <c r="N361" s="38"/>
      <c r="O361" s="81"/>
      <c r="P361" s="72"/>
      <c r="Q361" s="72"/>
      <c r="R361" s="72"/>
      <c r="S361" s="72"/>
      <c r="T361" s="81"/>
      <c r="U361" s="72"/>
      <c r="V361" s="72"/>
      <c r="W361" s="82">
        <f t="shared" si="16"/>
        <v>0</v>
      </c>
      <c r="X361" s="39" t="s">
        <v>89</v>
      </c>
      <c r="Y361" s="39"/>
      <c r="Z361" s="72" t="s">
        <v>101</v>
      </c>
    </row>
    <row r="362" spans="1:26">
      <c r="A362" s="75">
        <f t="shared" si="17"/>
        <v>360</v>
      </c>
      <c r="B362" s="39" t="s">
        <v>815</v>
      </c>
      <c r="C362" s="75" t="str">
        <f>IF($B362&lt;&gt;"",_xlfn.IFNA(VLOOKUP($B362,'Node Details'!$B:$U,C$1,0),"Check"),"")</f>
        <v>0000K0E18-K0E180105</v>
      </c>
      <c r="D362" s="75" t="str">
        <f>IF($B362&lt;&gt;"",_xlfn.IFNA(VLOOKUP($B362,'Node Details'!$B:$U,D$1,0),"Check"),"")</f>
        <v>K0E</v>
      </c>
      <c r="E362" s="75" t="str">
        <f>IF($B362&lt;&gt;"",_xlfn.IFNA(VLOOKUP($B362,'Node Details'!$B:$U,E$1,0),"Check"),"")</f>
        <v>Airtel</v>
      </c>
      <c r="F362" s="95">
        <v>45046</v>
      </c>
      <c r="G362" s="75"/>
      <c r="H362" s="25" t="s">
        <v>2819</v>
      </c>
      <c r="I362" s="24">
        <v>1</v>
      </c>
      <c r="J362" s="24">
        <v>450</v>
      </c>
      <c r="K362" s="75">
        <f t="shared" si="15"/>
        <v>450</v>
      </c>
      <c r="L362" s="80">
        <v>45046</v>
      </c>
      <c r="M362" s="72"/>
      <c r="N362" s="38"/>
      <c r="O362" s="81"/>
      <c r="P362" s="72"/>
      <c r="Q362" s="72"/>
      <c r="R362" s="72"/>
      <c r="S362" s="72"/>
      <c r="T362" s="81"/>
      <c r="U362" s="72"/>
      <c r="V362" s="72"/>
      <c r="W362" s="82">
        <f t="shared" si="16"/>
        <v>0</v>
      </c>
      <c r="X362" s="39" t="s">
        <v>89</v>
      </c>
      <c r="Y362" s="39"/>
      <c r="Z362" s="72" t="s">
        <v>101</v>
      </c>
    </row>
    <row r="363" spans="1:26">
      <c r="A363" s="75">
        <f t="shared" si="17"/>
        <v>361</v>
      </c>
      <c r="B363" s="39" t="s">
        <v>820</v>
      </c>
      <c r="C363" s="75" t="str">
        <f>IF($B363&lt;&gt;"",_xlfn.IFNA(VLOOKUP($B363,'Node Details'!$B:$U,C$1,0),"Check"),"")</f>
        <v>K0E180104-K0E180106</v>
      </c>
      <c r="D363" s="75" t="str">
        <f>IF($B363&lt;&gt;"",_xlfn.IFNA(VLOOKUP($B363,'Node Details'!$B:$U,D$1,0),"Check"),"")</f>
        <v>K0E</v>
      </c>
      <c r="E363" s="75" t="str">
        <f>IF($B363&lt;&gt;"",_xlfn.IFNA(VLOOKUP($B363,'Node Details'!$B:$U,E$1,0),"Check"),"")</f>
        <v>Airtel</v>
      </c>
      <c r="F363" s="95">
        <v>45046</v>
      </c>
      <c r="G363" s="75"/>
      <c r="H363" s="25" t="s">
        <v>2819</v>
      </c>
      <c r="I363" s="24">
        <v>1</v>
      </c>
      <c r="J363" s="24">
        <v>450</v>
      </c>
      <c r="K363" s="75">
        <f t="shared" si="15"/>
        <v>450</v>
      </c>
      <c r="L363" s="80">
        <v>45046</v>
      </c>
      <c r="M363" s="72"/>
      <c r="N363" s="38"/>
      <c r="O363" s="81"/>
      <c r="P363" s="72"/>
      <c r="Q363" s="72"/>
      <c r="R363" s="72"/>
      <c r="S363" s="72"/>
      <c r="T363" s="81"/>
      <c r="U363" s="72"/>
      <c r="V363" s="72"/>
      <c r="W363" s="82">
        <f t="shared" si="16"/>
        <v>0</v>
      </c>
      <c r="X363" s="39" t="s">
        <v>89</v>
      </c>
      <c r="Y363" s="39"/>
      <c r="Z363" s="72" t="s">
        <v>101</v>
      </c>
    </row>
    <row r="364" spans="1:26">
      <c r="A364" s="75">
        <f t="shared" si="17"/>
        <v>362</v>
      </c>
      <c r="B364" s="39" t="s">
        <v>2350</v>
      </c>
      <c r="C364" s="75" t="str">
        <f>IF($B364&lt;&gt;"",_xlfn.IFNA(VLOOKUP($B364,'Node Details'!$B:$U,C$1,0),"Check"),"")</f>
        <v>K0E180101-K0E180108</v>
      </c>
      <c r="D364" s="75" t="str">
        <f>IF($B364&lt;&gt;"",_xlfn.IFNA(VLOOKUP($B364,'Node Details'!$B:$U,D$1,0),"Check"),"")</f>
        <v>K0E</v>
      </c>
      <c r="E364" s="75" t="str">
        <f>IF($B364&lt;&gt;"",_xlfn.IFNA(VLOOKUP($B364,'Node Details'!$B:$U,E$1,0),"Check"),"")</f>
        <v>Airtel</v>
      </c>
      <c r="F364" s="95">
        <v>45046</v>
      </c>
      <c r="G364" s="75"/>
      <c r="H364" s="25" t="s">
        <v>2818</v>
      </c>
      <c r="I364" s="24">
        <v>1</v>
      </c>
      <c r="J364" s="24">
        <v>650</v>
      </c>
      <c r="K364" s="75">
        <f t="shared" si="15"/>
        <v>650</v>
      </c>
      <c r="L364" s="80">
        <v>45046</v>
      </c>
      <c r="M364" s="72"/>
      <c r="N364" s="38"/>
      <c r="O364" s="81"/>
      <c r="P364" s="72"/>
      <c r="Q364" s="72"/>
      <c r="R364" s="72"/>
      <c r="S364" s="72"/>
      <c r="T364" s="81"/>
      <c r="U364" s="72"/>
      <c r="V364" s="72"/>
      <c r="W364" s="82">
        <f t="shared" si="16"/>
        <v>0</v>
      </c>
      <c r="X364" s="39" t="s">
        <v>89</v>
      </c>
      <c r="Y364" s="39"/>
      <c r="Z364" s="72" t="s">
        <v>101</v>
      </c>
    </row>
    <row r="365" spans="1:26">
      <c r="A365" s="75">
        <f t="shared" si="17"/>
        <v>363</v>
      </c>
      <c r="B365" s="39" t="s">
        <v>824</v>
      </c>
      <c r="C365" s="75" t="str">
        <f>IF($B365&lt;&gt;"",_xlfn.IFNA(VLOOKUP($B365,'Node Details'!$B:$U,C$1,0),"Check"),"")</f>
        <v>K0E180101-K0E180108</v>
      </c>
      <c r="D365" s="75" t="str">
        <f>IF($B365&lt;&gt;"",_xlfn.IFNA(VLOOKUP($B365,'Node Details'!$B:$U,D$1,0),"Check"),"")</f>
        <v>K0E</v>
      </c>
      <c r="E365" s="75" t="str">
        <f>IF($B365&lt;&gt;"",_xlfn.IFNA(VLOOKUP($B365,'Node Details'!$B:$U,E$1,0),"Check"),"")</f>
        <v>Airtel</v>
      </c>
      <c r="F365" s="95">
        <v>45046</v>
      </c>
      <c r="G365" s="75"/>
      <c r="H365" s="25" t="s">
        <v>2819</v>
      </c>
      <c r="I365" s="24">
        <v>1</v>
      </c>
      <c r="J365" s="24">
        <v>450</v>
      </c>
      <c r="K365" s="75">
        <f t="shared" si="15"/>
        <v>450</v>
      </c>
      <c r="L365" s="80">
        <v>45046</v>
      </c>
      <c r="M365" s="72"/>
      <c r="N365" s="38"/>
      <c r="O365" s="81"/>
      <c r="P365" s="72"/>
      <c r="Q365" s="72"/>
      <c r="R365" s="72"/>
      <c r="S365" s="72"/>
      <c r="T365" s="81"/>
      <c r="U365" s="72"/>
      <c r="V365" s="72"/>
      <c r="W365" s="82">
        <f t="shared" si="16"/>
        <v>0</v>
      </c>
      <c r="X365" s="39" t="s">
        <v>89</v>
      </c>
      <c r="Y365" s="39"/>
      <c r="Z365" s="72" t="s">
        <v>101</v>
      </c>
    </row>
    <row r="366" spans="1:26">
      <c r="A366" s="75">
        <f t="shared" si="17"/>
        <v>364</v>
      </c>
      <c r="B366" s="39" t="s">
        <v>599</v>
      </c>
      <c r="C366" s="75" t="str">
        <f>IF($B366&lt;&gt;"",_xlfn.IFNA(VLOOKUP($B366,'Node Details'!$B:$U,C$1,0),"Check"),"")</f>
        <v>000000K0E-0000K0E21</v>
      </c>
      <c r="D366" s="75" t="str">
        <f>IF($B366&lt;&gt;"",_xlfn.IFNA(VLOOKUP($B366,'Node Details'!$B:$U,D$1,0),"Check"),"")</f>
        <v>K0E</v>
      </c>
      <c r="E366" s="75" t="str">
        <f>IF($B366&lt;&gt;"",_xlfn.IFNA(VLOOKUP($B366,'Node Details'!$B:$U,E$1,0),"Check"),"")</f>
        <v>Airtel</v>
      </c>
      <c r="F366" s="95">
        <v>45046</v>
      </c>
      <c r="G366" s="75"/>
      <c r="H366" s="25" t="s">
        <v>2817</v>
      </c>
      <c r="I366" s="24">
        <v>1</v>
      </c>
      <c r="J366" s="24">
        <v>850</v>
      </c>
      <c r="K366" s="75">
        <f t="shared" si="15"/>
        <v>850</v>
      </c>
      <c r="L366" s="80">
        <v>45046</v>
      </c>
      <c r="M366" s="72"/>
      <c r="N366" s="38"/>
      <c r="O366" s="81"/>
      <c r="P366" s="72"/>
      <c r="Q366" s="72"/>
      <c r="R366" s="72"/>
      <c r="S366" s="72"/>
      <c r="T366" s="81"/>
      <c r="U366" s="72"/>
      <c r="V366" s="72"/>
      <c r="W366" s="82">
        <f t="shared" si="16"/>
        <v>0</v>
      </c>
      <c r="X366" s="39" t="s">
        <v>89</v>
      </c>
      <c r="Y366" s="39"/>
      <c r="Z366" s="72" t="s">
        <v>101</v>
      </c>
    </row>
    <row r="367" spans="1:26">
      <c r="A367" s="75">
        <f t="shared" si="17"/>
        <v>365</v>
      </c>
      <c r="B367" s="39" t="s">
        <v>830</v>
      </c>
      <c r="C367" s="75" t="str">
        <f>IF($B367&lt;&gt;"",_xlfn.IFNA(VLOOKUP($B367,'Node Details'!$B:$U,C$1,0),"Check"),"")</f>
        <v>0000K0E21-K0E210102</v>
      </c>
      <c r="D367" s="75" t="str">
        <f>IF($B367&lt;&gt;"",_xlfn.IFNA(VLOOKUP($B367,'Node Details'!$B:$U,D$1,0),"Check"),"")</f>
        <v>K0E</v>
      </c>
      <c r="E367" s="75" t="str">
        <f>IF($B367&lt;&gt;"",_xlfn.IFNA(VLOOKUP($B367,'Node Details'!$B:$U,E$1,0),"Check"),"")</f>
        <v>Airtel</v>
      </c>
      <c r="F367" s="95">
        <v>45046</v>
      </c>
      <c r="G367" s="75"/>
      <c r="H367" s="25" t="s">
        <v>2819</v>
      </c>
      <c r="I367" s="24">
        <v>1</v>
      </c>
      <c r="J367" s="24">
        <v>450</v>
      </c>
      <c r="K367" s="75">
        <f t="shared" si="15"/>
        <v>450</v>
      </c>
      <c r="L367" s="80">
        <v>45046</v>
      </c>
      <c r="M367" s="72"/>
      <c r="N367" s="38"/>
      <c r="O367" s="81"/>
      <c r="P367" s="72"/>
      <c r="Q367" s="72"/>
      <c r="R367" s="72"/>
      <c r="S367" s="72"/>
      <c r="T367" s="81"/>
      <c r="U367" s="72"/>
      <c r="V367" s="72"/>
      <c r="W367" s="82">
        <f t="shared" si="16"/>
        <v>0</v>
      </c>
      <c r="X367" s="39" t="s">
        <v>89</v>
      </c>
      <c r="Y367" s="39"/>
      <c r="Z367" s="72" t="s">
        <v>101</v>
      </c>
    </row>
    <row r="368" spans="1:26">
      <c r="A368" s="75">
        <f t="shared" si="17"/>
        <v>366</v>
      </c>
      <c r="B368" s="39" t="s">
        <v>827</v>
      </c>
      <c r="C368" s="75" t="str">
        <f>IF($B368&lt;&gt;"",_xlfn.IFNA(VLOOKUP($B368,'Node Details'!$B:$U,C$1,0),"Check"),"")</f>
        <v>0000K0E21-K0E210102</v>
      </c>
      <c r="D368" s="75" t="str">
        <f>IF($B368&lt;&gt;"",_xlfn.IFNA(VLOOKUP($B368,'Node Details'!$B:$U,D$1,0),"Check"),"")</f>
        <v>K0E</v>
      </c>
      <c r="E368" s="75" t="str">
        <f>IF($B368&lt;&gt;"",_xlfn.IFNA(VLOOKUP($B368,'Node Details'!$B:$U,E$1,0),"Check"),"")</f>
        <v>Airtel</v>
      </c>
      <c r="F368" s="95">
        <v>45046</v>
      </c>
      <c r="G368" s="75"/>
      <c r="H368" s="25" t="s">
        <v>2819</v>
      </c>
      <c r="I368" s="24">
        <v>1</v>
      </c>
      <c r="J368" s="24">
        <v>450</v>
      </c>
      <c r="K368" s="75">
        <f t="shared" si="15"/>
        <v>450</v>
      </c>
      <c r="L368" s="80">
        <v>45046</v>
      </c>
      <c r="M368" s="72"/>
      <c r="N368" s="38"/>
      <c r="O368" s="81"/>
      <c r="P368" s="72"/>
      <c r="Q368" s="72"/>
      <c r="R368" s="72"/>
      <c r="S368" s="72"/>
      <c r="T368" s="81"/>
      <c r="U368" s="72"/>
      <c r="V368" s="72"/>
      <c r="W368" s="82">
        <f t="shared" si="16"/>
        <v>0</v>
      </c>
      <c r="X368" s="39" t="s">
        <v>89</v>
      </c>
      <c r="Y368" s="39"/>
      <c r="Z368" s="72" t="s">
        <v>101</v>
      </c>
    </row>
    <row r="369" spans="1:26">
      <c r="A369" s="75">
        <f t="shared" si="17"/>
        <v>367</v>
      </c>
      <c r="B369" s="39" t="s">
        <v>2352</v>
      </c>
      <c r="C369" s="75" t="str">
        <f>IF($B369&lt;&gt;"",_xlfn.IFNA(VLOOKUP($B369,'Node Details'!$B:$U,C$1,0),"Check"),"")</f>
        <v>K0E210101-K0E210105</v>
      </c>
      <c r="D369" s="75" t="str">
        <f>IF($B369&lt;&gt;"",_xlfn.IFNA(VLOOKUP($B369,'Node Details'!$B:$U,D$1,0),"Check"),"")</f>
        <v>K0E</v>
      </c>
      <c r="E369" s="75" t="str">
        <f>IF($B369&lt;&gt;"",_xlfn.IFNA(VLOOKUP($B369,'Node Details'!$B:$U,E$1,0),"Check"),"")</f>
        <v>Airtel</v>
      </c>
      <c r="F369" s="95">
        <v>45046</v>
      </c>
      <c r="G369" s="75"/>
      <c r="H369" s="25" t="s">
        <v>2818</v>
      </c>
      <c r="I369" s="24">
        <v>1</v>
      </c>
      <c r="J369" s="24">
        <v>650</v>
      </c>
      <c r="K369" s="75">
        <f t="shared" si="15"/>
        <v>650</v>
      </c>
      <c r="L369" s="80">
        <v>45046</v>
      </c>
      <c r="M369" s="72"/>
      <c r="N369" s="38"/>
      <c r="O369" s="81"/>
      <c r="P369" s="72"/>
      <c r="Q369" s="72"/>
      <c r="R369" s="72"/>
      <c r="S369" s="72"/>
      <c r="T369" s="81"/>
      <c r="U369" s="72"/>
      <c r="V369" s="72"/>
      <c r="W369" s="82">
        <f t="shared" si="16"/>
        <v>0</v>
      </c>
      <c r="X369" s="39" t="s">
        <v>89</v>
      </c>
      <c r="Y369" s="39"/>
      <c r="Z369" s="72" t="s">
        <v>101</v>
      </c>
    </row>
    <row r="370" spans="1:26">
      <c r="A370" s="75">
        <f t="shared" si="17"/>
        <v>368</v>
      </c>
      <c r="B370" s="39" t="s">
        <v>834</v>
      </c>
      <c r="C370" s="75" t="str">
        <f>IF($B370&lt;&gt;"",_xlfn.IFNA(VLOOKUP($B370,'Node Details'!$B:$U,C$1,0),"Check"),"")</f>
        <v>K0E210101-K0E210104</v>
      </c>
      <c r="D370" s="75" t="str">
        <f>IF($B370&lt;&gt;"",_xlfn.IFNA(VLOOKUP($B370,'Node Details'!$B:$U,D$1,0),"Check"),"")</f>
        <v>K0E</v>
      </c>
      <c r="E370" s="75" t="str">
        <f>IF($B370&lt;&gt;"",_xlfn.IFNA(VLOOKUP($B370,'Node Details'!$B:$U,E$1,0),"Check"),"")</f>
        <v>Airtel</v>
      </c>
      <c r="F370" s="95">
        <v>45046</v>
      </c>
      <c r="G370" s="75"/>
      <c r="H370" s="25" t="s">
        <v>2818</v>
      </c>
      <c r="I370" s="24">
        <v>1</v>
      </c>
      <c r="J370" s="24">
        <v>650</v>
      </c>
      <c r="K370" s="75">
        <f t="shared" si="15"/>
        <v>650</v>
      </c>
      <c r="L370" s="80">
        <v>45046</v>
      </c>
      <c r="M370" s="72"/>
      <c r="N370" s="38"/>
      <c r="O370" s="81"/>
      <c r="P370" s="72"/>
      <c r="Q370" s="72"/>
      <c r="R370" s="72"/>
      <c r="S370" s="72"/>
      <c r="T370" s="81"/>
      <c r="U370" s="72"/>
      <c r="V370" s="72"/>
      <c r="W370" s="82">
        <f t="shared" si="16"/>
        <v>0</v>
      </c>
      <c r="X370" s="39" t="s">
        <v>89</v>
      </c>
      <c r="Y370" s="39"/>
      <c r="Z370" s="72" t="s">
        <v>101</v>
      </c>
    </row>
    <row r="371" spans="1:26">
      <c r="A371" s="75">
        <f t="shared" si="17"/>
        <v>369</v>
      </c>
      <c r="B371" s="39" t="s">
        <v>831</v>
      </c>
      <c r="C371" s="75" t="str">
        <f>IF($B371&lt;&gt;"",_xlfn.IFNA(VLOOKUP($B371,'Node Details'!$B:$U,C$1,0),"Check"),"")</f>
        <v>K0E210101-K0E210105</v>
      </c>
      <c r="D371" s="75" t="str">
        <f>IF($B371&lt;&gt;"",_xlfn.IFNA(VLOOKUP($B371,'Node Details'!$B:$U,D$1,0),"Check"),"")</f>
        <v>K0E</v>
      </c>
      <c r="E371" s="75" t="str">
        <f>IF($B371&lt;&gt;"",_xlfn.IFNA(VLOOKUP($B371,'Node Details'!$B:$U,E$1,0),"Check"),"")</f>
        <v>Airtel</v>
      </c>
      <c r="F371" s="95">
        <v>45046</v>
      </c>
      <c r="G371" s="75"/>
      <c r="H371" s="25" t="s">
        <v>2818</v>
      </c>
      <c r="I371" s="24">
        <v>1</v>
      </c>
      <c r="J371" s="24">
        <v>650</v>
      </c>
      <c r="K371" s="75">
        <f t="shared" si="15"/>
        <v>650</v>
      </c>
      <c r="L371" s="80">
        <v>45046</v>
      </c>
      <c r="M371" s="72"/>
      <c r="N371" s="38"/>
      <c r="O371" s="81"/>
      <c r="P371" s="72"/>
      <c r="Q371" s="72"/>
      <c r="R371" s="72"/>
      <c r="S371" s="72"/>
      <c r="T371" s="81"/>
      <c r="U371" s="72"/>
      <c r="V371" s="72"/>
      <c r="W371" s="82">
        <f t="shared" si="16"/>
        <v>0</v>
      </c>
      <c r="X371" s="39" t="s">
        <v>89</v>
      </c>
      <c r="Y371" s="39"/>
      <c r="Z371" s="72" t="s">
        <v>101</v>
      </c>
    </row>
    <row r="372" spans="1:26">
      <c r="A372" s="75">
        <f t="shared" si="17"/>
        <v>370</v>
      </c>
      <c r="B372" s="39" t="s">
        <v>840</v>
      </c>
      <c r="C372" s="75" t="str">
        <f>IF($B372&lt;&gt;"",_xlfn.IFNA(VLOOKUP($B372,'Node Details'!$B:$U,C$1,0),"Check"),"")</f>
        <v>000000K0E-0000K0E21</v>
      </c>
      <c r="D372" s="75" t="str">
        <f>IF($B372&lt;&gt;"",_xlfn.IFNA(VLOOKUP($B372,'Node Details'!$B:$U,D$1,0),"Check"),"")</f>
        <v>K0E</v>
      </c>
      <c r="E372" s="75" t="str">
        <f>IF($B372&lt;&gt;"",_xlfn.IFNA(VLOOKUP($B372,'Node Details'!$B:$U,E$1,0),"Check"),"")</f>
        <v>Airtel</v>
      </c>
      <c r="F372" s="95">
        <v>45046</v>
      </c>
      <c r="G372" s="75"/>
      <c r="H372" s="25" t="s">
        <v>2817</v>
      </c>
      <c r="I372" s="24">
        <v>1</v>
      </c>
      <c r="J372" s="24">
        <v>850</v>
      </c>
      <c r="K372" s="75">
        <f t="shared" si="15"/>
        <v>850</v>
      </c>
      <c r="L372" s="80">
        <v>45046</v>
      </c>
      <c r="M372" s="72"/>
      <c r="N372" s="38"/>
      <c r="O372" s="81"/>
      <c r="P372" s="72"/>
      <c r="Q372" s="72"/>
      <c r="R372" s="72"/>
      <c r="S372" s="72"/>
      <c r="T372" s="81"/>
      <c r="U372" s="72"/>
      <c r="V372" s="72"/>
      <c r="W372" s="82">
        <f t="shared" si="16"/>
        <v>0</v>
      </c>
      <c r="X372" s="39" t="s">
        <v>89</v>
      </c>
      <c r="Y372" s="39"/>
      <c r="Z372" s="72" t="s">
        <v>101</v>
      </c>
    </row>
    <row r="373" spans="1:26">
      <c r="A373" s="75">
        <f t="shared" si="17"/>
        <v>371</v>
      </c>
      <c r="B373" s="39" t="s">
        <v>845</v>
      </c>
      <c r="C373" s="75" t="str">
        <f>IF($B373&lt;&gt;"",_xlfn.IFNA(VLOOKUP($B373,'Node Details'!$B:$U,C$1,0),"Check"),"")</f>
        <v>0000K0E22-K0E220103</v>
      </c>
      <c r="D373" s="75" t="str">
        <f>IF($B373&lt;&gt;"",_xlfn.IFNA(VLOOKUP($B373,'Node Details'!$B:$U,D$1,0),"Check"),"")</f>
        <v>K0E</v>
      </c>
      <c r="E373" s="75" t="str">
        <f>IF($B373&lt;&gt;"",_xlfn.IFNA(VLOOKUP($B373,'Node Details'!$B:$U,E$1,0),"Check"),"")</f>
        <v>Airtel</v>
      </c>
      <c r="F373" s="95">
        <v>45046</v>
      </c>
      <c r="G373" s="75"/>
      <c r="H373" s="25" t="s">
        <v>2819</v>
      </c>
      <c r="I373" s="24">
        <v>1</v>
      </c>
      <c r="J373" s="24">
        <v>450</v>
      </c>
      <c r="K373" s="75">
        <f t="shared" si="15"/>
        <v>450</v>
      </c>
      <c r="L373" s="80">
        <v>45046</v>
      </c>
      <c r="M373" s="72"/>
      <c r="N373" s="38"/>
      <c r="O373" s="81"/>
      <c r="P373" s="72"/>
      <c r="Q373" s="72"/>
      <c r="R373" s="72"/>
      <c r="S373" s="72"/>
      <c r="T373" s="81"/>
      <c r="U373" s="72"/>
      <c r="V373" s="72"/>
      <c r="W373" s="82">
        <f t="shared" si="16"/>
        <v>0</v>
      </c>
      <c r="X373" s="39" t="s">
        <v>89</v>
      </c>
      <c r="Y373" s="39"/>
      <c r="Z373" s="72" t="s">
        <v>101</v>
      </c>
    </row>
    <row r="374" spans="1:26">
      <c r="A374" s="75">
        <f t="shared" si="17"/>
        <v>372</v>
      </c>
      <c r="B374" s="39" t="s">
        <v>2358</v>
      </c>
      <c r="C374" s="75" t="str">
        <f>IF($B374&lt;&gt;"",_xlfn.IFNA(VLOOKUP($B374,'Node Details'!$B:$U,C$1,0),"Check"),"")</f>
        <v>0000K0E22-K0E220103</v>
      </c>
      <c r="D374" s="75" t="str">
        <f>IF($B374&lt;&gt;"",_xlfn.IFNA(VLOOKUP($B374,'Node Details'!$B:$U,D$1,0),"Check"),"")</f>
        <v>K0E</v>
      </c>
      <c r="E374" s="75" t="str">
        <f>IF($B374&lt;&gt;"",_xlfn.IFNA(VLOOKUP($B374,'Node Details'!$B:$U,E$1,0),"Check"),"")</f>
        <v>Airtel</v>
      </c>
      <c r="F374" s="95">
        <v>45046</v>
      </c>
      <c r="G374" s="75"/>
      <c r="H374" s="25" t="s">
        <v>2819</v>
      </c>
      <c r="I374" s="24">
        <v>1</v>
      </c>
      <c r="J374" s="24">
        <v>450</v>
      </c>
      <c r="K374" s="75">
        <f t="shared" si="15"/>
        <v>450</v>
      </c>
      <c r="L374" s="80">
        <v>45046</v>
      </c>
      <c r="M374" s="72"/>
      <c r="N374" s="38"/>
      <c r="O374" s="81"/>
      <c r="P374" s="72"/>
      <c r="Q374" s="72"/>
      <c r="R374" s="72"/>
      <c r="S374" s="72"/>
      <c r="T374" s="81"/>
      <c r="U374" s="72"/>
      <c r="V374" s="72"/>
      <c r="W374" s="82">
        <f t="shared" si="16"/>
        <v>0</v>
      </c>
      <c r="X374" s="39" t="s">
        <v>89</v>
      </c>
      <c r="Y374" s="39"/>
      <c r="Z374" s="72" t="s">
        <v>101</v>
      </c>
    </row>
    <row r="375" spans="1:26">
      <c r="A375" s="75">
        <f t="shared" si="17"/>
        <v>373</v>
      </c>
      <c r="B375" s="39" t="s">
        <v>842</v>
      </c>
      <c r="C375" s="75" t="str">
        <f>IF($B375&lt;&gt;"",_xlfn.IFNA(VLOOKUP($B375,'Node Details'!$B:$U,C$1,0),"Check"),"")</f>
        <v>0000K0E22-K0E220103</v>
      </c>
      <c r="D375" s="75" t="str">
        <f>IF($B375&lt;&gt;"",_xlfn.IFNA(VLOOKUP($B375,'Node Details'!$B:$U,D$1,0),"Check"),"")</f>
        <v>K0E</v>
      </c>
      <c r="E375" s="75" t="str">
        <f>IF($B375&lt;&gt;"",_xlfn.IFNA(VLOOKUP($B375,'Node Details'!$B:$U,E$1,0),"Check"),"")</f>
        <v>Airtel</v>
      </c>
      <c r="F375" s="95">
        <v>45046</v>
      </c>
      <c r="G375" s="75"/>
      <c r="H375" s="25" t="s">
        <v>2818</v>
      </c>
      <c r="I375" s="24">
        <v>1</v>
      </c>
      <c r="J375" s="24">
        <v>650</v>
      </c>
      <c r="K375" s="75">
        <f t="shared" si="15"/>
        <v>650</v>
      </c>
      <c r="L375" s="80">
        <v>45046</v>
      </c>
      <c r="M375" s="72"/>
      <c r="N375" s="38"/>
      <c r="O375" s="81"/>
      <c r="P375" s="72"/>
      <c r="Q375" s="72"/>
      <c r="R375" s="72"/>
      <c r="S375" s="72"/>
      <c r="T375" s="81"/>
      <c r="U375" s="72"/>
      <c r="V375" s="72"/>
      <c r="W375" s="82">
        <f t="shared" si="16"/>
        <v>0</v>
      </c>
      <c r="X375" s="39" t="s">
        <v>89</v>
      </c>
      <c r="Y375" s="39"/>
      <c r="Z375" s="72" t="s">
        <v>101</v>
      </c>
    </row>
    <row r="376" spans="1:26">
      <c r="A376" s="75">
        <f t="shared" si="17"/>
        <v>374</v>
      </c>
      <c r="B376" s="39" t="s">
        <v>846</v>
      </c>
      <c r="C376" s="75" t="str">
        <f>IF($B376&lt;&gt;"",_xlfn.IFNA(VLOOKUP($B376,'Node Details'!$B:$U,C$1,0),"Check"),"")</f>
        <v>K0E220101-K0E220104</v>
      </c>
      <c r="D376" s="75" t="str">
        <f>IF($B376&lt;&gt;"",_xlfn.IFNA(VLOOKUP($B376,'Node Details'!$B:$U,D$1,0),"Check"),"")</f>
        <v>K0E</v>
      </c>
      <c r="E376" s="75" t="str">
        <f>IF($B376&lt;&gt;"",_xlfn.IFNA(VLOOKUP($B376,'Node Details'!$B:$U,E$1,0),"Check"),"")</f>
        <v>Airtel</v>
      </c>
      <c r="F376" s="95">
        <v>45046</v>
      </c>
      <c r="G376" s="75"/>
      <c r="H376" s="25" t="s">
        <v>2819</v>
      </c>
      <c r="I376" s="24">
        <v>1</v>
      </c>
      <c r="J376" s="24">
        <v>450</v>
      </c>
      <c r="K376" s="75">
        <f t="shared" si="15"/>
        <v>450</v>
      </c>
      <c r="L376" s="80">
        <v>45046</v>
      </c>
      <c r="M376" s="72"/>
      <c r="N376" s="38"/>
      <c r="O376" s="81"/>
      <c r="P376" s="72"/>
      <c r="Q376" s="72"/>
      <c r="R376" s="72"/>
      <c r="S376" s="72"/>
      <c r="T376" s="81"/>
      <c r="U376" s="72"/>
      <c r="V376" s="72"/>
      <c r="W376" s="82">
        <f t="shared" si="16"/>
        <v>0</v>
      </c>
      <c r="X376" s="39" t="s">
        <v>89</v>
      </c>
      <c r="Y376" s="39"/>
      <c r="Z376" s="72" t="s">
        <v>101</v>
      </c>
    </row>
    <row r="377" spans="1:26">
      <c r="A377" s="75">
        <f t="shared" si="17"/>
        <v>375</v>
      </c>
      <c r="B377" s="39" t="s">
        <v>849</v>
      </c>
      <c r="C377" s="75" t="str">
        <f>IF($B377&lt;&gt;"",_xlfn.IFNA(VLOOKUP($B377,'Node Details'!$B:$U,C$1,0),"Check"),"")</f>
        <v>K0E220101-K0E220105</v>
      </c>
      <c r="D377" s="75" t="str">
        <f>IF($B377&lt;&gt;"",_xlfn.IFNA(VLOOKUP($B377,'Node Details'!$B:$U,D$1,0),"Check"),"")</f>
        <v>K0E</v>
      </c>
      <c r="E377" s="75" t="str">
        <f>IF($B377&lt;&gt;"",_xlfn.IFNA(VLOOKUP($B377,'Node Details'!$B:$U,E$1,0),"Check"),"")</f>
        <v>Airtel</v>
      </c>
      <c r="F377" s="95">
        <v>45046</v>
      </c>
      <c r="G377" s="75"/>
      <c r="H377" s="25" t="s">
        <v>2819</v>
      </c>
      <c r="I377" s="24">
        <v>1</v>
      </c>
      <c r="J377" s="24">
        <v>450</v>
      </c>
      <c r="K377" s="75">
        <f t="shared" si="15"/>
        <v>450</v>
      </c>
      <c r="L377" s="80">
        <v>45046</v>
      </c>
      <c r="M377" s="72"/>
      <c r="N377" s="38"/>
      <c r="O377" s="81"/>
      <c r="P377" s="72"/>
      <c r="Q377" s="72"/>
      <c r="R377" s="72"/>
      <c r="S377" s="72"/>
      <c r="T377" s="81"/>
      <c r="U377" s="72"/>
      <c r="V377" s="72"/>
      <c r="W377" s="82">
        <f t="shared" si="16"/>
        <v>0</v>
      </c>
      <c r="X377" s="39" t="s">
        <v>89</v>
      </c>
      <c r="Y377" s="39"/>
      <c r="Z377" s="72" t="s">
        <v>101</v>
      </c>
    </row>
    <row r="378" spans="1:26">
      <c r="A378" s="75">
        <f t="shared" si="17"/>
        <v>376</v>
      </c>
      <c r="B378" s="39" t="s">
        <v>589</v>
      </c>
      <c r="C378" s="75" t="str">
        <f>IF($B378&lt;&gt;"",_xlfn.IFNA(VLOOKUP($B378,'Node Details'!$B:$U,C$1,0),"Check"),"")</f>
        <v>000000K0E-0000K0E23</v>
      </c>
      <c r="D378" s="75" t="str">
        <f>IF($B378&lt;&gt;"",_xlfn.IFNA(VLOOKUP($B378,'Node Details'!$B:$U,D$1,0),"Check"),"")</f>
        <v>K0E</v>
      </c>
      <c r="E378" s="75" t="str">
        <f>IF($B378&lt;&gt;"",_xlfn.IFNA(VLOOKUP($B378,'Node Details'!$B:$U,E$1,0),"Check"),"")</f>
        <v>Airtel</v>
      </c>
      <c r="F378" s="95">
        <v>45046</v>
      </c>
      <c r="G378" s="75"/>
      <c r="H378" s="25" t="s">
        <v>2817</v>
      </c>
      <c r="I378" s="24">
        <v>1</v>
      </c>
      <c r="J378" s="24">
        <v>850</v>
      </c>
      <c r="K378" s="75">
        <f t="shared" si="15"/>
        <v>850</v>
      </c>
      <c r="L378" s="80">
        <v>45046</v>
      </c>
      <c r="M378" s="72"/>
      <c r="N378" s="38"/>
      <c r="O378" s="81"/>
      <c r="P378" s="72"/>
      <c r="Q378" s="72"/>
      <c r="R378" s="72"/>
      <c r="S378" s="72"/>
      <c r="T378" s="81"/>
      <c r="U378" s="72"/>
      <c r="V378" s="72"/>
      <c r="W378" s="82">
        <f t="shared" si="16"/>
        <v>0</v>
      </c>
      <c r="X378" s="39" t="s">
        <v>89</v>
      </c>
      <c r="Y378" s="39"/>
      <c r="Z378" s="72" t="s">
        <v>101</v>
      </c>
    </row>
    <row r="379" spans="1:26">
      <c r="A379" s="75">
        <f t="shared" si="17"/>
        <v>377</v>
      </c>
      <c r="B379" s="39" t="s">
        <v>2362</v>
      </c>
      <c r="C379" s="75" t="str">
        <f>IF($B379&lt;&gt;"",_xlfn.IFNA(VLOOKUP($B379,'Node Details'!$B:$U,C$1,0),"Check"),"")</f>
        <v>0000K0E23-K0E230103</v>
      </c>
      <c r="D379" s="75" t="str">
        <f>IF($B379&lt;&gt;"",_xlfn.IFNA(VLOOKUP($B379,'Node Details'!$B:$U,D$1,0),"Check"),"")</f>
        <v>K0E</v>
      </c>
      <c r="E379" s="75" t="str">
        <f>IF($B379&lt;&gt;"",_xlfn.IFNA(VLOOKUP($B379,'Node Details'!$B:$U,E$1,0),"Check"),"")</f>
        <v>Airtel</v>
      </c>
      <c r="F379" s="95">
        <v>45046</v>
      </c>
      <c r="G379" s="75"/>
      <c r="H379" s="25" t="s">
        <v>2818</v>
      </c>
      <c r="I379" s="24">
        <v>1</v>
      </c>
      <c r="J379" s="24">
        <v>650</v>
      </c>
      <c r="K379" s="75">
        <f t="shared" si="15"/>
        <v>650</v>
      </c>
      <c r="L379" s="80">
        <v>45046</v>
      </c>
      <c r="M379" s="72"/>
      <c r="N379" s="38"/>
      <c r="O379" s="81"/>
      <c r="P379" s="72"/>
      <c r="Q379" s="72"/>
      <c r="R379" s="72"/>
      <c r="S379" s="72"/>
      <c r="T379" s="81"/>
      <c r="U379" s="72"/>
      <c r="V379" s="72"/>
      <c r="W379" s="82">
        <f t="shared" si="16"/>
        <v>0</v>
      </c>
      <c r="X379" s="39" t="s">
        <v>89</v>
      </c>
      <c r="Y379" s="39"/>
      <c r="Z379" s="72" t="s">
        <v>101</v>
      </c>
    </row>
    <row r="380" spans="1:26">
      <c r="A380" s="75">
        <f t="shared" si="17"/>
        <v>378</v>
      </c>
      <c r="B380" s="39" t="s">
        <v>2363</v>
      </c>
      <c r="C380" s="75" t="str">
        <f>IF($B380&lt;&gt;"",_xlfn.IFNA(VLOOKUP($B380,'Node Details'!$B:$U,C$1,0),"Check"),"")</f>
        <v>0000K0E23-K0E230103</v>
      </c>
      <c r="D380" s="75" t="str">
        <f>IF($B380&lt;&gt;"",_xlfn.IFNA(VLOOKUP($B380,'Node Details'!$B:$U,D$1,0),"Check"),"")</f>
        <v>K0E</v>
      </c>
      <c r="E380" s="75" t="str">
        <f>IF($B380&lt;&gt;"",_xlfn.IFNA(VLOOKUP($B380,'Node Details'!$B:$U,E$1,0),"Check"),"")</f>
        <v>Airtel</v>
      </c>
      <c r="F380" s="95">
        <v>45046</v>
      </c>
      <c r="G380" s="75"/>
      <c r="H380" s="25" t="s">
        <v>2818</v>
      </c>
      <c r="I380" s="24">
        <v>1</v>
      </c>
      <c r="J380" s="24">
        <v>650</v>
      </c>
      <c r="K380" s="75">
        <f t="shared" si="15"/>
        <v>650</v>
      </c>
      <c r="L380" s="80">
        <v>45046</v>
      </c>
      <c r="M380" s="72"/>
      <c r="N380" s="38"/>
      <c r="O380" s="81"/>
      <c r="P380" s="72"/>
      <c r="Q380" s="72"/>
      <c r="R380" s="72"/>
      <c r="S380" s="72"/>
      <c r="T380" s="81"/>
      <c r="U380" s="72"/>
      <c r="V380" s="72"/>
      <c r="W380" s="82">
        <f t="shared" si="16"/>
        <v>0</v>
      </c>
      <c r="X380" s="39" t="s">
        <v>89</v>
      </c>
      <c r="Y380" s="39"/>
      <c r="Z380" s="72" t="s">
        <v>101</v>
      </c>
    </row>
    <row r="381" spans="1:26">
      <c r="A381" s="75">
        <f t="shared" si="17"/>
        <v>379</v>
      </c>
      <c r="B381" s="39" t="s">
        <v>858</v>
      </c>
      <c r="C381" s="75" t="str">
        <f>IF($B381&lt;&gt;"",_xlfn.IFNA(VLOOKUP($B381,'Node Details'!$B:$U,C$1,0),"Check"),"")</f>
        <v>0000K0E23-K0E230103</v>
      </c>
      <c r="D381" s="75" t="str">
        <f>IF($B381&lt;&gt;"",_xlfn.IFNA(VLOOKUP($B381,'Node Details'!$B:$U,D$1,0),"Check"),"")</f>
        <v>K0E</v>
      </c>
      <c r="E381" s="75" t="str">
        <f>IF($B381&lt;&gt;"",_xlfn.IFNA(VLOOKUP($B381,'Node Details'!$B:$U,E$1,0),"Check"),"")</f>
        <v>Airtel</v>
      </c>
      <c r="F381" s="95">
        <v>45046</v>
      </c>
      <c r="G381" s="75"/>
      <c r="H381" s="25" t="s">
        <v>2818</v>
      </c>
      <c r="I381" s="24">
        <v>1</v>
      </c>
      <c r="J381" s="24">
        <v>650</v>
      </c>
      <c r="K381" s="75">
        <f t="shared" si="15"/>
        <v>650</v>
      </c>
      <c r="L381" s="80">
        <v>45046</v>
      </c>
      <c r="M381" s="72"/>
      <c r="N381" s="38"/>
      <c r="O381" s="81"/>
      <c r="P381" s="72"/>
      <c r="Q381" s="72"/>
      <c r="R381" s="72"/>
      <c r="S381" s="72"/>
      <c r="T381" s="81"/>
      <c r="U381" s="72"/>
      <c r="V381" s="72"/>
      <c r="W381" s="82">
        <f t="shared" si="16"/>
        <v>0</v>
      </c>
      <c r="X381" s="39" t="s">
        <v>89</v>
      </c>
      <c r="Y381" s="39"/>
      <c r="Z381" s="72" t="s">
        <v>101</v>
      </c>
    </row>
    <row r="382" spans="1:26">
      <c r="A382" s="75">
        <f t="shared" si="17"/>
        <v>380</v>
      </c>
      <c r="B382" s="39" t="s">
        <v>2367</v>
      </c>
      <c r="C382" s="75" t="str">
        <f>IF($B382&lt;&gt;"",_xlfn.IFNA(VLOOKUP($B382,'Node Details'!$B:$U,C$1,0),"Check"),"")</f>
        <v>0000K0E23-K0E230108</v>
      </c>
      <c r="D382" s="75" t="str">
        <f>IF($B382&lt;&gt;"",_xlfn.IFNA(VLOOKUP($B382,'Node Details'!$B:$U,D$1,0),"Check"),"")</f>
        <v>K0E</v>
      </c>
      <c r="E382" s="75" t="str">
        <f>IF($B382&lt;&gt;"",_xlfn.IFNA(VLOOKUP($B382,'Node Details'!$B:$U,E$1,0),"Check"),"")</f>
        <v>Airtel</v>
      </c>
      <c r="F382" s="95">
        <v>45046</v>
      </c>
      <c r="G382" s="75"/>
      <c r="H382" s="25" t="s">
        <v>2819</v>
      </c>
      <c r="I382" s="24">
        <v>1</v>
      </c>
      <c r="J382" s="24">
        <v>450</v>
      </c>
      <c r="K382" s="75">
        <f t="shared" si="15"/>
        <v>450</v>
      </c>
      <c r="L382" s="80">
        <v>45046</v>
      </c>
      <c r="M382" s="72"/>
      <c r="N382" s="38"/>
      <c r="O382" s="81"/>
      <c r="P382" s="72"/>
      <c r="Q382" s="72"/>
      <c r="R382" s="72"/>
      <c r="S382" s="72"/>
      <c r="T382" s="81"/>
      <c r="U382" s="72"/>
      <c r="V382" s="72"/>
      <c r="W382" s="82">
        <f t="shared" si="16"/>
        <v>0</v>
      </c>
      <c r="X382" s="39" t="s">
        <v>89</v>
      </c>
      <c r="Y382" s="39"/>
      <c r="Z382" s="72" t="s">
        <v>101</v>
      </c>
    </row>
    <row r="383" spans="1:26">
      <c r="A383" s="75">
        <f t="shared" si="17"/>
        <v>381</v>
      </c>
      <c r="B383" s="39" t="s">
        <v>596</v>
      </c>
      <c r="C383" s="75" t="str">
        <f>IF($B383&lt;&gt;"",_xlfn.IFNA(VLOOKUP($B383,'Node Details'!$B:$U,C$1,0),"Check"),"")</f>
        <v>000000K0E-0000K0E25</v>
      </c>
      <c r="D383" s="75" t="str">
        <f>IF($B383&lt;&gt;"",_xlfn.IFNA(VLOOKUP($B383,'Node Details'!$B:$U,D$1,0),"Check"),"")</f>
        <v>K0E</v>
      </c>
      <c r="E383" s="75" t="str">
        <f>IF($B383&lt;&gt;"",_xlfn.IFNA(VLOOKUP($B383,'Node Details'!$B:$U,E$1,0),"Check"),"")</f>
        <v>Airtel</v>
      </c>
      <c r="F383" s="95">
        <v>45107</v>
      </c>
      <c r="G383" s="75"/>
      <c r="H383" s="25" t="s">
        <v>2817</v>
      </c>
      <c r="I383" s="24">
        <v>1</v>
      </c>
      <c r="J383" s="24">
        <v>1050</v>
      </c>
      <c r="K383" s="75">
        <f t="shared" si="15"/>
        <v>1050</v>
      </c>
      <c r="L383" s="80">
        <v>45046</v>
      </c>
      <c r="M383" s="72"/>
      <c r="N383" s="38"/>
      <c r="O383" s="81"/>
      <c r="P383" s="72"/>
      <c r="Q383" s="72"/>
      <c r="R383" s="72"/>
      <c r="S383" s="72"/>
      <c r="T383" s="81"/>
      <c r="U383" s="72"/>
      <c r="V383" s="72"/>
      <c r="W383" s="82">
        <f t="shared" si="16"/>
        <v>0</v>
      </c>
      <c r="X383" s="39" t="s">
        <v>89</v>
      </c>
      <c r="Y383" s="39"/>
      <c r="Z383" s="72" t="s">
        <v>101</v>
      </c>
    </row>
    <row r="384" spans="1:26">
      <c r="A384" s="75">
        <f t="shared" si="17"/>
        <v>382</v>
      </c>
      <c r="B384" s="39" t="s">
        <v>864</v>
      </c>
      <c r="C384" s="75" t="str">
        <f>IF($B384&lt;&gt;"",_xlfn.IFNA(VLOOKUP($B384,'Node Details'!$B:$U,C$1,0),"Check"),"")</f>
        <v>000000K0E-0000K0E25</v>
      </c>
      <c r="D384" s="75" t="str">
        <f>IF($B384&lt;&gt;"",_xlfn.IFNA(VLOOKUP($B384,'Node Details'!$B:$U,D$1,0),"Check"),"")</f>
        <v>K0E</v>
      </c>
      <c r="E384" s="75" t="str">
        <f>IF($B384&lt;&gt;"",_xlfn.IFNA(VLOOKUP($B384,'Node Details'!$B:$U,E$1,0),"Check"),"")</f>
        <v>Airtel</v>
      </c>
      <c r="F384" s="95">
        <v>45046</v>
      </c>
      <c r="G384" s="75"/>
      <c r="H384" s="25" t="s">
        <v>2817</v>
      </c>
      <c r="I384" s="24">
        <v>1</v>
      </c>
      <c r="J384" s="24">
        <v>850</v>
      </c>
      <c r="K384" s="75">
        <f t="shared" si="15"/>
        <v>850</v>
      </c>
      <c r="L384" s="80">
        <v>45046</v>
      </c>
      <c r="M384" s="72"/>
      <c r="N384" s="38"/>
      <c r="O384" s="81"/>
      <c r="P384" s="72"/>
      <c r="Q384" s="72"/>
      <c r="R384" s="72"/>
      <c r="S384" s="72"/>
      <c r="T384" s="81"/>
      <c r="U384" s="72"/>
      <c r="V384" s="72"/>
      <c r="W384" s="82">
        <f t="shared" si="16"/>
        <v>0</v>
      </c>
      <c r="X384" s="39" t="s">
        <v>89</v>
      </c>
      <c r="Y384" s="39"/>
      <c r="Z384" s="72" t="s">
        <v>101</v>
      </c>
    </row>
    <row r="385" spans="1:26">
      <c r="A385" s="75">
        <f t="shared" si="17"/>
        <v>383</v>
      </c>
      <c r="B385" s="39" t="s">
        <v>2373</v>
      </c>
      <c r="C385" s="75" t="str">
        <f>IF($B385&lt;&gt;"",_xlfn.IFNA(VLOOKUP($B385,'Node Details'!$B:$U,C$1,0),"Check"),"")</f>
        <v>0000K0E24-K0E240105</v>
      </c>
      <c r="D385" s="75" t="str">
        <f>IF($B385&lt;&gt;"",_xlfn.IFNA(VLOOKUP($B385,'Node Details'!$B:$U,D$1,0),"Check"),"")</f>
        <v>K0E</v>
      </c>
      <c r="E385" s="75" t="str">
        <f>IF($B385&lt;&gt;"",_xlfn.IFNA(VLOOKUP($B385,'Node Details'!$B:$U,E$1,0),"Check"),"")</f>
        <v>Airtel</v>
      </c>
      <c r="F385" s="95">
        <v>45046</v>
      </c>
      <c r="G385" s="75"/>
      <c r="H385" s="25" t="s">
        <v>2819</v>
      </c>
      <c r="I385" s="24">
        <v>1</v>
      </c>
      <c r="J385" s="24">
        <v>450</v>
      </c>
      <c r="K385" s="75">
        <f t="shared" si="15"/>
        <v>450</v>
      </c>
      <c r="L385" s="80">
        <v>45046</v>
      </c>
      <c r="M385" s="72"/>
      <c r="N385" s="38"/>
      <c r="O385" s="81"/>
      <c r="P385" s="72"/>
      <c r="Q385" s="72"/>
      <c r="R385" s="72"/>
      <c r="S385" s="72"/>
      <c r="T385" s="81"/>
      <c r="U385" s="72"/>
      <c r="V385" s="72"/>
      <c r="W385" s="82">
        <f t="shared" si="16"/>
        <v>0</v>
      </c>
      <c r="X385" s="39" t="s">
        <v>89</v>
      </c>
      <c r="Y385" s="39"/>
      <c r="Z385" s="72" t="s">
        <v>101</v>
      </c>
    </row>
    <row r="386" spans="1:26">
      <c r="A386" s="75">
        <f t="shared" si="17"/>
        <v>384</v>
      </c>
      <c r="B386" s="39" t="s">
        <v>872</v>
      </c>
      <c r="C386" s="75" t="str">
        <f>IF($B386&lt;&gt;"",_xlfn.IFNA(VLOOKUP($B386,'Node Details'!$B:$U,C$1,0),"Check"),"")</f>
        <v>0000K0E24-K0E240105</v>
      </c>
      <c r="D386" s="75" t="str">
        <f>IF($B386&lt;&gt;"",_xlfn.IFNA(VLOOKUP($B386,'Node Details'!$B:$U,D$1,0),"Check"),"")</f>
        <v>K0E</v>
      </c>
      <c r="E386" s="75" t="str">
        <f>IF($B386&lt;&gt;"",_xlfn.IFNA(VLOOKUP($B386,'Node Details'!$B:$U,E$1,0),"Check"),"")</f>
        <v>Airtel</v>
      </c>
      <c r="F386" s="95">
        <v>45046</v>
      </c>
      <c r="G386" s="75"/>
      <c r="H386" s="25" t="s">
        <v>2818</v>
      </c>
      <c r="I386" s="24">
        <v>1</v>
      </c>
      <c r="J386" s="24">
        <v>650</v>
      </c>
      <c r="K386" s="75">
        <f t="shared" si="15"/>
        <v>650</v>
      </c>
      <c r="L386" s="80">
        <v>45046</v>
      </c>
      <c r="M386" s="72"/>
      <c r="N386" s="38"/>
      <c r="O386" s="81"/>
      <c r="P386" s="72"/>
      <c r="Q386" s="72"/>
      <c r="R386" s="72"/>
      <c r="S386" s="72"/>
      <c r="T386" s="81"/>
      <c r="U386" s="72"/>
      <c r="V386" s="72"/>
      <c r="W386" s="82">
        <f t="shared" si="16"/>
        <v>0</v>
      </c>
      <c r="X386" s="39" t="s">
        <v>89</v>
      </c>
      <c r="Y386" s="39"/>
      <c r="Z386" s="72" t="s">
        <v>101</v>
      </c>
    </row>
    <row r="387" spans="1:26">
      <c r="A387" s="75">
        <f t="shared" si="17"/>
        <v>385</v>
      </c>
      <c r="B387" s="39" t="s">
        <v>902</v>
      </c>
      <c r="C387" s="75" t="str">
        <f>IF($B387&lt;&gt;"",_xlfn.IFNA(VLOOKUP($B387,'Node Details'!$B:$U,C$1,0),"Check"),"")</f>
        <v>000DCLM0T-0000M0T03</v>
      </c>
      <c r="D387" s="75" t="str">
        <f>IF($B387&lt;&gt;"",_xlfn.IFNA(VLOOKUP($B387,'Node Details'!$B:$U,D$1,0),"Check"),"")</f>
        <v>M0T</v>
      </c>
      <c r="E387" s="75" t="str">
        <f>IF($B387&lt;&gt;"",_xlfn.IFNA(VLOOKUP($B387,'Node Details'!$B:$U,E$1,0),"Check"),"")</f>
        <v>Airtel</v>
      </c>
      <c r="F387" s="95">
        <v>44946</v>
      </c>
      <c r="G387" s="75"/>
      <c r="H387" s="25" t="s">
        <v>2817</v>
      </c>
      <c r="I387" s="24">
        <v>1</v>
      </c>
      <c r="J387" s="24">
        <v>850</v>
      </c>
      <c r="K387" s="75">
        <f t="shared" ref="K387:K450" si="18">I387*J387</f>
        <v>850</v>
      </c>
      <c r="L387" s="80">
        <v>44946</v>
      </c>
      <c r="M387" s="72"/>
      <c r="N387" s="38"/>
      <c r="O387" s="81"/>
      <c r="P387" s="72"/>
      <c r="Q387" s="72"/>
      <c r="R387" s="72"/>
      <c r="S387" s="72"/>
      <c r="T387" s="81"/>
      <c r="U387" s="72"/>
      <c r="V387" s="72"/>
      <c r="W387" s="82">
        <f t="shared" ref="W387:W450" si="19">IF(V387&lt;&gt;"",V387*U387,0)</f>
        <v>0</v>
      </c>
      <c r="X387" s="39" t="s">
        <v>89</v>
      </c>
      <c r="Y387" s="39"/>
      <c r="Z387" s="72" t="s">
        <v>101</v>
      </c>
    </row>
    <row r="388" spans="1:26">
      <c r="A388" s="75">
        <f t="shared" ref="A388:A451" si="20">IF(B388&lt;&gt;"",A387+1,"")</f>
        <v>386</v>
      </c>
      <c r="B388" s="39" t="s">
        <v>904</v>
      </c>
      <c r="C388" s="75" t="str">
        <f>IF($B388&lt;&gt;"",_xlfn.IFNA(VLOOKUP($B388,'Node Details'!$B:$U,C$1,0),"Check"),"")</f>
        <v>0000M0T01-M0T010101</v>
      </c>
      <c r="D388" s="75" t="str">
        <f>IF($B388&lt;&gt;"",_xlfn.IFNA(VLOOKUP($B388,'Node Details'!$B:$U,D$1,0),"Check"),"")</f>
        <v>M0T</v>
      </c>
      <c r="E388" s="75" t="str">
        <f>IF($B388&lt;&gt;"",_xlfn.IFNA(VLOOKUP($B388,'Node Details'!$B:$U,E$1,0),"Check"),"")</f>
        <v>Airtel</v>
      </c>
      <c r="F388" s="95">
        <v>44946</v>
      </c>
      <c r="G388" s="75"/>
      <c r="H388" s="25" t="s">
        <v>2818</v>
      </c>
      <c r="I388" s="24">
        <v>1</v>
      </c>
      <c r="J388" s="24">
        <v>650</v>
      </c>
      <c r="K388" s="75">
        <f t="shared" si="18"/>
        <v>650</v>
      </c>
      <c r="L388" s="80">
        <v>44946</v>
      </c>
      <c r="M388" s="72"/>
      <c r="N388" s="38"/>
      <c r="O388" s="81"/>
      <c r="P388" s="72"/>
      <c r="Q388" s="72"/>
      <c r="R388" s="72"/>
      <c r="S388" s="72"/>
      <c r="T388" s="81"/>
      <c r="U388" s="72"/>
      <c r="V388" s="72"/>
      <c r="W388" s="82">
        <f t="shared" si="19"/>
        <v>0</v>
      </c>
      <c r="X388" s="39" t="s">
        <v>89</v>
      </c>
      <c r="Y388" s="39"/>
      <c r="Z388" s="72" t="s">
        <v>101</v>
      </c>
    </row>
    <row r="389" spans="1:26">
      <c r="A389" s="75">
        <f t="shared" si="20"/>
        <v>387</v>
      </c>
      <c r="B389" s="39" t="s">
        <v>906</v>
      </c>
      <c r="C389" s="75" t="str">
        <f>IF($B389&lt;&gt;"",_xlfn.IFNA(VLOOKUP($B389,'Node Details'!$B:$U,C$1,0),"Check"),"")</f>
        <v>0000M0T01-M0T010102</v>
      </c>
      <c r="D389" s="75" t="str">
        <f>IF($B389&lt;&gt;"",_xlfn.IFNA(VLOOKUP($B389,'Node Details'!$B:$U,D$1,0),"Check"),"")</f>
        <v>M0T</v>
      </c>
      <c r="E389" s="75" t="str">
        <f>IF($B389&lt;&gt;"",_xlfn.IFNA(VLOOKUP($B389,'Node Details'!$B:$U,E$1,0),"Check"),"")</f>
        <v>Airtel</v>
      </c>
      <c r="F389" s="95">
        <v>44946</v>
      </c>
      <c r="G389" s="75"/>
      <c r="H389" s="25" t="s">
        <v>2818</v>
      </c>
      <c r="I389" s="24">
        <v>1</v>
      </c>
      <c r="J389" s="24">
        <v>650</v>
      </c>
      <c r="K389" s="75">
        <f t="shared" si="18"/>
        <v>650</v>
      </c>
      <c r="L389" s="80">
        <v>44946</v>
      </c>
      <c r="M389" s="72"/>
      <c r="N389" s="38"/>
      <c r="O389" s="81"/>
      <c r="P389" s="72"/>
      <c r="Q389" s="72"/>
      <c r="R389" s="72"/>
      <c r="S389" s="72"/>
      <c r="T389" s="81"/>
      <c r="U389" s="72"/>
      <c r="V389" s="72"/>
      <c r="W389" s="82">
        <f t="shared" si="19"/>
        <v>0</v>
      </c>
      <c r="X389" s="39" t="s">
        <v>89</v>
      </c>
      <c r="Y389" s="39"/>
      <c r="Z389" s="72" t="s">
        <v>101</v>
      </c>
    </row>
    <row r="390" spans="1:26">
      <c r="A390" s="75">
        <f t="shared" si="20"/>
        <v>388</v>
      </c>
      <c r="B390" s="39" t="s">
        <v>2388</v>
      </c>
      <c r="C390" s="75" t="str">
        <f>IF($B390&lt;&gt;"",_xlfn.IFNA(VLOOKUP($B390,'Node Details'!$B:$U,C$1,0),"Check"),"")</f>
        <v>0000M0T01-M0T010108</v>
      </c>
      <c r="D390" s="75" t="str">
        <f>IF($B390&lt;&gt;"",_xlfn.IFNA(VLOOKUP($B390,'Node Details'!$B:$U,D$1,0),"Check"),"")</f>
        <v>M0T</v>
      </c>
      <c r="E390" s="75" t="str">
        <f>IF($B390&lt;&gt;"",_xlfn.IFNA(VLOOKUP($B390,'Node Details'!$B:$U,E$1,0),"Check"),"")</f>
        <v>Airtel</v>
      </c>
      <c r="F390" s="95">
        <v>44946</v>
      </c>
      <c r="G390" s="75"/>
      <c r="H390" s="25" t="s">
        <v>2819</v>
      </c>
      <c r="I390" s="24">
        <v>1</v>
      </c>
      <c r="J390" s="24">
        <v>450</v>
      </c>
      <c r="K390" s="75">
        <f t="shared" si="18"/>
        <v>450</v>
      </c>
      <c r="L390" s="80">
        <v>44946</v>
      </c>
      <c r="M390" s="72"/>
      <c r="N390" s="38"/>
      <c r="O390" s="81"/>
      <c r="P390" s="72"/>
      <c r="Q390" s="72"/>
      <c r="R390" s="72"/>
      <c r="S390" s="72"/>
      <c r="T390" s="81"/>
      <c r="U390" s="72"/>
      <c r="V390" s="72"/>
      <c r="W390" s="82">
        <f t="shared" si="19"/>
        <v>0</v>
      </c>
      <c r="X390" s="39" t="s">
        <v>89</v>
      </c>
      <c r="Y390" s="39"/>
      <c r="Z390" s="72" t="s">
        <v>101</v>
      </c>
    </row>
    <row r="391" spans="1:26">
      <c r="A391" s="75">
        <f t="shared" si="20"/>
        <v>389</v>
      </c>
      <c r="B391" s="39" t="s">
        <v>2390</v>
      </c>
      <c r="C391" s="75" t="str">
        <f>IF($B391&lt;&gt;"",_xlfn.IFNA(VLOOKUP($B391,'Node Details'!$B:$U,C$1,0),"Check"),"")</f>
        <v>0000M0T01-M0T010108</v>
      </c>
      <c r="D391" s="75" t="str">
        <f>IF($B391&lt;&gt;"",_xlfn.IFNA(VLOOKUP($B391,'Node Details'!$B:$U,D$1,0),"Check"),"")</f>
        <v>M0T</v>
      </c>
      <c r="E391" s="75" t="str">
        <f>IF($B391&lt;&gt;"",_xlfn.IFNA(VLOOKUP($B391,'Node Details'!$B:$U,E$1,0),"Check"),"")</f>
        <v>Airtel</v>
      </c>
      <c r="F391" s="95">
        <v>44946</v>
      </c>
      <c r="G391" s="75"/>
      <c r="H391" s="25" t="s">
        <v>2819</v>
      </c>
      <c r="I391" s="24">
        <v>1</v>
      </c>
      <c r="J391" s="24">
        <v>450</v>
      </c>
      <c r="K391" s="75">
        <f t="shared" si="18"/>
        <v>450</v>
      </c>
      <c r="L391" s="80">
        <v>44946</v>
      </c>
      <c r="M391" s="72"/>
      <c r="N391" s="38"/>
      <c r="O391" s="81"/>
      <c r="P391" s="72"/>
      <c r="Q391" s="72"/>
      <c r="R391" s="72"/>
      <c r="S391" s="72"/>
      <c r="T391" s="81"/>
      <c r="U391" s="72"/>
      <c r="V391" s="72"/>
      <c r="W391" s="82">
        <f t="shared" si="19"/>
        <v>0</v>
      </c>
      <c r="X391" s="39" t="s">
        <v>89</v>
      </c>
      <c r="Y391" s="39"/>
      <c r="Z391" s="72" t="s">
        <v>101</v>
      </c>
    </row>
    <row r="392" spans="1:26">
      <c r="A392" s="75">
        <f t="shared" si="20"/>
        <v>390</v>
      </c>
      <c r="B392" s="39" t="s">
        <v>909</v>
      </c>
      <c r="C392" s="75" t="str">
        <f>IF($B392&lt;&gt;"",_xlfn.IFNA(VLOOKUP($B392,'Node Details'!$B:$U,C$1,0),"Check"),"")</f>
        <v>0000M0T01-M0T010108</v>
      </c>
      <c r="D392" s="75" t="str">
        <f>IF($B392&lt;&gt;"",_xlfn.IFNA(VLOOKUP($B392,'Node Details'!$B:$U,D$1,0),"Check"),"")</f>
        <v>M0T</v>
      </c>
      <c r="E392" s="75" t="str">
        <f>IF($B392&lt;&gt;"",_xlfn.IFNA(VLOOKUP($B392,'Node Details'!$B:$U,E$1,0),"Check"),"")</f>
        <v>Airtel</v>
      </c>
      <c r="F392" s="95">
        <v>44946</v>
      </c>
      <c r="G392" s="75"/>
      <c r="H392" s="25" t="s">
        <v>2819</v>
      </c>
      <c r="I392" s="24">
        <v>1</v>
      </c>
      <c r="J392" s="24">
        <v>450</v>
      </c>
      <c r="K392" s="75">
        <f t="shared" si="18"/>
        <v>450</v>
      </c>
      <c r="L392" s="80">
        <v>44946</v>
      </c>
      <c r="M392" s="72"/>
      <c r="N392" s="38"/>
      <c r="O392" s="81"/>
      <c r="P392" s="72"/>
      <c r="Q392" s="72"/>
      <c r="R392" s="72"/>
      <c r="S392" s="72"/>
      <c r="T392" s="81"/>
      <c r="U392" s="72"/>
      <c r="V392" s="72"/>
      <c r="W392" s="82">
        <f t="shared" si="19"/>
        <v>0</v>
      </c>
      <c r="X392" s="39" t="s">
        <v>89</v>
      </c>
      <c r="Y392" s="39"/>
      <c r="Z392" s="72" t="s">
        <v>101</v>
      </c>
    </row>
    <row r="393" spans="1:26">
      <c r="A393" s="75">
        <f t="shared" si="20"/>
        <v>391</v>
      </c>
      <c r="B393" s="39" t="s">
        <v>2392</v>
      </c>
      <c r="C393" s="75" t="str">
        <f>IF($B393&lt;&gt;"",_xlfn.IFNA(VLOOKUP($B393,'Node Details'!$B:$U,C$1,0),"Check"),"")</f>
        <v>0000M0T01-M0T010106</v>
      </c>
      <c r="D393" s="75" t="str">
        <f>IF($B393&lt;&gt;"",_xlfn.IFNA(VLOOKUP($B393,'Node Details'!$B:$U,D$1,0),"Check"),"")</f>
        <v>M0T</v>
      </c>
      <c r="E393" s="75" t="str">
        <f>IF($B393&lt;&gt;"",_xlfn.IFNA(VLOOKUP($B393,'Node Details'!$B:$U,E$1,0),"Check"),"")</f>
        <v>Airtel</v>
      </c>
      <c r="F393" s="95">
        <v>44946</v>
      </c>
      <c r="G393" s="75"/>
      <c r="H393" s="25" t="s">
        <v>2818</v>
      </c>
      <c r="I393" s="24">
        <v>1</v>
      </c>
      <c r="J393" s="24">
        <v>650</v>
      </c>
      <c r="K393" s="75">
        <f t="shared" si="18"/>
        <v>650</v>
      </c>
      <c r="L393" s="80">
        <v>44946</v>
      </c>
      <c r="M393" s="72"/>
      <c r="N393" s="38"/>
      <c r="O393" s="81"/>
      <c r="P393" s="72"/>
      <c r="Q393" s="72"/>
      <c r="R393" s="72"/>
      <c r="S393" s="72"/>
      <c r="T393" s="81"/>
      <c r="U393" s="72"/>
      <c r="V393" s="72"/>
      <c r="W393" s="82">
        <f t="shared" si="19"/>
        <v>0</v>
      </c>
      <c r="X393" s="39" t="s">
        <v>89</v>
      </c>
      <c r="Y393" s="39"/>
      <c r="Z393" s="72" t="s">
        <v>101</v>
      </c>
    </row>
    <row r="394" spans="1:26">
      <c r="A394" s="75">
        <f t="shared" si="20"/>
        <v>392</v>
      </c>
      <c r="B394" s="39" t="s">
        <v>2394</v>
      </c>
      <c r="C394" s="75" t="str">
        <f>IF($B394&lt;&gt;"",_xlfn.IFNA(VLOOKUP($B394,'Node Details'!$B:$U,C$1,0),"Check"),"")</f>
        <v>0000M0T01-M0T010106</v>
      </c>
      <c r="D394" s="75" t="str">
        <f>IF($B394&lt;&gt;"",_xlfn.IFNA(VLOOKUP($B394,'Node Details'!$B:$U,D$1,0),"Check"),"")</f>
        <v>M0T</v>
      </c>
      <c r="E394" s="75" t="str">
        <f>IF($B394&lt;&gt;"",_xlfn.IFNA(VLOOKUP($B394,'Node Details'!$B:$U,E$1,0),"Check"),"")</f>
        <v>Airtel</v>
      </c>
      <c r="F394" s="95">
        <v>44946</v>
      </c>
      <c r="G394" s="75"/>
      <c r="H394" s="25" t="s">
        <v>2818</v>
      </c>
      <c r="I394" s="24">
        <v>1</v>
      </c>
      <c r="J394" s="24">
        <v>650</v>
      </c>
      <c r="K394" s="75">
        <f t="shared" si="18"/>
        <v>650</v>
      </c>
      <c r="L394" s="80">
        <v>44946</v>
      </c>
      <c r="M394" s="72"/>
      <c r="N394" s="38"/>
      <c r="O394" s="81"/>
      <c r="P394" s="72"/>
      <c r="Q394" s="72"/>
      <c r="R394" s="72"/>
      <c r="S394" s="72"/>
      <c r="T394" s="81"/>
      <c r="U394" s="72"/>
      <c r="V394" s="72"/>
      <c r="W394" s="82">
        <f t="shared" si="19"/>
        <v>0</v>
      </c>
      <c r="X394" s="39" t="s">
        <v>89</v>
      </c>
      <c r="Y394" s="39"/>
      <c r="Z394" s="72" t="s">
        <v>101</v>
      </c>
    </row>
    <row r="395" spans="1:26">
      <c r="A395" s="75">
        <f t="shared" si="20"/>
        <v>393</v>
      </c>
      <c r="B395" s="39" t="s">
        <v>912</v>
      </c>
      <c r="C395" s="75" t="str">
        <f>IF($B395&lt;&gt;"",_xlfn.IFNA(VLOOKUP($B395,'Node Details'!$B:$U,C$1,0),"Check"),"")</f>
        <v>0000M0T01-M0T010106</v>
      </c>
      <c r="D395" s="75" t="str">
        <f>IF($B395&lt;&gt;"",_xlfn.IFNA(VLOOKUP($B395,'Node Details'!$B:$U,D$1,0),"Check"),"")</f>
        <v>M0T</v>
      </c>
      <c r="E395" s="75" t="str">
        <f>IF($B395&lt;&gt;"",_xlfn.IFNA(VLOOKUP($B395,'Node Details'!$B:$U,E$1,0),"Check"),"")</f>
        <v>Airtel</v>
      </c>
      <c r="F395" s="95">
        <v>44946</v>
      </c>
      <c r="G395" s="75"/>
      <c r="H395" s="25" t="s">
        <v>2818</v>
      </c>
      <c r="I395" s="24">
        <v>1</v>
      </c>
      <c r="J395" s="24">
        <v>650</v>
      </c>
      <c r="K395" s="75">
        <f t="shared" si="18"/>
        <v>650</v>
      </c>
      <c r="L395" s="80">
        <v>44946</v>
      </c>
      <c r="M395" s="72"/>
      <c r="N395" s="38"/>
      <c r="O395" s="81"/>
      <c r="P395" s="72"/>
      <c r="Q395" s="72"/>
      <c r="R395" s="72"/>
      <c r="S395" s="72"/>
      <c r="T395" s="81"/>
      <c r="U395" s="72"/>
      <c r="V395" s="72"/>
      <c r="W395" s="82">
        <f t="shared" si="19"/>
        <v>0</v>
      </c>
      <c r="X395" s="39" t="s">
        <v>89</v>
      </c>
      <c r="Y395" s="39"/>
      <c r="Z395" s="72" t="s">
        <v>101</v>
      </c>
    </row>
    <row r="396" spans="1:26">
      <c r="A396" s="75">
        <f t="shared" si="20"/>
        <v>394</v>
      </c>
      <c r="B396" s="39" t="s">
        <v>915</v>
      </c>
      <c r="C396" s="75" t="str">
        <f>IF($B396&lt;&gt;"",_xlfn.IFNA(VLOOKUP($B396,'Node Details'!$B:$U,C$1,0),"Check"),"")</f>
        <v>000DCLM0T-0000M0T03</v>
      </c>
      <c r="D396" s="75" t="str">
        <f>IF($B396&lt;&gt;"",_xlfn.IFNA(VLOOKUP($B396,'Node Details'!$B:$U,D$1,0),"Check"),"")</f>
        <v>M0T</v>
      </c>
      <c r="E396" s="75" t="str">
        <f>IF($B396&lt;&gt;"",_xlfn.IFNA(VLOOKUP($B396,'Node Details'!$B:$U,E$1,0),"Check"),"")</f>
        <v>Airtel</v>
      </c>
      <c r="F396" s="95">
        <v>44946</v>
      </c>
      <c r="G396" s="75"/>
      <c r="H396" s="25" t="s">
        <v>2817</v>
      </c>
      <c r="I396" s="24">
        <v>1</v>
      </c>
      <c r="J396" s="24">
        <v>850</v>
      </c>
      <c r="K396" s="75">
        <f t="shared" si="18"/>
        <v>850</v>
      </c>
      <c r="L396" s="80">
        <v>44946</v>
      </c>
      <c r="M396" s="72"/>
      <c r="N396" s="38"/>
      <c r="O396" s="81"/>
      <c r="P396" s="72"/>
      <c r="Q396" s="72"/>
      <c r="R396" s="72"/>
      <c r="S396" s="72"/>
      <c r="T396" s="81"/>
      <c r="U396" s="72"/>
      <c r="V396" s="72"/>
      <c r="W396" s="82">
        <f t="shared" si="19"/>
        <v>0</v>
      </c>
      <c r="X396" s="39" t="s">
        <v>89</v>
      </c>
      <c r="Y396" s="39"/>
      <c r="Z396" s="72" t="s">
        <v>101</v>
      </c>
    </row>
    <row r="397" spans="1:26">
      <c r="A397" s="75">
        <f t="shared" si="20"/>
        <v>395</v>
      </c>
      <c r="B397" s="39" t="s">
        <v>917</v>
      </c>
      <c r="C397" s="75" t="str">
        <f>IF($B397&lt;&gt;"",_xlfn.IFNA(VLOOKUP($B397,'Node Details'!$B:$U,C$1,0),"Check"),"")</f>
        <v>0000M0T02-M0T020101</v>
      </c>
      <c r="D397" s="75" t="str">
        <f>IF($B397&lt;&gt;"",_xlfn.IFNA(VLOOKUP($B397,'Node Details'!$B:$U,D$1,0),"Check"),"")</f>
        <v>M0T</v>
      </c>
      <c r="E397" s="75" t="str">
        <f>IF($B397&lt;&gt;"",_xlfn.IFNA(VLOOKUP($B397,'Node Details'!$B:$U,E$1,0),"Check"),"")</f>
        <v>Airtel</v>
      </c>
      <c r="F397" s="95">
        <v>44946</v>
      </c>
      <c r="G397" s="75"/>
      <c r="H397" s="25" t="s">
        <v>2818</v>
      </c>
      <c r="I397" s="24">
        <v>1</v>
      </c>
      <c r="J397" s="24">
        <v>650</v>
      </c>
      <c r="K397" s="75">
        <f t="shared" si="18"/>
        <v>650</v>
      </c>
      <c r="L397" s="80">
        <v>44946</v>
      </c>
      <c r="M397" s="72"/>
      <c r="N397" s="38"/>
      <c r="O397" s="81"/>
      <c r="P397" s="72"/>
      <c r="Q397" s="72"/>
      <c r="R397" s="72"/>
      <c r="S397" s="72"/>
      <c r="T397" s="81"/>
      <c r="U397" s="72"/>
      <c r="V397" s="72"/>
      <c r="W397" s="82">
        <f t="shared" si="19"/>
        <v>0</v>
      </c>
      <c r="X397" s="39" t="s">
        <v>89</v>
      </c>
      <c r="Y397" s="39"/>
      <c r="Z397" s="72" t="s">
        <v>101</v>
      </c>
    </row>
    <row r="398" spans="1:26">
      <c r="A398" s="75">
        <f t="shared" si="20"/>
        <v>396</v>
      </c>
      <c r="B398" s="39" t="s">
        <v>919</v>
      </c>
      <c r="C398" s="75" t="str">
        <f>IF($B398&lt;&gt;"",_xlfn.IFNA(VLOOKUP($B398,'Node Details'!$B:$U,C$1,0),"Check"),"")</f>
        <v>0000M0T02-M0T020102</v>
      </c>
      <c r="D398" s="75" t="str">
        <f>IF($B398&lt;&gt;"",_xlfn.IFNA(VLOOKUP($B398,'Node Details'!$B:$U,D$1,0),"Check"),"")</f>
        <v>M0T</v>
      </c>
      <c r="E398" s="75" t="str">
        <f>IF($B398&lt;&gt;"",_xlfn.IFNA(VLOOKUP($B398,'Node Details'!$B:$U,E$1,0),"Check"),"")</f>
        <v>Airtel</v>
      </c>
      <c r="F398" s="95">
        <v>44946</v>
      </c>
      <c r="G398" s="75"/>
      <c r="H398" s="25" t="s">
        <v>2819</v>
      </c>
      <c r="I398" s="24">
        <v>1</v>
      </c>
      <c r="J398" s="24">
        <v>450</v>
      </c>
      <c r="K398" s="75">
        <f t="shared" si="18"/>
        <v>450</v>
      </c>
      <c r="L398" s="80">
        <v>44946</v>
      </c>
      <c r="M398" s="72"/>
      <c r="N398" s="38"/>
      <c r="O398" s="81"/>
      <c r="P398" s="72"/>
      <c r="Q398" s="72"/>
      <c r="R398" s="72"/>
      <c r="S398" s="72"/>
      <c r="T398" s="81"/>
      <c r="U398" s="72"/>
      <c r="V398" s="72"/>
      <c r="W398" s="82">
        <f t="shared" si="19"/>
        <v>0</v>
      </c>
      <c r="X398" s="39" t="s">
        <v>89</v>
      </c>
      <c r="Y398" s="39"/>
      <c r="Z398" s="72" t="s">
        <v>101</v>
      </c>
    </row>
    <row r="399" spans="1:26">
      <c r="A399" s="75">
        <f t="shared" si="20"/>
        <v>397</v>
      </c>
      <c r="B399" s="39" t="s">
        <v>2396</v>
      </c>
      <c r="C399" s="75" t="str">
        <f>IF($B399&lt;&gt;"",_xlfn.IFNA(VLOOKUP($B399,'Node Details'!$B:$U,C$1,0),"Check"),"")</f>
        <v>M0T020102-M0T020104</v>
      </c>
      <c r="D399" s="75" t="str">
        <f>IF($B399&lt;&gt;"",_xlfn.IFNA(VLOOKUP($B399,'Node Details'!$B:$U,D$1,0),"Check"),"")</f>
        <v>M0T</v>
      </c>
      <c r="E399" s="75" t="str">
        <f>IF($B399&lt;&gt;"",_xlfn.IFNA(VLOOKUP($B399,'Node Details'!$B:$U,E$1,0),"Check"),"")</f>
        <v>Airtel</v>
      </c>
      <c r="F399" s="95">
        <v>44946</v>
      </c>
      <c r="G399" s="75"/>
      <c r="H399" s="25" t="s">
        <v>2818</v>
      </c>
      <c r="I399" s="24">
        <v>1</v>
      </c>
      <c r="J399" s="24">
        <v>650</v>
      </c>
      <c r="K399" s="75">
        <f t="shared" si="18"/>
        <v>650</v>
      </c>
      <c r="L399" s="80">
        <v>44946</v>
      </c>
      <c r="M399" s="72"/>
      <c r="N399" s="38"/>
      <c r="O399" s="81"/>
      <c r="P399" s="72"/>
      <c r="Q399" s="72"/>
      <c r="R399" s="72"/>
      <c r="S399" s="72"/>
      <c r="T399" s="81"/>
      <c r="U399" s="72"/>
      <c r="V399" s="72"/>
      <c r="W399" s="82">
        <f t="shared" si="19"/>
        <v>0</v>
      </c>
      <c r="X399" s="39" t="s">
        <v>89</v>
      </c>
      <c r="Y399" s="39"/>
      <c r="Z399" s="72" t="s">
        <v>101</v>
      </c>
    </row>
    <row r="400" spans="1:26">
      <c r="A400" s="75">
        <f t="shared" si="20"/>
        <v>398</v>
      </c>
      <c r="B400" s="39" t="s">
        <v>922</v>
      </c>
      <c r="C400" s="75" t="str">
        <f>IF($B400&lt;&gt;"",_xlfn.IFNA(VLOOKUP($B400,'Node Details'!$B:$U,C$1,0),"Check"),"")</f>
        <v>M0T020102-M0T020104</v>
      </c>
      <c r="D400" s="75" t="str">
        <f>IF($B400&lt;&gt;"",_xlfn.IFNA(VLOOKUP($B400,'Node Details'!$B:$U,D$1,0),"Check"),"")</f>
        <v>M0T</v>
      </c>
      <c r="E400" s="75" t="str">
        <f>IF($B400&lt;&gt;"",_xlfn.IFNA(VLOOKUP($B400,'Node Details'!$B:$U,E$1,0),"Check"),"")</f>
        <v>Airtel</v>
      </c>
      <c r="F400" s="95">
        <v>44946</v>
      </c>
      <c r="G400" s="75"/>
      <c r="H400" s="25" t="s">
        <v>2818</v>
      </c>
      <c r="I400" s="24">
        <v>1</v>
      </c>
      <c r="J400" s="24">
        <v>650</v>
      </c>
      <c r="K400" s="75">
        <f t="shared" si="18"/>
        <v>650</v>
      </c>
      <c r="L400" s="80">
        <v>44946</v>
      </c>
      <c r="M400" s="72"/>
      <c r="N400" s="38"/>
      <c r="O400" s="81"/>
      <c r="P400" s="72"/>
      <c r="Q400" s="72"/>
      <c r="R400" s="72"/>
      <c r="S400" s="72"/>
      <c r="T400" s="81"/>
      <c r="U400" s="72"/>
      <c r="V400" s="72"/>
      <c r="W400" s="82">
        <f t="shared" si="19"/>
        <v>0</v>
      </c>
      <c r="X400" s="39" t="s">
        <v>89</v>
      </c>
      <c r="Y400" s="39"/>
      <c r="Z400" s="72" t="s">
        <v>101</v>
      </c>
    </row>
    <row r="401" spans="1:26">
      <c r="A401" s="75">
        <f t="shared" si="20"/>
        <v>399</v>
      </c>
      <c r="B401" s="39" t="s">
        <v>926</v>
      </c>
      <c r="C401" s="75" t="str">
        <f>IF($B401&lt;&gt;"",_xlfn.IFNA(VLOOKUP($B401,'Node Details'!$B:$U,C$1,0),"Check"),"")</f>
        <v>0000M0T02-M0T020105</v>
      </c>
      <c r="D401" s="75" t="str">
        <f>IF($B401&lt;&gt;"",_xlfn.IFNA(VLOOKUP($B401,'Node Details'!$B:$U,D$1,0),"Check"),"")</f>
        <v>M0T</v>
      </c>
      <c r="E401" s="75" t="str">
        <f>IF($B401&lt;&gt;"",_xlfn.IFNA(VLOOKUP($B401,'Node Details'!$B:$U,E$1,0),"Check"),"")</f>
        <v>Airtel</v>
      </c>
      <c r="F401" s="95">
        <v>44946</v>
      </c>
      <c r="G401" s="75"/>
      <c r="H401" s="25" t="s">
        <v>2818</v>
      </c>
      <c r="I401" s="24">
        <v>1</v>
      </c>
      <c r="J401" s="24">
        <v>650</v>
      </c>
      <c r="K401" s="75">
        <f t="shared" si="18"/>
        <v>650</v>
      </c>
      <c r="L401" s="80">
        <v>44946</v>
      </c>
      <c r="M401" s="72"/>
      <c r="N401" s="38"/>
      <c r="O401" s="81"/>
      <c r="P401" s="72"/>
      <c r="Q401" s="72"/>
      <c r="R401" s="72"/>
      <c r="S401" s="72"/>
      <c r="T401" s="81"/>
      <c r="U401" s="72"/>
      <c r="V401" s="72"/>
      <c r="W401" s="82">
        <f t="shared" si="19"/>
        <v>0</v>
      </c>
      <c r="X401" s="39" t="s">
        <v>89</v>
      </c>
      <c r="Y401" s="39"/>
      <c r="Z401" s="72" t="s">
        <v>101</v>
      </c>
    </row>
    <row r="402" spans="1:26">
      <c r="A402" s="75">
        <f t="shared" si="20"/>
        <v>400</v>
      </c>
      <c r="B402" s="39" t="s">
        <v>2398</v>
      </c>
      <c r="C402" s="75" t="str">
        <f>IF($B402&lt;&gt;"",_xlfn.IFNA(VLOOKUP($B402,'Node Details'!$B:$U,C$1,0),"Check"),"")</f>
        <v>0000M0T02-M0T020108</v>
      </c>
      <c r="D402" s="75" t="str">
        <f>IF($B402&lt;&gt;"",_xlfn.IFNA(VLOOKUP($B402,'Node Details'!$B:$U,D$1,0),"Check"),"")</f>
        <v>M0T</v>
      </c>
      <c r="E402" s="75" t="str">
        <f>IF($B402&lt;&gt;"",_xlfn.IFNA(VLOOKUP($B402,'Node Details'!$B:$U,E$1,0),"Check"),"")</f>
        <v>Airtel</v>
      </c>
      <c r="F402" s="95">
        <v>44946</v>
      </c>
      <c r="G402" s="75"/>
      <c r="H402" s="25" t="s">
        <v>2818</v>
      </c>
      <c r="I402" s="24">
        <v>1</v>
      </c>
      <c r="J402" s="24">
        <v>650</v>
      </c>
      <c r="K402" s="75">
        <f t="shared" si="18"/>
        <v>650</v>
      </c>
      <c r="L402" s="80">
        <v>44946</v>
      </c>
      <c r="M402" s="72"/>
      <c r="N402" s="38"/>
      <c r="O402" s="81"/>
      <c r="P402" s="72"/>
      <c r="Q402" s="72"/>
      <c r="R402" s="72"/>
      <c r="S402" s="72"/>
      <c r="T402" s="81"/>
      <c r="U402" s="72"/>
      <c r="V402" s="72"/>
      <c r="W402" s="82">
        <f t="shared" si="19"/>
        <v>0</v>
      </c>
      <c r="X402" s="39" t="s">
        <v>89</v>
      </c>
      <c r="Y402" s="39"/>
      <c r="Z402" s="72" t="s">
        <v>101</v>
      </c>
    </row>
    <row r="403" spans="1:26">
      <c r="A403" s="75">
        <f t="shared" si="20"/>
        <v>401</v>
      </c>
      <c r="B403" s="39" t="s">
        <v>2400</v>
      </c>
      <c r="C403" s="75" t="str">
        <f>IF($B403&lt;&gt;"",_xlfn.IFNA(VLOOKUP($B403,'Node Details'!$B:$U,C$1,0),"Check"),"")</f>
        <v>0000M0T02-M0T020108</v>
      </c>
      <c r="D403" s="75" t="str">
        <f>IF($B403&lt;&gt;"",_xlfn.IFNA(VLOOKUP($B403,'Node Details'!$B:$U,D$1,0),"Check"),"")</f>
        <v>M0T</v>
      </c>
      <c r="E403" s="75" t="str">
        <f>IF($B403&lt;&gt;"",_xlfn.IFNA(VLOOKUP($B403,'Node Details'!$B:$U,E$1,0),"Check"),"")</f>
        <v>Airtel</v>
      </c>
      <c r="F403" s="95">
        <v>44946</v>
      </c>
      <c r="G403" s="75"/>
      <c r="H403" s="25" t="s">
        <v>2818</v>
      </c>
      <c r="I403" s="24">
        <v>1</v>
      </c>
      <c r="J403" s="24">
        <v>650</v>
      </c>
      <c r="K403" s="75">
        <f t="shared" si="18"/>
        <v>650</v>
      </c>
      <c r="L403" s="80">
        <v>44946</v>
      </c>
      <c r="M403" s="72"/>
      <c r="N403" s="38"/>
      <c r="O403" s="81"/>
      <c r="P403" s="72"/>
      <c r="Q403" s="72"/>
      <c r="R403" s="72"/>
      <c r="S403" s="72"/>
      <c r="T403" s="81"/>
      <c r="U403" s="72"/>
      <c r="V403" s="72"/>
      <c r="W403" s="82">
        <f t="shared" si="19"/>
        <v>0</v>
      </c>
      <c r="X403" s="39" t="s">
        <v>89</v>
      </c>
      <c r="Y403" s="39"/>
      <c r="Z403" s="72" t="s">
        <v>101</v>
      </c>
    </row>
    <row r="404" spans="1:26">
      <c r="A404" s="75">
        <f t="shared" si="20"/>
        <v>402</v>
      </c>
      <c r="B404" s="39" t="s">
        <v>929</v>
      </c>
      <c r="C404" s="75" t="str">
        <f>IF($B404&lt;&gt;"",_xlfn.IFNA(VLOOKUP($B404,'Node Details'!$B:$U,C$1,0),"Check"),"")</f>
        <v>0000M0T02-M0T020108</v>
      </c>
      <c r="D404" s="75" t="str">
        <f>IF($B404&lt;&gt;"",_xlfn.IFNA(VLOOKUP($B404,'Node Details'!$B:$U,D$1,0),"Check"),"")</f>
        <v>M0T</v>
      </c>
      <c r="E404" s="75" t="str">
        <f>IF($B404&lt;&gt;"",_xlfn.IFNA(VLOOKUP($B404,'Node Details'!$B:$U,E$1,0),"Check"),"")</f>
        <v>Airtel</v>
      </c>
      <c r="F404" s="95">
        <v>44946</v>
      </c>
      <c r="G404" s="75"/>
      <c r="H404" s="25" t="s">
        <v>2818</v>
      </c>
      <c r="I404" s="24">
        <v>1</v>
      </c>
      <c r="J404" s="24">
        <v>650</v>
      </c>
      <c r="K404" s="75">
        <f t="shared" si="18"/>
        <v>650</v>
      </c>
      <c r="L404" s="80">
        <v>44946</v>
      </c>
      <c r="M404" s="72"/>
      <c r="N404" s="38"/>
      <c r="O404" s="81"/>
      <c r="P404" s="72"/>
      <c r="Q404" s="72"/>
      <c r="R404" s="72"/>
      <c r="S404" s="72"/>
      <c r="T404" s="81"/>
      <c r="U404" s="72"/>
      <c r="V404" s="72"/>
      <c r="W404" s="82">
        <f t="shared" si="19"/>
        <v>0</v>
      </c>
      <c r="X404" s="39" t="s">
        <v>89</v>
      </c>
      <c r="Y404" s="39"/>
      <c r="Z404" s="72" t="s">
        <v>101</v>
      </c>
    </row>
    <row r="405" spans="1:26">
      <c r="A405" s="75">
        <f t="shared" si="20"/>
        <v>403</v>
      </c>
      <c r="B405" s="39" t="s">
        <v>892</v>
      </c>
      <c r="C405" s="75" t="str">
        <f>IF($B405&lt;&gt;"",_xlfn.IFNA(VLOOKUP($B405,'Node Details'!$B:$U,C$1,0),"Check"),"")</f>
        <v>000DCLM0T-0000M0T03</v>
      </c>
      <c r="D405" s="75" t="str">
        <f>IF($B405&lt;&gt;"",_xlfn.IFNA(VLOOKUP($B405,'Node Details'!$B:$U,D$1,0),"Check"),"")</f>
        <v>M0T</v>
      </c>
      <c r="E405" s="75" t="str">
        <f>IF($B405&lt;&gt;"",_xlfn.IFNA(VLOOKUP($B405,'Node Details'!$B:$U,E$1,0),"Check"),"")</f>
        <v>Airtel</v>
      </c>
      <c r="F405" s="95">
        <v>44946</v>
      </c>
      <c r="G405" s="75"/>
      <c r="H405" s="25" t="s">
        <v>2817</v>
      </c>
      <c r="I405" s="24">
        <v>1</v>
      </c>
      <c r="J405" s="24">
        <v>850</v>
      </c>
      <c r="K405" s="75">
        <f t="shared" si="18"/>
        <v>850</v>
      </c>
      <c r="L405" s="80">
        <v>44946</v>
      </c>
      <c r="M405" s="72"/>
      <c r="N405" s="38"/>
      <c r="O405" s="81"/>
      <c r="P405" s="72"/>
      <c r="Q405" s="72"/>
      <c r="R405" s="72"/>
      <c r="S405" s="72"/>
      <c r="T405" s="81"/>
      <c r="U405" s="72"/>
      <c r="V405" s="72"/>
      <c r="W405" s="82">
        <f t="shared" si="19"/>
        <v>0</v>
      </c>
      <c r="X405" s="39" t="s">
        <v>89</v>
      </c>
      <c r="Y405" s="39"/>
      <c r="Z405" s="72" t="s">
        <v>101</v>
      </c>
    </row>
    <row r="406" spans="1:26">
      <c r="A406" s="75">
        <f t="shared" si="20"/>
        <v>404</v>
      </c>
      <c r="B406" s="39" t="s">
        <v>938</v>
      </c>
      <c r="C406" s="75" t="str">
        <f>IF($B406&lt;&gt;"",_xlfn.IFNA(VLOOKUP($B406,'Node Details'!$B:$U,C$1,0),"Check"),"")</f>
        <v>0000M0T03-M0T030103</v>
      </c>
      <c r="D406" s="75" t="str">
        <f>IF($B406&lt;&gt;"",_xlfn.IFNA(VLOOKUP($B406,'Node Details'!$B:$U,D$1,0),"Check"),"")</f>
        <v>M0T</v>
      </c>
      <c r="E406" s="75" t="str">
        <f>IF($B406&lt;&gt;"",_xlfn.IFNA(VLOOKUP($B406,'Node Details'!$B:$U,E$1,0),"Check"),"")</f>
        <v>Airtel</v>
      </c>
      <c r="F406" s="95">
        <v>44946</v>
      </c>
      <c r="G406" s="75"/>
      <c r="H406" s="25" t="s">
        <v>2818</v>
      </c>
      <c r="I406" s="24">
        <v>1</v>
      </c>
      <c r="J406" s="24">
        <v>650</v>
      </c>
      <c r="K406" s="75">
        <f t="shared" si="18"/>
        <v>650</v>
      </c>
      <c r="L406" s="80">
        <v>44946</v>
      </c>
      <c r="M406" s="72"/>
      <c r="N406" s="38"/>
      <c r="O406" s="81"/>
      <c r="P406" s="72"/>
      <c r="Q406" s="72"/>
      <c r="R406" s="72"/>
      <c r="S406" s="72"/>
      <c r="T406" s="81"/>
      <c r="U406" s="72"/>
      <c r="V406" s="72"/>
      <c r="W406" s="82">
        <f t="shared" si="19"/>
        <v>0</v>
      </c>
      <c r="X406" s="39" t="s">
        <v>89</v>
      </c>
      <c r="Y406" s="39"/>
      <c r="Z406" s="72" t="s">
        <v>101</v>
      </c>
    </row>
    <row r="407" spans="1:26">
      <c r="A407" s="75">
        <f t="shared" si="20"/>
        <v>405</v>
      </c>
      <c r="B407" s="39" t="s">
        <v>942</v>
      </c>
      <c r="C407" s="75" t="str">
        <f>IF($B407&lt;&gt;"",_xlfn.IFNA(VLOOKUP($B407,'Node Details'!$B:$U,C$1,0),"Check"),"")</f>
        <v>0000M0T02-M0T020108</v>
      </c>
      <c r="D407" s="75" t="str">
        <f>IF($B407&lt;&gt;"",_xlfn.IFNA(VLOOKUP($B407,'Node Details'!$B:$U,D$1,0),"Check"),"")</f>
        <v>M0T</v>
      </c>
      <c r="E407" s="75" t="str">
        <f>IF($B407&lt;&gt;"",_xlfn.IFNA(VLOOKUP($B407,'Node Details'!$B:$U,E$1,0),"Check"),"")</f>
        <v>Airtel</v>
      </c>
      <c r="F407" s="95">
        <v>44946</v>
      </c>
      <c r="G407" s="75"/>
      <c r="H407" s="25" t="s">
        <v>2818</v>
      </c>
      <c r="I407" s="24">
        <v>1</v>
      </c>
      <c r="J407" s="24">
        <v>650</v>
      </c>
      <c r="K407" s="75">
        <f t="shared" si="18"/>
        <v>650</v>
      </c>
      <c r="L407" s="80">
        <v>44946</v>
      </c>
      <c r="M407" s="72"/>
      <c r="N407" s="38"/>
      <c r="O407" s="81"/>
      <c r="P407" s="72"/>
      <c r="Q407" s="72"/>
      <c r="R407" s="72"/>
      <c r="S407" s="72"/>
      <c r="T407" s="81"/>
      <c r="U407" s="72"/>
      <c r="V407" s="72"/>
      <c r="W407" s="82">
        <f t="shared" si="19"/>
        <v>0</v>
      </c>
      <c r="X407" s="39" t="s">
        <v>89</v>
      </c>
      <c r="Y407" s="39"/>
      <c r="Z407" s="72" t="s">
        <v>101</v>
      </c>
    </row>
    <row r="408" spans="1:26">
      <c r="A408" s="75">
        <f t="shared" si="20"/>
        <v>406</v>
      </c>
      <c r="B408" s="39" t="s">
        <v>993</v>
      </c>
      <c r="C408" s="75" t="str">
        <f>IF($B408&lt;&gt;"",_xlfn.IFNA(VLOOKUP($B408,'Node Details'!$B:$U,C$1,0),"Check"),"")</f>
        <v>0000M0T03-M0T030103</v>
      </c>
      <c r="D408" s="75" t="str">
        <f>IF($B408&lt;&gt;"",_xlfn.IFNA(VLOOKUP($B408,'Node Details'!$B:$U,D$1,0),"Check"),"")</f>
        <v>M0T</v>
      </c>
      <c r="E408" s="75" t="str">
        <f>IF($B408&lt;&gt;"",_xlfn.IFNA(VLOOKUP($B408,'Node Details'!$B:$U,E$1,0),"Check"),"")</f>
        <v>Airtel</v>
      </c>
      <c r="F408" s="95">
        <v>44946</v>
      </c>
      <c r="G408" s="75"/>
      <c r="H408" s="25" t="s">
        <v>2819</v>
      </c>
      <c r="I408" s="24">
        <v>1</v>
      </c>
      <c r="J408" s="24">
        <v>450</v>
      </c>
      <c r="K408" s="75">
        <f t="shared" si="18"/>
        <v>450</v>
      </c>
      <c r="L408" s="80">
        <v>44946</v>
      </c>
      <c r="M408" s="72"/>
      <c r="N408" s="38"/>
      <c r="O408" s="81"/>
      <c r="P408" s="72"/>
      <c r="Q408" s="72"/>
      <c r="R408" s="72"/>
      <c r="S408" s="72"/>
      <c r="T408" s="81"/>
      <c r="U408" s="72"/>
      <c r="V408" s="72"/>
      <c r="W408" s="82">
        <f t="shared" si="19"/>
        <v>0</v>
      </c>
      <c r="X408" s="39" t="s">
        <v>89</v>
      </c>
      <c r="Y408" s="39"/>
      <c r="Z408" s="72" t="s">
        <v>101</v>
      </c>
    </row>
    <row r="409" spans="1:26">
      <c r="A409" s="75">
        <f t="shared" si="20"/>
        <v>407</v>
      </c>
      <c r="B409" s="39" t="s">
        <v>932</v>
      </c>
      <c r="C409" s="75" t="str">
        <f>IF($B409&lt;&gt;"",_xlfn.IFNA(VLOOKUP($B409,'Node Details'!$B:$U,C$1,0),"Check"),"")</f>
        <v>0000M0T03-M0T030104</v>
      </c>
      <c r="D409" s="75" t="str">
        <f>IF($B409&lt;&gt;"",_xlfn.IFNA(VLOOKUP($B409,'Node Details'!$B:$U,D$1,0),"Check"),"")</f>
        <v>M0T</v>
      </c>
      <c r="E409" s="75" t="str">
        <f>IF($B409&lt;&gt;"",_xlfn.IFNA(VLOOKUP($B409,'Node Details'!$B:$U,E$1,0),"Check"),"")</f>
        <v>Airtel</v>
      </c>
      <c r="F409" s="95">
        <v>44946</v>
      </c>
      <c r="G409" s="75"/>
      <c r="H409" s="25" t="s">
        <v>2818</v>
      </c>
      <c r="I409" s="24">
        <v>1</v>
      </c>
      <c r="J409" s="24">
        <v>650</v>
      </c>
      <c r="K409" s="75">
        <f t="shared" si="18"/>
        <v>650</v>
      </c>
      <c r="L409" s="80">
        <v>44946</v>
      </c>
      <c r="M409" s="72"/>
      <c r="N409" s="38"/>
      <c r="O409" s="81"/>
      <c r="P409" s="72"/>
      <c r="Q409" s="72"/>
      <c r="R409" s="72"/>
      <c r="S409" s="72"/>
      <c r="T409" s="81"/>
      <c r="U409" s="72"/>
      <c r="V409" s="72"/>
      <c r="W409" s="82">
        <f t="shared" si="19"/>
        <v>0</v>
      </c>
      <c r="X409" s="39" t="s">
        <v>89</v>
      </c>
      <c r="Y409" s="39"/>
      <c r="Z409" s="72" t="s">
        <v>101</v>
      </c>
    </row>
    <row r="410" spans="1:26">
      <c r="A410" s="75">
        <f t="shared" si="20"/>
        <v>408</v>
      </c>
      <c r="B410" s="39" t="s">
        <v>935</v>
      </c>
      <c r="C410" s="75" t="str">
        <f>IF($B410&lt;&gt;"",_xlfn.IFNA(VLOOKUP($B410,'Node Details'!$B:$U,C$1,0),"Check"),"")</f>
        <v>0000M0T03-M0T030105</v>
      </c>
      <c r="D410" s="75" t="str">
        <f>IF($B410&lt;&gt;"",_xlfn.IFNA(VLOOKUP($B410,'Node Details'!$B:$U,D$1,0),"Check"),"")</f>
        <v>M0T</v>
      </c>
      <c r="E410" s="75" t="str">
        <f>IF($B410&lt;&gt;"",_xlfn.IFNA(VLOOKUP($B410,'Node Details'!$B:$U,E$1,0),"Check"),"")</f>
        <v>Airtel</v>
      </c>
      <c r="F410" s="95">
        <v>44946</v>
      </c>
      <c r="G410" s="75"/>
      <c r="H410" s="25" t="s">
        <v>2818</v>
      </c>
      <c r="I410" s="24">
        <v>1</v>
      </c>
      <c r="J410" s="24">
        <v>650</v>
      </c>
      <c r="K410" s="75">
        <f t="shared" si="18"/>
        <v>650</v>
      </c>
      <c r="L410" s="80">
        <v>44946</v>
      </c>
      <c r="M410" s="72"/>
      <c r="N410" s="38"/>
      <c r="O410" s="81"/>
      <c r="P410" s="72"/>
      <c r="Q410" s="72"/>
      <c r="R410" s="72"/>
      <c r="S410" s="72"/>
      <c r="T410" s="81"/>
      <c r="U410" s="72"/>
      <c r="V410" s="72"/>
      <c r="W410" s="82">
        <f t="shared" si="19"/>
        <v>0</v>
      </c>
      <c r="X410" s="39" t="s">
        <v>89</v>
      </c>
      <c r="Y410" s="39"/>
      <c r="Z410" s="72" t="s">
        <v>101</v>
      </c>
    </row>
    <row r="411" spans="1:26">
      <c r="A411" s="75">
        <f t="shared" si="20"/>
        <v>409</v>
      </c>
      <c r="B411" s="39" t="s">
        <v>939</v>
      </c>
      <c r="C411" s="75" t="str">
        <f>IF($B411&lt;&gt;"",_xlfn.IFNA(VLOOKUP($B411,'Node Details'!$B:$U,C$1,0),"Check"),"")</f>
        <v>M0T030101-M0T030106</v>
      </c>
      <c r="D411" s="75" t="str">
        <f>IF($B411&lt;&gt;"",_xlfn.IFNA(VLOOKUP($B411,'Node Details'!$B:$U,D$1,0),"Check"),"")</f>
        <v>M0T</v>
      </c>
      <c r="E411" s="75" t="str">
        <f>IF($B411&lt;&gt;"",_xlfn.IFNA(VLOOKUP($B411,'Node Details'!$B:$U,E$1,0),"Check"),"")</f>
        <v>Airtel</v>
      </c>
      <c r="F411" s="95">
        <v>44946</v>
      </c>
      <c r="G411" s="75"/>
      <c r="H411" s="25" t="s">
        <v>2819</v>
      </c>
      <c r="I411" s="24">
        <v>1</v>
      </c>
      <c r="J411" s="24">
        <v>450</v>
      </c>
      <c r="K411" s="75">
        <f t="shared" si="18"/>
        <v>450</v>
      </c>
      <c r="L411" s="80">
        <v>45105</v>
      </c>
      <c r="M411" s="72"/>
      <c r="N411" s="38"/>
      <c r="O411" s="81"/>
      <c r="P411" s="72"/>
      <c r="Q411" s="72"/>
      <c r="R411" s="72"/>
      <c r="S411" s="72"/>
      <c r="T411" s="81"/>
      <c r="U411" s="72"/>
      <c r="V411" s="72"/>
      <c r="W411" s="82">
        <f t="shared" si="19"/>
        <v>0</v>
      </c>
      <c r="X411" s="39" t="s">
        <v>89</v>
      </c>
      <c r="Y411" s="39"/>
      <c r="Z411" s="72" t="s">
        <v>101</v>
      </c>
    </row>
    <row r="412" spans="1:26">
      <c r="A412" s="75">
        <f t="shared" si="20"/>
        <v>410</v>
      </c>
      <c r="B412" s="39" t="s">
        <v>944</v>
      </c>
      <c r="C412" s="75" t="str">
        <f>IF($B412&lt;&gt;"",_xlfn.IFNA(VLOOKUP($B412,'Node Details'!$B:$U,C$1,0),"Check"),"")</f>
        <v>M0T030102-M0T030107</v>
      </c>
      <c r="D412" s="75" t="str">
        <f>IF($B412&lt;&gt;"",_xlfn.IFNA(VLOOKUP($B412,'Node Details'!$B:$U,D$1,0),"Check"),"")</f>
        <v>M0T</v>
      </c>
      <c r="E412" s="75" t="str">
        <f>IF($B412&lt;&gt;"",_xlfn.IFNA(VLOOKUP($B412,'Node Details'!$B:$U,E$1,0),"Check"),"")</f>
        <v>Airtel</v>
      </c>
      <c r="F412" s="95">
        <v>44946</v>
      </c>
      <c r="G412" s="75"/>
      <c r="H412" s="25" t="s">
        <v>2818</v>
      </c>
      <c r="I412" s="24">
        <v>1</v>
      </c>
      <c r="J412" s="24">
        <v>650</v>
      </c>
      <c r="K412" s="75">
        <f t="shared" si="18"/>
        <v>650</v>
      </c>
      <c r="L412" s="80">
        <v>45105</v>
      </c>
      <c r="M412" s="72"/>
      <c r="N412" s="38"/>
      <c r="O412" s="81"/>
      <c r="P412" s="72"/>
      <c r="Q412" s="72"/>
      <c r="R412" s="72"/>
      <c r="S412" s="72"/>
      <c r="T412" s="81"/>
      <c r="U412" s="72"/>
      <c r="V412" s="72"/>
      <c r="W412" s="82">
        <f t="shared" si="19"/>
        <v>0</v>
      </c>
      <c r="X412" s="39" t="s">
        <v>89</v>
      </c>
      <c r="Y412" s="39"/>
      <c r="Z412" s="72" t="s">
        <v>101</v>
      </c>
    </row>
    <row r="413" spans="1:26">
      <c r="A413" s="75">
        <f t="shared" si="20"/>
        <v>411</v>
      </c>
      <c r="B413" s="39" t="s">
        <v>947</v>
      </c>
      <c r="C413" s="75" t="str">
        <f>IF($B413&lt;&gt;"",_xlfn.IFNA(VLOOKUP($B413,'Node Details'!$B:$U,C$1,0),"Check"),"")</f>
        <v>000DCLM0T-0000M0T06</v>
      </c>
      <c r="D413" s="75" t="str">
        <f>IF($B413&lt;&gt;"",_xlfn.IFNA(VLOOKUP($B413,'Node Details'!$B:$U,D$1,0),"Check"),"")</f>
        <v>M0T</v>
      </c>
      <c r="E413" s="75" t="str">
        <f>IF($B413&lt;&gt;"",_xlfn.IFNA(VLOOKUP($B413,'Node Details'!$B:$U,E$1,0),"Check"),"")</f>
        <v>Airtel</v>
      </c>
      <c r="F413" s="95">
        <v>44946</v>
      </c>
      <c r="G413" s="75"/>
      <c r="H413" s="25" t="s">
        <v>2817</v>
      </c>
      <c r="I413" s="24">
        <v>1</v>
      </c>
      <c r="J413" s="24">
        <v>850</v>
      </c>
      <c r="K413" s="75">
        <f t="shared" si="18"/>
        <v>850</v>
      </c>
      <c r="L413" s="80">
        <v>44946</v>
      </c>
      <c r="M413" s="72"/>
      <c r="N413" s="38"/>
      <c r="O413" s="81"/>
      <c r="P413" s="72"/>
      <c r="Q413" s="72"/>
      <c r="R413" s="72"/>
      <c r="S413" s="72"/>
      <c r="T413" s="81"/>
      <c r="U413" s="72"/>
      <c r="V413" s="72"/>
      <c r="W413" s="82">
        <f t="shared" si="19"/>
        <v>0</v>
      </c>
      <c r="X413" s="39" t="s">
        <v>89</v>
      </c>
      <c r="Y413" s="39"/>
      <c r="Z413" s="72" t="s">
        <v>101</v>
      </c>
    </row>
    <row r="414" spans="1:26">
      <c r="A414" s="75">
        <f t="shared" si="20"/>
        <v>412</v>
      </c>
      <c r="B414" s="39" t="s">
        <v>949</v>
      </c>
      <c r="C414" s="75" t="str">
        <f>IF($B414&lt;&gt;"",_xlfn.IFNA(VLOOKUP($B414,'Node Details'!$B:$U,C$1,0),"Check"),"")</f>
        <v>0000M0T04-M0T040101</v>
      </c>
      <c r="D414" s="75" t="str">
        <f>IF($B414&lt;&gt;"",_xlfn.IFNA(VLOOKUP($B414,'Node Details'!$B:$U,D$1,0),"Check"),"")</f>
        <v>M0T</v>
      </c>
      <c r="E414" s="75" t="str">
        <f>IF($B414&lt;&gt;"",_xlfn.IFNA(VLOOKUP($B414,'Node Details'!$B:$U,E$1,0),"Check"),"")</f>
        <v>Airtel</v>
      </c>
      <c r="F414" s="95">
        <v>44946</v>
      </c>
      <c r="G414" s="75"/>
      <c r="H414" s="25" t="s">
        <v>2818</v>
      </c>
      <c r="I414" s="24">
        <v>1</v>
      </c>
      <c r="J414" s="24">
        <v>650</v>
      </c>
      <c r="K414" s="75">
        <f t="shared" si="18"/>
        <v>650</v>
      </c>
      <c r="L414" s="80">
        <v>44946</v>
      </c>
      <c r="M414" s="72"/>
      <c r="N414" s="38"/>
      <c r="O414" s="81"/>
      <c r="P414" s="72"/>
      <c r="Q414" s="72"/>
      <c r="R414" s="72"/>
      <c r="S414" s="72"/>
      <c r="T414" s="81"/>
      <c r="U414" s="72"/>
      <c r="V414" s="72"/>
      <c r="W414" s="82">
        <f t="shared" si="19"/>
        <v>0</v>
      </c>
      <c r="X414" s="39" t="s">
        <v>89</v>
      </c>
      <c r="Y414" s="39"/>
      <c r="Z414" s="72" t="s">
        <v>101</v>
      </c>
    </row>
    <row r="415" spans="1:26">
      <c r="A415" s="75">
        <f t="shared" si="20"/>
        <v>413</v>
      </c>
      <c r="B415" s="39" t="s">
        <v>2402</v>
      </c>
      <c r="C415" s="75" t="str">
        <f>IF($B415&lt;&gt;"",_xlfn.IFNA(VLOOKUP($B415,'Node Details'!$B:$U,C$1,0),"Check"),"")</f>
        <v>0000M0T04-M0T040105</v>
      </c>
      <c r="D415" s="75" t="str">
        <f>IF($B415&lt;&gt;"",_xlfn.IFNA(VLOOKUP($B415,'Node Details'!$B:$U,D$1,0),"Check"),"")</f>
        <v>M0T</v>
      </c>
      <c r="E415" s="75" t="str">
        <f>IF($B415&lt;&gt;"",_xlfn.IFNA(VLOOKUP($B415,'Node Details'!$B:$U,E$1,0),"Check"),"")</f>
        <v>Airtel</v>
      </c>
      <c r="F415" s="95">
        <v>44946</v>
      </c>
      <c r="G415" s="75"/>
      <c r="H415" s="25" t="s">
        <v>2818</v>
      </c>
      <c r="I415" s="24">
        <v>1</v>
      </c>
      <c r="J415" s="24">
        <v>650</v>
      </c>
      <c r="K415" s="75">
        <f t="shared" si="18"/>
        <v>650</v>
      </c>
      <c r="L415" s="80">
        <v>44946</v>
      </c>
      <c r="M415" s="72"/>
      <c r="N415" s="38"/>
      <c r="O415" s="81"/>
      <c r="P415" s="72"/>
      <c r="Q415" s="72"/>
      <c r="R415" s="72"/>
      <c r="S415" s="72"/>
      <c r="T415" s="81"/>
      <c r="U415" s="72"/>
      <c r="V415" s="72"/>
      <c r="W415" s="82">
        <f t="shared" si="19"/>
        <v>0</v>
      </c>
      <c r="X415" s="39" t="s">
        <v>89</v>
      </c>
      <c r="Y415" s="39"/>
      <c r="Z415" s="72" t="s">
        <v>101</v>
      </c>
    </row>
    <row r="416" spans="1:26">
      <c r="A416" s="75">
        <f t="shared" si="20"/>
        <v>414</v>
      </c>
      <c r="B416" s="39" t="s">
        <v>2404</v>
      </c>
      <c r="C416" s="75" t="str">
        <f>IF($B416&lt;&gt;"",_xlfn.IFNA(VLOOKUP($B416,'Node Details'!$B:$U,C$1,0),"Check"),"")</f>
        <v>0000M0T04-M0T040107</v>
      </c>
      <c r="D416" s="75" t="str">
        <f>IF($B416&lt;&gt;"",_xlfn.IFNA(VLOOKUP($B416,'Node Details'!$B:$U,D$1,0),"Check"),"")</f>
        <v>M0T</v>
      </c>
      <c r="E416" s="75" t="str">
        <f>IF($B416&lt;&gt;"",_xlfn.IFNA(VLOOKUP($B416,'Node Details'!$B:$U,E$1,0),"Check"),"")</f>
        <v>Airtel</v>
      </c>
      <c r="F416" s="95">
        <v>44946</v>
      </c>
      <c r="G416" s="75"/>
      <c r="H416" s="25" t="s">
        <v>2819</v>
      </c>
      <c r="I416" s="24">
        <v>1</v>
      </c>
      <c r="J416" s="24">
        <v>450</v>
      </c>
      <c r="K416" s="75">
        <f t="shared" si="18"/>
        <v>450</v>
      </c>
      <c r="L416" s="80">
        <v>44946</v>
      </c>
      <c r="M416" s="72"/>
      <c r="N416" s="38"/>
      <c r="O416" s="81"/>
      <c r="P416" s="72"/>
      <c r="Q416" s="72"/>
      <c r="R416" s="72"/>
      <c r="S416" s="72"/>
      <c r="T416" s="81"/>
      <c r="U416" s="72"/>
      <c r="V416" s="72"/>
      <c r="W416" s="82">
        <f t="shared" si="19"/>
        <v>0</v>
      </c>
      <c r="X416" s="39" t="s">
        <v>89</v>
      </c>
      <c r="Y416" s="39"/>
      <c r="Z416" s="72" t="s">
        <v>101</v>
      </c>
    </row>
    <row r="417" spans="1:26">
      <c r="A417" s="75">
        <f t="shared" si="20"/>
        <v>415</v>
      </c>
      <c r="B417" s="39" t="s">
        <v>2406</v>
      </c>
      <c r="C417" s="75" t="str">
        <f>IF($B417&lt;&gt;"",_xlfn.IFNA(VLOOKUP($B417,'Node Details'!$B:$U,C$1,0),"Check"),"")</f>
        <v>0000M0T04-M0T040105</v>
      </c>
      <c r="D417" s="75" t="str">
        <f>IF($B417&lt;&gt;"",_xlfn.IFNA(VLOOKUP($B417,'Node Details'!$B:$U,D$1,0),"Check"),"")</f>
        <v>M0T</v>
      </c>
      <c r="E417" s="75" t="str">
        <f>IF($B417&lt;&gt;"",_xlfn.IFNA(VLOOKUP($B417,'Node Details'!$B:$U,E$1,0),"Check"),"")</f>
        <v>Airtel</v>
      </c>
      <c r="F417" s="95">
        <v>44946</v>
      </c>
      <c r="G417" s="75"/>
      <c r="H417" s="25" t="s">
        <v>2818</v>
      </c>
      <c r="I417" s="24">
        <v>1</v>
      </c>
      <c r="J417" s="24">
        <v>650</v>
      </c>
      <c r="K417" s="75">
        <f t="shared" si="18"/>
        <v>650</v>
      </c>
      <c r="L417" s="80">
        <v>44946</v>
      </c>
      <c r="M417" s="72"/>
      <c r="N417" s="38"/>
      <c r="O417" s="81"/>
      <c r="P417" s="72"/>
      <c r="Q417" s="72"/>
      <c r="R417" s="72"/>
      <c r="S417" s="72"/>
      <c r="T417" s="81"/>
      <c r="U417" s="72"/>
      <c r="V417" s="72"/>
      <c r="W417" s="82">
        <f t="shared" si="19"/>
        <v>0</v>
      </c>
      <c r="X417" s="39" t="s">
        <v>89</v>
      </c>
      <c r="Y417" s="39"/>
      <c r="Z417" s="72" t="s">
        <v>101</v>
      </c>
    </row>
    <row r="418" spans="1:26">
      <c r="A418" s="75">
        <f t="shared" si="20"/>
        <v>416</v>
      </c>
      <c r="B418" s="39" t="s">
        <v>951</v>
      </c>
      <c r="C418" s="75" t="str">
        <f>IF($B418&lt;&gt;"",_xlfn.IFNA(VLOOKUP($B418,'Node Details'!$B:$U,C$1,0),"Check"),"")</f>
        <v>0000M0T04-M0T040105</v>
      </c>
      <c r="D418" s="75" t="str">
        <f>IF($B418&lt;&gt;"",_xlfn.IFNA(VLOOKUP($B418,'Node Details'!$B:$U,D$1,0),"Check"),"")</f>
        <v>M0T</v>
      </c>
      <c r="E418" s="75" t="str">
        <f>IF($B418&lt;&gt;"",_xlfn.IFNA(VLOOKUP($B418,'Node Details'!$B:$U,E$1,0),"Check"),"")</f>
        <v>Airtel</v>
      </c>
      <c r="F418" s="95">
        <v>44946</v>
      </c>
      <c r="G418" s="75"/>
      <c r="H418" s="25" t="s">
        <v>2819</v>
      </c>
      <c r="I418" s="24">
        <v>1</v>
      </c>
      <c r="J418" s="24">
        <v>450</v>
      </c>
      <c r="K418" s="75">
        <f t="shared" si="18"/>
        <v>450</v>
      </c>
      <c r="L418" s="80">
        <v>44946</v>
      </c>
      <c r="M418" s="72"/>
      <c r="N418" s="38"/>
      <c r="O418" s="81"/>
      <c r="P418" s="72"/>
      <c r="Q418" s="72"/>
      <c r="R418" s="72"/>
      <c r="S418" s="72"/>
      <c r="T418" s="81"/>
      <c r="U418" s="72"/>
      <c r="V418" s="72"/>
      <c r="W418" s="82">
        <f t="shared" si="19"/>
        <v>0</v>
      </c>
      <c r="X418" s="39" t="s">
        <v>89</v>
      </c>
      <c r="Y418" s="39"/>
      <c r="Z418" s="72" t="s">
        <v>101</v>
      </c>
    </row>
    <row r="419" spans="1:26">
      <c r="A419" s="75">
        <f t="shared" si="20"/>
        <v>417</v>
      </c>
      <c r="B419" s="39" t="s">
        <v>2408</v>
      </c>
      <c r="C419" s="75" t="str">
        <f>IF($B419&lt;&gt;"",_xlfn.IFNA(VLOOKUP($B419,'Node Details'!$B:$U,C$1,0),"Check"),"")</f>
        <v>0000M0T04-M0T040107</v>
      </c>
      <c r="D419" s="75" t="str">
        <f>IF($B419&lt;&gt;"",_xlfn.IFNA(VLOOKUP($B419,'Node Details'!$B:$U,D$1,0),"Check"),"")</f>
        <v>M0T</v>
      </c>
      <c r="E419" s="75" t="str">
        <f>IF($B419&lt;&gt;"",_xlfn.IFNA(VLOOKUP($B419,'Node Details'!$B:$U,E$1,0),"Check"),"")</f>
        <v>Airtel</v>
      </c>
      <c r="F419" s="95">
        <v>44946</v>
      </c>
      <c r="G419" s="75"/>
      <c r="H419" s="25" t="s">
        <v>2818</v>
      </c>
      <c r="I419" s="24">
        <v>1</v>
      </c>
      <c r="J419" s="24">
        <v>650</v>
      </c>
      <c r="K419" s="75">
        <f t="shared" si="18"/>
        <v>650</v>
      </c>
      <c r="L419" s="80">
        <v>44946</v>
      </c>
      <c r="M419" s="72"/>
      <c r="N419" s="38"/>
      <c r="O419" s="81"/>
      <c r="P419" s="72"/>
      <c r="Q419" s="72"/>
      <c r="R419" s="72"/>
      <c r="S419" s="72"/>
      <c r="T419" s="81"/>
      <c r="U419" s="72"/>
      <c r="V419" s="72"/>
      <c r="W419" s="82">
        <f t="shared" si="19"/>
        <v>0</v>
      </c>
      <c r="X419" s="39" t="s">
        <v>89</v>
      </c>
      <c r="Y419" s="39"/>
      <c r="Z419" s="72" t="s">
        <v>101</v>
      </c>
    </row>
    <row r="420" spans="1:26">
      <c r="A420" s="75">
        <f t="shared" si="20"/>
        <v>418</v>
      </c>
      <c r="B420" s="39" t="s">
        <v>954</v>
      </c>
      <c r="C420" s="75" t="str">
        <f>IF($B420&lt;&gt;"",_xlfn.IFNA(VLOOKUP($B420,'Node Details'!$B:$U,C$1,0),"Check"),"")</f>
        <v>0000M0T04-M0T040107</v>
      </c>
      <c r="D420" s="75" t="str">
        <f>IF($B420&lt;&gt;"",_xlfn.IFNA(VLOOKUP($B420,'Node Details'!$B:$U,D$1,0),"Check"),"")</f>
        <v>M0T</v>
      </c>
      <c r="E420" s="75" t="str">
        <f>IF($B420&lt;&gt;"",_xlfn.IFNA(VLOOKUP($B420,'Node Details'!$B:$U,E$1,0),"Check"),"")</f>
        <v>Airtel</v>
      </c>
      <c r="F420" s="95">
        <v>44946</v>
      </c>
      <c r="G420" s="75"/>
      <c r="H420" s="25" t="s">
        <v>2818</v>
      </c>
      <c r="I420" s="24">
        <v>1</v>
      </c>
      <c r="J420" s="24">
        <v>650</v>
      </c>
      <c r="K420" s="75">
        <f t="shared" si="18"/>
        <v>650</v>
      </c>
      <c r="L420" s="80">
        <v>44946</v>
      </c>
      <c r="M420" s="72"/>
      <c r="N420" s="38"/>
      <c r="O420" s="81"/>
      <c r="P420" s="72"/>
      <c r="Q420" s="72"/>
      <c r="R420" s="72"/>
      <c r="S420" s="72"/>
      <c r="T420" s="81"/>
      <c r="U420" s="72"/>
      <c r="V420" s="72"/>
      <c r="W420" s="82">
        <f t="shared" si="19"/>
        <v>0</v>
      </c>
      <c r="X420" s="39" t="s">
        <v>89</v>
      </c>
      <c r="Y420" s="39"/>
      <c r="Z420" s="72" t="s">
        <v>101</v>
      </c>
    </row>
    <row r="421" spans="1:26">
      <c r="A421" s="75">
        <f t="shared" si="20"/>
        <v>419</v>
      </c>
      <c r="B421" s="39" t="s">
        <v>957</v>
      </c>
      <c r="C421" s="75" t="str">
        <f>IF($B421&lt;&gt;"",_xlfn.IFNA(VLOOKUP($B421,'Node Details'!$B:$U,C$1,0),"Check"),"")</f>
        <v>000DCLM0T-0000M0T06</v>
      </c>
      <c r="D421" s="75" t="str">
        <f>IF($B421&lt;&gt;"",_xlfn.IFNA(VLOOKUP($B421,'Node Details'!$B:$U,D$1,0),"Check"),"")</f>
        <v>M0T</v>
      </c>
      <c r="E421" s="75" t="str">
        <f>IF($B421&lt;&gt;"",_xlfn.IFNA(VLOOKUP($B421,'Node Details'!$B:$U,E$1,0),"Check"),"")</f>
        <v>Airtel</v>
      </c>
      <c r="F421" s="95">
        <v>44946</v>
      </c>
      <c r="G421" s="75"/>
      <c r="H421" s="25" t="s">
        <v>2817</v>
      </c>
      <c r="I421" s="24">
        <v>1</v>
      </c>
      <c r="J421" s="24">
        <v>850</v>
      </c>
      <c r="K421" s="75">
        <f t="shared" si="18"/>
        <v>850</v>
      </c>
      <c r="L421" s="80">
        <v>44946</v>
      </c>
      <c r="M421" s="72"/>
      <c r="N421" s="38"/>
      <c r="O421" s="81"/>
      <c r="P421" s="72"/>
      <c r="Q421" s="72"/>
      <c r="R421" s="72"/>
      <c r="S421" s="72"/>
      <c r="T421" s="81"/>
      <c r="U421" s="72"/>
      <c r="V421" s="72"/>
      <c r="W421" s="82">
        <f t="shared" si="19"/>
        <v>0</v>
      </c>
      <c r="X421" s="39" t="s">
        <v>89</v>
      </c>
      <c r="Y421" s="39"/>
      <c r="Z421" s="72" t="s">
        <v>101</v>
      </c>
    </row>
    <row r="422" spans="1:26">
      <c r="A422" s="75">
        <f t="shared" si="20"/>
        <v>420</v>
      </c>
      <c r="B422" s="39" t="s">
        <v>959</v>
      </c>
      <c r="C422" s="75" t="str">
        <f>IF($B422&lt;&gt;"",_xlfn.IFNA(VLOOKUP($B422,'Node Details'!$B:$U,C$1,0),"Check"),"")</f>
        <v>0000M0T05-M0T050101</v>
      </c>
      <c r="D422" s="75" t="str">
        <f>IF($B422&lt;&gt;"",_xlfn.IFNA(VLOOKUP($B422,'Node Details'!$B:$U,D$1,0),"Check"),"")</f>
        <v>M0T</v>
      </c>
      <c r="E422" s="75" t="str">
        <f>IF($B422&lt;&gt;"",_xlfn.IFNA(VLOOKUP($B422,'Node Details'!$B:$U,E$1,0),"Check"),"")</f>
        <v>Airtel</v>
      </c>
      <c r="F422" s="95">
        <v>44946</v>
      </c>
      <c r="G422" s="75"/>
      <c r="H422" s="25" t="s">
        <v>2819</v>
      </c>
      <c r="I422" s="24">
        <v>1</v>
      </c>
      <c r="J422" s="24">
        <v>450</v>
      </c>
      <c r="K422" s="75">
        <f t="shared" si="18"/>
        <v>450</v>
      </c>
      <c r="L422" s="80">
        <v>44946</v>
      </c>
      <c r="M422" s="72"/>
      <c r="N422" s="38"/>
      <c r="O422" s="81"/>
      <c r="P422" s="72"/>
      <c r="Q422" s="72"/>
      <c r="R422" s="72"/>
      <c r="S422" s="72"/>
      <c r="T422" s="81"/>
      <c r="U422" s="72"/>
      <c r="V422" s="72"/>
      <c r="W422" s="82">
        <f t="shared" si="19"/>
        <v>0</v>
      </c>
      <c r="X422" s="39" t="s">
        <v>89</v>
      </c>
      <c r="Y422" s="39"/>
      <c r="Z422" s="72" t="s">
        <v>101</v>
      </c>
    </row>
    <row r="423" spans="1:26">
      <c r="A423" s="75">
        <f t="shared" si="20"/>
        <v>421</v>
      </c>
      <c r="B423" s="39" t="s">
        <v>961</v>
      </c>
      <c r="C423" s="75" t="str">
        <f>IF($B423&lt;&gt;"",_xlfn.IFNA(VLOOKUP($B423,'Node Details'!$B:$U,C$1,0),"Check"),"")</f>
        <v>0000M0T05-M0T050102</v>
      </c>
      <c r="D423" s="75" t="str">
        <f>IF($B423&lt;&gt;"",_xlfn.IFNA(VLOOKUP($B423,'Node Details'!$B:$U,D$1,0),"Check"),"")</f>
        <v>M0T</v>
      </c>
      <c r="E423" s="75" t="str">
        <f>IF($B423&lt;&gt;"",_xlfn.IFNA(VLOOKUP($B423,'Node Details'!$B:$U,E$1,0),"Check"),"")</f>
        <v>Airtel</v>
      </c>
      <c r="F423" s="95">
        <v>44946</v>
      </c>
      <c r="G423" s="75"/>
      <c r="H423" s="25" t="s">
        <v>2819</v>
      </c>
      <c r="I423" s="24">
        <v>1</v>
      </c>
      <c r="J423" s="24">
        <v>450</v>
      </c>
      <c r="K423" s="75">
        <f t="shared" si="18"/>
        <v>450</v>
      </c>
      <c r="L423" s="80">
        <v>44946</v>
      </c>
      <c r="M423" s="72"/>
      <c r="N423" s="38"/>
      <c r="O423" s="81"/>
      <c r="P423" s="72"/>
      <c r="Q423" s="72"/>
      <c r="R423" s="72"/>
      <c r="S423" s="72"/>
      <c r="T423" s="81"/>
      <c r="U423" s="72"/>
      <c r="V423" s="72"/>
      <c r="W423" s="82">
        <f t="shared" si="19"/>
        <v>0</v>
      </c>
      <c r="X423" s="39" t="s">
        <v>89</v>
      </c>
      <c r="Y423" s="39"/>
      <c r="Z423" s="72" t="s">
        <v>101</v>
      </c>
    </row>
    <row r="424" spans="1:26">
      <c r="A424" s="75">
        <f t="shared" si="20"/>
        <v>422</v>
      </c>
      <c r="B424" s="39" t="s">
        <v>2410</v>
      </c>
      <c r="C424" s="75" t="str">
        <f>IF($B424&lt;&gt;"",_xlfn.IFNA(VLOOKUP($B424,'Node Details'!$B:$U,C$1,0),"Check"),"")</f>
        <v>0000M0T05-M0T050105</v>
      </c>
      <c r="D424" s="75" t="str">
        <f>IF($B424&lt;&gt;"",_xlfn.IFNA(VLOOKUP($B424,'Node Details'!$B:$U,D$1,0),"Check"),"")</f>
        <v>M0T</v>
      </c>
      <c r="E424" s="75" t="str">
        <f>IF($B424&lt;&gt;"",_xlfn.IFNA(VLOOKUP($B424,'Node Details'!$B:$U,E$1,0),"Check"),"")</f>
        <v>Airtel</v>
      </c>
      <c r="F424" s="95">
        <v>44946</v>
      </c>
      <c r="G424" s="75"/>
      <c r="H424" s="25" t="s">
        <v>2819</v>
      </c>
      <c r="I424" s="24">
        <v>1</v>
      </c>
      <c r="J424" s="24">
        <v>450</v>
      </c>
      <c r="K424" s="75">
        <f t="shared" si="18"/>
        <v>450</v>
      </c>
      <c r="L424" s="80">
        <v>44946</v>
      </c>
      <c r="M424" s="72"/>
      <c r="N424" s="38"/>
      <c r="O424" s="81"/>
      <c r="P424" s="72"/>
      <c r="Q424" s="72"/>
      <c r="R424" s="72"/>
      <c r="S424" s="72"/>
      <c r="T424" s="81"/>
      <c r="U424" s="72"/>
      <c r="V424" s="72"/>
      <c r="W424" s="82">
        <f t="shared" si="19"/>
        <v>0</v>
      </c>
      <c r="X424" s="39" t="s">
        <v>89</v>
      </c>
      <c r="Y424" s="39"/>
      <c r="Z424" s="72" t="s">
        <v>101</v>
      </c>
    </row>
    <row r="425" spans="1:26">
      <c r="A425" s="75">
        <f t="shared" si="20"/>
        <v>423</v>
      </c>
      <c r="B425" s="39" t="s">
        <v>2412</v>
      </c>
      <c r="C425" s="75" t="str">
        <f>IF($B425&lt;&gt;"",_xlfn.IFNA(VLOOKUP($B425,'Node Details'!$B:$U,C$1,0),"Check"),"")</f>
        <v>0000M0T05-M0T050105</v>
      </c>
      <c r="D425" s="75" t="str">
        <f>IF($B425&lt;&gt;"",_xlfn.IFNA(VLOOKUP($B425,'Node Details'!$B:$U,D$1,0),"Check"),"")</f>
        <v>M0T</v>
      </c>
      <c r="E425" s="75" t="str">
        <f>IF($B425&lt;&gt;"",_xlfn.IFNA(VLOOKUP($B425,'Node Details'!$B:$U,E$1,0),"Check"),"")</f>
        <v>Airtel</v>
      </c>
      <c r="F425" s="95">
        <v>44946</v>
      </c>
      <c r="G425" s="75"/>
      <c r="H425" s="25" t="s">
        <v>2818</v>
      </c>
      <c r="I425" s="24">
        <v>1</v>
      </c>
      <c r="J425" s="24">
        <v>650</v>
      </c>
      <c r="K425" s="75">
        <f t="shared" si="18"/>
        <v>650</v>
      </c>
      <c r="L425" s="80">
        <v>44946</v>
      </c>
      <c r="M425" s="72"/>
      <c r="N425" s="38"/>
      <c r="O425" s="81"/>
      <c r="P425" s="72"/>
      <c r="Q425" s="72"/>
      <c r="R425" s="72"/>
      <c r="S425" s="72"/>
      <c r="T425" s="81"/>
      <c r="U425" s="72"/>
      <c r="V425" s="72"/>
      <c r="W425" s="82">
        <f t="shared" si="19"/>
        <v>0</v>
      </c>
      <c r="X425" s="39" t="s">
        <v>89</v>
      </c>
      <c r="Y425" s="39"/>
      <c r="Z425" s="72" t="s">
        <v>101</v>
      </c>
    </row>
    <row r="426" spans="1:26">
      <c r="A426" s="75">
        <f t="shared" si="20"/>
        <v>424</v>
      </c>
      <c r="B426" s="39" t="s">
        <v>964</v>
      </c>
      <c r="C426" s="75" t="str">
        <f>IF($B426&lt;&gt;"",_xlfn.IFNA(VLOOKUP($B426,'Node Details'!$B:$U,C$1,0),"Check"),"")</f>
        <v>0000M0T05-M0T050105</v>
      </c>
      <c r="D426" s="75" t="str">
        <f>IF($B426&lt;&gt;"",_xlfn.IFNA(VLOOKUP($B426,'Node Details'!$B:$U,D$1,0),"Check"),"")</f>
        <v>M0T</v>
      </c>
      <c r="E426" s="75" t="str">
        <f>IF($B426&lt;&gt;"",_xlfn.IFNA(VLOOKUP($B426,'Node Details'!$B:$U,E$1,0),"Check"),"")</f>
        <v>Airtel</v>
      </c>
      <c r="F426" s="95">
        <v>44946</v>
      </c>
      <c r="G426" s="75"/>
      <c r="H426" s="25" t="s">
        <v>2819</v>
      </c>
      <c r="I426" s="24">
        <v>1</v>
      </c>
      <c r="J426" s="24">
        <v>450</v>
      </c>
      <c r="K426" s="75">
        <f t="shared" si="18"/>
        <v>450</v>
      </c>
      <c r="L426" s="80">
        <v>44946</v>
      </c>
      <c r="M426" s="72"/>
      <c r="N426" s="38"/>
      <c r="O426" s="81"/>
      <c r="P426" s="72"/>
      <c r="Q426" s="72"/>
      <c r="R426" s="72"/>
      <c r="S426" s="72"/>
      <c r="T426" s="81"/>
      <c r="U426" s="72"/>
      <c r="V426" s="72"/>
      <c r="W426" s="82">
        <f t="shared" si="19"/>
        <v>0</v>
      </c>
      <c r="X426" s="39" t="s">
        <v>89</v>
      </c>
      <c r="Y426" s="39"/>
      <c r="Z426" s="72" t="s">
        <v>101</v>
      </c>
    </row>
    <row r="427" spans="1:26">
      <c r="A427" s="75">
        <f t="shared" si="20"/>
        <v>425</v>
      </c>
      <c r="B427" s="39" t="s">
        <v>896</v>
      </c>
      <c r="C427" s="75" t="str">
        <f>IF($B427&lt;&gt;"",_xlfn.IFNA(VLOOKUP($B427,'Node Details'!$B:$U,C$1,0),"Check"),"")</f>
        <v>000DCLM0T-0000M0T06</v>
      </c>
      <c r="D427" s="75" t="str">
        <f>IF($B427&lt;&gt;"",_xlfn.IFNA(VLOOKUP($B427,'Node Details'!$B:$U,D$1,0),"Check"),"")</f>
        <v>M0T</v>
      </c>
      <c r="E427" s="75" t="str">
        <f>IF($B427&lt;&gt;"",_xlfn.IFNA(VLOOKUP($B427,'Node Details'!$B:$U,E$1,0),"Check"),"")</f>
        <v>Airtel</v>
      </c>
      <c r="F427" s="95">
        <v>44946</v>
      </c>
      <c r="G427" s="75"/>
      <c r="H427" s="25" t="s">
        <v>2817</v>
      </c>
      <c r="I427" s="24">
        <v>1</v>
      </c>
      <c r="J427" s="24">
        <v>850</v>
      </c>
      <c r="K427" s="75">
        <f t="shared" si="18"/>
        <v>850</v>
      </c>
      <c r="L427" s="80">
        <v>44946</v>
      </c>
      <c r="M427" s="72"/>
      <c r="N427" s="38"/>
      <c r="O427" s="81"/>
      <c r="P427" s="72"/>
      <c r="Q427" s="72"/>
      <c r="R427" s="72"/>
      <c r="S427" s="72"/>
      <c r="T427" s="81"/>
      <c r="U427" s="72"/>
      <c r="V427" s="72"/>
      <c r="W427" s="82">
        <f t="shared" si="19"/>
        <v>0</v>
      </c>
      <c r="X427" s="39" t="s">
        <v>89</v>
      </c>
      <c r="Y427" s="39"/>
      <c r="Z427" s="72" t="s">
        <v>101</v>
      </c>
    </row>
    <row r="428" spans="1:26">
      <c r="A428" s="75">
        <f t="shared" si="20"/>
        <v>426</v>
      </c>
      <c r="B428" s="39" t="s">
        <v>2414</v>
      </c>
      <c r="C428" s="75" t="str">
        <f>IF($B428&lt;&gt;"",_xlfn.IFNA(VLOOKUP($B428,'Node Details'!$B:$U,C$1,0),"Check"),"")</f>
        <v>0000M0T06-M0T060102</v>
      </c>
      <c r="D428" s="75" t="str">
        <f>IF($B428&lt;&gt;"",_xlfn.IFNA(VLOOKUP($B428,'Node Details'!$B:$U,D$1,0),"Check"),"")</f>
        <v>M0T</v>
      </c>
      <c r="E428" s="75" t="str">
        <f>IF($B428&lt;&gt;"",_xlfn.IFNA(VLOOKUP($B428,'Node Details'!$B:$U,E$1,0),"Check"),"")</f>
        <v>Airtel</v>
      </c>
      <c r="F428" s="95">
        <v>44946</v>
      </c>
      <c r="G428" s="75"/>
      <c r="H428" s="25" t="s">
        <v>2818</v>
      </c>
      <c r="I428" s="24">
        <v>1</v>
      </c>
      <c r="J428" s="24">
        <v>650</v>
      </c>
      <c r="K428" s="75">
        <f t="shared" si="18"/>
        <v>650</v>
      </c>
      <c r="L428" s="80">
        <v>44946</v>
      </c>
      <c r="M428" s="72"/>
      <c r="N428" s="38"/>
      <c r="O428" s="81"/>
      <c r="P428" s="72"/>
      <c r="Q428" s="72"/>
      <c r="R428" s="72"/>
      <c r="S428" s="72"/>
      <c r="T428" s="81"/>
      <c r="U428" s="72"/>
      <c r="V428" s="72"/>
      <c r="W428" s="82">
        <f t="shared" si="19"/>
        <v>0</v>
      </c>
      <c r="X428" s="39" t="s">
        <v>89</v>
      </c>
      <c r="Y428" s="39"/>
      <c r="Z428" s="72" t="s">
        <v>101</v>
      </c>
    </row>
    <row r="429" spans="1:26">
      <c r="A429" s="75">
        <f t="shared" si="20"/>
        <v>427</v>
      </c>
      <c r="B429" s="39" t="s">
        <v>967</v>
      </c>
      <c r="C429" s="75" t="str">
        <f>IF($B429&lt;&gt;"",_xlfn.IFNA(VLOOKUP($B429,'Node Details'!$B:$U,C$1,0),"Check"),"")</f>
        <v>0000M0T06-M0T060102</v>
      </c>
      <c r="D429" s="75" t="str">
        <f>IF($B429&lt;&gt;"",_xlfn.IFNA(VLOOKUP($B429,'Node Details'!$B:$U,D$1,0),"Check"),"")</f>
        <v>M0T</v>
      </c>
      <c r="E429" s="75" t="str">
        <f>IF($B429&lt;&gt;"",_xlfn.IFNA(VLOOKUP($B429,'Node Details'!$B:$U,E$1,0),"Check"),"")</f>
        <v>Airtel</v>
      </c>
      <c r="F429" s="95">
        <v>44946</v>
      </c>
      <c r="G429" s="75"/>
      <c r="H429" s="25" t="s">
        <v>2819</v>
      </c>
      <c r="I429" s="24">
        <v>1</v>
      </c>
      <c r="J429" s="24">
        <v>450</v>
      </c>
      <c r="K429" s="75">
        <f t="shared" si="18"/>
        <v>450</v>
      </c>
      <c r="L429" s="80">
        <v>44946</v>
      </c>
      <c r="M429" s="72"/>
      <c r="N429" s="38"/>
      <c r="O429" s="81"/>
      <c r="P429" s="72"/>
      <c r="Q429" s="72"/>
      <c r="R429" s="72"/>
      <c r="S429" s="72"/>
      <c r="T429" s="81"/>
      <c r="U429" s="72"/>
      <c r="V429" s="72"/>
      <c r="W429" s="82">
        <f t="shared" si="19"/>
        <v>0</v>
      </c>
      <c r="X429" s="39" t="s">
        <v>89</v>
      </c>
      <c r="Y429" s="39"/>
      <c r="Z429" s="72" t="s">
        <v>101</v>
      </c>
    </row>
    <row r="430" spans="1:26">
      <c r="A430" s="75">
        <f t="shared" si="20"/>
        <v>428</v>
      </c>
      <c r="B430" s="39" t="s">
        <v>2415</v>
      </c>
      <c r="C430" s="75" t="str">
        <f>IF($B430&lt;&gt;"",_xlfn.IFNA(VLOOKUP($B430,'Node Details'!$B:$U,C$1,0),"Check"),"")</f>
        <v>0000M0T06-M0T060104</v>
      </c>
      <c r="D430" s="75" t="str">
        <f>IF($B430&lt;&gt;"",_xlfn.IFNA(VLOOKUP($B430,'Node Details'!$B:$U,D$1,0),"Check"),"")</f>
        <v>M0T</v>
      </c>
      <c r="E430" s="75" t="str">
        <f>IF($B430&lt;&gt;"",_xlfn.IFNA(VLOOKUP($B430,'Node Details'!$B:$U,E$1,0),"Check"),"")</f>
        <v>Airtel</v>
      </c>
      <c r="F430" s="95">
        <v>44946</v>
      </c>
      <c r="G430" s="75"/>
      <c r="H430" s="25" t="s">
        <v>2818</v>
      </c>
      <c r="I430" s="24">
        <v>1</v>
      </c>
      <c r="J430" s="24">
        <v>650</v>
      </c>
      <c r="K430" s="75">
        <f t="shared" si="18"/>
        <v>650</v>
      </c>
      <c r="L430" s="80">
        <v>44946</v>
      </c>
      <c r="M430" s="72"/>
      <c r="N430" s="38"/>
      <c r="O430" s="81"/>
      <c r="P430" s="72"/>
      <c r="Q430" s="72"/>
      <c r="R430" s="72"/>
      <c r="S430" s="72"/>
      <c r="T430" s="81"/>
      <c r="U430" s="72"/>
      <c r="V430" s="72"/>
      <c r="W430" s="82">
        <f t="shared" si="19"/>
        <v>0</v>
      </c>
      <c r="X430" s="39" t="s">
        <v>89</v>
      </c>
      <c r="Y430" s="39"/>
      <c r="Z430" s="72" t="s">
        <v>101</v>
      </c>
    </row>
    <row r="431" spans="1:26">
      <c r="A431" s="75">
        <f t="shared" si="20"/>
        <v>429</v>
      </c>
      <c r="B431" s="39" t="s">
        <v>970</v>
      </c>
      <c r="C431" s="75" t="str">
        <f>IF($B431&lt;&gt;"",_xlfn.IFNA(VLOOKUP($B431,'Node Details'!$B:$U,C$1,0),"Check"),"")</f>
        <v>0000M0T06-M0T060104</v>
      </c>
      <c r="D431" s="75" t="str">
        <f>IF($B431&lt;&gt;"",_xlfn.IFNA(VLOOKUP($B431,'Node Details'!$B:$U,D$1,0),"Check"),"")</f>
        <v>M0T</v>
      </c>
      <c r="E431" s="75" t="str">
        <f>IF($B431&lt;&gt;"",_xlfn.IFNA(VLOOKUP($B431,'Node Details'!$B:$U,E$1,0),"Check"),"")</f>
        <v>Airtel</v>
      </c>
      <c r="F431" s="95">
        <v>44946</v>
      </c>
      <c r="G431" s="75"/>
      <c r="H431" s="25" t="s">
        <v>2818</v>
      </c>
      <c r="I431" s="24">
        <v>1</v>
      </c>
      <c r="J431" s="24">
        <v>650</v>
      </c>
      <c r="K431" s="75">
        <f t="shared" si="18"/>
        <v>650</v>
      </c>
      <c r="L431" s="80">
        <v>44946</v>
      </c>
      <c r="M431" s="72"/>
      <c r="N431" s="38"/>
      <c r="O431" s="81"/>
      <c r="P431" s="72"/>
      <c r="Q431" s="72"/>
      <c r="R431" s="72"/>
      <c r="S431" s="72"/>
      <c r="T431" s="81"/>
      <c r="U431" s="72"/>
      <c r="V431" s="72"/>
      <c r="W431" s="82">
        <f t="shared" si="19"/>
        <v>0</v>
      </c>
      <c r="X431" s="39" t="s">
        <v>89</v>
      </c>
      <c r="Y431" s="39"/>
      <c r="Z431" s="72" t="s">
        <v>101</v>
      </c>
    </row>
    <row r="432" spans="1:26">
      <c r="A432" s="75">
        <f t="shared" si="20"/>
        <v>430</v>
      </c>
      <c r="B432" s="39" t="s">
        <v>2417</v>
      </c>
      <c r="C432" s="75" t="str">
        <f>IF($B432&lt;&gt;"",_xlfn.IFNA(VLOOKUP($B432,'Node Details'!$B:$U,C$1,0),"Check"),"")</f>
        <v>0000M0T06-M0T060106</v>
      </c>
      <c r="D432" s="75" t="str">
        <f>IF($B432&lt;&gt;"",_xlfn.IFNA(VLOOKUP($B432,'Node Details'!$B:$U,D$1,0),"Check"),"")</f>
        <v>M0T</v>
      </c>
      <c r="E432" s="75" t="str">
        <f>IF($B432&lt;&gt;"",_xlfn.IFNA(VLOOKUP($B432,'Node Details'!$B:$U,E$1,0),"Check"),"")</f>
        <v>Airtel</v>
      </c>
      <c r="F432" s="95">
        <v>44946</v>
      </c>
      <c r="G432" s="75"/>
      <c r="H432" s="25" t="s">
        <v>2818</v>
      </c>
      <c r="I432" s="24">
        <v>1</v>
      </c>
      <c r="J432" s="24">
        <v>650</v>
      </c>
      <c r="K432" s="75">
        <f t="shared" si="18"/>
        <v>650</v>
      </c>
      <c r="L432" s="80">
        <v>44946</v>
      </c>
      <c r="M432" s="72"/>
      <c r="N432" s="38"/>
      <c r="O432" s="81"/>
      <c r="P432" s="72"/>
      <c r="Q432" s="72"/>
      <c r="R432" s="72"/>
      <c r="S432" s="72"/>
      <c r="T432" s="81"/>
      <c r="U432" s="72"/>
      <c r="V432" s="72"/>
      <c r="W432" s="82">
        <f t="shared" si="19"/>
        <v>0</v>
      </c>
      <c r="X432" s="39" t="s">
        <v>89</v>
      </c>
      <c r="Y432" s="39"/>
      <c r="Z432" s="72" t="s">
        <v>101</v>
      </c>
    </row>
    <row r="433" spans="1:26">
      <c r="A433" s="75">
        <f t="shared" si="20"/>
        <v>431</v>
      </c>
      <c r="B433" s="39" t="s">
        <v>973</v>
      </c>
      <c r="C433" s="75" t="str">
        <f>IF($B433&lt;&gt;"",_xlfn.IFNA(VLOOKUP($B433,'Node Details'!$B:$U,C$1,0),"Check"),"")</f>
        <v>0000M0T06-M0T060106</v>
      </c>
      <c r="D433" s="75" t="str">
        <f>IF($B433&lt;&gt;"",_xlfn.IFNA(VLOOKUP($B433,'Node Details'!$B:$U,D$1,0),"Check"),"")</f>
        <v>M0T</v>
      </c>
      <c r="E433" s="75" t="str">
        <f>IF($B433&lt;&gt;"",_xlfn.IFNA(VLOOKUP($B433,'Node Details'!$B:$U,E$1,0),"Check"),"")</f>
        <v>Airtel</v>
      </c>
      <c r="F433" s="95">
        <v>44946</v>
      </c>
      <c r="G433" s="75"/>
      <c r="H433" s="25" t="s">
        <v>2818</v>
      </c>
      <c r="I433" s="24">
        <v>1</v>
      </c>
      <c r="J433" s="24">
        <v>650</v>
      </c>
      <c r="K433" s="75">
        <f t="shared" si="18"/>
        <v>650</v>
      </c>
      <c r="L433" s="80">
        <v>44946</v>
      </c>
      <c r="M433" s="72"/>
      <c r="N433" s="38"/>
      <c r="O433" s="81"/>
      <c r="P433" s="72"/>
      <c r="Q433" s="72"/>
      <c r="R433" s="72"/>
      <c r="S433" s="72"/>
      <c r="T433" s="81"/>
      <c r="U433" s="72"/>
      <c r="V433" s="72"/>
      <c r="W433" s="82">
        <f t="shared" si="19"/>
        <v>0</v>
      </c>
      <c r="X433" s="39" t="s">
        <v>89</v>
      </c>
      <c r="Y433" s="39"/>
      <c r="Z433" s="72" t="s">
        <v>101</v>
      </c>
    </row>
    <row r="434" spans="1:26">
      <c r="A434" s="75">
        <f t="shared" si="20"/>
        <v>432</v>
      </c>
      <c r="B434" s="39" t="s">
        <v>2418</v>
      </c>
      <c r="C434" s="75" t="str">
        <f>IF($B434&lt;&gt;"",_xlfn.IFNA(VLOOKUP($B434,'Node Details'!$B:$U,C$1,0),"Check"),"")</f>
        <v>0000M0T06-M0T060108</v>
      </c>
      <c r="D434" s="75" t="str">
        <f>IF($B434&lt;&gt;"",_xlfn.IFNA(VLOOKUP($B434,'Node Details'!$B:$U,D$1,0),"Check"),"")</f>
        <v>M0T</v>
      </c>
      <c r="E434" s="75" t="str">
        <f>IF($B434&lt;&gt;"",_xlfn.IFNA(VLOOKUP($B434,'Node Details'!$B:$U,E$1,0),"Check"),"")</f>
        <v>Airtel</v>
      </c>
      <c r="F434" s="95">
        <v>44946</v>
      </c>
      <c r="G434" s="75"/>
      <c r="H434" s="25" t="s">
        <v>2818</v>
      </c>
      <c r="I434" s="24">
        <v>1</v>
      </c>
      <c r="J434" s="24">
        <v>650</v>
      </c>
      <c r="K434" s="75">
        <f t="shared" si="18"/>
        <v>650</v>
      </c>
      <c r="L434" s="80">
        <v>44946</v>
      </c>
      <c r="M434" s="72"/>
      <c r="N434" s="38"/>
      <c r="O434" s="81"/>
      <c r="P434" s="72"/>
      <c r="Q434" s="72"/>
      <c r="R434" s="72"/>
      <c r="S434" s="72"/>
      <c r="T434" s="81"/>
      <c r="U434" s="72"/>
      <c r="V434" s="72"/>
      <c r="W434" s="82">
        <f t="shared" si="19"/>
        <v>0</v>
      </c>
      <c r="X434" s="39" t="s">
        <v>89</v>
      </c>
      <c r="Y434" s="39"/>
      <c r="Z434" s="72" t="s">
        <v>101</v>
      </c>
    </row>
    <row r="435" spans="1:26">
      <c r="A435" s="75">
        <f t="shared" si="20"/>
        <v>433</v>
      </c>
      <c r="B435" s="39" t="s">
        <v>976</v>
      </c>
      <c r="C435" s="75" t="str">
        <f>IF($B435&lt;&gt;"",_xlfn.IFNA(VLOOKUP($B435,'Node Details'!$B:$U,C$1,0),"Check"),"")</f>
        <v>0000M0T06-M0T060108</v>
      </c>
      <c r="D435" s="75" t="str">
        <f>IF($B435&lt;&gt;"",_xlfn.IFNA(VLOOKUP($B435,'Node Details'!$B:$U,D$1,0),"Check"),"")</f>
        <v>M0T</v>
      </c>
      <c r="E435" s="75" t="str">
        <f>IF($B435&lt;&gt;"",_xlfn.IFNA(VLOOKUP($B435,'Node Details'!$B:$U,E$1,0),"Check"),"")</f>
        <v>Airtel</v>
      </c>
      <c r="F435" s="95">
        <v>44946</v>
      </c>
      <c r="G435" s="75"/>
      <c r="H435" s="25" t="s">
        <v>2819</v>
      </c>
      <c r="I435" s="24">
        <v>1</v>
      </c>
      <c r="J435" s="24">
        <v>450</v>
      </c>
      <c r="K435" s="75">
        <f t="shared" si="18"/>
        <v>450</v>
      </c>
      <c r="L435" s="80">
        <v>44946</v>
      </c>
      <c r="M435" s="72"/>
      <c r="N435" s="38"/>
      <c r="O435" s="81"/>
      <c r="P435" s="72"/>
      <c r="Q435" s="72"/>
      <c r="R435" s="72"/>
      <c r="S435" s="72"/>
      <c r="T435" s="81"/>
      <c r="U435" s="72"/>
      <c r="V435" s="72"/>
      <c r="W435" s="82">
        <f t="shared" si="19"/>
        <v>0</v>
      </c>
      <c r="X435" s="39" t="s">
        <v>89</v>
      </c>
      <c r="Y435" s="39"/>
      <c r="Z435" s="72" t="s">
        <v>101</v>
      </c>
    </row>
    <row r="436" spans="1:26">
      <c r="A436" s="75">
        <f t="shared" si="20"/>
        <v>434</v>
      </c>
      <c r="B436" s="39" t="s">
        <v>979</v>
      </c>
      <c r="C436" s="75" t="str">
        <f>IF($B436&lt;&gt;"",_xlfn.IFNA(VLOOKUP($B436,'Node Details'!$B:$U,C$1,0),"Check"),"")</f>
        <v>000DCLM0T-0000M0T08</v>
      </c>
      <c r="D436" s="75" t="str">
        <f>IF($B436&lt;&gt;"",_xlfn.IFNA(VLOOKUP($B436,'Node Details'!$B:$U,D$1,0),"Check"),"")</f>
        <v>M0T</v>
      </c>
      <c r="E436" s="75" t="str">
        <f>IF($B436&lt;&gt;"",_xlfn.IFNA(VLOOKUP($B436,'Node Details'!$B:$U,E$1,0),"Check"),"")</f>
        <v>Airtel</v>
      </c>
      <c r="F436" s="95">
        <v>44946</v>
      </c>
      <c r="G436" s="75"/>
      <c r="H436" s="25" t="s">
        <v>2817</v>
      </c>
      <c r="I436" s="24">
        <v>1</v>
      </c>
      <c r="J436" s="24">
        <v>850</v>
      </c>
      <c r="K436" s="75">
        <f t="shared" si="18"/>
        <v>850</v>
      </c>
      <c r="L436" s="80">
        <v>44946</v>
      </c>
      <c r="M436" s="72"/>
      <c r="N436" s="38"/>
      <c r="O436" s="81"/>
      <c r="P436" s="72"/>
      <c r="Q436" s="72"/>
      <c r="R436" s="72"/>
      <c r="S436" s="72"/>
      <c r="T436" s="81"/>
      <c r="U436" s="72"/>
      <c r="V436" s="72"/>
      <c r="W436" s="82">
        <f t="shared" si="19"/>
        <v>0</v>
      </c>
      <c r="X436" s="39" t="s">
        <v>89</v>
      </c>
      <c r="Y436" s="39"/>
      <c r="Z436" s="72" t="s">
        <v>101</v>
      </c>
    </row>
    <row r="437" spans="1:26">
      <c r="A437" s="75">
        <f t="shared" si="20"/>
        <v>435</v>
      </c>
      <c r="B437" s="39" t="s">
        <v>2420</v>
      </c>
      <c r="C437" s="75" t="str">
        <f>IF($B437&lt;&gt;"",_xlfn.IFNA(VLOOKUP($B437,'Node Details'!$B:$U,C$1,0),"Check"),"")</f>
        <v>0000M0T07-M0T070103</v>
      </c>
      <c r="D437" s="75" t="str">
        <f>IF($B437&lt;&gt;"",_xlfn.IFNA(VLOOKUP($B437,'Node Details'!$B:$U,D$1,0),"Check"),"")</f>
        <v>M0T</v>
      </c>
      <c r="E437" s="75" t="str">
        <f>IF($B437&lt;&gt;"",_xlfn.IFNA(VLOOKUP($B437,'Node Details'!$B:$U,E$1,0),"Check"),"")</f>
        <v>Airtel</v>
      </c>
      <c r="F437" s="95">
        <v>44946</v>
      </c>
      <c r="G437" s="75"/>
      <c r="H437" s="25" t="s">
        <v>2819</v>
      </c>
      <c r="I437" s="24">
        <v>1</v>
      </c>
      <c r="J437" s="24">
        <v>450</v>
      </c>
      <c r="K437" s="75">
        <f t="shared" si="18"/>
        <v>450</v>
      </c>
      <c r="L437" s="80">
        <v>44946</v>
      </c>
      <c r="M437" s="72"/>
      <c r="N437" s="38"/>
      <c r="O437" s="81"/>
      <c r="P437" s="72"/>
      <c r="Q437" s="72"/>
      <c r="R437" s="72"/>
      <c r="S437" s="72"/>
      <c r="T437" s="81"/>
      <c r="U437" s="72"/>
      <c r="V437" s="72"/>
      <c r="W437" s="82">
        <f t="shared" si="19"/>
        <v>0</v>
      </c>
      <c r="X437" s="39" t="s">
        <v>89</v>
      </c>
      <c r="Y437" s="39"/>
      <c r="Z437" s="72" t="s">
        <v>101</v>
      </c>
    </row>
    <row r="438" spans="1:26">
      <c r="A438" s="75">
        <f t="shared" si="20"/>
        <v>436</v>
      </c>
      <c r="B438" s="39" t="s">
        <v>2421</v>
      </c>
      <c r="C438" s="75" t="str">
        <f>IF($B438&lt;&gt;"",_xlfn.IFNA(VLOOKUP($B438,'Node Details'!$B:$U,C$1,0),"Check"),"")</f>
        <v>0000M0T07-M0T070103</v>
      </c>
      <c r="D438" s="75" t="str">
        <f>IF($B438&lt;&gt;"",_xlfn.IFNA(VLOOKUP($B438,'Node Details'!$B:$U,D$1,0),"Check"),"")</f>
        <v>M0T</v>
      </c>
      <c r="E438" s="75" t="str">
        <f>IF($B438&lt;&gt;"",_xlfn.IFNA(VLOOKUP($B438,'Node Details'!$B:$U,E$1,0),"Check"),"")</f>
        <v>Airtel</v>
      </c>
      <c r="F438" s="95">
        <v>44946</v>
      </c>
      <c r="G438" s="75"/>
      <c r="H438" s="25" t="s">
        <v>2819</v>
      </c>
      <c r="I438" s="24">
        <v>1</v>
      </c>
      <c r="J438" s="24">
        <v>450</v>
      </c>
      <c r="K438" s="75">
        <f t="shared" si="18"/>
        <v>450</v>
      </c>
      <c r="L438" s="80">
        <v>44946</v>
      </c>
      <c r="M438" s="72"/>
      <c r="N438" s="38"/>
      <c r="O438" s="81"/>
      <c r="P438" s="72"/>
      <c r="Q438" s="72"/>
      <c r="R438" s="72"/>
      <c r="S438" s="72"/>
      <c r="T438" s="81"/>
      <c r="U438" s="72"/>
      <c r="V438" s="72"/>
      <c r="W438" s="82">
        <f t="shared" si="19"/>
        <v>0</v>
      </c>
      <c r="X438" s="39" t="s">
        <v>89</v>
      </c>
      <c r="Y438" s="39"/>
      <c r="Z438" s="72" t="s">
        <v>101</v>
      </c>
    </row>
    <row r="439" spans="1:26">
      <c r="A439" s="75">
        <f t="shared" si="20"/>
        <v>437</v>
      </c>
      <c r="B439" s="39" t="s">
        <v>981</v>
      </c>
      <c r="C439" s="75" t="str">
        <f>IF($B439&lt;&gt;"",_xlfn.IFNA(VLOOKUP($B439,'Node Details'!$B:$U,C$1,0),"Check"),"")</f>
        <v>0000M0T07-M0T070103</v>
      </c>
      <c r="D439" s="75" t="str">
        <f>IF($B439&lt;&gt;"",_xlfn.IFNA(VLOOKUP($B439,'Node Details'!$B:$U,D$1,0),"Check"),"")</f>
        <v>M0T</v>
      </c>
      <c r="E439" s="75" t="str">
        <f>IF($B439&lt;&gt;"",_xlfn.IFNA(VLOOKUP($B439,'Node Details'!$B:$U,E$1,0),"Check"),"")</f>
        <v>Airtel</v>
      </c>
      <c r="F439" s="95">
        <v>44946</v>
      </c>
      <c r="G439" s="75"/>
      <c r="H439" s="25" t="s">
        <v>2819</v>
      </c>
      <c r="I439" s="24">
        <v>1</v>
      </c>
      <c r="J439" s="24">
        <v>450</v>
      </c>
      <c r="K439" s="75">
        <f t="shared" si="18"/>
        <v>450</v>
      </c>
      <c r="L439" s="80">
        <v>44946</v>
      </c>
      <c r="M439" s="72"/>
      <c r="N439" s="38"/>
      <c r="O439" s="81"/>
      <c r="P439" s="72"/>
      <c r="Q439" s="72"/>
      <c r="R439" s="72"/>
      <c r="S439" s="72"/>
      <c r="T439" s="81"/>
      <c r="U439" s="72"/>
      <c r="V439" s="72"/>
      <c r="W439" s="82">
        <f t="shared" si="19"/>
        <v>0</v>
      </c>
      <c r="X439" s="39" t="s">
        <v>89</v>
      </c>
      <c r="Y439" s="39"/>
      <c r="Z439" s="72" t="s">
        <v>101</v>
      </c>
    </row>
    <row r="440" spans="1:26">
      <c r="A440" s="75">
        <f t="shared" si="20"/>
        <v>438</v>
      </c>
      <c r="B440" s="39" t="s">
        <v>2423</v>
      </c>
      <c r="C440" s="75" t="str">
        <f>IF($B440&lt;&gt;"",_xlfn.IFNA(VLOOKUP($B440,'Node Details'!$B:$U,C$1,0),"Check"),"")</f>
        <v>0000M0T07-M0T070105</v>
      </c>
      <c r="D440" s="75" t="str">
        <f>IF($B440&lt;&gt;"",_xlfn.IFNA(VLOOKUP($B440,'Node Details'!$B:$U,D$1,0),"Check"),"")</f>
        <v>M0T</v>
      </c>
      <c r="E440" s="75" t="str">
        <f>IF($B440&lt;&gt;"",_xlfn.IFNA(VLOOKUP($B440,'Node Details'!$B:$U,E$1,0),"Check"),"")</f>
        <v>Airtel</v>
      </c>
      <c r="F440" s="95">
        <v>44946</v>
      </c>
      <c r="G440" s="75"/>
      <c r="H440" s="25" t="s">
        <v>2819</v>
      </c>
      <c r="I440" s="24">
        <v>1</v>
      </c>
      <c r="J440" s="24">
        <v>450</v>
      </c>
      <c r="K440" s="75">
        <f t="shared" si="18"/>
        <v>450</v>
      </c>
      <c r="L440" s="80">
        <v>45105</v>
      </c>
      <c r="M440" s="72"/>
      <c r="N440" s="38"/>
      <c r="O440" s="81"/>
      <c r="P440" s="72"/>
      <c r="Q440" s="72"/>
      <c r="R440" s="72"/>
      <c r="S440" s="72"/>
      <c r="T440" s="81"/>
      <c r="U440" s="72"/>
      <c r="V440" s="72"/>
      <c r="W440" s="82">
        <f t="shared" si="19"/>
        <v>0</v>
      </c>
      <c r="X440" s="39" t="s">
        <v>89</v>
      </c>
      <c r="Y440" s="39"/>
      <c r="Z440" s="72" t="s">
        <v>101</v>
      </c>
    </row>
    <row r="441" spans="1:26">
      <c r="A441" s="75">
        <f t="shared" si="20"/>
        <v>439</v>
      </c>
      <c r="B441" s="39" t="s">
        <v>984</v>
      </c>
      <c r="C441" s="75" t="str">
        <f>IF($B441&lt;&gt;"",_xlfn.IFNA(VLOOKUP($B441,'Node Details'!$B:$U,C$1,0),"Check"),"")</f>
        <v>0000M0T07-M0T070105</v>
      </c>
      <c r="D441" s="75" t="str">
        <f>IF($B441&lt;&gt;"",_xlfn.IFNA(VLOOKUP($B441,'Node Details'!$B:$U,D$1,0),"Check"),"")</f>
        <v>M0T</v>
      </c>
      <c r="E441" s="75" t="str">
        <f>IF($B441&lt;&gt;"",_xlfn.IFNA(VLOOKUP($B441,'Node Details'!$B:$U,E$1,0),"Check"),"")</f>
        <v>Airtel</v>
      </c>
      <c r="F441" s="95">
        <v>44946</v>
      </c>
      <c r="G441" s="75"/>
      <c r="H441" s="25" t="s">
        <v>2818</v>
      </c>
      <c r="I441" s="24">
        <v>1</v>
      </c>
      <c r="J441" s="24">
        <v>650</v>
      </c>
      <c r="K441" s="75">
        <f t="shared" si="18"/>
        <v>650</v>
      </c>
      <c r="L441" s="80">
        <v>45105</v>
      </c>
      <c r="M441" s="72"/>
      <c r="N441" s="38"/>
      <c r="O441" s="81"/>
      <c r="P441" s="72"/>
      <c r="Q441" s="72"/>
      <c r="R441" s="72"/>
      <c r="S441" s="72"/>
      <c r="T441" s="81"/>
      <c r="U441" s="72"/>
      <c r="V441" s="72"/>
      <c r="W441" s="82">
        <f t="shared" si="19"/>
        <v>0</v>
      </c>
      <c r="X441" s="39" t="s">
        <v>89</v>
      </c>
      <c r="Y441" s="39"/>
      <c r="Z441" s="72" t="s">
        <v>101</v>
      </c>
    </row>
    <row r="442" spans="1:26">
      <c r="A442" s="75">
        <f t="shared" si="20"/>
        <v>440</v>
      </c>
      <c r="B442" s="39" t="s">
        <v>899</v>
      </c>
      <c r="C442" s="75" t="str">
        <f>IF($B442&lt;&gt;"",_xlfn.IFNA(VLOOKUP($B442,'Node Details'!$B:$U,C$1,0),"Check"),"")</f>
        <v>000DCLM0T-0000M0T08</v>
      </c>
      <c r="D442" s="75" t="str">
        <f>IF($B442&lt;&gt;"",_xlfn.IFNA(VLOOKUP($B442,'Node Details'!$B:$U,D$1,0),"Check"),"")</f>
        <v>M0T</v>
      </c>
      <c r="E442" s="75" t="str">
        <f>IF($B442&lt;&gt;"",_xlfn.IFNA(VLOOKUP($B442,'Node Details'!$B:$U,E$1,0),"Check"),"")</f>
        <v>Airtel</v>
      </c>
      <c r="F442" s="95">
        <v>44946</v>
      </c>
      <c r="G442" s="75"/>
      <c r="H442" s="25" t="s">
        <v>2817</v>
      </c>
      <c r="I442" s="24">
        <v>1</v>
      </c>
      <c r="J442" s="24">
        <v>850</v>
      </c>
      <c r="K442" s="75">
        <f t="shared" si="18"/>
        <v>850</v>
      </c>
      <c r="L442" s="80">
        <v>44946</v>
      </c>
      <c r="M442" s="72"/>
      <c r="N442" s="38"/>
      <c r="O442" s="81"/>
      <c r="P442" s="72"/>
      <c r="Q442" s="72"/>
      <c r="R442" s="72"/>
      <c r="S442" s="72"/>
      <c r="T442" s="81"/>
      <c r="U442" s="72"/>
      <c r="V442" s="72"/>
      <c r="W442" s="82">
        <f t="shared" si="19"/>
        <v>0</v>
      </c>
      <c r="X442" s="39" t="s">
        <v>89</v>
      </c>
      <c r="Y442" s="39"/>
      <c r="Z442" s="72" t="s">
        <v>101</v>
      </c>
    </row>
    <row r="443" spans="1:26">
      <c r="A443" s="75">
        <f t="shared" si="20"/>
        <v>441</v>
      </c>
      <c r="B443" s="39" t="s">
        <v>2425</v>
      </c>
      <c r="C443" s="75" t="str">
        <f>IF($B443&lt;&gt;"",_xlfn.IFNA(VLOOKUP($B443,'Node Details'!$B:$U,C$1,0),"Check"),"")</f>
        <v>0000M0T08-M0T080102</v>
      </c>
      <c r="D443" s="75" t="str">
        <f>IF($B443&lt;&gt;"",_xlfn.IFNA(VLOOKUP($B443,'Node Details'!$B:$U,D$1,0),"Check"),"")</f>
        <v>M0T</v>
      </c>
      <c r="E443" s="75" t="str">
        <f>IF($B443&lt;&gt;"",_xlfn.IFNA(VLOOKUP($B443,'Node Details'!$B:$U,E$1,0),"Check"),"")</f>
        <v>Airtel</v>
      </c>
      <c r="F443" s="95">
        <v>44946</v>
      </c>
      <c r="G443" s="75"/>
      <c r="H443" s="25" t="s">
        <v>2818</v>
      </c>
      <c r="I443" s="24">
        <v>1</v>
      </c>
      <c r="J443" s="24">
        <v>650</v>
      </c>
      <c r="K443" s="75">
        <f t="shared" si="18"/>
        <v>650</v>
      </c>
      <c r="L443" s="80">
        <v>44946</v>
      </c>
      <c r="M443" s="72"/>
      <c r="N443" s="38"/>
      <c r="O443" s="81"/>
      <c r="P443" s="72"/>
      <c r="Q443" s="72"/>
      <c r="R443" s="72"/>
      <c r="S443" s="72"/>
      <c r="T443" s="81"/>
      <c r="U443" s="72"/>
      <c r="V443" s="72"/>
      <c r="W443" s="82">
        <f t="shared" si="19"/>
        <v>0</v>
      </c>
      <c r="X443" s="39" t="s">
        <v>89</v>
      </c>
      <c r="Y443" s="39"/>
      <c r="Z443" s="72" t="s">
        <v>101</v>
      </c>
    </row>
    <row r="444" spans="1:26">
      <c r="A444" s="75">
        <f t="shared" si="20"/>
        <v>442</v>
      </c>
      <c r="B444" s="39" t="s">
        <v>2426</v>
      </c>
      <c r="C444" s="75" t="str">
        <f>IF($B444&lt;&gt;"",_xlfn.IFNA(VLOOKUP($B444,'Node Details'!$B:$U,C$1,0),"Check"),"")</f>
        <v>0000M0T08-M0T080102</v>
      </c>
      <c r="D444" s="75" t="str">
        <f>IF($B444&lt;&gt;"",_xlfn.IFNA(VLOOKUP($B444,'Node Details'!$B:$U,D$1,0),"Check"),"")</f>
        <v>M0T</v>
      </c>
      <c r="E444" s="75" t="str">
        <f>IF($B444&lt;&gt;"",_xlfn.IFNA(VLOOKUP($B444,'Node Details'!$B:$U,E$1,0),"Check"),"")</f>
        <v>Airtel</v>
      </c>
      <c r="F444" s="95">
        <v>44946</v>
      </c>
      <c r="G444" s="75"/>
      <c r="H444" s="25" t="s">
        <v>2819</v>
      </c>
      <c r="I444" s="24">
        <v>1</v>
      </c>
      <c r="J444" s="24">
        <v>450</v>
      </c>
      <c r="K444" s="75">
        <f t="shared" si="18"/>
        <v>450</v>
      </c>
      <c r="L444" s="80">
        <v>44946</v>
      </c>
      <c r="M444" s="72"/>
      <c r="N444" s="38"/>
      <c r="O444" s="81"/>
      <c r="P444" s="72"/>
      <c r="Q444" s="72"/>
      <c r="R444" s="72"/>
      <c r="S444" s="72"/>
      <c r="T444" s="81"/>
      <c r="U444" s="72"/>
      <c r="V444" s="72"/>
      <c r="W444" s="82">
        <f t="shared" si="19"/>
        <v>0</v>
      </c>
      <c r="X444" s="39" t="s">
        <v>89</v>
      </c>
      <c r="Y444" s="39"/>
      <c r="Z444" s="72" t="s">
        <v>101</v>
      </c>
    </row>
    <row r="445" spans="1:26">
      <c r="A445" s="75">
        <f t="shared" si="20"/>
        <v>443</v>
      </c>
      <c r="B445" s="39" t="s">
        <v>987</v>
      </c>
      <c r="C445" s="75" t="str">
        <f>IF($B445&lt;&gt;"",_xlfn.IFNA(VLOOKUP($B445,'Node Details'!$B:$U,C$1,0),"Check"),"")</f>
        <v>0000M0T08-M0T080102</v>
      </c>
      <c r="D445" s="75" t="str">
        <f>IF($B445&lt;&gt;"",_xlfn.IFNA(VLOOKUP($B445,'Node Details'!$B:$U,D$1,0),"Check"),"")</f>
        <v>M0T</v>
      </c>
      <c r="E445" s="75" t="str">
        <f>IF($B445&lt;&gt;"",_xlfn.IFNA(VLOOKUP($B445,'Node Details'!$B:$U,E$1,0),"Check"),"")</f>
        <v>Airtel</v>
      </c>
      <c r="F445" s="95">
        <v>44946</v>
      </c>
      <c r="G445" s="75"/>
      <c r="H445" s="25" t="s">
        <v>2819</v>
      </c>
      <c r="I445" s="24">
        <v>1</v>
      </c>
      <c r="J445" s="24">
        <v>450</v>
      </c>
      <c r="K445" s="75">
        <f t="shared" si="18"/>
        <v>450</v>
      </c>
      <c r="L445" s="80">
        <v>44946</v>
      </c>
      <c r="M445" s="72"/>
      <c r="N445" s="38"/>
      <c r="O445" s="81"/>
      <c r="P445" s="72"/>
      <c r="Q445" s="72"/>
      <c r="R445" s="72"/>
      <c r="S445" s="72"/>
      <c r="T445" s="81"/>
      <c r="U445" s="72"/>
      <c r="V445" s="72"/>
      <c r="W445" s="82">
        <f t="shared" si="19"/>
        <v>0</v>
      </c>
      <c r="X445" s="39" t="s">
        <v>89</v>
      </c>
      <c r="Y445" s="39"/>
      <c r="Z445" s="72" t="s">
        <v>101</v>
      </c>
    </row>
    <row r="446" spans="1:26">
      <c r="A446" s="75">
        <f t="shared" si="20"/>
        <v>444</v>
      </c>
      <c r="B446" s="39" t="s">
        <v>990</v>
      </c>
      <c r="C446" s="75" t="str">
        <f>IF($B446&lt;&gt;"",_xlfn.IFNA(VLOOKUP($B446,'Node Details'!$B:$U,C$1,0),"Check"),"")</f>
        <v>0000M0T08-M0T080104</v>
      </c>
      <c r="D446" s="75" t="str">
        <f>IF($B446&lt;&gt;"",_xlfn.IFNA(VLOOKUP($B446,'Node Details'!$B:$U,D$1,0),"Check"),"")</f>
        <v>M0T</v>
      </c>
      <c r="E446" s="75" t="str">
        <f>IF($B446&lt;&gt;"",_xlfn.IFNA(VLOOKUP($B446,'Node Details'!$B:$U,E$1,0),"Check"),"")</f>
        <v>Airtel</v>
      </c>
      <c r="F446" s="95">
        <v>44946</v>
      </c>
      <c r="G446" s="75"/>
      <c r="H446" s="25" t="s">
        <v>2818</v>
      </c>
      <c r="I446" s="24">
        <v>1</v>
      </c>
      <c r="J446" s="24">
        <v>650</v>
      </c>
      <c r="K446" s="75">
        <f t="shared" si="18"/>
        <v>650</v>
      </c>
      <c r="L446" s="80">
        <v>45105</v>
      </c>
      <c r="M446" s="72"/>
      <c r="N446" s="38"/>
      <c r="O446" s="81"/>
      <c r="P446" s="72"/>
      <c r="Q446" s="72"/>
      <c r="R446" s="72"/>
      <c r="S446" s="72"/>
      <c r="T446" s="81"/>
      <c r="U446" s="72"/>
      <c r="V446" s="72"/>
      <c r="W446" s="82">
        <f t="shared" si="19"/>
        <v>0</v>
      </c>
      <c r="X446" s="39" t="s">
        <v>89</v>
      </c>
      <c r="Y446" s="39"/>
      <c r="Z446" s="72" t="s">
        <v>101</v>
      </c>
    </row>
    <row r="447" spans="1:26">
      <c r="A447" s="75">
        <f t="shared" si="20"/>
        <v>445</v>
      </c>
      <c r="B447" s="39" t="s">
        <v>1027</v>
      </c>
      <c r="C447" s="75" t="str">
        <f>IF($B447&lt;&gt;"",_xlfn.IFNA(VLOOKUP($B447,'Node Details'!$B:$U,C$1,0),"Check"),"")</f>
        <v>000000S8P-0000S8P14</v>
      </c>
      <c r="D447" s="75" t="str">
        <f>IF($B447&lt;&gt;"",_xlfn.IFNA(VLOOKUP($B447,'Node Details'!$B:$U,D$1,0),"Check"),"")</f>
        <v>S8P</v>
      </c>
      <c r="E447" s="75" t="str">
        <f>IF($B447&lt;&gt;"",_xlfn.IFNA(VLOOKUP($B447,'Node Details'!$B:$U,E$1,0),"Check"),"")</f>
        <v>Airtel</v>
      </c>
      <c r="F447" s="95">
        <v>45169</v>
      </c>
      <c r="G447" s="75"/>
      <c r="H447" s="25" t="s">
        <v>2817</v>
      </c>
      <c r="I447" s="24">
        <v>1</v>
      </c>
      <c r="J447" s="24">
        <v>1050</v>
      </c>
      <c r="K447" s="75">
        <f t="shared" si="18"/>
        <v>1050</v>
      </c>
      <c r="L447" s="80">
        <v>45062.779027777768</v>
      </c>
      <c r="M447" s="72"/>
      <c r="N447" s="38"/>
      <c r="O447" s="81"/>
      <c r="P447" s="72"/>
      <c r="Q447" s="72"/>
      <c r="R447" s="72"/>
      <c r="S447" s="72"/>
      <c r="T447" s="81"/>
      <c r="U447" s="72"/>
      <c r="V447" s="72"/>
      <c r="W447" s="82">
        <f t="shared" si="19"/>
        <v>0</v>
      </c>
      <c r="X447" s="39" t="s">
        <v>89</v>
      </c>
      <c r="Y447" s="39"/>
      <c r="Z447" s="72" t="s">
        <v>101</v>
      </c>
    </row>
    <row r="448" spans="1:26">
      <c r="A448" s="75">
        <f t="shared" si="20"/>
        <v>446</v>
      </c>
      <c r="B448" s="39" t="s">
        <v>1029</v>
      </c>
      <c r="C448" s="75" t="str">
        <f>IF($B448&lt;&gt;"",_xlfn.IFNA(VLOOKUP($B448,'Node Details'!$B:$U,C$1,0),"Check"),"")</f>
        <v>0000S8P01-S8P010101</v>
      </c>
      <c r="D448" s="75" t="str">
        <f>IF($B448&lt;&gt;"",_xlfn.IFNA(VLOOKUP($B448,'Node Details'!$B:$U,D$1,0),"Check"),"")</f>
        <v>S8P</v>
      </c>
      <c r="E448" s="75" t="str">
        <f>IF($B448&lt;&gt;"",_xlfn.IFNA(VLOOKUP($B448,'Node Details'!$B:$U,E$1,0),"Check"),"")</f>
        <v>Airtel</v>
      </c>
      <c r="F448" s="95">
        <v>45169</v>
      </c>
      <c r="G448" s="75"/>
      <c r="H448" s="25" t="s">
        <v>2819</v>
      </c>
      <c r="I448" s="24">
        <v>1</v>
      </c>
      <c r="J448" s="24">
        <v>450</v>
      </c>
      <c r="K448" s="75">
        <f t="shared" si="18"/>
        <v>450</v>
      </c>
      <c r="L448" s="80">
        <v>45062.779027777768</v>
      </c>
      <c r="M448" s="72"/>
      <c r="N448" s="38"/>
      <c r="O448" s="81"/>
      <c r="P448" s="72"/>
      <c r="Q448" s="72"/>
      <c r="R448" s="72"/>
      <c r="S448" s="72"/>
      <c r="T448" s="81"/>
      <c r="U448" s="72"/>
      <c r="V448" s="72"/>
      <c r="W448" s="82">
        <f t="shared" si="19"/>
        <v>0</v>
      </c>
      <c r="X448" s="39" t="s">
        <v>89</v>
      </c>
      <c r="Y448" s="39"/>
      <c r="Z448" s="72" t="s">
        <v>101</v>
      </c>
    </row>
    <row r="449" spans="1:26">
      <c r="A449" s="75">
        <f t="shared" si="20"/>
        <v>447</v>
      </c>
      <c r="B449" s="39" t="s">
        <v>2428</v>
      </c>
      <c r="C449" s="75" t="str">
        <f>IF($B449&lt;&gt;"",_xlfn.IFNA(VLOOKUP($B449,'Node Details'!$B:$U,C$1,0),"Check"),"")</f>
        <v>0000S8P01-S8P010106</v>
      </c>
      <c r="D449" s="75" t="str">
        <f>IF($B449&lt;&gt;"",_xlfn.IFNA(VLOOKUP($B449,'Node Details'!$B:$U,D$1,0),"Check"),"")</f>
        <v>S8P</v>
      </c>
      <c r="E449" s="75" t="str">
        <f>IF($B449&lt;&gt;"",_xlfn.IFNA(VLOOKUP($B449,'Node Details'!$B:$U,E$1,0),"Check"),"")</f>
        <v>Airtel</v>
      </c>
      <c r="F449" s="95">
        <v>45169</v>
      </c>
      <c r="G449" s="75"/>
      <c r="H449" s="25" t="s">
        <v>2819</v>
      </c>
      <c r="I449" s="24">
        <v>1</v>
      </c>
      <c r="J449" s="24">
        <v>450</v>
      </c>
      <c r="K449" s="75">
        <f t="shared" si="18"/>
        <v>450</v>
      </c>
      <c r="L449" s="80">
        <v>45062.797199074077</v>
      </c>
      <c r="M449" s="72"/>
      <c r="N449" s="38"/>
      <c r="O449" s="81"/>
      <c r="P449" s="72"/>
      <c r="Q449" s="72"/>
      <c r="R449" s="72"/>
      <c r="S449" s="72"/>
      <c r="T449" s="81"/>
      <c r="U449" s="72"/>
      <c r="V449" s="72"/>
      <c r="W449" s="82">
        <f t="shared" si="19"/>
        <v>0</v>
      </c>
      <c r="X449" s="39" t="s">
        <v>89</v>
      </c>
      <c r="Y449" s="39"/>
      <c r="Z449" s="72" t="s">
        <v>101</v>
      </c>
    </row>
    <row r="450" spans="1:26">
      <c r="A450" s="75">
        <f t="shared" si="20"/>
        <v>448</v>
      </c>
      <c r="B450" s="39" t="s">
        <v>1034</v>
      </c>
      <c r="C450" s="75" t="str">
        <f>IF($B450&lt;&gt;"",_xlfn.IFNA(VLOOKUP($B450,'Node Details'!$B:$U,C$1,0),"Check"),"")</f>
        <v>0000S8P01-S8P010106</v>
      </c>
      <c r="D450" s="75" t="str">
        <f>IF($B450&lt;&gt;"",_xlfn.IFNA(VLOOKUP($B450,'Node Details'!$B:$U,D$1,0),"Check"),"")</f>
        <v>S8P</v>
      </c>
      <c r="E450" s="75" t="str">
        <f>IF($B450&lt;&gt;"",_xlfn.IFNA(VLOOKUP($B450,'Node Details'!$B:$U,E$1,0),"Check"),"")</f>
        <v>Airtel</v>
      </c>
      <c r="F450" s="95">
        <v>45169</v>
      </c>
      <c r="G450" s="75"/>
      <c r="H450" s="25" t="s">
        <v>2818</v>
      </c>
      <c r="I450" s="24">
        <v>1</v>
      </c>
      <c r="J450" s="24">
        <v>650</v>
      </c>
      <c r="K450" s="75">
        <f t="shared" si="18"/>
        <v>650</v>
      </c>
      <c r="L450" s="80">
        <v>45062.797199074077</v>
      </c>
      <c r="M450" s="72"/>
      <c r="N450" s="38"/>
      <c r="O450" s="81"/>
      <c r="P450" s="72"/>
      <c r="Q450" s="72"/>
      <c r="R450" s="72"/>
      <c r="S450" s="72"/>
      <c r="T450" s="81"/>
      <c r="U450" s="72"/>
      <c r="V450" s="72"/>
      <c r="W450" s="82">
        <f t="shared" si="19"/>
        <v>0</v>
      </c>
      <c r="X450" s="39" t="s">
        <v>89</v>
      </c>
      <c r="Y450" s="39"/>
      <c r="Z450" s="72" t="s">
        <v>101</v>
      </c>
    </row>
    <row r="451" spans="1:26">
      <c r="A451" s="75">
        <f t="shared" si="20"/>
        <v>449</v>
      </c>
      <c r="B451" s="39" t="s">
        <v>2430</v>
      </c>
      <c r="C451" s="75" t="str">
        <f>IF($B451&lt;&gt;"",_xlfn.IFNA(VLOOKUP($B451,'Node Details'!$B:$U,C$1,0),"Check"),"")</f>
        <v>0000S8P01-S8P010106</v>
      </c>
      <c r="D451" s="75" t="str">
        <f>IF($B451&lt;&gt;"",_xlfn.IFNA(VLOOKUP($B451,'Node Details'!$B:$U,D$1,0),"Check"),"")</f>
        <v>S8P</v>
      </c>
      <c r="E451" s="75" t="str">
        <f>IF($B451&lt;&gt;"",_xlfn.IFNA(VLOOKUP($B451,'Node Details'!$B:$U,E$1,0),"Check"),"")</f>
        <v>Airtel</v>
      </c>
      <c r="F451" s="95">
        <v>45169</v>
      </c>
      <c r="G451" s="75"/>
      <c r="H451" s="25" t="s">
        <v>2818</v>
      </c>
      <c r="I451" s="24">
        <v>1</v>
      </c>
      <c r="J451" s="24">
        <v>650</v>
      </c>
      <c r="K451" s="75">
        <f t="shared" ref="K451:K514" si="21">I451*J451</f>
        <v>650</v>
      </c>
      <c r="L451" s="80">
        <v>45062.797199074077</v>
      </c>
      <c r="M451" s="72"/>
      <c r="N451" s="38"/>
      <c r="O451" s="81"/>
      <c r="P451" s="72"/>
      <c r="Q451" s="72"/>
      <c r="R451" s="72"/>
      <c r="S451" s="72"/>
      <c r="T451" s="81"/>
      <c r="U451" s="72"/>
      <c r="V451" s="72"/>
      <c r="W451" s="82">
        <f t="shared" ref="W451:W514" si="22">IF(V451&lt;&gt;"",V451*U451,0)</f>
        <v>0</v>
      </c>
      <c r="X451" s="39" t="s">
        <v>89</v>
      </c>
      <c r="Y451" s="39"/>
      <c r="Z451" s="72" t="s">
        <v>101</v>
      </c>
    </row>
    <row r="452" spans="1:26">
      <c r="A452" s="75">
        <f t="shared" ref="A452:A515" si="23">IF(B452&lt;&gt;"",A451+1,"")</f>
        <v>450</v>
      </c>
      <c r="B452" s="39" t="s">
        <v>2432</v>
      </c>
      <c r="C452" s="75" t="str">
        <f>IF($B452&lt;&gt;"",_xlfn.IFNA(VLOOKUP($B452,'Node Details'!$B:$U,C$1,0),"Check"),"")</f>
        <v>0000S8P01-S8P010106</v>
      </c>
      <c r="D452" s="75" t="str">
        <f>IF($B452&lt;&gt;"",_xlfn.IFNA(VLOOKUP($B452,'Node Details'!$B:$U,D$1,0),"Check"),"")</f>
        <v>S8P</v>
      </c>
      <c r="E452" s="75" t="str">
        <f>IF($B452&lt;&gt;"",_xlfn.IFNA(VLOOKUP($B452,'Node Details'!$B:$U,E$1,0),"Check"),"")</f>
        <v>Airtel</v>
      </c>
      <c r="F452" s="95">
        <v>45169</v>
      </c>
      <c r="G452" s="75"/>
      <c r="H452" s="25" t="s">
        <v>2818</v>
      </c>
      <c r="I452" s="24">
        <v>1</v>
      </c>
      <c r="J452" s="24">
        <v>650</v>
      </c>
      <c r="K452" s="75">
        <f t="shared" si="21"/>
        <v>650</v>
      </c>
      <c r="L452" s="80">
        <v>45062.797199074077</v>
      </c>
      <c r="M452" s="72"/>
      <c r="N452" s="38"/>
      <c r="O452" s="81"/>
      <c r="P452" s="72"/>
      <c r="Q452" s="72"/>
      <c r="R452" s="72"/>
      <c r="S452" s="72"/>
      <c r="T452" s="81"/>
      <c r="U452" s="72"/>
      <c r="V452" s="72"/>
      <c r="W452" s="82">
        <f t="shared" si="22"/>
        <v>0</v>
      </c>
      <c r="X452" s="39" t="s">
        <v>89</v>
      </c>
      <c r="Y452" s="39"/>
      <c r="Z452" s="72" t="s">
        <v>101</v>
      </c>
    </row>
    <row r="453" spans="1:26">
      <c r="A453" s="75">
        <f t="shared" si="23"/>
        <v>451</v>
      </c>
      <c r="B453" s="39" t="s">
        <v>1031</v>
      </c>
      <c r="C453" s="75" t="str">
        <f>IF($B453&lt;&gt;"",_xlfn.IFNA(VLOOKUP($B453,'Node Details'!$B:$U,C$1,0),"Check"),"")</f>
        <v>0000S8P01-S8P010106</v>
      </c>
      <c r="D453" s="75" t="str">
        <f>IF($B453&lt;&gt;"",_xlfn.IFNA(VLOOKUP($B453,'Node Details'!$B:$U,D$1,0),"Check"),"")</f>
        <v>S8P</v>
      </c>
      <c r="E453" s="75" t="str">
        <f>IF($B453&lt;&gt;"",_xlfn.IFNA(VLOOKUP($B453,'Node Details'!$B:$U,E$1,0),"Check"),"")</f>
        <v>Airtel</v>
      </c>
      <c r="F453" s="95">
        <v>45169</v>
      </c>
      <c r="G453" s="75"/>
      <c r="H453" s="25" t="s">
        <v>2818</v>
      </c>
      <c r="I453" s="24">
        <v>1</v>
      </c>
      <c r="J453" s="24">
        <v>650</v>
      </c>
      <c r="K453" s="75">
        <f t="shared" si="21"/>
        <v>650</v>
      </c>
      <c r="L453" s="80">
        <v>45062.797199074077</v>
      </c>
      <c r="M453" s="72"/>
      <c r="N453" s="38"/>
      <c r="O453" s="81"/>
      <c r="P453" s="72"/>
      <c r="Q453" s="72"/>
      <c r="R453" s="72"/>
      <c r="S453" s="72"/>
      <c r="T453" s="81"/>
      <c r="U453" s="72"/>
      <c r="V453" s="72"/>
      <c r="W453" s="82">
        <f t="shared" si="22"/>
        <v>0</v>
      </c>
      <c r="X453" s="39" t="s">
        <v>89</v>
      </c>
      <c r="Y453" s="39"/>
      <c r="Z453" s="72" t="s">
        <v>101</v>
      </c>
    </row>
    <row r="454" spans="1:26">
      <c r="A454" s="75">
        <f t="shared" si="23"/>
        <v>452</v>
      </c>
      <c r="B454" s="39" t="s">
        <v>1036</v>
      </c>
      <c r="C454" s="75" t="str">
        <f>IF($B454&lt;&gt;"",_xlfn.IFNA(VLOOKUP($B454,'Node Details'!$B:$U,C$1,0),"Check"),"")</f>
        <v>S8P010103-S8P010107</v>
      </c>
      <c r="D454" s="75" t="str">
        <f>IF($B454&lt;&gt;"",_xlfn.IFNA(VLOOKUP($B454,'Node Details'!$B:$U,D$1,0),"Check"),"")</f>
        <v>S8P</v>
      </c>
      <c r="E454" s="75" t="str">
        <f>IF($B454&lt;&gt;"",_xlfn.IFNA(VLOOKUP($B454,'Node Details'!$B:$U,E$1,0),"Check"),"")</f>
        <v>Airtel</v>
      </c>
      <c r="F454" s="95">
        <v>45169</v>
      </c>
      <c r="G454" s="75"/>
      <c r="H454" s="25" t="s">
        <v>2818</v>
      </c>
      <c r="I454" s="24">
        <v>1</v>
      </c>
      <c r="J454" s="24">
        <v>650</v>
      </c>
      <c r="K454" s="75">
        <f t="shared" si="21"/>
        <v>650</v>
      </c>
      <c r="L454" s="80">
        <v>45063.683379629627</v>
      </c>
      <c r="M454" s="72"/>
      <c r="N454" s="38"/>
      <c r="O454" s="81"/>
      <c r="P454" s="72"/>
      <c r="Q454" s="72"/>
      <c r="R454" s="72"/>
      <c r="S454" s="72"/>
      <c r="T454" s="81"/>
      <c r="U454" s="72"/>
      <c r="V454" s="72"/>
      <c r="W454" s="82">
        <f t="shared" si="22"/>
        <v>0</v>
      </c>
      <c r="X454" s="39" t="s">
        <v>89</v>
      </c>
      <c r="Y454" s="39"/>
      <c r="Z454" s="72" t="s">
        <v>101</v>
      </c>
    </row>
    <row r="455" spans="1:26">
      <c r="A455" s="75">
        <f t="shared" si="23"/>
        <v>453</v>
      </c>
      <c r="B455" s="39" t="s">
        <v>1039</v>
      </c>
      <c r="C455" s="75" t="str">
        <f>IF($B455&lt;&gt;"",_xlfn.IFNA(VLOOKUP($B455,'Node Details'!$B:$U,C$1,0),"Check"),"")</f>
        <v>000000S8P-0000S8P14</v>
      </c>
      <c r="D455" s="75" t="str">
        <f>IF($B455&lt;&gt;"",_xlfn.IFNA(VLOOKUP($B455,'Node Details'!$B:$U,D$1,0),"Check"),"")</f>
        <v>S8P</v>
      </c>
      <c r="E455" s="75" t="str">
        <f>IF($B455&lt;&gt;"",_xlfn.IFNA(VLOOKUP($B455,'Node Details'!$B:$U,E$1,0),"Check"),"")</f>
        <v>Airtel</v>
      </c>
      <c r="F455" s="95">
        <v>45169</v>
      </c>
      <c r="G455" s="75"/>
      <c r="H455" s="25" t="s">
        <v>2817</v>
      </c>
      <c r="I455" s="24">
        <v>1</v>
      </c>
      <c r="J455" s="24">
        <v>1050</v>
      </c>
      <c r="K455" s="75">
        <f t="shared" si="21"/>
        <v>1050</v>
      </c>
      <c r="L455" s="80">
        <v>45062.779027777768</v>
      </c>
      <c r="M455" s="72"/>
      <c r="N455" s="38"/>
      <c r="O455" s="81"/>
      <c r="P455" s="72"/>
      <c r="Q455" s="72"/>
      <c r="R455" s="72"/>
      <c r="S455" s="72"/>
      <c r="T455" s="81"/>
      <c r="U455" s="72"/>
      <c r="V455" s="72"/>
      <c r="W455" s="82">
        <f t="shared" si="22"/>
        <v>0</v>
      </c>
      <c r="X455" s="39" t="s">
        <v>89</v>
      </c>
      <c r="Y455" s="39"/>
      <c r="Z455" s="72" t="s">
        <v>101</v>
      </c>
    </row>
    <row r="456" spans="1:26">
      <c r="A456" s="75">
        <f t="shared" si="23"/>
        <v>454</v>
      </c>
      <c r="B456" s="39" t="s">
        <v>2434</v>
      </c>
      <c r="C456" s="75" t="str">
        <f>IF($B456&lt;&gt;"",_xlfn.IFNA(VLOOKUP($B456,'Node Details'!$B:$U,C$1,0),"Check"),"")</f>
        <v>0000S8P02-S8P020104</v>
      </c>
      <c r="D456" s="75" t="str">
        <f>IF($B456&lt;&gt;"",_xlfn.IFNA(VLOOKUP($B456,'Node Details'!$B:$U,D$1,0),"Check"),"")</f>
        <v>S8P</v>
      </c>
      <c r="E456" s="75" t="str">
        <f>IF($B456&lt;&gt;"",_xlfn.IFNA(VLOOKUP($B456,'Node Details'!$B:$U,E$1,0),"Check"),"")</f>
        <v>Airtel</v>
      </c>
      <c r="F456" s="95">
        <v>45169</v>
      </c>
      <c r="G456" s="75"/>
      <c r="H456" s="25" t="s">
        <v>2818</v>
      </c>
      <c r="I456" s="24">
        <v>1</v>
      </c>
      <c r="J456" s="24">
        <v>650</v>
      </c>
      <c r="K456" s="75">
        <f t="shared" si="21"/>
        <v>650</v>
      </c>
      <c r="L456" s="80">
        <v>45063.721122685187</v>
      </c>
      <c r="M456" s="72"/>
      <c r="N456" s="38"/>
      <c r="O456" s="81"/>
      <c r="P456" s="72"/>
      <c r="Q456" s="72"/>
      <c r="R456" s="72"/>
      <c r="S456" s="72"/>
      <c r="T456" s="81"/>
      <c r="U456" s="72"/>
      <c r="V456" s="72"/>
      <c r="W456" s="82">
        <f t="shared" si="22"/>
        <v>0</v>
      </c>
      <c r="X456" s="39" t="s">
        <v>89</v>
      </c>
      <c r="Y456" s="39"/>
      <c r="Z456" s="72" t="s">
        <v>101</v>
      </c>
    </row>
    <row r="457" spans="1:26">
      <c r="A457" s="75">
        <f t="shared" si="23"/>
        <v>455</v>
      </c>
      <c r="B457" s="39" t="s">
        <v>1044</v>
      </c>
      <c r="C457" s="75" t="str">
        <f>IF($B457&lt;&gt;"",_xlfn.IFNA(VLOOKUP($B457,'Node Details'!$B:$U,C$1,0),"Check"),"")</f>
        <v>0000S8P02-S8P020104</v>
      </c>
      <c r="D457" s="75" t="str">
        <f>IF($B457&lt;&gt;"",_xlfn.IFNA(VLOOKUP($B457,'Node Details'!$B:$U,D$1,0),"Check"),"")</f>
        <v>S8P</v>
      </c>
      <c r="E457" s="75" t="str">
        <f>IF($B457&lt;&gt;"",_xlfn.IFNA(VLOOKUP($B457,'Node Details'!$B:$U,E$1,0),"Check"),"")</f>
        <v>Airtel</v>
      </c>
      <c r="F457" s="95">
        <v>45169</v>
      </c>
      <c r="G457" s="75"/>
      <c r="H457" s="25" t="s">
        <v>2819</v>
      </c>
      <c r="I457" s="24">
        <v>1</v>
      </c>
      <c r="J457" s="24">
        <v>450</v>
      </c>
      <c r="K457" s="75">
        <f t="shared" si="21"/>
        <v>450</v>
      </c>
      <c r="L457" s="80">
        <v>45063.721122685187</v>
      </c>
      <c r="M457" s="72"/>
      <c r="N457" s="38"/>
      <c r="O457" s="81"/>
      <c r="P457" s="72"/>
      <c r="Q457" s="72"/>
      <c r="R457" s="72"/>
      <c r="S457" s="72"/>
      <c r="T457" s="81"/>
      <c r="U457" s="72"/>
      <c r="V457" s="72"/>
      <c r="W457" s="82">
        <f t="shared" si="22"/>
        <v>0</v>
      </c>
      <c r="X457" s="39" t="s">
        <v>89</v>
      </c>
      <c r="Y457" s="39"/>
      <c r="Z457" s="72" t="s">
        <v>101</v>
      </c>
    </row>
    <row r="458" spans="1:26">
      <c r="A458" s="75">
        <f t="shared" si="23"/>
        <v>456</v>
      </c>
      <c r="B458" s="39" t="s">
        <v>1736</v>
      </c>
      <c r="C458" s="75" t="str">
        <f>IF($B458&lt;&gt;"",_xlfn.IFNA(VLOOKUP($B458,'Node Details'!$B:$U,C$1,0),"Check"),"")</f>
        <v>0000S8P02-S8P020104</v>
      </c>
      <c r="D458" s="75" t="str">
        <f>IF($B458&lt;&gt;"",_xlfn.IFNA(VLOOKUP($B458,'Node Details'!$B:$U,D$1,0),"Check"),"")</f>
        <v>S8P</v>
      </c>
      <c r="E458" s="75" t="str">
        <f>IF($B458&lt;&gt;"",_xlfn.IFNA(VLOOKUP($B458,'Node Details'!$B:$U,E$1,0),"Check"),"")</f>
        <v>Airtel</v>
      </c>
      <c r="F458" s="95">
        <v>45169</v>
      </c>
      <c r="G458" s="75"/>
      <c r="H458" s="25" t="s">
        <v>2818</v>
      </c>
      <c r="I458" s="24">
        <v>1</v>
      </c>
      <c r="J458" s="24">
        <v>650</v>
      </c>
      <c r="K458" s="75">
        <f t="shared" si="21"/>
        <v>650</v>
      </c>
      <c r="L458" s="80">
        <v>45063.721122685187</v>
      </c>
      <c r="M458" s="72"/>
      <c r="N458" s="38"/>
      <c r="O458" s="81"/>
      <c r="P458" s="72"/>
      <c r="Q458" s="72"/>
      <c r="R458" s="72"/>
      <c r="S458" s="72"/>
      <c r="T458" s="81"/>
      <c r="U458" s="72"/>
      <c r="V458" s="72"/>
      <c r="W458" s="82">
        <f t="shared" si="22"/>
        <v>0</v>
      </c>
      <c r="X458" s="39" t="s">
        <v>89</v>
      </c>
      <c r="Y458" s="39"/>
      <c r="Z458" s="72" t="s">
        <v>101</v>
      </c>
    </row>
    <row r="459" spans="1:26">
      <c r="A459" s="75">
        <f t="shared" si="23"/>
        <v>457</v>
      </c>
      <c r="B459" s="39" t="s">
        <v>1041</v>
      </c>
      <c r="C459" s="75" t="str">
        <f>IF($B459&lt;&gt;"",_xlfn.IFNA(VLOOKUP($B459,'Node Details'!$B:$U,C$1,0),"Check"),"")</f>
        <v>0000S8P02-S8P020104</v>
      </c>
      <c r="D459" s="75" t="str">
        <f>IF($B459&lt;&gt;"",_xlfn.IFNA(VLOOKUP($B459,'Node Details'!$B:$U,D$1,0),"Check"),"")</f>
        <v>S8P</v>
      </c>
      <c r="E459" s="75" t="str">
        <f>IF($B459&lt;&gt;"",_xlfn.IFNA(VLOOKUP($B459,'Node Details'!$B:$U,E$1,0),"Check"),"")</f>
        <v>Airtel</v>
      </c>
      <c r="F459" s="95">
        <v>45169</v>
      </c>
      <c r="G459" s="75"/>
      <c r="H459" s="25" t="s">
        <v>2818</v>
      </c>
      <c r="I459" s="24">
        <v>1</v>
      </c>
      <c r="J459" s="24">
        <v>650</v>
      </c>
      <c r="K459" s="75">
        <f t="shared" si="21"/>
        <v>650</v>
      </c>
      <c r="L459" s="80">
        <v>45063.721122685187</v>
      </c>
      <c r="M459" s="72"/>
      <c r="N459" s="38"/>
      <c r="O459" s="81"/>
      <c r="P459" s="72"/>
      <c r="Q459" s="72"/>
      <c r="R459" s="72"/>
      <c r="S459" s="72"/>
      <c r="T459" s="81"/>
      <c r="U459" s="72"/>
      <c r="V459" s="72"/>
      <c r="W459" s="82">
        <f t="shared" si="22"/>
        <v>0</v>
      </c>
      <c r="X459" s="39" t="s">
        <v>89</v>
      </c>
      <c r="Y459" s="39"/>
      <c r="Z459" s="72" t="s">
        <v>101</v>
      </c>
    </row>
    <row r="460" spans="1:26">
      <c r="A460" s="75">
        <f t="shared" si="23"/>
        <v>458</v>
      </c>
      <c r="B460" s="39" t="s">
        <v>2435</v>
      </c>
      <c r="C460" s="75" t="str">
        <f>IF($B460&lt;&gt;"",_xlfn.IFNA(VLOOKUP($B460,'Node Details'!$B:$U,C$1,0),"Check"),"")</f>
        <v>S8P020102-S8P020108</v>
      </c>
      <c r="D460" s="75" t="str">
        <f>IF($B460&lt;&gt;"",_xlfn.IFNA(VLOOKUP($B460,'Node Details'!$B:$U,D$1,0),"Check"),"")</f>
        <v>S8P</v>
      </c>
      <c r="E460" s="75" t="str">
        <f>IF($B460&lt;&gt;"",_xlfn.IFNA(VLOOKUP($B460,'Node Details'!$B:$U,E$1,0),"Check"),"")</f>
        <v>Airtel</v>
      </c>
      <c r="F460" s="95">
        <v>45169</v>
      </c>
      <c r="G460" s="75"/>
      <c r="H460" s="25" t="s">
        <v>2819</v>
      </c>
      <c r="I460" s="24">
        <v>1</v>
      </c>
      <c r="J460" s="24">
        <v>450</v>
      </c>
      <c r="K460" s="75">
        <f t="shared" si="21"/>
        <v>450</v>
      </c>
      <c r="L460" s="80">
        <v>45073.744062500002</v>
      </c>
      <c r="M460" s="72"/>
      <c r="N460" s="38"/>
      <c r="O460" s="81"/>
      <c r="P460" s="72"/>
      <c r="Q460" s="72"/>
      <c r="R460" s="72"/>
      <c r="S460" s="72"/>
      <c r="T460" s="81"/>
      <c r="U460" s="72"/>
      <c r="V460" s="72"/>
      <c r="W460" s="82">
        <f t="shared" si="22"/>
        <v>0</v>
      </c>
      <c r="X460" s="39" t="s">
        <v>89</v>
      </c>
      <c r="Y460" s="39"/>
      <c r="Z460" s="72" t="s">
        <v>101</v>
      </c>
    </row>
    <row r="461" spans="1:26">
      <c r="A461" s="75">
        <f t="shared" si="23"/>
        <v>459</v>
      </c>
      <c r="B461" s="39" t="s">
        <v>2437</v>
      </c>
      <c r="C461" s="75" t="str">
        <f>IF($B461&lt;&gt;"",_xlfn.IFNA(VLOOKUP($B461,'Node Details'!$B:$U,C$1,0),"Check"),"")</f>
        <v>S8P020102-S8P020108</v>
      </c>
      <c r="D461" s="75" t="str">
        <f>IF($B461&lt;&gt;"",_xlfn.IFNA(VLOOKUP($B461,'Node Details'!$B:$U,D$1,0),"Check"),"")</f>
        <v>S8P</v>
      </c>
      <c r="E461" s="75" t="str">
        <f>IF($B461&lt;&gt;"",_xlfn.IFNA(VLOOKUP($B461,'Node Details'!$B:$U,E$1,0),"Check"),"")</f>
        <v>Airtel</v>
      </c>
      <c r="F461" s="95">
        <v>45169</v>
      </c>
      <c r="G461" s="75"/>
      <c r="H461" s="25" t="s">
        <v>2818</v>
      </c>
      <c r="I461" s="24">
        <v>1</v>
      </c>
      <c r="J461" s="24">
        <v>650</v>
      </c>
      <c r="K461" s="75">
        <f t="shared" si="21"/>
        <v>650</v>
      </c>
      <c r="L461" s="80">
        <v>45073.744062500002</v>
      </c>
      <c r="M461" s="72"/>
      <c r="N461" s="38"/>
      <c r="O461" s="81"/>
      <c r="P461" s="72"/>
      <c r="Q461" s="72"/>
      <c r="R461" s="72"/>
      <c r="S461" s="72"/>
      <c r="T461" s="81"/>
      <c r="U461" s="72"/>
      <c r="V461" s="72"/>
      <c r="W461" s="82">
        <f t="shared" si="22"/>
        <v>0</v>
      </c>
      <c r="X461" s="39" t="s">
        <v>89</v>
      </c>
      <c r="Y461" s="39"/>
      <c r="Z461" s="72" t="s">
        <v>101</v>
      </c>
    </row>
    <row r="462" spans="1:26">
      <c r="A462" s="75">
        <f t="shared" si="23"/>
        <v>460</v>
      </c>
      <c r="B462" s="39" t="s">
        <v>1046</v>
      </c>
      <c r="C462" s="75" t="str">
        <f>IF($B462&lt;&gt;"",_xlfn.IFNA(VLOOKUP($B462,'Node Details'!$B:$U,C$1,0),"Check"),"")</f>
        <v>S8P020102-S8P020108</v>
      </c>
      <c r="D462" s="75" t="str">
        <f>IF($B462&lt;&gt;"",_xlfn.IFNA(VLOOKUP($B462,'Node Details'!$B:$U,D$1,0),"Check"),"")</f>
        <v>S8P</v>
      </c>
      <c r="E462" s="75" t="str">
        <f>IF($B462&lt;&gt;"",_xlfn.IFNA(VLOOKUP($B462,'Node Details'!$B:$U,E$1,0),"Check"),"")</f>
        <v>Airtel</v>
      </c>
      <c r="F462" s="95">
        <v>45169</v>
      </c>
      <c r="G462" s="75"/>
      <c r="H462" s="25" t="s">
        <v>2818</v>
      </c>
      <c r="I462" s="24">
        <v>1</v>
      </c>
      <c r="J462" s="24">
        <v>650</v>
      </c>
      <c r="K462" s="75">
        <f t="shared" si="21"/>
        <v>650</v>
      </c>
      <c r="L462" s="80">
        <v>45073.744062500002</v>
      </c>
      <c r="M462" s="72"/>
      <c r="N462" s="38"/>
      <c r="O462" s="81"/>
      <c r="P462" s="72"/>
      <c r="Q462" s="72"/>
      <c r="R462" s="72"/>
      <c r="S462" s="72"/>
      <c r="T462" s="81"/>
      <c r="U462" s="72"/>
      <c r="V462" s="72"/>
      <c r="W462" s="82">
        <f t="shared" si="22"/>
        <v>0</v>
      </c>
      <c r="X462" s="39" t="s">
        <v>89</v>
      </c>
      <c r="Y462" s="39"/>
      <c r="Z462" s="72" t="s">
        <v>101</v>
      </c>
    </row>
    <row r="463" spans="1:26">
      <c r="A463" s="75">
        <f t="shared" si="23"/>
        <v>461</v>
      </c>
      <c r="B463" s="39" t="s">
        <v>1005</v>
      </c>
      <c r="C463" s="75" t="str">
        <f>IF($B463&lt;&gt;"",_xlfn.IFNA(VLOOKUP($B463,'Node Details'!$B:$U,C$1,0),"Check"),"")</f>
        <v>000000S8P-0000S8P14</v>
      </c>
      <c r="D463" s="75" t="str">
        <f>IF($B463&lt;&gt;"",_xlfn.IFNA(VLOOKUP($B463,'Node Details'!$B:$U,D$1,0),"Check"),"")</f>
        <v>S8P</v>
      </c>
      <c r="E463" s="75" t="str">
        <f>IF($B463&lt;&gt;"",_xlfn.IFNA(VLOOKUP($B463,'Node Details'!$B:$U,E$1,0),"Check"),"")</f>
        <v>Airtel</v>
      </c>
      <c r="F463" s="95">
        <v>45169</v>
      </c>
      <c r="G463" s="75"/>
      <c r="H463" s="25" t="s">
        <v>2817</v>
      </c>
      <c r="I463" s="24">
        <v>1</v>
      </c>
      <c r="J463" s="24">
        <v>1050</v>
      </c>
      <c r="K463" s="75">
        <f t="shared" si="21"/>
        <v>1050</v>
      </c>
      <c r="L463" s="80">
        <v>45062.779027777768</v>
      </c>
      <c r="M463" s="72"/>
      <c r="N463" s="38"/>
      <c r="O463" s="81"/>
      <c r="P463" s="72"/>
      <c r="Q463" s="72"/>
      <c r="R463" s="72"/>
      <c r="S463" s="72"/>
      <c r="T463" s="81"/>
      <c r="U463" s="72"/>
      <c r="V463" s="72"/>
      <c r="W463" s="82">
        <f t="shared" si="22"/>
        <v>0</v>
      </c>
      <c r="X463" s="39" t="s">
        <v>89</v>
      </c>
      <c r="Y463" s="39"/>
      <c r="Z463" s="72" t="s">
        <v>101</v>
      </c>
    </row>
    <row r="464" spans="1:26">
      <c r="A464" s="75">
        <f t="shared" si="23"/>
        <v>462</v>
      </c>
      <c r="B464" s="39" t="s">
        <v>2439</v>
      </c>
      <c r="C464" s="75" t="str">
        <f>IF($B464&lt;&gt;"",_xlfn.IFNA(VLOOKUP($B464,'Node Details'!$B:$U,C$1,0),"Check"),"")</f>
        <v>0000S8P03-S8P030103</v>
      </c>
      <c r="D464" s="75" t="str">
        <f>IF($B464&lt;&gt;"",_xlfn.IFNA(VLOOKUP($B464,'Node Details'!$B:$U,D$1,0),"Check"),"")</f>
        <v>S8P</v>
      </c>
      <c r="E464" s="75" t="str">
        <f>IF($B464&lt;&gt;"",_xlfn.IFNA(VLOOKUP($B464,'Node Details'!$B:$U,E$1,0),"Check"),"")</f>
        <v>Airtel</v>
      </c>
      <c r="F464" s="95">
        <v>45169</v>
      </c>
      <c r="G464" s="75"/>
      <c r="H464" s="25" t="s">
        <v>2818</v>
      </c>
      <c r="I464" s="24">
        <v>1</v>
      </c>
      <c r="J464" s="24">
        <v>650</v>
      </c>
      <c r="K464" s="75">
        <f t="shared" si="21"/>
        <v>650</v>
      </c>
      <c r="L464" s="80">
        <v>45064.643611111111</v>
      </c>
      <c r="M464" s="72"/>
      <c r="N464" s="38"/>
      <c r="O464" s="81"/>
      <c r="P464" s="72"/>
      <c r="Q464" s="72"/>
      <c r="R464" s="72"/>
      <c r="S464" s="72"/>
      <c r="T464" s="81"/>
      <c r="U464" s="72"/>
      <c r="V464" s="72"/>
      <c r="W464" s="82">
        <f t="shared" si="22"/>
        <v>0</v>
      </c>
      <c r="X464" s="39" t="s">
        <v>89</v>
      </c>
      <c r="Y464" s="39"/>
      <c r="Z464" s="72" t="s">
        <v>101</v>
      </c>
    </row>
    <row r="465" spans="1:26">
      <c r="A465" s="75">
        <f t="shared" si="23"/>
        <v>463</v>
      </c>
      <c r="B465" s="39" t="s">
        <v>1052</v>
      </c>
      <c r="C465" s="75" t="str">
        <f>IF($B465&lt;&gt;"",_xlfn.IFNA(VLOOKUP($B465,'Node Details'!$B:$U,C$1,0),"Check"),"")</f>
        <v>0000S8P03-S8P030103</v>
      </c>
      <c r="D465" s="75" t="str">
        <f>IF($B465&lt;&gt;"",_xlfn.IFNA(VLOOKUP($B465,'Node Details'!$B:$U,D$1,0),"Check"),"")</f>
        <v>S8P</v>
      </c>
      <c r="E465" s="75" t="str">
        <f>IF($B465&lt;&gt;"",_xlfn.IFNA(VLOOKUP($B465,'Node Details'!$B:$U,E$1,0),"Check"),"")</f>
        <v>Airtel</v>
      </c>
      <c r="F465" s="95">
        <v>45169</v>
      </c>
      <c r="G465" s="75"/>
      <c r="H465" s="25" t="s">
        <v>2819</v>
      </c>
      <c r="I465" s="24">
        <v>1</v>
      </c>
      <c r="J465" s="24">
        <v>450</v>
      </c>
      <c r="K465" s="75">
        <f t="shared" si="21"/>
        <v>450</v>
      </c>
      <c r="L465" s="80">
        <v>45064.643611111111</v>
      </c>
      <c r="M465" s="72"/>
      <c r="N465" s="38"/>
      <c r="O465" s="81"/>
      <c r="P465" s="72"/>
      <c r="Q465" s="72"/>
      <c r="R465" s="72"/>
      <c r="S465" s="72"/>
      <c r="T465" s="81"/>
      <c r="U465" s="72"/>
      <c r="V465" s="72"/>
      <c r="W465" s="82">
        <f t="shared" si="22"/>
        <v>0</v>
      </c>
      <c r="X465" s="39" t="s">
        <v>89</v>
      </c>
      <c r="Y465" s="39"/>
      <c r="Z465" s="72" t="s">
        <v>101</v>
      </c>
    </row>
    <row r="466" spans="1:26">
      <c r="A466" s="75">
        <f t="shared" si="23"/>
        <v>464</v>
      </c>
      <c r="B466" s="39" t="s">
        <v>1049</v>
      </c>
      <c r="C466" s="75" t="str">
        <f>IF($B466&lt;&gt;"",_xlfn.IFNA(VLOOKUP($B466,'Node Details'!$B:$U,C$1,0),"Check"),"")</f>
        <v>0000S8P03-S8P030103</v>
      </c>
      <c r="D466" s="75" t="str">
        <f>IF($B466&lt;&gt;"",_xlfn.IFNA(VLOOKUP($B466,'Node Details'!$B:$U,D$1,0),"Check"),"")</f>
        <v>S8P</v>
      </c>
      <c r="E466" s="75" t="str">
        <f>IF($B466&lt;&gt;"",_xlfn.IFNA(VLOOKUP($B466,'Node Details'!$B:$U,E$1,0),"Check"),"")</f>
        <v>Airtel</v>
      </c>
      <c r="F466" s="95">
        <v>45169</v>
      </c>
      <c r="G466" s="75"/>
      <c r="H466" s="25" t="s">
        <v>2818</v>
      </c>
      <c r="I466" s="24">
        <v>1</v>
      </c>
      <c r="J466" s="24">
        <v>650</v>
      </c>
      <c r="K466" s="75">
        <f t="shared" si="21"/>
        <v>650</v>
      </c>
      <c r="L466" s="80">
        <v>45064.643611111111</v>
      </c>
      <c r="M466" s="72"/>
      <c r="N466" s="38"/>
      <c r="O466" s="81"/>
      <c r="P466" s="72"/>
      <c r="Q466" s="72"/>
      <c r="R466" s="72"/>
      <c r="S466" s="72"/>
      <c r="T466" s="81"/>
      <c r="U466" s="72"/>
      <c r="V466" s="72"/>
      <c r="W466" s="82">
        <f t="shared" si="22"/>
        <v>0</v>
      </c>
      <c r="X466" s="39" t="s">
        <v>89</v>
      </c>
      <c r="Y466" s="39"/>
      <c r="Z466" s="72" t="s">
        <v>101</v>
      </c>
    </row>
    <row r="467" spans="1:26">
      <c r="A467" s="75">
        <f t="shared" si="23"/>
        <v>465</v>
      </c>
      <c r="B467" s="39" t="s">
        <v>1054</v>
      </c>
      <c r="C467" s="75" t="str">
        <f>IF($B467&lt;&gt;"",_xlfn.IFNA(VLOOKUP($B467,'Node Details'!$B:$U,C$1,0),"Check"),"")</f>
        <v>S8P030102-S8P030104</v>
      </c>
      <c r="D467" s="75" t="str">
        <f>IF($B467&lt;&gt;"",_xlfn.IFNA(VLOOKUP($B467,'Node Details'!$B:$U,D$1,0),"Check"),"")</f>
        <v>S8P</v>
      </c>
      <c r="E467" s="75" t="str">
        <f>IF($B467&lt;&gt;"",_xlfn.IFNA(VLOOKUP($B467,'Node Details'!$B:$U,E$1,0),"Check"),"")</f>
        <v>Airtel</v>
      </c>
      <c r="F467" s="95">
        <v>45169</v>
      </c>
      <c r="G467" s="75"/>
      <c r="H467" s="25" t="s">
        <v>2818</v>
      </c>
      <c r="I467" s="24">
        <v>1</v>
      </c>
      <c r="J467" s="24">
        <v>650</v>
      </c>
      <c r="K467" s="75">
        <f t="shared" si="21"/>
        <v>650</v>
      </c>
      <c r="L467" s="80">
        <v>45101.593553240738</v>
      </c>
      <c r="M467" s="72"/>
      <c r="N467" s="38"/>
      <c r="O467" s="81"/>
      <c r="P467" s="72"/>
      <c r="Q467" s="72"/>
      <c r="R467" s="72"/>
      <c r="S467" s="72"/>
      <c r="T467" s="81"/>
      <c r="U467" s="72"/>
      <c r="V467" s="72"/>
      <c r="W467" s="82">
        <f t="shared" si="22"/>
        <v>0</v>
      </c>
      <c r="X467" s="39" t="s">
        <v>89</v>
      </c>
      <c r="Y467" s="39"/>
      <c r="Z467" s="72" t="s">
        <v>101</v>
      </c>
    </row>
    <row r="468" spans="1:26">
      <c r="A468" s="75">
        <f t="shared" si="23"/>
        <v>466</v>
      </c>
      <c r="B468" s="39" t="s">
        <v>1057</v>
      </c>
      <c r="C468" s="75" t="str">
        <f>IF($B468&lt;&gt;"",_xlfn.IFNA(VLOOKUP($B468,'Node Details'!$B:$U,C$1,0),"Check"),"")</f>
        <v>000000S8P-0000S8P14</v>
      </c>
      <c r="D468" s="75" t="str">
        <f>IF($B468&lt;&gt;"",_xlfn.IFNA(VLOOKUP($B468,'Node Details'!$B:$U,D$1,0),"Check"),"")</f>
        <v>S8P</v>
      </c>
      <c r="E468" s="75" t="str">
        <f>IF($B468&lt;&gt;"",_xlfn.IFNA(VLOOKUP($B468,'Node Details'!$B:$U,E$1,0),"Check"),"")</f>
        <v>Airtel</v>
      </c>
      <c r="F468" s="95">
        <v>45169</v>
      </c>
      <c r="G468" s="75"/>
      <c r="H468" s="25" t="s">
        <v>2817</v>
      </c>
      <c r="I468" s="24">
        <v>1</v>
      </c>
      <c r="J468" s="24">
        <v>1050</v>
      </c>
      <c r="K468" s="75">
        <f t="shared" si="21"/>
        <v>1050</v>
      </c>
      <c r="L468" s="80">
        <v>45062.779027777768</v>
      </c>
      <c r="M468" s="72"/>
      <c r="N468" s="38"/>
      <c r="O468" s="81"/>
      <c r="P468" s="72"/>
      <c r="Q468" s="72"/>
      <c r="R468" s="72"/>
      <c r="S468" s="72"/>
      <c r="T468" s="81"/>
      <c r="U468" s="72"/>
      <c r="V468" s="72"/>
      <c r="W468" s="82">
        <f t="shared" si="22"/>
        <v>0</v>
      </c>
      <c r="X468" s="39" t="s">
        <v>89</v>
      </c>
      <c r="Y468" s="39"/>
      <c r="Z468" s="72" t="s">
        <v>101</v>
      </c>
    </row>
    <row r="469" spans="1:26">
      <c r="A469" s="75">
        <f t="shared" si="23"/>
        <v>467</v>
      </c>
      <c r="B469" s="39" t="s">
        <v>2440</v>
      </c>
      <c r="C469" s="75" t="str">
        <f>IF($B469&lt;&gt;"",_xlfn.IFNA(VLOOKUP($B469,'Node Details'!$B:$U,C$1,0),"Check"),"")</f>
        <v>0000S8P04-S8P040105</v>
      </c>
      <c r="D469" s="75" t="str">
        <f>IF($B469&lt;&gt;"",_xlfn.IFNA(VLOOKUP($B469,'Node Details'!$B:$U,D$1,0),"Check"),"")</f>
        <v>S8P</v>
      </c>
      <c r="E469" s="75" t="str">
        <f>IF($B469&lt;&gt;"",_xlfn.IFNA(VLOOKUP($B469,'Node Details'!$B:$U,E$1,0),"Check"),"")</f>
        <v>Airtel</v>
      </c>
      <c r="F469" s="95">
        <v>45169</v>
      </c>
      <c r="G469" s="75"/>
      <c r="H469" s="25" t="s">
        <v>2818</v>
      </c>
      <c r="I469" s="24">
        <v>1</v>
      </c>
      <c r="J469" s="24">
        <v>650</v>
      </c>
      <c r="K469" s="75">
        <f t="shared" si="21"/>
        <v>650</v>
      </c>
      <c r="L469" s="80">
        <v>45064.618217592593</v>
      </c>
      <c r="M469" s="72"/>
      <c r="N469" s="38"/>
      <c r="O469" s="81"/>
      <c r="P469" s="72"/>
      <c r="Q469" s="72"/>
      <c r="R469" s="72"/>
      <c r="S469" s="72"/>
      <c r="T469" s="81"/>
      <c r="U469" s="72"/>
      <c r="V469" s="72"/>
      <c r="W469" s="82">
        <f t="shared" si="22"/>
        <v>0</v>
      </c>
      <c r="X469" s="39" t="s">
        <v>89</v>
      </c>
      <c r="Y469" s="39"/>
      <c r="Z469" s="72" t="s">
        <v>101</v>
      </c>
    </row>
    <row r="470" spans="1:26">
      <c r="A470" s="75">
        <f t="shared" si="23"/>
        <v>468</v>
      </c>
      <c r="B470" s="39" t="s">
        <v>1744</v>
      </c>
      <c r="C470" s="75" t="str">
        <f>IF($B470&lt;&gt;"",_xlfn.IFNA(VLOOKUP($B470,'Node Details'!$B:$U,C$1,0),"Check"),"")</f>
        <v>0000S8P04-S8P040104</v>
      </c>
      <c r="D470" s="75" t="str">
        <f>IF($B470&lt;&gt;"",_xlfn.IFNA(VLOOKUP($B470,'Node Details'!$B:$U,D$1,0),"Check"),"")</f>
        <v>S8P</v>
      </c>
      <c r="E470" s="75" t="str">
        <f>IF($B470&lt;&gt;"",_xlfn.IFNA(VLOOKUP($B470,'Node Details'!$B:$U,E$1,0),"Check"),"")</f>
        <v>Airtel</v>
      </c>
      <c r="F470" s="95">
        <v>45169</v>
      </c>
      <c r="G470" s="75"/>
      <c r="H470" s="25" t="s">
        <v>2819</v>
      </c>
      <c r="I470" s="24">
        <v>1</v>
      </c>
      <c r="J470" s="24">
        <v>450</v>
      </c>
      <c r="K470" s="75">
        <f t="shared" si="21"/>
        <v>450</v>
      </c>
      <c r="L470" s="80">
        <v>45064.695057870369</v>
      </c>
      <c r="M470" s="72"/>
      <c r="N470" s="38"/>
      <c r="O470" s="81"/>
      <c r="P470" s="72"/>
      <c r="Q470" s="72"/>
      <c r="R470" s="72"/>
      <c r="S470" s="72"/>
      <c r="T470" s="81"/>
      <c r="U470" s="72"/>
      <c r="V470" s="72"/>
      <c r="W470" s="82">
        <f t="shared" si="22"/>
        <v>0</v>
      </c>
      <c r="X470" s="39" t="s">
        <v>89</v>
      </c>
      <c r="Y470" s="39"/>
      <c r="Z470" s="72" t="s">
        <v>101</v>
      </c>
    </row>
    <row r="471" spans="1:26">
      <c r="A471" s="75">
        <f t="shared" si="23"/>
        <v>469</v>
      </c>
      <c r="B471" s="39" t="s">
        <v>2441</v>
      </c>
      <c r="C471" s="75" t="str">
        <f>IF($B471&lt;&gt;"",_xlfn.IFNA(VLOOKUP($B471,'Node Details'!$B:$U,C$1,0),"Check"),"")</f>
        <v>0000S8P04-S8P040104</v>
      </c>
      <c r="D471" s="75" t="str">
        <f>IF($B471&lt;&gt;"",_xlfn.IFNA(VLOOKUP($B471,'Node Details'!$B:$U,D$1,0),"Check"),"")</f>
        <v>S8P</v>
      </c>
      <c r="E471" s="75" t="str">
        <f>IF($B471&lt;&gt;"",_xlfn.IFNA(VLOOKUP($B471,'Node Details'!$B:$U,E$1,0),"Check"),"")</f>
        <v>Airtel</v>
      </c>
      <c r="F471" s="95">
        <v>45169</v>
      </c>
      <c r="G471" s="75"/>
      <c r="H471" s="25" t="s">
        <v>2818</v>
      </c>
      <c r="I471" s="24">
        <v>1</v>
      </c>
      <c r="J471" s="24">
        <v>650</v>
      </c>
      <c r="K471" s="75">
        <f t="shared" si="21"/>
        <v>650</v>
      </c>
      <c r="L471" s="80">
        <v>45064.695057870369</v>
      </c>
      <c r="M471" s="72"/>
      <c r="N471" s="38"/>
      <c r="O471" s="81"/>
      <c r="P471" s="72"/>
      <c r="Q471" s="72"/>
      <c r="R471" s="72"/>
      <c r="S471" s="72"/>
      <c r="T471" s="81"/>
      <c r="U471" s="72"/>
      <c r="V471" s="72"/>
      <c r="W471" s="82">
        <f t="shared" si="22"/>
        <v>0</v>
      </c>
      <c r="X471" s="39" t="s">
        <v>89</v>
      </c>
      <c r="Y471" s="39"/>
      <c r="Z471" s="72" t="s">
        <v>101</v>
      </c>
    </row>
    <row r="472" spans="1:26">
      <c r="A472" s="75">
        <f t="shared" si="23"/>
        <v>470</v>
      </c>
      <c r="B472" s="39" t="s">
        <v>1062</v>
      </c>
      <c r="C472" s="75" t="str">
        <f>IF($B472&lt;&gt;"",_xlfn.IFNA(VLOOKUP($B472,'Node Details'!$B:$U,C$1,0),"Check"),"")</f>
        <v>0000S8P04-S8P040104</v>
      </c>
      <c r="D472" s="75" t="str">
        <f>IF($B472&lt;&gt;"",_xlfn.IFNA(VLOOKUP($B472,'Node Details'!$B:$U,D$1,0),"Check"),"")</f>
        <v>S8P</v>
      </c>
      <c r="E472" s="75" t="str">
        <f>IF($B472&lt;&gt;"",_xlfn.IFNA(VLOOKUP($B472,'Node Details'!$B:$U,E$1,0),"Check"),"")</f>
        <v>Airtel</v>
      </c>
      <c r="F472" s="95">
        <v>45169</v>
      </c>
      <c r="G472" s="75"/>
      <c r="H472" s="25" t="s">
        <v>2818</v>
      </c>
      <c r="I472" s="24">
        <v>1</v>
      </c>
      <c r="J472" s="24">
        <v>650</v>
      </c>
      <c r="K472" s="75">
        <f t="shared" si="21"/>
        <v>650</v>
      </c>
      <c r="L472" s="80">
        <v>45064.695057870369</v>
      </c>
      <c r="M472" s="72"/>
      <c r="N472" s="38"/>
      <c r="O472" s="81"/>
      <c r="P472" s="72"/>
      <c r="Q472" s="72"/>
      <c r="R472" s="72"/>
      <c r="S472" s="72"/>
      <c r="T472" s="81"/>
      <c r="U472" s="72"/>
      <c r="V472" s="72"/>
      <c r="W472" s="82">
        <f t="shared" si="22"/>
        <v>0</v>
      </c>
      <c r="X472" s="39" t="s">
        <v>89</v>
      </c>
      <c r="Y472" s="39"/>
      <c r="Z472" s="72" t="s">
        <v>101</v>
      </c>
    </row>
    <row r="473" spans="1:26">
      <c r="A473" s="75">
        <f t="shared" si="23"/>
        <v>471</v>
      </c>
      <c r="B473" s="39" t="s">
        <v>1059</v>
      </c>
      <c r="C473" s="75" t="str">
        <f>IF($B473&lt;&gt;"",_xlfn.IFNA(VLOOKUP($B473,'Node Details'!$B:$U,C$1,0),"Check"),"")</f>
        <v>0000S8P04-S8P040105</v>
      </c>
      <c r="D473" s="75" t="str">
        <f>IF($B473&lt;&gt;"",_xlfn.IFNA(VLOOKUP($B473,'Node Details'!$B:$U,D$1,0),"Check"),"")</f>
        <v>S8P</v>
      </c>
      <c r="E473" s="75" t="str">
        <f>IF($B473&lt;&gt;"",_xlfn.IFNA(VLOOKUP($B473,'Node Details'!$B:$U,E$1,0),"Check"),"")</f>
        <v>Airtel</v>
      </c>
      <c r="F473" s="95">
        <v>45169</v>
      </c>
      <c r="G473" s="75"/>
      <c r="H473" s="25" t="s">
        <v>2818</v>
      </c>
      <c r="I473" s="24">
        <v>1</v>
      </c>
      <c r="J473" s="24">
        <v>650</v>
      </c>
      <c r="K473" s="75">
        <f t="shared" si="21"/>
        <v>650</v>
      </c>
      <c r="L473" s="80">
        <v>45064.618217592593</v>
      </c>
      <c r="M473" s="72"/>
      <c r="N473" s="38"/>
      <c r="O473" s="81"/>
      <c r="P473" s="72"/>
      <c r="Q473" s="72"/>
      <c r="R473" s="72"/>
      <c r="S473" s="72"/>
      <c r="T473" s="81"/>
      <c r="U473" s="72"/>
      <c r="V473" s="72"/>
      <c r="W473" s="82">
        <f t="shared" si="22"/>
        <v>0</v>
      </c>
      <c r="X473" s="39" t="s">
        <v>89</v>
      </c>
      <c r="Y473" s="39"/>
      <c r="Z473" s="72" t="s">
        <v>101</v>
      </c>
    </row>
    <row r="474" spans="1:26">
      <c r="A474" s="75">
        <f t="shared" si="23"/>
        <v>472</v>
      </c>
      <c r="B474" s="39" t="s">
        <v>1065</v>
      </c>
      <c r="C474" s="75" t="str">
        <f>IF($B474&lt;&gt;"",_xlfn.IFNA(VLOOKUP($B474,'Node Details'!$B:$U,C$1,0),"Check"),"")</f>
        <v>000000S8P-0000S8P07</v>
      </c>
      <c r="D474" s="75" t="str">
        <f>IF($B474&lt;&gt;"",_xlfn.IFNA(VLOOKUP($B474,'Node Details'!$B:$U,D$1,0),"Check"),"")</f>
        <v>S8P</v>
      </c>
      <c r="E474" s="75" t="str">
        <f>IF($B474&lt;&gt;"",_xlfn.IFNA(VLOOKUP($B474,'Node Details'!$B:$U,E$1,0),"Check"),"")</f>
        <v>Airtel</v>
      </c>
      <c r="F474" s="95">
        <v>45169</v>
      </c>
      <c r="G474" s="75"/>
      <c r="H474" s="25" t="s">
        <v>2817</v>
      </c>
      <c r="I474" s="24">
        <v>1</v>
      </c>
      <c r="J474" s="24">
        <v>1050</v>
      </c>
      <c r="K474" s="75">
        <f t="shared" si="21"/>
        <v>1050</v>
      </c>
      <c r="L474" s="80">
        <v>45073.709039351852</v>
      </c>
      <c r="M474" s="72"/>
      <c r="N474" s="38"/>
      <c r="O474" s="81"/>
      <c r="P474" s="72"/>
      <c r="Q474" s="72"/>
      <c r="R474" s="72"/>
      <c r="S474" s="72"/>
      <c r="T474" s="81"/>
      <c r="U474" s="72"/>
      <c r="V474" s="72"/>
      <c r="W474" s="82">
        <f t="shared" si="22"/>
        <v>0</v>
      </c>
      <c r="X474" s="39" t="s">
        <v>89</v>
      </c>
      <c r="Y474" s="39"/>
      <c r="Z474" s="72" t="s">
        <v>101</v>
      </c>
    </row>
    <row r="475" spans="1:26">
      <c r="A475" s="75">
        <f t="shared" si="23"/>
        <v>473</v>
      </c>
      <c r="B475" s="39" t="s">
        <v>1749</v>
      </c>
      <c r="C475" s="75" t="str">
        <f>IF($B475&lt;&gt;"",_xlfn.IFNA(VLOOKUP($B475,'Node Details'!$B:$U,C$1,0),"Check"),"")</f>
        <v>0000S8P05-S8P050102</v>
      </c>
      <c r="D475" s="75" t="str">
        <f>IF($B475&lt;&gt;"",_xlfn.IFNA(VLOOKUP($B475,'Node Details'!$B:$U,D$1,0),"Check"),"")</f>
        <v>S8P</v>
      </c>
      <c r="E475" s="75" t="str">
        <f>IF($B475&lt;&gt;"",_xlfn.IFNA(VLOOKUP($B475,'Node Details'!$B:$U,E$1,0),"Check"),"")</f>
        <v>Airtel</v>
      </c>
      <c r="F475" s="95">
        <v>45169</v>
      </c>
      <c r="G475" s="75"/>
      <c r="H475" s="25" t="s">
        <v>2819</v>
      </c>
      <c r="I475" s="24">
        <v>1</v>
      </c>
      <c r="J475" s="24">
        <v>450</v>
      </c>
      <c r="K475" s="75">
        <f t="shared" si="21"/>
        <v>450</v>
      </c>
      <c r="L475" s="80">
        <v>45073.709039351852</v>
      </c>
      <c r="M475" s="72"/>
      <c r="N475" s="38"/>
      <c r="O475" s="81"/>
      <c r="P475" s="72"/>
      <c r="Q475" s="72"/>
      <c r="R475" s="72"/>
      <c r="S475" s="72"/>
      <c r="T475" s="81"/>
      <c r="U475" s="72"/>
      <c r="V475" s="72"/>
      <c r="W475" s="82">
        <f t="shared" si="22"/>
        <v>0</v>
      </c>
      <c r="X475" s="39" t="s">
        <v>89</v>
      </c>
      <c r="Y475" s="39"/>
      <c r="Z475" s="72" t="s">
        <v>101</v>
      </c>
    </row>
    <row r="476" spans="1:26">
      <c r="A476" s="75">
        <f t="shared" si="23"/>
        <v>474</v>
      </c>
      <c r="B476" s="39" t="s">
        <v>1067</v>
      </c>
      <c r="C476" s="75" t="str">
        <f>IF($B476&lt;&gt;"",_xlfn.IFNA(VLOOKUP($B476,'Node Details'!$B:$U,C$1,0),"Check"),"")</f>
        <v>0000S8P05-S8P050102</v>
      </c>
      <c r="D476" s="75" t="str">
        <f>IF($B476&lt;&gt;"",_xlfn.IFNA(VLOOKUP($B476,'Node Details'!$B:$U,D$1,0),"Check"),"")</f>
        <v>S8P</v>
      </c>
      <c r="E476" s="75" t="str">
        <f>IF($B476&lt;&gt;"",_xlfn.IFNA(VLOOKUP($B476,'Node Details'!$B:$U,E$1,0),"Check"),"")</f>
        <v>Airtel</v>
      </c>
      <c r="F476" s="95">
        <v>45169</v>
      </c>
      <c r="G476" s="75"/>
      <c r="H476" s="25" t="s">
        <v>2818</v>
      </c>
      <c r="I476" s="24">
        <v>1</v>
      </c>
      <c r="J476" s="24">
        <v>650</v>
      </c>
      <c r="K476" s="75">
        <f t="shared" si="21"/>
        <v>650</v>
      </c>
      <c r="L476" s="80">
        <v>45073.709039351852</v>
      </c>
      <c r="M476" s="72"/>
      <c r="N476" s="38"/>
      <c r="O476" s="81"/>
      <c r="P476" s="72"/>
      <c r="Q476" s="72"/>
      <c r="R476" s="72"/>
      <c r="S476" s="72"/>
      <c r="T476" s="81"/>
      <c r="U476" s="72"/>
      <c r="V476" s="72"/>
      <c r="W476" s="82">
        <f t="shared" si="22"/>
        <v>0</v>
      </c>
      <c r="X476" s="39" t="s">
        <v>89</v>
      </c>
      <c r="Y476" s="39"/>
      <c r="Z476" s="72" t="s">
        <v>101</v>
      </c>
    </row>
    <row r="477" spans="1:26">
      <c r="A477" s="75">
        <f t="shared" si="23"/>
        <v>475</v>
      </c>
      <c r="B477" s="39" t="s">
        <v>1019</v>
      </c>
      <c r="C477" s="75" t="str">
        <f>IF($B477&lt;&gt;"",_xlfn.IFNA(VLOOKUP($B477,'Node Details'!$B:$U,C$1,0),"Check"),"")</f>
        <v>000000S8P-0000S8P07</v>
      </c>
      <c r="D477" s="75" t="str">
        <f>IF($B477&lt;&gt;"",_xlfn.IFNA(VLOOKUP($B477,'Node Details'!$B:$U,D$1,0),"Check"),"")</f>
        <v>S8P</v>
      </c>
      <c r="E477" s="75" t="str">
        <f>IF($B477&lt;&gt;"",_xlfn.IFNA(VLOOKUP($B477,'Node Details'!$B:$U,E$1,0),"Check"),"")</f>
        <v>Airtel</v>
      </c>
      <c r="F477" s="95">
        <v>45169</v>
      </c>
      <c r="G477" s="75"/>
      <c r="H477" s="25" t="s">
        <v>2817</v>
      </c>
      <c r="I477" s="24">
        <v>1</v>
      </c>
      <c r="J477" s="24">
        <v>1050</v>
      </c>
      <c r="K477" s="75">
        <f t="shared" si="21"/>
        <v>1050</v>
      </c>
      <c r="L477" s="80">
        <v>45073.709039351852</v>
      </c>
      <c r="M477" s="72"/>
      <c r="N477" s="38"/>
      <c r="O477" s="81"/>
      <c r="P477" s="72"/>
      <c r="Q477" s="72"/>
      <c r="R477" s="72"/>
      <c r="S477" s="72"/>
      <c r="T477" s="81"/>
      <c r="U477" s="72"/>
      <c r="V477" s="72"/>
      <c r="W477" s="82">
        <f t="shared" si="22"/>
        <v>0</v>
      </c>
      <c r="X477" s="39" t="s">
        <v>89</v>
      </c>
      <c r="Y477" s="39"/>
      <c r="Z477" s="72" t="s">
        <v>101</v>
      </c>
    </row>
    <row r="478" spans="1:26">
      <c r="A478" s="75">
        <f t="shared" si="23"/>
        <v>476</v>
      </c>
      <c r="B478" s="39" t="s">
        <v>2443</v>
      </c>
      <c r="C478" s="75" t="str">
        <f>IF($B478&lt;&gt;"",_xlfn.IFNA(VLOOKUP($B478,'Node Details'!$B:$U,C$1,0),"Check"),"")</f>
        <v>0000S8P06-S8P060103</v>
      </c>
      <c r="D478" s="75" t="str">
        <f>IF($B478&lt;&gt;"",_xlfn.IFNA(VLOOKUP($B478,'Node Details'!$B:$U,D$1,0),"Check"),"")</f>
        <v>S8P</v>
      </c>
      <c r="E478" s="75" t="str">
        <f>IF($B478&lt;&gt;"",_xlfn.IFNA(VLOOKUP($B478,'Node Details'!$B:$U,E$1,0),"Check"),"")</f>
        <v>Airtel</v>
      </c>
      <c r="F478" s="95">
        <v>45169</v>
      </c>
      <c r="G478" s="75"/>
      <c r="H478" s="25" t="s">
        <v>2819</v>
      </c>
      <c r="I478" s="24">
        <v>1</v>
      </c>
      <c r="J478" s="24">
        <v>450</v>
      </c>
      <c r="K478" s="75">
        <f t="shared" si="21"/>
        <v>450</v>
      </c>
      <c r="L478" s="80">
        <v>45073.790173611109</v>
      </c>
      <c r="M478" s="72"/>
      <c r="N478" s="38"/>
      <c r="O478" s="81"/>
      <c r="P478" s="72"/>
      <c r="Q478" s="72"/>
      <c r="R478" s="72"/>
      <c r="S478" s="72"/>
      <c r="T478" s="81"/>
      <c r="U478" s="72"/>
      <c r="V478" s="72"/>
      <c r="W478" s="82">
        <f t="shared" si="22"/>
        <v>0</v>
      </c>
      <c r="X478" s="39" t="s">
        <v>89</v>
      </c>
      <c r="Y478" s="39"/>
      <c r="Z478" s="72" t="s">
        <v>101</v>
      </c>
    </row>
    <row r="479" spans="1:26">
      <c r="A479" s="75">
        <f t="shared" si="23"/>
        <v>477</v>
      </c>
      <c r="B479" s="39" t="s">
        <v>1759</v>
      </c>
      <c r="C479" s="75" t="str">
        <f>IF($B479&lt;&gt;"",_xlfn.IFNA(VLOOKUP($B479,'Node Details'!$B:$U,C$1,0),"Check"),"")</f>
        <v>0000S8P06-S8P060103</v>
      </c>
      <c r="D479" s="75" t="str">
        <f>IF($B479&lt;&gt;"",_xlfn.IFNA(VLOOKUP($B479,'Node Details'!$B:$U,D$1,0),"Check"),"")</f>
        <v>S8P</v>
      </c>
      <c r="E479" s="75" t="str">
        <f>IF($B479&lt;&gt;"",_xlfn.IFNA(VLOOKUP($B479,'Node Details'!$B:$U,E$1,0),"Check"),"")</f>
        <v>Airtel</v>
      </c>
      <c r="F479" s="95">
        <v>45169</v>
      </c>
      <c r="G479" s="75"/>
      <c r="H479" s="25" t="s">
        <v>2819</v>
      </c>
      <c r="I479" s="24">
        <v>1</v>
      </c>
      <c r="J479" s="24">
        <v>450</v>
      </c>
      <c r="K479" s="75">
        <f t="shared" si="21"/>
        <v>450</v>
      </c>
      <c r="L479" s="80">
        <v>45073.790173611109</v>
      </c>
      <c r="M479" s="72"/>
      <c r="N479" s="38"/>
      <c r="O479" s="81"/>
      <c r="P479" s="72"/>
      <c r="Q479" s="72"/>
      <c r="R479" s="72"/>
      <c r="S479" s="72"/>
      <c r="T479" s="81"/>
      <c r="U479" s="72"/>
      <c r="V479" s="72"/>
      <c r="W479" s="82">
        <f t="shared" si="22"/>
        <v>0</v>
      </c>
      <c r="X479" s="39" t="s">
        <v>89</v>
      </c>
      <c r="Y479" s="39"/>
      <c r="Z479" s="72" t="s">
        <v>101</v>
      </c>
    </row>
    <row r="480" spans="1:26">
      <c r="A480" s="75">
        <f t="shared" si="23"/>
        <v>478</v>
      </c>
      <c r="B480" s="39" t="s">
        <v>1070</v>
      </c>
      <c r="C480" s="75" t="str">
        <f>IF($B480&lt;&gt;"",_xlfn.IFNA(VLOOKUP($B480,'Node Details'!$B:$U,C$1,0),"Check"),"")</f>
        <v>0000S8P06-S8P060103</v>
      </c>
      <c r="D480" s="75" t="str">
        <f>IF($B480&lt;&gt;"",_xlfn.IFNA(VLOOKUP($B480,'Node Details'!$B:$U,D$1,0),"Check"),"")</f>
        <v>S8P</v>
      </c>
      <c r="E480" s="75" t="str">
        <f>IF($B480&lt;&gt;"",_xlfn.IFNA(VLOOKUP($B480,'Node Details'!$B:$U,E$1,0),"Check"),"")</f>
        <v>Airtel</v>
      </c>
      <c r="F480" s="95">
        <v>45169</v>
      </c>
      <c r="G480" s="75"/>
      <c r="H480" s="25" t="s">
        <v>2819</v>
      </c>
      <c r="I480" s="24">
        <v>1</v>
      </c>
      <c r="J480" s="24">
        <v>450</v>
      </c>
      <c r="K480" s="75">
        <f t="shared" si="21"/>
        <v>450</v>
      </c>
      <c r="L480" s="80">
        <v>45073.790173611109</v>
      </c>
      <c r="M480" s="72"/>
      <c r="N480" s="38"/>
      <c r="O480" s="81"/>
      <c r="P480" s="72"/>
      <c r="Q480" s="72"/>
      <c r="R480" s="72"/>
      <c r="S480" s="72"/>
      <c r="T480" s="81"/>
      <c r="U480" s="72"/>
      <c r="V480" s="72"/>
      <c r="W480" s="82">
        <f t="shared" si="22"/>
        <v>0</v>
      </c>
      <c r="X480" s="39" t="s">
        <v>89</v>
      </c>
      <c r="Y480" s="39"/>
      <c r="Z480" s="72" t="s">
        <v>101</v>
      </c>
    </row>
    <row r="481" spans="1:26">
      <c r="A481" s="75">
        <f t="shared" si="23"/>
        <v>479</v>
      </c>
      <c r="B481" s="39" t="s">
        <v>1016</v>
      </c>
      <c r="C481" s="75" t="str">
        <f>IF($B481&lt;&gt;"",_xlfn.IFNA(VLOOKUP($B481,'Node Details'!$B:$U,C$1,0),"Check"),"")</f>
        <v>000000S8P-0000S8P07</v>
      </c>
      <c r="D481" s="75" t="str">
        <f>IF($B481&lt;&gt;"",_xlfn.IFNA(VLOOKUP($B481,'Node Details'!$B:$U,D$1,0),"Check"),"")</f>
        <v>S8P</v>
      </c>
      <c r="E481" s="75" t="str">
        <f>IF($B481&lt;&gt;"",_xlfn.IFNA(VLOOKUP($B481,'Node Details'!$B:$U,E$1,0),"Check"),"")</f>
        <v>Airtel</v>
      </c>
      <c r="F481" s="95">
        <v>45169</v>
      </c>
      <c r="G481" s="75"/>
      <c r="H481" s="25" t="s">
        <v>2817</v>
      </c>
      <c r="I481" s="24">
        <v>1</v>
      </c>
      <c r="J481" s="24">
        <v>1050</v>
      </c>
      <c r="K481" s="75">
        <f t="shared" si="21"/>
        <v>1050</v>
      </c>
      <c r="L481" s="80">
        <v>45073.709039351852</v>
      </c>
      <c r="M481" s="72"/>
      <c r="N481" s="38"/>
      <c r="O481" s="81"/>
      <c r="P481" s="72"/>
      <c r="Q481" s="72"/>
      <c r="R481" s="72"/>
      <c r="S481" s="72"/>
      <c r="T481" s="81"/>
      <c r="U481" s="72"/>
      <c r="V481" s="72"/>
      <c r="W481" s="82">
        <f t="shared" si="22"/>
        <v>0</v>
      </c>
      <c r="X481" s="39" t="s">
        <v>89</v>
      </c>
      <c r="Y481" s="39"/>
      <c r="Z481" s="72" t="s">
        <v>101</v>
      </c>
    </row>
    <row r="482" spans="1:26">
      <c r="A482" s="75">
        <f t="shared" si="23"/>
        <v>480</v>
      </c>
      <c r="B482" s="39" t="s">
        <v>2444</v>
      </c>
      <c r="C482" s="75" t="str">
        <f>IF($B482&lt;&gt;"",_xlfn.IFNA(VLOOKUP($B482,'Node Details'!$B:$U,C$1,0),"Check"),"")</f>
        <v>0000S8P07-S8P070103</v>
      </c>
      <c r="D482" s="75" t="str">
        <f>IF($B482&lt;&gt;"",_xlfn.IFNA(VLOOKUP($B482,'Node Details'!$B:$U,D$1,0),"Check"),"")</f>
        <v>S8P</v>
      </c>
      <c r="E482" s="75" t="str">
        <f>IF($B482&lt;&gt;"",_xlfn.IFNA(VLOOKUP($B482,'Node Details'!$B:$U,E$1,0),"Check"),"")</f>
        <v>Airtel</v>
      </c>
      <c r="F482" s="95">
        <v>45169</v>
      </c>
      <c r="G482" s="75"/>
      <c r="H482" s="25" t="s">
        <v>2819</v>
      </c>
      <c r="I482" s="24">
        <v>1</v>
      </c>
      <c r="J482" s="24">
        <v>450</v>
      </c>
      <c r="K482" s="75">
        <f t="shared" si="21"/>
        <v>450</v>
      </c>
      <c r="L482" s="80">
        <v>45075.646134259259</v>
      </c>
      <c r="M482" s="72"/>
      <c r="N482" s="38"/>
      <c r="O482" s="81"/>
      <c r="P482" s="72"/>
      <c r="Q482" s="72"/>
      <c r="R482" s="72"/>
      <c r="S482" s="72"/>
      <c r="T482" s="81"/>
      <c r="U482" s="72"/>
      <c r="V482" s="72"/>
      <c r="W482" s="82">
        <f t="shared" si="22"/>
        <v>0</v>
      </c>
      <c r="X482" s="39" t="s">
        <v>89</v>
      </c>
      <c r="Y482" s="39"/>
      <c r="Z482" s="72" t="s">
        <v>101</v>
      </c>
    </row>
    <row r="483" spans="1:26">
      <c r="A483" s="75">
        <f t="shared" si="23"/>
        <v>481</v>
      </c>
      <c r="B483" s="39" t="s">
        <v>2445</v>
      </c>
      <c r="C483" s="75" t="str">
        <f>IF($B483&lt;&gt;"",_xlfn.IFNA(VLOOKUP($B483,'Node Details'!$B:$U,C$1,0),"Check"),"")</f>
        <v>0000S8P07-S8P070103</v>
      </c>
      <c r="D483" s="75" t="str">
        <f>IF($B483&lt;&gt;"",_xlfn.IFNA(VLOOKUP($B483,'Node Details'!$B:$U,D$1,0),"Check"),"")</f>
        <v>S8P</v>
      </c>
      <c r="E483" s="75" t="str">
        <f>IF($B483&lt;&gt;"",_xlfn.IFNA(VLOOKUP($B483,'Node Details'!$B:$U,E$1,0),"Check"),"")</f>
        <v>Airtel</v>
      </c>
      <c r="F483" s="95">
        <v>45169</v>
      </c>
      <c r="G483" s="75"/>
      <c r="H483" s="25" t="s">
        <v>2819</v>
      </c>
      <c r="I483" s="24">
        <v>1</v>
      </c>
      <c r="J483" s="24">
        <v>450</v>
      </c>
      <c r="K483" s="75">
        <f t="shared" si="21"/>
        <v>450</v>
      </c>
      <c r="L483" s="80">
        <v>45075.646134259259</v>
      </c>
      <c r="M483" s="72"/>
      <c r="N483" s="38"/>
      <c r="O483" s="81"/>
      <c r="P483" s="72"/>
      <c r="Q483" s="72"/>
      <c r="R483" s="72"/>
      <c r="S483" s="72"/>
      <c r="T483" s="81"/>
      <c r="U483" s="72"/>
      <c r="V483" s="72"/>
      <c r="W483" s="82">
        <f t="shared" si="22"/>
        <v>0</v>
      </c>
      <c r="X483" s="39" t="s">
        <v>89</v>
      </c>
      <c r="Y483" s="39"/>
      <c r="Z483" s="72" t="s">
        <v>101</v>
      </c>
    </row>
    <row r="484" spans="1:26">
      <c r="A484" s="75">
        <f t="shared" si="23"/>
        <v>482</v>
      </c>
      <c r="B484" s="39" t="s">
        <v>1073</v>
      </c>
      <c r="C484" s="75" t="str">
        <f>IF($B484&lt;&gt;"",_xlfn.IFNA(VLOOKUP($B484,'Node Details'!$B:$U,C$1,0),"Check"),"")</f>
        <v>0000S8P07-S8P070103</v>
      </c>
      <c r="D484" s="75" t="str">
        <f>IF($B484&lt;&gt;"",_xlfn.IFNA(VLOOKUP($B484,'Node Details'!$B:$U,D$1,0),"Check"),"")</f>
        <v>S8P</v>
      </c>
      <c r="E484" s="75" t="str">
        <f>IF($B484&lt;&gt;"",_xlfn.IFNA(VLOOKUP($B484,'Node Details'!$B:$U,E$1,0),"Check"),"")</f>
        <v>Airtel</v>
      </c>
      <c r="F484" s="95">
        <v>45169</v>
      </c>
      <c r="G484" s="75"/>
      <c r="H484" s="25" t="s">
        <v>2819</v>
      </c>
      <c r="I484" s="24">
        <v>1</v>
      </c>
      <c r="J484" s="24">
        <v>450</v>
      </c>
      <c r="K484" s="75">
        <f t="shared" si="21"/>
        <v>450</v>
      </c>
      <c r="L484" s="80">
        <v>45075.646134259259</v>
      </c>
      <c r="M484" s="72"/>
      <c r="N484" s="38"/>
      <c r="O484" s="81"/>
      <c r="P484" s="72"/>
      <c r="Q484" s="72"/>
      <c r="R484" s="72"/>
      <c r="S484" s="72"/>
      <c r="T484" s="81"/>
      <c r="U484" s="72"/>
      <c r="V484" s="72"/>
      <c r="W484" s="82">
        <f t="shared" si="22"/>
        <v>0</v>
      </c>
      <c r="X484" s="39" t="s">
        <v>89</v>
      </c>
      <c r="Y484" s="39"/>
      <c r="Z484" s="72" t="s">
        <v>101</v>
      </c>
    </row>
    <row r="485" spans="1:26">
      <c r="A485" s="75">
        <f t="shared" si="23"/>
        <v>483</v>
      </c>
      <c r="B485" s="39" t="s">
        <v>1076</v>
      </c>
      <c r="C485" s="75" t="str">
        <f>IF($B485&lt;&gt;"",_xlfn.IFNA(VLOOKUP($B485,'Node Details'!$B:$U,C$1,0),"Check"),"")</f>
        <v>0000S8P07-S8P070104</v>
      </c>
      <c r="D485" s="75" t="str">
        <f>IF($B485&lt;&gt;"",_xlfn.IFNA(VLOOKUP($B485,'Node Details'!$B:$U,D$1,0),"Check"),"")</f>
        <v>S8P</v>
      </c>
      <c r="E485" s="75" t="str">
        <f>IF($B485&lt;&gt;"",_xlfn.IFNA(VLOOKUP($B485,'Node Details'!$B:$U,E$1,0),"Check"),"")</f>
        <v>Airtel</v>
      </c>
      <c r="F485" s="95">
        <v>45169</v>
      </c>
      <c r="G485" s="75"/>
      <c r="H485" s="25" t="s">
        <v>2818</v>
      </c>
      <c r="I485" s="24">
        <v>1</v>
      </c>
      <c r="J485" s="24">
        <v>650</v>
      </c>
      <c r="K485" s="75">
        <f t="shared" si="21"/>
        <v>650</v>
      </c>
      <c r="L485" s="80">
        <v>45079.778738425928</v>
      </c>
      <c r="M485" s="72"/>
      <c r="N485" s="38"/>
      <c r="O485" s="81"/>
      <c r="P485" s="72"/>
      <c r="Q485" s="72"/>
      <c r="R485" s="72"/>
      <c r="S485" s="72"/>
      <c r="T485" s="81"/>
      <c r="U485" s="72"/>
      <c r="V485" s="72"/>
      <c r="W485" s="82">
        <f t="shared" si="22"/>
        <v>0</v>
      </c>
      <c r="X485" s="39" t="s">
        <v>89</v>
      </c>
      <c r="Y485" s="39"/>
      <c r="Z485" s="72" t="s">
        <v>101</v>
      </c>
    </row>
    <row r="486" spans="1:26">
      <c r="A486" s="75">
        <f t="shared" si="23"/>
        <v>484</v>
      </c>
      <c r="B486" s="39" t="s">
        <v>1079</v>
      </c>
      <c r="C486" s="75" t="str">
        <f>IF($B486&lt;&gt;"",_xlfn.IFNA(VLOOKUP($B486,'Node Details'!$B:$U,C$1,0),"Check"),"")</f>
        <v>0000S8P07-S8P070105</v>
      </c>
      <c r="D486" s="75" t="str">
        <f>IF($B486&lt;&gt;"",_xlfn.IFNA(VLOOKUP($B486,'Node Details'!$B:$U,D$1,0),"Check"),"")</f>
        <v>S8P</v>
      </c>
      <c r="E486" s="75" t="str">
        <f>IF($B486&lt;&gt;"",_xlfn.IFNA(VLOOKUP($B486,'Node Details'!$B:$U,E$1,0),"Check"),"")</f>
        <v>Airtel</v>
      </c>
      <c r="F486" s="95">
        <v>45169</v>
      </c>
      <c r="G486" s="75"/>
      <c r="H486" s="25" t="s">
        <v>2818</v>
      </c>
      <c r="I486" s="24">
        <v>1</v>
      </c>
      <c r="J486" s="24">
        <v>650</v>
      </c>
      <c r="K486" s="75">
        <f t="shared" si="21"/>
        <v>650</v>
      </c>
      <c r="L486" s="80">
        <v>45101.674733796302</v>
      </c>
      <c r="M486" s="72"/>
      <c r="N486" s="38"/>
      <c r="O486" s="81"/>
      <c r="P486" s="72"/>
      <c r="Q486" s="72"/>
      <c r="R486" s="72"/>
      <c r="S486" s="72"/>
      <c r="T486" s="81"/>
      <c r="U486" s="72"/>
      <c r="V486" s="72"/>
      <c r="W486" s="82">
        <f t="shared" si="22"/>
        <v>0</v>
      </c>
      <c r="X486" s="39" t="s">
        <v>89</v>
      </c>
      <c r="Y486" s="39"/>
      <c r="Z486" s="72" t="s">
        <v>101</v>
      </c>
    </row>
    <row r="487" spans="1:26">
      <c r="A487" s="75">
        <f t="shared" si="23"/>
        <v>485</v>
      </c>
      <c r="B487" s="39" t="s">
        <v>1021</v>
      </c>
      <c r="C487" s="75" t="str">
        <f>IF($B487&lt;&gt;"",_xlfn.IFNA(VLOOKUP($B487,'Node Details'!$B:$U,C$1,0),"Check"),"")</f>
        <v>0000S8P06-0000S8P08</v>
      </c>
      <c r="D487" s="75" t="str">
        <f>IF($B487&lt;&gt;"",_xlfn.IFNA(VLOOKUP($B487,'Node Details'!$B:$U,D$1,0),"Check"),"")</f>
        <v>S8P</v>
      </c>
      <c r="E487" s="75" t="str">
        <f>IF($B487&lt;&gt;"",_xlfn.IFNA(VLOOKUP($B487,'Node Details'!$B:$U,E$1,0),"Check"),"")</f>
        <v>Airtel</v>
      </c>
      <c r="F487" s="95">
        <v>45169</v>
      </c>
      <c r="G487" s="75"/>
      <c r="H487" s="25" t="s">
        <v>2817</v>
      </c>
      <c r="I487" s="24">
        <v>1</v>
      </c>
      <c r="J487" s="24">
        <v>1050</v>
      </c>
      <c r="K487" s="75">
        <f t="shared" si="21"/>
        <v>1050</v>
      </c>
      <c r="L487" s="80">
        <v>45075.743969907409</v>
      </c>
      <c r="M487" s="72"/>
      <c r="N487" s="38"/>
      <c r="O487" s="81"/>
      <c r="P487" s="72"/>
      <c r="Q487" s="72"/>
      <c r="R487" s="72"/>
      <c r="S487" s="72"/>
      <c r="T487" s="81"/>
      <c r="U487" s="72"/>
      <c r="V487" s="72"/>
      <c r="W487" s="82">
        <f t="shared" si="22"/>
        <v>0</v>
      </c>
      <c r="X487" s="39" t="s">
        <v>89</v>
      </c>
      <c r="Y487" s="39"/>
      <c r="Z487" s="72" t="s">
        <v>101</v>
      </c>
    </row>
    <row r="488" spans="1:26">
      <c r="A488" s="75">
        <f t="shared" si="23"/>
        <v>486</v>
      </c>
      <c r="B488" s="39" t="s">
        <v>2447</v>
      </c>
      <c r="C488" s="75" t="str">
        <f>IF($B488&lt;&gt;"",_xlfn.IFNA(VLOOKUP($B488,'Node Details'!$B:$U,C$1,0),"Check"),"")</f>
        <v>0000S8P08-S8P080104</v>
      </c>
      <c r="D488" s="75" t="str">
        <f>IF($B488&lt;&gt;"",_xlfn.IFNA(VLOOKUP($B488,'Node Details'!$B:$U,D$1,0),"Check"),"")</f>
        <v>S8P</v>
      </c>
      <c r="E488" s="75" t="str">
        <f>IF($B488&lt;&gt;"",_xlfn.IFNA(VLOOKUP($B488,'Node Details'!$B:$U,E$1,0),"Check"),"")</f>
        <v>Airtel</v>
      </c>
      <c r="F488" s="95">
        <v>45169</v>
      </c>
      <c r="G488" s="75"/>
      <c r="H488" s="25" t="s">
        <v>2819</v>
      </c>
      <c r="I488" s="24">
        <v>1</v>
      </c>
      <c r="J488" s="24">
        <v>450</v>
      </c>
      <c r="K488" s="75">
        <f t="shared" si="21"/>
        <v>450</v>
      </c>
      <c r="L488" s="80">
        <v>45075.507118055553</v>
      </c>
      <c r="M488" s="72"/>
      <c r="N488" s="38"/>
      <c r="O488" s="81"/>
      <c r="P488" s="72"/>
      <c r="Q488" s="72"/>
      <c r="R488" s="72"/>
      <c r="S488" s="72"/>
      <c r="T488" s="81"/>
      <c r="U488" s="72"/>
      <c r="V488" s="72"/>
      <c r="W488" s="82">
        <f t="shared" si="22"/>
        <v>0</v>
      </c>
      <c r="X488" s="39" t="s">
        <v>89</v>
      </c>
      <c r="Y488" s="39"/>
      <c r="Z488" s="72" t="s">
        <v>101</v>
      </c>
    </row>
    <row r="489" spans="1:26">
      <c r="A489" s="75">
        <f t="shared" si="23"/>
        <v>487</v>
      </c>
      <c r="B489" s="39" t="s">
        <v>2448</v>
      </c>
      <c r="C489" s="75" t="str">
        <f>IF($B489&lt;&gt;"",_xlfn.IFNA(VLOOKUP($B489,'Node Details'!$B:$U,C$1,0),"Check"),"")</f>
        <v>0000S8P08-S8P080104</v>
      </c>
      <c r="D489" s="75" t="str">
        <f>IF($B489&lt;&gt;"",_xlfn.IFNA(VLOOKUP($B489,'Node Details'!$B:$U,D$1,0),"Check"),"")</f>
        <v>S8P</v>
      </c>
      <c r="E489" s="75" t="str">
        <f>IF($B489&lt;&gt;"",_xlfn.IFNA(VLOOKUP($B489,'Node Details'!$B:$U,E$1,0),"Check"),"")</f>
        <v>Airtel</v>
      </c>
      <c r="F489" s="95">
        <v>45169</v>
      </c>
      <c r="G489" s="75"/>
      <c r="H489" s="25" t="s">
        <v>2819</v>
      </c>
      <c r="I489" s="24">
        <v>1</v>
      </c>
      <c r="J489" s="24">
        <v>450</v>
      </c>
      <c r="K489" s="75">
        <f t="shared" si="21"/>
        <v>450</v>
      </c>
      <c r="L489" s="80">
        <v>45075.507118055553</v>
      </c>
      <c r="M489" s="72"/>
      <c r="N489" s="38"/>
      <c r="O489" s="81"/>
      <c r="P489" s="72"/>
      <c r="Q489" s="72"/>
      <c r="R489" s="72"/>
      <c r="S489" s="72"/>
      <c r="T489" s="81"/>
      <c r="U489" s="72"/>
      <c r="V489" s="72"/>
      <c r="W489" s="82">
        <f t="shared" si="22"/>
        <v>0</v>
      </c>
      <c r="X489" s="39" t="s">
        <v>89</v>
      </c>
      <c r="Y489" s="39"/>
      <c r="Z489" s="72" t="s">
        <v>101</v>
      </c>
    </row>
    <row r="490" spans="1:26">
      <c r="A490" s="75">
        <f t="shared" si="23"/>
        <v>488</v>
      </c>
      <c r="B490" s="39" t="s">
        <v>2450</v>
      </c>
      <c r="C490" s="75" t="str">
        <f>IF($B490&lt;&gt;"",_xlfn.IFNA(VLOOKUP($B490,'Node Details'!$B:$U,C$1,0),"Check"),"")</f>
        <v>0000S8P08-S8P080104</v>
      </c>
      <c r="D490" s="75" t="str">
        <f>IF($B490&lt;&gt;"",_xlfn.IFNA(VLOOKUP($B490,'Node Details'!$B:$U,D$1,0),"Check"),"")</f>
        <v>S8P</v>
      </c>
      <c r="E490" s="75" t="str">
        <f>IF($B490&lt;&gt;"",_xlfn.IFNA(VLOOKUP($B490,'Node Details'!$B:$U,E$1,0),"Check"),"")</f>
        <v>Airtel</v>
      </c>
      <c r="F490" s="95">
        <v>45169</v>
      </c>
      <c r="G490" s="75"/>
      <c r="H490" s="25" t="s">
        <v>2819</v>
      </c>
      <c r="I490" s="24">
        <v>1</v>
      </c>
      <c r="J490" s="24">
        <v>450</v>
      </c>
      <c r="K490" s="75">
        <f t="shared" si="21"/>
        <v>450</v>
      </c>
      <c r="L490" s="80">
        <v>45075.507118055553</v>
      </c>
      <c r="M490" s="72"/>
      <c r="N490" s="38"/>
      <c r="O490" s="81"/>
      <c r="P490" s="72"/>
      <c r="Q490" s="72"/>
      <c r="R490" s="72"/>
      <c r="S490" s="72"/>
      <c r="T490" s="81"/>
      <c r="U490" s="72"/>
      <c r="V490" s="72"/>
      <c r="W490" s="82">
        <f t="shared" si="22"/>
        <v>0</v>
      </c>
      <c r="X490" s="39" t="s">
        <v>89</v>
      </c>
      <c r="Y490" s="39"/>
      <c r="Z490" s="72" t="s">
        <v>101</v>
      </c>
    </row>
    <row r="491" spans="1:26">
      <c r="A491" s="75">
        <f t="shared" si="23"/>
        <v>489</v>
      </c>
      <c r="B491" s="39" t="s">
        <v>1132</v>
      </c>
      <c r="C491" s="75" t="str">
        <f>IF($B491&lt;&gt;"",_xlfn.IFNA(VLOOKUP($B491,'Node Details'!$B:$U,C$1,0),"Check"),"")</f>
        <v>0000S8P08-S8P080104</v>
      </c>
      <c r="D491" s="75" t="str">
        <f>IF($B491&lt;&gt;"",_xlfn.IFNA(VLOOKUP($B491,'Node Details'!$B:$U,D$1,0),"Check"),"")</f>
        <v>S8P</v>
      </c>
      <c r="E491" s="75" t="str">
        <f>IF($B491&lt;&gt;"",_xlfn.IFNA(VLOOKUP($B491,'Node Details'!$B:$U,E$1,0),"Check"),"")</f>
        <v>Airtel</v>
      </c>
      <c r="F491" s="95">
        <v>45169</v>
      </c>
      <c r="G491" s="75"/>
      <c r="H491" s="25" t="s">
        <v>2818</v>
      </c>
      <c r="I491" s="24">
        <v>1</v>
      </c>
      <c r="J491" s="24">
        <v>650</v>
      </c>
      <c r="K491" s="75">
        <f t="shared" si="21"/>
        <v>650</v>
      </c>
      <c r="L491" s="80">
        <v>45075.507118055553</v>
      </c>
      <c r="M491" s="72"/>
      <c r="N491" s="38"/>
      <c r="O491" s="81"/>
      <c r="P491" s="72"/>
      <c r="Q491" s="72"/>
      <c r="R491" s="72"/>
      <c r="S491" s="72"/>
      <c r="T491" s="81"/>
      <c r="U491" s="72"/>
      <c r="V491" s="72"/>
      <c r="W491" s="82">
        <f t="shared" si="22"/>
        <v>0</v>
      </c>
      <c r="X491" s="39" t="s">
        <v>89</v>
      </c>
      <c r="Y491" s="39"/>
      <c r="Z491" s="72" t="s">
        <v>101</v>
      </c>
    </row>
    <row r="492" spans="1:26">
      <c r="A492" s="75">
        <f t="shared" si="23"/>
        <v>490</v>
      </c>
      <c r="B492" s="39" t="s">
        <v>2452</v>
      </c>
      <c r="C492" s="75" t="str">
        <f>IF($B492&lt;&gt;"",_xlfn.IFNA(VLOOKUP($B492,'Node Details'!$B:$U,C$1,0),"Check"),"")</f>
        <v>0000S8P08-S8P080106</v>
      </c>
      <c r="D492" s="75" t="str">
        <f>IF($B492&lt;&gt;"",_xlfn.IFNA(VLOOKUP($B492,'Node Details'!$B:$U,D$1,0),"Check"),"")</f>
        <v>S8P</v>
      </c>
      <c r="E492" s="75" t="str">
        <f>IF($B492&lt;&gt;"",_xlfn.IFNA(VLOOKUP($B492,'Node Details'!$B:$U,E$1,0),"Check"),"")</f>
        <v>Airtel</v>
      </c>
      <c r="F492" s="95">
        <v>45169</v>
      </c>
      <c r="G492" s="75"/>
      <c r="H492" s="25" t="s">
        <v>2819</v>
      </c>
      <c r="I492" s="24">
        <v>1</v>
      </c>
      <c r="J492" s="24">
        <v>450</v>
      </c>
      <c r="K492" s="75">
        <f t="shared" si="21"/>
        <v>450</v>
      </c>
      <c r="L492" s="80">
        <v>45079.683136574073</v>
      </c>
      <c r="M492" s="72"/>
      <c r="N492" s="38"/>
      <c r="O492" s="81"/>
      <c r="P492" s="72"/>
      <c r="Q492" s="72"/>
      <c r="R492" s="72"/>
      <c r="S492" s="72"/>
      <c r="T492" s="81"/>
      <c r="U492" s="72"/>
      <c r="V492" s="72"/>
      <c r="W492" s="82">
        <f t="shared" si="22"/>
        <v>0</v>
      </c>
      <c r="X492" s="39" t="s">
        <v>89</v>
      </c>
      <c r="Y492" s="39"/>
      <c r="Z492" s="72" t="s">
        <v>101</v>
      </c>
    </row>
    <row r="493" spans="1:26">
      <c r="A493" s="75">
        <f t="shared" si="23"/>
        <v>491</v>
      </c>
      <c r="B493" s="39" t="s">
        <v>1135</v>
      </c>
      <c r="C493" s="75" t="str">
        <f>IF($B493&lt;&gt;"",_xlfn.IFNA(VLOOKUP($B493,'Node Details'!$B:$U,C$1,0),"Check"),"")</f>
        <v>0000S8P08-S8P080106</v>
      </c>
      <c r="D493" s="75" t="str">
        <f>IF($B493&lt;&gt;"",_xlfn.IFNA(VLOOKUP($B493,'Node Details'!$B:$U,D$1,0),"Check"),"")</f>
        <v>S8P</v>
      </c>
      <c r="E493" s="75" t="str">
        <f>IF($B493&lt;&gt;"",_xlfn.IFNA(VLOOKUP($B493,'Node Details'!$B:$U,E$1,0),"Check"),"")</f>
        <v>Airtel</v>
      </c>
      <c r="F493" s="95">
        <v>45169</v>
      </c>
      <c r="G493" s="75"/>
      <c r="H493" s="25" t="s">
        <v>2819</v>
      </c>
      <c r="I493" s="24">
        <v>1</v>
      </c>
      <c r="J493" s="24">
        <v>450</v>
      </c>
      <c r="K493" s="75">
        <f t="shared" si="21"/>
        <v>450</v>
      </c>
      <c r="L493" s="80">
        <v>45079.683136574073</v>
      </c>
      <c r="M493" s="72"/>
      <c r="N493" s="38"/>
      <c r="O493" s="81"/>
      <c r="P493" s="72"/>
      <c r="Q493" s="72"/>
      <c r="R493" s="72"/>
      <c r="S493" s="72"/>
      <c r="T493" s="81"/>
      <c r="U493" s="72"/>
      <c r="V493" s="72"/>
      <c r="W493" s="82">
        <f t="shared" si="22"/>
        <v>0</v>
      </c>
      <c r="X493" s="39" t="s">
        <v>89</v>
      </c>
      <c r="Y493" s="39"/>
      <c r="Z493" s="72" t="s">
        <v>101</v>
      </c>
    </row>
    <row r="494" spans="1:26">
      <c r="A494" s="75">
        <f t="shared" si="23"/>
        <v>492</v>
      </c>
      <c r="B494" s="39" t="s">
        <v>1082</v>
      </c>
      <c r="C494" s="75" t="str">
        <f>IF($B494&lt;&gt;"",_xlfn.IFNA(VLOOKUP($B494,'Node Details'!$B:$U,C$1,0),"Check"),"")</f>
        <v>0000S8P06-0000S8P10</v>
      </c>
      <c r="D494" s="75" t="str">
        <f>IF($B494&lt;&gt;"",_xlfn.IFNA(VLOOKUP($B494,'Node Details'!$B:$U,D$1,0),"Check"),"")</f>
        <v>S8P</v>
      </c>
      <c r="E494" s="75" t="str">
        <f>IF($B494&lt;&gt;"",_xlfn.IFNA(VLOOKUP($B494,'Node Details'!$B:$U,E$1,0),"Check"),"")</f>
        <v>Airtel</v>
      </c>
      <c r="F494" s="95">
        <v>45169</v>
      </c>
      <c r="G494" s="75"/>
      <c r="H494" s="25" t="s">
        <v>2817</v>
      </c>
      <c r="I494" s="24">
        <v>1</v>
      </c>
      <c r="J494" s="24">
        <v>1050</v>
      </c>
      <c r="K494" s="75">
        <f t="shared" si="21"/>
        <v>1050</v>
      </c>
      <c r="L494" s="80">
        <v>45076.501655092587</v>
      </c>
      <c r="M494" s="72"/>
      <c r="N494" s="38"/>
      <c r="O494" s="81"/>
      <c r="P494" s="72"/>
      <c r="Q494" s="72"/>
      <c r="R494" s="72"/>
      <c r="S494" s="72"/>
      <c r="T494" s="81"/>
      <c r="U494" s="72"/>
      <c r="V494" s="72"/>
      <c r="W494" s="82">
        <f t="shared" si="22"/>
        <v>0</v>
      </c>
      <c r="X494" s="39" t="s">
        <v>89</v>
      </c>
      <c r="Y494" s="39"/>
      <c r="Z494" s="72" t="s">
        <v>101</v>
      </c>
    </row>
    <row r="495" spans="1:26">
      <c r="A495" s="75">
        <f t="shared" si="23"/>
        <v>493</v>
      </c>
      <c r="B495" s="39" t="s">
        <v>1084</v>
      </c>
      <c r="C495" s="75" t="str">
        <f>IF($B495&lt;&gt;"",_xlfn.IFNA(VLOOKUP($B495,'Node Details'!$B:$U,C$1,0),"Check"),"")</f>
        <v>0000S8P09-S8P090101</v>
      </c>
      <c r="D495" s="75" t="str">
        <f>IF($B495&lt;&gt;"",_xlfn.IFNA(VLOOKUP($B495,'Node Details'!$B:$U,D$1,0),"Check"),"")</f>
        <v>S8P</v>
      </c>
      <c r="E495" s="75" t="str">
        <f>IF($B495&lt;&gt;"",_xlfn.IFNA(VLOOKUP($B495,'Node Details'!$B:$U,E$1,0),"Check"),"")</f>
        <v>Airtel</v>
      </c>
      <c r="F495" s="95">
        <v>45169</v>
      </c>
      <c r="G495" s="75"/>
      <c r="H495" s="25" t="s">
        <v>2819</v>
      </c>
      <c r="I495" s="24">
        <v>1</v>
      </c>
      <c r="J495" s="24">
        <v>450</v>
      </c>
      <c r="K495" s="75">
        <f t="shared" si="21"/>
        <v>450</v>
      </c>
      <c r="L495" s="80">
        <v>45076.501655092587</v>
      </c>
      <c r="M495" s="72"/>
      <c r="N495" s="38"/>
      <c r="O495" s="81"/>
      <c r="P495" s="72"/>
      <c r="Q495" s="72"/>
      <c r="R495" s="72"/>
      <c r="S495" s="72"/>
      <c r="T495" s="81"/>
      <c r="U495" s="72"/>
      <c r="V495" s="72"/>
      <c r="W495" s="82">
        <f t="shared" si="22"/>
        <v>0</v>
      </c>
      <c r="X495" s="39" t="s">
        <v>89</v>
      </c>
      <c r="Y495" s="39"/>
      <c r="Z495" s="72" t="s">
        <v>101</v>
      </c>
    </row>
    <row r="496" spans="1:26">
      <c r="A496" s="75">
        <f t="shared" si="23"/>
        <v>494</v>
      </c>
      <c r="B496" s="39" t="s">
        <v>1086</v>
      </c>
      <c r="C496" s="75" t="str">
        <f>IF($B496&lt;&gt;"",_xlfn.IFNA(VLOOKUP($B496,'Node Details'!$B:$U,C$1,0),"Check"),"")</f>
        <v>0000S8P09-S8P090102</v>
      </c>
      <c r="D496" s="75" t="str">
        <f>IF($B496&lt;&gt;"",_xlfn.IFNA(VLOOKUP($B496,'Node Details'!$B:$U,D$1,0),"Check"),"")</f>
        <v>S8P</v>
      </c>
      <c r="E496" s="75" t="str">
        <f>IF($B496&lt;&gt;"",_xlfn.IFNA(VLOOKUP($B496,'Node Details'!$B:$U,E$1,0),"Check"),"")</f>
        <v>Airtel</v>
      </c>
      <c r="F496" s="95">
        <v>45169</v>
      </c>
      <c r="G496" s="75"/>
      <c r="H496" s="25" t="s">
        <v>2818</v>
      </c>
      <c r="I496" s="24">
        <v>1</v>
      </c>
      <c r="J496" s="24">
        <v>650</v>
      </c>
      <c r="K496" s="75">
        <f t="shared" si="21"/>
        <v>650</v>
      </c>
      <c r="L496" s="80">
        <v>45084.80265046296</v>
      </c>
      <c r="M496" s="72"/>
      <c r="N496" s="38"/>
      <c r="O496" s="81"/>
      <c r="P496" s="72"/>
      <c r="Q496" s="72"/>
      <c r="R496" s="72"/>
      <c r="S496" s="72"/>
      <c r="T496" s="81"/>
      <c r="U496" s="72"/>
      <c r="V496" s="72"/>
      <c r="W496" s="82">
        <f t="shared" si="22"/>
        <v>0</v>
      </c>
      <c r="X496" s="39" t="s">
        <v>89</v>
      </c>
      <c r="Y496" s="39"/>
      <c r="Z496" s="72" t="s">
        <v>101</v>
      </c>
    </row>
    <row r="497" spans="1:26">
      <c r="A497" s="75">
        <f t="shared" si="23"/>
        <v>495</v>
      </c>
      <c r="B497" s="39" t="s">
        <v>1024</v>
      </c>
      <c r="C497" s="75" t="str">
        <f>IF($B497&lt;&gt;"",_xlfn.IFNA(VLOOKUP($B497,'Node Details'!$B:$U,C$1,0),"Check"),"")</f>
        <v>0000S8P06-0000S8P10</v>
      </c>
      <c r="D497" s="75" t="str">
        <f>IF($B497&lt;&gt;"",_xlfn.IFNA(VLOOKUP($B497,'Node Details'!$B:$U,D$1,0),"Check"),"")</f>
        <v>S8P</v>
      </c>
      <c r="E497" s="75" t="str">
        <f>IF($B497&lt;&gt;"",_xlfn.IFNA(VLOOKUP($B497,'Node Details'!$B:$U,E$1,0),"Check"),"")</f>
        <v>Airtel</v>
      </c>
      <c r="F497" s="95">
        <v>45169</v>
      </c>
      <c r="G497" s="75"/>
      <c r="H497" s="25" t="s">
        <v>2817</v>
      </c>
      <c r="I497" s="24">
        <v>1</v>
      </c>
      <c r="J497" s="24">
        <v>1050</v>
      </c>
      <c r="K497" s="75">
        <f t="shared" si="21"/>
        <v>1050</v>
      </c>
      <c r="L497" s="80">
        <v>45076.501655092587</v>
      </c>
      <c r="M497" s="72"/>
      <c r="N497" s="38"/>
      <c r="O497" s="81"/>
      <c r="P497" s="72"/>
      <c r="Q497" s="72"/>
      <c r="R497" s="72"/>
      <c r="S497" s="72"/>
      <c r="T497" s="81"/>
      <c r="U497" s="72"/>
      <c r="V497" s="72"/>
      <c r="W497" s="82">
        <f t="shared" si="22"/>
        <v>0</v>
      </c>
      <c r="X497" s="39" t="s">
        <v>89</v>
      </c>
      <c r="Y497" s="39"/>
      <c r="Z497" s="72" t="s">
        <v>101</v>
      </c>
    </row>
    <row r="498" spans="1:26">
      <c r="A498" s="75">
        <f t="shared" si="23"/>
        <v>496</v>
      </c>
      <c r="B498" s="39" t="s">
        <v>2454</v>
      </c>
      <c r="C498" s="75" t="str">
        <f>IF($B498&lt;&gt;"",_xlfn.IFNA(VLOOKUP($B498,'Node Details'!$B:$U,C$1,0),"Check"),"")</f>
        <v>0000S8P10-S8P100104</v>
      </c>
      <c r="D498" s="75" t="str">
        <f>IF($B498&lt;&gt;"",_xlfn.IFNA(VLOOKUP($B498,'Node Details'!$B:$U,D$1,0),"Check"),"")</f>
        <v>S8P</v>
      </c>
      <c r="E498" s="75" t="str">
        <f>IF($B498&lt;&gt;"",_xlfn.IFNA(VLOOKUP($B498,'Node Details'!$B:$U,E$1,0),"Check"),"")</f>
        <v>Airtel</v>
      </c>
      <c r="F498" s="95">
        <v>45169</v>
      </c>
      <c r="G498" s="75"/>
      <c r="H498" s="25" t="s">
        <v>2818</v>
      </c>
      <c r="I498" s="24">
        <v>1</v>
      </c>
      <c r="J498" s="24">
        <v>650</v>
      </c>
      <c r="K498" s="75">
        <f t="shared" si="21"/>
        <v>650</v>
      </c>
      <c r="L498" s="80">
        <v>45082.679340277777</v>
      </c>
      <c r="M498" s="72"/>
      <c r="N498" s="38"/>
      <c r="O498" s="81"/>
      <c r="P498" s="72"/>
      <c r="Q498" s="72"/>
      <c r="R498" s="72"/>
      <c r="S498" s="72"/>
      <c r="T498" s="81"/>
      <c r="U498" s="72"/>
      <c r="V498" s="72"/>
      <c r="W498" s="82">
        <f t="shared" si="22"/>
        <v>0</v>
      </c>
      <c r="X498" s="39" t="s">
        <v>89</v>
      </c>
      <c r="Y498" s="39"/>
      <c r="Z498" s="72" t="s">
        <v>101</v>
      </c>
    </row>
    <row r="499" spans="1:26">
      <c r="A499" s="75">
        <f t="shared" si="23"/>
        <v>497</v>
      </c>
      <c r="B499" s="39" t="s">
        <v>1097</v>
      </c>
      <c r="C499" s="75" t="str">
        <f>IF($B499&lt;&gt;"",_xlfn.IFNA(VLOOKUP($B499,'Node Details'!$B:$U,C$1,0),"Check"),"")</f>
        <v>0000S8P10-S8P100104</v>
      </c>
      <c r="D499" s="75" t="str">
        <f>IF($B499&lt;&gt;"",_xlfn.IFNA(VLOOKUP($B499,'Node Details'!$B:$U,D$1,0),"Check"),"")</f>
        <v>S8P</v>
      </c>
      <c r="E499" s="75" t="str">
        <f>IF($B499&lt;&gt;"",_xlfn.IFNA(VLOOKUP($B499,'Node Details'!$B:$U,E$1,0),"Check"),"")</f>
        <v>Airtel</v>
      </c>
      <c r="F499" s="95">
        <v>45169</v>
      </c>
      <c r="G499" s="75"/>
      <c r="H499" s="25" t="s">
        <v>2819</v>
      </c>
      <c r="I499" s="24">
        <v>1</v>
      </c>
      <c r="J499" s="24">
        <v>450</v>
      </c>
      <c r="K499" s="75">
        <f t="shared" si="21"/>
        <v>450</v>
      </c>
      <c r="L499" s="80">
        <v>45082.679340277777</v>
      </c>
      <c r="M499" s="72"/>
      <c r="N499" s="38"/>
      <c r="O499" s="81"/>
      <c r="P499" s="72"/>
      <c r="Q499" s="72"/>
      <c r="R499" s="72"/>
      <c r="S499" s="72"/>
      <c r="T499" s="81"/>
      <c r="U499" s="72"/>
      <c r="V499" s="72"/>
      <c r="W499" s="82">
        <f t="shared" si="22"/>
        <v>0</v>
      </c>
      <c r="X499" s="39" t="s">
        <v>89</v>
      </c>
      <c r="Y499" s="39"/>
      <c r="Z499" s="72" t="s">
        <v>101</v>
      </c>
    </row>
    <row r="500" spans="1:26">
      <c r="A500" s="75">
        <f t="shared" si="23"/>
        <v>498</v>
      </c>
      <c r="B500" s="39" t="s">
        <v>1092</v>
      </c>
      <c r="C500" s="75" t="str">
        <f>IF($B500&lt;&gt;"",_xlfn.IFNA(VLOOKUP($B500,'Node Details'!$B:$U,C$1,0),"Check"),"")</f>
        <v>0000S8P10-S8P100104</v>
      </c>
      <c r="D500" s="75" t="str">
        <f>IF($B500&lt;&gt;"",_xlfn.IFNA(VLOOKUP($B500,'Node Details'!$B:$U,D$1,0),"Check"),"")</f>
        <v>S8P</v>
      </c>
      <c r="E500" s="75" t="str">
        <f>IF($B500&lt;&gt;"",_xlfn.IFNA(VLOOKUP($B500,'Node Details'!$B:$U,E$1,0),"Check"),"")</f>
        <v>Airtel</v>
      </c>
      <c r="F500" s="95">
        <v>45169</v>
      </c>
      <c r="G500" s="75"/>
      <c r="H500" s="25" t="s">
        <v>2819</v>
      </c>
      <c r="I500" s="24">
        <v>1</v>
      </c>
      <c r="J500" s="24">
        <v>450</v>
      </c>
      <c r="K500" s="75">
        <f t="shared" si="21"/>
        <v>450</v>
      </c>
      <c r="L500" s="80">
        <v>45082.679340277777</v>
      </c>
      <c r="M500" s="72"/>
      <c r="N500" s="38"/>
      <c r="O500" s="81"/>
      <c r="P500" s="72"/>
      <c r="Q500" s="72"/>
      <c r="R500" s="72"/>
      <c r="S500" s="72"/>
      <c r="T500" s="81"/>
      <c r="U500" s="72"/>
      <c r="V500" s="72"/>
      <c r="W500" s="82">
        <f t="shared" si="22"/>
        <v>0</v>
      </c>
      <c r="X500" s="39" t="s">
        <v>89</v>
      </c>
      <c r="Y500" s="39"/>
      <c r="Z500" s="72" t="s">
        <v>101</v>
      </c>
    </row>
    <row r="501" spans="1:26">
      <c r="A501" s="75">
        <f t="shared" si="23"/>
        <v>499</v>
      </c>
      <c r="B501" s="39" t="s">
        <v>1089</v>
      </c>
      <c r="C501" s="75" t="str">
        <f>IF($B501&lt;&gt;"",_xlfn.IFNA(VLOOKUP($B501,'Node Details'!$B:$U,C$1,0),"Check"),"")</f>
        <v>0000S8P10-S8P100104</v>
      </c>
      <c r="D501" s="75" t="str">
        <f>IF($B501&lt;&gt;"",_xlfn.IFNA(VLOOKUP($B501,'Node Details'!$B:$U,D$1,0),"Check"),"")</f>
        <v>S8P</v>
      </c>
      <c r="E501" s="75" t="str">
        <f>IF($B501&lt;&gt;"",_xlfn.IFNA(VLOOKUP($B501,'Node Details'!$B:$U,E$1,0),"Check"),"")</f>
        <v>Airtel</v>
      </c>
      <c r="F501" s="95">
        <v>45169</v>
      </c>
      <c r="G501" s="75"/>
      <c r="H501" s="25" t="s">
        <v>2819</v>
      </c>
      <c r="I501" s="24">
        <v>1</v>
      </c>
      <c r="J501" s="24">
        <v>450</v>
      </c>
      <c r="K501" s="75">
        <f t="shared" si="21"/>
        <v>450</v>
      </c>
      <c r="L501" s="80">
        <v>45082.679340277777</v>
      </c>
      <c r="M501" s="72"/>
      <c r="N501" s="38"/>
      <c r="O501" s="81"/>
      <c r="P501" s="72"/>
      <c r="Q501" s="72"/>
      <c r="R501" s="72"/>
      <c r="S501" s="72"/>
      <c r="T501" s="81"/>
      <c r="U501" s="72"/>
      <c r="V501" s="72"/>
      <c r="W501" s="82">
        <f t="shared" si="22"/>
        <v>0</v>
      </c>
      <c r="X501" s="39" t="s">
        <v>89</v>
      </c>
      <c r="Y501" s="39"/>
      <c r="Z501" s="72" t="s">
        <v>101</v>
      </c>
    </row>
    <row r="502" spans="1:26">
      <c r="A502" s="75">
        <f t="shared" si="23"/>
        <v>500</v>
      </c>
      <c r="B502" s="39" t="s">
        <v>1094</v>
      </c>
      <c r="C502" s="75" t="str">
        <f>IF($B502&lt;&gt;"",_xlfn.IFNA(VLOOKUP($B502,'Node Details'!$B:$U,C$1,0),"Check"),"")</f>
        <v>S8P100103-S8P100105</v>
      </c>
      <c r="D502" s="75" t="str">
        <f>IF($B502&lt;&gt;"",_xlfn.IFNA(VLOOKUP($B502,'Node Details'!$B:$U,D$1,0),"Check"),"")</f>
        <v>S8P</v>
      </c>
      <c r="E502" s="75" t="str">
        <f>IF($B502&lt;&gt;"",_xlfn.IFNA(VLOOKUP($B502,'Node Details'!$B:$U,E$1,0),"Check"),"")</f>
        <v>Airtel</v>
      </c>
      <c r="F502" s="95">
        <v>45169</v>
      </c>
      <c r="G502" s="75"/>
      <c r="H502" s="25" t="s">
        <v>2819</v>
      </c>
      <c r="I502" s="24">
        <v>1</v>
      </c>
      <c r="J502" s="24">
        <v>450</v>
      </c>
      <c r="K502" s="75">
        <f t="shared" si="21"/>
        <v>450</v>
      </c>
      <c r="L502" s="80">
        <v>45082.742534722223</v>
      </c>
      <c r="M502" s="72"/>
      <c r="N502" s="38"/>
      <c r="O502" s="81"/>
      <c r="P502" s="72"/>
      <c r="Q502" s="72"/>
      <c r="R502" s="72"/>
      <c r="S502" s="72"/>
      <c r="T502" s="81"/>
      <c r="U502" s="72"/>
      <c r="V502" s="72"/>
      <c r="W502" s="82">
        <f t="shared" si="22"/>
        <v>0</v>
      </c>
      <c r="X502" s="39" t="s">
        <v>89</v>
      </c>
      <c r="Y502" s="39"/>
      <c r="Z502" s="72" t="s">
        <v>101</v>
      </c>
    </row>
    <row r="503" spans="1:26">
      <c r="A503" s="75">
        <f t="shared" si="23"/>
        <v>501</v>
      </c>
      <c r="B503" s="39" t="s">
        <v>1099</v>
      </c>
      <c r="C503" s="75" t="str">
        <f>IF($B503&lt;&gt;"",_xlfn.IFNA(VLOOKUP($B503,'Node Details'!$B:$U,C$1,0),"Check"),"")</f>
        <v>S8P100102-S8P100106</v>
      </c>
      <c r="D503" s="75" t="str">
        <f>IF($B503&lt;&gt;"",_xlfn.IFNA(VLOOKUP($B503,'Node Details'!$B:$U,D$1,0),"Check"),"")</f>
        <v>S8P</v>
      </c>
      <c r="E503" s="75" t="str">
        <f>IF($B503&lt;&gt;"",_xlfn.IFNA(VLOOKUP($B503,'Node Details'!$B:$U,E$1,0),"Check"),"")</f>
        <v>Airtel</v>
      </c>
      <c r="F503" s="95">
        <v>45169</v>
      </c>
      <c r="G503" s="75"/>
      <c r="H503" s="25" t="s">
        <v>2818</v>
      </c>
      <c r="I503" s="24">
        <v>1</v>
      </c>
      <c r="J503" s="24">
        <v>650</v>
      </c>
      <c r="K503" s="75">
        <f t="shared" si="21"/>
        <v>650</v>
      </c>
      <c r="L503" s="80">
        <v>45101.630104166667</v>
      </c>
      <c r="M503" s="72"/>
      <c r="N503" s="38"/>
      <c r="O503" s="81"/>
      <c r="P503" s="72"/>
      <c r="Q503" s="72"/>
      <c r="R503" s="72"/>
      <c r="S503" s="72"/>
      <c r="T503" s="81"/>
      <c r="U503" s="72"/>
      <c r="V503" s="72"/>
      <c r="W503" s="82">
        <f t="shared" si="22"/>
        <v>0</v>
      </c>
      <c r="X503" s="39" t="s">
        <v>89</v>
      </c>
      <c r="Y503" s="39"/>
      <c r="Z503" s="72" t="s">
        <v>101</v>
      </c>
    </row>
    <row r="504" spans="1:26">
      <c r="A504" s="75">
        <f t="shared" si="23"/>
        <v>502</v>
      </c>
      <c r="B504" s="39" t="s">
        <v>1102</v>
      </c>
      <c r="C504" s="75" t="str">
        <f>IF($B504&lt;&gt;"",_xlfn.IFNA(VLOOKUP($B504,'Node Details'!$B:$U,C$1,0),"Check"),"")</f>
        <v>000000S8P-0000S8P16</v>
      </c>
      <c r="D504" s="75" t="str">
        <f>IF($B504&lt;&gt;"",_xlfn.IFNA(VLOOKUP($B504,'Node Details'!$B:$U,D$1,0),"Check"),"")</f>
        <v>S8P</v>
      </c>
      <c r="E504" s="75" t="str">
        <f>IF($B504&lt;&gt;"",_xlfn.IFNA(VLOOKUP($B504,'Node Details'!$B:$U,E$1,0),"Check"),"")</f>
        <v>Airtel</v>
      </c>
      <c r="F504" s="95">
        <v>45169</v>
      </c>
      <c r="G504" s="75"/>
      <c r="H504" s="25" t="s">
        <v>2817</v>
      </c>
      <c r="I504" s="24">
        <v>1</v>
      </c>
      <c r="J504" s="24">
        <v>1050</v>
      </c>
      <c r="K504" s="75">
        <f t="shared" si="21"/>
        <v>1050</v>
      </c>
      <c r="L504" s="80">
        <v>45096.592002314806</v>
      </c>
      <c r="M504" s="72"/>
      <c r="N504" s="38"/>
      <c r="O504" s="81"/>
      <c r="P504" s="72"/>
      <c r="Q504" s="72"/>
      <c r="R504" s="72"/>
      <c r="S504" s="72"/>
      <c r="T504" s="81"/>
      <c r="U504" s="72"/>
      <c r="V504" s="72"/>
      <c r="W504" s="82">
        <f t="shared" si="22"/>
        <v>0</v>
      </c>
      <c r="X504" s="39" t="s">
        <v>89</v>
      </c>
      <c r="Y504" s="39"/>
      <c r="Z504" s="72" t="s">
        <v>101</v>
      </c>
    </row>
    <row r="505" spans="1:26">
      <c r="A505" s="75">
        <f t="shared" si="23"/>
        <v>503</v>
      </c>
      <c r="B505" s="39" t="s">
        <v>2455</v>
      </c>
      <c r="C505" s="75" t="str">
        <f>IF($B505&lt;&gt;"",_xlfn.IFNA(VLOOKUP($B505,'Node Details'!$B:$U,C$1,0),"Check"),"")</f>
        <v>0000S8P11-S8P110105</v>
      </c>
      <c r="D505" s="75" t="str">
        <f>IF($B505&lt;&gt;"",_xlfn.IFNA(VLOOKUP($B505,'Node Details'!$B:$U,D$1,0),"Check"),"")</f>
        <v>S8P</v>
      </c>
      <c r="E505" s="75" t="str">
        <f>IF($B505&lt;&gt;"",_xlfn.IFNA(VLOOKUP($B505,'Node Details'!$B:$U,E$1,0),"Check"),"")</f>
        <v>Airtel</v>
      </c>
      <c r="F505" s="95">
        <v>45169</v>
      </c>
      <c r="G505" s="75"/>
      <c r="H505" s="25" t="s">
        <v>2818</v>
      </c>
      <c r="I505" s="24">
        <v>1</v>
      </c>
      <c r="J505" s="24">
        <v>650</v>
      </c>
      <c r="K505" s="75">
        <f t="shared" si="21"/>
        <v>650</v>
      </c>
      <c r="L505" s="80">
        <v>45096.58320601852</v>
      </c>
      <c r="M505" s="72"/>
      <c r="N505" s="38"/>
      <c r="O505" s="81"/>
      <c r="P505" s="72"/>
      <c r="Q505" s="72"/>
      <c r="R505" s="72"/>
      <c r="S505" s="72"/>
      <c r="T505" s="81"/>
      <c r="U505" s="72"/>
      <c r="V505" s="72"/>
      <c r="W505" s="82">
        <f t="shared" si="22"/>
        <v>0</v>
      </c>
      <c r="X505" s="39" t="s">
        <v>89</v>
      </c>
      <c r="Y505" s="39"/>
      <c r="Z505" s="72" t="s">
        <v>101</v>
      </c>
    </row>
    <row r="506" spans="1:26">
      <c r="A506" s="75">
        <f t="shared" si="23"/>
        <v>504</v>
      </c>
      <c r="B506" s="39" t="s">
        <v>2456</v>
      </c>
      <c r="C506" s="75" t="str">
        <f>IF($B506&lt;&gt;"",_xlfn.IFNA(VLOOKUP($B506,'Node Details'!$B:$U,C$1,0),"Check"),"")</f>
        <v>0000S8P11-S8P110105</v>
      </c>
      <c r="D506" s="75" t="str">
        <f>IF($B506&lt;&gt;"",_xlfn.IFNA(VLOOKUP($B506,'Node Details'!$B:$U,D$1,0),"Check"),"")</f>
        <v>S8P</v>
      </c>
      <c r="E506" s="75" t="str">
        <f>IF($B506&lt;&gt;"",_xlfn.IFNA(VLOOKUP($B506,'Node Details'!$B:$U,E$1,0),"Check"),"")</f>
        <v>Airtel</v>
      </c>
      <c r="F506" s="95">
        <v>45169</v>
      </c>
      <c r="G506" s="75"/>
      <c r="H506" s="25" t="s">
        <v>2818</v>
      </c>
      <c r="I506" s="24">
        <v>1</v>
      </c>
      <c r="J506" s="24">
        <v>650</v>
      </c>
      <c r="K506" s="75">
        <f t="shared" si="21"/>
        <v>650</v>
      </c>
      <c r="L506" s="80">
        <v>45096.58320601852</v>
      </c>
      <c r="M506" s="72"/>
      <c r="N506" s="38"/>
      <c r="O506" s="81"/>
      <c r="P506" s="72"/>
      <c r="Q506" s="72"/>
      <c r="R506" s="72"/>
      <c r="S506" s="72"/>
      <c r="T506" s="81"/>
      <c r="U506" s="72"/>
      <c r="V506" s="72"/>
      <c r="W506" s="82">
        <f t="shared" si="22"/>
        <v>0</v>
      </c>
      <c r="X506" s="39" t="s">
        <v>89</v>
      </c>
      <c r="Y506" s="39"/>
      <c r="Z506" s="72" t="s">
        <v>101</v>
      </c>
    </row>
    <row r="507" spans="1:26">
      <c r="A507" s="75">
        <f t="shared" si="23"/>
        <v>505</v>
      </c>
      <c r="B507" s="39" t="s">
        <v>2458</v>
      </c>
      <c r="C507" s="75" t="str">
        <f>IF($B507&lt;&gt;"",_xlfn.IFNA(VLOOKUP($B507,'Node Details'!$B:$U,C$1,0),"Check"),"")</f>
        <v>0000S8P11-S8P110105</v>
      </c>
      <c r="D507" s="75" t="str">
        <f>IF($B507&lt;&gt;"",_xlfn.IFNA(VLOOKUP($B507,'Node Details'!$B:$U,D$1,0),"Check"),"")</f>
        <v>S8P</v>
      </c>
      <c r="E507" s="75" t="str">
        <f>IF($B507&lt;&gt;"",_xlfn.IFNA(VLOOKUP($B507,'Node Details'!$B:$U,E$1,0),"Check"),"")</f>
        <v>Airtel</v>
      </c>
      <c r="F507" s="95">
        <v>45169</v>
      </c>
      <c r="G507" s="75"/>
      <c r="H507" s="25" t="s">
        <v>2818</v>
      </c>
      <c r="I507" s="24">
        <v>1</v>
      </c>
      <c r="J507" s="24">
        <v>650</v>
      </c>
      <c r="K507" s="75">
        <f t="shared" si="21"/>
        <v>650</v>
      </c>
      <c r="L507" s="80">
        <v>45096.58320601852</v>
      </c>
      <c r="M507" s="72"/>
      <c r="N507" s="38"/>
      <c r="O507" s="81"/>
      <c r="P507" s="72"/>
      <c r="Q507" s="72"/>
      <c r="R507" s="72"/>
      <c r="S507" s="72"/>
      <c r="T507" s="81"/>
      <c r="U507" s="72"/>
      <c r="V507" s="72"/>
      <c r="W507" s="82">
        <f t="shared" si="22"/>
        <v>0</v>
      </c>
      <c r="X507" s="39" t="s">
        <v>89</v>
      </c>
      <c r="Y507" s="39"/>
      <c r="Z507" s="72" t="s">
        <v>101</v>
      </c>
    </row>
    <row r="508" spans="1:26">
      <c r="A508" s="75">
        <f t="shared" si="23"/>
        <v>506</v>
      </c>
      <c r="B508" s="39" t="s">
        <v>2460</v>
      </c>
      <c r="C508" s="75" t="str">
        <f>IF($B508&lt;&gt;"",_xlfn.IFNA(VLOOKUP($B508,'Node Details'!$B:$U,C$1,0),"Check"),"")</f>
        <v>0000S8P11-S8P110105</v>
      </c>
      <c r="D508" s="75" t="str">
        <f>IF($B508&lt;&gt;"",_xlfn.IFNA(VLOOKUP($B508,'Node Details'!$B:$U,D$1,0),"Check"),"")</f>
        <v>S8P</v>
      </c>
      <c r="E508" s="75" t="str">
        <f>IF($B508&lt;&gt;"",_xlfn.IFNA(VLOOKUP($B508,'Node Details'!$B:$U,E$1,0),"Check"),"")</f>
        <v>Airtel</v>
      </c>
      <c r="F508" s="95">
        <v>45169</v>
      </c>
      <c r="G508" s="75"/>
      <c r="H508" s="25" t="s">
        <v>2818</v>
      </c>
      <c r="I508" s="24">
        <v>1</v>
      </c>
      <c r="J508" s="24">
        <v>650</v>
      </c>
      <c r="K508" s="75">
        <f t="shared" si="21"/>
        <v>650</v>
      </c>
      <c r="L508" s="80">
        <v>45096.58320601852</v>
      </c>
      <c r="M508" s="72"/>
      <c r="N508" s="38"/>
      <c r="O508" s="81"/>
      <c r="P508" s="72"/>
      <c r="Q508" s="72"/>
      <c r="R508" s="72"/>
      <c r="S508" s="72"/>
      <c r="T508" s="81"/>
      <c r="U508" s="72"/>
      <c r="V508" s="72"/>
      <c r="W508" s="82">
        <f t="shared" si="22"/>
        <v>0</v>
      </c>
      <c r="X508" s="39" t="s">
        <v>89</v>
      </c>
      <c r="Y508" s="39"/>
      <c r="Z508" s="72" t="s">
        <v>101</v>
      </c>
    </row>
    <row r="509" spans="1:26">
      <c r="A509" s="75">
        <f t="shared" si="23"/>
        <v>507</v>
      </c>
      <c r="B509" s="39" t="s">
        <v>1104</v>
      </c>
      <c r="C509" s="75" t="str">
        <f>IF($B509&lt;&gt;"",_xlfn.IFNA(VLOOKUP($B509,'Node Details'!$B:$U,C$1,0),"Check"),"")</f>
        <v>0000S8P11-S8P110105</v>
      </c>
      <c r="D509" s="75" t="str">
        <f>IF($B509&lt;&gt;"",_xlfn.IFNA(VLOOKUP($B509,'Node Details'!$B:$U,D$1,0),"Check"),"")</f>
        <v>S8P</v>
      </c>
      <c r="E509" s="75" t="str">
        <f>IF($B509&lt;&gt;"",_xlfn.IFNA(VLOOKUP($B509,'Node Details'!$B:$U,E$1,0),"Check"),"")</f>
        <v>Airtel</v>
      </c>
      <c r="F509" s="95">
        <v>45169</v>
      </c>
      <c r="G509" s="75"/>
      <c r="H509" s="25" t="s">
        <v>2818</v>
      </c>
      <c r="I509" s="24">
        <v>1</v>
      </c>
      <c r="J509" s="24">
        <v>650</v>
      </c>
      <c r="K509" s="75">
        <f t="shared" si="21"/>
        <v>650</v>
      </c>
      <c r="L509" s="80">
        <v>45096.58320601852</v>
      </c>
      <c r="M509" s="72"/>
      <c r="N509" s="38"/>
      <c r="O509" s="81"/>
      <c r="P509" s="72"/>
      <c r="Q509" s="72"/>
      <c r="R509" s="72"/>
      <c r="S509" s="72"/>
      <c r="T509" s="81"/>
      <c r="U509" s="72"/>
      <c r="V509" s="72"/>
      <c r="W509" s="82">
        <f t="shared" si="22"/>
        <v>0</v>
      </c>
      <c r="X509" s="39" t="s">
        <v>89</v>
      </c>
      <c r="Y509" s="39"/>
      <c r="Z509" s="72" t="s">
        <v>101</v>
      </c>
    </row>
    <row r="510" spans="1:26">
      <c r="A510" s="75">
        <f t="shared" si="23"/>
        <v>508</v>
      </c>
      <c r="B510" s="39" t="s">
        <v>1107</v>
      </c>
      <c r="C510" s="75" t="str">
        <f>IF($B510&lt;&gt;"",_xlfn.IFNA(VLOOKUP($B510,'Node Details'!$B:$U,C$1,0),"Check"),"")</f>
        <v>0000S8P11-S8P110106</v>
      </c>
      <c r="D510" s="75" t="str">
        <f>IF($B510&lt;&gt;"",_xlfn.IFNA(VLOOKUP($B510,'Node Details'!$B:$U,D$1,0),"Check"),"")</f>
        <v>S8P</v>
      </c>
      <c r="E510" s="75" t="str">
        <f>IF($B510&lt;&gt;"",_xlfn.IFNA(VLOOKUP($B510,'Node Details'!$B:$U,E$1,0),"Check"),"")</f>
        <v>Airtel</v>
      </c>
      <c r="F510" s="95">
        <v>45169</v>
      </c>
      <c r="G510" s="75"/>
      <c r="H510" s="25" t="s">
        <v>2818</v>
      </c>
      <c r="I510" s="24">
        <v>1</v>
      </c>
      <c r="J510" s="24">
        <v>650</v>
      </c>
      <c r="K510" s="75">
        <f t="shared" si="21"/>
        <v>650</v>
      </c>
      <c r="L510" s="80">
        <v>45100.583344907413</v>
      </c>
      <c r="M510" s="72"/>
      <c r="N510" s="38"/>
      <c r="O510" s="81"/>
      <c r="P510" s="72"/>
      <c r="Q510" s="72"/>
      <c r="R510" s="72"/>
      <c r="S510" s="72"/>
      <c r="T510" s="81"/>
      <c r="U510" s="72"/>
      <c r="V510" s="72"/>
      <c r="W510" s="82">
        <f t="shared" si="22"/>
        <v>0</v>
      </c>
      <c r="X510" s="39" t="s">
        <v>89</v>
      </c>
      <c r="Y510" s="39"/>
      <c r="Z510" s="72" t="s">
        <v>101</v>
      </c>
    </row>
    <row r="511" spans="1:26">
      <c r="A511" s="75">
        <f t="shared" si="23"/>
        <v>509</v>
      </c>
      <c r="B511" s="39" t="s">
        <v>1013</v>
      </c>
      <c r="C511" s="75" t="str">
        <f>IF($B511&lt;&gt;"",_xlfn.IFNA(VLOOKUP($B511,'Node Details'!$B:$U,C$1,0),"Check"),"")</f>
        <v>000000S8P-0000S8P12</v>
      </c>
      <c r="D511" s="75" t="str">
        <f>IF($B511&lt;&gt;"",_xlfn.IFNA(VLOOKUP($B511,'Node Details'!$B:$U,D$1,0),"Check"),"")</f>
        <v>S8P</v>
      </c>
      <c r="E511" s="75" t="str">
        <f>IF($B511&lt;&gt;"",_xlfn.IFNA(VLOOKUP($B511,'Node Details'!$B:$U,E$1,0),"Check"),"")</f>
        <v>Airtel</v>
      </c>
      <c r="F511" s="95">
        <v>45169</v>
      </c>
      <c r="G511" s="75"/>
      <c r="H511" s="25" t="s">
        <v>2817</v>
      </c>
      <c r="I511" s="24">
        <v>1</v>
      </c>
      <c r="J511" s="24">
        <v>1050</v>
      </c>
      <c r="K511" s="75">
        <f t="shared" si="21"/>
        <v>1050</v>
      </c>
      <c r="L511" s="80">
        <v>45097.64402777778</v>
      </c>
      <c r="M511" s="72"/>
      <c r="N511" s="38"/>
      <c r="O511" s="81"/>
      <c r="P511" s="72"/>
      <c r="Q511" s="72"/>
      <c r="R511" s="72"/>
      <c r="S511" s="72"/>
      <c r="T511" s="81"/>
      <c r="U511" s="72"/>
      <c r="V511" s="72"/>
      <c r="W511" s="82">
        <f t="shared" si="22"/>
        <v>0</v>
      </c>
      <c r="X511" s="39" t="s">
        <v>89</v>
      </c>
      <c r="Y511" s="39"/>
      <c r="Z511" s="72" t="s">
        <v>101</v>
      </c>
    </row>
    <row r="512" spans="1:26">
      <c r="A512" s="75">
        <f t="shared" si="23"/>
        <v>510</v>
      </c>
      <c r="B512" s="39" t="s">
        <v>2462</v>
      </c>
      <c r="C512" s="75" t="str">
        <f>IF($B512&lt;&gt;"",_xlfn.IFNA(VLOOKUP($B512,'Node Details'!$B:$U,C$1,0),"Check"),"")</f>
        <v>0000S8P12-S8P120104</v>
      </c>
      <c r="D512" s="75" t="str">
        <f>IF($B512&lt;&gt;"",_xlfn.IFNA(VLOOKUP($B512,'Node Details'!$B:$U,D$1,0),"Check"),"")</f>
        <v>S8P</v>
      </c>
      <c r="E512" s="75" t="str">
        <f>IF($B512&lt;&gt;"",_xlfn.IFNA(VLOOKUP($B512,'Node Details'!$B:$U,E$1,0),"Check"),"")</f>
        <v>Airtel</v>
      </c>
      <c r="F512" s="95">
        <v>45169</v>
      </c>
      <c r="G512" s="75"/>
      <c r="H512" s="25" t="s">
        <v>2818</v>
      </c>
      <c r="I512" s="24">
        <v>1</v>
      </c>
      <c r="J512" s="24">
        <v>650</v>
      </c>
      <c r="K512" s="75">
        <f t="shared" si="21"/>
        <v>650</v>
      </c>
      <c r="L512" s="80">
        <v>45097.64402777778</v>
      </c>
      <c r="M512" s="72"/>
      <c r="N512" s="38"/>
      <c r="O512" s="81"/>
      <c r="P512" s="72"/>
      <c r="Q512" s="72"/>
      <c r="R512" s="72"/>
      <c r="S512" s="72"/>
      <c r="T512" s="81"/>
      <c r="U512" s="72"/>
      <c r="V512" s="72"/>
      <c r="W512" s="82">
        <f t="shared" si="22"/>
        <v>0</v>
      </c>
      <c r="X512" s="39" t="s">
        <v>89</v>
      </c>
      <c r="Y512" s="39"/>
      <c r="Z512" s="72" t="s">
        <v>101</v>
      </c>
    </row>
    <row r="513" spans="1:26">
      <c r="A513" s="75">
        <f t="shared" si="23"/>
        <v>511</v>
      </c>
      <c r="B513" s="39" t="s">
        <v>2463</v>
      </c>
      <c r="C513" s="75" t="str">
        <f>IF($B513&lt;&gt;"",_xlfn.IFNA(VLOOKUP($B513,'Node Details'!$B:$U,C$1,0),"Check"),"")</f>
        <v>0000S8P12-S8P120104</v>
      </c>
      <c r="D513" s="75" t="str">
        <f>IF($B513&lt;&gt;"",_xlfn.IFNA(VLOOKUP($B513,'Node Details'!$B:$U,D$1,0),"Check"),"")</f>
        <v>S8P</v>
      </c>
      <c r="E513" s="75" t="str">
        <f>IF($B513&lt;&gt;"",_xlfn.IFNA(VLOOKUP($B513,'Node Details'!$B:$U,E$1,0),"Check"),"")</f>
        <v>Airtel</v>
      </c>
      <c r="F513" s="95">
        <v>45169</v>
      </c>
      <c r="G513" s="75"/>
      <c r="H513" s="25" t="s">
        <v>2818</v>
      </c>
      <c r="I513" s="24">
        <v>1</v>
      </c>
      <c r="J513" s="24">
        <v>650</v>
      </c>
      <c r="K513" s="75">
        <f t="shared" si="21"/>
        <v>650</v>
      </c>
      <c r="L513" s="80">
        <v>45097.64402777778</v>
      </c>
      <c r="M513" s="72"/>
      <c r="N513" s="38"/>
      <c r="O513" s="81"/>
      <c r="P513" s="72"/>
      <c r="Q513" s="72"/>
      <c r="R513" s="72"/>
      <c r="S513" s="72"/>
      <c r="T513" s="81"/>
      <c r="U513" s="72"/>
      <c r="V513" s="72"/>
      <c r="W513" s="82">
        <f t="shared" si="22"/>
        <v>0</v>
      </c>
      <c r="X513" s="39" t="s">
        <v>89</v>
      </c>
      <c r="Y513" s="39"/>
      <c r="Z513" s="72" t="s">
        <v>101</v>
      </c>
    </row>
    <row r="514" spans="1:26">
      <c r="A514" s="75">
        <f t="shared" si="23"/>
        <v>512</v>
      </c>
      <c r="B514" s="39" t="s">
        <v>1113</v>
      </c>
      <c r="C514" s="75" t="str">
        <f>IF($B514&lt;&gt;"",_xlfn.IFNA(VLOOKUP($B514,'Node Details'!$B:$U,C$1,0),"Check"),"")</f>
        <v>0000S8P12-S8P120104</v>
      </c>
      <c r="D514" s="75" t="str">
        <f>IF($B514&lt;&gt;"",_xlfn.IFNA(VLOOKUP($B514,'Node Details'!$B:$U,D$1,0),"Check"),"")</f>
        <v>S8P</v>
      </c>
      <c r="E514" s="75" t="str">
        <f>IF($B514&lt;&gt;"",_xlfn.IFNA(VLOOKUP($B514,'Node Details'!$B:$U,E$1,0),"Check"),"")</f>
        <v>Airtel</v>
      </c>
      <c r="F514" s="95">
        <v>45169</v>
      </c>
      <c r="G514" s="75"/>
      <c r="H514" s="25" t="s">
        <v>2818</v>
      </c>
      <c r="I514" s="24">
        <v>1</v>
      </c>
      <c r="J514" s="24">
        <v>650</v>
      </c>
      <c r="K514" s="75">
        <f t="shared" si="21"/>
        <v>650</v>
      </c>
      <c r="L514" s="80">
        <v>45097.64402777778</v>
      </c>
      <c r="M514" s="72"/>
      <c r="N514" s="38"/>
      <c r="O514" s="81"/>
      <c r="P514" s="72"/>
      <c r="Q514" s="72"/>
      <c r="R514" s="72"/>
      <c r="S514" s="72"/>
      <c r="T514" s="81"/>
      <c r="U514" s="72"/>
      <c r="V514" s="72"/>
      <c r="W514" s="82">
        <f t="shared" si="22"/>
        <v>0</v>
      </c>
      <c r="X514" s="39" t="s">
        <v>89</v>
      </c>
      <c r="Y514" s="39"/>
      <c r="Z514" s="72" t="s">
        <v>101</v>
      </c>
    </row>
    <row r="515" spans="1:26">
      <c r="A515" s="75">
        <f t="shared" si="23"/>
        <v>513</v>
      </c>
      <c r="B515" s="39" t="s">
        <v>1110</v>
      </c>
      <c r="C515" s="75" t="str">
        <f>IF($B515&lt;&gt;"",_xlfn.IFNA(VLOOKUP($B515,'Node Details'!$B:$U,C$1,0),"Check"),"")</f>
        <v>0000S8P12-S8P120104</v>
      </c>
      <c r="D515" s="75" t="str">
        <f>IF($B515&lt;&gt;"",_xlfn.IFNA(VLOOKUP($B515,'Node Details'!$B:$U,D$1,0),"Check"),"")</f>
        <v>S8P</v>
      </c>
      <c r="E515" s="75" t="str">
        <f>IF($B515&lt;&gt;"",_xlfn.IFNA(VLOOKUP($B515,'Node Details'!$B:$U,E$1,0),"Check"),"")</f>
        <v>Airtel</v>
      </c>
      <c r="F515" s="95">
        <v>45169</v>
      </c>
      <c r="G515" s="75"/>
      <c r="H515" s="25" t="s">
        <v>2818</v>
      </c>
      <c r="I515" s="24">
        <v>1</v>
      </c>
      <c r="J515" s="24">
        <v>650</v>
      </c>
      <c r="K515" s="75">
        <f t="shared" ref="K515:K578" si="24">I515*J515</f>
        <v>650</v>
      </c>
      <c r="L515" s="80">
        <v>45097.64402777778</v>
      </c>
      <c r="M515" s="72"/>
      <c r="N515" s="38"/>
      <c r="O515" s="81"/>
      <c r="P515" s="72"/>
      <c r="Q515" s="72"/>
      <c r="R515" s="72"/>
      <c r="S515" s="72"/>
      <c r="T515" s="81"/>
      <c r="U515" s="72"/>
      <c r="V515" s="72"/>
      <c r="W515" s="82">
        <f t="shared" ref="W515:W578" si="25">IF(V515&lt;&gt;"",V515*U515,0)</f>
        <v>0</v>
      </c>
      <c r="X515" s="39" t="s">
        <v>89</v>
      </c>
      <c r="Y515" s="39"/>
      <c r="Z515" s="72" t="s">
        <v>101</v>
      </c>
    </row>
    <row r="516" spans="1:26">
      <c r="A516" s="75">
        <f t="shared" ref="A516:A579" si="26">IF(B516&lt;&gt;"",A515+1,"")</f>
        <v>514</v>
      </c>
      <c r="B516" s="39" t="s">
        <v>1115</v>
      </c>
      <c r="C516" s="75" t="str">
        <f>IF($B516&lt;&gt;"",_xlfn.IFNA(VLOOKUP($B516,'Node Details'!$B:$U,C$1,0),"Check"),"")</f>
        <v>S8P120103-S8P120105</v>
      </c>
      <c r="D516" s="75" t="str">
        <f>IF($B516&lt;&gt;"",_xlfn.IFNA(VLOOKUP($B516,'Node Details'!$B:$U,D$1,0),"Check"),"")</f>
        <v>S8P</v>
      </c>
      <c r="E516" s="75" t="str">
        <f>IF($B516&lt;&gt;"",_xlfn.IFNA(VLOOKUP($B516,'Node Details'!$B:$U,E$1,0),"Check"),"")</f>
        <v>Airtel</v>
      </c>
      <c r="F516" s="95">
        <v>45169</v>
      </c>
      <c r="G516" s="75"/>
      <c r="H516" s="25" t="s">
        <v>2818</v>
      </c>
      <c r="I516" s="24">
        <v>1</v>
      </c>
      <c r="J516" s="24">
        <v>650</v>
      </c>
      <c r="K516" s="75">
        <f t="shared" si="24"/>
        <v>650</v>
      </c>
      <c r="L516" s="80">
        <v>45097.789953703701</v>
      </c>
      <c r="M516" s="72"/>
      <c r="N516" s="38"/>
      <c r="O516" s="81"/>
      <c r="P516" s="72"/>
      <c r="Q516" s="72"/>
      <c r="R516" s="72"/>
      <c r="S516" s="72"/>
      <c r="T516" s="81"/>
      <c r="U516" s="72"/>
      <c r="V516" s="72"/>
      <c r="W516" s="82">
        <f t="shared" si="25"/>
        <v>0</v>
      </c>
      <c r="X516" s="39" t="s">
        <v>89</v>
      </c>
      <c r="Y516" s="39"/>
      <c r="Z516" s="72" t="s">
        <v>101</v>
      </c>
    </row>
    <row r="517" spans="1:26">
      <c r="A517" s="75">
        <f t="shared" si="26"/>
        <v>515</v>
      </c>
      <c r="B517" s="39" t="s">
        <v>1118</v>
      </c>
      <c r="C517" s="75" t="str">
        <f>IF($B517&lt;&gt;"",_xlfn.IFNA(VLOOKUP($B517,'Node Details'!$B:$U,C$1,0),"Check"),"")</f>
        <v>000000S8P-0000S8P14</v>
      </c>
      <c r="D517" s="75" t="str">
        <f>IF($B517&lt;&gt;"",_xlfn.IFNA(VLOOKUP($B517,'Node Details'!$B:$U,D$1,0),"Check"),"")</f>
        <v>S8P</v>
      </c>
      <c r="E517" s="75" t="str">
        <f>IF($B517&lt;&gt;"",_xlfn.IFNA(VLOOKUP($B517,'Node Details'!$B:$U,E$1,0),"Check"),"")</f>
        <v>Airtel</v>
      </c>
      <c r="F517" s="95">
        <v>45169</v>
      </c>
      <c r="G517" s="75"/>
      <c r="H517" s="25" t="s">
        <v>2817</v>
      </c>
      <c r="I517" s="24">
        <v>1</v>
      </c>
      <c r="J517" s="24">
        <v>1050</v>
      </c>
      <c r="K517" s="75">
        <f t="shared" si="24"/>
        <v>1050</v>
      </c>
      <c r="L517" s="80">
        <v>45062.779027777768</v>
      </c>
      <c r="M517" s="72"/>
      <c r="N517" s="38"/>
      <c r="O517" s="81"/>
      <c r="P517" s="72"/>
      <c r="Q517" s="72"/>
      <c r="R517" s="72"/>
      <c r="S517" s="72"/>
      <c r="T517" s="81"/>
      <c r="U517" s="72"/>
      <c r="V517" s="72"/>
      <c r="W517" s="82">
        <f t="shared" si="25"/>
        <v>0</v>
      </c>
      <c r="X517" s="39" t="s">
        <v>89</v>
      </c>
      <c r="Y517" s="39"/>
      <c r="Z517" s="72" t="s">
        <v>101</v>
      </c>
    </row>
    <row r="518" spans="1:26">
      <c r="A518" s="75">
        <f t="shared" si="26"/>
        <v>516</v>
      </c>
      <c r="B518" s="39" t="s">
        <v>1120</v>
      </c>
      <c r="C518" s="75" t="str">
        <f>IF($B518&lt;&gt;"",_xlfn.IFNA(VLOOKUP($B518,'Node Details'!$B:$U,C$1,0),"Check"),"")</f>
        <v>0000S8P13-S8P130101</v>
      </c>
      <c r="D518" s="75" t="str">
        <f>IF($B518&lt;&gt;"",_xlfn.IFNA(VLOOKUP($B518,'Node Details'!$B:$U,D$1,0),"Check"),"")</f>
        <v>S8P</v>
      </c>
      <c r="E518" s="75" t="str">
        <f>IF($B518&lt;&gt;"",_xlfn.IFNA(VLOOKUP($B518,'Node Details'!$B:$U,E$1,0),"Check"),"")</f>
        <v>Airtel</v>
      </c>
      <c r="F518" s="95">
        <v>45169</v>
      </c>
      <c r="G518" s="75"/>
      <c r="H518" s="25" t="s">
        <v>2818</v>
      </c>
      <c r="I518" s="24">
        <v>1</v>
      </c>
      <c r="J518" s="24">
        <v>650</v>
      </c>
      <c r="K518" s="75">
        <f t="shared" si="24"/>
        <v>650</v>
      </c>
      <c r="L518" s="80">
        <v>45098.710416666669</v>
      </c>
      <c r="M518" s="72"/>
      <c r="N518" s="38"/>
      <c r="O518" s="81"/>
      <c r="P518" s="72"/>
      <c r="Q518" s="72"/>
      <c r="R518" s="72"/>
      <c r="S518" s="72"/>
      <c r="T518" s="81"/>
      <c r="U518" s="72"/>
      <c r="V518" s="72"/>
      <c r="W518" s="82">
        <f t="shared" si="25"/>
        <v>0</v>
      </c>
      <c r="X518" s="39" t="s">
        <v>89</v>
      </c>
      <c r="Y518" s="39"/>
      <c r="Z518" s="72" t="s">
        <v>101</v>
      </c>
    </row>
    <row r="519" spans="1:26">
      <c r="A519" s="75">
        <f t="shared" si="26"/>
        <v>517</v>
      </c>
      <c r="B519" s="39" t="s">
        <v>997</v>
      </c>
      <c r="C519" s="75" t="str">
        <f>IF($B519&lt;&gt;"",_xlfn.IFNA(VLOOKUP($B519,'Node Details'!$B:$U,C$1,0),"Check"),"")</f>
        <v>000000S8P-0000S8P14</v>
      </c>
      <c r="D519" s="75" t="str">
        <f>IF($B519&lt;&gt;"",_xlfn.IFNA(VLOOKUP($B519,'Node Details'!$B:$U,D$1,0),"Check"),"")</f>
        <v>S8P</v>
      </c>
      <c r="E519" s="75" t="str">
        <f>IF($B519&lt;&gt;"",_xlfn.IFNA(VLOOKUP($B519,'Node Details'!$B:$U,E$1,0),"Check"),"")</f>
        <v>Airtel</v>
      </c>
      <c r="F519" s="95">
        <v>45169</v>
      </c>
      <c r="G519" s="75"/>
      <c r="H519" s="25" t="s">
        <v>2817</v>
      </c>
      <c r="I519" s="24">
        <v>1</v>
      </c>
      <c r="J519" s="24">
        <v>1050</v>
      </c>
      <c r="K519" s="75">
        <f t="shared" si="24"/>
        <v>1050</v>
      </c>
      <c r="L519" s="80">
        <v>45062.779027777768</v>
      </c>
      <c r="M519" s="72"/>
      <c r="N519" s="38"/>
      <c r="O519" s="81"/>
      <c r="P519" s="72"/>
      <c r="Q519" s="72"/>
      <c r="R519" s="72"/>
      <c r="S519" s="72"/>
      <c r="T519" s="81"/>
      <c r="U519" s="72"/>
      <c r="V519" s="72"/>
      <c r="W519" s="82">
        <f t="shared" si="25"/>
        <v>0</v>
      </c>
      <c r="X519" s="39" t="s">
        <v>89</v>
      </c>
      <c r="Y519" s="39"/>
      <c r="Z519" s="72" t="s">
        <v>101</v>
      </c>
    </row>
    <row r="520" spans="1:26">
      <c r="A520" s="75">
        <f t="shared" si="26"/>
        <v>518</v>
      </c>
      <c r="B520" s="39" t="s">
        <v>1122</v>
      </c>
      <c r="C520" s="75" t="str">
        <f>IF($B520&lt;&gt;"",_xlfn.IFNA(VLOOKUP($B520,'Node Details'!$B:$U,C$1,0),"Check"),"")</f>
        <v>0000S8P14-S8P140101</v>
      </c>
      <c r="D520" s="75" t="str">
        <f>IF($B520&lt;&gt;"",_xlfn.IFNA(VLOOKUP($B520,'Node Details'!$B:$U,D$1,0),"Check"),"")</f>
        <v>S8P</v>
      </c>
      <c r="E520" s="75" t="str">
        <f>IF($B520&lt;&gt;"",_xlfn.IFNA(VLOOKUP($B520,'Node Details'!$B:$U,E$1,0),"Check"),"")</f>
        <v>Airtel</v>
      </c>
      <c r="F520" s="95">
        <v>45169</v>
      </c>
      <c r="G520" s="75"/>
      <c r="H520" s="25" t="s">
        <v>2818</v>
      </c>
      <c r="I520" s="24">
        <v>1</v>
      </c>
      <c r="J520" s="24">
        <v>650</v>
      </c>
      <c r="K520" s="75">
        <f t="shared" si="24"/>
        <v>650</v>
      </c>
      <c r="L520" s="80">
        <v>45101.656087962961</v>
      </c>
      <c r="M520" s="72"/>
      <c r="N520" s="38"/>
      <c r="O520" s="81"/>
      <c r="P520" s="72"/>
      <c r="Q520" s="72"/>
      <c r="R520" s="72"/>
      <c r="S520" s="72"/>
      <c r="T520" s="81"/>
      <c r="U520" s="72"/>
      <c r="V520" s="72"/>
      <c r="W520" s="82">
        <f t="shared" si="25"/>
        <v>0</v>
      </c>
      <c r="X520" s="39" t="s">
        <v>89</v>
      </c>
      <c r="Y520" s="39"/>
      <c r="Z520" s="72" t="s">
        <v>101</v>
      </c>
    </row>
    <row r="521" spans="1:26">
      <c r="A521" s="75">
        <f t="shared" si="26"/>
        <v>519</v>
      </c>
      <c r="B521" s="39" t="s">
        <v>1007</v>
      </c>
      <c r="C521" s="75" t="str">
        <f>IF($B521&lt;&gt;"",_xlfn.IFNA(VLOOKUP($B521,'Node Details'!$B:$U,C$1,0),"Check"),"")</f>
        <v>0000S8P03-0000S8P15</v>
      </c>
      <c r="D521" s="75" t="str">
        <f>IF($B521&lt;&gt;"",_xlfn.IFNA(VLOOKUP($B521,'Node Details'!$B:$U,D$1,0),"Check"),"")</f>
        <v>S8P</v>
      </c>
      <c r="E521" s="75" t="str">
        <f>IF($B521&lt;&gt;"",_xlfn.IFNA(VLOOKUP($B521,'Node Details'!$B:$U,E$1,0),"Check"),"")</f>
        <v>Airtel</v>
      </c>
      <c r="F521" s="95">
        <v>45169</v>
      </c>
      <c r="G521" s="75"/>
      <c r="H521" s="25" t="s">
        <v>2817</v>
      </c>
      <c r="I521" s="24">
        <v>1</v>
      </c>
      <c r="J521" s="24">
        <v>1050</v>
      </c>
      <c r="K521" s="75">
        <f t="shared" si="24"/>
        <v>1050</v>
      </c>
      <c r="L521" s="80">
        <v>45101.585925925923</v>
      </c>
      <c r="M521" s="72"/>
      <c r="N521" s="38"/>
      <c r="O521" s="81"/>
      <c r="P521" s="72"/>
      <c r="Q521" s="72"/>
      <c r="R521" s="72"/>
      <c r="S521" s="72"/>
      <c r="T521" s="81"/>
      <c r="U521" s="72"/>
      <c r="V521" s="72"/>
      <c r="W521" s="82">
        <f t="shared" si="25"/>
        <v>0</v>
      </c>
      <c r="X521" s="39" t="s">
        <v>89</v>
      </c>
      <c r="Y521" s="39"/>
      <c r="Z521" s="72" t="s">
        <v>101</v>
      </c>
    </row>
    <row r="522" spans="1:26">
      <c r="A522" s="75">
        <f t="shared" si="26"/>
        <v>520</v>
      </c>
      <c r="B522" s="39" t="s">
        <v>1124</v>
      </c>
      <c r="C522" s="75" t="str">
        <f>IF($B522&lt;&gt;"",_xlfn.IFNA(VLOOKUP($B522,'Node Details'!$B:$U,C$1,0),"Check"),"")</f>
        <v>0000S8P15-S8P150101</v>
      </c>
      <c r="D522" s="75" t="str">
        <f>IF($B522&lt;&gt;"",_xlfn.IFNA(VLOOKUP($B522,'Node Details'!$B:$U,D$1,0),"Check"),"")</f>
        <v>S8P</v>
      </c>
      <c r="E522" s="75" t="str">
        <f>IF($B522&lt;&gt;"",_xlfn.IFNA(VLOOKUP($B522,'Node Details'!$B:$U,E$1,0),"Check"),"")</f>
        <v>Airtel</v>
      </c>
      <c r="F522" s="95">
        <v>45169</v>
      </c>
      <c r="G522" s="75"/>
      <c r="H522" s="25" t="s">
        <v>2818</v>
      </c>
      <c r="I522" s="24">
        <v>1</v>
      </c>
      <c r="J522" s="24">
        <v>650</v>
      </c>
      <c r="K522" s="75">
        <f t="shared" si="24"/>
        <v>650</v>
      </c>
      <c r="L522" s="80">
        <v>45101.585925925923</v>
      </c>
      <c r="M522" s="72"/>
      <c r="N522" s="38"/>
      <c r="O522" s="81"/>
      <c r="P522" s="72"/>
      <c r="Q522" s="72"/>
      <c r="R522" s="72"/>
      <c r="S522" s="72"/>
      <c r="T522" s="81"/>
      <c r="U522" s="72"/>
      <c r="V522" s="72"/>
      <c r="W522" s="82">
        <f t="shared" si="25"/>
        <v>0</v>
      </c>
      <c r="X522" s="39" t="s">
        <v>89</v>
      </c>
      <c r="Y522" s="39"/>
      <c r="Z522" s="72" t="s">
        <v>101</v>
      </c>
    </row>
    <row r="523" spans="1:26">
      <c r="A523" s="75">
        <f t="shared" si="26"/>
        <v>521</v>
      </c>
      <c r="B523" s="39" t="s">
        <v>1010</v>
      </c>
      <c r="C523" s="75" t="str">
        <f>IF($B523&lt;&gt;"",_xlfn.IFNA(VLOOKUP($B523,'Node Details'!$B:$U,C$1,0),"Check"),"")</f>
        <v>000000S8P-0000S8P16</v>
      </c>
      <c r="D523" s="75" t="str">
        <f>IF($B523&lt;&gt;"",_xlfn.IFNA(VLOOKUP($B523,'Node Details'!$B:$U,D$1,0),"Check"),"")</f>
        <v>S8P</v>
      </c>
      <c r="E523" s="75" t="str">
        <f>IF($B523&lt;&gt;"",_xlfn.IFNA(VLOOKUP($B523,'Node Details'!$B:$U,E$1,0),"Check"),"")</f>
        <v>Airtel</v>
      </c>
      <c r="F523" s="95">
        <v>45169</v>
      </c>
      <c r="G523" s="75"/>
      <c r="H523" s="25" t="s">
        <v>2817</v>
      </c>
      <c r="I523" s="24">
        <v>1</v>
      </c>
      <c r="J523" s="24">
        <v>1050</v>
      </c>
      <c r="K523" s="75">
        <f t="shared" si="24"/>
        <v>1050</v>
      </c>
      <c r="L523" s="80">
        <v>45096.592002314806</v>
      </c>
      <c r="M523" s="72"/>
      <c r="N523" s="38"/>
      <c r="O523" s="81"/>
      <c r="P523" s="72"/>
      <c r="Q523" s="72"/>
      <c r="R523" s="72"/>
      <c r="S523" s="72"/>
      <c r="T523" s="81"/>
      <c r="U523" s="72"/>
      <c r="V523" s="72"/>
      <c r="W523" s="82">
        <f t="shared" si="25"/>
        <v>0</v>
      </c>
      <c r="X523" s="39" t="s">
        <v>89</v>
      </c>
      <c r="Y523" s="39"/>
      <c r="Z523" s="72" t="s">
        <v>101</v>
      </c>
    </row>
    <row r="524" spans="1:26">
      <c r="A524" s="75">
        <f t="shared" si="26"/>
        <v>522</v>
      </c>
      <c r="B524" s="39" t="s">
        <v>1801</v>
      </c>
      <c r="C524" s="75" t="str">
        <f>IF($B524&lt;&gt;"",_xlfn.IFNA(VLOOKUP($B524,'Node Details'!$B:$U,C$1,0),"Check"),"")</f>
        <v>0000S8P16-S8P160102</v>
      </c>
      <c r="D524" s="75" t="str">
        <f>IF($B524&lt;&gt;"",_xlfn.IFNA(VLOOKUP($B524,'Node Details'!$B:$U,D$1,0),"Check"),"")</f>
        <v>S8P</v>
      </c>
      <c r="E524" s="75" t="str">
        <f>IF($B524&lt;&gt;"",_xlfn.IFNA(VLOOKUP($B524,'Node Details'!$B:$U,E$1,0),"Check"),"")</f>
        <v>Airtel</v>
      </c>
      <c r="F524" s="95">
        <v>45169</v>
      </c>
      <c r="G524" s="75"/>
      <c r="H524" s="25" t="s">
        <v>2819</v>
      </c>
      <c r="I524" s="24">
        <v>1</v>
      </c>
      <c r="J524" s="24">
        <v>450</v>
      </c>
      <c r="K524" s="75">
        <f t="shared" si="24"/>
        <v>450</v>
      </c>
      <c r="L524" s="80">
        <v>45103.607256944437</v>
      </c>
      <c r="M524" s="72"/>
      <c r="N524" s="38"/>
      <c r="O524" s="81"/>
      <c r="P524" s="72"/>
      <c r="Q524" s="72"/>
      <c r="R524" s="72"/>
      <c r="S524" s="72"/>
      <c r="T524" s="81"/>
      <c r="U524" s="72"/>
      <c r="V524" s="72"/>
      <c r="W524" s="82">
        <f t="shared" si="25"/>
        <v>0</v>
      </c>
      <c r="X524" s="39" t="s">
        <v>89</v>
      </c>
      <c r="Y524" s="39"/>
      <c r="Z524" s="72" t="s">
        <v>101</v>
      </c>
    </row>
    <row r="525" spans="1:26">
      <c r="A525" s="75">
        <f t="shared" si="26"/>
        <v>523</v>
      </c>
      <c r="B525" s="39" t="s">
        <v>1126</v>
      </c>
      <c r="C525" s="75" t="str">
        <f>IF($B525&lt;&gt;"",_xlfn.IFNA(VLOOKUP($B525,'Node Details'!$B:$U,C$1,0),"Check"),"")</f>
        <v>0000S8P16-S8P160102</v>
      </c>
      <c r="D525" s="75" t="str">
        <f>IF($B525&lt;&gt;"",_xlfn.IFNA(VLOOKUP($B525,'Node Details'!$B:$U,D$1,0),"Check"),"")</f>
        <v>S8P</v>
      </c>
      <c r="E525" s="75" t="str">
        <f>IF($B525&lt;&gt;"",_xlfn.IFNA(VLOOKUP($B525,'Node Details'!$B:$U,E$1,0),"Check"),"")</f>
        <v>Airtel</v>
      </c>
      <c r="F525" s="95">
        <v>45169</v>
      </c>
      <c r="G525" s="75"/>
      <c r="H525" s="25" t="s">
        <v>2818</v>
      </c>
      <c r="I525" s="24">
        <v>1</v>
      </c>
      <c r="J525" s="24">
        <v>650</v>
      </c>
      <c r="K525" s="75">
        <f t="shared" si="24"/>
        <v>650</v>
      </c>
      <c r="L525" s="80">
        <v>45103.607256944437</v>
      </c>
      <c r="M525" s="72"/>
      <c r="N525" s="38"/>
      <c r="O525" s="81"/>
      <c r="P525" s="72"/>
      <c r="Q525" s="72"/>
      <c r="R525" s="72"/>
      <c r="S525" s="72"/>
      <c r="T525" s="81"/>
      <c r="U525" s="72"/>
      <c r="V525" s="72"/>
      <c r="W525" s="82">
        <f t="shared" si="25"/>
        <v>0</v>
      </c>
      <c r="X525" s="39" t="s">
        <v>89</v>
      </c>
      <c r="Y525" s="39"/>
      <c r="Z525" s="72" t="s">
        <v>101</v>
      </c>
    </row>
    <row r="526" spans="1:26">
      <c r="A526" s="75">
        <f t="shared" si="26"/>
        <v>524</v>
      </c>
      <c r="B526" s="39" t="s">
        <v>2465</v>
      </c>
      <c r="C526" s="75" t="str">
        <f>IF($B526&lt;&gt;"",_xlfn.IFNA(VLOOKUP($B526,'Node Details'!$B:$U,C$1,0),"Check"),"")</f>
        <v>0000S8P16-S8P160105</v>
      </c>
      <c r="D526" s="75" t="str">
        <f>IF($B526&lt;&gt;"",_xlfn.IFNA(VLOOKUP($B526,'Node Details'!$B:$U,D$1,0),"Check"),"")</f>
        <v>S8P</v>
      </c>
      <c r="E526" s="75" t="str">
        <f>IF($B526&lt;&gt;"",_xlfn.IFNA(VLOOKUP($B526,'Node Details'!$B:$U,E$1,0),"Check"),"")</f>
        <v>Airtel</v>
      </c>
      <c r="F526" s="95">
        <v>45169</v>
      </c>
      <c r="G526" s="75"/>
      <c r="H526" s="25" t="s">
        <v>2818</v>
      </c>
      <c r="I526" s="24">
        <v>1</v>
      </c>
      <c r="J526" s="24">
        <v>650</v>
      </c>
      <c r="K526" s="75">
        <f t="shared" si="24"/>
        <v>650</v>
      </c>
      <c r="L526" s="80">
        <v>45103.607256944437</v>
      </c>
      <c r="M526" s="72"/>
      <c r="N526" s="38"/>
      <c r="O526" s="81"/>
      <c r="P526" s="72"/>
      <c r="Q526" s="72"/>
      <c r="R526" s="72"/>
      <c r="S526" s="72"/>
      <c r="T526" s="81"/>
      <c r="U526" s="72"/>
      <c r="V526" s="72"/>
      <c r="W526" s="82">
        <f t="shared" si="25"/>
        <v>0</v>
      </c>
      <c r="X526" s="39" t="s">
        <v>89</v>
      </c>
      <c r="Y526" s="39"/>
      <c r="Z526" s="72" t="s">
        <v>101</v>
      </c>
    </row>
    <row r="527" spans="1:26">
      <c r="A527" s="75">
        <f t="shared" si="26"/>
        <v>525</v>
      </c>
      <c r="B527" s="39" t="s">
        <v>1805</v>
      </c>
      <c r="C527" s="75" t="str">
        <f>IF($B527&lt;&gt;"",_xlfn.IFNA(VLOOKUP($B527,'Node Details'!$B:$U,C$1,0),"Check"),"")</f>
        <v>0000S8P16-S8P160105</v>
      </c>
      <c r="D527" s="75" t="str">
        <f>IF($B527&lt;&gt;"",_xlfn.IFNA(VLOOKUP($B527,'Node Details'!$B:$U,D$1,0),"Check"),"")</f>
        <v>S8P</v>
      </c>
      <c r="E527" s="75" t="str">
        <f>IF($B527&lt;&gt;"",_xlfn.IFNA(VLOOKUP($B527,'Node Details'!$B:$U,E$1,0),"Check"),"")</f>
        <v>Airtel</v>
      </c>
      <c r="F527" s="95">
        <v>45169</v>
      </c>
      <c r="G527" s="75"/>
      <c r="H527" s="25" t="s">
        <v>2818</v>
      </c>
      <c r="I527" s="24">
        <v>1</v>
      </c>
      <c r="J527" s="24">
        <v>650</v>
      </c>
      <c r="K527" s="75">
        <f t="shared" si="24"/>
        <v>650</v>
      </c>
      <c r="L527" s="80">
        <v>45103.607256944437</v>
      </c>
      <c r="M527" s="72"/>
      <c r="N527" s="38"/>
      <c r="O527" s="81"/>
      <c r="P527" s="72"/>
      <c r="Q527" s="72"/>
      <c r="R527" s="72"/>
      <c r="S527" s="72"/>
      <c r="T527" s="81"/>
      <c r="U527" s="72"/>
      <c r="V527" s="72"/>
      <c r="W527" s="82">
        <f t="shared" si="25"/>
        <v>0</v>
      </c>
      <c r="X527" s="39" t="s">
        <v>89</v>
      </c>
      <c r="Y527" s="39"/>
      <c r="Z527" s="72" t="s">
        <v>101</v>
      </c>
    </row>
    <row r="528" spans="1:26">
      <c r="A528" s="75">
        <f t="shared" si="26"/>
        <v>526</v>
      </c>
      <c r="B528" s="39" t="s">
        <v>1129</v>
      </c>
      <c r="C528" s="75" t="str">
        <f>IF($B528&lt;&gt;"",_xlfn.IFNA(VLOOKUP($B528,'Node Details'!$B:$U,C$1,0),"Check"),"")</f>
        <v>0000S8P16-S8P160105</v>
      </c>
      <c r="D528" s="75" t="str">
        <f>IF($B528&lt;&gt;"",_xlfn.IFNA(VLOOKUP($B528,'Node Details'!$B:$U,D$1,0),"Check"),"")</f>
        <v>S8P</v>
      </c>
      <c r="E528" s="75" t="str">
        <f>IF($B528&lt;&gt;"",_xlfn.IFNA(VLOOKUP($B528,'Node Details'!$B:$U,E$1,0),"Check"),"")</f>
        <v>Airtel</v>
      </c>
      <c r="F528" s="95">
        <v>45169</v>
      </c>
      <c r="G528" s="75"/>
      <c r="H528" s="25" t="s">
        <v>2818</v>
      </c>
      <c r="I528" s="24">
        <v>1</v>
      </c>
      <c r="J528" s="24">
        <v>650</v>
      </c>
      <c r="K528" s="75">
        <f t="shared" si="24"/>
        <v>650</v>
      </c>
      <c r="L528" s="80">
        <v>45103.607256944437</v>
      </c>
      <c r="M528" s="72"/>
      <c r="N528" s="38"/>
      <c r="O528" s="81"/>
      <c r="P528" s="72"/>
      <c r="Q528" s="72"/>
      <c r="R528" s="72"/>
      <c r="S528" s="72"/>
      <c r="T528" s="81"/>
      <c r="U528" s="72"/>
      <c r="V528" s="72"/>
      <c r="W528" s="82">
        <f t="shared" si="25"/>
        <v>0</v>
      </c>
      <c r="X528" s="39" t="s">
        <v>89</v>
      </c>
      <c r="Y528" s="39"/>
      <c r="Z528" s="72" t="s">
        <v>101</v>
      </c>
    </row>
    <row r="529" spans="1:26">
      <c r="A529" s="75">
        <f t="shared" si="26"/>
        <v>527</v>
      </c>
      <c r="B529" s="39" t="s">
        <v>1145</v>
      </c>
      <c r="C529" s="75" t="str">
        <f>IF($B529&lt;&gt;"",_xlfn.IFNA(VLOOKUP($B529,'Node Details'!$B:$U,C$1,0),"Check"),"")</f>
        <v>00000004O-000004O52</v>
      </c>
      <c r="D529" s="75" t="str">
        <f>IF($B529&lt;&gt;"",_xlfn.IFNA(VLOOKUP($B529,'Node Details'!$B:$U,D$1,0),"Check"),"")</f>
        <v>04O</v>
      </c>
      <c r="E529" s="75" t="str">
        <f>IF($B529&lt;&gt;"",_xlfn.IFNA(VLOOKUP($B529,'Node Details'!$B:$U,E$1,0),"Check"),"")</f>
        <v>Airtel</v>
      </c>
      <c r="F529" s="95">
        <v>45107</v>
      </c>
      <c r="G529" s="75"/>
      <c r="H529" s="25" t="s">
        <v>2817</v>
      </c>
      <c r="I529" s="24">
        <v>1</v>
      </c>
      <c r="J529" s="24">
        <v>1050</v>
      </c>
      <c r="K529" s="75">
        <f t="shared" si="24"/>
        <v>1050</v>
      </c>
      <c r="L529" s="80">
        <v>45107</v>
      </c>
      <c r="M529" s="72"/>
      <c r="N529" s="38"/>
      <c r="O529" s="81"/>
      <c r="P529" s="72"/>
      <c r="Q529" s="72"/>
      <c r="R529" s="72"/>
      <c r="S529" s="72"/>
      <c r="T529" s="81"/>
      <c r="U529" s="72"/>
      <c r="V529" s="72"/>
      <c r="W529" s="82">
        <f t="shared" si="25"/>
        <v>0</v>
      </c>
      <c r="X529" s="39" t="s">
        <v>89</v>
      </c>
      <c r="Y529" s="39"/>
      <c r="Z529" s="72" t="s">
        <v>101</v>
      </c>
    </row>
    <row r="530" spans="1:26">
      <c r="A530" s="75">
        <f t="shared" si="26"/>
        <v>528</v>
      </c>
      <c r="B530" s="39" t="s">
        <v>2467</v>
      </c>
      <c r="C530" s="75" t="str">
        <f>IF($B530&lt;&gt;"",_xlfn.IFNA(VLOOKUP($B530,'Node Details'!$B:$U,C$1,0),"Check"),"")</f>
        <v>000004O51-04O510108</v>
      </c>
      <c r="D530" s="75" t="str">
        <f>IF($B530&lt;&gt;"",_xlfn.IFNA(VLOOKUP($B530,'Node Details'!$B:$U,D$1,0),"Check"),"")</f>
        <v>04O</v>
      </c>
      <c r="E530" s="75" t="str">
        <f>IF($B530&lt;&gt;"",_xlfn.IFNA(VLOOKUP($B530,'Node Details'!$B:$U,E$1,0),"Check"),"")</f>
        <v>Airtel</v>
      </c>
      <c r="F530" s="95">
        <v>45107</v>
      </c>
      <c r="G530" s="75"/>
      <c r="H530" s="25" t="s">
        <v>2819</v>
      </c>
      <c r="I530" s="24">
        <v>1</v>
      </c>
      <c r="J530" s="24">
        <v>450</v>
      </c>
      <c r="K530" s="75">
        <f t="shared" si="24"/>
        <v>450</v>
      </c>
      <c r="L530" s="80">
        <v>45107</v>
      </c>
      <c r="M530" s="72"/>
      <c r="N530" s="38"/>
      <c r="O530" s="81"/>
      <c r="P530" s="72"/>
      <c r="Q530" s="72"/>
      <c r="R530" s="72"/>
      <c r="S530" s="72"/>
      <c r="T530" s="81"/>
      <c r="U530" s="72"/>
      <c r="V530" s="72"/>
      <c r="W530" s="82">
        <f t="shared" si="25"/>
        <v>0</v>
      </c>
      <c r="X530" s="39" t="s">
        <v>89</v>
      </c>
      <c r="Y530" s="39"/>
      <c r="Z530" s="72" t="s">
        <v>101</v>
      </c>
    </row>
    <row r="531" spans="1:26">
      <c r="A531" s="75">
        <f t="shared" si="26"/>
        <v>529</v>
      </c>
      <c r="B531" s="39" t="s">
        <v>2468</v>
      </c>
      <c r="C531" s="75" t="str">
        <f>IF($B531&lt;&gt;"",_xlfn.IFNA(VLOOKUP($B531,'Node Details'!$B:$U,C$1,0),"Check"),"")</f>
        <v>000004O51-04O510108</v>
      </c>
      <c r="D531" s="75" t="str">
        <f>IF($B531&lt;&gt;"",_xlfn.IFNA(VLOOKUP($B531,'Node Details'!$B:$U,D$1,0),"Check"),"")</f>
        <v>04O</v>
      </c>
      <c r="E531" s="75" t="str">
        <f>IF($B531&lt;&gt;"",_xlfn.IFNA(VLOOKUP($B531,'Node Details'!$B:$U,E$1,0),"Check"),"")</f>
        <v>Airtel</v>
      </c>
      <c r="F531" s="95">
        <v>45107</v>
      </c>
      <c r="G531" s="75"/>
      <c r="H531" s="25" t="s">
        <v>2819</v>
      </c>
      <c r="I531" s="24">
        <v>1</v>
      </c>
      <c r="J531" s="24">
        <v>450</v>
      </c>
      <c r="K531" s="75">
        <f t="shared" si="24"/>
        <v>450</v>
      </c>
      <c r="L531" s="80">
        <v>45107</v>
      </c>
      <c r="M531" s="72"/>
      <c r="N531" s="38"/>
      <c r="O531" s="81"/>
      <c r="P531" s="72"/>
      <c r="Q531" s="72"/>
      <c r="R531" s="72"/>
      <c r="S531" s="72"/>
      <c r="T531" s="81"/>
      <c r="U531" s="72"/>
      <c r="V531" s="72"/>
      <c r="W531" s="82">
        <f t="shared" si="25"/>
        <v>0</v>
      </c>
      <c r="X531" s="39" t="s">
        <v>89</v>
      </c>
      <c r="Y531" s="39"/>
      <c r="Z531" s="72" t="s">
        <v>101</v>
      </c>
    </row>
    <row r="532" spans="1:26">
      <c r="A532" s="75">
        <f t="shared" si="26"/>
        <v>530</v>
      </c>
      <c r="B532" s="39" t="s">
        <v>2470</v>
      </c>
      <c r="C532" s="75" t="str">
        <f>IF($B532&lt;&gt;"",_xlfn.IFNA(VLOOKUP($B532,'Node Details'!$B:$U,C$1,0),"Check"),"")</f>
        <v>000004O51-04O510108</v>
      </c>
      <c r="D532" s="75" t="str">
        <f>IF($B532&lt;&gt;"",_xlfn.IFNA(VLOOKUP($B532,'Node Details'!$B:$U,D$1,0),"Check"),"")</f>
        <v>04O</v>
      </c>
      <c r="E532" s="75" t="str">
        <f>IF($B532&lt;&gt;"",_xlfn.IFNA(VLOOKUP($B532,'Node Details'!$B:$U,E$1,0),"Check"),"")</f>
        <v>Airtel</v>
      </c>
      <c r="F532" s="95">
        <v>45107</v>
      </c>
      <c r="G532" s="75"/>
      <c r="H532" s="25" t="s">
        <v>2818</v>
      </c>
      <c r="I532" s="24">
        <v>1</v>
      </c>
      <c r="J532" s="24">
        <v>650</v>
      </c>
      <c r="K532" s="75">
        <f t="shared" si="24"/>
        <v>650</v>
      </c>
      <c r="L532" s="80">
        <v>45107</v>
      </c>
      <c r="M532" s="72"/>
      <c r="N532" s="38"/>
      <c r="O532" s="81"/>
      <c r="P532" s="72"/>
      <c r="Q532" s="72"/>
      <c r="R532" s="72"/>
      <c r="S532" s="72"/>
      <c r="T532" s="81"/>
      <c r="U532" s="72"/>
      <c r="V532" s="72"/>
      <c r="W532" s="82">
        <f t="shared" si="25"/>
        <v>0</v>
      </c>
      <c r="X532" s="39" t="s">
        <v>89</v>
      </c>
      <c r="Y532" s="39"/>
      <c r="Z532" s="72" t="s">
        <v>101</v>
      </c>
    </row>
    <row r="533" spans="1:26">
      <c r="A533" s="75">
        <f t="shared" si="26"/>
        <v>531</v>
      </c>
      <c r="B533" s="39" t="s">
        <v>2472</v>
      </c>
      <c r="C533" s="75" t="str">
        <f>IF($B533&lt;&gt;"",_xlfn.IFNA(VLOOKUP($B533,'Node Details'!$B:$U,C$1,0),"Check"),"")</f>
        <v>000004O51-04O510108</v>
      </c>
      <c r="D533" s="75" t="str">
        <f>IF($B533&lt;&gt;"",_xlfn.IFNA(VLOOKUP($B533,'Node Details'!$B:$U,D$1,0),"Check"),"")</f>
        <v>04O</v>
      </c>
      <c r="E533" s="75" t="str">
        <f>IF($B533&lt;&gt;"",_xlfn.IFNA(VLOOKUP($B533,'Node Details'!$B:$U,E$1,0),"Check"),"")</f>
        <v>Airtel</v>
      </c>
      <c r="F533" s="95">
        <v>45107</v>
      </c>
      <c r="G533" s="75"/>
      <c r="H533" s="25" t="s">
        <v>2818</v>
      </c>
      <c r="I533" s="24">
        <v>1</v>
      </c>
      <c r="J533" s="24">
        <v>650</v>
      </c>
      <c r="K533" s="75">
        <f t="shared" si="24"/>
        <v>650</v>
      </c>
      <c r="L533" s="80">
        <v>45107</v>
      </c>
      <c r="M533" s="72"/>
      <c r="N533" s="38"/>
      <c r="O533" s="81"/>
      <c r="P533" s="72"/>
      <c r="Q533" s="72"/>
      <c r="R533" s="72"/>
      <c r="S533" s="72"/>
      <c r="T533" s="81"/>
      <c r="U533" s="72"/>
      <c r="V533" s="72"/>
      <c r="W533" s="82">
        <f t="shared" si="25"/>
        <v>0</v>
      </c>
      <c r="X533" s="39" t="s">
        <v>89</v>
      </c>
      <c r="Y533" s="39"/>
      <c r="Z533" s="72" t="s">
        <v>101</v>
      </c>
    </row>
    <row r="534" spans="1:26">
      <c r="A534" s="75">
        <f t="shared" si="26"/>
        <v>532</v>
      </c>
      <c r="B534" s="39" t="s">
        <v>2474</v>
      </c>
      <c r="C534" s="75" t="str">
        <f>IF($B534&lt;&gt;"",_xlfn.IFNA(VLOOKUP($B534,'Node Details'!$B:$U,C$1,0),"Check"),"")</f>
        <v>000004O51-04O510108</v>
      </c>
      <c r="D534" s="75" t="str">
        <f>IF($B534&lt;&gt;"",_xlfn.IFNA(VLOOKUP($B534,'Node Details'!$B:$U,D$1,0),"Check"),"")</f>
        <v>04O</v>
      </c>
      <c r="E534" s="75" t="str">
        <f>IF($B534&lt;&gt;"",_xlfn.IFNA(VLOOKUP($B534,'Node Details'!$B:$U,E$1,0),"Check"),"")</f>
        <v>Airtel</v>
      </c>
      <c r="F534" s="95">
        <v>45107</v>
      </c>
      <c r="G534" s="75"/>
      <c r="H534" s="25" t="s">
        <v>2818</v>
      </c>
      <c r="I534" s="24">
        <v>1</v>
      </c>
      <c r="J534" s="24">
        <v>650</v>
      </c>
      <c r="K534" s="75">
        <f t="shared" si="24"/>
        <v>650</v>
      </c>
      <c r="L534" s="80">
        <v>45107</v>
      </c>
      <c r="M534" s="72"/>
      <c r="N534" s="38"/>
      <c r="O534" s="81"/>
      <c r="P534" s="72"/>
      <c r="Q534" s="72"/>
      <c r="R534" s="72"/>
      <c r="S534" s="72"/>
      <c r="T534" s="81"/>
      <c r="U534" s="72"/>
      <c r="V534" s="72"/>
      <c r="W534" s="82">
        <f t="shared" si="25"/>
        <v>0</v>
      </c>
      <c r="X534" s="39" t="s">
        <v>89</v>
      </c>
      <c r="Y534" s="39"/>
      <c r="Z534" s="72" t="s">
        <v>101</v>
      </c>
    </row>
    <row r="535" spans="1:26">
      <c r="A535" s="75">
        <f t="shared" si="26"/>
        <v>533</v>
      </c>
      <c r="B535" s="39" t="s">
        <v>2476</v>
      </c>
      <c r="C535" s="75" t="str">
        <f>IF($B535&lt;&gt;"",_xlfn.IFNA(VLOOKUP($B535,'Node Details'!$B:$U,C$1,0),"Check"),"")</f>
        <v>000004O51-04O510108</v>
      </c>
      <c r="D535" s="75" t="str">
        <f>IF($B535&lt;&gt;"",_xlfn.IFNA(VLOOKUP($B535,'Node Details'!$B:$U,D$1,0),"Check"),"")</f>
        <v>04O</v>
      </c>
      <c r="E535" s="75" t="str">
        <f>IF($B535&lt;&gt;"",_xlfn.IFNA(VLOOKUP($B535,'Node Details'!$B:$U,E$1,0),"Check"),"")</f>
        <v>Airtel</v>
      </c>
      <c r="F535" s="95">
        <v>45107</v>
      </c>
      <c r="G535" s="75"/>
      <c r="H535" s="25" t="s">
        <v>2818</v>
      </c>
      <c r="I535" s="24">
        <v>1</v>
      </c>
      <c r="J535" s="24">
        <v>650</v>
      </c>
      <c r="K535" s="75">
        <f t="shared" si="24"/>
        <v>650</v>
      </c>
      <c r="L535" s="80">
        <v>45107</v>
      </c>
      <c r="M535" s="72"/>
      <c r="N535" s="38"/>
      <c r="O535" s="81"/>
      <c r="P535" s="72"/>
      <c r="Q535" s="72"/>
      <c r="R535" s="72"/>
      <c r="S535" s="72"/>
      <c r="T535" s="81"/>
      <c r="U535" s="72"/>
      <c r="V535" s="72"/>
      <c r="W535" s="82">
        <f t="shared" si="25"/>
        <v>0</v>
      </c>
      <c r="X535" s="39" t="s">
        <v>89</v>
      </c>
      <c r="Y535" s="39"/>
      <c r="Z535" s="72" t="s">
        <v>101</v>
      </c>
    </row>
    <row r="536" spans="1:26">
      <c r="A536" s="75">
        <f t="shared" si="26"/>
        <v>534</v>
      </c>
      <c r="B536" s="39" t="s">
        <v>2478</v>
      </c>
      <c r="C536" s="75" t="str">
        <f>IF($B536&lt;&gt;"",_xlfn.IFNA(VLOOKUP($B536,'Node Details'!$B:$U,C$1,0),"Check"),"")</f>
        <v>000004O51-04O510108</v>
      </c>
      <c r="D536" s="75" t="str">
        <f>IF($B536&lt;&gt;"",_xlfn.IFNA(VLOOKUP($B536,'Node Details'!$B:$U,D$1,0),"Check"),"")</f>
        <v>04O</v>
      </c>
      <c r="E536" s="75" t="str">
        <f>IF($B536&lt;&gt;"",_xlfn.IFNA(VLOOKUP($B536,'Node Details'!$B:$U,E$1,0),"Check"),"")</f>
        <v>Airtel</v>
      </c>
      <c r="F536" s="95">
        <v>45107</v>
      </c>
      <c r="G536" s="75"/>
      <c r="H536" s="25" t="s">
        <v>2818</v>
      </c>
      <c r="I536" s="24">
        <v>1</v>
      </c>
      <c r="J536" s="24">
        <v>650</v>
      </c>
      <c r="K536" s="75">
        <f t="shared" si="24"/>
        <v>650</v>
      </c>
      <c r="L536" s="80">
        <v>45107</v>
      </c>
      <c r="M536" s="72"/>
      <c r="N536" s="38"/>
      <c r="O536" s="81"/>
      <c r="P536" s="72"/>
      <c r="Q536" s="72"/>
      <c r="R536" s="72"/>
      <c r="S536" s="72"/>
      <c r="T536" s="81"/>
      <c r="U536" s="72"/>
      <c r="V536" s="72"/>
      <c r="W536" s="82">
        <f t="shared" si="25"/>
        <v>0</v>
      </c>
      <c r="X536" s="39" t="s">
        <v>89</v>
      </c>
      <c r="Y536" s="39"/>
      <c r="Z536" s="72" t="s">
        <v>101</v>
      </c>
    </row>
    <row r="537" spans="1:26">
      <c r="A537" s="75">
        <f t="shared" si="26"/>
        <v>535</v>
      </c>
      <c r="B537" s="39" t="s">
        <v>1163</v>
      </c>
      <c r="C537" s="75" t="str">
        <f>IF($B537&lt;&gt;"",_xlfn.IFNA(VLOOKUP($B537,'Node Details'!$B:$U,C$1,0),"Check"),"")</f>
        <v>000004O51-04O510108</v>
      </c>
      <c r="D537" s="75" t="str">
        <f>IF($B537&lt;&gt;"",_xlfn.IFNA(VLOOKUP($B537,'Node Details'!$B:$U,D$1,0),"Check"),"")</f>
        <v>04O</v>
      </c>
      <c r="E537" s="75" t="str">
        <f>IF($B537&lt;&gt;"",_xlfn.IFNA(VLOOKUP($B537,'Node Details'!$B:$U,E$1,0),"Check"),"")</f>
        <v>Airtel</v>
      </c>
      <c r="F537" s="95">
        <v>45107</v>
      </c>
      <c r="G537" s="75"/>
      <c r="H537" s="25" t="s">
        <v>2819</v>
      </c>
      <c r="I537" s="24">
        <v>1</v>
      </c>
      <c r="J537" s="24">
        <v>450</v>
      </c>
      <c r="K537" s="75">
        <f t="shared" si="24"/>
        <v>450</v>
      </c>
      <c r="L537" s="80">
        <v>45107</v>
      </c>
      <c r="M537" s="72"/>
      <c r="N537" s="38"/>
      <c r="O537" s="81"/>
      <c r="P537" s="72"/>
      <c r="Q537" s="72"/>
      <c r="R537" s="72"/>
      <c r="S537" s="72"/>
      <c r="T537" s="81"/>
      <c r="U537" s="72"/>
      <c r="V537" s="72"/>
      <c r="W537" s="82">
        <f t="shared" si="25"/>
        <v>0</v>
      </c>
      <c r="X537" s="39" t="s">
        <v>89</v>
      </c>
      <c r="Y537" s="39"/>
      <c r="Z537" s="72" t="s">
        <v>101</v>
      </c>
    </row>
    <row r="538" spans="1:26">
      <c r="A538" s="75">
        <f t="shared" si="26"/>
        <v>536</v>
      </c>
      <c r="B538" s="39" t="s">
        <v>1140</v>
      </c>
      <c r="C538" s="75" t="str">
        <f>IF($B538&lt;&gt;"",_xlfn.IFNA(VLOOKUP($B538,'Node Details'!$B:$U,C$1,0),"Check"),"")</f>
        <v>00000004O-000004O52</v>
      </c>
      <c r="D538" s="75" t="str">
        <f>IF($B538&lt;&gt;"",_xlfn.IFNA(VLOOKUP($B538,'Node Details'!$B:$U,D$1,0),"Check"),"")</f>
        <v>04O</v>
      </c>
      <c r="E538" s="75" t="str">
        <f>IF($B538&lt;&gt;"",_xlfn.IFNA(VLOOKUP($B538,'Node Details'!$B:$U,E$1,0),"Check"),"")</f>
        <v>Airtel</v>
      </c>
      <c r="F538" s="95">
        <v>45107</v>
      </c>
      <c r="G538" s="75"/>
      <c r="H538" s="25" t="s">
        <v>2817</v>
      </c>
      <c r="I538" s="24">
        <v>1</v>
      </c>
      <c r="J538" s="24">
        <v>1050</v>
      </c>
      <c r="K538" s="75">
        <f t="shared" si="24"/>
        <v>1050</v>
      </c>
      <c r="L538" s="80">
        <v>45107</v>
      </c>
      <c r="M538" s="72"/>
      <c r="N538" s="38"/>
      <c r="O538" s="81"/>
      <c r="P538" s="72"/>
      <c r="Q538" s="72"/>
      <c r="R538" s="72"/>
      <c r="S538" s="72"/>
      <c r="T538" s="81"/>
      <c r="U538" s="72"/>
      <c r="V538" s="72"/>
      <c r="W538" s="82">
        <f t="shared" si="25"/>
        <v>0</v>
      </c>
      <c r="X538" s="39" t="s">
        <v>89</v>
      </c>
      <c r="Y538" s="39"/>
      <c r="Z538" s="72" t="s">
        <v>101</v>
      </c>
    </row>
    <row r="539" spans="1:26">
      <c r="A539" s="75">
        <f t="shared" si="26"/>
        <v>537</v>
      </c>
      <c r="B539" s="39" t="s">
        <v>2480</v>
      </c>
      <c r="C539" s="75" t="str">
        <f>IF($B539&lt;&gt;"",_xlfn.IFNA(VLOOKUP($B539,'Node Details'!$B:$U,C$1,0),"Check"),"")</f>
        <v>000004O52-04O520106</v>
      </c>
      <c r="D539" s="75" t="str">
        <f>IF($B539&lt;&gt;"",_xlfn.IFNA(VLOOKUP($B539,'Node Details'!$B:$U,D$1,0),"Check"),"")</f>
        <v>04O</v>
      </c>
      <c r="E539" s="75" t="str">
        <f>IF($B539&lt;&gt;"",_xlfn.IFNA(VLOOKUP($B539,'Node Details'!$B:$U,E$1,0),"Check"),"")</f>
        <v>Airtel</v>
      </c>
      <c r="F539" s="95">
        <v>45107</v>
      </c>
      <c r="G539" s="75"/>
      <c r="H539" s="25" t="s">
        <v>2819</v>
      </c>
      <c r="I539" s="24">
        <v>1</v>
      </c>
      <c r="J539" s="24">
        <v>450</v>
      </c>
      <c r="K539" s="75">
        <f t="shared" si="24"/>
        <v>450</v>
      </c>
      <c r="L539" s="80">
        <v>45107</v>
      </c>
      <c r="M539" s="72"/>
      <c r="N539" s="38"/>
      <c r="O539" s="81"/>
      <c r="P539" s="72"/>
      <c r="Q539" s="72"/>
      <c r="R539" s="72"/>
      <c r="S539" s="72"/>
      <c r="T539" s="81"/>
      <c r="U539" s="72"/>
      <c r="V539" s="72"/>
      <c r="W539" s="82">
        <f t="shared" si="25"/>
        <v>0</v>
      </c>
      <c r="X539" s="39" t="s">
        <v>89</v>
      </c>
      <c r="Y539" s="39"/>
      <c r="Z539" s="72" t="s">
        <v>101</v>
      </c>
    </row>
    <row r="540" spans="1:26">
      <c r="A540" s="75">
        <f t="shared" si="26"/>
        <v>538</v>
      </c>
      <c r="B540" s="39" t="s">
        <v>1976</v>
      </c>
      <c r="C540" s="75" t="str">
        <f>IF($B540&lt;&gt;"",_xlfn.IFNA(VLOOKUP($B540,'Node Details'!$B:$U,C$1,0),"Check"),"")</f>
        <v>000004O52-04O520106</v>
      </c>
      <c r="D540" s="75" t="str">
        <f>IF($B540&lt;&gt;"",_xlfn.IFNA(VLOOKUP($B540,'Node Details'!$B:$U,D$1,0),"Check"),"")</f>
        <v>04O</v>
      </c>
      <c r="E540" s="75" t="str">
        <f>IF($B540&lt;&gt;"",_xlfn.IFNA(VLOOKUP($B540,'Node Details'!$B:$U,E$1,0),"Check"),"")</f>
        <v>Airtel</v>
      </c>
      <c r="F540" s="95">
        <v>45107</v>
      </c>
      <c r="G540" s="75"/>
      <c r="H540" s="25" t="s">
        <v>2819</v>
      </c>
      <c r="I540" s="24">
        <v>1</v>
      </c>
      <c r="J540" s="24">
        <v>450</v>
      </c>
      <c r="K540" s="75">
        <f t="shared" si="24"/>
        <v>450</v>
      </c>
      <c r="L540" s="80">
        <v>45107</v>
      </c>
      <c r="M540" s="72"/>
      <c r="N540" s="38"/>
      <c r="O540" s="81"/>
      <c r="P540" s="72"/>
      <c r="Q540" s="72"/>
      <c r="R540" s="72"/>
      <c r="S540" s="72"/>
      <c r="T540" s="81"/>
      <c r="U540" s="72"/>
      <c r="V540" s="72"/>
      <c r="W540" s="82">
        <f t="shared" si="25"/>
        <v>0</v>
      </c>
      <c r="X540" s="39" t="s">
        <v>89</v>
      </c>
      <c r="Y540" s="39"/>
      <c r="Z540" s="72" t="s">
        <v>101</v>
      </c>
    </row>
    <row r="541" spans="1:26">
      <c r="A541" s="75">
        <f t="shared" si="26"/>
        <v>539</v>
      </c>
      <c r="B541" s="39" t="s">
        <v>2481</v>
      </c>
      <c r="C541" s="75" t="str">
        <f>IF($B541&lt;&gt;"",_xlfn.IFNA(VLOOKUP($B541,'Node Details'!$B:$U,C$1,0),"Check"),"")</f>
        <v>000004O52-04O520106</v>
      </c>
      <c r="D541" s="75" t="str">
        <f>IF($B541&lt;&gt;"",_xlfn.IFNA(VLOOKUP($B541,'Node Details'!$B:$U,D$1,0),"Check"),"")</f>
        <v>04O</v>
      </c>
      <c r="E541" s="75" t="str">
        <f>IF($B541&lt;&gt;"",_xlfn.IFNA(VLOOKUP($B541,'Node Details'!$B:$U,E$1,0),"Check"),"")</f>
        <v>Airtel</v>
      </c>
      <c r="F541" s="95">
        <v>45107</v>
      </c>
      <c r="G541" s="75"/>
      <c r="H541" s="25" t="s">
        <v>2819</v>
      </c>
      <c r="I541" s="24">
        <v>1</v>
      </c>
      <c r="J541" s="24">
        <v>450</v>
      </c>
      <c r="K541" s="75">
        <f t="shared" si="24"/>
        <v>450</v>
      </c>
      <c r="L541" s="80">
        <v>45107</v>
      </c>
      <c r="M541" s="72"/>
      <c r="N541" s="38"/>
      <c r="O541" s="81"/>
      <c r="P541" s="72"/>
      <c r="Q541" s="72"/>
      <c r="R541" s="72"/>
      <c r="S541" s="72"/>
      <c r="T541" s="81"/>
      <c r="U541" s="72"/>
      <c r="V541" s="72"/>
      <c r="W541" s="82">
        <f t="shared" si="25"/>
        <v>0</v>
      </c>
      <c r="X541" s="39" t="s">
        <v>89</v>
      </c>
      <c r="Y541" s="39"/>
      <c r="Z541" s="72" t="s">
        <v>101</v>
      </c>
    </row>
    <row r="542" spans="1:26">
      <c r="A542" s="75">
        <f t="shared" si="26"/>
        <v>540</v>
      </c>
      <c r="B542" s="39" t="s">
        <v>1446</v>
      </c>
      <c r="C542" s="75" t="str">
        <f>IF($B542&lt;&gt;"",_xlfn.IFNA(VLOOKUP($B542,'Node Details'!$B:$U,C$1,0),"Check"),"")</f>
        <v>000004O52-04O520106</v>
      </c>
      <c r="D542" s="75" t="str">
        <f>IF($B542&lt;&gt;"",_xlfn.IFNA(VLOOKUP($B542,'Node Details'!$B:$U,D$1,0),"Check"),"")</f>
        <v>04O</v>
      </c>
      <c r="E542" s="75" t="str">
        <f>IF($B542&lt;&gt;"",_xlfn.IFNA(VLOOKUP($B542,'Node Details'!$B:$U,E$1,0),"Check"),"")</f>
        <v>Airtel</v>
      </c>
      <c r="F542" s="95">
        <v>45107</v>
      </c>
      <c r="G542" s="75"/>
      <c r="H542" s="25" t="s">
        <v>2819</v>
      </c>
      <c r="I542" s="24">
        <v>1</v>
      </c>
      <c r="J542" s="24">
        <v>450</v>
      </c>
      <c r="K542" s="75">
        <f t="shared" si="24"/>
        <v>450</v>
      </c>
      <c r="L542" s="80">
        <v>45107</v>
      </c>
      <c r="M542" s="72"/>
      <c r="N542" s="38"/>
      <c r="O542" s="81"/>
      <c r="P542" s="72"/>
      <c r="Q542" s="72"/>
      <c r="R542" s="72"/>
      <c r="S542" s="72"/>
      <c r="T542" s="81"/>
      <c r="U542" s="72"/>
      <c r="V542" s="72"/>
      <c r="W542" s="82">
        <f t="shared" si="25"/>
        <v>0</v>
      </c>
      <c r="X542" s="39" t="s">
        <v>89</v>
      </c>
      <c r="Y542" s="39"/>
      <c r="Z542" s="72" t="s">
        <v>101</v>
      </c>
    </row>
    <row r="543" spans="1:26">
      <c r="A543" s="75">
        <f t="shared" si="26"/>
        <v>541</v>
      </c>
      <c r="B543" s="39" t="s">
        <v>2483</v>
      </c>
      <c r="C543" s="75" t="str">
        <f>IF($B543&lt;&gt;"",_xlfn.IFNA(VLOOKUP($B543,'Node Details'!$B:$U,C$1,0),"Check"),"")</f>
        <v>000004O52-04O520106</v>
      </c>
      <c r="D543" s="75" t="str">
        <f>IF($B543&lt;&gt;"",_xlfn.IFNA(VLOOKUP($B543,'Node Details'!$B:$U,D$1,0),"Check"),"")</f>
        <v>04O</v>
      </c>
      <c r="E543" s="75" t="str">
        <f>IF($B543&lt;&gt;"",_xlfn.IFNA(VLOOKUP($B543,'Node Details'!$B:$U,E$1,0),"Check"),"")</f>
        <v>Airtel</v>
      </c>
      <c r="F543" s="95">
        <v>45107</v>
      </c>
      <c r="G543" s="75"/>
      <c r="H543" s="25" t="s">
        <v>2819</v>
      </c>
      <c r="I543" s="24">
        <v>1</v>
      </c>
      <c r="J543" s="24">
        <v>450</v>
      </c>
      <c r="K543" s="75">
        <f t="shared" si="24"/>
        <v>450</v>
      </c>
      <c r="L543" s="80">
        <v>45107</v>
      </c>
      <c r="M543" s="72"/>
      <c r="N543" s="38"/>
      <c r="O543" s="81"/>
      <c r="P543" s="72"/>
      <c r="Q543" s="72"/>
      <c r="R543" s="72"/>
      <c r="S543" s="72"/>
      <c r="T543" s="81"/>
      <c r="U543" s="72"/>
      <c r="V543" s="72"/>
      <c r="W543" s="82">
        <f t="shared" si="25"/>
        <v>0</v>
      </c>
      <c r="X543" s="39" t="s">
        <v>89</v>
      </c>
      <c r="Y543" s="39"/>
      <c r="Z543" s="72" t="s">
        <v>101</v>
      </c>
    </row>
    <row r="544" spans="1:26">
      <c r="A544" s="75">
        <f t="shared" si="26"/>
        <v>542</v>
      </c>
      <c r="B544" s="39" t="s">
        <v>1166</v>
      </c>
      <c r="C544" s="75" t="str">
        <f>IF($B544&lt;&gt;"",_xlfn.IFNA(VLOOKUP($B544,'Node Details'!$B:$U,C$1,0),"Check"),"")</f>
        <v>000004O52-04O520106</v>
      </c>
      <c r="D544" s="75" t="str">
        <f>IF($B544&lt;&gt;"",_xlfn.IFNA(VLOOKUP($B544,'Node Details'!$B:$U,D$1,0),"Check"),"")</f>
        <v>04O</v>
      </c>
      <c r="E544" s="75" t="str">
        <f>IF($B544&lt;&gt;"",_xlfn.IFNA(VLOOKUP($B544,'Node Details'!$B:$U,E$1,0),"Check"),"")</f>
        <v>Airtel</v>
      </c>
      <c r="F544" s="95">
        <v>45107</v>
      </c>
      <c r="G544" s="75"/>
      <c r="H544" s="25" t="s">
        <v>2819</v>
      </c>
      <c r="I544" s="24">
        <v>1</v>
      </c>
      <c r="J544" s="24">
        <v>450</v>
      </c>
      <c r="K544" s="75">
        <f t="shared" si="24"/>
        <v>450</v>
      </c>
      <c r="L544" s="80">
        <v>45107</v>
      </c>
      <c r="M544" s="72"/>
      <c r="N544" s="38"/>
      <c r="O544" s="81"/>
      <c r="P544" s="72"/>
      <c r="Q544" s="72"/>
      <c r="R544" s="72"/>
      <c r="S544" s="72"/>
      <c r="T544" s="81"/>
      <c r="U544" s="72"/>
      <c r="V544" s="72"/>
      <c r="W544" s="82">
        <f t="shared" si="25"/>
        <v>0</v>
      </c>
      <c r="X544" s="39" t="s">
        <v>89</v>
      </c>
      <c r="Y544" s="39"/>
      <c r="Z544" s="72" t="s">
        <v>101</v>
      </c>
    </row>
    <row r="545" spans="1:26">
      <c r="A545" s="75">
        <f t="shared" si="26"/>
        <v>543</v>
      </c>
      <c r="B545" s="39" t="s">
        <v>1169</v>
      </c>
      <c r="C545" s="75" t="str">
        <f>IF($B545&lt;&gt;"",_xlfn.IFNA(VLOOKUP($B545,'Node Details'!$B:$U,C$1,0),"Check"),"")</f>
        <v>000004O51-000004O55</v>
      </c>
      <c r="D545" s="75" t="str">
        <f>IF($B545&lt;&gt;"",_xlfn.IFNA(VLOOKUP($B545,'Node Details'!$B:$U,D$1,0),"Check"),"")</f>
        <v>04O</v>
      </c>
      <c r="E545" s="75" t="str">
        <f>IF($B545&lt;&gt;"",_xlfn.IFNA(VLOOKUP($B545,'Node Details'!$B:$U,E$1,0),"Check"),"")</f>
        <v>Airtel</v>
      </c>
      <c r="F545" s="95">
        <v>45107</v>
      </c>
      <c r="G545" s="75"/>
      <c r="H545" s="25" t="s">
        <v>2817</v>
      </c>
      <c r="I545" s="24">
        <v>1</v>
      </c>
      <c r="J545" s="24">
        <v>1050</v>
      </c>
      <c r="K545" s="75">
        <f t="shared" si="24"/>
        <v>1050</v>
      </c>
      <c r="L545" s="80">
        <v>45107</v>
      </c>
      <c r="M545" s="72"/>
      <c r="N545" s="38"/>
      <c r="O545" s="81"/>
      <c r="P545" s="72"/>
      <c r="Q545" s="72"/>
      <c r="R545" s="72"/>
      <c r="S545" s="72"/>
      <c r="T545" s="81"/>
      <c r="U545" s="72"/>
      <c r="V545" s="72"/>
      <c r="W545" s="82">
        <f t="shared" si="25"/>
        <v>0</v>
      </c>
      <c r="X545" s="39" t="s">
        <v>89</v>
      </c>
      <c r="Y545" s="39"/>
      <c r="Z545" s="72" t="s">
        <v>101</v>
      </c>
    </row>
    <row r="546" spans="1:26">
      <c r="A546" s="75">
        <f t="shared" si="26"/>
        <v>544</v>
      </c>
      <c r="B546" s="39" t="s">
        <v>2485</v>
      </c>
      <c r="C546" s="75" t="str">
        <f>IF($B546&lt;&gt;"",_xlfn.IFNA(VLOOKUP($B546,'Node Details'!$B:$U,C$1,0),"Check"),"")</f>
        <v>000004O53-04O530108</v>
      </c>
      <c r="D546" s="75" t="str">
        <f>IF($B546&lt;&gt;"",_xlfn.IFNA(VLOOKUP($B546,'Node Details'!$B:$U,D$1,0),"Check"),"")</f>
        <v>04O</v>
      </c>
      <c r="E546" s="75" t="str">
        <f>IF($B546&lt;&gt;"",_xlfn.IFNA(VLOOKUP($B546,'Node Details'!$B:$U,E$1,0),"Check"),"")</f>
        <v>Airtel</v>
      </c>
      <c r="F546" s="95">
        <v>45107</v>
      </c>
      <c r="G546" s="75"/>
      <c r="H546" s="25" t="s">
        <v>2819</v>
      </c>
      <c r="I546" s="24">
        <v>1</v>
      </c>
      <c r="J546" s="24">
        <v>450</v>
      </c>
      <c r="K546" s="75">
        <f t="shared" si="24"/>
        <v>450</v>
      </c>
      <c r="L546" s="80">
        <v>45107</v>
      </c>
      <c r="M546" s="72"/>
      <c r="N546" s="38"/>
      <c r="O546" s="81"/>
      <c r="P546" s="72"/>
      <c r="Q546" s="72"/>
      <c r="R546" s="72"/>
      <c r="S546" s="72"/>
      <c r="T546" s="81"/>
      <c r="U546" s="72"/>
      <c r="V546" s="72"/>
      <c r="W546" s="82">
        <f t="shared" si="25"/>
        <v>0</v>
      </c>
      <c r="X546" s="39" t="s">
        <v>89</v>
      </c>
      <c r="Y546" s="39"/>
      <c r="Z546" s="72" t="s">
        <v>101</v>
      </c>
    </row>
    <row r="547" spans="1:26">
      <c r="A547" s="75">
        <f t="shared" si="26"/>
        <v>545</v>
      </c>
      <c r="B547" s="39" t="s">
        <v>1455</v>
      </c>
      <c r="C547" s="75" t="str">
        <f>IF($B547&lt;&gt;"",_xlfn.IFNA(VLOOKUP($B547,'Node Details'!$B:$U,C$1,0),"Check"),"")</f>
        <v>000004O53-04O530108</v>
      </c>
      <c r="D547" s="75" t="str">
        <f>IF($B547&lt;&gt;"",_xlfn.IFNA(VLOOKUP($B547,'Node Details'!$B:$U,D$1,0),"Check"),"")</f>
        <v>04O</v>
      </c>
      <c r="E547" s="75" t="str">
        <f>IF($B547&lt;&gt;"",_xlfn.IFNA(VLOOKUP($B547,'Node Details'!$B:$U,E$1,0),"Check"),"")</f>
        <v>Airtel</v>
      </c>
      <c r="F547" s="95">
        <v>45107</v>
      </c>
      <c r="G547" s="75"/>
      <c r="H547" s="25" t="s">
        <v>2819</v>
      </c>
      <c r="I547" s="24">
        <v>1</v>
      </c>
      <c r="J547" s="24">
        <v>450</v>
      </c>
      <c r="K547" s="75">
        <f t="shared" si="24"/>
        <v>450</v>
      </c>
      <c r="L547" s="80">
        <v>45107</v>
      </c>
      <c r="M547" s="72"/>
      <c r="N547" s="38"/>
      <c r="O547" s="81"/>
      <c r="P547" s="72"/>
      <c r="Q547" s="72"/>
      <c r="R547" s="72"/>
      <c r="S547" s="72"/>
      <c r="T547" s="81"/>
      <c r="U547" s="72"/>
      <c r="V547" s="72"/>
      <c r="W547" s="82">
        <f t="shared" si="25"/>
        <v>0</v>
      </c>
      <c r="X547" s="39" t="s">
        <v>89</v>
      </c>
      <c r="Y547" s="39"/>
      <c r="Z547" s="72" t="s">
        <v>101</v>
      </c>
    </row>
    <row r="548" spans="1:26">
      <c r="A548" s="75">
        <f t="shared" si="26"/>
        <v>546</v>
      </c>
      <c r="B548" s="39" t="s">
        <v>2486</v>
      </c>
      <c r="C548" s="75" t="str">
        <f>IF($B548&lt;&gt;"",_xlfn.IFNA(VLOOKUP($B548,'Node Details'!$B:$U,C$1,0),"Check"),"")</f>
        <v>000004O53-04O530108</v>
      </c>
      <c r="D548" s="75" t="str">
        <f>IF($B548&lt;&gt;"",_xlfn.IFNA(VLOOKUP($B548,'Node Details'!$B:$U,D$1,0),"Check"),"")</f>
        <v>04O</v>
      </c>
      <c r="E548" s="75" t="str">
        <f>IF($B548&lt;&gt;"",_xlfn.IFNA(VLOOKUP($B548,'Node Details'!$B:$U,E$1,0),"Check"),"")</f>
        <v>Airtel</v>
      </c>
      <c r="F548" s="95">
        <v>45107</v>
      </c>
      <c r="G548" s="75"/>
      <c r="H548" s="25" t="s">
        <v>2819</v>
      </c>
      <c r="I548" s="24">
        <v>1</v>
      </c>
      <c r="J548" s="24">
        <v>450</v>
      </c>
      <c r="K548" s="75">
        <f t="shared" si="24"/>
        <v>450</v>
      </c>
      <c r="L548" s="80">
        <v>45107</v>
      </c>
      <c r="M548" s="72"/>
      <c r="N548" s="38"/>
      <c r="O548" s="81"/>
      <c r="P548" s="72"/>
      <c r="Q548" s="72"/>
      <c r="R548" s="72"/>
      <c r="S548" s="72"/>
      <c r="T548" s="81"/>
      <c r="U548" s="72"/>
      <c r="V548" s="72"/>
      <c r="W548" s="82">
        <f t="shared" si="25"/>
        <v>0</v>
      </c>
      <c r="X548" s="39" t="s">
        <v>89</v>
      </c>
      <c r="Y548" s="39"/>
      <c r="Z548" s="72" t="s">
        <v>101</v>
      </c>
    </row>
    <row r="549" spans="1:26">
      <c r="A549" s="75">
        <f t="shared" si="26"/>
        <v>547</v>
      </c>
      <c r="B549" s="39" t="s">
        <v>1171</v>
      </c>
      <c r="C549" s="75" t="str">
        <f>IF($B549&lt;&gt;"",_xlfn.IFNA(VLOOKUP($B549,'Node Details'!$B:$U,C$1,0),"Check"),"")</f>
        <v>000004O53-04O530104</v>
      </c>
      <c r="D549" s="75" t="str">
        <f>IF($B549&lt;&gt;"",_xlfn.IFNA(VLOOKUP($B549,'Node Details'!$B:$U,D$1,0),"Check"),"")</f>
        <v>04O</v>
      </c>
      <c r="E549" s="75" t="str">
        <f>IF($B549&lt;&gt;"",_xlfn.IFNA(VLOOKUP($B549,'Node Details'!$B:$U,E$1,0),"Check"),"")</f>
        <v>Airtel</v>
      </c>
      <c r="F549" s="95">
        <v>45107</v>
      </c>
      <c r="G549" s="75"/>
      <c r="H549" s="25" t="s">
        <v>2818</v>
      </c>
      <c r="I549" s="24">
        <v>1</v>
      </c>
      <c r="J549" s="24">
        <v>650</v>
      </c>
      <c r="K549" s="75">
        <f t="shared" si="24"/>
        <v>650</v>
      </c>
      <c r="L549" s="80">
        <v>45107</v>
      </c>
      <c r="M549" s="72"/>
      <c r="N549" s="38"/>
      <c r="O549" s="81"/>
      <c r="P549" s="72"/>
      <c r="Q549" s="72"/>
      <c r="R549" s="72"/>
      <c r="S549" s="72"/>
      <c r="T549" s="81"/>
      <c r="U549" s="72"/>
      <c r="V549" s="72"/>
      <c r="W549" s="82">
        <f t="shared" si="25"/>
        <v>0</v>
      </c>
      <c r="X549" s="39" t="s">
        <v>89</v>
      </c>
      <c r="Y549" s="39"/>
      <c r="Z549" s="72" t="s">
        <v>101</v>
      </c>
    </row>
    <row r="550" spans="1:26">
      <c r="A550" s="75">
        <f t="shared" si="26"/>
        <v>548</v>
      </c>
      <c r="B550" s="39" t="s">
        <v>1174</v>
      </c>
      <c r="C550" s="75" t="str">
        <f>IF($B550&lt;&gt;"",_xlfn.IFNA(VLOOKUP($B550,'Node Details'!$B:$U,C$1,0),"Check"),"")</f>
        <v>000004O53-04O530108</v>
      </c>
      <c r="D550" s="75" t="str">
        <f>IF($B550&lt;&gt;"",_xlfn.IFNA(VLOOKUP($B550,'Node Details'!$B:$U,D$1,0),"Check"),"")</f>
        <v>04O</v>
      </c>
      <c r="E550" s="75" t="str">
        <f>IF($B550&lt;&gt;"",_xlfn.IFNA(VLOOKUP($B550,'Node Details'!$B:$U,E$1,0),"Check"),"")</f>
        <v>Airtel</v>
      </c>
      <c r="F550" s="95">
        <v>45107</v>
      </c>
      <c r="G550" s="75"/>
      <c r="H550" s="25" t="s">
        <v>2819</v>
      </c>
      <c r="I550" s="24">
        <v>1</v>
      </c>
      <c r="J550" s="24">
        <v>450</v>
      </c>
      <c r="K550" s="75">
        <f t="shared" si="24"/>
        <v>450</v>
      </c>
      <c r="L550" s="80">
        <v>45107</v>
      </c>
      <c r="M550" s="72"/>
      <c r="N550" s="38"/>
      <c r="O550" s="81"/>
      <c r="P550" s="72"/>
      <c r="Q550" s="72"/>
      <c r="R550" s="72"/>
      <c r="S550" s="72"/>
      <c r="T550" s="81"/>
      <c r="U550" s="72"/>
      <c r="V550" s="72"/>
      <c r="W550" s="82">
        <f t="shared" si="25"/>
        <v>0</v>
      </c>
      <c r="X550" s="39" t="s">
        <v>89</v>
      </c>
      <c r="Y550" s="39"/>
      <c r="Z550" s="72" t="s">
        <v>101</v>
      </c>
    </row>
    <row r="551" spans="1:26">
      <c r="A551" s="75">
        <f t="shared" si="26"/>
        <v>549</v>
      </c>
      <c r="B551" s="39" t="s">
        <v>1178</v>
      </c>
      <c r="C551" s="75" t="str">
        <f>IF($B551&lt;&gt;"",_xlfn.IFNA(VLOOKUP($B551,'Node Details'!$B:$U,C$1,0),"Check"),"")</f>
        <v>000004O51-000004O55</v>
      </c>
      <c r="D551" s="75" t="str">
        <f>IF($B551&lt;&gt;"",_xlfn.IFNA(VLOOKUP($B551,'Node Details'!$B:$U,D$1,0),"Check"),"")</f>
        <v>04O</v>
      </c>
      <c r="E551" s="75" t="str">
        <f>IF($B551&lt;&gt;"",_xlfn.IFNA(VLOOKUP($B551,'Node Details'!$B:$U,E$1,0),"Check"),"")</f>
        <v>Airtel</v>
      </c>
      <c r="F551" s="95">
        <v>45107</v>
      </c>
      <c r="G551" s="75"/>
      <c r="H551" s="25" t="s">
        <v>2817</v>
      </c>
      <c r="I551" s="24">
        <v>1</v>
      </c>
      <c r="J551" s="24">
        <v>1050</v>
      </c>
      <c r="K551" s="75">
        <f t="shared" si="24"/>
        <v>1050</v>
      </c>
      <c r="L551" s="80">
        <v>45107</v>
      </c>
      <c r="M551" s="72"/>
      <c r="N551" s="38"/>
      <c r="O551" s="81"/>
      <c r="P551" s="72"/>
      <c r="Q551" s="72"/>
      <c r="R551" s="72"/>
      <c r="S551" s="72"/>
      <c r="T551" s="81"/>
      <c r="U551" s="72"/>
      <c r="V551" s="72"/>
      <c r="W551" s="82">
        <f t="shared" si="25"/>
        <v>0</v>
      </c>
      <c r="X551" s="39" t="s">
        <v>89</v>
      </c>
      <c r="Y551" s="39"/>
      <c r="Z551" s="72" t="s">
        <v>101</v>
      </c>
    </row>
    <row r="552" spans="1:26">
      <c r="A552" s="75">
        <f t="shared" si="26"/>
        <v>550</v>
      </c>
      <c r="B552" s="39" t="s">
        <v>2488</v>
      </c>
      <c r="C552" s="75" t="str">
        <f>IF($B552&lt;&gt;"",_xlfn.IFNA(VLOOKUP($B552,'Node Details'!$B:$U,C$1,0),"Check"),"")</f>
        <v>000004O54-04O540105</v>
      </c>
      <c r="D552" s="75" t="str">
        <f>IF($B552&lt;&gt;"",_xlfn.IFNA(VLOOKUP($B552,'Node Details'!$B:$U,D$1,0),"Check"),"")</f>
        <v>04O</v>
      </c>
      <c r="E552" s="75" t="str">
        <f>IF($B552&lt;&gt;"",_xlfn.IFNA(VLOOKUP($B552,'Node Details'!$B:$U,E$1,0),"Check"),"")</f>
        <v>Airtel</v>
      </c>
      <c r="F552" s="95">
        <v>45107</v>
      </c>
      <c r="G552" s="75"/>
      <c r="H552" s="25" t="s">
        <v>2819</v>
      </c>
      <c r="I552" s="24">
        <v>1</v>
      </c>
      <c r="J552" s="24">
        <v>450</v>
      </c>
      <c r="K552" s="75">
        <f t="shared" si="24"/>
        <v>450</v>
      </c>
      <c r="L552" s="80">
        <v>45107</v>
      </c>
      <c r="M552" s="72"/>
      <c r="N552" s="38"/>
      <c r="O552" s="81"/>
      <c r="P552" s="72"/>
      <c r="Q552" s="72"/>
      <c r="R552" s="72"/>
      <c r="S552" s="72"/>
      <c r="T552" s="81"/>
      <c r="U552" s="72"/>
      <c r="V552" s="72"/>
      <c r="W552" s="82">
        <f t="shared" si="25"/>
        <v>0</v>
      </c>
      <c r="X552" s="39" t="s">
        <v>89</v>
      </c>
      <c r="Y552" s="39"/>
      <c r="Z552" s="72" t="s">
        <v>101</v>
      </c>
    </row>
    <row r="553" spans="1:26">
      <c r="A553" s="75">
        <f t="shared" si="26"/>
        <v>551</v>
      </c>
      <c r="B553" s="39" t="s">
        <v>2489</v>
      </c>
      <c r="C553" s="75" t="str">
        <f>IF($B553&lt;&gt;"",_xlfn.IFNA(VLOOKUP($B553,'Node Details'!$B:$U,C$1,0),"Check"),"")</f>
        <v>000004O54-04O540105</v>
      </c>
      <c r="D553" s="75" t="str">
        <f>IF($B553&lt;&gt;"",_xlfn.IFNA(VLOOKUP($B553,'Node Details'!$B:$U,D$1,0),"Check"),"")</f>
        <v>04O</v>
      </c>
      <c r="E553" s="75" t="str">
        <f>IF($B553&lt;&gt;"",_xlfn.IFNA(VLOOKUP($B553,'Node Details'!$B:$U,E$1,0),"Check"),"")</f>
        <v>Airtel</v>
      </c>
      <c r="F553" s="95">
        <v>45107</v>
      </c>
      <c r="G553" s="75"/>
      <c r="H553" s="25" t="s">
        <v>2819</v>
      </c>
      <c r="I553" s="24">
        <v>1</v>
      </c>
      <c r="J553" s="24">
        <v>450</v>
      </c>
      <c r="K553" s="75">
        <f t="shared" si="24"/>
        <v>450</v>
      </c>
      <c r="L553" s="80">
        <v>45107</v>
      </c>
      <c r="M553" s="72"/>
      <c r="N553" s="38"/>
      <c r="O553" s="81"/>
      <c r="P553" s="72"/>
      <c r="Q553" s="72"/>
      <c r="R553" s="72"/>
      <c r="S553" s="72"/>
      <c r="T553" s="81"/>
      <c r="U553" s="72"/>
      <c r="V553" s="72"/>
      <c r="W553" s="82">
        <f t="shared" si="25"/>
        <v>0</v>
      </c>
      <c r="X553" s="39" t="s">
        <v>89</v>
      </c>
      <c r="Y553" s="39"/>
      <c r="Z553" s="72" t="s">
        <v>101</v>
      </c>
    </row>
    <row r="554" spans="1:26">
      <c r="A554" s="75">
        <f t="shared" si="26"/>
        <v>552</v>
      </c>
      <c r="B554" s="39" t="s">
        <v>1183</v>
      </c>
      <c r="C554" s="75" t="str">
        <f>IF($B554&lt;&gt;"",_xlfn.IFNA(VLOOKUP($B554,'Node Details'!$B:$U,C$1,0),"Check"),"")</f>
        <v>000004O54-04O540105</v>
      </c>
      <c r="D554" s="75" t="str">
        <f>IF($B554&lt;&gt;"",_xlfn.IFNA(VLOOKUP($B554,'Node Details'!$B:$U,D$1,0),"Check"),"")</f>
        <v>04O</v>
      </c>
      <c r="E554" s="75" t="str">
        <f>IF($B554&lt;&gt;"",_xlfn.IFNA(VLOOKUP($B554,'Node Details'!$B:$U,E$1,0),"Check"),"")</f>
        <v>Airtel</v>
      </c>
      <c r="F554" s="95">
        <v>45107</v>
      </c>
      <c r="G554" s="75"/>
      <c r="H554" s="25" t="s">
        <v>2819</v>
      </c>
      <c r="I554" s="24">
        <v>1</v>
      </c>
      <c r="J554" s="24">
        <v>450</v>
      </c>
      <c r="K554" s="75">
        <f t="shared" si="24"/>
        <v>450</v>
      </c>
      <c r="L554" s="80">
        <v>45107</v>
      </c>
      <c r="M554" s="72"/>
      <c r="N554" s="38"/>
      <c r="O554" s="81"/>
      <c r="P554" s="72"/>
      <c r="Q554" s="72"/>
      <c r="R554" s="72"/>
      <c r="S554" s="72"/>
      <c r="T554" s="81"/>
      <c r="U554" s="72"/>
      <c r="V554" s="72"/>
      <c r="W554" s="82">
        <f t="shared" si="25"/>
        <v>0</v>
      </c>
      <c r="X554" s="39" t="s">
        <v>89</v>
      </c>
      <c r="Y554" s="39"/>
      <c r="Z554" s="72" t="s">
        <v>101</v>
      </c>
    </row>
    <row r="555" spans="1:26">
      <c r="A555" s="75">
        <f t="shared" si="26"/>
        <v>553</v>
      </c>
      <c r="B555" s="39" t="s">
        <v>2491</v>
      </c>
      <c r="C555" s="75" t="str">
        <f>IF($B555&lt;&gt;"",_xlfn.IFNA(VLOOKUP($B555,'Node Details'!$B:$U,C$1,0),"Check"),"")</f>
        <v>000004O54-04O540105</v>
      </c>
      <c r="D555" s="75" t="str">
        <f>IF($B555&lt;&gt;"",_xlfn.IFNA(VLOOKUP($B555,'Node Details'!$B:$U,D$1,0),"Check"),"")</f>
        <v>04O</v>
      </c>
      <c r="E555" s="75" t="str">
        <f>IF($B555&lt;&gt;"",_xlfn.IFNA(VLOOKUP($B555,'Node Details'!$B:$U,E$1,0),"Check"),"")</f>
        <v>Airtel</v>
      </c>
      <c r="F555" s="95">
        <v>45107</v>
      </c>
      <c r="G555" s="75"/>
      <c r="H555" s="25" t="s">
        <v>2819</v>
      </c>
      <c r="I555" s="24">
        <v>1</v>
      </c>
      <c r="J555" s="24">
        <v>450</v>
      </c>
      <c r="K555" s="75">
        <f t="shared" si="24"/>
        <v>450</v>
      </c>
      <c r="L555" s="80">
        <v>45107</v>
      </c>
      <c r="M555" s="72"/>
      <c r="N555" s="38"/>
      <c r="O555" s="81"/>
      <c r="P555" s="72"/>
      <c r="Q555" s="72"/>
      <c r="R555" s="72"/>
      <c r="S555" s="72"/>
      <c r="T555" s="81"/>
      <c r="U555" s="72"/>
      <c r="V555" s="72"/>
      <c r="W555" s="82">
        <f t="shared" si="25"/>
        <v>0</v>
      </c>
      <c r="X555" s="39" t="s">
        <v>89</v>
      </c>
      <c r="Y555" s="39"/>
      <c r="Z555" s="72" t="s">
        <v>101</v>
      </c>
    </row>
    <row r="556" spans="1:26">
      <c r="A556" s="75">
        <f t="shared" si="26"/>
        <v>554</v>
      </c>
      <c r="B556" s="39" t="s">
        <v>1180</v>
      </c>
      <c r="C556" s="75" t="str">
        <f>IF($B556&lt;&gt;"",_xlfn.IFNA(VLOOKUP($B556,'Node Details'!$B:$U,C$1,0),"Check"),"")</f>
        <v>000004O54-04O540105</v>
      </c>
      <c r="D556" s="75" t="str">
        <f>IF($B556&lt;&gt;"",_xlfn.IFNA(VLOOKUP($B556,'Node Details'!$B:$U,D$1,0),"Check"),"")</f>
        <v>04O</v>
      </c>
      <c r="E556" s="75" t="str">
        <f>IF($B556&lt;&gt;"",_xlfn.IFNA(VLOOKUP($B556,'Node Details'!$B:$U,E$1,0),"Check"),"")</f>
        <v>Airtel</v>
      </c>
      <c r="F556" s="95">
        <v>45107</v>
      </c>
      <c r="G556" s="75"/>
      <c r="H556" s="25" t="s">
        <v>2819</v>
      </c>
      <c r="I556" s="24">
        <v>1</v>
      </c>
      <c r="J556" s="24">
        <v>450</v>
      </c>
      <c r="K556" s="75">
        <f t="shared" si="24"/>
        <v>450</v>
      </c>
      <c r="L556" s="80">
        <v>45107</v>
      </c>
      <c r="M556" s="72"/>
      <c r="N556" s="38"/>
      <c r="O556" s="81"/>
      <c r="P556" s="72"/>
      <c r="Q556" s="72"/>
      <c r="R556" s="72"/>
      <c r="S556" s="72"/>
      <c r="T556" s="81"/>
      <c r="U556" s="72"/>
      <c r="V556" s="72"/>
      <c r="W556" s="82">
        <f t="shared" si="25"/>
        <v>0</v>
      </c>
      <c r="X556" s="39" t="s">
        <v>89</v>
      </c>
      <c r="Y556" s="39"/>
      <c r="Z556" s="72" t="s">
        <v>101</v>
      </c>
    </row>
    <row r="557" spans="1:26">
      <c r="A557" s="75">
        <f t="shared" si="26"/>
        <v>555</v>
      </c>
      <c r="B557" s="39" t="s">
        <v>1460</v>
      </c>
      <c r="C557" s="75" t="str">
        <f>IF($B557&lt;&gt;"",_xlfn.IFNA(VLOOKUP($B557,'Node Details'!$B:$U,C$1,0),"Check"),"")</f>
        <v>04O540103-04O540107</v>
      </c>
      <c r="D557" s="75" t="str">
        <f>IF($B557&lt;&gt;"",_xlfn.IFNA(VLOOKUP($B557,'Node Details'!$B:$U,D$1,0),"Check"),"")</f>
        <v>04O</v>
      </c>
      <c r="E557" s="75" t="str">
        <f>IF($B557&lt;&gt;"",_xlfn.IFNA(VLOOKUP($B557,'Node Details'!$B:$U,E$1,0),"Check"),"")</f>
        <v>Airtel</v>
      </c>
      <c r="F557" s="95">
        <v>45107</v>
      </c>
      <c r="G557" s="75"/>
      <c r="H557" s="25" t="s">
        <v>2818</v>
      </c>
      <c r="I557" s="24">
        <v>1</v>
      </c>
      <c r="J557" s="24">
        <v>650</v>
      </c>
      <c r="K557" s="75">
        <f t="shared" si="24"/>
        <v>650</v>
      </c>
      <c r="L557" s="80">
        <v>45107</v>
      </c>
      <c r="M557" s="72"/>
      <c r="N557" s="38"/>
      <c r="O557" s="81"/>
      <c r="P557" s="72"/>
      <c r="Q557" s="72"/>
      <c r="R557" s="72"/>
      <c r="S557" s="72"/>
      <c r="T557" s="81"/>
      <c r="U557" s="72"/>
      <c r="V557" s="72"/>
      <c r="W557" s="82">
        <f t="shared" si="25"/>
        <v>0</v>
      </c>
      <c r="X557" s="39" t="s">
        <v>89</v>
      </c>
      <c r="Y557" s="39"/>
      <c r="Z557" s="72" t="s">
        <v>101</v>
      </c>
    </row>
    <row r="558" spans="1:26">
      <c r="A558" s="75">
        <f t="shared" si="26"/>
        <v>556</v>
      </c>
      <c r="B558" s="39" t="s">
        <v>1185</v>
      </c>
      <c r="C558" s="75" t="str">
        <f>IF($B558&lt;&gt;"",_xlfn.IFNA(VLOOKUP($B558,'Node Details'!$B:$U,C$1,0),"Check"),"")</f>
        <v>04O540103-04O540107</v>
      </c>
      <c r="D558" s="75" t="str">
        <f>IF($B558&lt;&gt;"",_xlfn.IFNA(VLOOKUP($B558,'Node Details'!$B:$U,D$1,0),"Check"),"")</f>
        <v>04O</v>
      </c>
      <c r="E558" s="75" t="str">
        <f>IF($B558&lt;&gt;"",_xlfn.IFNA(VLOOKUP($B558,'Node Details'!$B:$U,E$1,0),"Check"),"")</f>
        <v>Airtel</v>
      </c>
      <c r="F558" s="95">
        <v>45107</v>
      </c>
      <c r="G558" s="75"/>
      <c r="H558" s="25" t="s">
        <v>2818</v>
      </c>
      <c r="I558" s="24">
        <v>1</v>
      </c>
      <c r="J558" s="24">
        <v>650</v>
      </c>
      <c r="K558" s="75">
        <f t="shared" si="24"/>
        <v>650</v>
      </c>
      <c r="L558" s="80">
        <v>45107</v>
      </c>
      <c r="M558" s="72"/>
      <c r="N558" s="38"/>
      <c r="O558" s="81"/>
      <c r="P558" s="72"/>
      <c r="Q558" s="72"/>
      <c r="R558" s="72"/>
      <c r="S558" s="72"/>
      <c r="T558" s="81"/>
      <c r="U558" s="72"/>
      <c r="V558" s="72"/>
      <c r="W558" s="82">
        <f t="shared" si="25"/>
        <v>0</v>
      </c>
      <c r="X558" s="39" t="s">
        <v>89</v>
      </c>
      <c r="Y558" s="39"/>
      <c r="Z558" s="72" t="s">
        <v>101</v>
      </c>
    </row>
    <row r="559" spans="1:26">
      <c r="A559" s="75">
        <f t="shared" si="26"/>
        <v>557</v>
      </c>
      <c r="B559" s="39" t="s">
        <v>1146</v>
      </c>
      <c r="C559" s="75" t="str">
        <f>IF($B559&lt;&gt;"",_xlfn.IFNA(VLOOKUP($B559,'Node Details'!$B:$U,C$1,0),"Check"),"")</f>
        <v>000004O51-000004O55</v>
      </c>
      <c r="D559" s="75" t="str">
        <f>IF($B559&lt;&gt;"",_xlfn.IFNA(VLOOKUP($B559,'Node Details'!$B:$U,D$1,0),"Check"),"")</f>
        <v>04O</v>
      </c>
      <c r="E559" s="75" t="str">
        <f>IF($B559&lt;&gt;"",_xlfn.IFNA(VLOOKUP($B559,'Node Details'!$B:$U,E$1,0),"Check"),"")</f>
        <v>Airtel</v>
      </c>
      <c r="F559" s="95">
        <v>45107</v>
      </c>
      <c r="G559" s="75"/>
      <c r="H559" s="25" t="s">
        <v>2817</v>
      </c>
      <c r="I559" s="24">
        <v>1</v>
      </c>
      <c r="J559" s="24">
        <v>1050</v>
      </c>
      <c r="K559" s="75">
        <f t="shared" si="24"/>
        <v>1050</v>
      </c>
      <c r="L559" s="80">
        <v>45107</v>
      </c>
      <c r="M559" s="72"/>
      <c r="N559" s="38"/>
      <c r="O559" s="81"/>
      <c r="P559" s="72"/>
      <c r="Q559" s="72"/>
      <c r="R559" s="72"/>
      <c r="S559" s="72"/>
      <c r="T559" s="81"/>
      <c r="U559" s="72"/>
      <c r="V559" s="72"/>
      <c r="W559" s="82">
        <f t="shared" si="25"/>
        <v>0</v>
      </c>
      <c r="X559" s="39" t="s">
        <v>89</v>
      </c>
      <c r="Y559" s="39"/>
      <c r="Z559" s="72" t="s">
        <v>101</v>
      </c>
    </row>
    <row r="560" spans="1:26">
      <c r="A560" s="75">
        <f t="shared" si="26"/>
        <v>558</v>
      </c>
      <c r="B560" s="39" t="s">
        <v>1465</v>
      </c>
      <c r="C560" s="75" t="str">
        <f>IF($B560&lt;&gt;"",_xlfn.IFNA(VLOOKUP($B560,'Node Details'!$B:$U,C$1,0),"Check"),"")</f>
        <v>000004O55-04O550105</v>
      </c>
      <c r="D560" s="75" t="str">
        <f>IF($B560&lt;&gt;"",_xlfn.IFNA(VLOOKUP($B560,'Node Details'!$B:$U,D$1,0),"Check"),"")</f>
        <v>04O</v>
      </c>
      <c r="E560" s="75" t="str">
        <f>IF($B560&lt;&gt;"",_xlfn.IFNA(VLOOKUP($B560,'Node Details'!$B:$U,E$1,0),"Check"),"")</f>
        <v>Airtel</v>
      </c>
      <c r="F560" s="95">
        <v>45107</v>
      </c>
      <c r="G560" s="75"/>
      <c r="H560" s="25" t="s">
        <v>2819</v>
      </c>
      <c r="I560" s="24">
        <v>1</v>
      </c>
      <c r="J560" s="24">
        <v>450</v>
      </c>
      <c r="K560" s="75">
        <f t="shared" si="24"/>
        <v>450</v>
      </c>
      <c r="L560" s="80">
        <v>45107</v>
      </c>
      <c r="M560" s="72"/>
      <c r="N560" s="38"/>
      <c r="O560" s="81"/>
      <c r="P560" s="72"/>
      <c r="Q560" s="72"/>
      <c r="R560" s="72"/>
      <c r="S560" s="72"/>
      <c r="T560" s="81"/>
      <c r="U560" s="72"/>
      <c r="V560" s="72"/>
      <c r="W560" s="82">
        <f t="shared" si="25"/>
        <v>0</v>
      </c>
      <c r="X560" s="39" t="s">
        <v>89</v>
      </c>
      <c r="Y560" s="39"/>
      <c r="Z560" s="72" t="s">
        <v>101</v>
      </c>
    </row>
    <row r="561" spans="1:26">
      <c r="A561" s="75">
        <f t="shared" si="26"/>
        <v>559</v>
      </c>
      <c r="B561" s="39" t="s">
        <v>2493</v>
      </c>
      <c r="C561" s="75" t="str">
        <f>IF($B561&lt;&gt;"",_xlfn.IFNA(VLOOKUP($B561,'Node Details'!$B:$U,C$1,0),"Check"),"")</f>
        <v>000004O55-04O550105</v>
      </c>
      <c r="D561" s="75" t="str">
        <f>IF($B561&lt;&gt;"",_xlfn.IFNA(VLOOKUP($B561,'Node Details'!$B:$U,D$1,0),"Check"),"")</f>
        <v>04O</v>
      </c>
      <c r="E561" s="75" t="str">
        <f>IF($B561&lt;&gt;"",_xlfn.IFNA(VLOOKUP($B561,'Node Details'!$B:$U,E$1,0),"Check"),"")</f>
        <v>Airtel</v>
      </c>
      <c r="F561" s="95">
        <v>45107</v>
      </c>
      <c r="G561" s="75"/>
      <c r="H561" s="25" t="s">
        <v>2819</v>
      </c>
      <c r="I561" s="24">
        <v>1</v>
      </c>
      <c r="J561" s="24">
        <v>450</v>
      </c>
      <c r="K561" s="75">
        <f t="shared" si="24"/>
        <v>450</v>
      </c>
      <c r="L561" s="80">
        <v>45107</v>
      </c>
      <c r="M561" s="72"/>
      <c r="N561" s="38"/>
      <c r="O561" s="81"/>
      <c r="P561" s="72"/>
      <c r="Q561" s="72"/>
      <c r="R561" s="72"/>
      <c r="S561" s="72"/>
      <c r="T561" s="81"/>
      <c r="U561" s="72"/>
      <c r="V561" s="72"/>
      <c r="W561" s="82">
        <f t="shared" si="25"/>
        <v>0</v>
      </c>
      <c r="X561" s="39" t="s">
        <v>89</v>
      </c>
      <c r="Y561" s="39"/>
      <c r="Z561" s="72" t="s">
        <v>101</v>
      </c>
    </row>
    <row r="562" spans="1:26">
      <c r="A562" s="75">
        <f t="shared" si="26"/>
        <v>560</v>
      </c>
      <c r="B562" s="39" t="s">
        <v>2495</v>
      </c>
      <c r="C562" s="75" t="str">
        <f>IF($B562&lt;&gt;"",_xlfn.IFNA(VLOOKUP($B562,'Node Details'!$B:$U,C$1,0),"Check"),"")</f>
        <v>000004O55-04O550105</v>
      </c>
      <c r="D562" s="75" t="str">
        <f>IF($B562&lt;&gt;"",_xlfn.IFNA(VLOOKUP($B562,'Node Details'!$B:$U,D$1,0),"Check"),"")</f>
        <v>04O</v>
      </c>
      <c r="E562" s="75" t="str">
        <f>IF($B562&lt;&gt;"",_xlfn.IFNA(VLOOKUP($B562,'Node Details'!$B:$U,E$1,0),"Check"),"")</f>
        <v>Airtel</v>
      </c>
      <c r="F562" s="95">
        <v>45107</v>
      </c>
      <c r="G562" s="75"/>
      <c r="H562" s="25" t="s">
        <v>2819</v>
      </c>
      <c r="I562" s="24">
        <v>1</v>
      </c>
      <c r="J562" s="24">
        <v>450</v>
      </c>
      <c r="K562" s="75">
        <f t="shared" si="24"/>
        <v>450</v>
      </c>
      <c r="L562" s="80">
        <v>45107</v>
      </c>
      <c r="M562" s="72"/>
      <c r="N562" s="38"/>
      <c r="O562" s="81"/>
      <c r="P562" s="72"/>
      <c r="Q562" s="72"/>
      <c r="R562" s="72"/>
      <c r="S562" s="72"/>
      <c r="T562" s="81"/>
      <c r="U562" s="72"/>
      <c r="V562" s="72"/>
      <c r="W562" s="82">
        <f t="shared" si="25"/>
        <v>0</v>
      </c>
      <c r="X562" s="39" t="s">
        <v>89</v>
      </c>
      <c r="Y562" s="39"/>
      <c r="Z562" s="72" t="s">
        <v>101</v>
      </c>
    </row>
    <row r="563" spans="1:26">
      <c r="A563" s="75">
        <f t="shared" si="26"/>
        <v>561</v>
      </c>
      <c r="B563" s="39" t="s">
        <v>1706</v>
      </c>
      <c r="C563" s="75" t="str">
        <f>IF($B563&lt;&gt;"",_xlfn.IFNA(VLOOKUP($B563,'Node Details'!$B:$U,C$1,0),"Check"),"")</f>
        <v>000004O55-04O550105</v>
      </c>
      <c r="D563" s="75" t="str">
        <f>IF($B563&lt;&gt;"",_xlfn.IFNA(VLOOKUP($B563,'Node Details'!$B:$U,D$1,0),"Check"),"")</f>
        <v>04O</v>
      </c>
      <c r="E563" s="75" t="str">
        <f>IF($B563&lt;&gt;"",_xlfn.IFNA(VLOOKUP($B563,'Node Details'!$B:$U,E$1,0),"Check"),"")</f>
        <v>Airtel</v>
      </c>
      <c r="F563" s="95">
        <v>45107</v>
      </c>
      <c r="G563" s="75"/>
      <c r="H563" s="25" t="s">
        <v>2818</v>
      </c>
      <c r="I563" s="24">
        <v>1</v>
      </c>
      <c r="J563" s="24">
        <v>650</v>
      </c>
      <c r="K563" s="75">
        <f t="shared" si="24"/>
        <v>650</v>
      </c>
      <c r="L563" s="80">
        <v>45107</v>
      </c>
      <c r="M563" s="72"/>
      <c r="N563" s="38"/>
      <c r="O563" s="81"/>
      <c r="P563" s="72"/>
      <c r="Q563" s="72"/>
      <c r="R563" s="72"/>
      <c r="S563" s="72"/>
      <c r="T563" s="81"/>
      <c r="U563" s="72"/>
      <c r="V563" s="72"/>
      <c r="W563" s="82">
        <f t="shared" si="25"/>
        <v>0</v>
      </c>
      <c r="X563" s="39" t="s">
        <v>89</v>
      </c>
      <c r="Y563" s="39"/>
      <c r="Z563" s="72" t="s">
        <v>101</v>
      </c>
    </row>
    <row r="564" spans="1:26">
      <c r="A564" s="75">
        <f t="shared" si="26"/>
        <v>562</v>
      </c>
      <c r="B564" s="39" t="s">
        <v>1188</v>
      </c>
      <c r="C564" s="75" t="str">
        <f>IF($B564&lt;&gt;"",_xlfn.IFNA(VLOOKUP($B564,'Node Details'!$B:$U,C$1,0),"Check"),"")</f>
        <v>000004O55-04O550105</v>
      </c>
      <c r="D564" s="75" t="str">
        <f>IF($B564&lt;&gt;"",_xlfn.IFNA(VLOOKUP($B564,'Node Details'!$B:$U,D$1,0),"Check"),"")</f>
        <v>04O</v>
      </c>
      <c r="E564" s="75" t="str">
        <f>IF($B564&lt;&gt;"",_xlfn.IFNA(VLOOKUP($B564,'Node Details'!$B:$U,E$1,0),"Check"),"")</f>
        <v>Airtel</v>
      </c>
      <c r="F564" s="95">
        <v>45107</v>
      </c>
      <c r="G564" s="75"/>
      <c r="H564" s="25" t="s">
        <v>2818</v>
      </c>
      <c r="I564" s="24">
        <v>1</v>
      </c>
      <c r="J564" s="24">
        <v>650</v>
      </c>
      <c r="K564" s="75">
        <f t="shared" si="24"/>
        <v>650</v>
      </c>
      <c r="L564" s="80">
        <v>45107</v>
      </c>
      <c r="M564" s="72"/>
      <c r="N564" s="38"/>
      <c r="O564" s="81"/>
      <c r="P564" s="72"/>
      <c r="Q564" s="72"/>
      <c r="R564" s="72"/>
      <c r="S564" s="72"/>
      <c r="T564" s="81"/>
      <c r="U564" s="72"/>
      <c r="V564" s="72"/>
      <c r="W564" s="82">
        <f t="shared" si="25"/>
        <v>0</v>
      </c>
      <c r="X564" s="39" t="s">
        <v>89</v>
      </c>
      <c r="Y564" s="39"/>
      <c r="Z564" s="72" t="s">
        <v>101</v>
      </c>
    </row>
    <row r="565" spans="1:26">
      <c r="A565" s="75">
        <f t="shared" si="26"/>
        <v>563</v>
      </c>
      <c r="B565" s="39" t="s">
        <v>1191</v>
      </c>
      <c r="C565" s="75" t="str">
        <f>IF($B565&lt;&gt;"",_xlfn.IFNA(VLOOKUP($B565,'Node Details'!$B:$U,C$1,0),"Check"),"")</f>
        <v>00000004O-000004O20</v>
      </c>
      <c r="D565" s="75" t="str">
        <f>IF($B565&lt;&gt;"",_xlfn.IFNA(VLOOKUP($B565,'Node Details'!$B:$U,D$1,0),"Check"),"")</f>
        <v>04O</v>
      </c>
      <c r="E565" s="75" t="str">
        <f>IF($B565&lt;&gt;"",_xlfn.IFNA(VLOOKUP($B565,'Node Details'!$B:$U,E$1,0),"Check"),"")</f>
        <v>Airtel</v>
      </c>
      <c r="F565" s="95">
        <v>45107</v>
      </c>
      <c r="G565" s="75"/>
      <c r="H565" s="25" t="s">
        <v>2817</v>
      </c>
      <c r="I565" s="24">
        <v>1</v>
      </c>
      <c r="J565" s="24">
        <v>1050</v>
      </c>
      <c r="K565" s="75">
        <f t="shared" si="24"/>
        <v>1050</v>
      </c>
      <c r="L565" s="80">
        <v>45107</v>
      </c>
      <c r="M565" s="72"/>
      <c r="N565" s="38"/>
      <c r="O565" s="81"/>
      <c r="P565" s="72"/>
      <c r="Q565" s="72"/>
      <c r="R565" s="72"/>
      <c r="S565" s="72"/>
      <c r="T565" s="81"/>
      <c r="U565" s="72"/>
      <c r="V565" s="72"/>
      <c r="W565" s="82">
        <f t="shared" si="25"/>
        <v>0</v>
      </c>
      <c r="X565" s="39" t="s">
        <v>89</v>
      </c>
      <c r="Y565" s="39"/>
      <c r="Z565" s="72" t="s">
        <v>101</v>
      </c>
    </row>
    <row r="566" spans="1:26">
      <c r="A566" s="75">
        <f t="shared" si="26"/>
        <v>564</v>
      </c>
      <c r="B566" s="39" t="s">
        <v>2497</v>
      </c>
      <c r="C566" s="75" t="str">
        <f>IF($B566&lt;&gt;"",_xlfn.IFNA(VLOOKUP($B566,'Node Details'!$B:$U,C$1,0),"Check"),"")</f>
        <v>000004O56-04O560108</v>
      </c>
      <c r="D566" s="75" t="str">
        <f>IF($B566&lt;&gt;"",_xlfn.IFNA(VLOOKUP($B566,'Node Details'!$B:$U,D$1,0),"Check"),"")</f>
        <v>04O</v>
      </c>
      <c r="E566" s="75" t="str">
        <f>IF($B566&lt;&gt;"",_xlfn.IFNA(VLOOKUP($B566,'Node Details'!$B:$U,E$1,0),"Check"),"")</f>
        <v>Airtel</v>
      </c>
      <c r="F566" s="95">
        <v>45107</v>
      </c>
      <c r="G566" s="75"/>
      <c r="H566" s="25" t="s">
        <v>2818</v>
      </c>
      <c r="I566" s="24">
        <v>1</v>
      </c>
      <c r="J566" s="24">
        <v>650</v>
      </c>
      <c r="K566" s="75">
        <f t="shared" si="24"/>
        <v>650</v>
      </c>
      <c r="L566" s="80">
        <v>45107</v>
      </c>
      <c r="M566" s="72"/>
      <c r="N566" s="38"/>
      <c r="O566" s="81"/>
      <c r="P566" s="72"/>
      <c r="Q566" s="72"/>
      <c r="R566" s="72"/>
      <c r="S566" s="72"/>
      <c r="T566" s="81"/>
      <c r="U566" s="72"/>
      <c r="V566" s="72"/>
      <c r="W566" s="82">
        <f t="shared" si="25"/>
        <v>0</v>
      </c>
      <c r="X566" s="39" t="s">
        <v>89</v>
      </c>
      <c r="Y566" s="39"/>
      <c r="Z566" s="72" t="s">
        <v>101</v>
      </c>
    </row>
    <row r="567" spans="1:26">
      <c r="A567" s="75">
        <f t="shared" si="26"/>
        <v>565</v>
      </c>
      <c r="B567" s="39" t="s">
        <v>2498</v>
      </c>
      <c r="C567" s="75" t="str">
        <f>IF($B567&lt;&gt;"",_xlfn.IFNA(VLOOKUP($B567,'Node Details'!$B:$U,C$1,0),"Check"),"")</f>
        <v>000004O56-04O560108</v>
      </c>
      <c r="D567" s="75" t="str">
        <f>IF($B567&lt;&gt;"",_xlfn.IFNA(VLOOKUP($B567,'Node Details'!$B:$U,D$1,0),"Check"),"")</f>
        <v>04O</v>
      </c>
      <c r="E567" s="75" t="str">
        <f>IF($B567&lt;&gt;"",_xlfn.IFNA(VLOOKUP($B567,'Node Details'!$B:$U,E$1,0),"Check"),"")</f>
        <v>Airtel</v>
      </c>
      <c r="F567" s="95">
        <v>45107</v>
      </c>
      <c r="G567" s="75"/>
      <c r="H567" s="25" t="s">
        <v>2818</v>
      </c>
      <c r="I567" s="24">
        <v>1</v>
      </c>
      <c r="J567" s="24">
        <v>650</v>
      </c>
      <c r="K567" s="75">
        <f t="shared" si="24"/>
        <v>650</v>
      </c>
      <c r="L567" s="80">
        <v>45107</v>
      </c>
      <c r="M567" s="72"/>
      <c r="N567" s="38"/>
      <c r="O567" s="81"/>
      <c r="P567" s="72"/>
      <c r="Q567" s="72"/>
      <c r="R567" s="72"/>
      <c r="S567" s="72"/>
      <c r="T567" s="81"/>
      <c r="U567" s="72"/>
      <c r="V567" s="72"/>
      <c r="W567" s="82">
        <f t="shared" si="25"/>
        <v>0</v>
      </c>
      <c r="X567" s="39" t="s">
        <v>89</v>
      </c>
      <c r="Y567" s="39"/>
      <c r="Z567" s="72" t="s">
        <v>101</v>
      </c>
    </row>
    <row r="568" spans="1:26">
      <c r="A568" s="75">
        <f t="shared" si="26"/>
        <v>566</v>
      </c>
      <c r="B568" s="39" t="s">
        <v>2500</v>
      </c>
      <c r="C568" s="75" t="str">
        <f>IF($B568&lt;&gt;"",_xlfn.IFNA(VLOOKUP($B568,'Node Details'!$B:$U,C$1,0),"Check"),"")</f>
        <v>000004O56-04O560108</v>
      </c>
      <c r="D568" s="75" t="str">
        <f>IF($B568&lt;&gt;"",_xlfn.IFNA(VLOOKUP($B568,'Node Details'!$B:$U,D$1,0),"Check"),"")</f>
        <v>04O</v>
      </c>
      <c r="E568" s="75" t="str">
        <f>IF($B568&lt;&gt;"",_xlfn.IFNA(VLOOKUP($B568,'Node Details'!$B:$U,E$1,0),"Check"),"")</f>
        <v>Airtel</v>
      </c>
      <c r="F568" s="95">
        <v>45107</v>
      </c>
      <c r="G568" s="75"/>
      <c r="H568" s="25" t="s">
        <v>2818</v>
      </c>
      <c r="I568" s="24">
        <v>1</v>
      </c>
      <c r="J568" s="24">
        <v>650</v>
      </c>
      <c r="K568" s="75">
        <f t="shared" si="24"/>
        <v>650</v>
      </c>
      <c r="L568" s="80">
        <v>45107</v>
      </c>
      <c r="M568" s="72"/>
      <c r="N568" s="38"/>
      <c r="O568" s="81"/>
      <c r="P568" s="72"/>
      <c r="Q568" s="72"/>
      <c r="R568" s="72"/>
      <c r="S568" s="72"/>
      <c r="T568" s="81"/>
      <c r="U568" s="72"/>
      <c r="V568" s="72"/>
      <c r="W568" s="82">
        <f t="shared" si="25"/>
        <v>0</v>
      </c>
      <c r="X568" s="39" t="s">
        <v>89</v>
      </c>
      <c r="Y568" s="39"/>
      <c r="Z568" s="72" t="s">
        <v>101</v>
      </c>
    </row>
    <row r="569" spans="1:26">
      <c r="A569" s="75">
        <f t="shared" si="26"/>
        <v>567</v>
      </c>
      <c r="B569" s="39" t="s">
        <v>2502</v>
      </c>
      <c r="C569" s="75" t="str">
        <f>IF($B569&lt;&gt;"",_xlfn.IFNA(VLOOKUP($B569,'Node Details'!$B:$U,C$1,0),"Check"),"")</f>
        <v>000004O56-04O560108</v>
      </c>
      <c r="D569" s="75" t="str">
        <f>IF($B569&lt;&gt;"",_xlfn.IFNA(VLOOKUP($B569,'Node Details'!$B:$U,D$1,0),"Check"),"")</f>
        <v>04O</v>
      </c>
      <c r="E569" s="75" t="str">
        <f>IF($B569&lt;&gt;"",_xlfn.IFNA(VLOOKUP($B569,'Node Details'!$B:$U,E$1,0),"Check"),"")</f>
        <v>Airtel</v>
      </c>
      <c r="F569" s="95">
        <v>45107</v>
      </c>
      <c r="G569" s="75"/>
      <c r="H569" s="25" t="s">
        <v>2818</v>
      </c>
      <c r="I569" s="24">
        <v>1</v>
      </c>
      <c r="J569" s="24">
        <v>650</v>
      </c>
      <c r="K569" s="75">
        <f t="shared" si="24"/>
        <v>650</v>
      </c>
      <c r="L569" s="80">
        <v>45107</v>
      </c>
      <c r="M569" s="72"/>
      <c r="N569" s="38"/>
      <c r="O569" s="81"/>
      <c r="P569" s="72"/>
      <c r="Q569" s="72"/>
      <c r="R569" s="72"/>
      <c r="S569" s="72"/>
      <c r="T569" s="81"/>
      <c r="U569" s="72"/>
      <c r="V569" s="72"/>
      <c r="W569" s="82">
        <f t="shared" si="25"/>
        <v>0</v>
      </c>
      <c r="X569" s="39" t="s">
        <v>89</v>
      </c>
      <c r="Y569" s="39"/>
      <c r="Z569" s="72" t="s">
        <v>101</v>
      </c>
    </row>
    <row r="570" spans="1:26">
      <c r="A570" s="75">
        <f t="shared" si="26"/>
        <v>568</v>
      </c>
      <c r="B570" s="39" t="s">
        <v>2504</v>
      </c>
      <c r="C570" s="75" t="str">
        <f>IF($B570&lt;&gt;"",_xlfn.IFNA(VLOOKUP($B570,'Node Details'!$B:$U,C$1,0),"Check"),"")</f>
        <v>000004O56-04O560108</v>
      </c>
      <c r="D570" s="75" t="str">
        <f>IF($B570&lt;&gt;"",_xlfn.IFNA(VLOOKUP($B570,'Node Details'!$B:$U,D$1,0),"Check"),"")</f>
        <v>04O</v>
      </c>
      <c r="E570" s="75" t="str">
        <f>IF($B570&lt;&gt;"",_xlfn.IFNA(VLOOKUP($B570,'Node Details'!$B:$U,E$1,0),"Check"),"")</f>
        <v>Airtel</v>
      </c>
      <c r="F570" s="95">
        <v>45107</v>
      </c>
      <c r="G570" s="75"/>
      <c r="H570" s="25" t="s">
        <v>2818</v>
      </c>
      <c r="I570" s="24">
        <v>1</v>
      </c>
      <c r="J570" s="24">
        <v>650</v>
      </c>
      <c r="K570" s="75">
        <f t="shared" si="24"/>
        <v>650</v>
      </c>
      <c r="L570" s="80">
        <v>45107</v>
      </c>
      <c r="M570" s="72"/>
      <c r="N570" s="38"/>
      <c r="O570" s="81"/>
      <c r="P570" s="72"/>
      <c r="Q570" s="72"/>
      <c r="R570" s="72"/>
      <c r="S570" s="72"/>
      <c r="T570" s="81"/>
      <c r="U570" s="72"/>
      <c r="V570" s="72"/>
      <c r="W570" s="82">
        <f t="shared" si="25"/>
        <v>0</v>
      </c>
      <c r="X570" s="39" t="s">
        <v>89</v>
      </c>
      <c r="Y570" s="39"/>
      <c r="Z570" s="72" t="s">
        <v>101</v>
      </c>
    </row>
    <row r="571" spans="1:26">
      <c r="A571" s="75">
        <f t="shared" si="26"/>
        <v>569</v>
      </c>
      <c r="B571" s="39" t="s">
        <v>2506</v>
      </c>
      <c r="C571" s="75" t="str">
        <f>IF($B571&lt;&gt;"",_xlfn.IFNA(VLOOKUP($B571,'Node Details'!$B:$U,C$1,0),"Check"),"")</f>
        <v>000004O56-04O560108</v>
      </c>
      <c r="D571" s="75" t="str">
        <f>IF($B571&lt;&gt;"",_xlfn.IFNA(VLOOKUP($B571,'Node Details'!$B:$U,D$1,0),"Check"),"")</f>
        <v>04O</v>
      </c>
      <c r="E571" s="75" t="str">
        <f>IF($B571&lt;&gt;"",_xlfn.IFNA(VLOOKUP($B571,'Node Details'!$B:$U,E$1,0),"Check"),"")</f>
        <v>Airtel</v>
      </c>
      <c r="F571" s="95">
        <v>45107</v>
      </c>
      <c r="G571" s="75"/>
      <c r="H571" s="25" t="s">
        <v>2818</v>
      </c>
      <c r="I571" s="24">
        <v>1</v>
      </c>
      <c r="J571" s="24">
        <v>650</v>
      </c>
      <c r="K571" s="75">
        <f t="shared" si="24"/>
        <v>650</v>
      </c>
      <c r="L571" s="80">
        <v>45107</v>
      </c>
      <c r="M571" s="72"/>
      <c r="N571" s="38"/>
      <c r="O571" s="81"/>
      <c r="P571" s="72"/>
      <c r="Q571" s="72"/>
      <c r="R571" s="72"/>
      <c r="S571" s="72"/>
      <c r="T571" s="81"/>
      <c r="U571" s="72"/>
      <c r="V571" s="72"/>
      <c r="W571" s="82">
        <f t="shared" si="25"/>
        <v>0</v>
      </c>
      <c r="X571" s="39" t="s">
        <v>89</v>
      </c>
      <c r="Y571" s="39"/>
      <c r="Z571" s="72" t="s">
        <v>101</v>
      </c>
    </row>
    <row r="572" spans="1:26">
      <c r="A572" s="75">
        <f t="shared" si="26"/>
        <v>570</v>
      </c>
      <c r="B572" s="39" t="s">
        <v>2508</v>
      </c>
      <c r="C572" s="75" t="str">
        <f>IF($B572&lt;&gt;"",_xlfn.IFNA(VLOOKUP($B572,'Node Details'!$B:$U,C$1,0),"Check"),"")</f>
        <v>000004O56-04O560108</v>
      </c>
      <c r="D572" s="75" t="str">
        <f>IF($B572&lt;&gt;"",_xlfn.IFNA(VLOOKUP($B572,'Node Details'!$B:$U,D$1,0),"Check"),"")</f>
        <v>04O</v>
      </c>
      <c r="E572" s="75" t="str">
        <f>IF($B572&lt;&gt;"",_xlfn.IFNA(VLOOKUP($B572,'Node Details'!$B:$U,E$1,0),"Check"),"")</f>
        <v>Airtel</v>
      </c>
      <c r="F572" s="95">
        <v>45107</v>
      </c>
      <c r="G572" s="75"/>
      <c r="H572" s="25" t="s">
        <v>2818</v>
      </c>
      <c r="I572" s="24">
        <v>1</v>
      </c>
      <c r="J572" s="24">
        <v>650</v>
      </c>
      <c r="K572" s="75">
        <f t="shared" si="24"/>
        <v>650</v>
      </c>
      <c r="L572" s="80">
        <v>45107</v>
      </c>
      <c r="M572" s="72"/>
      <c r="N572" s="38"/>
      <c r="O572" s="81"/>
      <c r="P572" s="72"/>
      <c r="Q572" s="72"/>
      <c r="R572" s="72"/>
      <c r="S572" s="72"/>
      <c r="T572" s="81"/>
      <c r="U572" s="72"/>
      <c r="V572" s="72"/>
      <c r="W572" s="82">
        <f t="shared" si="25"/>
        <v>0</v>
      </c>
      <c r="X572" s="39" t="s">
        <v>89</v>
      </c>
      <c r="Y572" s="39"/>
      <c r="Z572" s="72" t="s">
        <v>101</v>
      </c>
    </row>
    <row r="573" spans="1:26">
      <c r="A573" s="75">
        <f t="shared" si="26"/>
        <v>571</v>
      </c>
      <c r="B573" s="39" t="s">
        <v>1193</v>
      </c>
      <c r="C573" s="75" t="str">
        <f>IF($B573&lt;&gt;"",_xlfn.IFNA(VLOOKUP($B573,'Node Details'!$B:$U,C$1,0),"Check"),"")</f>
        <v>000004O56-04O560108</v>
      </c>
      <c r="D573" s="75" t="str">
        <f>IF($B573&lt;&gt;"",_xlfn.IFNA(VLOOKUP($B573,'Node Details'!$B:$U,D$1,0),"Check"),"")</f>
        <v>04O</v>
      </c>
      <c r="E573" s="75" t="str">
        <f>IF($B573&lt;&gt;"",_xlfn.IFNA(VLOOKUP($B573,'Node Details'!$B:$U,E$1,0),"Check"),"")</f>
        <v>Airtel</v>
      </c>
      <c r="F573" s="95">
        <v>45107</v>
      </c>
      <c r="G573" s="75"/>
      <c r="H573" s="25" t="s">
        <v>2818</v>
      </c>
      <c r="I573" s="24">
        <v>1</v>
      </c>
      <c r="J573" s="24">
        <v>650</v>
      </c>
      <c r="K573" s="75">
        <f t="shared" si="24"/>
        <v>650</v>
      </c>
      <c r="L573" s="80">
        <v>45107</v>
      </c>
      <c r="M573" s="72"/>
      <c r="N573" s="38"/>
      <c r="O573" s="81"/>
      <c r="P573" s="72"/>
      <c r="Q573" s="72"/>
      <c r="R573" s="72"/>
      <c r="S573" s="72"/>
      <c r="T573" s="81"/>
      <c r="U573" s="72"/>
      <c r="V573" s="72"/>
      <c r="W573" s="82">
        <f t="shared" si="25"/>
        <v>0</v>
      </c>
      <c r="X573" s="39" t="s">
        <v>89</v>
      </c>
      <c r="Y573" s="39"/>
      <c r="Z573" s="72" t="s">
        <v>101</v>
      </c>
    </row>
    <row r="574" spans="1:26">
      <c r="A574" s="75">
        <f t="shared" si="26"/>
        <v>572</v>
      </c>
      <c r="B574" s="39" t="s">
        <v>1196</v>
      </c>
      <c r="C574" s="75" t="str">
        <f>IF($B574&lt;&gt;"",_xlfn.IFNA(VLOOKUP($B574,'Node Details'!$B:$U,C$1,0),"Check"),"")</f>
        <v>00000004O-000004O59</v>
      </c>
      <c r="D574" s="75" t="str">
        <f>IF($B574&lt;&gt;"",_xlfn.IFNA(VLOOKUP($B574,'Node Details'!$B:$U,D$1,0),"Check"),"")</f>
        <v>04O</v>
      </c>
      <c r="E574" s="75" t="str">
        <f>IF($B574&lt;&gt;"",_xlfn.IFNA(VLOOKUP($B574,'Node Details'!$B:$U,E$1,0),"Check"),"")</f>
        <v>Airtel</v>
      </c>
      <c r="F574" s="95">
        <v>45107</v>
      </c>
      <c r="G574" s="75"/>
      <c r="H574" s="25" t="s">
        <v>2817</v>
      </c>
      <c r="I574" s="24">
        <v>1</v>
      </c>
      <c r="J574" s="24">
        <v>1050</v>
      </c>
      <c r="K574" s="75">
        <f t="shared" si="24"/>
        <v>1050</v>
      </c>
      <c r="L574" s="80">
        <v>45107</v>
      </c>
      <c r="M574" s="72"/>
      <c r="N574" s="38"/>
      <c r="O574" s="81"/>
      <c r="P574" s="72"/>
      <c r="Q574" s="72"/>
      <c r="R574" s="72"/>
      <c r="S574" s="72"/>
      <c r="T574" s="81"/>
      <c r="U574" s="72"/>
      <c r="V574" s="72"/>
      <c r="W574" s="82">
        <f t="shared" si="25"/>
        <v>0</v>
      </c>
      <c r="X574" s="39" t="s">
        <v>89</v>
      </c>
      <c r="Y574" s="39"/>
      <c r="Z574" s="72" t="s">
        <v>101</v>
      </c>
    </row>
    <row r="575" spans="1:26">
      <c r="A575" s="75">
        <f t="shared" si="26"/>
        <v>573</v>
      </c>
      <c r="B575" s="39" t="s">
        <v>2510</v>
      </c>
      <c r="C575" s="75" t="str">
        <f>IF($B575&lt;&gt;"",_xlfn.IFNA(VLOOKUP($B575,'Node Details'!$B:$U,C$1,0),"Check"),"")</f>
        <v>000004O57-04O570103</v>
      </c>
      <c r="D575" s="75" t="str">
        <f>IF($B575&lt;&gt;"",_xlfn.IFNA(VLOOKUP($B575,'Node Details'!$B:$U,D$1,0),"Check"),"")</f>
        <v>04O</v>
      </c>
      <c r="E575" s="75" t="str">
        <f>IF($B575&lt;&gt;"",_xlfn.IFNA(VLOOKUP($B575,'Node Details'!$B:$U,E$1,0),"Check"),"")</f>
        <v>Airtel</v>
      </c>
      <c r="F575" s="95">
        <v>45107</v>
      </c>
      <c r="G575" s="75"/>
      <c r="H575" s="25" t="s">
        <v>2819</v>
      </c>
      <c r="I575" s="24">
        <v>1</v>
      </c>
      <c r="J575" s="24">
        <v>450</v>
      </c>
      <c r="K575" s="75">
        <f t="shared" si="24"/>
        <v>450</v>
      </c>
      <c r="L575" s="80">
        <v>45107</v>
      </c>
      <c r="M575" s="72"/>
      <c r="N575" s="38"/>
      <c r="O575" s="81"/>
      <c r="P575" s="72"/>
      <c r="Q575" s="72"/>
      <c r="R575" s="72"/>
      <c r="S575" s="72"/>
      <c r="T575" s="81"/>
      <c r="U575" s="72"/>
      <c r="V575" s="72"/>
      <c r="W575" s="82">
        <f t="shared" si="25"/>
        <v>0</v>
      </c>
      <c r="X575" s="39" t="s">
        <v>89</v>
      </c>
      <c r="Y575" s="39"/>
      <c r="Z575" s="72" t="s">
        <v>101</v>
      </c>
    </row>
    <row r="576" spans="1:26">
      <c r="A576" s="75">
        <f t="shared" si="26"/>
        <v>574</v>
      </c>
      <c r="B576" s="39" t="s">
        <v>1984</v>
      </c>
      <c r="C576" s="75" t="str">
        <f>IF($B576&lt;&gt;"",_xlfn.IFNA(VLOOKUP($B576,'Node Details'!$B:$U,C$1,0),"Check"),"")</f>
        <v>000004O57-04O570103</v>
      </c>
      <c r="D576" s="75" t="str">
        <f>IF($B576&lt;&gt;"",_xlfn.IFNA(VLOOKUP($B576,'Node Details'!$B:$U,D$1,0),"Check"),"")</f>
        <v>04O</v>
      </c>
      <c r="E576" s="75" t="str">
        <f>IF($B576&lt;&gt;"",_xlfn.IFNA(VLOOKUP($B576,'Node Details'!$B:$U,E$1,0),"Check"),"")</f>
        <v>Airtel</v>
      </c>
      <c r="F576" s="95">
        <v>45107</v>
      </c>
      <c r="G576" s="75"/>
      <c r="H576" s="25" t="s">
        <v>2818</v>
      </c>
      <c r="I576" s="24">
        <v>1</v>
      </c>
      <c r="J576" s="24">
        <v>650</v>
      </c>
      <c r="K576" s="75">
        <f t="shared" si="24"/>
        <v>650</v>
      </c>
      <c r="L576" s="80">
        <v>45107</v>
      </c>
      <c r="M576" s="72"/>
      <c r="N576" s="38"/>
      <c r="O576" s="81"/>
      <c r="P576" s="72"/>
      <c r="Q576" s="72"/>
      <c r="R576" s="72"/>
      <c r="S576" s="72"/>
      <c r="T576" s="81"/>
      <c r="U576" s="72"/>
      <c r="V576" s="72"/>
      <c r="W576" s="82">
        <f t="shared" si="25"/>
        <v>0</v>
      </c>
      <c r="X576" s="39" t="s">
        <v>89</v>
      </c>
      <c r="Y576" s="39"/>
      <c r="Z576" s="72" t="s">
        <v>101</v>
      </c>
    </row>
    <row r="577" spans="1:26">
      <c r="A577" s="75">
        <f t="shared" si="26"/>
        <v>575</v>
      </c>
      <c r="B577" s="39" t="s">
        <v>1198</v>
      </c>
      <c r="C577" s="75" t="str">
        <f>IF($B577&lt;&gt;"",_xlfn.IFNA(VLOOKUP($B577,'Node Details'!$B:$U,C$1,0),"Check"),"")</f>
        <v>000004O57-04O570103</v>
      </c>
      <c r="D577" s="75" t="str">
        <f>IF($B577&lt;&gt;"",_xlfn.IFNA(VLOOKUP($B577,'Node Details'!$B:$U,D$1,0),"Check"),"")</f>
        <v>04O</v>
      </c>
      <c r="E577" s="75" t="str">
        <f>IF($B577&lt;&gt;"",_xlfn.IFNA(VLOOKUP($B577,'Node Details'!$B:$U,E$1,0),"Check"),"")</f>
        <v>Airtel</v>
      </c>
      <c r="F577" s="95">
        <v>45107</v>
      </c>
      <c r="G577" s="75"/>
      <c r="H577" s="25" t="s">
        <v>2818</v>
      </c>
      <c r="I577" s="24">
        <v>1</v>
      </c>
      <c r="J577" s="24">
        <v>650</v>
      </c>
      <c r="K577" s="75">
        <f t="shared" si="24"/>
        <v>650</v>
      </c>
      <c r="L577" s="80">
        <v>45107</v>
      </c>
      <c r="M577" s="72"/>
      <c r="N577" s="38"/>
      <c r="O577" s="81"/>
      <c r="P577" s="72"/>
      <c r="Q577" s="72"/>
      <c r="R577" s="72"/>
      <c r="S577" s="72"/>
      <c r="T577" s="81"/>
      <c r="U577" s="72"/>
      <c r="V577" s="72"/>
      <c r="W577" s="82">
        <f t="shared" si="25"/>
        <v>0</v>
      </c>
      <c r="X577" s="39" t="s">
        <v>89</v>
      </c>
      <c r="Y577" s="39"/>
      <c r="Z577" s="72" t="s">
        <v>101</v>
      </c>
    </row>
    <row r="578" spans="1:26">
      <c r="A578" s="75">
        <f t="shared" si="26"/>
        <v>576</v>
      </c>
      <c r="B578" s="39" t="s">
        <v>1201</v>
      </c>
      <c r="C578" s="75" t="str">
        <f>IF($B578&lt;&gt;"",_xlfn.IFNA(VLOOKUP($B578,'Node Details'!$B:$U,C$1,0),"Check"),"")</f>
        <v>00000004O-000004O59</v>
      </c>
      <c r="D578" s="75" t="str">
        <f>IF($B578&lt;&gt;"",_xlfn.IFNA(VLOOKUP($B578,'Node Details'!$B:$U,D$1,0),"Check"),"")</f>
        <v>04O</v>
      </c>
      <c r="E578" s="75" t="str">
        <f>IF($B578&lt;&gt;"",_xlfn.IFNA(VLOOKUP($B578,'Node Details'!$B:$U,E$1,0),"Check"),"")</f>
        <v>Airtel</v>
      </c>
      <c r="F578" s="95">
        <v>45107</v>
      </c>
      <c r="G578" s="75"/>
      <c r="H578" s="25" t="s">
        <v>2817</v>
      </c>
      <c r="I578" s="24">
        <v>1</v>
      </c>
      <c r="J578" s="24">
        <v>1050</v>
      </c>
      <c r="K578" s="75">
        <f t="shared" si="24"/>
        <v>1050</v>
      </c>
      <c r="L578" s="80">
        <v>45107</v>
      </c>
      <c r="M578" s="72"/>
      <c r="N578" s="38"/>
      <c r="O578" s="81"/>
      <c r="P578" s="72"/>
      <c r="Q578" s="72"/>
      <c r="R578" s="72"/>
      <c r="S578" s="72"/>
      <c r="T578" s="81"/>
      <c r="U578" s="72"/>
      <c r="V578" s="72"/>
      <c r="W578" s="82">
        <f t="shared" si="25"/>
        <v>0</v>
      </c>
      <c r="X578" s="39" t="s">
        <v>89</v>
      </c>
      <c r="Y578" s="39"/>
      <c r="Z578" s="72" t="s">
        <v>101</v>
      </c>
    </row>
    <row r="579" spans="1:26">
      <c r="A579" s="75">
        <f t="shared" si="26"/>
        <v>577</v>
      </c>
      <c r="B579" s="39" t="s">
        <v>2511</v>
      </c>
      <c r="C579" s="75" t="str">
        <f>IF($B579&lt;&gt;"",_xlfn.IFNA(VLOOKUP($B579,'Node Details'!$B:$U,C$1,0),"Check"),"")</f>
        <v>000004O58-04O580105</v>
      </c>
      <c r="D579" s="75" t="str">
        <f>IF($B579&lt;&gt;"",_xlfn.IFNA(VLOOKUP($B579,'Node Details'!$B:$U,D$1,0),"Check"),"")</f>
        <v>04O</v>
      </c>
      <c r="E579" s="75" t="str">
        <f>IF($B579&lt;&gt;"",_xlfn.IFNA(VLOOKUP($B579,'Node Details'!$B:$U,E$1,0),"Check"),"")</f>
        <v>Airtel</v>
      </c>
      <c r="F579" s="95">
        <v>45107</v>
      </c>
      <c r="G579" s="75"/>
      <c r="H579" s="25" t="s">
        <v>2819</v>
      </c>
      <c r="I579" s="24">
        <v>1</v>
      </c>
      <c r="J579" s="24">
        <v>450</v>
      </c>
      <c r="K579" s="75">
        <f t="shared" ref="K579:K642" si="27">I579*J579</f>
        <v>450</v>
      </c>
      <c r="L579" s="80">
        <v>45107</v>
      </c>
      <c r="M579" s="72"/>
      <c r="N579" s="38"/>
      <c r="O579" s="81"/>
      <c r="P579" s="72"/>
      <c r="Q579" s="72"/>
      <c r="R579" s="72"/>
      <c r="S579" s="72"/>
      <c r="T579" s="81"/>
      <c r="U579" s="72"/>
      <c r="V579" s="72"/>
      <c r="W579" s="82">
        <f t="shared" ref="W579:W642" si="28">IF(V579&lt;&gt;"",V579*U579,0)</f>
        <v>0</v>
      </c>
      <c r="X579" s="39" t="s">
        <v>89</v>
      </c>
      <c r="Y579" s="39"/>
      <c r="Z579" s="72" t="s">
        <v>101</v>
      </c>
    </row>
    <row r="580" spans="1:26">
      <c r="A580" s="75">
        <f t="shared" ref="A580:A643" si="29">IF(B580&lt;&gt;"",A579+1,"")</f>
        <v>578</v>
      </c>
      <c r="B580" s="39" t="s">
        <v>2512</v>
      </c>
      <c r="C580" s="75" t="str">
        <f>IF($B580&lt;&gt;"",_xlfn.IFNA(VLOOKUP($B580,'Node Details'!$B:$U,C$1,0),"Check"),"")</f>
        <v>000004O58-04O580105</v>
      </c>
      <c r="D580" s="75" t="str">
        <f>IF($B580&lt;&gt;"",_xlfn.IFNA(VLOOKUP($B580,'Node Details'!$B:$U,D$1,0),"Check"),"")</f>
        <v>04O</v>
      </c>
      <c r="E580" s="75" t="str">
        <f>IF($B580&lt;&gt;"",_xlfn.IFNA(VLOOKUP($B580,'Node Details'!$B:$U,E$1,0),"Check"),"")</f>
        <v>Airtel</v>
      </c>
      <c r="F580" s="95">
        <v>45107</v>
      </c>
      <c r="G580" s="75"/>
      <c r="H580" s="25" t="s">
        <v>2819</v>
      </c>
      <c r="I580" s="24">
        <v>1</v>
      </c>
      <c r="J580" s="24">
        <v>450</v>
      </c>
      <c r="K580" s="75">
        <f t="shared" si="27"/>
        <v>450</v>
      </c>
      <c r="L580" s="80">
        <v>45107</v>
      </c>
      <c r="M580" s="72"/>
      <c r="N580" s="38"/>
      <c r="O580" s="81"/>
      <c r="P580" s="72"/>
      <c r="Q580" s="72"/>
      <c r="R580" s="72"/>
      <c r="S580" s="72"/>
      <c r="T580" s="81"/>
      <c r="U580" s="72"/>
      <c r="V580" s="72"/>
      <c r="W580" s="82">
        <f t="shared" si="28"/>
        <v>0</v>
      </c>
      <c r="X580" s="39" t="s">
        <v>89</v>
      </c>
      <c r="Y580" s="39"/>
      <c r="Z580" s="72" t="s">
        <v>101</v>
      </c>
    </row>
    <row r="581" spans="1:26">
      <c r="A581" s="75">
        <f t="shared" si="29"/>
        <v>579</v>
      </c>
      <c r="B581" s="39" t="s">
        <v>2514</v>
      </c>
      <c r="C581" s="75" t="str">
        <f>IF($B581&lt;&gt;"",_xlfn.IFNA(VLOOKUP($B581,'Node Details'!$B:$U,C$1,0),"Check"),"")</f>
        <v>000004O58-04O580105</v>
      </c>
      <c r="D581" s="75" t="str">
        <f>IF($B581&lt;&gt;"",_xlfn.IFNA(VLOOKUP($B581,'Node Details'!$B:$U,D$1,0),"Check"),"")</f>
        <v>04O</v>
      </c>
      <c r="E581" s="75" t="str">
        <f>IF($B581&lt;&gt;"",_xlfn.IFNA(VLOOKUP($B581,'Node Details'!$B:$U,E$1,0),"Check"),"")</f>
        <v>Airtel</v>
      </c>
      <c r="F581" s="95">
        <v>45107</v>
      </c>
      <c r="G581" s="75"/>
      <c r="H581" s="25" t="s">
        <v>2819</v>
      </c>
      <c r="I581" s="24">
        <v>1</v>
      </c>
      <c r="J581" s="24">
        <v>450</v>
      </c>
      <c r="K581" s="75">
        <f t="shared" si="27"/>
        <v>450</v>
      </c>
      <c r="L581" s="80">
        <v>45107</v>
      </c>
      <c r="M581" s="72"/>
      <c r="N581" s="38"/>
      <c r="O581" s="81"/>
      <c r="P581" s="72"/>
      <c r="Q581" s="72"/>
      <c r="R581" s="72"/>
      <c r="S581" s="72"/>
      <c r="T581" s="81"/>
      <c r="U581" s="72"/>
      <c r="V581" s="72"/>
      <c r="W581" s="82">
        <f t="shared" si="28"/>
        <v>0</v>
      </c>
      <c r="X581" s="39" t="s">
        <v>89</v>
      </c>
      <c r="Y581" s="39"/>
      <c r="Z581" s="72" t="s">
        <v>101</v>
      </c>
    </row>
    <row r="582" spans="1:26">
      <c r="A582" s="75">
        <f t="shared" si="29"/>
        <v>580</v>
      </c>
      <c r="B582" s="39" t="s">
        <v>2516</v>
      </c>
      <c r="C582" s="75" t="str">
        <f>IF($B582&lt;&gt;"",_xlfn.IFNA(VLOOKUP($B582,'Node Details'!$B:$U,C$1,0),"Check"),"")</f>
        <v>000004O58-04O580105</v>
      </c>
      <c r="D582" s="75" t="str">
        <f>IF($B582&lt;&gt;"",_xlfn.IFNA(VLOOKUP($B582,'Node Details'!$B:$U,D$1,0),"Check"),"")</f>
        <v>04O</v>
      </c>
      <c r="E582" s="75" t="str">
        <f>IF($B582&lt;&gt;"",_xlfn.IFNA(VLOOKUP($B582,'Node Details'!$B:$U,E$1,0),"Check"),"")</f>
        <v>Airtel</v>
      </c>
      <c r="F582" s="95">
        <v>45107</v>
      </c>
      <c r="G582" s="75"/>
      <c r="H582" s="25" t="s">
        <v>2819</v>
      </c>
      <c r="I582" s="24">
        <v>1</v>
      </c>
      <c r="J582" s="24">
        <v>450</v>
      </c>
      <c r="K582" s="75">
        <f t="shared" si="27"/>
        <v>450</v>
      </c>
      <c r="L582" s="80">
        <v>45107</v>
      </c>
      <c r="M582" s="72"/>
      <c r="N582" s="38"/>
      <c r="O582" s="81"/>
      <c r="P582" s="72"/>
      <c r="Q582" s="72"/>
      <c r="R582" s="72"/>
      <c r="S582" s="72"/>
      <c r="T582" s="81"/>
      <c r="U582" s="72"/>
      <c r="V582" s="72"/>
      <c r="W582" s="82">
        <f t="shared" si="28"/>
        <v>0</v>
      </c>
      <c r="X582" s="39" t="s">
        <v>89</v>
      </c>
      <c r="Y582" s="39"/>
      <c r="Z582" s="72" t="s">
        <v>101</v>
      </c>
    </row>
    <row r="583" spans="1:26">
      <c r="A583" s="75">
        <f t="shared" si="29"/>
        <v>581</v>
      </c>
      <c r="B583" s="39" t="s">
        <v>1203</v>
      </c>
      <c r="C583" s="75" t="str">
        <f>IF($B583&lt;&gt;"",_xlfn.IFNA(VLOOKUP($B583,'Node Details'!$B:$U,C$1,0),"Check"),"")</f>
        <v>000004O58-04O580105</v>
      </c>
      <c r="D583" s="75" t="str">
        <f>IF($B583&lt;&gt;"",_xlfn.IFNA(VLOOKUP($B583,'Node Details'!$B:$U,D$1,0),"Check"),"")</f>
        <v>04O</v>
      </c>
      <c r="E583" s="75" t="str">
        <f>IF($B583&lt;&gt;"",_xlfn.IFNA(VLOOKUP($B583,'Node Details'!$B:$U,E$1,0),"Check"),"")</f>
        <v>Airtel</v>
      </c>
      <c r="F583" s="95">
        <v>45107</v>
      </c>
      <c r="G583" s="75"/>
      <c r="H583" s="25" t="s">
        <v>2818</v>
      </c>
      <c r="I583" s="24">
        <v>1</v>
      </c>
      <c r="J583" s="24">
        <v>650</v>
      </c>
      <c r="K583" s="75">
        <f t="shared" si="27"/>
        <v>650</v>
      </c>
      <c r="L583" s="80">
        <v>45107</v>
      </c>
      <c r="M583" s="72"/>
      <c r="N583" s="38"/>
      <c r="O583" s="81"/>
      <c r="P583" s="72"/>
      <c r="Q583" s="72"/>
      <c r="R583" s="72"/>
      <c r="S583" s="72"/>
      <c r="T583" s="81"/>
      <c r="U583" s="72"/>
      <c r="V583" s="72"/>
      <c r="W583" s="82">
        <f t="shared" si="28"/>
        <v>0</v>
      </c>
      <c r="X583" s="39" t="s">
        <v>89</v>
      </c>
      <c r="Y583" s="39"/>
      <c r="Z583" s="72" t="s">
        <v>101</v>
      </c>
    </row>
    <row r="584" spans="1:26">
      <c r="A584" s="75">
        <f t="shared" si="29"/>
        <v>582</v>
      </c>
      <c r="B584" s="39" t="s">
        <v>1206</v>
      </c>
      <c r="C584" s="75" t="str">
        <f>IF($B584&lt;&gt;"",_xlfn.IFNA(VLOOKUP($B584,'Node Details'!$B:$U,C$1,0),"Check"),"")</f>
        <v>000004O58-04O580106</v>
      </c>
      <c r="D584" s="75" t="str">
        <f>IF($B584&lt;&gt;"",_xlfn.IFNA(VLOOKUP($B584,'Node Details'!$B:$U,D$1,0),"Check"),"")</f>
        <v>04O</v>
      </c>
      <c r="E584" s="75" t="str">
        <f>IF($B584&lt;&gt;"",_xlfn.IFNA(VLOOKUP($B584,'Node Details'!$B:$U,E$1,0),"Check"),"")</f>
        <v>Airtel</v>
      </c>
      <c r="F584" s="95">
        <v>45107</v>
      </c>
      <c r="G584" s="75"/>
      <c r="H584" s="25" t="s">
        <v>2819</v>
      </c>
      <c r="I584" s="24">
        <v>1</v>
      </c>
      <c r="J584" s="24">
        <v>450</v>
      </c>
      <c r="K584" s="75">
        <f t="shared" si="27"/>
        <v>450</v>
      </c>
      <c r="L584" s="80">
        <v>45107</v>
      </c>
      <c r="M584" s="72"/>
      <c r="N584" s="38"/>
      <c r="O584" s="81"/>
      <c r="P584" s="72"/>
      <c r="Q584" s="72"/>
      <c r="R584" s="72"/>
      <c r="S584" s="72"/>
      <c r="T584" s="81"/>
      <c r="U584" s="72"/>
      <c r="V584" s="72"/>
      <c r="W584" s="82">
        <f t="shared" si="28"/>
        <v>0</v>
      </c>
      <c r="X584" s="39" t="s">
        <v>89</v>
      </c>
      <c r="Y584" s="39"/>
      <c r="Z584" s="72" t="s">
        <v>101</v>
      </c>
    </row>
    <row r="585" spans="1:26">
      <c r="A585" s="75">
        <f t="shared" si="29"/>
        <v>583</v>
      </c>
      <c r="B585" s="39" t="s">
        <v>1152</v>
      </c>
      <c r="C585" s="75" t="str">
        <f>IF($B585&lt;&gt;"",_xlfn.IFNA(VLOOKUP($B585,'Node Details'!$B:$U,C$1,0),"Check"),"")</f>
        <v>00000004O-000004O59</v>
      </c>
      <c r="D585" s="75" t="str">
        <f>IF($B585&lt;&gt;"",_xlfn.IFNA(VLOOKUP($B585,'Node Details'!$B:$U,D$1,0),"Check"),"")</f>
        <v>04O</v>
      </c>
      <c r="E585" s="75" t="str">
        <f>IF($B585&lt;&gt;"",_xlfn.IFNA(VLOOKUP($B585,'Node Details'!$B:$U,E$1,0),"Check"),"")</f>
        <v>Airtel</v>
      </c>
      <c r="F585" s="95">
        <v>45107</v>
      </c>
      <c r="G585" s="75"/>
      <c r="H585" s="25" t="s">
        <v>2817</v>
      </c>
      <c r="I585" s="24">
        <v>1</v>
      </c>
      <c r="J585" s="24">
        <v>1050</v>
      </c>
      <c r="K585" s="75">
        <f t="shared" si="27"/>
        <v>1050</v>
      </c>
      <c r="L585" s="80">
        <v>45107</v>
      </c>
      <c r="M585" s="72"/>
      <c r="N585" s="38"/>
      <c r="O585" s="81"/>
      <c r="P585" s="72"/>
      <c r="Q585" s="72"/>
      <c r="R585" s="72"/>
      <c r="S585" s="72"/>
      <c r="T585" s="81"/>
      <c r="U585" s="72"/>
      <c r="V585" s="72"/>
      <c r="W585" s="82">
        <f t="shared" si="28"/>
        <v>0</v>
      </c>
      <c r="X585" s="39" t="s">
        <v>89</v>
      </c>
      <c r="Y585" s="39"/>
      <c r="Z585" s="72" t="s">
        <v>101</v>
      </c>
    </row>
    <row r="586" spans="1:26">
      <c r="A586" s="75">
        <f t="shared" si="29"/>
        <v>584</v>
      </c>
      <c r="B586" s="39" t="s">
        <v>2518</v>
      </c>
      <c r="C586" s="75" t="str">
        <f>IF($B586&lt;&gt;"",_xlfn.IFNA(VLOOKUP($B586,'Node Details'!$B:$U,C$1,0),"Check"),"")</f>
        <v>000004O59-04O590107</v>
      </c>
      <c r="D586" s="75" t="str">
        <f>IF($B586&lt;&gt;"",_xlfn.IFNA(VLOOKUP($B586,'Node Details'!$B:$U,D$1,0),"Check"),"")</f>
        <v>04O</v>
      </c>
      <c r="E586" s="75" t="str">
        <f>IF($B586&lt;&gt;"",_xlfn.IFNA(VLOOKUP($B586,'Node Details'!$B:$U,E$1,0),"Check"),"")</f>
        <v>Airtel</v>
      </c>
      <c r="F586" s="95">
        <v>45107</v>
      </c>
      <c r="G586" s="75"/>
      <c r="H586" s="25" t="s">
        <v>2819</v>
      </c>
      <c r="I586" s="24">
        <v>1</v>
      </c>
      <c r="J586" s="24">
        <v>450</v>
      </c>
      <c r="K586" s="75">
        <f t="shared" si="27"/>
        <v>450</v>
      </c>
      <c r="L586" s="80">
        <v>45107</v>
      </c>
      <c r="M586" s="72"/>
      <c r="N586" s="38"/>
      <c r="O586" s="81"/>
      <c r="P586" s="72"/>
      <c r="Q586" s="72"/>
      <c r="R586" s="72"/>
      <c r="S586" s="72"/>
      <c r="T586" s="81"/>
      <c r="U586" s="72"/>
      <c r="V586" s="72"/>
      <c r="W586" s="82">
        <f t="shared" si="28"/>
        <v>0</v>
      </c>
      <c r="X586" s="39" t="s">
        <v>89</v>
      </c>
      <c r="Y586" s="39"/>
      <c r="Z586" s="72" t="s">
        <v>101</v>
      </c>
    </row>
    <row r="587" spans="1:26">
      <c r="A587" s="75">
        <f t="shared" si="29"/>
        <v>585</v>
      </c>
      <c r="B587" s="39" t="s">
        <v>2519</v>
      </c>
      <c r="C587" s="75" t="str">
        <f>IF($B587&lt;&gt;"",_xlfn.IFNA(VLOOKUP($B587,'Node Details'!$B:$U,C$1,0),"Check"),"")</f>
        <v>000004O59-04O590107</v>
      </c>
      <c r="D587" s="75" t="str">
        <f>IF($B587&lt;&gt;"",_xlfn.IFNA(VLOOKUP($B587,'Node Details'!$B:$U,D$1,0),"Check"),"")</f>
        <v>04O</v>
      </c>
      <c r="E587" s="75" t="str">
        <f>IF($B587&lt;&gt;"",_xlfn.IFNA(VLOOKUP($B587,'Node Details'!$B:$U,E$1,0),"Check"),"")</f>
        <v>Airtel</v>
      </c>
      <c r="F587" s="95">
        <v>45107</v>
      </c>
      <c r="G587" s="75"/>
      <c r="H587" s="25" t="s">
        <v>2819</v>
      </c>
      <c r="I587" s="24">
        <v>1</v>
      </c>
      <c r="J587" s="24">
        <v>450</v>
      </c>
      <c r="K587" s="75">
        <f t="shared" si="27"/>
        <v>450</v>
      </c>
      <c r="L587" s="80">
        <v>45107</v>
      </c>
      <c r="M587" s="72"/>
      <c r="N587" s="38"/>
      <c r="O587" s="81"/>
      <c r="P587" s="72"/>
      <c r="Q587" s="72"/>
      <c r="R587" s="72"/>
      <c r="S587" s="72"/>
      <c r="T587" s="81"/>
      <c r="U587" s="72"/>
      <c r="V587" s="72"/>
      <c r="W587" s="82">
        <f t="shared" si="28"/>
        <v>0</v>
      </c>
      <c r="X587" s="39" t="s">
        <v>89</v>
      </c>
      <c r="Y587" s="39"/>
      <c r="Z587" s="72" t="s">
        <v>101</v>
      </c>
    </row>
    <row r="588" spans="1:26">
      <c r="A588" s="75">
        <f t="shared" si="29"/>
        <v>586</v>
      </c>
      <c r="B588" s="39" t="s">
        <v>2521</v>
      </c>
      <c r="C588" s="75" t="str">
        <f>IF($B588&lt;&gt;"",_xlfn.IFNA(VLOOKUP($B588,'Node Details'!$B:$U,C$1,0),"Check"),"")</f>
        <v>000004O59-04O590107</v>
      </c>
      <c r="D588" s="75" t="str">
        <f>IF($B588&lt;&gt;"",_xlfn.IFNA(VLOOKUP($B588,'Node Details'!$B:$U,D$1,0),"Check"),"")</f>
        <v>04O</v>
      </c>
      <c r="E588" s="75" t="str">
        <f>IF($B588&lt;&gt;"",_xlfn.IFNA(VLOOKUP($B588,'Node Details'!$B:$U,E$1,0),"Check"),"")</f>
        <v>Airtel</v>
      </c>
      <c r="F588" s="95">
        <v>45107</v>
      </c>
      <c r="G588" s="75"/>
      <c r="H588" s="25" t="s">
        <v>2818</v>
      </c>
      <c r="I588" s="24">
        <v>1</v>
      </c>
      <c r="J588" s="24">
        <v>650</v>
      </c>
      <c r="K588" s="75">
        <f t="shared" si="27"/>
        <v>650</v>
      </c>
      <c r="L588" s="80">
        <v>45107</v>
      </c>
      <c r="M588" s="72"/>
      <c r="N588" s="38"/>
      <c r="O588" s="81"/>
      <c r="P588" s="72"/>
      <c r="Q588" s="72"/>
      <c r="R588" s="72"/>
      <c r="S588" s="72"/>
      <c r="T588" s="81"/>
      <c r="U588" s="72"/>
      <c r="V588" s="72"/>
      <c r="W588" s="82">
        <f t="shared" si="28"/>
        <v>0</v>
      </c>
      <c r="X588" s="39" t="s">
        <v>89</v>
      </c>
      <c r="Y588" s="39"/>
      <c r="Z588" s="72" t="s">
        <v>101</v>
      </c>
    </row>
    <row r="589" spans="1:26">
      <c r="A589" s="75">
        <f t="shared" si="29"/>
        <v>587</v>
      </c>
      <c r="B589" s="39" t="s">
        <v>2523</v>
      </c>
      <c r="C589" s="75" t="str">
        <f>IF($B589&lt;&gt;"",_xlfn.IFNA(VLOOKUP($B589,'Node Details'!$B:$U,C$1,0),"Check"),"")</f>
        <v>000004O59-04O590107</v>
      </c>
      <c r="D589" s="75" t="str">
        <f>IF($B589&lt;&gt;"",_xlfn.IFNA(VLOOKUP($B589,'Node Details'!$B:$U,D$1,0),"Check"),"")</f>
        <v>04O</v>
      </c>
      <c r="E589" s="75" t="str">
        <f>IF($B589&lt;&gt;"",_xlfn.IFNA(VLOOKUP($B589,'Node Details'!$B:$U,E$1,0),"Check"),"")</f>
        <v>Airtel</v>
      </c>
      <c r="F589" s="95">
        <v>45107</v>
      </c>
      <c r="G589" s="75"/>
      <c r="H589" s="25" t="s">
        <v>2818</v>
      </c>
      <c r="I589" s="24">
        <v>1</v>
      </c>
      <c r="J589" s="24">
        <v>650</v>
      </c>
      <c r="K589" s="75">
        <f t="shared" si="27"/>
        <v>650</v>
      </c>
      <c r="L589" s="80">
        <v>45107</v>
      </c>
      <c r="M589" s="72"/>
      <c r="N589" s="38"/>
      <c r="O589" s="81"/>
      <c r="P589" s="72"/>
      <c r="Q589" s="72"/>
      <c r="R589" s="72"/>
      <c r="S589" s="72"/>
      <c r="T589" s="81"/>
      <c r="U589" s="72"/>
      <c r="V589" s="72"/>
      <c r="W589" s="82">
        <f t="shared" si="28"/>
        <v>0</v>
      </c>
      <c r="X589" s="39" t="s">
        <v>89</v>
      </c>
      <c r="Y589" s="39"/>
      <c r="Z589" s="72" t="s">
        <v>101</v>
      </c>
    </row>
    <row r="590" spans="1:26">
      <c r="A590" s="75">
        <f t="shared" si="29"/>
        <v>588</v>
      </c>
      <c r="B590" s="39" t="s">
        <v>2525</v>
      </c>
      <c r="C590" s="75" t="str">
        <f>IF($B590&lt;&gt;"",_xlfn.IFNA(VLOOKUP($B590,'Node Details'!$B:$U,C$1,0),"Check"),"")</f>
        <v>000004O59-04O590107</v>
      </c>
      <c r="D590" s="75" t="str">
        <f>IF($B590&lt;&gt;"",_xlfn.IFNA(VLOOKUP($B590,'Node Details'!$B:$U,D$1,0),"Check"),"")</f>
        <v>04O</v>
      </c>
      <c r="E590" s="75" t="str">
        <f>IF($B590&lt;&gt;"",_xlfn.IFNA(VLOOKUP($B590,'Node Details'!$B:$U,E$1,0),"Check"),"")</f>
        <v>Airtel</v>
      </c>
      <c r="F590" s="95">
        <v>45107</v>
      </c>
      <c r="G590" s="75"/>
      <c r="H590" s="25" t="s">
        <v>2819</v>
      </c>
      <c r="I590" s="24">
        <v>1</v>
      </c>
      <c r="J590" s="24">
        <v>450</v>
      </c>
      <c r="K590" s="75">
        <f t="shared" si="27"/>
        <v>450</v>
      </c>
      <c r="L590" s="80">
        <v>45107</v>
      </c>
      <c r="M590" s="72"/>
      <c r="N590" s="38"/>
      <c r="O590" s="81"/>
      <c r="P590" s="72"/>
      <c r="Q590" s="72"/>
      <c r="R590" s="72"/>
      <c r="S590" s="72"/>
      <c r="T590" s="81"/>
      <c r="U590" s="72"/>
      <c r="V590" s="72"/>
      <c r="W590" s="82">
        <f t="shared" si="28"/>
        <v>0</v>
      </c>
      <c r="X590" s="39" t="s">
        <v>89</v>
      </c>
      <c r="Y590" s="39"/>
      <c r="Z590" s="72" t="s">
        <v>101</v>
      </c>
    </row>
    <row r="591" spans="1:26">
      <c r="A591" s="75">
        <f t="shared" si="29"/>
        <v>589</v>
      </c>
      <c r="B591" s="39" t="s">
        <v>2527</v>
      </c>
      <c r="C591" s="75" t="str">
        <f>IF($B591&lt;&gt;"",_xlfn.IFNA(VLOOKUP($B591,'Node Details'!$B:$U,C$1,0),"Check"),"")</f>
        <v>000004O59-04O590107</v>
      </c>
      <c r="D591" s="75" t="str">
        <f>IF($B591&lt;&gt;"",_xlfn.IFNA(VLOOKUP($B591,'Node Details'!$B:$U,D$1,0),"Check"),"")</f>
        <v>04O</v>
      </c>
      <c r="E591" s="75" t="str">
        <f>IF($B591&lt;&gt;"",_xlfn.IFNA(VLOOKUP($B591,'Node Details'!$B:$U,E$1,0),"Check"),"")</f>
        <v>Airtel</v>
      </c>
      <c r="F591" s="95">
        <v>45107</v>
      </c>
      <c r="G591" s="75"/>
      <c r="H591" s="25" t="s">
        <v>2818</v>
      </c>
      <c r="I591" s="24">
        <v>1</v>
      </c>
      <c r="J591" s="24">
        <v>650</v>
      </c>
      <c r="K591" s="75">
        <f t="shared" si="27"/>
        <v>650</v>
      </c>
      <c r="L591" s="80">
        <v>45107</v>
      </c>
      <c r="M591" s="72"/>
      <c r="N591" s="38"/>
      <c r="O591" s="81"/>
      <c r="P591" s="72"/>
      <c r="Q591" s="72"/>
      <c r="R591" s="72"/>
      <c r="S591" s="72"/>
      <c r="T591" s="81"/>
      <c r="U591" s="72"/>
      <c r="V591" s="72"/>
      <c r="W591" s="82">
        <f t="shared" si="28"/>
        <v>0</v>
      </c>
      <c r="X591" s="39" t="s">
        <v>89</v>
      </c>
      <c r="Y591" s="39"/>
      <c r="Z591" s="72" t="s">
        <v>101</v>
      </c>
    </row>
    <row r="592" spans="1:26">
      <c r="A592" s="75">
        <f t="shared" si="29"/>
        <v>590</v>
      </c>
      <c r="B592" s="39" t="s">
        <v>1209</v>
      </c>
      <c r="C592" s="75" t="str">
        <f>IF($B592&lt;&gt;"",_xlfn.IFNA(VLOOKUP($B592,'Node Details'!$B:$U,C$1,0),"Check"),"")</f>
        <v>000004O59-04O590107</v>
      </c>
      <c r="D592" s="75" t="str">
        <f>IF($B592&lt;&gt;"",_xlfn.IFNA(VLOOKUP($B592,'Node Details'!$B:$U,D$1,0),"Check"),"")</f>
        <v>04O</v>
      </c>
      <c r="E592" s="75" t="str">
        <f>IF($B592&lt;&gt;"",_xlfn.IFNA(VLOOKUP($B592,'Node Details'!$B:$U,E$1,0),"Check"),"")</f>
        <v>Airtel</v>
      </c>
      <c r="F592" s="95">
        <v>45107</v>
      </c>
      <c r="G592" s="75"/>
      <c r="H592" s="25" t="s">
        <v>2819</v>
      </c>
      <c r="I592" s="24">
        <v>1</v>
      </c>
      <c r="J592" s="24">
        <v>450</v>
      </c>
      <c r="K592" s="75">
        <f t="shared" si="27"/>
        <v>450</v>
      </c>
      <c r="L592" s="80">
        <v>45107</v>
      </c>
      <c r="M592" s="72"/>
      <c r="N592" s="38"/>
      <c r="O592" s="81"/>
      <c r="P592" s="72"/>
      <c r="Q592" s="72"/>
      <c r="R592" s="72"/>
      <c r="S592" s="72"/>
      <c r="T592" s="81"/>
      <c r="U592" s="72"/>
      <c r="V592" s="72"/>
      <c r="W592" s="82">
        <f t="shared" si="28"/>
        <v>0</v>
      </c>
      <c r="X592" s="39" t="s">
        <v>89</v>
      </c>
      <c r="Y592" s="39"/>
      <c r="Z592" s="72" t="s">
        <v>101</v>
      </c>
    </row>
    <row r="593" spans="1:26">
      <c r="A593" s="75">
        <f t="shared" si="29"/>
        <v>591</v>
      </c>
      <c r="B593" s="39" t="s">
        <v>1157</v>
      </c>
      <c r="C593" s="75" t="str">
        <f>IF($B593&lt;&gt;"",_xlfn.IFNA(VLOOKUP($B593,'Node Details'!$B:$U,C$1,0),"Check"),"")</f>
        <v>000004O19-000004O60</v>
      </c>
      <c r="D593" s="75" t="str">
        <f>IF($B593&lt;&gt;"",_xlfn.IFNA(VLOOKUP($B593,'Node Details'!$B:$U,D$1,0),"Check"),"")</f>
        <v>04O</v>
      </c>
      <c r="E593" s="75" t="str">
        <f>IF($B593&lt;&gt;"",_xlfn.IFNA(VLOOKUP($B593,'Node Details'!$B:$U,E$1,0),"Check"),"")</f>
        <v>Airtel</v>
      </c>
      <c r="F593" s="95">
        <v>45107</v>
      </c>
      <c r="G593" s="75"/>
      <c r="H593" s="25" t="s">
        <v>2817</v>
      </c>
      <c r="I593" s="24">
        <v>1</v>
      </c>
      <c r="J593" s="24">
        <v>1050</v>
      </c>
      <c r="K593" s="75">
        <f t="shared" si="27"/>
        <v>1050</v>
      </c>
      <c r="L593" s="80">
        <v>45107</v>
      </c>
      <c r="M593" s="72"/>
      <c r="N593" s="38"/>
      <c r="O593" s="81"/>
      <c r="P593" s="72"/>
      <c r="Q593" s="72"/>
      <c r="R593" s="72"/>
      <c r="S593" s="72"/>
      <c r="T593" s="81"/>
      <c r="U593" s="72"/>
      <c r="V593" s="72"/>
      <c r="W593" s="82">
        <f t="shared" si="28"/>
        <v>0</v>
      </c>
      <c r="X593" s="39" t="s">
        <v>89</v>
      </c>
      <c r="Y593" s="39"/>
      <c r="Z593" s="72" t="s">
        <v>101</v>
      </c>
    </row>
    <row r="594" spans="1:26">
      <c r="A594" s="75">
        <f t="shared" si="29"/>
        <v>592</v>
      </c>
      <c r="B594" s="39" t="s">
        <v>1993</v>
      </c>
      <c r="C594" s="75" t="str">
        <f>IF($B594&lt;&gt;"",_xlfn.IFNA(VLOOKUP($B594,'Node Details'!$B:$U,C$1,0),"Check"),"")</f>
        <v>000004O60-04O600103</v>
      </c>
      <c r="D594" s="75" t="str">
        <f>IF($B594&lt;&gt;"",_xlfn.IFNA(VLOOKUP($B594,'Node Details'!$B:$U,D$1,0),"Check"),"")</f>
        <v>04O</v>
      </c>
      <c r="E594" s="75" t="str">
        <f>IF($B594&lt;&gt;"",_xlfn.IFNA(VLOOKUP($B594,'Node Details'!$B:$U,E$1,0),"Check"),"")</f>
        <v>Airtel</v>
      </c>
      <c r="F594" s="95">
        <v>45107</v>
      </c>
      <c r="G594" s="75"/>
      <c r="H594" s="25" t="s">
        <v>2818</v>
      </c>
      <c r="I594" s="24">
        <v>1</v>
      </c>
      <c r="J594" s="24">
        <v>650</v>
      </c>
      <c r="K594" s="75">
        <f t="shared" si="27"/>
        <v>650</v>
      </c>
      <c r="L594" s="80">
        <v>45107</v>
      </c>
      <c r="M594" s="72"/>
      <c r="N594" s="38"/>
      <c r="O594" s="81"/>
      <c r="P594" s="72"/>
      <c r="Q594" s="72"/>
      <c r="R594" s="72"/>
      <c r="S594" s="72"/>
      <c r="T594" s="81"/>
      <c r="U594" s="72"/>
      <c r="V594" s="72"/>
      <c r="W594" s="82">
        <f t="shared" si="28"/>
        <v>0</v>
      </c>
      <c r="X594" s="39" t="s">
        <v>89</v>
      </c>
      <c r="Y594" s="39"/>
      <c r="Z594" s="72" t="s">
        <v>101</v>
      </c>
    </row>
    <row r="595" spans="1:26">
      <c r="A595" s="75">
        <f t="shared" si="29"/>
        <v>593</v>
      </c>
      <c r="B595" s="39" t="s">
        <v>2529</v>
      </c>
      <c r="C595" s="75" t="str">
        <f>IF($B595&lt;&gt;"",_xlfn.IFNA(VLOOKUP($B595,'Node Details'!$B:$U,C$1,0),"Check"),"")</f>
        <v>000004O60-04O600103</v>
      </c>
      <c r="D595" s="75" t="str">
        <f>IF($B595&lt;&gt;"",_xlfn.IFNA(VLOOKUP($B595,'Node Details'!$B:$U,D$1,0),"Check"),"")</f>
        <v>04O</v>
      </c>
      <c r="E595" s="75" t="str">
        <f>IF($B595&lt;&gt;"",_xlfn.IFNA(VLOOKUP($B595,'Node Details'!$B:$U,E$1,0),"Check"),"")</f>
        <v>Airtel</v>
      </c>
      <c r="F595" s="95">
        <v>45107</v>
      </c>
      <c r="G595" s="75"/>
      <c r="H595" s="25" t="s">
        <v>2818</v>
      </c>
      <c r="I595" s="24">
        <v>1</v>
      </c>
      <c r="J595" s="24">
        <v>650</v>
      </c>
      <c r="K595" s="75">
        <f t="shared" si="27"/>
        <v>650</v>
      </c>
      <c r="L595" s="80">
        <v>45107</v>
      </c>
      <c r="M595" s="72"/>
      <c r="N595" s="38"/>
      <c r="O595" s="81"/>
      <c r="P595" s="72"/>
      <c r="Q595" s="72"/>
      <c r="R595" s="72"/>
      <c r="S595" s="72"/>
      <c r="T595" s="81"/>
      <c r="U595" s="72"/>
      <c r="V595" s="72"/>
      <c r="W595" s="82">
        <f t="shared" si="28"/>
        <v>0</v>
      </c>
      <c r="X595" s="39" t="s">
        <v>89</v>
      </c>
      <c r="Y595" s="39"/>
      <c r="Z595" s="72" t="s">
        <v>101</v>
      </c>
    </row>
    <row r="596" spans="1:26">
      <c r="A596" s="75">
        <f t="shared" si="29"/>
        <v>594</v>
      </c>
      <c r="B596" s="39" t="s">
        <v>1212</v>
      </c>
      <c r="C596" s="75" t="str">
        <f>IF($B596&lt;&gt;"",_xlfn.IFNA(VLOOKUP($B596,'Node Details'!$B:$U,C$1,0),"Check"),"")</f>
        <v>000004O60-04O600103</v>
      </c>
      <c r="D596" s="75" t="str">
        <f>IF($B596&lt;&gt;"",_xlfn.IFNA(VLOOKUP($B596,'Node Details'!$B:$U,D$1,0),"Check"),"")</f>
        <v>04O</v>
      </c>
      <c r="E596" s="75" t="str">
        <f>IF($B596&lt;&gt;"",_xlfn.IFNA(VLOOKUP($B596,'Node Details'!$B:$U,E$1,0),"Check"),"")</f>
        <v>Airtel</v>
      </c>
      <c r="F596" s="95">
        <v>45107</v>
      </c>
      <c r="G596" s="75"/>
      <c r="H596" s="25" t="s">
        <v>2818</v>
      </c>
      <c r="I596" s="24">
        <v>1</v>
      </c>
      <c r="J596" s="24">
        <v>650</v>
      </c>
      <c r="K596" s="75">
        <f t="shared" si="27"/>
        <v>650</v>
      </c>
      <c r="L596" s="80">
        <v>45107</v>
      </c>
      <c r="M596" s="72"/>
      <c r="N596" s="38"/>
      <c r="O596" s="81"/>
      <c r="P596" s="72"/>
      <c r="Q596" s="72"/>
      <c r="R596" s="72"/>
      <c r="S596" s="72"/>
      <c r="T596" s="81"/>
      <c r="U596" s="72"/>
      <c r="V596" s="72"/>
      <c r="W596" s="82">
        <f t="shared" si="28"/>
        <v>0</v>
      </c>
      <c r="X596" s="39" t="s">
        <v>89</v>
      </c>
      <c r="Y596" s="39"/>
      <c r="Z596" s="72" t="s">
        <v>101</v>
      </c>
    </row>
    <row r="597" spans="1:26">
      <c r="A597" s="75">
        <f t="shared" si="29"/>
        <v>595</v>
      </c>
      <c r="B597" s="39" t="s">
        <v>2531</v>
      </c>
      <c r="C597" s="75" t="str">
        <f>IF($B597&lt;&gt;"",_xlfn.IFNA(VLOOKUP($B597,'Node Details'!$B:$U,C$1,0),"Check"),"")</f>
        <v>000004O60-04O600105</v>
      </c>
      <c r="D597" s="75" t="str">
        <f>IF($B597&lt;&gt;"",_xlfn.IFNA(VLOOKUP($B597,'Node Details'!$B:$U,D$1,0),"Check"),"")</f>
        <v>04O</v>
      </c>
      <c r="E597" s="75" t="str">
        <f>IF($B597&lt;&gt;"",_xlfn.IFNA(VLOOKUP($B597,'Node Details'!$B:$U,E$1,0),"Check"),"")</f>
        <v>Airtel</v>
      </c>
      <c r="F597" s="95">
        <v>45107</v>
      </c>
      <c r="G597" s="75"/>
      <c r="H597" s="25" t="s">
        <v>2818</v>
      </c>
      <c r="I597" s="24">
        <v>1</v>
      </c>
      <c r="J597" s="24">
        <v>650</v>
      </c>
      <c r="K597" s="75">
        <f t="shared" si="27"/>
        <v>650</v>
      </c>
      <c r="L597" s="80">
        <v>45107</v>
      </c>
      <c r="M597" s="72"/>
      <c r="N597" s="38"/>
      <c r="O597" s="81"/>
      <c r="P597" s="72"/>
      <c r="Q597" s="72"/>
      <c r="R597" s="72"/>
      <c r="S597" s="72"/>
      <c r="T597" s="81"/>
      <c r="U597" s="72"/>
      <c r="V597" s="72"/>
      <c r="W597" s="82">
        <f t="shared" si="28"/>
        <v>0</v>
      </c>
      <c r="X597" s="39" t="s">
        <v>89</v>
      </c>
      <c r="Y597" s="39"/>
      <c r="Z597" s="72" t="s">
        <v>101</v>
      </c>
    </row>
    <row r="598" spans="1:26">
      <c r="A598" s="75">
        <f t="shared" si="29"/>
        <v>596</v>
      </c>
      <c r="B598" s="39" t="s">
        <v>1215</v>
      </c>
      <c r="C598" s="75" t="str">
        <f>IF($B598&lt;&gt;"",_xlfn.IFNA(VLOOKUP($B598,'Node Details'!$B:$U,C$1,0),"Check"),"")</f>
        <v>000004O60-04O600105</v>
      </c>
      <c r="D598" s="75" t="str">
        <f>IF($B598&lt;&gt;"",_xlfn.IFNA(VLOOKUP($B598,'Node Details'!$B:$U,D$1,0),"Check"),"")</f>
        <v>04O</v>
      </c>
      <c r="E598" s="75" t="str">
        <f>IF($B598&lt;&gt;"",_xlfn.IFNA(VLOOKUP($B598,'Node Details'!$B:$U,E$1,0),"Check"),"")</f>
        <v>Airtel</v>
      </c>
      <c r="F598" s="95">
        <v>45107</v>
      </c>
      <c r="G598" s="75"/>
      <c r="H598" s="25" t="s">
        <v>2818</v>
      </c>
      <c r="I598" s="24">
        <v>1</v>
      </c>
      <c r="J598" s="24">
        <v>650</v>
      </c>
      <c r="K598" s="75">
        <f t="shared" si="27"/>
        <v>650</v>
      </c>
      <c r="L598" s="80">
        <v>45107</v>
      </c>
      <c r="M598" s="72"/>
      <c r="N598" s="38"/>
      <c r="O598" s="81"/>
      <c r="P598" s="72"/>
      <c r="Q598" s="72"/>
      <c r="R598" s="72"/>
      <c r="S598" s="72"/>
      <c r="T598" s="81"/>
      <c r="U598" s="72"/>
      <c r="V598" s="72"/>
      <c r="W598" s="82">
        <f t="shared" si="28"/>
        <v>0</v>
      </c>
      <c r="X598" s="39" t="s">
        <v>89</v>
      </c>
      <c r="Y598" s="39"/>
      <c r="Z598" s="72" t="s">
        <v>101</v>
      </c>
    </row>
    <row r="599" spans="1:26">
      <c r="A599" s="75">
        <f t="shared" si="29"/>
        <v>597</v>
      </c>
      <c r="B599" s="39" t="s">
        <v>1155</v>
      </c>
      <c r="C599" s="75" t="str">
        <f>IF($B599&lt;&gt;"",_xlfn.IFNA(VLOOKUP($B599,'Node Details'!$B:$U,C$1,0),"Check"),"")</f>
        <v>00000004O-000004O20</v>
      </c>
      <c r="D599" s="75" t="str">
        <f>IF($B599&lt;&gt;"",_xlfn.IFNA(VLOOKUP($B599,'Node Details'!$B:$U,D$1,0),"Check"),"")</f>
        <v>04O</v>
      </c>
      <c r="E599" s="75" t="str">
        <f>IF($B599&lt;&gt;"",_xlfn.IFNA(VLOOKUP($B599,'Node Details'!$B:$U,E$1,0),"Check"),"")</f>
        <v>Airtel</v>
      </c>
      <c r="F599" s="95">
        <v>45107</v>
      </c>
      <c r="G599" s="75"/>
      <c r="H599" s="25" t="s">
        <v>2817</v>
      </c>
      <c r="I599" s="24">
        <v>1</v>
      </c>
      <c r="J599" s="24">
        <v>1050</v>
      </c>
      <c r="K599" s="75">
        <f t="shared" si="27"/>
        <v>1050</v>
      </c>
      <c r="L599" s="80">
        <v>45107</v>
      </c>
      <c r="M599" s="72"/>
      <c r="N599" s="38"/>
      <c r="O599" s="81"/>
      <c r="P599" s="72"/>
      <c r="Q599" s="72"/>
      <c r="R599" s="72"/>
      <c r="S599" s="72"/>
      <c r="T599" s="81"/>
      <c r="U599" s="72"/>
      <c r="V599" s="72"/>
      <c r="W599" s="82">
        <f t="shared" si="28"/>
        <v>0</v>
      </c>
      <c r="X599" s="39" t="s">
        <v>89</v>
      </c>
      <c r="Y599" s="39"/>
      <c r="Z599" s="72" t="s">
        <v>101</v>
      </c>
    </row>
    <row r="600" spans="1:26">
      <c r="A600" s="75">
        <f t="shared" si="29"/>
        <v>598</v>
      </c>
      <c r="B600" s="39" t="s">
        <v>2533</v>
      </c>
      <c r="C600" s="75" t="str">
        <f>IF($B600&lt;&gt;"",_xlfn.IFNA(VLOOKUP($B600,'Node Details'!$B:$U,C$1,0),"Check"),"")</f>
        <v>000004O19-04O190107</v>
      </c>
      <c r="D600" s="75" t="str">
        <f>IF($B600&lt;&gt;"",_xlfn.IFNA(VLOOKUP($B600,'Node Details'!$B:$U,D$1,0),"Check"),"")</f>
        <v>04O</v>
      </c>
      <c r="E600" s="75" t="str">
        <f>IF($B600&lt;&gt;"",_xlfn.IFNA(VLOOKUP($B600,'Node Details'!$B:$U,E$1,0),"Check"),"")</f>
        <v>Airtel</v>
      </c>
      <c r="F600" s="95">
        <v>45107</v>
      </c>
      <c r="G600" s="75"/>
      <c r="H600" s="25" t="s">
        <v>2819</v>
      </c>
      <c r="I600" s="24">
        <v>1</v>
      </c>
      <c r="J600" s="24">
        <v>450</v>
      </c>
      <c r="K600" s="75">
        <f t="shared" si="27"/>
        <v>450</v>
      </c>
      <c r="L600" s="80">
        <v>45107</v>
      </c>
      <c r="M600" s="72"/>
      <c r="N600" s="38"/>
      <c r="O600" s="81"/>
      <c r="P600" s="72"/>
      <c r="Q600" s="72"/>
      <c r="R600" s="72"/>
      <c r="S600" s="72"/>
      <c r="T600" s="81"/>
      <c r="U600" s="72"/>
      <c r="V600" s="72"/>
      <c r="W600" s="82">
        <f t="shared" si="28"/>
        <v>0</v>
      </c>
      <c r="X600" s="39" t="s">
        <v>89</v>
      </c>
      <c r="Y600" s="39"/>
      <c r="Z600" s="72" t="s">
        <v>101</v>
      </c>
    </row>
    <row r="601" spans="1:26">
      <c r="A601" s="75">
        <f t="shared" si="29"/>
        <v>599</v>
      </c>
      <c r="B601" s="39" t="s">
        <v>1236</v>
      </c>
      <c r="C601" s="75" t="str">
        <f>IF($B601&lt;&gt;"",_xlfn.IFNA(VLOOKUP($B601,'Node Details'!$B:$U,C$1,0),"Check"),"")</f>
        <v>000004O19-04O190107</v>
      </c>
      <c r="D601" s="75" t="str">
        <f>IF($B601&lt;&gt;"",_xlfn.IFNA(VLOOKUP($B601,'Node Details'!$B:$U,D$1,0),"Check"),"")</f>
        <v>04O</v>
      </c>
      <c r="E601" s="75" t="str">
        <f>IF($B601&lt;&gt;"",_xlfn.IFNA(VLOOKUP($B601,'Node Details'!$B:$U,E$1,0),"Check"),"")</f>
        <v>Airtel</v>
      </c>
      <c r="F601" s="95">
        <v>45107</v>
      </c>
      <c r="G601" s="75"/>
      <c r="H601" s="25" t="s">
        <v>2819</v>
      </c>
      <c r="I601" s="24">
        <v>1</v>
      </c>
      <c r="J601" s="24">
        <v>450</v>
      </c>
      <c r="K601" s="75">
        <f t="shared" si="27"/>
        <v>450</v>
      </c>
      <c r="L601" s="80">
        <v>45107</v>
      </c>
      <c r="M601" s="72"/>
      <c r="N601" s="38"/>
      <c r="O601" s="81"/>
      <c r="P601" s="72"/>
      <c r="Q601" s="72"/>
      <c r="R601" s="72"/>
      <c r="S601" s="72"/>
      <c r="T601" s="81"/>
      <c r="U601" s="72"/>
      <c r="V601" s="72"/>
      <c r="W601" s="82">
        <f t="shared" si="28"/>
        <v>0</v>
      </c>
      <c r="X601" s="39" t="s">
        <v>89</v>
      </c>
      <c r="Y601" s="39"/>
      <c r="Z601" s="72" t="s">
        <v>101</v>
      </c>
    </row>
    <row r="602" spans="1:26">
      <c r="A602" s="75">
        <f t="shared" si="29"/>
        <v>600</v>
      </c>
      <c r="B602" s="39" t="s">
        <v>2534</v>
      </c>
      <c r="C602" s="75" t="str">
        <f>IF($B602&lt;&gt;"",_xlfn.IFNA(VLOOKUP($B602,'Node Details'!$B:$U,C$1,0),"Check"),"")</f>
        <v>000004O19-04O190107</v>
      </c>
      <c r="D602" s="75" t="str">
        <f>IF($B602&lt;&gt;"",_xlfn.IFNA(VLOOKUP($B602,'Node Details'!$B:$U,D$1,0),"Check"),"")</f>
        <v>04O</v>
      </c>
      <c r="E602" s="75" t="str">
        <f>IF($B602&lt;&gt;"",_xlfn.IFNA(VLOOKUP($B602,'Node Details'!$B:$U,E$1,0),"Check"),"")</f>
        <v>Airtel</v>
      </c>
      <c r="F602" s="95">
        <v>45107</v>
      </c>
      <c r="G602" s="75"/>
      <c r="H602" s="25" t="s">
        <v>2818</v>
      </c>
      <c r="I602" s="24">
        <v>1</v>
      </c>
      <c r="J602" s="24">
        <v>650</v>
      </c>
      <c r="K602" s="75">
        <f t="shared" si="27"/>
        <v>650</v>
      </c>
      <c r="L602" s="80">
        <v>45107</v>
      </c>
      <c r="M602" s="72"/>
      <c r="N602" s="38"/>
      <c r="O602" s="81"/>
      <c r="P602" s="72"/>
      <c r="Q602" s="72"/>
      <c r="R602" s="72"/>
      <c r="S602" s="72"/>
      <c r="T602" s="81"/>
      <c r="U602" s="72"/>
      <c r="V602" s="72"/>
      <c r="W602" s="82">
        <f t="shared" si="28"/>
        <v>0</v>
      </c>
      <c r="X602" s="39" t="s">
        <v>89</v>
      </c>
      <c r="Y602" s="39"/>
      <c r="Z602" s="72" t="s">
        <v>101</v>
      </c>
    </row>
    <row r="603" spans="1:26">
      <c r="A603" s="75">
        <f t="shared" si="29"/>
        <v>601</v>
      </c>
      <c r="B603" s="39" t="s">
        <v>1233</v>
      </c>
      <c r="C603" s="75" t="str">
        <f>IF($B603&lt;&gt;"",_xlfn.IFNA(VLOOKUP($B603,'Node Details'!$B:$U,C$1,0),"Check"),"")</f>
        <v>000004O19-04O190104</v>
      </c>
      <c r="D603" s="75" t="str">
        <f>IF($B603&lt;&gt;"",_xlfn.IFNA(VLOOKUP($B603,'Node Details'!$B:$U,D$1,0),"Check"),"")</f>
        <v>04O</v>
      </c>
      <c r="E603" s="75" t="str">
        <f>IF($B603&lt;&gt;"",_xlfn.IFNA(VLOOKUP($B603,'Node Details'!$B:$U,E$1,0),"Check"),"")</f>
        <v>Airtel</v>
      </c>
      <c r="F603" s="95">
        <v>45107</v>
      </c>
      <c r="G603" s="75"/>
      <c r="H603" s="25" t="s">
        <v>2819</v>
      </c>
      <c r="I603" s="24">
        <v>1</v>
      </c>
      <c r="J603" s="24">
        <v>450</v>
      </c>
      <c r="K603" s="75">
        <f t="shared" si="27"/>
        <v>450</v>
      </c>
      <c r="L603" s="80">
        <v>45107</v>
      </c>
      <c r="M603" s="72"/>
      <c r="N603" s="38"/>
      <c r="O603" s="81"/>
      <c r="P603" s="72"/>
      <c r="Q603" s="72"/>
      <c r="R603" s="72"/>
      <c r="S603" s="72"/>
      <c r="T603" s="81"/>
      <c r="U603" s="72"/>
      <c r="V603" s="72"/>
      <c r="W603" s="82">
        <f t="shared" si="28"/>
        <v>0</v>
      </c>
      <c r="X603" s="39" t="s">
        <v>89</v>
      </c>
      <c r="Y603" s="39"/>
      <c r="Z603" s="72" t="s">
        <v>101</v>
      </c>
    </row>
    <row r="604" spans="1:26">
      <c r="A604" s="75">
        <f t="shared" si="29"/>
        <v>602</v>
      </c>
      <c r="B604" s="39" t="s">
        <v>1238</v>
      </c>
      <c r="C604" s="75" t="str">
        <f>IF($B604&lt;&gt;"",_xlfn.IFNA(VLOOKUP($B604,'Node Details'!$B:$U,C$1,0),"Check"),"")</f>
        <v>04O190102-04O190105</v>
      </c>
      <c r="D604" s="75" t="str">
        <f>IF($B604&lt;&gt;"",_xlfn.IFNA(VLOOKUP($B604,'Node Details'!$B:$U,D$1,0),"Check"),"")</f>
        <v>04O</v>
      </c>
      <c r="E604" s="75" t="str">
        <f>IF($B604&lt;&gt;"",_xlfn.IFNA(VLOOKUP($B604,'Node Details'!$B:$U,E$1,0),"Check"),"")</f>
        <v>Airtel</v>
      </c>
      <c r="F604" s="95">
        <v>45107</v>
      </c>
      <c r="G604" s="75"/>
      <c r="H604" s="25" t="s">
        <v>2818</v>
      </c>
      <c r="I604" s="24">
        <v>1</v>
      </c>
      <c r="J604" s="24">
        <v>650</v>
      </c>
      <c r="K604" s="75">
        <f t="shared" si="27"/>
        <v>650</v>
      </c>
      <c r="L604" s="80">
        <v>45107</v>
      </c>
      <c r="M604" s="72"/>
      <c r="N604" s="38"/>
      <c r="O604" s="81"/>
      <c r="P604" s="72"/>
      <c r="Q604" s="72"/>
      <c r="R604" s="72"/>
      <c r="S604" s="72"/>
      <c r="T604" s="81"/>
      <c r="U604" s="72"/>
      <c r="V604" s="72"/>
      <c r="W604" s="82">
        <f t="shared" si="28"/>
        <v>0</v>
      </c>
      <c r="X604" s="39" t="s">
        <v>89</v>
      </c>
      <c r="Y604" s="39"/>
      <c r="Z604" s="72" t="s">
        <v>101</v>
      </c>
    </row>
    <row r="605" spans="1:26">
      <c r="A605" s="75">
        <f t="shared" si="29"/>
        <v>603</v>
      </c>
      <c r="B605" s="39" t="s">
        <v>2536</v>
      </c>
      <c r="C605" s="75" t="str">
        <f>IF($B605&lt;&gt;"",_xlfn.IFNA(VLOOKUP($B605,'Node Details'!$B:$U,C$1,0),"Check"),"")</f>
        <v>000004O19-04O190107</v>
      </c>
      <c r="D605" s="75" t="str">
        <f>IF($B605&lt;&gt;"",_xlfn.IFNA(VLOOKUP($B605,'Node Details'!$B:$U,D$1,0),"Check"),"")</f>
        <v>04O</v>
      </c>
      <c r="E605" s="75" t="str">
        <f>IF($B605&lt;&gt;"",_xlfn.IFNA(VLOOKUP($B605,'Node Details'!$B:$U,E$1,0),"Check"),"")</f>
        <v>Airtel</v>
      </c>
      <c r="F605" s="95">
        <v>45107</v>
      </c>
      <c r="G605" s="75"/>
      <c r="H605" s="25" t="s">
        <v>2818</v>
      </c>
      <c r="I605" s="24">
        <v>1</v>
      </c>
      <c r="J605" s="24">
        <v>650</v>
      </c>
      <c r="K605" s="75">
        <f t="shared" si="27"/>
        <v>650</v>
      </c>
      <c r="L605" s="80">
        <v>45107</v>
      </c>
      <c r="M605" s="72"/>
      <c r="N605" s="38"/>
      <c r="O605" s="81"/>
      <c r="P605" s="72"/>
      <c r="Q605" s="72"/>
      <c r="R605" s="72"/>
      <c r="S605" s="72"/>
      <c r="T605" s="81"/>
      <c r="U605" s="72"/>
      <c r="V605" s="72"/>
      <c r="W605" s="82">
        <f t="shared" si="28"/>
        <v>0</v>
      </c>
      <c r="X605" s="39" t="s">
        <v>89</v>
      </c>
      <c r="Y605" s="39"/>
      <c r="Z605" s="72" t="s">
        <v>101</v>
      </c>
    </row>
    <row r="606" spans="1:26">
      <c r="A606" s="75">
        <f t="shared" si="29"/>
        <v>604</v>
      </c>
      <c r="B606" s="39" t="s">
        <v>1229</v>
      </c>
      <c r="C606" s="75" t="str">
        <f>IF($B606&lt;&gt;"",_xlfn.IFNA(VLOOKUP($B606,'Node Details'!$B:$U,C$1,0),"Check"),"")</f>
        <v>000004O19-04O190107</v>
      </c>
      <c r="D606" s="75" t="str">
        <f>IF($B606&lt;&gt;"",_xlfn.IFNA(VLOOKUP($B606,'Node Details'!$B:$U,D$1,0),"Check"),"")</f>
        <v>04O</v>
      </c>
      <c r="E606" s="75" t="str">
        <f>IF($B606&lt;&gt;"",_xlfn.IFNA(VLOOKUP($B606,'Node Details'!$B:$U,E$1,0),"Check"),"")</f>
        <v>Airtel</v>
      </c>
      <c r="F606" s="95">
        <v>45107</v>
      </c>
      <c r="G606" s="75"/>
      <c r="H606" s="25" t="s">
        <v>2818</v>
      </c>
      <c r="I606" s="24">
        <v>1</v>
      </c>
      <c r="J606" s="24">
        <v>650</v>
      </c>
      <c r="K606" s="75">
        <f t="shared" si="27"/>
        <v>650</v>
      </c>
      <c r="L606" s="80">
        <v>45107</v>
      </c>
      <c r="M606" s="72"/>
      <c r="N606" s="38"/>
      <c r="O606" s="81"/>
      <c r="P606" s="72"/>
      <c r="Q606" s="72"/>
      <c r="R606" s="72"/>
      <c r="S606" s="72"/>
      <c r="T606" s="81"/>
      <c r="U606" s="72"/>
      <c r="V606" s="72"/>
      <c r="W606" s="82">
        <f t="shared" si="28"/>
        <v>0</v>
      </c>
      <c r="X606" s="39" t="s">
        <v>89</v>
      </c>
      <c r="Y606" s="39"/>
      <c r="Z606" s="72" t="s">
        <v>101</v>
      </c>
    </row>
    <row r="607" spans="1:26">
      <c r="A607" s="75">
        <f t="shared" si="29"/>
        <v>605</v>
      </c>
      <c r="B607" s="39" t="s">
        <v>1218</v>
      </c>
      <c r="C607" s="75" t="str">
        <f>IF($B607&lt;&gt;"",_xlfn.IFNA(VLOOKUP($B607,'Node Details'!$B:$U,C$1,0),"Check"),"")</f>
        <v>00000004O-000004O20</v>
      </c>
      <c r="D607" s="75" t="str">
        <f>IF($B607&lt;&gt;"",_xlfn.IFNA(VLOOKUP($B607,'Node Details'!$B:$U,D$1,0),"Check"),"")</f>
        <v>04O</v>
      </c>
      <c r="E607" s="75" t="str">
        <f>IF($B607&lt;&gt;"",_xlfn.IFNA(VLOOKUP($B607,'Node Details'!$B:$U,E$1,0),"Check"),"")</f>
        <v>Airtel</v>
      </c>
      <c r="F607" s="95">
        <v>45107</v>
      </c>
      <c r="G607" s="75"/>
      <c r="H607" s="25" t="s">
        <v>2817</v>
      </c>
      <c r="I607" s="24">
        <v>1</v>
      </c>
      <c r="J607" s="24">
        <v>1050</v>
      </c>
      <c r="K607" s="75">
        <f t="shared" si="27"/>
        <v>1050</v>
      </c>
      <c r="L607" s="80">
        <v>45107</v>
      </c>
      <c r="M607" s="72"/>
      <c r="N607" s="38"/>
      <c r="O607" s="81"/>
      <c r="P607" s="72"/>
      <c r="Q607" s="72"/>
      <c r="R607" s="72"/>
      <c r="S607" s="72"/>
      <c r="T607" s="81"/>
      <c r="U607" s="72"/>
      <c r="V607" s="72"/>
      <c r="W607" s="82">
        <f t="shared" si="28"/>
        <v>0</v>
      </c>
      <c r="X607" s="39" t="s">
        <v>89</v>
      </c>
      <c r="Y607" s="39"/>
      <c r="Z607" s="72" t="s">
        <v>101</v>
      </c>
    </row>
    <row r="608" spans="1:26">
      <c r="A608" s="75">
        <f t="shared" si="29"/>
        <v>606</v>
      </c>
      <c r="B608" s="39" t="s">
        <v>1220</v>
      </c>
      <c r="C608" s="75" t="str">
        <f>IF($B608&lt;&gt;"",_xlfn.IFNA(VLOOKUP($B608,'Node Details'!$B:$U,C$1,0),"Check"),"")</f>
        <v>000004O18-04O180101</v>
      </c>
      <c r="D608" s="75" t="str">
        <f>IF($B608&lt;&gt;"",_xlfn.IFNA(VLOOKUP($B608,'Node Details'!$B:$U,D$1,0),"Check"),"")</f>
        <v>04O</v>
      </c>
      <c r="E608" s="75" t="str">
        <f>IF($B608&lt;&gt;"",_xlfn.IFNA(VLOOKUP($B608,'Node Details'!$B:$U,E$1,0),"Check"),"")</f>
        <v>Airtel</v>
      </c>
      <c r="F608" s="95">
        <v>45107</v>
      </c>
      <c r="G608" s="75"/>
      <c r="H608" s="25" t="s">
        <v>2818</v>
      </c>
      <c r="I608" s="24">
        <v>1</v>
      </c>
      <c r="J608" s="24">
        <v>650</v>
      </c>
      <c r="K608" s="75">
        <f t="shared" si="27"/>
        <v>650</v>
      </c>
      <c r="L608" s="80">
        <v>45107</v>
      </c>
      <c r="M608" s="72"/>
      <c r="N608" s="38"/>
      <c r="O608" s="81"/>
      <c r="P608" s="72"/>
      <c r="Q608" s="72"/>
      <c r="R608" s="72"/>
      <c r="S608" s="72"/>
      <c r="T608" s="81"/>
      <c r="U608" s="72"/>
      <c r="V608" s="72"/>
      <c r="W608" s="82">
        <f t="shared" si="28"/>
        <v>0</v>
      </c>
      <c r="X608" s="39" t="s">
        <v>89</v>
      </c>
      <c r="Y608" s="39"/>
      <c r="Z608" s="72" t="s">
        <v>101</v>
      </c>
    </row>
    <row r="609" spans="1:26">
      <c r="A609" s="75">
        <f t="shared" si="29"/>
        <v>607</v>
      </c>
      <c r="B609" s="39" t="s">
        <v>2538</v>
      </c>
      <c r="C609" s="75" t="str">
        <f>IF($B609&lt;&gt;"",_xlfn.IFNA(VLOOKUP($B609,'Node Details'!$B:$U,C$1,0),"Check"),"")</f>
        <v>000004O18-04O180105</v>
      </c>
      <c r="D609" s="75" t="str">
        <f>IF($B609&lt;&gt;"",_xlfn.IFNA(VLOOKUP($B609,'Node Details'!$B:$U,D$1,0),"Check"),"")</f>
        <v>04O</v>
      </c>
      <c r="E609" s="75" t="str">
        <f>IF($B609&lt;&gt;"",_xlfn.IFNA(VLOOKUP($B609,'Node Details'!$B:$U,E$1,0),"Check"),"")</f>
        <v>Airtel</v>
      </c>
      <c r="F609" s="95">
        <v>45107</v>
      </c>
      <c r="G609" s="75"/>
      <c r="H609" s="25" t="s">
        <v>2818</v>
      </c>
      <c r="I609" s="24">
        <v>1</v>
      </c>
      <c r="J609" s="24">
        <v>650</v>
      </c>
      <c r="K609" s="75">
        <f t="shared" si="27"/>
        <v>650</v>
      </c>
      <c r="L609" s="80">
        <v>45107</v>
      </c>
      <c r="M609" s="72"/>
      <c r="N609" s="38"/>
      <c r="O609" s="81"/>
      <c r="P609" s="72"/>
      <c r="Q609" s="72"/>
      <c r="R609" s="72"/>
      <c r="S609" s="72"/>
      <c r="T609" s="81"/>
      <c r="U609" s="72"/>
      <c r="V609" s="72"/>
      <c r="W609" s="82">
        <f t="shared" si="28"/>
        <v>0</v>
      </c>
      <c r="X609" s="39" t="s">
        <v>89</v>
      </c>
      <c r="Y609" s="39"/>
      <c r="Z609" s="72" t="s">
        <v>101</v>
      </c>
    </row>
    <row r="610" spans="1:26">
      <c r="A610" s="75">
        <f t="shared" si="29"/>
        <v>608</v>
      </c>
      <c r="B610" s="39" t="s">
        <v>2540</v>
      </c>
      <c r="C610" s="75" t="str">
        <f>IF($B610&lt;&gt;"",_xlfn.IFNA(VLOOKUP($B610,'Node Details'!$B:$U,C$1,0),"Check"),"")</f>
        <v>000004O18-04O180105</v>
      </c>
      <c r="D610" s="75" t="str">
        <f>IF($B610&lt;&gt;"",_xlfn.IFNA(VLOOKUP($B610,'Node Details'!$B:$U,D$1,0),"Check"),"")</f>
        <v>04O</v>
      </c>
      <c r="E610" s="75" t="str">
        <f>IF($B610&lt;&gt;"",_xlfn.IFNA(VLOOKUP($B610,'Node Details'!$B:$U,E$1,0),"Check"),"")</f>
        <v>Airtel</v>
      </c>
      <c r="F610" s="95">
        <v>45107</v>
      </c>
      <c r="G610" s="75"/>
      <c r="H610" s="25" t="s">
        <v>2819</v>
      </c>
      <c r="I610" s="24">
        <v>1</v>
      </c>
      <c r="J610" s="24">
        <v>450</v>
      </c>
      <c r="K610" s="75">
        <f t="shared" si="27"/>
        <v>450</v>
      </c>
      <c r="L610" s="80">
        <v>45107</v>
      </c>
      <c r="M610" s="72"/>
      <c r="N610" s="38"/>
      <c r="O610" s="81"/>
      <c r="P610" s="72"/>
      <c r="Q610" s="72"/>
      <c r="R610" s="72"/>
      <c r="S610" s="72"/>
      <c r="T610" s="81"/>
      <c r="U610" s="72"/>
      <c r="V610" s="72"/>
      <c r="W610" s="82">
        <f t="shared" si="28"/>
        <v>0</v>
      </c>
      <c r="X610" s="39" t="s">
        <v>89</v>
      </c>
      <c r="Y610" s="39"/>
      <c r="Z610" s="72" t="s">
        <v>101</v>
      </c>
    </row>
    <row r="611" spans="1:26">
      <c r="A611" s="75">
        <f t="shared" si="29"/>
        <v>609</v>
      </c>
      <c r="B611" s="39" t="s">
        <v>2542</v>
      </c>
      <c r="C611" s="75" t="str">
        <f>IF($B611&lt;&gt;"",_xlfn.IFNA(VLOOKUP($B611,'Node Details'!$B:$U,C$1,0),"Check"),"")</f>
        <v>000004O18-04O180105</v>
      </c>
      <c r="D611" s="75" t="str">
        <f>IF($B611&lt;&gt;"",_xlfn.IFNA(VLOOKUP($B611,'Node Details'!$B:$U,D$1,0),"Check"),"")</f>
        <v>04O</v>
      </c>
      <c r="E611" s="75" t="str">
        <f>IF($B611&lt;&gt;"",_xlfn.IFNA(VLOOKUP($B611,'Node Details'!$B:$U,E$1,0),"Check"),"")</f>
        <v>Airtel</v>
      </c>
      <c r="F611" s="95">
        <v>45107</v>
      </c>
      <c r="G611" s="75"/>
      <c r="H611" s="25" t="s">
        <v>2819</v>
      </c>
      <c r="I611" s="24">
        <v>1</v>
      </c>
      <c r="J611" s="24">
        <v>450</v>
      </c>
      <c r="K611" s="75">
        <f t="shared" si="27"/>
        <v>450</v>
      </c>
      <c r="L611" s="80">
        <v>45107</v>
      </c>
      <c r="M611" s="72"/>
      <c r="N611" s="38"/>
      <c r="O611" s="81"/>
      <c r="P611" s="72"/>
      <c r="Q611" s="72"/>
      <c r="R611" s="72"/>
      <c r="S611" s="72"/>
      <c r="T611" s="81"/>
      <c r="U611" s="72"/>
      <c r="V611" s="72"/>
      <c r="W611" s="82">
        <f t="shared" si="28"/>
        <v>0</v>
      </c>
      <c r="X611" s="39" t="s">
        <v>89</v>
      </c>
      <c r="Y611" s="39"/>
      <c r="Z611" s="72" t="s">
        <v>101</v>
      </c>
    </row>
    <row r="612" spans="1:26">
      <c r="A612" s="75">
        <f t="shared" si="29"/>
        <v>610</v>
      </c>
      <c r="B612" s="39" t="s">
        <v>1223</v>
      </c>
      <c r="C612" s="75" t="str">
        <f>IF($B612&lt;&gt;"",_xlfn.IFNA(VLOOKUP($B612,'Node Details'!$B:$U,C$1,0),"Check"),"")</f>
        <v>000004O18-04O180105</v>
      </c>
      <c r="D612" s="75" t="str">
        <f>IF($B612&lt;&gt;"",_xlfn.IFNA(VLOOKUP($B612,'Node Details'!$B:$U,D$1,0),"Check"),"")</f>
        <v>04O</v>
      </c>
      <c r="E612" s="75" t="str">
        <f>IF($B612&lt;&gt;"",_xlfn.IFNA(VLOOKUP($B612,'Node Details'!$B:$U,E$1,0),"Check"),"")</f>
        <v>Airtel</v>
      </c>
      <c r="F612" s="95">
        <v>45107</v>
      </c>
      <c r="G612" s="75"/>
      <c r="H612" s="25" t="s">
        <v>2818</v>
      </c>
      <c r="I612" s="24">
        <v>1</v>
      </c>
      <c r="J612" s="24">
        <v>650</v>
      </c>
      <c r="K612" s="75">
        <f t="shared" si="27"/>
        <v>650</v>
      </c>
      <c r="L612" s="80">
        <v>45107</v>
      </c>
      <c r="M612" s="72"/>
      <c r="N612" s="38"/>
      <c r="O612" s="81"/>
      <c r="P612" s="72"/>
      <c r="Q612" s="72"/>
      <c r="R612" s="72"/>
      <c r="S612" s="72"/>
      <c r="T612" s="81"/>
      <c r="U612" s="72"/>
      <c r="V612" s="72"/>
      <c r="W612" s="82">
        <f t="shared" si="28"/>
        <v>0</v>
      </c>
      <c r="X612" s="39" t="s">
        <v>89</v>
      </c>
      <c r="Y612" s="39"/>
      <c r="Z612" s="72" t="s">
        <v>101</v>
      </c>
    </row>
    <row r="613" spans="1:26">
      <c r="A613" s="75">
        <f t="shared" si="29"/>
        <v>611</v>
      </c>
      <c r="B613" s="39" t="s">
        <v>1226</v>
      </c>
      <c r="C613" s="75" t="str">
        <f>IF($B613&lt;&gt;"",_xlfn.IFNA(VLOOKUP($B613,'Node Details'!$B:$U,C$1,0),"Check"),"")</f>
        <v>000004O18-04O180106</v>
      </c>
      <c r="D613" s="75" t="str">
        <f>IF($B613&lt;&gt;"",_xlfn.IFNA(VLOOKUP($B613,'Node Details'!$B:$U,D$1,0),"Check"),"")</f>
        <v>04O</v>
      </c>
      <c r="E613" s="75" t="str">
        <f>IF($B613&lt;&gt;"",_xlfn.IFNA(VLOOKUP($B613,'Node Details'!$B:$U,E$1,0),"Check"),"")</f>
        <v>Airtel</v>
      </c>
      <c r="F613" s="95">
        <v>45107</v>
      </c>
      <c r="G613" s="75"/>
      <c r="H613" s="25" t="s">
        <v>2818</v>
      </c>
      <c r="I613" s="24">
        <v>1</v>
      </c>
      <c r="J613" s="24">
        <v>650</v>
      </c>
      <c r="K613" s="75">
        <f t="shared" si="27"/>
        <v>650</v>
      </c>
      <c r="L613" s="80">
        <v>45107</v>
      </c>
      <c r="M613" s="72"/>
      <c r="N613" s="38"/>
      <c r="O613" s="81"/>
      <c r="P613" s="72"/>
      <c r="Q613" s="72"/>
      <c r="R613" s="72"/>
      <c r="S613" s="72"/>
      <c r="T613" s="81"/>
      <c r="U613" s="72"/>
      <c r="V613" s="72"/>
      <c r="W613" s="82">
        <f t="shared" si="28"/>
        <v>0</v>
      </c>
      <c r="X613" s="39" t="s">
        <v>89</v>
      </c>
      <c r="Y613" s="39"/>
      <c r="Z613" s="72" t="s">
        <v>101</v>
      </c>
    </row>
    <row r="614" spans="1:26">
      <c r="A614" s="75">
        <f t="shared" si="29"/>
        <v>612</v>
      </c>
      <c r="B614" s="39" t="s">
        <v>1149</v>
      </c>
      <c r="C614" s="75" t="str">
        <f>IF($B614&lt;&gt;"",_xlfn.IFNA(VLOOKUP($B614,'Node Details'!$B:$U,C$1,0),"Check"),"")</f>
        <v>00000004O-000004O20</v>
      </c>
      <c r="D614" s="75" t="str">
        <f>IF($B614&lt;&gt;"",_xlfn.IFNA(VLOOKUP($B614,'Node Details'!$B:$U,D$1,0),"Check"),"")</f>
        <v>04O</v>
      </c>
      <c r="E614" s="75" t="str">
        <f>IF($B614&lt;&gt;"",_xlfn.IFNA(VLOOKUP($B614,'Node Details'!$B:$U,E$1,0),"Check"),"")</f>
        <v>Airtel</v>
      </c>
      <c r="F614" s="95">
        <v>45107</v>
      </c>
      <c r="G614" s="75"/>
      <c r="H614" s="25" t="s">
        <v>2817</v>
      </c>
      <c r="I614" s="24">
        <v>1</v>
      </c>
      <c r="J614" s="24">
        <v>1050</v>
      </c>
      <c r="K614" s="75">
        <f t="shared" si="27"/>
        <v>1050</v>
      </c>
      <c r="L614" s="80">
        <v>45107</v>
      </c>
      <c r="M614" s="72"/>
      <c r="N614" s="38"/>
      <c r="O614" s="81"/>
      <c r="P614" s="72"/>
      <c r="Q614" s="72"/>
      <c r="R614" s="72"/>
      <c r="S614" s="72"/>
      <c r="T614" s="81"/>
      <c r="U614" s="72"/>
      <c r="V614" s="72"/>
      <c r="W614" s="82">
        <f t="shared" si="28"/>
        <v>0</v>
      </c>
      <c r="X614" s="39" t="s">
        <v>89</v>
      </c>
      <c r="Y614" s="39"/>
      <c r="Z614" s="72" t="s">
        <v>101</v>
      </c>
    </row>
    <row r="615" spans="1:26">
      <c r="A615" s="75">
        <f t="shared" si="29"/>
        <v>613</v>
      </c>
      <c r="B615" s="39" t="s">
        <v>1479</v>
      </c>
      <c r="C615" s="75" t="str">
        <f>IF($B615&lt;&gt;"",_xlfn.IFNA(VLOOKUP($B615,'Node Details'!$B:$U,C$1,0),"Check"),"")</f>
        <v>000004O20-04O200102</v>
      </c>
      <c r="D615" s="75" t="str">
        <f>IF($B615&lt;&gt;"",_xlfn.IFNA(VLOOKUP($B615,'Node Details'!$B:$U,D$1,0),"Check"),"")</f>
        <v>04O</v>
      </c>
      <c r="E615" s="75" t="str">
        <f>IF($B615&lt;&gt;"",_xlfn.IFNA(VLOOKUP($B615,'Node Details'!$B:$U,E$1,0),"Check"),"")</f>
        <v>Airtel</v>
      </c>
      <c r="F615" s="95">
        <v>45107</v>
      </c>
      <c r="G615" s="75"/>
      <c r="H615" s="25" t="s">
        <v>2818</v>
      </c>
      <c r="I615" s="24">
        <v>1</v>
      </c>
      <c r="J615" s="24">
        <v>650</v>
      </c>
      <c r="K615" s="75">
        <f t="shared" si="27"/>
        <v>650</v>
      </c>
      <c r="L615" s="80">
        <v>45107</v>
      </c>
      <c r="M615" s="72"/>
      <c r="N615" s="38"/>
      <c r="O615" s="81"/>
      <c r="P615" s="72"/>
      <c r="Q615" s="72"/>
      <c r="R615" s="72"/>
      <c r="S615" s="72"/>
      <c r="T615" s="81"/>
      <c r="U615" s="72"/>
      <c r="V615" s="72"/>
      <c r="W615" s="82">
        <f t="shared" si="28"/>
        <v>0</v>
      </c>
      <c r="X615" s="39" t="s">
        <v>89</v>
      </c>
      <c r="Y615" s="39"/>
      <c r="Z615" s="72" t="s">
        <v>101</v>
      </c>
    </row>
    <row r="616" spans="1:26">
      <c r="A616" s="75">
        <f t="shared" si="29"/>
        <v>614</v>
      </c>
      <c r="B616" s="39" t="s">
        <v>1241</v>
      </c>
      <c r="C616" s="75" t="str">
        <f>IF($B616&lt;&gt;"",_xlfn.IFNA(VLOOKUP($B616,'Node Details'!$B:$U,C$1,0),"Check"),"")</f>
        <v>000004O20-04O200102</v>
      </c>
      <c r="D616" s="75" t="str">
        <f>IF($B616&lt;&gt;"",_xlfn.IFNA(VLOOKUP($B616,'Node Details'!$B:$U,D$1,0),"Check"),"")</f>
        <v>04O</v>
      </c>
      <c r="E616" s="75" t="str">
        <f>IF($B616&lt;&gt;"",_xlfn.IFNA(VLOOKUP($B616,'Node Details'!$B:$U,E$1,0),"Check"),"")</f>
        <v>Airtel</v>
      </c>
      <c r="F616" s="95">
        <v>45107</v>
      </c>
      <c r="G616" s="75"/>
      <c r="H616" s="25" t="s">
        <v>2818</v>
      </c>
      <c r="I616" s="24">
        <v>1</v>
      </c>
      <c r="J616" s="24">
        <v>650</v>
      </c>
      <c r="K616" s="75">
        <f t="shared" si="27"/>
        <v>650</v>
      </c>
      <c r="L616" s="80">
        <v>45107</v>
      </c>
      <c r="M616" s="72"/>
      <c r="N616" s="38"/>
      <c r="O616" s="81"/>
      <c r="P616" s="72"/>
      <c r="Q616" s="72"/>
      <c r="R616" s="72"/>
      <c r="S616" s="72"/>
      <c r="T616" s="81"/>
      <c r="U616" s="72"/>
      <c r="V616" s="72"/>
      <c r="W616" s="82">
        <f t="shared" si="28"/>
        <v>0</v>
      </c>
      <c r="X616" s="39" t="s">
        <v>89</v>
      </c>
      <c r="Y616" s="39"/>
      <c r="Z616" s="72" t="s">
        <v>101</v>
      </c>
    </row>
    <row r="617" spans="1:26">
      <c r="A617" s="75">
        <f t="shared" si="29"/>
        <v>615</v>
      </c>
      <c r="B617" s="39" t="s">
        <v>2544</v>
      </c>
      <c r="C617" s="75" t="str">
        <f>IF($B617&lt;&gt;"",_xlfn.IFNA(VLOOKUP($B617,'Node Details'!$B:$U,C$1,0),"Check"),"")</f>
        <v>000004O20-04O200105</v>
      </c>
      <c r="D617" s="75" t="str">
        <f>IF($B617&lt;&gt;"",_xlfn.IFNA(VLOOKUP($B617,'Node Details'!$B:$U,D$1,0),"Check"),"")</f>
        <v>04O</v>
      </c>
      <c r="E617" s="75" t="str">
        <f>IF($B617&lt;&gt;"",_xlfn.IFNA(VLOOKUP($B617,'Node Details'!$B:$U,E$1,0),"Check"),"")</f>
        <v>Airtel</v>
      </c>
      <c r="F617" s="95">
        <v>45107</v>
      </c>
      <c r="G617" s="75"/>
      <c r="H617" s="25" t="s">
        <v>2818</v>
      </c>
      <c r="I617" s="24">
        <v>1</v>
      </c>
      <c r="J617" s="24">
        <v>650</v>
      </c>
      <c r="K617" s="75">
        <f t="shared" si="27"/>
        <v>650</v>
      </c>
      <c r="L617" s="80">
        <v>45107</v>
      </c>
      <c r="M617" s="72"/>
      <c r="N617" s="38"/>
      <c r="O617" s="81"/>
      <c r="P617" s="72"/>
      <c r="Q617" s="72"/>
      <c r="R617" s="72"/>
      <c r="S617" s="72"/>
      <c r="T617" s="81"/>
      <c r="U617" s="72"/>
      <c r="V617" s="72"/>
      <c r="W617" s="82">
        <f t="shared" si="28"/>
        <v>0</v>
      </c>
      <c r="X617" s="39" t="s">
        <v>89</v>
      </c>
      <c r="Y617" s="39"/>
      <c r="Z617" s="72" t="s">
        <v>101</v>
      </c>
    </row>
    <row r="618" spans="1:26">
      <c r="A618" s="75">
        <f t="shared" si="29"/>
        <v>616</v>
      </c>
      <c r="B618" s="39" t="s">
        <v>1474</v>
      </c>
      <c r="C618" s="75" t="str">
        <f>IF($B618&lt;&gt;"",_xlfn.IFNA(VLOOKUP($B618,'Node Details'!$B:$U,C$1,0),"Check"),"")</f>
        <v>000004O20-04O200105</v>
      </c>
      <c r="D618" s="75" t="str">
        <f>IF($B618&lt;&gt;"",_xlfn.IFNA(VLOOKUP($B618,'Node Details'!$B:$U,D$1,0),"Check"),"")</f>
        <v>04O</v>
      </c>
      <c r="E618" s="75" t="str">
        <f>IF($B618&lt;&gt;"",_xlfn.IFNA(VLOOKUP($B618,'Node Details'!$B:$U,E$1,0),"Check"),"")</f>
        <v>Airtel</v>
      </c>
      <c r="F618" s="95">
        <v>45107</v>
      </c>
      <c r="G618" s="75"/>
      <c r="H618" s="25" t="s">
        <v>2818</v>
      </c>
      <c r="I618" s="24">
        <v>1</v>
      </c>
      <c r="J618" s="24">
        <v>650</v>
      </c>
      <c r="K618" s="75">
        <f t="shared" si="27"/>
        <v>650</v>
      </c>
      <c r="L618" s="80">
        <v>45107</v>
      </c>
      <c r="M618" s="72"/>
      <c r="N618" s="38"/>
      <c r="O618" s="81"/>
      <c r="P618" s="72"/>
      <c r="Q618" s="72"/>
      <c r="R618" s="72"/>
      <c r="S618" s="72"/>
      <c r="T618" s="81"/>
      <c r="U618" s="72"/>
      <c r="V618" s="72"/>
      <c r="W618" s="82">
        <f t="shared" si="28"/>
        <v>0</v>
      </c>
      <c r="X618" s="39" t="s">
        <v>89</v>
      </c>
      <c r="Y618" s="39"/>
      <c r="Z618" s="72" t="s">
        <v>101</v>
      </c>
    </row>
    <row r="619" spans="1:26">
      <c r="A619" s="75">
        <f t="shared" si="29"/>
        <v>617</v>
      </c>
      <c r="B619" s="39" t="s">
        <v>1244</v>
      </c>
      <c r="C619" s="75" t="str">
        <f>IF($B619&lt;&gt;"",_xlfn.IFNA(VLOOKUP($B619,'Node Details'!$B:$U,C$1,0),"Check"),"")</f>
        <v>000004O20-04O200105</v>
      </c>
      <c r="D619" s="75" t="str">
        <f>IF($B619&lt;&gt;"",_xlfn.IFNA(VLOOKUP($B619,'Node Details'!$B:$U,D$1,0),"Check"),"")</f>
        <v>04O</v>
      </c>
      <c r="E619" s="75" t="str">
        <f>IF($B619&lt;&gt;"",_xlfn.IFNA(VLOOKUP($B619,'Node Details'!$B:$U,E$1,0),"Check"),"")</f>
        <v>Airtel</v>
      </c>
      <c r="F619" s="95">
        <v>45107</v>
      </c>
      <c r="G619" s="75"/>
      <c r="H619" s="25" t="s">
        <v>2819</v>
      </c>
      <c r="I619" s="24">
        <v>1</v>
      </c>
      <c r="J619" s="24">
        <v>450</v>
      </c>
      <c r="K619" s="75">
        <f t="shared" si="27"/>
        <v>450</v>
      </c>
      <c r="L619" s="80">
        <v>45107</v>
      </c>
      <c r="M619" s="72"/>
      <c r="N619" s="38"/>
      <c r="O619" s="81"/>
      <c r="P619" s="72"/>
      <c r="Q619" s="72"/>
      <c r="R619" s="72"/>
      <c r="S619" s="72"/>
      <c r="T619" s="81"/>
      <c r="U619" s="72"/>
      <c r="V619" s="72"/>
      <c r="W619" s="82">
        <f t="shared" si="28"/>
        <v>0</v>
      </c>
      <c r="X619" s="39" t="s">
        <v>89</v>
      </c>
      <c r="Y619" s="39"/>
      <c r="Z619" s="72" t="s">
        <v>101</v>
      </c>
    </row>
    <row r="620" spans="1:26">
      <c r="A620" s="75">
        <f t="shared" si="29"/>
        <v>618</v>
      </c>
      <c r="B620" s="39" t="s">
        <v>1160</v>
      </c>
      <c r="C620" s="75" t="str">
        <f>IF($B620&lt;&gt;"",_xlfn.IFNA(VLOOKUP($B620,'Node Details'!$B:$U,C$1,0),"Check"),"")</f>
        <v>000004O51-000004O21</v>
      </c>
      <c r="D620" s="75" t="str">
        <f>IF($B620&lt;&gt;"",_xlfn.IFNA(VLOOKUP($B620,'Node Details'!$B:$U,D$1,0),"Check"),"")</f>
        <v>04O</v>
      </c>
      <c r="E620" s="75" t="str">
        <f>IF($B620&lt;&gt;"",_xlfn.IFNA(VLOOKUP($B620,'Node Details'!$B:$U,E$1,0),"Check"),"")</f>
        <v>Airtel</v>
      </c>
      <c r="F620" s="95">
        <v>45107</v>
      </c>
      <c r="G620" s="75"/>
      <c r="H620" s="25" t="s">
        <v>2817</v>
      </c>
      <c r="I620" s="24">
        <v>1</v>
      </c>
      <c r="J620" s="24">
        <v>1050</v>
      </c>
      <c r="K620" s="75">
        <f t="shared" si="27"/>
        <v>1050</v>
      </c>
      <c r="L620" s="80">
        <v>45107</v>
      </c>
      <c r="M620" s="72"/>
      <c r="N620" s="38"/>
      <c r="O620" s="81"/>
      <c r="P620" s="72"/>
      <c r="Q620" s="72"/>
      <c r="R620" s="72"/>
      <c r="S620" s="72"/>
      <c r="T620" s="81"/>
      <c r="U620" s="72"/>
      <c r="V620" s="72"/>
      <c r="W620" s="82">
        <f t="shared" si="28"/>
        <v>0</v>
      </c>
      <c r="X620" s="39" t="s">
        <v>89</v>
      </c>
      <c r="Y620" s="39"/>
      <c r="Z620" s="72" t="s">
        <v>101</v>
      </c>
    </row>
    <row r="621" spans="1:26">
      <c r="A621" s="75">
        <f t="shared" si="29"/>
        <v>619</v>
      </c>
      <c r="B621" s="39" t="s">
        <v>2546</v>
      </c>
      <c r="C621" s="75" t="str">
        <f>IF($B621&lt;&gt;"",_xlfn.IFNA(VLOOKUP($B621,'Node Details'!$B:$U,C$1,0),"Check"),"")</f>
        <v>000004O21-04O210102</v>
      </c>
      <c r="D621" s="75" t="str">
        <f>IF($B621&lt;&gt;"",_xlfn.IFNA(VLOOKUP($B621,'Node Details'!$B:$U,D$1,0),"Check"),"")</f>
        <v>04O</v>
      </c>
      <c r="E621" s="75" t="str">
        <f>IF($B621&lt;&gt;"",_xlfn.IFNA(VLOOKUP($B621,'Node Details'!$B:$U,E$1,0),"Check"),"")</f>
        <v>Airtel</v>
      </c>
      <c r="F621" s="95">
        <v>45107</v>
      </c>
      <c r="G621" s="75"/>
      <c r="H621" s="25" t="s">
        <v>2818</v>
      </c>
      <c r="I621" s="24">
        <v>1</v>
      </c>
      <c r="J621" s="24">
        <v>650</v>
      </c>
      <c r="K621" s="75">
        <f t="shared" si="27"/>
        <v>650</v>
      </c>
      <c r="L621" s="80">
        <v>45107</v>
      </c>
      <c r="M621" s="72"/>
      <c r="N621" s="38"/>
      <c r="O621" s="81"/>
      <c r="P621" s="72"/>
      <c r="Q621" s="72"/>
      <c r="R621" s="72"/>
      <c r="S621" s="72"/>
      <c r="T621" s="81"/>
      <c r="U621" s="72"/>
      <c r="V621" s="72"/>
      <c r="W621" s="82">
        <f t="shared" si="28"/>
        <v>0</v>
      </c>
      <c r="X621" s="39" t="s">
        <v>89</v>
      </c>
      <c r="Y621" s="39"/>
      <c r="Z621" s="72" t="s">
        <v>101</v>
      </c>
    </row>
    <row r="622" spans="1:26">
      <c r="A622" s="75">
        <f t="shared" si="29"/>
        <v>620</v>
      </c>
      <c r="B622" s="39" t="s">
        <v>1247</v>
      </c>
      <c r="C622" s="75" t="str">
        <f>IF($B622&lt;&gt;"",_xlfn.IFNA(VLOOKUP($B622,'Node Details'!$B:$U,C$1,0),"Check"),"")</f>
        <v>000004O21-04O210102</v>
      </c>
      <c r="D622" s="75" t="str">
        <f>IF($B622&lt;&gt;"",_xlfn.IFNA(VLOOKUP($B622,'Node Details'!$B:$U,D$1,0),"Check"),"")</f>
        <v>04O</v>
      </c>
      <c r="E622" s="75" t="str">
        <f>IF($B622&lt;&gt;"",_xlfn.IFNA(VLOOKUP($B622,'Node Details'!$B:$U,E$1,0),"Check"),"")</f>
        <v>Airtel</v>
      </c>
      <c r="F622" s="95">
        <v>45107</v>
      </c>
      <c r="G622" s="75"/>
      <c r="H622" s="25" t="s">
        <v>2818</v>
      </c>
      <c r="I622" s="24">
        <v>1</v>
      </c>
      <c r="J622" s="24">
        <v>650</v>
      </c>
      <c r="K622" s="75">
        <f t="shared" si="27"/>
        <v>650</v>
      </c>
      <c r="L622" s="80">
        <v>45107</v>
      </c>
      <c r="M622" s="72"/>
      <c r="N622" s="38"/>
      <c r="O622" s="81"/>
      <c r="P622" s="72"/>
      <c r="Q622" s="72"/>
      <c r="R622" s="72"/>
      <c r="S622" s="72"/>
      <c r="T622" s="81"/>
      <c r="U622" s="72"/>
      <c r="V622" s="72"/>
      <c r="W622" s="82">
        <f t="shared" si="28"/>
        <v>0</v>
      </c>
      <c r="X622" s="39" t="s">
        <v>89</v>
      </c>
      <c r="Y622" s="39"/>
      <c r="Z622" s="72" t="s">
        <v>101</v>
      </c>
    </row>
    <row r="623" spans="1:26">
      <c r="A623" s="75">
        <f t="shared" si="29"/>
        <v>621</v>
      </c>
      <c r="B623" s="39" t="s">
        <v>1250</v>
      </c>
      <c r="C623" s="75" t="str">
        <f>IF($B623&lt;&gt;"",_xlfn.IFNA(VLOOKUP($B623,'Node Details'!$B:$U,C$1,0),"Check"),"")</f>
        <v>000004O21-04O210103</v>
      </c>
      <c r="D623" s="75" t="str">
        <f>IF($B623&lt;&gt;"",_xlfn.IFNA(VLOOKUP($B623,'Node Details'!$B:$U,D$1,0),"Check"),"")</f>
        <v>04O</v>
      </c>
      <c r="E623" s="75" t="str">
        <f>IF($B623&lt;&gt;"",_xlfn.IFNA(VLOOKUP($B623,'Node Details'!$B:$U,E$1,0),"Check"),"")</f>
        <v>Airtel</v>
      </c>
      <c r="F623" s="95">
        <v>45107</v>
      </c>
      <c r="G623" s="75"/>
      <c r="H623" s="25" t="s">
        <v>2818</v>
      </c>
      <c r="I623" s="24">
        <v>1</v>
      </c>
      <c r="J623" s="24">
        <v>650</v>
      </c>
      <c r="K623" s="75">
        <f t="shared" si="27"/>
        <v>650</v>
      </c>
      <c r="L623" s="80">
        <v>45107</v>
      </c>
      <c r="M623" s="72"/>
      <c r="N623" s="38"/>
      <c r="O623" s="81"/>
      <c r="P623" s="72"/>
      <c r="Q623" s="72"/>
      <c r="R623" s="72"/>
      <c r="S623" s="72"/>
      <c r="T623" s="81"/>
      <c r="U623" s="72"/>
      <c r="V623" s="72"/>
      <c r="W623" s="82">
        <f t="shared" si="28"/>
        <v>0</v>
      </c>
      <c r="X623" s="39" t="s">
        <v>89</v>
      </c>
      <c r="Y623" s="39"/>
      <c r="Z623" s="72" t="s">
        <v>101</v>
      </c>
    </row>
    <row r="624" spans="1:26">
      <c r="A624" s="75">
        <f t="shared" si="29"/>
        <v>622</v>
      </c>
      <c r="B624" s="39" t="s">
        <v>1253</v>
      </c>
      <c r="C624" s="75" t="str">
        <f>IF($B624&lt;&gt;"",_xlfn.IFNA(VLOOKUP($B624,'Node Details'!$B:$U,C$1,0),"Check"),"")</f>
        <v>00000004O-000004O24</v>
      </c>
      <c r="D624" s="75" t="str">
        <f>IF($B624&lt;&gt;"",_xlfn.IFNA(VLOOKUP($B624,'Node Details'!$B:$U,D$1,0),"Check"),"")</f>
        <v>04O</v>
      </c>
      <c r="E624" s="75" t="str">
        <f>IF($B624&lt;&gt;"",_xlfn.IFNA(VLOOKUP($B624,'Node Details'!$B:$U,E$1,0),"Check"),"")</f>
        <v>Airtel</v>
      </c>
      <c r="F624" s="95">
        <v>45107</v>
      </c>
      <c r="G624" s="75"/>
      <c r="H624" s="25" t="s">
        <v>2817</v>
      </c>
      <c r="I624" s="24">
        <v>1</v>
      </c>
      <c r="J624" s="24">
        <v>1050</v>
      </c>
      <c r="K624" s="75">
        <f t="shared" si="27"/>
        <v>1050</v>
      </c>
      <c r="L624" s="80">
        <v>45107</v>
      </c>
      <c r="M624" s="72"/>
      <c r="N624" s="38"/>
      <c r="O624" s="81"/>
      <c r="P624" s="72"/>
      <c r="Q624" s="72"/>
      <c r="R624" s="72"/>
      <c r="S624" s="72"/>
      <c r="T624" s="81"/>
      <c r="U624" s="72"/>
      <c r="V624" s="72"/>
      <c r="W624" s="82">
        <f t="shared" si="28"/>
        <v>0</v>
      </c>
      <c r="X624" s="39" t="s">
        <v>89</v>
      </c>
      <c r="Y624" s="39"/>
      <c r="Z624" s="72" t="s">
        <v>101</v>
      </c>
    </row>
    <row r="625" spans="1:26">
      <c r="A625" s="75">
        <f t="shared" si="29"/>
        <v>623</v>
      </c>
      <c r="B625" s="39" t="s">
        <v>1258</v>
      </c>
      <c r="C625" s="75" t="str">
        <f>IF($B625&lt;&gt;"",_xlfn.IFNA(VLOOKUP($B625,'Node Details'!$B:$U,C$1,0),"Check"),"")</f>
        <v>000004O22-04O220103</v>
      </c>
      <c r="D625" s="75" t="str">
        <f>IF($B625&lt;&gt;"",_xlfn.IFNA(VLOOKUP($B625,'Node Details'!$B:$U,D$1,0),"Check"),"")</f>
        <v>04O</v>
      </c>
      <c r="E625" s="75" t="str">
        <f>IF($B625&lt;&gt;"",_xlfn.IFNA(VLOOKUP($B625,'Node Details'!$B:$U,E$1,0),"Check"),"")</f>
        <v>Airtel</v>
      </c>
      <c r="F625" s="95">
        <v>45107</v>
      </c>
      <c r="G625" s="75"/>
      <c r="H625" s="25" t="s">
        <v>2819</v>
      </c>
      <c r="I625" s="24">
        <v>1</v>
      </c>
      <c r="J625" s="24">
        <v>450</v>
      </c>
      <c r="K625" s="75">
        <f t="shared" si="27"/>
        <v>450</v>
      </c>
      <c r="L625" s="80">
        <v>45107</v>
      </c>
      <c r="M625" s="72"/>
      <c r="N625" s="38"/>
      <c r="O625" s="81"/>
      <c r="P625" s="72"/>
      <c r="Q625" s="72"/>
      <c r="R625" s="72"/>
      <c r="S625" s="72"/>
      <c r="T625" s="81"/>
      <c r="U625" s="72"/>
      <c r="V625" s="72"/>
      <c r="W625" s="82">
        <f t="shared" si="28"/>
        <v>0</v>
      </c>
      <c r="X625" s="39" t="s">
        <v>89</v>
      </c>
      <c r="Y625" s="39"/>
      <c r="Z625" s="72" t="s">
        <v>101</v>
      </c>
    </row>
    <row r="626" spans="1:26">
      <c r="A626" s="75">
        <f t="shared" si="29"/>
        <v>624</v>
      </c>
      <c r="B626" s="39" t="s">
        <v>2547</v>
      </c>
      <c r="C626" s="75" t="str">
        <f>IF($B626&lt;&gt;"",_xlfn.IFNA(VLOOKUP($B626,'Node Details'!$B:$U,C$1,0),"Check"),"")</f>
        <v>000004O22-04O220103</v>
      </c>
      <c r="D626" s="75" t="str">
        <f>IF($B626&lt;&gt;"",_xlfn.IFNA(VLOOKUP($B626,'Node Details'!$B:$U,D$1,0),"Check"),"")</f>
        <v>04O</v>
      </c>
      <c r="E626" s="75" t="str">
        <f>IF($B626&lt;&gt;"",_xlfn.IFNA(VLOOKUP($B626,'Node Details'!$B:$U,E$1,0),"Check"),"")</f>
        <v>Airtel</v>
      </c>
      <c r="F626" s="95">
        <v>45107</v>
      </c>
      <c r="G626" s="75"/>
      <c r="H626" s="25" t="s">
        <v>2819</v>
      </c>
      <c r="I626" s="24">
        <v>1</v>
      </c>
      <c r="J626" s="24">
        <v>450</v>
      </c>
      <c r="K626" s="75">
        <f t="shared" si="27"/>
        <v>450</v>
      </c>
      <c r="L626" s="80">
        <v>45107</v>
      </c>
      <c r="M626" s="72"/>
      <c r="N626" s="38"/>
      <c r="O626" s="81"/>
      <c r="P626" s="72"/>
      <c r="Q626" s="72"/>
      <c r="R626" s="72"/>
      <c r="S626" s="72"/>
      <c r="T626" s="81"/>
      <c r="U626" s="72"/>
      <c r="V626" s="72"/>
      <c r="W626" s="82">
        <f t="shared" si="28"/>
        <v>0</v>
      </c>
      <c r="X626" s="39" t="s">
        <v>89</v>
      </c>
      <c r="Y626" s="39"/>
      <c r="Z626" s="72" t="s">
        <v>101</v>
      </c>
    </row>
    <row r="627" spans="1:26">
      <c r="A627" s="75">
        <f t="shared" si="29"/>
        <v>625</v>
      </c>
      <c r="B627" s="39" t="s">
        <v>1255</v>
      </c>
      <c r="C627" s="75" t="str">
        <f>IF($B627&lt;&gt;"",_xlfn.IFNA(VLOOKUP($B627,'Node Details'!$B:$U,C$1,0),"Check"),"")</f>
        <v>000004O22-04O220103</v>
      </c>
      <c r="D627" s="75" t="str">
        <f>IF($B627&lt;&gt;"",_xlfn.IFNA(VLOOKUP($B627,'Node Details'!$B:$U,D$1,0),"Check"),"")</f>
        <v>04O</v>
      </c>
      <c r="E627" s="75" t="str">
        <f>IF($B627&lt;&gt;"",_xlfn.IFNA(VLOOKUP($B627,'Node Details'!$B:$U,E$1,0),"Check"),"")</f>
        <v>Airtel</v>
      </c>
      <c r="F627" s="95">
        <v>45107</v>
      </c>
      <c r="G627" s="75"/>
      <c r="H627" s="25" t="s">
        <v>2818</v>
      </c>
      <c r="I627" s="24">
        <v>1</v>
      </c>
      <c r="J627" s="24">
        <v>650</v>
      </c>
      <c r="K627" s="75">
        <f t="shared" si="27"/>
        <v>650</v>
      </c>
      <c r="L627" s="80">
        <v>45107</v>
      </c>
      <c r="M627" s="72"/>
      <c r="N627" s="38"/>
      <c r="O627" s="81"/>
      <c r="P627" s="72"/>
      <c r="Q627" s="72"/>
      <c r="R627" s="72"/>
      <c r="S627" s="72"/>
      <c r="T627" s="81"/>
      <c r="U627" s="72"/>
      <c r="V627" s="72"/>
      <c r="W627" s="82">
        <f t="shared" si="28"/>
        <v>0</v>
      </c>
      <c r="X627" s="39" t="s">
        <v>89</v>
      </c>
      <c r="Y627" s="39"/>
      <c r="Z627" s="72" t="s">
        <v>101</v>
      </c>
    </row>
    <row r="628" spans="1:26">
      <c r="A628" s="75">
        <f t="shared" si="29"/>
        <v>626</v>
      </c>
      <c r="B628" s="39" t="s">
        <v>1259</v>
      </c>
      <c r="C628" s="75" t="str">
        <f>IF($B628&lt;&gt;"",_xlfn.IFNA(VLOOKUP($B628,'Node Details'!$B:$U,C$1,0),"Check"),"")</f>
        <v>04O220101-04O220104</v>
      </c>
      <c r="D628" s="75" t="str">
        <f>IF($B628&lt;&gt;"",_xlfn.IFNA(VLOOKUP($B628,'Node Details'!$B:$U,D$1,0),"Check"),"")</f>
        <v>04O</v>
      </c>
      <c r="E628" s="75" t="str">
        <f>IF($B628&lt;&gt;"",_xlfn.IFNA(VLOOKUP($B628,'Node Details'!$B:$U,E$1,0),"Check"),"")</f>
        <v>Airtel</v>
      </c>
      <c r="F628" s="95">
        <v>45107</v>
      </c>
      <c r="G628" s="75"/>
      <c r="H628" s="25" t="s">
        <v>2818</v>
      </c>
      <c r="I628" s="24">
        <v>1</v>
      </c>
      <c r="J628" s="24">
        <v>650</v>
      </c>
      <c r="K628" s="75">
        <f t="shared" si="27"/>
        <v>650</v>
      </c>
      <c r="L628" s="80">
        <v>45107</v>
      </c>
      <c r="M628" s="72"/>
      <c r="N628" s="38"/>
      <c r="O628" s="81"/>
      <c r="P628" s="72"/>
      <c r="Q628" s="72"/>
      <c r="R628" s="72"/>
      <c r="S628" s="72"/>
      <c r="T628" s="81"/>
      <c r="U628" s="72"/>
      <c r="V628" s="72"/>
      <c r="W628" s="82">
        <f t="shared" si="28"/>
        <v>0</v>
      </c>
      <c r="X628" s="39" t="s">
        <v>89</v>
      </c>
      <c r="Y628" s="39"/>
      <c r="Z628" s="72" t="s">
        <v>101</v>
      </c>
    </row>
    <row r="629" spans="1:26">
      <c r="A629" s="75">
        <f t="shared" si="29"/>
        <v>627</v>
      </c>
      <c r="B629" s="39" t="s">
        <v>1262</v>
      </c>
      <c r="C629" s="75" t="str">
        <f>IF($B629&lt;&gt;"",_xlfn.IFNA(VLOOKUP($B629,'Node Details'!$B:$U,C$1,0),"Check"),"")</f>
        <v>04O220101-04O220105</v>
      </c>
      <c r="D629" s="75" t="str">
        <f>IF($B629&lt;&gt;"",_xlfn.IFNA(VLOOKUP($B629,'Node Details'!$B:$U,D$1,0),"Check"),"")</f>
        <v>04O</v>
      </c>
      <c r="E629" s="75" t="str">
        <f>IF($B629&lt;&gt;"",_xlfn.IFNA(VLOOKUP($B629,'Node Details'!$B:$U,E$1,0),"Check"),"")</f>
        <v>Airtel</v>
      </c>
      <c r="F629" s="95">
        <v>45107</v>
      </c>
      <c r="G629" s="75"/>
      <c r="H629" s="25" t="s">
        <v>2818</v>
      </c>
      <c r="I629" s="24">
        <v>1</v>
      </c>
      <c r="J629" s="24">
        <v>650</v>
      </c>
      <c r="K629" s="75">
        <f t="shared" si="27"/>
        <v>650</v>
      </c>
      <c r="L629" s="80">
        <v>45107</v>
      </c>
      <c r="M629" s="72"/>
      <c r="N629" s="38"/>
      <c r="O629" s="81"/>
      <c r="P629" s="72"/>
      <c r="Q629" s="72"/>
      <c r="R629" s="72"/>
      <c r="S629" s="72"/>
      <c r="T629" s="81"/>
      <c r="U629" s="72"/>
      <c r="V629" s="72"/>
      <c r="W629" s="82">
        <f t="shared" si="28"/>
        <v>0</v>
      </c>
      <c r="X629" s="39" t="s">
        <v>89</v>
      </c>
      <c r="Y629" s="39"/>
      <c r="Z629" s="72" t="s">
        <v>101</v>
      </c>
    </row>
    <row r="630" spans="1:26">
      <c r="A630" s="75">
        <f t="shared" si="29"/>
        <v>628</v>
      </c>
      <c r="B630" s="39" t="s">
        <v>1265</v>
      </c>
      <c r="C630" s="75" t="str">
        <f>IF($B630&lt;&gt;"",_xlfn.IFNA(VLOOKUP($B630,'Node Details'!$B:$U,C$1,0),"Check"),"")</f>
        <v>00000004O-000004O24</v>
      </c>
      <c r="D630" s="75" t="str">
        <f>IF($B630&lt;&gt;"",_xlfn.IFNA(VLOOKUP($B630,'Node Details'!$B:$U,D$1,0),"Check"),"")</f>
        <v>04O</v>
      </c>
      <c r="E630" s="75" t="str">
        <f>IF($B630&lt;&gt;"",_xlfn.IFNA(VLOOKUP($B630,'Node Details'!$B:$U,E$1,0),"Check"),"")</f>
        <v>Airtel</v>
      </c>
      <c r="F630" s="95">
        <v>45107</v>
      </c>
      <c r="G630" s="75"/>
      <c r="H630" s="25" t="s">
        <v>2817</v>
      </c>
      <c r="I630" s="24">
        <v>1</v>
      </c>
      <c r="J630" s="24">
        <v>1050</v>
      </c>
      <c r="K630" s="75">
        <f t="shared" si="27"/>
        <v>1050</v>
      </c>
      <c r="L630" s="80">
        <v>45107</v>
      </c>
      <c r="M630" s="72"/>
      <c r="N630" s="38"/>
      <c r="O630" s="81"/>
      <c r="P630" s="72"/>
      <c r="Q630" s="72"/>
      <c r="R630" s="72"/>
      <c r="S630" s="72"/>
      <c r="T630" s="81"/>
      <c r="U630" s="72"/>
      <c r="V630" s="72"/>
      <c r="W630" s="82">
        <f t="shared" si="28"/>
        <v>0</v>
      </c>
      <c r="X630" s="39" t="s">
        <v>89</v>
      </c>
      <c r="Y630" s="39"/>
      <c r="Z630" s="72" t="s">
        <v>101</v>
      </c>
    </row>
    <row r="631" spans="1:26">
      <c r="A631" s="75">
        <f t="shared" si="29"/>
        <v>629</v>
      </c>
      <c r="B631" s="39" t="s">
        <v>2549</v>
      </c>
      <c r="C631" s="75" t="str">
        <f>IF($B631&lt;&gt;"",_xlfn.IFNA(VLOOKUP($B631,'Node Details'!$B:$U,C$1,0),"Check"),"")</f>
        <v>000004O23-04O230104</v>
      </c>
      <c r="D631" s="75" t="str">
        <f>IF($B631&lt;&gt;"",_xlfn.IFNA(VLOOKUP($B631,'Node Details'!$B:$U,D$1,0),"Check"),"")</f>
        <v>04O</v>
      </c>
      <c r="E631" s="75" t="str">
        <f>IF($B631&lt;&gt;"",_xlfn.IFNA(VLOOKUP($B631,'Node Details'!$B:$U,E$1,0),"Check"),"")</f>
        <v>Airtel</v>
      </c>
      <c r="F631" s="95">
        <v>45107</v>
      </c>
      <c r="G631" s="75"/>
      <c r="H631" s="25" t="s">
        <v>2819</v>
      </c>
      <c r="I631" s="24">
        <v>1</v>
      </c>
      <c r="J631" s="24">
        <v>450</v>
      </c>
      <c r="K631" s="75">
        <f t="shared" si="27"/>
        <v>450</v>
      </c>
      <c r="L631" s="80">
        <v>45107</v>
      </c>
      <c r="M631" s="72"/>
      <c r="N631" s="38"/>
      <c r="O631" s="81"/>
      <c r="P631" s="72"/>
      <c r="Q631" s="72"/>
      <c r="R631" s="72"/>
      <c r="S631" s="72"/>
      <c r="T631" s="81"/>
      <c r="U631" s="72"/>
      <c r="V631" s="72"/>
      <c r="W631" s="82">
        <f t="shared" si="28"/>
        <v>0</v>
      </c>
      <c r="X631" s="39" t="s">
        <v>89</v>
      </c>
      <c r="Y631" s="39"/>
      <c r="Z631" s="72" t="s">
        <v>101</v>
      </c>
    </row>
    <row r="632" spans="1:26">
      <c r="A632" s="75">
        <f t="shared" si="29"/>
        <v>630</v>
      </c>
      <c r="B632" s="39" t="s">
        <v>1723</v>
      </c>
      <c r="C632" s="75" t="str">
        <f>IF($B632&lt;&gt;"",_xlfn.IFNA(VLOOKUP($B632,'Node Details'!$B:$U,C$1,0),"Check"),"")</f>
        <v>000004O23-04O230104</v>
      </c>
      <c r="D632" s="75" t="str">
        <f>IF($B632&lt;&gt;"",_xlfn.IFNA(VLOOKUP($B632,'Node Details'!$B:$U,D$1,0),"Check"),"")</f>
        <v>04O</v>
      </c>
      <c r="E632" s="75" t="str">
        <f>IF($B632&lt;&gt;"",_xlfn.IFNA(VLOOKUP($B632,'Node Details'!$B:$U,E$1,0),"Check"),"")</f>
        <v>Airtel</v>
      </c>
      <c r="F632" s="95">
        <v>45107</v>
      </c>
      <c r="G632" s="75"/>
      <c r="H632" s="25" t="s">
        <v>2818</v>
      </c>
      <c r="I632" s="24">
        <v>1</v>
      </c>
      <c r="J632" s="24">
        <v>650</v>
      </c>
      <c r="K632" s="75">
        <f t="shared" si="27"/>
        <v>650</v>
      </c>
      <c r="L632" s="80">
        <v>45107</v>
      </c>
      <c r="M632" s="72"/>
      <c r="N632" s="38"/>
      <c r="O632" s="81"/>
      <c r="P632" s="72"/>
      <c r="Q632" s="72"/>
      <c r="R632" s="72"/>
      <c r="S632" s="72"/>
      <c r="T632" s="81"/>
      <c r="U632" s="72"/>
      <c r="V632" s="72"/>
      <c r="W632" s="82">
        <f t="shared" si="28"/>
        <v>0</v>
      </c>
      <c r="X632" s="39" t="s">
        <v>89</v>
      </c>
      <c r="Y632" s="39"/>
      <c r="Z632" s="72" t="s">
        <v>101</v>
      </c>
    </row>
    <row r="633" spans="1:26">
      <c r="A633" s="75">
        <f t="shared" si="29"/>
        <v>631</v>
      </c>
      <c r="B633" s="39" t="s">
        <v>2550</v>
      </c>
      <c r="C633" s="75" t="str">
        <f>IF($B633&lt;&gt;"",_xlfn.IFNA(VLOOKUP($B633,'Node Details'!$B:$U,C$1,0),"Check"),"")</f>
        <v>000004O23-04O230104</v>
      </c>
      <c r="D633" s="75" t="str">
        <f>IF($B633&lt;&gt;"",_xlfn.IFNA(VLOOKUP($B633,'Node Details'!$B:$U,D$1,0),"Check"),"")</f>
        <v>04O</v>
      </c>
      <c r="E633" s="75" t="str">
        <f>IF($B633&lt;&gt;"",_xlfn.IFNA(VLOOKUP($B633,'Node Details'!$B:$U,E$1,0),"Check"),"")</f>
        <v>Airtel</v>
      </c>
      <c r="F633" s="95">
        <v>45107</v>
      </c>
      <c r="G633" s="75"/>
      <c r="H633" s="25" t="s">
        <v>2818</v>
      </c>
      <c r="I633" s="24">
        <v>1</v>
      </c>
      <c r="J633" s="24">
        <v>650</v>
      </c>
      <c r="K633" s="75">
        <f t="shared" si="27"/>
        <v>650</v>
      </c>
      <c r="L633" s="80">
        <v>45107</v>
      </c>
      <c r="M633" s="72"/>
      <c r="N633" s="38"/>
      <c r="O633" s="81"/>
      <c r="P633" s="72"/>
      <c r="Q633" s="72"/>
      <c r="R633" s="72"/>
      <c r="S633" s="72"/>
      <c r="T633" s="81"/>
      <c r="U633" s="72"/>
      <c r="V633" s="72"/>
      <c r="W633" s="82">
        <f t="shared" si="28"/>
        <v>0</v>
      </c>
      <c r="X633" s="39" t="s">
        <v>89</v>
      </c>
      <c r="Y633" s="39"/>
      <c r="Z633" s="72" t="s">
        <v>101</v>
      </c>
    </row>
    <row r="634" spans="1:26">
      <c r="A634" s="75">
        <f t="shared" si="29"/>
        <v>632</v>
      </c>
      <c r="B634" s="39" t="s">
        <v>1267</v>
      </c>
      <c r="C634" s="75" t="str">
        <f>IF($B634&lt;&gt;"",_xlfn.IFNA(VLOOKUP($B634,'Node Details'!$B:$U,C$1,0),"Check"),"")</f>
        <v>000004O23-04O230104</v>
      </c>
      <c r="D634" s="75" t="str">
        <f>IF($B634&lt;&gt;"",_xlfn.IFNA(VLOOKUP($B634,'Node Details'!$B:$U,D$1,0),"Check"),"")</f>
        <v>04O</v>
      </c>
      <c r="E634" s="75" t="str">
        <f>IF($B634&lt;&gt;"",_xlfn.IFNA(VLOOKUP($B634,'Node Details'!$B:$U,E$1,0),"Check"),"")</f>
        <v>Airtel</v>
      </c>
      <c r="F634" s="95">
        <v>45107</v>
      </c>
      <c r="G634" s="75"/>
      <c r="H634" s="25" t="s">
        <v>2818</v>
      </c>
      <c r="I634" s="24">
        <v>1</v>
      </c>
      <c r="J634" s="24">
        <v>650</v>
      </c>
      <c r="K634" s="75">
        <f t="shared" si="27"/>
        <v>650</v>
      </c>
      <c r="L634" s="80">
        <v>45107</v>
      </c>
      <c r="M634" s="72"/>
      <c r="N634" s="38"/>
      <c r="O634" s="81"/>
      <c r="P634" s="72"/>
      <c r="Q634" s="72"/>
      <c r="R634" s="72"/>
      <c r="S634" s="72"/>
      <c r="T634" s="81"/>
      <c r="U634" s="72"/>
      <c r="V634" s="72"/>
      <c r="W634" s="82">
        <f t="shared" si="28"/>
        <v>0</v>
      </c>
      <c r="X634" s="39" t="s">
        <v>89</v>
      </c>
      <c r="Y634" s="39"/>
      <c r="Z634" s="72" t="s">
        <v>101</v>
      </c>
    </row>
    <row r="635" spans="1:26">
      <c r="A635" s="75">
        <f t="shared" si="29"/>
        <v>633</v>
      </c>
      <c r="B635" s="39" t="s">
        <v>1270</v>
      </c>
      <c r="C635" s="75" t="str">
        <f>IF($B635&lt;&gt;"",_xlfn.IFNA(VLOOKUP($B635,'Node Details'!$B:$U,C$1,0),"Check"),"")</f>
        <v>00000004O-000004O24</v>
      </c>
      <c r="D635" s="75" t="str">
        <f>IF($B635&lt;&gt;"",_xlfn.IFNA(VLOOKUP($B635,'Node Details'!$B:$U,D$1,0),"Check"),"")</f>
        <v>04O</v>
      </c>
      <c r="E635" s="75" t="str">
        <f>IF($B635&lt;&gt;"",_xlfn.IFNA(VLOOKUP($B635,'Node Details'!$B:$U,E$1,0),"Check"),"")</f>
        <v>Airtel</v>
      </c>
      <c r="F635" s="95">
        <v>45107</v>
      </c>
      <c r="G635" s="75"/>
      <c r="H635" s="25" t="s">
        <v>2817</v>
      </c>
      <c r="I635" s="24">
        <v>1</v>
      </c>
      <c r="J635" s="24">
        <v>1050</v>
      </c>
      <c r="K635" s="75">
        <f t="shared" si="27"/>
        <v>1050</v>
      </c>
      <c r="L635" s="80">
        <v>45107</v>
      </c>
      <c r="M635" s="72"/>
      <c r="N635" s="38"/>
      <c r="O635" s="81"/>
      <c r="P635" s="72"/>
      <c r="Q635" s="72"/>
      <c r="R635" s="72"/>
      <c r="S635" s="72"/>
      <c r="T635" s="81"/>
      <c r="U635" s="72"/>
      <c r="V635" s="72"/>
      <c r="W635" s="82">
        <f t="shared" si="28"/>
        <v>0</v>
      </c>
      <c r="X635" s="39" t="s">
        <v>89</v>
      </c>
      <c r="Y635" s="39"/>
      <c r="Z635" s="72" t="s">
        <v>101</v>
      </c>
    </row>
    <row r="636" spans="1:26">
      <c r="A636" s="75">
        <f t="shared" si="29"/>
        <v>634</v>
      </c>
      <c r="B636" s="39" t="s">
        <v>2552</v>
      </c>
      <c r="C636" s="75" t="str">
        <f>IF($B636&lt;&gt;"",_xlfn.IFNA(VLOOKUP($B636,'Node Details'!$B:$U,C$1,0),"Check"),"")</f>
        <v>000004O24-04O240102</v>
      </c>
      <c r="D636" s="75" t="str">
        <f>IF($B636&lt;&gt;"",_xlfn.IFNA(VLOOKUP($B636,'Node Details'!$B:$U,D$1,0),"Check"),"")</f>
        <v>04O</v>
      </c>
      <c r="E636" s="75" t="str">
        <f>IF($B636&lt;&gt;"",_xlfn.IFNA(VLOOKUP($B636,'Node Details'!$B:$U,E$1,0),"Check"),"")</f>
        <v>Airtel</v>
      </c>
      <c r="F636" s="95">
        <v>45107</v>
      </c>
      <c r="G636" s="75"/>
      <c r="H636" s="25" t="s">
        <v>2818</v>
      </c>
      <c r="I636" s="24">
        <v>1</v>
      </c>
      <c r="J636" s="24">
        <v>650</v>
      </c>
      <c r="K636" s="75">
        <f t="shared" si="27"/>
        <v>650</v>
      </c>
      <c r="L636" s="80">
        <v>45107</v>
      </c>
      <c r="M636" s="72"/>
      <c r="N636" s="38"/>
      <c r="O636" s="81"/>
      <c r="P636" s="72"/>
      <c r="Q636" s="72"/>
      <c r="R636" s="72"/>
      <c r="S636" s="72"/>
      <c r="T636" s="81"/>
      <c r="U636" s="72"/>
      <c r="V636" s="72"/>
      <c r="W636" s="82">
        <f t="shared" si="28"/>
        <v>0</v>
      </c>
      <c r="X636" s="39" t="s">
        <v>89</v>
      </c>
      <c r="Y636" s="39"/>
      <c r="Z636" s="72" t="s">
        <v>101</v>
      </c>
    </row>
    <row r="637" spans="1:26">
      <c r="A637" s="75">
        <f t="shared" si="29"/>
        <v>635</v>
      </c>
      <c r="B637" s="39" t="s">
        <v>1272</v>
      </c>
      <c r="C637" s="75" t="str">
        <f>IF($B637&lt;&gt;"",_xlfn.IFNA(VLOOKUP($B637,'Node Details'!$B:$U,C$1,0),"Check"),"")</f>
        <v>000004O24-04O240102</v>
      </c>
      <c r="D637" s="75" t="str">
        <f>IF($B637&lt;&gt;"",_xlfn.IFNA(VLOOKUP($B637,'Node Details'!$B:$U,D$1,0),"Check"),"")</f>
        <v>04O</v>
      </c>
      <c r="E637" s="75" t="str">
        <f>IF($B637&lt;&gt;"",_xlfn.IFNA(VLOOKUP($B637,'Node Details'!$B:$U,E$1,0),"Check"),"")</f>
        <v>Airtel</v>
      </c>
      <c r="F637" s="95">
        <v>45107</v>
      </c>
      <c r="G637" s="75"/>
      <c r="H637" s="25" t="s">
        <v>2818</v>
      </c>
      <c r="I637" s="24">
        <v>1</v>
      </c>
      <c r="J637" s="24">
        <v>650</v>
      </c>
      <c r="K637" s="75">
        <f t="shared" si="27"/>
        <v>650</v>
      </c>
      <c r="L637" s="80">
        <v>45107</v>
      </c>
      <c r="M637" s="72"/>
      <c r="N637" s="38"/>
      <c r="O637" s="81"/>
      <c r="P637" s="72"/>
      <c r="Q637" s="72"/>
      <c r="R637" s="72"/>
      <c r="S637" s="72"/>
      <c r="T637" s="81"/>
      <c r="U637" s="72"/>
      <c r="V637" s="72"/>
      <c r="W637" s="82">
        <f t="shared" si="28"/>
        <v>0</v>
      </c>
      <c r="X637" s="39" t="s">
        <v>89</v>
      </c>
      <c r="Y637" s="39"/>
      <c r="Z637" s="72" t="s">
        <v>101</v>
      </c>
    </row>
    <row r="638" spans="1:26">
      <c r="A638" s="75">
        <f t="shared" si="29"/>
        <v>636</v>
      </c>
      <c r="B638" s="39" t="s">
        <v>1275</v>
      </c>
      <c r="C638" s="75" t="str">
        <f>IF($B638&lt;&gt;"",_xlfn.IFNA(VLOOKUP($B638,'Node Details'!$B:$U,C$1,0),"Check"),"")</f>
        <v>000004O24-04O240103</v>
      </c>
      <c r="D638" s="75" t="str">
        <f>IF($B638&lt;&gt;"",_xlfn.IFNA(VLOOKUP($B638,'Node Details'!$B:$U,D$1,0),"Check"),"")</f>
        <v>04O</v>
      </c>
      <c r="E638" s="75" t="str">
        <f>IF($B638&lt;&gt;"",_xlfn.IFNA(VLOOKUP($B638,'Node Details'!$B:$U,E$1,0),"Check"),"")</f>
        <v>Airtel</v>
      </c>
      <c r="F638" s="95">
        <v>45107</v>
      </c>
      <c r="G638" s="75"/>
      <c r="H638" s="25" t="s">
        <v>2818</v>
      </c>
      <c r="I638" s="24">
        <v>1</v>
      </c>
      <c r="J638" s="24">
        <v>650</v>
      </c>
      <c r="K638" s="75">
        <f t="shared" si="27"/>
        <v>650</v>
      </c>
      <c r="L638" s="80">
        <v>45107</v>
      </c>
      <c r="M638" s="72"/>
      <c r="N638" s="38"/>
      <c r="O638" s="81"/>
      <c r="P638" s="72"/>
      <c r="Q638" s="72"/>
      <c r="R638" s="72"/>
      <c r="S638" s="72"/>
      <c r="T638" s="81"/>
      <c r="U638" s="72"/>
      <c r="V638" s="72"/>
      <c r="W638" s="82">
        <f t="shared" si="28"/>
        <v>0</v>
      </c>
      <c r="X638" s="39" t="s">
        <v>89</v>
      </c>
      <c r="Y638" s="39"/>
      <c r="Z638" s="72" t="s">
        <v>101</v>
      </c>
    </row>
    <row r="639" spans="1:26">
      <c r="A639" s="75">
        <f t="shared" si="29"/>
        <v>637</v>
      </c>
      <c r="B639" s="39" t="s">
        <v>602</v>
      </c>
      <c r="C639" s="75" t="str">
        <f>IF($B639&lt;&gt;"",_xlfn.IFNA(VLOOKUP($B639,'Node Details'!$B:$U,C$1,0),"Check"),"")</f>
        <v>000000K0E-0000K0E04</v>
      </c>
      <c r="D639" s="75" t="str">
        <f>IF($B639&lt;&gt;"",_xlfn.IFNA(VLOOKUP($B639,'Node Details'!$B:$U,D$1,0),"Check"),"")</f>
        <v>K0E</v>
      </c>
      <c r="E639" s="75" t="str">
        <f>IF($B639&lt;&gt;"",_xlfn.IFNA(VLOOKUP($B639,'Node Details'!$B:$U,E$1,0),"Check"),"")</f>
        <v>Airtel</v>
      </c>
      <c r="F639" s="95">
        <v>45046</v>
      </c>
      <c r="G639" s="75"/>
      <c r="H639" s="25" t="s">
        <v>22</v>
      </c>
      <c r="I639" s="24">
        <v>2</v>
      </c>
      <c r="J639" s="24">
        <v>50</v>
      </c>
      <c r="K639" s="75">
        <f t="shared" si="27"/>
        <v>100</v>
      </c>
      <c r="L639" s="80">
        <v>45046</v>
      </c>
      <c r="M639" s="72"/>
      <c r="N639" s="38"/>
      <c r="O639" s="81"/>
      <c r="P639" s="72"/>
      <c r="Q639" s="72"/>
      <c r="R639" s="72"/>
      <c r="S639" s="72"/>
      <c r="T639" s="81"/>
      <c r="U639" s="72"/>
      <c r="V639" s="72"/>
      <c r="W639" s="82">
        <f t="shared" si="28"/>
        <v>0</v>
      </c>
      <c r="X639" s="39" t="s">
        <v>89</v>
      </c>
      <c r="Y639" s="39"/>
      <c r="Z639" s="72" t="s">
        <v>101</v>
      </c>
    </row>
    <row r="640" spans="1:26">
      <c r="A640" s="75">
        <f t="shared" si="29"/>
        <v>638</v>
      </c>
      <c r="B640" s="39" t="s">
        <v>2241</v>
      </c>
      <c r="C640" s="75" t="str">
        <f>IF($B640&lt;&gt;"",_xlfn.IFNA(VLOOKUP($B640,'Node Details'!$B:$U,C$1,0),"Check"),"")</f>
        <v>0000K0E01-K0E010108</v>
      </c>
      <c r="D640" s="75" t="str">
        <f>IF($B640&lt;&gt;"",_xlfn.IFNA(VLOOKUP($B640,'Node Details'!$B:$U,D$1,0),"Check"),"")</f>
        <v>K0E</v>
      </c>
      <c r="E640" s="75" t="str">
        <f>IF($B640&lt;&gt;"",_xlfn.IFNA(VLOOKUP($B640,'Node Details'!$B:$U,E$1,0),"Check"),"")</f>
        <v>Airtel</v>
      </c>
      <c r="F640" s="95">
        <v>45046</v>
      </c>
      <c r="G640" s="75"/>
      <c r="H640" s="25" t="s">
        <v>22</v>
      </c>
      <c r="I640" s="24">
        <v>2</v>
      </c>
      <c r="J640" s="24">
        <v>50</v>
      </c>
      <c r="K640" s="75">
        <f t="shared" si="27"/>
        <v>100</v>
      </c>
      <c r="L640" s="80">
        <v>45046</v>
      </c>
      <c r="M640" s="72"/>
      <c r="N640" s="38"/>
      <c r="O640" s="81"/>
      <c r="P640" s="72"/>
      <c r="Q640" s="72"/>
      <c r="R640" s="72"/>
      <c r="S640" s="72"/>
      <c r="T640" s="81"/>
      <c r="U640" s="72"/>
      <c r="V640" s="72"/>
      <c r="W640" s="82">
        <f t="shared" si="28"/>
        <v>0</v>
      </c>
      <c r="X640" s="39" t="s">
        <v>89</v>
      </c>
      <c r="Y640" s="39"/>
      <c r="Z640" s="72" t="s">
        <v>101</v>
      </c>
    </row>
    <row r="641" spans="1:26">
      <c r="A641" s="75">
        <f t="shared" si="29"/>
        <v>639</v>
      </c>
      <c r="B641" s="39" t="s">
        <v>2242</v>
      </c>
      <c r="C641" s="75" t="str">
        <f>IF($B641&lt;&gt;"",_xlfn.IFNA(VLOOKUP($B641,'Node Details'!$B:$U,C$1,0),"Check"),"")</f>
        <v>0000K0E01-K0E010107</v>
      </c>
      <c r="D641" s="75" t="str">
        <f>IF($B641&lt;&gt;"",_xlfn.IFNA(VLOOKUP($B641,'Node Details'!$B:$U,D$1,0),"Check"),"")</f>
        <v>K0E</v>
      </c>
      <c r="E641" s="75" t="str">
        <f>IF($B641&lt;&gt;"",_xlfn.IFNA(VLOOKUP($B641,'Node Details'!$B:$U,E$1,0),"Check"),"")</f>
        <v>Airtel</v>
      </c>
      <c r="F641" s="95">
        <v>45046</v>
      </c>
      <c r="G641" s="75"/>
      <c r="H641" s="25" t="s">
        <v>22</v>
      </c>
      <c r="I641" s="24">
        <v>2</v>
      </c>
      <c r="J641" s="24">
        <v>50</v>
      </c>
      <c r="K641" s="75">
        <f t="shared" si="27"/>
        <v>100</v>
      </c>
      <c r="L641" s="80">
        <v>45046</v>
      </c>
      <c r="M641" s="72"/>
      <c r="N641" s="38"/>
      <c r="O641" s="81"/>
      <c r="P641" s="72"/>
      <c r="Q641" s="72"/>
      <c r="R641" s="72"/>
      <c r="S641" s="72"/>
      <c r="T641" s="81"/>
      <c r="U641" s="72"/>
      <c r="V641" s="72"/>
      <c r="W641" s="82">
        <f t="shared" si="28"/>
        <v>0</v>
      </c>
      <c r="X641" s="39" t="s">
        <v>89</v>
      </c>
      <c r="Y641" s="39"/>
      <c r="Z641" s="72" t="s">
        <v>101</v>
      </c>
    </row>
    <row r="642" spans="1:26">
      <c r="A642" s="75">
        <f t="shared" si="29"/>
        <v>640</v>
      </c>
      <c r="B642" s="39" t="s">
        <v>2244</v>
      </c>
      <c r="C642" s="75" t="str">
        <f>IF($B642&lt;&gt;"",_xlfn.IFNA(VLOOKUP($B642,'Node Details'!$B:$U,C$1,0),"Check"),"")</f>
        <v>0000K0E01-K0E010107</v>
      </c>
      <c r="D642" s="75" t="str">
        <f>IF($B642&lt;&gt;"",_xlfn.IFNA(VLOOKUP($B642,'Node Details'!$B:$U,D$1,0),"Check"),"")</f>
        <v>K0E</v>
      </c>
      <c r="E642" s="75" t="str">
        <f>IF($B642&lt;&gt;"",_xlfn.IFNA(VLOOKUP($B642,'Node Details'!$B:$U,E$1,0),"Check"),"")</f>
        <v>Airtel</v>
      </c>
      <c r="F642" s="95">
        <v>45046</v>
      </c>
      <c r="G642" s="75"/>
      <c r="H642" s="25" t="s">
        <v>22</v>
      </c>
      <c r="I642" s="24">
        <v>2</v>
      </c>
      <c r="J642" s="24">
        <v>50</v>
      </c>
      <c r="K642" s="75">
        <f t="shared" si="27"/>
        <v>100</v>
      </c>
      <c r="L642" s="80">
        <v>45046</v>
      </c>
      <c r="M642" s="72"/>
      <c r="N642" s="38"/>
      <c r="O642" s="81"/>
      <c r="P642" s="72"/>
      <c r="Q642" s="72"/>
      <c r="R642" s="72"/>
      <c r="S642" s="72"/>
      <c r="T642" s="81"/>
      <c r="U642" s="72"/>
      <c r="V642" s="72"/>
      <c r="W642" s="82">
        <f t="shared" si="28"/>
        <v>0</v>
      </c>
      <c r="X642" s="39" t="s">
        <v>89</v>
      </c>
      <c r="Y642" s="39"/>
      <c r="Z642" s="72" t="s">
        <v>101</v>
      </c>
    </row>
    <row r="643" spans="1:26">
      <c r="A643" s="75">
        <f t="shared" si="29"/>
        <v>641</v>
      </c>
      <c r="B643" s="39" t="s">
        <v>2246</v>
      </c>
      <c r="C643" s="75" t="str">
        <f>IF($B643&lt;&gt;"",_xlfn.IFNA(VLOOKUP($B643,'Node Details'!$B:$U,C$1,0),"Check"),"")</f>
        <v>0000K0E01-K0E010105</v>
      </c>
      <c r="D643" s="75" t="str">
        <f>IF($B643&lt;&gt;"",_xlfn.IFNA(VLOOKUP($B643,'Node Details'!$B:$U,D$1,0),"Check"),"")</f>
        <v>K0E</v>
      </c>
      <c r="E643" s="75" t="str">
        <f>IF($B643&lt;&gt;"",_xlfn.IFNA(VLOOKUP($B643,'Node Details'!$B:$U,E$1,0),"Check"),"")</f>
        <v>Airtel</v>
      </c>
      <c r="F643" s="95">
        <v>45046</v>
      </c>
      <c r="G643" s="75"/>
      <c r="H643" s="25" t="s">
        <v>22</v>
      </c>
      <c r="I643" s="24">
        <v>2</v>
      </c>
      <c r="J643" s="24">
        <v>50</v>
      </c>
      <c r="K643" s="75">
        <f t="shared" ref="K643:K706" si="30">I643*J643</f>
        <v>100</v>
      </c>
      <c r="L643" s="80">
        <v>45046</v>
      </c>
      <c r="M643" s="72"/>
      <c r="N643" s="38"/>
      <c r="O643" s="81"/>
      <c r="P643" s="72"/>
      <c r="Q643" s="72"/>
      <c r="R643" s="72"/>
      <c r="S643" s="72"/>
      <c r="T643" s="81"/>
      <c r="U643" s="72"/>
      <c r="V643" s="72"/>
      <c r="W643" s="82">
        <f t="shared" ref="W643:W706" si="31">IF(V643&lt;&gt;"",V643*U643,0)</f>
        <v>0</v>
      </c>
      <c r="X643" s="39" t="s">
        <v>89</v>
      </c>
      <c r="Y643" s="39"/>
      <c r="Z643" s="72" t="s">
        <v>101</v>
      </c>
    </row>
    <row r="644" spans="1:26">
      <c r="A644" s="75">
        <f t="shared" ref="A644:A707" si="32">IF(B644&lt;&gt;"",A643+1,"")</f>
        <v>642</v>
      </c>
      <c r="B644" s="39" t="s">
        <v>610</v>
      </c>
      <c r="C644" s="75" t="str">
        <f>IF($B644&lt;&gt;"",_xlfn.IFNA(VLOOKUP($B644,'Node Details'!$B:$U,C$1,0),"Check"),"")</f>
        <v>0000K0E01-K0E010105</v>
      </c>
      <c r="D644" s="75" t="str">
        <f>IF($B644&lt;&gt;"",_xlfn.IFNA(VLOOKUP($B644,'Node Details'!$B:$U,D$1,0),"Check"),"")</f>
        <v>K0E</v>
      </c>
      <c r="E644" s="75" t="str">
        <f>IF($B644&lt;&gt;"",_xlfn.IFNA(VLOOKUP($B644,'Node Details'!$B:$U,E$1,0),"Check"),"")</f>
        <v>Airtel</v>
      </c>
      <c r="F644" s="95">
        <v>45046</v>
      </c>
      <c r="G644" s="75"/>
      <c r="H644" s="25" t="s">
        <v>22</v>
      </c>
      <c r="I644" s="24">
        <v>2</v>
      </c>
      <c r="J644" s="24">
        <v>50</v>
      </c>
      <c r="K644" s="75">
        <f t="shared" si="30"/>
        <v>100</v>
      </c>
      <c r="L644" s="80">
        <v>45046</v>
      </c>
      <c r="M644" s="72"/>
      <c r="N644" s="38"/>
      <c r="O644" s="81"/>
      <c r="P644" s="72"/>
      <c r="Q644" s="72"/>
      <c r="R644" s="72"/>
      <c r="S644" s="72"/>
      <c r="T644" s="81"/>
      <c r="U644" s="72"/>
      <c r="V644" s="72"/>
      <c r="W644" s="82">
        <f t="shared" si="31"/>
        <v>0</v>
      </c>
      <c r="X644" s="39" t="s">
        <v>89</v>
      </c>
      <c r="Y644" s="39"/>
      <c r="Z644" s="72" t="s">
        <v>101</v>
      </c>
    </row>
    <row r="645" spans="1:26">
      <c r="A645" s="75">
        <f t="shared" si="32"/>
        <v>643</v>
      </c>
      <c r="B645" s="39" t="s">
        <v>2248</v>
      </c>
      <c r="C645" s="75" t="str">
        <f>IF($B645&lt;&gt;"",_xlfn.IFNA(VLOOKUP($B645,'Node Details'!$B:$U,C$1,0),"Check"),"")</f>
        <v>0000K0E01-K0E010107</v>
      </c>
      <c r="D645" s="75" t="str">
        <f>IF($B645&lt;&gt;"",_xlfn.IFNA(VLOOKUP($B645,'Node Details'!$B:$U,D$1,0),"Check"),"")</f>
        <v>K0E</v>
      </c>
      <c r="E645" s="75" t="str">
        <f>IF($B645&lt;&gt;"",_xlfn.IFNA(VLOOKUP($B645,'Node Details'!$B:$U,E$1,0),"Check"),"")</f>
        <v>Airtel</v>
      </c>
      <c r="F645" s="95">
        <v>45046</v>
      </c>
      <c r="G645" s="75"/>
      <c r="H645" s="25" t="s">
        <v>22</v>
      </c>
      <c r="I645" s="24">
        <v>2</v>
      </c>
      <c r="J645" s="24">
        <v>50</v>
      </c>
      <c r="K645" s="75">
        <f t="shared" si="30"/>
        <v>100</v>
      </c>
      <c r="L645" s="80">
        <v>45046</v>
      </c>
      <c r="M645" s="72"/>
      <c r="N645" s="38"/>
      <c r="O645" s="81"/>
      <c r="P645" s="72"/>
      <c r="Q645" s="72"/>
      <c r="R645" s="72"/>
      <c r="S645" s="72"/>
      <c r="T645" s="81"/>
      <c r="U645" s="72"/>
      <c r="V645" s="72"/>
      <c r="W645" s="82">
        <f t="shared" si="31"/>
        <v>0</v>
      </c>
      <c r="X645" s="39" t="s">
        <v>89</v>
      </c>
      <c r="Y645" s="39"/>
      <c r="Z645" s="72" t="s">
        <v>101</v>
      </c>
    </row>
    <row r="646" spans="1:26">
      <c r="A646" s="75">
        <f t="shared" si="32"/>
        <v>644</v>
      </c>
      <c r="B646" s="39" t="s">
        <v>607</v>
      </c>
      <c r="C646" s="75" t="str">
        <f>IF($B646&lt;&gt;"",_xlfn.IFNA(VLOOKUP($B646,'Node Details'!$B:$U,C$1,0),"Check"),"")</f>
        <v>0000K0E01-K0E010107</v>
      </c>
      <c r="D646" s="75" t="str">
        <f>IF($B646&lt;&gt;"",_xlfn.IFNA(VLOOKUP($B646,'Node Details'!$B:$U,D$1,0),"Check"),"")</f>
        <v>K0E</v>
      </c>
      <c r="E646" s="75" t="str">
        <f>IF($B646&lt;&gt;"",_xlfn.IFNA(VLOOKUP($B646,'Node Details'!$B:$U,E$1,0),"Check"),"")</f>
        <v>Airtel</v>
      </c>
      <c r="F646" s="95">
        <v>45046</v>
      </c>
      <c r="G646" s="75"/>
      <c r="H646" s="25" t="s">
        <v>22</v>
      </c>
      <c r="I646" s="24">
        <v>2</v>
      </c>
      <c r="J646" s="24">
        <v>50</v>
      </c>
      <c r="K646" s="75">
        <f t="shared" si="30"/>
        <v>100</v>
      </c>
      <c r="L646" s="80">
        <v>45046</v>
      </c>
      <c r="M646" s="72"/>
      <c r="N646" s="38"/>
      <c r="O646" s="81"/>
      <c r="P646" s="72"/>
      <c r="Q646" s="72"/>
      <c r="R646" s="72"/>
      <c r="S646" s="72"/>
      <c r="T646" s="81"/>
      <c r="U646" s="72"/>
      <c r="V646" s="72"/>
      <c r="W646" s="82">
        <f t="shared" si="31"/>
        <v>0</v>
      </c>
      <c r="X646" s="39" t="s">
        <v>89</v>
      </c>
      <c r="Y646" s="39"/>
      <c r="Z646" s="72" t="s">
        <v>101</v>
      </c>
    </row>
    <row r="647" spans="1:26">
      <c r="A647" s="75">
        <f t="shared" si="32"/>
        <v>645</v>
      </c>
      <c r="B647" s="39" t="s">
        <v>604</v>
      </c>
      <c r="C647" s="75" t="str">
        <f>IF($B647&lt;&gt;"",_xlfn.IFNA(VLOOKUP($B647,'Node Details'!$B:$U,C$1,0),"Check"),"")</f>
        <v>0000K0E01-K0E010108</v>
      </c>
      <c r="D647" s="75" t="str">
        <f>IF($B647&lt;&gt;"",_xlfn.IFNA(VLOOKUP($B647,'Node Details'!$B:$U,D$1,0),"Check"),"")</f>
        <v>K0E</v>
      </c>
      <c r="E647" s="75" t="str">
        <f>IF($B647&lt;&gt;"",_xlfn.IFNA(VLOOKUP($B647,'Node Details'!$B:$U,E$1,0),"Check"),"")</f>
        <v>Airtel</v>
      </c>
      <c r="F647" s="95">
        <v>45046</v>
      </c>
      <c r="G647" s="75"/>
      <c r="H647" s="25" t="s">
        <v>22</v>
      </c>
      <c r="I647" s="24">
        <v>2</v>
      </c>
      <c r="J647" s="24">
        <v>50</v>
      </c>
      <c r="K647" s="75">
        <f t="shared" si="30"/>
        <v>100</v>
      </c>
      <c r="L647" s="80">
        <v>45046</v>
      </c>
      <c r="M647" s="72"/>
      <c r="N647" s="38"/>
      <c r="O647" s="81"/>
      <c r="P647" s="72"/>
      <c r="Q647" s="72"/>
      <c r="R647" s="72"/>
      <c r="S647" s="72"/>
      <c r="T647" s="81"/>
      <c r="U647" s="72"/>
      <c r="V647" s="72"/>
      <c r="W647" s="82">
        <f t="shared" si="31"/>
        <v>0</v>
      </c>
      <c r="X647" s="39" t="s">
        <v>89</v>
      </c>
      <c r="Y647" s="39"/>
      <c r="Z647" s="72" t="s">
        <v>101</v>
      </c>
    </row>
    <row r="648" spans="1:26">
      <c r="A648" s="75">
        <f t="shared" si="32"/>
        <v>646</v>
      </c>
      <c r="B648" s="39" t="s">
        <v>613</v>
      </c>
      <c r="C648" s="75" t="str">
        <f>IF($B648&lt;&gt;"",_xlfn.IFNA(VLOOKUP($B648,'Node Details'!$B:$U,C$1,0),"Check"),"")</f>
        <v>000000K0E-0000K0E04</v>
      </c>
      <c r="D648" s="75" t="str">
        <f>IF($B648&lt;&gt;"",_xlfn.IFNA(VLOOKUP($B648,'Node Details'!$B:$U,D$1,0),"Check"),"")</f>
        <v>K0E</v>
      </c>
      <c r="E648" s="75" t="str">
        <f>IF($B648&lt;&gt;"",_xlfn.IFNA(VLOOKUP($B648,'Node Details'!$B:$U,E$1,0),"Check"),"")</f>
        <v>Airtel</v>
      </c>
      <c r="F648" s="95">
        <v>45046</v>
      </c>
      <c r="G648" s="75"/>
      <c r="H648" s="25" t="s">
        <v>22</v>
      </c>
      <c r="I648" s="24">
        <v>2</v>
      </c>
      <c r="J648" s="24">
        <v>50</v>
      </c>
      <c r="K648" s="75">
        <f t="shared" si="30"/>
        <v>100</v>
      </c>
      <c r="L648" s="80">
        <v>45046</v>
      </c>
      <c r="M648" s="72"/>
      <c r="N648" s="38"/>
      <c r="O648" s="81"/>
      <c r="P648" s="72"/>
      <c r="Q648" s="72"/>
      <c r="R648" s="72"/>
      <c r="S648" s="72"/>
      <c r="T648" s="81"/>
      <c r="U648" s="72"/>
      <c r="V648" s="72"/>
      <c r="W648" s="82">
        <f t="shared" si="31"/>
        <v>0</v>
      </c>
      <c r="X648" s="39" t="s">
        <v>89</v>
      </c>
      <c r="Y648" s="39"/>
      <c r="Z648" s="72" t="s">
        <v>101</v>
      </c>
    </row>
    <row r="649" spans="1:26">
      <c r="A649" s="75">
        <f t="shared" si="32"/>
        <v>647</v>
      </c>
      <c r="B649" s="39" t="s">
        <v>621</v>
      </c>
      <c r="C649" s="75" t="str">
        <f>IF($B649&lt;&gt;"",_xlfn.IFNA(VLOOKUP($B649,'Node Details'!$B:$U,C$1,0),"Check"),"")</f>
        <v>0000K0E02-K0E020101</v>
      </c>
      <c r="D649" s="75" t="str">
        <f>IF($B649&lt;&gt;"",_xlfn.IFNA(VLOOKUP($B649,'Node Details'!$B:$U,D$1,0),"Check"),"")</f>
        <v>K0E</v>
      </c>
      <c r="E649" s="75" t="str">
        <f>IF($B649&lt;&gt;"",_xlfn.IFNA(VLOOKUP($B649,'Node Details'!$B:$U,E$1,0),"Check"),"")</f>
        <v>Airtel</v>
      </c>
      <c r="F649" s="95">
        <v>45046</v>
      </c>
      <c r="G649" s="75"/>
      <c r="H649" s="25" t="s">
        <v>22</v>
      </c>
      <c r="I649" s="24">
        <v>2</v>
      </c>
      <c r="J649" s="24">
        <v>50</v>
      </c>
      <c r="K649" s="75">
        <f t="shared" si="30"/>
        <v>100</v>
      </c>
      <c r="L649" s="80">
        <v>45046</v>
      </c>
      <c r="M649" s="72"/>
      <c r="N649" s="38"/>
      <c r="O649" s="81"/>
      <c r="P649" s="72"/>
      <c r="Q649" s="72"/>
      <c r="R649" s="72"/>
      <c r="S649" s="72"/>
      <c r="T649" s="81"/>
      <c r="U649" s="72"/>
      <c r="V649" s="72"/>
      <c r="W649" s="82">
        <f t="shared" si="31"/>
        <v>0</v>
      </c>
      <c r="X649" s="39" t="s">
        <v>89</v>
      </c>
      <c r="Y649" s="39"/>
      <c r="Z649" s="72" t="s">
        <v>101</v>
      </c>
    </row>
    <row r="650" spans="1:26">
      <c r="A650" s="75">
        <f t="shared" si="32"/>
        <v>648</v>
      </c>
      <c r="B650" s="39" t="s">
        <v>2250</v>
      </c>
      <c r="C650" s="75" t="str">
        <f>IF($B650&lt;&gt;"",_xlfn.IFNA(VLOOKUP($B650,'Node Details'!$B:$U,C$1,0),"Check"),"")</f>
        <v>0000K0E02-K0E020103</v>
      </c>
      <c r="D650" s="75" t="str">
        <f>IF($B650&lt;&gt;"",_xlfn.IFNA(VLOOKUP($B650,'Node Details'!$B:$U,D$1,0),"Check"),"")</f>
        <v>K0E</v>
      </c>
      <c r="E650" s="75" t="str">
        <f>IF($B650&lt;&gt;"",_xlfn.IFNA(VLOOKUP($B650,'Node Details'!$B:$U,E$1,0),"Check"),"")</f>
        <v>Airtel</v>
      </c>
      <c r="F650" s="95">
        <v>45046</v>
      </c>
      <c r="G650" s="75"/>
      <c r="H650" s="25" t="s">
        <v>22</v>
      </c>
      <c r="I650" s="24">
        <v>2</v>
      </c>
      <c r="J650" s="24">
        <v>50</v>
      </c>
      <c r="K650" s="75">
        <f t="shared" si="30"/>
        <v>100</v>
      </c>
      <c r="L650" s="80">
        <v>45046</v>
      </c>
      <c r="M650" s="72"/>
      <c r="N650" s="38"/>
      <c r="O650" s="81"/>
      <c r="P650" s="72"/>
      <c r="Q650" s="72"/>
      <c r="R650" s="72"/>
      <c r="S650" s="72"/>
      <c r="T650" s="81"/>
      <c r="U650" s="72"/>
      <c r="V650" s="72"/>
      <c r="W650" s="82">
        <f t="shared" si="31"/>
        <v>0</v>
      </c>
      <c r="X650" s="39" t="s">
        <v>89</v>
      </c>
      <c r="Y650" s="39"/>
      <c r="Z650" s="72" t="s">
        <v>101</v>
      </c>
    </row>
    <row r="651" spans="1:26">
      <c r="A651" s="75">
        <f t="shared" si="32"/>
        <v>649</v>
      </c>
      <c r="B651" s="39" t="s">
        <v>615</v>
      </c>
      <c r="C651" s="75" t="str">
        <f>IF($B651&lt;&gt;"",_xlfn.IFNA(VLOOKUP($B651,'Node Details'!$B:$U,C$1,0),"Check"),"")</f>
        <v>0000K0E02-K0E020103</v>
      </c>
      <c r="D651" s="75" t="str">
        <f>IF($B651&lt;&gt;"",_xlfn.IFNA(VLOOKUP($B651,'Node Details'!$B:$U,D$1,0),"Check"),"")</f>
        <v>K0E</v>
      </c>
      <c r="E651" s="75" t="str">
        <f>IF($B651&lt;&gt;"",_xlfn.IFNA(VLOOKUP($B651,'Node Details'!$B:$U,E$1,0),"Check"),"")</f>
        <v>Airtel</v>
      </c>
      <c r="F651" s="95">
        <v>45046</v>
      </c>
      <c r="G651" s="75"/>
      <c r="H651" s="25" t="s">
        <v>22</v>
      </c>
      <c r="I651" s="24">
        <v>2</v>
      </c>
      <c r="J651" s="24">
        <v>50</v>
      </c>
      <c r="K651" s="75">
        <f t="shared" si="30"/>
        <v>100</v>
      </c>
      <c r="L651" s="80">
        <v>45046</v>
      </c>
      <c r="M651" s="72"/>
      <c r="N651" s="38"/>
      <c r="O651" s="81"/>
      <c r="P651" s="72"/>
      <c r="Q651" s="72"/>
      <c r="R651" s="72"/>
      <c r="S651" s="72"/>
      <c r="T651" s="81"/>
      <c r="U651" s="72"/>
      <c r="V651" s="72"/>
      <c r="W651" s="82">
        <f t="shared" si="31"/>
        <v>0</v>
      </c>
      <c r="X651" s="39" t="s">
        <v>89</v>
      </c>
      <c r="Y651" s="39"/>
      <c r="Z651" s="72" t="s">
        <v>101</v>
      </c>
    </row>
    <row r="652" spans="1:26">
      <c r="A652" s="75">
        <f t="shared" si="32"/>
        <v>650</v>
      </c>
      <c r="B652" s="39" t="s">
        <v>2252</v>
      </c>
      <c r="C652" s="75" t="str">
        <f>IF($B652&lt;&gt;"",_xlfn.IFNA(VLOOKUP($B652,'Node Details'!$B:$U,C$1,0),"Check"),"")</f>
        <v>0000K0E02-K0E020108</v>
      </c>
      <c r="D652" s="75" t="str">
        <f>IF($B652&lt;&gt;"",_xlfn.IFNA(VLOOKUP($B652,'Node Details'!$B:$U,D$1,0),"Check"),"")</f>
        <v>K0E</v>
      </c>
      <c r="E652" s="75" t="str">
        <f>IF($B652&lt;&gt;"",_xlfn.IFNA(VLOOKUP($B652,'Node Details'!$B:$U,E$1,0),"Check"),"")</f>
        <v>Airtel</v>
      </c>
      <c r="F652" s="95">
        <v>45046</v>
      </c>
      <c r="G652" s="75"/>
      <c r="H652" s="25" t="s">
        <v>22</v>
      </c>
      <c r="I652" s="24">
        <v>2</v>
      </c>
      <c r="J652" s="24">
        <v>50</v>
      </c>
      <c r="K652" s="75">
        <f t="shared" si="30"/>
        <v>100</v>
      </c>
      <c r="L652" s="80">
        <v>45046</v>
      </c>
      <c r="M652" s="72"/>
      <c r="N652" s="38"/>
      <c r="O652" s="81"/>
      <c r="P652" s="72"/>
      <c r="Q652" s="72"/>
      <c r="R652" s="72"/>
      <c r="S652" s="72"/>
      <c r="T652" s="81"/>
      <c r="U652" s="72"/>
      <c r="V652" s="72"/>
      <c r="W652" s="82">
        <f t="shared" si="31"/>
        <v>0</v>
      </c>
      <c r="X652" s="39" t="s">
        <v>89</v>
      </c>
      <c r="Y652" s="39"/>
      <c r="Z652" s="72" t="s">
        <v>101</v>
      </c>
    </row>
    <row r="653" spans="1:26">
      <c r="A653" s="75">
        <f t="shared" si="32"/>
        <v>651</v>
      </c>
      <c r="B653" s="39" t="s">
        <v>2254</v>
      </c>
      <c r="C653" s="75" t="str">
        <f>IF($B653&lt;&gt;"",_xlfn.IFNA(VLOOKUP($B653,'Node Details'!$B:$U,C$1,0),"Check"),"")</f>
        <v>0000K0E02-K0E020108</v>
      </c>
      <c r="D653" s="75" t="str">
        <f>IF($B653&lt;&gt;"",_xlfn.IFNA(VLOOKUP($B653,'Node Details'!$B:$U,D$1,0),"Check"),"")</f>
        <v>K0E</v>
      </c>
      <c r="E653" s="75" t="str">
        <f>IF($B653&lt;&gt;"",_xlfn.IFNA(VLOOKUP($B653,'Node Details'!$B:$U,E$1,0),"Check"),"")</f>
        <v>Airtel</v>
      </c>
      <c r="F653" s="95">
        <v>45046</v>
      </c>
      <c r="G653" s="75"/>
      <c r="H653" s="25" t="s">
        <v>22</v>
      </c>
      <c r="I653" s="24">
        <v>2</v>
      </c>
      <c r="J653" s="24">
        <v>50</v>
      </c>
      <c r="K653" s="75">
        <f t="shared" si="30"/>
        <v>100</v>
      </c>
      <c r="L653" s="80">
        <v>45046</v>
      </c>
      <c r="M653" s="72"/>
      <c r="N653" s="38"/>
      <c r="O653" s="81"/>
      <c r="P653" s="72"/>
      <c r="Q653" s="72"/>
      <c r="R653" s="72"/>
      <c r="S653" s="72"/>
      <c r="T653" s="81"/>
      <c r="U653" s="72"/>
      <c r="V653" s="72"/>
      <c r="W653" s="82">
        <f t="shared" si="31"/>
        <v>0</v>
      </c>
      <c r="X653" s="39" t="s">
        <v>89</v>
      </c>
      <c r="Y653" s="39"/>
      <c r="Z653" s="72" t="s">
        <v>101</v>
      </c>
    </row>
    <row r="654" spans="1:26">
      <c r="A654" s="75">
        <f t="shared" si="32"/>
        <v>652</v>
      </c>
      <c r="B654" s="39" t="s">
        <v>2256</v>
      </c>
      <c r="C654" s="75" t="str">
        <f>IF($B654&lt;&gt;"",_xlfn.IFNA(VLOOKUP($B654,'Node Details'!$B:$U,C$1,0),"Check"),"")</f>
        <v>0000K0E02-K0E020108</v>
      </c>
      <c r="D654" s="75" t="str">
        <f>IF($B654&lt;&gt;"",_xlfn.IFNA(VLOOKUP($B654,'Node Details'!$B:$U,D$1,0),"Check"),"")</f>
        <v>K0E</v>
      </c>
      <c r="E654" s="75" t="str">
        <f>IF($B654&lt;&gt;"",_xlfn.IFNA(VLOOKUP($B654,'Node Details'!$B:$U,E$1,0),"Check"),"")</f>
        <v>Airtel</v>
      </c>
      <c r="F654" s="95">
        <v>45046</v>
      </c>
      <c r="G654" s="75"/>
      <c r="H654" s="25" t="s">
        <v>22</v>
      </c>
      <c r="I654" s="24">
        <v>2</v>
      </c>
      <c r="J654" s="24">
        <v>50</v>
      </c>
      <c r="K654" s="75">
        <f t="shared" si="30"/>
        <v>100</v>
      </c>
      <c r="L654" s="80">
        <v>45046</v>
      </c>
      <c r="M654" s="72"/>
      <c r="N654" s="38"/>
      <c r="O654" s="81"/>
      <c r="P654" s="72"/>
      <c r="Q654" s="72"/>
      <c r="R654" s="72"/>
      <c r="S654" s="72"/>
      <c r="T654" s="81"/>
      <c r="U654" s="72"/>
      <c r="V654" s="72"/>
      <c r="W654" s="82">
        <f t="shared" si="31"/>
        <v>0</v>
      </c>
      <c r="X654" s="39" t="s">
        <v>89</v>
      </c>
      <c r="Y654" s="39"/>
      <c r="Z654" s="72" t="s">
        <v>101</v>
      </c>
    </row>
    <row r="655" spans="1:26">
      <c r="A655" s="75">
        <f t="shared" si="32"/>
        <v>653</v>
      </c>
      <c r="B655" s="39" t="s">
        <v>2258</v>
      </c>
      <c r="C655" s="75" t="str">
        <f>IF($B655&lt;&gt;"",_xlfn.IFNA(VLOOKUP($B655,'Node Details'!$B:$U,C$1,0),"Check"),"")</f>
        <v>0000K0E02-K0E020108</v>
      </c>
      <c r="D655" s="75" t="str">
        <f>IF($B655&lt;&gt;"",_xlfn.IFNA(VLOOKUP($B655,'Node Details'!$B:$U,D$1,0),"Check"),"")</f>
        <v>K0E</v>
      </c>
      <c r="E655" s="75" t="str">
        <f>IF($B655&lt;&gt;"",_xlfn.IFNA(VLOOKUP($B655,'Node Details'!$B:$U,E$1,0),"Check"),"")</f>
        <v>Airtel</v>
      </c>
      <c r="F655" s="95">
        <v>45046</v>
      </c>
      <c r="G655" s="75"/>
      <c r="H655" s="25" t="s">
        <v>22</v>
      </c>
      <c r="I655" s="24">
        <v>2</v>
      </c>
      <c r="J655" s="24">
        <v>50</v>
      </c>
      <c r="K655" s="75">
        <f t="shared" si="30"/>
        <v>100</v>
      </c>
      <c r="L655" s="80">
        <v>45046</v>
      </c>
      <c r="M655" s="72"/>
      <c r="N655" s="38"/>
      <c r="O655" s="81"/>
      <c r="P655" s="72"/>
      <c r="Q655" s="72"/>
      <c r="R655" s="72"/>
      <c r="S655" s="72"/>
      <c r="T655" s="81"/>
      <c r="U655" s="72"/>
      <c r="V655" s="72"/>
      <c r="W655" s="82">
        <f t="shared" si="31"/>
        <v>0</v>
      </c>
      <c r="X655" s="39" t="s">
        <v>89</v>
      </c>
      <c r="Y655" s="39"/>
      <c r="Z655" s="72" t="s">
        <v>101</v>
      </c>
    </row>
    <row r="656" spans="1:26">
      <c r="A656" s="75">
        <f t="shared" si="32"/>
        <v>654</v>
      </c>
      <c r="B656" s="39" t="s">
        <v>618</v>
      </c>
      <c r="C656" s="75" t="str">
        <f>IF($B656&lt;&gt;"",_xlfn.IFNA(VLOOKUP($B656,'Node Details'!$B:$U,C$1,0),"Check"),"")</f>
        <v>0000K0E02-K0E020108</v>
      </c>
      <c r="D656" s="75" t="str">
        <f>IF($B656&lt;&gt;"",_xlfn.IFNA(VLOOKUP($B656,'Node Details'!$B:$U,D$1,0),"Check"),"")</f>
        <v>K0E</v>
      </c>
      <c r="E656" s="75" t="str">
        <f>IF($B656&lt;&gt;"",_xlfn.IFNA(VLOOKUP($B656,'Node Details'!$B:$U,E$1,0),"Check"),"")</f>
        <v>Airtel</v>
      </c>
      <c r="F656" s="95">
        <v>45046</v>
      </c>
      <c r="G656" s="75"/>
      <c r="H656" s="25" t="s">
        <v>22</v>
      </c>
      <c r="I656" s="24">
        <v>2</v>
      </c>
      <c r="J656" s="24">
        <v>50</v>
      </c>
      <c r="K656" s="75">
        <f t="shared" si="30"/>
        <v>100</v>
      </c>
      <c r="L656" s="80">
        <v>45046</v>
      </c>
      <c r="M656" s="72"/>
      <c r="N656" s="38"/>
      <c r="O656" s="81"/>
      <c r="P656" s="72"/>
      <c r="Q656" s="72"/>
      <c r="R656" s="72"/>
      <c r="S656" s="72"/>
      <c r="T656" s="81"/>
      <c r="U656" s="72"/>
      <c r="V656" s="72"/>
      <c r="W656" s="82">
        <f t="shared" si="31"/>
        <v>0</v>
      </c>
      <c r="X656" s="39" t="s">
        <v>89</v>
      </c>
      <c r="Y656" s="39"/>
      <c r="Z656" s="72" t="s">
        <v>101</v>
      </c>
    </row>
    <row r="657" spans="1:26">
      <c r="A657" s="75">
        <f t="shared" si="32"/>
        <v>655</v>
      </c>
      <c r="B657" s="39" t="s">
        <v>623</v>
      </c>
      <c r="C657" s="75" t="str">
        <f>IF($B657&lt;&gt;"",_xlfn.IFNA(VLOOKUP($B657,'Node Details'!$B:$U,C$1,0),"Check"),"")</f>
        <v>000000K0E-0000K0E04</v>
      </c>
      <c r="D657" s="75" t="str">
        <f>IF($B657&lt;&gt;"",_xlfn.IFNA(VLOOKUP($B657,'Node Details'!$B:$U,D$1,0),"Check"),"")</f>
        <v>K0E</v>
      </c>
      <c r="E657" s="75" t="str">
        <f>IF($B657&lt;&gt;"",_xlfn.IFNA(VLOOKUP($B657,'Node Details'!$B:$U,E$1,0),"Check"),"")</f>
        <v>Airtel</v>
      </c>
      <c r="F657" s="95">
        <v>45046</v>
      </c>
      <c r="G657" s="75"/>
      <c r="H657" s="25" t="s">
        <v>22</v>
      </c>
      <c r="I657" s="24">
        <v>2</v>
      </c>
      <c r="J657" s="24">
        <v>50</v>
      </c>
      <c r="K657" s="75">
        <f t="shared" si="30"/>
        <v>100</v>
      </c>
      <c r="L657" s="80">
        <v>45046</v>
      </c>
      <c r="M657" s="72"/>
      <c r="N657" s="38"/>
      <c r="O657" s="81"/>
      <c r="P657" s="72"/>
      <c r="Q657" s="72"/>
      <c r="R657" s="72"/>
      <c r="S657" s="72"/>
      <c r="T657" s="81"/>
      <c r="U657" s="72"/>
      <c r="V657" s="72"/>
      <c r="W657" s="82">
        <f t="shared" si="31"/>
        <v>0</v>
      </c>
      <c r="X657" s="39" t="s">
        <v>89</v>
      </c>
      <c r="Y657" s="39"/>
      <c r="Z657" s="72" t="s">
        <v>101</v>
      </c>
    </row>
    <row r="658" spans="1:26">
      <c r="A658" s="75">
        <f t="shared" si="32"/>
        <v>656</v>
      </c>
      <c r="B658" s="39" t="s">
        <v>625</v>
      </c>
      <c r="C658" s="75" t="str">
        <f>IF($B658&lt;&gt;"",_xlfn.IFNA(VLOOKUP($B658,'Node Details'!$B:$U,C$1,0),"Check"),"")</f>
        <v>0000K0E03-K0E030101</v>
      </c>
      <c r="D658" s="75" t="str">
        <f>IF($B658&lt;&gt;"",_xlfn.IFNA(VLOOKUP($B658,'Node Details'!$B:$U,D$1,0),"Check"),"")</f>
        <v>K0E</v>
      </c>
      <c r="E658" s="75" t="str">
        <f>IF($B658&lt;&gt;"",_xlfn.IFNA(VLOOKUP($B658,'Node Details'!$B:$U,E$1,0),"Check"),"")</f>
        <v>Airtel</v>
      </c>
      <c r="F658" s="95">
        <v>45046</v>
      </c>
      <c r="G658" s="75"/>
      <c r="H658" s="25" t="s">
        <v>22</v>
      </c>
      <c r="I658" s="24">
        <v>2</v>
      </c>
      <c r="J658" s="24">
        <v>50</v>
      </c>
      <c r="K658" s="75">
        <f t="shared" si="30"/>
        <v>100</v>
      </c>
      <c r="L658" s="80">
        <v>45046</v>
      </c>
      <c r="M658" s="72"/>
      <c r="N658" s="38"/>
      <c r="O658" s="81"/>
      <c r="P658" s="72"/>
      <c r="Q658" s="72"/>
      <c r="R658" s="72"/>
      <c r="S658" s="72"/>
      <c r="T658" s="81"/>
      <c r="U658" s="72"/>
      <c r="V658" s="72"/>
      <c r="W658" s="82">
        <f t="shared" si="31"/>
        <v>0</v>
      </c>
      <c r="X658" s="39" t="s">
        <v>89</v>
      </c>
      <c r="Y658" s="39"/>
      <c r="Z658" s="72" t="s">
        <v>101</v>
      </c>
    </row>
    <row r="659" spans="1:26">
      <c r="A659" s="75">
        <f t="shared" si="32"/>
        <v>657</v>
      </c>
      <c r="B659" s="39" t="s">
        <v>635</v>
      </c>
      <c r="C659" s="75" t="str">
        <f>IF($B659&lt;&gt;"",_xlfn.IFNA(VLOOKUP($B659,'Node Details'!$B:$U,C$1,0),"Check"),"")</f>
        <v>0000K0E03-K0E030102</v>
      </c>
      <c r="D659" s="75" t="str">
        <f>IF($B659&lt;&gt;"",_xlfn.IFNA(VLOOKUP($B659,'Node Details'!$B:$U,D$1,0),"Check"),"")</f>
        <v>K0E</v>
      </c>
      <c r="E659" s="75" t="str">
        <f>IF($B659&lt;&gt;"",_xlfn.IFNA(VLOOKUP($B659,'Node Details'!$B:$U,E$1,0),"Check"),"")</f>
        <v>Airtel</v>
      </c>
      <c r="F659" s="95">
        <v>45046</v>
      </c>
      <c r="G659" s="75"/>
      <c r="H659" s="25" t="s">
        <v>22</v>
      </c>
      <c r="I659" s="24">
        <v>2</v>
      </c>
      <c r="J659" s="24">
        <v>50</v>
      </c>
      <c r="K659" s="75">
        <f t="shared" si="30"/>
        <v>100</v>
      </c>
      <c r="L659" s="80">
        <v>45046</v>
      </c>
      <c r="M659" s="72"/>
      <c r="N659" s="38"/>
      <c r="O659" s="81"/>
      <c r="P659" s="72"/>
      <c r="Q659" s="72"/>
      <c r="R659" s="72"/>
      <c r="S659" s="72"/>
      <c r="T659" s="81"/>
      <c r="U659" s="72"/>
      <c r="V659" s="72"/>
      <c r="W659" s="82">
        <f t="shared" si="31"/>
        <v>0</v>
      </c>
      <c r="X659" s="39" t="s">
        <v>89</v>
      </c>
      <c r="Y659" s="39"/>
      <c r="Z659" s="72" t="s">
        <v>101</v>
      </c>
    </row>
    <row r="660" spans="1:26">
      <c r="A660" s="75">
        <f t="shared" si="32"/>
        <v>658</v>
      </c>
      <c r="B660" s="39" t="s">
        <v>630</v>
      </c>
      <c r="C660" s="75" t="str">
        <f>IF($B660&lt;&gt;"",_xlfn.IFNA(VLOOKUP($B660,'Node Details'!$B:$U,C$1,0),"Check"),"")</f>
        <v>0000K0E03-K0E030104</v>
      </c>
      <c r="D660" s="75" t="str">
        <f>IF($B660&lt;&gt;"",_xlfn.IFNA(VLOOKUP($B660,'Node Details'!$B:$U,D$1,0),"Check"),"")</f>
        <v>K0E</v>
      </c>
      <c r="E660" s="75" t="str">
        <f>IF($B660&lt;&gt;"",_xlfn.IFNA(VLOOKUP($B660,'Node Details'!$B:$U,E$1,0),"Check"),"")</f>
        <v>Airtel</v>
      </c>
      <c r="F660" s="95">
        <v>45046</v>
      </c>
      <c r="G660" s="75"/>
      <c r="H660" s="25" t="s">
        <v>22</v>
      </c>
      <c r="I660" s="24">
        <v>2</v>
      </c>
      <c r="J660" s="24">
        <v>50</v>
      </c>
      <c r="K660" s="75">
        <f t="shared" si="30"/>
        <v>100</v>
      </c>
      <c r="L660" s="80">
        <v>45046</v>
      </c>
      <c r="M660" s="72"/>
      <c r="N660" s="38"/>
      <c r="O660" s="81"/>
      <c r="P660" s="72"/>
      <c r="Q660" s="72"/>
      <c r="R660" s="72"/>
      <c r="S660" s="72"/>
      <c r="T660" s="81"/>
      <c r="U660" s="72"/>
      <c r="V660" s="72"/>
      <c r="W660" s="82">
        <f t="shared" si="31"/>
        <v>0</v>
      </c>
      <c r="X660" s="39" t="s">
        <v>89</v>
      </c>
      <c r="Y660" s="39"/>
      <c r="Z660" s="72" t="s">
        <v>101</v>
      </c>
    </row>
    <row r="661" spans="1:26">
      <c r="A661" s="75">
        <f t="shared" si="32"/>
        <v>659</v>
      </c>
      <c r="B661" s="39" t="s">
        <v>627</v>
      </c>
      <c r="C661" s="75" t="str">
        <f>IF($B661&lt;&gt;"",_xlfn.IFNA(VLOOKUP($B661,'Node Details'!$B:$U,C$1,0),"Check"),"")</f>
        <v>0000K0E03-K0E030104</v>
      </c>
      <c r="D661" s="75" t="str">
        <f>IF($B661&lt;&gt;"",_xlfn.IFNA(VLOOKUP($B661,'Node Details'!$B:$U,D$1,0),"Check"),"")</f>
        <v>K0E</v>
      </c>
      <c r="E661" s="75" t="str">
        <f>IF($B661&lt;&gt;"",_xlfn.IFNA(VLOOKUP($B661,'Node Details'!$B:$U,E$1,0),"Check"),"")</f>
        <v>Airtel</v>
      </c>
      <c r="F661" s="95">
        <v>45046</v>
      </c>
      <c r="G661" s="75"/>
      <c r="H661" s="25" t="s">
        <v>22</v>
      </c>
      <c r="I661" s="24">
        <v>2</v>
      </c>
      <c r="J661" s="24">
        <v>50</v>
      </c>
      <c r="K661" s="75">
        <f t="shared" si="30"/>
        <v>100</v>
      </c>
      <c r="L661" s="80">
        <v>45046</v>
      </c>
      <c r="M661" s="72"/>
      <c r="N661" s="38"/>
      <c r="O661" s="81"/>
      <c r="P661" s="72"/>
      <c r="Q661" s="72"/>
      <c r="R661" s="72"/>
      <c r="S661" s="72"/>
      <c r="T661" s="81"/>
      <c r="U661" s="72"/>
      <c r="V661" s="72"/>
      <c r="W661" s="82">
        <f t="shared" si="31"/>
        <v>0</v>
      </c>
      <c r="X661" s="39" t="s">
        <v>89</v>
      </c>
      <c r="Y661" s="39"/>
      <c r="Z661" s="72" t="s">
        <v>101</v>
      </c>
    </row>
    <row r="662" spans="1:26">
      <c r="A662" s="75">
        <f t="shared" si="32"/>
        <v>660</v>
      </c>
      <c r="B662" s="39" t="s">
        <v>2260</v>
      </c>
      <c r="C662" s="75" t="str">
        <f>IF($B662&lt;&gt;"",_xlfn.IFNA(VLOOKUP($B662,'Node Details'!$B:$U,C$1,0),"Check"),"")</f>
        <v>0000K0E03-K0E030104</v>
      </c>
      <c r="D662" s="75" t="str">
        <f>IF($B662&lt;&gt;"",_xlfn.IFNA(VLOOKUP($B662,'Node Details'!$B:$U,D$1,0),"Check"),"")</f>
        <v>K0E</v>
      </c>
      <c r="E662" s="75" t="str">
        <f>IF($B662&lt;&gt;"",_xlfn.IFNA(VLOOKUP($B662,'Node Details'!$B:$U,E$1,0),"Check"),"")</f>
        <v>Airtel</v>
      </c>
      <c r="F662" s="95">
        <v>45046</v>
      </c>
      <c r="G662" s="75"/>
      <c r="H662" s="25" t="s">
        <v>22</v>
      </c>
      <c r="I662" s="24">
        <v>2</v>
      </c>
      <c r="J662" s="24">
        <v>50</v>
      </c>
      <c r="K662" s="75">
        <f t="shared" si="30"/>
        <v>100</v>
      </c>
      <c r="L662" s="80">
        <v>45046</v>
      </c>
      <c r="M662" s="72"/>
      <c r="N662" s="38"/>
      <c r="O662" s="81"/>
      <c r="P662" s="72"/>
      <c r="Q662" s="72"/>
      <c r="R662" s="72"/>
      <c r="S662" s="72"/>
      <c r="T662" s="81"/>
      <c r="U662" s="72"/>
      <c r="V662" s="72"/>
      <c r="W662" s="82">
        <f t="shared" si="31"/>
        <v>0</v>
      </c>
      <c r="X662" s="39" t="s">
        <v>89</v>
      </c>
      <c r="Y662" s="39"/>
      <c r="Z662" s="72" t="s">
        <v>101</v>
      </c>
    </row>
    <row r="663" spans="1:26">
      <c r="A663" s="75">
        <f t="shared" si="32"/>
        <v>661</v>
      </c>
      <c r="B663" s="39" t="s">
        <v>2262</v>
      </c>
      <c r="C663" s="75" t="str">
        <f>IF($B663&lt;&gt;"",_xlfn.IFNA(VLOOKUP($B663,'Node Details'!$B:$U,C$1,0),"Check"),"")</f>
        <v>K0E030103-K0E030108</v>
      </c>
      <c r="D663" s="75" t="str">
        <f>IF($B663&lt;&gt;"",_xlfn.IFNA(VLOOKUP($B663,'Node Details'!$B:$U,D$1,0),"Check"),"")</f>
        <v>K0E</v>
      </c>
      <c r="E663" s="75" t="str">
        <f>IF($B663&lt;&gt;"",_xlfn.IFNA(VLOOKUP($B663,'Node Details'!$B:$U,E$1,0),"Check"),"")</f>
        <v>Airtel</v>
      </c>
      <c r="F663" s="95">
        <v>45046</v>
      </c>
      <c r="G663" s="75"/>
      <c r="H663" s="25" t="s">
        <v>22</v>
      </c>
      <c r="I663" s="24">
        <v>2</v>
      </c>
      <c r="J663" s="24">
        <v>50</v>
      </c>
      <c r="K663" s="75">
        <f t="shared" si="30"/>
        <v>100</v>
      </c>
      <c r="L663" s="80">
        <v>45046</v>
      </c>
      <c r="M663" s="72"/>
      <c r="N663" s="38"/>
      <c r="O663" s="81"/>
      <c r="P663" s="72"/>
      <c r="Q663" s="72"/>
      <c r="R663" s="72"/>
      <c r="S663" s="72"/>
      <c r="T663" s="81"/>
      <c r="U663" s="72"/>
      <c r="V663" s="72"/>
      <c r="W663" s="82">
        <f t="shared" si="31"/>
        <v>0</v>
      </c>
      <c r="X663" s="39" t="s">
        <v>89</v>
      </c>
      <c r="Y663" s="39"/>
      <c r="Z663" s="72" t="s">
        <v>101</v>
      </c>
    </row>
    <row r="664" spans="1:26">
      <c r="A664" s="75">
        <f t="shared" si="32"/>
        <v>662</v>
      </c>
      <c r="B664" s="39" t="s">
        <v>2264</v>
      </c>
      <c r="C664" s="75" t="str">
        <f>IF($B664&lt;&gt;"",_xlfn.IFNA(VLOOKUP($B664,'Node Details'!$B:$U,C$1,0),"Check"),"")</f>
        <v>K0E030103-K0E030108</v>
      </c>
      <c r="D664" s="75" t="str">
        <f>IF($B664&lt;&gt;"",_xlfn.IFNA(VLOOKUP($B664,'Node Details'!$B:$U,D$1,0),"Check"),"")</f>
        <v>K0E</v>
      </c>
      <c r="E664" s="75" t="str">
        <f>IF($B664&lt;&gt;"",_xlfn.IFNA(VLOOKUP($B664,'Node Details'!$B:$U,E$1,0),"Check"),"")</f>
        <v>Airtel</v>
      </c>
      <c r="F664" s="95">
        <v>45046</v>
      </c>
      <c r="G664" s="75"/>
      <c r="H664" s="25" t="s">
        <v>22</v>
      </c>
      <c r="I664" s="24">
        <v>2</v>
      </c>
      <c r="J664" s="24">
        <v>50</v>
      </c>
      <c r="K664" s="75">
        <f t="shared" si="30"/>
        <v>100</v>
      </c>
      <c r="L664" s="80">
        <v>45046</v>
      </c>
      <c r="M664" s="72"/>
      <c r="N664" s="38"/>
      <c r="O664" s="81"/>
      <c r="P664" s="72"/>
      <c r="Q664" s="72"/>
      <c r="R664" s="72"/>
      <c r="S664" s="72"/>
      <c r="T664" s="81"/>
      <c r="U664" s="72"/>
      <c r="V664" s="72"/>
      <c r="W664" s="82">
        <f t="shared" si="31"/>
        <v>0</v>
      </c>
      <c r="X664" s="39" t="s">
        <v>89</v>
      </c>
      <c r="Y664" s="39"/>
      <c r="Z664" s="72" t="s">
        <v>101</v>
      </c>
    </row>
    <row r="665" spans="1:26">
      <c r="A665" s="75">
        <f t="shared" si="32"/>
        <v>663</v>
      </c>
      <c r="B665" s="39" t="s">
        <v>632</v>
      </c>
      <c r="C665" s="75" t="str">
        <f>IF($B665&lt;&gt;"",_xlfn.IFNA(VLOOKUP($B665,'Node Details'!$B:$U,C$1,0),"Check"),"")</f>
        <v>K0E030103-K0E030108</v>
      </c>
      <c r="D665" s="75" t="str">
        <f>IF($B665&lt;&gt;"",_xlfn.IFNA(VLOOKUP($B665,'Node Details'!$B:$U,D$1,0),"Check"),"")</f>
        <v>K0E</v>
      </c>
      <c r="E665" s="75" t="str">
        <f>IF($B665&lt;&gt;"",_xlfn.IFNA(VLOOKUP($B665,'Node Details'!$B:$U,E$1,0),"Check"),"")</f>
        <v>Airtel</v>
      </c>
      <c r="F665" s="95">
        <v>45046</v>
      </c>
      <c r="G665" s="75"/>
      <c r="H665" s="25" t="s">
        <v>22</v>
      </c>
      <c r="I665" s="24">
        <v>2</v>
      </c>
      <c r="J665" s="24">
        <v>50</v>
      </c>
      <c r="K665" s="75">
        <f t="shared" si="30"/>
        <v>100</v>
      </c>
      <c r="L665" s="80">
        <v>45046</v>
      </c>
      <c r="M665" s="72"/>
      <c r="N665" s="38"/>
      <c r="O665" s="81"/>
      <c r="P665" s="72"/>
      <c r="Q665" s="72"/>
      <c r="R665" s="72"/>
      <c r="S665" s="72"/>
      <c r="T665" s="81"/>
      <c r="U665" s="72"/>
      <c r="V665" s="72"/>
      <c r="W665" s="82">
        <f t="shared" si="31"/>
        <v>0</v>
      </c>
      <c r="X665" s="39" t="s">
        <v>89</v>
      </c>
      <c r="Y665" s="39"/>
      <c r="Z665" s="72" t="s">
        <v>101</v>
      </c>
    </row>
    <row r="666" spans="1:26">
      <c r="A666" s="75">
        <f t="shared" si="32"/>
        <v>664</v>
      </c>
      <c r="B666" s="39" t="s">
        <v>574</v>
      </c>
      <c r="C666" s="75" t="str">
        <f>IF($B666&lt;&gt;"",_xlfn.IFNA(VLOOKUP($B666,'Node Details'!$B:$U,C$1,0),"Check"),"")</f>
        <v>000000K0E-0000K0E04</v>
      </c>
      <c r="D666" s="75" t="str">
        <f>IF($B666&lt;&gt;"",_xlfn.IFNA(VLOOKUP($B666,'Node Details'!$B:$U,D$1,0),"Check"),"")</f>
        <v>K0E</v>
      </c>
      <c r="E666" s="75" t="str">
        <f>IF($B666&lt;&gt;"",_xlfn.IFNA(VLOOKUP($B666,'Node Details'!$B:$U,E$1,0),"Check"),"")</f>
        <v>Airtel</v>
      </c>
      <c r="F666" s="95">
        <v>45046</v>
      </c>
      <c r="G666" s="75"/>
      <c r="H666" s="25" t="s">
        <v>22</v>
      </c>
      <c r="I666" s="24">
        <v>2</v>
      </c>
      <c r="J666" s="24">
        <v>50</v>
      </c>
      <c r="K666" s="75">
        <f t="shared" si="30"/>
        <v>100</v>
      </c>
      <c r="L666" s="80">
        <v>45046</v>
      </c>
      <c r="M666" s="72"/>
      <c r="N666" s="38"/>
      <c r="O666" s="81"/>
      <c r="P666" s="72"/>
      <c r="Q666" s="72"/>
      <c r="R666" s="72"/>
      <c r="S666" s="72"/>
      <c r="T666" s="81"/>
      <c r="U666" s="72"/>
      <c r="V666" s="72"/>
      <c r="W666" s="82">
        <f t="shared" si="31"/>
        <v>0</v>
      </c>
      <c r="X666" s="39" t="s">
        <v>89</v>
      </c>
      <c r="Y666" s="39"/>
      <c r="Z666" s="72" t="s">
        <v>101</v>
      </c>
    </row>
    <row r="667" spans="1:26">
      <c r="A667" s="75">
        <f t="shared" si="32"/>
        <v>665</v>
      </c>
      <c r="B667" s="39" t="s">
        <v>646</v>
      </c>
      <c r="C667" s="75" t="str">
        <f>IF($B667&lt;&gt;"",_xlfn.IFNA(VLOOKUP($B667,'Node Details'!$B:$U,C$1,0),"Check"),"")</f>
        <v>0000K0E04-K0E040101</v>
      </c>
      <c r="D667" s="75" t="str">
        <f>IF($B667&lt;&gt;"",_xlfn.IFNA(VLOOKUP($B667,'Node Details'!$B:$U,D$1,0),"Check"),"")</f>
        <v>K0E</v>
      </c>
      <c r="E667" s="75" t="str">
        <f>IF($B667&lt;&gt;"",_xlfn.IFNA(VLOOKUP($B667,'Node Details'!$B:$U,E$1,0),"Check"),"")</f>
        <v>Airtel</v>
      </c>
      <c r="F667" s="95">
        <v>45046</v>
      </c>
      <c r="G667" s="75"/>
      <c r="H667" s="25" t="s">
        <v>22</v>
      </c>
      <c r="I667" s="24">
        <v>2</v>
      </c>
      <c r="J667" s="24">
        <v>50</v>
      </c>
      <c r="K667" s="75">
        <f t="shared" si="30"/>
        <v>100</v>
      </c>
      <c r="L667" s="80">
        <v>45046</v>
      </c>
      <c r="M667" s="72"/>
      <c r="N667" s="38"/>
      <c r="O667" s="81"/>
      <c r="P667" s="72"/>
      <c r="Q667" s="72"/>
      <c r="R667" s="72"/>
      <c r="S667" s="72"/>
      <c r="T667" s="81"/>
      <c r="U667" s="72"/>
      <c r="V667" s="72"/>
      <c r="W667" s="82">
        <f t="shared" si="31"/>
        <v>0</v>
      </c>
      <c r="X667" s="39" t="s">
        <v>89</v>
      </c>
      <c r="Y667" s="39"/>
      <c r="Z667" s="72" t="s">
        <v>101</v>
      </c>
    </row>
    <row r="668" spans="1:26">
      <c r="A668" s="75">
        <f t="shared" si="32"/>
        <v>666</v>
      </c>
      <c r="B668" s="39" t="s">
        <v>641</v>
      </c>
      <c r="C668" s="75" t="str">
        <f>IF($B668&lt;&gt;"",_xlfn.IFNA(VLOOKUP($B668,'Node Details'!$B:$U,C$1,0),"Check"),"")</f>
        <v>0000K0E04-K0E040105</v>
      </c>
      <c r="D668" s="75" t="str">
        <f>IF($B668&lt;&gt;"",_xlfn.IFNA(VLOOKUP($B668,'Node Details'!$B:$U,D$1,0),"Check"),"")</f>
        <v>K0E</v>
      </c>
      <c r="E668" s="75" t="str">
        <f>IF($B668&lt;&gt;"",_xlfn.IFNA(VLOOKUP($B668,'Node Details'!$B:$U,E$1,0),"Check"),"")</f>
        <v>Airtel</v>
      </c>
      <c r="F668" s="95">
        <v>45046</v>
      </c>
      <c r="G668" s="75"/>
      <c r="H668" s="25" t="s">
        <v>22</v>
      </c>
      <c r="I668" s="24">
        <v>2</v>
      </c>
      <c r="J668" s="24">
        <v>50</v>
      </c>
      <c r="K668" s="75">
        <f t="shared" si="30"/>
        <v>100</v>
      </c>
      <c r="L668" s="80">
        <v>45046</v>
      </c>
      <c r="M668" s="72"/>
      <c r="N668" s="38"/>
      <c r="O668" s="81"/>
      <c r="P668" s="72"/>
      <c r="Q668" s="72"/>
      <c r="R668" s="72"/>
      <c r="S668" s="72"/>
      <c r="T668" s="81"/>
      <c r="U668" s="72"/>
      <c r="V668" s="72"/>
      <c r="W668" s="82">
        <f t="shared" si="31"/>
        <v>0</v>
      </c>
      <c r="X668" s="39" t="s">
        <v>89</v>
      </c>
      <c r="Y668" s="39"/>
      <c r="Z668" s="72" t="s">
        <v>101</v>
      </c>
    </row>
    <row r="669" spans="1:26">
      <c r="A669" s="75">
        <f t="shared" si="32"/>
        <v>667</v>
      </c>
      <c r="B669" s="39" t="s">
        <v>648</v>
      </c>
      <c r="C669" s="75" t="str">
        <f>IF($B669&lt;&gt;"",_xlfn.IFNA(VLOOKUP($B669,'Node Details'!$B:$U,C$1,0),"Check"),"")</f>
        <v>0000K0E04-K0E040103</v>
      </c>
      <c r="D669" s="75" t="str">
        <f>IF($B669&lt;&gt;"",_xlfn.IFNA(VLOOKUP($B669,'Node Details'!$B:$U,D$1,0),"Check"),"")</f>
        <v>K0E</v>
      </c>
      <c r="E669" s="75" t="str">
        <f>IF($B669&lt;&gt;"",_xlfn.IFNA(VLOOKUP($B669,'Node Details'!$B:$U,E$1,0),"Check"),"")</f>
        <v>Airtel</v>
      </c>
      <c r="F669" s="95">
        <v>45046</v>
      </c>
      <c r="G669" s="75"/>
      <c r="H669" s="25" t="s">
        <v>22</v>
      </c>
      <c r="I669" s="24">
        <v>2</v>
      </c>
      <c r="J669" s="24">
        <v>50</v>
      </c>
      <c r="K669" s="75">
        <f t="shared" si="30"/>
        <v>100</v>
      </c>
      <c r="L669" s="80">
        <v>45046</v>
      </c>
      <c r="M669" s="72"/>
      <c r="N669" s="38"/>
      <c r="O669" s="81"/>
      <c r="P669" s="72"/>
      <c r="Q669" s="72"/>
      <c r="R669" s="72"/>
      <c r="S669" s="72"/>
      <c r="T669" s="81"/>
      <c r="U669" s="72"/>
      <c r="V669" s="72"/>
      <c r="W669" s="82">
        <f t="shared" si="31"/>
        <v>0</v>
      </c>
      <c r="X669" s="39" t="s">
        <v>89</v>
      </c>
      <c r="Y669" s="39"/>
      <c r="Z669" s="72" t="s">
        <v>101</v>
      </c>
    </row>
    <row r="670" spans="1:26">
      <c r="A670" s="75">
        <f t="shared" si="32"/>
        <v>668</v>
      </c>
      <c r="B670" s="39" t="s">
        <v>2266</v>
      </c>
      <c r="C670" s="75" t="str">
        <f>IF($B670&lt;&gt;"",_xlfn.IFNA(VLOOKUP($B670,'Node Details'!$B:$U,C$1,0),"Check"),"")</f>
        <v>0000K0E04-K0E040105</v>
      </c>
      <c r="D670" s="75" t="str">
        <f>IF($B670&lt;&gt;"",_xlfn.IFNA(VLOOKUP($B670,'Node Details'!$B:$U,D$1,0),"Check"),"")</f>
        <v>K0E</v>
      </c>
      <c r="E670" s="75" t="str">
        <f>IF($B670&lt;&gt;"",_xlfn.IFNA(VLOOKUP($B670,'Node Details'!$B:$U,E$1,0),"Check"),"")</f>
        <v>Airtel</v>
      </c>
      <c r="F670" s="95">
        <v>45046</v>
      </c>
      <c r="G670" s="75"/>
      <c r="H670" s="25" t="s">
        <v>22</v>
      </c>
      <c r="I670" s="24">
        <v>2</v>
      </c>
      <c r="J670" s="24">
        <v>50</v>
      </c>
      <c r="K670" s="75">
        <f t="shared" si="30"/>
        <v>100</v>
      </c>
      <c r="L670" s="80">
        <v>45046</v>
      </c>
      <c r="M670" s="72"/>
      <c r="N670" s="38"/>
      <c r="O670" s="81"/>
      <c r="P670" s="72"/>
      <c r="Q670" s="72"/>
      <c r="R670" s="72"/>
      <c r="S670" s="72"/>
      <c r="T670" s="81"/>
      <c r="U670" s="72"/>
      <c r="V670" s="72"/>
      <c r="W670" s="82">
        <f t="shared" si="31"/>
        <v>0</v>
      </c>
      <c r="X670" s="39" t="s">
        <v>89</v>
      </c>
      <c r="Y670" s="39"/>
      <c r="Z670" s="72" t="s">
        <v>101</v>
      </c>
    </row>
    <row r="671" spans="1:26">
      <c r="A671" s="75">
        <f t="shared" si="32"/>
        <v>669</v>
      </c>
      <c r="B671" s="39" t="s">
        <v>638</v>
      </c>
      <c r="C671" s="75" t="str">
        <f>IF($B671&lt;&gt;"",_xlfn.IFNA(VLOOKUP($B671,'Node Details'!$B:$U,C$1,0),"Check"),"")</f>
        <v>0000K0E04-K0E040105</v>
      </c>
      <c r="D671" s="75" t="str">
        <f>IF($B671&lt;&gt;"",_xlfn.IFNA(VLOOKUP($B671,'Node Details'!$B:$U,D$1,0),"Check"),"")</f>
        <v>K0E</v>
      </c>
      <c r="E671" s="75" t="str">
        <f>IF($B671&lt;&gt;"",_xlfn.IFNA(VLOOKUP($B671,'Node Details'!$B:$U,E$1,0),"Check"),"")</f>
        <v>Airtel</v>
      </c>
      <c r="F671" s="95">
        <v>45046</v>
      </c>
      <c r="G671" s="75"/>
      <c r="H671" s="25" t="s">
        <v>22</v>
      </c>
      <c r="I671" s="24">
        <v>2</v>
      </c>
      <c r="J671" s="24">
        <v>50</v>
      </c>
      <c r="K671" s="75">
        <f t="shared" si="30"/>
        <v>100</v>
      </c>
      <c r="L671" s="80">
        <v>45046</v>
      </c>
      <c r="M671" s="72"/>
      <c r="N671" s="38"/>
      <c r="O671" s="81"/>
      <c r="P671" s="72"/>
      <c r="Q671" s="72"/>
      <c r="R671" s="72"/>
      <c r="S671" s="72"/>
      <c r="T671" s="81"/>
      <c r="U671" s="72"/>
      <c r="V671" s="72"/>
      <c r="W671" s="82">
        <f t="shared" si="31"/>
        <v>0</v>
      </c>
      <c r="X671" s="39" t="s">
        <v>89</v>
      </c>
      <c r="Y671" s="39"/>
      <c r="Z671" s="72" t="s">
        <v>101</v>
      </c>
    </row>
    <row r="672" spans="1:26">
      <c r="A672" s="75">
        <f t="shared" si="32"/>
        <v>670</v>
      </c>
      <c r="B672" s="39" t="s">
        <v>2268</v>
      </c>
      <c r="C672" s="75" t="str">
        <f>IF($B672&lt;&gt;"",_xlfn.IFNA(VLOOKUP($B672,'Node Details'!$B:$U,C$1,0),"Check"),"")</f>
        <v>K0E040102-K0E040108</v>
      </c>
      <c r="D672" s="75" t="str">
        <f>IF($B672&lt;&gt;"",_xlfn.IFNA(VLOOKUP($B672,'Node Details'!$B:$U,D$1,0),"Check"),"")</f>
        <v>K0E</v>
      </c>
      <c r="E672" s="75" t="str">
        <f>IF($B672&lt;&gt;"",_xlfn.IFNA(VLOOKUP($B672,'Node Details'!$B:$U,E$1,0),"Check"),"")</f>
        <v>Airtel</v>
      </c>
      <c r="F672" s="95">
        <v>45046</v>
      </c>
      <c r="G672" s="75"/>
      <c r="H672" s="25" t="s">
        <v>22</v>
      </c>
      <c r="I672" s="24">
        <v>2</v>
      </c>
      <c r="J672" s="24">
        <v>50</v>
      </c>
      <c r="K672" s="75">
        <f t="shared" si="30"/>
        <v>100</v>
      </c>
      <c r="L672" s="80">
        <v>45107</v>
      </c>
      <c r="M672" s="72"/>
      <c r="N672" s="38"/>
      <c r="O672" s="81"/>
      <c r="P672" s="72"/>
      <c r="Q672" s="72"/>
      <c r="R672" s="72"/>
      <c r="S672" s="72"/>
      <c r="T672" s="81"/>
      <c r="U672" s="72"/>
      <c r="V672" s="72"/>
      <c r="W672" s="82">
        <f t="shared" si="31"/>
        <v>0</v>
      </c>
      <c r="X672" s="39" t="s">
        <v>89</v>
      </c>
      <c r="Y672" s="39"/>
      <c r="Z672" s="72" t="s">
        <v>101</v>
      </c>
    </row>
    <row r="673" spans="1:26">
      <c r="A673" s="75">
        <f t="shared" si="32"/>
        <v>671</v>
      </c>
      <c r="B673" s="39" t="s">
        <v>2270</v>
      </c>
      <c r="C673" s="75" t="str">
        <f>IF($B673&lt;&gt;"",_xlfn.IFNA(VLOOKUP($B673,'Node Details'!$B:$U,C$1,0),"Check"),"")</f>
        <v>K0E040102-K0E040108</v>
      </c>
      <c r="D673" s="75" t="str">
        <f>IF($B673&lt;&gt;"",_xlfn.IFNA(VLOOKUP($B673,'Node Details'!$B:$U,D$1,0),"Check"),"")</f>
        <v>K0E</v>
      </c>
      <c r="E673" s="75" t="str">
        <f>IF($B673&lt;&gt;"",_xlfn.IFNA(VLOOKUP($B673,'Node Details'!$B:$U,E$1,0),"Check"),"")</f>
        <v>Airtel</v>
      </c>
      <c r="F673" s="95">
        <v>45046</v>
      </c>
      <c r="G673" s="75"/>
      <c r="H673" s="25" t="s">
        <v>22</v>
      </c>
      <c r="I673" s="24">
        <v>2</v>
      </c>
      <c r="J673" s="24">
        <v>50</v>
      </c>
      <c r="K673" s="75">
        <f t="shared" si="30"/>
        <v>100</v>
      </c>
      <c r="L673" s="80">
        <v>45107</v>
      </c>
      <c r="M673" s="72"/>
      <c r="N673" s="38"/>
      <c r="O673" s="81"/>
      <c r="P673" s="72"/>
      <c r="Q673" s="72"/>
      <c r="R673" s="72"/>
      <c r="S673" s="72"/>
      <c r="T673" s="81"/>
      <c r="U673" s="72"/>
      <c r="V673" s="72"/>
      <c r="W673" s="82">
        <f t="shared" si="31"/>
        <v>0</v>
      </c>
      <c r="X673" s="39" t="s">
        <v>89</v>
      </c>
      <c r="Y673" s="39"/>
      <c r="Z673" s="72" t="s">
        <v>101</v>
      </c>
    </row>
    <row r="674" spans="1:26">
      <c r="A674" s="75">
        <f t="shared" si="32"/>
        <v>672</v>
      </c>
      <c r="B674" s="39" t="s">
        <v>643</v>
      </c>
      <c r="C674" s="75" t="str">
        <f>IF($B674&lt;&gt;"",_xlfn.IFNA(VLOOKUP($B674,'Node Details'!$B:$U,C$1,0),"Check"),"")</f>
        <v>K0E040102-K0E040108</v>
      </c>
      <c r="D674" s="75" t="str">
        <f>IF($B674&lt;&gt;"",_xlfn.IFNA(VLOOKUP($B674,'Node Details'!$B:$U,D$1,0),"Check"),"")</f>
        <v>K0E</v>
      </c>
      <c r="E674" s="75" t="str">
        <f>IF($B674&lt;&gt;"",_xlfn.IFNA(VLOOKUP($B674,'Node Details'!$B:$U,E$1,0),"Check"),"")</f>
        <v>Airtel</v>
      </c>
      <c r="F674" s="95">
        <v>45046</v>
      </c>
      <c r="G674" s="75"/>
      <c r="H674" s="25" t="s">
        <v>22</v>
      </c>
      <c r="I674" s="24">
        <v>2</v>
      </c>
      <c r="J674" s="24">
        <v>50</v>
      </c>
      <c r="K674" s="75">
        <f t="shared" si="30"/>
        <v>100</v>
      </c>
      <c r="L674" s="80">
        <v>45107</v>
      </c>
      <c r="M674" s="72"/>
      <c r="N674" s="38"/>
      <c r="O674" s="81"/>
      <c r="P674" s="72"/>
      <c r="Q674" s="72"/>
      <c r="R674" s="72"/>
      <c r="S674" s="72"/>
      <c r="T674" s="81"/>
      <c r="U674" s="72"/>
      <c r="V674" s="72"/>
      <c r="W674" s="82">
        <f t="shared" si="31"/>
        <v>0</v>
      </c>
      <c r="X674" s="39" t="s">
        <v>89</v>
      </c>
      <c r="Y674" s="39"/>
      <c r="Z674" s="72" t="s">
        <v>101</v>
      </c>
    </row>
    <row r="675" spans="1:26">
      <c r="A675" s="75">
        <f t="shared" si="32"/>
        <v>673</v>
      </c>
      <c r="B675" s="39" t="s">
        <v>651</v>
      </c>
      <c r="C675" s="75" t="str">
        <f>IF($B675&lt;&gt;"",_xlfn.IFNA(VLOOKUP($B675,'Node Details'!$B:$U,C$1,0),"Check"),"")</f>
        <v>000000K0E-0000K0E06</v>
      </c>
      <c r="D675" s="75" t="str">
        <f>IF($B675&lt;&gt;"",_xlfn.IFNA(VLOOKUP($B675,'Node Details'!$B:$U,D$1,0),"Check"),"")</f>
        <v>K0E</v>
      </c>
      <c r="E675" s="75" t="str">
        <f>IF($B675&lt;&gt;"",_xlfn.IFNA(VLOOKUP($B675,'Node Details'!$B:$U,E$1,0),"Check"),"")</f>
        <v>Airtel</v>
      </c>
      <c r="F675" s="95">
        <v>45046</v>
      </c>
      <c r="G675" s="75"/>
      <c r="H675" s="25" t="s">
        <v>22</v>
      </c>
      <c r="I675" s="24">
        <v>2</v>
      </c>
      <c r="J675" s="24">
        <v>50</v>
      </c>
      <c r="K675" s="75">
        <f t="shared" si="30"/>
        <v>100</v>
      </c>
      <c r="L675" s="80">
        <v>45046</v>
      </c>
      <c r="M675" s="72"/>
      <c r="N675" s="38"/>
      <c r="O675" s="81"/>
      <c r="P675" s="72"/>
      <c r="Q675" s="72"/>
      <c r="R675" s="72"/>
      <c r="S675" s="72"/>
      <c r="T675" s="81"/>
      <c r="U675" s="72"/>
      <c r="V675" s="72"/>
      <c r="W675" s="82">
        <f t="shared" si="31"/>
        <v>0</v>
      </c>
      <c r="X675" s="39" t="s">
        <v>89</v>
      </c>
      <c r="Y675" s="39"/>
      <c r="Z675" s="72" t="s">
        <v>101</v>
      </c>
    </row>
    <row r="676" spans="1:26">
      <c r="A676" s="75">
        <f t="shared" si="32"/>
        <v>674</v>
      </c>
      <c r="B676" s="39" t="s">
        <v>653</v>
      </c>
      <c r="C676" s="75" t="str">
        <f>IF($B676&lt;&gt;"",_xlfn.IFNA(VLOOKUP($B676,'Node Details'!$B:$U,C$1,0),"Check"),"")</f>
        <v>0000K0E05-K0E050101</v>
      </c>
      <c r="D676" s="75" t="str">
        <f>IF($B676&lt;&gt;"",_xlfn.IFNA(VLOOKUP($B676,'Node Details'!$B:$U,D$1,0),"Check"),"")</f>
        <v>K0E</v>
      </c>
      <c r="E676" s="75" t="str">
        <f>IF($B676&lt;&gt;"",_xlfn.IFNA(VLOOKUP($B676,'Node Details'!$B:$U,E$1,0),"Check"),"")</f>
        <v>Airtel</v>
      </c>
      <c r="F676" s="95">
        <v>45046</v>
      </c>
      <c r="G676" s="75"/>
      <c r="H676" s="25" t="s">
        <v>22</v>
      </c>
      <c r="I676" s="24">
        <v>2</v>
      </c>
      <c r="J676" s="24">
        <v>50</v>
      </c>
      <c r="K676" s="75">
        <f t="shared" si="30"/>
        <v>100</v>
      </c>
      <c r="L676" s="80">
        <v>45046</v>
      </c>
      <c r="M676" s="72"/>
      <c r="N676" s="38"/>
      <c r="O676" s="81"/>
      <c r="P676" s="72"/>
      <c r="Q676" s="72"/>
      <c r="R676" s="72"/>
      <c r="S676" s="72"/>
      <c r="T676" s="81"/>
      <c r="U676" s="72"/>
      <c r="V676" s="72"/>
      <c r="W676" s="82">
        <f t="shared" si="31"/>
        <v>0</v>
      </c>
      <c r="X676" s="39" t="s">
        <v>89</v>
      </c>
      <c r="Y676" s="39"/>
      <c r="Z676" s="72" t="s">
        <v>101</v>
      </c>
    </row>
    <row r="677" spans="1:26">
      <c r="A677" s="75">
        <f t="shared" si="32"/>
        <v>675</v>
      </c>
      <c r="B677" s="39" t="s">
        <v>658</v>
      </c>
      <c r="C677" s="75" t="str">
        <f>IF($B677&lt;&gt;"",_xlfn.IFNA(VLOOKUP($B677,'Node Details'!$B:$U,C$1,0),"Check"),"")</f>
        <v>0000K0E05-K0E050103</v>
      </c>
      <c r="D677" s="75" t="str">
        <f>IF($B677&lt;&gt;"",_xlfn.IFNA(VLOOKUP($B677,'Node Details'!$B:$U,D$1,0),"Check"),"")</f>
        <v>K0E</v>
      </c>
      <c r="E677" s="75" t="str">
        <f>IF($B677&lt;&gt;"",_xlfn.IFNA(VLOOKUP($B677,'Node Details'!$B:$U,E$1,0),"Check"),"")</f>
        <v>Airtel</v>
      </c>
      <c r="F677" s="95">
        <v>45046</v>
      </c>
      <c r="G677" s="75"/>
      <c r="H677" s="25" t="s">
        <v>22</v>
      </c>
      <c r="I677" s="24">
        <v>2</v>
      </c>
      <c r="J677" s="24">
        <v>50</v>
      </c>
      <c r="K677" s="75">
        <f t="shared" si="30"/>
        <v>100</v>
      </c>
      <c r="L677" s="80">
        <v>45046</v>
      </c>
      <c r="M677" s="72"/>
      <c r="N677" s="38"/>
      <c r="O677" s="81"/>
      <c r="P677" s="72"/>
      <c r="Q677" s="72"/>
      <c r="R677" s="72"/>
      <c r="S677" s="72"/>
      <c r="T677" s="81"/>
      <c r="U677" s="72"/>
      <c r="V677" s="72"/>
      <c r="W677" s="82">
        <f t="shared" si="31"/>
        <v>0</v>
      </c>
      <c r="X677" s="39" t="s">
        <v>89</v>
      </c>
      <c r="Y677" s="39"/>
      <c r="Z677" s="72" t="s">
        <v>101</v>
      </c>
    </row>
    <row r="678" spans="1:26">
      <c r="A678" s="75">
        <f t="shared" si="32"/>
        <v>676</v>
      </c>
      <c r="B678" s="39" t="s">
        <v>655</v>
      </c>
      <c r="C678" s="75" t="str">
        <f>IF($B678&lt;&gt;"",_xlfn.IFNA(VLOOKUP($B678,'Node Details'!$B:$U,C$1,0),"Check"),"")</f>
        <v>0000K0E05-K0E050103</v>
      </c>
      <c r="D678" s="75" t="str">
        <f>IF($B678&lt;&gt;"",_xlfn.IFNA(VLOOKUP($B678,'Node Details'!$B:$U,D$1,0),"Check"),"")</f>
        <v>K0E</v>
      </c>
      <c r="E678" s="75" t="str">
        <f>IF($B678&lt;&gt;"",_xlfn.IFNA(VLOOKUP($B678,'Node Details'!$B:$U,E$1,0),"Check"),"")</f>
        <v>Airtel</v>
      </c>
      <c r="F678" s="95">
        <v>45046</v>
      </c>
      <c r="G678" s="75"/>
      <c r="H678" s="25" t="s">
        <v>22</v>
      </c>
      <c r="I678" s="24">
        <v>2</v>
      </c>
      <c r="J678" s="24">
        <v>50</v>
      </c>
      <c r="K678" s="75">
        <f t="shared" si="30"/>
        <v>100</v>
      </c>
      <c r="L678" s="80">
        <v>45046</v>
      </c>
      <c r="M678" s="72"/>
      <c r="N678" s="38"/>
      <c r="O678" s="81"/>
      <c r="P678" s="72"/>
      <c r="Q678" s="72"/>
      <c r="R678" s="72"/>
      <c r="S678" s="72"/>
      <c r="T678" s="81"/>
      <c r="U678" s="72"/>
      <c r="V678" s="72"/>
      <c r="W678" s="82">
        <f t="shared" si="31"/>
        <v>0</v>
      </c>
      <c r="X678" s="39" t="s">
        <v>89</v>
      </c>
      <c r="Y678" s="39"/>
      <c r="Z678" s="72" t="s">
        <v>101</v>
      </c>
    </row>
    <row r="679" spans="1:26">
      <c r="A679" s="75">
        <f t="shared" si="32"/>
        <v>677</v>
      </c>
      <c r="B679" s="39" t="s">
        <v>660</v>
      </c>
      <c r="C679" s="75" t="str">
        <f>IF($B679&lt;&gt;"",_xlfn.IFNA(VLOOKUP($B679,'Node Details'!$B:$U,C$1,0),"Check"),"")</f>
        <v>K0E050102-K0E050104</v>
      </c>
      <c r="D679" s="75" t="str">
        <f>IF($B679&lt;&gt;"",_xlfn.IFNA(VLOOKUP($B679,'Node Details'!$B:$U,D$1,0),"Check"),"")</f>
        <v>K0E</v>
      </c>
      <c r="E679" s="75" t="str">
        <f>IF($B679&lt;&gt;"",_xlfn.IFNA(VLOOKUP($B679,'Node Details'!$B:$U,E$1,0),"Check"),"")</f>
        <v>Airtel</v>
      </c>
      <c r="F679" s="95">
        <v>45046</v>
      </c>
      <c r="G679" s="75"/>
      <c r="H679" s="25" t="s">
        <v>22</v>
      </c>
      <c r="I679" s="24">
        <v>2</v>
      </c>
      <c r="J679" s="24">
        <v>50</v>
      </c>
      <c r="K679" s="75">
        <f t="shared" si="30"/>
        <v>100</v>
      </c>
      <c r="L679" s="80">
        <v>45046</v>
      </c>
      <c r="M679" s="72"/>
      <c r="N679" s="38"/>
      <c r="O679" s="81"/>
      <c r="P679" s="72"/>
      <c r="Q679" s="72"/>
      <c r="R679" s="72"/>
      <c r="S679" s="72"/>
      <c r="T679" s="81"/>
      <c r="U679" s="72"/>
      <c r="V679" s="72"/>
      <c r="W679" s="82">
        <f t="shared" si="31"/>
        <v>0</v>
      </c>
      <c r="X679" s="39" t="s">
        <v>89</v>
      </c>
      <c r="Y679" s="39"/>
      <c r="Z679" s="72" t="s">
        <v>101</v>
      </c>
    </row>
    <row r="680" spans="1:26">
      <c r="A680" s="75">
        <f t="shared" si="32"/>
        <v>678</v>
      </c>
      <c r="B680" s="39" t="s">
        <v>666</v>
      </c>
      <c r="C680" s="75" t="str">
        <f>IF($B680&lt;&gt;"",_xlfn.IFNA(VLOOKUP($B680,'Node Details'!$B:$U,C$1,0),"Check"),"")</f>
        <v>K0E050102-K0E050106</v>
      </c>
      <c r="D680" s="75" t="str">
        <f>IF($B680&lt;&gt;"",_xlfn.IFNA(VLOOKUP($B680,'Node Details'!$B:$U,D$1,0),"Check"),"")</f>
        <v>K0E</v>
      </c>
      <c r="E680" s="75" t="str">
        <f>IF($B680&lt;&gt;"",_xlfn.IFNA(VLOOKUP($B680,'Node Details'!$B:$U,E$1,0),"Check"),"")</f>
        <v>Airtel</v>
      </c>
      <c r="F680" s="95">
        <v>45046</v>
      </c>
      <c r="G680" s="75"/>
      <c r="H680" s="25" t="s">
        <v>22</v>
      </c>
      <c r="I680" s="24">
        <v>2</v>
      </c>
      <c r="J680" s="24">
        <v>50</v>
      </c>
      <c r="K680" s="75">
        <f t="shared" si="30"/>
        <v>100</v>
      </c>
      <c r="L680" s="80">
        <v>45046</v>
      </c>
      <c r="M680" s="72"/>
      <c r="N680" s="38"/>
      <c r="O680" s="81"/>
      <c r="P680" s="72"/>
      <c r="Q680" s="72"/>
      <c r="R680" s="72"/>
      <c r="S680" s="72"/>
      <c r="T680" s="81"/>
      <c r="U680" s="72"/>
      <c r="V680" s="72"/>
      <c r="W680" s="82">
        <f t="shared" si="31"/>
        <v>0</v>
      </c>
      <c r="X680" s="39" t="s">
        <v>89</v>
      </c>
      <c r="Y680" s="39"/>
      <c r="Z680" s="72" t="s">
        <v>101</v>
      </c>
    </row>
    <row r="681" spans="1:26">
      <c r="A681" s="75">
        <f t="shared" si="32"/>
        <v>679</v>
      </c>
      <c r="B681" s="39" t="s">
        <v>663</v>
      </c>
      <c r="C681" s="75" t="str">
        <f>IF($B681&lt;&gt;"",_xlfn.IFNA(VLOOKUP($B681,'Node Details'!$B:$U,C$1,0),"Check"),"")</f>
        <v>K0E050102-K0E050106</v>
      </c>
      <c r="D681" s="75" t="str">
        <f>IF($B681&lt;&gt;"",_xlfn.IFNA(VLOOKUP($B681,'Node Details'!$B:$U,D$1,0),"Check"),"")</f>
        <v>K0E</v>
      </c>
      <c r="E681" s="75" t="str">
        <f>IF($B681&lt;&gt;"",_xlfn.IFNA(VLOOKUP($B681,'Node Details'!$B:$U,E$1,0),"Check"),"")</f>
        <v>Airtel</v>
      </c>
      <c r="F681" s="95">
        <v>45046</v>
      </c>
      <c r="G681" s="75"/>
      <c r="H681" s="25" t="s">
        <v>22</v>
      </c>
      <c r="I681" s="24">
        <v>2</v>
      </c>
      <c r="J681" s="24">
        <v>50</v>
      </c>
      <c r="K681" s="75">
        <f t="shared" si="30"/>
        <v>100</v>
      </c>
      <c r="L681" s="80">
        <v>45046</v>
      </c>
      <c r="M681" s="72"/>
      <c r="N681" s="38"/>
      <c r="O681" s="81"/>
      <c r="P681" s="72"/>
      <c r="Q681" s="72"/>
      <c r="R681" s="72"/>
      <c r="S681" s="72"/>
      <c r="T681" s="81"/>
      <c r="U681" s="72"/>
      <c r="V681" s="72"/>
      <c r="W681" s="82">
        <f t="shared" si="31"/>
        <v>0</v>
      </c>
      <c r="X681" s="39" t="s">
        <v>89</v>
      </c>
      <c r="Y681" s="39"/>
      <c r="Z681" s="72" t="s">
        <v>101</v>
      </c>
    </row>
    <row r="682" spans="1:26">
      <c r="A682" s="75">
        <f t="shared" si="32"/>
        <v>680</v>
      </c>
      <c r="B682" s="39" t="s">
        <v>2272</v>
      </c>
      <c r="C682" s="75" t="str">
        <f>IF($B682&lt;&gt;"",_xlfn.IFNA(VLOOKUP($B682,'Node Details'!$B:$U,C$1,0),"Check"),"")</f>
        <v>K0E050105-K0E050108</v>
      </c>
      <c r="D682" s="75" t="str">
        <f>IF($B682&lt;&gt;"",_xlfn.IFNA(VLOOKUP($B682,'Node Details'!$B:$U,D$1,0),"Check"),"")</f>
        <v>K0E</v>
      </c>
      <c r="E682" s="75" t="str">
        <f>IF($B682&lt;&gt;"",_xlfn.IFNA(VLOOKUP($B682,'Node Details'!$B:$U,E$1,0),"Check"),"")</f>
        <v>Airtel</v>
      </c>
      <c r="F682" s="95">
        <v>45046</v>
      </c>
      <c r="G682" s="75"/>
      <c r="H682" s="25" t="s">
        <v>22</v>
      </c>
      <c r="I682" s="24">
        <v>2</v>
      </c>
      <c r="J682" s="24">
        <v>50</v>
      </c>
      <c r="K682" s="75">
        <f t="shared" si="30"/>
        <v>100</v>
      </c>
      <c r="L682" s="80">
        <v>45107</v>
      </c>
      <c r="M682" s="72"/>
      <c r="N682" s="38"/>
      <c r="O682" s="81"/>
      <c r="P682" s="72"/>
      <c r="Q682" s="72"/>
      <c r="R682" s="72"/>
      <c r="S682" s="72"/>
      <c r="T682" s="81"/>
      <c r="U682" s="72"/>
      <c r="V682" s="72"/>
      <c r="W682" s="82">
        <f t="shared" si="31"/>
        <v>0</v>
      </c>
      <c r="X682" s="39" t="s">
        <v>89</v>
      </c>
      <c r="Y682" s="39"/>
      <c r="Z682" s="72" t="s">
        <v>101</v>
      </c>
    </row>
    <row r="683" spans="1:26">
      <c r="A683" s="75">
        <f t="shared" si="32"/>
        <v>681</v>
      </c>
      <c r="B683" s="39" t="s">
        <v>668</v>
      </c>
      <c r="C683" s="75" t="str">
        <f>IF($B683&lt;&gt;"",_xlfn.IFNA(VLOOKUP($B683,'Node Details'!$B:$U,C$1,0),"Check"),"")</f>
        <v>K0E050105-K0E050108</v>
      </c>
      <c r="D683" s="75" t="str">
        <f>IF($B683&lt;&gt;"",_xlfn.IFNA(VLOOKUP($B683,'Node Details'!$B:$U,D$1,0),"Check"),"")</f>
        <v>K0E</v>
      </c>
      <c r="E683" s="75" t="str">
        <f>IF($B683&lt;&gt;"",_xlfn.IFNA(VLOOKUP($B683,'Node Details'!$B:$U,E$1,0),"Check"),"")</f>
        <v>Airtel</v>
      </c>
      <c r="F683" s="95">
        <v>45046</v>
      </c>
      <c r="G683" s="75"/>
      <c r="H683" s="25" t="s">
        <v>22</v>
      </c>
      <c r="I683" s="24">
        <v>2</v>
      </c>
      <c r="J683" s="24">
        <v>50</v>
      </c>
      <c r="K683" s="75">
        <f t="shared" si="30"/>
        <v>100</v>
      </c>
      <c r="L683" s="80">
        <v>45107</v>
      </c>
      <c r="M683" s="72"/>
      <c r="N683" s="38"/>
      <c r="O683" s="81"/>
      <c r="P683" s="72"/>
      <c r="Q683" s="72"/>
      <c r="R683" s="72"/>
      <c r="S683" s="72"/>
      <c r="T683" s="81"/>
      <c r="U683" s="72"/>
      <c r="V683" s="72"/>
      <c r="W683" s="82">
        <f t="shared" si="31"/>
        <v>0</v>
      </c>
      <c r="X683" s="39" t="s">
        <v>89</v>
      </c>
      <c r="Y683" s="39"/>
      <c r="Z683" s="72" t="s">
        <v>101</v>
      </c>
    </row>
    <row r="684" spans="1:26">
      <c r="A684" s="75">
        <f t="shared" si="32"/>
        <v>682</v>
      </c>
      <c r="B684" s="39" t="s">
        <v>671</v>
      </c>
      <c r="C684" s="75" t="str">
        <f>IF($B684&lt;&gt;"",_xlfn.IFNA(VLOOKUP($B684,'Node Details'!$B:$U,C$1,0),"Check"),"")</f>
        <v>000000K0E-0000K0E06</v>
      </c>
      <c r="D684" s="75" t="str">
        <f>IF($B684&lt;&gt;"",_xlfn.IFNA(VLOOKUP($B684,'Node Details'!$B:$U,D$1,0),"Check"),"")</f>
        <v>K0E</v>
      </c>
      <c r="E684" s="75" t="str">
        <f>IF($B684&lt;&gt;"",_xlfn.IFNA(VLOOKUP($B684,'Node Details'!$B:$U,E$1,0),"Check"),"")</f>
        <v>Airtel</v>
      </c>
      <c r="F684" s="95">
        <v>45046</v>
      </c>
      <c r="G684" s="75"/>
      <c r="H684" s="25" t="s">
        <v>22</v>
      </c>
      <c r="I684" s="24">
        <v>2</v>
      </c>
      <c r="J684" s="24">
        <v>50</v>
      </c>
      <c r="K684" s="75">
        <f t="shared" si="30"/>
        <v>100</v>
      </c>
      <c r="L684" s="80">
        <v>45046</v>
      </c>
      <c r="M684" s="72"/>
      <c r="N684" s="38"/>
      <c r="O684" s="81"/>
      <c r="P684" s="72"/>
      <c r="Q684" s="72"/>
      <c r="R684" s="72"/>
      <c r="S684" s="72"/>
      <c r="T684" s="81"/>
      <c r="U684" s="72"/>
      <c r="V684" s="72"/>
      <c r="W684" s="82">
        <f t="shared" si="31"/>
        <v>0</v>
      </c>
      <c r="X684" s="39" t="s">
        <v>89</v>
      </c>
      <c r="Y684" s="39"/>
      <c r="Z684" s="72" t="s">
        <v>101</v>
      </c>
    </row>
    <row r="685" spans="1:26">
      <c r="A685" s="75">
        <f t="shared" si="32"/>
        <v>683</v>
      </c>
      <c r="B685" s="39" t="s">
        <v>673</v>
      </c>
      <c r="C685" s="75" t="str">
        <f>IF($B685&lt;&gt;"",_xlfn.IFNA(VLOOKUP($B685,'Node Details'!$B:$U,C$1,0),"Check"),"")</f>
        <v>0000K0E08-K0E080101</v>
      </c>
      <c r="D685" s="75" t="str">
        <f>IF($B685&lt;&gt;"",_xlfn.IFNA(VLOOKUP($B685,'Node Details'!$B:$U,D$1,0),"Check"),"")</f>
        <v>K0E</v>
      </c>
      <c r="E685" s="75" t="str">
        <f>IF($B685&lt;&gt;"",_xlfn.IFNA(VLOOKUP($B685,'Node Details'!$B:$U,E$1,0),"Check"),"")</f>
        <v>Airtel</v>
      </c>
      <c r="F685" s="95">
        <v>45046</v>
      </c>
      <c r="G685" s="75"/>
      <c r="H685" s="25" t="s">
        <v>22</v>
      </c>
      <c r="I685" s="24">
        <v>2</v>
      </c>
      <c r="J685" s="24">
        <v>50</v>
      </c>
      <c r="K685" s="75">
        <f t="shared" si="30"/>
        <v>100</v>
      </c>
      <c r="L685" s="80">
        <v>45046</v>
      </c>
      <c r="M685" s="72"/>
      <c r="N685" s="38"/>
      <c r="O685" s="81"/>
      <c r="P685" s="72"/>
      <c r="Q685" s="72"/>
      <c r="R685" s="72"/>
      <c r="S685" s="72"/>
      <c r="T685" s="81"/>
      <c r="U685" s="72"/>
      <c r="V685" s="72"/>
      <c r="W685" s="82">
        <f t="shared" si="31"/>
        <v>0</v>
      </c>
      <c r="X685" s="39" t="s">
        <v>89</v>
      </c>
      <c r="Y685" s="39"/>
      <c r="Z685" s="72" t="s">
        <v>101</v>
      </c>
    </row>
    <row r="686" spans="1:26">
      <c r="A686" s="75">
        <f t="shared" si="32"/>
        <v>684</v>
      </c>
      <c r="B686" s="39" t="s">
        <v>2274</v>
      </c>
      <c r="C686" s="75" t="str">
        <f>IF($B686&lt;&gt;"",_xlfn.IFNA(VLOOKUP($B686,'Node Details'!$B:$U,C$1,0),"Check"),"")</f>
        <v>0000K0E08-K0E080105</v>
      </c>
      <c r="D686" s="75" t="str">
        <f>IF($B686&lt;&gt;"",_xlfn.IFNA(VLOOKUP($B686,'Node Details'!$B:$U,D$1,0),"Check"),"")</f>
        <v>K0E</v>
      </c>
      <c r="E686" s="75" t="str">
        <f>IF($B686&lt;&gt;"",_xlfn.IFNA(VLOOKUP($B686,'Node Details'!$B:$U,E$1,0),"Check"),"")</f>
        <v>Airtel</v>
      </c>
      <c r="F686" s="95">
        <v>45046</v>
      </c>
      <c r="G686" s="75"/>
      <c r="H686" s="25" t="s">
        <v>22</v>
      </c>
      <c r="I686" s="24">
        <v>2</v>
      </c>
      <c r="J686" s="24">
        <v>50</v>
      </c>
      <c r="K686" s="75">
        <f t="shared" si="30"/>
        <v>100</v>
      </c>
      <c r="L686" s="80">
        <v>45046</v>
      </c>
      <c r="M686" s="72"/>
      <c r="N686" s="38"/>
      <c r="O686" s="81"/>
      <c r="P686" s="72"/>
      <c r="Q686" s="72"/>
      <c r="R686" s="72"/>
      <c r="S686" s="72"/>
      <c r="T686" s="81"/>
      <c r="U686" s="72"/>
      <c r="V686" s="72"/>
      <c r="W686" s="82">
        <f t="shared" si="31"/>
        <v>0</v>
      </c>
      <c r="X686" s="39" t="s">
        <v>89</v>
      </c>
      <c r="Y686" s="39"/>
      <c r="Z686" s="72" t="s">
        <v>101</v>
      </c>
    </row>
    <row r="687" spans="1:26">
      <c r="A687" s="75">
        <f t="shared" si="32"/>
        <v>685</v>
      </c>
      <c r="B687" s="39" t="s">
        <v>678</v>
      </c>
      <c r="C687" s="75" t="str">
        <f>IF($B687&lt;&gt;"",_xlfn.IFNA(VLOOKUP($B687,'Node Details'!$B:$U,C$1,0),"Check"),"")</f>
        <v>0000K0E08-K0E080105</v>
      </c>
      <c r="D687" s="75" t="str">
        <f>IF($B687&lt;&gt;"",_xlfn.IFNA(VLOOKUP($B687,'Node Details'!$B:$U,D$1,0),"Check"),"")</f>
        <v>K0E</v>
      </c>
      <c r="E687" s="75" t="str">
        <f>IF($B687&lt;&gt;"",_xlfn.IFNA(VLOOKUP($B687,'Node Details'!$B:$U,E$1,0),"Check"),"")</f>
        <v>Airtel</v>
      </c>
      <c r="F687" s="95">
        <v>45046</v>
      </c>
      <c r="G687" s="75"/>
      <c r="H687" s="25" t="s">
        <v>22</v>
      </c>
      <c r="I687" s="24">
        <v>2</v>
      </c>
      <c r="J687" s="24">
        <v>50</v>
      </c>
      <c r="K687" s="75">
        <f t="shared" si="30"/>
        <v>100</v>
      </c>
      <c r="L687" s="80">
        <v>45046</v>
      </c>
      <c r="M687" s="72"/>
      <c r="N687" s="38"/>
      <c r="O687" s="81"/>
      <c r="P687" s="72"/>
      <c r="Q687" s="72"/>
      <c r="R687" s="72"/>
      <c r="S687" s="72"/>
      <c r="T687" s="81"/>
      <c r="U687" s="72"/>
      <c r="V687" s="72"/>
      <c r="W687" s="82">
        <f t="shared" si="31"/>
        <v>0</v>
      </c>
      <c r="X687" s="39" t="s">
        <v>89</v>
      </c>
      <c r="Y687" s="39"/>
      <c r="Z687" s="72" t="s">
        <v>101</v>
      </c>
    </row>
    <row r="688" spans="1:26">
      <c r="A688" s="75">
        <f t="shared" si="32"/>
        <v>686</v>
      </c>
      <c r="B688" s="39" t="s">
        <v>2276</v>
      </c>
      <c r="C688" s="75" t="str">
        <f>IF($B688&lt;&gt;"",_xlfn.IFNA(VLOOKUP($B688,'Node Details'!$B:$U,C$1,0),"Check"),"")</f>
        <v>0000K0E08-K0E080105</v>
      </c>
      <c r="D688" s="75" t="str">
        <f>IF($B688&lt;&gt;"",_xlfn.IFNA(VLOOKUP($B688,'Node Details'!$B:$U,D$1,0),"Check"),"")</f>
        <v>K0E</v>
      </c>
      <c r="E688" s="75" t="str">
        <f>IF($B688&lt;&gt;"",_xlfn.IFNA(VLOOKUP($B688,'Node Details'!$B:$U,E$1,0),"Check"),"")</f>
        <v>Airtel</v>
      </c>
      <c r="F688" s="95">
        <v>45046</v>
      </c>
      <c r="G688" s="75"/>
      <c r="H688" s="25" t="s">
        <v>22</v>
      </c>
      <c r="I688" s="24">
        <v>2</v>
      </c>
      <c r="J688" s="24">
        <v>50</v>
      </c>
      <c r="K688" s="75">
        <f t="shared" si="30"/>
        <v>100</v>
      </c>
      <c r="L688" s="80">
        <v>45046</v>
      </c>
      <c r="M688" s="72"/>
      <c r="N688" s="38"/>
      <c r="O688" s="81"/>
      <c r="P688" s="72"/>
      <c r="Q688" s="72"/>
      <c r="R688" s="72"/>
      <c r="S688" s="72"/>
      <c r="T688" s="81"/>
      <c r="U688" s="72"/>
      <c r="V688" s="72"/>
      <c r="W688" s="82">
        <f t="shared" si="31"/>
        <v>0</v>
      </c>
      <c r="X688" s="39" t="s">
        <v>89</v>
      </c>
      <c r="Y688" s="39"/>
      <c r="Z688" s="72" t="s">
        <v>101</v>
      </c>
    </row>
    <row r="689" spans="1:26">
      <c r="A689" s="75">
        <f t="shared" si="32"/>
        <v>687</v>
      </c>
      <c r="B689" s="39" t="s">
        <v>675</v>
      </c>
      <c r="C689" s="75" t="str">
        <f>IF($B689&lt;&gt;"",_xlfn.IFNA(VLOOKUP($B689,'Node Details'!$B:$U,C$1,0),"Check"),"")</f>
        <v>0000K0E08-K0E080105</v>
      </c>
      <c r="D689" s="75" t="str">
        <f>IF($B689&lt;&gt;"",_xlfn.IFNA(VLOOKUP($B689,'Node Details'!$B:$U,D$1,0),"Check"),"")</f>
        <v>K0E</v>
      </c>
      <c r="E689" s="75" t="str">
        <f>IF($B689&lt;&gt;"",_xlfn.IFNA(VLOOKUP($B689,'Node Details'!$B:$U,E$1,0),"Check"),"")</f>
        <v>Airtel</v>
      </c>
      <c r="F689" s="95">
        <v>45046</v>
      </c>
      <c r="G689" s="75"/>
      <c r="H689" s="25" t="s">
        <v>22</v>
      </c>
      <c r="I689" s="24">
        <v>2</v>
      </c>
      <c r="J689" s="24">
        <v>50</v>
      </c>
      <c r="K689" s="75">
        <f t="shared" si="30"/>
        <v>100</v>
      </c>
      <c r="L689" s="80">
        <v>45046</v>
      </c>
      <c r="M689" s="72"/>
      <c r="N689" s="38"/>
      <c r="O689" s="81"/>
      <c r="P689" s="72"/>
      <c r="Q689" s="72"/>
      <c r="R689" s="72"/>
      <c r="S689" s="72"/>
      <c r="T689" s="81"/>
      <c r="U689" s="72"/>
      <c r="V689" s="72"/>
      <c r="W689" s="82">
        <f t="shared" si="31"/>
        <v>0</v>
      </c>
      <c r="X689" s="39" t="s">
        <v>89</v>
      </c>
      <c r="Y689" s="39"/>
      <c r="Z689" s="72" t="s">
        <v>101</v>
      </c>
    </row>
    <row r="690" spans="1:26">
      <c r="A690" s="75">
        <f t="shared" si="32"/>
        <v>688</v>
      </c>
      <c r="B690" s="39" t="s">
        <v>2278</v>
      </c>
      <c r="C690" s="75" t="str">
        <f>IF($B690&lt;&gt;"",_xlfn.IFNA(VLOOKUP($B690,'Node Details'!$B:$U,C$1,0),"Check"),"")</f>
        <v>K0E080103-K0E080108</v>
      </c>
      <c r="D690" s="75" t="str">
        <f>IF($B690&lt;&gt;"",_xlfn.IFNA(VLOOKUP($B690,'Node Details'!$B:$U,D$1,0),"Check"),"")</f>
        <v>K0E</v>
      </c>
      <c r="E690" s="75" t="str">
        <f>IF($B690&lt;&gt;"",_xlfn.IFNA(VLOOKUP($B690,'Node Details'!$B:$U,E$1,0),"Check"),"")</f>
        <v>Airtel</v>
      </c>
      <c r="F690" s="95">
        <v>45046</v>
      </c>
      <c r="G690" s="75"/>
      <c r="H690" s="25" t="s">
        <v>22</v>
      </c>
      <c r="I690" s="24">
        <v>2</v>
      </c>
      <c r="J690" s="24">
        <v>50</v>
      </c>
      <c r="K690" s="75">
        <f t="shared" si="30"/>
        <v>100</v>
      </c>
      <c r="L690" s="80">
        <v>45107</v>
      </c>
      <c r="M690" s="72"/>
      <c r="N690" s="38"/>
      <c r="O690" s="81"/>
      <c r="P690" s="72"/>
      <c r="Q690" s="72"/>
      <c r="R690" s="72"/>
      <c r="S690" s="72"/>
      <c r="T690" s="81"/>
      <c r="U690" s="72"/>
      <c r="V690" s="72"/>
      <c r="W690" s="82">
        <f t="shared" si="31"/>
        <v>0</v>
      </c>
      <c r="X690" s="39" t="s">
        <v>89</v>
      </c>
      <c r="Y690" s="39"/>
      <c r="Z690" s="72" t="s">
        <v>101</v>
      </c>
    </row>
    <row r="691" spans="1:26">
      <c r="A691" s="75">
        <f t="shared" si="32"/>
        <v>689</v>
      </c>
      <c r="B691" s="39" t="s">
        <v>2280</v>
      </c>
      <c r="C691" s="75" t="str">
        <f>IF($B691&lt;&gt;"",_xlfn.IFNA(VLOOKUP($B691,'Node Details'!$B:$U,C$1,0),"Check"),"")</f>
        <v>K0E080103-K0E080108</v>
      </c>
      <c r="D691" s="75" t="str">
        <f>IF($B691&lt;&gt;"",_xlfn.IFNA(VLOOKUP($B691,'Node Details'!$B:$U,D$1,0),"Check"),"")</f>
        <v>K0E</v>
      </c>
      <c r="E691" s="75" t="str">
        <f>IF($B691&lt;&gt;"",_xlfn.IFNA(VLOOKUP($B691,'Node Details'!$B:$U,E$1,0),"Check"),"")</f>
        <v>Airtel</v>
      </c>
      <c r="F691" s="95">
        <v>45046</v>
      </c>
      <c r="G691" s="75"/>
      <c r="H691" s="25" t="s">
        <v>22</v>
      </c>
      <c r="I691" s="24">
        <v>2</v>
      </c>
      <c r="J691" s="24">
        <v>50</v>
      </c>
      <c r="K691" s="75">
        <f t="shared" si="30"/>
        <v>100</v>
      </c>
      <c r="L691" s="80">
        <v>45107</v>
      </c>
      <c r="M691" s="72"/>
      <c r="N691" s="38"/>
      <c r="O691" s="81"/>
      <c r="P691" s="72"/>
      <c r="Q691" s="72"/>
      <c r="R691" s="72"/>
      <c r="S691" s="72"/>
      <c r="T691" s="81"/>
      <c r="U691" s="72"/>
      <c r="V691" s="72"/>
      <c r="W691" s="82">
        <f t="shared" si="31"/>
        <v>0</v>
      </c>
      <c r="X691" s="39" t="s">
        <v>89</v>
      </c>
      <c r="Y691" s="39"/>
      <c r="Z691" s="72" t="s">
        <v>101</v>
      </c>
    </row>
    <row r="692" spans="1:26">
      <c r="A692" s="75">
        <f t="shared" si="32"/>
        <v>690</v>
      </c>
      <c r="B692" s="39" t="s">
        <v>680</v>
      </c>
      <c r="C692" s="75" t="str">
        <f>IF($B692&lt;&gt;"",_xlfn.IFNA(VLOOKUP($B692,'Node Details'!$B:$U,C$1,0),"Check"),"")</f>
        <v>K0E080103-K0E080108</v>
      </c>
      <c r="D692" s="75" t="str">
        <f>IF($B692&lt;&gt;"",_xlfn.IFNA(VLOOKUP($B692,'Node Details'!$B:$U,D$1,0),"Check"),"")</f>
        <v>K0E</v>
      </c>
      <c r="E692" s="75" t="str">
        <f>IF($B692&lt;&gt;"",_xlfn.IFNA(VLOOKUP($B692,'Node Details'!$B:$U,E$1,0),"Check"),"")</f>
        <v>Airtel</v>
      </c>
      <c r="F692" s="95">
        <v>45046</v>
      </c>
      <c r="G692" s="75"/>
      <c r="H692" s="25" t="s">
        <v>22</v>
      </c>
      <c r="I692" s="24">
        <v>2</v>
      </c>
      <c r="J692" s="24">
        <v>50</v>
      </c>
      <c r="K692" s="75">
        <f t="shared" si="30"/>
        <v>100</v>
      </c>
      <c r="L692" s="80">
        <v>45107</v>
      </c>
      <c r="M692" s="72"/>
      <c r="N692" s="38"/>
      <c r="O692" s="81"/>
      <c r="P692" s="72"/>
      <c r="Q692" s="72"/>
      <c r="R692" s="72"/>
      <c r="S692" s="72"/>
      <c r="T692" s="81"/>
      <c r="U692" s="72"/>
      <c r="V692" s="72"/>
      <c r="W692" s="82">
        <f t="shared" si="31"/>
        <v>0</v>
      </c>
      <c r="X692" s="39" t="s">
        <v>89</v>
      </c>
      <c r="Y692" s="39"/>
      <c r="Z692" s="72" t="s">
        <v>101</v>
      </c>
    </row>
    <row r="693" spans="1:26">
      <c r="A693" s="75">
        <f t="shared" si="32"/>
        <v>691</v>
      </c>
      <c r="B693" s="39" t="s">
        <v>683</v>
      </c>
      <c r="C693" s="75" t="str">
        <f>IF($B693&lt;&gt;"",_xlfn.IFNA(VLOOKUP($B693,'Node Details'!$B:$U,C$1,0),"Check"),"")</f>
        <v>000000K0E-0000K0E06</v>
      </c>
      <c r="D693" s="75" t="str">
        <f>IF($B693&lt;&gt;"",_xlfn.IFNA(VLOOKUP($B693,'Node Details'!$B:$U,D$1,0),"Check"),"")</f>
        <v>K0E</v>
      </c>
      <c r="E693" s="75" t="str">
        <f>IF($B693&lt;&gt;"",_xlfn.IFNA(VLOOKUP($B693,'Node Details'!$B:$U,E$1,0),"Check"),"")</f>
        <v>Airtel</v>
      </c>
      <c r="F693" s="95">
        <v>45046</v>
      </c>
      <c r="G693" s="75"/>
      <c r="H693" s="25" t="s">
        <v>22</v>
      </c>
      <c r="I693" s="24">
        <v>2</v>
      </c>
      <c r="J693" s="24">
        <v>50</v>
      </c>
      <c r="K693" s="75">
        <f t="shared" si="30"/>
        <v>100</v>
      </c>
      <c r="L693" s="80">
        <v>45046</v>
      </c>
      <c r="M693" s="72"/>
      <c r="N693" s="38"/>
      <c r="O693" s="81"/>
      <c r="P693" s="72"/>
      <c r="Q693" s="72"/>
      <c r="R693" s="72"/>
      <c r="S693" s="72"/>
      <c r="T693" s="81"/>
      <c r="U693" s="72"/>
      <c r="V693" s="72"/>
      <c r="W693" s="82">
        <f t="shared" si="31"/>
        <v>0</v>
      </c>
      <c r="X693" s="39" t="s">
        <v>89</v>
      </c>
      <c r="Y693" s="39"/>
      <c r="Z693" s="72" t="s">
        <v>101</v>
      </c>
    </row>
    <row r="694" spans="1:26">
      <c r="A694" s="75">
        <f t="shared" si="32"/>
        <v>692</v>
      </c>
      <c r="B694" s="39" t="s">
        <v>685</v>
      </c>
      <c r="C694" s="75" t="str">
        <f>IF($B694&lt;&gt;"",_xlfn.IFNA(VLOOKUP($B694,'Node Details'!$B:$U,C$1,0),"Check"),"")</f>
        <v>0000K0E09-K0E090101</v>
      </c>
      <c r="D694" s="75" t="str">
        <f>IF($B694&lt;&gt;"",_xlfn.IFNA(VLOOKUP($B694,'Node Details'!$B:$U,D$1,0),"Check"),"")</f>
        <v>K0E</v>
      </c>
      <c r="E694" s="75" t="str">
        <f>IF($B694&lt;&gt;"",_xlfn.IFNA(VLOOKUP($B694,'Node Details'!$B:$U,E$1,0),"Check"),"")</f>
        <v>Airtel</v>
      </c>
      <c r="F694" s="95">
        <v>45046</v>
      </c>
      <c r="G694" s="75"/>
      <c r="H694" s="25" t="s">
        <v>22</v>
      </c>
      <c r="I694" s="24">
        <v>2</v>
      </c>
      <c r="J694" s="24">
        <v>50</v>
      </c>
      <c r="K694" s="75">
        <f t="shared" si="30"/>
        <v>100</v>
      </c>
      <c r="L694" s="80">
        <v>45046</v>
      </c>
      <c r="M694" s="72"/>
      <c r="N694" s="38"/>
      <c r="O694" s="81"/>
      <c r="P694" s="72"/>
      <c r="Q694" s="72"/>
      <c r="R694" s="72"/>
      <c r="S694" s="72"/>
      <c r="T694" s="81"/>
      <c r="U694" s="72"/>
      <c r="V694" s="72"/>
      <c r="W694" s="82">
        <f t="shared" si="31"/>
        <v>0</v>
      </c>
      <c r="X694" s="39" t="s">
        <v>89</v>
      </c>
      <c r="Y694" s="39"/>
      <c r="Z694" s="72" t="s">
        <v>101</v>
      </c>
    </row>
    <row r="695" spans="1:26">
      <c r="A695" s="75">
        <f t="shared" si="32"/>
        <v>693</v>
      </c>
      <c r="B695" s="39" t="s">
        <v>2282</v>
      </c>
      <c r="C695" s="75" t="str">
        <f>IF($B695&lt;&gt;"",_xlfn.IFNA(VLOOKUP($B695,'Node Details'!$B:$U,C$1,0),"Check"),"")</f>
        <v>0000K0E09-K0E090107</v>
      </c>
      <c r="D695" s="75" t="str">
        <f>IF($B695&lt;&gt;"",_xlfn.IFNA(VLOOKUP($B695,'Node Details'!$B:$U,D$1,0),"Check"),"")</f>
        <v>K0E</v>
      </c>
      <c r="E695" s="75" t="str">
        <f>IF($B695&lt;&gt;"",_xlfn.IFNA(VLOOKUP($B695,'Node Details'!$B:$U,E$1,0),"Check"),"")</f>
        <v>Airtel</v>
      </c>
      <c r="F695" s="95">
        <v>45046</v>
      </c>
      <c r="G695" s="75"/>
      <c r="H695" s="25" t="s">
        <v>22</v>
      </c>
      <c r="I695" s="24">
        <v>2</v>
      </c>
      <c r="J695" s="24">
        <v>50</v>
      </c>
      <c r="K695" s="75">
        <f t="shared" si="30"/>
        <v>100</v>
      </c>
      <c r="L695" s="80">
        <v>45046</v>
      </c>
      <c r="M695" s="72"/>
      <c r="N695" s="38"/>
      <c r="O695" s="81"/>
      <c r="P695" s="72"/>
      <c r="Q695" s="72"/>
      <c r="R695" s="72"/>
      <c r="S695" s="72"/>
      <c r="T695" s="81"/>
      <c r="U695" s="72"/>
      <c r="V695" s="72"/>
      <c r="W695" s="82">
        <f t="shared" si="31"/>
        <v>0</v>
      </c>
      <c r="X695" s="39" t="s">
        <v>89</v>
      </c>
      <c r="Y695" s="39"/>
      <c r="Z695" s="72" t="s">
        <v>101</v>
      </c>
    </row>
    <row r="696" spans="1:26">
      <c r="A696" s="75">
        <f t="shared" si="32"/>
        <v>694</v>
      </c>
      <c r="B696" s="39" t="s">
        <v>694</v>
      </c>
      <c r="C696" s="75" t="str">
        <f>IF($B696&lt;&gt;"",_xlfn.IFNA(VLOOKUP($B696,'Node Details'!$B:$U,C$1,0),"Check"),"")</f>
        <v>0000K0E09-K0E090107</v>
      </c>
      <c r="D696" s="75" t="str">
        <f>IF($B696&lt;&gt;"",_xlfn.IFNA(VLOOKUP($B696,'Node Details'!$B:$U,D$1,0),"Check"),"")</f>
        <v>K0E</v>
      </c>
      <c r="E696" s="75" t="str">
        <f>IF($B696&lt;&gt;"",_xlfn.IFNA(VLOOKUP($B696,'Node Details'!$B:$U,E$1,0),"Check"),"")</f>
        <v>Airtel</v>
      </c>
      <c r="F696" s="95">
        <v>45046</v>
      </c>
      <c r="G696" s="75"/>
      <c r="H696" s="25" t="s">
        <v>22</v>
      </c>
      <c r="I696" s="24">
        <v>2</v>
      </c>
      <c r="J696" s="24">
        <v>50</v>
      </c>
      <c r="K696" s="75">
        <f t="shared" si="30"/>
        <v>100</v>
      </c>
      <c r="L696" s="80">
        <v>45046</v>
      </c>
      <c r="M696" s="72"/>
      <c r="N696" s="38"/>
      <c r="O696" s="81"/>
      <c r="P696" s="72"/>
      <c r="Q696" s="72"/>
      <c r="R696" s="72"/>
      <c r="S696" s="72"/>
      <c r="T696" s="81"/>
      <c r="U696" s="72"/>
      <c r="V696" s="72"/>
      <c r="W696" s="82">
        <f t="shared" si="31"/>
        <v>0</v>
      </c>
      <c r="X696" s="39" t="s">
        <v>89</v>
      </c>
      <c r="Y696" s="39"/>
      <c r="Z696" s="72" t="s">
        <v>101</v>
      </c>
    </row>
    <row r="697" spans="1:26">
      <c r="A697" s="75">
        <f t="shared" si="32"/>
        <v>695</v>
      </c>
      <c r="B697" s="39" t="s">
        <v>691</v>
      </c>
      <c r="C697" s="75" t="str">
        <f>IF($B697&lt;&gt;"",_xlfn.IFNA(VLOOKUP($B697,'Node Details'!$B:$U,C$1,0),"Check"),"")</f>
        <v>0000K0E09-K0E090104</v>
      </c>
      <c r="D697" s="75" t="str">
        <f>IF($B697&lt;&gt;"",_xlfn.IFNA(VLOOKUP($B697,'Node Details'!$B:$U,D$1,0),"Check"),"")</f>
        <v>K0E</v>
      </c>
      <c r="E697" s="75" t="str">
        <f>IF($B697&lt;&gt;"",_xlfn.IFNA(VLOOKUP($B697,'Node Details'!$B:$U,E$1,0),"Check"),"")</f>
        <v>Airtel</v>
      </c>
      <c r="F697" s="95">
        <v>45046</v>
      </c>
      <c r="G697" s="75"/>
      <c r="H697" s="25" t="s">
        <v>22</v>
      </c>
      <c r="I697" s="24">
        <v>2</v>
      </c>
      <c r="J697" s="24">
        <v>50</v>
      </c>
      <c r="K697" s="75">
        <f t="shared" si="30"/>
        <v>100</v>
      </c>
      <c r="L697" s="80">
        <v>45046</v>
      </c>
      <c r="M697" s="72"/>
      <c r="N697" s="38"/>
      <c r="O697" s="81"/>
      <c r="P697" s="72"/>
      <c r="Q697" s="72"/>
      <c r="R697" s="72"/>
      <c r="S697" s="72"/>
      <c r="T697" s="81"/>
      <c r="U697" s="72"/>
      <c r="V697" s="72"/>
      <c r="W697" s="82">
        <f t="shared" si="31"/>
        <v>0</v>
      </c>
      <c r="X697" s="39" t="s">
        <v>89</v>
      </c>
      <c r="Y697" s="39"/>
      <c r="Z697" s="72" t="s">
        <v>101</v>
      </c>
    </row>
    <row r="698" spans="1:26">
      <c r="A698" s="75">
        <f t="shared" si="32"/>
        <v>696</v>
      </c>
      <c r="B698" s="39" t="s">
        <v>2284</v>
      </c>
      <c r="C698" s="75" t="str">
        <f>IF($B698&lt;&gt;"",_xlfn.IFNA(VLOOKUP($B698,'Node Details'!$B:$U,C$1,0),"Check"),"")</f>
        <v>0000K0E09-K0E090107</v>
      </c>
      <c r="D698" s="75" t="str">
        <f>IF($B698&lt;&gt;"",_xlfn.IFNA(VLOOKUP($B698,'Node Details'!$B:$U,D$1,0),"Check"),"")</f>
        <v>K0E</v>
      </c>
      <c r="E698" s="75" t="str">
        <f>IF($B698&lt;&gt;"",_xlfn.IFNA(VLOOKUP($B698,'Node Details'!$B:$U,E$1,0),"Check"),"")</f>
        <v>Airtel</v>
      </c>
      <c r="F698" s="95">
        <v>45046</v>
      </c>
      <c r="G698" s="75"/>
      <c r="H698" s="25" t="s">
        <v>22</v>
      </c>
      <c r="I698" s="24">
        <v>2</v>
      </c>
      <c r="J698" s="24">
        <v>50</v>
      </c>
      <c r="K698" s="75">
        <f t="shared" si="30"/>
        <v>100</v>
      </c>
      <c r="L698" s="80">
        <v>45046</v>
      </c>
      <c r="M698" s="72"/>
      <c r="N698" s="38"/>
      <c r="O698" s="81"/>
      <c r="P698" s="72"/>
      <c r="Q698" s="72"/>
      <c r="R698" s="72"/>
      <c r="S698" s="72"/>
      <c r="T698" s="81"/>
      <c r="U698" s="72"/>
      <c r="V698" s="72"/>
      <c r="W698" s="82">
        <f t="shared" si="31"/>
        <v>0</v>
      </c>
      <c r="X698" s="39" t="s">
        <v>89</v>
      </c>
      <c r="Y698" s="39"/>
      <c r="Z698" s="72" t="s">
        <v>101</v>
      </c>
    </row>
    <row r="699" spans="1:26">
      <c r="A699" s="75">
        <f t="shared" si="32"/>
        <v>697</v>
      </c>
      <c r="B699" s="39" t="s">
        <v>2286</v>
      </c>
      <c r="C699" s="75" t="str">
        <f>IF($B699&lt;&gt;"",_xlfn.IFNA(VLOOKUP($B699,'Node Details'!$B:$U,C$1,0),"Check"),"")</f>
        <v>0000K0E09-K0E090107</v>
      </c>
      <c r="D699" s="75" t="str">
        <f>IF($B699&lt;&gt;"",_xlfn.IFNA(VLOOKUP($B699,'Node Details'!$B:$U,D$1,0),"Check"),"")</f>
        <v>K0E</v>
      </c>
      <c r="E699" s="75" t="str">
        <f>IF($B699&lt;&gt;"",_xlfn.IFNA(VLOOKUP($B699,'Node Details'!$B:$U,E$1,0),"Check"),"")</f>
        <v>Airtel</v>
      </c>
      <c r="F699" s="95">
        <v>45046</v>
      </c>
      <c r="G699" s="75"/>
      <c r="H699" s="25" t="s">
        <v>22</v>
      </c>
      <c r="I699" s="24">
        <v>2</v>
      </c>
      <c r="J699" s="24">
        <v>50</v>
      </c>
      <c r="K699" s="75">
        <f t="shared" si="30"/>
        <v>100</v>
      </c>
      <c r="L699" s="80">
        <v>45046</v>
      </c>
      <c r="M699" s="72"/>
      <c r="N699" s="38"/>
      <c r="O699" s="81"/>
      <c r="P699" s="72"/>
      <c r="Q699" s="72"/>
      <c r="R699" s="72"/>
      <c r="S699" s="72"/>
      <c r="T699" s="81"/>
      <c r="U699" s="72"/>
      <c r="V699" s="72"/>
      <c r="W699" s="82">
        <f t="shared" si="31"/>
        <v>0</v>
      </c>
      <c r="X699" s="39" t="s">
        <v>89</v>
      </c>
      <c r="Y699" s="39"/>
      <c r="Z699" s="72" t="s">
        <v>101</v>
      </c>
    </row>
    <row r="700" spans="1:26">
      <c r="A700" s="75">
        <f t="shared" si="32"/>
        <v>698</v>
      </c>
      <c r="B700" s="39" t="s">
        <v>687</v>
      </c>
      <c r="C700" s="75" t="str">
        <f>IF($B700&lt;&gt;"",_xlfn.IFNA(VLOOKUP($B700,'Node Details'!$B:$U,C$1,0),"Check"),"")</f>
        <v>0000K0E09-K0E090107</v>
      </c>
      <c r="D700" s="75" t="str">
        <f>IF($B700&lt;&gt;"",_xlfn.IFNA(VLOOKUP($B700,'Node Details'!$B:$U,D$1,0),"Check"),"")</f>
        <v>K0E</v>
      </c>
      <c r="E700" s="75" t="str">
        <f>IF($B700&lt;&gt;"",_xlfn.IFNA(VLOOKUP($B700,'Node Details'!$B:$U,E$1,0),"Check"),"")</f>
        <v>Airtel</v>
      </c>
      <c r="F700" s="95">
        <v>45046</v>
      </c>
      <c r="G700" s="75"/>
      <c r="H700" s="25" t="s">
        <v>22</v>
      </c>
      <c r="I700" s="24">
        <v>2</v>
      </c>
      <c r="J700" s="24">
        <v>50</v>
      </c>
      <c r="K700" s="75">
        <f t="shared" si="30"/>
        <v>100</v>
      </c>
      <c r="L700" s="80">
        <v>45046</v>
      </c>
      <c r="M700" s="72"/>
      <c r="N700" s="38"/>
      <c r="O700" s="81"/>
      <c r="P700" s="72"/>
      <c r="Q700" s="72"/>
      <c r="R700" s="72"/>
      <c r="S700" s="72"/>
      <c r="T700" s="81"/>
      <c r="U700" s="72"/>
      <c r="V700" s="72"/>
      <c r="W700" s="82">
        <f t="shared" si="31"/>
        <v>0</v>
      </c>
      <c r="X700" s="39" t="s">
        <v>89</v>
      </c>
      <c r="Y700" s="39"/>
      <c r="Z700" s="72" t="s">
        <v>101</v>
      </c>
    </row>
    <row r="701" spans="1:26">
      <c r="A701" s="75">
        <f t="shared" si="32"/>
        <v>699</v>
      </c>
      <c r="B701" s="39" t="s">
        <v>696</v>
      </c>
      <c r="C701" s="75" t="str">
        <f>IF($B701&lt;&gt;"",_xlfn.IFNA(VLOOKUP($B701,'Node Details'!$B:$U,C$1,0),"Check"),"")</f>
        <v>K0E090103-K0E090108</v>
      </c>
      <c r="D701" s="75" t="str">
        <f>IF($B701&lt;&gt;"",_xlfn.IFNA(VLOOKUP($B701,'Node Details'!$B:$U,D$1,0),"Check"),"")</f>
        <v>K0E</v>
      </c>
      <c r="E701" s="75" t="str">
        <f>IF($B701&lt;&gt;"",_xlfn.IFNA(VLOOKUP($B701,'Node Details'!$B:$U,E$1,0),"Check"),"")</f>
        <v>Airtel</v>
      </c>
      <c r="F701" s="95">
        <v>45046</v>
      </c>
      <c r="G701" s="75"/>
      <c r="H701" s="25" t="s">
        <v>22</v>
      </c>
      <c r="I701" s="24">
        <v>2</v>
      </c>
      <c r="J701" s="24">
        <v>50</v>
      </c>
      <c r="K701" s="75">
        <f t="shared" si="30"/>
        <v>100</v>
      </c>
      <c r="L701" s="80">
        <v>45107</v>
      </c>
      <c r="M701" s="72"/>
      <c r="N701" s="38"/>
      <c r="O701" s="81"/>
      <c r="P701" s="72"/>
      <c r="Q701" s="72"/>
      <c r="R701" s="72"/>
      <c r="S701" s="72"/>
      <c r="T701" s="81"/>
      <c r="U701" s="72"/>
      <c r="V701" s="72"/>
      <c r="W701" s="82">
        <f t="shared" si="31"/>
        <v>0</v>
      </c>
      <c r="X701" s="39" t="s">
        <v>89</v>
      </c>
      <c r="Y701" s="39"/>
      <c r="Z701" s="72" t="s">
        <v>101</v>
      </c>
    </row>
    <row r="702" spans="1:26">
      <c r="A702" s="75">
        <f t="shared" si="32"/>
        <v>700</v>
      </c>
      <c r="B702" s="39" t="s">
        <v>699</v>
      </c>
      <c r="C702" s="75" t="str">
        <f>IF($B702&lt;&gt;"",_xlfn.IFNA(VLOOKUP($B702,'Node Details'!$B:$U,C$1,0),"Check"),"")</f>
        <v>000000K0E-0000K0E13</v>
      </c>
      <c r="D702" s="75" t="str">
        <f>IF($B702&lt;&gt;"",_xlfn.IFNA(VLOOKUP($B702,'Node Details'!$B:$U,D$1,0),"Check"),"")</f>
        <v>K0E</v>
      </c>
      <c r="E702" s="75" t="str">
        <f>IF($B702&lt;&gt;"",_xlfn.IFNA(VLOOKUP($B702,'Node Details'!$B:$U,E$1,0),"Check"),"")</f>
        <v>Airtel</v>
      </c>
      <c r="F702" s="95">
        <v>45046</v>
      </c>
      <c r="G702" s="75"/>
      <c r="H702" s="25" t="s">
        <v>22</v>
      </c>
      <c r="I702" s="24">
        <v>2</v>
      </c>
      <c r="J702" s="24">
        <v>50</v>
      </c>
      <c r="K702" s="75">
        <f t="shared" si="30"/>
        <v>100</v>
      </c>
      <c r="L702" s="80">
        <v>45046</v>
      </c>
      <c r="M702" s="72"/>
      <c r="N702" s="38"/>
      <c r="O702" s="81"/>
      <c r="P702" s="72"/>
      <c r="Q702" s="72"/>
      <c r="R702" s="72"/>
      <c r="S702" s="72"/>
      <c r="T702" s="81"/>
      <c r="U702" s="72"/>
      <c r="V702" s="72"/>
      <c r="W702" s="82">
        <f t="shared" si="31"/>
        <v>0</v>
      </c>
      <c r="X702" s="39" t="s">
        <v>89</v>
      </c>
      <c r="Y702" s="39"/>
      <c r="Z702" s="72" t="s">
        <v>101</v>
      </c>
    </row>
    <row r="703" spans="1:26">
      <c r="A703" s="75">
        <f t="shared" si="32"/>
        <v>701</v>
      </c>
      <c r="B703" s="39" t="s">
        <v>2288</v>
      </c>
      <c r="C703" s="75" t="str">
        <f>IF($B703&lt;&gt;"",_xlfn.IFNA(VLOOKUP($B703,'Node Details'!$B:$U,C$1,0),"Check"),"")</f>
        <v>0000K0E14-K0E140105</v>
      </c>
      <c r="D703" s="75" t="str">
        <f>IF($B703&lt;&gt;"",_xlfn.IFNA(VLOOKUP($B703,'Node Details'!$B:$U,D$1,0),"Check"),"")</f>
        <v>K0E</v>
      </c>
      <c r="E703" s="75" t="str">
        <f>IF($B703&lt;&gt;"",_xlfn.IFNA(VLOOKUP($B703,'Node Details'!$B:$U,E$1,0),"Check"),"")</f>
        <v>Airtel</v>
      </c>
      <c r="F703" s="95">
        <v>45046</v>
      </c>
      <c r="G703" s="75"/>
      <c r="H703" s="25" t="s">
        <v>22</v>
      </c>
      <c r="I703" s="24">
        <v>2</v>
      </c>
      <c r="J703" s="24">
        <v>50</v>
      </c>
      <c r="K703" s="75">
        <f t="shared" si="30"/>
        <v>100</v>
      </c>
      <c r="L703" s="80">
        <v>45046</v>
      </c>
      <c r="M703" s="72"/>
      <c r="N703" s="38"/>
      <c r="O703" s="81"/>
      <c r="P703" s="72"/>
      <c r="Q703" s="72"/>
      <c r="R703" s="72"/>
      <c r="S703" s="72"/>
      <c r="T703" s="81"/>
      <c r="U703" s="72"/>
      <c r="V703" s="72"/>
      <c r="W703" s="82">
        <f t="shared" si="31"/>
        <v>0</v>
      </c>
      <c r="X703" s="39" t="s">
        <v>89</v>
      </c>
      <c r="Y703" s="39"/>
      <c r="Z703" s="72" t="s">
        <v>101</v>
      </c>
    </row>
    <row r="704" spans="1:26">
      <c r="A704" s="75">
        <f t="shared" si="32"/>
        <v>702</v>
      </c>
      <c r="B704" s="39" t="s">
        <v>2289</v>
      </c>
      <c r="C704" s="75" t="str">
        <f>IF($B704&lt;&gt;"",_xlfn.IFNA(VLOOKUP($B704,'Node Details'!$B:$U,C$1,0),"Check"),"")</f>
        <v>0000K0E14-K0E140103</v>
      </c>
      <c r="D704" s="75" t="str">
        <f>IF($B704&lt;&gt;"",_xlfn.IFNA(VLOOKUP($B704,'Node Details'!$B:$U,D$1,0),"Check"),"")</f>
        <v>K0E</v>
      </c>
      <c r="E704" s="75" t="str">
        <f>IF($B704&lt;&gt;"",_xlfn.IFNA(VLOOKUP($B704,'Node Details'!$B:$U,E$1,0),"Check"),"")</f>
        <v>Airtel</v>
      </c>
      <c r="F704" s="95">
        <v>45046</v>
      </c>
      <c r="G704" s="75"/>
      <c r="H704" s="25" t="s">
        <v>22</v>
      </c>
      <c r="I704" s="24">
        <v>2</v>
      </c>
      <c r="J704" s="24">
        <v>50</v>
      </c>
      <c r="K704" s="75">
        <f t="shared" si="30"/>
        <v>100</v>
      </c>
      <c r="L704" s="80">
        <v>45046</v>
      </c>
      <c r="M704" s="72"/>
      <c r="N704" s="38"/>
      <c r="O704" s="81"/>
      <c r="P704" s="72"/>
      <c r="Q704" s="72"/>
      <c r="R704" s="72"/>
      <c r="S704" s="72"/>
      <c r="T704" s="81"/>
      <c r="U704" s="72"/>
      <c r="V704" s="72"/>
      <c r="W704" s="82">
        <f t="shared" si="31"/>
        <v>0</v>
      </c>
      <c r="X704" s="39" t="s">
        <v>89</v>
      </c>
      <c r="Y704" s="39"/>
      <c r="Z704" s="72" t="s">
        <v>101</v>
      </c>
    </row>
    <row r="705" spans="1:26">
      <c r="A705" s="75">
        <f t="shared" si="32"/>
        <v>703</v>
      </c>
      <c r="B705" s="39" t="s">
        <v>704</v>
      </c>
      <c r="C705" s="75" t="str">
        <f>IF($B705&lt;&gt;"",_xlfn.IFNA(VLOOKUP($B705,'Node Details'!$B:$U,C$1,0),"Check"),"")</f>
        <v>0000K0E14-K0E140103</v>
      </c>
      <c r="D705" s="75" t="str">
        <f>IF($B705&lt;&gt;"",_xlfn.IFNA(VLOOKUP($B705,'Node Details'!$B:$U,D$1,0),"Check"),"")</f>
        <v>K0E</v>
      </c>
      <c r="E705" s="75" t="str">
        <f>IF($B705&lt;&gt;"",_xlfn.IFNA(VLOOKUP($B705,'Node Details'!$B:$U,E$1,0),"Check"),"")</f>
        <v>Airtel</v>
      </c>
      <c r="F705" s="95">
        <v>45046</v>
      </c>
      <c r="G705" s="75"/>
      <c r="H705" s="25" t="s">
        <v>22</v>
      </c>
      <c r="I705" s="24">
        <v>2</v>
      </c>
      <c r="J705" s="24">
        <v>50</v>
      </c>
      <c r="K705" s="75">
        <f t="shared" si="30"/>
        <v>100</v>
      </c>
      <c r="L705" s="80">
        <v>45046</v>
      </c>
      <c r="M705" s="72"/>
      <c r="N705" s="38"/>
      <c r="O705" s="81"/>
      <c r="P705" s="72"/>
      <c r="Q705" s="72"/>
      <c r="R705" s="72"/>
      <c r="S705" s="72"/>
      <c r="T705" s="81"/>
      <c r="U705" s="72"/>
      <c r="V705" s="72"/>
      <c r="W705" s="82">
        <f t="shared" si="31"/>
        <v>0</v>
      </c>
      <c r="X705" s="39" t="s">
        <v>89</v>
      </c>
      <c r="Y705" s="39"/>
      <c r="Z705" s="72" t="s">
        <v>101</v>
      </c>
    </row>
    <row r="706" spans="1:26">
      <c r="A706" s="75">
        <f t="shared" si="32"/>
        <v>704</v>
      </c>
      <c r="B706" s="39" t="s">
        <v>707</v>
      </c>
      <c r="C706" s="75" t="str">
        <f>IF($B706&lt;&gt;"",_xlfn.IFNA(VLOOKUP($B706,'Node Details'!$B:$U,C$1,0),"Check"),"")</f>
        <v>0000K0E14-K0E140105</v>
      </c>
      <c r="D706" s="75" t="str">
        <f>IF($B706&lt;&gt;"",_xlfn.IFNA(VLOOKUP($B706,'Node Details'!$B:$U,D$1,0),"Check"),"")</f>
        <v>K0E</v>
      </c>
      <c r="E706" s="75" t="str">
        <f>IF($B706&lt;&gt;"",_xlfn.IFNA(VLOOKUP($B706,'Node Details'!$B:$U,E$1,0),"Check"),"")</f>
        <v>Airtel</v>
      </c>
      <c r="F706" s="95">
        <v>45046</v>
      </c>
      <c r="G706" s="75"/>
      <c r="H706" s="25" t="s">
        <v>22</v>
      </c>
      <c r="I706" s="24">
        <v>2</v>
      </c>
      <c r="J706" s="24">
        <v>50</v>
      </c>
      <c r="K706" s="75">
        <f t="shared" si="30"/>
        <v>100</v>
      </c>
      <c r="L706" s="80">
        <v>45046</v>
      </c>
      <c r="M706" s="72"/>
      <c r="N706" s="38"/>
      <c r="O706" s="81"/>
      <c r="P706" s="72"/>
      <c r="Q706" s="72"/>
      <c r="R706" s="72"/>
      <c r="S706" s="72"/>
      <c r="T706" s="81"/>
      <c r="U706" s="72"/>
      <c r="V706" s="72"/>
      <c r="W706" s="82">
        <f t="shared" si="31"/>
        <v>0</v>
      </c>
      <c r="X706" s="39" t="s">
        <v>89</v>
      </c>
      <c r="Y706" s="39"/>
      <c r="Z706" s="72" t="s">
        <v>101</v>
      </c>
    </row>
    <row r="707" spans="1:26">
      <c r="A707" s="75">
        <f t="shared" si="32"/>
        <v>705</v>
      </c>
      <c r="B707" s="39" t="s">
        <v>701</v>
      </c>
      <c r="C707" s="75" t="str">
        <f>IF($B707&lt;&gt;"",_xlfn.IFNA(VLOOKUP($B707,'Node Details'!$B:$U,C$1,0),"Check"),"")</f>
        <v>0000K0E14-K0E140105</v>
      </c>
      <c r="D707" s="75" t="str">
        <f>IF($B707&lt;&gt;"",_xlfn.IFNA(VLOOKUP($B707,'Node Details'!$B:$U,D$1,0),"Check"),"")</f>
        <v>K0E</v>
      </c>
      <c r="E707" s="75" t="str">
        <f>IF($B707&lt;&gt;"",_xlfn.IFNA(VLOOKUP($B707,'Node Details'!$B:$U,E$1,0),"Check"),"")</f>
        <v>Airtel</v>
      </c>
      <c r="F707" s="95">
        <v>45046</v>
      </c>
      <c r="G707" s="75"/>
      <c r="H707" s="25" t="s">
        <v>22</v>
      </c>
      <c r="I707" s="24">
        <v>2</v>
      </c>
      <c r="J707" s="24">
        <v>50</v>
      </c>
      <c r="K707" s="75">
        <f t="shared" ref="K707:K770" si="33">I707*J707</f>
        <v>100</v>
      </c>
      <c r="L707" s="80">
        <v>45046</v>
      </c>
      <c r="M707" s="72"/>
      <c r="N707" s="38"/>
      <c r="O707" s="81"/>
      <c r="P707" s="72"/>
      <c r="Q707" s="72"/>
      <c r="R707" s="72"/>
      <c r="S707" s="72"/>
      <c r="T707" s="81"/>
      <c r="U707" s="72"/>
      <c r="V707" s="72"/>
      <c r="W707" s="82">
        <f t="shared" ref="W707:W770" si="34">IF(V707&lt;&gt;"",V707*U707,0)</f>
        <v>0</v>
      </c>
      <c r="X707" s="39" t="s">
        <v>89</v>
      </c>
      <c r="Y707" s="39"/>
      <c r="Z707" s="72" t="s">
        <v>101</v>
      </c>
    </row>
    <row r="708" spans="1:26">
      <c r="A708" s="75">
        <f t="shared" ref="A708:A771" si="35">IF(B708&lt;&gt;"",A707+1,"")</f>
        <v>706</v>
      </c>
      <c r="B708" s="39" t="s">
        <v>709</v>
      </c>
      <c r="C708" s="75" t="str">
        <f>IF($B708&lt;&gt;"",_xlfn.IFNA(VLOOKUP($B708,'Node Details'!$B:$U,C$1,0),"Check"),"")</f>
        <v>K0E140104-K0E140106</v>
      </c>
      <c r="D708" s="75" t="str">
        <f>IF($B708&lt;&gt;"",_xlfn.IFNA(VLOOKUP($B708,'Node Details'!$B:$U,D$1,0),"Check"),"")</f>
        <v>K0E</v>
      </c>
      <c r="E708" s="75" t="str">
        <f>IF($B708&lt;&gt;"",_xlfn.IFNA(VLOOKUP($B708,'Node Details'!$B:$U,E$1,0),"Check"),"")</f>
        <v>Airtel</v>
      </c>
      <c r="F708" s="95">
        <v>45046</v>
      </c>
      <c r="G708" s="75"/>
      <c r="H708" s="25" t="s">
        <v>22</v>
      </c>
      <c r="I708" s="24">
        <v>2</v>
      </c>
      <c r="J708" s="24">
        <v>50</v>
      </c>
      <c r="K708" s="75">
        <f t="shared" si="33"/>
        <v>100</v>
      </c>
      <c r="L708" s="80">
        <v>45046</v>
      </c>
      <c r="M708" s="72"/>
      <c r="N708" s="38"/>
      <c r="O708" s="81"/>
      <c r="P708" s="72"/>
      <c r="Q708" s="72"/>
      <c r="R708" s="72"/>
      <c r="S708" s="72"/>
      <c r="T708" s="81"/>
      <c r="U708" s="72"/>
      <c r="V708" s="72"/>
      <c r="W708" s="82">
        <f t="shared" si="34"/>
        <v>0</v>
      </c>
      <c r="X708" s="39" t="s">
        <v>89</v>
      </c>
      <c r="Y708" s="39"/>
      <c r="Z708" s="72" t="s">
        <v>101</v>
      </c>
    </row>
    <row r="709" spans="1:26">
      <c r="A709" s="75">
        <f t="shared" si="35"/>
        <v>707</v>
      </c>
      <c r="B709" s="39" t="s">
        <v>711</v>
      </c>
      <c r="C709" s="75" t="str">
        <f>IF($B709&lt;&gt;"",_xlfn.IFNA(VLOOKUP($B709,'Node Details'!$B:$U,C$1,0),"Check"),"")</f>
        <v>0000K0E14-K0E140108</v>
      </c>
      <c r="D709" s="75" t="str">
        <f>IF($B709&lt;&gt;"",_xlfn.IFNA(VLOOKUP($B709,'Node Details'!$B:$U,D$1,0),"Check"),"")</f>
        <v>K0E</v>
      </c>
      <c r="E709" s="75" t="str">
        <f>IF($B709&lt;&gt;"",_xlfn.IFNA(VLOOKUP($B709,'Node Details'!$B:$U,E$1,0),"Check"),"")</f>
        <v>Airtel</v>
      </c>
      <c r="F709" s="95">
        <v>45046</v>
      </c>
      <c r="G709" s="75"/>
      <c r="H709" s="25" t="s">
        <v>22</v>
      </c>
      <c r="I709" s="24">
        <v>2</v>
      </c>
      <c r="J709" s="24">
        <v>50</v>
      </c>
      <c r="K709" s="75">
        <f t="shared" si="33"/>
        <v>100</v>
      </c>
      <c r="L709" s="80">
        <v>45046</v>
      </c>
      <c r="M709" s="72"/>
      <c r="N709" s="38"/>
      <c r="O709" s="81"/>
      <c r="P709" s="72"/>
      <c r="Q709" s="72"/>
      <c r="R709" s="72"/>
      <c r="S709" s="72"/>
      <c r="T709" s="81"/>
      <c r="U709" s="72"/>
      <c r="V709" s="72"/>
      <c r="W709" s="82">
        <f t="shared" si="34"/>
        <v>0</v>
      </c>
      <c r="X709" s="39" t="s">
        <v>89</v>
      </c>
      <c r="Y709" s="39"/>
      <c r="Z709" s="72" t="s">
        <v>101</v>
      </c>
    </row>
    <row r="710" spans="1:26">
      <c r="A710" s="75">
        <f t="shared" si="35"/>
        <v>708</v>
      </c>
      <c r="B710" s="39" t="s">
        <v>2291</v>
      </c>
      <c r="C710" s="75" t="str">
        <f>IF($B710&lt;&gt;"",_xlfn.IFNA(VLOOKUP($B710,'Node Details'!$B:$U,C$1,0),"Check"),"")</f>
        <v>0000K0E14-K0E140108</v>
      </c>
      <c r="D710" s="75" t="str">
        <f>IF($B710&lt;&gt;"",_xlfn.IFNA(VLOOKUP($B710,'Node Details'!$B:$U,D$1,0),"Check"),"")</f>
        <v>K0E</v>
      </c>
      <c r="E710" s="75" t="str">
        <f>IF($B710&lt;&gt;"",_xlfn.IFNA(VLOOKUP($B710,'Node Details'!$B:$U,E$1,0),"Check"),"")</f>
        <v>Airtel</v>
      </c>
      <c r="F710" s="95">
        <v>45046</v>
      </c>
      <c r="G710" s="75"/>
      <c r="H710" s="25" t="s">
        <v>22</v>
      </c>
      <c r="I710" s="24">
        <v>2</v>
      </c>
      <c r="J710" s="24">
        <v>50</v>
      </c>
      <c r="K710" s="75">
        <f t="shared" si="33"/>
        <v>100</v>
      </c>
      <c r="L710" s="80">
        <v>45046</v>
      </c>
      <c r="M710" s="72"/>
      <c r="N710" s="38"/>
      <c r="O710" s="81"/>
      <c r="P710" s="72"/>
      <c r="Q710" s="72"/>
      <c r="R710" s="72"/>
      <c r="S710" s="72"/>
      <c r="T710" s="81"/>
      <c r="U710" s="72"/>
      <c r="V710" s="72"/>
      <c r="W710" s="82">
        <f t="shared" si="34"/>
        <v>0</v>
      </c>
      <c r="X710" s="39" t="s">
        <v>89</v>
      </c>
      <c r="Y710" s="39"/>
      <c r="Z710" s="72" t="s">
        <v>101</v>
      </c>
    </row>
    <row r="711" spans="1:26">
      <c r="A711" s="75">
        <f t="shared" si="35"/>
        <v>709</v>
      </c>
      <c r="B711" s="39" t="s">
        <v>583</v>
      </c>
      <c r="C711" s="75" t="str">
        <f>IF($B711&lt;&gt;"",_xlfn.IFNA(VLOOKUP($B711,'Node Details'!$B:$U,C$1,0),"Check"),"")</f>
        <v>000000K0E-0000K0E13</v>
      </c>
      <c r="D711" s="75" t="str">
        <f>IF($B711&lt;&gt;"",_xlfn.IFNA(VLOOKUP($B711,'Node Details'!$B:$U,D$1,0),"Check"),"")</f>
        <v>K0E</v>
      </c>
      <c r="E711" s="75" t="str">
        <f>IF($B711&lt;&gt;"",_xlfn.IFNA(VLOOKUP($B711,'Node Details'!$B:$U,E$1,0),"Check"),"")</f>
        <v>Airtel</v>
      </c>
      <c r="F711" s="95">
        <v>45046</v>
      </c>
      <c r="G711" s="75"/>
      <c r="H711" s="25" t="s">
        <v>22</v>
      </c>
      <c r="I711" s="24">
        <v>2</v>
      </c>
      <c r="J711" s="24">
        <v>50</v>
      </c>
      <c r="K711" s="75">
        <f t="shared" si="33"/>
        <v>100</v>
      </c>
      <c r="L711" s="80">
        <v>45046</v>
      </c>
      <c r="M711" s="72"/>
      <c r="N711" s="38"/>
      <c r="O711" s="81"/>
      <c r="P711" s="72"/>
      <c r="Q711" s="72"/>
      <c r="R711" s="72"/>
      <c r="S711" s="72"/>
      <c r="T711" s="81"/>
      <c r="U711" s="72"/>
      <c r="V711" s="72"/>
      <c r="W711" s="82">
        <f t="shared" si="34"/>
        <v>0</v>
      </c>
      <c r="X711" s="39" t="s">
        <v>89</v>
      </c>
      <c r="Y711" s="39"/>
      <c r="Z711" s="72" t="s">
        <v>101</v>
      </c>
    </row>
    <row r="712" spans="1:26">
      <c r="A712" s="75">
        <f t="shared" si="35"/>
        <v>710</v>
      </c>
      <c r="B712" s="39" t="s">
        <v>2293</v>
      </c>
      <c r="C712" s="75" t="str">
        <f>IF($B712&lt;&gt;"",_xlfn.IFNA(VLOOKUP($B712,'Node Details'!$B:$U,C$1,0),"Check"),"")</f>
        <v>0000K0E13-K0E130105</v>
      </c>
      <c r="D712" s="75" t="str">
        <f>IF($B712&lt;&gt;"",_xlfn.IFNA(VLOOKUP($B712,'Node Details'!$B:$U,D$1,0),"Check"),"")</f>
        <v>K0E</v>
      </c>
      <c r="E712" s="75" t="str">
        <f>IF($B712&lt;&gt;"",_xlfn.IFNA(VLOOKUP($B712,'Node Details'!$B:$U,E$1,0),"Check"),"")</f>
        <v>Airtel</v>
      </c>
      <c r="F712" s="95">
        <v>45046</v>
      </c>
      <c r="G712" s="75"/>
      <c r="H712" s="25" t="s">
        <v>22</v>
      </c>
      <c r="I712" s="24">
        <v>2</v>
      </c>
      <c r="J712" s="24">
        <v>50</v>
      </c>
      <c r="K712" s="75">
        <f t="shared" si="33"/>
        <v>100</v>
      </c>
      <c r="L712" s="80">
        <v>45046</v>
      </c>
      <c r="M712" s="72"/>
      <c r="N712" s="38"/>
      <c r="O712" s="81"/>
      <c r="P712" s="72"/>
      <c r="Q712" s="72"/>
      <c r="R712" s="72"/>
      <c r="S712" s="72"/>
      <c r="T712" s="81"/>
      <c r="U712" s="72"/>
      <c r="V712" s="72"/>
      <c r="W712" s="82">
        <f t="shared" si="34"/>
        <v>0</v>
      </c>
      <c r="X712" s="39" t="s">
        <v>89</v>
      </c>
      <c r="Y712" s="39"/>
      <c r="Z712" s="72" t="s">
        <v>101</v>
      </c>
    </row>
    <row r="713" spans="1:26">
      <c r="A713" s="75">
        <f t="shared" si="35"/>
        <v>711</v>
      </c>
      <c r="B713" s="39" t="s">
        <v>2294</v>
      </c>
      <c r="C713" s="75" t="str">
        <f>IF($B713&lt;&gt;"",_xlfn.IFNA(VLOOKUP($B713,'Node Details'!$B:$U,C$1,0),"Check"),"")</f>
        <v>0000K0E13-K0E130106</v>
      </c>
      <c r="D713" s="75" t="str">
        <f>IF($B713&lt;&gt;"",_xlfn.IFNA(VLOOKUP($B713,'Node Details'!$B:$U,D$1,0),"Check"),"")</f>
        <v>K0E</v>
      </c>
      <c r="E713" s="75" t="str">
        <f>IF($B713&lt;&gt;"",_xlfn.IFNA(VLOOKUP($B713,'Node Details'!$B:$U,E$1,0),"Check"),"")</f>
        <v>Airtel</v>
      </c>
      <c r="F713" s="95">
        <v>45046</v>
      </c>
      <c r="G713" s="75"/>
      <c r="H713" s="25" t="s">
        <v>22</v>
      </c>
      <c r="I713" s="24">
        <v>2</v>
      </c>
      <c r="J713" s="24">
        <v>50</v>
      </c>
      <c r="K713" s="75">
        <f t="shared" si="33"/>
        <v>100</v>
      </c>
      <c r="L713" s="80">
        <v>45046</v>
      </c>
      <c r="M713" s="72"/>
      <c r="N713" s="38"/>
      <c r="O713" s="81"/>
      <c r="P713" s="72"/>
      <c r="Q713" s="72"/>
      <c r="R713" s="72"/>
      <c r="S713" s="72"/>
      <c r="T713" s="81"/>
      <c r="U713" s="72"/>
      <c r="V713" s="72"/>
      <c r="W713" s="82">
        <f t="shared" si="34"/>
        <v>0</v>
      </c>
      <c r="X713" s="39" t="s">
        <v>89</v>
      </c>
      <c r="Y713" s="39"/>
      <c r="Z713" s="72" t="s">
        <v>101</v>
      </c>
    </row>
    <row r="714" spans="1:26">
      <c r="A714" s="75">
        <f t="shared" si="35"/>
        <v>712</v>
      </c>
      <c r="B714" s="39" t="s">
        <v>720</v>
      </c>
      <c r="C714" s="75" t="str">
        <f>IF($B714&lt;&gt;"",_xlfn.IFNA(VLOOKUP($B714,'Node Details'!$B:$U,C$1,0),"Check"),"")</f>
        <v>0000K0E13-K0E130103</v>
      </c>
      <c r="D714" s="75" t="str">
        <f>IF($B714&lt;&gt;"",_xlfn.IFNA(VLOOKUP($B714,'Node Details'!$B:$U,D$1,0),"Check"),"")</f>
        <v>K0E</v>
      </c>
      <c r="E714" s="75" t="str">
        <f>IF($B714&lt;&gt;"",_xlfn.IFNA(VLOOKUP($B714,'Node Details'!$B:$U,E$1,0),"Check"),"")</f>
        <v>Airtel</v>
      </c>
      <c r="F714" s="95">
        <v>45046</v>
      </c>
      <c r="G714" s="75"/>
      <c r="H714" s="25" t="s">
        <v>22</v>
      </c>
      <c r="I714" s="24">
        <v>2</v>
      </c>
      <c r="J714" s="24">
        <v>50</v>
      </c>
      <c r="K714" s="75">
        <f t="shared" si="33"/>
        <v>100</v>
      </c>
      <c r="L714" s="80">
        <v>45046</v>
      </c>
      <c r="M714" s="72"/>
      <c r="N714" s="38"/>
      <c r="O714" s="81"/>
      <c r="P714" s="72"/>
      <c r="Q714" s="72"/>
      <c r="R714" s="72"/>
      <c r="S714" s="72"/>
      <c r="T714" s="81"/>
      <c r="U714" s="72"/>
      <c r="V714" s="72"/>
      <c r="W714" s="82">
        <f t="shared" si="34"/>
        <v>0</v>
      </c>
      <c r="X714" s="39" t="s">
        <v>89</v>
      </c>
      <c r="Y714" s="39"/>
      <c r="Z714" s="72" t="s">
        <v>101</v>
      </c>
    </row>
    <row r="715" spans="1:26">
      <c r="A715" s="75">
        <f t="shared" si="35"/>
        <v>713</v>
      </c>
      <c r="B715" s="39" t="s">
        <v>2296</v>
      </c>
      <c r="C715" s="75" t="str">
        <f>IF($B715&lt;&gt;"",_xlfn.IFNA(VLOOKUP($B715,'Node Details'!$B:$U,C$1,0),"Check"),"")</f>
        <v>0000K0E13-K0E130105</v>
      </c>
      <c r="D715" s="75" t="str">
        <f>IF($B715&lt;&gt;"",_xlfn.IFNA(VLOOKUP($B715,'Node Details'!$B:$U,D$1,0),"Check"),"")</f>
        <v>K0E</v>
      </c>
      <c r="E715" s="75" t="str">
        <f>IF($B715&lt;&gt;"",_xlfn.IFNA(VLOOKUP($B715,'Node Details'!$B:$U,E$1,0),"Check"),"")</f>
        <v>Airtel</v>
      </c>
      <c r="F715" s="95">
        <v>45046</v>
      </c>
      <c r="G715" s="75"/>
      <c r="H715" s="25" t="s">
        <v>22</v>
      </c>
      <c r="I715" s="24">
        <v>2</v>
      </c>
      <c r="J715" s="24">
        <v>50</v>
      </c>
      <c r="K715" s="75">
        <f t="shared" si="33"/>
        <v>100</v>
      </c>
      <c r="L715" s="80">
        <v>45046</v>
      </c>
      <c r="M715" s="72"/>
      <c r="N715" s="38"/>
      <c r="O715" s="81"/>
      <c r="P715" s="72"/>
      <c r="Q715" s="72"/>
      <c r="R715" s="72"/>
      <c r="S715" s="72"/>
      <c r="T715" s="81"/>
      <c r="U715" s="72"/>
      <c r="V715" s="72"/>
      <c r="W715" s="82">
        <f t="shared" si="34"/>
        <v>0</v>
      </c>
      <c r="X715" s="39" t="s">
        <v>89</v>
      </c>
      <c r="Y715" s="39"/>
      <c r="Z715" s="72" t="s">
        <v>101</v>
      </c>
    </row>
    <row r="716" spans="1:26">
      <c r="A716" s="75">
        <f t="shared" si="35"/>
        <v>714</v>
      </c>
      <c r="B716" s="39" t="s">
        <v>714</v>
      </c>
      <c r="C716" s="75" t="str">
        <f>IF($B716&lt;&gt;"",_xlfn.IFNA(VLOOKUP($B716,'Node Details'!$B:$U,C$1,0),"Check"),"")</f>
        <v>0000K0E13-K0E130105</v>
      </c>
      <c r="D716" s="75" t="str">
        <f>IF($B716&lt;&gt;"",_xlfn.IFNA(VLOOKUP($B716,'Node Details'!$B:$U,D$1,0),"Check"),"")</f>
        <v>K0E</v>
      </c>
      <c r="E716" s="75" t="str">
        <f>IF($B716&lt;&gt;"",_xlfn.IFNA(VLOOKUP($B716,'Node Details'!$B:$U,E$1,0),"Check"),"")</f>
        <v>Airtel</v>
      </c>
      <c r="F716" s="95">
        <v>45046</v>
      </c>
      <c r="G716" s="75"/>
      <c r="H716" s="25" t="s">
        <v>22</v>
      </c>
      <c r="I716" s="24">
        <v>2</v>
      </c>
      <c r="J716" s="24">
        <v>50</v>
      </c>
      <c r="K716" s="75">
        <f t="shared" si="33"/>
        <v>100</v>
      </c>
      <c r="L716" s="80">
        <v>45046</v>
      </c>
      <c r="M716" s="72"/>
      <c r="N716" s="38"/>
      <c r="O716" s="81"/>
      <c r="P716" s="72"/>
      <c r="Q716" s="72"/>
      <c r="R716" s="72"/>
      <c r="S716" s="72"/>
      <c r="T716" s="81"/>
      <c r="U716" s="72"/>
      <c r="V716" s="72"/>
      <c r="W716" s="82">
        <f t="shared" si="34"/>
        <v>0</v>
      </c>
      <c r="X716" s="39" t="s">
        <v>89</v>
      </c>
      <c r="Y716" s="39"/>
      <c r="Z716" s="72" t="s">
        <v>101</v>
      </c>
    </row>
    <row r="717" spans="1:26">
      <c r="A717" s="75">
        <f t="shared" si="35"/>
        <v>715</v>
      </c>
      <c r="B717" s="39" t="s">
        <v>717</v>
      </c>
      <c r="C717" s="75" t="str">
        <f>IF($B717&lt;&gt;"",_xlfn.IFNA(VLOOKUP($B717,'Node Details'!$B:$U,C$1,0),"Check"),"")</f>
        <v>0000K0E13-K0E130106</v>
      </c>
      <c r="D717" s="75" t="str">
        <f>IF($B717&lt;&gt;"",_xlfn.IFNA(VLOOKUP($B717,'Node Details'!$B:$U,D$1,0),"Check"),"")</f>
        <v>K0E</v>
      </c>
      <c r="E717" s="75" t="str">
        <f>IF($B717&lt;&gt;"",_xlfn.IFNA(VLOOKUP($B717,'Node Details'!$B:$U,E$1,0),"Check"),"")</f>
        <v>Airtel</v>
      </c>
      <c r="F717" s="95">
        <v>45046</v>
      </c>
      <c r="G717" s="75"/>
      <c r="H717" s="25" t="s">
        <v>22</v>
      </c>
      <c r="I717" s="24">
        <v>2</v>
      </c>
      <c r="J717" s="24">
        <v>50</v>
      </c>
      <c r="K717" s="75">
        <f t="shared" si="33"/>
        <v>100</v>
      </c>
      <c r="L717" s="80">
        <v>45046</v>
      </c>
      <c r="M717" s="72"/>
      <c r="N717" s="38"/>
      <c r="O717" s="81"/>
      <c r="P717" s="72"/>
      <c r="Q717" s="72"/>
      <c r="R717" s="72"/>
      <c r="S717" s="72"/>
      <c r="T717" s="81"/>
      <c r="U717" s="72"/>
      <c r="V717" s="72"/>
      <c r="W717" s="82">
        <f t="shared" si="34"/>
        <v>0</v>
      </c>
      <c r="X717" s="39" t="s">
        <v>89</v>
      </c>
      <c r="Y717" s="39"/>
      <c r="Z717" s="72" t="s">
        <v>101</v>
      </c>
    </row>
    <row r="718" spans="1:26">
      <c r="A718" s="75">
        <f t="shared" si="35"/>
        <v>716</v>
      </c>
      <c r="B718" s="39" t="s">
        <v>723</v>
      </c>
      <c r="C718" s="75" t="str">
        <f>IF($B718&lt;&gt;"",_xlfn.IFNA(VLOOKUP($B718,'Node Details'!$B:$U,C$1,0),"Check"),"")</f>
        <v>000000K0E-0000K0E07</v>
      </c>
      <c r="D718" s="75" t="str">
        <f>IF($B718&lt;&gt;"",_xlfn.IFNA(VLOOKUP($B718,'Node Details'!$B:$U,D$1,0),"Check"),"")</f>
        <v>K0E</v>
      </c>
      <c r="E718" s="75" t="str">
        <f>IF($B718&lt;&gt;"",_xlfn.IFNA(VLOOKUP($B718,'Node Details'!$B:$U,E$1,0),"Check"),"")</f>
        <v>Airtel</v>
      </c>
      <c r="F718" s="95">
        <v>45046</v>
      </c>
      <c r="G718" s="75"/>
      <c r="H718" s="25" t="s">
        <v>22</v>
      </c>
      <c r="I718" s="24">
        <v>2</v>
      </c>
      <c r="J718" s="24">
        <v>50</v>
      </c>
      <c r="K718" s="75">
        <f t="shared" si="33"/>
        <v>100</v>
      </c>
      <c r="L718" s="80">
        <v>45046</v>
      </c>
      <c r="M718" s="72"/>
      <c r="N718" s="38"/>
      <c r="O718" s="81"/>
      <c r="P718" s="72"/>
      <c r="Q718" s="72"/>
      <c r="R718" s="72"/>
      <c r="S718" s="72"/>
      <c r="T718" s="81"/>
      <c r="U718" s="72"/>
      <c r="V718" s="72"/>
      <c r="W718" s="82">
        <f t="shared" si="34"/>
        <v>0</v>
      </c>
      <c r="X718" s="39" t="s">
        <v>89</v>
      </c>
      <c r="Y718" s="39"/>
      <c r="Z718" s="72" t="s">
        <v>101</v>
      </c>
    </row>
    <row r="719" spans="1:26">
      <c r="A719" s="75">
        <f t="shared" si="35"/>
        <v>717</v>
      </c>
      <c r="B719" s="39" t="s">
        <v>725</v>
      </c>
      <c r="C719" s="75" t="str">
        <f>IF($B719&lt;&gt;"",_xlfn.IFNA(VLOOKUP($B719,'Node Details'!$B:$U,C$1,0),"Check"),"")</f>
        <v>0000K0E12-K0E120101</v>
      </c>
      <c r="D719" s="75" t="str">
        <f>IF($B719&lt;&gt;"",_xlfn.IFNA(VLOOKUP($B719,'Node Details'!$B:$U,D$1,0),"Check"),"")</f>
        <v>K0E</v>
      </c>
      <c r="E719" s="75" t="str">
        <f>IF($B719&lt;&gt;"",_xlfn.IFNA(VLOOKUP($B719,'Node Details'!$B:$U,E$1,0),"Check"),"")</f>
        <v>Airtel</v>
      </c>
      <c r="F719" s="95">
        <v>45046</v>
      </c>
      <c r="G719" s="75"/>
      <c r="H719" s="25" t="s">
        <v>22</v>
      </c>
      <c r="I719" s="24">
        <v>2</v>
      </c>
      <c r="J719" s="24">
        <v>50</v>
      </c>
      <c r="K719" s="75">
        <f t="shared" si="33"/>
        <v>100</v>
      </c>
      <c r="L719" s="80">
        <v>45046</v>
      </c>
      <c r="M719" s="72"/>
      <c r="N719" s="38"/>
      <c r="O719" s="81"/>
      <c r="P719" s="72"/>
      <c r="Q719" s="72"/>
      <c r="R719" s="72"/>
      <c r="S719" s="72"/>
      <c r="T719" s="81"/>
      <c r="U719" s="72"/>
      <c r="V719" s="72"/>
      <c r="W719" s="82">
        <f t="shared" si="34"/>
        <v>0</v>
      </c>
      <c r="X719" s="39" t="s">
        <v>89</v>
      </c>
      <c r="Y719" s="39"/>
      <c r="Z719" s="72" t="s">
        <v>101</v>
      </c>
    </row>
    <row r="720" spans="1:26">
      <c r="A720" s="75">
        <f t="shared" si="35"/>
        <v>718</v>
      </c>
      <c r="B720" s="39" t="s">
        <v>727</v>
      </c>
      <c r="C720" s="75" t="str">
        <f>IF($B720&lt;&gt;"",_xlfn.IFNA(VLOOKUP($B720,'Node Details'!$B:$U,C$1,0),"Check"),"")</f>
        <v>0000K0E12-K0E120102</v>
      </c>
      <c r="D720" s="75" t="str">
        <f>IF($B720&lt;&gt;"",_xlfn.IFNA(VLOOKUP($B720,'Node Details'!$B:$U,D$1,0),"Check"),"")</f>
        <v>K0E</v>
      </c>
      <c r="E720" s="75" t="str">
        <f>IF($B720&lt;&gt;"",_xlfn.IFNA(VLOOKUP($B720,'Node Details'!$B:$U,E$1,0),"Check"),"")</f>
        <v>Airtel</v>
      </c>
      <c r="F720" s="95">
        <v>45046</v>
      </c>
      <c r="G720" s="75"/>
      <c r="H720" s="25" t="s">
        <v>22</v>
      </c>
      <c r="I720" s="24">
        <v>2</v>
      </c>
      <c r="J720" s="24">
        <v>50</v>
      </c>
      <c r="K720" s="75">
        <f t="shared" si="33"/>
        <v>100</v>
      </c>
      <c r="L720" s="80">
        <v>45046</v>
      </c>
      <c r="M720" s="72"/>
      <c r="N720" s="38"/>
      <c r="O720" s="81"/>
      <c r="P720" s="72"/>
      <c r="Q720" s="72"/>
      <c r="R720" s="72"/>
      <c r="S720" s="72"/>
      <c r="T720" s="81"/>
      <c r="U720" s="72"/>
      <c r="V720" s="72"/>
      <c r="W720" s="82">
        <f t="shared" si="34"/>
        <v>0</v>
      </c>
      <c r="X720" s="39" t="s">
        <v>89</v>
      </c>
      <c r="Y720" s="39"/>
      <c r="Z720" s="72" t="s">
        <v>101</v>
      </c>
    </row>
    <row r="721" spans="1:26">
      <c r="A721" s="75">
        <f t="shared" si="35"/>
        <v>719</v>
      </c>
      <c r="B721" s="39" t="s">
        <v>730</v>
      </c>
      <c r="C721" s="75" t="str">
        <f>IF($B721&lt;&gt;"",_xlfn.IFNA(VLOOKUP($B721,'Node Details'!$B:$U,C$1,0),"Check"),"")</f>
        <v>000000K0E-0000K0E07</v>
      </c>
      <c r="D721" s="75" t="str">
        <f>IF($B721&lt;&gt;"",_xlfn.IFNA(VLOOKUP($B721,'Node Details'!$B:$U,D$1,0),"Check"),"")</f>
        <v>K0E</v>
      </c>
      <c r="E721" s="75" t="str">
        <f>IF($B721&lt;&gt;"",_xlfn.IFNA(VLOOKUP($B721,'Node Details'!$B:$U,E$1,0),"Check"),"")</f>
        <v>Airtel</v>
      </c>
      <c r="F721" s="95">
        <v>45046</v>
      </c>
      <c r="G721" s="75"/>
      <c r="H721" s="25" t="s">
        <v>22</v>
      </c>
      <c r="I721" s="24">
        <v>2</v>
      </c>
      <c r="J721" s="24">
        <v>50</v>
      </c>
      <c r="K721" s="75">
        <f t="shared" si="33"/>
        <v>100</v>
      </c>
      <c r="L721" s="80">
        <v>45046</v>
      </c>
      <c r="M721" s="72"/>
      <c r="N721" s="38"/>
      <c r="O721" s="81"/>
      <c r="P721" s="72"/>
      <c r="Q721" s="72"/>
      <c r="R721" s="72"/>
      <c r="S721" s="72"/>
      <c r="T721" s="81"/>
      <c r="U721" s="72"/>
      <c r="V721" s="72"/>
      <c r="W721" s="82">
        <f t="shared" si="34"/>
        <v>0</v>
      </c>
      <c r="X721" s="39" t="s">
        <v>89</v>
      </c>
      <c r="Y721" s="39"/>
      <c r="Z721" s="72" t="s">
        <v>101</v>
      </c>
    </row>
    <row r="722" spans="1:26">
      <c r="A722" s="75">
        <f t="shared" si="35"/>
        <v>720</v>
      </c>
      <c r="B722" s="39" t="s">
        <v>2298</v>
      </c>
      <c r="C722" s="75" t="str">
        <f>IF($B722&lt;&gt;"",_xlfn.IFNA(VLOOKUP($B722,'Node Details'!$B:$U,C$1,0),"Check"),"")</f>
        <v>0000K0E11-K0E110108</v>
      </c>
      <c r="D722" s="75" t="str">
        <f>IF($B722&lt;&gt;"",_xlfn.IFNA(VLOOKUP($B722,'Node Details'!$B:$U,D$1,0),"Check"),"")</f>
        <v>K0E</v>
      </c>
      <c r="E722" s="75" t="str">
        <f>IF($B722&lt;&gt;"",_xlfn.IFNA(VLOOKUP($B722,'Node Details'!$B:$U,E$1,0),"Check"),"")</f>
        <v>Airtel</v>
      </c>
      <c r="F722" s="95">
        <v>45046</v>
      </c>
      <c r="G722" s="75"/>
      <c r="H722" s="25" t="s">
        <v>22</v>
      </c>
      <c r="I722" s="24">
        <v>2</v>
      </c>
      <c r="J722" s="24">
        <v>50</v>
      </c>
      <c r="K722" s="75">
        <f t="shared" si="33"/>
        <v>100</v>
      </c>
      <c r="L722" s="80">
        <v>45046</v>
      </c>
      <c r="M722" s="72"/>
      <c r="N722" s="38"/>
      <c r="O722" s="81"/>
      <c r="P722" s="72"/>
      <c r="Q722" s="72"/>
      <c r="R722" s="72"/>
      <c r="S722" s="72"/>
      <c r="T722" s="81"/>
      <c r="U722" s="72"/>
      <c r="V722" s="72"/>
      <c r="W722" s="82">
        <f t="shared" si="34"/>
        <v>0</v>
      </c>
      <c r="X722" s="39" t="s">
        <v>89</v>
      </c>
      <c r="Y722" s="39"/>
      <c r="Z722" s="72" t="s">
        <v>101</v>
      </c>
    </row>
    <row r="723" spans="1:26">
      <c r="A723" s="75">
        <f t="shared" si="35"/>
        <v>721</v>
      </c>
      <c r="B723" s="39" t="s">
        <v>2299</v>
      </c>
      <c r="C723" s="75" t="str">
        <f>IF($B723&lt;&gt;"",_xlfn.IFNA(VLOOKUP($B723,'Node Details'!$B:$U,C$1,0),"Check"),"")</f>
        <v>0000K0E11-K0E110108</v>
      </c>
      <c r="D723" s="75" t="str">
        <f>IF($B723&lt;&gt;"",_xlfn.IFNA(VLOOKUP($B723,'Node Details'!$B:$U,D$1,0),"Check"),"")</f>
        <v>K0E</v>
      </c>
      <c r="E723" s="75" t="str">
        <f>IF($B723&lt;&gt;"",_xlfn.IFNA(VLOOKUP($B723,'Node Details'!$B:$U,E$1,0),"Check"),"")</f>
        <v>Airtel</v>
      </c>
      <c r="F723" s="95">
        <v>45046</v>
      </c>
      <c r="G723" s="75"/>
      <c r="H723" s="25" t="s">
        <v>22</v>
      </c>
      <c r="I723" s="24">
        <v>2</v>
      </c>
      <c r="J723" s="24">
        <v>50</v>
      </c>
      <c r="K723" s="75">
        <f t="shared" si="33"/>
        <v>100</v>
      </c>
      <c r="L723" s="80">
        <v>45046</v>
      </c>
      <c r="M723" s="72"/>
      <c r="N723" s="38"/>
      <c r="O723" s="81"/>
      <c r="P723" s="72"/>
      <c r="Q723" s="72"/>
      <c r="R723" s="72"/>
      <c r="S723" s="72"/>
      <c r="T723" s="81"/>
      <c r="U723" s="72"/>
      <c r="V723" s="72"/>
      <c r="W723" s="82">
        <f t="shared" si="34"/>
        <v>0</v>
      </c>
      <c r="X723" s="39" t="s">
        <v>89</v>
      </c>
      <c r="Y723" s="39"/>
      <c r="Z723" s="72" t="s">
        <v>101</v>
      </c>
    </row>
    <row r="724" spans="1:26">
      <c r="A724" s="75">
        <f t="shared" si="35"/>
        <v>722</v>
      </c>
      <c r="B724" s="39" t="s">
        <v>2301</v>
      </c>
      <c r="C724" s="75" t="str">
        <f>IF($B724&lt;&gt;"",_xlfn.IFNA(VLOOKUP($B724,'Node Details'!$B:$U,C$1,0),"Check"),"")</f>
        <v>0000K0E11-K0E110108</v>
      </c>
      <c r="D724" s="75" t="str">
        <f>IF($B724&lt;&gt;"",_xlfn.IFNA(VLOOKUP($B724,'Node Details'!$B:$U,D$1,0),"Check"),"")</f>
        <v>K0E</v>
      </c>
      <c r="E724" s="75" t="str">
        <f>IF($B724&lt;&gt;"",_xlfn.IFNA(VLOOKUP($B724,'Node Details'!$B:$U,E$1,0),"Check"),"")</f>
        <v>Airtel</v>
      </c>
      <c r="F724" s="95">
        <v>45046</v>
      </c>
      <c r="G724" s="75"/>
      <c r="H724" s="25" t="s">
        <v>22</v>
      </c>
      <c r="I724" s="24">
        <v>2</v>
      </c>
      <c r="J724" s="24">
        <v>50</v>
      </c>
      <c r="K724" s="75">
        <f t="shared" si="33"/>
        <v>100</v>
      </c>
      <c r="L724" s="80">
        <v>45046</v>
      </c>
      <c r="M724" s="72"/>
      <c r="N724" s="38"/>
      <c r="O724" s="81"/>
      <c r="P724" s="72"/>
      <c r="Q724" s="72"/>
      <c r="R724" s="72"/>
      <c r="S724" s="72"/>
      <c r="T724" s="81"/>
      <c r="U724" s="72"/>
      <c r="V724" s="72"/>
      <c r="W724" s="82">
        <f t="shared" si="34"/>
        <v>0</v>
      </c>
      <c r="X724" s="39" t="s">
        <v>89</v>
      </c>
      <c r="Y724" s="39"/>
      <c r="Z724" s="72" t="s">
        <v>101</v>
      </c>
    </row>
    <row r="725" spans="1:26">
      <c r="A725" s="75">
        <f t="shared" si="35"/>
        <v>723</v>
      </c>
      <c r="B725" s="39" t="s">
        <v>735</v>
      </c>
      <c r="C725" s="75" t="str">
        <f>IF($B725&lt;&gt;"",_xlfn.IFNA(VLOOKUP($B725,'Node Details'!$B:$U,C$1,0),"Check"),"")</f>
        <v>0000K0E11-K0E110104</v>
      </c>
      <c r="D725" s="75" t="str">
        <f>IF($B725&lt;&gt;"",_xlfn.IFNA(VLOOKUP($B725,'Node Details'!$B:$U,D$1,0),"Check"),"")</f>
        <v>K0E</v>
      </c>
      <c r="E725" s="75" t="str">
        <f>IF($B725&lt;&gt;"",_xlfn.IFNA(VLOOKUP($B725,'Node Details'!$B:$U,E$1,0),"Check"),"")</f>
        <v>Airtel</v>
      </c>
      <c r="F725" s="95">
        <v>45046</v>
      </c>
      <c r="G725" s="75"/>
      <c r="H725" s="25" t="s">
        <v>22</v>
      </c>
      <c r="I725" s="24">
        <v>2</v>
      </c>
      <c r="J725" s="24">
        <v>50</v>
      </c>
      <c r="K725" s="75">
        <f t="shared" si="33"/>
        <v>100</v>
      </c>
      <c r="L725" s="80">
        <v>45046</v>
      </c>
      <c r="M725" s="72"/>
      <c r="N725" s="38"/>
      <c r="O725" s="81"/>
      <c r="P725" s="72"/>
      <c r="Q725" s="72"/>
      <c r="R725" s="72"/>
      <c r="S725" s="72"/>
      <c r="T725" s="81"/>
      <c r="U725" s="72"/>
      <c r="V725" s="72"/>
      <c r="W725" s="82">
        <f t="shared" si="34"/>
        <v>0</v>
      </c>
      <c r="X725" s="39" t="s">
        <v>89</v>
      </c>
      <c r="Y725" s="39"/>
      <c r="Z725" s="72" t="s">
        <v>101</v>
      </c>
    </row>
    <row r="726" spans="1:26">
      <c r="A726" s="75">
        <f t="shared" si="35"/>
        <v>724</v>
      </c>
      <c r="B726" s="39" t="s">
        <v>2303</v>
      </c>
      <c r="C726" s="75" t="str">
        <f>IF($B726&lt;&gt;"",_xlfn.IFNA(VLOOKUP($B726,'Node Details'!$B:$U,C$1,0),"Check"),"")</f>
        <v>0000K0E11-K0E110108</v>
      </c>
      <c r="D726" s="75" t="str">
        <f>IF($B726&lt;&gt;"",_xlfn.IFNA(VLOOKUP($B726,'Node Details'!$B:$U,D$1,0),"Check"),"")</f>
        <v>K0E</v>
      </c>
      <c r="E726" s="75" t="str">
        <f>IF($B726&lt;&gt;"",_xlfn.IFNA(VLOOKUP($B726,'Node Details'!$B:$U,E$1,0),"Check"),"")</f>
        <v>Airtel</v>
      </c>
      <c r="F726" s="95">
        <v>45046</v>
      </c>
      <c r="G726" s="75"/>
      <c r="H726" s="25" t="s">
        <v>22</v>
      </c>
      <c r="I726" s="24">
        <v>2</v>
      </c>
      <c r="J726" s="24">
        <v>50</v>
      </c>
      <c r="K726" s="75">
        <f t="shared" si="33"/>
        <v>100</v>
      </c>
      <c r="L726" s="80">
        <v>45046</v>
      </c>
      <c r="M726" s="72"/>
      <c r="N726" s="38"/>
      <c r="O726" s="81"/>
      <c r="P726" s="72"/>
      <c r="Q726" s="72"/>
      <c r="R726" s="72"/>
      <c r="S726" s="72"/>
      <c r="T726" s="81"/>
      <c r="U726" s="72"/>
      <c r="V726" s="72"/>
      <c r="W726" s="82">
        <f t="shared" si="34"/>
        <v>0</v>
      </c>
      <c r="X726" s="39" t="s">
        <v>89</v>
      </c>
      <c r="Y726" s="39"/>
      <c r="Z726" s="72" t="s">
        <v>101</v>
      </c>
    </row>
    <row r="727" spans="1:26">
      <c r="A727" s="75">
        <f t="shared" si="35"/>
        <v>725</v>
      </c>
      <c r="B727" s="39" t="s">
        <v>2305</v>
      </c>
      <c r="C727" s="75" t="str">
        <f>IF($B727&lt;&gt;"",_xlfn.IFNA(VLOOKUP($B727,'Node Details'!$B:$U,C$1,0),"Check"),"")</f>
        <v>0000K0E11-K0E110108</v>
      </c>
      <c r="D727" s="75" t="str">
        <f>IF($B727&lt;&gt;"",_xlfn.IFNA(VLOOKUP($B727,'Node Details'!$B:$U,D$1,0),"Check"),"")</f>
        <v>K0E</v>
      </c>
      <c r="E727" s="75" t="str">
        <f>IF($B727&lt;&gt;"",_xlfn.IFNA(VLOOKUP($B727,'Node Details'!$B:$U,E$1,0),"Check"),"")</f>
        <v>Airtel</v>
      </c>
      <c r="F727" s="95">
        <v>45046</v>
      </c>
      <c r="G727" s="75"/>
      <c r="H727" s="25" t="s">
        <v>22</v>
      </c>
      <c r="I727" s="24">
        <v>2</v>
      </c>
      <c r="J727" s="24">
        <v>50</v>
      </c>
      <c r="K727" s="75">
        <f t="shared" si="33"/>
        <v>100</v>
      </c>
      <c r="L727" s="80">
        <v>45046</v>
      </c>
      <c r="M727" s="72"/>
      <c r="N727" s="38"/>
      <c r="O727" s="81"/>
      <c r="P727" s="72"/>
      <c r="Q727" s="72"/>
      <c r="R727" s="72"/>
      <c r="S727" s="72"/>
      <c r="T727" s="81"/>
      <c r="U727" s="72"/>
      <c r="V727" s="72"/>
      <c r="W727" s="82">
        <f t="shared" si="34"/>
        <v>0</v>
      </c>
      <c r="X727" s="39" t="s">
        <v>89</v>
      </c>
      <c r="Y727" s="39"/>
      <c r="Z727" s="72" t="s">
        <v>101</v>
      </c>
    </row>
    <row r="728" spans="1:26">
      <c r="A728" s="75">
        <f t="shared" si="35"/>
        <v>726</v>
      </c>
      <c r="B728" s="39" t="s">
        <v>738</v>
      </c>
      <c r="C728" s="75" t="str">
        <f>IF($B728&lt;&gt;"",_xlfn.IFNA(VLOOKUP($B728,'Node Details'!$B:$U,C$1,0),"Check"),"")</f>
        <v>0000K0E11-K0E110107</v>
      </c>
      <c r="D728" s="75" t="str">
        <f>IF($B728&lt;&gt;"",_xlfn.IFNA(VLOOKUP($B728,'Node Details'!$B:$U,D$1,0),"Check"),"")</f>
        <v>K0E</v>
      </c>
      <c r="E728" s="75" t="str">
        <f>IF($B728&lt;&gt;"",_xlfn.IFNA(VLOOKUP($B728,'Node Details'!$B:$U,E$1,0),"Check"),"")</f>
        <v>Airtel</v>
      </c>
      <c r="F728" s="95">
        <v>45046</v>
      </c>
      <c r="G728" s="75"/>
      <c r="H728" s="25" t="s">
        <v>22</v>
      </c>
      <c r="I728" s="24">
        <v>2</v>
      </c>
      <c r="J728" s="24">
        <v>50</v>
      </c>
      <c r="K728" s="75">
        <f t="shared" si="33"/>
        <v>100</v>
      </c>
      <c r="L728" s="80">
        <v>45107</v>
      </c>
      <c r="M728" s="72"/>
      <c r="N728" s="38"/>
      <c r="O728" s="81"/>
      <c r="P728" s="72"/>
      <c r="Q728" s="72"/>
      <c r="R728" s="72"/>
      <c r="S728" s="72"/>
      <c r="T728" s="81"/>
      <c r="U728" s="72"/>
      <c r="V728" s="72"/>
      <c r="W728" s="82">
        <f t="shared" si="34"/>
        <v>0</v>
      </c>
      <c r="X728" s="39" t="s">
        <v>89</v>
      </c>
      <c r="Y728" s="39"/>
      <c r="Z728" s="72" t="s">
        <v>101</v>
      </c>
    </row>
    <row r="729" spans="1:26">
      <c r="A729" s="75">
        <f t="shared" si="35"/>
        <v>727</v>
      </c>
      <c r="B729" s="39" t="s">
        <v>732</v>
      </c>
      <c r="C729" s="75" t="str">
        <f>IF($B729&lt;&gt;"",_xlfn.IFNA(VLOOKUP($B729,'Node Details'!$B:$U,C$1,0),"Check"),"")</f>
        <v>0000K0E11-K0E110108</v>
      </c>
      <c r="D729" s="75" t="str">
        <f>IF($B729&lt;&gt;"",_xlfn.IFNA(VLOOKUP($B729,'Node Details'!$B:$U,D$1,0),"Check"),"")</f>
        <v>K0E</v>
      </c>
      <c r="E729" s="75" t="str">
        <f>IF($B729&lt;&gt;"",_xlfn.IFNA(VLOOKUP($B729,'Node Details'!$B:$U,E$1,0),"Check"),"")</f>
        <v>Airtel</v>
      </c>
      <c r="F729" s="95">
        <v>45046</v>
      </c>
      <c r="G729" s="75"/>
      <c r="H729" s="25" t="s">
        <v>22</v>
      </c>
      <c r="I729" s="24">
        <v>2</v>
      </c>
      <c r="J729" s="24">
        <v>50</v>
      </c>
      <c r="K729" s="75">
        <f t="shared" si="33"/>
        <v>100</v>
      </c>
      <c r="L729" s="80">
        <v>45046</v>
      </c>
      <c r="M729" s="72"/>
      <c r="N729" s="38"/>
      <c r="O729" s="81"/>
      <c r="P729" s="72"/>
      <c r="Q729" s="72"/>
      <c r="R729" s="72"/>
      <c r="S729" s="72"/>
      <c r="T729" s="81"/>
      <c r="U729" s="72"/>
      <c r="V729" s="72"/>
      <c r="W729" s="82">
        <f t="shared" si="34"/>
        <v>0</v>
      </c>
      <c r="X729" s="39" t="s">
        <v>89</v>
      </c>
      <c r="Y729" s="39"/>
      <c r="Z729" s="72" t="s">
        <v>101</v>
      </c>
    </row>
    <row r="730" spans="1:26">
      <c r="A730" s="75">
        <f t="shared" si="35"/>
        <v>728</v>
      </c>
      <c r="B730" s="39" t="s">
        <v>741</v>
      </c>
      <c r="C730" s="75" t="str">
        <f>IF($B730&lt;&gt;"",_xlfn.IFNA(VLOOKUP($B730,'Node Details'!$B:$U,C$1,0),"Check"),"")</f>
        <v>000000K0E-0000K0E07</v>
      </c>
      <c r="D730" s="75" t="str">
        <f>IF($B730&lt;&gt;"",_xlfn.IFNA(VLOOKUP($B730,'Node Details'!$B:$U,D$1,0),"Check"),"")</f>
        <v>K0E</v>
      </c>
      <c r="E730" s="75" t="str">
        <f>IF($B730&lt;&gt;"",_xlfn.IFNA(VLOOKUP($B730,'Node Details'!$B:$U,E$1,0),"Check"),"")</f>
        <v>Airtel</v>
      </c>
      <c r="F730" s="95">
        <v>45046</v>
      </c>
      <c r="G730" s="75"/>
      <c r="H730" s="25" t="s">
        <v>22</v>
      </c>
      <c r="I730" s="24">
        <v>2</v>
      </c>
      <c r="J730" s="24">
        <v>50</v>
      </c>
      <c r="K730" s="75">
        <f t="shared" si="33"/>
        <v>100</v>
      </c>
      <c r="L730" s="80">
        <v>45046</v>
      </c>
      <c r="M730" s="72"/>
      <c r="N730" s="38"/>
      <c r="O730" s="81"/>
      <c r="P730" s="72"/>
      <c r="Q730" s="72"/>
      <c r="R730" s="72"/>
      <c r="S730" s="72"/>
      <c r="T730" s="81"/>
      <c r="U730" s="72"/>
      <c r="V730" s="72"/>
      <c r="W730" s="82">
        <f t="shared" si="34"/>
        <v>0</v>
      </c>
      <c r="X730" s="39" t="s">
        <v>89</v>
      </c>
      <c r="Y730" s="39"/>
      <c r="Z730" s="72" t="s">
        <v>101</v>
      </c>
    </row>
    <row r="731" spans="1:26">
      <c r="A731" s="75">
        <f t="shared" si="35"/>
        <v>729</v>
      </c>
      <c r="B731" s="39" t="s">
        <v>2307</v>
      </c>
      <c r="C731" s="75" t="str">
        <f>IF($B731&lt;&gt;"",_xlfn.IFNA(VLOOKUP($B731,'Node Details'!$B:$U,C$1,0),"Check"),"")</f>
        <v>0000K0E10-K0E100104</v>
      </c>
      <c r="D731" s="75" t="str">
        <f>IF($B731&lt;&gt;"",_xlfn.IFNA(VLOOKUP($B731,'Node Details'!$B:$U,D$1,0),"Check"),"")</f>
        <v>K0E</v>
      </c>
      <c r="E731" s="75" t="str">
        <f>IF($B731&lt;&gt;"",_xlfn.IFNA(VLOOKUP($B731,'Node Details'!$B:$U,E$1,0),"Check"),"")</f>
        <v>Airtel</v>
      </c>
      <c r="F731" s="95">
        <v>45046</v>
      </c>
      <c r="G731" s="75"/>
      <c r="H731" s="25" t="s">
        <v>22</v>
      </c>
      <c r="I731" s="24">
        <v>2</v>
      </c>
      <c r="J731" s="24">
        <v>50</v>
      </c>
      <c r="K731" s="75">
        <f t="shared" si="33"/>
        <v>100</v>
      </c>
      <c r="L731" s="80">
        <v>45046</v>
      </c>
      <c r="M731" s="72"/>
      <c r="N731" s="38"/>
      <c r="O731" s="81"/>
      <c r="P731" s="72"/>
      <c r="Q731" s="72"/>
      <c r="R731" s="72"/>
      <c r="S731" s="72"/>
      <c r="T731" s="81"/>
      <c r="U731" s="72"/>
      <c r="V731" s="72"/>
      <c r="W731" s="82">
        <f t="shared" si="34"/>
        <v>0</v>
      </c>
      <c r="X731" s="39" t="s">
        <v>89</v>
      </c>
      <c r="Y731" s="39"/>
      <c r="Z731" s="72" t="s">
        <v>101</v>
      </c>
    </row>
    <row r="732" spans="1:26">
      <c r="A732" s="75">
        <f t="shared" si="35"/>
        <v>730</v>
      </c>
      <c r="B732" s="39" t="s">
        <v>2308</v>
      </c>
      <c r="C732" s="75" t="str">
        <f>IF($B732&lt;&gt;"",_xlfn.IFNA(VLOOKUP($B732,'Node Details'!$B:$U,C$1,0),"Check"),"")</f>
        <v>0000K0E10-K0E100104</v>
      </c>
      <c r="D732" s="75" t="str">
        <f>IF($B732&lt;&gt;"",_xlfn.IFNA(VLOOKUP($B732,'Node Details'!$B:$U,D$1,0),"Check"),"")</f>
        <v>K0E</v>
      </c>
      <c r="E732" s="75" t="str">
        <f>IF($B732&lt;&gt;"",_xlfn.IFNA(VLOOKUP($B732,'Node Details'!$B:$U,E$1,0),"Check"),"")</f>
        <v>Airtel</v>
      </c>
      <c r="F732" s="95">
        <v>45046</v>
      </c>
      <c r="G732" s="75"/>
      <c r="H732" s="25" t="s">
        <v>22</v>
      </c>
      <c r="I732" s="24">
        <v>2</v>
      </c>
      <c r="J732" s="24">
        <v>50</v>
      </c>
      <c r="K732" s="75">
        <f t="shared" si="33"/>
        <v>100</v>
      </c>
      <c r="L732" s="80">
        <v>45046</v>
      </c>
      <c r="M732" s="72"/>
      <c r="N732" s="38"/>
      <c r="O732" s="81"/>
      <c r="P732" s="72"/>
      <c r="Q732" s="72"/>
      <c r="R732" s="72"/>
      <c r="S732" s="72"/>
      <c r="T732" s="81"/>
      <c r="U732" s="72"/>
      <c r="V732" s="72"/>
      <c r="W732" s="82">
        <f t="shared" si="34"/>
        <v>0</v>
      </c>
      <c r="X732" s="39" t="s">
        <v>89</v>
      </c>
      <c r="Y732" s="39"/>
      <c r="Z732" s="72" t="s">
        <v>101</v>
      </c>
    </row>
    <row r="733" spans="1:26">
      <c r="A733" s="75">
        <f t="shared" si="35"/>
        <v>731</v>
      </c>
      <c r="B733" s="39" t="s">
        <v>746</v>
      </c>
      <c r="C733" s="75" t="str">
        <f>IF($B733&lt;&gt;"",_xlfn.IFNA(VLOOKUP($B733,'Node Details'!$B:$U,C$1,0),"Check"),"")</f>
        <v>0000K0E10-K0E100104</v>
      </c>
      <c r="D733" s="75" t="str">
        <f>IF($B733&lt;&gt;"",_xlfn.IFNA(VLOOKUP($B733,'Node Details'!$B:$U,D$1,0),"Check"),"")</f>
        <v>K0E</v>
      </c>
      <c r="E733" s="75" t="str">
        <f>IF($B733&lt;&gt;"",_xlfn.IFNA(VLOOKUP($B733,'Node Details'!$B:$U,E$1,0),"Check"),"")</f>
        <v>Airtel</v>
      </c>
      <c r="F733" s="95">
        <v>45046</v>
      </c>
      <c r="G733" s="75"/>
      <c r="H733" s="25" t="s">
        <v>22</v>
      </c>
      <c r="I733" s="24">
        <v>2</v>
      </c>
      <c r="J733" s="24">
        <v>50</v>
      </c>
      <c r="K733" s="75">
        <f t="shared" si="33"/>
        <v>100</v>
      </c>
      <c r="L733" s="80">
        <v>45046</v>
      </c>
      <c r="M733" s="72"/>
      <c r="N733" s="38"/>
      <c r="O733" s="81"/>
      <c r="P733" s="72"/>
      <c r="Q733" s="72"/>
      <c r="R733" s="72"/>
      <c r="S733" s="72"/>
      <c r="T733" s="81"/>
      <c r="U733" s="72"/>
      <c r="V733" s="72"/>
      <c r="W733" s="82">
        <f t="shared" si="34"/>
        <v>0</v>
      </c>
      <c r="X733" s="39" t="s">
        <v>89</v>
      </c>
      <c r="Y733" s="39"/>
      <c r="Z733" s="72" t="s">
        <v>101</v>
      </c>
    </row>
    <row r="734" spans="1:26">
      <c r="A734" s="75">
        <f t="shared" si="35"/>
        <v>732</v>
      </c>
      <c r="B734" s="39" t="s">
        <v>743</v>
      </c>
      <c r="C734" s="75" t="str">
        <f>IF($B734&lt;&gt;"",_xlfn.IFNA(VLOOKUP($B734,'Node Details'!$B:$U,C$1,0),"Check"),"")</f>
        <v>0000K0E10-K0E100104</v>
      </c>
      <c r="D734" s="75" t="str">
        <f>IF($B734&lt;&gt;"",_xlfn.IFNA(VLOOKUP($B734,'Node Details'!$B:$U,D$1,0),"Check"),"")</f>
        <v>K0E</v>
      </c>
      <c r="E734" s="75" t="str">
        <f>IF($B734&lt;&gt;"",_xlfn.IFNA(VLOOKUP($B734,'Node Details'!$B:$U,E$1,0),"Check"),"")</f>
        <v>Airtel</v>
      </c>
      <c r="F734" s="95">
        <v>45046</v>
      </c>
      <c r="G734" s="75"/>
      <c r="H734" s="25" t="s">
        <v>22</v>
      </c>
      <c r="I734" s="24">
        <v>2</v>
      </c>
      <c r="J734" s="24">
        <v>50</v>
      </c>
      <c r="K734" s="75">
        <f t="shared" si="33"/>
        <v>100</v>
      </c>
      <c r="L734" s="80">
        <v>45046</v>
      </c>
      <c r="M734" s="72"/>
      <c r="N734" s="38"/>
      <c r="O734" s="81"/>
      <c r="P734" s="72"/>
      <c r="Q734" s="72"/>
      <c r="R734" s="72"/>
      <c r="S734" s="72"/>
      <c r="T734" s="81"/>
      <c r="U734" s="72"/>
      <c r="V734" s="72"/>
      <c r="W734" s="82">
        <f t="shared" si="34"/>
        <v>0</v>
      </c>
      <c r="X734" s="39" t="s">
        <v>89</v>
      </c>
      <c r="Y734" s="39"/>
      <c r="Z734" s="72" t="s">
        <v>101</v>
      </c>
    </row>
    <row r="735" spans="1:26">
      <c r="A735" s="75">
        <f t="shared" si="35"/>
        <v>733</v>
      </c>
      <c r="B735" s="39" t="s">
        <v>2310</v>
      </c>
      <c r="C735" s="75" t="str">
        <f>IF($B735&lt;&gt;"",_xlfn.IFNA(VLOOKUP($B735,'Node Details'!$B:$U,C$1,0),"Check"),"")</f>
        <v>K0E100103-K0E100108</v>
      </c>
      <c r="D735" s="75" t="str">
        <f>IF($B735&lt;&gt;"",_xlfn.IFNA(VLOOKUP($B735,'Node Details'!$B:$U,D$1,0),"Check"),"")</f>
        <v>K0E</v>
      </c>
      <c r="E735" s="75" t="str">
        <f>IF($B735&lt;&gt;"",_xlfn.IFNA(VLOOKUP($B735,'Node Details'!$B:$U,E$1,0),"Check"),"")</f>
        <v>Airtel</v>
      </c>
      <c r="F735" s="95">
        <v>45046</v>
      </c>
      <c r="G735" s="75"/>
      <c r="H735" s="25" t="s">
        <v>22</v>
      </c>
      <c r="I735" s="24">
        <v>2</v>
      </c>
      <c r="J735" s="24">
        <v>50</v>
      </c>
      <c r="K735" s="75">
        <f t="shared" si="33"/>
        <v>100</v>
      </c>
      <c r="L735" s="80">
        <v>45046</v>
      </c>
      <c r="M735" s="72"/>
      <c r="N735" s="38"/>
      <c r="O735" s="81"/>
      <c r="P735" s="72"/>
      <c r="Q735" s="72"/>
      <c r="R735" s="72"/>
      <c r="S735" s="72"/>
      <c r="T735" s="81"/>
      <c r="U735" s="72"/>
      <c r="V735" s="72"/>
      <c r="W735" s="82">
        <f t="shared" si="34"/>
        <v>0</v>
      </c>
      <c r="X735" s="39" t="s">
        <v>89</v>
      </c>
      <c r="Y735" s="39"/>
      <c r="Z735" s="72" t="s">
        <v>101</v>
      </c>
    </row>
    <row r="736" spans="1:26">
      <c r="A736" s="75">
        <f t="shared" si="35"/>
        <v>734</v>
      </c>
      <c r="B736" s="39" t="s">
        <v>2312</v>
      </c>
      <c r="C736" s="75" t="str">
        <f>IF($B736&lt;&gt;"",_xlfn.IFNA(VLOOKUP($B736,'Node Details'!$B:$U,C$1,0),"Check"),"")</f>
        <v>K0E100103-K0E100108</v>
      </c>
      <c r="D736" s="75" t="str">
        <f>IF($B736&lt;&gt;"",_xlfn.IFNA(VLOOKUP($B736,'Node Details'!$B:$U,D$1,0),"Check"),"")</f>
        <v>K0E</v>
      </c>
      <c r="E736" s="75" t="str">
        <f>IF($B736&lt;&gt;"",_xlfn.IFNA(VLOOKUP($B736,'Node Details'!$B:$U,E$1,0),"Check"),"")</f>
        <v>Airtel</v>
      </c>
      <c r="F736" s="95">
        <v>45046</v>
      </c>
      <c r="G736" s="75"/>
      <c r="H736" s="25" t="s">
        <v>22</v>
      </c>
      <c r="I736" s="24">
        <v>2</v>
      </c>
      <c r="J736" s="24">
        <v>50</v>
      </c>
      <c r="K736" s="75">
        <f t="shared" si="33"/>
        <v>100</v>
      </c>
      <c r="L736" s="80">
        <v>45046</v>
      </c>
      <c r="M736" s="72"/>
      <c r="N736" s="38"/>
      <c r="O736" s="81"/>
      <c r="P736" s="72"/>
      <c r="Q736" s="72"/>
      <c r="R736" s="72"/>
      <c r="S736" s="72"/>
      <c r="T736" s="81"/>
      <c r="U736" s="72"/>
      <c r="V736" s="72"/>
      <c r="W736" s="82">
        <f t="shared" si="34"/>
        <v>0</v>
      </c>
      <c r="X736" s="39" t="s">
        <v>89</v>
      </c>
      <c r="Y736" s="39"/>
      <c r="Z736" s="72" t="s">
        <v>101</v>
      </c>
    </row>
    <row r="737" spans="1:26">
      <c r="A737" s="75">
        <f t="shared" si="35"/>
        <v>735</v>
      </c>
      <c r="B737" s="39" t="s">
        <v>2314</v>
      </c>
      <c r="C737" s="75" t="str">
        <f>IF($B737&lt;&gt;"",_xlfn.IFNA(VLOOKUP($B737,'Node Details'!$B:$U,C$1,0),"Check"),"")</f>
        <v>K0E100103-K0E100108</v>
      </c>
      <c r="D737" s="75" t="str">
        <f>IF($B737&lt;&gt;"",_xlfn.IFNA(VLOOKUP($B737,'Node Details'!$B:$U,D$1,0),"Check"),"")</f>
        <v>K0E</v>
      </c>
      <c r="E737" s="75" t="str">
        <f>IF($B737&lt;&gt;"",_xlfn.IFNA(VLOOKUP($B737,'Node Details'!$B:$U,E$1,0),"Check"),"")</f>
        <v>Airtel</v>
      </c>
      <c r="F737" s="95">
        <v>45046</v>
      </c>
      <c r="G737" s="75"/>
      <c r="H737" s="25" t="s">
        <v>22</v>
      </c>
      <c r="I737" s="24">
        <v>2</v>
      </c>
      <c r="J737" s="24">
        <v>50</v>
      </c>
      <c r="K737" s="75">
        <f t="shared" si="33"/>
        <v>100</v>
      </c>
      <c r="L737" s="80">
        <v>45046</v>
      </c>
      <c r="M737" s="72"/>
      <c r="N737" s="38"/>
      <c r="O737" s="81"/>
      <c r="P737" s="72"/>
      <c r="Q737" s="72"/>
      <c r="R737" s="72"/>
      <c r="S737" s="72"/>
      <c r="T737" s="81"/>
      <c r="U737" s="72"/>
      <c r="V737" s="72"/>
      <c r="W737" s="82">
        <f t="shared" si="34"/>
        <v>0</v>
      </c>
      <c r="X737" s="39" t="s">
        <v>89</v>
      </c>
      <c r="Y737" s="39"/>
      <c r="Z737" s="72" t="s">
        <v>101</v>
      </c>
    </row>
    <row r="738" spans="1:26">
      <c r="A738" s="75">
        <f t="shared" si="35"/>
        <v>736</v>
      </c>
      <c r="B738" s="39" t="s">
        <v>748</v>
      </c>
      <c r="C738" s="75" t="str">
        <f>IF($B738&lt;&gt;"",_xlfn.IFNA(VLOOKUP($B738,'Node Details'!$B:$U,C$1,0),"Check"),"")</f>
        <v>K0E100103-K0E100108</v>
      </c>
      <c r="D738" s="75" t="str">
        <f>IF($B738&lt;&gt;"",_xlfn.IFNA(VLOOKUP($B738,'Node Details'!$B:$U,D$1,0),"Check"),"")</f>
        <v>K0E</v>
      </c>
      <c r="E738" s="75" t="str">
        <f>IF($B738&lt;&gt;"",_xlfn.IFNA(VLOOKUP($B738,'Node Details'!$B:$U,E$1,0),"Check"),"")</f>
        <v>Airtel</v>
      </c>
      <c r="F738" s="95">
        <v>45046</v>
      </c>
      <c r="G738" s="75"/>
      <c r="H738" s="25" t="s">
        <v>22</v>
      </c>
      <c r="I738" s="24">
        <v>2</v>
      </c>
      <c r="J738" s="24">
        <v>50</v>
      </c>
      <c r="K738" s="75">
        <f t="shared" si="33"/>
        <v>100</v>
      </c>
      <c r="L738" s="80">
        <v>45046</v>
      </c>
      <c r="M738" s="72"/>
      <c r="N738" s="38"/>
      <c r="O738" s="81"/>
      <c r="P738" s="72"/>
      <c r="Q738" s="72"/>
      <c r="R738" s="72"/>
      <c r="S738" s="72"/>
      <c r="T738" s="81"/>
      <c r="U738" s="72"/>
      <c r="V738" s="72"/>
      <c r="W738" s="82">
        <f t="shared" si="34"/>
        <v>0</v>
      </c>
      <c r="X738" s="39" t="s">
        <v>89</v>
      </c>
      <c r="Y738" s="39"/>
      <c r="Z738" s="72" t="s">
        <v>101</v>
      </c>
    </row>
    <row r="739" spans="1:26">
      <c r="A739" s="75">
        <f t="shared" si="35"/>
        <v>737</v>
      </c>
      <c r="B739" s="39" t="s">
        <v>580</v>
      </c>
      <c r="C739" s="75" t="str">
        <f>IF($B739&lt;&gt;"",_xlfn.IFNA(VLOOKUP($B739,'Node Details'!$B:$U,C$1,0),"Check"),"")</f>
        <v>000000K0E-0000K0E06</v>
      </c>
      <c r="D739" s="75" t="str">
        <f>IF($B739&lt;&gt;"",_xlfn.IFNA(VLOOKUP($B739,'Node Details'!$B:$U,D$1,0),"Check"),"")</f>
        <v>K0E</v>
      </c>
      <c r="E739" s="75" t="str">
        <f>IF($B739&lt;&gt;"",_xlfn.IFNA(VLOOKUP($B739,'Node Details'!$B:$U,E$1,0),"Check"),"")</f>
        <v>Airtel</v>
      </c>
      <c r="F739" s="95">
        <v>45046</v>
      </c>
      <c r="G739" s="75"/>
      <c r="H739" s="25" t="s">
        <v>22</v>
      </c>
      <c r="I739" s="24">
        <v>2</v>
      </c>
      <c r="J739" s="24">
        <v>50</v>
      </c>
      <c r="K739" s="75">
        <f t="shared" si="33"/>
        <v>100</v>
      </c>
      <c r="L739" s="80">
        <v>45046</v>
      </c>
      <c r="M739" s="72"/>
      <c r="N739" s="38"/>
      <c r="O739" s="81"/>
      <c r="P739" s="72"/>
      <c r="Q739" s="72"/>
      <c r="R739" s="72"/>
      <c r="S739" s="72"/>
      <c r="T739" s="81"/>
      <c r="U739" s="72"/>
      <c r="V739" s="72"/>
      <c r="W739" s="82">
        <f t="shared" si="34"/>
        <v>0</v>
      </c>
      <c r="X739" s="39" t="s">
        <v>89</v>
      </c>
      <c r="Y739" s="39"/>
      <c r="Z739" s="72" t="s">
        <v>101</v>
      </c>
    </row>
    <row r="740" spans="1:26">
      <c r="A740" s="75">
        <f t="shared" si="35"/>
        <v>738</v>
      </c>
      <c r="B740" s="39" t="s">
        <v>751</v>
      </c>
      <c r="C740" s="75" t="str">
        <f>IF($B740&lt;&gt;"",_xlfn.IFNA(VLOOKUP($B740,'Node Details'!$B:$U,C$1,0),"Check"),"")</f>
        <v>K0E060101-K0E060108</v>
      </c>
      <c r="D740" s="75" t="str">
        <f>IF($B740&lt;&gt;"",_xlfn.IFNA(VLOOKUP($B740,'Node Details'!$B:$U,D$1,0),"Check"),"")</f>
        <v>K0E</v>
      </c>
      <c r="E740" s="75" t="str">
        <f>IF($B740&lt;&gt;"",_xlfn.IFNA(VLOOKUP($B740,'Node Details'!$B:$U,E$1,0),"Check"),"")</f>
        <v>Airtel</v>
      </c>
      <c r="F740" s="95">
        <v>45046</v>
      </c>
      <c r="G740" s="75"/>
      <c r="H740" s="25" t="s">
        <v>22</v>
      </c>
      <c r="I740" s="24">
        <v>2</v>
      </c>
      <c r="J740" s="24">
        <v>50</v>
      </c>
      <c r="K740" s="75">
        <f t="shared" si="33"/>
        <v>100</v>
      </c>
      <c r="L740" s="80">
        <v>45107</v>
      </c>
      <c r="M740" s="72"/>
      <c r="N740" s="38"/>
      <c r="O740" s="81"/>
      <c r="P740" s="72"/>
      <c r="Q740" s="72"/>
      <c r="R740" s="72"/>
      <c r="S740" s="72"/>
      <c r="T740" s="81"/>
      <c r="U740" s="72"/>
      <c r="V740" s="72"/>
      <c r="W740" s="82">
        <f t="shared" si="34"/>
        <v>0</v>
      </c>
      <c r="X740" s="39" t="s">
        <v>89</v>
      </c>
      <c r="Y740" s="39"/>
      <c r="Z740" s="72" t="s">
        <v>101</v>
      </c>
    </row>
    <row r="741" spans="1:26">
      <c r="A741" s="75">
        <f t="shared" si="35"/>
        <v>739</v>
      </c>
      <c r="B741" s="39" t="s">
        <v>2316</v>
      </c>
      <c r="C741" s="75" t="str">
        <f>IF($B741&lt;&gt;"",_xlfn.IFNA(VLOOKUP($B741,'Node Details'!$B:$U,C$1,0),"Check"),"")</f>
        <v>K0E060101-K0E060108</v>
      </c>
      <c r="D741" s="75" t="str">
        <f>IF($B741&lt;&gt;"",_xlfn.IFNA(VLOOKUP($B741,'Node Details'!$B:$U,D$1,0),"Check"),"")</f>
        <v>K0E</v>
      </c>
      <c r="E741" s="75" t="str">
        <f>IF($B741&lt;&gt;"",_xlfn.IFNA(VLOOKUP($B741,'Node Details'!$B:$U,E$1,0),"Check"),"")</f>
        <v>Airtel</v>
      </c>
      <c r="F741" s="95">
        <v>45046</v>
      </c>
      <c r="G741" s="75"/>
      <c r="H741" s="25" t="s">
        <v>22</v>
      </c>
      <c r="I741" s="24">
        <v>2</v>
      </c>
      <c r="J741" s="24">
        <v>50</v>
      </c>
      <c r="K741" s="75">
        <f t="shared" si="33"/>
        <v>100</v>
      </c>
      <c r="L741" s="80">
        <v>45107</v>
      </c>
      <c r="M741" s="72"/>
      <c r="N741" s="38"/>
      <c r="O741" s="81"/>
      <c r="P741" s="72"/>
      <c r="Q741" s="72"/>
      <c r="R741" s="72"/>
      <c r="S741" s="72"/>
      <c r="T741" s="81"/>
      <c r="U741" s="72"/>
      <c r="V741" s="72"/>
      <c r="W741" s="82">
        <f t="shared" si="34"/>
        <v>0</v>
      </c>
      <c r="X741" s="39" t="s">
        <v>89</v>
      </c>
      <c r="Y741" s="39"/>
      <c r="Z741" s="72" t="s">
        <v>101</v>
      </c>
    </row>
    <row r="742" spans="1:26">
      <c r="A742" s="75">
        <f t="shared" si="35"/>
        <v>740</v>
      </c>
      <c r="B742" s="39" t="s">
        <v>2318</v>
      </c>
      <c r="C742" s="75" t="str">
        <f>IF($B742&lt;&gt;"",_xlfn.IFNA(VLOOKUP($B742,'Node Details'!$B:$U,C$1,0),"Check"),"")</f>
        <v>K0E060101-K0E060108</v>
      </c>
      <c r="D742" s="75" t="str">
        <f>IF($B742&lt;&gt;"",_xlfn.IFNA(VLOOKUP($B742,'Node Details'!$B:$U,D$1,0),"Check"),"")</f>
        <v>K0E</v>
      </c>
      <c r="E742" s="75" t="str">
        <f>IF($B742&lt;&gt;"",_xlfn.IFNA(VLOOKUP($B742,'Node Details'!$B:$U,E$1,0),"Check"),"")</f>
        <v>Airtel</v>
      </c>
      <c r="F742" s="95">
        <v>45046</v>
      </c>
      <c r="G742" s="75"/>
      <c r="H742" s="25" t="s">
        <v>22</v>
      </c>
      <c r="I742" s="24">
        <v>2</v>
      </c>
      <c r="J742" s="24">
        <v>50</v>
      </c>
      <c r="K742" s="75">
        <f t="shared" si="33"/>
        <v>100</v>
      </c>
      <c r="L742" s="80">
        <v>45107</v>
      </c>
      <c r="M742" s="72"/>
      <c r="N742" s="38"/>
      <c r="O742" s="81"/>
      <c r="P742" s="72"/>
      <c r="Q742" s="72"/>
      <c r="R742" s="72"/>
      <c r="S742" s="72"/>
      <c r="T742" s="81"/>
      <c r="U742" s="72"/>
      <c r="V742" s="72"/>
      <c r="W742" s="82">
        <f t="shared" si="34"/>
        <v>0</v>
      </c>
      <c r="X742" s="39" t="s">
        <v>89</v>
      </c>
      <c r="Y742" s="39"/>
      <c r="Z742" s="72" t="s">
        <v>101</v>
      </c>
    </row>
    <row r="743" spans="1:26">
      <c r="A743" s="75">
        <f t="shared" si="35"/>
        <v>741</v>
      </c>
      <c r="B743" s="39" t="s">
        <v>2320</v>
      </c>
      <c r="C743" s="75" t="str">
        <f>IF($B743&lt;&gt;"",_xlfn.IFNA(VLOOKUP($B743,'Node Details'!$B:$U,C$1,0),"Check"),"")</f>
        <v>K0E060101-K0E060108</v>
      </c>
      <c r="D743" s="75" t="str">
        <f>IF($B743&lt;&gt;"",_xlfn.IFNA(VLOOKUP($B743,'Node Details'!$B:$U,D$1,0),"Check"),"")</f>
        <v>K0E</v>
      </c>
      <c r="E743" s="75" t="str">
        <f>IF($B743&lt;&gt;"",_xlfn.IFNA(VLOOKUP($B743,'Node Details'!$B:$U,E$1,0),"Check"),"")</f>
        <v>Airtel</v>
      </c>
      <c r="F743" s="95">
        <v>45046</v>
      </c>
      <c r="G743" s="75"/>
      <c r="H743" s="25" t="s">
        <v>22</v>
      </c>
      <c r="I743" s="24">
        <v>2</v>
      </c>
      <c r="J743" s="24">
        <v>50</v>
      </c>
      <c r="K743" s="75">
        <f t="shared" si="33"/>
        <v>100</v>
      </c>
      <c r="L743" s="80">
        <v>45107</v>
      </c>
      <c r="M743" s="72"/>
      <c r="N743" s="38"/>
      <c r="O743" s="81"/>
      <c r="P743" s="72"/>
      <c r="Q743" s="72"/>
      <c r="R743" s="72"/>
      <c r="S743" s="72"/>
      <c r="T743" s="81"/>
      <c r="U743" s="72"/>
      <c r="V743" s="72"/>
      <c r="W743" s="82">
        <f t="shared" si="34"/>
        <v>0</v>
      </c>
      <c r="X743" s="39" t="s">
        <v>89</v>
      </c>
      <c r="Y743" s="39"/>
      <c r="Z743" s="72" t="s">
        <v>101</v>
      </c>
    </row>
    <row r="744" spans="1:26">
      <c r="A744" s="75">
        <f t="shared" si="35"/>
        <v>742</v>
      </c>
      <c r="B744" s="39" t="s">
        <v>755</v>
      </c>
      <c r="C744" s="75" t="str">
        <f>IF($B744&lt;&gt;"",_xlfn.IFNA(VLOOKUP($B744,'Node Details'!$B:$U,C$1,0),"Check"),"")</f>
        <v>K0E060105-K0E060108</v>
      </c>
      <c r="D744" s="75" t="str">
        <f>IF($B744&lt;&gt;"",_xlfn.IFNA(VLOOKUP($B744,'Node Details'!$B:$U,D$1,0),"Check"),"")</f>
        <v>K0E</v>
      </c>
      <c r="E744" s="75" t="str">
        <f>IF($B744&lt;&gt;"",_xlfn.IFNA(VLOOKUP($B744,'Node Details'!$B:$U,E$1,0),"Check"),"")</f>
        <v>Airtel</v>
      </c>
      <c r="F744" s="95">
        <v>45046</v>
      </c>
      <c r="G744" s="75"/>
      <c r="H744" s="25" t="s">
        <v>22</v>
      </c>
      <c r="I744" s="24">
        <v>2</v>
      </c>
      <c r="J744" s="24">
        <v>50</v>
      </c>
      <c r="K744" s="75">
        <f t="shared" si="33"/>
        <v>100</v>
      </c>
      <c r="L744" s="80">
        <v>45107</v>
      </c>
      <c r="M744" s="72"/>
      <c r="N744" s="38"/>
      <c r="O744" s="81"/>
      <c r="P744" s="72"/>
      <c r="Q744" s="72"/>
      <c r="R744" s="72"/>
      <c r="S744" s="72"/>
      <c r="T744" s="81"/>
      <c r="U744" s="72"/>
      <c r="V744" s="72"/>
      <c r="W744" s="82">
        <f t="shared" si="34"/>
        <v>0</v>
      </c>
      <c r="X744" s="39" t="s">
        <v>89</v>
      </c>
      <c r="Y744" s="39"/>
      <c r="Z744" s="72" t="s">
        <v>101</v>
      </c>
    </row>
    <row r="745" spans="1:26">
      <c r="A745" s="75">
        <f t="shared" si="35"/>
        <v>743</v>
      </c>
      <c r="B745" s="39" t="s">
        <v>2322</v>
      </c>
      <c r="C745" s="75" t="str">
        <f>IF($B745&lt;&gt;"",_xlfn.IFNA(VLOOKUP($B745,'Node Details'!$B:$U,C$1,0),"Check"),"")</f>
        <v>K0E060105-K0E060108</v>
      </c>
      <c r="D745" s="75" t="str">
        <f>IF($B745&lt;&gt;"",_xlfn.IFNA(VLOOKUP($B745,'Node Details'!$B:$U,D$1,0),"Check"),"")</f>
        <v>K0E</v>
      </c>
      <c r="E745" s="75" t="str">
        <f>IF($B745&lt;&gt;"",_xlfn.IFNA(VLOOKUP($B745,'Node Details'!$B:$U,E$1,0),"Check"),"")</f>
        <v>Airtel</v>
      </c>
      <c r="F745" s="95">
        <v>45046</v>
      </c>
      <c r="G745" s="75"/>
      <c r="H745" s="25" t="s">
        <v>22</v>
      </c>
      <c r="I745" s="24">
        <v>2</v>
      </c>
      <c r="J745" s="24">
        <v>50</v>
      </c>
      <c r="K745" s="75">
        <f t="shared" si="33"/>
        <v>100</v>
      </c>
      <c r="L745" s="80">
        <v>45107</v>
      </c>
      <c r="M745" s="72"/>
      <c r="N745" s="38"/>
      <c r="O745" s="81"/>
      <c r="P745" s="72"/>
      <c r="Q745" s="72"/>
      <c r="R745" s="72"/>
      <c r="S745" s="72"/>
      <c r="T745" s="81"/>
      <c r="U745" s="72"/>
      <c r="V745" s="72"/>
      <c r="W745" s="82">
        <f t="shared" si="34"/>
        <v>0</v>
      </c>
      <c r="X745" s="39" t="s">
        <v>89</v>
      </c>
      <c r="Y745" s="39"/>
      <c r="Z745" s="72" t="s">
        <v>101</v>
      </c>
    </row>
    <row r="746" spans="1:26">
      <c r="A746" s="75">
        <f t="shared" si="35"/>
        <v>744</v>
      </c>
      <c r="B746" s="39" t="s">
        <v>2324</v>
      </c>
      <c r="C746" s="75" t="str">
        <f>IF($B746&lt;&gt;"",_xlfn.IFNA(VLOOKUP($B746,'Node Details'!$B:$U,C$1,0),"Check"),"")</f>
        <v>K0E060105-K0E060108</v>
      </c>
      <c r="D746" s="75" t="str">
        <f>IF($B746&lt;&gt;"",_xlfn.IFNA(VLOOKUP($B746,'Node Details'!$B:$U,D$1,0),"Check"),"")</f>
        <v>K0E</v>
      </c>
      <c r="E746" s="75" t="str">
        <f>IF($B746&lt;&gt;"",_xlfn.IFNA(VLOOKUP($B746,'Node Details'!$B:$U,E$1,0),"Check"),"")</f>
        <v>Airtel</v>
      </c>
      <c r="F746" s="95">
        <v>45046</v>
      </c>
      <c r="G746" s="75"/>
      <c r="H746" s="25" t="s">
        <v>22</v>
      </c>
      <c r="I746" s="24">
        <v>2</v>
      </c>
      <c r="J746" s="24">
        <v>50</v>
      </c>
      <c r="K746" s="75">
        <f t="shared" si="33"/>
        <v>100</v>
      </c>
      <c r="L746" s="80">
        <v>45107</v>
      </c>
      <c r="M746" s="72"/>
      <c r="N746" s="38"/>
      <c r="O746" s="81"/>
      <c r="P746" s="72"/>
      <c r="Q746" s="72"/>
      <c r="R746" s="72"/>
      <c r="S746" s="72"/>
      <c r="T746" s="81"/>
      <c r="U746" s="72"/>
      <c r="V746" s="72"/>
      <c r="W746" s="82">
        <f t="shared" si="34"/>
        <v>0</v>
      </c>
      <c r="X746" s="39" t="s">
        <v>89</v>
      </c>
      <c r="Y746" s="39"/>
      <c r="Z746" s="72" t="s">
        <v>101</v>
      </c>
    </row>
    <row r="747" spans="1:26">
      <c r="A747" s="75">
        <f t="shared" si="35"/>
        <v>745</v>
      </c>
      <c r="B747" s="39" t="s">
        <v>752</v>
      </c>
      <c r="C747" s="75" t="str">
        <f>IF($B747&lt;&gt;"",_xlfn.IFNA(VLOOKUP($B747,'Node Details'!$B:$U,C$1,0),"Check"),"")</f>
        <v>K0E060105-K0E060108</v>
      </c>
      <c r="D747" s="75" t="str">
        <f>IF($B747&lt;&gt;"",_xlfn.IFNA(VLOOKUP($B747,'Node Details'!$B:$U,D$1,0),"Check"),"")</f>
        <v>K0E</v>
      </c>
      <c r="E747" s="75" t="str">
        <f>IF($B747&lt;&gt;"",_xlfn.IFNA(VLOOKUP($B747,'Node Details'!$B:$U,E$1,0),"Check"),"")</f>
        <v>Airtel</v>
      </c>
      <c r="F747" s="95">
        <v>45046</v>
      </c>
      <c r="G747" s="75"/>
      <c r="H747" s="25" t="s">
        <v>22</v>
      </c>
      <c r="I747" s="24">
        <v>2</v>
      </c>
      <c r="J747" s="24">
        <v>50</v>
      </c>
      <c r="K747" s="75">
        <f t="shared" si="33"/>
        <v>100</v>
      </c>
      <c r="L747" s="80">
        <v>45107</v>
      </c>
      <c r="M747" s="72"/>
      <c r="N747" s="38"/>
      <c r="O747" s="81"/>
      <c r="P747" s="72"/>
      <c r="Q747" s="72"/>
      <c r="R747" s="72"/>
      <c r="S747" s="72"/>
      <c r="T747" s="81"/>
      <c r="U747" s="72"/>
      <c r="V747" s="72"/>
      <c r="W747" s="82">
        <f t="shared" si="34"/>
        <v>0</v>
      </c>
      <c r="X747" s="39" t="s">
        <v>89</v>
      </c>
      <c r="Y747" s="39"/>
      <c r="Z747" s="72" t="s">
        <v>101</v>
      </c>
    </row>
    <row r="748" spans="1:26">
      <c r="A748" s="75">
        <f t="shared" si="35"/>
        <v>746</v>
      </c>
      <c r="B748" s="39" t="s">
        <v>586</v>
      </c>
      <c r="C748" s="75" t="str">
        <f>IF($B748&lt;&gt;"",_xlfn.IFNA(VLOOKUP($B748,'Node Details'!$B:$U,C$1,0),"Check"),"")</f>
        <v>000000K0E-0000K0E07</v>
      </c>
      <c r="D748" s="75" t="str">
        <f>IF($B748&lt;&gt;"",_xlfn.IFNA(VLOOKUP($B748,'Node Details'!$B:$U,D$1,0),"Check"),"")</f>
        <v>K0E</v>
      </c>
      <c r="E748" s="75" t="str">
        <f>IF($B748&lt;&gt;"",_xlfn.IFNA(VLOOKUP($B748,'Node Details'!$B:$U,E$1,0),"Check"),"")</f>
        <v>Airtel</v>
      </c>
      <c r="F748" s="95">
        <v>45046</v>
      </c>
      <c r="G748" s="75"/>
      <c r="H748" s="25" t="s">
        <v>22</v>
      </c>
      <c r="I748" s="24">
        <v>2</v>
      </c>
      <c r="J748" s="24">
        <v>50</v>
      </c>
      <c r="K748" s="75">
        <f t="shared" si="33"/>
        <v>100</v>
      </c>
      <c r="L748" s="80">
        <v>45046</v>
      </c>
      <c r="M748" s="72"/>
      <c r="N748" s="38"/>
      <c r="O748" s="81"/>
      <c r="P748" s="72"/>
      <c r="Q748" s="72"/>
      <c r="R748" s="72"/>
      <c r="S748" s="72"/>
      <c r="T748" s="81"/>
      <c r="U748" s="72"/>
      <c r="V748" s="72"/>
      <c r="W748" s="82">
        <f t="shared" si="34"/>
        <v>0</v>
      </c>
      <c r="X748" s="39" t="s">
        <v>89</v>
      </c>
      <c r="Y748" s="39"/>
      <c r="Z748" s="72" t="s">
        <v>101</v>
      </c>
    </row>
    <row r="749" spans="1:26">
      <c r="A749" s="75">
        <f t="shared" si="35"/>
        <v>747</v>
      </c>
      <c r="B749" s="39" t="s">
        <v>761</v>
      </c>
      <c r="C749" s="75" t="str">
        <f>IF($B749&lt;&gt;"",_xlfn.IFNA(VLOOKUP($B749,'Node Details'!$B:$U,C$1,0),"Check"),"")</f>
        <v>0000K0E07-K0E070101</v>
      </c>
      <c r="D749" s="75" t="str">
        <f>IF($B749&lt;&gt;"",_xlfn.IFNA(VLOOKUP($B749,'Node Details'!$B:$U,D$1,0),"Check"),"")</f>
        <v>K0E</v>
      </c>
      <c r="E749" s="75" t="str">
        <f>IF($B749&lt;&gt;"",_xlfn.IFNA(VLOOKUP($B749,'Node Details'!$B:$U,E$1,0),"Check"),"")</f>
        <v>Airtel</v>
      </c>
      <c r="F749" s="95">
        <v>45046</v>
      </c>
      <c r="G749" s="75"/>
      <c r="H749" s="25" t="s">
        <v>22</v>
      </c>
      <c r="I749" s="24">
        <v>2</v>
      </c>
      <c r="J749" s="24">
        <v>50</v>
      </c>
      <c r="K749" s="75">
        <f t="shared" si="33"/>
        <v>100</v>
      </c>
      <c r="L749" s="80">
        <v>45046</v>
      </c>
      <c r="M749" s="72"/>
      <c r="N749" s="38"/>
      <c r="O749" s="81"/>
      <c r="P749" s="72"/>
      <c r="Q749" s="72"/>
      <c r="R749" s="72"/>
      <c r="S749" s="72"/>
      <c r="T749" s="81"/>
      <c r="U749" s="72"/>
      <c r="V749" s="72"/>
      <c r="W749" s="82">
        <f t="shared" si="34"/>
        <v>0</v>
      </c>
      <c r="X749" s="39" t="s">
        <v>89</v>
      </c>
      <c r="Y749" s="39"/>
      <c r="Z749" s="72" t="s">
        <v>101</v>
      </c>
    </row>
    <row r="750" spans="1:26">
      <c r="A750" s="75">
        <f t="shared" si="35"/>
        <v>748</v>
      </c>
      <c r="B750" s="39" t="s">
        <v>763</v>
      </c>
      <c r="C750" s="75" t="str">
        <f>IF($B750&lt;&gt;"",_xlfn.IFNA(VLOOKUP($B750,'Node Details'!$B:$U,C$1,0),"Check"),"")</f>
        <v>0000K0E07-K0E070102</v>
      </c>
      <c r="D750" s="75" t="str">
        <f>IF($B750&lt;&gt;"",_xlfn.IFNA(VLOOKUP($B750,'Node Details'!$B:$U,D$1,0),"Check"),"")</f>
        <v>K0E</v>
      </c>
      <c r="E750" s="75" t="str">
        <f>IF($B750&lt;&gt;"",_xlfn.IFNA(VLOOKUP($B750,'Node Details'!$B:$U,E$1,0),"Check"),"")</f>
        <v>Airtel</v>
      </c>
      <c r="F750" s="95">
        <v>45046</v>
      </c>
      <c r="G750" s="75"/>
      <c r="H750" s="25" t="s">
        <v>22</v>
      </c>
      <c r="I750" s="24">
        <v>2</v>
      </c>
      <c r="J750" s="24">
        <v>50</v>
      </c>
      <c r="K750" s="75">
        <f t="shared" si="33"/>
        <v>100</v>
      </c>
      <c r="L750" s="80">
        <v>45046</v>
      </c>
      <c r="M750" s="72"/>
      <c r="N750" s="38"/>
      <c r="O750" s="81"/>
      <c r="P750" s="72"/>
      <c r="Q750" s="72"/>
      <c r="R750" s="72"/>
      <c r="S750" s="72"/>
      <c r="T750" s="81"/>
      <c r="U750" s="72"/>
      <c r="V750" s="72"/>
      <c r="W750" s="82">
        <f t="shared" si="34"/>
        <v>0</v>
      </c>
      <c r="X750" s="39" t="s">
        <v>89</v>
      </c>
      <c r="Y750" s="39"/>
      <c r="Z750" s="72" t="s">
        <v>101</v>
      </c>
    </row>
    <row r="751" spans="1:26">
      <c r="A751" s="75">
        <f t="shared" si="35"/>
        <v>749</v>
      </c>
      <c r="B751" s="39" t="s">
        <v>2326</v>
      </c>
      <c r="C751" s="75" t="str">
        <f>IF($B751&lt;&gt;"",_xlfn.IFNA(VLOOKUP($B751,'Node Details'!$B:$U,C$1,0),"Check"),"")</f>
        <v>0000K0E07-K0E070108</v>
      </c>
      <c r="D751" s="75" t="str">
        <f>IF($B751&lt;&gt;"",_xlfn.IFNA(VLOOKUP($B751,'Node Details'!$B:$U,D$1,0),"Check"),"")</f>
        <v>K0E</v>
      </c>
      <c r="E751" s="75" t="str">
        <f>IF($B751&lt;&gt;"",_xlfn.IFNA(VLOOKUP($B751,'Node Details'!$B:$U,E$1,0),"Check"),"")</f>
        <v>Airtel</v>
      </c>
      <c r="F751" s="95">
        <v>45046</v>
      </c>
      <c r="G751" s="75"/>
      <c r="H751" s="25" t="s">
        <v>22</v>
      </c>
      <c r="I751" s="24">
        <v>2</v>
      </c>
      <c r="J751" s="24">
        <v>50</v>
      </c>
      <c r="K751" s="75">
        <f t="shared" si="33"/>
        <v>100</v>
      </c>
      <c r="L751" s="80">
        <v>45046</v>
      </c>
      <c r="M751" s="72"/>
      <c r="N751" s="38"/>
      <c r="O751" s="81"/>
      <c r="P751" s="72"/>
      <c r="Q751" s="72"/>
      <c r="R751" s="72"/>
      <c r="S751" s="72"/>
      <c r="T751" s="81"/>
      <c r="U751" s="72"/>
      <c r="V751" s="72"/>
      <c r="W751" s="82">
        <f t="shared" si="34"/>
        <v>0</v>
      </c>
      <c r="X751" s="39" t="s">
        <v>89</v>
      </c>
      <c r="Y751" s="39"/>
      <c r="Z751" s="72" t="s">
        <v>101</v>
      </c>
    </row>
    <row r="752" spans="1:26">
      <c r="A752" s="75">
        <f t="shared" si="35"/>
        <v>750</v>
      </c>
      <c r="B752" s="39" t="s">
        <v>2328</v>
      </c>
      <c r="C752" s="75" t="str">
        <f>IF($B752&lt;&gt;"",_xlfn.IFNA(VLOOKUP($B752,'Node Details'!$B:$U,C$1,0),"Check"),"")</f>
        <v>0000K0E07-K0E070108</v>
      </c>
      <c r="D752" s="75" t="str">
        <f>IF($B752&lt;&gt;"",_xlfn.IFNA(VLOOKUP($B752,'Node Details'!$B:$U,D$1,0),"Check"),"")</f>
        <v>K0E</v>
      </c>
      <c r="E752" s="75" t="str">
        <f>IF($B752&lt;&gt;"",_xlfn.IFNA(VLOOKUP($B752,'Node Details'!$B:$U,E$1,0),"Check"),"")</f>
        <v>Airtel</v>
      </c>
      <c r="F752" s="95">
        <v>45046</v>
      </c>
      <c r="G752" s="75"/>
      <c r="H752" s="25" t="s">
        <v>22</v>
      </c>
      <c r="I752" s="24">
        <v>2</v>
      </c>
      <c r="J752" s="24">
        <v>50</v>
      </c>
      <c r="K752" s="75">
        <f t="shared" si="33"/>
        <v>100</v>
      </c>
      <c r="L752" s="80">
        <v>45046</v>
      </c>
      <c r="M752" s="72"/>
      <c r="N752" s="38"/>
      <c r="O752" s="81"/>
      <c r="P752" s="72"/>
      <c r="Q752" s="72"/>
      <c r="R752" s="72"/>
      <c r="S752" s="72"/>
      <c r="T752" s="81"/>
      <c r="U752" s="72"/>
      <c r="V752" s="72"/>
      <c r="W752" s="82">
        <f t="shared" si="34"/>
        <v>0</v>
      </c>
      <c r="X752" s="39" t="s">
        <v>89</v>
      </c>
      <c r="Y752" s="39"/>
      <c r="Z752" s="72" t="s">
        <v>101</v>
      </c>
    </row>
    <row r="753" spans="1:26">
      <c r="A753" s="75">
        <f t="shared" si="35"/>
        <v>751</v>
      </c>
      <c r="B753" s="39" t="s">
        <v>2330</v>
      </c>
      <c r="C753" s="75" t="str">
        <f>IF($B753&lt;&gt;"",_xlfn.IFNA(VLOOKUP($B753,'Node Details'!$B:$U,C$1,0),"Check"),"")</f>
        <v>0000K0E07-K0E070108</v>
      </c>
      <c r="D753" s="75" t="str">
        <f>IF($B753&lt;&gt;"",_xlfn.IFNA(VLOOKUP($B753,'Node Details'!$B:$U,D$1,0),"Check"),"")</f>
        <v>K0E</v>
      </c>
      <c r="E753" s="75" t="str">
        <f>IF($B753&lt;&gt;"",_xlfn.IFNA(VLOOKUP($B753,'Node Details'!$B:$U,E$1,0),"Check"),"")</f>
        <v>Airtel</v>
      </c>
      <c r="F753" s="95">
        <v>45046</v>
      </c>
      <c r="G753" s="75"/>
      <c r="H753" s="25" t="s">
        <v>22</v>
      </c>
      <c r="I753" s="24">
        <v>2</v>
      </c>
      <c r="J753" s="24">
        <v>50</v>
      </c>
      <c r="K753" s="75">
        <f t="shared" si="33"/>
        <v>100</v>
      </c>
      <c r="L753" s="80">
        <v>45046</v>
      </c>
      <c r="M753" s="72"/>
      <c r="N753" s="38"/>
      <c r="O753" s="81"/>
      <c r="P753" s="72"/>
      <c r="Q753" s="72"/>
      <c r="R753" s="72"/>
      <c r="S753" s="72"/>
      <c r="T753" s="81"/>
      <c r="U753" s="72"/>
      <c r="V753" s="72"/>
      <c r="W753" s="82">
        <f t="shared" si="34"/>
        <v>0</v>
      </c>
      <c r="X753" s="39" t="s">
        <v>89</v>
      </c>
      <c r="Y753" s="39"/>
      <c r="Z753" s="72" t="s">
        <v>101</v>
      </c>
    </row>
    <row r="754" spans="1:26">
      <c r="A754" s="75">
        <f t="shared" si="35"/>
        <v>752</v>
      </c>
      <c r="B754" s="39" t="s">
        <v>2332</v>
      </c>
      <c r="C754" s="75" t="str">
        <f>IF($B754&lt;&gt;"",_xlfn.IFNA(VLOOKUP($B754,'Node Details'!$B:$U,C$1,0),"Check"),"")</f>
        <v>0000K0E07-K0E070108</v>
      </c>
      <c r="D754" s="75" t="str">
        <f>IF($B754&lt;&gt;"",_xlfn.IFNA(VLOOKUP($B754,'Node Details'!$B:$U,D$1,0),"Check"),"")</f>
        <v>K0E</v>
      </c>
      <c r="E754" s="75" t="str">
        <f>IF($B754&lt;&gt;"",_xlfn.IFNA(VLOOKUP($B754,'Node Details'!$B:$U,E$1,0),"Check"),"")</f>
        <v>Airtel</v>
      </c>
      <c r="F754" s="95">
        <v>45046</v>
      </c>
      <c r="G754" s="75"/>
      <c r="H754" s="25" t="s">
        <v>22</v>
      </c>
      <c r="I754" s="24">
        <v>2</v>
      </c>
      <c r="J754" s="24">
        <v>50</v>
      </c>
      <c r="K754" s="75">
        <f t="shared" si="33"/>
        <v>100</v>
      </c>
      <c r="L754" s="80">
        <v>45046</v>
      </c>
      <c r="M754" s="72"/>
      <c r="N754" s="38"/>
      <c r="O754" s="81"/>
      <c r="P754" s="72"/>
      <c r="Q754" s="72"/>
      <c r="R754" s="72"/>
      <c r="S754" s="72"/>
      <c r="T754" s="81"/>
      <c r="U754" s="72"/>
      <c r="V754" s="72"/>
      <c r="W754" s="82">
        <f t="shared" si="34"/>
        <v>0</v>
      </c>
      <c r="X754" s="39" t="s">
        <v>89</v>
      </c>
      <c r="Y754" s="39"/>
      <c r="Z754" s="72" t="s">
        <v>101</v>
      </c>
    </row>
    <row r="755" spans="1:26">
      <c r="A755" s="75">
        <f t="shared" si="35"/>
        <v>753</v>
      </c>
      <c r="B755" s="39" t="s">
        <v>2334</v>
      </c>
      <c r="C755" s="75" t="str">
        <f>IF($B755&lt;&gt;"",_xlfn.IFNA(VLOOKUP($B755,'Node Details'!$B:$U,C$1,0),"Check"),"")</f>
        <v>0000K0E07-K0E070108</v>
      </c>
      <c r="D755" s="75" t="str">
        <f>IF($B755&lt;&gt;"",_xlfn.IFNA(VLOOKUP($B755,'Node Details'!$B:$U,D$1,0),"Check"),"")</f>
        <v>K0E</v>
      </c>
      <c r="E755" s="75" t="str">
        <f>IF($B755&lt;&gt;"",_xlfn.IFNA(VLOOKUP($B755,'Node Details'!$B:$U,E$1,0),"Check"),"")</f>
        <v>Airtel</v>
      </c>
      <c r="F755" s="95">
        <v>45046</v>
      </c>
      <c r="G755" s="75"/>
      <c r="H755" s="25" t="s">
        <v>22</v>
      </c>
      <c r="I755" s="24">
        <v>2</v>
      </c>
      <c r="J755" s="24">
        <v>50</v>
      </c>
      <c r="K755" s="75">
        <f t="shared" si="33"/>
        <v>100</v>
      </c>
      <c r="L755" s="80">
        <v>45046</v>
      </c>
      <c r="M755" s="72"/>
      <c r="N755" s="38"/>
      <c r="O755" s="81"/>
      <c r="P755" s="72"/>
      <c r="Q755" s="72"/>
      <c r="R755" s="72"/>
      <c r="S755" s="72"/>
      <c r="T755" s="81"/>
      <c r="U755" s="72"/>
      <c r="V755" s="72"/>
      <c r="W755" s="82">
        <f t="shared" si="34"/>
        <v>0</v>
      </c>
      <c r="X755" s="39" t="s">
        <v>89</v>
      </c>
      <c r="Y755" s="39"/>
      <c r="Z755" s="72" t="s">
        <v>101</v>
      </c>
    </row>
    <row r="756" spans="1:26">
      <c r="A756" s="75">
        <f t="shared" si="35"/>
        <v>754</v>
      </c>
      <c r="B756" s="39" t="s">
        <v>758</v>
      </c>
      <c r="C756" s="75" t="str">
        <f>IF($B756&lt;&gt;"",_xlfn.IFNA(VLOOKUP($B756,'Node Details'!$B:$U,C$1,0),"Check"),"")</f>
        <v>0000K0E07-K0E070108</v>
      </c>
      <c r="D756" s="75" t="str">
        <f>IF($B756&lt;&gt;"",_xlfn.IFNA(VLOOKUP($B756,'Node Details'!$B:$U,D$1,0),"Check"),"")</f>
        <v>K0E</v>
      </c>
      <c r="E756" s="75" t="str">
        <f>IF($B756&lt;&gt;"",_xlfn.IFNA(VLOOKUP($B756,'Node Details'!$B:$U,E$1,0),"Check"),"")</f>
        <v>Airtel</v>
      </c>
      <c r="F756" s="95">
        <v>45046</v>
      </c>
      <c r="G756" s="75"/>
      <c r="H756" s="25" t="s">
        <v>22</v>
      </c>
      <c r="I756" s="24">
        <v>2</v>
      </c>
      <c r="J756" s="24">
        <v>50</v>
      </c>
      <c r="K756" s="75">
        <f t="shared" si="33"/>
        <v>100</v>
      </c>
      <c r="L756" s="80">
        <v>45046</v>
      </c>
      <c r="M756" s="72"/>
      <c r="N756" s="38"/>
      <c r="O756" s="81"/>
      <c r="P756" s="72"/>
      <c r="Q756" s="72"/>
      <c r="R756" s="72"/>
      <c r="S756" s="72"/>
      <c r="T756" s="81"/>
      <c r="U756" s="72"/>
      <c r="V756" s="72"/>
      <c r="W756" s="82">
        <f t="shared" si="34"/>
        <v>0</v>
      </c>
      <c r="X756" s="39" t="s">
        <v>89</v>
      </c>
      <c r="Y756" s="39"/>
      <c r="Z756" s="72" t="s">
        <v>101</v>
      </c>
    </row>
    <row r="757" spans="1:26">
      <c r="A757" s="75">
        <f t="shared" si="35"/>
        <v>755</v>
      </c>
      <c r="B757" s="39" t="s">
        <v>766</v>
      </c>
      <c r="C757" s="75" t="str">
        <f>IF($B757&lt;&gt;"",_xlfn.IFNA(VLOOKUP($B757,'Node Details'!$B:$U,C$1,0),"Check"),"")</f>
        <v>000000K0E-0000K0E23</v>
      </c>
      <c r="D757" s="75" t="str">
        <f>IF($B757&lt;&gt;"",_xlfn.IFNA(VLOOKUP($B757,'Node Details'!$B:$U,D$1,0),"Check"),"")</f>
        <v>K0E</v>
      </c>
      <c r="E757" s="75" t="str">
        <f>IF($B757&lt;&gt;"",_xlfn.IFNA(VLOOKUP($B757,'Node Details'!$B:$U,E$1,0),"Check"),"")</f>
        <v>Airtel</v>
      </c>
      <c r="F757" s="95">
        <v>45046</v>
      </c>
      <c r="G757" s="75"/>
      <c r="H757" s="25" t="s">
        <v>22</v>
      </c>
      <c r="I757" s="24">
        <v>2</v>
      </c>
      <c r="J757" s="24">
        <v>50</v>
      </c>
      <c r="K757" s="75">
        <f t="shared" si="33"/>
        <v>100</v>
      </c>
      <c r="L757" s="80">
        <v>45046</v>
      </c>
      <c r="M757" s="72"/>
      <c r="N757" s="38"/>
      <c r="O757" s="81"/>
      <c r="P757" s="72"/>
      <c r="Q757" s="72"/>
      <c r="R757" s="72"/>
      <c r="S757" s="72"/>
      <c r="T757" s="81"/>
      <c r="U757" s="72"/>
      <c r="V757" s="72"/>
      <c r="W757" s="82">
        <f t="shared" si="34"/>
        <v>0</v>
      </c>
      <c r="X757" s="39" t="s">
        <v>89</v>
      </c>
      <c r="Y757" s="39"/>
      <c r="Z757" s="72" t="s">
        <v>101</v>
      </c>
    </row>
    <row r="758" spans="1:26">
      <c r="A758" s="75">
        <f t="shared" si="35"/>
        <v>756</v>
      </c>
      <c r="B758" s="39" t="s">
        <v>771</v>
      </c>
      <c r="C758" s="75" t="str">
        <f>IF($B758&lt;&gt;"",_xlfn.IFNA(VLOOKUP($B758,'Node Details'!$B:$U,C$1,0),"Check"),"")</f>
        <v>0000K0E15-K0E150102</v>
      </c>
      <c r="D758" s="75" t="str">
        <f>IF($B758&lt;&gt;"",_xlfn.IFNA(VLOOKUP($B758,'Node Details'!$B:$U,D$1,0),"Check"),"")</f>
        <v>K0E</v>
      </c>
      <c r="E758" s="75" t="str">
        <f>IF($B758&lt;&gt;"",_xlfn.IFNA(VLOOKUP($B758,'Node Details'!$B:$U,E$1,0),"Check"),"")</f>
        <v>Airtel</v>
      </c>
      <c r="F758" s="95">
        <v>45046</v>
      </c>
      <c r="G758" s="75"/>
      <c r="H758" s="25" t="s">
        <v>22</v>
      </c>
      <c r="I758" s="24">
        <v>2</v>
      </c>
      <c r="J758" s="24">
        <v>50</v>
      </c>
      <c r="K758" s="75">
        <f t="shared" si="33"/>
        <v>100</v>
      </c>
      <c r="L758" s="80">
        <v>45046</v>
      </c>
      <c r="M758" s="72"/>
      <c r="N758" s="38"/>
      <c r="O758" s="81"/>
      <c r="P758" s="72"/>
      <c r="Q758" s="72"/>
      <c r="R758" s="72"/>
      <c r="S758" s="72"/>
      <c r="T758" s="81"/>
      <c r="U758" s="72"/>
      <c r="V758" s="72"/>
      <c r="W758" s="82">
        <f t="shared" si="34"/>
        <v>0</v>
      </c>
      <c r="X758" s="39" t="s">
        <v>89</v>
      </c>
      <c r="Y758" s="39"/>
      <c r="Z758" s="72" t="s">
        <v>101</v>
      </c>
    </row>
    <row r="759" spans="1:26">
      <c r="A759" s="75">
        <f t="shared" si="35"/>
        <v>757</v>
      </c>
      <c r="B759" s="39" t="s">
        <v>768</v>
      </c>
      <c r="C759" s="75" t="str">
        <f>IF($B759&lt;&gt;"",_xlfn.IFNA(VLOOKUP($B759,'Node Details'!$B:$U,C$1,0),"Check"),"")</f>
        <v>0000K0E15-K0E150102</v>
      </c>
      <c r="D759" s="75" t="str">
        <f>IF($B759&lt;&gt;"",_xlfn.IFNA(VLOOKUP($B759,'Node Details'!$B:$U,D$1,0),"Check"),"")</f>
        <v>K0E</v>
      </c>
      <c r="E759" s="75" t="str">
        <f>IF($B759&lt;&gt;"",_xlfn.IFNA(VLOOKUP($B759,'Node Details'!$B:$U,E$1,0),"Check"),"")</f>
        <v>Airtel</v>
      </c>
      <c r="F759" s="95">
        <v>45046</v>
      </c>
      <c r="G759" s="75"/>
      <c r="H759" s="25" t="s">
        <v>22</v>
      </c>
      <c r="I759" s="24">
        <v>2</v>
      </c>
      <c r="J759" s="24">
        <v>50</v>
      </c>
      <c r="K759" s="75">
        <f t="shared" si="33"/>
        <v>100</v>
      </c>
      <c r="L759" s="80">
        <v>45046</v>
      </c>
      <c r="M759" s="72"/>
      <c r="N759" s="38"/>
      <c r="O759" s="81"/>
      <c r="P759" s="72"/>
      <c r="Q759" s="72"/>
      <c r="R759" s="72"/>
      <c r="S759" s="72"/>
      <c r="T759" s="81"/>
      <c r="U759" s="72"/>
      <c r="V759" s="72"/>
      <c r="W759" s="82">
        <f t="shared" si="34"/>
        <v>0</v>
      </c>
      <c r="X759" s="39" t="s">
        <v>89</v>
      </c>
      <c r="Y759" s="39"/>
      <c r="Z759" s="72" t="s">
        <v>101</v>
      </c>
    </row>
    <row r="760" spans="1:26">
      <c r="A760" s="75">
        <f t="shared" si="35"/>
        <v>758</v>
      </c>
      <c r="B760" s="39" t="s">
        <v>775</v>
      </c>
      <c r="C760" s="75" t="str">
        <f>IF($B760&lt;&gt;"",_xlfn.IFNA(VLOOKUP($B760,'Node Details'!$B:$U,C$1,0),"Check"),"")</f>
        <v>K0E150101-K0E150105</v>
      </c>
      <c r="D760" s="75" t="str">
        <f>IF($B760&lt;&gt;"",_xlfn.IFNA(VLOOKUP($B760,'Node Details'!$B:$U,D$1,0),"Check"),"")</f>
        <v>K0E</v>
      </c>
      <c r="E760" s="75" t="str">
        <f>IF($B760&lt;&gt;"",_xlfn.IFNA(VLOOKUP($B760,'Node Details'!$B:$U,E$1,0),"Check"),"")</f>
        <v>Airtel</v>
      </c>
      <c r="F760" s="95">
        <v>45046</v>
      </c>
      <c r="G760" s="75"/>
      <c r="H760" s="25" t="s">
        <v>22</v>
      </c>
      <c r="I760" s="24">
        <v>2</v>
      </c>
      <c r="J760" s="24">
        <v>50</v>
      </c>
      <c r="K760" s="75">
        <f t="shared" si="33"/>
        <v>100</v>
      </c>
      <c r="L760" s="80">
        <v>45046</v>
      </c>
      <c r="M760" s="72"/>
      <c r="N760" s="38"/>
      <c r="O760" s="81"/>
      <c r="P760" s="72"/>
      <c r="Q760" s="72"/>
      <c r="R760" s="72"/>
      <c r="S760" s="72"/>
      <c r="T760" s="81"/>
      <c r="U760" s="72"/>
      <c r="V760" s="72"/>
      <c r="W760" s="82">
        <f t="shared" si="34"/>
        <v>0</v>
      </c>
      <c r="X760" s="39" t="s">
        <v>89</v>
      </c>
      <c r="Y760" s="39"/>
      <c r="Z760" s="72" t="s">
        <v>101</v>
      </c>
    </row>
    <row r="761" spans="1:26">
      <c r="A761" s="75">
        <f t="shared" si="35"/>
        <v>759</v>
      </c>
      <c r="B761" s="39" t="s">
        <v>780</v>
      </c>
      <c r="C761" s="75" t="str">
        <f>IF($B761&lt;&gt;"",_xlfn.IFNA(VLOOKUP($B761,'Node Details'!$B:$U,C$1,0),"Check"),"")</f>
        <v>K0E150101-K0E150104</v>
      </c>
      <c r="D761" s="75" t="str">
        <f>IF($B761&lt;&gt;"",_xlfn.IFNA(VLOOKUP($B761,'Node Details'!$B:$U,D$1,0),"Check"),"")</f>
        <v>K0E</v>
      </c>
      <c r="E761" s="75" t="str">
        <f>IF($B761&lt;&gt;"",_xlfn.IFNA(VLOOKUP($B761,'Node Details'!$B:$U,E$1,0),"Check"),"")</f>
        <v>Airtel</v>
      </c>
      <c r="F761" s="95">
        <v>45046</v>
      </c>
      <c r="G761" s="75"/>
      <c r="H761" s="25" t="s">
        <v>22</v>
      </c>
      <c r="I761" s="24">
        <v>2</v>
      </c>
      <c r="J761" s="24">
        <v>50</v>
      </c>
      <c r="K761" s="75">
        <f t="shared" si="33"/>
        <v>100</v>
      </c>
      <c r="L761" s="80">
        <v>45046</v>
      </c>
      <c r="M761" s="72"/>
      <c r="N761" s="38"/>
      <c r="O761" s="81"/>
      <c r="P761" s="72"/>
      <c r="Q761" s="72"/>
      <c r="R761" s="72"/>
      <c r="S761" s="72"/>
      <c r="T761" s="81"/>
      <c r="U761" s="72"/>
      <c r="V761" s="72"/>
      <c r="W761" s="82">
        <f t="shared" si="34"/>
        <v>0</v>
      </c>
      <c r="X761" s="39" t="s">
        <v>89</v>
      </c>
      <c r="Y761" s="39"/>
      <c r="Z761" s="72" t="s">
        <v>101</v>
      </c>
    </row>
    <row r="762" spans="1:26">
      <c r="A762" s="75">
        <f t="shared" si="35"/>
        <v>760</v>
      </c>
      <c r="B762" s="39" t="s">
        <v>772</v>
      </c>
      <c r="C762" s="75" t="str">
        <f>IF($B762&lt;&gt;"",_xlfn.IFNA(VLOOKUP($B762,'Node Details'!$B:$U,C$1,0),"Check"),"")</f>
        <v>K0E150101-K0E150105</v>
      </c>
      <c r="D762" s="75" t="str">
        <f>IF($B762&lt;&gt;"",_xlfn.IFNA(VLOOKUP($B762,'Node Details'!$B:$U,D$1,0),"Check"),"")</f>
        <v>K0E</v>
      </c>
      <c r="E762" s="75" t="str">
        <f>IF($B762&lt;&gt;"",_xlfn.IFNA(VLOOKUP($B762,'Node Details'!$B:$U,E$1,0),"Check"),"")</f>
        <v>Airtel</v>
      </c>
      <c r="F762" s="95">
        <v>45046</v>
      </c>
      <c r="G762" s="75"/>
      <c r="H762" s="25" t="s">
        <v>22</v>
      </c>
      <c r="I762" s="24">
        <v>2</v>
      </c>
      <c r="J762" s="24">
        <v>50</v>
      </c>
      <c r="K762" s="75">
        <f t="shared" si="33"/>
        <v>100</v>
      </c>
      <c r="L762" s="80">
        <v>45046</v>
      </c>
      <c r="M762" s="72"/>
      <c r="N762" s="38"/>
      <c r="O762" s="81"/>
      <c r="P762" s="72"/>
      <c r="Q762" s="72"/>
      <c r="R762" s="72"/>
      <c r="S762" s="72"/>
      <c r="T762" s="81"/>
      <c r="U762" s="72"/>
      <c r="V762" s="72"/>
      <c r="W762" s="82">
        <f t="shared" si="34"/>
        <v>0</v>
      </c>
      <c r="X762" s="39" t="s">
        <v>89</v>
      </c>
      <c r="Y762" s="39"/>
      <c r="Z762" s="72" t="s">
        <v>101</v>
      </c>
    </row>
    <row r="763" spans="1:26">
      <c r="A763" s="75">
        <f t="shared" si="35"/>
        <v>761</v>
      </c>
      <c r="B763" s="39" t="s">
        <v>2336</v>
      </c>
      <c r="C763" s="75" t="str">
        <f>IF($B763&lt;&gt;"",_xlfn.IFNA(VLOOKUP($B763,'Node Details'!$B:$U,C$1,0),"Check"),"")</f>
        <v>K0E150103-K0E150108</v>
      </c>
      <c r="D763" s="75" t="str">
        <f>IF($B763&lt;&gt;"",_xlfn.IFNA(VLOOKUP($B763,'Node Details'!$B:$U,D$1,0),"Check"),"")</f>
        <v>K0E</v>
      </c>
      <c r="E763" s="75" t="str">
        <f>IF($B763&lt;&gt;"",_xlfn.IFNA(VLOOKUP($B763,'Node Details'!$B:$U,E$1,0),"Check"),"")</f>
        <v>Airtel</v>
      </c>
      <c r="F763" s="95">
        <v>45046</v>
      </c>
      <c r="G763" s="75"/>
      <c r="H763" s="25" t="s">
        <v>22</v>
      </c>
      <c r="I763" s="24">
        <v>2</v>
      </c>
      <c r="J763" s="24">
        <v>50</v>
      </c>
      <c r="K763" s="75">
        <f t="shared" si="33"/>
        <v>100</v>
      </c>
      <c r="L763" s="80">
        <v>45107</v>
      </c>
      <c r="M763" s="72"/>
      <c r="N763" s="38"/>
      <c r="O763" s="81"/>
      <c r="P763" s="72"/>
      <c r="Q763" s="72"/>
      <c r="R763" s="72"/>
      <c r="S763" s="72"/>
      <c r="T763" s="81"/>
      <c r="U763" s="72"/>
      <c r="V763" s="72"/>
      <c r="W763" s="82">
        <f t="shared" si="34"/>
        <v>0</v>
      </c>
      <c r="X763" s="39" t="s">
        <v>89</v>
      </c>
      <c r="Y763" s="39"/>
      <c r="Z763" s="72" t="s">
        <v>101</v>
      </c>
    </row>
    <row r="764" spans="1:26">
      <c r="A764" s="75">
        <f t="shared" si="35"/>
        <v>762</v>
      </c>
      <c r="B764" s="39" t="s">
        <v>2338</v>
      </c>
      <c r="C764" s="75" t="str">
        <f>IF($B764&lt;&gt;"",_xlfn.IFNA(VLOOKUP($B764,'Node Details'!$B:$U,C$1,0),"Check"),"")</f>
        <v>K0E150103-K0E150108</v>
      </c>
      <c r="D764" s="75" t="str">
        <f>IF($B764&lt;&gt;"",_xlfn.IFNA(VLOOKUP($B764,'Node Details'!$B:$U,D$1,0),"Check"),"")</f>
        <v>K0E</v>
      </c>
      <c r="E764" s="75" t="str">
        <f>IF($B764&lt;&gt;"",_xlfn.IFNA(VLOOKUP($B764,'Node Details'!$B:$U,E$1,0),"Check"),"")</f>
        <v>Airtel</v>
      </c>
      <c r="F764" s="95">
        <v>45046</v>
      </c>
      <c r="G764" s="75"/>
      <c r="H764" s="25" t="s">
        <v>22</v>
      </c>
      <c r="I764" s="24">
        <v>2</v>
      </c>
      <c r="J764" s="24">
        <v>50</v>
      </c>
      <c r="K764" s="75">
        <f t="shared" si="33"/>
        <v>100</v>
      </c>
      <c r="L764" s="80">
        <v>45107</v>
      </c>
      <c r="M764" s="72"/>
      <c r="N764" s="38"/>
      <c r="O764" s="81"/>
      <c r="P764" s="72"/>
      <c r="Q764" s="72"/>
      <c r="R764" s="72"/>
      <c r="S764" s="72"/>
      <c r="T764" s="81"/>
      <c r="U764" s="72"/>
      <c r="V764" s="72"/>
      <c r="W764" s="82">
        <f t="shared" si="34"/>
        <v>0</v>
      </c>
      <c r="X764" s="39" t="s">
        <v>89</v>
      </c>
      <c r="Y764" s="39"/>
      <c r="Z764" s="72" t="s">
        <v>101</v>
      </c>
    </row>
    <row r="765" spans="1:26">
      <c r="A765" s="75">
        <f t="shared" si="35"/>
        <v>763</v>
      </c>
      <c r="B765" s="39" t="s">
        <v>777</v>
      </c>
      <c r="C765" s="75" t="str">
        <f>IF($B765&lt;&gt;"",_xlfn.IFNA(VLOOKUP($B765,'Node Details'!$B:$U,C$1,0),"Check"),"")</f>
        <v>K0E150103-K0E150108</v>
      </c>
      <c r="D765" s="75" t="str">
        <f>IF($B765&lt;&gt;"",_xlfn.IFNA(VLOOKUP($B765,'Node Details'!$B:$U,D$1,0),"Check"),"")</f>
        <v>K0E</v>
      </c>
      <c r="E765" s="75" t="str">
        <f>IF($B765&lt;&gt;"",_xlfn.IFNA(VLOOKUP($B765,'Node Details'!$B:$U,E$1,0),"Check"),"")</f>
        <v>Airtel</v>
      </c>
      <c r="F765" s="95">
        <v>45046</v>
      </c>
      <c r="G765" s="75"/>
      <c r="H765" s="25" t="s">
        <v>22</v>
      </c>
      <c r="I765" s="24">
        <v>2</v>
      </c>
      <c r="J765" s="24">
        <v>50</v>
      </c>
      <c r="K765" s="75">
        <f t="shared" si="33"/>
        <v>100</v>
      </c>
      <c r="L765" s="80">
        <v>45107</v>
      </c>
      <c r="M765" s="72"/>
      <c r="N765" s="38"/>
      <c r="O765" s="81"/>
      <c r="P765" s="72"/>
      <c r="Q765" s="72"/>
      <c r="R765" s="72"/>
      <c r="S765" s="72"/>
      <c r="T765" s="81"/>
      <c r="U765" s="72"/>
      <c r="V765" s="72"/>
      <c r="W765" s="82">
        <f t="shared" si="34"/>
        <v>0</v>
      </c>
      <c r="X765" s="39" t="s">
        <v>89</v>
      </c>
      <c r="Y765" s="39"/>
      <c r="Z765" s="72" t="s">
        <v>101</v>
      </c>
    </row>
    <row r="766" spans="1:26">
      <c r="A766" s="75">
        <f t="shared" si="35"/>
        <v>764</v>
      </c>
      <c r="B766" s="39" t="s">
        <v>783</v>
      </c>
      <c r="C766" s="75" t="str">
        <f>IF($B766&lt;&gt;"",_xlfn.IFNA(VLOOKUP($B766,'Node Details'!$B:$U,C$1,0),"Check"),"")</f>
        <v>000000K0E-0000K0E23</v>
      </c>
      <c r="D766" s="75" t="str">
        <f>IF($B766&lt;&gt;"",_xlfn.IFNA(VLOOKUP($B766,'Node Details'!$B:$U,D$1,0),"Check"),"")</f>
        <v>K0E</v>
      </c>
      <c r="E766" s="75" t="str">
        <f>IF($B766&lt;&gt;"",_xlfn.IFNA(VLOOKUP($B766,'Node Details'!$B:$U,E$1,0),"Check"),"")</f>
        <v>Airtel</v>
      </c>
      <c r="F766" s="95">
        <v>45046</v>
      </c>
      <c r="G766" s="75"/>
      <c r="H766" s="25" t="s">
        <v>22</v>
      </c>
      <c r="I766" s="24">
        <v>2</v>
      </c>
      <c r="J766" s="24">
        <v>50</v>
      </c>
      <c r="K766" s="75">
        <f t="shared" si="33"/>
        <v>100</v>
      </c>
      <c r="L766" s="80">
        <v>45046</v>
      </c>
      <c r="M766" s="72"/>
      <c r="N766" s="38"/>
      <c r="O766" s="81"/>
      <c r="P766" s="72"/>
      <c r="Q766" s="72"/>
      <c r="R766" s="72"/>
      <c r="S766" s="72"/>
      <c r="T766" s="81"/>
      <c r="U766" s="72"/>
      <c r="V766" s="72"/>
      <c r="W766" s="82">
        <f t="shared" si="34"/>
        <v>0</v>
      </c>
      <c r="X766" s="39" t="s">
        <v>89</v>
      </c>
      <c r="Y766" s="39"/>
      <c r="Z766" s="72" t="s">
        <v>101</v>
      </c>
    </row>
    <row r="767" spans="1:26">
      <c r="A767" s="75">
        <f t="shared" si="35"/>
        <v>765</v>
      </c>
      <c r="B767" s="39" t="s">
        <v>788</v>
      </c>
      <c r="C767" s="75" t="str">
        <f>IF($B767&lt;&gt;"",_xlfn.IFNA(VLOOKUP($B767,'Node Details'!$B:$U,C$1,0),"Check"),"")</f>
        <v>0000K0E16-K0E160107</v>
      </c>
      <c r="D767" s="75" t="str">
        <f>IF($B767&lt;&gt;"",_xlfn.IFNA(VLOOKUP($B767,'Node Details'!$B:$U,D$1,0),"Check"),"")</f>
        <v>K0E</v>
      </c>
      <c r="E767" s="75" t="str">
        <f>IF($B767&lt;&gt;"",_xlfn.IFNA(VLOOKUP($B767,'Node Details'!$B:$U,E$1,0),"Check"),"")</f>
        <v>Airtel</v>
      </c>
      <c r="F767" s="95">
        <v>45046</v>
      </c>
      <c r="G767" s="75"/>
      <c r="H767" s="25" t="s">
        <v>22</v>
      </c>
      <c r="I767" s="24">
        <v>2</v>
      </c>
      <c r="J767" s="24">
        <v>50</v>
      </c>
      <c r="K767" s="75">
        <f t="shared" si="33"/>
        <v>100</v>
      </c>
      <c r="L767" s="80">
        <v>45046</v>
      </c>
      <c r="M767" s="72"/>
      <c r="N767" s="38"/>
      <c r="O767" s="81"/>
      <c r="P767" s="72"/>
      <c r="Q767" s="72"/>
      <c r="R767" s="72"/>
      <c r="S767" s="72"/>
      <c r="T767" s="81"/>
      <c r="U767" s="72"/>
      <c r="V767" s="72"/>
      <c r="W767" s="82">
        <f t="shared" si="34"/>
        <v>0</v>
      </c>
      <c r="X767" s="39" t="s">
        <v>89</v>
      </c>
      <c r="Y767" s="39"/>
      <c r="Z767" s="72" t="s">
        <v>101</v>
      </c>
    </row>
    <row r="768" spans="1:26">
      <c r="A768" s="75">
        <f t="shared" si="35"/>
        <v>766</v>
      </c>
      <c r="B768" s="39" t="s">
        <v>792</v>
      </c>
      <c r="C768" s="75" t="str">
        <f>IF($B768&lt;&gt;"",_xlfn.IFNA(VLOOKUP($B768,'Node Details'!$B:$U,C$1,0),"Check"),"")</f>
        <v>0000K0E16-K0E160107</v>
      </c>
      <c r="D768" s="75" t="str">
        <f>IF($B768&lt;&gt;"",_xlfn.IFNA(VLOOKUP($B768,'Node Details'!$B:$U,D$1,0),"Check"),"")</f>
        <v>K0E</v>
      </c>
      <c r="E768" s="75" t="str">
        <f>IF($B768&lt;&gt;"",_xlfn.IFNA(VLOOKUP($B768,'Node Details'!$B:$U,E$1,0),"Check"),"")</f>
        <v>Airtel</v>
      </c>
      <c r="F768" s="95">
        <v>45046</v>
      </c>
      <c r="G768" s="75"/>
      <c r="H768" s="25" t="s">
        <v>22</v>
      </c>
      <c r="I768" s="24">
        <v>2</v>
      </c>
      <c r="J768" s="24">
        <v>50</v>
      </c>
      <c r="K768" s="75">
        <f t="shared" si="33"/>
        <v>100</v>
      </c>
      <c r="L768" s="80">
        <v>45046</v>
      </c>
      <c r="M768" s="72"/>
      <c r="N768" s="38"/>
      <c r="O768" s="81"/>
      <c r="P768" s="72"/>
      <c r="Q768" s="72"/>
      <c r="R768" s="72"/>
      <c r="S768" s="72"/>
      <c r="T768" s="81"/>
      <c r="U768" s="72"/>
      <c r="V768" s="72"/>
      <c r="W768" s="82">
        <f t="shared" si="34"/>
        <v>0</v>
      </c>
      <c r="X768" s="39" t="s">
        <v>89</v>
      </c>
      <c r="Y768" s="39"/>
      <c r="Z768" s="72" t="s">
        <v>101</v>
      </c>
    </row>
    <row r="769" spans="1:26">
      <c r="A769" s="75">
        <f t="shared" si="35"/>
        <v>767</v>
      </c>
      <c r="B769" s="39" t="s">
        <v>2340</v>
      </c>
      <c r="C769" s="75" t="str">
        <f>IF($B769&lt;&gt;"",_xlfn.IFNA(VLOOKUP($B769,'Node Details'!$B:$U,C$1,0),"Check"),"")</f>
        <v>0000K0E16-K0E160107</v>
      </c>
      <c r="D769" s="75" t="str">
        <f>IF($B769&lt;&gt;"",_xlfn.IFNA(VLOOKUP($B769,'Node Details'!$B:$U,D$1,0),"Check"),"")</f>
        <v>K0E</v>
      </c>
      <c r="E769" s="75" t="str">
        <f>IF($B769&lt;&gt;"",_xlfn.IFNA(VLOOKUP($B769,'Node Details'!$B:$U,E$1,0),"Check"),"")</f>
        <v>Airtel</v>
      </c>
      <c r="F769" s="95">
        <v>45046</v>
      </c>
      <c r="G769" s="75"/>
      <c r="H769" s="25" t="s">
        <v>22</v>
      </c>
      <c r="I769" s="24">
        <v>2</v>
      </c>
      <c r="J769" s="24">
        <v>50</v>
      </c>
      <c r="K769" s="75">
        <f t="shared" si="33"/>
        <v>100</v>
      </c>
      <c r="L769" s="80">
        <v>45046</v>
      </c>
      <c r="M769" s="72"/>
      <c r="N769" s="38"/>
      <c r="O769" s="81"/>
      <c r="P769" s="72"/>
      <c r="Q769" s="72"/>
      <c r="R769" s="72"/>
      <c r="S769" s="72"/>
      <c r="T769" s="81"/>
      <c r="U769" s="72"/>
      <c r="V769" s="72"/>
      <c r="W769" s="82">
        <f t="shared" si="34"/>
        <v>0</v>
      </c>
      <c r="X769" s="39" t="s">
        <v>89</v>
      </c>
      <c r="Y769" s="39"/>
      <c r="Z769" s="72" t="s">
        <v>101</v>
      </c>
    </row>
    <row r="770" spans="1:26">
      <c r="A770" s="75">
        <f t="shared" si="35"/>
        <v>768</v>
      </c>
      <c r="B770" s="39" t="s">
        <v>2342</v>
      </c>
      <c r="C770" s="75" t="str">
        <f>IF($B770&lt;&gt;"",_xlfn.IFNA(VLOOKUP($B770,'Node Details'!$B:$U,C$1,0),"Check"),"")</f>
        <v>K0E160101-K0E160105</v>
      </c>
      <c r="D770" s="75" t="str">
        <f>IF($B770&lt;&gt;"",_xlfn.IFNA(VLOOKUP($B770,'Node Details'!$B:$U,D$1,0),"Check"),"")</f>
        <v>K0E</v>
      </c>
      <c r="E770" s="75" t="str">
        <f>IF($B770&lt;&gt;"",_xlfn.IFNA(VLOOKUP($B770,'Node Details'!$B:$U,E$1,0),"Check"),"")</f>
        <v>Airtel</v>
      </c>
      <c r="F770" s="95">
        <v>45046</v>
      </c>
      <c r="G770" s="75"/>
      <c r="H770" s="25" t="s">
        <v>22</v>
      </c>
      <c r="I770" s="24">
        <v>2</v>
      </c>
      <c r="J770" s="24">
        <v>50</v>
      </c>
      <c r="K770" s="75">
        <f t="shared" si="33"/>
        <v>100</v>
      </c>
      <c r="L770" s="80">
        <v>45046</v>
      </c>
      <c r="M770" s="72"/>
      <c r="N770" s="38"/>
      <c r="O770" s="81"/>
      <c r="P770" s="72"/>
      <c r="Q770" s="72"/>
      <c r="R770" s="72"/>
      <c r="S770" s="72"/>
      <c r="T770" s="81"/>
      <c r="U770" s="72"/>
      <c r="V770" s="72"/>
      <c r="W770" s="82">
        <f t="shared" si="34"/>
        <v>0</v>
      </c>
      <c r="X770" s="39" t="s">
        <v>89</v>
      </c>
      <c r="Y770" s="39"/>
      <c r="Z770" s="72" t="s">
        <v>101</v>
      </c>
    </row>
    <row r="771" spans="1:26">
      <c r="A771" s="75">
        <f t="shared" si="35"/>
        <v>769</v>
      </c>
      <c r="B771" s="39" t="s">
        <v>789</v>
      </c>
      <c r="C771" s="75" t="str">
        <f>IF($B771&lt;&gt;"",_xlfn.IFNA(VLOOKUP($B771,'Node Details'!$B:$U,C$1,0),"Check"),"")</f>
        <v>K0E160101-K0E160105</v>
      </c>
      <c r="D771" s="75" t="str">
        <f>IF($B771&lt;&gt;"",_xlfn.IFNA(VLOOKUP($B771,'Node Details'!$B:$U,D$1,0),"Check"),"")</f>
        <v>K0E</v>
      </c>
      <c r="E771" s="75" t="str">
        <f>IF($B771&lt;&gt;"",_xlfn.IFNA(VLOOKUP($B771,'Node Details'!$B:$U,E$1,0),"Check"),"")</f>
        <v>Airtel</v>
      </c>
      <c r="F771" s="95">
        <v>45046</v>
      </c>
      <c r="G771" s="75"/>
      <c r="H771" s="25" t="s">
        <v>22</v>
      </c>
      <c r="I771" s="24">
        <v>2</v>
      </c>
      <c r="J771" s="24">
        <v>50</v>
      </c>
      <c r="K771" s="75">
        <f t="shared" ref="K771:K834" si="36">I771*J771</f>
        <v>100</v>
      </c>
      <c r="L771" s="80">
        <v>45046</v>
      </c>
      <c r="M771" s="72"/>
      <c r="N771" s="38"/>
      <c r="O771" s="81"/>
      <c r="P771" s="72"/>
      <c r="Q771" s="72"/>
      <c r="R771" s="72"/>
      <c r="S771" s="72"/>
      <c r="T771" s="81"/>
      <c r="U771" s="72"/>
      <c r="V771" s="72"/>
      <c r="W771" s="82">
        <f t="shared" ref="W771:W834" si="37">IF(V771&lt;&gt;"",V771*U771,0)</f>
        <v>0</v>
      </c>
      <c r="X771" s="39" t="s">
        <v>89</v>
      </c>
      <c r="Y771" s="39"/>
      <c r="Z771" s="72" t="s">
        <v>101</v>
      </c>
    </row>
    <row r="772" spans="1:26">
      <c r="A772" s="75">
        <f t="shared" ref="A772:A835" si="38">IF(B772&lt;&gt;"",A771+1,"")</f>
        <v>770</v>
      </c>
      <c r="B772" s="39" t="s">
        <v>2344</v>
      </c>
      <c r="C772" s="75" t="str">
        <f>IF($B772&lt;&gt;"",_xlfn.IFNA(VLOOKUP($B772,'Node Details'!$B:$U,C$1,0),"Check"),"")</f>
        <v>0000K0E16-K0E160107</v>
      </c>
      <c r="D772" s="75" t="str">
        <f>IF($B772&lt;&gt;"",_xlfn.IFNA(VLOOKUP($B772,'Node Details'!$B:$U,D$1,0),"Check"),"")</f>
        <v>K0E</v>
      </c>
      <c r="E772" s="75" t="str">
        <f>IF($B772&lt;&gt;"",_xlfn.IFNA(VLOOKUP($B772,'Node Details'!$B:$U,E$1,0),"Check"),"")</f>
        <v>Airtel</v>
      </c>
      <c r="F772" s="95">
        <v>45046</v>
      </c>
      <c r="G772" s="75"/>
      <c r="H772" s="25" t="s">
        <v>22</v>
      </c>
      <c r="I772" s="24">
        <v>2</v>
      </c>
      <c r="J772" s="24">
        <v>50</v>
      </c>
      <c r="K772" s="75">
        <f t="shared" si="36"/>
        <v>100</v>
      </c>
      <c r="L772" s="80">
        <v>45046</v>
      </c>
      <c r="M772" s="72"/>
      <c r="N772" s="38"/>
      <c r="O772" s="81"/>
      <c r="P772" s="72"/>
      <c r="Q772" s="72"/>
      <c r="R772" s="72"/>
      <c r="S772" s="72"/>
      <c r="T772" s="81"/>
      <c r="U772" s="72"/>
      <c r="V772" s="72"/>
      <c r="W772" s="82">
        <f t="shared" si="37"/>
        <v>0</v>
      </c>
      <c r="X772" s="39" t="s">
        <v>89</v>
      </c>
      <c r="Y772" s="39"/>
      <c r="Z772" s="72" t="s">
        <v>101</v>
      </c>
    </row>
    <row r="773" spans="1:26">
      <c r="A773" s="75">
        <f t="shared" si="38"/>
        <v>771</v>
      </c>
      <c r="B773" s="39" t="s">
        <v>785</v>
      </c>
      <c r="C773" s="75" t="str">
        <f>IF($B773&lt;&gt;"",_xlfn.IFNA(VLOOKUP($B773,'Node Details'!$B:$U,C$1,0),"Check"),"")</f>
        <v>0000K0E16-K0E160107</v>
      </c>
      <c r="D773" s="75" t="str">
        <f>IF($B773&lt;&gt;"",_xlfn.IFNA(VLOOKUP($B773,'Node Details'!$B:$U,D$1,0),"Check"),"")</f>
        <v>K0E</v>
      </c>
      <c r="E773" s="75" t="str">
        <f>IF($B773&lt;&gt;"",_xlfn.IFNA(VLOOKUP($B773,'Node Details'!$B:$U,E$1,0),"Check"),"")</f>
        <v>Airtel</v>
      </c>
      <c r="F773" s="95">
        <v>45046</v>
      </c>
      <c r="G773" s="75"/>
      <c r="H773" s="25" t="s">
        <v>22</v>
      </c>
      <c r="I773" s="24">
        <v>2</v>
      </c>
      <c r="J773" s="24">
        <v>50</v>
      </c>
      <c r="K773" s="75">
        <f t="shared" si="36"/>
        <v>100</v>
      </c>
      <c r="L773" s="80">
        <v>45046</v>
      </c>
      <c r="M773" s="72"/>
      <c r="N773" s="38"/>
      <c r="O773" s="81"/>
      <c r="P773" s="72"/>
      <c r="Q773" s="72"/>
      <c r="R773" s="72"/>
      <c r="S773" s="72"/>
      <c r="T773" s="81"/>
      <c r="U773" s="72"/>
      <c r="V773" s="72"/>
      <c r="W773" s="82">
        <f t="shared" si="37"/>
        <v>0</v>
      </c>
      <c r="X773" s="39" t="s">
        <v>89</v>
      </c>
      <c r="Y773" s="39"/>
      <c r="Z773" s="72" t="s">
        <v>101</v>
      </c>
    </row>
    <row r="774" spans="1:26">
      <c r="A774" s="75">
        <f t="shared" si="38"/>
        <v>772</v>
      </c>
      <c r="B774" s="39" t="s">
        <v>794</v>
      </c>
      <c r="C774" s="75" t="str">
        <f>IF($B774&lt;&gt;"",_xlfn.IFNA(VLOOKUP($B774,'Node Details'!$B:$U,C$1,0),"Check"),"")</f>
        <v>K0E160102-K0E160108</v>
      </c>
      <c r="D774" s="75" t="str">
        <f>IF($B774&lt;&gt;"",_xlfn.IFNA(VLOOKUP($B774,'Node Details'!$B:$U,D$1,0),"Check"),"")</f>
        <v>K0E</v>
      </c>
      <c r="E774" s="75" t="str">
        <f>IF($B774&lt;&gt;"",_xlfn.IFNA(VLOOKUP($B774,'Node Details'!$B:$U,E$1,0),"Check"),"")</f>
        <v>Airtel</v>
      </c>
      <c r="F774" s="95">
        <v>45046</v>
      </c>
      <c r="G774" s="75"/>
      <c r="H774" s="25" t="s">
        <v>22</v>
      </c>
      <c r="I774" s="24">
        <v>2</v>
      </c>
      <c r="J774" s="24">
        <v>50</v>
      </c>
      <c r="K774" s="75">
        <f t="shared" si="36"/>
        <v>100</v>
      </c>
      <c r="L774" s="80">
        <v>45046</v>
      </c>
      <c r="M774" s="72"/>
      <c r="N774" s="38"/>
      <c r="O774" s="81"/>
      <c r="P774" s="72"/>
      <c r="Q774" s="72"/>
      <c r="R774" s="72"/>
      <c r="S774" s="72"/>
      <c r="T774" s="81"/>
      <c r="U774" s="72"/>
      <c r="V774" s="72"/>
      <c r="W774" s="82">
        <f t="shared" si="37"/>
        <v>0</v>
      </c>
      <c r="X774" s="39" t="s">
        <v>89</v>
      </c>
      <c r="Y774" s="39"/>
      <c r="Z774" s="72" t="s">
        <v>101</v>
      </c>
    </row>
    <row r="775" spans="1:26">
      <c r="A775" s="75">
        <f t="shared" si="38"/>
        <v>773</v>
      </c>
      <c r="B775" s="39" t="s">
        <v>593</v>
      </c>
      <c r="C775" s="75" t="str">
        <f>IF($B775&lt;&gt;"",_xlfn.IFNA(VLOOKUP($B775,'Node Details'!$B:$U,C$1,0),"Check"),"")</f>
        <v>000000K0E-0000K0E17</v>
      </c>
      <c r="D775" s="75" t="str">
        <f>IF($B775&lt;&gt;"",_xlfn.IFNA(VLOOKUP($B775,'Node Details'!$B:$U,D$1,0),"Check"),"")</f>
        <v>K0E</v>
      </c>
      <c r="E775" s="75" t="str">
        <f>IF($B775&lt;&gt;"",_xlfn.IFNA(VLOOKUP($B775,'Node Details'!$B:$U,E$1,0),"Check"),"")</f>
        <v>Airtel</v>
      </c>
      <c r="F775" s="95">
        <v>45046</v>
      </c>
      <c r="G775" s="75"/>
      <c r="H775" s="25" t="s">
        <v>22</v>
      </c>
      <c r="I775" s="24">
        <v>2</v>
      </c>
      <c r="J775" s="24">
        <v>50</v>
      </c>
      <c r="K775" s="75">
        <f t="shared" si="36"/>
        <v>100</v>
      </c>
      <c r="L775" s="80">
        <v>45046</v>
      </c>
      <c r="M775" s="72"/>
      <c r="N775" s="38"/>
      <c r="O775" s="81"/>
      <c r="P775" s="72"/>
      <c r="Q775" s="72"/>
      <c r="R775" s="72"/>
      <c r="S775" s="72"/>
      <c r="T775" s="81"/>
      <c r="U775" s="72"/>
      <c r="V775" s="72"/>
      <c r="W775" s="82">
        <f t="shared" si="37"/>
        <v>0</v>
      </c>
      <c r="X775" s="39" t="s">
        <v>89</v>
      </c>
      <c r="Y775" s="39"/>
      <c r="Z775" s="72" t="s">
        <v>101</v>
      </c>
    </row>
    <row r="776" spans="1:26">
      <c r="A776" s="75">
        <f t="shared" si="38"/>
        <v>774</v>
      </c>
      <c r="B776" s="39" t="s">
        <v>800</v>
      </c>
      <c r="C776" s="75" t="str">
        <f>IF($B776&lt;&gt;"",_xlfn.IFNA(VLOOKUP($B776,'Node Details'!$B:$U,C$1,0),"Check"),"")</f>
        <v>0000K0E17-K0E170102</v>
      </c>
      <c r="D776" s="75" t="str">
        <f>IF($B776&lt;&gt;"",_xlfn.IFNA(VLOOKUP($B776,'Node Details'!$B:$U,D$1,0),"Check"),"")</f>
        <v>K0E</v>
      </c>
      <c r="E776" s="75" t="str">
        <f>IF($B776&lt;&gt;"",_xlfn.IFNA(VLOOKUP($B776,'Node Details'!$B:$U,E$1,0),"Check"),"")</f>
        <v>Airtel</v>
      </c>
      <c r="F776" s="95">
        <v>45046</v>
      </c>
      <c r="G776" s="75"/>
      <c r="H776" s="25" t="s">
        <v>22</v>
      </c>
      <c r="I776" s="24">
        <v>2</v>
      </c>
      <c r="J776" s="24">
        <v>50</v>
      </c>
      <c r="K776" s="75">
        <f t="shared" si="36"/>
        <v>100</v>
      </c>
      <c r="L776" s="80">
        <v>45046</v>
      </c>
      <c r="M776" s="72"/>
      <c r="N776" s="38"/>
      <c r="O776" s="81"/>
      <c r="P776" s="72"/>
      <c r="Q776" s="72"/>
      <c r="R776" s="72"/>
      <c r="S776" s="72"/>
      <c r="T776" s="81"/>
      <c r="U776" s="72"/>
      <c r="V776" s="72"/>
      <c r="W776" s="82">
        <f t="shared" si="37"/>
        <v>0</v>
      </c>
      <c r="X776" s="39" t="s">
        <v>89</v>
      </c>
      <c r="Y776" s="39"/>
      <c r="Z776" s="72" t="s">
        <v>101</v>
      </c>
    </row>
    <row r="777" spans="1:26">
      <c r="A777" s="75">
        <f t="shared" si="38"/>
        <v>775</v>
      </c>
      <c r="B777" s="39" t="s">
        <v>797</v>
      </c>
      <c r="C777" s="75" t="str">
        <f>IF($B777&lt;&gt;"",_xlfn.IFNA(VLOOKUP($B777,'Node Details'!$B:$U,C$1,0),"Check"),"")</f>
        <v>0000K0E17-K0E170102</v>
      </c>
      <c r="D777" s="75" t="str">
        <f>IF($B777&lt;&gt;"",_xlfn.IFNA(VLOOKUP($B777,'Node Details'!$B:$U,D$1,0),"Check"),"")</f>
        <v>K0E</v>
      </c>
      <c r="E777" s="75" t="str">
        <f>IF($B777&lt;&gt;"",_xlfn.IFNA(VLOOKUP($B777,'Node Details'!$B:$U,E$1,0),"Check"),"")</f>
        <v>Airtel</v>
      </c>
      <c r="F777" s="95">
        <v>45046</v>
      </c>
      <c r="G777" s="75"/>
      <c r="H777" s="25" t="s">
        <v>22</v>
      </c>
      <c r="I777" s="24">
        <v>2</v>
      </c>
      <c r="J777" s="24">
        <v>50</v>
      </c>
      <c r="K777" s="75">
        <f t="shared" si="36"/>
        <v>100</v>
      </c>
      <c r="L777" s="80">
        <v>45046</v>
      </c>
      <c r="M777" s="72"/>
      <c r="N777" s="38"/>
      <c r="O777" s="81"/>
      <c r="P777" s="72"/>
      <c r="Q777" s="72"/>
      <c r="R777" s="72"/>
      <c r="S777" s="72"/>
      <c r="T777" s="81"/>
      <c r="U777" s="72"/>
      <c r="V777" s="72"/>
      <c r="W777" s="82">
        <f t="shared" si="37"/>
        <v>0</v>
      </c>
      <c r="X777" s="39" t="s">
        <v>89</v>
      </c>
      <c r="Y777" s="39"/>
      <c r="Z777" s="72" t="s">
        <v>101</v>
      </c>
    </row>
    <row r="778" spans="1:26">
      <c r="A778" s="75">
        <f t="shared" si="38"/>
        <v>776</v>
      </c>
      <c r="B778" s="39" t="s">
        <v>801</v>
      </c>
      <c r="C778" s="75" t="str">
        <f>IF($B778&lt;&gt;"",_xlfn.IFNA(VLOOKUP($B778,'Node Details'!$B:$U,C$1,0),"Check"),"")</f>
        <v>K0E170101-K0E170103</v>
      </c>
      <c r="D778" s="75" t="str">
        <f>IF($B778&lt;&gt;"",_xlfn.IFNA(VLOOKUP($B778,'Node Details'!$B:$U,D$1,0),"Check"),"")</f>
        <v>K0E</v>
      </c>
      <c r="E778" s="75" t="str">
        <f>IF($B778&lt;&gt;"",_xlfn.IFNA(VLOOKUP($B778,'Node Details'!$B:$U,E$1,0),"Check"),"")</f>
        <v>Airtel</v>
      </c>
      <c r="F778" s="95">
        <v>45046</v>
      </c>
      <c r="G778" s="75"/>
      <c r="H778" s="25" t="s">
        <v>22</v>
      </c>
      <c r="I778" s="24">
        <v>2</v>
      </c>
      <c r="J778" s="24">
        <v>50</v>
      </c>
      <c r="K778" s="75">
        <f t="shared" si="36"/>
        <v>100</v>
      </c>
      <c r="L778" s="80">
        <v>45046</v>
      </c>
      <c r="M778" s="72"/>
      <c r="N778" s="38"/>
      <c r="O778" s="81"/>
      <c r="P778" s="72"/>
      <c r="Q778" s="72"/>
      <c r="R778" s="72"/>
      <c r="S778" s="72"/>
      <c r="T778" s="81"/>
      <c r="U778" s="72"/>
      <c r="V778" s="72"/>
      <c r="W778" s="82">
        <f t="shared" si="37"/>
        <v>0</v>
      </c>
      <c r="X778" s="39" t="s">
        <v>89</v>
      </c>
      <c r="Y778" s="39"/>
      <c r="Z778" s="72" t="s">
        <v>101</v>
      </c>
    </row>
    <row r="779" spans="1:26">
      <c r="A779" s="75">
        <f t="shared" si="38"/>
        <v>777</v>
      </c>
      <c r="B779" s="39" t="s">
        <v>804</v>
      </c>
      <c r="C779" s="75" t="str">
        <f>IF($B779&lt;&gt;"",_xlfn.IFNA(VLOOKUP($B779,'Node Details'!$B:$U,C$1,0),"Check"),"")</f>
        <v>K0E170101-K0E170104</v>
      </c>
      <c r="D779" s="75" t="str">
        <f>IF($B779&lt;&gt;"",_xlfn.IFNA(VLOOKUP($B779,'Node Details'!$B:$U,D$1,0),"Check"),"")</f>
        <v>K0E</v>
      </c>
      <c r="E779" s="75" t="str">
        <f>IF($B779&lt;&gt;"",_xlfn.IFNA(VLOOKUP($B779,'Node Details'!$B:$U,E$1,0),"Check"),"")</f>
        <v>Airtel</v>
      </c>
      <c r="F779" s="95">
        <v>45046</v>
      </c>
      <c r="G779" s="75"/>
      <c r="H779" s="25" t="s">
        <v>22</v>
      </c>
      <c r="I779" s="24">
        <v>2</v>
      </c>
      <c r="J779" s="24">
        <v>50</v>
      </c>
      <c r="K779" s="75">
        <f t="shared" si="36"/>
        <v>100</v>
      </c>
      <c r="L779" s="80">
        <v>45046</v>
      </c>
      <c r="M779" s="72"/>
      <c r="N779" s="38"/>
      <c r="O779" s="81"/>
      <c r="P779" s="72"/>
      <c r="Q779" s="72"/>
      <c r="R779" s="72"/>
      <c r="S779" s="72"/>
      <c r="T779" s="81"/>
      <c r="U779" s="72"/>
      <c r="V779" s="72"/>
      <c r="W779" s="82">
        <f t="shared" si="37"/>
        <v>0</v>
      </c>
      <c r="X779" s="39" t="s">
        <v>89</v>
      </c>
      <c r="Y779" s="39"/>
      <c r="Z779" s="72" t="s">
        <v>101</v>
      </c>
    </row>
    <row r="780" spans="1:26">
      <c r="A780" s="75">
        <f t="shared" si="38"/>
        <v>778</v>
      </c>
      <c r="B780" s="39" t="s">
        <v>807</v>
      </c>
      <c r="C780" s="75" t="str">
        <f>IF($B780&lt;&gt;"",_xlfn.IFNA(VLOOKUP($B780,'Node Details'!$B:$U,C$1,0),"Check"),"")</f>
        <v>K0E170101-K0E170105</v>
      </c>
      <c r="D780" s="75" t="str">
        <f>IF($B780&lt;&gt;"",_xlfn.IFNA(VLOOKUP($B780,'Node Details'!$B:$U,D$1,0),"Check"),"")</f>
        <v>K0E</v>
      </c>
      <c r="E780" s="75" t="str">
        <f>IF($B780&lt;&gt;"",_xlfn.IFNA(VLOOKUP($B780,'Node Details'!$B:$U,E$1,0),"Check"),"")</f>
        <v>Airtel</v>
      </c>
      <c r="F780" s="95">
        <v>45046</v>
      </c>
      <c r="G780" s="75"/>
      <c r="H780" s="25" t="s">
        <v>22</v>
      </c>
      <c r="I780" s="24">
        <v>2</v>
      </c>
      <c r="J780" s="24">
        <v>50</v>
      </c>
      <c r="K780" s="75">
        <f t="shared" si="36"/>
        <v>100</v>
      </c>
      <c r="L780" s="80">
        <v>45046</v>
      </c>
      <c r="M780" s="72"/>
      <c r="N780" s="38"/>
      <c r="O780" s="81"/>
      <c r="P780" s="72"/>
      <c r="Q780" s="72"/>
      <c r="R780" s="72"/>
      <c r="S780" s="72"/>
      <c r="T780" s="81"/>
      <c r="U780" s="72"/>
      <c r="V780" s="72"/>
      <c r="W780" s="82">
        <f t="shared" si="37"/>
        <v>0</v>
      </c>
      <c r="X780" s="39" t="s">
        <v>89</v>
      </c>
      <c r="Y780" s="39"/>
      <c r="Z780" s="72" t="s">
        <v>101</v>
      </c>
    </row>
    <row r="781" spans="1:26">
      <c r="A781" s="75">
        <f t="shared" si="38"/>
        <v>779</v>
      </c>
      <c r="B781" s="39" t="s">
        <v>810</v>
      </c>
      <c r="C781" s="75" t="str">
        <f>IF($B781&lt;&gt;"",_xlfn.IFNA(VLOOKUP($B781,'Node Details'!$B:$U,C$1,0),"Check"),"")</f>
        <v>0000K0E17-K0E170106</v>
      </c>
      <c r="D781" s="75" t="str">
        <f>IF($B781&lt;&gt;"",_xlfn.IFNA(VLOOKUP($B781,'Node Details'!$B:$U,D$1,0),"Check"),"")</f>
        <v>K0E</v>
      </c>
      <c r="E781" s="75" t="str">
        <f>IF($B781&lt;&gt;"",_xlfn.IFNA(VLOOKUP($B781,'Node Details'!$B:$U,E$1,0),"Check"),"")</f>
        <v>Airtel</v>
      </c>
      <c r="F781" s="95">
        <v>45046</v>
      </c>
      <c r="G781" s="75"/>
      <c r="H781" s="25" t="s">
        <v>22</v>
      </c>
      <c r="I781" s="24">
        <v>2</v>
      </c>
      <c r="J781" s="24">
        <v>50</v>
      </c>
      <c r="K781" s="75">
        <f t="shared" si="36"/>
        <v>100</v>
      </c>
      <c r="L781" s="80">
        <v>45107</v>
      </c>
      <c r="M781" s="72"/>
      <c r="N781" s="38"/>
      <c r="O781" s="81"/>
      <c r="P781" s="72"/>
      <c r="Q781" s="72"/>
      <c r="R781" s="72"/>
      <c r="S781" s="72"/>
      <c r="T781" s="81"/>
      <c r="U781" s="72"/>
      <c r="V781" s="72"/>
      <c r="W781" s="82">
        <f t="shared" si="37"/>
        <v>0</v>
      </c>
      <c r="X781" s="39" t="s">
        <v>89</v>
      </c>
      <c r="Y781" s="39"/>
      <c r="Z781" s="72" t="s">
        <v>101</v>
      </c>
    </row>
    <row r="782" spans="1:26">
      <c r="A782" s="75">
        <f t="shared" si="38"/>
        <v>780</v>
      </c>
      <c r="B782" s="39" t="s">
        <v>813</v>
      </c>
      <c r="C782" s="75" t="str">
        <f>IF($B782&lt;&gt;"",_xlfn.IFNA(VLOOKUP($B782,'Node Details'!$B:$U,C$1,0),"Check"),"")</f>
        <v>000000K0E-0000K0E25</v>
      </c>
      <c r="D782" s="75" t="str">
        <f>IF($B782&lt;&gt;"",_xlfn.IFNA(VLOOKUP($B782,'Node Details'!$B:$U,D$1,0),"Check"),"")</f>
        <v>K0E</v>
      </c>
      <c r="E782" s="75" t="str">
        <f>IF($B782&lt;&gt;"",_xlfn.IFNA(VLOOKUP($B782,'Node Details'!$B:$U,E$1,0),"Check"),"")</f>
        <v>Airtel</v>
      </c>
      <c r="F782" s="95">
        <v>45046</v>
      </c>
      <c r="G782" s="75"/>
      <c r="H782" s="25" t="s">
        <v>22</v>
      </c>
      <c r="I782" s="24">
        <v>2</v>
      </c>
      <c r="J782" s="24">
        <v>50</v>
      </c>
      <c r="K782" s="75">
        <f t="shared" si="36"/>
        <v>100</v>
      </c>
      <c r="L782" s="80">
        <v>45046</v>
      </c>
      <c r="M782" s="72"/>
      <c r="N782" s="38"/>
      <c r="O782" s="81"/>
      <c r="P782" s="72"/>
      <c r="Q782" s="72"/>
      <c r="R782" s="72"/>
      <c r="S782" s="72"/>
      <c r="T782" s="81"/>
      <c r="U782" s="72"/>
      <c r="V782" s="72"/>
      <c r="W782" s="82">
        <f t="shared" si="37"/>
        <v>0</v>
      </c>
      <c r="X782" s="39" t="s">
        <v>89</v>
      </c>
      <c r="Y782" s="39"/>
      <c r="Z782" s="72" t="s">
        <v>101</v>
      </c>
    </row>
    <row r="783" spans="1:26">
      <c r="A783" s="75">
        <f t="shared" si="38"/>
        <v>781</v>
      </c>
      <c r="B783" s="39" t="s">
        <v>823</v>
      </c>
      <c r="C783" s="75" t="str">
        <f>IF($B783&lt;&gt;"",_xlfn.IFNA(VLOOKUP($B783,'Node Details'!$B:$U,C$1,0),"Check"),"")</f>
        <v>0000K0E18-K0E180105</v>
      </c>
      <c r="D783" s="75" t="str">
        <f>IF($B783&lt;&gt;"",_xlfn.IFNA(VLOOKUP($B783,'Node Details'!$B:$U,D$1,0),"Check"),"")</f>
        <v>K0E</v>
      </c>
      <c r="E783" s="75" t="str">
        <f>IF($B783&lt;&gt;"",_xlfn.IFNA(VLOOKUP($B783,'Node Details'!$B:$U,E$1,0),"Check"),"")</f>
        <v>Airtel</v>
      </c>
      <c r="F783" s="95">
        <v>45046</v>
      </c>
      <c r="G783" s="75"/>
      <c r="H783" s="25" t="s">
        <v>22</v>
      </c>
      <c r="I783" s="24">
        <v>2</v>
      </c>
      <c r="J783" s="24">
        <v>50</v>
      </c>
      <c r="K783" s="75">
        <f t="shared" si="36"/>
        <v>100</v>
      </c>
      <c r="L783" s="80">
        <v>45046</v>
      </c>
      <c r="M783" s="72"/>
      <c r="N783" s="38"/>
      <c r="O783" s="81"/>
      <c r="P783" s="72"/>
      <c r="Q783" s="72"/>
      <c r="R783" s="72"/>
      <c r="S783" s="72"/>
      <c r="T783" s="81"/>
      <c r="U783" s="72"/>
      <c r="V783" s="72"/>
      <c r="W783" s="82">
        <f t="shared" si="37"/>
        <v>0</v>
      </c>
      <c r="X783" s="39" t="s">
        <v>89</v>
      </c>
      <c r="Y783" s="39"/>
      <c r="Z783" s="72" t="s">
        <v>101</v>
      </c>
    </row>
    <row r="784" spans="1:26">
      <c r="A784" s="75">
        <f t="shared" si="38"/>
        <v>782</v>
      </c>
      <c r="B784" s="39" t="s">
        <v>2346</v>
      </c>
      <c r="C784" s="75" t="str">
        <f>IF($B784&lt;&gt;"",_xlfn.IFNA(VLOOKUP($B784,'Node Details'!$B:$U,C$1,0),"Check"),"")</f>
        <v>0000K0E18-K0E180105</v>
      </c>
      <c r="D784" s="75" t="str">
        <f>IF($B784&lt;&gt;"",_xlfn.IFNA(VLOOKUP($B784,'Node Details'!$B:$U,D$1,0),"Check"),"")</f>
        <v>K0E</v>
      </c>
      <c r="E784" s="75" t="str">
        <f>IF($B784&lt;&gt;"",_xlfn.IFNA(VLOOKUP($B784,'Node Details'!$B:$U,E$1,0),"Check"),"")</f>
        <v>Airtel</v>
      </c>
      <c r="F784" s="95">
        <v>45046</v>
      </c>
      <c r="G784" s="75"/>
      <c r="H784" s="25" t="s">
        <v>22</v>
      </c>
      <c r="I784" s="24">
        <v>2</v>
      </c>
      <c r="J784" s="24">
        <v>50</v>
      </c>
      <c r="K784" s="75">
        <f t="shared" si="36"/>
        <v>100</v>
      </c>
      <c r="L784" s="80">
        <v>45046</v>
      </c>
      <c r="M784" s="72"/>
      <c r="N784" s="38"/>
      <c r="O784" s="81"/>
      <c r="P784" s="72"/>
      <c r="Q784" s="72"/>
      <c r="R784" s="72"/>
      <c r="S784" s="72"/>
      <c r="T784" s="81"/>
      <c r="U784" s="72"/>
      <c r="V784" s="72"/>
      <c r="W784" s="82">
        <f t="shared" si="37"/>
        <v>0</v>
      </c>
      <c r="X784" s="39" t="s">
        <v>89</v>
      </c>
      <c r="Y784" s="39"/>
      <c r="Z784" s="72" t="s">
        <v>101</v>
      </c>
    </row>
    <row r="785" spans="1:26">
      <c r="A785" s="75">
        <f t="shared" si="38"/>
        <v>783</v>
      </c>
      <c r="B785" s="39" t="s">
        <v>2348</v>
      </c>
      <c r="C785" s="75" t="str">
        <f>IF($B785&lt;&gt;"",_xlfn.IFNA(VLOOKUP($B785,'Node Details'!$B:$U,C$1,0),"Check"),"")</f>
        <v>0000K0E18-K0E180105</v>
      </c>
      <c r="D785" s="75" t="str">
        <f>IF($B785&lt;&gt;"",_xlfn.IFNA(VLOOKUP($B785,'Node Details'!$B:$U,D$1,0),"Check"),"")</f>
        <v>K0E</v>
      </c>
      <c r="E785" s="75" t="str">
        <f>IF($B785&lt;&gt;"",_xlfn.IFNA(VLOOKUP($B785,'Node Details'!$B:$U,E$1,0),"Check"),"")</f>
        <v>Airtel</v>
      </c>
      <c r="F785" s="95">
        <v>45046</v>
      </c>
      <c r="G785" s="75"/>
      <c r="H785" s="25" t="s">
        <v>22</v>
      </c>
      <c r="I785" s="24">
        <v>2</v>
      </c>
      <c r="J785" s="24">
        <v>50</v>
      </c>
      <c r="K785" s="75">
        <f t="shared" si="36"/>
        <v>100</v>
      </c>
      <c r="L785" s="80">
        <v>45046</v>
      </c>
      <c r="M785" s="72"/>
      <c r="N785" s="38"/>
      <c r="O785" s="81"/>
      <c r="P785" s="72"/>
      <c r="Q785" s="72"/>
      <c r="R785" s="72"/>
      <c r="S785" s="72"/>
      <c r="T785" s="81"/>
      <c r="U785" s="72"/>
      <c r="V785" s="72"/>
      <c r="W785" s="82">
        <f t="shared" si="37"/>
        <v>0</v>
      </c>
      <c r="X785" s="39" t="s">
        <v>89</v>
      </c>
      <c r="Y785" s="39"/>
      <c r="Z785" s="72" t="s">
        <v>101</v>
      </c>
    </row>
    <row r="786" spans="1:26">
      <c r="A786" s="75">
        <f t="shared" si="38"/>
        <v>784</v>
      </c>
      <c r="B786" s="39" t="s">
        <v>818</v>
      </c>
      <c r="C786" s="75" t="str">
        <f>IF($B786&lt;&gt;"",_xlfn.IFNA(VLOOKUP($B786,'Node Details'!$B:$U,C$1,0),"Check"),"")</f>
        <v>0000K0E18-K0E180105</v>
      </c>
      <c r="D786" s="75" t="str">
        <f>IF($B786&lt;&gt;"",_xlfn.IFNA(VLOOKUP($B786,'Node Details'!$B:$U,D$1,0),"Check"),"")</f>
        <v>K0E</v>
      </c>
      <c r="E786" s="75" t="str">
        <f>IF($B786&lt;&gt;"",_xlfn.IFNA(VLOOKUP($B786,'Node Details'!$B:$U,E$1,0),"Check"),"")</f>
        <v>Airtel</v>
      </c>
      <c r="F786" s="95">
        <v>45046</v>
      </c>
      <c r="G786" s="75"/>
      <c r="H786" s="25" t="s">
        <v>22</v>
      </c>
      <c r="I786" s="24">
        <v>2</v>
      </c>
      <c r="J786" s="24">
        <v>50</v>
      </c>
      <c r="K786" s="75">
        <f t="shared" si="36"/>
        <v>100</v>
      </c>
      <c r="L786" s="80">
        <v>45046</v>
      </c>
      <c r="M786" s="72"/>
      <c r="N786" s="38"/>
      <c r="O786" s="81"/>
      <c r="P786" s="72"/>
      <c r="Q786" s="72"/>
      <c r="R786" s="72"/>
      <c r="S786" s="72"/>
      <c r="T786" s="81"/>
      <c r="U786" s="72"/>
      <c r="V786" s="72"/>
      <c r="W786" s="82">
        <f t="shared" si="37"/>
        <v>0</v>
      </c>
      <c r="X786" s="39" t="s">
        <v>89</v>
      </c>
      <c r="Y786" s="39"/>
      <c r="Z786" s="72" t="s">
        <v>101</v>
      </c>
    </row>
    <row r="787" spans="1:26">
      <c r="A787" s="75">
        <f t="shared" si="38"/>
        <v>785</v>
      </c>
      <c r="B787" s="39" t="s">
        <v>815</v>
      </c>
      <c r="C787" s="75" t="str">
        <f>IF($B787&lt;&gt;"",_xlfn.IFNA(VLOOKUP($B787,'Node Details'!$B:$U,C$1,0),"Check"),"")</f>
        <v>0000K0E18-K0E180105</v>
      </c>
      <c r="D787" s="75" t="str">
        <f>IF($B787&lt;&gt;"",_xlfn.IFNA(VLOOKUP($B787,'Node Details'!$B:$U,D$1,0),"Check"),"")</f>
        <v>K0E</v>
      </c>
      <c r="E787" s="75" t="str">
        <f>IF($B787&lt;&gt;"",_xlfn.IFNA(VLOOKUP($B787,'Node Details'!$B:$U,E$1,0),"Check"),"")</f>
        <v>Airtel</v>
      </c>
      <c r="F787" s="95">
        <v>45046</v>
      </c>
      <c r="G787" s="75"/>
      <c r="H787" s="25" t="s">
        <v>22</v>
      </c>
      <c r="I787" s="24">
        <v>2</v>
      </c>
      <c r="J787" s="24">
        <v>50</v>
      </c>
      <c r="K787" s="75">
        <f t="shared" si="36"/>
        <v>100</v>
      </c>
      <c r="L787" s="80">
        <v>45046</v>
      </c>
      <c r="M787" s="72"/>
      <c r="N787" s="38"/>
      <c r="O787" s="81"/>
      <c r="P787" s="72"/>
      <c r="Q787" s="72"/>
      <c r="R787" s="72"/>
      <c r="S787" s="72"/>
      <c r="T787" s="81"/>
      <c r="U787" s="72"/>
      <c r="V787" s="72"/>
      <c r="W787" s="82">
        <f t="shared" si="37"/>
        <v>0</v>
      </c>
      <c r="X787" s="39" t="s">
        <v>89</v>
      </c>
      <c r="Y787" s="39"/>
      <c r="Z787" s="72" t="s">
        <v>101</v>
      </c>
    </row>
    <row r="788" spans="1:26">
      <c r="A788" s="75">
        <f t="shared" si="38"/>
        <v>786</v>
      </c>
      <c r="B788" s="39" t="s">
        <v>820</v>
      </c>
      <c r="C788" s="75" t="str">
        <f>IF($B788&lt;&gt;"",_xlfn.IFNA(VLOOKUP($B788,'Node Details'!$B:$U,C$1,0),"Check"),"")</f>
        <v>K0E180104-K0E180106</v>
      </c>
      <c r="D788" s="75" t="str">
        <f>IF($B788&lt;&gt;"",_xlfn.IFNA(VLOOKUP($B788,'Node Details'!$B:$U,D$1,0),"Check"),"")</f>
        <v>K0E</v>
      </c>
      <c r="E788" s="75" t="str">
        <f>IF($B788&lt;&gt;"",_xlfn.IFNA(VLOOKUP($B788,'Node Details'!$B:$U,E$1,0),"Check"),"")</f>
        <v>Airtel</v>
      </c>
      <c r="F788" s="95">
        <v>45046</v>
      </c>
      <c r="G788" s="75"/>
      <c r="H788" s="25" t="s">
        <v>22</v>
      </c>
      <c r="I788" s="24">
        <v>2</v>
      </c>
      <c r="J788" s="24">
        <v>50</v>
      </c>
      <c r="K788" s="75">
        <f t="shared" si="36"/>
        <v>100</v>
      </c>
      <c r="L788" s="80">
        <v>45046</v>
      </c>
      <c r="M788" s="72"/>
      <c r="N788" s="38"/>
      <c r="O788" s="81"/>
      <c r="P788" s="72"/>
      <c r="Q788" s="72"/>
      <c r="R788" s="72"/>
      <c r="S788" s="72"/>
      <c r="T788" s="81"/>
      <c r="U788" s="72"/>
      <c r="V788" s="72"/>
      <c r="W788" s="82">
        <f t="shared" si="37"/>
        <v>0</v>
      </c>
      <c r="X788" s="39" t="s">
        <v>89</v>
      </c>
      <c r="Y788" s="39"/>
      <c r="Z788" s="72" t="s">
        <v>101</v>
      </c>
    </row>
    <row r="789" spans="1:26">
      <c r="A789" s="75">
        <f t="shared" si="38"/>
        <v>787</v>
      </c>
      <c r="B789" s="39" t="s">
        <v>2350</v>
      </c>
      <c r="C789" s="75" t="str">
        <f>IF($B789&lt;&gt;"",_xlfn.IFNA(VLOOKUP($B789,'Node Details'!$B:$U,C$1,0),"Check"),"")</f>
        <v>K0E180101-K0E180108</v>
      </c>
      <c r="D789" s="75" t="str">
        <f>IF($B789&lt;&gt;"",_xlfn.IFNA(VLOOKUP($B789,'Node Details'!$B:$U,D$1,0),"Check"),"")</f>
        <v>K0E</v>
      </c>
      <c r="E789" s="75" t="str">
        <f>IF($B789&lt;&gt;"",_xlfn.IFNA(VLOOKUP($B789,'Node Details'!$B:$U,E$1,0),"Check"),"")</f>
        <v>Airtel</v>
      </c>
      <c r="F789" s="95">
        <v>45046</v>
      </c>
      <c r="G789" s="75"/>
      <c r="H789" s="25" t="s">
        <v>22</v>
      </c>
      <c r="I789" s="24">
        <v>2</v>
      </c>
      <c r="J789" s="24">
        <v>50</v>
      </c>
      <c r="K789" s="75">
        <f t="shared" si="36"/>
        <v>100</v>
      </c>
      <c r="L789" s="80">
        <v>45046</v>
      </c>
      <c r="M789" s="72"/>
      <c r="N789" s="38"/>
      <c r="O789" s="81"/>
      <c r="P789" s="72"/>
      <c r="Q789" s="72"/>
      <c r="R789" s="72"/>
      <c r="S789" s="72"/>
      <c r="T789" s="81"/>
      <c r="U789" s="72"/>
      <c r="V789" s="72"/>
      <c r="W789" s="82">
        <f t="shared" si="37"/>
        <v>0</v>
      </c>
      <c r="X789" s="39" t="s">
        <v>89</v>
      </c>
      <c r="Y789" s="39"/>
      <c r="Z789" s="72" t="s">
        <v>101</v>
      </c>
    </row>
    <row r="790" spans="1:26">
      <c r="A790" s="75">
        <f t="shared" si="38"/>
        <v>788</v>
      </c>
      <c r="B790" s="39" t="s">
        <v>824</v>
      </c>
      <c r="C790" s="75" t="str">
        <f>IF($B790&lt;&gt;"",_xlfn.IFNA(VLOOKUP($B790,'Node Details'!$B:$U,C$1,0),"Check"),"")</f>
        <v>K0E180101-K0E180108</v>
      </c>
      <c r="D790" s="75" t="str">
        <f>IF($B790&lt;&gt;"",_xlfn.IFNA(VLOOKUP($B790,'Node Details'!$B:$U,D$1,0),"Check"),"")</f>
        <v>K0E</v>
      </c>
      <c r="E790" s="75" t="str">
        <f>IF($B790&lt;&gt;"",_xlfn.IFNA(VLOOKUP($B790,'Node Details'!$B:$U,E$1,0),"Check"),"")</f>
        <v>Airtel</v>
      </c>
      <c r="F790" s="95">
        <v>45046</v>
      </c>
      <c r="G790" s="75"/>
      <c r="H790" s="25" t="s">
        <v>22</v>
      </c>
      <c r="I790" s="24">
        <v>2</v>
      </c>
      <c r="J790" s="24">
        <v>50</v>
      </c>
      <c r="K790" s="75">
        <f t="shared" si="36"/>
        <v>100</v>
      </c>
      <c r="L790" s="80">
        <v>45046</v>
      </c>
      <c r="M790" s="72"/>
      <c r="N790" s="38"/>
      <c r="O790" s="81"/>
      <c r="P790" s="72"/>
      <c r="Q790" s="72"/>
      <c r="R790" s="72"/>
      <c r="S790" s="72"/>
      <c r="T790" s="81"/>
      <c r="U790" s="72"/>
      <c r="V790" s="72"/>
      <c r="W790" s="82">
        <f t="shared" si="37"/>
        <v>0</v>
      </c>
      <c r="X790" s="39" t="s">
        <v>89</v>
      </c>
      <c r="Y790" s="39"/>
      <c r="Z790" s="72" t="s">
        <v>101</v>
      </c>
    </row>
    <row r="791" spans="1:26">
      <c r="A791" s="75">
        <f t="shared" si="38"/>
        <v>789</v>
      </c>
      <c r="B791" s="39" t="s">
        <v>599</v>
      </c>
      <c r="C791" s="75" t="str">
        <f>IF($B791&lt;&gt;"",_xlfn.IFNA(VLOOKUP($B791,'Node Details'!$B:$U,C$1,0),"Check"),"")</f>
        <v>000000K0E-0000K0E21</v>
      </c>
      <c r="D791" s="75" t="str">
        <f>IF($B791&lt;&gt;"",_xlfn.IFNA(VLOOKUP($B791,'Node Details'!$B:$U,D$1,0),"Check"),"")</f>
        <v>K0E</v>
      </c>
      <c r="E791" s="75" t="str">
        <f>IF($B791&lt;&gt;"",_xlfn.IFNA(VLOOKUP($B791,'Node Details'!$B:$U,E$1,0),"Check"),"")</f>
        <v>Airtel</v>
      </c>
      <c r="F791" s="95">
        <v>45046</v>
      </c>
      <c r="G791" s="75"/>
      <c r="H791" s="25" t="s">
        <v>22</v>
      </c>
      <c r="I791" s="24">
        <v>2</v>
      </c>
      <c r="J791" s="24">
        <v>50</v>
      </c>
      <c r="K791" s="75">
        <f t="shared" si="36"/>
        <v>100</v>
      </c>
      <c r="L791" s="80">
        <v>45046</v>
      </c>
      <c r="M791" s="72"/>
      <c r="N791" s="38"/>
      <c r="O791" s="81"/>
      <c r="P791" s="72"/>
      <c r="Q791" s="72"/>
      <c r="R791" s="72"/>
      <c r="S791" s="72"/>
      <c r="T791" s="81"/>
      <c r="U791" s="72"/>
      <c r="V791" s="72"/>
      <c r="W791" s="82">
        <f t="shared" si="37"/>
        <v>0</v>
      </c>
      <c r="X791" s="39" t="s">
        <v>89</v>
      </c>
      <c r="Y791" s="39"/>
      <c r="Z791" s="72" t="s">
        <v>101</v>
      </c>
    </row>
    <row r="792" spans="1:26">
      <c r="A792" s="75">
        <f t="shared" si="38"/>
        <v>790</v>
      </c>
      <c r="B792" s="39" t="s">
        <v>830</v>
      </c>
      <c r="C792" s="75" t="str">
        <f>IF($B792&lt;&gt;"",_xlfn.IFNA(VLOOKUP($B792,'Node Details'!$B:$U,C$1,0),"Check"),"")</f>
        <v>0000K0E21-K0E210102</v>
      </c>
      <c r="D792" s="75" t="str">
        <f>IF($B792&lt;&gt;"",_xlfn.IFNA(VLOOKUP($B792,'Node Details'!$B:$U,D$1,0),"Check"),"")</f>
        <v>K0E</v>
      </c>
      <c r="E792" s="75" t="str">
        <f>IF($B792&lt;&gt;"",_xlfn.IFNA(VLOOKUP($B792,'Node Details'!$B:$U,E$1,0),"Check"),"")</f>
        <v>Airtel</v>
      </c>
      <c r="F792" s="95">
        <v>45046</v>
      </c>
      <c r="G792" s="75"/>
      <c r="H792" s="25" t="s">
        <v>22</v>
      </c>
      <c r="I792" s="24">
        <v>2</v>
      </c>
      <c r="J792" s="24">
        <v>50</v>
      </c>
      <c r="K792" s="75">
        <f t="shared" si="36"/>
        <v>100</v>
      </c>
      <c r="L792" s="80">
        <v>45046</v>
      </c>
      <c r="M792" s="72"/>
      <c r="N792" s="38"/>
      <c r="O792" s="81"/>
      <c r="P792" s="72"/>
      <c r="Q792" s="72"/>
      <c r="R792" s="72"/>
      <c r="S792" s="72"/>
      <c r="T792" s="81"/>
      <c r="U792" s="72"/>
      <c r="V792" s="72"/>
      <c r="W792" s="82">
        <f t="shared" si="37"/>
        <v>0</v>
      </c>
      <c r="X792" s="39" t="s">
        <v>89</v>
      </c>
      <c r="Y792" s="39"/>
      <c r="Z792" s="72" t="s">
        <v>101</v>
      </c>
    </row>
    <row r="793" spans="1:26">
      <c r="A793" s="75">
        <f t="shared" si="38"/>
        <v>791</v>
      </c>
      <c r="B793" s="39" t="s">
        <v>827</v>
      </c>
      <c r="C793" s="75" t="str">
        <f>IF($B793&lt;&gt;"",_xlfn.IFNA(VLOOKUP($B793,'Node Details'!$B:$U,C$1,0),"Check"),"")</f>
        <v>0000K0E21-K0E210102</v>
      </c>
      <c r="D793" s="75" t="str">
        <f>IF($B793&lt;&gt;"",_xlfn.IFNA(VLOOKUP($B793,'Node Details'!$B:$U,D$1,0),"Check"),"")</f>
        <v>K0E</v>
      </c>
      <c r="E793" s="75" t="str">
        <f>IF($B793&lt;&gt;"",_xlfn.IFNA(VLOOKUP($B793,'Node Details'!$B:$U,E$1,0),"Check"),"")</f>
        <v>Airtel</v>
      </c>
      <c r="F793" s="95">
        <v>45046</v>
      </c>
      <c r="G793" s="75"/>
      <c r="H793" s="25" t="s">
        <v>22</v>
      </c>
      <c r="I793" s="24">
        <v>2</v>
      </c>
      <c r="J793" s="24">
        <v>50</v>
      </c>
      <c r="K793" s="75">
        <f t="shared" si="36"/>
        <v>100</v>
      </c>
      <c r="L793" s="80">
        <v>45046</v>
      </c>
      <c r="M793" s="72"/>
      <c r="N793" s="38"/>
      <c r="O793" s="81"/>
      <c r="P793" s="72"/>
      <c r="Q793" s="72"/>
      <c r="R793" s="72"/>
      <c r="S793" s="72"/>
      <c r="T793" s="81"/>
      <c r="U793" s="72"/>
      <c r="V793" s="72"/>
      <c r="W793" s="82">
        <f t="shared" si="37"/>
        <v>0</v>
      </c>
      <c r="X793" s="39" t="s">
        <v>89</v>
      </c>
      <c r="Y793" s="39"/>
      <c r="Z793" s="72" t="s">
        <v>101</v>
      </c>
    </row>
    <row r="794" spans="1:26">
      <c r="A794" s="75">
        <f t="shared" si="38"/>
        <v>792</v>
      </c>
      <c r="B794" s="39" t="s">
        <v>2352</v>
      </c>
      <c r="C794" s="75" t="str">
        <f>IF($B794&lt;&gt;"",_xlfn.IFNA(VLOOKUP($B794,'Node Details'!$B:$U,C$1,0),"Check"),"")</f>
        <v>K0E210101-K0E210105</v>
      </c>
      <c r="D794" s="75" t="str">
        <f>IF($B794&lt;&gt;"",_xlfn.IFNA(VLOOKUP($B794,'Node Details'!$B:$U,D$1,0),"Check"),"")</f>
        <v>K0E</v>
      </c>
      <c r="E794" s="75" t="str">
        <f>IF($B794&lt;&gt;"",_xlfn.IFNA(VLOOKUP($B794,'Node Details'!$B:$U,E$1,0),"Check"),"")</f>
        <v>Airtel</v>
      </c>
      <c r="F794" s="95">
        <v>45046</v>
      </c>
      <c r="G794" s="75"/>
      <c r="H794" s="25" t="s">
        <v>22</v>
      </c>
      <c r="I794" s="24">
        <v>2</v>
      </c>
      <c r="J794" s="24">
        <v>50</v>
      </c>
      <c r="K794" s="75">
        <f t="shared" si="36"/>
        <v>100</v>
      </c>
      <c r="L794" s="80">
        <v>45046</v>
      </c>
      <c r="M794" s="72"/>
      <c r="N794" s="38"/>
      <c r="O794" s="81"/>
      <c r="P794" s="72"/>
      <c r="Q794" s="72"/>
      <c r="R794" s="72"/>
      <c r="S794" s="72"/>
      <c r="T794" s="81"/>
      <c r="U794" s="72"/>
      <c r="V794" s="72"/>
      <c r="W794" s="82">
        <f t="shared" si="37"/>
        <v>0</v>
      </c>
      <c r="X794" s="39" t="s">
        <v>89</v>
      </c>
      <c r="Y794" s="39"/>
      <c r="Z794" s="72" t="s">
        <v>101</v>
      </c>
    </row>
    <row r="795" spans="1:26">
      <c r="A795" s="75">
        <f t="shared" si="38"/>
        <v>793</v>
      </c>
      <c r="B795" s="39" t="s">
        <v>834</v>
      </c>
      <c r="C795" s="75" t="str">
        <f>IF($B795&lt;&gt;"",_xlfn.IFNA(VLOOKUP($B795,'Node Details'!$B:$U,C$1,0),"Check"),"")</f>
        <v>K0E210101-K0E210104</v>
      </c>
      <c r="D795" s="75" t="str">
        <f>IF($B795&lt;&gt;"",_xlfn.IFNA(VLOOKUP($B795,'Node Details'!$B:$U,D$1,0),"Check"),"")</f>
        <v>K0E</v>
      </c>
      <c r="E795" s="75" t="str">
        <f>IF($B795&lt;&gt;"",_xlfn.IFNA(VLOOKUP($B795,'Node Details'!$B:$U,E$1,0),"Check"),"")</f>
        <v>Airtel</v>
      </c>
      <c r="F795" s="95">
        <v>45046</v>
      </c>
      <c r="G795" s="75"/>
      <c r="H795" s="25" t="s">
        <v>22</v>
      </c>
      <c r="I795" s="24">
        <v>2</v>
      </c>
      <c r="J795" s="24">
        <v>50</v>
      </c>
      <c r="K795" s="75">
        <f t="shared" si="36"/>
        <v>100</v>
      </c>
      <c r="L795" s="80">
        <v>45046</v>
      </c>
      <c r="M795" s="72"/>
      <c r="N795" s="38"/>
      <c r="O795" s="81"/>
      <c r="P795" s="72"/>
      <c r="Q795" s="72"/>
      <c r="R795" s="72"/>
      <c r="S795" s="72"/>
      <c r="T795" s="81"/>
      <c r="U795" s="72"/>
      <c r="V795" s="72"/>
      <c r="W795" s="82">
        <f t="shared" si="37"/>
        <v>0</v>
      </c>
      <c r="X795" s="39" t="s">
        <v>89</v>
      </c>
      <c r="Y795" s="39"/>
      <c r="Z795" s="72" t="s">
        <v>101</v>
      </c>
    </row>
    <row r="796" spans="1:26">
      <c r="A796" s="75">
        <f t="shared" si="38"/>
        <v>794</v>
      </c>
      <c r="B796" s="39" t="s">
        <v>831</v>
      </c>
      <c r="C796" s="75" t="str">
        <f>IF($B796&lt;&gt;"",_xlfn.IFNA(VLOOKUP($B796,'Node Details'!$B:$U,C$1,0),"Check"),"")</f>
        <v>K0E210101-K0E210105</v>
      </c>
      <c r="D796" s="75" t="str">
        <f>IF($B796&lt;&gt;"",_xlfn.IFNA(VLOOKUP($B796,'Node Details'!$B:$U,D$1,0),"Check"),"")</f>
        <v>K0E</v>
      </c>
      <c r="E796" s="75" t="str">
        <f>IF($B796&lt;&gt;"",_xlfn.IFNA(VLOOKUP($B796,'Node Details'!$B:$U,E$1,0),"Check"),"")</f>
        <v>Airtel</v>
      </c>
      <c r="F796" s="95">
        <v>45046</v>
      </c>
      <c r="G796" s="75"/>
      <c r="H796" s="25" t="s">
        <v>22</v>
      </c>
      <c r="I796" s="24">
        <v>2</v>
      </c>
      <c r="J796" s="24">
        <v>50</v>
      </c>
      <c r="K796" s="75">
        <f t="shared" si="36"/>
        <v>100</v>
      </c>
      <c r="L796" s="80">
        <v>45046</v>
      </c>
      <c r="M796" s="72"/>
      <c r="N796" s="38"/>
      <c r="O796" s="81"/>
      <c r="P796" s="72"/>
      <c r="Q796" s="72"/>
      <c r="R796" s="72"/>
      <c r="S796" s="72"/>
      <c r="T796" s="81"/>
      <c r="U796" s="72"/>
      <c r="V796" s="72"/>
      <c r="W796" s="82">
        <f t="shared" si="37"/>
        <v>0</v>
      </c>
      <c r="X796" s="39" t="s">
        <v>89</v>
      </c>
      <c r="Y796" s="39"/>
      <c r="Z796" s="72" t="s">
        <v>101</v>
      </c>
    </row>
    <row r="797" spans="1:26">
      <c r="A797" s="75">
        <f t="shared" si="38"/>
        <v>795</v>
      </c>
      <c r="B797" s="39" t="s">
        <v>2354</v>
      </c>
      <c r="C797" s="75" t="str">
        <f>IF($B797&lt;&gt;"",_xlfn.IFNA(VLOOKUP($B797,'Node Details'!$B:$U,C$1,0),"Check"),"")</f>
        <v>0000K0E21-K0E210108</v>
      </c>
      <c r="D797" s="75" t="str">
        <f>IF($B797&lt;&gt;"",_xlfn.IFNA(VLOOKUP($B797,'Node Details'!$B:$U,D$1,0),"Check"),"")</f>
        <v>K0E</v>
      </c>
      <c r="E797" s="75" t="str">
        <f>IF($B797&lt;&gt;"",_xlfn.IFNA(VLOOKUP($B797,'Node Details'!$B:$U,E$1,0),"Check"),"")</f>
        <v>Airtel</v>
      </c>
      <c r="F797" s="95">
        <v>45046</v>
      </c>
      <c r="G797" s="75"/>
      <c r="H797" s="25" t="s">
        <v>22</v>
      </c>
      <c r="I797" s="24">
        <v>2</v>
      </c>
      <c r="J797" s="24">
        <v>50</v>
      </c>
      <c r="K797" s="75">
        <f t="shared" si="36"/>
        <v>100</v>
      </c>
      <c r="L797" s="80">
        <v>45107</v>
      </c>
      <c r="M797" s="72"/>
      <c r="N797" s="38"/>
      <c r="O797" s="81"/>
      <c r="P797" s="72"/>
      <c r="Q797" s="72"/>
      <c r="R797" s="72"/>
      <c r="S797" s="72"/>
      <c r="T797" s="81"/>
      <c r="U797" s="72"/>
      <c r="V797" s="72"/>
      <c r="W797" s="82">
        <f t="shared" si="37"/>
        <v>0</v>
      </c>
      <c r="X797" s="39" t="s">
        <v>89</v>
      </c>
      <c r="Y797" s="39"/>
      <c r="Z797" s="72" t="s">
        <v>101</v>
      </c>
    </row>
    <row r="798" spans="1:26">
      <c r="A798" s="75">
        <f t="shared" si="38"/>
        <v>796</v>
      </c>
      <c r="B798" s="39" t="s">
        <v>2356</v>
      </c>
      <c r="C798" s="75" t="str">
        <f>IF($B798&lt;&gt;"",_xlfn.IFNA(VLOOKUP($B798,'Node Details'!$B:$U,C$1,0),"Check"),"")</f>
        <v>0000K0E21-K0E210108</v>
      </c>
      <c r="D798" s="75" t="str">
        <f>IF($B798&lt;&gt;"",_xlfn.IFNA(VLOOKUP($B798,'Node Details'!$B:$U,D$1,0),"Check"),"")</f>
        <v>K0E</v>
      </c>
      <c r="E798" s="75" t="str">
        <f>IF($B798&lt;&gt;"",_xlfn.IFNA(VLOOKUP($B798,'Node Details'!$B:$U,E$1,0),"Check"),"")</f>
        <v>Airtel</v>
      </c>
      <c r="F798" s="95">
        <v>45046</v>
      </c>
      <c r="G798" s="75"/>
      <c r="H798" s="25" t="s">
        <v>22</v>
      </c>
      <c r="I798" s="24">
        <v>2</v>
      </c>
      <c r="J798" s="24">
        <v>50</v>
      </c>
      <c r="K798" s="75">
        <f t="shared" si="36"/>
        <v>100</v>
      </c>
      <c r="L798" s="80">
        <v>45107</v>
      </c>
      <c r="M798" s="72"/>
      <c r="N798" s="38"/>
      <c r="O798" s="81"/>
      <c r="P798" s="72"/>
      <c r="Q798" s="72"/>
      <c r="R798" s="72"/>
      <c r="S798" s="72"/>
      <c r="T798" s="81"/>
      <c r="U798" s="72"/>
      <c r="V798" s="72"/>
      <c r="W798" s="82">
        <f t="shared" si="37"/>
        <v>0</v>
      </c>
      <c r="X798" s="39" t="s">
        <v>89</v>
      </c>
      <c r="Y798" s="39"/>
      <c r="Z798" s="72" t="s">
        <v>101</v>
      </c>
    </row>
    <row r="799" spans="1:26">
      <c r="A799" s="75">
        <f t="shared" si="38"/>
        <v>797</v>
      </c>
      <c r="B799" s="39" t="s">
        <v>837</v>
      </c>
      <c r="C799" s="75" t="str">
        <f>IF($B799&lt;&gt;"",_xlfn.IFNA(VLOOKUP($B799,'Node Details'!$B:$U,C$1,0),"Check"),"")</f>
        <v>0000K0E21-K0E210108</v>
      </c>
      <c r="D799" s="75" t="str">
        <f>IF($B799&lt;&gt;"",_xlfn.IFNA(VLOOKUP($B799,'Node Details'!$B:$U,D$1,0),"Check"),"")</f>
        <v>K0E</v>
      </c>
      <c r="E799" s="75" t="str">
        <f>IF($B799&lt;&gt;"",_xlfn.IFNA(VLOOKUP($B799,'Node Details'!$B:$U,E$1,0),"Check"),"")</f>
        <v>Airtel</v>
      </c>
      <c r="F799" s="95">
        <v>45046</v>
      </c>
      <c r="G799" s="75"/>
      <c r="H799" s="25" t="s">
        <v>22</v>
      </c>
      <c r="I799" s="24">
        <v>2</v>
      </c>
      <c r="J799" s="24">
        <v>50</v>
      </c>
      <c r="K799" s="75">
        <f t="shared" si="36"/>
        <v>100</v>
      </c>
      <c r="L799" s="80">
        <v>45107</v>
      </c>
      <c r="M799" s="72"/>
      <c r="N799" s="38"/>
      <c r="O799" s="81"/>
      <c r="P799" s="72"/>
      <c r="Q799" s="72"/>
      <c r="R799" s="72"/>
      <c r="S799" s="72"/>
      <c r="T799" s="81"/>
      <c r="U799" s="72"/>
      <c r="V799" s="72"/>
      <c r="W799" s="82">
        <f t="shared" si="37"/>
        <v>0</v>
      </c>
      <c r="X799" s="39" t="s">
        <v>89</v>
      </c>
      <c r="Y799" s="39"/>
      <c r="Z799" s="72" t="s">
        <v>101</v>
      </c>
    </row>
    <row r="800" spans="1:26">
      <c r="A800" s="75">
        <f t="shared" si="38"/>
        <v>798</v>
      </c>
      <c r="B800" s="39" t="s">
        <v>840</v>
      </c>
      <c r="C800" s="75" t="str">
        <f>IF($B800&lt;&gt;"",_xlfn.IFNA(VLOOKUP($B800,'Node Details'!$B:$U,C$1,0),"Check"),"")</f>
        <v>000000K0E-0000K0E21</v>
      </c>
      <c r="D800" s="75" t="str">
        <f>IF($B800&lt;&gt;"",_xlfn.IFNA(VLOOKUP($B800,'Node Details'!$B:$U,D$1,0),"Check"),"")</f>
        <v>K0E</v>
      </c>
      <c r="E800" s="75" t="str">
        <f>IF($B800&lt;&gt;"",_xlfn.IFNA(VLOOKUP($B800,'Node Details'!$B:$U,E$1,0),"Check"),"")</f>
        <v>Airtel</v>
      </c>
      <c r="F800" s="95">
        <v>45046</v>
      </c>
      <c r="G800" s="75"/>
      <c r="H800" s="25" t="s">
        <v>22</v>
      </c>
      <c r="I800" s="24">
        <v>2</v>
      </c>
      <c r="J800" s="24">
        <v>50</v>
      </c>
      <c r="K800" s="75">
        <f t="shared" si="36"/>
        <v>100</v>
      </c>
      <c r="L800" s="80">
        <v>45046</v>
      </c>
      <c r="M800" s="72"/>
      <c r="N800" s="38"/>
      <c r="O800" s="81"/>
      <c r="P800" s="72"/>
      <c r="Q800" s="72"/>
      <c r="R800" s="72"/>
      <c r="S800" s="72"/>
      <c r="T800" s="81"/>
      <c r="U800" s="72"/>
      <c r="V800" s="72"/>
      <c r="W800" s="82">
        <f t="shared" si="37"/>
        <v>0</v>
      </c>
      <c r="X800" s="39" t="s">
        <v>89</v>
      </c>
      <c r="Y800" s="39"/>
      <c r="Z800" s="72" t="s">
        <v>101</v>
      </c>
    </row>
    <row r="801" spans="1:26">
      <c r="A801" s="75">
        <f t="shared" si="38"/>
        <v>799</v>
      </c>
      <c r="B801" s="39" t="s">
        <v>845</v>
      </c>
      <c r="C801" s="75" t="str">
        <f>IF($B801&lt;&gt;"",_xlfn.IFNA(VLOOKUP($B801,'Node Details'!$B:$U,C$1,0),"Check"),"")</f>
        <v>0000K0E22-K0E220103</v>
      </c>
      <c r="D801" s="75" t="str">
        <f>IF($B801&lt;&gt;"",_xlfn.IFNA(VLOOKUP($B801,'Node Details'!$B:$U,D$1,0),"Check"),"")</f>
        <v>K0E</v>
      </c>
      <c r="E801" s="75" t="str">
        <f>IF($B801&lt;&gt;"",_xlfn.IFNA(VLOOKUP($B801,'Node Details'!$B:$U,E$1,0),"Check"),"")</f>
        <v>Airtel</v>
      </c>
      <c r="F801" s="95">
        <v>45046</v>
      </c>
      <c r="G801" s="75"/>
      <c r="H801" s="25" t="s">
        <v>22</v>
      </c>
      <c r="I801" s="24">
        <v>2</v>
      </c>
      <c r="J801" s="24">
        <v>50</v>
      </c>
      <c r="K801" s="75">
        <f t="shared" si="36"/>
        <v>100</v>
      </c>
      <c r="L801" s="80">
        <v>45046</v>
      </c>
      <c r="M801" s="72"/>
      <c r="N801" s="38"/>
      <c r="O801" s="81"/>
      <c r="P801" s="72"/>
      <c r="Q801" s="72"/>
      <c r="R801" s="72"/>
      <c r="S801" s="72"/>
      <c r="T801" s="81"/>
      <c r="U801" s="72"/>
      <c r="V801" s="72"/>
      <c r="W801" s="82">
        <f t="shared" si="37"/>
        <v>0</v>
      </c>
      <c r="X801" s="39" t="s">
        <v>89</v>
      </c>
      <c r="Y801" s="39"/>
      <c r="Z801" s="72" t="s">
        <v>101</v>
      </c>
    </row>
    <row r="802" spans="1:26">
      <c r="A802" s="75">
        <f t="shared" si="38"/>
        <v>800</v>
      </c>
      <c r="B802" s="39" t="s">
        <v>2358</v>
      </c>
      <c r="C802" s="75" t="str">
        <f>IF($B802&lt;&gt;"",_xlfn.IFNA(VLOOKUP($B802,'Node Details'!$B:$U,C$1,0),"Check"),"")</f>
        <v>0000K0E22-K0E220103</v>
      </c>
      <c r="D802" s="75" t="str">
        <f>IF($B802&lt;&gt;"",_xlfn.IFNA(VLOOKUP($B802,'Node Details'!$B:$U,D$1,0),"Check"),"")</f>
        <v>K0E</v>
      </c>
      <c r="E802" s="75" t="str">
        <f>IF($B802&lt;&gt;"",_xlfn.IFNA(VLOOKUP($B802,'Node Details'!$B:$U,E$1,0),"Check"),"")</f>
        <v>Airtel</v>
      </c>
      <c r="F802" s="95">
        <v>45046</v>
      </c>
      <c r="G802" s="75"/>
      <c r="H802" s="25" t="s">
        <v>22</v>
      </c>
      <c r="I802" s="24">
        <v>2</v>
      </c>
      <c r="J802" s="24">
        <v>50</v>
      </c>
      <c r="K802" s="75">
        <f t="shared" si="36"/>
        <v>100</v>
      </c>
      <c r="L802" s="80">
        <v>45046</v>
      </c>
      <c r="M802" s="72"/>
      <c r="N802" s="38"/>
      <c r="O802" s="81"/>
      <c r="P802" s="72"/>
      <c r="Q802" s="72"/>
      <c r="R802" s="72"/>
      <c r="S802" s="72"/>
      <c r="T802" s="81"/>
      <c r="U802" s="72"/>
      <c r="V802" s="72"/>
      <c r="W802" s="82">
        <f t="shared" si="37"/>
        <v>0</v>
      </c>
      <c r="X802" s="39" t="s">
        <v>89</v>
      </c>
      <c r="Y802" s="39"/>
      <c r="Z802" s="72" t="s">
        <v>101</v>
      </c>
    </row>
    <row r="803" spans="1:26">
      <c r="A803" s="75">
        <f t="shared" si="38"/>
        <v>801</v>
      </c>
      <c r="B803" s="39" t="s">
        <v>842</v>
      </c>
      <c r="C803" s="75" t="str">
        <f>IF($B803&lt;&gt;"",_xlfn.IFNA(VLOOKUP($B803,'Node Details'!$B:$U,C$1,0),"Check"),"")</f>
        <v>0000K0E22-K0E220103</v>
      </c>
      <c r="D803" s="75" t="str">
        <f>IF($B803&lt;&gt;"",_xlfn.IFNA(VLOOKUP($B803,'Node Details'!$B:$U,D$1,0),"Check"),"")</f>
        <v>K0E</v>
      </c>
      <c r="E803" s="75" t="str">
        <f>IF($B803&lt;&gt;"",_xlfn.IFNA(VLOOKUP($B803,'Node Details'!$B:$U,E$1,0),"Check"),"")</f>
        <v>Airtel</v>
      </c>
      <c r="F803" s="95">
        <v>45046</v>
      </c>
      <c r="G803" s="75"/>
      <c r="H803" s="25" t="s">
        <v>22</v>
      </c>
      <c r="I803" s="24">
        <v>2</v>
      </c>
      <c r="J803" s="24">
        <v>50</v>
      </c>
      <c r="K803" s="75">
        <f t="shared" si="36"/>
        <v>100</v>
      </c>
      <c r="L803" s="80">
        <v>45046</v>
      </c>
      <c r="M803" s="72"/>
      <c r="N803" s="38"/>
      <c r="O803" s="81"/>
      <c r="P803" s="72"/>
      <c r="Q803" s="72"/>
      <c r="R803" s="72"/>
      <c r="S803" s="72"/>
      <c r="T803" s="81"/>
      <c r="U803" s="72"/>
      <c r="V803" s="72"/>
      <c r="W803" s="82">
        <f t="shared" si="37"/>
        <v>0</v>
      </c>
      <c r="X803" s="39" t="s">
        <v>89</v>
      </c>
      <c r="Y803" s="39"/>
      <c r="Z803" s="72" t="s">
        <v>101</v>
      </c>
    </row>
    <row r="804" spans="1:26">
      <c r="A804" s="75">
        <f t="shared" si="38"/>
        <v>802</v>
      </c>
      <c r="B804" s="39" t="s">
        <v>846</v>
      </c>
      <c r="C804" s="75" t="str">
        <f>IF($B804&lt;&gt;"",_xlfn.IFNA(VLOOKUP($B804,'Node Details'!$B:$U,C$1,0),"Check"),"")</f>
        <v>K0E220101-K0E220104</v>
      </c>
      <c r="D804" s="75" t="str">
        <f>IF($B804&lt;&gt;"",_xlfn.IFNA(VLOOKUP($B804,'Node Details'!$B:$U,D$1,0),"Check"),"")</f>
        <v>K0E</v>
      </c>
      <c r="E804" s="75" t="str">
        <f>IF($B804&lt;&gt;"",_xlfn.IFNA(VLOOKUP($B804,'Node Details'!$B:$U,E$1,0),"Check"),"")</f>
        <v>Airtel</v>
      </c>
      <c r="F804" s="95">
        <v>45046</v>
      </c>
      <c r="G804" s="75"/>
      <c r="H804" s="25" t="s">
        <v>22</v>
      </c>
      <c r="I804" s="24">
        <v>2</v>
      </c>
      <c r="J804" s="24">
        <v>50</v>
      </c>
      <c r="K804" s="75">
        <f t="shared" si="36"/>
        <v>100</v>
      </c>
      <c r="L804" s="80">
        <v>45046</v>
      </c>
      <c r="M804" s="72"/>
      <c r="N804" s="38"/>
      <c r="O804" s="81"/>
      <c r="P804" s="72"/>
      <c r="Q804" s="72"/>
      <c r="R804" s="72"/>
      <c r="S804" s="72"/>
      <c r="T804" s="81"/>
      <c r="U804" s="72"/>
      <c r="V804" s="72"/>
      <c r="W804" s="82">
        <f t="shared" si="37"/>
        <v>0</v>
      </c>
      <c r="X804" s="39" t="s">
        <v>89</v>
      </c>
      <c r="Y804" s="39"/>
      <c r="Z804" s="72" t="s">
        <v>101</v>
      </c>
    </row>
    <row r="805" spans="1:26">
      <c r="A805" s="75">
        <f t="shared" si="38"/>
        <v>803</v>
      </c>
      <c r="B805" s="39" t="s">
        <v>849</v>
      </c>
      <c r="C805" s="75" t="str">
        <f>IF($B805&lt;&gt;"",_xlfn.IFNA(VLOOKUP($B805,'Node Details'!$B:$U,C$1,0),"Check"),"")</f>
        <v>K0E220101-K0E220105</v>
      </c>
      <c r="D805" s="75" t="str">
        <f>IF($B805&lt;&gt;"",_xlfn.IFNA(VLOOKUP($B805,'Node Details'!$B:$U,D$1,0),"Check"),"")</f>
        <v>K0E</v>
      </c>
      <c r="E805" s="75" t="str">
        <f>IF($B805&lt;&gt;"",_xlfn.IFNA(VLOOKUP($B805,'Node Details'!$B:$U,E$1,0),"Check"),"")</f>
        <v>Airtel</v>
      </c>
      <c r="F805" s="95">
        <v>45046</v>
      </c>
      <c r="G805" s="75"/>
      <c r="H805" s="25" t="s">
        <v>22</v>
      </c>
      <c r="I805" s="24">
        <v>2</v>
      </c>
      <c r="J805" s="24">
        <v>50</v>
      </c>
      <c r="K805" s="75">
        <f t="shared" si="36"/>
        <v>100</v>
      </c>
      <c r="L805" s="80">
        <v>45046</v>
      </c>
      <c r="M805" s="72"/>
      <c r="N805" s="38"/>
      <c r="O805" s="81"/>
      <c r="P805" s="72"/>
      <c r="Q805" s="72"/>
      <c r="R805" s="72"/>
      <c r="S805" s="72"/>
      <c r="T805" s="81"/>
      <c r="U805" s="72"/>
      <c r="V805" s="72"/>
      <c r="W805" s="82">
        <f t="shared" si="37"/>
        <v>0</v>
      </c>
      <c r="X805" s="39" t="s">
        <v>89</v>
      </c>
      <c r="Y805" s="39"/>
      <c r="Z805" s="72" t="s">
        <v>101</v>
      </c>
    </row>
    <row r="806" spans="1:26">
      <c r="A806" s="75">
        <f t="shared" si="38"/>
        <v>804</v>
      </c>
      <c r="B806" s="39" t="s">
        <v>2360</v>
      </c>
      <c r="C806" s="75" t="str">
        <f>IF($B806&lt;&gt;"",_xlfn.IFNA(VLOOKUP($B806,'Node Details'!$B:$U,C$1,0),"Check"),"")</f>
        <v>0000K0E22-K0E220108</v>
      </c>
      <c r="D806" s="75" t="str">
        <f>IF($B806&lt;&gt;"",_xlfn.IFNA(VLOOKUP($B806,'Node Details'!$B:$U,D$1,0),"Check"),"")</f>
        <v>K0E</v>
      </c>
      <c r="E806" s="75" t="str">
        <f>IF($B806&lt;&gt;"",_xlfn.IFNA(VLOOKUP($B806,'Node Details'!$B:$U,E$1,0),"Check"),"")</f>
        <v>Airtel</v>
      </c>
      <c r="F806" s="95">
        <v>45046</v>
      </c>
      <c r="G806" s="75"/>
      <c r="H806" s="25" t="s">
        <v>22</v>
      </c>
      <c r="I806" s="24">
        <v>2</v>
      </c>
      <c r="J806" s="24">
        <v>50</v>
      </c>
      <c r="K806" s="75">
        <f t="shared" si="36"/>
        <v>100</v>
      </c>
      <c r="L806" s="80">
        <v>45107</v>
      </c>
      <c r="M806" s="72"/>
      <c r="N806" s="38"/>
      <c r="O806" s="81"/>
      <c r="P806" s="72"/>
      <c r="Q806" s="72"/>
      <c r="R806" s="72"/>
      <c r="S806" s="72"/>
      <c r="T806" s="81"/>
      <c r="U806" s="72"/>
      <c r="V806" s="72"/>
      <c r="W806" s="82">
        <f t="shared" si="37"/>
        <v>0</v>
      </c>
      <c r="X806" s="39" t="s">
        <v>89</v>
      </c>
      <c r="Y806" s="39"/>
      <c r="Z806" s="72" t="s">
        <v>101</v>
      </c>
    </row>
    <row r="807" spans="1:26">
      <c r="A807" s="75">
        <f t="shared" si="38"/>
        <v>805</v>
      </c>
      <c r="B807" s="39" t="s">
        <v>855</v>
      </c>
      <c r="C807" s="75" t="str">
        <f>IF($B807&lt;&gt;"",_xlfn.IFNA(VLOOKUP($B807,'Node Details'!$B:$U,C$1,0),"Check"),"")</f>
        <v>0000K0E22-K0E220107</v>
      </c>
      <c r="D807" s="75" t="str">
        <f>IF($B807&lt;&gt;"",_xlfn.IFNA(VLOOKUP($B807,'Node Details'!$B:$U,D$1,0),"Check"),"")</f>
        <v>K0E</v>
      </c>
      <c r="E807" s="75" t="str">
        <f>IF($B807&lt;&gt;"",_xlfn.IFNA(VLOOKUP($B807,'Node Details'!$B:$U,E$1,0),"Check"),"")</f>
        <v>Airtel</v>
      </c>
      <c r="F807" s="95">
        <v>45046</v>
      </c>
      <c r="G807" s="75"/>
      <c r="H807" s="25" t="s">
        <v>22</v>
      </c>
      <c r="I807" s="24">
        <v>2</v>
      </c>
      <c r="J807" s="24">
        <v>50</v>
      </c>
      <c r="K807" s="75">
        <f t="shared" si="36"/>
        <v>100</v>
      </c>
      <c r="L807" s="80">
        <v>45107</v>
      </c>
      <c r="M807" s="72"/>
      <c r="N807" s="38"/>
      <c r="O807" s="81"/>
      <c r="P807" s="72"/>
      <c r="Q807" s="72"/>
      <c r="R807" s="72"/>
      <c r="S807" s="72"/>
      <c r="T807" s="81"/>
      <c r="U807" s="72"/>
      <c r="V807" s="72"/>
      <c r="W807" s="82">
        <f t="shared" si="37"/>
        <v>0</v>
      </c>
      <c r="X807" s="39" t="s">
        <v>89</v>
      </c>
      <c r="Y807" s="39"/>
      <c r="Z807" s="72" t="s">
        <v>101</v>
      </c>
    </row>
    <row r="808" spans="1:26">
      <c r="A808" s="75">
        <f t="shared" si="38"/>
        <v>806</v>
      </c>
      <c r="B808" s="39" t="s">
        <v>852</v>
      </c>
      <c r="C808" s="75" t="str">
        <f>IF($B808&lt;&gt;"",_xlfn.IFNA(VLOOKUP($B808,'Node Details'!$B:$U,C$1,0),"Check"),"")</f>
        <v>0000K0E22-K0E220108</v>
      </c>
      <c r="D808" s="75" t="str">
        <f>IF($B808&lt;&gt;"",_xlfn.IFNA(VLOOKUP($B808,'Node Details'!$B:$U,D$1,0),"Check"),"")</f>
        <v>K0E</v>
      </c>
      <c r="E808" s="75" t="str">
        <f>IF($B808&lt;&gt;"",_xlfn.IFNA(VLOOKUP($B808,'Node Details'!$B:$U,E$1,0),"Check"),"")</f>
        <v>Airtel</v>
      </c>
      <c r="F808" s="95">
        <v>45046</v>
      </c>
      <c r="G808" s="75"/>
      <c r="H808" s="25" t="s">
        <v>22</v>
      </c>
      <c r="I808" s="24">
        <v>2</v>
      </c>
      <c r="J808" s="24">
        <v>50</v>
      </c>
      <c r="K808" s="75">
        <f t="shared" si="36"/>
        <v>100</v>
      </c>
      <c r="L808" s="80">
        <v>45107</v>
      </c>
      <c r="M808" s="72"/>
      <c r="N808" s="38"/>
      <c r="O808" s="81"/>
      <c r="P808" s="72"/>
      <c r="Q808" s="72"/>
      <c r="R808" s="72"/>
      <c r="S808" s="72"/>
      <c r="T808" s="81"/>
      <c r="U808" s="72"/>
      <c r="V808" s="72"/>
      <c r="W808" s="82">
        <f t="shared" si="37"/>
        <v>0</v>
      </c>
      <c r="X808" s="39" t="s">
        <v>89</v>
      </c>
      <c r="Y808" s="39"/>
      <c r="Z808" s="72" t="s">
        <v>101</v>
      </c>
    </row>
    <row r="809" spans="1:26">
      <c r="A809" s="75">
        <f t="shared" si="38"/>
        <v>807</v>
      </c>
      <c r="B809" s="39" t="s">
        <v>589</v>
      </c>
      <c r="C809" s="75" t="str">
        <f>IF($B809&lt;&gt;"",_xlfn.IFNA(VLOOKUP($B809,'Node Details'!$B:$U,C$1,0),"Check"),"")</f>
        <v>000000K0E-0000K0E23</v>
      </c>
      <c r="D809" s="75" t="str">
        <f>IF($B809&lt;&gt;"",_xlfn.IFNA(VLOOKUP($B809,'Node Details'!$B:$U,D$1,0),"Check"),"")</f>
        <v>K0E</v>
      </c>
      <c r="E809" s="75" t="str">
        <f>IF($B809&lt;&gt;"",_xlfn.IFNA(VLOOKUP($B809,'Node Details'!$B:$U,E$1,0),"Check"),"")</f>
        <v>Airtel</v>
      </c>
      <c r="F809" s="95">
        <v>45046</v>
      </c>
      <c r="G809" s="75"/>
      <c r="H809" s="25" t="s">
        <v>22</v>
      </c>
      <c r="I809" s="24">
        <v>2</v>
      </c>
      <c r="J809" s="24">
        <v>50</v>
      </c>
      <c r="K809" s="75">
        <f t="shared" si="36"/>
        <v>100</v>
      </c>
      <c r="L809" s="80">
        <v>45046</v>
      </c>
      <c r="M809" s="72"/>
      <c r="N809" s="38"/>
      <c r="O809" s="81"/>
      <c r="P809" s="72"/>
      <c r="Q809" s="72"/>
      <c r="R809" s="72"/>
      <c r="S809" s="72"/>
      <c r="T809" s="81"/>
      <c r="U809" s="72"/>
      <c r="V809" s="72"/>
      <c r="W809" s="82">
        <f t="shared" si="37"/>
        <v>0</v>
      </c>
      <c r="X809" s="39" t="s">
        <v>89</v>
      </c>
      <c r="Y809" s="39"/>
      <c r="Z809" s="72" t="s">
        <v>101</v>
      </c>
    </row>
    <row r="810" spans="1:26">
      <c r="A810" s="75">
        <f t="shared" si="38"/>
        <v>808</v>
      </c>
      <c r="B810" s="39" t="s">
        <v>2362</v>
      </c>
      <c r="C810" s="75" t="str">
        <f>IF($B810&lt;&gt;"",_xlfn.IFNA(VLOOKUP($B810,'Node Details'!$B:$U,C$1,0),"Check"),"")</f>
        <v>0000K0E23-K0E230103</v>
      </c>
      <c r="D810" s="75" t="str">
        <f>IF($B810&lt;&gt;"",_xlfn.IFNA(VLOOKUP($B810,'Node Details'!$B:$U,D$1,0),"Check"),"")</f>
        <v>K0E</v>
      </c>
      <c r="E810" s="75" t="str">
        <f>IF($B810&lt;&gt;"",_xlfn.IFNA(VLOOKUP($B810,'Node Details'!$B:$U,E$1,0),"Check"),"")</f>
        <v>Airtel</v>
      </c>
      <c r="F810" s="95">
        <v>45046</v>
      </c>
      <c r="G810" s="75"/>
      <c r="H810" s="25" t="s">
        <v>22</v>
      </c>
      <c r="I810" s="24">
        <v>2</v>
      </c>
      <c r="J810" s="24">
        <v>50</v>
      </c>
      <c r="K810" s="75">
        <f t="shared" si="36"/>
        <v>100</v>
      </c>
      <c r="L810" s="80">
        <v>45046</v>
      </c>
      <c r="M810" s="72"/>
      <c r="N810" s="38"/>
      <c r="O810" s="81"/>
      <c r="P810" s="72"/>
      <c r="Q810" s="72"/>
      <c r="R810" s="72"/>
      <c r="S810" s="72"/>
      <c r="T810" s="81"/>
      <c r="U810" s="72"/>
      <c r="V810" s="72"/>
      <c r="W810" s="82">
        <f t="shared" si="37"/>
        <v>0</v>
      </c>
      <c r="X810" s="39" t="s">
        <v>89</v>
      </c>
      <c r="Y810" s="39"/>
      <c r="Z810" s="72" t="s">
        <v>101</v>
      </c>
    </row>
    <row r="811" spans="1:26">
      <c r="A811" s="75">
        <f t="shared" si="38"/>
        <v>809</v>
      </c>
      <c r="B811" s="39" t="s">
        <v>2363</v>
      </c>
      <c r="C811" s="75" t="str">
        <f>IF($B811&lt;&gt;"",_xlfn.IFNA(VLOOKUP($B811,'Node Details'!$B:$U,C$1,0),"Check"),"")</f>
        <v>0000K0E23-K0E230103</v>
      </c>
      <c r="D811" s="75" t="str">
        <f>IF($B811&lt;&gt;"",_xlfn.IFNA(VLOOKUP($B811,'Node Details'!$B:$U,D$1,0),"Check"),"")</f>
        <v>K0E</v>
      </c>
      <c r="E811" s="75" t="str">
        <f>IF($B811&lt;&gt;"",_xlfn.IFNA(VLOOKUP($B811,'Node Details'!$B:$U,E$1,0),"Check"),"")</f>
        <v>Airtel</v>
      </c>
      <c r="F811" s="95">
        <v>45046</v>
      </c>
      <c r="G811" s="75"/>
      <c r="H811" s="25" t="s">
        <v>22</v>
      </c>
      <c r="I811" s="24">
        <v>2</v>
      </c>
      <c r="J811" s="24">
        <v>50</v>
      </c>
      <c r="K811" s="75">
        <f t="shared" si="36"/>
        <v>100</v>
      </c>
      <c r="L811" s="80">
        <v>45046</v>
      </c>
      <c r="M811" s="72"/>
      <c r="N811" s="38"/>
      <c r="O811" s="81"/>
      <c r="P811" s="72"/>
      <c r="Q811" s="72"/>
      <c r="R811" s="72"/>
      <c r="S811" s="72"/>
      <c r="T811" s="81"/>
      <c r="U811" s="72"/>
      <c r="V811" s="72"/>
      <c r="W811" s="82">
        <f t="shared" si="37"/>
        <v>0</v>
      </c>
      <c r="X811" s="39" t="s">
        <v>89</v>
      </c>
      <c r="Y811" s="39"/>
      <c r="Z811" s="72" t="s">
        <v>101</v>
      </c>
    </row>
    <row r="812" spans="1:26">
      <c r="A812" s="75">
        <f t="shared" si="38"/>
        <v>810</v>
      </c>
      <c r="B812" s="39" t="s">
        <v>858</v>
      </c>
      <c r="C812" s="75" t="str">
        <f>IF($B812&lt;&gt;"",_xlfn.IFNA(VLOOKUP($B812,'Node Details'!$B:$U,C$1,0),"Check"),"")</f>
        <v>0000K0E23-K0E230103</v>
      </c>
      <c r="D812" s="75" t="str">
        <f>IF($B812&lt;&gt;"",_xlfn.IFNA(VLOOKUP($B812,'Node Details'!$B:$U,D$1,0),"Check"),"")</f>
        <v>K0E</v>
      </c>
      <c r="E812" s="75" t="str">
        <f>IF($B812&lt;&gt;"",_xlfn.IFNA(VLOOKUP($B812,'Node Details'!$B:$U,E$1,0),"Check"),"")</f>
        <v>Airtel</v>
      </c>
      <c r="F812" s="95">
        <v>45046</v>
      </c>
      <c r="G812" s="75"/>
      <c r="H812" s="25" t="s">
        <v>22</v>
      </c>
      <c r="I812" s="24">
        <v>2</v>
      </c>
      <c r="J812" s="24">
        <v>50</v>
      </c>
      <c r="K812" s="75">
        <f t="shared" si="36"/>
        <v>100</v>
      </c>
      <c r="L812" s="80">
        <v>45046</v>
      </c>
      <c r="M812" s="72"/>
      <c r="N812" s="38"/>
      <c r="O812" s="81"/>
      <c r="P812" s="72"/>
      <c r="Q812" s="72"/>
      <c r="R812" s="72"/>
      <c r="S812" s="72"/>
      <c r="T812" s="81"/>
      <c r="U812" s="72"/>
      <c r="V812" s="72"/>
      <c r="W812" s="82">
        <f t="shared" si="37"/>
        <v>0</v>
      </c>
      <c r="X812" s="39" t="s">
        <v>89</v>
      </c>
      <c r="Y812" s="39"/>
      <c r="Z812" s="72" t="s">
        <v>101</v>
      </c>
    </row>
    <row r="813" spans="1:26">
      <c r="A813" s="75">
        <f t="shared" si="38"/>
        <v>811</v>
      </c>
      <c r="B813" s="39" t="s">
        <v>2365</v>
      </c>
      <c r="C813" s="75" t="str">
        <f>IF($B813&lt;&gt;"",_xlfn.IFNA(VLOOKUP($B813,'Node Details'!$B:$U,C$1,0),"Check"),"")</f>
        <v>0000K0E23-K0E230108</v>
      </c>
      <c r="D813" s="75" t="str">
        <f>IF($B813&lt;&gt;"",_xlfn.IFNA(VLOOKUP($B813,'Node Details'!$B:$U,D$1,0),"Check"),"")</f>
        <v>K0E</v>
      </c>
      <c r="E813" s="75" t="str">
        <f>IF($B813&lt;&gt;"",_xlfn.IFNA(VLOOKUP($B813,'Node Details'!$B:$U,E$1,0),"Check"),"")</f>
        <v>Airtel</v>
      </c>
      <c r="F813" s="95">
        <v>45046</v>
      </c>
      <c r="G813" s="75"/>
      <c r="H813" s="25" t="s">
        <v>22</v>
      </c>
      <c r="I813" s="24">
        <v>2</v>
      </c>
      <c r="J813" s="24">
        <v>50</v>
      </c>
      <c r="K813" s="75">
        <f t="shared" si="36"/>
        <v>100</v>
      </c>
      <c r="L813" s="80">
        <v>45046</v>
      </c>
      <c r="M813" s="72"/>
      <c r="N813" s="38"/>
      <c r="O813" s="81"/>
      <c r="P813" s="72"/>
      <c r="Q813" s="72"/>
      <c r="R813" s="72"/>
      <c r="S813" s="72"/>
      <c r="T813" s="81"/>
      <c r="U813" s="72"/>
      <c r="V813" s="72"/>
      <c r="W813" s="82">
        <f t="shared" si="37"/>
        <v>0</v>
      </c>
      <c r="X813" s="39" t="s">
        <v>89</v>
      </c>
      <c r="Y813" s="39"/>
      <c r="Z813" s="72" t="s">
        <v>101</v>
      </c>
    </row>
    <row r="814" spans="1:26">
      <c r="A814" s="75">
        <f t="shared" si="38"/>
        <v>812</v>
      </c>
      <c r="B814" s="39" t="s">
        <v>2367</v>
      </c>
      <c r="C814" s="75" t="str">
        <f>IF($B814&lt;&gt;"",_xlfn.IFNA(VLOOKUP($B814,'Node Details'!$B:$U,C$1,0),"Check"),"")</f>
        <v>0000K0E23-K0E230108</v>
      </c>
      <c r="D814" s="75" t="str">
        <f>IF($B814&lt;&gt;"",_xlfn.IFNA(VLOOKUP($B814,'Node Details'!$B:$U,D$1,0),"Check"),"")</f>
        <v>K0E</v>
      </c>
      <c r="E814" s="75" t="str">
        <f>IF($B814&lt;&gt;"",_xlfn.IFNA(VLOOKUP($B814,'Node Details'!$B:$U,E$1,0),"Check"),"")</f>
        <v>Airtel</v>
      </c>
      <c r="F814" s="95">
        <v>45046</v>
      </c>
      <c r="G814" s="75"/>
      <c r="H814" s="25" t="s">
        <v>22</v>
      </c>
      <c r="I814" s="24">
        <v>2</v>
      </c>
      <c r="J814" s="24">
        <v>50</v>
      </c>
      <c r="K814" s="75">
        <f t="shared" si="36"/>
        <v>100</v>
      </c>
      <c r="L814" s="80">
        <v>45046</v>
      </c>
      <c r="M814" s="72"/>
      <c r="N814" s="38"/>
      <c r="O814" s="81"/>
      <c r="P814" s="72"/>
      <c r="Q814" s="72"/>
      <c r="R814" s="72"/>
      <c r="S814" s="72"/>
      <c r="T814" s="81"/>
      <c r="U814" s="72"/>
      <c r="V814" s="72"/>
      <c r="W814" s="82">
        <f t="shared" si="37"/>
        <v>0</v>
      </c>
      <c r="X814" s="39" t="s">
        <v>89</v>
      </c>
      <c r="Y814" s="39"/>
      <c r="Z814" s="72" t="s">
        <v>101</v>
      </c>
    </row>
    <row r="815" spans="1:26">
      <c r="A815" s="75">
        <f t="shared" si="38"/>
        <v>813</v>
      </c>
      <c r="B815" s="39" t="s">
        <v>2369</v>
      </c>
      <c r="C815" s="75" t="str">
        <f>IF($B815&lt;&gt;"",_xlfn.IFNA(VLOOKUP($B815,'Node Details'!$B:$U,C$1,0),"Check"),"")</f>
        <v>0000K0E23-K0E230108</v>
      </c>
      <c r="D815" s="75" t="str">
        <f>IF($B815&lt;&gt;"",_xlfn.IFNA(VLOOKUP($B815,'Node Details'!$B:$U,D$1,0),"Check"),"")</f>
        <v>K0E</v>
      </c>
      <c r="E815" s="75" t="str">
        <f>IF($B815&lt;&gt;"",_xlfn.IFNA(VLOOKUP($B815,'Node Details'!$B:$U,E$1,0),"Check"),"")</f>
        <v>Airtel</v>
      </c>
      <c r="F815" s="95">
        <v>45046</v>
      </c>
      <c r="G815" s="75"/>
      <c r="H815" s="25" t="s">
        <v>22</v>
      </c>
      <c r="I815" s="24">
        <v>2</v>
      </c>
      <c r="J815" s="24">
        <v>50</v>
      </c>
      <c r="K815" s="75">
        <f t="shared" si="36"/>
        <v>100</v>
      </c>
      <c r="L815" s="80">
        <v>45046</v>
      </c>
      <c r="M815" s="72"/>
      <c r="N815" s="38"/>
      <c r="O815" s="81"/>
      <c r="P815" s="72"/>
      <c r="Q815" s="72"/>
      <c r="R815" s="72"/>
      <c r="S815" s="72"/>
      <c r="T815" s="81"/>
      <c r="U815" s="72"/>
      <c r="V815" s="72"/>
      <c r="W815" s="82">
        <f t="shared" si="37"/>
        <v>0</v>
      </c>
      <c r="X815" s="39" t="s">
        <v>89</v>
      </c>
      <c r="Y815" s="39"/>
      <c r="Z815" s="72" t="s">
        <v>101</v>
      </c>
    </row>
    <row r="816" spans="1:26">
      <c r="A816" s="75">
        <f t="shared" si="38"/>
        <v>814</v>
      </c>
      <c r="B816" s="39" t="s">
        <v>2371</v>
      </c>
      <c r="C816" s="75" t="str">
        <f>IF($B816&lt;&gt;"",_xlfn.IFNA(VLOOKUP($B816,'Node Details'!$B:$U,C$1,0),"Check"),"")</f>
        <v>0000K0E23-K0E230108</v>
      </c>
      <c r="D816" s="75" t="str">
        <f>IF($B816&lt;&gt;"",_xlfn.IFNA(VLOOKUP($B816,'Node Details'!$B:$U,D$1,0),"Check"),"")</f>
        <v>K0E</v>
      </c>
      <c r="E816" s="75" t="str">
        <f>IF($B816&lt;&gt;"",_xlfn.IFNA(VLOOKUP($B816,'Node Details'!$B:$U,E$1,0),"Check"),"")</f>
        <v>Airtel</v>
      </c>
      <c r="F816" s="95">
        <v>45046</v>
      </c>
      <c r="G816" s="75"/>
      <c r="H816" s="25" t="s">
        <v>22</v>
      </c>
      <c r="I816" s="24">
        <v>2</v>
      </c>
      <c r="J816" s="24">
        <v>50</v>
      </c>
      <c r="K816" s="75">
        <f t="shared" si="36"/>
        <v>100</v>
      </c>
      <c r="L816" s="80">
        <v>45046</v>
      </c>
      <c r="M816" s="72"/>
      <c r="N816" s="38"/>
      <c r="O816" s="81"/>
      <c r="P816" s="72"/>
      <c r="Q816" s="72"/>
      <c r="R816" s="72"/>
      <c r="S816" s="72"/>
      <c r="T816" s="81"/>
      <c r="U816" s="72"/>
      <c r="V816" s="72"/>
      <c r="W816" s="82">
        <f t="shared" si="37"/>
        <v>0</v>
      </c>
      <c r="X816" s="39" t="s">
        <v>89</v>
      </c>
      <c r="Y816" s="39"/>
      <c r="Z816" s="72" t="s">
        <v>101</v>
      </c>
    </row>
    <row r="817" spans="1:26">
      <c r="A817" s="75">
        <f t="shared" si="38"/>
        <v>815</v>
      </c>
      <c r="B817" s="39" t="s">
        <v>861</v>
      </c>
      <c r="C817" s="75" t="str">
        <f>IF($B817&lt;&gt;"",_xlfn.IFNA(VLOOKUP($B817,'Node Details'!$B:$U,C$1,0),"Check"),"")</f>
        <v>0000K0E23-K0E230108</v>
      </c>
      <c r="D817" s="75" t="str">
        <f>IF($B817&lt;&gt;"",_xlfn.IFNA(VLOOKUP($B817,'Node Details'!$B:$U,D$1,0),"Check"),"")</f>
        <v>K0E</v>
      </c>
      <c r="E817" s="75" t="str">
        <f>IF($B817&lt;&gt;"",_xlfn.IFNA(VLOOKUP($B817,'Node Details'!$B:$U,E$1,0),"Check"),"")</f>
        <v>Airtel</v>
      </c>
      <c r="F817" s="95">
        <v>45046</v>
      </c>
      <c r="G817" s="75"/>
      <c r="H817" s="25" t="s">
        <v>22</v>
      </c>
      <c r="I817" s="24">
        <v>2</v>
      </c>
      <c r="J817" s="24">
        <v>50</v>
      </c>
      <c r="K817" s="75">
        <f t="shared" si="36"/>
        <v>100</v>
      </c>
      <c r="L817" s="80">
        <v>45046</v>
      </c>
      <c r="M817" s="72"/>
      <c r="N817" s="38"/>
      <c r="O817" s="81"/>
      <c r="P817" s="72"/>
      <c r="Q817" s="72"/>
      <c r="R817" s="72"/>
      <c r="S817" s="72"/>
      <c r="T817" s="81"/>
      <c r="U817" s="72"/>
      <c r="V817" s="72"/>
      <c r="W817" s="82">
        <f t="shared" si="37"/>
        <v>0</v>
      </c>
      <c r="X817" s="39" t="s">
        <v>89</v>
      </c>
      <c r="Y817" s="39"/>
      <c r="Z817" s="72" t="s">
        <v>101</v>
      </c>
    </row>
    <row r="818" spans="1:26">
      <c r="A818" s="75">
        <f t="shared" si="38"/>
        <v>816</v>
      </c>
      <c r="B818" s="39" t="s">
        <v>864</v>
      </c>
      <c r="C818" s="75" t="str">
        <f>IF($B818&lt;&gt;"",_xlfn.IFNA(VLOOKUP($B818,'Node Details'!$B:$U,C$1,0),"Check"),"")</f>
        <v>000000K0E-0000K0E25</v>
      </c>
      <c r="D818" s="75" t="str">
        <f>IF($B818&lt;&gt;"",_xlfn.IFNA(VLOOKUP($B818,'Node Details'!$B:$U,D$1,0),"Check"),"")</f>
        <v>K0E</v>
      </c>
      <c r="E818" s="75" t="str">
        <f>IF($B818&lt;&gt;"",_xlfn.IFNA(VLOOKUP($B818,'Node Details'!$B:$U,E$1,0),"Check"),"")</f>
        <v>Airtel</v>
      </c>
      <c r="F818" s="95">
        <v>45046</v>
      </c>
      <c r="G818" s="75"/>
      <c r="H818" s="25" t="s">
        <v>22</v>
      </c>
      <c r="I818" s="24">
        <v>2</v>
      </c>
      <c r="J818" s="24">
        <v>50</v>
      </c>
      <c r="K818" s="75">
        <f t="shared" si="36"/>
        <v>100</v>
      </c>
      <c r="L818" s="80">
        <v>45046</v>
      </c>
      <c r="M818" s="72"/>
      <c r="N818" s="38"/>
      <c r="O818" s="81"/>
      <c r="P818" s="72"/>
      <c r="Q818" s="72"/>
      <c r="R818" s="72"/>
      <c r="S818" s="72"/>
      <c r="T818" s="81"/>
      <c r="U818" s="72"/>
      <c r="V818" s="72"/>
      <c r="W818" s="82">
        <f t="shared" si="37"/>
        <v>0</v>
      </c>
      <c r="X818" s="39" t="s">
        <v>89</v>
      </c>
      <c r="Y818" s="39"/>
      <c r="Z818" s="72" t="s">
        <v>101</v>
      </c>
    </row>
    <row r="819" spans="1:26">
      <c r="A819" s="75">
        <f t="shared" si="38"/>
        <v>817</v>
      </c>
      <c r="B819" s="39" t="s">
        <v>2373</v>
      </c>
      <c r="C819" s="75" t="str">
        <f>IF($B819&lt;&gt;"",_xlfn.IFNA(VLOOKUP($B819,'Node Details'!$B:$U,C$1,0),"Check"),"")</f>
        <v>0000K0E24-K0E240105</v>
      </c>
      <c r="D819" s="75" t="str">
        <f>IF($B819&lt;&gt;"",_xlfn.IFNA(VLOOKUP($B819,'Node Details'!$B:$U,D$1,0),"Check"),"")</f>
        <v>K0E</v>
      </c>
      <c r="E819" s="75" t="str">
        <f>IF($B819&lt;&gt;"",_xlfn.IFNA(VLOOKUP($B819,'Node Details'!$B:$U,E$1,0),"Check"),"")</f>
        <v>Airtel</v>
      </c>
      <c r="F819" s="95">
        <v>45046</v>
      </c>
      <c r="G819" s="75"/>
      <c r="H819" s="25" t="s">
        <v>22</v>
      </c>
      <c r="I819" s="24">
        <v>2</v>
      </c>
      <c r="J819" s="24">
        <v>50</v>
      </c>
      <c r="K819" s="75">
        <f t="shared" si="36"/>
        <v>100</v>
      </c>
      <c r="L819" s="80">
        <v>45046</v>
      </c>
      <c r="M819" s="72"/>
      <c r="N819" s="38"/>
      <c r="O819" s="81"/>
      <c r="P819" s="72"/>
      <c r="Q819" s="72"/>
      <c r="R819" s="72"/>
      <c r="S819" s="72"/>
      <c r="T819" s="81"/>
      <c r="U819" s="72"/>
      <c r="V819" s="72"/>
      <c r="W819" s="82">
        <f t="shared" si="37"/>
        <v>0</v>
      </c>
      <c r="X819" s="39" t="s">
        <v>89</v>
      </c>
      <c r="Y819" s="39"/>
      <c r="Z819" s="72" t="s">
        <v>101</v>
      </c>
    </row>
    <row r="820" spans="1:26">
      <c r="A820" s="75">
        <f t="shared" si="38"/>
        <v>818</v>
      </c>
      <c r="B820" s="39" t="s">
        <v>872</v>
      </c>
      <c r="C820" s="75" t="str">
        <f>IF($B820&lt;&gt;"",_xlfn.IFNA(VLOOKUP($B820,'Node Details'!$B:$U,C$1,0),"Check"),"")</f>
        <v>0000K0E24-K0E240105</v>
      </c>
      <c r="D820" s="75" t="str">
        <f>IF($B820&lt;&gt;"",_xlfn.IFNA(VLOOKUP($B820,'Node Details'!$B:$U,D$1,0),"Check"),"")</f>
        <v>K0E</v>
      </c>
      <c r="E820" s="75" t="str">
        <f>IF($B820&lt;&gt;"",_xlfn.IFNA(VLOOKUP($B820,'Node Details'!$B:$U,E$1,0),"Check"),"")</f>
        <v>Airtel</v>
      </c>
      <c r="F820" s="95">
        <v>45046</v>
      </c>
      <c r="G820" s="75"/>
      <c r="H820" s="25" t="s">
        <v>22</v>
      </c>
      <c r="I820" s="24">
        <v>2</v>
      </c>
      <c r="J820" s="24">
        <v>50</v>
      </c>
      <c r="K820" s="75">
        <f t="shared" si="36"/>
        <v>100</v>
      </c>
      <c r="L820" s="80">
        <v>45046</v>
      </c>
      <c r="M820" s="72"/>
      <c r="N820" s="38"/>
      <c r="O820" s="81"/>
      <c r="P820" s="72"/>
      <c r="Q820" s="72"/>
      <c r="R820" s="72"/>
      <c r="S820" s="72"/>
      <c r="T820" s="81"/>
      <c r="U820" s="72"/>
      <c r="V820" s="72"/>
      <c r="W820" s="82">
        <f t="shared" si="37"/>
        <v>0</v>
      </c>
      <c r="X820" s="39" t="s">
        <v>89</v>
      </c>
      <c r="Y820" s="39"/>
      <c r="Z820" s="72" t="s">
        <v>101</v>
      </c>
    </row>
    <row r="821" spans="1:26">
      <c r="A821" s="75">
        <f t="shared" si="38"/>
        <v>819</v>
      </c>
      <c r="B821" s="39" t="s">
        <v>869</v>
      </c>
      <c r="C821" s="75" t="str">
        <f>IF($B821&lt;&gt;"",_xlfn.IFNA(VLOOKUP($B821,'Node Details'!$B:$U,C$1,0),"Check"),"")</f>
        <v>0000K0E24-K0E240103</v>
      </c>
      <c r="D821" s="75" t="str">
        <f>IF($B821&lt;&gt;"",_xlfn.IFNA(VLOOKUP($B821,'Node Details'!$B:$U,D$1,0),"Check"),"")</f>
        <v>K0E</v>
      </c>
      <c r="E821" s="75" t="str">
        <f>IF($B821&lt;&gt;"",_xlfn.IFNA(VLOOKUP($B821,'Node Details'!$B:$U,E$1,0),"Check"),"")</f>
        <v>Airtel</v>
      </c>
      <c r="F821" s="95">
        <v>45046</v>
      </c>
      <c r="G821" s="75"/>
      <c r="H821" s="25" t="s">
        <v>22</v>
      </c>
      <c r="I821" s="24">
        <v>2</v>
      </c>
      <c r="J821" s="24">
        <v>50</v>
      </c>
      <c r="K821" s="75">
        <f t="shared" si="36"/>
        <v>100</v>
      </c>
      <c r="L821" s="80">
        <v>45107</v>
      </c>
      <c r="M821" s="72"/>
      <c r="N821" s="38"/>
      <c r="O821" s="81"/>
      <c r="P821" s="72"/>
      <c r="Q821" s="72"/>
      <c r="R821" s="72"/>
      <c r="S821" s="72"/>
      <c r="T821" s="81"/>
      <c r="U821" s="72"/>
      <c r="V821" s="72"/>
      <c r="W821" s="82">
        <f t="shared" si="37"/>
        <v>0</v>
      </c>
      <c r="X821" s="39" t="s">
        <v>89</v>
      </c>
      <c r="Y821" s="39"/>
      <c r="Z821" s="72" t="s">
        <v>101</v>
      </c>
    </row>
    <row r="822" spans="1:26">
      <c r="A822" s="75">
        <f t="shared" si="38"/>
        <v>820</v>
      </c>
      <c r="B822" s="39" t="s">
        <v>2374</v>
      </c>
      <c r="C822" s="75" t="str">
        <f>IF($B822&lt;&gt;"",_xlfn.IFNA(VLOOKUP($B822,'Node Details'!$B:$U,C$1,0),"Check"),"")</f>
        <v>0000K0E24-K0E240105</v>
      </c>
      <c r="D822" s="75" t="str">
        <f>IF($B822&lt;&gt;"",_xlfn.IFNA(VLOOKUP($B822,'Node Details'!$B:$U,D$1,0),"Check"),"")</f>
        <v>K0E</v>
      </c>
      <c r="E822" s="75" t="str">
        <f>IF($B822&lt;&gt;"",_xlfn.IFNA(VLOOKUP($B822,'Node Details'!$B:$U,E$1,0),"Check"),"")</f>
        <v>Airtel</v>
      </c>
      <c r="F822" s="95">
        <v>45046</v>
      </c>
      <c r="G822" s="75"/>
      <c r="H822" s="25" t="s">
        <v>22</v>
      </c>
      <c r="I822" s="24">
        <v>2</v>
      </c>
      <c r="J822" s="24">
        <v>50</v>
      </c>
      <c r="K822" s="75">
        <f t="shared" si="36"/>
        <v>100</v>
      </c>
      <c r="L822" s="80">
        <v>45046</v>
      </c>
      <c r="M822" s="72"/>
      <c r="N822" s="38"/>
      <c r="O822" s="81"/>
      <c r="P822" s="72"/>
      <c r="Q822" s="72"/>
      <c r="R822" s="72"/>
      <c r="S822" s="72"/>
      <c r="T822" s="81"/>
      <c r="U822" s="72"/>
      <c r="V822" s="72"/>
      <c r="W822" s="82">
        <f t="shared" si="37"/>
        <v>0</v>
      </c>
      <c r="X822" s="39" t="s">
        <v>89</v>
      </c>
      <c r="Y822" s="39"/>
      <c r="Z822" s="72" t="s">
        <v>101</v>
      </c>
    </row>
    <row r="823" spans="1:26">
      <c r="A823" s="75">
        <f t="shared" si="38"/>
        <v>821</v>
      </c>
      <c r="B823" s="39" t="s">
        <v>866</v>
      </c>
      <c r="C823" s="75" t="str">
        <f>IF($B823&lt;&gt;"",_xlfn.IFNA(VLOOKUP($B823,'Node Details'!$B:$U,C$1,0),"Check"),"")</f>
        <v>0000K0E24-K0E240105</v>
      </c>
      <c r="D823" s="75" t="str">
        <f>IF($B823&lt;&gt;"",_xlfn.IFNA(VLOOKUP($B823,'Node Details'!$B:$U,D$1,0),"Check"),"")</f>
        <v>K0E</v>
      </c>
      <c r="E823" s="75" t="str">
        <f>IF($B823&lt;&gt;"",_xlfn.IFNA(VLOOKUP($B823,'Node Details'!$B:$U,E$1,0),"Check"),"")</f>
        <v>Airtel</v>
      </c>
      <c r="F823" s="95">
        <v>45046</v>
      </c>
      <c r="G823" s="75"/>
      <c r="H823" s="25" t="s">
        <v>22</v>
      </c>
      <c r="I823" s="24">
        <v>2</v>
      </c>
      <c r="J823" s="24">
        <v>50</v>
      </c>
      <c r="K823" s="75">
        <f t="shared" si="36"/>
        <v>100</v>
      </c>
      <c r="L823" s="80">
        <v>45046</v>
      </c>
      <c r="M823" s="72"/>
      <c r="N823" s="38"/>
      <c r="O823" s="81"/>
      <c r="P823" s="72"/>
      <c r="Q823" s="72"/>
      <c r="R823" s="72"/>
      <c r="S823" s="72"/>
      <c r="T823" s="81"/>
      <c r="U823" s="72"/>
      <c r="V823" s="72"/>
      <c r="W823" s="82">
        <f t="shared" si="37"/>
        <v>0</v>
      </c>
      <c r="X823" s="39" t="s">
        <v>89</v>
      </c>
      <c r="Y823" s="39"/>
      <c r="Z823" s="72" t="s">
        <v>101</v>
      </c>
    </row>
    <row r="824" spans="1:26">
      <c r="A824" s="75">
        <f t="shared" si="38"/>
        <v>822</v>
      </c>
      <c r="B824" s="39" t="s">
        <v>2376</v>
      </c>
      <c r="C824" s="75" t="str">
        <f>IF($B824&lt;&gt;"",_xlfn.IFNA(VLOOKUP($B824,'Node Details'!$B:$U,C$1,0),"Check"),"")</f>
        <v>K0E240102-K0E240108</v>
      </c>
      <c r="D824" s="75" t="str">
        <f>IF($B824&lt;&gt;"",_xlfn.IFNA(VLOOKUP($B824,'Node Details'!$B:$U,D$1,0),"Check"),"")</f>
        <v>K0E</v>
      </c>
      <c r="E824" s="75" t="str">
        <f>IF($B824&lt;&gt;"",_xlfn.IFNA(VLOOKUP($B824,'Node Details'!$B:$U,E$1,0),"Check"),"")</f>
        <v>Airtel</v>
      </c>
      <c r="F824" s="95">
        <v>45046</v>
      </c>
      <c r="G824" s="75"/>
      <c r="H824" s="25" t="s">
        <v>22</v>
      </c>
      <c r="I824" s="24">
        <v>2</v>
      </c>
      <c r="J824" s="24">
        <v>50</v>
      </c>
      <c r="K824" s="75">
        <f t="shared" si="36"/>
        <v>100</v>
      </c>
      <c r="L824" s="80">
        <v>45107</v>
      </c>
      <c r="M824" s="72"/>
      <c r="N824" s="38"/>
      <c r="O824" s="81"/>
      <c r="P824" s="72"/>
      <c r="Q824" s="72"/>
      <c r="R824" s="72"/>
      <c r="S824" s="72"/>
      <c r="T824" s="81"/>
      <c r="U824" s="72"/>
      <c r="V824" s="72"/>
      <c r="W824" s="82">
        <f t="shared" si="37"/>
        <v>0</v>
      </c>
      <c r="X824" s="39" t="s">
        <v>89</v>
      </c>
      <c r="Y824" s="39"/>
      <c r="Z824" s="72" t="s">
        <v>101</v>
      </c>
    </row>
    <row r="825" spans="1:26">
      <c r="A825" s="75">
        <f t="shared" si="38"/>
        <v>823</v>
      </c>
      <c r="B825" s="39" t="s">
        <v>2378</v>
      </c>
      <c r="C825" s="75" t="str">
        <f>IF($B825&lt;&gt;"",_xlfn.IFNA(VLOOKUP($B825,'Node Details'!$B:$U,C$1,0),"Check"),"")</f>
        <v>K0E240102-K0E240108</v>
      </c>
      <c r="D825" s="75" t="str">
        <f>IF($B825&lt;&gt;"",_xlfn.IFNA(VLOOKUP($B825,'Node Details'!$B:$U,D$1,0),"Check"),"")</f>
        <v>K0E</v>
      </c>
      <c r="E825" s="75" t="str">
        <f>IF($B825&lt;&gt;"",_xlfn.IFNA(VLOOKUP($B825,'Node Details'!$B:$U,E$1,0),"Check"),"")</f>
        <v>Airtel</v>
      </c>
      <c r="F825" s="95">
        <v>45046</v>
      </c>
      <c r="G825" s="75"/>
      <c r="H825" s="25" t="s">
        <v>22</v>
      </c>
      <c r="I825" s="24">
        <v>2</v>
      </c>
      <c r="J825" s="24">
        <v>50</v>
      </c>
      <c r="K825" s="75">
        <f t="shared" si="36"/>
        <v>100</v>
      </c>
      <c r="L825" s="80">
        <v>45107</v>
      </c>
      <c r="M825" s="72"/>
      <c r="N825" s="38"/>
      <c r="O825" s="81"/>
      <c r="P825" s="72"/>
      <c r="Q825" s="72"/>
      <c r="R825" s="72"/>
      <c r="S825" s="72"/>
      <c r="T825" s="81"/>
      <c r="U825" s="72"/>
      <c r="V825" s="72"/>
      <c r="W825" s="82">
        <f t="shared" si="37"/>
        <v>0</v>
      </c>
      <c r="X825" s="39" t="s">
        <v>89</v>
      </c>
      <c r="Y825" s="39"/>
      <c r="Z825" s="72" t="s">
        <v>101</v>
      </c>
    </row>
    <row r="826" spans="1:26">
      <c r="A826" s="75">
        <f t="shared" si="38"/>
        <v>824</v>
      </c>
      <c r="B826" s="39" t="s">
        <v>874</v>
      </c>
      <c r="C826" s="75" t="str">
        <f>IF($B826&lt;&gt;"",_xlfn.IFNA(VLOOKUP($B826,'Node Details'!$B:$U,C$1,0),"Check"),"")</f>
        <v>K0E240102-K0E240108</v>
      </c>
      <c r="D826" s="75" t="str">
        <f>IF($B826&lt;&gt;"",_xlfn.IFNA(VLOOKUP($B826,'Node Details'!$B:$U,D$1,0),"Check"),"")</f>
        <v>K0E</v>
      </c>
      <c r="E826" s="75" t="str">
        <f>IF($B826&lt;&gt;"",_xlfn.IFNA(VLOOKUP($B826,'Node Details'!$B:$U,E$1,0),"Check"),"")</f>
        <v>Airtel</v>
      </c>
      <c r="F826" s="95">
        <v>45046</v>
      </c>
      <c r="G826" s="75"/>
      <c r="H826" s="25" t="s">
        <v>22</v>
      </c>
      <c r="I826" s="24">
        <v>2</v>
      </c>
      <c r="J826" s="24">
        <v>50</v>
      </c>
      <c r="K826" s="75">
        <f t="shared" si="36"/>
        <v>100</v>
      </c>
      <c r="L826" s="80">
        <v>45107</v>
      </c>
      <c r="M826" s="72"/>
      <c r="N826" s="38"/>
      <c r="O826" s="81"/>
      <c r="P826" s="72"/>
      <c r="Q826" s="72"/>
      <c r="R826" s="72"/>
      <c r="S826" s="72"/>
      <c r="T826" s="81"/>
      <c r="U826" s="72"/>
      <c r="V826" s="72"/>
      <c r="W826" s="82">
        <f t="shared" si="37"/>
        <v>0</v>
      </c>
      <c r="X826" s="39" t="s">
        <v>89</v>
      </c>
      <c r="Y826" s="39"/>
      <c r="Z826" s="72" t="s">
        <v>101</v>
      </c>
    </row>
    <row r="827" spans="1:26">
      <c r="A827" s="75">
        <f t="shared" si="38"/>
        <v>825</v>
      </c>
      <c r="B827" s="39" t="s">
        <v>596</v>
      </c>
      <c r="C827" s="75" t="str">
        <f>IF($B827&lt;&gt;"",_xlfn.IFNA(VLOOKUP($B827,'Node Details'!$B:$U,C$1,0),"Check"),"")</f>
        <v>000000K0E-0000K0E25</v>
      </c>
      <c r="D827" s="75" t="str">
        <f>IF($B827&lt;&gt;"",_xlfn.IFNA(VLOOKUP($B827,'Node Details'!$B:$U,D$1,0),"Check"),"")</f>
        <v>K0E</v>
      </c>
      <c r="E827" s="75" t="str">
        <f>IF($B827&lt;&gt;"",_xlfn.IFNA(VLOOKUP($B827,'Node Details'!$B:$U,E$1,0),"Check"),"")</f>
        <v>Airtel</v>
      </c>
      <c r="F827" s="95">
        <v>45046</v>
      </c>
      <c r="G827" s="75"/>
      <c r="H827" s="25" t="s">
        <v>22</v>
      </c>
      <c r="I827" s="24">
        <v>2</v>
      </c>
      <c r="J827" s="24">
        <v>50</v>
      </c>
      <c r="K827" s="75">
        <f t="shared" si="36"/>
        <v>100</v>
      </c>
      <c r="L827" s="80">
        <v>45046</v>
      </c>
      <c r="M827" s="72"/>
      <c r="N827" s="38"/>
      <c r="O827" s="81"/>
      <c r="P827" s="72"/>
      <c r="Q827" s="72"/>
      <c r="R827" s="72"/>
      <c r="S827" s="72"/>
      <c r="T827" s="81"/>
      <c r="U827" s="72"/>
      <c r="V827" s="72"/>
      <c r="W827" s="82">
        <f t="shared" si="37"/>
        <v>0</v>
      </c>
      <c r="X827" s="39" t="s">
        <v>89</v>
      </c>
      <c r="Y827" s="39"/>
      <c r="Z827" s="72" t="s">
        <v>101</v>
      </c>
    </row>
    <row r="828" spans="1:26">
      <c r="A828" s="75">
        <f t="shared" si="38"/>
        <v>826</v>
      </c>
      <c r="B828" s="39" t="s">
        <v>885</v>
      </c>
      <c r="C828" s="75" t="str">
        <f>IF($B828&lt;&gt;"",_xlfn.IFNA(VLOOKUP($B828,'Node Details'!$B:$U,C$1,0),"Check"),"")</f>
        <v>0000K0E25-K0E250101</v>
      </c>
      <c r="D828" s="75" t="str">
        <f>IF($B828&lt;&gt;"",_xlfn.IFNA(VLOOKUP($B828,'Node Details'!$B:$U,D$1,0),"Check"),"")</f>
        <v>K0E</v>
      </c>
      <c r="E828" s="75" t="str">
        <f>IF($B828&lt;&gt;"",_xlfn.IFNA(VLOOKUP($B828,'Node Details'!$B:$U,E$1,0),"Check"),"")</f>
        <v>Airtel</v>
      </c>
      <c r="F828" s="95">
        <v>45046</v>
      </c>
      <c r="G828" s="75"/>
      <c r="H828" s="25" t="s">
        <v>22</v>
      </c>
      <c r="I828" s="24">
        <v>2</v>
      </c>
      <c r="J828" s="24">
        <v>50</v>
      </c>
      <c r="K828" s="75">
        <f t="shared" si="36"/>
        <v>100</v>
      </c>
      <c r="L828" s="80">
        <v>45107</v>
      </c>
      <c r="M828" s="72"/>
      <c r="N828" s="38"/>
      <c r="O828" s="81"/>
      <c r="P828" s="72"/>
      <c r="Q828" s="72"/>
      <c r="R828" s="72"/>
      <c r="S828" s="72"/>
      <c r="T828" s="81"/>
      <c r="U828" s="72"/>
      <c r="V828" s="72"/>
      <c r="W828" s="82">
        <f t="shared" si="37"/>
        <v>0</v>
      </c>
      <c r="X828" s="39" t="s">
        <v>89</v>
      </c>
      <c r="Y828" s="39"/>
      <c r="Z828" s="72" t="s">
        <v>101</v>
      </c>
    </row>
    <row r="829" spans="1:26">
      <c r="A829" s="75">
        <f t="shared" si="38"/>
        <v>827</v>
      </c>
      <c r="B829" s="39" t="s">
        <v>2380</v>
      </c>
      <c r="C829" s="75" t="str">
        <f>IF($B829&lt;&gt;"",_xlfn.IFNA(VLOOKUP($B829,'Node Details'!$B:$U,C$1,0),"Check"),"")</f>
        <v>0000K0E25-K0E250108</v>
      </c>
      <c r="D829" s="75" t="str">
        <f>IF($B829&lt;&gt;"",_xlfn.IFNA(VLOOKUP($B829,'Node Details'!$B:$U,D$1,0),"Check"),"")</f>
        <v>K0E</v>
      </c>
      <c r="E829" s="75" t="str">
        <f>IF($B829&lt;&gt;"",_xlfn.IFNA(VLOOKUP($B829,'Node Details'!$B:$U,E$1,0),"Check"),"")</f>
        <v>Airtel</v>
      </c>
      <c r="F829" s="95">
        <v>45046</v>
      </c>
      <c r="G829" s="75"/>
      <c r="H829" s="25" t="s">
        <v>22</v>
      </c>
      <c r="I829" s="24">
        <v>2</v>
      </c>
      <c r="J829" s="24">
        <v>50</v>
      </c>
      <c r="K829" s="75">
        <f t="shared" si="36"/>
        <v>100</v>
      </c>
      <c r="L829" s="80">
        <v>45107</v>
      </c>
      <c r="M829" s="72"/>
      <c r="N829" s="38"/>
      <c r="O829" s="81"/>
      <c r="P829" s="72"/>
      <c r="Q829" s="72"/>
      <c r="R829" s="72"/>
      <c r="S829" s="72"/>
      <c r="T829" s="81"/>
      <c r="U829" s="72"/>
      <c r="V829" s="72"/>
      <c r="W829" s="82">
        <f t="shared" si="37"/>
        <v>0</v>
      </c>
      <c r="X829" s="39" t="s">
        <v>89</v>
      </c>
      <c r="Y829" s="39"/>
      <c r="Z829" s="72" t="s">
        <v>101</v>
      </c>
    </row>
    <row r="830" spans="1:26">
      <c r="A830" s="75">
        <f t="shared" si="38"/>
        <v>828</v>
      </c>
      <c r="B830" s="39" t="s">
        <v>887</v>
      </c>
      <c r="C830" s="75" t="str">
        <f>IF($B830&lt;&gt;"",_xlfn.IFNA(VLOOKUP($B830,'Node Details'!$B:$U,C$1,0),"Check"),"")</f>
        <v>0000K0E25-K0E250103</v>
      </c>
      <c r="D830" s="75" t="str">
        <f>IF($B830&lt;&gt;"",_xlfn.IFNA(VLOOKUP($B830,'Node Details'!$B:$U,D$1,0),"Check"),"")</f>
        <v>K0E</v>
      </c>
      <c r="E830" s="75" t="str">
        <f>IF($B830&lt;&gt;"",_xlfn.IFNA(VLOOKUP($B830,'Node Details'!$B:$U,E$1,0),"Check"),"")</f>
        <v>Airtel</v>
      </c>
      <c r="F830" s="95">
        <v>45046</v>
      </c>
      <c r="G830" s="75"/>
      <c r="H830" s="25" t="s">
        <v>22</v>
      </c>
      <c r="I830" s="24">
        <v>2</v>
      </c>
      <c r="J830" s="24">
        <v>50</v>
      </c>
      <c r="K830" s="75">
        <f t="shared" si="36"/>
        <v>100</v>
      </c>
      <c r="L830" s="80">
        <v>45107</v>
      </c>
      <c r="M830" s="72"/>
      <c r="N830" s="38"/>
      <c r="O830" s="81"/>
      <c r="P830" s="72"/>
      <c r="Q830" s="72"/>
      <c r="R830" s="72"/>
      <c r="S830" s="72"/>
      <c r="T830" s="81"/>
      <c r="U830" s="72"/>
      <c r="V830" s="72"/>
      <c r="W830" s="82">
        <f t="shared" si="37"/>
        <v>0</v>
      </c>
      <c r="X830" s="39" t="s">
        <v>89</v>
      </c>
      <c r="Y830" s="39"/>
      <c r="Z830" s="72" t="s">
        <v>101</v>
      </c>
    </row>
    <row r="831" spans="1:26">
      <c r="A831" s="75">
        <f t="shared" si="38"/>
        <v>829</v>
      </c>
      <c r="B831" s="39" t="s">
        <v>2382</v>
      </c>
      <c r="C831" s="75" t="str">
        <f>IF($B831&lt;&gt;"",_xlfn.IFNA(VLOOKUP($B831,'Node Details'!$B:$U,C$1,0),"Check"),"")</f>
        <v>0000K0E25-K0E250106</v>
      </c>
      <c r="D831" s="75" t="str">
        <f>IF($B831&lt;&gt;"",_xlfn.IFNA(VLOOKUP($B831,'Node Details'!$B:$U,D$1,0),"Check"),"")</f>
        <v>K0E</v>
      </c>
      <c r="E831" s="75" t="str">
        <f>IF($B831&lt;&gt;"",_xlfn.IFNA(VLOOKUP($B831,'Node Details'!$B:$U,E$1,0),"Check"),"")</f>
        <v>Airtel</v>
      </c>
      <c r="F831" s="95">
        <v>45046</v>
      </c>
      <c r="G831" s="75"/>
      <c r="H831" s="25" t="s">
        <v>22</v>
      </c>
      <c r="I831" s="24">
        <v>2</v>
      </c>
      <c r="J831" s="24">
        <v>50</v>
      </c>
      <c r="K831" s="75">
        <f t="shared" si="36"/>
        <v>100</v>
      </c>
      <c r="L831" s="80">
        <v>45107</v>
      </c>
      <c r="M831" s="72"/>
      <c r="N831" s="38"/>
      <c r="O831" s="81"/>
      <c r="P831" s="72"/>
      <c r="Q831" s="72"/>
      <c r="R831" s="72"/>
      <c r="S831" s="72"/>
      <c r="T831" s="81"/>
      <c r="U831" s="72"/>
      <c r="V831" s="72"/>
      <c r="W831" s="82">
        <f t="shared" si="37"/>
        <v>0</v>
      </c>
      <c r="X831" s="39" t="s">
        <v>89</v>
      </c>
      <c r="Y831" s="39"/>
      <c r="Z831" s="72" t="s">
        <v>101</v>
      </c>
    </row>
    <row r="832" spans="1:26">
      <c r="A832" s="75">
        <f t="shared" si="38"/>
        <v>830</v>
      </c>
      <c r="B832" s="39" t="s">
        <v>2384</v>
      </c>
      <c r="C832" s="75" t="str">
        <f>IF($B832&lt;&gt;"",_xlfn.IFNA(VLOOKUP($B832,'Node Details'!$B:$U,C$1,0),"Check"),"")</f>
        <v>0000K0E25-K0E250106</v>
      </c>
      <c r="D832" s="75" t="str">
        <f>IF($B832&lt;&gt;"",_xlfn.IFNA(VLOOKUP($B832,'Node Details'!$B:$U,D$1,0),"Check"),"")</f>
        <v>K0E</v>
      </c>
      <c r="E832" s="75" t="str">
        <f>IF($B832&lt;&gt;"",_xlfn.IFNA(VLOOKUP($B832,'Node Details'!$B:$U,E$1,0),"Check"),"")</f>
        <v>Airtel</v>
      </c>
      <c r="F832" s="95">
        <v>45046</v>
      </c>
      <c r="G832" s="75"/>
      <c r="H832" s="25" t="s">
        <v>22</v>
      </c>
      <c r="I832" s="24">
        <v>2</v>
      </c>
      <c r="J832" s="24">
        <v>50</v>
      </c>
      <c r="K832" s="75">
        <f t="shared" si="36"/>
        <v>100</v>
      </c>
      <c r="L832" s="80">
        <v>45107</v>
      </c>
      <c r="M832" s="72"/>
      <c r="N832" s="38"/>
      <c r="O832" s="81"/>
      <c r="P832" s="72"/>
      <c r="Q832" s="72"/>
      <c r="R832" s="72"/>
      <c r="S832" s="72"/>
      <c r="T832" s="81"/>
      <c r="U832" s="72"/>
      <c r="V832" s="72"/>
      <c r="W832" s="82">
        <f t="shared" si="37"/>
        <v>0</v>
      </c>
      <c r="X832" s="39" t="s">
        <v>89</v>
      </c>
      <c r="Y832" s="39"/>
      <c r="Z832" s="72" t="s">
        <v>101</v>
      </c>
    </row>
    <row r="833" spans="1:26">
      <c r="A833" s="75">
        <f t="shared" si="38"/>
        <v>831</v>
      </c>
      <c r="B833" s="39" t="s">
        <v>879</v>
      </c>
      <c r="C833" s="75" t="str">
        <f>IF($B833&lt;&gt;"",_xlfn.IFNA(VLOOKUP($B833,'Node Details'!$B:$U,C$1,0),"Check"),"")</f>
        <v>0000K0E25-K0E250106</v>
      </c>
      <c r="D833" s="75" t="str">
        <f>IF($B833&lt;&gt;"",_xlfn.IFNA(VLOOKUP($B833,'Node Details'!$B:$U,D$1,0),"Check"),"")</f>
        <v>K0E</v>
      </c>
      <c r="E833" s="75" t="str">
        <f>IF($B833&lt;&gt;"",_xlfn.IFNA(VLOOKUP($B833,'Node Details'!$B:$U,E$1,0),"Check"),"")</f>
        <v>Airtel</v>
      </c>
      <c r="F833" s="95">
        <v>45046</v>
      </c>
      <c r="G833" s="75"/>
      <c r="H833" s="25" t="s">
        <v>22</v>
      </c>
      <c r="I833" s="24">
        <v>2</v>
      </c>
      <c r="J833" s="24">
        <v>50</v>
      </c>
      <c r="K833" s="75">
        <f t="shared" si="36"/>
        <v>100</v>
      </c>
      <c r="L833" s="80">
        <v>45107</v>
      </c>
      <c r="M833" s="72"/>
      <c r="N833" s="38"/>
      <c r="O833" s="81"/>
      <c r="P833" s="72"/>
      <c r="Q833" s="72"/>
      <c r="R833" s="72"/>
      <c r="S833" s="72"/>
      <c r="T833" s="81"/>
      <c r="U833" s="72"/>
      <c r="V833" s="72"/>
      <c r="W833" s="82">
        <f t="shared" si="37"/>
        <v>0</v>
      </c>
      <c r="X833" s="39" t="s">
        <v>89</v>
      </c>
      <c r="Y833" s="39"/>
      <c r="Z833" s="72" t="s">
        <v>101</v>
      </c>
    </row>
    <row r="834" spans="1:26">
      <c r="A834" s="75">
        <f t="shared" si="38"/>
        <v>832</v>
      </c>
      <c r="B834" s="39" t="s">
        <v>2386</v>
      </c>
      <c r="C834" s="75" t="str">
        <f>IF($B834&lt;&gt;"",_xlfn.IFNA(VLOOKUP($B834,'Node Details'!$B:$U,C$1,0),"Check"),"")</f>
        <v>0000K0E25-K0E250108</v>
      </c>
      <c r="D834" s="75" t="str">
        <f>IF($B834&lt;&gt;"",_xlfn.IFNA(VLOOKUP($B834,'Node Details'!$B:$U,D$1,0),"Check"),"")</f>
        <v>K0E</v>
      </c>
      <c r="E834" s="75" t="str">
        <f>IF($B834&lt;&gt;"",_xlfn.IFNA(VLOOKUP($B834,'Node Details'!$B:$U,E$1,0),"Check"),"")</f>
        <v>Airtel</v>
      </c>
      <c r="F834" s="95">
        <v>45046</v>
      </c>
      <c r="G834" s="75"/>
      <c r="H834" s="25" t="s">
        <v>22</v>
      </c>
      <c r="I834" s="24">
        <v>2</v>
      </c>
      <c r="J834" s="24">
        <v>50</v>
      </c>
      <c r="K834" s="75">
        <f t="shared" si="36"/>
        <v>100</v>
      </c>
      <c r="L834" s="80">
        <v>45107</v>
      </c>
      <c r="M834" s="72"/>
      <c r="N834" s="38"/>
      <c r="O834" s="81"/>
      <c r="P834" s="72"/>
      <c r="Q834" s="72"/>
      <c r="R834" s="72"/>
      <c r="S834" s="72"/>
      <c r="T834" s="81"/>
      <c r="U834" s="72"/>
      <c r="V834" s="72"/>
      <c r="W834" s="82">
        <f t="shared" si="37"/>
        <v>0</v>
      </c>
      <c r="X834" s="39" t="s">
        <v>89</v>
      </c>
      <c r="Y834" s="39"/>
      <c r="Z834" s="72" t="s">
        <v>101</v>
      </c>
    </row>
    <row r="835" spans="1:26">
      <c r="A835" s="75">
        <f t="shared" si="38"/>
        <v>833</v>
      </c>
      <c r="B835" s="39" t="s">
        <v>882</v>
      </c>
      <c r="C835" s="75" t="str">
        <f>IF($B835&lt;&gt;"",_xlfn.IFNA(VLOOKUP($B835,'Node Details'!$B:$U,C$1,0),"Check"),"")</f>
        <v>0000K0E25-K0E250108</v>
      </c>
      <c r="D835" s="75" t="str">
        <f>IF($B835&lt;&gt;"",_xlfn.IFNA(VLOOKUP($B835,'Node Details'!$B:$U,D$1,0),"Check"),"")</f>
        <v>K0E</v>
      </c>
      <c r="E835" s="75" t="str">
        <f>IF($B835&lt;&gt;"",_xlfn.IFNA(VLOOKUP($B835,'Node Details'!$B:$U,E$1,0),"Check"),"")</f>
        <v>Airtel</v>
      </c>
      <c r="F835" s="95">
        <v>45046</v>
      </c>
      <c r="G835" s="75"/>
      <c r="H835" s="25" t="s">
        <v>22</v>
      </c>
      <c r="I835" s="24">
        <v>2</v>
      </c>
      <c r="J835" s="24">
        <v>50</v>
      </c>
      <c r="K835" s="75">
        <f t="shared" ref="K835:K898" si="39">I835*J835</f>
        <v>100</v>
      </c>
      <c r="L835" s="80">
        <v>45107</v>
      </c>
      <c r="M835" s="72"/>
      <c r="N835" s="38"/>
      <c r="O835" s="81"/>
      <c r="P835" s="72"/>
      <c r="Q835" s="72"/>
      <c r="R835" s="72"/>
      <c r="S835" s="72"/>
      <c r="T835" s="81"/>
      <c r="U835" s="72"/>
      <c r="V835" s="72"/>
      <c r="W835" s="82">
        <f t="shared" ref="W835:W898" si="40">IF(V835&lt;&gt;"",V835*U835,0)</f>
        <v>0</v>
      </c>
      <c r="X835" s="39" t="s">
        <v>89</v>
      </c>
      <c r="Y835" s="39"/>
      <c r="Z835" s="72" t="s">
        <v>101</v>
      </c>
    </row>
    <row r="836" spans="1:26">
      <c r="A836" s="75">
        <f t="shared" ref="A836:A899" si="41">IF(B836&lt;&gt;"",A835+1,"")</f>
        <v>834</v>
      </c>
      <c r="B836" s="39" t="s">
        <v>196</v>
      </c>
      <c r="C836" s="75" t="str">
        <f>IF($B836&lt;&gt;"",_xlfn.IFNA(VLOOKUP($B836,'Node Details'!$B:$U,C$1,0),"Check"),"")</f>
        <v>0000001WB-00001WB15</v>
      </c>
      <c r="D836" s="75" t="str">
        <f>IF($B836&lt;&gt;"",_xlfn.IFNA(VLOOKUP($B836,'Node Details'!$B:$U,D$1,0),"Check"),"")</f>
        <v>1WB</v>
      </c>
      <c r="E836" s="75" t="str">
        <f>IF($B836&lt;&gt;"",_xlfn.IFNA(VLOOKUP($B836,'Node Details'!$B:$U,E$1,0),"Check"),"")</f>
        <v>Airtel</v>
      </c>
      <c r="F836" s="95">
        <v>45046</v>
      </c>
      <c r="G836" s="75"/>
      <c r="H836" s="25" t="s">
        <v>22</v>
      </c>
      <c r="I836" s="24">
        <v>2</v>
      </c>
      <c r="J836" s="24">
        <v>50</v>
      </c>
      <c r="K836" s="75">
        <f t="shared" si="39"/>
        <v>100</v>
      </c>
      <c r="L836" s="80">
        <v>45046</v>
      </c>
      <c r="M836" s="72"/>
      <c r="N836" s="38"/>
      <c r="O836" s="81"/>
      <c r="P836" s="72"/>
      <c r="Q836" s="72"/>
      <c r="R836" s="72"/>
      <c r="S836" s="72"/>
      <c r="T836" s="81"/>
      <c r="U836" s="72"/>
      <c r="V836" s="72"/>
      <c r="W836" s="82">
        <f t="shared" si="40"/>
        <v>0</v>
      </c>
      <c r="X836" s="39" t="s">
        <v>89</v>
      </c>
      <c r="Y836" s="39"/>
      <c r="Z836" s="72" t="s">
        <v>101</v>
      </c>
    </row>
    <row r="837" spans="1:26">
      <c r="A837" s="75">
        <f t="shared" si="41"/>
        <v>835</v>
      </c>
      <c r="B837" s="39" t="s">
        <v>2040</v>
      </c>
      <c r="C837" s="75" t="str">
        <f>IF($B837&lt;&gt;"",_xlfn.IFNA(VLOOKUP($B837,'Node Details'!$B:$U,C$1,0),"Check"),"")</f>
        <v>00001WB15-1WB150101</v>
      </c>
      <c r="D837" s="75" t="str">
        <f>IF($B837&lt;&gt;"",_xlfn.IFNA(VLOOKUP($B837,'Node Details'!$B:$U,D$1,0),"Check"),"")</f>
        <v>1WB</v>
      </c>
      <c r="E837" s="75" t="str">
        <f>IF($B837&lt;&gt;"",_xlfn.IFNA(VLOOKUP($B837,'Node Details'!$B:$U,E$1,0),"Check"),"")</f>
        <v>Airtel</v>
      </c>
      <c r="F837" s="95">
        <v>45046</v>
      </c>
      <c r="G837" s="75"/>
      <c r="H837" s="25" t="s">
        <v>22</v>
      </c>
      <c r="I837" s="24">
        <v>2</v>
      </c>
      <c r="J837" s="24">
        <v>50</v>
      </c>
      <c r="K837" s="75">
        <f t="shared" si="39"/>
        <v>100</v>
      </c>
      <c r="L837" s="80">
        <v>45046</v>
      </c>
      <c r="M837" s="72"/>
      <c r="N837" s="38"/>
      <c r="O837" s="81"/>
      <c r="P837" s="72"/>
      <c r="Q837" s="72"/>
      <c r="R837" s="72"/>
      <c r="S837" s="72"/>
      <c r="T837" s="81"/>
      <c r="U837" s="72"/>
      <c r="V837" s="72"/>
      <c r="W837" s="82">
        <f t="shared" si="40"/>
        <v>0</v>
      </c>
      <c r="X837" s="39" t="s">
        <v>89</v>
      </c>
      <c r="Y837" s="39"/>
      <c r="Z837" s="72" t="s">
        <v>101</v>
      </c>
    </row>
    <row r="838" spans="1:26">
      <c r="A838" s="75">
        <f t="shared" si="41"/>
        <v>836</v>
      </c>
      <c r="B838" s="39" t="s">
        <v>2042</v>
      </c>
      <c r="C838" s="75" t="str">
        <f>IF($B838&lt;&gt;"",_xlfn.IFNA(VLOOKUP($B838,'Node Details'!$B:$U,C$1,0),"Check"),"")</f>
        <v>00001WB15-1WB150101</v>
      </c>
      <c r="D838" s="75" t="str">
        <f>IF($B838&lt;&gt;"",_xlfn.IFNA(VLOOKUP($B838,'Node Details'!$B:$U,D$1,0),"Check"),"")</f>
        <v>1WB</v>
      </c>
      <c r="E838" s="75" t="str">
        <f>IF($B838&lt;&gt;"",_xlfn.IFNA(VLOOKUP($B838,'Node Details'!$B:$U,E$1,0),"Check"),"")</f>
        <v>Airtel</v>
      </c>
      <c r="F838" s="95">
        <v>45046</v>
      </c>
      <c r="G838" s="75"/>
      <c r="H838" s="25" t="s">
        <v>22</v>
      </c>
      <c r="I838" s="24">
        <v>2</v>
      </c>
      <c r="J838" s="24">
        <v>50</v>
      </c>
      <c r="K838" s="75">
        <f t="shared" si="39"/>
        <v>100</v>
      </c>
      <c r="L838" s="80">
        <v>45046</v>
      </c>
      <c r="M838" s="72"/>
      <c r="N838" s="38"/>
      <c r="O838" s="81"/>
      <c r="P838" s="72"/>
      <c r="Q838" s="72"/>
      <c r="R838" s="72"/>
      <c r="S838" s="72"/>
      <c r="T838" s="81"/>
      <c r="U838" s="72"/>
      <c r="V838" s="72"/>
      <c r="W838" s="82">
        <f t="shared" si="40"/>
        <v>0</v>
      </c>
      <c r="X838" s="39" t="s">
        <v>89</v>
      </c>
      <c r="Y838" s="39"/>
      <c r="Z838" s="72" t="s">
        <v>101</v>
      </c>
    </row>
    <row r="839" spans="1:26">
      <c r="A839" s="75">
        <f t="shared" si="41"/>
        <v>837</v>
      </c>
      <c r="B839" s="39" t="s">
        <v>212</v>
      </c>
      <c r="C839" s="75" t="str">
        <f>IF($B839&lt;&gt;"",_xlfn.IFNA(VLOOKUP($B839,'Node Details'!$B:$U,C$1,0),"Check"),"")</f>
        <v>00001WB15-1WB150101</v>
      </c>
      <c r="D839" s="75" t="str">
        <f>IF($B839&lt;&gt;"",_xlfn.IFNA(VLOOKUP($B839,'Node Details'!$B:$U,D$1,0),"Check"),"")</f>
        <v>1WB</v>
      </c>
      <c r="E839" s="75" t="str">
        <f>IF($B839&lt;&gt;"",_xlfn.IFNA(VLOOKUP($B839,'Node Details'!$B:$U,E$1,0),"Check"),"")</f>
        <v>Airtel</v>
      </c>
      <c r="F839" s="95">
        <v>45046</v>
      </c>
      <c r="G839" s="75"/>
      <c r="H839" s="25" t="s">
        <v>22</v>
      </c>
      <c r="I839" s="24">
        <v>2</v>
      </c>
      <c r="J839" s="24">
        <v>50</v>
      </c>
      <c r="K839" s="75">
        <f t="shared" si="39"/>
        <v>100</v>
      </c>
      <c r="L839" s="80">
        <v>45046</v>
      </c>
      <c r="M839" s="72"/>
      <c r="N839" s="38"/>
      <c r="O839" s="81"/>
      <c r="P839" s="72"/>
      <c r="Q839" s="72"/>
      <c r="R839" s="72"/>
      <c r="S839" s="72"/>
      <c r="T839" s="81"/>
      <c r="U839" s="72"/>
      <c r="V839" s="72"/>
      <c r="W839" s="82">
        <f t="shared" si="40"/>
        <v>0</v>
      </c>
      <c r="X839" s="39" t="s">
        <v>89</v>
      </c>
      <c r="Y839" s="39"/>
      <c r="Z839" s="72" t="s">
        <v>101</v>
      </c>
    </row>
    <row r="840" spans="1:26">
      <c r="A840" s="75">
        <f t="shared" si="41"/>
        <v>838</v>
      </c>
      <c r="B840" s="39" t="s">
        <v>215</v>
      </c>
      <c r="C840" s="75" t="str">
        <f>IF($B840&lt;&gt;"",_xlfn.IFNA(VLOOKUP($B840,'Node Details'!$B:$U,C$1,0),"Check"),"")</f>
        <v>0000001WB-00001WB19</v>
      </c>
      <c r="D840" s="75" t="str">
        <f>IF($B840&lt;&gt;"",_xlfn.IFNA(VLOOKUP($B840,'Node Details'!$B:$U,D$1,0),"Check"),"")</f>
        <v>1WB</v>
      </c>
      <c r="E840" s="75" t="str">
        <f>IF($B840&lt;&gt;"",_xlfn.IFNA(VLOOKUP($B840,'Node Details'!$B:$U,E$1,0),"Check"),"")</f>
        <v>Airtel</v>
      </c>
      <c r="F840" s="95">
        <v>45046</v>
      </c>
      <c r="G840" s="75"/>
      <c r="H840" s="25" t="s">
        <v>22</v>
      </c>
      <c r="I840" s="24">
        <v>2</v>
      </c>
      <c r="J840" s="24">
        <v>50</v>
      </c>
      <c r="K840" s="75">
        <f t="shared" si="39"/>
        <v>100</v>
      </c>
      <c r="L840" s="80">
        <v>45046</v>
      </c>
      <c r="M840" s="72"/>
      <c r="N840" s="38"/>
      <c r="O840" s="81"/>
      <c r="P840" s="72"/>
      <c r="Q840" s="72"/>
      <c r="R840" s="72"/>
      <c r="S840" s="72"/>
      <c r="T840" s="81"/>
      <c r="U840" s="72"/>
      <c r="V840" s="72"/>
      <c r="W840" s="82">
        <f t="shared" si="40"/>
        <v>0</v>
      </c>
      <c r="X840" s="39" t="s">
        <v>89</v>
      </c>
      <c r="Y840" s="39"/>
      <c r="Z840" s="72" t="s">
        <v>101</v>
      </c>
    </row>
    <row r="841" spans="1:26">
      <c r="A841" s="75">
        <f t="shared" si="41"/>
        <v>839</v>
      </c>
      <c r="B841" s="39" t="s">
        <v>217</v>
      </c>
      <c r="C841" s="75" t="str">
        <f>IF($B841&lt;&gt;"",_xlfn.IFNA(VLOOKUP($B841,'Node Details'!$B:$U,C$1,0),"Check"),"")</f>
        <v>00001WB16-1WB160108</v>
      </c>
      <c r="D841" s="75" t="str">
        <f>IF($B841&lt;&gt;"",_xlfn.IFNA(VLOOKUP($B841,'Node Details'!$B:$U,D$1,0),"Check"),"")</f>
        <v>1WB</v>
      </c>
      <c r="E841" s="75" t="str">
        <f>IF($B841&lt;&gt;"",_xlfn.IFNA(VLOOKUP($B841,'Node Details'!$B:$U,E$1,0),"Check"),"")</f>
        <v>Airtel</v>
      </c>
      <c r="F841" s="95">
        <v>45046</v>
      </c>
      <c r="G841" s="75"/>
      <c r="H841" s="25" t="s">
        <v>22</v>
      </c>
      <c r="I841" s="24">
        <v>2</v>
      </c>
      <c r="J841" s="24">
        <v>50</v>
      </c>
      <c r="K841" s="75">
        <f t="shared" si="39"/>
        <v>100</v>
      </c>
      <c r="L841" s="80">
        <v>45046</v>
      </c>
      <c r="M841" s="72"/>
      <c r="N841" s="38"/>
      <c r="O841" s="81"/>
      <c r="P841" s="72"/>
      <c r="Q841" s="72"/>
      <c r="R841" s="72"/>
      <c r="S841" s="72"/>
      <c r="T841" s="81"/>
      <c r="U841" s="72"/>
      <c r="V841" s="72"/>
      <c r="W841" s="82">
        <f t="shared" si="40"/>
        <v>0</v>
      </c>
      <c r="X841" s="39" t="s">
        <v>89</v>
      </c>
      <c r="Y841" s="39"/>
      <c r="Z841" s="72" t="s">
        <v>101</v>
      </c>
    </row>
    <row r="842" spans="1:26">
      <c r="A842" s="75">
        <f t="shared" si="41"/>
        <v>840</v>
      </c>
      <c r="B842" s="39" t="s">
        <v>221</v>
      </c>
      <c r="C842" s="75" t="str">
        <f>IF($B842&lt;&gt;"",_xlfn.IFNA(VLOOKUP($B842,'Node Details'!$B:$U,C$1,0),"Check"),"")</f>
        <v>00001WB16-1WB160107</v>
      </c>
      <c r="D842" s="75" t="str">
        <f>IF($B842&lt;&gt;"",_xlfn.IFNA(VLOOKUP($B842,'Node Details'!$B:$U,D$1,0),"Check"),"")</f>
        <v>1WB</v>
      </c>
      <c r="E842" s="75" t="str">
        <f>IF($B842&lt;&gt;"",_xlfn.IFNA(VLOOKUP($B842,'Node Details'!$B:$U,E$1,0),"Check"),"")</f>
        <v>Airtel</v>
      </c>
      <c r="F842" s="95">
        <v>45046</v>
      </c>
      <c r="G842" s="75"/>
      <c r="H842" s="25" t="s">
        <v>22</v>
      </c>
      <c r="I842" s="24">
        <v>2</v>
      </c>
      <c r="J842" s="24">
        <v>50</v>
      </c>
      <c r="K842" s="75">
        <f t="shared" si="39"/>
        <v>100</v>
      </c>
      <c r="L842" s="80">
        <v>45046</v>
      </c>
      <c r="M842" s="72"/>
      <c r="N842" s="38"/>
      <c r="O842" s="81"/>
      <c r="P842" s="72"/>
      <c r="Q842" s="72"/>
      <c r="R842" s="72"/>
      <c r="S842" s="72"/>
      <c r="T842" s="81"/>
      <c r="U842" s="72"/>
      <c r="V842" s="72"/>
      <c r="W842" s="82">
        <f t="shared" si="40"/>
        <v>0</v>
      </c>
      <c r="X842" s="39" t="s">
        <v>89</v>
      </c>
      <c r="Y842" s="39"/>
      <c r="Z842" s="72" t="s">
        <v>101</v>
      </c>
    </row>
    <row r="843" spans="1:26">
      <c r="A843" s="75">
        <f t="shared" si="41"/>
        <v>841</v>
      </c>
      <c r="B843" s="39" t="s">
        <v>2044</v>
      </c>
      <c r="C843" s="75" t="str">
        <f>IF($B843&lt;&gt;"",_xlfn.IFNA(VLOOKUP($B843,'Node Details'!$B:$U,C$1,0),"Check"),"")</f>
        <v>00001WB16-1WB160101</v>
      </c>
      <c r="D843" s="75" t="str">
        <f>IF($B843&lt;&gt;"",_xlfn.IFNA(VLOOKUP($B843,'Node Details'!$B:$U,D$1,0),"Check"),"")</f>
        <v>1WB</v>
      </c>
      <c r="E843" s="75" t="str">
        <f>IF($B843&lt;&gt;"",_xlfn.IFNA(VLOOKUP($B843,'Node Details'!$B:$U,E$1,0),"Check"),"")</f>
        <v>Airtel</v>
      </c>
      <c r="F843" s="95">
        <v>45046</v>
      </c>
      <c r="G843" s="75"/>
      <c r="H843" s="25" t="s">
        <v>22</v>
      </c>
      <c r="I843" s="24">
        <v>2</v>
      </c>
      <c r="J843" s="24">
        <v>50</v>
      </c>
      <c r="K843" s="75">
        <f t="shared" si="39"/>
        <v>100</v>
      </c>
      <c r="L843" s="80">
        <v>45046</v>
      </c>
      <c r="M843" s="72"/>
      <c r="N843" s="38"/>
      <c r="O843" s="81"/>
      <c r="P843" s="72"/>
      <c r="Q843" s="72"/>
      <c r="R843" s="72"/>
      <c r="S843" s="72"/>
      <c r="T843" s="81"/>
      <c r="U843" s="72"/>
      <c r="V843" s="72"/>
      <c r="W843" s="82">
        <f t="shared" si="40"/>
        <v>0</v>
      </c>
      <c r="X843" s="39" t="s">
        <v>89</v>
      </c>
      <c r="Y843" s="39"/>
      <c r="Z843" s="72" t="s">
        <v>101</v>
      </c>
    </row>
    <row r="844" spans="1:26">
      <c r="A844" s="75">
        <f t="shared" si="41"/>
        <v>842</v>
      </c>
      <c r="B844" s="39" t="s">
        <v>2046</v>
      </c>
      <c r="C844" s="75" t="str">
        <f>IF($B844&lt;&gt;"",_xlfn.IFNA(VLOOKUP($B844,'Node Details'!$B:$U,C$1,0),"Check"),"")</f>
        <v>00001WB16-1WB160101</v>
      </c>
      <c r="D844" s="75" t="str">
        <f>IF($B844&lt;&gt;"",_xlfn.IFNA(VLOOKUP($B844,'Node Details'!$B:$U,D$1,0),"Check"),"")</f>
        <v>1WB</v>
      </c>
      <c r="E844" s="75" t="str">
        <f>IF($B844&lt;&gt;"",_xlfn.IFNA(VLOOKUP($B844,'Node Details'!$B:$U,E$1,0),"Check"),"")</f>
        <v>Airtel</v>
      </c>
      <c r="F844" s="95">
        <v>45046</v>
      </c>
      <c r="G844" s="75"/>
      <c r="H844" s="25" t="s">
        <v>22</v>
      </c>
      <c r="I844" s="24">
        <v>2</v>
      </c>
      <c r="J844" s="24">
        <v>50</v>
      </c>
      <c r="K844" s="75">
        <f t="shared" si="39"/>
        <v>100</v>
      </c>
      <c r="L844" s="80">
        <v>45046</v>
      </c>
      <c r="M844" s="72"/>
      <c r="N844" s="38"/>
      <c r="O844" s="81"/>
      <c r="P844" s="72"/>
      <c r="Q844" s="72"/>
      <c r="R844" s="72"/>
      <c r="S844" s="72"/>
      <c r="T844" s="81"/>
      <c r="U844" s="72"/>
      <c r="V844" s="72"/>
      <c r="W844" s="82">
        <f t="shared" si="40"/>
        <v>0</v>
      </c>
      <c r="X844" s="39" t="s">
        <v>89</v>
      </c>
      <c r="Y844" s="39"/>
      <c r="Z844" s="72" t="s">
        <v>101</v>
      </c>
    </row>
    <row r="845" spans="1:26">
      <c r="A845" s="75">
        <f t="shared" si="41"/>
        <v>843</v>
      </c>
      <c r="B845" s="39" t="s">
        <v>2048</v>
      </c>
      <c r="C845" s="75" t="str">
        <f>IF($B845&lt;&gt;"",_xlfn.IFNA(VLOOKUP($B845,'Node Details'!$B:$U,C$1,0),"Check"),"")</f>
        <v>00001WB16-1WB160101</v>
      </c>
      <c r="D845" s="75" t="str">
        <f>IF($B845&lt;&gt;"",_xlfn.IFNA(VLOOKUP($B845,'Node Details'!$B:$U,D$1,0),"Check"),"")</f>
        <v>1WB</v>
      </c>
      <c r="E845" s="75" t="str">
        <f>IF($B845&lt;&gt;"",_xlfn.IFNA(VLOOKUP($B845,'Node Details'!$B:$U,E$1,0),"Check"),"")</f>
        <v>Airtel</v>
      </c>
      <c r="F845" s="95">
        <v>45046</v>
      </c>
      <c r="G845" s="75"/>
      <c r="H845" s="25" t="s">
        <v>22</v>
      </c>
      <c r="I845" s="24">
        <v>2</v>
      </c>
      <c r="J845" s="24">
        <v>50</v>
      </c>
      <c r="K845" s="75">
        <f t="shared" si="39"/>
        <v>100</v>
      </c>
      <c r="L845" s="80">
        <v>45046</v>
      </c>
      <c r="M845" s="72"/>
      <c r="N845" s="38"/>
      <c r="O845" s="81"/>
      <c r="P845" s="72"/>
      <c r="Q845" s="72"/>
      <c r="R845" s="72"/>
      <c r="S845" s="72"/>
      <c r="T845" s="81"/>
      <c r="U845" s="72"/>
      <c r="V845" s="72"/>
      <c r="W845" s="82">
        <f t="shared" si="40"/>
        <v>0</v>
      </c>
      <c r="X845" s="39" t="s">
        <v>89</v>
      </c>
      <c r="Y845" s="39"/>
      <c r="Z845" s="72" t="s">
        <v>101</v>
      </c>
    </row>
    <row r="846" spans="1:26">
      <c r="A846" s="75">
        <f t="shared" si="41"/>
        <v>844</v>
      </c>
      <c r="B846" s="39" t="s">
        <v>2050</v>
      </c>
      <c r="C846" s="75" t="str">
        <f>IF($B846&lt;&gt;"",_xlfn.IFNA(VLOOKUP($B846,'Node Details'!$B:$U,C$1,0),"Check"),"")</f>
        <v>00001WB16-1WB160101</v>
      </c>
      <c r="D846" s="75" t="str">
        <f>IF($B846&lt;&gt;"",_xlfn.IFNA(VLOOKUP($B846,'Node Details'!$B:$U,D$1,0),"Check"),"")</f>
        <v>1WB</v>
      </c>
      <c r="E846" s="75" t="str">
        <f>IF($B846&lt;&gt;"",_xlfn.IFNA(VLOOKUP($B846,'Node Details'!$B:$U,E$1,0),"Check"),"")</f>
        <v>Airtel</v>
      </c>
      <c r="F846" s="95">
        <v>45046</v>
      </c>
      <c r="G846" s="75"/>
      <c r="H846" s="25" t="s">
        <v>22</v>
      </c>
      <c r="I846" s="24">
        <v>2</v>
      </c>
      <c r="J846" s="24">
        <v>50</v>
      </c>
      <c r="K846" s="75">
        <f t="shared" si="39"/>
        <v>100</v>
      </c>
      <c r="L846" s="80">
        <v>45046</v>
      </c>
      <c r="M846" s="72"/>
      <c r="N846" s="38"/>
      <c r="O846" s="81"/>
      <c r="P846" s="72"/>
      <c r="Q846" s="72"/>
      <c r="R846" s="72"/>
      <c r="S846" s="72"/>
      <c r="T846" s="81"/>
      <c r="U846" s="72"/>
      <c r="V846" s="72"/>
      <c r="W846" s="82">
        <f t="shared" si="40"/>
        <v>0</v>
      </c>
      <c r="X846" s="39" t="s">
        <v>89</v>
      </c>
      <c r="Y846" s="39"/>
      <c r="Z846" s="72" t="s">
        <v>101</v>
      </c>
    </row>
    <row r="847" spans="1:26">
      <c r="A847" s="75">
        <f t="shared" si="41"/>
        <v>845</v>
      </c>
      <c r="B847" s="39" t="s">
        <v>2052</v>
      </c>
      <c r="C847" s="75" t="str">
        <f>IF($B847&lt;&gt;"",_xlfn.IFNA(VLOOKUP($B847,'Node Details'!$B:$U,C$1,0),"Check"),"")</f>
        <v>00001WB16-1WB160101</v>
      </c>
      <c r="D847" s="75" t="str">
        <f>IF($B847&lt;&gt;"",_xlfn.IFNA(VLOOKUP($B847,'Node Details'!$B:$U,D$1,0),"Check"),"")</f>
        <v>1WB</v>
      </c>
      <c r="E847" s="75" t="str">
        <f>IF($B847&lt;&gt;"",_xlfn.IFNA(VLOOKUP($B847,'Node Details'!$B:$U,E$1,0),"Check"),"")</f>
        <v>Airtel</v>
      </c>
      <c r="F847" s="95">
        <v>45046</v>
      </c>
      <c r="G847" s="75"/>
      <c r="H847" s="25" t="s">
        <v>22</v>
      </c>
      <c r="I847" s="24">
        <v>2</v>
      </c>
      <c r="J847" s="24">
        <v>50</v>
      </c>
      <c r="K847" s="75">
        <f t="shared" si="39"/>
        <v>100</v>
      </c>
      <c r="L847" s="80">
        <v>45046</v>
      </c>
      <c r="M847" s="72"/>
      <c r="N847" s="38"/>
      <c r="O847" s="81"/>
      <c r="P847" s="72"/>
      <c r="Q847" s="72"/>
      <c r="R847" s="72"/>
      <c r="S847" s="72"/>
      <c r="T847" s="81"/>
      <c r="U847" s="72"/>
      <c r="V847" s="72"/>
      <c r="W847" s="82">
        <f t="shared" si="40"/>
        <v>0</v>
      </c>
      <c r="X847" s="39" t="s">
        <v>89</v>
      </c>
      <c r="Y847" s="39"/>
      <c r="Z847" s="72" t="s">
        <v>101</v>
      </c>
    </row>
    <row r="848" spans="1:26">
      <c r="A848" s="75">
        <f t="shared" si="41"/>
        <v>846</v>
      </c>
      <c r="B848" s="39" t="s">
        <v>225</v>
      </c>
      <c r="C848" s="75" t="str">
        <f>IF($B848&lt;&gt;"",_xlfn.IFNA(VLOOKUP($B848,'Node Details'!$B:$U,C$1,0),"Check"),"")</f>
        <v>00001WB16-1WB160101</v>
      </c>
      <c r="D848" s="75" t="str">
        <f>IF($B848&lt;&gt;"",_xlfn.IFNA(VLOOKUP($B848,'Node Details'!$B:$U,D$1,0),"Check"),"")</f>
        <v>1WB</v>
      </c>
      <c r="E848" s="75" t="str">
        <f>IF($B848&lt;&gt;"",_xlfn.IFNA(VLOOKUP($B848,'Node Details'!$B:$U,E$1,0),"Check"),"")</f>
        <v>Airtel</v>
      </c>
      <c r="F848" s="95">
        <v>45046</v>
      </c>
      <c r="G848" s="75"/>
      <c r="H848" s="25" t="s">
        <v>22</v>
      </c>
      <c r="I848" s="24">
        <v>2</v>
      </c>
      <c r="J848" s="24">
        <v>50</v>
      </c>
      <c r="K848" s="75">
        <f t="shared" si="39"/>
        <v>100</v>
      </c>
      <c r="L848" s="80">
        <v>45046</v>
      </c>
      <c r="M848" s="72"/>
      <c r="N848" s="38"/>
      <c r="O848" s="81"/>
      <c r="P848" s="72"/>
      <c r="Q848" s="72"/>
      <c r="R848" s="72"/>
      <c r="S848" s="72"/>
      <c r="T848" s="81"/>
      <c r="U848" s="72"/>
      <c r="V848" s="72"/>
      <c r="W848" s="82">
        <f t="shared" si="40"/>
        <v>0</v>
      </c>
      <c r="X848" s="39" t="s">
        <v>89</v>
      </c>
      <c r="Y848" s="39"/>
      <c r="Z848" s="72" t="s">
        <v>101</v>
      </c>
    </row>
    <row r="849" spans="1:26">
      <c r="A849" s="75">
        <f t="shared" si="41"/>
        <v>847</v>
      </c>
      <c r="B849" s="39" t="s">
        <v>228</v>
      </c>
      <c r="C849" s="75" t="str">
        <f>IF($B849&lt;&gt;"",_xlfn.IFNA(VLOOKUP($B849,'Node Details'!$B:$U,C$1,0),"Check"),"")</f>
        <v>0000001WB-00001WB19</v>
      </c>
      <c r="D849" s="75" t="str">
        <f>IF($B849&lt;&gt;"",_xlfn.IFNA(VLOOKUP($B849,'Node Details'!$B:$U,D$1,0),"Check"),"")</f>
        <v>1WB</v>
      </c>
      <c r="E849" s="75" t="str">
        <f>IF($B849&lt;&gt;"",_xlfn.IFNA(VLOOKUP($B849,'Node Details'!$B:$U,E$1,0),"Check"),"")</f>
        <v>Airtel</v>
      </c>
      <c r="F849" s="95">
        <v>45046</v>
      </c>
      <c r="G849" s="75"/>
      <c r="H849" s="25" t="s">
        <v>22</v>
      </c>
      <c r="I849" s="24">
        <v>2</v>
      </c>
      <c r="J849" s="24">
        <v>50</v>
      </c>
      <c r="K849" s="75">
        <f t="shared" si="39"/>
        <v>100</v>
      </c>
      <c r="L849" s="80">
        <v>45046</v>
      </c>
      <c r="M849" s="72"/>
      <c r="N849" s="38"/>
      <c r="O849" s="81"/>
      <c r="P849" s="72"/>
      <c r="Q849" s="72"/>
      <c r="R849" s="72"/>
      <c r="S849" s="72"/>
      <c r="T849" s="81"/>
      <c r="U849" s="72"/>
      <c r="V849" s="72"/>
      <c r="W849" s="82">
        <f t="shared" si="40"/>
        <v>0</v>
      </c>
      <c r="X849" s="39" t="s">
        <v>89</v>
      </c>
      <c r="Y849" s="39"/>
      <c r="Z849" s="72" t="s">
        <v>101</v>
      </c>
    </row>
    <row r="850" spans="1:26">
      <c r="A850" s="75">
        <f t="shared" si="41"/>
        <v>848</v>
      </c>
      <c r="B850" s="39" t="s">
        <v>240</v>
      </c>
      <c r="C850" s="75" t="str">
        <f>IF($B850&lt;&gt;"",_xlfn.IFNA(VLOOKUP($B850,'Node Details'!$B:$U,C$1,0),"Check"),"")</f>
        <v>1WB170105-1WB170108</v>
      </c>
      <c r="D850" s="75" t="str">
        <f>IF($B850&lt;&gt;"",_xlfn.IFNA(VLOOKUP($B850,'Node Details'!$B:$U,D$1,0),"Check"),"")</f>
        <v>1WB</v>
      </c>
      <c r="E850" s="75" t="str">
        <f>IF($B850&lt;&gt;"",_xlfn.IFNA(VLOOKUP($B850,'Node Details'!$B:$U,E$1,0),"Check"),"")</f>
        <v>Airtel</v>
      </c>
      <c r="F850" s="95">
        <v>45046</v>
      </c>
      <c r="G850" s="75"/>
      <c r="H850" s="25" t="s">
        <v>22</v>
      </c>
      <c r="I850" s="24">
        <v>2</v>
      </c>
      <c r="J850" s="24">
        <v>50</v>
      </c>
      <c r="K850" s="75">
        <f t="shared" si="39"/>
        <v>100</v>
      </c>
      <c r="L850" s="80">
        <v>45046</v>
      </c>
      <c r="M850" s="72"/>
      <c r="N850" s="38"/>
      <c r="O850" s="81"/>
      <c r="P850" s="72"/>
      <c r="Q850" s="72"/>
      <c r="R850" s="72"/>
      <c r="S850" s="72"/>
      <c r="T850" s="81"/>
      <c r="U850" s="72"/>
      <c r="V850" s="72"/>
      <c r="W850" s="82">
        <f t="shared" si="40"/>
        <v>0</v>
      </c>
      <c r="X850" s="39" t="s">
        <v>89</v>
      </c>
      <c r="Y850" s="39"/>
      <c r="Z850" s="72" t="s">
        <v>101</v>
      </c>
    </row>
    <row r="851" spans="1:26">
      <c r="A851" s="75">
        <f t="shared" si="41"/>
        <v>849</v>
      </c>
      <c r="B851" s="39" t="s">
        <v>236</v>
      </c>
      <c r="C851" s="75" t="str">
        <f>IF($B851&lt;&gt;"",_xlfn.IFNA(VLOOKUP($B851,'Node Details'!$B:$U,C$1,0),"Check"),"")</f>
        <v>1WB170105-1WB170107</v>
      </c>
      <c r="D851" s="75" t="str">
        <f>IF($B851&lt;&gt;"",_xlfn.IFNA(VLOOKUP($B851,'Node Details'!$B:$U,D$1,0),"Check"),"")</f>
        <v>1WB</v>
      </c>
      <c r="E851" s="75" t="str">
        <f>IF($B851&lt;&gt;"",_xlfn.IFNA(VLOOKUP($B851,'Node Details'!$B:$U,E$1,0),"Check"),"")</f>
        <v>Airtel</v>
      </c>
      <c r="F851" s="95">
        <v>45046</v>
      </c>
      <c r="G851" s="75"/>
      <c r="H851" s="25" t="s">
        <v>22</v>
      </c>
      <c r="I851" s="24">
        <v>2</v>
      </c>
      <c r="J851" s="24">
        <v>50</v>
      </c>
      <c r="K851" s="75">
        <f t="shared" si="39"/>
        <v>100</v>
      </c>
      <c r="L851" s="80">
        <v>45046</v>
      </c>
      <c r="M851" s="72"/>
      <c r="N851" s="38"/>
      <c r="O851" s="81"/>
      <c r="P851" s="72"/>
      <c r="Q851" s="72"/>
      <c r="R851" s="72"/>
      <c r="S851" s="72"/>
      <c r="T851" s="81"/>
      <c r="U851" s="72"/>
      <c r="V851" s="72"/>
      <c r="W851" s="82">
        <f t="shared" si="40"/>
        <v>0</v>
      </c>
      <c r="X851" s="39" t="s">
        <v>89</v>
      </c>
      <c r="Y851" s="39"/>
      <c r="Z851" s="72" t="s">
        <v>101</v>
      </c>
    </row>
    <row r="852" spans="1:26">
      <c r="A852" s="75">
        <f t="shared" si="41"/>
        <v>850</v>
      </c>
      <c r="B852" s="39" t="s">
        <v>230</v>
      </c>
      <c r="C852" s="75" t="str">
        <f>IF($B852&lt;&gt;"",_xlfn.IFNA(VLOOKUP($B852,'Node Details'!$B:$U,C$1,0),"Check"),"")</f>
        <v>00001WB17-1WB170106</v>
      </c>
      <c r="D852" s="75" t="str">
        <f>IF($B852&lt;&gt;"",_xlfn.IFNA(VLOOKUP($B852,'Node Details'!$B:$U,D$1,0),"Check"),"")</f>
        <v>1WB</v>
      </c>
      <c r="E852" s="75" t="str">
        <f>IF($B852&lt;&gt;"",_xlfn.IFNA(VLOOKUP($B852,'Node Details'!$B:$U,E$1,0),"Check"),"")</f>
        <v>Airtel</v>
      </c>
      <c r="F852" s="95">
        <v>45046</v>
      </c>
      <c r="G852" s="75"/>
      <c r="H852" s="25" t="s">
        <v>22</v>
      </c>
      <c r="I852" s="24">
        <v>2</v>
      </c>
      <c r="J852" s="24">
        <v>50</v>
      </c>
      <c r="K852" s="75">
        <f t="shared" si="39"/>
        <v>100</v>
      </c>
      <c r="L852" s="80">
        <v>45046</v>
      </c>
      <c r="M852" s="72"/>
      <c r="N852" s="38"/>
      <c r="O852" s="81"/>
      <c r="P852" s="72"/>
      <c r="Q852" s="72"/>
      <c r="R852" s="72"/>
      <c r="S852" s="72"/>
      <c r="T852" s="81"/>
      <c r="U852" s="72"/>
      <c r="V852" s="72"/>
      <c r="W852" s="82">
        <f t="shared" si="40"/>
        <v>0</v>
      </c>
      <c r="X852" s="39" t="s">
        <v>89</v>
      </c>
      <c r="Y852" s="39"/>
      <c r="Z852" s="72" t="s">
        <v>101</v>
      </c>
    </row>
    <row r="853" spans="1:26">
      <c r="A853" s="75">
        <f t="shared" si="41"/>
        <v>851</v>
      </c>
      <c r="B853" s="39" t="s">
        <v>234</v>
      </c>
      <c r="C853" s="75" t="str">
        <f>IF($B853&lt;&gt;"",_xlfn.IFNA(VLOOKUP($B853,'Node Details'!$B:$U,C$1,0),"Check"),"")</f>
        <v>00001WB17-1WB170106</v>
      </c>
      <c r="D853" s="75" t="str">
        <f>IF($B853&lt;&gt;"",_xlfn.IFNA(VLOOKUP($B853,'Node Details'!$B:$U,D$1,0),"Check"),"")</f>
        <v>1WB</v>
      </c>
      <c r="E853" s="75" t="str">
        <f>IF($B853&lt;&gt;"",_xlfn.IFNA(VLOOKUP($B853,'Node Details'!$B:$U,E$1,0),"Check"),"")</f>
        <v>Airtel</v>
      </c>
      <c r="F853" s="95">
        <v>45046</v>
      </c>
      <c r="G853" s="75"/>
      <c r="H853" s="25" t="s">
        <v>22</v>
      </c>
      <c r="I853" s="24">
        <v>2</v>
      </c>
      <c r="J853" s="24">
        <v>50</v>
      </c>
      <c r="K853" s="75">
        <f t="shared" si="39"/>
        <v>100</v>
      </c>
      <c r="L853" s="80">
        <v>45046</v>
      </c>
      <c r="M853" s="72"/>
      <c r="N853" s="38"/>
      <c r="O853" s="81"/>
      <c r="P853" s="72"/>
      <c r="Q853" s="72"/>
      <c r="R853" s="72"/>
      <c r="S853" s="72"/>
      <c r="T853" s="81"/>
      <c r="U853" s="72"/>
      <c r="V853" s="72"/>
      <c r="W853" s="82">
        <f t="shared" si="40"/>
        <v>0</v>
      </c>
      <c r="X853" s="39" t="s">
        <v>89</v>
      </c>
      <c r="Y853" s="39"/>
      <c r="Z853" s="72" t="s">
        <v>101</v>
      </c>
    </row>
    <row r="854" spans="1:26">
      <c r="A854" s="75">
        <f t="shared" si="41"/>
        <v>852</v>
      </c>
      <c r="B854" s="39" t="s">
        <v>253</v>
      </c>
      <c r="C854" s="75" t="str">
        <f>IF($B854&lt;&gt;"",_xlfn.IFNA(VLOOKUP($B854,'Node Details'!$B:$U,C$1,0),"Check"),"")</f>
        <v>1WB170101-1WB170104</v>
      </c>
      <c r="D854" s="75" t="str">
        <f>IF($B854&lt;&gt;"",_xlfn.IFNA(VLOOKUP($B854,'Node Details'!$B:$U,D$1,0),"Check"),"")</f>
        <v>1WB</v>
      </c>
      <c r="E854" s="75" t="str">
        <f>IF($B854&lt;&gt;"",_xlfn.IFNA(VLOOKUP($B854,'Node Details'!$B:$U,E$1,0),"Check"),"")</f>
        <v>Airtel</v>
      </c>
      <c r="F854" s="95">
        <v>45046</v>
      </c>
      <c r="G854" s="75"/>
      <c r="H854" s="25" t="s">
        <v>22</v>
      </c>
      <c r="I854" s="24">
        <v>2</v>
      </c>
      <c r="J854" s="24">
        <v>50</v>
      </c>
      <c r="K854" s="75">
        <f t="shared" si="39"/>
        <v>100</v>
      </c>
      <c r="L854" s="80">
        <v>45046</v>
      </c>
      <c r="M854" s="72"/>
      <c r="N854" s="38"/>
      <c r="O854" s="81"/>
      <c r="P854" s="72"/>
      <c r="Q854" s="72"/>
      <c r="R854" s="72"/>
      <c r="S854" s="72"/>
      <c r="T854" s="81"/>
      <c r="U854" s="72"/>
      <c r="V854" s="72"/>
      <c r="W854" s="82">
        <f t="shared" si="40"/>
        <v>0</v>
      </c>
      <c r="X854" s="39" t="s">
        <v>89</v>
      </c>
      <c r="Y854" s="39"/>
      <c r="Z854" s="72" t="s">
        <v>101</v>
      </c>
    </row>
    <row r="855" spans="1:26">
      <c r="A855" s="75">
        <f t="shared" si="41"/>
        <v>853</v>
      </c>
      <c r="B855" s="39" t="s">
        <v>249</v>
      </c>
      <c r="C855" s="75" t="str">
        <f>IF($B855&lt;&gt;"",_xlfn.IFNA(VLOOKUP($B855,'Node Details'!$B:$U,C$1,0),"Check"),"")</f>
        <v>1WB170101-1WB170103</v>
      </c>
      <c r="D855" s="75" t="str">
        <f>IF($B855&lt;&gt;"",_xlfn.IFNA(VLOOKUP($B855,'Node Details'!$B:$U,D$1,0),"Check"),"")</f>
        <v>1WB</v>
      </c>
      <c r="E855" s="75" t="str">
        <f>IF($B855&lt;&gt;"",_xlfn.IFNA(VLOOKUP($B855,'Node Details'!$B:$U,E$1,0),"Check"),"")</f>
        <v>Airtel</v>
      </c>
      <c r="F855" s="95">
        <v>45046</v>
      </c>
      <c r="G855" s="75"/>
      <c r="H855" s="25" t="s">
        <v>22</v>
      </c>
      <c r="I855" s="24">
        <v>2</v>
      </c>
      <c r="J855" s="24">
        <v>50</v>
      </c>
      <c r="K855" s="75">
        <f t="shared" si="39"/>
        <v>100</v>
      </c>
      <c r="L855" s="80">
        <v>45046</v>
      </c>
      <c r="M855" s="72"/>
      <c r="N855" s="38"/>
      <c r="O855" s="81"/>
      <c r="P855" s="72"/>
      <c r="Q855" s="72"/>
      <c r="R855" s="72"/>
      <c r="S855" s="72"/>
      <c r="T855" s="81"/>
      <c r="U855" s="72"/>
      <c r="V855" s="72"/>
      <c r="W855" s="82">
        <f t="shared" si="40"/>
        <v>0</v>
      </c>
      <c r="X855" s="39" t="s">
        <v>89</v>
      </c>
      <c r="Y855" s="39"/>
      <c r="Z855" s="72" t="s">
        <v>101</v>
      </c>
    </row>
    <row r="856" spans="1:26">
      <c r="A856" s="75">
        <f t="shared" si="41"/>
        <v>854</v>
      </c>
      <c r="B856" s="39" t="s">
        <v>244</v>
      </c>
      <c r="C856" s="75" t="str">
        <f>IF($B856&lt;&gt;"",_xlfn.IFNA(VLOOKUP($B856,'Node Details'!$B:$U,C$1,0),"Check"),"")</f>
        <v>00001WB17-1WB170102</v>
      </c>
      <c r="D856" s="75" t="str">
        <f>IF($B856&lt;&gt;"",_xlfn.IFNA(VLOOKUP($B856,'Node Details'!$B:$U,D$1,0),"Check"),"")</f>
        <v>1WB</v>
      </c>
      <c r="E856" s="75" t="str">
        <f>IF($B856&lt;&gt;"",_xlfn.IFNA(VLOOKUP($B856,'Node Details'!$B:$U,E$1,0),"Check"),"")</f>
        <v>Airtel</v>
      </c>
      <c r="F856" s="95">
        <v>45046</v>
      </c>
      <c r="G856" s="75"/>
      <c r="H856" s="25" t="s">
        <v>22</v>
      </c>
      <c r="I856" s="24">
        <v>2</v>
      </c>
      <c r="J856" s="24">
        <v>50</v>
      </c>
      <c r="K856" s="75">
        <f t="shared" si="39"/>
        <v>100</v>
      </c>
      <c r="L856" s="80">
        <v>45046</v>
      </c>
      <c r="M856" s="72"/>
      <c r="N856" s="38"/>
      <c r="O856" s="81"/>
      <c r="P856" s="72"/>
      <c r="Q856" s="72"/>
      <c r="R856" s="72"/>
      <c r="S856" s="72"/>
      <c r="T856" s="81"/>
      <c r="U856" s="72"/>
      <c r="V856" s="72"/>
      <c r="W856" s="82">
        <f t="shared" si="40"/>
        <v>0</v>
      </c>
      <c r="X856" s="39" t="s">
        <v>89</v>
      </c>
      <c r="Y856" s="39"/>
      <c r="Z856" s="72" t="s">
        <v>101</v>
      </c>
    </row>
    <row r="857" spans="1:26">
      <c r="A857" s="75">
        <f t="shared" si="41"/>
        <v>855</v>
      </c>
      <c r="B857" s="39" t="s">
        <v>248</v>
      </c>
      <c r="C857" s="75" t="str">
        <f>IF($B857&lt;&gt;"",_xlfn.IFNA(VLOOKUP($B857,'Node Details'!$B:$U,C$1,0),"Check"),"")</f>
        <v>00001WB17-1WB170102</v>
      </c>
      <c r="D857" s="75" t="str">
        <f>IF($B857&lt;&gt;"",_xlfn.IFNA(VLOOKUP($B857,'Node Details'!$B:$U,D$1,0),"Check"),"")</f>
        <v>1WB</v>
      </c>
      <c r="E857" s="75" t="str">
        <f>IF($B857&lt;&gt;"",_xlfn.IFNA(VLOOKUP($B857,'Node Details'!$B:$U,E$1,0),"Check"),"")</f>
        <v>Airtel</v>
      </c>
      <c r="F857" s="95">
        <v>45046</v>
      </c>
      <c r="G857" s="75"/>
      <c r="H857" s="25" t="s">
        <v>22</v>
      </c>
      <c r="I857" s="24">
        <v>2</v>
      </c>
      <c r="J857" s="24">
        <v>50</v>
      </c>
      <c r="K857" s="75">
        <f t="shared" si="39"/>
        <v>100</v>
      </c>
      <c r="L857" s="80">
        <v>45046</v>
      </c>
      <c r="M857" s="72"/>
      <c r="N857" s="38"/>
      <c r="O857" s="81"/>
      <c r="P857" s="72"/>
      <c r="Q857" s="72"/>
      <c r="R857" s="72"/>
      <c r="S857" s="72"/>
      <c r="T857" s="81"/>
      <c r="U857" s="72"/>
      <c r="V857" s="72"/>
      <c r="W857" s="82">
        <f t="shared" si="40"/>
        <v>0</v>
      </c>
      <c r="X857" s="39" t="s">
        <v>89</v>
      </c>
      <c r="Y857" s="39"/>
      <c r="Z857" s="72" t="s">
        <v>101</v>
      </c>
    </row>
    <row r="858" spans="1:26">
      <c r="A858" s="75">
        <f t="shared" si="41"/>
        <v>856</v>
      </c>
      <c r="B858" s="39" t="s">
        <v>265</v>
      </c>
      <c r="C858" s="75" t="str">
        <f>IF($B858&lt;&gt;"",_xlfn.IFNA(VLOOKUP($B858,'Node Details'!$B:$U,C$1,0),"Check"),"")</f>
        <v>0000001WB-00001WB19</v>
      </c>
      <c r="D858" s="75" t="str">
        <f>IF($B858&lt;&gt;"",_xlfn.IFNA(VLOOKUP($B858,'Node Details'!$B:$U,D$1,0),"Check"),"")</f>
        <v>1WB</v>
      </c>
      <c r="E858" s="75" t="str">
        <f>IF($B858&lt;&gt;"",_xlfn.IFNA(VLOOKUP($B858,'Node Details'!$B:$U,E$1,0),"Check"),"")</f>
        <v>Airtel</v>
      </c>
      <c r="F858" s="95">
        <v>45046</v>
      </c>
      <c r="G858" s="75"/>
      <c r="H858" s="25" t="s">
        <v>22</v>
      </c>
      <c r="I858" s="24">
        <v>2</v>
      </c>
      <c r="J858" s="24">
        <v>50</v>
      </c>
      <c r="K858" s="75">
        <f t="shared" si="39"/>
        <v>100</v>
      </c>
      <c r="L858" s="80">
        <v>45046</v>
      </c>
      <c r="M858" s="72"/>
      <c r="N858" s="38"/>
      <c r="O858" s="81"/>
      <c r="P858" s="72"/>
      <c r="Q858" s="72"/>
      <c r="R858" s="72"/>
      <c r="S858" s="72"/>
      <c r="T858" s="81"/>
      <c r="U858" s="72"/>
      <c r="V858" s="72"/>
      <c r="W858" s="82">
        <f t="shared" si="40"/>
        <v>0</v>
      </c>
      <c r="X858" s="39" t="s">
        <v>89</v>
      </c>
      <c r="Y858" s="39"/>
      <c r="Z858" s="72" t="s">
        <v>101</v>
      </c>
    </row>
    <row r="859" spans="1:26">
      <c r="A859" s="75">
        <f t="shared" si="41"/>
        <v>857</v>
      </c>
      <c r="B859" s="39" t="s">
        <v>257</v>
      </c>
      <c r="C859" s="75" t="str">
        <f>IF($B859&lt;&gt;"",_xlfn.IFNA(VLOOKUP($B859,'Node Details'!$B:$U,C$1,0),"Check"),"")</f>
        <v>0000001WB-1WB180108</v>
      </c>
      <c r="D859" s="75" t="str">
        <f>IF($B859&lt;&gt;"",_xlfn.IFNA(VLOOKUP($B859,'Node Details'!$B:$U,D$1,0),"Check"),"")</f>
        <v>1WB</v>
      </c>
      <c r="E859" s="75" t="str">
        <f>IF($B859&lt;&gt;"",_xlfn.IFNA(VLOOKUP($B859,'Node Details'!$B:$U,E$1,0),"Check"),"")</f>
        <v>Airtel</v>
      </c>
      <c r="F859" s="95">
        <v>45046</v>
      </c>
      <c r="G859" s="75"/>
      <c r="H859" s="25" t="s">
        <v>22</v>
      </c>
      <c r="I859" s="24">
        <v>2</v>
      </c>
      <c r="J859" s="24">
        <v>50</v>
      </c>
      <c r="K859" s="75">
        <f t="shared" si="39"/>
        <v>100</v>
      </c>
      <c r="L859" s="80">
        <v>45046</v>
      </c>
      <c r="M859" s="72"/>
      <c r="N859" s="38"/>
      <c r="O859" s="81"/>
      <c r="P859" s="72"/>
      <c r="Q859" s="72"/>
      <c r="R859" s="72"/>
      <c r="S859" s="72"/>
      <c r="T859" s="81"/>
      <c r="U859" s="72"/>
      <c r="V859" s="72"/>
      <c r="W859" s="82">
        <f t="shared" si="40"/>
        <v>0</v>
      </c>
      <c r="X859" s="39" t="s">
        <v>89</v>
      </c>
      <c r="Y859" s="39"/>
      <c r="Z859" s="72" t="s">
        <v>101</v>
      </c>
    </row>
    <row r="860" spans="1:26">
      <c r="A860" s="75">
        <f t="shared" si="41"/>
        <v>858</v>
      </c>
      <c r="B860" s="39" t="s">
        <v>261</v>
      </c>
      <c r="C860" s="75" t="str">
        <f>IF($B860&lt;&gt;"",_xlfn.IFNA(VLOOKUP($B860,'Node Details'!$B:$U,C$1,0),"Check"),"")</f>
        <v>0000001WB-1WB180107</v>
      </c>
      <c r="D860" s="75" t="str">
        <f>IF($B860&lt;&gt;"",_xlfn.IFNA(VLOOKUP($B860,'Node Details'!$B:$U,D$1,0),"Check"),"")</f>
        <v>1WB</v>
      </c>
      <c r="E860" s="75" t="str">
        <f>IF($B860&lt;&gt;"",_xlfn.IFNA(VLOOKUP($B860,'Node Details'!$B:$U,E$1,0),"Check"),"")</f>
        <v>Airtel</v>
      </c>
      <c r="F860" s="95">
        <v>45046</v>
      </c>
      <c r="G860" s="75"/>
      <c r="H860" s="25" t="s">
        <v>22</v>
      </c>
      <c r="I860" s="24">
        <v>2</v>
      </c>
      <c r="J860" s="24">
        <v>50</v>
      </c>
      <c r="K860" s="75">
        <f t="shared" si="39"/>
        <v>100</v>
      </c>
      <c r="L860" s="80">
        <v>45046</v>
      </c>
      <c r="M860" s="72"/>
      <c r="N860" s="38"/>
      <c r="O860" s="81"/>
      <c r="P860" s="72"/>
      <c r="Q860" s="72"/>
      <c r="R860" s="72"/>
      <c r="S860" s="72"/>
      <c r="T860" s="81"/>
      <c r="U860" s="72"/>
      <c r="V860" s="72"/>
      <c r="W860" s="82">
        <f t="shared" si="40"/>
        <v>0</v>
      </c>
      <c r="X860" s="39" t="s">
        <v>89</v>
      </c>
      <c r="Y860" s="39"/>
      <c r="Z860" s="72" t="s">
        <v>101</v>
      </c>
    </row>
    <row r="861" spans="1:26">
      <c r="A861" s="75">
        <f t="shared" si="41"/>
        <v>859</v>
      </c>
      <c r="B861" s="39" t="s">
        <v>273</v>
      </c>
      <c r="C861" s="75" t="str">
        <f>IF($B861&lt;&gt;"",_xlfn.IFNA(VLOOKUP($B861,'Node Details'!$B:$U,C$1,0),"Check"),"")</f>
        <v>1WB180104-1WB180106</v>
      </c>
      <c r="D861" s="75" t="str">
        <f>IF($B861&lt;&gt;"",_xlfn.IFNA(VLOOKUP($B861,'Node Details'!$B:$U,D$1,0),"Check"),"")</f>
        <v>1WB</v>
      </c>
      <c r="E861" s="75" t="str">
        <f>IF($B861&lt;&gt;"",_xlfn.IFNA(VLOOKUP($B861,'Node Details'!$B:$U,E$1,0),"Check"),"")</f>
        <v>Airtel</v>
      </c>
      <c r="F861" s="95">
        <v>45046</v>
      </c>
      <c r="G861" s="75"/>
      <c r="H861" s="25" t="s">
        <v>22</v>
      </c>
      <c r="I861" s="24">
        <v>2</v>
      </c>
      <c r="J861" s="24">
        <v>50</v>
      </c>
      <c r="K861" s="75">
        <f t="shared" si="39"/>
        <v>100</v>
      </c>
      <c r="L861" s="80">
        <v>45046</v>
      </c>
      <c r="M861" s="72"/>
      <c r="N861" s="38"/>
      <c r="O861" s="81"/>
      <c r="P861" s="72"/>
      <c r="Q861" s="72"/>
      <c r="R861" s="72"/>
      <c r="S861" s="72"/>
      <c r="T861" s="81"/>
      <c r="U861" s="72"/>
      <c r="V861" s="72"/>
      <c r="W861" s="82">
        <f t="shared" si="40"/>
        <v>0</v>
      </c>
      <c r="X861" s="39" t="s">
        <v>89</v>
      </c>
      <c r="Y861" s="39"/>
      <c r="Z861" s="72" t="s">
        <v>101</v>
      </c>
    </row>
    <row r="862" spans="1:26">
      <c r="A862" s="75">
        <f t="shared" si="41"/>
        <v>860</v>
      </c>
      <c r="B862" s="39" t="s">
        <v>267</v>
      </c>
      <c r="C862" s="75" t="str">
        <f>IF($B862&lt;&gt;"",_xlfn.IFNA(VLOOKUP($B862,'Node Details'!$B:$U,C$1,0),"Check"),"")</f>
        <v>00001WB18-1WB180105</v>
      </c>
      <c r="D862" s="75" t="str">
        <f>IF($B862&lt;&gt;"",_xlfn.IFNA(VLOOKUP($B862,'Node Details'!$B:$U,D$1,0),"Check"),"")</f>
        <v>1WB</v>
      </c>
      <c r="E862" s="75" t="str">
        <f>IF($B862&lt;&gt;"",_xlfn.IFNA(VLOOKUP($B862,'Node Details'!$B:$U,E$1,0),"Check"),"")</f>
        <v>Airtel</v>
      </c>
      <c r="F862" s="95">
        <v>45046</v>
      </c>
      <c r="G862" s="75"/>
      <c r="H862" s="25" t="s">
        <v>22</v>
      </c>
      <c r="I862" s="24">
        <v>2</v>
      </c>
      <c r="J862" s="24">
        <v>50</v>
      </c>
      <c r="K862" s="75">
        <f t="shared" si="39"/>
        <v>100</v>
      </c>
      <c r="L862" s="80">
        <v>45046</v>
      </c>
      <c r="M862" s="72"/>
      <c r="N862" s="38"/>
      <c r="O862" s="81"/>
      <c r="P862" s="72"/>
      <c r="Q862" s="72"/>
      <c r="R862" s="72"/>
      <c r="S862" s="72"/>
      <c r="T862" s="81"/>
      <c r="U862" s="72"/>
      <c r="V862" s="72"/>
      <c r="W862" s="82">
        <f t="shared" si="40"/>
        <v>0</v>
      </c>
      <c r="X862" s="39" t="s">
        <v>89</v>
      </c>
      <c r="Y862" s="39"/>
      <c r="Z862" s="72" t="s">
        <v>101</v>
      </c>
    </row>
    <row r="863" spans="1:26">
      <c r="A863" s="75">
        <f t="shared" si="41"/>
        <v>861</v>
      </c>
      <c r="B863" s="39" t="s">
        <v>271</v>
      </c>
      <c r="C863" s="75" t="str">
        <f>IF($B863&lt;&gt;"",_xlfn.IFNA(VLOOKUP($B863,'Node Details'!$B:$U,C$1,0),"Check"),"")</f>
        <v>00001WB18-1WB180105</v>
      </c>
      <c r="D863" s="75" t="str">
        <f>IF($B863&lt;&gt;"",_xlfn.IFNA(VLOOKUP($B863,'Node Details'!$B:$U,D$1,0),"Check"),"")</f>
        <v>1WB</v>
      </c>
      <c r="E863" s="75" t="str">
        <f>IF($B863&lt;&gt;"",_xlfn.IFNA(VLOOKUP($B863,'Node Details'!$B:$U,E$1,0),"Check"),"")</f>
        <v>Airtel</v>
      </c>
      <c r="F863" s="95">
        <v>45046</v>
      </c>
      <c r="G863" s="75"/>
      <c r="H863" s="25" t="s">
        <v>22</v>
      </c>
      <c r="I863" s="24">
        <v>2</v>
      </c>
      <c r="J863" s="24">
        <v>50</v>
      </c>
      <c r="K863" s="75">
        <f t="shared" si="39"/>
        <v>100</v>
      </c>
      <c r="L863" s="80">
        <v>45046</v>
      </c>
      <c r="M863" s="72"/>
      <c r="N863" s="38"/>
      <c r="O863" s="81"/>
      <c r="P863" s="72"/>
      <c r="Q863" s="72"/>
      <c r="R863" s="72"/>
      <c r="S863" s="72"/>
      <c r="T863" s="81"/>
      <c r="U863" s="72"/>
      <c r="V863" s="72"/>
      <c r="W863" s="82">
        <f t="shared" si="40"/>
        <v>0</v>
      </c>
      <c r="X863" s="39" t="s">
        <v>89</v>
      </c>
      <c r="Y863" s="39"/>
      <c r="Z863" s="72" t="s">
        <v>101</v>
      </c>
    </row>
    <row r="864" spans="1:26">
      <c r="A864" s="75">
        <f t="shared" si="41"/>
        <v>862</v>
      </c>
      <c r="B864" s="39" t="s">
        <v>277</v>
      </c>
      <c r="C864" s="75" t="str">
        <f>IF($B864&lt;&gt;"",_xlfn.IFNA(VLOOKUP($B864,'Node Details'!$B:$U,C$1,0),"Check"),"")</f>
        <v>00001WB18-1WB180103</v>
      </c>
      <c r="D864" s="75" t="str">
        <f>IF($B864&lt;&gt;"",_xlfn.IFNA(VLOOKUP($B864,'Node Details'!$B:$U,D$1,0),"Check"),"")</f>
        <v>1WB</v>
      </c>
      <c r="E864" s="75" t="str">
        <f>IF($B864&lt;&gt;"",_xlfn.IFNA(VLOOKUP($B864,'Node Details'!$B:$U,E$1,0),"Check"),"")</f>
        <v>Airtel</v>
      </c>
      <c r="F864" s="95">
        <v>45046</v>
      </c>
      <c r="G864" s="75"/>
      <c r="H864" s="25" t="s">
        <v>22</v>
      </c>
      <c r="I864" s="24">
        <v>2</v>
      </c>
      <c r="J864" s="24">
        <v>50</v>
      </c>
      <c r="K864" s="75">
        <f t="shared" si="39"/>
        <v>100</v>
      </c>
      <c r="L864" s="80">
        <v>45046</v>
      </c>
      <c r="M864" s="72"/>
      <c r="N864" s="38"/>
      <c r="O864" s="81"/>
      <c r="P864" s="72"/>
      <c r="Q864" s="72"/>
      <c r="R864" s="72"/>
      <c r="S864" s="72"/>
      <c r="T864" s="81"/>
      <c r="U864" s="72"/>
      <c r="V864" s="72"/>
      <c r="W864" s="82">
        <f t="shared" si="40"/>
        <v>0</v>
      </c>
      <c r="X864" s="39" t="s">
        <v>89</v>
      </c>
      <c r="Y864" s="39"/>
      <c r="Z864" s="72" t="s">
        <v>101</v>
      </c>
    </row>
    <row r="865" spans="1:26">
      <c r="A865" s="75">
        <f t="shared" si="41"/>
        <v>863</v>
      </c>
      <c r="B865" s="39" t="s">
        <v>281</v>
      </c>
      <c r="C865" s="75" t="str">
        <f>IF($B865&lt;&gt;"",_xlfn.IFNA(VLOOKUP($B865,'Node Details'!$B:$U,C$1,0),"Check"),"")</f>
        <v>00001WB18-1WB180102</v>
      </c>
      <c r="D865" s="75" t="str">
        <f>IF($B865&lt;&gt;"",_xlfn.IFNA(VLOOKUP($B865,'Node Details'!$B:$U,D$1,0),"Check"),"")</f>
        <v>1WB</v>
      </c>
      <c r="E865" s="75" t="str">
        <f>IF($B865&lt;&gt;"",_xlfn.IFNA(VLOOKUP($B865,'Node Details'!$B:$U,E$1,0),"Check"),"")</f>
        <v>Airtel</v>
      </c>
      <c r="F865" s="95">
        <v>45046</v>
      </c>
      <c r="G865" s="75"/>
      <c r="H865" s="25" t="s">
        <v>22</v>
      </c>
      <c r="I865" s="24">
        <v>2</v>
      </c>
      <c r="J865" s="24">
        <v>50</v>
      </c>
      <c r="K865" s="75">
        <f t="shared" si="39"/>
        <v>100</v>
      </c>
      <c r="L865" s="80">
        <v>45046</v>
      </c>
      <c r="M865" s="72"/>
      <c r="N865" s="38"/>
      <c r="O865" s="81"/>
      <c r="P865" s="72"/>
      <c r="Q865" s="72"/>
      <c r="R865" s="72"/>
      <c r="S865" s="72"/>
      <c r="T865" s="81"/>
      <c r="U865" s="72"/>
      <c r="V865" s="72"/>
      <c r="W865" s="82">
        <f t="shared" si="40"/>
        <v>0</v>
      </c>
      <c r="X865" s="39" t="s">
        <v>89</v>
      </c>
      <c r="Y865" s="39"/>
      <c r="Z865" s="72" t="s">
        <v>101</v>
      </c>
    </row>
    <row r="866" spans="1:26">
      <c r="A866" s="75">
        <f t="shared" si="41"/>
        <v>864</v>
      </c>
      <c r="B866" s="39" t="s">
        <v>285</v>
      </c>
      <c r="C866" s="75" t="str">
        <f>IF($B866&lt;&gt;"",_xlfn.IFNA(VLOOKUP($B866,'Node Details'!$B:$U,C$1,0),"Check"),"")</f>
        <v>00001WB18-1WB180101</v>
      </c>
      <c r="D866" s="75" t="str">
        <f>IF($B866&lt;&gt;"",_xlfn.IFNA(VLOOKUP($B866,'Node Details'!$B:$U,D$1,0),"Check"),"")</f>
        <v>1WB</v>
      </c>
      <c r="E866" s="75" t="str">
        <f>IF($B866&lt;&gt;"",_xlfn.IFNA(VLOOKUP($B866,'Node Details'!$B:$U,E$1,0),"Check"),"")</f>
        <v>Airtel</v>
      </c>
      <c r="F866" s="95">
        <v>45046</v>
      </c>
      <c r="G866" s="75"/>
      <c r="H866" s="25" t="s">
        <v>22</v>
      </c>
      <c r="I866" s="24">
        <v>2</v>
      </c>
      <c r="J866" s="24">
        <v>50</v>
      </c>
      <c r="K866" s="75">
        <f t="shared" si="39"/>
        <v>100</v>
      </c>
      <c r="L866" s="80">
        <v>45046</v>
      </c>
      <c r="M866" s="72"/>
      <c r="N866" s="38"/>
      <c r="O866" s="81"/>
      <c r="P866" s="72"/>
      <c r="Q866" s="72"/>
      <c r="R866" s="72"/>
      <c r="S866" s="72"/>
      <c r="T866" s="81"/>
      <c r="U866" s="72"/>
      <c r="V866" s="72"/>
      <c r="W866" s="82">
        <f t="shared" si="40"/>
        <v>0</v>
      </c>
      <c r="X866" s="39" t="s">
        <v>89</v>
      </c>
      <c r="Y866" s="39"/>
      <c r="Z866" s="72" t="s">
        <v>101</v>
      </c>
    </row>
    <row r="867" spans="1:26">
      <c r="A867" s="75">
        <f t="shared" si="41"/>
        <v>865</v>
      </c>
      <c r="B867" s="39" t="s">
        <v>204</v>
      </c>
      <c r="C867" s="75" t="str">
        <f>IF($B867&lt;&gt;"",_xlfn.IFNA(VLOOKUP($B867,'Node Details'!$B:$U,C$1,0),"Check"),"")</f>
        <v>0000001WB-00001WB19</v>
      </c>
      <c r="D867" s="75" t="str">
        <f>IF($B867&lt;&gt;"",_xlfn.IFNA(VLOOKUP($B867,'Node Details'!$B:$U,D$1,0),"Check"),"")</f>
        <v>1WB</v>
      </c>
      <c r="E867" s="75" t="str">
        <f>IF($B867&lt;&gt;"",_xlfn.IFNA(VLOOKUP($B867,'Node Details'!$B:$U,E$1,0),"Check"),"")</f>
        <v>Airtel</v>
      </c>
      <c r="F867" s="95">
        <v>45046</v>
      </c>
      <c r="G867" s="75"/>
      <c r="H867" s="25" t="s">
        <v>22</v>
      </c>
      <c r="I867" s="24">
        <v>2</v>
      </c>
      <c r="J867" s="24">
        <v>50</v>
      </c>
      <c r="K867" s="75">
        <f t="shared" si="39"/>
        <v>100</v>
      </c>
      <c r="L867" s="80">
        <v>45046</v>
      </c>
      <c r="M867" s="72"/>
      <c r="N867" s="38"/>
      <c r="O867" s="81"/>
      <c r="P867" s="72"/>
      <c r="Q867" s="72"/>
      <c r="R867" s="72"/>
      <c r="S867" s="72"/>
      <c r="T867" s="81"/>
      <c r="U867" s="72"/>
      <c r="V867" s="72"/>
      <c r="W867" s="82">
        <f t="shared" si="40"/>
        <v>0</v>
      </c>
      <c r="X867" s="39" t="s">
        <v>89</v>
      </c>
      <c r="Y867" s="39"/>
      <c r="Z867" s="72" t="s">
        <v>101</v>
      </c>
    </row>
    <row r="868" spans="1:26">
      <c r="A868" s="75">
        <f t="shared" si="41"/>
        <v>866</v>
      </c>
      <c r="B868" s="39" t="s">
        <v>2054</v>
      </c>
      <c r="C868" s="75" t="str">
        <f>IF($B868&lt;&gt;"",_xlfn.IFNA(VLOOKUP($B868,'Node Details'!$B:$U,C$1,0),"Check"),"")</f>
        <v>00001WB19-1WB190106</v>
      </c>
      <c r="D868" s="75" t="str">
        <f>IF($B868&lt;&gt;"",_xlfn.IFNA(VLOOKUP($B868,'Node Details'!$B:$U,D$1,0),"Check"),"")</f>
        <v>1WB</v>
      </c>
      <c r="E868" s="75" t="str">
        <f>IF($B868&lt;&gt;"",_xlfn.IFNA(VLOOKUP($B868,'Node Details'!$B:$U,E$1,0),"Check"),"")</f>
        <v>Airtel</v>
      </c>
      <c r="F868" s="95">
        <v>45046</v>
      </c>
      <c r="G868" s="75"/>
      <c r="H868" s="25" t="s">
        <v>22</v>
      </c>
      <c r="I868" s="24">
        <v>2</v>
      </c>
      <c r="J868" s="24">
        <v>50</v>
      </c>
      <c r="K868" s="75">
        <f t="shared" si="39"/>
        <v>100</v>
      </c>
      <c r="L868" s="80">
        <v>45046</v>
      </c>
      <c r="M868" s="72"/>
      <c r="N868" s="38"/>
      <c r="O868" s="81"/>
      <c r="P868" s="72"/>
      <c r="Q868" s="72"/>
      <c r="R868" s="72"/>
      <c r="S868" s="72"/>
      <c r="T868" s="81"/>
      <c r="U868" s="72"/>
      <c r="V868" s="72"/>
      <c r="W868" s="82">
        <f t="shared" si="40"/>
        <v>0</v>
      </c>
      <c r="X868" s="39" t="s">
        <v>89</v>
      </c>
      <c r="Y868" s="39"/>
      <c r="Z868" s="72" t="s">
        <v>101</v>
      </c>
    </row>
    <row r="869" spans="1:26">
      <c r="A869" s="75">
        <f t="shared" si="41"/>
        <v>867</v>
      </c>
      <c r="B869" s="39" t="s">
        <v>2055</v>
      </c>
      <c r="C869" s="75" t="str">
        <f>IF($B869&lt;&gt;"",_xlfn.IFNA(VLOOKUP($B869,'Node Details'!$B:$U,C$1,0),"Check"),"")</f>
        <v>00001WB19-1WB190106</v>
      </c>
      <c r="D869" s="75" t="str">
        <f>IF($B869&lt;&gt;"",_xlfn.IFNA(VLOOKUP($B869,'Node Details'!$B:$U,D$1,0),"Check"),"")</f>
        <v>1WB</v>
      </c>
      <c r="E869" s="75" t="str">
        <f>IF($B869&lt;&gt;"",_xlfn.IFNA(VLOOKUP($B869,'Node Details'!$B:$U,E$1,0),"Check"),"")</f>
        <v>Airtel</v>
      </c>
      <c r="F869" s="95">
        <v>45046</v>
      </c>
      <c r="G869" s="75"/>
      <c r="H869" s="25" t="s">
        <v>22</v>
      </c>
      <c r="I869" s="24">
        <v>2</v>
      </c>
      <c r="J869" s="24">
        <v>50</v>
      </c>
      <c r="K869" s="75">
        <f t="shared" si="39"/>
        <v>100</v>
      </c>
      <c r="L869" s="80">
        <v>45046</v>
      </c>
      <c r="M869" s="72"/>
      <c r="N869" s="38"/>
      <c r="O869" s="81"/>
      <c r="P869" s="72"/>
      <c r="Q869" s="72"/>
      <c r="R869" s="72"/>
      <c r="S869" s="72"/>
      <c r="T869" s="81"/>
      <c r="U869" s="72"/>
      <c r="V869" s="72"/>
      <c r="W869" s="82">
        <f t="shared" si="40"/>
        <v>0</v>
      </c>
      <c r="X869" s="39" t="s">
        <v>89</v>
      </c>
      <c r="Y869" s="39"/>
      <c r="Z869" s="72" t="s">
        <v>101</v>
      </c>
    </row>
    <row r="870" spans="1:26">
      <c r="A870" s="75">
        <f t="shared" si="41"/>
        <v>868</v>
      </c>
      <c r="B870" s="39" t="s">
        <v>288</v>
      </c>
      <c r="C870" s="75" t="str">
        <f>IF($B870&lt;&gt;"",_xlfn.IFNA(VLOOKUP($B870,'Node Details'!$B:$U,C$1,0),"Check"),"")</f>
        <v>00001WB19-1WB190106</v>
      </c>
      <c r="D870" s="75" t="str">
        <f>IF($B870&lt;&gt;"",_xlfn.IFNA(VLOOKUP($B870,'Node Details'!$B:$U,D$1,0),"Check"),"")</f>
        <v>1WB</v>
      </c>
      <c r="E870" s="75" t="str">
        <f>IF($B870&lt;&gt;"",_xlfn.IFNA(VLOOKUP($B870,'Node Details'!$B:$U,E$1,0),"Check"),"")</f>
        <v>Airtel</v>
      </c>
      <c r="F870" s="95">
        <v>45046</v>
      </c>
      <c r="G870" s="75"/>
      <c r="H870" s="25" t="s">
        <v>22</v>
      </c>
      <c r="I870" s="24">
        <v>2</v>
      </c>
      <c r="J870" s="24">
        <v>50</v>
      </c>
      <c r="K870" s="75">
        <f t="shared" si="39"/>
        <v>100</v>
      </c>
      <c r="L870" s="80">
        <v>45046</v>
      </c>
      <c r="M870" s="72"/>
      <c r="N870" s="38"/>
      <c r="O870" s="81"/>
      <c r="P870" s="72"/>
      <c r="Q870" s="72"/>
      <c r="R870" s="72"/>
      <c r="S870" s="72"/>
      <c r="T870" s="81"/>
      <c r="U870" s="72"/>
      <c r="V870" s="72"/>
      <c r="W870" s="82">
        <f t="shared" si="40"/>
        <v>0</v>
      </c>
      <c r="X870" s="39" t="s">
        <v>89</v>
      </c>
      <c r="Y870" s="39"/>
      <c r="Z870" s="72" t="s">
        <v>101</v>
      </c>
    </row>
    <row r="871" spans="1:26">
      <c r="A871" s="75">
        <f t="shared" si="41"/>
        <v>869</v>
      </c>
      <c r="B871" s="39" t="s">
        <v>298</v>
      </c>
      <c r="C871" s="75" t="str">
        <f>IF($B871&lt;&gt;"",_xlfn.IFNA(VLOOKUP($B871,'Node Details'!$B:$U,C$1,0),"Check"),"")</f>
        <v>1WB190104-1WB190105</v>
      </c>
      <c r="D871" s="75" t="str">
        <f>IF($B871&lt;&gt;"",_xlfn.IFNA(VLOOKUP($B871,'Node Details'!$B:$U,D$1,0),"Check"),"")</f>
        <v>1WB</v>
      </c>
      <c r="E871" s="75" t="str">
        <f>IF($B871&lt;&gt;"",_xlfn.IFNA(VLOOKUP($B871,'Node Details'!$B:$U,E$1,0),"Check"),"")</f>
        <v>Airtel</v>
      </c>
      <c r="F871" s="95">
        <v>45046</v>
      </c>
      <c r="G871" s="75"/>
      <c r="H871" s="25" t="s">
        <v>22</v>
      </c>
      <c r="I871" s="24">
        <v>2</v>
      </c>
      <c r="J871" s="24">
        <v>50</v>
      </c>
      <c r="K871" s="75">
        <f t="shared" si="39"/>
        <v>100</v>
      </c>
      <c r="L871" s="80">
        <v>45046</v>
      </c>
      <c r="M871" s="72"/>
      <c r="N871" s="38"/>
      <c r="O871" s="81"/>
      <c r="P871" s="72"/>
      <c r="Q871" s="72"/>
      <c r="R871" s="72"/>
      <c r="S871" s="72"/>
      <c r="T871" s="81"/>
      <c r="U871" s="72"/>
      <c r="V871" s="72"/>
      <c r="W871" s="82">
        <f t="shared" si="40"/>
        <v>0</v>
      </c>
      <c r="X871" s="39" t="s">
        <v>89</v>
      </c>
      <c r="Y871" s="39"/>
      <c r="Z871" s="72" t="s">
        <v>101</v>
      </c>
    </row>
    <row r="872" spans="1:26">
      <c r="A872" s="75">
        <f t="shared" si="41"/>
        <v>870</v>
      </c>
      <c r="B872" s="39" t="s">
        <v>296</v>
      </c>
      <c r="C872" s="75" t="str">
        <f>IF($B872&lt;&gt;"",_xlfn.IFNA(VLOOKUP($B872,'Node Details'!$B:$U,C$1,0),"Check"),"")</f>
        <v>1WB190104-1WB190105</v>
      </c>
      <c r="D872" s="75" t="str">
        <f>IF($B872&lt;&gt;"",_xlfn.IFNA(VLOOKUP($B872,'Node Details'!$B:$U,D$1,0),"Check"),"")</f>
        <v>1WB</v>
      </c>
      <c r="E872" s="75" t="str">
        <f>IF($B872&lt;&gt;"",_xlfn.IFNA(VLOOKUP($B872,'Node Details'!$B:$U,E$1,0),"Check"),"")</f>
        <v>Airtel</v>
      </c>
      <c r="F872" s="95">
        <v>45046</v>
      </c>
      <c r="G872" s="75"/>
      <c r="H872" s="25" t="s">
        <v>22</v>
      </c>
      <c r="I872" s="24">
        <v>2</v>
      </c>
      <c r="J872" s="24">
        <v>50</v>
      </c>
      <c r="K872" s="75">
        <f t="shared" si="39"/>
        <v>100</v>
      </c>
      <c r="L872" s="80">
        <v>45046</v>
      </c>
      <c r="M872" s="72"/>
      <c r="N872" s="38"/>
      <c r="O872" s="81"/>
      <c r="P872" s="72"/>
      <c r="Q872" s="72"/>
      <c r="R872" s="72"/>
      <c r="S872" s="72"/>
      <c r="T872" s="81"/>
      <c r="U872" s="72"/>
      <c r="V872" s="72"/>
      <c r="W872" s="82">
        <f t="shared" si="40"/>
        <v>0</v>
      </c>
      <c r="X872" s="39" t="s">
        <v>89</v>
      </c>
      <c r="Y872" s="39"/>
      <c r="Z872" s="72" t="s">
        <v>101</v>
      </c>
    </row>
    <row r="873" spans="1:26">
      <c r="A873" s="75">
        <f t="shared" si="41"/>
        <v>871</v>
      </c>
      <c r="B873" s="39" t="s">
        <v>292</v>
      </c>
      <c r="C873" s="75" t="str">
        <f>IF($B873&lt;&gt;"",_xlfn.IFNA(VLOOKUP($B873,'Node Details'!$B:$U,C$1,0),"Check"),"")</f>
        <v>00001WB19-1WB190103</v>
      </c>
      <c r="D873" s="75" t="str">
        <f>IF($B873&lt;&gt;"",_xlfn.IFNA(VLOOKUP($B873,'Node Details'!$B:$U,D$1,0),"Check"),"")</f>
        <v>1WB</v>
      </c>
      <c r="E873" s="75" t="str">
        <f>IF($B873&lt;&gt;"",_xlfn.IFNA(VLOOKUP($B873,'Node Details'!$B:$U,E$1,0),"Check"),"")</f>
        <v>Airtel</v>
      </c>
      <c r="F873" s="95">
        <v>45046</v>
      </c>
      <c r="G873" s="75"/>
      <c r="H873" s="25" t="s">
        <v>22</v>
      </c>
      <c r="I873" s="24">
        <v>2</v>
      </c>
      <c r="J873" s="24">
        <v>50</v>
      </c>
      <c r="K873" s="75">
        <f t="shared" si="39"/>
        <v>100</v>
      </c>
      <c r="L873" s="80">
        <v>45046</v>
      </c>
      <c r="M873" s="72"/>
      <c r="N873" s="38"/>
      <c r="O873" s="81"/>
      <c r="P873" s="72"/>
      <c r="Q873" s="72"/>
      <c r="R873" s="72"/>
      <c r="S873" s="72"/>
      <c r="T873" s="81"/>
      <c r="U873" s="72"/>
      <c r="V873" s="72"/>
      <c r="W873" s="82">
        <f t="shared" si="40"/>
        <v>0</v>
      </c>
      <c r="X873" s="39" t="s">
        <v>89</v>
      </c>
      <c r="Y873" s="39"/>
      <c r="Z873" s="72" t="s">
        <v>101</v>
      </c>
    </row>
    <row r="874" spans="1:26">
      <c r="A874" s="75">
        <f t="shared" si="41"/>
        <v>872</v>
      </c>
      <c r="B874" s="39" t="s">
        <v>2057</v>
      </c>
      <c r="C874" s="75" t="str">
        <f>IF($B874&lt;&gt;"",_xlfn.IFNA(VLOOKUP($B874,'Node Details'!$B:$U,C$1,0),"Check"),"")</f>
        <v>00001WB19-1WB190103</v>
      </c>
      <c r="D874" s="75" t="str">
        <f>IF($B874&lt;&gt;"",_xlfn.IFNA(VLOOKUP($B874,'Node Details'!$B:$U,D$1,0),"Check"),"")</f>
        <v>1WB</v>
      </c>
      <c r="E874" s="75" t="str">
        <f>IF($B874&lt;&gt;"",_xlfn.IFNA(VLOOKUP($B874,'Node Details'!$B:$U,E$1,0),"Check"),"")</f>
        <v>Airtel</v>
      </c>
      <c r="F874" s="95">
        <v>45046</v>
      </c>
      <c r="G874" s="75"/>
      <c r="H874" s="25" t="s">
        <v>22</v>
      </c>
      <c r="I874" s="24">
        <v>2</v>
      </c>
      <c r="J874" s="24">
        <v>50</v>
      </c>
      <c r="K874" s="75">
        <f t="shared" si="39"/>
        <v>100</v>
      </c>
      <c r="L874" s="80">
        <v>45046</v>
      </c>
      <c r="M874" s="72"/>
      <c r="N874" s="38"/>
      <c r="O874" s="81"/>
      <c r="P874" s="72"/>
      <c r="Q874" s="72"/>
      <c r="R874" s="72"/>
      <c r="S874" s="72"/>
      <c r="T874" s="81"/>
      <c r="U874" s="72"/>
      <c r="V874" s="72"/>
      <c r="W874" s="82">
        <f t="shared" si="40"/>
        <v>0</v>
      </c>
      <c r="X874" s="39" t="s">
        <v>89</v>
      </c>
      <c r="Y874" s="39"/>
      <c r="Z874" s="72" t="s">
        <v>101</v>
      </c>
    </row>
    <row r="875" spans="1:26">
      <c r="A875" s="75">
        <f t="shared" si="41"/>
        <v>873</v>
      </c>
      <c r="B875" s="39" t="s">
        <v>302</v>
      </c>
      <c r="C875" s="75" t="str">
        <f>IF($B875&lt;&gt;"",_xlfn.IFNA(VLOOKUP($B875,'Node Details'!$B:$U,C$1,0),"Check"),"")</f>
        <v>00001WB19-1WB190101</v>
      </c>
      <c r="D875" s="75" t="str">
        <f>IF($B875&lt;&gt;"",_xlfn.IFNA(VLOOKUP($B875,'Node Details'!$B:$U,D$1,0),"Check"),"")</f>
        <v>1WB</v>
      </c>
      <c r="E875" s="75" t="str">
        <f>IF($B875&lt;&gt;"",_xlfn.IFNA(VLOOKUP($B875,'Node Details'!$B:$U,E$1,0),"Check"),"")</f>
        <v>Airtel</v>
      </c>
      <c r="F875" s="95">
        <v>45046</v>
      </c>
      <c r="G875" s="75"/>
      <c r="H875" s="25" t="s">
        <v>22</v>
      </c>
      <c r="I875" s="24">
        <v>2</v>
      </c>
      <c r="J875" s="24">
        <v>50</v>
      </c>
      <c r="K875" s="75">
        <f t="shared" si="39"/>
        <v>100</v>
      </c>
      <c r="L875" s="80">
        <v>45046</v>
      </c>
      <c r="M875" s="72"/>
      <c r="N875" s="38"/>
      <c r="O875" s="81"/>
      <c r="P875" s="72"/>
      <c r="Q875" s="72"/>
      <c r="R875" s="72"/>
      <c r="S875" s="72"/>
      <c r="T875" s="81"/>
      <c r="U875" s="72"/>
      <c r="V875" s="72"/>
      <c r="W875" s="82">
        <f t="shared" si="40"/>
        <v>0</v>
      </c>
      <c r="X875" s="39" t="s">
        <v>89</v>
      </c>
      <c r="Y875" s="39"/>
      <c r="Z875" s="72" t="s">
        <v>101</v>
      </c>
    </row>
    <row r="876" spans="1:26">
      <c r="A876" s="75">
        <f t="shared" si="41"/>
        <v>874</v>
      </c>
      <c r="B876" s="39" t="s">
        <v>208</v>
      </c>
      <c r="C876" s="75" t="str">
        <f>IF($B876&lt;&gt;"",_xlfn.IFNA(VLOOKUP($B876,'Node Details'!$B:$U,C$1,0),"Check"),"")</f>
        <v>0000001WB-00001WB20</v>
      </c>
      <c r="D876" s="75" t="str">
        <f>IF($B876&lt;&gt;"",_xlfn.IFNA(VLOOKUP($B876,'Node Details'!$B:$U,D$1,0),"Check"),"")</f>
        <v>1WB</v>
      </c>
      <c r="E876" s="75" t="str">
        <f>IF($B876&lt;&gt;"",_xlfn.IFNA(VLOOKUP($B876,'Node Details'!$B:$U,E$1,0),"Check"),"")</f>
        <v>Airtel</v>
      </c>
      <c r="F876" s="95">
        <v>45046</v>
      </c>
      <c r="G876" s="75"/>
      <c r="H876" s="25" t="s">
        <v>22</v>
      </c>
      <c r="I876" s="24">
        <v>2</v>
      </c>
      <c r="J876" s="24">
        <v>50</v>
      </c>
      <c r="K876" s="75">
        <f t="shared" si="39"/>
        <v>100</v>
      </c>
      <c r="L876" s="80">
        <v>45046</v>
      </c>
      <c r="M876" s="72"/>
      <c r="N876" s="38"/>
      <c r="O876" s="81"/>
      <c r="P876" s="72"/>
      <c r="Q876" s="72"/>
      <c r="R876" s="72"/>
      <c r="S876" s="72"/>
      <c r="T876" s="81"/>
      <c r="U876" s="72"/>
      <c r="V876" s="72"/>
      <c r="W876" s="82">
        <f t="shared" si="40"/>
        <v>0</v>
      </c>
      <c r="X876" s="39" t="s">
        <v>89</v>
      </c>
      <c r="Y876" s="39"/>
      <c r="Z876" s="72" t="s">
        <v>101</v>
      </c>
    </row>
    <row r="877" spans="1:26">
      <c r="A877" s="75">
        <f t="shared" si="41"/>
        <v>875</v>
      </c>
      <c r="B877" s="39" t="s">
        <v>2059</v>
      </c>
      <c r="C877" s="75" t="str">
        <f>IF($B877&lt;&gt;"",_xlfn.IFNA(VLOOKUP($B877,'Node Details'!$B:$U,C$1,0),"Check"),"")</f>
        <v>00001WB20-1WB200105</v>
      </c>
      <c r="D877" s="75" t="str">
        <f>IF($B877&lt;&gt;"",_xlfn.IFNA(VLOOKUP($B877,'Node Details'!$B:$U,D$1,0),"Check"),"")</f>
        <v>1WB</v>
      </c>
      <c r="E877" s="75" t="str">
        <f>IF($B877&lt;&gt;"",_xlfn.IFNA(VLOOKUP($B877,'Node Details'!$B:$U,E$1,0),"Check"),"")</f>
        <v>Airtel</v>
      </c>
      <c r="F877" s="95">
        <v>45046</v>
      </c>
      <c r="G877" s="75"/>
      <c r="H877" s="25" t="s">
        <v>22</v>
      </c>
      <c r="I877" s="24">
        <v>2</v>
      </c>
      <c r="J877" s="24">
        <v>50</v>
      </c>
      <c r="K877" s="75">
        <f t="shared" si="39"/>
        <v>100</v>
      </c>
      <c r="L877" s="80">
        <v>45046</v>
      </c>
      <c r="M877" s="72"/>
      <c r="N877" s="38"/>
      <c r="O877" s="81"/>
      <c r="P877" s="72"/>
      <c r="Q877" s="72"/>
      <c r="R877" s="72"/>
      <c r="S877" s="72"/>
      <c r="T877" s="81"/>
      <c r="U877" s="72"/>
      <c r="V877" s="72"/>
      <c r="W877" s="82">
        <f t="shared" si="40"/>
        <v>0</v>
      </c>
      <c r="X877" s="39" t="s">
        <v>89</v>
      </c>
      <c r="Y877" s="39"/>
      <c r="Z877" s="72" t="s">
        <v>101</v>
      </c>
    </row>
    <row r="878" spans="1:26">
      <c r="A878" s="75">
        <f t="shared" si="41"/>
        <v>876</v>
      </c>
      <c r="B878" s="39" t="s">
        <v>2061</v>
      </c>
      <c r="C878" s="75" t="str">
        <f>IF($B878&lt;&gt;"",_xlfn.IFNA(VLOOKUP($B878,'Node Details'!$B:$U,C$1,0),"Check"),"")</f>
        <v>00001WB20-1WB200105</v>
      </c>
      <c r="D878" s="75" t="str">
        <f>IF($B878&lt;&gt;"",_xlfn.IFNA(VLOOKUP($B878,'Node Details'!$B:$U,D$1,0),"Check"),"")</f>
        <v>1WB</v>
      </c>
      <c r="E878" s="75" t="str">
        <f>IF($B878&lt;&gt;"",_xlfn.IFNA(VLOOKUP($B878,'Node Details'!$B:$U,E$1,0),"Check"),"")</f>
        <v>Airtel</v>
      </c>
      <c r="F878" s="95">
        <v>45046</v>
      </c>
      <c r="G878" s="75"/>
      <c r="H878" s="25" t="s">
        <v>22</v>
      </c>
      <c r="I878" s="24">
        <v>2</v>
      </c>
      <c r="J878" s="24">
        <v>50</v>
      </c>
      <c r="K878" s="75">
        <f t="shared" si="39"/>
        <v>100</v>
      </c>
      <c r="L878" s="80">
        <v>45046</v>
      </c>
      <c r="M878" s="72"/>
      <c r="N878" s="38"/>
      <c r="O878" s="81"/>
      <c r="P878" s="72"/>
      <c r="Q878" s="72"/>
      <c r="R878" s="72"/>
      <c r="S878" s="72"/>
      <c r="T878" s="81"/>
      <c r="U878" s="72"/>
      <c r="V878" s="72"/>
      <c r="W878" s="82">
        <f t="shared" si="40"/>
        <v>0</v>
      </c>
      <c r="X878" s="39" t="s">
        <v>89</v>
      </c>
      <c r="Y878" s="39"/>
      <c r="Z878" s="72" t="s">
        <v>101</v>
      </c>
    </row>
    <row r="879" spans="1:26">
      <c r="A879" s="75">
        <f t="shared" si="41"/>
        <v>877</v>
      </c>
      <c r="B879" s="39" t="s">
        <v>306</v>
      </c>
      <c r="C879" s="75" t="str">
        <f>IF($B879&lt;&gt;"",_xlfn.IFNA(VLOOKUP($B879,'Node Details'!$B:$U,C$1,0),"Check"),"")</f>
        <v>00001WB20-1WB200105</v>
      </c>
      <c r="D879" s="75" t="str">
        <f>IF($B879&lt;&gt;"",_xlfn.IFNA(VLOOKUP($B879,'Node Details'!$B:$U,D$1,0),"Check"),"")</f>
        <v>1WB</v>
      </c>
      <c r="E879" s="75" t="str">
        <f>IF($B879&lt;&gt;"",_xlfn.IFNA(VLOOKUP($B879,'Node Details'!$B:$U,E$1,0),"Check"),"")</f>
        <v>Airtel</v>
      </c>
      <c r="F879" s="95">
        <v>45046</v>
      </c>
      <c r="G879" s="75"/>
      <c r="H879" s="25" t="s">
        <v>22</v>
      </c>
      <c r="I879" s="24">
        <v>2</v>
      </c>
      <c r="J879" s="24">
        <v>50</v>
      </c>
      <c r="K879" s="75">
        <f t="shared" si="39"/>
        <v>100</v>
      </c>
      <c r="L879" s="80">
        <v>45046</v>
      </c>
      <c r="M879" s="72"/>
      <c r="N879" s="38"/>
      <c r="O879" s="81"/>
      <c r="P879" s="72"/>
      <c r="Q879" s="72"/>
      <c r="R879" s="72"/>
      <c r="S879" s="72"/>
      <c r="T879" s="81"/>
      <c r="U879" s="72"/>
      <c r="V879" s="72"/>
      <c r="W879" s="82">
        <f t="shared" si="40"/>
        <v>0</v>
      </c>
      <c r="X879" s="39" t="s">
        <v>89</v>
      </c>
      <c r="Y879" s="39"/>
      <c r="Z879" s="72" t="s">
        <v>101</v>
      </c>
    </row>
    <row r="880" spans="1:26">
      <c r="A880" s="75">
        <f t="shared" si="41"/>
        <v>878</v>
      </c>
      <c r="B880" s="39" t="s">
        <v>310</v>
      </c>
      <c r="C880" s="75" t="str">
        <f>IF($B880&lt;&gt;"",_xlfn.IFNA(VLOOKUP($B880,'Node Details'!$B:$U,C$1,0),"Check"),"")</f>
        <v>00001WB20-1WB200104</v>
      </c>
      <c r="D880" s="75" t="str">
        <f>IF($B880&lt;&gt;"",_xlfn.IFNA(VLOOKUP($B880,'Node Details'!$B:$U,D$1,0),"Check"),"")</f>
        <v>1WB</v>
      </c>
      <c r="E880" s="75" t="str">
        <f>IF($B880&lt;&gt;"",_xlfn.IFNA(VLOOKUP($B880,'Node Details'!$B:$U,E$1,0),"Check"),"")</f>
        <v>Airtel</v>
      </c>
      <c r="F880" s="95">
        <v>45046</v>
      </c>
      <c r="G880" s="75"/>
      <c r="H880" s="25" t="s">
        <v>22</v>
      </c>
      <c r="I880" s="24">
        <v>2</v>
      </c>
      <c r="J880" s="24">
        <v>50</v>
      </c>
      <c r="K880" s="75">
        <f t="shared" si="39"/>
        <v>100</v>
      </c>
      <c r="L880" s="80">
        <v>45046</v>
      </c>
      <c r="M880" s="72"/>
      <c r="N880" s="38"/>
      <c r="O880" s="81"/>
      <c r="P880" s="72"/>
      <c r="Q880" s="72"/>
      <c r="R880" s="72"/>
      <c r="S880" s="72"/>
      <c r="T880" s="81"/>
      <c r="U880" s="72"/>
      <c r="V880" s="72"/>
      <c r="W880" s="82">
        <f t="shared" si="40"/>
        <v>0</v>
      </c>
      <c r="X880" s="39" t="s">
        <v>89</v>
      </c>
      <c r="Y880" s="39"/>
      <c r="Z880" s="72" t="s">
        <v>101</v>
      </c>
    </row>
    <row r="881" spans="1:26">
      <c r="A881" s="75">
        <f t="shared" si="41"/>
        <v>879</v>
      </c>
      <c r="B881" s="39" t="s">
        <v>2063</v>
      </c>
      <c r="C881" s="75" t="str">
        <f>IF($B881&lt;&gt;"",_xlfn.IFNA(VLOOKUP($B881,'Node Details'!$B:$U,C$1,0),"Check"),"")</f>
        <v>00001WB20-1WB200104</v>
      </c>
      <c r="D881" s="75" t="str">
        <f>IF($B881&lt;&gt;"",_xlfn.IFNA(VLOOKUP($B881,'Node Details'!$B:$U,D$1,0),"Check"),"")</f>
        <v>1WB</v>
      </c>
      <c r="E881" s="75" t="str">
        <f>IF($B881&lt;&gt;"",_xlfn.IFNA(VLOOKUP($B881,'Node Details'!$B:$U,E$1,0),"Check"),"")</f>
        <v>Airtel</v>
      </c>
      <c r="F881" s="95">
        <v>45046</v>
      </c>
      <c r="G881" s="75"/>
      <c r="H881" s="25" t="s">
        <v>22</v>
      </c>
      <c r="I881" s="24">
        <v>2</v>
      </c>
      <c r="J881" s="24">
        <v>50</v>
      </c>
      <c r="K881" s="75">
        <f t="shared" si="39"/>
        <v>100</v>
      </c>
      <c r="L881" s="80">
        <v>45046</v>
      </c>
      <c r="M881" s="72"/>
      <c r="N881" s="38"/>
      <c r="O881" s="81"/>
      <c r="P881" s="72"/>
      <c r="Q881" s="72"/>
      <c r="R881" s="72"/>
      <c r="S881" s="72"/>
      <c r="T881" s="81"/>
      <c r="U881" s="72"/>
      <c r="V881" s="72"/>
      <c r="W881" s="82">
        <f t="shared" si="40"/>
        <v>0</v>
      </c>
      <c r="X881" s="39" t="s">
        <v>89</v>
      </c>
      <c r="Y881" s="39"/>
      <c r="Z881" s="72" t="s">
        <v>101</v>
      </c>
    </row>
    <row r="882" spans="1:26">
      <c r="A882" s="75">
        <f t="shared" si="41"/>
        <v>880</v>
      </c>
      <c r="B882" s="39" t="s">
        <v>2065</v>
      </c>
      <c r="C882" s="75" t="str">
        <f>IF($B882&lt;&gt;"",_xlfn.IFNA(VLOOKUP($B882,'Node Details'!$B:$U,C$1,0),"Check"),"")</f>
        <v>00001WB20-1WB200104</v>
      </c>
      <c r="D882" s="75" t="str">
        <f>IF($B882&lt;&gt;"",_xlfn.IFNA(VLOOKUP($B882,'Node Details'!$B:$U,D$1,0),"Check"),"")</f>
        <v>1WB</v>
      </c>
      <c r="E882" s="75" t="str">
        <f>IF($B882&lt;&gt;"",_xlfn.IFNA(VLOOKUP($B882,'Node Details'!$B:$U,E$1,0),"Check"),"")</f>
        <v>Airtel</v>
      </c>
      <c r="F882" s="95">
        <v>45046</v>
      </c>
      <c r="G882" s="75"/>
      <c r="H882" s="25" t="s">
        <v>22</v>
      </c>
      <c r="I882" s="24">
        <v>2</v>
      </c>
      <c r="J882" s="24">
        <v>50</v>
      </c>
      <c r="K882" s="75">
        <f t="shared" si="39"/>
        <v>100</v>
      </c>
      <c r="L882" s="80">
        <v>45046</v>
      </c>
      <c r="M882" s="72"/>
      <c r="N882" s="38"/>
      <c r="O882" s="81"/>
      <c r="P882" s="72"/>
      <c r="Q882" s="72"/>
      <c r="R882" s="72"/>
      <c r="S882" s="72"/>
      <c r="T882" s="81"/>
      <c r="U882" s="72"/>
      <c r="V882" s="72"/>
      <c r="W882" s="82">
        <f t="shared" si="40"/>
        <v>0</v>
      </c>
      <c r="X882" s="39" t="s">
        <v>89</v>
      </c>
      <c r="Y882" s="39"/>
      <c r="Z882" s="72" t="s">
        <v>101</v>
      </c>
    </row>
    <row r="883" spans="1:26">
      <c r="A883" s="75">
        <f t="shared" si="41"/>
        <v>881</v>
      </c>
      <c r="B883" s="39" t="s">
        <v>314</v>
      </c>
      <c r="C883" s="75" t="str">
        <f>IF($B883&lt;&gt;"",_xlfn.IFNA(VLOOKUP($B883,'Node Details'!$B:$U,C$1,0),"Check"),"")</f>
        <v>00001WB20-1WB200101</v>
      </c>
      <c r="D883" s="75" t="str">
        <f>IF($B883&lt;&gt;"",_xlfn.IFNA(VLOOKUP($B883,'Node Details'!$B:$U,D$1,0),"Check"),"")</f>
        <v>1WB</v>
      </c>
      <c r="E883" s="75" t="str">
        <f>IF($B883&lt;&gt;"",_xlfn.IFNA(VLOOKUP($B883,'Node Details'!$B:$U,E$1,0),"Check"),"")</f>
        <v>Airtel</v>
      </c>
      <c r="F883" s="95">
        <v>45046</v>
      </c>
      <c r="G883" s="75"/>
      <c r="H883" s="25" t="s">
        <v>22</v>
      </c>
      <c r="I883" s="24">
        <v>2</v>
      </c>
      <c r="J883" s="24">
        <v>50</v>
      </c>
      <c r="K883" s="75">
        <f t="shared" si="39"/>
        <v>100</v>
      </c>
      <c r="L883" s="80">
        <v>45046</v>
      </c>
      <c r="M883" s="72"/>
      <c r="N883" s="38"/>
      <c r="O883" s="81"/>
      <c r="P883" s="72"/>
      <c r="Q883" s="72"/>
      <c r="R883" s="72"/>
      <c r="S883" s="72"/>
      <c r="T883" s="81"/>
      <c r="U883" s="72"/>
      <c r="V883" s="72"/>
      <c r="W883" s="82">
        <f t="shared" si="40"/>
        <v>0</v>
      </c>
      <c r="X883" s="39" t="s">
        <v>89</v>
      </c>
      <c r="Y883" s="39"/>
      <c r="Z883" s="72" t="s">
        <v>101</v>
      </c>
    </row>
    <row r="884" spans="1:26">
      <c r="A884" s="75">
        <f t="shared" si="41"/>
        <v>882</v>
      </c>
      <c r="B884" s="39" t="s">
        <v>322</v>
      </c>
      <c r="C884" s="75" t="str">
        <f>IF($B884&lt;&gt;"",_xlfn.IFNA(VLOOKUP($B884,'Node Details'!$B:$U,C$1,0),"Check"),"")</f>
        <v>00001WB19-0000SHT60</v>
      </c>
      <c r="D884" s="75" t="str">
        <f>IF($B884&lt;&gt;"",_xlfn.IFNA(VLOOKUP($B884,'Node Details'!$B:$U,D$1,0),"Check"),"")</f>
        <v>SHT</v>
      </c>
      <c r="E884" s="75" t="str">
        <f>IF($B884&lt;&gt;"",_xlfn.IFNA(VLOOKUP($B884,'Node Details'!$B:$U,E$1,0),"Check"),"")</f>
        <v>Airtel</v>
      </c>
      <c r="F884" s="95">
        <v>45107</v>
      </c>
      <c r="G884" s="75"/>
      <c r="H884" s="25" t="s">
        <v>22</v>
      </c>
      <c r="I884" s="24">
        <v>2</v>
      </c>
      <c r="J884" s="24">
        <v>50</v>
      </c>
      <c r="K884" s="75">
        <f t="shared" si="39"/>
        <v>100</v>
      </c>
      <c r="L884" s="80">
        <v>45046</v>
      </c>
      <c r="M884" s="72"/>
      <c r="N884" s="38"/>
      <c r="O884" s="81"/>
      <c r="P884" s="72"/>
      <c r="Q884" s="72"/>
      <c r="R884" s="72"/>
      <c r="S884" s="72"/>
      <c r="T884" s="81"/>
      <c r="U884" s="72"/>
      <c r="V884" s="72"/>
      <c r="W884" s="82">
        <f t="shared" si="40"/>
        <v>0</v>
      </c>
      <c r="X884" s="39" t="s">
        <v>89</v>
      </c>
      <c r="Y884" s="39"/>
      <c r="Z884" s="72" t="s">
        <v>101</v>
      </c>
    </row>
    <row r="885" spans="1:26">
      <c r="A885" s="75">
        <f t="shared" si="41"/>
        <v>883</v>
      </c>
      <c r="B885" s="39" t="s">
        <v>355</v>
      </c>
      <c r="C885" s="75" t="str">
        <f>IF($B885&lt;&gt;"",_xlfn.IFNA(VLOOKUP($B885,'Node Details'!$B:$U,C$1,0),"Check"),"")</f>
        <v>0000SHT51-SHT510108</v>
      </c>
      <c r="D885" s="75" t="str">
        <f>IF($B885&lt;&gt;"",_xlfn.IFNA(VLOOKUP($B885,'Node Details'!$B:$U,D$1,0),"Check"),"")</f>
        <v>SHT</v>
      </c>
      <c r="E885" s="75" t="str">
        <f>IF($B885&lt;&gt;"",_xlfn.IFNA(VLOOKUP($B885,'Node Details'!$B:$U,E$1,0),"Check"),"")</f>
        <v>Airtel</v>
      </c>
      <c r="F885" s="95">
        <v>45107</v>
      </c>
      <c r="G885" s="75"/>
      <c r="H885" s="25" t="s">
        <v>22</v>
      </c>
      <c r="I885" s="24">
        <v>2</v>
      </c>
      <c r="J885" s="24">
        <v>50</v>
      </c>
      <c r="K885" s="75">
        <f t="shared" si="39"/>
        <v>100</v>
      </c>
      <c r="L885" s="80">
        <v>45046</v>
      </c>
      <c r="M885" s="72"/>
      <c r="N885" s="38"/>
      <c r="O885" s="81"/>
      <c r="P885" s="72"/>
      <c r="Q885" s="72"/>
      <c r="R885" s="72"/>
      <c r="S885" s="72"/>
      <c r="T885" s="81"/>
      <c r="U885" s="72"/>
      <c r="V885" s="72"/>
      <c r="W885" s="82">
        <f t="shared" si="40"/>
        <v>0</v>
      </c>
      <c r="X885" s="39" t="s">
        <v>89</v>
      </c>
      <c r="Y885" s="39"/>
      <c r="Z885" s="72" t="s">
        <v>101</v>
      </c>
    </row>
    <row r="886" spans="1:26">
      <c r="A886" s="75">
        <f t="shared" si="41"/>
        <v>884</v>
      </c>
      <c r="B886" s="39" t="s">
        <v>324</v>
      </c>
      <c r="C886" s="75" t="str">
        <f>IF($B886&lt;&gt;"",_xlfn.IFNA(VLOOKUP($B886,'Node Details'!$B:$U,C$1,0),"Check"),"")</f>
        <v>0000SHT51-SHT510107</v>
      </c>
      <c r="D886" s="75" t="str">
        <f>IF($B886&lt;&gt;"",_xlfn.IFNA(VLOOKUP($B886,'Node Details'!$B:$U,D$1,0),"Check"),"")</f>
        <v>SHT</v>
      </c>
      <c r="E886" s="75" t="str">
        <f>IF($B886&lt;&gt;"",_xlfn.IFNA(VLOOKUP($B886,'Node Details'!$B:$U,E$1,0),"Check"),"")</f>
        <v>Airtel</v>
      </c>
      <c r="F886" s="95">
        <v>45107</v>
      </c>
      <c r="G886" s="75"/>
      <c r="H886" s="25" t="s">
        <v>22</v>
      </c>
      <c r="I886" s="24">
        <v>2</v>
      </c>
      <c r="J886" s="24">
        <v>50</v>
      </c>
      <c r="K886" s="75">
        <f t="shared" si="39"/>
        <v>100</v>
      </c>
      <c r="L886" s="80">
        <v>45046</v>
      </c>
      <c r="M886" s="72"/>
      <c r="N886" s="38"/>
      <c r="O886" s="81"/>
      <c r="P886" s="72"/>
      <c r="Q886" s="72"/>
      <c r="R886" s="72"/>
      <c r="S886" s="72"/>
      <c r="T886" s="81"/>
      <c r="U886" s="72"/>
      <c r="V886" s="72"/>
      <c r="W886" s="82">
        <f t="shared" si="40"/>
        <v>0</v>
      </c>
      <c r="X886" s="39" t="s">
        <v>89</v>
      </c>
      <c r="Y886" s="39"/>
      <c r="Z886" s="72" t="s">
        <v>101</v>
      </c>
    </row>
    <row r="887" spans="1:26">
      <c r="A887" s="75">
        <f t="shared" si="41"/>
        <v>885</v>
      </c>
      <c r="B887" s="39" t="s">
        <v>328</v>
      </c>
      <c r="C887" s="75" t="str">
        <f>IF($B887&lt;&gt;"",_xlfn.IFNA(VLOOKUP($B887,'Node Details'!$B:$U,C$1,0),"Check"),"")</f>
        <v>0000SHT51-SHT510106</v>
      </c>
      <c r="D887" s="75" t="str">
        <f>IF($B887&lt;&gt;"",_xlfn.IFNA(VLOOKUP($B887,'Node Details'!$B:$U,D$1,0),"Check"),"")</f>
        <v>SHT</v>
      </c>
      <c r="E887" s="75" t="str">
        <f>IF($B887&lt;&gt;"",_xlfn.IFNA(VLOOKUP($B887,'Node Details'!$B:$U,E$1,0),"Check"),"")</f>
        <v>Airtel</v>
      </c>
      <c r="F887" s="95">
        <v>45107</v>
      </c>
      <c r="G887" s="75"/>
      <c r="H887" s="25" t="s">
        <v>22</v>
      </c>
      <c r="I887" s="24">
        <v>2</v>
      </c>
      <c r="J887" s="24">
        <v>50</v>
      </c>
      <c r="K887" s="75">
        <f t="shared" si="39"/>
        <v>100</v>
      </c>
      <c r="L887" s="80">
        <v>45046</v>
      </c>
      <c r="M887" s="72"/>
      <c r="N887" s="38"/>
      <c r="O887" s="81"/>
      <c r="P887" s="72"/>
      <c r="Q887" s="72"/>
      <c r="R887" s="72"/>
      <c r="S887" s="72"/>
      <c r="T887" s="81"/>
      <c r="U887" s="72"/>
      <c r="V887" s="72"/>
      <c r="W887" s="82">
        <f t="shared" si="40"/>
        <v>0</v>
      </c>
      <c r="X887" s="39" t="s">
        <v>89</v>
      </c>
      <c r="Y887" s="39"/>
      <c r="Z887" s="72" t="s">
        <v>101</v>
      </c>
    </row>
    <row r="888" spans="1:26">
      <c r="A888" s="75">
        <f t="shared" si="41"/>
        <v>886</v>
      </c>
      <c r="B888" s="39" t="s">
        <v>332</v>
      </c>
      <c r="C888" s="75" t="str">
        <f>IF($B888&lt;&gt;"",_xlfn.IFNA(VLOOKUP($B888,'Node Details'!$B:$U,C$1,0),"Check"),"")</f>
        <v>0000SHT51-SHT510105</v>
      </c>
      <c r="D888" s="75" t="str">
        <f>IF($B888&lt;&gt;"",_xlfn.IFNA(VLOOKUP($B888,'Node Details'!$B:$U,D$1,0),"Check"),"")</f>
        <v>SHT</v>
      </c>
      <c r="E888" s="75" t="str">
        <f>IF($B888&lt;&gt;"",_xlfn.IFNA(VLOOKUP($B888,'Node Details'!$B:$U,E$1,0),"Check"),"")</f>
        <v>Airtel</v>
      </c>
      <c r="F888" s="95">
        <v>45107</v>
      </c>
      <c r="G888" s="75"/>
      <c r="H888" s="25" t="s">
        <v>22</v>
      </c>
      <c r="I888" s="24">
        <v>2</v>
      </c>
      <c r="J888" s="24">
        <v>50</v>
      </c>
      <c r="K888" s="75">
        <f t="shared" si="39"/>
        <v>100</v>
      </c>
      <c r="L888" s="80">
        <v>45046</v>
      </c>
      <c r="M888" s="72"/>
      <c r="N888" s="38"/>
      <c r="O888" s="81"/>
      <c r="P888" s="72"/>
      <c r="Q888" s="72"/>
      <c r="R888" s="72"/>
      <c r="S888" s="72"/>
      <c r="T888" s="81"/>
      <c r="U888" s="72"/>
      <c r="V888" s="72"/>
      <c r="W888" s="82">
        <f t="shared" si="40"/>
        <v>0</v>
      </c>
      <c r="X888" s="39" t="s">
        <v>89</v>
      </c>
      <c r="Y888" s="39"/>
      <c r="Z888" s="72" t="s">
        <v>101</v>
      </c>
    </row>
    <row r="889" spans="1:26">
      <c r="A889" s="75">
        <f t="shared" si="41"/>
        <v>887</v>
      </c>
      <c r="B889" s="39" t="s">
        <v>336</v>
      </c>
      <c r="C889" s="75" t="str">
        <f>IF($B889&lt;&gt;"",_xlfn.IFNA(VLOOKUP($B889,'Node Details'!$B:$U,C$1,0),"Check"),"")</f>
        <v>0000SHT51-SHT510104</v>
      </c>
      <c r="D889" s="75" t="str">
        <f>IF($B889&lt;&gt;"",_xlfn.IFNA(VLOOKUP($B889,'Node Details'!$B:$U,D$1,0),"Check"),"")</f>
        <v>SHT</v>
      </c>
      <c r="E889" s="75" t="str">
        <f>IF($B889&lt;&gt;"",_xlfn.IFNA(VLOOKUP($B889,'Node Details'!$B:$U,E$1,0),"Check"),"")</f>
        <v>Airtel</v>
      </c>
      <c r="F889" s="95">
        <v>45107</v>
      </c>
      <c r="G889" s="75"/>
      <c r="H889" s="25" t="s">
        <v>22</v>
      </c>
      <c r="I889" s="24">
        <v>2</v>
      </c>
      <c r="J889" s="24">
        <v>44</v>
      </c>
      <c r="K889" s="75">
        <f t="shared" si="39"/>
        <v>88</v>
      </c>
      <c r="L889" s="80">
        <v>45046</v>
      </c>
      <c r="M889" s="72"/>
      <c r="N889" s="38"/>
      <c r="O889" s="81"/>
      <c r="P889" s="72"/>
      <c r="Q889" s="72"/>
      <c r="R889" s="72"/>
      <c r="S889" s="72"/>
      <c r="T889" s="81"/>
      <c r="U889" s="72"/>
      <c r="V889" s="72"/>
      <c r="W889" s="82">
        <f t="shared" si="40"/>
        <v>0</v>
      </c>
      <c r="X889" s="39" t="s">
        <v>89</v>
      </c>
      <c r="Y889" s="39"/>
      <c r="Z889" s="72" t="s">
        <v>101</v>
      </c>
    </row>
    <row r="890" spans="1:26">
      <c r="A890" s="75">
        <f t="shared" si="41"/>
        <v>888</v>
      </c>
      <c r="B890" s="39" t="s">
        <v>340</v>
      </c>
      <c r="C890" s="75" t="str">
        <f>IF($B890&lt;&gt;"",_xlfn.IFNA(VLOOKUP($B890,'Node Details'!$B:$U,C$1,0),"Check"),"")</f>
        <v>0000SHT51-SHT510103</v>
      </c>
      <c r="D890" s="75" t="str">
        <f>IF($B890&lt;&gt;"",_xlfn.IFNA(VLOOKUP($B890,'Node Details'!$B:$U,D$1,0),"Check"),"")</f>
        <v>SHT</v>
      </c>
      <c r="E890" s="75" t="str">
        <f>IF($B890&lt;&gt;"",_xlfn.IFNA(VLOOKUP($B890,'Node Details'!$B:$U,E$1,0),"Check"),"")</f>
        <v>Airtel</v>
      </c>
      <c r="F890" s="95">
        <v>45107</v>
      </c>
      <c r="G890" s="75"/>
      <c r="H890" s="25" t="s">
        <v>22</v>
      </c>
      <c r="I890" s="24">
        <v>2</v>
      </c>
      <c r="J890" s="24">
        <v>44</v>
      </c>
      <c r="K890" s="75">
        <f t="shared" si="39"/>
        <v>88</v>
      </c>
      <c r="L890" s="80">
        <v>45046</v>
      </c>
      <c r="M890" s="72"/>
      <c r="N890" s="38"/>
      <c r="O890" s="81"/>
      <c r="P890" s="72"/>
      <c r="Q890" s="72"/>
      <c r="R890" s="72"/>
      <c r="S890" s="72"/>
      <c r="T890" s="81"/>
      <c r="U890" s="72"/>
      <c r="V890" s="72"/>
      <c r="W890" s="82">
        <f t="shared" si="40"/>
        <v>0</v>
      </c>
      <c r="X890" s="39" t="s">
        <v>89</v>
      </c>
      <c r="Y890" s="39"/>
      <c r="Z890" s="72" t="s">
        <v>101</v>
      </c>
    </row>
    <row r="891" spans="1:26">
      <c r="A891" s="75">
        <f t="shared" si="41"/>
        <v>889</v>
      </c>
      <c r="B891" s="39" t="s">
        <v>344</v>
      </c>
      <c r="C891" s="75" t="str">
        <f>IF($B891&lt;&gt;"",_xlfn.IFNA(VLOOKUP($B891,'Node Details'!$B:$U,C$1,0),"Check"),"")</f>
        <v>0000SHT51-SHT510102</v>
      </c>
      <c r="D891" s="75" t="str">
        <f>IF($B891&lt;&gt;"",_xlfn.IFNA(VLOOKUP($B891,'Node Details'!$B:$U,D$1,0),"Check"),"")</f>
        <v>SHT</v>
      </c>
      <c r="E891" s="75" t="str">
        <f>IF($B891&lt;&gt;"",_xlfn.IFNA(VLOOKUP($B891,'Node Details'!$B:$U,E$1,0),"Check"),"")</f>
        <v>Airtel</v>
      </c>
      <c r="F891" s="95">
        <v>45107</v>
      </c>
      <c r="G891" s="75"/>
      <c r="H891" s="25" t="s">
        <v>22</v>
      </c>
      <c r="I891" s="24">
        <v>2</v>
      </c>
      <c r="J891" s="24">
        <v>44</v>
      </c>
      <c r="K891" s="75">
        <f t="shared" si="39"/>
        <v>88</v>
      </c>
      <c r="L891" s="80">
        <v>45046</v>
      </c>
      <c r="M891" s="72"/>
      <c r="N891" s="38"/>
      <c r="O891" s="81"/>
      <c r="P891" s="72"/>
      <c r="Q891" s="72"/>
      <c r="R891" s="72"/>
      <c r="S891" s="72"/>
      <c r="T891" s="81"/>
      <c r="U891" s="72"/>
      <c r="V891" s="72"/>
      <c r="W891" s="82">
        <f t="shared" si="40"/>
        <v>0</v>
      </c>
      <c r="X891" s="39" t="s">
        <v>89</v>
      </c>
      <c r="Y891" s="39"/>
      <c r="Z891" s="72" t="s">
        <v>101</v>
      </c>
    </row>
    <row r="892" spans="1:26">
      <c r="A892" s="75">
        <f t="shared" si="41"/>
        <v>890</v>
      </c>
      <c r="B892" s="39" t="s">
        <v>348</v>
      </c>
      <c r="C892" s="75" t="str">
        <f>IF($B892&lt;&gt;"",_xlfn.IFNA(VLOOKUP($B892,'Node Details'!$B:$U,C$1,0),"Check"),"")</f>
        <v>0000SHT51-SHT510101</v>
      </c>
      <c r="D892" s="75" t="str">
        <f>IF($B892&lt;&gt;"",_xlfn.IFNA(VLOOKUP($B892,'Node Details'!$B:$U,D$1,0),"Check"),"")</f>
        <v>SHT</v>
      </c>
      <c r="E892" s="75" t="str">
        <f>IF($B892&lt;&gt;"",_xlfn.IFNA(VLOOKUP($B892,'Node Details'!$B:$U,E$1,0),"Check"),"")</f>
        <v>Airtel</v>
      </c>
      <c r="F892" s="95">
        <v>45107</v>
      </c>
      <c r="G892" s="75"/>
      <c r="H892" s="25" t="s">
        <v>22</v>
      </c>
      <c r="I892" s="24">
        <v>2</v>
      </c>
      <c r="J892" s="24">
        <v>44</v>
      </c>
      <c r="K892" s="75">
        <f t="shared" si="39"/>
        <v>88</v>
      </c>
      <c r="L892" s="80">
        <v>45046</v>
      </c>
      <c r="M892" s="72"/>
      <c r="N892" s="38"/>
      <c r="O892" s="81"/>
      <c r="P892" s="72"/>
      <c r="Q892" s="72"/>
      <c r="R892" s="72"/>
      <c r="S892" s="72"/>
      <c r="T892" s="81"/>
      <c r="U892" s="72"/>
      <c r="V892" s="72"/>
      <c r="W892" s="82">
        <f t="shared" si="40"/>
        <v>0</v>
      </c>
      <c r="X892" s="39" t="s">
        <v>89</v>
      </c>
      <c r="Y892" s="39"/>
      <c r="Z892" s="72" t="s">
        <v>101</v>
      </c>
    </row>
    <row r="893" spans="1:26">
      <c r="A893" s="75">
        <f t="shared" si="41"/>
        <v>891</v>
      </c>
      <c r="B893" s="39" t="s">
        <v>359</v>
      </c>
      <c r="C893" s="75" t="str">
        <f>IF($B893&lt;&gt;"",_xlfn.IFNA(VLOOKUP($B893,'Node Details'!$B:$U,C$1,0),"Check"),"")</f>
        <v>0000001WB-0000SHT54</v>
      </c>
      <c r="D893" s="75" t="str">
        <f>IF($B893&lt;&gt;"",_xlfn.IFNA(VLOOKUP($B893,'Node Details'!$B:$U,D$1,0),"Check"),"")</f>
        <v>SHT</v>
      </c>
      <c r="E893" s="75" t="str">
        <f>IF($B893&lt;&gt;"",_xlfn.IFNA(VLOOKUP($B893,'Node Details'!$B:$U,E$1,0),"Check"),"")</f>
        <v>Airtel</v>
      </c>
      <c r="F893" s="95">
        <v>45107</v>
      </c>
      <c r="G893" s="75"/>
      <c r="H893" s="25" t="s">
        <v>22</v>
      </c>
      <c r="I893" s="24">
        <v>2</v>
      </c>
      <c r="J893" s="24">
        <v>44</v>
      </c>
      <c r="K893" s="75">
        <f t="shared" si="39"/>
        <v>88</v>
      </c>
      <c r="L893" s="80">
        <v>45046</v>
      </c>
      <c r="M893" s="72"/>
      <c r="N893" s="38"/>
      <c r="O893" s="81"/>
      <c r="P893" s="72"/>
      <c r="Q893" s="72"/>
      <c r="R893" s="72"/>
      <c r="S893" s="72"/>
      <c r="T893" s="81"/>
      <c r="U893" s="72"/>
      <c r="V893" s="72"/>
      <c r="W893" s="82">
        <f t="shared" si="40"/>
        <v>0</v>
      </c>
      <c r="X893" s="39" t="s">
        <v>89</v>
      </c>
      <c r="Y893" s="39"/>
      <c r="Z893" s="72" t="s">
        <v>101</v>
      </c>
    </row>
    <row r="894" spans="1:26">
      <c r="A894" s="75">
        <f t="shared" si="41"/>
        <v>892</v>
      </c>
      <c r="B894" s="39" t="s">
        <v>361</v>
      </c>
      <c r="C894" s="75" t="str">
        <f>IF($B894&lt;&gt;"",_xlfn.IFNA(VLOOKUP($B894,'Node Details'!$B:$U,C$1,0),"Check"),"")</f>
        <v>0000SHT52-SHT520108</v>
      </c>
      <c r="D894" s="75" t="str">
        <f>IF($B894&lt;&gt;"",_xlfn.IFNA(VLOOKUP($B894,'Node Details'!$B:$U,D$1,0),"Check"),"")</f>
        <v>SHT</v>
      </c>
      <c r="E894" s="75" t="str">
        <f>IF($B894&lt;&gt;"",_xlfn.IFNA(VLOOKUP($B894,'Node Details'!$B:$U,E$1,0),"Check"),"")</f>
        <v>Airtel</v>
      </c>
      <c r="F894" s="95">
        <v>45107</v>
      </c>
      <c r="G894" s="75"/>
      <c r="H894" s="25" t="s">
        <v>22</v>
      </c>
      <c r="I894" s="24">
        <v>2</v>
      </c>
      <c r="J894" s="24">
        <v>44</v>
      </c>
      <c r="K894" s="75">
        <f t="shared" si="39"/>
        <v>88</v>
      </c>
      <c r="L894" s="80">
        <v>45046</v>
      </c>
      <c r="M894" s="72"/>
      <c r="N894" s="38"/>
      <c r="O894" s="81"/>
      <c r="P894" s="72"/>
      <c r="Q894" s="72"/>
      <c r="R894" s="72"/>
      <c r="S894" s="72"/>
      <c r="T894" s="81"/>
      <c r="U894" s="72"/>
      <c r="V894" s="72"/>
      <c r="W894" s="82">
        <f t="shared" si="40"/>
        <v>0</v>
      </c>
      <c r="X894" s="39" t="s">
        <v>89</v>
      </c>
      <c r="Y894" s="39"/>
      <c r="Z894" s="72" t="s">
        <v>101</v>
      </c>
    </row>
    <row r="895" spans="1:26">
      <c r="A895" s="75">
        <f t="shared" si="41"/>
        <v>893</v>
      </c>
      <c r="B895" s="39" t="s">
        <v>365</v>
      </c>
      <c r="C895" s="75" t="str">
        <f>IF($B895&lt;&gt;"",_xlfn.IFNA(VLOOKUP($B895,'Node Details'!$B:$U,C$1,0),"Check"),"")</f>
        <v>0000SHT52-SHT520107</v>
      </c>
      <c r="D895" s="75" t="str">
        <f>IF($B895&lt;&gt;"",_xlfn.IFNA(VLOOKUP($B895,'Node Details'!$B:$U,D$1,0),"Check"),"")</f>
        <v>SHT</v>
      </c>
      <c r="E895" s="75" t="str">
        <f>IF($B895&lt;&gt;"",_xlfn.IFNA(VLOOKUP($B895,'Node Details'!$B:$U,E$1,0),"Check"),"")</f>
        <v>Airtel</v>
      </c>
      <c r="F895" s="95">
        <v>45107</v>
      </c>
      <c r="G895" s="75"/>
      <c r="H895" s="25" t="s">
        <v>22</v>
      </c>
      <c r="I895" s="24">
        <v>2</v>
      </c>
      <c r="J895" s="24">
        <v>44</v>
      </c>
      <c r="K895" s="75">
        <f t="shared" si="39"/>
        <v>88</v>
      </c>
      <c r="L895" s="80">
        <v>45046</v>
      </c>
      <c r="M895" s="72"/>
      <c r="N895" s="38"/>
      <c r="O895" s="81"/>
      <c r="P895" s="72"/>
      <c r="Q895" s="72"/>
      <c r="R895" s="72"/>
      <c r="S895" s="72"/>
      <c r="T895" s="81"/>
      <c r="U895" s="72"/>
      <c r="V895" s="72"/>
      <c r="W895" s="82">
        <f t="shared" si="40"/>
        <v>0</v>
      </c>
      <c r="X895" s="39" t="s">
        <v>89</v>
      </c>
      <c r="Y895" s="39"/>
      <c r="Z895" s="72" t="s">
        <v>101</v>
      </c>
    </row>
    <row r="896" spans="1:26">
      <c r="A896" s="75">
        <f t="shared" si="41"/>
        <v>894</v>
      </c>
      <c r="B896" s="39" t="s">
        <v>369</v>
      </c>
      <c r="C896" s="75" t="str">
        <f>IF($B896&lt;&gt;"",_xlfn.IFNA(VLOOKUP($B896,'Node Details'!$B:$U,C$1,0),"Check"),"")</f>
        <v>0000SHT52-SHT520106</v>
      </c>
      <c r="D896" s="75" t="str">
        <f>IF($B896&lt;&gt;"",_xlfn.IFNA(VLOOKUP($B896,'Node Details'!$B:$U,D$1,0),"Check"),"")</f>
        <v>SHT</v>
      </c>
      <c r="E896" s="75" t="str">
        <f>IF($B896&lt;&gt;"",_xlfn.IFNA(VLOOKUP($B896,'Node Details'!$B:$U,E$1,0),"Check"),"")</f>
        <v>Airtel</v>
      </c>
      <c r="F896" s="95">
        <v>45107</v>
      </c>
      <c r="G896" s="75"/>
      <c r="H896" s="25" t="s">
        <v>22</v>
      </c>
      <c r="I896" s="24">
        <v>2</v>
      </c>
      <c r="J896" s="24">
        <v>44</v>
      </c>
      <c r="K896" s="75">
        <f t="shared" si="39"/>
        <v>88</v>
      </c>
      <c r="L896" s="80">
        <v>45046</v>
      </c>
      <c r="M896" s="72"/>
      <c r="N896" s="38"/>
      <c r="O896" s="81"/>
      <c r="P896" s="72"/>
      <c r="Q896" s="72"/>
      <c r="R896" s="72"/>
      <c r="S896" s="72"/>
      <c r="T896" s="81"/>
      <c r="U896" s="72"/>
      <c r="V896" s="72"/>
      <c r="W896" s="82">
        <f t="shared" si="40"/>
        <v>0</v>
      </c>
      <c r="X896" s="39" t="s">
        <v>89</v>
      </c>
      <c r="Y896" s="39"/>
      <c r="Z896" s="72" t="s">
        <v>101</v>
      </c>
    </row>
    <row r="897" spans="1:26">
      <c r="A897" s="75">
        <f t="shared" si="41"/>
        <v>895</v>
      </c>
      <c r="B897" s="39" t="s">
        <v>373</v>
      </c>
      <c r="C897" s="75" t="str">
        <f>IF($B897&lt;&gt;"",_xlfn.IFNA(VLOOKUP($B897,'Node Details'!$B:$U,C$1,0),"Check"),"")</f>
        <v>0000SHT52-SHT520105</v>
      </c>
      <c r="D897" s="75" t="str">
        <f>IF($B897&lt;&gt;"",_xlfn.IFNA(VLOOKUP($B897,'Node Details'!$B:$U,D$1,0),"Check"),"")</f>
        <v>SHT</v>
      </c>
      <c r="E897" s="75" t="str">
        <f>IF($B897&lt;&gt;"",_xlfn.IFNA(VLOOKUP($B897,'Node Details'!$B:$U,E$1,0),"Check"),"")</f>
        <v>Airtel</v>
      </c>
      <c r="F897" s="95">
        <v>45107</v>
      </c>
      <c r="G897" s="75"/>
      <c r="H897" s="25" t="s">
        <v>22</v>
      </c>
      <c r="I897" s="24">
        <v>2</v>
      </c>
      <c r="J897" s="24">
        <v>44</v>
      </c>
      <c r="K897" s="75">
        <f t="shared" si="39"/>
        <v>88</v>
      </c>
      <c r="L897" s="80">
        <v>45046</v>
      </c>
      <c r="M897" s="72"/>
      <c r="N897" s="38"/>
      <c r="O897" s="81"/>
      <c r="P897" s="72"/>
      <c r="Q897" s="72"/>
      <c r="R897" s="72"/>
      <c r="S897" s="72"/>
      <c r="T897" s="81"/>
      <c r="U897" s="72"/>
      <c r="V897" s="72"/>
      <c r="W897" s="82">
        <f t="shared" si="40"/>
        <v>0</v>
      </c>
      <c r="X897" s="39" t="s">
        <v>89</v>
      </c>
      <c r="Y897" s="39"/>
      <c r="Z897" s="72" t="s">
        <v>101</v>
      </c>
    </row>
    <row r="898" spans="1:26">
      <c r="A898" s="75">
        <f t="shared" si="41"/>
        <v>896</v>
      </c>
      <c r="B898" s="39" t="s">
        <v>377</v>
      </c>
      <c r="C898" s="75" t="str">
        <f>IF($B898&lt;&gt;"",_xlfn.IFNA(VLOOKUP($B898,'Node Details'!$B:$U,C$1,0),"Check"),"")</f>
        <v>0000SHT52-SHT520104</v>
      </c>
      <c r="D898" s="75" t="str">
        <f>IF($B898&lt;&gt;"",_xlfn.IFNA(VLOOKUP($B898,'Node Details'!$B:$U,D$1,0),"Check"),"")</f>
        <v>SHT</v>
      </c>
      <c r="E898" s="75" t="str">
        <f>IF($B898&lt;&gt;"",_xlfn.IFNA(VLOOKUP($B898,'Node Details'!$B:$U,E$1,0),"Check"),"")</f>
        <v>Airtel</v>
      </c>
      <c r="F898" s="95">
        <v>45107</v>
      </c>
      <c r="G898" s="75"/>
      <c r="H898" s="25" t="s">
        <v>22</v>
      </c>
      <c r="I898" s="24">
        <v>2</v>
      </c>
      <c r="J898" s="24">
        <v>44</v>
      </c>
      <c r="K898" s="75">
        <f t="shared" si="39"/>
        <v>88</v>
      </c>
      <c r="L898" s="80">
        <v>45046</v>
      </c>
      <c r="M898" s="72"/>
      <c r="N898" s="38"/>
      <c r="O898" s="81"/>
      <c r="P898" s="72"/>
      <c r="Q898" s="72"/>
      <c r="R898" s="72"/>
      <c r="S898" s="72"/>
      <c r="T898" s="81"/>
      <c r="U898" s="72"/>
      <c r="V898" s="72"/>
      <c r="W898" s="82">
        <f t="shared" si="40"/>
        <v>0</v>
      </c>
      <c r="X898" s="39" t="s">
        <v>89</v>
      </c>
      <c r="Y898" s="39"/>
      <c r="Z898" s="72" t="s">
        <v>101</v>
      </c>
    </row>
    <row r="899" spans="1:26">
      <c r="A899" s="75">
        <f t="shared" si="41"/>
        <v>897</v>
      </c>
      <c r="B899" s="39" t="s">
        <v>381</v>
      </c>
      <c r="C899" s="75" t="str">
        <f>IF($B899&lt;&gt;"",_xlfn.IFNA(VLOOKUP($B899,'Node Details'!$B:$U,C$1,0),"Check"),"")</f>
        <v>0000SHT52-SHT520103</v>
      </c>
      <c r="D899" s="75" t="str">
        <f>IF($B899&lt;&gt;"",_xlfn.IFNA(VLOOKUP($B899,'Node Details'!$B:$U,D$1,0),"Check"),"")</f>
        <v>SHT</v>
      </c>
      <c r="E899" s="75" t="str">
        <f>IF($B899&lt;&gt;"",_xlfn.IFNA(VLOOKUP($B899,'Node Details'!$B:$U,E$1,0),"Check"),"")</f>
        <v>Airtel</v>
      </c>
      <c r="F899" s="95">
        <v>45107</v>
      </c>
      <c r="G899" s="75"/>
      <c r="H899" s="25" t="s">
        <v>22</v>
      </c>
      <c r="I899" s="24">
        <v>2</v>
      </c>
      <c r="J899" s="24">
        <v>44</v>
      </c>
      <c r="K899" s="75">
        <f t="shared" ref="K899:K962" si="42">I899*J899</f>
        <v>88</v>
      </c>
      <c r="L899" s="80">
        <v>45046</v>
      </c>
      <c r="M899" s="72"/>
      <c r="N899" s="38"/>
      <c r="O899" s="81"/>
      <c r="P899" s="72"/>
      <c r="Q899" s="72"/>
      <c r="R899" s="72"/>
      <c r="S899" s="72"/>
      <c r="T899" s="81"/>
      <c r="U899" s="72"/>
      <c r="V899" s="72"/>
      <c r="W899" s="82">
        <f t="shared" ref="W899:W962" si="43">IF(V899&lt;&gt;"",V899*U899,0)</f>
        <v>0</v>
      </c>
      <c r="X899" s="39" t="s">
        <v>89</v>
      </c>
      <c r="Y899" s="39"/>
      <c r="Z899" s="72" t="s">
        <v>101</v>
      </c>
    </row>
    <row r="900" spans="1:26">
      <c r="A900" s="75">
        <f t="shared" ref="A900:A963" si="44">IF(B900&lt;&gt;"",A899+1,"")</f>
        <v>898</v>
      </c>
      <c r="B900" s="39" t="s">
        <v>385</v>
      </c>
      <c r="C900" s="75" t="str">
        <f>IF($B900&lt;&gt;"",_xlfn.IFNA(VLOOKUP($B900,'Node Details'!$B:$U,C$1,0),"Check"),"")</f>
        <v>0000SHT52-SHT520102</v>
      </c>
      <c r="D900" s="75" t="str">
        <f>IF($B900&lt;&gt;"",_xlfn.IFNA(VLOOKUP($B900,'Node Details'!$B:$U,D$1,0),"Check"),"")</f>
        <v>SHT</v>
      </c>
      <c r="E900" s="75" t="str">
        <f>IF($B900&lt;&gt;"",_xlfn.IFNA(VLOOKUP($B900,'Node Details'!$B:$U,E$1,0),"Check"),"")</f>
        <v>Airtel</v>
      </c>
      <c r="F900" s="95">
        <v>45107</v>
      </c>
      <c r="G900" s="75"/>
      <c r="H900" s="25" t="s">
        <v>22</v>
      </c>
      <c r="I900" s="24">
        <v>2</v>
      </c>
      <c r="J900" s="24">
        <v>44</v>
      </c>
      <c r="K900" s="75">
        <f t="shared" si="42"/>
        <v>88</v>
      </c>
      <c r="L900" s="80">
        <v>45046</v>
      </c>
      <c r="M900" s="72"/>
      <c r="N900" s="38"/>
      <c r="O900" s="81"/>
      <c r="P900" s="72"/>
      <c r="Q900" s="72"/>
      <c r="R900" s="72"/>
      <c r="S900" s="72"/>
      <c r="T900" s="81"/>
      <c r="U900" s="72"/>
      <c r="V900" s="72"/>
      <c r="W900" s="82">
        <f t="shared" si="43"/>
        <v>0</v>
      </c>
      <c r="X900" s="39" t="s">
        <v>89</v>
      </c>
      <c r="Y900" s="39"/>
      <c r="Z900" s="72" t="s">
        <v>101</v>
      </c>
    </row>
    <row r="901" spans="1:26">
      <c r="A901" s="75">
        <f t="shared" si="44"/>
        <v>899</v>
      </c>
      <c r="B901" s="39" t="s">
        <v>389</v>
      </c>
      <c r="C901" s="75" t="str">
        <f>IF($B901&lt;&gt;"",_xlfn.IFNA(VLOOKUP($B901,'Node Details'!$B:$U,C$1,0),"Check"),"")</f>
        <v>0000SHT52-SHT520101</v>
      </c>
      <c r="D901" s="75" t="str">
        <f>IF($B901&lt;&gt;"",_xlfn.IFNA(VLOOKUP($B901,'Node Details'!$B:$U,D$1,0),"Check"),"")</f>
        <v>SHT</v>
      </c>
      <c r="E901" s="75" t="str">
        <f>IF($B901&lt;&gt;"",_xlfn.IFNA(VLOOKUP($B901,'Node Details'!$B:$U,E$1,0),"Check"),"")</f>
        <v>Airtel</v>
      </c>
      <c r="F901" s="95">
        <v>45107</v>
      </c>
      <c r="G901" s="75"/>
      <c r="H901" s="25" t="s">
        <v>22</v>
      </c>
      <c r="I901" s="24">
        <v>2</v>
      </c>
      <c r="J901" s="24">
        <v>44</v>
      </c>
      <c r="K901" s="75">
        <f t="shared" si="42"/>
        <v>88</v>
      </c>
      <c r="L901" s="80">
        <v>45046</v>
      </c>
      <c r="M901" s="72"/>
      <c r="N901" s="38"/>
      <c r="O901" s="81"/>
      <c r="P901" s="72"/>
      <c r="Q901" s="72"/>
      <c r="R901" s="72"/>
      <c r="S901" s="72"/>
      <c r="T901" s="81"/>
      <c r="U901" s="72"/>
      <c r="V901" s="72"/>
      <c r="W901" s="82">
        <f t="shared" si="43"/>
        <v>0</v>
      </c>
      <c r="X901" s="39" t="s">
        <v>89</v>
      </c>
      <c r="Y901" s="39"/>
      <c r="Z901" s="72" t="s">
        <v>101</v>
      </c>
    </row>
    <row r="902" spans="1:26">
      <c r="A902" s="75">
        <f t="shared" si="44"/>
        <v>900</v>
      </c>
      <c r="B902" s="39" t="s">
        <v>351</v>
      </c>
      <c r="C902" s="75" t="str">
        <f>IF($B902&lt;&gt;"",_xlfn.IFNA(VLOOKUP($B902,'Node Details'!$B:$U,C$1,0),"Check"),"")</f>
        <v>0000001WB-0000SHT54</v>
      </c>
      <c r="D902" s="75" t="str">
        <f>IF($B902&lt;&gt;"",_xlfn.IFNA(VLOOKUP($B902,'Node Details'!$B:$U,D$1,0),"Check"),"")</f>
        <v>SHT</v>
      </c>
      <c r="E902" s="75" t="str">
        <f>IF($B902&lt;&gt;"",_xlfn.IFNA(VLOOKUP($B902,'Node Details'!$B:$U,E$1,0),"Check"),"")</f>
        <v>Airtel</v>
      </c>
      <c r="F902" s="95">
        <v>45107</v>
      </c>
      <c r="G902" s="75"/>
      <c r="H902" s="25" t="s">
        <v>22</v>
      </c>
      <c r="I902" s="24">
        <v>2</v>
      </c>
      <c r="J902" s="24">
        <v>44</v>
      </c>
      <c r="K902" s="75">
        <f t="shared" si="42"/>
        <v>88</v>
      </c>
      <c r="L902" s="80">
        <v>45046</v>
      </c>
      <c r="M902" s="72"/>
      <c r="N902" s="38"/>
      <c r="O902" s="81"/>
      <c r="P902" s="72"/>
      <c r="Q902" s="72"/>
      <c r="R902" s="72"/>
      <c r="S902" s="72"/>
      <c r="T902" s="81"/>
      <c r="U902" s="72"/>
      <c r="V902" s="72"/>
      <c r="W902" s="82">
        <f t="shared" si="43"/>
        <v>0</v>
      </c>
      <c r="X902" s="39" t="s">
        <v>89</v>
      </c>
      <c r="Y902" s="39"/>
      <c r="Z902" s="72" t="s">
        <v>101</v>
      </c>
    </row>
    <row r="903" spans="1:26">
      <c r="A903" s="75">
        <f t="shared" si="44"/>
        <v>901</v>
      </c>
      <c r="B903" s="39" t="s">
        <v>394</v>
      </c>
      <c r="C903" s="75" t="str">
        <f>IF($B903&lt;&gt;"",_xlfn.IFNA(VLOOKUP($B903,'Node Details'!$B:$U,C$1,0),"Check"),"")</f>
        <v>SHT540102-SHT540104</v>
      </c>
      <c r="D903" s="75" t="str">
        <f>IF($B903&lt;&gt;"",_xlfn.IFNA(VLOOKUP($B903,'Node Details'!$B:$U,D$1,0),"Check"),"")</f>
        <v>SHT</v>
      </c>
      <c r="E903" s="75" t="str">
        <f>IF($B903&lt;&gt;"",_xlfn.IFNA(VLOOKUP($B903,'Node Details'!$B:$U,E$1,0),"Check"),"")</f>
        <v>Airtel</v>
      </c>
      <c r="F903" s="95">
        <v>45107</v>
      </c>
      <c r="G903" s="75"/>
      <c r="H903" s="25" t="s">
        <v>22</v>
      </c>
      <c r="I903" s="24">
        <v>2</v>
      </c>
      <c r="J903" s="24">
        <v>44</v>
      </c>
      <c r="K903" s="75">
        <f t="shared" si="42"/>
        <v>88</v>
      </c>
      <c r="L903" s="80">
        <v>45046</v>
      </c>
      <c r="M903" s="72"/>
      <c r="N903" s="38"/>
      <c r="O903" s="81"/>
      <c r="P903" s="72"/>
      <c r="Q903" s="72"/>
      <c r="R903" s="72"/>
      <c r="S903" s="72"/>
      <c r="T903" s="81"/>
      <c r="U903" s="72"/>
      <c r="V903" s="72"/>
      <c r="W903" s="82">
        <f t="shared" si="43"/>
        <v>0</v>
      </c>
      <c r="X903" s="39" t="s">
        <v>89</v>
      </c>
      <c r="Y903" s="39"/>
      <c r="Z903" s="72" t="s">
        <v>101</v>
      </c>
    </row>
    <row r="904" spans="1:26">
      <c r="A904" s="75">
        <f t="shared" si="44"/>
        <v>902</v>
      </c>
      <c r="B904" s="39" t="s">
        <v>398</v>
      </c>
      <c r="C904" s="75" t="str">
        <f>IF($B904&lt;&gt;"",_xlfn.IFNA(VLOOKUP($B904,'Node Details'!$B:$U,C$1,0),"Check"),"")</f>
        <v>0000SHT54-SHT540103</v>
      </c>
      <c r="D904" s="75" t="str">
        <f>IF($B904&lt;&gt;"",_xlfn.IFNA(VLOOKUP($B904,'Node Details'!$B:$U,D$1,0),"Check"),"")</f>
        <v>SHT</v>
      </c>
      <c r="E904" s="75" t="str">
        <f>IF($B904&lt;&gt;"",_xlfn.IFNA(VLOOKUP($B904,'Node Details'!$B:$U,E$1,0),"Check"),"")</f>
        <v>Airtel</v>
      </c>
      <c r="F904" s="95">
        <v>45107</v>
      </c>
      <c r="G904" s="75"/>
      <c r="H904" s="25" t="s">
        <v>22</v>
      </c>
      <c r="I904" s="24">
        <v>2</v>
      </c>
      <c r="J904" s="24">
        <v>44</v>
      </c>
      <c r="K904" s="75">
        <f t="shared" si="42"/>
        <v>88</v>
      </c>
      <c r="L904" s="80">
        <v>45046</v>
      </c>
      <c r="M904" s="72"/>
      <c r="N904" s="38"/>
      <c r="O904" s="81"/>
      <c r="P904" s="72"/>
      <c r="Q904" s="72"/>
      <c r="R904" s="72"/>
      <c r="S904" s="72"/>
      <c r="T904" s="81"/>
      <c r="U904" s="72"/>
      <c r="V904" s="72"/>
      <c r="W904" s="82">
        <f t="shared" si="43"/>
        <v>0</v>
      </c>
      <c r="X904" s="39" t="s">
        <v>89</v>
      </c>
      <c r="Y904" s="39"/>
      <c r="Z904" s="72" t="s">
        <v>101</v>
      </c>
    </row>
    <row r="905" spans="1:26">
      <c r="A905" s="75">
        <f t="shared" si="44"/>
        <v>903</v>
      </c>
      <c r="B905" s="39" t="s">
        <v>392</v>
      </c>
      <c r="C905" s="75" t="str">
        <f>IF($B905&lt;&gt;"",_xlfn.IFNA(VLOOKUP($B905,'Node Details'!$B:$U,C$1,0),"Check"),"")</f>
        <v>0000SHT54-SHT540103</v>
      </c>
      <c r="D905" s="75" t="str">
        <f>IF($B905&lt;&gt;"",_xlfn.IFNA(VLOOKUP($B905,'Node Details'!$B:$U,D$1,0),"Check"),"")</f>
        <v>SHT</v>
      </c>
      <c r="E905" s="75" t="str">
        <f>IF($B905&lt;&gt;"",_xlfn.IFNA(VLOOKUP($B905,'Node Details'!$B:$U,E$1,0),"Check"),"")</f>
        <v>Airtel</v>
      </c>
      <c r="F905" s="95">
        <v>45107</v>
      </c>
      <c r="G905" s="75"/>
      <c r="H905" s="25" t="s">
        <v>22</v>
      </c>
      <c r="I905" s="24">
        <v>2</v>
      </c>
      <c r="J905" s="24">
        <v>44</v>
      </c>
      <c r="K905" s="75">
        <f t="shared" si="42"/>
        <v>88</v>
      </c>
      <c r="L905" s="80">
        <v>45046</v>
      </c>
      <c r="M905" s="72"/>
      <c r="N905" s="38"/>
      <c r="O905" s="81"/>
      <c r="P905" s="72"/>
      <c r="Q905" s="72"/>
      <c r="R905" s="72"/>
      <c r="S905" s="72"/>
      <c r="T905" s="81"/>
      <c r="U905" s="72"/>
      <c r="V905" s="72"/>
      <c r="W905" s="82">
        <f t="shared" si="43"/>
        <v>0</v>
      </c>
      <c r="X905" s="39" t="s">
        <v>89</v>
      </c>
      <c r="Y905" s="39"/>
      <c r="Z905" s="72" t="s">
        <v>101</v>
      </c>
    </row>
    <row r="906" spans="1:26">
      <c r="A906" s="75">
        <f t="shared" si="44"/>
        <v>904</v>
      </c>
      <c r="B906" s="39" t="s">
        <v>402</v>
      </c>
      <c r="C906" s="75" t="str">
        <f>IF($B906&lt;&gt;"",_xlfn.IFNA(VLOOKUP($B906,'Node Details'!$B:$U,C$1,0),"Check"),"")</f>
        <v>0000SHT54-SHT540101</v>
      </c>
      <c r="D906" s="75" t="str">
        <f>IF($B906&lt;&gt;"",_xlfn.IFNA(VLOOKUP($B906,'Node Details'!$B:$U,D$1,0),"Check"),"")</f>
        <v>SHT</v>
      </c>
      <c r="E906" s="75" t="str">
        <f>IF($B906&lt;&gt;"",_xlfn.IFNA(VLOOKUP($B906,'Node Details'!$B:$U,E$1,0),"Check"),"")</f>
        <v>Airtel</v>
      </c>
      <c r="F906" s="95">
        <v>45107</v>
      </c>
      <c r="G906" s="75"/>
      <c r="H906" s="25" t="s">
        <v>22</v>
      </c>
      <c r="I906" s="24">
        <v>2</v>
      </c>
      <c r="J906" s="24">
        <v>44</v>
      </c>
      <c r="K906" s="75">
        <f t="shared" si="42"/>
        <v>88</v>
      </c>
      <c r="L906" s="80">
        <v>45046</v>
      </c>
      <c r="M906" s="72"/>
      <c r="N906" s="38"/>
      <c r="O906" s="81"/>
      <c r="P906" s="72"/>
      <c r="Q906" s="72"/>
      <c r="R906" s="72"/>
      <c r="S906" s="72"/>
      <c r="T906" s="81"/>
      <c r="U906" s="72"/>
      <c r="V906" s="72"/>
      <c r="W906" s="82">
        <f t="shared" si="43"/>
        <v>0</v>
      </c>
      <c r="X906" s="39" t="s">
        <v>89</v>
      </c>
      <c r="Y906" s="39"/>
      <c r="Z906" s="72" t="s">
        <v>101</v>
      </c>
    </row>
    <row r="907" spans="1:26">
      <c r="A907" s="75">
        <f t="shared" si="44"/>
        <v>905</v>
      </c>
      <c r="B907" s="39" t="s">
        <v>405</v>
      </c>
      <c r="C907" s="75" t="str">
        <f>IF($B907&lt;&gt;"",_xlfn.IFNA(VLOOKUP($B907,'Node Details'!$B:$U,C$1,0),"Check"),"")</f>
        <v>0000001WB-0000SHT55</v>
      </c>
      <c r="D907" s="75" t="str">
        <f>IF($B907&lt;&gt;"",_xlfn.IFNA(VLOOKUP($B907,'Node Details'!$B:$U,D$1,0),"Check"),"")</f>
        <v>SHT</v>
      </c>
      <c r="E907" s="75" t="str">
        <f>IF($B907&lt;&gt;"",_xlfn.IFNA(VLOOKUP($B907,'Node Details'!$B:$U,E$1,0),"Check"),"")</f>
        <v>Airtel</v>
      </c>
      <c r="F907" s="95">
        <v>45107</v>
      </c>
      <c r="G907" s="75"/>
      <c r="H907" s="25" t="s">
        <v>22</v>
      </c>
      <c r="I907" s="24">
        <v>2</v>
      </c>
      <c r="J907" s="24">
        <v>44</v>
      </c>
      <c r="K907" s="75">
        <f t="shared" si="42"/>
        <v>88</v>
      </c>
      <c r="L907" s="80">
        <v>45046</v>
      </c>
      <c r="M907" s="72"/>
      <c r="N907" s="38"/>
      <c r="O907" s="81"/>
      <c r="P907" s="72"/>
      <c r="Q907" s="72"/>
      <c r="R907" s="72"/>
      <c r="S907" s="72"/>
      <c r="T907" s="81"/>
      <c r="U907" s="72"/>
      <c r="V907" s="72"/>
      <c r="W907" s="82">
        <f t="shared" si="43"/>
        <v>0</v>
      </c>
      <c r="X907" s="39" t="s">
        <v>89</v>
      </c>
      <c r="Y907" s="39"/>
      <c r="Z907" s="72" t="s">
        <v>101</v>
      </c>
    </row>
    <row r="908" spans="1:26">
      <c r="A908" s="75">
        <f t="shared" si="44"/>
        <v>906</v>
      </c>
      <c r="B908" s="39" t="s">
        <v>409</v>
      </c>
      <c r="C908" s="75" t="str">
        <f>IF($B908&lt;&gt;"",_xlfn.IFNA(VLOOKUP($B908,'Node Details'!$B:$U,C$1,0),"Check"),"")</f>
        <v>0000SHT55-SHT550108</v>
      </c>
      <c r="D908" s="75" t="str">
        <f>IF($B908&lt;&gt;"",_xlfn.IFNA(VLOOKUP($B908,'Node Details'!$B:$U,D$1,0),"Check"),"")</f>
        <v>SHT</v>
      </c>
      <c r="E908" s="75" t="str">
        <f>IF($B908&lt;&gt;"",_xlfn.IFNA(VLOOKUP($B908,'Node Details'!$B:$U,E$1,0),"Check"),"")</f>
        <v>Airtel</v>
      </c>
      <c r="F908" s="95">
        <v>45107</v>
      </c>
      <c r="G908" s="75"/>
      <c r="H908" s="25" t="s">
        <v>22</v>
      </c>
      <c r="I908" s="24">
        <v>2</v>
      </c>
      <c r="J908" s="24">
        <v>44</v>
      </c>
      <c r="K908" s="75">
        <f t="shared" si="42"/>
        <v>88</v>
      </c>
      <c r="L908" s="80">
        <v>45046</v>
      </c>
      <c r="M908" s="72"/>
      <c r="N908" s="38"/>
      <c r="O908" s="81"/>
      <c r="P908" s="72"/>
      <c r="Q908" s="72"/>
      <c r="R908" s="72"/>
      <c r="S908" s="72"/>
      <c r="T908" s="81"/>
      <c r="U908" s="72"/>
      <c r="V908" s="72"/>
      <c r="W908" s="82">
        <f t="shared" si="43"/>
        <v>0</v>
      </c>
      <c r="X908" s="39" t="s">
        <v>89</v>
      </c>
      <c r="Y908" s="39"/>
      <c r="Z908" s="72" t="s">
        <v>101</v>
      </c>
    </row>
    <row r="909" spans="1:26">
      <c r="A909" s="75">
        <f t="shared" si="44"/>
        <v>907</v>
      </c>
      <c r="B909" s="39" t="s">
        <v>413</v>
      </c>
      <c r="C909" s="75" t="str">
        <f>IF($B909&lt;&gt;"",_xlfn.IFNA(VLOOKUP($B909,'Node Details'!$B:$U,C$1,0),"Check"),"")</f>
        <v>0000SHT55-SHT550107</v>
      </c>
      <c r="D909" s="75" t="str">
        <f>IF($B909&lt;&gt;"",_xlfn.IFNA(VLOOKUP($B909,'Node Details'!$B:$U,D$1,0),"Check"),"")</f>
        <v>SHT</v>
      </c>
      <c r="E909" s="75" t="str">
        <f>IF($B909&lt;&gt;"",_xlfn.IFNA(VLOOKUP($B909,'Node Details'!$B:$U,E$1,0),"Check"),"")</f>
        <v>Airtel</v>
      </c>
      <c r="F909" s="95">
        <v>45107</v>
      </c>
      <c r="G909" s="75"/>
      <c r="H909" s="25" t="s">
        <v>22</v>
      </c>
      <c r="I909" s="24">
        <v>2</v>
      </c>
      <c r="J909" s="24">
        <v>44</v>
      </c>
      <c r="K909" s="75">
        <f t="shared" si="42"/>
        <v>88</v>
      </c>
      <c r="L909" s="80">
        <v>45046</v>
      </c>
      <c r="M909" s="72"/>
      <c r="N909" s="38"/>
      <c r="O909" s="81"/>
      <c r="P909" s="72"/>
      <c r="Q909" s="72"/>
      <c r="R909" s="72"/>
      <c r="S909" s="72"/>
      <c r="T909" s="81"/>
      <c r="U909" s="72"/>
      <c r="V909" s="72"/>
      <c r="W909" s="82">
        <f t="shared" si="43"/>
        <v>0</v>
      </c>
      <c r="X909" s="39" t="s">
        <v>89</v>
      </c>
      <c r="Y909" s="39"/>
      <c r="Z909" s="72" t="s">
        <v>101</v>
      </c>
    </row>
    <row r="910" spans="1:26">
      <c r="A910" s="75">
        <f t="shared" si="44"/>
        <v>908</v>
      </c>
      <c r="B910" s="39" t="s">
        <v>417</v>
      </c>
      <c r="C910" s="75" t="str">
        <f>IF($B910&lt;&gt;"",_xlfn.IFNA(VLOOKUP($B910,'Node Details'!$B:$U,C$1,0),"Check"),"")</f>
        <v>0000SHT55-SHT550106</v>
      </c>
      <c r="D910" s="75" t="str">
        <f>IF($B910&lt;&gt;"",_xlfn.IFNA(VLOOKUP($B910,'Node Details'!$B:$U,D$1,0),"Check"),"")</f>
        <v>SHT</v>
      </c>
      <c r="E910" s="75" t="str">
        <f>IF($B910&lt;&gt;"",_xlfn.IFNA(VLOOKUP($B910,'Node Details'!$B:$U,E$1,0),"Check"),"")</f>
        <v>Airtel</v>
      </c>
      <c r="F910" s="95">
        <v>45107</v>
      </c>
      <c r="G910" s="75"/>
      <c r="H910" s="25" t="s">
        <v>22</v>
      </c>
      <c r="I910" s="24">
        <v>2</v>
      </c>
      <c r="J910" s="24">
        <v>44</v>
      </c>
      <c r="K910" s="75">
        <f t="shared" si="42"/>
        <v>88</v>
      </c>
      <c r="L910" s="80">
        <v>45046</v>
      </c>
      <c r="M910" s="72"/>
      <c r="N910" s="38"/>
      <c r="O910" s="81"/>
      <c r="P910" s="72"/>
      <c r="Q910" s="72"/>
      <c r="R910" s="72"/>
      <c r="S910" s="72"/>
      <c r="T910" s="81"/>
      <c r="U910" s="72"/>
      <c r="V910" s="72"/>
      <c r="W910" s="82">
        <f t="shared" si="43"/>
        <v>0</v>
      </c>
      <c r="X910" s="39" t="s">
        <v>89</v>
      </c>
      <c r="Y910" s="39"/>
      <c r="Z910" s="72" t="s">
        <v>101</v>
      </c>
    </row>
    <row r="911" spans="1:26">
      <c r="A911" s="75">
        <f t="shared" si="44"/>
        <v>909</v>
      </c>
      <c r="B911" s="39" t="s">
        <v>2067</v>
      </c>
      <c r="C911" s="75" t="str">
        <f>IF($B911&lt;&gt;"",_xlfn.IFNA(VLOOKUP($B911,'Node Details'!$B:$U,C$1,0),"Check"),"")</f>
        <v>0000SHT55-SHT550108</v>
      </c>
      <c r="D911" s="75" t="str">
        <f>IF($B911&lt;&gt;"",_xlfn.IFNA(VLOOKUP($B911,'Node Details'!$B:$U,D$1,0),"Check"),"")</f>
        <v>SHT</v>
      </c>
      <c r="E911" s="75" t="str">
        <f>IF($B911&lt;&gt;"",_xlfn.IFNA(VLOOKUP($B911,'Node Details'!$B:$U,E$1,0),"Check"),"")</f>
        <v>Airtel</v>
      </c>
      <c r="F911" s="95">
        <v>45107</v>
      </c>
      <c r="G911" s="75"/>
      <c r="H911" s="25" t="s">
        <v>22</v>
      </c>
      <c r="I911" s="24">
        <v>2</v>
      </c>
      <c r="J911" s="24">
        <v>44</v>
      </c>
      <c r="K911" s="75">
        <f t="shared" si="42"/>
        <v>88</v>
      </c>
      <c r="L911" s="80">
        <v>45046</v>
      </c>
      <c r="M911" s="72"/>
      <c r="N911" s="38"/>
      <c r="O911" s="81"/>
      <c r="P911" s="72"/>
      <c r="Q911" s="72"/>
      <c r="R911" s="72"/>
      <c r="S911" s="72"/>
      <c r="T911" s="81"/>
      <c r="U911" s="72"/>
      <c r="V911" s="72"/>
      <c r="W911" s="82">
        <f t="shared" si="43"/>
        <v>0</v>
      </c>
      <c r="X911" s="39" t="s">
        <v>89</v>
      </c>
      <c r="Y911" s="39"/>
      <c r="Z911" s="72" t="s">
        <v>101</v>
      </c>
    </row>
    <row r="912" spans="1:26">
      <c r="A912" s="75">
        <f t="shared" si="44"/>
        <v>910</v>
      </c>
      <c r="B912" s="39" t="s">
        <v>421</v>
      </c>
      <c r="C912" s="75" t="str">
        <f>IF($B912&lt;&gt;"",_xlfn.IFNA(VLOOKUP($B912,'Node Details'!$B:$U,C$1,0),"Check"),"")</f>
        <v>0000SHT55-SHT550104</v>
      </c>
      <c r="D912" s="75" t="str">
        <f>IF($B912&lt;&gt;"",_xlfn.IFNA(VLOOKUP($B912,'Node Details'!$B:$U,D$1,0),"Check"),"")</f>
        <v>SHT</v>
      </c>
      <c r="E912" s="75" t="str">
        <f>IF($B912&lt;&gt;"",_xlfn.IFNA(VLOOKUP($B912,'Node Details'!$B:$U,E$1,0),"Check"),"")</f>
        <v>Airtel</v>
      </c>
      <c r="F912" s="95">
        <v>45107</v>
      </c>
      <c r="G912" s="75"/>
      <c r="H912" s="25" t="s">
        <v>22</v>
      </c>
      <c r="I912" s="24">
        <v>2</v>
      </c>
      <c r="J912" s="24">
        <v>44</v>
      </c>
      <c r="K912" s="75">
        <f t="shared" si="42"/>
        <v>88</v>
      </c>
      <c r="L912" s="80">
        <v>45046</v>
      </c>
      <c r="M912" s="72"/>
      <c r="N912" s="38"/>
      <c r="O912" s="81"/>
      <c r="P912" s="72"/>
      <c r="Q912" s="72"/>
      <c r="R912" s="72"/>
      <c r="S912" s="72"/>
      <c r="T912" s="81"/>
      <c r="U912" s="72"/>
      <c r="V912" s="72"/>
      <c r="W912" s="82">
        <f t="shared" si="43"/>
        <v>0</v>
      </c>
      <c r="X912" s="39" t="s">
        <v>89</v>
      </c>
      <c r="Y912" s="39"/>
      <c r="Z912" s="72" t="s">
        <v>101</v>
      </c>
    </row>
    <row r="913" spans="1:26">
      <c r="A913" s="75">
        <f t="shared" si="44"/>
        <v>911</v>
      </c>
      <c r="B913" s="39" t="s">
        <v>425</v>
      </c>
      <c r="C913" s="75" t="str">
        <f>IF($B913&lt;&gt;"",_xlfn.IFNA(VLOOKUP($B913,'Node Details'!$B:$U,C$1,0),"Check"),"")</f>
        <v>0000SHT55-SHT550103</v>
      </c>
      <c r="D913" s="75" t="str">
        <f>IF($B913&lt;&gt;"",_xlfn.IFNA(VLOOKUP($B913,'Node Details'!$B:$U,D$1,0),"Check"),"")</f>
        <v>SHT</v>
      </c>
      <c r="E913" s="75" t="str">
        <f>IF($B913&lt;&gt;"",_xlfn.IFNA(VLOOKUP($B913,'Node Details'!$B:$U,E$1,0),"Check"),"")</f>
        <v>Airtel</v>
      </c>
      <c r="F913" s="95">
        <v>45107</v>
      </c>
      <c r="G913" s="75"/>
      <c r="H913" s="25" t="s">
        <v>22</v>
      </c>
      <c r="I913" s="24">
        <v>2</v>
      </c>
      <c r="J913" s="24">
        <v>44</v>
      </c>
      <c r="K913" s="75">
        <f t="shared" si="42"/>
        <v>88</v>
      </c>
      <c r="L913" s="80">
        <v>45046</v>
      </c>
      <c r="M913" s="72"/>
      <c r="N913" s="38"/>
      <c r="O913" s="81"/>
      <c r="P913" s="72"/>
      <c r="Q913" s="72"/>
      <c r="R913" s="72"/>
      <c r="S913" s="72"/>
      <c r="T913" s="81"/>
      <c r="U913" s="72"/>
      <c r="V913" s="72"/>
      <c r="W913" s="82">
        <f t="shared" si="43"/>
        <v>0</v>
      </c>
      <c r="X913" s="39" t="s">
        <v>89</v>
      </c>
      <c r="Y913" s="39"/>
      <c r="Z913" s="72" t="s">
        <v>101</v>
      </c>
    </row>
    <row r="914" spans="1:26">
      <c r="A914" s="75">
        <f t="shared" si="44"/>
        <v>912</v>
      </c>
      <c r="B914" s="39" t="s">
        <v>429</v>
      </c>
      <c r="C914" s="75" t="str">
        <f>IF($B914&lt;&gt;"",_xlfn.IFNA(VLOOKUP($B914,'Node Details'!$B:$U,C$1,0),"Check"),"")</f>
        <v>0000SHT55-SHT550102</v>
      </c>
      <c r="D914" s="75" t="str">
        <f>IF($B914&lt;&gt;"",_xlfn.IFNA(VLOOKUP($B914,'Node Details'!$B:$U,D$1,0),"Check"),"")</f>
        <v>SHT</v>
      </c>
      <c r="E914" s="75" t="str">
        <f>IF($B914&lt;&gt;"",_xlfn.IFNA(VLOOKUP($B914,'Node Details'!$B:$U,E$1,0),"Check"),"")</f>
        <v>Airtel</v>
      </c>
      <c r="F914" s="95">
        <v>45107</v>
      </c>
      <c r="G914" s="75"/>
      <c r="H914" s="25" t="s">
        <v>22</v>
      </c>
      <c r="I914" s="24">
        <v>2</v>
      </c>
      <c r="J914" s="24">
        <v>44</v>
      </c>
      <c r="K914" s="75">
        <f t="shared" si="42"/>
        <v>88</v>
      </c>
      <c r="L914" s="80">
        <v>45046</v>
      </c>
      <c r="M914" s="72"/>
      <c r="N914" s="38"/>
      <c r="O914" s="81"/>
      <c r="P914" s="72"/>
      <c r="Q914" s="72"/>
      <c r="R914" s="72"/>
      <c r="S914" s="72"/>
      <c r="T914" s="81"/>
      <c r="U914" s="72"/>
      <c r="V914" s="72"/>
      <c r="W914" s="82">
        <f t="shared" si="43"/>
        <v>0</v>
      </c>
      <c r="X914" s="39" t="s">
        <v>89</v>
      </c>
      <c r="Y914" s="39"/>
      <c r="Z914" s="72" t="s">
        <v>101</v>
      </c>
    </row>
    <row r="915" spans="1:26">
      <c r="A915" s="75">
        <f t="shared" si="44"/>
        <v>913</v>
      </c>
      <c r="B915" s="39" t="s">
        <v>433</v>
      </c>
      <c r="C915" s="75" t="str">
        <f>IF($B915&lt;&gt;"",_xlfn.IFNA(VLOOKUP($B915,'Node Details'!$B:$U,C$1,0),"Check"),"")</f>
        <v>0000SHT55-SHT550101</v>
      </c>
      <c r="D915" s="75" t="str">
        <f>IF($B915&lt;&gt;"",_xlfn.IFNA(VLOOKUP($B915,'Node Details'!$B:$U,D$1,0),"Check"),"")</f>
        <v>SHT</v>
      </c>
      <c r="E915" s="75" t="str">
        <f>IF($B915&lt;&gt;"",_xlfn.IFNA(VLOOKUP($B915,'Node Details'!$B:$U,E$1,0),"Check"),"")</f>
        <v>Airtel</v>
      </c>
      <c r="F915" s="95">
        <v>45107</v>
      </c>
      <c r="G915" s="75"/>
      <c r="H915" s="25" t="s">
        <v>22</v>
      </c>
      <c r="I915" s="24">
        <v>2</v>
      </c>
      <c r="J915" s="24">
        <v>44</v>
      </c>
      <c r="K915" s="75">
        <f t="shared" si="42"/>
        <v>88</v>
      </c>
      <c r="L915" s="80">
        <v>45046</v>
      </c>
      <c r="M915" s="72"/>
      <c r="N915" s="38"/>
      <c r="O915" s="81"/>
      <c r="P915" s="72"/>
      <c r="Q915" s="72"/>
      <c r="R915" s="72"/>
      <c r="S915" s="72"/>
      <c r="T915" s="81"/>
      <c r="U915" s="72"/>
      <c r="V915" s="72"/>
      <c r="W915" s="82">
        <f t="shared" si="43"/>
        <v>0</v>
      </c>
      <c r="X915" s="39" t="s">
        <v>89</v>
      </c>
      <c r="Y915" s="39"/>
      <c r="Z915" s="72" t="s">
        <v>101</v>
      </c>
    </row>
    <row r="916" spans="1:26">
      <c r="A916" s="75">
        <f t="shared" si="44"/>
        <v>914</v>
      </c>
      <c r="B916" s="39" t="s">
        <v>440</v>
      </c>
      <c r="C916" s="75" t="str">
        <f>IF($B916&lt;&gt;"",_xlfn.IFNA(VLOOKUP($B916,'Node Details'!$B:$U,C$1,0),"Check"),"")</f>
        <v>0000001WB-0000SHT57</v>
      </c>
      <c r="D916" s="75" t="str">
        <f>IF($B916&lt;&gt;"",_xlfn.IFNA(VLOOKUP($B916,'Node Details'!$B:$U,D$1,0),"Check"),"")</f>
        <v>SHT</v>
      </c>
      <c r="E916" s="75" t="str">
        <f>IF($B916&lt;&gt;"",_xlfn.IFNA(VLOOKUP($B916,'Node Details'!$B:$U,E$1,0),"Check"),"")</f>
        <v>Airtel</v>
      </c>
      <c r="F916" s="95">
        <v>45107</v>
      </c>
      <c r="G916" s="75"/>
      <c r="H916" s="25" t="s">
        <v>22</v>
      </c>
      <c r="I916" s="24">
        <v>2</v>
      </c>
      <c r="J916" s="24">
        <v>44</v>
      </c>
      <c r="K916" s="75">
        <f t="shared" si="42"/>
        <v>88</v>
      </c>
      <c r="L916" s="80">
        <v>45046</v>
      </c>
      <c r="M916" s="72"/>
      <c r="N916" s="38"/>
      <c r="O916" s="81"/>
      <c r="P916" s="72"/>
      <c r="Q916" s="72"/>
      <c r="R916" s="72"/>
      <c r="S916" s="72"/>
      <c r="T916" s="81"/>
      <c r="U916" s="72"/>
      <c r="V916" s="72"/>
      <c r="W916" s="82">
        <f t="shared" si="43"/>
        <v>0</v>
      </c>
      <c r="X916" s="39" t="s">
        <v>89</v>
      </c>
      <c r="Y916" s="39"/>
      <c r="Z916" s="72" t="s">
        <v>101</v>
      </c>
    </row>
    <row r="917" spans="1:26">
      <c r="A917" s="75">
        <f t="shared" si="44"/>
        <v>915</v>
      </c>
      <c r="B917" s="39" t="s">
        <v>442</v>
      </c>
      <c r="C917" s="75" t="str">
        <f>IF($B917&lt;&gt;"",_xlfn.IFNA(VLOOKUP($B917,'Node Details'!$B:$U,C$1,0),"Check"),"")</f>
        <v>0000SHT56-SHT560108</v>
      </c>
      <c r="D917" s="75" t="str">
        <f>IF($B917&lt;&gt;"",_xlfn.IFNA(VLOOKUP($B917,'Node Details'!$B:$U,D$1,0),"Check"),"")</f>
        <v>SHT</v>
      </c>
      <c r="E917" s="75" t="str">
        <f>IF($B917&lt;&gt;"",_xlfn.IFNA(VLOOKUP($B917,'Node Details'!$B:$U,E$1,0),"Check"),"")</f>
        <v>Airtel</v>
      </c>
      <c r="F917" s="95">
        <v>45107</v>
      </c>
      <c r="G917" s="75"/>
      <c r="H917" s="25" t="s">
        <v>22</v>
      </c>
      <c r="I917" s="24">
        <v>2</v>
      </c>
      <c r="J917" s="24">
        <v>44</v>
      </c>
      <c r="K917" s="75">
        <f t="shared" si="42"/>
        <v>88</v>
      </c>
      <c r="L917" s="80">
        <v>45107</v>
      </c>
      <c r="M917" s="72"/>
      <c r="N917" s="38"/>
      <c r="O917" s="81"/>
      <c r="P917" s="72"/>
      <c r="Q917" s="72"/>
      <c r="R917" s="72"/>
      <c r="S917" s="72"/>
      <c r="T917" s="81"/>
      <c r="U917" s="72"/>
      <c r="V917" s="72"/>
      <c r="W917" s="82">
        <f t="shared" si="43"/>
        <v>0</v>
      </c>
      <c r="X917" s="39" t="s">
        <v>89</v>
      </c>
      <c r="Y917" s="39"/>
      <c r="Z917" s="72" t="s">
        <v>101</v>
      </c>
    </row>
    <row r="918" spans="1:26">
      <c r="A918" s="75">
        <f t="shared" si="44"/>
        <v>916</v>
      </c>
      <c r="B918" s="39" t="s">
        <v>2069</v>
      </c>
      <c r="C918" s="75" t="str">
        <f>IF($B918&lt;&gt;"",_xlfn.IFNA(VLOOKUP($B918,'Node Details'!$B:$U,C$1,0),"Check"),"")</f>
        <v>0000SHT56-SHT560108</v>
      </c>
      <c r="D918" s="75" t="str">
        <f>IF($B918&lt;&gt;"",_xlfn.IFNA(VLOOKUP($B918,'Node Details'!$B:$U,D$1,0),"Check"),"")</f>
        <v>SHT</v>
      </c>
      <c r="E918" s="75" t="str">
        <f>IF($B918&lt;&gt;"",_xlfn.IFNA(VLOOKUP($B918,'Node Details'!$B:$U,E$1,0),"Check"),"")</f>
        <v>Airtel</v>
      </c>
      <c r="F918" s="95">
        <v>45107</v>
      </c>
      <c r="G918" s="75"/>
      <c r="H918" s="25" t="s">
        <v>22</v>
      </c>
      <c r="I918" s="24">
        <v>2</v>
      </c>
      <c r="J918" s="24">
        <v>44</v>
      </c>
      <c r="K918" s="75">
        <f t="shared" si="42"/>
        <v>88</v>
      </c>
      <c r="L918" s="80">
        <v>45107</v>
      </c>
      <c r="M918" s="72"/>
      <c r="N918" s="38"/>
      <c r="O918" s="81"/>
      <c r="P918" s="72"/>
      <c r="Q918" s="72"/>
      <c r="R918" s="72"/>
      <c r="S918" s="72"/>
      <c r="T918" s="81"/>
      <c r="U918" s="72"/>
      <c r="V918" s="72"/>
      <c r="W918" s="82">
        <f t="shared" si="43"/>
        <v>0</v>
      </c>
      <c r="X918" s="39" t="s">
        <v>89</v>
      </c>
      <c r="Y918" s="39"/>
      <c r="Z918" s="72" t="s">
        <v>101</v>
      </c>
    </row>
    <row r="919" spans="1:26">
      <c r="A919" s="75">
        <f t="shared" si="44"/>
        <v>917</v>
      </c>
      <c r="B919" s="39" t="s">
        <v>2071</v>
      </c>
      <c r="C919" s="75" t="str">
        <f>IF($B919&lt;&gt;"",_xlfn.IFNA(VLOOKUP($B919,'Node Details'!$B:$U,C$1,0),"Check"),"")</f>
        <v>0000SHT56-SHT560108</v>
      </c>
      <c r="D919" s="75" t="str">
        <f>IF($B919&lt;&gt;"",_xlfn.IFNA(VLOOKUP($B919,'Node Details'!$B:$U,D$1,0),"Check"),"")</f>
        <v>SHT</v>
      </c>
      <c r="E919" s="75" t="str">
        <f>IF($B919&lt;&gt;"",_xlfn.IFNA(VLOOKUP($B919,'Node Details'!$B:$U,E$1,0),"Check"),"")</f>
        <v>Airtel</v>
      </c>
      <c r="F919" s="95">
        <v>45107</v>
      </c>
      <c r="G919" s="75"/>
      <c r="H919" s="25" t="s">
        <v>22</v>
      </c>
      <c r="I919" s="24">
        <v>2</v>
      </c>
      <c r="J919" s="24">
        <v>44</v>
      </c>
      <c r="K919" s="75">
        <f t="shared" si="42"/>
        <v>88</v>
      </c>
      <c r="L919" s="80">
        <v>45107</v>
      </c>
      <c r="M919" s="72"/>
      <c r="N919" s="38"/>
      <c r="O919" s="81"/>
      <c r="P919" s="72"/>
      <c r="Q919" s="72"/>
      <c r="R919" s="72"/>
      <c r="S919" s="72"/>
      <c r="T919" s="81"/>
      <c r="U919" s="72"/>
      <c r="V919" s="72"/>
      <c r="W919" s="82">
        <f t="shared" si="43"/>
        <v>0</v>
      </c>
      <c r="X919" s="39" t="s">
        <v>89</v>
      </c>
      <c r="Y919" s="39"/>
      <c r="Z919" s="72" t="s">
        <v>101</v>
      </c>
    </row>
    <row r="920" spans="1:26">
      <c r="A920" s="75">
        <f t="shared" si="44"/>
        <v>918</v>
      </c>
      <c r="B920" s="39" t="s">
        <v>2073</v>
      </c>
      <c r="C920" s="75" t="str">
        <f>IF($B920&lt;&gt;"",_xlfn.IFNA(VLOOKUP($B920,'Node Details'!$B:$U,C$1,0),"Check"),"")</f>
        <v>0000SHT56-SHT560108</v>
      </c>
      <c r="D920" s="75" t="str">
        <f>IF($B920&lt;&gt;"",_xlfn.IFNA(VLOOKUP($B920,'Node Details'!$B:$U,D$1,0),"Check"),"")</f>
        <v>SHT</v>
      </c>
      <c r="E920" s="75" t="str">
        <f>IF($B920&lt;&gt;"",_xlfn.IFNA(VLOOKUP($B920,'Node Details'!$B:$U,E$1,0),"Check"),"")</f>
        <v>Airtel</v>
      </c>
      <c r="F920" s="95">
        <v>45107</v>
      </c>
      <c r="G920" s="75"/>
      <c r="H920" s="25" t="s">
        <v>22</v>
      </c>
      <c r="I920" s="24">
        <v>2</v>
      </c>
      <c r="J920" s="24">
        <v>44</v>
      </c>
      <c r="K920" s="75">
        <f t="shared" si="42"/>
        <v>88</v>
      </c>
      <c r="L920" s="80">
        <v>45107</v>
      </c>
      <c r="M920" s="72"/>
      <c r="N920" s="38"/>
      <c r="O920" s="81"/>
      <c r="P920" s="72"/>
      <c r="Q920" s="72"/>
      <c r="R920" s="72"/>
      <c r="S920" s="72"/>
      <c r="T920" s="81"/>
      <c r="U920" s="72"/>
      <c r="V920" s="72"/>
      <c r="W920" s="82">
        <f t="shared" si="43"/>
        <v>0</v>
      </c>
      <c r="X920" s="39" t="s">
        <v>89</v>
      </c>
      <c r="Y920" s="39"/>
      <c r="Z920" s="72" t="s">
        <v>101</v>
      </c>
    </row>
    <row r="921" spans="1:26">
      <c r="A921" s="75">
        <f t="shared" si="44"/>
        <v>919</v>
      </c>
      <c r="B921" s="39" t="s">
        <v>446</v>
      </c>
      <c r="C921" s="75" t="str">
        <f>IF($B921&lt;&gt;"",_xlfn.IFNA(VLOOKUP($B921,'Node Details'!$B:$U,C$1,0),"Check"),"")</f>
        <v>0000SHT56-SHT560104</v>
      </c>
      <c r="D921" s="75" t="str">
        <f>IF($B921&lt;&gt;"",_xlfn.IFNA(VLOOKUP($B921,'Node Details'!$B:$U,D$1,0),"Check"),"")</f>
        <v>SHT</v>
      </c>
      <c r="E921" s="75" t="str">
        <f>IF($B921&lt;&gt;"",_xlfn.IFNA(VLOOKUP($B921,'Node Details'!$B:$U,E$1,0),"Check"),"")</f>
        <v>Airtel</v>
      </c>
      <c r="F921" s="95">
        <v>45107</v>
      </c>
      <c r="G921" s="75"/>
      <c r="H921" s="25" t="s">
        <v>22</v>
      </c>
      <c r="I921" s="24">
        <v>2</v>
      </c>
      <c r="J921" s="24">
        <v>44</v>
      </c>
      <c r="K921" s="75">
        <f t="shared" si="42"/>
        <v>88</v>
      </c>
      <c r="L921" s="80">
        <v>45046</v>
      </c>
      <c r="M921" s="72"/>
      <c r="N921" s="38"/>
      <c r="O921" s="81"/>
      <c r="P921" s="72"/>
      <c r="Q921" s="72"/>
      <c r="R921" s="72"/>
      <c r="S921" s="72"/>
      <c r="T921" s="81"/>
      <c r="U921" s="72"/>
      <c r="V921" s="72"/>
      <c r="W921" s="82">
        <f t="shared" si="43"/>
        <v>0</v>
      </c>
      <c r="X921" s="39" t="s">
        <v>89</v>
      </c>
      <c r="Y921" s="39"/>
      <c r="Z921" s="72" t="s">
        <v>101</v>
      </c>
    </row>
    <row r="922" spans="1:26">
      <c r="A922" s="75">
        <f t="shared" si="44"/>
        <v>920</v>
      </c>
      <c r="B922" s="39" t="s">
        <v>450</v>
      </c>
      <c r="C922" s="75" t="str">
        <f>IF($B922&lt;&gt;"",_xlfn.IFNA(VLOOKUP($B922,'Node Details'!$B:$U,C$1,0),"Check"),"")</f>
        <v>0000SHT56-SHT560103</v>
      </c>
      <c r="D922" s="75" t="str">
        <f>IF($B922&lt;&gt;"",_xlfn.IFNA(VLOOKUP($B922,'Node Details'!$B:$U,D$1,0),"Check"),"")</f>
        <v>SHT</v>
      </c>
      <c r="E922" s="75" t="str">
        <f>IF($B922&lt;&gt;"",_xlfn.IFNA(VLOOKUP($B922,'Node Details'!$B:$U,E$1,0),"Check"),"")</f>
        <v>Airtel</v>
      </c>
      <c r="F922" s="95">
        <v>45107</v>
      </c>
      <c r="G922" s="75"/>
      <c r="H922" s="25" t="s">
        <v>22</v>
      </c>
      <c r="I922" s="24">
        <v>2</v>
      </c>
      <c r="J922" s="24">
        <v>44</v>
      </c>
      <c r="K922" s="75">
        <f t="shared" si="42"/>
        <v>88</v>
      </c>
      <c r="L922" s="80">
        <v>45046</v>
      </c>
      <c r="M922" s="72"/>
      <c r="N922" s="38"/>
      <c r="O922" s="81"/>
      <c r="P922" s="72"/>
      <c r="Q922" s="72"/>
      <c r="R922" s="72"/>
      <c r="S922" s="72"/>
      <c r="T922" s="81"/>
      <c r="U922" s="72"/>
      <c r="V922" s="72"/>
      <c r="W922" s="82">
        <f t="shared" si="43"/>
        <v>0</v>
      </c>
      <c r="X922" s="39" t="s">
        <v>89</v>
      </c>
      <c r="Y922" s="39"/>
      <c r="Z922" s="72" t="s">
        <v>101</v>
      </c>
    </row>
    <row r="923" spans="1:26">
      <c r="A923" s="75">
        <f t="shared" si="44"/>
        <v>921</v>
      </c>
      <c r="B923" s="39" t="s">
        <v>454</v>
      </c>
      <c r="C923" s="75" t="str">
        <f>IF($B923&lt;&gt;"",_xlfn.IFNA(VLOOKUP($B923,'Node Details'!$B:$U,C$1,0),"Check"),"")</f>
        <v>0000SHT56-SHT560102</v>
      </c>
      <c r="D923" s="75" t="str">
        <f>IF($B923&lt;&gt;"",_xlfn.IFNA(VLOOKUP($B923,'Node Details'!$B:$U,D$1,0),"Check"),"")</f>
        <v>SHT</v>
      </c>
      <c r="E923" s="75" t="str">
        <f>IF($B923&lt;&gt;"",_xlfn.IFNA(VLOOKUP($B923,'Node Details'!$B:$U,E$1,0),"Check"),"")</f>
        <v>Airtel</v>
      </c>
      <c r="F923" s="95">
        <v>45107</v>
      </c>
      <c r="G923" s="75"/>
      <c r="H923" s="25" t="s">
        <v>22</v>
      </c>
      <c r="I923" s="24">
        <v>2</v>
      </c>
      <c r="J923" s="24">
        <v>44</v>
      </c>
      <c r="K923" s="75">
        <f t="shared" si="42"/>
        <v>88</v>
      </c>
      <c r="L923" s="80">
        <v>45046</v>
      </c>
      <c r="M923" s="72"/>
      <c r="N923" s="38"/>
      <c r="O923" s="81"/>
      <c r="P923" s="72"/>
      <c r="Q923" s="72"/>
      <c r="R923" s="72"/>
      <c r="S923" s="72"/>
      <c r="T923" s="81"/>
      <c r="U923" s="72"/>
      <c r="V923" s="72"/>
      <c r="W923" s="82">
        <f t="shared" si="43"/>
        <v>0</v>
      </c>
      <c r="X923" s="39" t="s">
        <v>89</v>
      </c>
      <c r="Y923" s="39"/>
      <c r="Z923" s="72" t="s">
        <v>101</v>
      </c>
    </row>
    <row r="924" spans="1:26">
      <c r="A924" s="75">
        <f t="shared" si="44"/>
        <v>922</v>
      </c>
      <c r="B924" s="39" t="s">
        <v>458</v>
      </c>
      <c r="C924" s="75" t="str">
        <f>IF($B924&lt;&gt;"",_xlfn.IFNA(VLOOKUP($B924,'Node Details'!$B:$U,C$1,0),"Check"),"")</f>
        <v>0000SHT56-SHT560101</v>
      </c>
      <c r="D924" s="75" t="str">
        <f>IF($B924&lt;&gt;"",_xlfn.IFNA(VLOOKUP($B924,'Node Details'!$B:$U,D$1,0),"Check"),"")</f>
        <v>SHT</v>
      </c>
      <c r="E924" s="75" t="str">
        <f>IF($B924&lt;&gt;"",_xlfn.IFNA(VLOOKUP($B924,'Node Details'!$B:$U,E$1,0),"Check"),"")</f>
        <v>Airtel</v>
      </c>
      <c r="F924" s="95">
        <v>45107</v>
      </c>
      <c r="G924" s="75"/>
      <c r="H924" s="25" t="s">
        <v>22</v>
      </c>
      <c r="I924" s="24">
        <v>2</v>
      </c>
      <c r="J924" s="24">
        <v>44</v>
      </c>
      <c r="K924" s="75">
        <f t="shared" si="42"/>
        <v>88</v>
      </c>
      <c r="L924" s="80">
        <v>45046</v>
      </c>
      <c r="M924" s="72"/>
      <c r="N924" s="38"/>
      <c r="O924" s="81"/>
      <c r="P924" s="72"/>
      <c r="Q924" s="72"/>
      <c r="R924" s="72"/>
      <c r="S924" s="72"/>
      <c r="T924" s="81"/>
      <c r="U924" s="72"/>
      <c r="V924" s="72"/>
      <c r="W924" s="82">
        <f t="shared" si="43"/>
        <v>0</v>
      </c>
      <c r="X924" s="39" t="s">
        <v>89</v>
      </c>
      <c r="Y924" s="39"/>
      <c r="Z924" s="72" t="s">
        <v>101</v>
      </c>
    </row>
    <row r="925" spans="1:26">
      <c r="A925" s="75">
        <f t="shared" si="44"/>
        <v>923</v>
      </c>
      <c r="B925" s="39" t="s">
        <v>436</v>
      </c>
      <c r="C925" s="75" t="str">
        <f>IF($B925&lt;&gt;"",_xlfn.IFNA(VLOOKUP($B925,'Node Details'!$B:$U,C$1,0),"Check"),"")</f>
        <v>0000001WB-0000SHT57</v>
      </c>
      <c r="D925" s="75" t="str">
        <f>IF($B925&lt;&gt;"",_xlfn.IFNA(VLOOKUP($B925,'Node Details'!$B:$U,D$1,0),"Check"),"")</f>
        <v>SHT</v>
      </c>
      <c r="E925" s="75" t="str">
        <f>IF($B925&lt;&gt;"",_xlfn.IFNA(VLOOKUP($B925,'Node Details'!$B:$U,E$1,0),"Check"),"")</f>
        <v>Airtel</v>
      </c>
      <c r="F925" s="95">
        <v>45107</v>
      </c>
      <c r="G925" s="75"/>
      <c r="H925" s="25" t="s">
        <v>22</v>
      </c>
      <c r="I925" s="24">
        <v>2</v>
      </c>
      <c r="J925" s="24">
        <v>44</v>
      </c>
      <c r="K925" s="75">
        <f t="shared" si="42"/>
        <v>88</v>
      </c>
      <c r="L925" s="80">
        <v>45046</v>
      </c>
      <c r="M925" s="72"/>
      <c r="N925" s="38"/>
      <c r="O925" s="81"/>
      <c r="P925" s="72"/>
      <c r="Q925" s="72"/>
      <c r="R925" s="72"/>
      <c r="S925" s="72"/>
      <c r="T925" s="81"/>
      <c r="U925" s="72"/>
      <c r="V925" s="72"/>
      <c r="W925" s="82">
        <f t="shared" si="43"/>
        <v>0</v>
      </c>
      <c r="X925" s="39" t="s">
        <v>89</v>
      </c>
      <c r="Y925" s="39"/>
      <c r="Z925" s="72" t="s">
        <v>101</v>
      </c>
    </row>
    <row r="926" spans="1:26">
      <c r="A926" s="75">
        <f t="shared" si="44"/>
        <v>924</v>
      </c>
      <c r="B926" s="39" t="s">
        <v>461</v>
      </c>
      <c r="C926" s="75" t="str">
        <f>IF($B926&lt;&gt;"",_xlfn.IFNA(VLOOKUP($B926,'Node Details'!$B:$U,C$1,0),"Check"),"")</f>
        <v>0000SHT57-SHT570108</v>
      </c>
      <c r="D926" s="75" t="str">
        <f>IF($B926&lt;&gt;"",_xlfn.IFNA(VLOOKUP($B926,'Node Details'!$B:$U,D$1,0),"Check"),"")</f>
        <v>SHT</v>
      </c>
      <c r="E926" s="75" t="str">
        <f>IF($B926&lt;&gt;"",_xlfn.IFNA(VLOOKUP($B926,'Node Details'!$B:$U,E$1,0),"Check"),"")</f>
        <v>Airtel</v>
      </c>
      <c r="F926" s="95">
        <v>45107</v>
      </c>
      <c r="G926" s="75"/>
      <c r="H926" s="25" t="s">
        <v>22</v>
      </c>
      <c r="I926" s="24">
        <v>2</v>
      </c>
      <c r="J926" s="24">
        <v>44</v>
      </c>
      <c r="K926" s="75">
        <f t="shared" si="42"/>
        <v>88</v>
      </c>
      <c r="L926" s="80">
        <v>45046</v>
      </c>
      <c r="M926" s="72"/>
      <c r="N926" s="38"/>
      <c r="O926" s="81"/>
      <c r="P926" s="72"/>
      <c r="Q926" s="72"/>
      <c r="R926" s="72"/>
      <c r="S926" s="72"/>
      <c r="T926" s="81"/>
      <c r="U926" s="72"/>
      <c r="V926" s="72"/>
      <c r="W926" s="82">
        <f t="shared" si="43"/>
        <v>0</v>
      </c>
      <c r="X926" s="39" t="s">
        <v>89</v>
      </c>
      <c r="Y926" s="39"/>
      <c r="Z926" s="72" t="s">
        <v>101</v>
      </c>
    </row>
    <row r="927" spans="1:26">
      <c r="A927" s="75">
        <f t="shared" si="44"/>
        <v>925</v>
      </c>
      <c r="B927" s="39" t="s">
        <v>465</v>
      </c>
      <c r="C927" s="75" t="str">
        <f>IF($B927&lt;&gt;"",_xlfn.IFNA(VLOOKUP($B927,'Node Details'!$B:$U,C$1,0),"Check"),"")</f>
        <v>0000SHT57-SHT570107</v>
      </c>
      <c r="D927" s="75" t="str">
        <f>IF($B927&lt;&gt;"",_xlfn.IFNA(VLOOKUP($B927,'Node Details'!$B:$U,D$1,0),"Check"),"")</f>
        <v>SHT</v>
      </c>
      <c r="E927" s="75" t="str">
        <f>IF($B927&lt;&gt;"",_xlfn.IFNA(VLOOKUP($B927,'Node Details'!$B:$U,E$1,0),"Check"),"")</f>
        <v>Airtel</v>
      </c>
      <c r="F927" s="95">
        <v>45107</v>
      </c>
      <c r="G927" s="75"/>
      <c r="H927" s="25" t="s">
        <v>22</v>
      </c>
      <c r="I927" s="24">
        <v>2</v>
      </c>
      <c r="J927" s="24">
        <v>44</v>
      </c>
      <c r="K927" s="75">
        <f t="shared" si="42"/>
        <v>88</v>
      </c>
      <c r="L927" s="80">
        <v>45046</v>
      </c>
      <c r="M927" s="72"/>
      <c r="N927" s="38"/>
      <c r="O927" s="81"/>
      <c r="P927" s="72"/>
      <c r="Q927" s="72"/>
      <c r="R927" s="72"/>
      <c r="S927" s="72"/>
      <c r="T927" s="81"/>
      <c r="U927" s="72"/>
      <c r="V927" s="72"/>
      <c r="W927" s="82">
        <f t="shared" si="43"/>
        <v>0</v>
      </c>
      <c r="X927" s="39" t="s">
        <v>89</v>
      </c>
      <c r="Y927" s="39"/>
      <c r="Z927" s="72" t="s">
        <v>101</v>
      </c>
    </row>
    <row r="928" spans="1:26">
      <c r="A928" s="75">
        <f t="shared" si="44"/>
        <v>926</v>
      </c>
      <c r="B928" s="39" t="s">
        <v>469</v>
      </c>
      <c r="C928" s="75" t="str">
        <f>IF($B928&lt;&gt;"",_xlfn.IFNA(VLOOKUP($B928,'Node Details'!$B:$U,C$1,0),"Check"),"")</f>
        <v>0000SHT57-SHT570106</v>
      </c>
      <c r="D928" s="75" t="str">
        <f>IF($B928&lt;&gt;"",_xlfn.IFNA(VLOOKUP($B928,'Node Details'!$B:$U,D$1,0),"Check"),"")</f>
        <v>SHT</v>
      </c>
      <c r="E928" s="75" t="str">
        <f>IF($B928&lt;&gt;"",_xlfn.IFNA(VLOOKUP($B928,'Node Details'!$B:$U,E$1,0),"Check"),"")</f>
        <v>Airtel</v>
      </c>
      <c r="F928" s="95">
        <v>45107</v>
      </c>
      <c r="G928" s="75"/>
      <c r="H928" s="25" t="s">
        <v>22</v>
      </c>
      <c r="I928" s="24">
        <v>2</v>
      </c>
      <c r="J928" s="24">
        <v>44</v>
      </c>
      <c r="K928" s="75">
        <f t="shared" si="42"/>
        <v>88</v>
      </c>
      <c r="L928" s="80">
        <v>45046</v>
      </c>
      <c r="M928" s="72"/>
      <c r="N928" s="38"/>
      <c r="O928" s="81"/>
      <c r="P928" s="72"/>
      <c r="Q928" s="72"/>
      <c r="R928" s="72"/>
      <c r="S928" s="72"/>
      <c r="T928" s="81"/>
      <c r="U928" s="72"/>
      <c r="V928" s="72"/>
      <c r="W928" s="82">
        <f t="shared" si="43"/>
        <v>0</v>
      </c>
      <c r="X928" s="39" t="s">
        <v>89</v>
      </c>
      <c r="Y928" s="39"/>
      <c r="Z928" s="72" t="s">
        <v>101</v>
      </c>
    </row>
    <row r="929" spans="1:26">
      <c r="A929" s="75">
        <f t="shared" si="44"/>
        <v>927</v>
      </c>
      <c r="B929" s="39" t="s">
        <v>473</v>
      </c>
      <c r="C929" s="75" t="str">
        <f>IF($B929&lt;&gt;"",_xlfn.IFNA(VLOOKUP($B929,'Node Details'!$B:$U,C$1,0),"Check"),"")</f>
        <v>0000SHT57-SHT570105</v>
      </c>
      <c r="D929" s="75" t="str">
        <f>IF($B929&lt;&gt;"",_xlfn.IFNA(VLOOKUP($B929,'Node Details'!$B:$U,D$1,0),"Check"),"")</f>
        <v>SHT</v>
      </c>
      <c r="E929" s="75" t="str">
        <f>IF($B929&lt;&gt;"",_xlfn.IFNA(VLOOKUP($B929,'Node Details'!$B:$U,E$1,0),"Check"),"")</f>
        <v>Airtel</v>
      </c>
      <c r="F929" s="95">
        <v>45107</v>
      </c>
      <c r="G929" s="75"/>
      <c r="H929" s="25" t="s">
        <v>22</v>
      </c>
      <c r="I929" s="24">
        <v>2</v>
      </c>
      <c r="J929" s="24">
        <v>44</v>
      </c>
      <c r="K929" s="75">
        <f t="shared" si="42"/>
        <v>88</v>
      </c>
      <c r="L929" s="80">
        <v>45046</v>
      </c>
      <c r="M929" s="72"/>
      <c r="N929" s="38"/>
      <c r="O929" s="81"/>
      <c r="P929" s="72"/>
      <c r="Q929" s="72"/>
      <c r="R929" s="72"/>
      <c r="S929" s="72"/>
      <c r="T929" s="81"/>
      <c r="U929" s="72"/>
      <c r="V929" s="72"/>
      <c r="W929" s="82">
        <f t="shared" si="43"/>
        <v>0</v>
      </c>
      <c r="X929" s="39" t="s">
        <v>89</v>
      </c>
      <c r="Y929" s="39"/>
      <c r="Z929" s="72" t="s">
        <v>101</v>
      </c>
    </row>
    <row r="930" spans="1:26">
      <c r="A930" s="75">
        <f t="shared" si="44"/>
        <v>928</v>
      </c>
      <c r="B930" s="39" t="s">
        <v>477</v>
      </c>
      <c r="C930" s="75" t="str">
        <f>IF($B930&lt;&gt;"",_xlfn.IFNA(VLOOKUP($B930,'Node Details'!$B:$U,C$1,0),"Check"),"")</f>
        <v>0000SHT57-SHT570104</v>
      </c>
      <c r="D930" s="75" t="str">
        <f>IF($B930&lt;&gt;"",_xlfn.IFNA(VLOOKUP($B930,'Node Details'!$B:$U,D$1,0),"Check"),"")</f>
        <v>SHT</v>
      </c>
      <c r="E930" s="75" t="str">
        <f>IF($B930&lt;&gt;"",_xlfn.IFNA(VLOOKUP($B930,'Node Details'!$B:$U,E$1,0),"Check"),"")</f>
        <v>Airtel</v>
      </c>
      <c r="F930" s="95">
        <v>45107</v>
      </c>
      <c r="G930" s="75"/>
      <c r="H930" s="25" t="s">
        <v>22</v>
      </c>
      <c r="I930" s="24">
        <v>2</v>
      </c>
      <c r="J930" s="24">
        <v>44</v>
      </c>
      <c r="K930" s="75">
        <f t="shared" si="42"/>
        <v>88</v>
      </c>
      <c r="L930" s="80">
        <v>45046</v>
      </c>
      <c r="M930" s="72"/>
      <c r="N930" s="38"/>
      <c r="O930" s="81"/>
      <c r="P930" s="72"/>
      <c r="Q930" s="72"/>
      <c r="R930" s="72"/>
      <c r="S930" s="72"/>
      <c r="T930" s="81"/>
      <c r="U930" s="72"/>
      <c r="V930" s="72"/>
      <c r="W930" s="82">
        <f t="shared" si="43"/>
        <v>0</v>
      </c>
      <c r="X930" s="39" t="s">
        <v>89</v>
      </c>
      <c r="Y930" s="39"/>
      <c r="Z930" s="72" t="s">
        <v>101</v>
      </c>
    </row>
    <row r="931" spans="1:26">
      <c r="A931" s="75">
        <f t="shared" si="44"/>
        <v>929</v>
      </c>
      <c r="B931" s="39" t="s">
        <v>481</v>
      </c>
      <c r="C931" s="75" t="str">
        <f>IF($B931&lt;&gt;"",_xlfn.IFNA(VLOOKUP($B931,'Node Details'!$B:$U,C$1,0),"Check"),"")</f>
        <v>0000SHT57-SHT570103</v>
      </c>
      <c r="D931" s="75" t="str">
        <f>IF($B931&lt;&gt;"",_xlfn.IFNA(VLOOKUP($B931,'Node Details'!$B:$U,D$1,0),"Check"),"")</f>
        <v>SHT</v>
      </c>
      <c r="E931" s="75" t="str">
        <f>IF($B931&lt;&gt;"",_xlfn.IFNA(VLOOKUP($B931,'Node Details'!$B:$U,E$1,0),"Check"),"")</f>
        <v>Airtel</v>
      </c>
      <c r="F931" s="95">
        <v>45107</v>
      </c>
      <c r="G931" s="75"/>
      <c r="H931" s="25" t="s">
        <v>22</v>
      </c>
      <c r="I931" s="24">
        <v>2</v>
      </c>
      <c r="J931" s="24">
        <v>44</v>
      </c>
      <c r="K931" s="75">
        <f t="shared" si="42"/>
        <v>88</v>
      </c>
      <c r="L931" s="80">
        <v>45046</v>
      </c>
      <c r="M931" s="72"/>
      <c r="N931" s="38"/>
      <c r="O931" s="81"/>
      <c r="P931" s="72"/>
      <c r="Q931" s="72"/>
      <c r="R931" s="72"/>
      <c r="S931" s="72"/>
      <c r="T931" s="81"/>
      <c r="U931" s="72"/>
      <c r="V931" s="72"/>
      <c r="W931" s="82">
        <f t="shared" si="43"/>
        <v>0</v>
      </c>
      <c r="X931" s="39" t="s">
        <v>89</v>
      </c>
      <c r="Y931" s="39"/>
      <c r="Z931" s="72" t="s">
        <v>101</v>
      </c>
    </row>
    <row r="932" spans="1:26">
      <c r="A932" s="75">
        <f t="shared" si="44"/>
        <v>930</v>
      </c>
      <c r="B932" s="39" t="s">
        <v>485</v>
      </c>
      <c r="C932" s="75" t="str">
        <f>IF($B932&lt;&gt;"",_xlfn.IFNA(VLOOKUP($B932,'Node Details'!$B:$U,C$1,0),"Check"),"")</f>
        <v>0000SHT57-SHT570102</v>
      </c>
      <c r="D932" s="75" t="str">
        <f>IF($B932&lt;&gt;"",_xlfn.IFNA(VLOOKUP($B932,'Node Details'!$B:$U,D$1,0),"Check"),"")</f>
        <v>SHT</v>
      </c>
      <c r="E932" s="75" t="str">
        <f>IF($B932&lt;&gt;"",_xlfn.IFNA(VLOOKUP($B932,'Node Details'!$B:$U,E$1,0),"Check"),"")</f>
        <v>Airtel</v>
      </c>
      <c r="F932" s="95">
        <v>45107</v>
      </c>
      <c r="G932" s="75"/>
      <c r="H932" s="25" t="s">
        <v>22</v>
      </c>
      <c r="I932" s="24">
        <v>2</v>
      </c>
      <c r="J932" s="24">
        <v>44</v>
      </c>
      <c r="K932" s="75">
        <f t="shared" si="42"/>
        <v>88</v>
      </c>
      <c r="L932" s="80">
        <v>45046</v>
      </c>
      <c r="M932" s="72"/>
      <c r="N932" s="38"/>
      <c r="O932" s="81"/>
      <c r="P932" s="72"/>
      <c r="Q932" s="72"/>
      <c r="R932" s="72"/>
      <c r="S932" s="72"/>
      <c r="T932" s="81"/>
      <c r="U932" s="72"/>
      <c r="V932" s="72"/>
      <c r="W932" s="82">
        <f t="shared" si="43"/>
        <v>0</v>
      </c>
      <c r="X932" s="39" t="s">
        <v>89</v>
      </c>
      <c r="Y932" s="39"/>
      <c r="Z932" s="72" t="s">
        <v>101</v>
      </c>
    </row>
    <row r="933" spans="1:26">
      <c r="A933" s="75">
        <f t="shared" si="44"/>
        <v>931</v>
      </c>
      <c r="B933" s="39" t="s">
        <v>489</v>
      </c>
      <c r="C933" s="75" t="str">
        <f>IF($B933&lt;&gt;"",_xlfn.IFNA(VLOOKUP($B933,'Node Details'!$B:$U,C$1,0),"Check"),"")</f>
        <v>0000SHT57-SHT570101</v>
      </c>
      <c r="D933" s="75" t="str">
        <f>IF($B933&lt;&gt;"",_xlfn.IFNA(VLOOKUP($B933,'Node Details'!$B:$U,D$1,0),"Check"),"")</f>
        <v>SHT</v>
      </c>
      <c r="E933" s="75" t="str">
        <f>IF($B933&lt;&gt;"",_xlfn.IFNA(VLOOKUP($B933,'Node Details'!$B:$U,E$1,0),"Check"),"")</f>
        <v>Airtel</v>
      </c>
      <c r="F933" s="95">
        <v>45107</v>
      </c>
      <c r="G933" s="75"/>
      <c r="H933" s="25" t="s">
        <v>22</v>
      </c>
      <c r="I933" s="24">
        <v>2</v>
      </c>
      <c r="J933" s="24">
        <v>44</v>
      </c>
      <c r="K933" s="75">
        <f t="shared" si="42"/>
        <v>88</v>
      </c>
      <c r="L933" s="80">
        <v>45046</v>
      </c>
      <c r="M933" s="72"/>
      <c r="N933" s="38"/>
      <c r="O933" s="81"/>
      <c r="P933" s="72"/>
      <c r="Q933" s="72"/>
      <c r="R933" s="72"/>
      <c r="S933" s="72"/>
      <c r="T933" s="81"/>
      <c r="U933" s="72"/>
      <c r="V933" s="72"/>
      <c r="W933" s="82">
        <f t="shared" si="43"/>
        <v>0</v>
      </c>
      <c r="X933" s="39" t="s">
        <v>89</v>
      </c>
      <c r="Y933" s="39"/>
      <c r="Z933" s="72" t="s">
        <v>101</v>
      </c>
    </row>
    <row r="934" spans="1:26">
      <c r="A934" s="75">
        <f t="shared" si="44"/>
        <v>932</v>
      </c>
      <c r="B934" s="39" t="s">
        <v>498</v>
      </c>
      <c r="C934" s="75" t="str">
        <f>IF($B934&lt;&gt;"",_xlfn.IFNA(VLOOKUP($B934,'Node Details'!$B:$U,C$1,0),"Check"),"")</f>
        <v>00001WB17-SHT580108</v>
      </c>
      <c r="D934" s="75" t="str">
        <f>IF($B934&lt;&gt;"",_xlfn.IFNA(VLOOKUP($B934,'Node Details'!$B:$U,D$1,0),"Check"),"")</f>
        <v>SHT</v>
      </c>
      <c r="E934" s="75" t="str">
        <f>IF($B934&lt;&gt;"",_xlfn.IFNA(VLOOKUP($B934,'Node Details'!$B:$U,E$1,0),"Check"),"")</f>
        <v>Airtel</v>
      </c>
      <c r="F934" s="95">
        <v>45107</v>
      </c>
      <c r="G934" s="75"/>
      <c r="H934" s="25" t="s">
        <v>22</v>
      </c>
      <c r="I934" s="24">
        <v>2</v>
      </c>
      <c r="J934" s="24">
        <v>44</v>
      </c>
      <c r="K934" s="75">
        <f t="shared" si="42"/>
        <v>88</v>
      </c>
      <c r="L934" s="80">
        <v>45046</v>
      </c>
      <c r="M934" s="72"/>
      <c r="N934" s="38"/>
      <c r="O934" s="81"/>
      <c r="P934" s="72"/>
      <c r="Q934" s="72"/>
      <c r="R934" s="72"/>
      <c r="S934" s="72"/>
      <c r="T934" s="81"/>
      <c r="U934" s="72"/>
      <c r="V934" s="72"/>
      <c r="W934" s="82">
        <f t="shared" si="43"/>
        <v>0</v>
      </c>
      <c r="X934" s="39" t="s">
        <v>89</v>
      </c>
      <c r="Y934" s="39"/>
      <c r="Z934" s="72" t="s">
        <v>101</v>
      </c>
    </row>
    <row r="935" spans="1:26">
      <c r="A935" s="75">
        <f t="shared" si="44"/>
        <v>933</v>
      </c>
      <c r="B935" s="39" t="s">
        <v>492</v>
      </c>
      <c r="C935" s="75" t="str">
        <f>IF($B935&lt;&gt;"",_xlfn.IFNA(VLOOKUP($B935,'Node Details'!$B:$U,C$1,0),"Check"),"")</f>
        <v>00001WB17-SHT580108</v>
      </c>
      <c r="D935" s="75" t="str">
        <f>IF($B935&lt;&gt;"",_xlfn.IFNA(VLOOKUP($B935,'Node Details'!$B:$U,D$1,0),"Check"),"")</f>
        <v>SHT</v>
      </c>
      <c r="E935" s="75" t="str">
        <f>IF($B935&lt;&gt;"",_xlfn.IFNA(VLOOKUP($B935,'Node Details'!$B:$U,E$1,0),"Check"),"")</f>
        <v>Airtel</v>
      </c>
      <c r="F935" s="95">
        <v>45107</v>
      </c>
      <c r="G935" s="75"/>
      <c r="H935" s="25" t="s">
        <v>22</v>
      </c>
      <c r="I935" s="24">
        <v>2</v>
      </c>
      <c r="J935" s="24">
        <v>44</v>
      </c>
      <c r="K935" s="75">
        <f t="shared" si="42"/>
        <v>88</v>
      </c>
      <c r="L935" s="80">
        <v>45046</v>
      </c>
      <c r="M935" s="72"/>
      <c r="N935" s="38"/>
      <c r="O935" s="81"/>
      <c r="P935" s="72"/>
      <c r="Q935" s="72"/>
      <c r="R935" s="72"/>
      <c r="S935" s="72"/>
      <c r="T935" s="81"/>
      <c r="U935" s="72"/>
      <c r="V935" s="72"/>
      <c r="W935" s="82">
        <f t="shared" si="43"/>
        <v>0</v>
      </c>
      <c r="X935" s="39" t="s">
        <v>89</v>
      </c>
      <c r="Y935" s="39"/>
      <c r="Z935" s="72" t="s">
        <v>101</v>
      </c>
    </row>
    <row r="936" spans="1:26">
      <c r="A936" s="75">
        <f t="shared" si="44"/>
        <v>934</v>
      </c>
      <c r="B936" s="39" t="s">
        <v>2075</v>
      </c>
      <c r="C936" s="75" t="str">
        <f>IF($B936&lt;&gt;"",_xlfn.IFNA(VLOOKUP($B936,'Node Details'!$B:$U,C$1,0),"Check"),"")</f>
        <v>00001WB17-SHT580108</v>
      </c>
      <c r="D936" s="75" t="str">
        <f>IF($B936&lt;&gt;"",_xlfn.IFNA(VLOOKUP($B936,'Node Details'!$B:$U,D$1,0),"Check"),"")</f>
        <v>SHT</v>
      </c>
      <c r="E936" s="75" t="str">
        <f>IF($B936&lt;&gt;"",_xlfn.IFNA(VLOOKUP($B936,'Node Details'!$B:$U,E$1,0),"Check"),"")</f>
        <v>Airtel</v>
      </c>
      <c r="F936" s="95">
        <v>45107</v>
      </c>
      <c r="G936" s="75"/>
      <c r="H936" s="25" t="s">
        <v>22</v>
      </c>
      <c r="I936" s="24">
        <v>2</v>
      </c>
      <c r="J936" s="24">
        <v>44</v>
      </c>
      <c r="K936" s="75">
        <f t="shared" si="42"/>
        <v>88</v>
      </c>
      <c r="L936" s="80">
        <v>45046</v>
      </c>
      <c r="M936" s="72"/>
      <c r="N936" s="38"/>
      <c r="O936" s="81"/>
      <c r="P936" s="72"/>
      <c r="Q936" s="72"/>
      <c r="R936" s="72"/>
      <c r="S936" s="72"/>
      <c r="T936" s="81"/>
      <c r="U936" s="72"/>
      <c r="V936" s="72"/>
      <c r="W936" s="82">
        <f t="shared" si="43"/>
        <v>0</v>
      </c>
      <c r="X936" s="39" t="s">
        <v>89</v>
      </c>
      <c r="Y936" s="39"/>
      <c r="Z936" s="72" t="s">
        <v>101</v>
      </c>
    </row>
    <row r="937" spans="1:26">
      <c r="A937" s="75">
        <f t="shared" si="44"/>
        <v>935</v>
      </c>
      <c r="B937" s="39" t="s">
        <v>2076</v>
      </c>
      <c r="C937" s="75" t="str">
        <f>IF($B937&lt;&gt;"",_xlfn.IFNA(VLOOKUP($B937,'Node Details'!$B:$U,C$1,0),"Check"),"")</f>
        <v>00001WB17-SHT580108</v>
      </c>
      <c r="D937" s="75" t="str">
        <f>IF($B937&lt;&gt;"",_xlfn.IFNA(VLOOKUP($B937,'Node Details'!$B:$U,D$1,0),"Check"),"")</f>
        <v>SHT</v>
      </c>
      <c r="E937" s="75" t="str">
        <f>IF($B937&lt;&gt;"",_xlfn.IFNA(VLOOKUP($B937,'Node Details'!$B:$U,E$1,0),"Check"),"")</f>
        <v>Airtel</v>
      </c>
      <c r="F937" s="95">
        <v>45107</v>
      </c>
      <c r="G937" s="75"/>
      <c r="H937" s="25" t="s">
        <v>22</v>
      </c>
      <c r="I937" s="24">
        <v>2</v>
      </c>
      <c r="J937" s="24">
        <v>44</v>
      </c>
      <c r="K937" s="75">
        <f t="shared" si="42"/>
        <v>88</v>
      </c>
      <c r="L937" s="80">
        <v>45046</v>
      </c>
      <c r="M937" s="72"/>
      <c r="N937" s="38"/>
      <c r="O937" s="81"/>
      <c r="P937" s="72"/>
      <c r="Q937" s="72"/>
      <c r="R937" s="72"/>
      <c r="S937" s="72"/>
      <c r="T937" s="81"/>
      <c r="U937" s="72"/>
      <c r="V937" s="72"/>
      <c r="W937" s="82">
        <f t="shared" si="43"/>
        <v>0</v>
      </c>
      <c r="X937" s="39" t="s">
        <v>89</v>
      </c>
      <c r="Y937" s="39"/>
      <c r="Z937" s="72" t="s">
        <v>101</v>
      </c>
    </row>
    <row r="938" spans="1:26">
      <c r="A938" s="75">
        <f t="shared" si="44"/>
        <v>936</v>
      </c>
      <c r="B938" s="39" t="s">
        <v>2077</v>
      </c>
      <c r="C938" s="75" t="str">
        <f>IF($B938&lt;&gt;"",_xlfn.IFNA(VLOOKUP($B938,'Node Details'!$B:$U,C$1,0),"Check"),"")</f>
        <v>00001WB17-SHT580108</v>
      </c>
      <c r="D938" s="75" t="str">
        <f>IF($B938&lt;&gt;"",_xlfn.IFNA(VLOOKUP($B938,'Node Details'!$B:$U,D$1,0),"Check"),"")</f>
        <v>SHT</v>
      </c>
      <c r="E938" s="75" t="str">
        <f>IF($B938&lt;&gt;"",_xlfn.IFNA(VLOOKUP($B938,'Node Details'!$B:$U,E$1,0),"Check"),"")</f>
        <v>Airtel</v>
      </c>
      <c r="F938" s="95">
        <v>45107</v>
      </c>
      <c r="G938" s="75"/>
      <c r="H938" s="25" t="s">
        <v>22</v>
      </c>
      <c r="I938" s="24">
        <v>2</v>
      </c>
      <c r="J938" s="24">
        <v>44</v>
      </c>
      <c r="K938" s="75">
        <f t="shared" si="42"/>
        <v>88</v>
      </c>
      <c r="L938" s="80">
        <v>45046</v>
      </c>
      <c r="M938" s="72"/>
      <c r="N938" s="38"/>
      <c r="O938" s="81"/>
      <c r="P938" s="72"/>
      <c r="Q938" s="72"/>
      <c r="R938" s="72"/>
      <c r="S938" s="72"/>
      <c r="T938" s="81"/>
      <c r="U938" s="72"/>
      <c r="V938" s="72"/>
      <c r="W938" s="82">
        <f t="shared" si="43"/>
        <v>0</v>
      </c>
      <c r="X938" s="39" t="s">
        <v>89</v>
      </c>
      <c r="Y938" s="39"/>
      <c r="Z938" s="72" t="s">
        <v>101</v>
      </c>
    </row>
    <row r="939" spans="1:26">
      <c r="A939" s="75">
        <f t="shared" si="44"/>
        <v>937</v>
      </c>
      <c r="B939" s="39" t="s">
        <v>2078</v>
      </c>
      <c r="C939" s="75" t="str">
        <f>IF($B939&lt;&gt;"",_xlfn.IFNA(VLOOKUP($B939,'Node Details'!$B:$U,C$1,0),"Check"),"")</f>
        <v>00001WB17-SHT580108</v>
      </c>
      <c r="D939" s="75" t="str">
        <f>IF($B939&lt;&gt;"",_xlfn.IFNA(VLOOKUP($B939,'Node Details'!$B:$U,D$1,0),"Check"),"")</f>
        <v>SHT</v>
      </c>
      <c r="E939" s="75" t="str">
        <f>IF($B939&lt;&gt;"",_xlfn.IFNA(VLOOKUP($B939,'Node Details'!$B:$U,E$1,0),"Check"),"")</f>
        <v>Airtel</v>
      </c>
      <c r="F939" s="95">
        <v>45107</v>
      </c>
      <c r="G939" s="75"/>
      <c r="H939" s="25" t="s">
        <v>22</v>
      </c>
      <c r="I939" s="24">
        <v>2</v>
      </c>
      <c r="J939" s="24">
        <v>44</v>
      </c>
      <c r="K939" s="75">
        <f t="shared" si="42"/>
        <v>88</v>
      </c>
      <c r="L939" s="80">
        <v>45046</v>
      </c>
      <c r="M939" s="72"/>
      <c r="N939" s="38"/>
      <c r="O939" s="81"/>
      <c r="P939" s="72"/>
      <c r="Q939" s="72"/>
      <c r="R939" s="72"/>
      <c r="S939" s="72"/>
      <c r="T939" s="81"/>
      <c r="U939" s="72"/>
      <c r="V939" s="72"/>
      <c r="W939" s="82">
        <f t="shared" si="43"/>
        <v>0</v>
      </c>
      <c r="X939" s="39" t="s">
        <v>89</v>
      </c>
      <c r="Y939" s="39"/>
      <c r="Z939" s="72" t="s">
        <v>101</v>
      </c>
    </row>
    <row r="940" spans="1:26">
      <c r="A940" s="75">
        <f t="shared" si="44"/>
        <v>938</v>
      </c>
      <c r="B940" s="39" t="s">
        <v>500</v>
      </c>
      <c r="C940" s="75" t="str">
        <f>IF($B940&lt;&gt;"",_xlfn.IFNA(VLOOKUP($B940,'Node Details'!$B:$U,C$1,0),"Check"),"")</f>
        <v>0000SHT58-SHT580103</v>
      </c>
      <c r="D940" s="75" t="str">
        <f>IF($B940&lt;&gt;"",_xlfn.IFNA(VLOOKUP($B940,'Node Details'!$B:$U,D$1,0),"Check"),"")</f>
        <v>SHT</v>
      </c>
      <c r="E940" s="75" t="str">
        <f>IF($B940&lt;&gt;"",_xlfn.IFNA(VLOOKUP($B940,'Node Details'!$B:$U,E$1,0),"Check"),"")</f>
        <v>Airtel</v>
      </c>
      <c r="F940" s="95">
        <v>45107</v>
      </c>
      <c r="G940" s="75"/>
      <c r="H940" s="25" t="s">
        <v>22</v>
      </c>
      <c r="I940" s="24">
        <v>2</v>
      </c>
      <c r="J940" s="24">
        <v>44</v>
      </c>
      <c r="K940" s="75">
        <f t="shared" si="42"/>
        <v>88</v>
      </c>
      <c r="L940" s="80">
        <v>45046</v>
      </c>
      <c r="M940" s="72"/>
      <c r="N940" s="38"/>
      <c r="O940" s="81"/>
      <c r="P940" s="72"/>
      <c r="Q940" s="72"/>
      <c r="R940" s="72"/>
      <c r="S940" s="72"/>
      <c r="T940" s="81"/>
      <c r="U940" s="72"/>
      <c r="V940" s="72"/>
      <c r="W940" s="82">
        <f t="shared" si="43"/>
        <v>0</v>
      </c>
      <c r="X940" s="39" t="s">
        <v>89</v>
      </c>
      <c r="Y940" s="39"/>
      <c r="Z940" s="72" t="s">
        <v>101</v>
      </c>
    </row>
    <row r="941" spans="1:26">
      <c r="A941" s="75">
        <f t="shared" si="44"/>
        <v>939</v>
      </c>
      <c r="B941" s="39" t="s">
        <v>504</v>
      </c>
      <c r="C941" s="75" t="str">
        <f>IF($B941&lt;&gt;"",_xlfn.IFNA(VLOOKUP($B941,'Node Details'!$B:$U,C$1,0),"Check"),"")</f>
        <v>0000SHT58-SHT580102</v>
      </c>
      <c r="D941" s="75" t="str">
        <f>IF($B941&lt;&gt;"",_xlfn.IFNA(VLOOKUP($B941,'Node Details'!$B:$U,D$1,0),"Check"),"")</f>
        <v>SHT</v>
      </c>
      <c r="E941" s="75" t="str">
        <f>IF($B941&lt;&gt;"",_xlfn.IFNA(VLOOKUP($B941,'Node Details'!$B:$U,E$1,0),"Check"),"")</f>
        <v>Airtel</v>
      </c>
      <c r="F941" s="95">
        <v>45107</v>
      </c>
      <c r="G941" s="75"/>
      <c r="H941" s="25" t="s">
        <v>22</v>
      </c>
      <c r="I941" s="24">
        <v>2</v>
      </c>
      <c r="J941" s="24">
        <v>44</v>
      </c>
      <c r="K941" s="75">
        <f t="shared" si="42"/>
        <v>88</v>
      </c>
      <c r="L941" s="80">
        <v>45046</v>
      </c>
      <c r="M941" s="72"/>
      <c r="N941" s="38"/>
      <c r="O941" s="81"/>
      <c r="P941" s="72"/>
      <c r="Q941" s="72"/>
      <c r="R941" s="72"/>
      <c r="S941" s="72"/>
      <c r="T941" s="81"/>
      <c r="U941" s="72"/>
      <c r="V941" s="72"/>
      <c r="W941" s="82">
        <f t="shared" si="43"/>
        <v>0</v>
      </c>
      <c r="X941" s="39" t="s">
        <v>89</v>
      </c>
      <c r="Y941" s="39"/>
      <c r="Z941" s="72" t="s">
        <v>101</v>
      </c>
    </row>
    <row r="942" spans="1:26">
      <c r="A942" s="75">
        <f t="shared" si="44"/>
        <v>940</v>
      </c>
      <c r="B942" s="39" t="s">
        <v>508</v>
      </c>
      <c r="C942" s="75" t="str">
        <f>IF($B942&lt;&gt;"",_xlfn.IFNA(VLOOKUP($B942,'Node Details'!$B:$U,C$1,0),"Check"),"")</f>
        <v>0000SHT58-SHT580101</v>
      </c>
      <c r="D942" s="75" t="str">
        <f>IF($B942&lt;&gt;"",_xlfn.IFNA(VLOOKUP($B942,'Node Details'!$B:$U,D$1,0),"Check"),"")</f>
        <v>SHT</v>
      </c>
      <c r="E942" s="75" t="str">
        <f>IF($B942&lt;&gt;"",_xlfn.IFNA(VLOOKUP($B942,'Node Details'!$B:$U,E$1,0),"Check"),"")</f>
        <v>Airtel</v>
      </c>
      <c r="F942" s="95">
        <v>45107</v>
      </c>
      <c r="G942" s="75"/>
      <c r="H942" s="25" t="s">
        <v>22</v>
      </c>
      <c r="I942" s="24">
        <v>2</v>
      </c>
      <c r="J942" s="24">
        <v>44</v>
      </c>
      <c r="K942" s="75">
        <f t="shared" si="42"/>
        <v>88</v>
      </c>
      <c r="L942" s="80">
        <v>45046</v>
      </c>
      <c r="M942" s="72"/>
      <c r="N942" s="38"/>
      <c r="O942" s="81"/>
      <c r="P942" s="72"/>
      <c r="Q942" s="72"/>
      <c r="R942" s="72"/>
      <c r="S942" s="72"/>
      <c r="T942" s="81"/>
      <c r="U942" s="72"/>
      <c r="V942" s="72"/>
      <c r="W942" s="82">
        <f t="shared" si="43"/>
        <v>0</v>
      </c>
      <c r="X942" s="39" t="s">
        <v>89</v>
      </c>
      <c r="Y942" s="39"/>
      <c r="Z942" s="72" t="s">
        <v>101</v>
      </c>
    </row>
    <row r="943" spans="1:26">
      <c r="A943" s="75">
        <f t="shared" si="44"/>
        <v>941</v>
      </c>
      <c r="B943" s="39" t="s">
        <v>521</v>
      </c>
      <c r="C943" s="75" t="str">
        <f>IF($B943&lt;&gt;"",_xlfn.IFNA(VLOOKUP($B943,'Node Details'!$B:$U,C$1,0),"Check"),"")</f>
        <v>0000SHT60-SHT590108</v>
      </c>
      <c r="D943" s="75" t="str">
        <f>IF($B943&lt;&gt;"",_xlfn.IFNA(VLOOKUP($B943,'Node Details'!$B:$U,D$1,0),"Check"),"")</f>
        <v>SHT</v>
      </c>
      <c r="E943" s="75" t="str">
        <f>IF($B943&lt;&gt;"",_xlfn.IFNA(VLOOKUP($B943,'Node Details'!$B:$U,E$1,0),"Check"),"")</f>
        <v>Airtel</v>
      </c>
      <c r="F943" s="95">
        <v>45107</v>
      </c>
      <c r="G943" s="75"/>
      <c r="H943" s="25" t="s">
        <v>22</v>
      </c>
      <c r="I943" s="24">
        <v>2</v>
      </c>
      <c r="J943" s="24">
        <v>44</v>
      </c>
      <c r="K943" s="75">
        <f t="shared" si="42"/>
        <v>88</v>
      </c>
      <c r="L943" s="80">
        <v>45107</v>
      </c>
      <c r="M943" s="72"/>
      <c r="N943" s="38"/>
      <c r="O943" s="81"/>
      <c r="P943" s="72"/>
      <c r="Q943" s="72"/>
      <c r="R943" s="72"/>
      <c r="S943" s="72"/>
      <c r="T943" s="81"/>
      <c r="U943" s="72"/>
      <c r="V943" s="72"/>
      <c r="W943" s="82">
        <f t="shared" si="43"/>
        <v>0</v>
      </c>
      <c r="X943" s="39" t="s">
        <v>89</v>
      </c>
      <c r="Y943" s="39"/>
      <c r="Z943" s="72" t="s">
        <v>101</v>
      </c>
    </row>
    <row r="944" spans="1:26">
      <c r="A944" s="75">
        <f t="shared" si="44"/>
        <v>942</v>
      </c>
      <c r="B944" s="39" t="s">
        <v>511</v>
      </c>
      <c r="C944" s="75" t="str">
        <f>IF($B944&lt;&gt;"",_xlfn.IFNA(VLOOKUP($B944,'Node Details'!$B:$U,C$1,0),"Check"),"")</f>
        <v>0000SHT60-SHT590108</v>
      </c>
      <c r="D944" s="75" t="str">
        <f>IF($B944&lt;&gt;"",_xlfn.IFNA(VLOOKUP($B944,'Node Details'!$B:$U,D$1,0),"Check"),"")</f>
        <v>SHT</v>
      </c>
      <c r="E944" s="75" t="str">
        <f>IF($B944&lt;&gt;"",_xlfn.IFNA(VLOOKUP($B944,'Node Details'!$B:$U,E$1,0),"Check"),"")</f>
        <v>Airtel</v>
      </c>
      <c r="F944" s="95">
        <v>45107</v>
      </c>
      <c r="G944" s="75"/>
      <c r="H944" s="25" t="s">
        <v>22</v>
      </c>
      <c r="I944" s="24">
        <v>2</v>
      </c>
      <c r="J944" s="24">
        <v>44</v>
      </c>
      <c r="K944" s="75">
        <f t="shared" si="42"/>
        <v>88</v>
      </c>
      <c r="L944" s="80">
        <v>45107</v>
      </c>
      <c r="M944" s="72"/>
      <c r="N944" s="38"/>
      <c r="O944" s="81"/>
      <c r="P944" s="72"/>
      <c r="Q944" s="72"/>
      <c r="R944" s="72"/>
      <c r="S944" s="72"/>
      <c r="T944" s="81"/>
      <c r="U944" s="72"/>
      <c r="V944" s="72"/>
      <c r="W944" s="82">
        <f t="shared" si="43"/>
        <v>0</v>
      </c>
      <c r="X944" s="39" t="s">
        <v>89</v>
      </c>
      <c r="Y944" s="39"/>
      <c r="Z944" s="72" t="s">
        <v>101</v>
      </c>
    </row>
    <row r="945" spans="1:26">
      <c r="A945" s="75">
        <f t="shared" si="44"/>
        <v>943</v>
      </c>
      <c r="B945" s="39" t="s">
        <v>2080</v>
      </c>
      <c r="C945" s="75" t="str">
        <f>IF($B945&lt;&gt;"",_xlfn.IFNA(VLOOKUP($B945,'Node Details'!$B:$U,C$1,0),"Check"),"")</f>
        <v>0000SHT60-SHT590108</v>
      </c>
      <c r="D945" s="75" t="str">
        <f>IF($B945&lt;&gt;"",_xlfn.IFNA(VLOOKUP($B945,'Node Details'!$B:$U,D$1,0),"Check"),"")</f>
        <v>SHT</v>
      </c>
      <c r="E945" s="75" t="str">
        <f>IF($B945&lt;&gt;"",_xlfn.IFNA(VLOOKUP($B945,'Node Details'!$B:$U,E$1,0),"Check"),"")</f>
        <v>Airtel</v>
      </c>
      <c r="F945" s="95">
        <v>45107</v>
      </c>
      <c r="G945" s="75"/>
      <c r="H945" s="25" t="s">
        <v>22</v>
      </c>
      <c r="I945" s="24">
        <v>2</v>
      </c>
      <c r="J945" s="24">
        <v>44</v>
      </c>
      <c r="K945" s="75">
        <f t="shared" si="42"/>
        <v>88</v>
      </c>
      <c r="L945" s="80">
        <v>45107</v>
      </c>
      <c r="M945" s="72"/>
      <c r="N945" s="38"/>
      <c r="O945" s="81"/>
      <c r="P945" s="72"/>
      <c r="Q945" s="72"/>
      <c r="R945" s="72"/>
      <c r="S945" s="72"/>
      <c r="T945" s="81"/>
      <c r="U945" s="72"/>
      <c r="V945" s="72"/>
      <c r="W945" s="82">
        <f t="shared" si="43"/>
        <v>0</v>
      </c>
      <c r="X945" s="39" t="s">
        <v>89</v>
      </c>
      <c r="Y945" s="39"/>
      <c r="Z945" s="72" t="s">
        <v>101</v>
      </c>
    </row>
    <row r="946" spans="1:26">
      <c r="A946" s="75">
        <f t="shared" si="44"/>
        <v>944</v>
      </c>
      <c r="B946" s="39" t="s">
        <v>517</v>
      </c>
      <c r="C946" s="75" t="str">
        <f>IF($B946&lt;&gt;"",_xlfn.IFNA(VLOOKUP($B946,'Node Details'!$B:$U,C$1,0),"Check"),"")</f>
        <v>SHT590105-SHT590106</v>
      </c>
      <c r="D946" s="75" t="str">
        <f>IF($B946&lt;&gt;"",_xlfn.IFNA(VLOOKUP($B946,'Node Details'!$B:$U,D$1,0),"Check"),"")</f>
        <v>SHT</v>
      </c>
      <c r="E946" s="75" t="str">
        <f>IF($B946&lt;&gt;"",_xlfn.IFNA(VLOOKUP($B946,'Node Details'!$B:$U,E$1,0),"Check"),"")</f>
        <v>Airtel</v>
      </c>
      <c r="F946" s="95">
        <v>45107</v>
      </c>
      <c r="G946" s="75"/>
      <c r="H946" s="25" t="s">
        <v>22</v>
      </c>
      <c r="I946" s="24">
        <v>2</v>
      </c>
      <c r="J946" s="24">
        <v>44</v>
      </c>
      <c r="K946" s="75">
        <f t="shared" si="42"/>
        <v>88</v>
      </c>
      <c r="L946" s="80">
        <v>45107</v>
      </c>
      <c r="M946" s="72"/>
      <c r="N946" s="38"/>
      <c r="O946" s="81"/>
      <c r="P946" s="72"/>
      <c r="Q946" s="72"/>
      <c r="R946" s="72"/>
      <c r="S946" s="72"/>
      <c r="T946" s="81"/>
      <c r="U946" s="72"/>
      <c r="V946" s="72"/>
      <c r="W946" s="82">
        <f t="shared" si="43"/>
        <v>0</v>
      </c>
      <c r="X946" s="39" t="s">
        <v>89</v>
      </c>
      <c r="Y946" s="39"/>
      <c r="Z946" s="72" t="s">
        <v>101</v>
      </c>
    </row>
    <row r="947" spans="1:26">
      <c r="A947" s="75">
        <f t="shared" si="44"/>
        <v>945</v>
      </c>
      <c r="B947" s="39" t="s">
        <v>515</v>
      </c>
      <c r="C947" s="75" t="str">
        <f>IF($B947&lt;&gt;"",_xlfn.IFNA(VLOOKUP($B947,'Node Details'!$B:$U,C$1,0),"Check"),"")</f>
        <v>0000SHT60-SHT590108</v>
      </c>
      <c r="D947" s="75" t="str">
        <f>IF($B947&lt;&gt;"",_xlfn.IFNA(VLOOKUP($B947,'Node Details'!$B:$U,D$1,0),"Check"),"")</f>
        <v>SHT</v>
      </c>
      <c r="E947" s="75" t="str">
        <f>IF($B947&lt;&gt;"",_xlfn.IFNA(VLOOKUP($B947,'Node Details'!$B:$U,E$1,0),"Check"),"")</f>
        <v>Airtel</v>
      </c>
      <c r="F947" s="95">
        <v>45107</v>
      </c>
      <c r="G947" s="75"/>
      <c r="H947" s="25" t="s">
        <v>22</v>
      </c>
      <c r="I947" s="24">
        <v>2</v>
      </c>
      <c r="J947" s="24">
        <v>44</v>
      </c>
      <c r="K947" s="75">
        <f t="shared" si="42"/>
        <v>88</v>
      </c>
      <c r="L947" s="80">
        <v>45107</v>
      </c>
      <c r="M947" s="72"/>
      <c r="N947" s="38"/>
      <c r="O947" s="81"/>
      <c r="P947" s="72"/>
      <c r="Q947" s="72"/>
      <c r="R947" s="72"/>
      <c r="S947" s="72"/>
      <c r="T947" s="81"/>
      <c r="U947" s="72"/>
      <c r="V947" s="72"/>
      <c r="W947" s="82">
        <f t="shared" si="43"/>
        <v>0</v>
      </c>
      <c r="X947" s="39" t="s">
        <v>89</v>
      </c>
      <c r="Y947" s="39"/>
      <c r="Z947" s="72" t="s">
        <v>101</v>
      </c>
    </row>
    <row r="948" spans="1:26">
      <c r="A948" s="75">
        <f t="shared" si="44"/>
        <v>946</v>
      </c>
      <c r="B948" s="39" t="s">
        <v>523</v>
      </c>
      <c r="C948" s="75" t="str">
        <f>IF($B948&lt;&gt;"",_xlfn.IFNA(VLOOKUP($B948,'Node Details'!$B:$U,C$1,0),"Check"),"")</f>
        <v>0000SHT59-SHT590104</v>
      </c>
      <c r="D948" s="75" t="str">
        <f>IF($B948&lt;&gt;"",_xlfn.IFNA(VLOOKUP($B948,'Node Details'!$B:$U,D$1,0),"Check"),"")</f>
        <v>SHT</v>
      </c>
      <c r="E948" s="75" t="str">
        <f>IF($B948&lt;&gt;"",_xlfn.IFNA(VLOOKUP($B948,'Node Details'!$B:$U,E$1,0),"Check"),"")</f>
        <v>Airtel</v>
      </c>
      <c r="F948" s="95">
        <v>45107</v>
      </c>
      <c r="G948" s="75"/>
      <c r="H948" s="25" t="s">
        <v>22</v>
      </c>
      <c r="I948" s="24">
        <v>2</v>
      </c>
      <c r="J948" s="24">
        <v>44</v>
      </c>
      <c r="K948" s="75">
        <f t="shared" si="42"/>
        <v>88</v>
      </c>
      <c r="L948" s="80">
        <v>45107</v>
      </c>
      <c r="M948" s="72"/>
      <c r="N948" s="38"/>
      <c r="O948" s="81"/>
      <c r="P948" s="72"/>
      <c r="Q948" s="72"/>
      <c r="R948" s="72"/>
      <c r="S948" s="72"/>
      <c r="T948" s="81"/>
      <c r="U948" s="72"/>
      <c r="V948" s="72"/>
      <c r="W948" s="82">
        <f t="shared" si="43"/>
        <v>0</v>
      </c>
      <c r="X948" s="39" t="s">
        <v>89</v>
      </c>
      <c r="Y948" s="39"/>
      <c r="Z948" s="72" t="s">
        <v>101</v>
      </c>
    </row>
    <row r="949" spans="1:26">
      <c r="A949" s="75">
        <f t="shared" si="44"/>
        <v>947</v>
      </c>
      <c r="B949" s="39" t="s">
        <v>2082</v>
      </c>
      <c r="C949" s="75" t="str">
        <f>IF($B949&lt;&gt;"",_xlfn.IFNA(VLOOKUP($B949,'Node Details'!$B:$U,C$1,0),"Check"),"")</f>
        <v>0000SHT59-SHT590104</v>
      </c>
      <c r="D949" s="75" t="str">
        <f>IF($B949&lt;&gt;"",_xlfn.IFNA(VLOOKUP($B949,'Node Details'!$B:$U,D$1,0),"Check"),"")</f>
        <v>SHT</v>
      </c>
      <c r="E949" s="75" t="str">
        <f>IF($B949&lt;&gt;"",_xlfn.IFNA(VLOOKUP($B949,'Node Details'!$B:$U,E$1,0),"Check"),"")</f>
        <v>Airtel</v>
      </c>
      <c r="F949" s="95">
        <v>45107</v>
      </c>
      <c r="G949" s="75"/>
      <c r="H949" s="25" t="s">
        <v>22</v>
      </c>
      <c r="I949" s="24">
        <v>2</v>
      </c>
      <c r="J949" s="24">
        <v>44</v>
      </c>
      <c r="K949" s="75">
        <f t="shared" si="42"/>
        <v>88</v>
      </c>
      <c r="L949" s="80">
        <v>45107</v>
      </c>
      <c r="M949" s="72"/>
      <c r="N949" s="38"/>
      <c r="O949" s="81"/>
      <c r="P949" s="72"/>
      <c r="Q949" s="72"/>
      <c r="R949" s="72"/>
      <c r="S949" s="72"/>
      <c r="T949" s="81"/>
      <c r="U949" s="72"/>
      <c r="V949" s="72"/>
      <c r="W949" s="82">
        <f t="shared" si="43"/>
        <v>0</v>
      </c>
      <c r="X949" s="39" t="s">
        <v>89</v>
      </c>
      <c r="Y949" s="39"/>
      <c r="Z949" s="72" t="s">
        <v>101</v>
      </c>
    </row>
    <row r="950" spans="1:26">
      <c r="A950" s="75">
        <f t="shared" si="44"/>
        <v>948</v>
      </c>
      <c r="B950" s="39" t="s">
        <v>2083</v>
      </c>
      <c r="C950" s="75" t="str">
        <f>IF($B950&lt;&gt;"",_xlfn.IFNA(VLOOKUP($B950,'Node Details'!$B:$U,C$1,0),"Check"),"")</f>
        <v>0000SHT59-SHT590104</v>
      </c>
      <c r="D950" s="75" t="str">
        <f>IF($B950&lt;&gt;"",_xlfn.IFNA(VLOOKUP($B950,'Node Details'!$B:$U,D$1,0),"Check"),"")</f>
        <v>SHT</v>
      </c>
      <c r="E950" s="75" t="str">
        <f>IF($B950&lt;&gt;"",_xlfn.IFNA(VLOOKUP($B950,'Node Details'!$B:$U,E$1,0),"Check"),"")</f>
        <v>Airtel</v>
      </c>
      <c r="F950" s="95">
        <v>45107</v>
      </c>
      <c r="G950" s="75"/>
      <c r="H950" s="25" t="s">
        <v>22</v>
      </c>
      <c r="I950" s="24">
        <v>2</v>
      </c>
      <c r="J950" s="24">
        <v>44</v>
      </c>
      <c r="K950" s="75">
        <f t="shared" si="42"/>
        <v>88</v>
      </c>
      <c r="L950" s="80">
        <v>45107</v>
      </c>
      <c r="M950" s="72"/>
      <c r="N950" s="38"/>
      <c r="O950" s="81"/>
      <c r="P950" s="72"/>
      <c r="Q950" s="72"/>
      <c r="R950" s="72"/>
      <c r="S950" s="72"/>
      <c r="T950" s="81"/>
      <c r="U950" s="72"/>
      <c r="V950" s="72"/>
      <c r="W950" s="82">
        <f t="shared" si="43"/>
        <v>0</v>
      </c>
      <c r="X950" s="39" t="s">
        <v>89</v>
      </c>
      <c r="Y950" s="39"/>
      <c r="Z950" s="72" t="s">
        <v>101</v>
      </c>
    </row>
    <row r="951" spans="1:26">
      <c r="A951" s="75">
        <f t="shared" si="44"/>
        <v>949</v>
      </c>
      <c r="B951" s="39" t="s">
        <v>2085</v>
      </c>
      <c r="C951" s="75" t="str">
        <f>IF($B951&lt;&gt;"",_xlfn.IFNA(VLOOKUP($B951,'Node Details'!$B:$U,C$1,0),"Check"),"")</f>
        <v>0000SHT59-SHT590104</v>
      </c>
      <c r="D951" s="75" t="str">
        <f>IF($B951&lt;&gt;"",_xlfn.IFNA(VLOOKUP($B951,'Node Details'!$B:$U,D$1,0),"Check"),"")</f>
        <v>SHT</v>
      </c>
      <c r="E951" s="75" t="str">
        <f>IF($B951&lt;&gt;"",_xlfn.IFNA(VLOOKUP($B951,'Node Details'!$B:$U,E$1,0),"Check"),"")</f>
        <v>Airtel</v>
      </c>
      <c r="F951" s="95">
        <v>45107</v>
      </c>
      <c r="G951" s="75"/>
      <c r="H951" s="25" t="s">
        <v>22</v>
      </c>
      <c r="I951" s="24">
        <v>2</v>
      </c>
      <c r="J951" s="24">
        <v>44</v>
      </c>
      <c r="K951" s="75">
        <f t="shared" si="42"/>
        <v>88</v>
      </c>
      <c r="L951" s="80">
        <v>45107</v>
      </c>
      <c r="M951" s="72"/>
      <c r="N951" s="38"/>
      <c r="O951" s="81"/>
      <c r="P951" s="72"/>
      <c r="Q951" s="72"/>
      <c r="R951" s="72"/>
      <c r="S951" s="72"/>
      <c r="T951" s="81"/>
      <c r="U951" s="72"/>
      <c r="V951" s="72"/>
      <c r="W951" s="82">
        <f t="shared" si="43"/>
        <v>0</v>
      </c>
      <c r="X951" s="39" t="s">
        <v>89</v>
      </c>
      <c r="Y951" s="39"/>
      <c r="Z951" s="72" t="s">
        <v>101</v>
      </c>
    </row>
    <row r="952" spans="1:26">
      <c r="A952" s="75">
        <f t="shared" si="44"/>
        <v>950</v>
      </c>
      <c r="B952" s="39" t="s">
        <v>317</v>
      </c>
      <c r="C952" s="75" t="str">
        <f>IF($B952&lt;&gt;"",_xlfn.IFNA(VLOOKUP($B952,'Node Details'!$B:$U,C$1,0),"Check"),"")</f>
        <v>00001WB19-0000SHT60</v>
      </c>
      <c r="D952" s="75" t="str">
        <f>IF($B952&lt;&gt;"",_xlfn.IFNA(VLOOKUP($B952,'Node Details'!$B:$U,D$1,0),"Check"),"")</f>
        <v>SHT</v>
      </c>
      <c r="E952" s="75" t="str">
        <f>IF($B952&lt;&gt;"",_xlfn.IFNA(VLOOKUP($B952,'Node Details'!$B:$U,E$1,0),"Check"),"")</f>
        <v>Airtel</v>
      </c>
      <c r="F952" s="95">
        <v>45107</v>
      </c>
      <c r="G952" s="75"/>
      <c r="H952" s="25" t="s">
        <v>22</v>
      </c>
      <c r="I952" s="24">
        <v>2</v>
      </c>
      <c r="J952" s="24">
        <v>44</v>
      </c>
      <c r="K952" s="75">
        <f t="shared" si="42"/>
        <v>88</v>
      </c>
      <c r="L952" s="80">
        <v>45046</v>
      </c>
      <c r="M952" s="72"/>
      <c r="N952" s="38"/>
      <c r="O952" s="81"/>
      <c r="P952" s="72"/>
      <c r="Q952" s="72"/>
      <c r="R952" s="72"/>
      <c r="S952" s="72"/>
      <c r="T952" s="81"/>
      <c r="U952" s="72"/>
      <c r="V952" s="72"/>
      <c r="W952" s="82">
        <f t="shared" si="43"/>
        <v>0</v>
      </c>
      <c r="X952" s="39" t="s">
        <v>89</v>
      </c>
      <c r="Y952" s="39"/>
      <c r="Z952" s="72" t="s">
        <v>101</v>
      </c>
    </row>
    <row r="953" spans="1:26">
      <c r="A953" s="75">
        <f t="shared" si="44"/>
        <v>951</v>
      </c>
      <c r="B953" s="39" t="s">
        <v>527</v>
      </c>
      <c r="C953" s="75" t="str">
        <f>IF($B953&lt;&gt;"",_xlfn.IFNA(VLOOKUP($B953,'Node Details'!$B:$U,C$1,0),"Check"),"")</f>
        <v>0000SHT60-SHT600106</v>
      </c>
      <c r="D953" s="75" t="str">
        <f>IF($B953&lt;&gt;"",_xlfn.IFNA(VLOOKUP($B953,'Node Details'!$B:$U,D$1,0),"Check"),"")</f>
        <v>SHT</v>
      </c>
      <c r="E953" s="75" t="str">
        <f>IF($B953&lt;&gt;"",_xlfn.IFNA(VLOOKUP($B953,'Node Details'!$B:$U,E$1,0),"Check"),"")</f>
        <v>Airtel</v>
      </c>
      <c r="F953" s="95">
        <v>45107</v>
      </c>
      <c r="G953" s="75"/>
      <c r="H953" s="25" t="s">
        <v>22</v>
      </c>
      <c r="I953" s="24">
        <v>2</v>
      </c>
      <c r="J953" s="24">
        <v>44</v>
      </c>
      <c r="K953" s="75">
        <f t="shared" si="42"/>
        <v>88</v>
      </c>
      <c r="L953" s="80">
        <v>45107</v>
      </c>
      <c r="M953" s="72"/>
      <c r="N953" s="38"/>
      <c r="O953" s="81"/>
      <c r="P953" s="72"/>
      <c r="Q953" s="72"/>
      <c r="R953" s="72"/>
      <c r="S953" s="72"/>
      <c r="T953" s="81"/>
      <c r="U953" s="72"/>
      <c r="V953" s="72"/>
      <c r="W953" s="82">
        <f t="shared" si="43"/>
        <v>0</v>
      </c>
      <c r="X953" s="39" t="s">
        <v>89</v>
      </c>
      <c r="Y953" s="39"/>
      <c r="Z953" s="72" t="s">
        <v>101</v>
      </c>
    </row>
    <row r="954" spans="1:26">
      <c r="A954" s="75">
        <f t="shared" si="44"/>
        <v>952</v>
      </c>
      <c r="B954" s="39" t="s">
        <v>2086</v>
      </c>
      <c r="C954" s="75" t="str">
        <f>IF($B954&lt;&gt;"",_xlfn.IFNA(VLOOKUP($B954,'Node Details'!$B:$U,C$1,0),"Check"),"")</f>
        <v>0000SHT60-SHT600106</v>
      </c>
      <c r="D954" s="75" t="str">
        <f>IF($B954&lt;&gt;"",_xlfn.IFNA(VLOOKUP($B954,'Node Details'!$B:$U,D$1,0),"Check"),"")</f>
        <v>SHT</v>
      </c>
      <c r="E954" s="75" t="str">
        <f>IF($B954&lt;&gt;"",_xlfn.IFNA(VLOOKUP($B954,'Node Details'!$B:$U,E$1,0),"Check"),"")</f>
        <v>Airtel</v>
      </c>
      <c r="F954" s="95">
        <v>45107</v>
      </c>
      <c r="G954" s="75"/>
      <c r="H954" s="25" t="s">
        <v>22</v>
      </c>
      <c r="I954" s="24">
        <v>2</v>
      </c>
      <c r="J954" s="24">
        <v>44</v>
      </c>
      <c r="K954" s="75">
        <f t="shared" si="42"/>
        <v>88</v>
      </c>
      <c r="L954" s="80">
        <v>45107</v>
      </c>
      <c r="M954" s="72"/>
      <c r="N954" s="38"/>
      <c r="O954" s="81"/>
      <c r="P954" s="72"/>
      <c r="Q954" s="72"/>
      <c r="R954" s="72"/>
      <c r="S954" s="72"/>
      <c r="T954" s="81"/>
      <c r="U954" s="72"/>
      <c r="V954" s="72"/>
      <c r="W954" s="82">
        <f t="shared" si="43"/>
        <v>0</v>
      </c>
      <c r="X954" s="39" t="s">
        <v>89</v>
      </c>
      <c r="Y954" s="39"/>
      <c r="Z954" s="72" t="s">
        <v>101</v>
      </c>
    </row>
    <row r="955" spans="1:26">
      <c r="A955" s="75">
        <f t="shared" si="44"/>
        <v>953</v>
      </c>
      <c r="B955" s="39" t="s">
        <v>2088</v>
      </c>
      <c r="C955" s="75" t="str">
        <f>IF($B955&lt;&gt;"",_xlfn.IFNA(VLOOKUP($B955,'Node Details'!$B:$U,C$1,0),"Check"),"")</f>
        <v>0000SHT60-SHT600106</v>
      </c>
      <c r="D955" s="75" t="str">
        <f>IF($B955&lt;&gt;"",_xlfn.IFNA(VLOOKUP($B955,'Node Details'!$B:$U,D$1,0),"Check"),"")</f>
        <v>SHT</v>
      </c>
      <c r="E955" s="75" t="str">
        <f>IF($B955&lt;&gt;"",_xlfn.IFNA(VLOOKUP($B955,'Node Details'!$B:$U,E$1,0),"Check"),"")</f>
        <v>Airtel</v>
      </c>
      <c r="F955" s="95">
        <v>45107</v>
      </c>
      <c r="G955" s="75"/>
      <c r="H955" s="25" t="s">
        <v>22</v>
      </c>
      <c r="I955" s="24">
        <v>2</v>
      </c>
      <c r="J955" s="24">
        <v>44</v>
      </c>
      <c r="K955" s="75">
        <f t="shared" si="42"/>
        <v>88</v>
      </c>
      <c r="L955" s="80">
        <v>45107</v>
      </c>
      <c r="M955" s="72"/>
      <c r="N955" s="38"/>
      <c r="O955" s="81"/>
      <c r="P955" s="72"/>
      <c r="Q955" s="72"/>
      <c r="R955" s="72"/>
      <c r="S955" s="72"/>
      <c r="T955" s="81"/>
      <c r="U955" s="72"/>
      <c r="V955" s="72"/>
      <c r="W955" s="82">
        <f t="shared" si="43"/>
        <v>0</v>
      </c>
      <c r="X955" s="39" t="s">
        <v>89</v>
      </c>
      <c r="Y955" s="39"/>
      <c r="Z955" s="72" t="s">
        <v>101</v>
      </c>
    </row>
    <row r="956" spans="1:26">
      <c r="A956" s="75">
        <f t="shared" si="44"/>
        <v>954</v>
      </c>
      <c r="B956" s="39" t="s">
        <v>531</v>
      </c>
      <c r="C956" s="75" t="str">
        <f>IF($B956&lt;&gt;"",_xlfn.IFNA(VLOOKUP($B956,'Node Details'!$B:$U,C$1,0),"Check"),"")</f>
        <v>0000SHT60-SHT600103</v>
      </c>
      <c r="D956" s="75" t="str">
        <f>IF($B956&lt;&gt;"",_xlfn.IFNA(VLOOKUP($B956,'Node Details'!$B:$U,D$1,0),"Check"),"")</f>
        <v>SHT</v>
      </c>
      <c r="E956" s="75" t="str">
        <f>IF($B956&lt;&gt;"",_xlfn.IFNA(VLOOKUP($B956,'Node Details'!$B:$U,E$1,0),"Check"),"")</f>
        <v>Airtel</v>
      </c>
      <c r="F956" s="95">
        <v>45107</v>
      </c>
      <c r="G956" s="75"/>
      <c r="H956" s="25" t="s">
        <v>22</v>
      </c>
      <c r="I956" s="24">
        <v>2</v>
      </c>
      <c r="J956" s="24">
        <v>44</v>
      </c>
      <c r="K956" s="75">
        <f t="shared" si="42"/>
        <v>88</v>
      </c>
      <c r="L956" s="80">
        <v>45107</v>
      </c>
      <c r="M956" s="72"/>
      <c r="N956" s="38"/>
      <c r="O956" s="81"/>
      <c r="P956" s="72"/>
      <c r="Q956" s="72"/>
      <c r="R956" s="72"/>
      <c r="S956" s="72"/>
      <c r="T956" s="81"/>
      <c r="U956" s="72"/>
      <c r="V956" s="72"/>
      <c r="W956" s="82">
        <f t="shared" si="43"/>
        <v>0</v>
      </c>
      <c r="X956" s="39" t="s">
        <v>89</v>
      </c>
      <c r="Y956" s="39"/>
      <c r="Z956" s="72" t="s">
        <v>101</v>
      </c>
    </row>
    <row r="957" spans="1:26">
      <c r="A957" s="75">
        <f t="shared" si="44"/>
        <v>955</v>
      </c>
      <c r="B957" s="39" t="s">
        <v>2090</v>
      </c>
      <c r="C957" s="75" t="str">
        <f>IF($B957&lt;&gt;"",_xlfn.IFNA(VLOOKUP($B957,'Node Details'!$B:$U,C$1,0),"Check"),"")</f>
        <v>0000SHT60-SHT600103</v>
      </c>
      <c r="D957" s="75" t="str">
        <f>IF($B957&lt;&gt;"",_xlfn.IFNA(VLOOKUP($B957,'Node Details'!$B:$U,D$1,0),"Check"),"")</f>
        <v>SHT</v>
      </c>
      <c r="E957" s="75" t="str">
        <f>IF($B957&lt;&gt;"",_xlfn.IFNA(VLOOKUP($B957,'Node Details'!$B:$U,E$1,0),"Check"),"")</f>
        <v>Airtel</v>
      </c>
      <c r="F957" s="95">
        <v>45107</v>
      </c>
      <c r="G957" s="75"/>
      <c r="H957" s="25" t="s">
        <v>22</v>
      </c>
      <c r="I957" s="24">
        <v>2</v>
      </c>
      <c r="J957" s="24">
        <v>44</v>
      </c>
      <c r="K957" s="75">
        <f t="shared" si="42"/>
        <v>88</v>
      </c>
      <c r="L957" s="80">
        <v>45107</v>
      </c>
      <c r="M957" s="72"/>
      <c r="N957" s="38"/>
      <c r="O957" s="81"/>
      <c r="P957" s="72"/>
      <c r="Q957" s="72"/>
      <c r="R957" s="72"/>
      <c r="S957" s="72"/>
      <c r="T957" s="81"/>
      <c r="U957" s="72"/>
      <c r="V957" s="72"/>
      <c r="W957" s="82">
        <f t="shared" si="43"/>
        <v>0</v>
      </c>
      <c r="X957" s="39" t="s">
        <v>89</v>
      </c>
      <c r="Y957" s="39"/>
      <c r="Z957" s="72" t="s">
        <v>101</v>
      </c>
    </row>
    <row r="958" spans="1:26">
      <c r="A958" s="75">
        <f t="shared" si="44"/>
        <v>956</v>
      </c>
      <c r="B958" s="39" t="s">
        <v>2092</v>
      </c>
      <c r="C958" s="75" t="str">
        <f>IF($B958&lt;&gt;"",_xlfn.IFNA(VLOOKUP($B958,'Node Details'!$B:$U,C$1,0),"Check"),"")</f>
        <v>0000SHT60-SHT600103</v>
      </c>
      <c r="D958" s="75" t="str">
        <f>IF($B958&lt;&gt;"",_xlfn.IFNA(VLOOKUP($B958,'Node Details'!$B:$U,D$1,0),"Check"),"")</f>
        <v>SHT</v>
      </c>
      <c r="E958" s="75" t="str">
        <f>IF($B958&lt;&gt;"",_xlfn.IFNA(VLOOKUP($B958,'Node Details'!$B:$U,E$1,0),"Check"),"")</f>
        <v>Airtel</v>
      </c>
      <c r="F958" s="95">
        <v>45107</v>
      </c>
      <c r="G958" s="75"/>
      <c r="H958" s="25" t="s">
        <v>22</v>
      </c>
      <c r="I958" s="24">
        <v>2</v>
      </c>
      <c r="J958" s="24">
        <v>44</v>
      </c>
      <c r="K958" s="75">
        <f t="shared" si="42"/>
        <v>88</v>
      </c>
      <c r="L958" s="80">
        <v>45107</v>
      </c>
      <c r="M958" s="72"/>
      <c r="N958" s="38"/>
      <c r="O958" s="81"/>
      <c r="P958" s="72"/>
      <c r="Q958" s="72"/>
      <c r="R958" s="72"/>
      <c r="S958" s="72"/>
      <c r="T958" s="81"/>
      <c r="U958" s="72"/>
      <c r="V958" s="72"/>
      <c r="W958" s="82">
        <f t="shared" si="43"/>
        <v>0</v>
      </c>
      <c r="X958" s="39" t="s">
        <v>89</v>
      </c>
      <c r="Y958" s="39"/>
      <c r="Z958" s="72" t="s">
        <v>101</v>
      </c>
    </row>
    <row r="959" spans="1:26">
      <c r="A959" s="75">
        <f t="shared" si="44"/>
        <v>957</v>
      </c>
      <c r="B959" s="39" t="s">
        <v>539</v>
      </c>
      <c r="C959" s="75" t="str">
        <f>IF($B959&lt;&gt;"",_xlfn.IFNA(VLOOKUP($B959,'Node Details'!$B:$U,C$1,0),"Check"),"")</f>
        <v>0000SHT51-SHT610107</v>
      </c>
      <c r="D959" s="75" t="str">
        <f>IF($B959&lt;&gt;"",_xlfn.IFNA(VLOOKUP($B959,'Node Details'!$B:$U,D$1,0),"Check"),"")</f>
        <v>SHT</v>
      </c>
      <c r="E959" s="75" t="str">
        <f>IF($B959&lt;&gt;"",_xlfn.IFNA(VLOOKUP($B959,'Node Details'!$B:$U,E$1,0),"Check"),"")</f>
        <v>Airtel</v>
      </c>
      <c r="F959" s="95">
        <v>45107</v>
      </c>
      <c r="G959" s="75"/>
      <c r="H959" s="25" t="s">
        <v>22</v>
      </c>
      <c r="I959" s="24">
        <v>2</v>
      </c>
      <c r="J959" s="24">
        <v>44</v>
      </c>
      <c r="K959" s="75">
        <f t="shared" si="42"/>
        <v>88</v>
      </c>
      <c r="L959" s="80">
        <v>45107</v>
      </c>
      <c r="M959" s="72"/>
      <c r="N959" s="38"/>
      <c r="O959" s="81"/>
      <c r="P959" s="72"/>
      <c r="Q959" s="72"/>
      <c r="R959" s="72"/>
      <c r="S959" s="72"/>
      <c r="T959" s="81"/>
      <c r="U959" s="72"/>
      <c r="V959" s="72"/>
      <c r="W959" s="82">
        <f t="shared" si="43"/>
        <v>0</v>
      </c>
      <c r="X959" s="39" t="s">
        <v>89</v>
      </c>
      <c r="Y959" s="39"/>
      <c r="Z959" s="72" t="s">
        <v>101</v>
      </c>
    </row>
    <row r="960" spans="1:26">
      <c r="A960" s="75">
        <f t="shared" si="44"/>
        <v>958</v>
      </c>
      <c r="B960" s="39" t="s">
        <v>2093</v>
      </c>
      <c r="C960" s="75" t="str">
        <f>IF($B960&lt;&gt;"",_xlfn.IFNA(VLOOKUP($B960,'Node Details'!$B:$U,C$1,0),"Check"),"")</f>
        <v>0000SHT61-SHT610105</v>
      </c>
      <c r="D960" s="75" t="str">
        <f>IF($B960&lt;&gt;"",_xlfn.IFNA(VLOOKUP($B960,'Node Details'!$B:$U,D$1,0),"Check"),"")</f>
        <v>SHT</v>
      </c>
      <c r="E960" s="75" t="str">
        <f>IF($B960&lt;&gt;"",_xlfn.IFNA(VLOOKUP($B960,'Node Details'!$B:$U,E$1,0),"Check"),"")</f>
        <v>Airtel</v>
      </c>
      <c r="F960" s="95">
        <v>45107</v>
      </c>
      <c r="G960" s="75"/>
      <c r="H960" s="25" t="s">
        <v>22</v>
      </c>
      <c r="I960" s="24">
        <v>2</v>
      </c>
      <c r="J960" s="24">
        <v>44</v>
      </c>
      <c r="K960" s="75">
        <f t="shared" si="42"/>
        <v>88</v>
      </c>
      <c r="L960" s="80">
        <v>45107</v>
      </c>
      <c r="M960" s="72"/>
      <c r="N960" s="38"/>
      <c r="O960" s="81"/>
      <c r="P960" s="72"/>
      <c r="Q960" s="72"/>
      <c r="R960" s="72"/>
      <c r="S960" s="72"/>
      <c r="T960" s="81"/>
      <c r="U960" s="72"/>
      <c r="V960" s="72"/>
      <c r="W960" s="82">
        <f t="shared" si="43"/>
        <v>0</v>
      </c>
      <c r="X960" s="39" t="s">
        <v>89</v>
      </c>
      <c r="Y960" s="39"/>
      <c r="Z960" s="72" t="s">
        <v>101</v>
      </c>
    </row>
    <row r="961" spans="1:26">
      <c r="A961" s="75">
        <f t="shared" si="44"/>
        <v>959</v>
      </c>
      <c r="B961" s="39" t="s">
        <v>2094</v>
      </c>
      <c r="C961" s="75" t="str">
        <f>IF($B961&lt;&gt;"",_xlfn.IFNA(VLOOKUP($B961,'Node Details'!$B:$U,C$1,0),"Check"),"")</f>
        <v>0000SHT61-SHT610105</v>
      </c>
      <c r="D961" s="75" t="str">
        <f>IF($B961&lt;&gt;"",_xlfn.IFNA(VLOOKUP($B961,'Node Details'!$B:$U,D$1,0),"Check"),"")</f>
        <v>SHT</v>
      </c>
      <c r="E961" s="75" t="str">
        <f>IF($B961&lt;&gt;"",_xlfn.IFNA(VLOOKUP($B961,'Node Details'!$B:$U,E$1,0),"Check"),"")</f>
        <v>Airtel</v>
      </c>
      <c r="F961" s="95">
        <v>45107</v>
      </c>
      <c r="G961" s="75"/>
      <c r="H961" s="25" t="s">
        <v>22</v>
      </c>
      <c r="I961" s="24">
        <v>2</v>
      </c>
      <c r="J961" s="24">
        <v>44</v>
      </c>
      <c r="K961" s="75">
        <f t="shared" si="42"/>
        <v>88</v>
      </c>
      <c r="L961" s="80">
        <v>45107</v>
      </c>
      <c r="M961" s="72"/>
      <c r="N961" s="38"/>
      <c r="O961" s="81"/>
      <c r="P961" s="72"/>
      <c r="Q961" s="72"/>
      <c r="R961" s="72"/>
      <c r="S961" s="72"/>
      <c r="T961" s="81"/>
      <c r="U961" s="72"/>
      <c r="V961" s="72"/>
      <c r="W961" s="82">
        <f t="shared" si="43"/>
        <v>0</v>
      </c>
      <c r="X961" s="39" t="s">
        <v>89</v>
      </c>
      <c r="Y961" s="39"/>
      <c r="Z961" s="72" t="s">
        <v>101</v>
      </c>
    </row>
    <row r="962" spans="1:26">
      <c r="A962" s="75">
        <f t="shared" si="44"/>
        <v>960</v>
      </c>
      <c r="B962" s="39" t="s">
        <v>2096</v>
      </c>
      <c r="C962" s="75" t="str">
        <f>IF($B962&lt;&gt;"",_xlfn.IFNA(VLOOKUP($B962,'Node Details'!$B:$U,C$1,0),"Check"),"")</f>
        <v>0000SHT61-SHT610105</v>
      </c>
      <c r="D962" s="75" t="str">
        <f>IF($B962&lt;&gt;"",_xlfn.IFNA(VLOOKUP($B962,'Node Details'!$B:$U,D$1,0),"Check"),"")</f>
        <v>SHT</v>
      </c>
      <c r="E962" s="75" t="str">
        <f>IF($B962&lt;&gt;"",_xlfn.IFNA(VLOOKUP($B962,'Node Details'!$B:$U,E$1,0),"Check"),"")</f>
        <v>Airtel</v>
      </c>
      <c r="F962" s="95">
        <v>45107</v>
      </c>
      <c r="G962" s="75"/>
      <c r="H962" s="25" t="s">
        <v>22</v>
      </c>
      <c r="I962" s="24">
        <v>2</v>
      </c>
      <c r="J962" s="24">
        <v>44</v>
      </c>
      <c r="K962" s="75">
        <f t="shared" si="42"/>
        <v>88</v>
      </c>
      <c r="L962" s="80">
        <v>45107</v>
      </c>
      <c r="M962" s="72"/>
      <c r="N962" s="38"/>
      <c r="O962" s="81"/>
      <c r="P962" s="72"/>
      <c r="Q962" s="72"/>
      <c r="R962" s="72"/>
      <c r="S962" s="72"/>
      <c r="T962" s="81"/>
      <c r="U962" s="72"/>
      <c r="V962" s="72"/>
      <c r="W962" s="82">
        <f t="shared" si="43"/>
        <v>0</v>
      </c>
      <c r="X962" s="39" t="s">
        <v>89</v>
      </c>
      <c r="Y962" s="39"/>
      <c r="Z962" s="72" t="s">
        <v>101</v>
      </c>
    </row>
    <row r="963" spans="1:26">
      <c r="A963" s="75">
        <f t="shared" si="44"/>
        <v>961</v>
      </c>
      <c r="B963" s="39" t="s">
        <v>2098</v>
      </c>
      <c r="C963" s="75" t="str">
        <f>IF($B963&lt;&gt;"",_xlfn.IFNA(VLOOKUP($B963,'Node Details'!$B:$U,C$1,0),"Check"),"")</f>
        <v>0000SHT61-SHT610105</v>
      </c>
      <c r="D963" s="75" t="str">
        <f>IF($B963&lt;&gt;"",_xlfn.IFNA(VLOOKUP($B963,'Node Details'!$B:$U,D$1,0),"Check"),"")</f>
        <v>SHT</v>
      </c>
      <c r="E963" s="75" t="str">
        <f>IF($B963&lt;&gt;"",_xlfn.IFNA(VLOOKUP($B963,'Node Details'!$B:$U,E$1,0),"Check"),"")</f>
        <v>Airtel</v>
      </c>
      <c r="F963" s="95">
        <v>45107</v>
      </c>
      <c r="G963" s="75"/>
      <c r="H963" s="25" t="s">
        <v>22</v>
      </c>
      <c r="I963" s="24">
        <v>2</v>
      </c>
      <c r="J963" s="24">
        <v>44</v>
      </c>
      <c r="K963" s="75">
        <f t="shared" ref="K963:K1026" si="45">I963*J963</f>
        <v>88</v>
      </c>
      <c r="L963" s="80">
        <v>45107</v>
      </c>
      <c r="M963" s="72"/>
      <c r="N963" s="38"/>
      <c r="O963" s="81"/>
      <c r="P963" s="72"/>
      <c r="Q963" s="72"/>
      <c r="R963" s="72"/>
      <c r="S963" s="72"/>
      <c r="T963" s="81"/>
      <c r="U963" s="72"/>
      <c r="V963" s="72"/>
      <c r="W963" s="82">
        <f t="shared" ref="W963:W1026" si="46">IF(V963&lt;&gt;"",V963*U963,0)</f>
        <v>0</v>
      </c>
      <c r="X963" s="39" t="s">
        <v>89</v>
      </c>
      <c r="Y963" s="39"/>
      <c r="Z963" s="72" t="s">
        <v>101</v>
      </c>
    </row>
    <row r="964" spans="1:26">
      <c r="A964" s="75">
        <f t="shared" ref="A964:A1027" si="47">IF(B964&lt;&gt;"",A963+1,"")</f>
        <v>962</v>
      </c>
      <c r="B964" s="39" t="s">
        <v>540</v>
      </c>
      <c r="C964" s="75" t="str">
        <f>IF($B964&lt;&gt;"",_xlfn.IFNA(VLOOKUP($B964,'Node Details'!$B:$U,C$1,0),"Check"),"")</f>
        <v>0000SHT61-SHT610105</v>
      </c>
      <c r="D964" s="75" t="str">
        <f>IF($B964&lt;&gt;"",_xlfn.IFNA(VLOOKUP($B964,'Node Details'!$B:$U,D$1,0),"Check"),"")</f>
        <v>SHT</v>
      </c>
      <c r="E964" s="75" t="str">
        <f>IF($B964&lt;&gt;"",_xlfn.IFNA(VLOOKUP($B964,'Node Details'!$B:$U,E$1,0),"Check"),"")</f>
        <v>Airtel</v>
      </c>
      <c r="F964" s="95">
        <v>45107</v>
      </c>
      <c r="G964" s="75"/>
      <c r="H964" s="25" t="s">
        <v>22</v>
      </c>
      <c r="I964" s="24">
        <v>2</v>
      </c>
      <c r="J964" s="24">
        <v>44</v>
      </c>
      <c r="K964" s="75">
        <f t="shared" si="45"/>
        <v>88</v>
      </c>
      <c r="L964" s="80">
        <v>45107</v>
      </c>
      <c r="M964" s="72"/>
      <c r="N964" s="38"/>
      <c r="O964" s="81"/>
      <c r="P964" s="72"/>
      <c r="Q964" s="72"/>
      <c r="R964" s="72"/>
      <c r="S964" s="72"/>
      <c r="T964" s="81"/>
      <c r="U964" s="72"/>
      <c r="V964" s="72"/>
      <c r="W964" s="82">
        <f t="shared" si="46"/>
        <v>0</v>
      </c>
      <c r="X964" s="39" t="s">
        <v>89</v>
      </c>
      <c r="Y964" s="39"/>
      <c r="Z964" s="72" t="s">
        <v>101</v>
      </c>
    </row>
    <row r="965" spans="1:26">
      <c r="A965" s="75">
        <f t="shared" si="47"/>
        <v>963</v>
      </c>
      <c r="B965" s="39" t="s">
        <v>2100</v>
      </c>
      <c r="C965" s="75" t="str">
        <f>IF($B965&lt;&gt;"",_xlfn.IFNA(VLOOKUP($B965,'Node Details'!$B:$U,C$1,0),"Check"),"")</f>
        <v>0000SHT51-SHT610107</v>
      </c>
      <c r="D965" s="75" t="str">
        <f>IF($B965&lt;&gt;"",_xlfn.IFNA(VLOOKUP($B965,'Node Details'!$B:$U,D$1,0),"Check"),"")</f>
        <v>SHT</v>
      </c>
      <c r="E965" s="75" t="str">
        <f>IF($B965&lt;&gt;"",_xlfn.IFNA(VLOOKUP($B965,'Node Details'!$B:$U,E$1,0),"Check"),"")</f>
        <v>Airtel</v>
      </c>
      <c r="F965" s="95">
        <v>45107</v>
      </c>
      <c r="G965" s="75"/>
      <c r="H965" s="25" t="s">
        <v>22</v>
      </c>
      <c r="I965" s="24">
        <v>2</v>
      </c>
      <c r="J965" s="24">
        <v>44</v>
      </c>
      <c r="K965" s="75">
        <f t="shared" si="45"/>
        <v>88</v>
      </c>
      <c r="L965" s="80">
        <v>45107</v>
      </c>
      <c r="M965" s="72"/>
      <c r="N965" s="38"/>
      <c r="O965" s="81"/>
      <c r="P965" s="72"/>
      <c r="Q965" s="72"/>
      <c r="R965" s="72"/>
      <c r="S965" s="72"/>
      <c r="T965" s="81"/>
      <c r="U965" s="72"/>
      <c r="V965" s="72"/>
      <c r="W965" s="82">
        <f t="shared" si="46"/>
        <v>0</v>
      </c>
      <c r="X965" s="39" t="s">
        <v>89</v>
      </c>
      <c r="Y965" s="39"/>
      <c r="Z965" s="72" t="s">
        <v>101</v>
      </c>
    </row>
    <row r="966" spans="1:26">
      <c r="A966" s="75">
        <f t="shared" si="47"/>
        <v>964</v>
      </c>
      <c r="B966" s="39" t="s">
        <v>535</v>
      </c>
      <c r="C966" s="75" t="str">
        <f>IF($B966&lt;&gt;"",_xlfn.IFNA(VLOOKUP($B966,'Node Details'!$B:$U,C$1,0),"Check"),"")</f>
        <v>0000SHT51-SHT610107</v>
      </c>
      <c r="D966" s="75" t="str">
        <f>IF($B966&lt;&gt;"",_xlfn.IFNA(VLOOKUP($B966,'Node Details'!$B:$U,D$1,0),"Check"),"")</f>
        <v>SHT</v>
      </c>
      <c r="E966" s="75" t="str">
        <f>IF($B966&lt;&gt;"",_xlfn.IFNA(VLOOKUP($B966,'Node Details'!$B:$U,E$1,0),"Check"),"")</f>
        <v>Airtel</v>
      </c>
      <c r="F966" s="95">
        <v>45107</v>
      </c>
      <c r="G966" s="75"/>
      <c r="H966" s="25" t="s">
        <v>22</v>
      </c>
      <c r="I966" s="24">
        <v>2</v>
      </c>
      <c r="J966" s="24">
        <v>44</v>
      </c>
      <c r="K966" s="75">
        <f t="shared" si="45"/>
        <v>88</v>
      </c>
      <c r="L966" s="80">
        <v>45107</v>
      </c>
      <c r="M966" s="72"/>
      <c r="N966" s="38"/>
      <c r="O966" s="81"/>
      <c r="P966" s="72"/>
      <c r="Q966" s="72"/>
      <c r="R966" s="72"/>
      <c r="S966" s="72"/>
      <c r="T966" s="81"/>
      <c r="U966" s="72"/>
      <c r="V966" s="72"/>
      <c r="W966" s="82">
        <f t="shared" si="46"/>
        <v>0</v>
      </c>
      <c r="X966" s="39" t="s">
        <v>89</v>
      </c>
      <c r="Y966" s="39"/>
      <c r="Z966" s="72" t="s">
        <v>101</v>
      </c>
    </row>
    <row r="967" spans="1:26">
      <c r="A967" s="75">
        <f t="shared" si="47"/>
        <v>965</v>
      </c>
      <c r="B967" s="39" t="s">
        <v>556</v>
      </c>
      <c r="C967" s="75" t="str">
        <f>IF($B967&lt;&gt;"",_xlfn.IFNA(VLOOKUP($B967,'Node Details'!$B:$U,C$1,0),"Check"),"")</f>
        <v>0000SHT51-0000SHT62</v>
      </c>
      <c r="D967" s="75" t="str">
        <f>IF($B967&lt;&gt;"",_xlfn.IFNA(VLOOKUP($B967,'Node Details'!$B:$U,D$1,0),"Check"),"")</f>
        <v>SHT</v>
      </c>
      <c r="E967" s="75" t="str">
        <f>IF($B967&lt;&gt;"",_xlfn.IFNA(VLOOKUP($B967,'Node Details'!$B:$U,E$1,0),"Check"),"")</f>
        <v>Airtel</v>
      </c>
      <c r="F967" s="95">
        <v>45107</v>
      </c>
      <c r="G967" s="75"/>
      <c r="H967" s="25" t="s">
        <v>22</v>
      </c>
      <c r="I967" s="24">
        <v>2</v>
      </c>
      <c r="J967" s="24">
        <v>44</v>
      </c>
      <c r="K967" s="75">
        <f t="shared" si="45"/>
        <v>88</v>
      </c>
      <c r="L967" s="80">
        <v>45107</v>
      </c>
      <c r="M967" s="72"/>
      <c r="N967" s="38"/>
      <c r="O967" s="81"/>
      <c r="P967" s="72"/>
      <c r="Q967" s="72"/>
      <c r="R967" s="72"/>
      <c r="S967" s="72"/>
      <c r="T967" s="81"/>
      <c r="U967" s="72"/>
      <c r="V967" s="72"/>
      <c r="W967" s="82">
        <f t="shared" si="46"/>
        <v>0</v>
      </c>
      <c r="X967" s="39" t="s">
        <v>89</v>
      </c>
      <c r="Y967" s="39"/>
      <c r="Z967" s="72" t="s">
        <v>101</v>
      </c>
    </row>
    <row r="968" spans="1:26">
      <c r="A968" s="75">
        <f t="shared" si="47"/>
        <v>966</v>
      </c>
      <c r="B968" s="39" t="s">
        <v>552</v>
      </c>
      <c r="C968" s="75" t="str">
        <f>IF($B968&lt;&gt;"",_xlfn.IFNA(VLOOKUP($B968,'Node Details'!$B:$U,C$1,0),"Check"),"")</f>
        <v>0000SHT51-SHT620107</v>
      </c>
      <c r="D968" s="75" t="str">
        <f>IF($B968&lt;&gt;"",_xlfn.IFNA(VLOOKUP($B968,'Node Details'!$B:$U,D$1,0),"Check"),"")</f>
        <v>SHT</v>
      </c>
      <c r="E968" s="75" t="str">
        <f>IF($B968&lt;&gt;"",_xlfn.IFNA(VLOOKUP($B968,'Node Details'!$B:$U,E$1,0),"Check"),"")</f>
        <v>Airtel</v>
      </c>
      <c r="F968" s="95">
        <v>45107</v>
      </c>
      <c r="G968" s="75"/>
      <c r="H968" s="25" t="s">
        <v>22</v>
      </c>
      <c r="I968" s="24">
        <v>2</v>
      </c>
      <c r="J968" s="24">
        <v>44</v>
      </c>
      <c r="K968" s="75">
        <f t="shared" si="45"/>
        <v>88</v>
      </c>
      <c r="L968" s="80">
        <v>45107</v>
      </c>
      <c r="M968" s="72"/>
      <c r="N968" s="38"/>
      <c r="O968" s="81"/>
      <c r="P968" s="72"/>
      <c r="Q968" s="72"/>
      <c r="R968" s="72"/>
      <c r="S968" s="72"/>
      <c r="T968" s="81"/>
      <c r="U968" s="72"/>
      <c r="V968" s="72"/>
      <c r="W968" s="82">
        <f t="shared" si="46"/>
        <v>0</v>
      </c>
      <c r="X968" s="39" t="s">
        <v>89</v>
      </c>
      <c r="Y968" s="39"/>
      <c r="Z968" s="72" t="s">
        <v>101</v>
      </c>
    </row>
    <row r="969" spans="1:26">
      <c r="A969" s="75">
        <f t="shared" si="47"/>
        <v>967</v>
      </c>
      <c r="B969" s="39" t="s">
        <v>2102</v>
      </c>
      <c r="C969" s="75" t="str">
        <f>IF($B969&lt;&gt;"",_xlfn.IFNA(VLOOKUP($B969,'Node Details'!$B:$U,C$1,0),"Check"),"")</f>
        <v>0000SHT51-SHT620107</v>
      </c>
      <c r="D969" s="75" t="str">
        <f>IF($B969&lt;&gt;"",_xlfn.IFNA(VLOOKUP($B969,'Node Details'!$B:$U,D$1,0),"Check"),"")</f>
        <v>SHT</v>
      </c>
      <c r="E969" s="75" t="str">
        <f>IF($B969&lt;&gt;"",_xlfn.IFNA(VLOOKUP($B969,'Node Details'!$B:$U,E$1,0),"Check"),"")</f>
        <v>Airtel</v>
      </c>
      <c r="F969" s="95">
        <v>45107</v>
      </c>
      <c r="G969" s="75"/>
      <c r="H969" s="25" t="s">
        <v>22</v>
      </c>
      <c r="I969" s="24">
        <v>2</v>
      </c>
      <c r="J969" s="24">
        <v>44</v>
      </c>
      <c r="K969" s="75">
        <f t="shared" si="45"/>
        <v>88</v>
      </c>
      <c r="L969" s="80">
        <v>45107</v>
      </c>
      <c r="M969" s="72"/>
      <c r="N969" s="38"/>
      <c r="O969" s="81"/>
      <c r="P969" s="72"/>
      <c r="Q969" s="72"/>
      <c r="R969" s="72"/>
      <c r="S969" s="72"/>
      <c r="T969" s="81"/>
      <c r="U969" s="72"/>
      <c r="V969" s="72"/>
      <c r="W969" s="82">
        <f t="shared" si="46"/>
        <v>0</v>
      </c>
      <c r="X969" s="39" t="s">
        <v>89</v>
      </c>
      <c r="Y969" s="39"/>
      <c r="Z969" s="72" t="s">
        <v>101</v>
      </c>
    </row>
    <row r="970" spans="1:26">
      <c r="A970" s="75">
        <f t="shared" si="47"/>
        <v>968</v>
      </c>
      <c r="B970" s="39" t="s">
        <v>548</v>
      </c>
      <c r="C970" s="75" t="str">
        <f>IF($B970&lt;&gt;"",_xlfn.IFNA(VLOOKUP($B970,'Node Details'!$B:$U,C$1,0),"Check"),"")</f>
        <v>0000SHT51-SHT620105</v>
      </c>
      <c r="D970" s="75" t="str">
        <f>IF($B970&lt;&gt;"",_xlfn.IFNA(VLOOKUP($B970,'Node Details'!$B:$U,D$1,0),"Check"),"")</f>
        <v>SHT</v>
      </c>
      <c r="E970" s="75" t="str">
        <f>IF($B970&lt;&gt;"",_xlfn.IFNA(VLOOKUP($B970,'Node Details'!$B:$U,E$1,0),"Check"),"")</f>
        <v>Airtel</v>
      </c>
      <c r="F970" s="95">
        <v>45107</v>
      </c>
      <c r="G970" s="75"/>
      <c r="H970" s="25" t="s">
        <v>22</v>
      </c>
      <c r="I970" s="24">
        <v>2</v>
      </c>
      <c r="J970" s="24">
        <v>44</v>
      </c>
      <c r="K970" s="75">
        <f t="shared" si="45"/>
        <v>88</v>
      </c>
      <c r="L970" s="80">
        <v>45107</v>
      </c>
      <c r="M970" s="72"/>
      <c r="N970" s="38"/>
      <c r="O970" s="81"/>
      <c r="P970" s="72"/>
      <c r="Q970" s="72"/>
      <c r="R970" s="72"/>
      <c r="S970" s="72"/>
      <c r="T970" s="81"/>
      <c r="U970" s="72"/>
      <c r="V970" s="72"/>
      <c r="W970" s="82">
        <f t="shared" si="46"/>
        <v>0</v>
      </c>
      <c r="X970" s="39" t="s">
        <v>89</v>
      </c>
      <c r="Y970" s="39"/>
      <c r="Z970" s="72" t="s">
        <v>101</v>
      </c>
    </row>
    <row r="971" spans="1:26">
      <c r="A971" s="75">
        <f t="shared" si="47"/>
        <v>969</v>
      </c>
      <c r="B971" s="39" t="s">
        <v>2103</v>
      </c>
      <c r="C971" s="75" t="str">
        <f>IF($B971&lt;&gt;"",_xlfn.IFNA(VLOOKUP($B971,'Node Details'!$B:$U,C$1,0),"Check"),"")</f>
        <v>0000SHT51-SHT620105</v>
      </c>
      <c r="D971" s="75" t="str">
        <f>IF($B971&lt;&gt;"",_xlfn.IFNA(VLOOKUP($B971,'Node Details'!$B:$U,D$1,0),"Check"),"")</f>
        <v>SHT</v>
      </c>
      <c r="E971" s="75" t="str">
        <f>IF($B971&lt;&gt;"",_xlfn.IFNA(VLOOKUP($B971,'Node Details'!$B:$U,E$1,0),"Check"),"")</f>
        <v>Airtel</v>
      </c>
      <c r="F971" s="95">
        <v>45107</v>
      </c>
      <c r="G971" s="75"/>
      <c r="H971" s="25" t="s">
        <v>22</v>
      </c>
      <c r="I971" s="24">
        <v>2</v>
      </c>
      <c r="J971" s="24">
        <v>44</v>
      </c>
      <c r="K971" s="75">
        <f t="shared" si="45"/>
        <v>88</v>
      </c>
      <c r="L971" s="80">
        <v>45107</v>
      </c>
      <c r="M971" s="72"/>
      <c r="N971" s="38"/>
      <c r="O971" s="81"/>
      <c r="P971" s="72"/>
      <c r="Q971" s="72"/>
      <c r="R971" s="72"/>
      <c r="S971" s="72"/>
      <c r="T971" s="81"/>
      <c r="U971" s="72"/>
      <c r="V971" s="72"/>
      <c r="W971" s="82">
        <f t="shared" si="46"/>
        <v>0</v>
      </c>
      <c r="X971" s="39" t="s">
        <v>89</v>
      </c>
      <c r="Y971" s="39"/>
      <c r="Z971" s="72" t="s">
        <v>101</v>
      </c>
    </row>
    <row r="972" spans="1:26">
      <c r="A972" s="75">
        <f t="shared" si="47"/>
        <v>970</v>
      </c>
      <c r="B972" s="39" t="s">
        <v>544</v>
      </c>
      <c r="C972" s="75" t="str">
        <f>IF($B972&lt;&gt;"",_xlfn.IFNA(VLOOKUP($B972,'Node Details'!$B:$U,C$1,0),"Check"),"")</f>
        <v>0000SHT51-SHT620103</v>
      </c>
      <c r="D972" s="75" t="str">
        <f>IF($B972&lt;&gt;"",_xlfn.IFNA(VLOOKUP($B972,'Node Details'!$B:$U,D$1,0),"Check"),"")</f>
        <v>SHT</v>
      </c>
      <c r="E972" s="75" t="str">
        <f>IF($B972&lt;&gt;"",_xlfn.IFNA(VLOOKUP($B972,'Node Details'!$B:$U,E$1,0),"Check"),"")</f>
        <v>Airtel</v>
      </c>
      <c r="F972" s="95">
        <v>45107</v>
      </c>
      <c r="G972" s="75"/>
      <c r="H972" s="25" t="s">
        <v>22</v>
      </c>
      <c r="I972" s="24">
        <v>2</v>
      </c>
      <c r="J972" s="24">
        <v>44</v>
      </c>
      <c r="K972" s="75">
        <f t="shared" si="45"/>
        <v>88</v>
      </c>
      <c r="L972" s="80">
        <v>45107</v>
      </c>
      <c r="M972" s="72"/>
      <c r="N972" s="38"/>
      <c r="O972" s="81"/>
      <c r="P972" s="72"/>
      <c r="Q972" s="72"/>
      <c r="R972" s="72"/>
      <c r="S972" s="72"/>
      <c r="T972" s="81"/>
      <c r="U972" s="72"/>
      <c r="V972" s="72"/>
      <c r="W972" s="82">
        <f t="shared" si="46"/>
        <v>0</v>
      </c>
      <c r="X972" s="39" t="s">
        <v>89</v>
      </c>
      <c r="Y972" s="39"/>
      <c r="Z972" s="72" t="s">
        <v>101</v>
      </c>
    </row>
    <row r="973" spans="1:26">
      <c r="A973" s="75">
        <f t="shared" si="47"/>
        <v>971</v>
      </c>
      <c r="B973" s="39" t="s">
        <v>2105</v>
      </c>
      <c r="C973" s="75" t="str">
        <f>IF($B973&lt;&gt;"",_xlfn.IFNA(VLOOKUP($B973,'Node Details'!$B:$U,C$1,0),"Check"),"")</f>
        <v>0000SHT51-SHT620103</v>
      </c>
      <c r="D973" s="75" t="str">
        <f>IF($B973&lt;&gt;"",_xlfn.IFNA(VLOOKUP($B973,'Node Details'!$B:$U,D$1,0),"Check"),"")</f>
        <v>SHT</v>
      </c>
      <c r="E973" s="75" t="str">
        <f>IF($B973&lt;&gt;"",_xlfn.IFNA(VLOOKUP($B973,'Node Details'!$B:$U,E$1,0),"Check"),"")</f>
        <v>Airtel</v>
      </c>
      <c r="F973" s="95">
        <v>45107</v>
      </c>
      <c r="G973" s="75"/>
      <c r="H973" s="25" t="s">
        <v>22</v>
      </c>
      <c r="I973" s="24">
        <v>2</v>
      </c>
      <c r="J973" s="24">
        <v>44</v>
      </c>
      <c r="K973" s="75">
        <f t="shared" si="45"/>
        <v>88</v>
      </c>
      <c r="L973" s="80">
        <v>45107</v>
      </c>
      <c r="M973" s="72"/>
      <c r="N973" s="38"/>
      <c r="O973" s="81"/>
      <c r="P973" s="72"/>
      <c r="Q973" s="72"/>
      <c r="R973" s="72"/>
      <c r="S973" s="72"/>
      <c r="T973" s="81"/>
      <c r="U973" s="72"/>
      <c r="V973" s="72"/>
      <c r="W973" s="82">
        <f t="shared" si="46"/>
        <v>0</v>
      </c>
      <c r="X973" s="39" t="s">
        <v>89</v>
      </c>
      <c r="Y973" s="39"/>
      <c r="Z973" s="72" t="s">
        <v>101</v>
      </c>
    </row>
    <row r="974" spans="1:26">
      <c r="A974" s="75">
        <f t="shared" si="47"/>
        <v>972</v>
      </c>
      <c r="B974" s="39" t="s">
        <v>2107</v>
      </c>
      <c r="C974" s="75" t="str">
        <f>IF($B974&lt;&gt;"",_xlfn.IFNA(VLOOKUP($B974,'Node Details'!$B:$U,C$1,0),"Check"),"")</f>
        <v>0000SHT51-SHT620103</v>
      </c>
      <c r="D974" s="75" t="str">
        <f>IF($B974&lt;&gt;"",_xlfn.IFNA(VLOOKUP($B974,'Node Details'!$B:$U,D$1,0),"Check"),"")</f>
        <v>SHT</v>
      </c>
      <c r="E974" s="75" t="str">
        <f>IF($B974&lt;&gt;"",_xlfn.IFNA(VLOOKUP($B974,'Node Details'!$B:$U,E$1,0),"Check"),"")</f>
        <v>Airtel</v>
      </c>
      <c r="F974" s="95">
        <v>45107</v>
      </c>
      <c r="G974" s="75"/>
      <c r="H974" s="25" t="s">
        <v>22</v>
      </c>
      <c r="I974" s="24">
        <v>2</v>
      </c>
      <c r="J974" s="24">
        <v>44</v>
      </c>
      <c r="K974" s="75">
        <f t="shared" si="45"/>
        <v>88</v>
      </c>
      <c r="L974" s="80">
        <v>45107</v>
      </c>
      <c r="M974" s="72"/>
      <c r="N974" s="38"/>
      <c r="O974" s="81"/>
      <c r="P974" s="72"/>
      <c r="Q974" s="72"/>
      <c r="R974" s="72"/>
      <c r="S974" s="72"/>
      <c r="T974" s="81"/>
      <c r="U974" s="72"/>
      <c r="V974" s="72"/>
      <c r="W974" s="82">
        <f t="shared" si="46"/>
        <v>0</v>
      </c>
      <c r="X974" s="39" t="s">
        <v>89</v>
      </c>
      <c r="Y974" s="39"/>
      <c r="Z974" s="72" t="s">
        <v>101</v>
      </c>
    </row>
    <row r="975" spans="1:26">
      <c r="A975" s="75">
        <f t="shared" si="47"/>
        <v>973</v>
      </c>
      <c r="B975" s="39" t="s">
        <v>560</v>
      </c>
      <c r="C975" s="75" t="str">
        <f>IF($B975&lt;&gt;"",_xlfn.IFNA(VLOOKUP($B975,'Node Details'!$B:$U,C$1,0),"Check"),"")</f>
        <v>0000SHT51-0000SHT63</v>
      </c>
      <c r="D975" s="75" t="str">
        <f>IF($B975&lt;&gt;"",_xlfn.IFNA(VLOOKUP($B975,'Node Details'!$B:$U,D$1,0),"Check"),"")</f>
        <v>SHT</v>
      </c>
      <c r="E975" s="75" t="str">
        <f>IF($B975&lt;&gt;"",_xlfn.IFNA(VLOOKUP($B975,'Node Details'!$B:$U,E$1,0),"Check"),"")</f>
        <v>Airtel</v>
      </c>
      <c r="F975" s="95">
        <v>45107</v>
      </c>
      <c r="G975" s="75"/>
      <c r="H975" s="25" t="s">
        <v>22</v>
      </c>
      <c r="I975" s="24">
        <v>2</v>
      </c>
      <c r="J975" s="24">
        <v>44</v>
      </c>
      <c r="K975" s="75">
        <f t="shared" si="45"/>
        <v>88</v>
      </c>
      <c r="L975" s="80">
        <v>45107</v>
      </c>
      <c r="M975" s="72"/>
      <c r="N975" s="38"/>
      <c r="O975" s="81"/>
      <c r="P975" s="72"/>
      <c r="Q975" s="72"/>
      <c r="R975" s="72"/>
      <c r="S975" s="72"/>
      <c r="T975" s="81"/>
      <c r="U975" s="72"/>
      <c r="V975" s="72"/>
      <c r="W975" s="82">
        <f t="shared" si="46"/>
        <v>0</v>
      </c>
      <c r="X975" s="39" t="s">
        <v>89</v>
      </c>
      <c r="Y975" s="39"/>
      <c r="Z975" s="72" t="s">
        <v>101</v>
      </c>
    </row>
    <row r="976" spans="1:26">
      <c r="A976" s="75">
        <f t="shared" si="47"/>
        <v>974</v>
      </c>
      <c r="B976" s="39" t="s">
        <v>2108</v>
      </c>
      <c r="C976" s="75" t="str">
        <f>IF($B976&lt;&gt;"",_xlfn.IFNA(VLOOKUP($B976,'Node Details'!$B:$U,C$1,0),"Check"),"")</f>
        <v>0000SHT51-SHT630104</v>
      </c>
      <c r="D976" s="75" t="str">
        <f>IF($B976&lt;&gt;"",_xlfn.IFNA(VLOOKUP($B976,'Node Details'!$B:$U,D$1,0),"Check"),"")</f>
        <v>SHT</v>
      </c>
      <c r="E976" s="75" t="str">
        <f>IF($B976&lt;&gt;"",_xlfn.IFNA(VLOOKUP($B976,'Node Details'!$B:$U,E$1,0),"Check"),"")</f>
        <v>Airtel</v>
      </c>
      <c r="F976" s="95">
        <v>45107</v>
      </c>
      <c r="G976" s="75"/>
      <c r="H976" s="25" t="s">
        <v>22</v>
      </c>
      <c r="I976" s="24">
        <v>2</v>
      </c>
      <c r="J976" s="24">
        <v>44</v>
      </c>
      <c r="K976" s="75">
        <f t="shared" si="45"/>
        <v>88</v>
      </c>
      <c r="L976" s="80">
        <v>45107</v>
      </c>
      <c r="M976" s="72"/>
      <c r="N976" s="38"/>
      <c r="O976" s="81"/>
      <c r="P976" s="72"/>
      <c r="Q976" s="72"/>
      <c r="R976" s="72"/>
      <c r="S976" s="72"/>
      <c r="T976" s="81"/>
      <c r="U976" s="72"/>
      <c r="V976" s="72"/>
      <c r="W976" s="82">
        <f t="shared" si="46"/>
        <v>0</v>
      </c>
      <c r="X976" s="39" t="s">
        <v>89</v>
      </c>
      <c r="Y976" s="39"/>
      <c r="Z976" s="72" t="s">
        <v>101</v>
      </c>
    </row>
    <row r="977" spans="1:26">
      <c r="A977" s="75">
        <f t="shared" si="47"/>
        <v>975</v>
      </c>
      <c r="B977" s="39" t="s">
        <v>2109</v>
      </c>
      <c r="C977" s="75" t="str">
        <f>IF($B977&lt;&gt;"",_xlfn.IFNA(VLOOKUP($B977,'Node Details'!$B:$U,C$1,0),"Check"),"")</f>
        <v>0000SHT51-SHT630104</v>
      </c>
      <c r="D977" s="75" t="str">
        <f>IF($B977&lt;&gt;"",_xlfn.IFNA(VLOOKUP($B977,'Node Details'!$B:$U,D$1,0),"Check"),"")</f>
        <v>SHT</v>
      </c>
      <c r="E977" s="75" t="str">
        <f>IF($B977&lt;&gt;"",_xlfn.IFNA(VLOOKUP($B977,'Node Details'!$B:$U,E$1,0),"Check"),"")</f>
        <v>Airtel</v>
      </c>
      <c r="F977" s="95">
        <v>45107</v>
      </c>
      <c r="G977" s="75"/>
      <c r="H977" s="25" t="s">
        <v>22</v>
      </c>
      <c r="I977" s="24">
        <v>2</v>
      </c>
      <c r="J977" s="24">
        <v>44</v>
      </c>
      <c r="K977" s="75">
        <f t="shared" si="45"/>
        <v>88</v>
      </c>
      <c r="L977" s="80">
        <v>45107</v>
      </c>
      <c r="M977" s="72"/>
      <c r="N977" s="38"/>
      <c r="O977" s="81"/>
      <c r="P977" s="72"/>
      <c r="Q977" s="72"/>
      <c r="R977" s="72"/>
      <c r="S977" s="72"/>
      <c r="T977" s="81"/>
      <c r="U977" s="72"/>
      <c r="V977" s="72"/>
      <c r="W977" s="82">
        <f t="shared" si="46"/>
        <v>0</v>
      </c>
      <c r="X977" s="39" t="s">
        <v>89</v>
      </c>
      <c r="Y977" s="39"/>
      <c r="Z977" s="72" t="s">
        <v>101</v>
      </c>
    </row>
    <row r="978" spans="1:26">
      <c r="A978" s="75">
        <f t="shared" si="47"/>
        <v>976</v>
      </c>
      <c r="B978" s="39" t="s">
        <v>2111</v>
      </c>
      <c r="C978" s="75" t="str">
        <f>IF($B978&lt;&gt;"",_xlfn.IFNA(VLOOKUP($B978,'Node Details'!$B:$U,C$1,0),"Check"),"")</f>
        <v>0000SHT51-SHT630104</v>
      </c>
      <c r="D978" s="75" t="str">
        <f>IF($B978&lt;&gt;"",_xlfn.IFNA(VLOOKUP($B978,'Node Details'!$B:$U,D$1,0),"Check"),"")</f>
        <v>SHT</v>
      </c>
      <c r="E978" s="75" t="str">
        <f>IF($B978&lt;&gt;"",_xlfn.IFNA(VLOOKUP($B978,'Node Details'!$B:$U,E$1,0),"Check"),"")</f>
        <v>Airtel</v>
      </c>
      <c r="F978" s="95">
        <v>45107</v>
      </c>
      <c r="G978" s="75"/>
      <c r="H978" s="25" t="s">
        <v>22</v>
      </c>
      <c r="I978" s="24">
        <v>2</v>
      </c>
      <c r="J978" s="24">
        <v>44</v>
      </c>
      <c r="K978" s="75">
        <f t="shared" si="45"/>
        <v>88</v>
      </c>
      <c r="L978" s="80">
        <v>45107</v>
      </c>
      <c r="M978" s="72"/>
      <c r="N978" s="38"/>
      <c r="O978" s="81"/>
      <c r="P978" s="72"/>
      <c r="Q978" s="72"/>
      <c r="R978" s="72"/>
      <c r="S978" s="72"/>
      <c r="T978" s="81"/>
      <c r="U978" s="72"/>
      <c r="V978" s="72"/>
      <c r="W978" s="82">
        <f t="shared" si="46"/>
        <v>0</v>
      </c>
      <c r="X978" s="39" t="s">
        <v>89</v>
      </c>
      <c r="Y978" s="39"/>
      <c r="Z978" s="72" t="s">
        <v>101</v>
      </c>
    </row>
    <row r="979" spans="1:26">
      <c r="A979" s="75">
        <f t="shared" si="47"/>
        <v>977</v>
      </c>
      <c r="B979" s="39" t="s">
        <v>564</v>
      </c>
      <c r="C979" s="75" t="str">
        <f>IF($B979&lt;&gt;"",_xlfn.IFNA(VLOOKUP($B979,'Node Details'!$B:$U,C$1,0),"Check"),"")</f>
        <v>0000SHT51-SHT630104</v>
      </c>
      <c r="D979" s="75" t="str">
        <f>IF($B979&lt;&gt;"",_xlfn.IFNA(VLOOKUP($B979,'Node Details'!$B:$U,D$1,0),"Check"),"")</f>
        <v>SHT</v>
      </c>
      <c r="E979" s="75" t="str">
        <f>IF($B979&lt;&gt;"",_xlfn.IFNA(VLOOKUP($B979,'Node Details'!$B:$U,E$1,0),"Check"),"")</f>
        <v>Airtel</v>
      </c>
      <c r="F979" s="95">
        <v>45107</v>
      </c>
      <c r="G979" s="75"/>
      <c r="H979" s="25" t="s">
        <v>22</v>
      </c>
      <c r="I979" s="24">
        <v>2</v>
      </c>
      <c r="J979" s="24">
        <v>44</v>
      </c>
      <c r="K979" s="75">
        <f t="shared" si="45"/>
        <v>88</v>
      </c>
      <c r="L979" s="80">
        <v>45107</v>
      </c>
      <c r="M979" s="72"/>
      <c r="N979" s="38"/>
      <c r="O979" s="81"/>
      <c r="P979" s="72"/>
      <c r="Q979" s="72"/>
      <c r="R979" s="72"/>
      <c r="S979" s="72"/>
      <c r="T979" s="81"/>
      <c r="U979" s="72"/>
      <c r="V979" s="72"/>
      <c r="W979" s="82">
        <f t="shared" si="46"/>
        <v>0</v>
      </c>
      <c r="X979" s="39" t="s">
        <v>89</v>
      </c>
      <c r="Y979" s="39"/>
      <c r="Z979" s="72" t="s">
        <v>101</v>
      </c>
    </row>
    <row r="980" spans="1:26">
      <c r="A980" s="75">
        <f t="shared" si="47"/>
        <v>978</v>
      </c>
      <c r="B980" s="39" t="s">
        <v>2113</v>
      </c>
      <c r="C980" s="75" t="str">
        <f>IF($B980&lt;&gt;"",_xlfn.IFNA(VLOOKUP($B980,'Node Details'!$B:$U,C$1,0),"Check"),"")</f>
        <v>0000SHT62-SHT630107</v>
      </c>
      <c r="D980" s="75" t="str">
        <f>IF($B980&lt;&gt;"",_xlfn.IFNA(VLOOKUP($B980,'Node Details'!$B:$U,D$1,0),"Check"),"")</f>
        <v>SHT</v>
      </c>
      <c r="E980" s="75" t="str">
        <f>IF($B980&lt;&gt;"",_xlfn.IFNA(VLOOKUP($B980,'Node Details'!$B:$U,E$1,0),"Check"),"")</f>
        <v>Airtel</v>
      </c>
      <c r="F980" s="95">
        <v>45107</v>
      </c>
      <c r="G980" s="75"/>
      <c r="H980" s="25" t="s">
        <v>22</v>
      </c>
      <c r="I980" s="24">
        <v>2</v>
      </c>
      <c r="J980" s="24">
        <v>44</v>
      </c>
      <c r="K980" s="75">
        <f t="shared" si="45"/>
        <v>88</v>
      </c>
      <c r="L980" s="80">
        <v>45107</v>
      </c>
      <c r="M980" s="72"/>
      <c r="N980" s="38"/>
      <c r="O980" s="81"/>
      <c r="P980" s="72"/>
      <c r="Q980" s="72"/>
      <c r="R980" s="72"/>
      <c r="S980" s="72"/>
      <c r="T980" s="81"/>
      <c r="U980" s="72"/>
      <c r="V980" s="72"/>
      <c r="W980" s="82">
        <f t="shared" si="46"/>
        <v>0</v>
      </c>
      <c r="X980" s="39" t="s">
        <v>89</v>
      </c>
      <c r="Y980" s="39"/>
      <c r="Z980" s="72" t="s">
        <v>101</v>
      </c>
    </row>
    <row r="981" spans="1:26">
      <c r="A981" s="75">
        <f t="shared" si="47"/>
        <v>979</v>
      </c>
      <c r="B981" s="39" t="s">
        <v>2115</v>
      </c>
      <c r="C981" s="75" t="str">
        <f>IF($B981&lt;&gt;"",_xlfn.IFNA(VLOOKUP($B981,'Node Details'!$B:$U,C$1,0),"Check"),"")</f>
        <v>0000SHT62-SHT630107</v>
      </c>
      <c r="D981" s="75" t="str">
        <f>IF($B981&lt;&gt;"",_xlfn.IFNA(VLOOKUP($B981,'Node Details'!$B:$U,D$1,0),"Check"),"")</f>
        <v>SHT</v>
      </c>
      <c r="E981" s="75" t="str">
        <f>IF($B981&lt;&gt;"",_xlfn.IFNA(VLOOKUP($B981,'Node Details'!$B:$U,E$1,0),"Check"),"")</f>
        <v>Airtel</v>
      </c>
      <c r="F981" s="95">
        <v>45107</v>
      </c>
      <c r="G981" s="75"/>
      <c r="H981" s="25" t="s">
        <v>22</v>
      </c>
      <c r="I981" s="24">
        <v>2</v>
      </c>
      <c r="J981" s="24">
        <v>44</v>
      </c>
      <c r="K981" s="75">
        <f t="shared" si="45"/>
        <v>88</v>
      </c>
      <c r="L981" s="80">
        <v>45107</v>
      </c>
      <c r="M981" s="72"/>
      <c r="N981" s="38"/>
      <c r="O981" s="81"/>
      <c r="P981" s="72"/>
      <c r="Q981" s="72"/>
      <c r="R981" s="72"/>
      <c r="S981" s="72"/>
      <c r="T981" s="81"/>
      <c r="U981" s="72"/>
      <c r="V981" s="72"/>
      <c r="W981" s="82">
        <f t="shared" si="46"/>
        <v>0</v>
      </c>
      <c r="X981" s="39" t="s">
        <v>89</v>
      </c>
      <c r="Y981" s="39"/>
      <c r="Z981" s="72" t="s">
        <v>101</v>
      </c>
    </row>
    <row r="982" spans="1:26">
      <c r="A982" s="75">
        <f t="shared" si="47"/>
        <v>980</v>
      </c>
      <c r="B982" s="39" t="s">
        <v>568</v>
      </c>
      <c r="C982" s="75" t="str">
        <f>IF($B982&lt;&gt;"",_xlfn.IFNA(VLOOKUP($B982,'Node Details'!$B:$U,C$1,0),"Check"),"")</f>
        <v>0000SHT62-SHT630107</v>
      </c>
      <c r="D982" s="75" t="str">
        <f>IF($B982&lt;&gt;"",_xlfn.IFNA(VLOOKUP($B982,'Node Details'!$B:$U,D$1,0),"Check"),"")</f>
        <v>SHT</v>
      </c>
      <c r="E982" s="75" t="str">
        <f>IF($B982&lt;&gt;"",_xlfn.IFNA(VLOOKUP($B982,'Node Details'!$B:$U,E$1,0),"Check"),"")</f>
        <v>Airtel</v>
      </c>
      <c r="F982" s="95">
        <v>45107</v>
      </c>
      <c r="G982" s="75"/>
      <c r="H982" s="25" t="s">
        <v>22</v>
      </c>
      <c r="I982" s="24">
        <v>2</v>
      </c>
      <c r="J982" s="24">
        <v>44</v>
      </c>
      <c r="K982" s="75">
        <f t="shared" si="45"/>
        <v>88</v>
      </c>
      <c r="L982" s="80">
        <v>45107</v>
      </c>
      <c r="M982" s="72"/>
      <c r="N982" s="38"/>
      <c r="O982" s="81"/>
      <c r="P982" s="72"/>
      <c r="Q982" s="72"/>
      <c r="R982" s="72"/>
      <c r="S982" s="72"/>
      <c r="T982" s="81"/>
      <c r="U982" s="72"/>
      <c r="V982" s="72"/>
      <c r="W982" s="82">
        <f t="shared" si="46"/>
        <v>0</v>
      </c>
      <c r="X982" s="39" t="s">
        <v>89</v>
      </c>
      <c r="Y982" s="39"/>
      <c r="Z982" s="72" t="s">
        <v>101</v>
      </c>
    </row>
    <row r="983" spans="1:26">
      <c r="A983" s="75">
        <f t="shared" si="47"/>
        <v>981</v>
      </c>
      <c r="B983" s="39" t="s">
        <v>119</v>
      </c>
      <c r="C983" s="75" t="str">
        <f>IF($B983&lt;&gt;"",_xlfn.IFNA(VLOOKUP($B983,'Node Details'!$B:$U,C$1,0),"Check"),"")</f>
        <v>0000001PS-00001PS10</v>
      </c>
      <c r="D983" s="75" t="str">
        <f>IF($B983&lt;&gt;"",_xlfn.IFNA(VLOOKUP($B983,'Node Details'!$B:$U,D$1,0),"Check"),"")</f>
        <v>1PS</v>
      </c>
      <c r="E983" s="75" t="str">
        <f>IF($B983&lt;&gt;"",_xlfn.IFNA(VLOOKUP($B983,'Node Details'!$B:$U,E$1,0),"Check"),"")</f>
        <v>Airtel</v>
      </c>
      <c r="F983" s="95">
        <v>45107</v>
      </c>
      <c r="G983" s="75"/>
      <c r="H983" s="25" t="s">
        <v>22</v>
      </c>
      <c r="I983" s="24">
        <v>2</v>
      </c>
      <c r="J983" s="24">
        <v>44</v>
      </c>
      <c r="K983" s="75">
        <f t="shared" si="45"/>
        <v>88</v>
      </c>
      <c r="L983" s="80">
        <v>45046</v>
      </c>
      <c r="M983" s="72"/>
      <c r="N983" s="38"/>
      <c r="O983" s="81"/>
      <c r="P983" s="72"/>
      <c r="Q983" s="72"/>
      <c r="R983" s="72"/>
      <c r="S983" s="72"/>
      <c r="T983" s="81"/>
      <c r="U983" s="72"/>
      <c r="V983" s="72"/>
      <c r="W983" s="82">
        <f t="shared" si="46"/>
        <v>0</v>
      </c>
      <c r="X983" s="39" t="s">
        <v>89</v>
      </c>
      <c r="Y983" s="39"/>
      <c r="Z983" s="72" t="s">
        <v>101</v>
      </c>
    </row>
    <row r="984" spans="1:26">
      <c r="A984" s="75">
        <f t="shared" si="47"/>
        <v>982</v>
      </c>
      <c r="B984" s="39" t="s">
        <v>2117</v>
      </c>
      <c r="C984" s="75" t="str">
        <f>IF($B984&lt;&gt;"",_xlfn.IFNA(VLOOKUP($B984,'Node Details'!$B:$U,C$1,0),"Check"),"")</f>
        <v>00001PS02-1PS020101</v>
      </c>
      <c r="D984" s="75" t="str">
        <f>IF($B984&lt;&gt;"",_xlfn.IFNA(VLOOKUP($B984,'Node Details'!$B:$U,D$1,0),"Check"),"")</f>
        <v>1PS</v>
      </c>
      <c r="E984" s="75" t="str">
        <f>IF($B984&lt;&gt;"",_xlfn.IFNA(VLOOKUP($B984,'Node Details'!$B:$U,E$1,0),"Check"),"")</f>
        <v>Airtel</v>
      </c>
      <c r="F984" s="95">
        <v>45107</v>
      </c>
      <c r="G984" s="75"/>
      <c r="H984" s="25" t="s">
        <v>22</v>
      </c>
      <c r="I984" s="24">
        <v>2</v>
      </c>
      <c r="J984" s="24">
        <v>44</v>
      </c>
      <c r="K984" s="75">
        <f t="shared" si="45"/>
        <v>88</v>
      </c>
      <c r="L984" s="80">
        <v>45046</v>
      </c>
      <c r="M984" s="72"/>
      <c r="N984" s="38"/>
      <c r="O984" s="81"/>
      <c r="P984" s="72"/>
      <c r="Q984" s="72"/>
      <c r="R984" s="72"/>
      <c r="S984" s="72"/>
      <c r="T984" s="81"/>
      <c r="U984" s="72"/>
      <c r="V984" s="72"/>
      <c r="W984" s="82">
        <f t="shared" si="46"/>
        <v>0</v>
      </c>
      <c r="X984" s="39" t="s">
        <v>89</v>
      </c>
      <c r="Y984" s="39"/>
      <c r="Z984" s="72" t="s">
        <v>101</v>
      </c>
    </row>
    <row r="985" spans="1:26">
      <c r="A985" s="75">
        <f t="shared" si="47"/>
        <v>983</v>
      </c>
      <c r="B985" s="39" t="s">
        <v>2119</v>
      </c>
      <c r="C985" s="75" t="str">
        <f>IF($B985&lt;&gt;"",_xlfn.IFNA(VLOOKUP($B985,'Node Details'!$B:$U,C$1,0),"Check"),"")</f>
        <v>00001PS02-1PS020101</v>
      </c>
      <c r="D985" s="75" t="str">
        <f>IF($B985&lt;&gt;"",_xlfn.IFNA(VLOOKUP($B985,'Node Details'!$B:$U,D$1,0),"Check"),"")</f>
        <v>1PS</v>
      </c>
      <c r="E985" s="75" t="str">
        <f>IF($B985&lt;&gt;"",_xlfn.IFNA(VLOOKUP($B985,'Node Details'!$B:$U,E$1,0),"Check"),"")</f>
        <v>Airtel</v>
      </c>
      <c r="F985" s="95">
        <v>45107</v>
      </c>
      <c r="G985" s="75"/>
      <c r="H985" s="25" t="s">
        <v>22</v>
      </c>
      <c r="I985" s="24">
        <v>2</v>
      </c>
      <c r="J985" s="24">
        <v>44</v>
      </c>
      <c r="K985" s="75">
        <f t="shared" si="45"/>
        <v>88</v>
      </c>
      <c r="L985" s="80">
        <v>45046</v>
      </c>
      <c r="M985" s="72"/>
      <c r="N985" s="38"/>
      <c r="O985" s="81"/>
      <c r="P985" s="72"/>
      <c r="Q985" s="72"/>
      <c r="R985" s="72"/>
      <c r="S985" s="72"/>
      <c r="T985" s="81"/>
      <c r="U985" s="72"/>
      <c r="V985" s="72"/>
      <c r="W985" s="82">
        <f t="shared" si="46"/>
        <v>0</v>
      </c>
      <c r="X985" s="39" t="s">
        <v>89</v>
      </c>
      <c r="Y985" s="39"/>
      <c r="Z985" s="72" t="s">
        <v>101</v>
      </c>
    </row>
    <row r="986" spans="1:26">
      <c r="A986" s="75">
        <f t="shared" si="47"/>
        <v>984</v>
      </c>
      <c r="B986" s="39" t="s">
        <v>2121</v>
      </c>
      <c r="C986" s="75" t="str">
        <f>IF($B986&lt;&gt;"",_xlfn.IFNA(VLOOKUP($B986,'Node Details'!$B:$U,C$1,0),"Check"),"")</f>
        <v>00001PS02-1PS020101</v>
      </c>
      <c r="D986" s="75" t="str">
        <f>IF($B986&lt;&gt;"",_xlfn.IFNA(VLOOKUP($B986,'Node Details'!$B:$U,D$1,0),"Check"),"")</f>
        <v>1PS</v>
      </c>
      <c r="E986" s="75" t="str">
        <f>IF($B986&lt;&gt;"",_xlfn.IFNA(VLOOKUP($B986,'Node Details'!$B:$U,E$1,0),"Check"),"")</f>
        <v>Airtel</v>
      </c>
      <c r="F986" s="95">
        <v>45107</v>
      </c>
      <c r="G986" s="75"/>
      <c r="H986" s="25" t="s">
        <v>22</v>
      </c>
      <c r="I986" s="24">
        <v>2</v>
      </c>
      <c r="J986" s="24">
        <v>44</v>
      </c>
      <c r="K986" s="75">
        <f t="shared" si="45"/>
        <v>88</v>
      </c>
      <c r="L986" s="80">
        <v>45046</v>
      </c>
      <c r="M986" s="72"/>
      <c r="N986" s="38"/>
      <c r="O986" s="81"/>
      <c r="P986" s="72"/>
      <c r="Q986" s="72"/>
      <c r="R986" s="72"/>
      <c r="S986" s="72"/>
      <c r="T986" s="81"/>
      <c r="U986" s="72"/>
      <c r="V986" s="72"/>
      <c r="W986" s="82">
        <f t="shared" si="46"/>
        <v>0</v>
      </c>
      <c r="X986" s="39" t="s">
        <v>89</v>
      </c>
      <c r="Y986" s="39"/>
      <c r="Z986" s="72" t="s">
        <v>101</v>
      </c>
    </row>
    <row r="987" spans="1:26">
      <c r="A987" s="75">
        <f t="shared" si="47"/>
        <v>985</v>
      </c>
      <c r="B987" s="39" t="s">
        <v>2123</v>
      </c>
      <c r="C987" s="75" t="str">
        <f>IF($B987&lt;&gt;"",_xlfn.IFNA(VLOOKUP($B987,'Node Details'!$B:$U,C$1,0),"Check"),"")</f>
        <v>00001PS02-1PS020101</v>
      </c>
      <c r="D987" s="75" t="str">
        <f>IF($B987&lt;&gt;"",_xlfn.IFNA(VLOOKUP($B987,'Node Details'!$B:$U,D$1,0),"Check"),"")</f>
        <v>1PS</v>
      </c>
      <c r="E987" s="75" t="str">
        <f>IF($B987&lt;&gt;"",_xlfn.IFNA(VLOOKUP($B987,'Node Details'!$B:$U,E$1,0),"Check"),"")</f>
        <v>Airtel</v>
      </c>
      <c r="F987" s="95">
        <v>45107</v>
      </c>
      <c r="G987" s="75"/>
      <c r="H987" s="25" t="s">
        <v>22</v>
      </c>
      <c r="I987" s="24">
        <v>2</v>
      </c>
      <c r="J987" s="24">
        <v>44</v>
      </c>
      <c r="K987" s="75">
        <f t="shared" si="45"/>
        <v>88</v>
      </c>
      <c r="L987" s="80">
        <v>45046</v>
      </c>
      <c r="M987" s="72"/>
      <c r="N987" s="38"/>
      <c r="O987" s="81"/>
      <c r="P987" s="72"/>
      <c r="Q987" s="72"/>
      <c r="R987" s="72"/>
      <c r="S987" s="72"/>
      <c r="T987" s="81"/>
      <c r="U987" s="72"/>
      <c r="V987" s="72"/>
      <c r="W987" s="82">
        <f t="shared" si="46"/>
        <v>0</v>
      </c>
      <c r="X987" s="39" t="s">
        <v>89</v>
      </c>
      <c r="Y987" s="39"/>
      <c r="Z987" s="72" t="s">
        <v>101</v>
      </c>
    </row>
    <row r="988" spans="1:26">
      <c r="A988" s="75">
        <f t="shared" si="47"/>
        <v>986</v>
      </c>
      <c r="B988" s="39" t="s">
        <v>2125</v>
      </c>
      <c r="C988" s="75" t="str">
        <f>IF($B988&lt;&gt;"",_xlfn.IFNA(VLOOKUP($B988,'Node Details'!$B:$U,C$1,0),"Check"),"")</f>
        <v>00001PS02-1PS020101</v>
      </c>
      <c r="D988" s="75" t="str">
        <f>IF($B988&lt;&gt;"",_xlfn.IFNA(VLOOKUP($B988,'Node Details'!$B:$U,D$1,0),"Check"),"")</f>
        <v>1PS</v>
      </c>
      <c r="E988" s="75" t="str">
        <f>IF($B988&lt;&gt;"",_xlfn.IFNA(VLOOKUP($B988,'Node Details'!$B:$U,E$1,0),"Check"),"")</f>
        <v>Airtel</v>
      </c>
      <c r="F988" s="95">
        <v>45107</v>
      </c>
      <c r="G988" s="75"/>
      <c r="H988" s="25" t="s">
        <v>22</v>
      </c>
      <c r="I988" s="24">
        <v>2</v>
      </c>
      <c r="J988" s="24">
        <v>44</v>
      </c>
      <c r="K988" s="75">
        <f t="shared" si="45"/>
        <v>88</v>
      </c>
      <c r="L988" s="80">
        <v>45046</v>
      </c>
      <c r="M988" s="72"/>
      <c r="N988" s="38"/>
      <c r="O988" s="81"/>
      <c r="P988" s="72"/>
      <c r="Q988" s="72"/>
      <c r="R988" s="72"/>
      <c r="S988" s="72"/>
      <c r="T988" s="81"/>
      <c r="U988" s="72"/>
      <c r="V988" s="72"/>
      <c r="W988" s="82">
        <f t="shared" si="46"/>
        <v>0</v>
      </c>
      <c r="X988" s="39" t="s">
        <v>89</v>
      </c>
      <c r="Y988" s="39"/>
      <c r="Z988" s="72" t="s">
        <v>101</v>
      </c>
    </row>
    <row r="989" spans="1:26">
      <c r="A989" s="75">
        <f t="shared" si="47"/>
        <v>987</v>
      </c>
      <c r="B989" s="39" t="s">
        <v>2127</v>
      </c>
      <c r="C989" s="75" t="str">
        <f>IF($B989&lt;&gt;"",_xlfn.IFNA(VLOOKUP($B989,'Node Details'!$B:$U,C$1,0),"Check"),"")</f>
        <v>00001PS02-1PS020101</v>
      </c>
      <c r="D989" s="75" t="str">
        <f>IF($B989&lt;&gt;"",_xlfn.IFNA(VLOOKUP($B989,'Node Details'!$B:$U,D$1,0),"Check"),"")</f>
        <v>1PS</v>
      </c>
      <c r="E989" s="75" t="str">
        <f>IF($B989&lt;&gt;"",_xlfn.IFNA(VLOOKUP($B989,'Node Details'!$B:$U,E$1,0),"Check"),"")</f>
        <v>Airtel</v>
      </c>
      <c r="F989" s="95">
        <v>45107</v>
      </c>
      <c r="G989" s="75"/>
      <c r="H989" s="25" t="s">
        <v>22</v>
      </c>
      <c r="I989" s="24">
        <v>2</v>
      </c>
      <c r="J989" s="24">
        <v>44</v>
      </c>
      <c r="K989" s="75">
        <f t="shared" si="45"/>
        <v>88</v>
      </c>
      <c r="L989" s="80">
        <v>45046</v>
      </c>
      <c r="M989" s="72"/>
      <c r="N989" s="38"/>
      <c r="O989" s="81"/>
      <c r="P989" s="72"/>
      <c r="Q989" s="72"/>
      <c r="R989" s="72"/>
      <c r="S989" s="72"/>
      <c r="T989" s="81"/>
      <c r="U989" s="72"/>
      <c r="V989" s="72"/>
      <c r="W989" s="82">
        <f t="shared" si="46"/>
        <v>0</v>
      </c>
      <c r="X989" s="39" t="s">
        <v>89</v>
      </c>
      <c r="Y989" s="39"/>
      <c r="Z989" s="72" t="s">
        <v>101</v>
      </c>
    </row>
    <row r="990" spans="1:26">
      <c r="A990" s="75">
        <f t="shared" si="47"/>
        <v>988</v>
      </c>
      <c r="B990" s="39" t="s">
        <v>120</v>
      </c>
      <c r="C990" s="75" t="str">
        <f>IF($B990&lt;&gt;"",_xlfn.IFNA(VLOOKUP($B990,'Node Details'!$B:$U,C$1,0),"Check"),"")</f>
        <v>00001PS02-1PS020101</v>
      </c>
      <c r="D990" s="75" t="str">
        <f>IF($B990&lt;&gt;"",_xlfn.IFNA(VLOOKUP($B990,'Node Details'!$B:$U,D$1,0),"Check"),"")</f>
        <v>1PS</v>
      </c>
      <c r="E990" s="75" t="str">
        <f>IF($B990&lt;&gt;"",_xlfn.IFNA(VLOOKUP($B990,'Node Details'!$B:$U,E$1,0),"Check"),"")</f>
        <v>Airtel</v>
      </c>
      <c r="F990" s="95">
        <v>45107</v>
      </c>
      <c r="G990" s="75"/>
      <c r="H990" s="25" t="s">
        <v>22</v>
      </c>
      <c r="I990" s="24">
        <v>2</v>
      </c>
      <c r="J990" s="24">
        <v>44</v>
      </c>
      <c r="K990" s="75">
        <f t="shared" si="45"/>
        <v>88</v>
      </c>
      <c r="L990" s="80">
        <v>45046</v>
      </c>
      <c r="M990" s="72"/>
      <c r="N990" s="38"/>
      <c r="O990" s="81"/>
      <c r="P990" s="72"/>
      <c r="Q990" s="72"/>
      <c r="R990" s="72"/>
      <c r="S990" s="72"/>
      <c r="T990" s="81"/>
      <c r="U990" s="72"/>
      <c r="V990" s="72"/>
      <c r="W990" s="82">
        <f t="shared" si="46"/>
        <v>0</v>
      </c>
      <c r="X990" s="39" t="s">
        <v>89</v>
      </c>
      <c r="Y990" s="39"/>
      <c r="Z990" s="72" t="s">
        <v>101</v>
      </c>
    </row>
    <row r="991" spans="1:26">
      <c r="A991" s="75">
        <f t="shared" si="47"/>
        <v>989</v>
      </c>
      <c r="B991" s="39" t="s">
        <v>124</v>
      </c>
      <c r="C991" s="75" t="str">
        <f>IF($B991&lt;&gt;"",_xlfn.IFNA(VLOOKUP($B991,'Node Details'!$B:$U,C$1,0),"Check"),"")</f>
        <v>0000001PS-00001PS10</v>
      </c>
      <c r="D991" s="75" t="str">
        <f>IF($B991&lt;&gt;"",_xlfn.IFNA(VLOOKUP($B991,'Node Details'!$B:$U,D$1,0),"Check"),"")</f>
        <v>1PS</v>
      </c>
      <c r="E991" s="75" t="str">
        <f>IF($B991&lt;&gt;"",_xlfn.IFNA(VLOOKUP($B991,'Node Details'!$B:$U,E$1,0),"Check"),"")</f>
        <v>Airtel</v>
      </c>
      <c r="F991" s="95">
        <v>45107</v>
      </c>
      <c r="G991" s="75"/>
      <c r="H991" s="25" t="s">
        <v>22</v>
      </c>
      <c r="I991" s="24">
        <v>2</v>
      </c>
      <c r="J991" s="24">
        <v>44</v>
      </c>
      <c r="K991" s="75">
        <f t="shared" si="45"/>
        <v>88</v>
      </c>
      <c r="L991" s="80">
        <v>45046</v>
      </c>
      <c r="M991" s="72"/>
      <c r="N991" s="38"/>
      <c r="O991" s="81"/>
      <c r="P991" s="72"/>
      <c r="Q991" s="72"/>
      <c r="R991" s="72"/>
      <c r="S991" s="72"/>
      <c r="T991" s="81"/>
      <c r="U991" s="72"/>
      <c r="V991" s="72"/>
      <c r="W991" s="82">
        <f t="shared" si="46"/>
        <v>0</v>
      </c>
      <c r="X991" s="39" t="s">
        <v>89</v>
      </c>
      <c r="Y991" s="39"/>
      <c r="Z991" s="72" t="s">
        <v>101</v>
      </c>
    </row>
    <row r="992" spans="1:26">
      <c r="A992" s="75">
        <f t="shared" si="47"/>
        <v>990</v>
      </c>
      <c r="B992" s="39" t="s">
        <v>2129</v>
      </c>
      <c r="C992" s="75" t="str">
        <f>IF($B992&lt;&gt;"",_xlfn.IFNA(VLOOKUP($B992,'Node Details'!$B:$U,C$1,0),"Check"),"")</f>
        <v>00001PS03-1PS030102</v>
      </c>
      <c r="D992" s="75" t="str">
        <f>IF($B992&lt;&gt;"",_xlfn.IFNA(VLOOKUP($B992,'Node Details'!$B:$U,D$1,0),"Check"),"")</f>
        <v>1PS</v>
      </c>
      <c r="E992" s="75" t="str">
        <f>IF($B992&lt;&gt;"",_xlfn.IFNA(VLOOKUP($B992,'Node Details'!$B:$U,E$1,0),"Check"),"")</f>
        <v>Airtel</v>
      </c>
      <c r="F992" s="95">
        <v>45107</v>
      </c>
      <c r="G992" s="75"/>
      <c r="H992" s="25" t="s">
        <v>22</v>
      </c>
      <c r="I992" s="24">
        <v>2</v>
      </c>
      <c r="J992" s="24">
        <v>44</v>
      </c>
      <c r="K992" s="75">
        <f t="shared" si="45"/>
        <v>88</v>
      </c>
      <c r="L992" s="80">
        <v>45046</v>
      </c>
      <c r="M992" s="72"/>
      <c r="N992" s="38"/>
      <c r="O992" s="81"/>
      <c r="P992" s="72"/>
      <c r="Q992" s="72"/>
      <c r="R992" s="72"/>
      <c r="S992" s="72"/>
      <c r="T992" s="81"/>
      <c r="U992" s="72"/>
      <c r="V992" s="72"/>
      <c r="W992" s="82">
        <f t="shared" si="46"/>
        <v>0</v>
      </c>
      <c r="X992" s="39" t="s">
        <v>89</v>
      </c>
      <c r="Y992" s="39"/>
      <c r="Z992" s="72" t="s">
        <v>101</v>
      </c>
    </row>
    <row r="993" spans="1:26">
      <c r="A993" s="75">
        <f t="shared" si="47"/>
        <v>991</v>
      </c>
      <c r="B993" s="39" t="s">
        <v>2131</v>
      </c>
      <c r="C993" s="75" t="str">
        <f>IF($B993&lt;&gt;"",_xlfn.IFNA(VLOOKUP($B993,'Node Details'!$B:$U,C$1,0),"Check"),"")</f>
        <v>00001PS03-1PS030102</v>
      </c>
      <c r="D993" s="75" t="str">
        <f>IF($B993&lt;&gt;"",_xlfn.IFNA(VLOOKUP($B993,'Node Details'!$B:$U,D$1,0),"Check"),"")</f>
        <v>1PS</v>
      </c>
      <c r="E993" s="75" t="str">
        <f>IF($B993&lt;&gt;"",_xlfn.IFNA(VLOOKUP($B993,'Node Details'!$B:$U,E$1,0),"Check"),"")</f>
        <v>Airtel</v>
      </c>
      <c r="F993" s="95">
        <v>45107</v>
      </c>
      <c r="G993" s="75"/>
      <c r="H993" s="25" t="s">
        <v>22</v>
      </c>
      <c r="I993" s="24">
        <v>2</v>
      </c>
      <c r="J993" s="24">
        <v>44</v>
      </c>
      <c r="K993" s="75">
        <f t="shared" si="45"/>
        <v>88</v>
      </c>
      <c r="L993" s="80">
        <v>45046</v>
      </c>
      <c r="M993" s="72"/>
      <c r="N993" s="38"/>
      <c r="O993" s="81"/>
      <c r="P993" s="72"/>
      <c r="Q993" s="72"/>
      <c r="R993" s="72"/>
      <c r="S993" s="72"/>
      <c r="T993" s="81"/>
      <c r="U993" s="72"/>
      <c r="V993" s="72"/>
      <c r="W993" s="82">
        <f t="shared" si="46"/>
        <v>0</v>
      </c>
      <c r="X993" s="39" t="s">
        <v>89</v>
      </c>
      <c r="Y993" s="39"/>
      <c r="Z993" s="72" t="s">
        <v>101</v>
      </c>
    </row>
    <row r="994" spans="1:26">
      <c r="A994" s="75">
        <f t="shared" si="47"/>
        <v>992</v>
      </c>
      <c r="B994" s="39" t="s">
        <v>2133</v>
      </c>
      <c r="C994" s="75" t="str">
        <f>IF($B994&lt;&gt;"",_xlfn.IFNA(VLOOKUP($B994,'Node Details'!$B:$U,C$1,0),"Check"),"")</f>
        <v>00001PS03-1PS030102</v>
      </c>
      <c r="D994" s="75" t="str">
        <f>IF($B994&lt;&gt;"",_xlfn.IFNA(VLOOKUP($B994,'Node Details'!$B:$U,D$1,0),"Check"),"")</f>
        <v>1PS</v>
      </c>
      <c r="E994" s="75" t="str">
        <f>IF($B994&lt;&gt;"",_xlfn.IFNA(VLOOKUP($B994,'Node Details'!$B:$U,E$1,0),"Check"),"")</f>
        <v>Airtel</v>
      </c>
      <c r="F994" s="95">
        <v>45107</v>
      </c>
      <c r="G994" s="75"/>
      <c r="H994" s="25" t="s">
        <v>22</v>
      </c>
      <c r="I994" s="24">
        <v>2</v>
      </c>
      <c r="J994" s="24">
        <v>44</v>
      </c>
      <c r="K994" s="75">
        <f t="shared" si="45"/>
        <v>88</v>
      </c>
      <c r="L994" s="80">
        <v>45046</v>
      </c>
      <c r="M994" s="72"/>
      <c r="N994" s="38"/>
      <c r="O994" s="81"/>
      <c r="P994" s="72"/>
      <c r="Q994" s="72"/>
      <c r="R994" s="72"/>
      <c r="S994" s="72"/>
      <c r="T994" s="81"/>
      <c r="U994" s="72"/>
      <c r="V994" s="72"/>
      <c r="W994" s="82">
        <f t="shared" si="46"/>
        <v>0</v>
      </c>
      <c r="X994" s="39" t="s">
        <v>89</v>
      </c>
      <c r="Y994" s="39"/>
      <c r="Z994" s="72" t="s">
        <v>101</v>
      </c>
    </row>
    <row r="995" spans="1:26">
      <c r="A995" s="75">
        <f t="shared" si="47"/>
        <v>993</v>
      </c>
      <c r="B995" s="39" t="s">
        <v>2135</v>
      </c>
      <c r="C995" s="75" t="str">
        <f>IF($B995&lt;&gt;"",_xlfn.IFNA(VLOOKUP($B995,'Node Details'!$B:$U,C$1,0),"Check"),"")</f>
        <v>00001PS03-1PS030102</v>
      </c>
      <c r="D995" s="75" t="str">
        <f>IF($B995&lt;&gt;"",_xlfn.IFNA(VLOOKUP($B995,'Node Details'!$B:$U,D$1,0),"Check"),"")</f>
        <v>1PS</v>
      </c>
      <c r="E995" s="75" t="str">
        <f>IF($B995&lt;&gt;"",_xlfn.IFNA(VLOOKUP($B995,'Node Details'!$B:$U,E$1,0),"Check"),"")</f>
        <v>Airtel</v>
      </c>
      <c r="F995" s="95">
        <v>45107</v>
      </c>
      <c r="G995" s="75"/>
      <c r="H995" s="25" t="s">
        <v>22</v>
      </c>
      <c r="I995" s="24">
        <v>2</v>
      </c>
      <c r="J995" s="24">
        <v>44</v>
      </c>
      <c r="K995" s="75">
        <f t="shared" si="45"/>
        <v>88</v>
      </c>
      <c r="L995" s="80">
        <v>45046</v>
      </c>
      <c r="M995" s="72"/>
      <c r="N995" s="38"/>
      <c r="O995" s="81"/>
      <c r="P995" s="72"/>
      <c r="Q995" s="72"/>
      <c r="R995" s="72"/>
      <c r="S995" s="72"/>
      <c r="T995" s="81"/>
      <c r="U995" s="72"/>
      <c r="V995" s="72"/>
      <c r="W995" s="82">
        <f t="shared" si="46"/>
        <v>0</v>
      </c>
      <c r="X995" s="39" t="s">
        <v>89</v>
      </c>
      <c r="Y995" s="39"/>
      <c r="Z995" s="72" t="s">
        <v>101</v>
      </c>
    </row>
    <row r="996" spans="1:26">
      <c r="A996" s="75">
        <f t="shared" si="47"/>
        <v>994</v>
      </c>
      <c r="B996" s="39" t="s">
        <v>2137</v>
      </c>
      <c r="C996" s="75" t="str">
        <f>IF($B996&lt;&gt;"",_xlfn.IFNA(VLOOKUP($B996,'Node Details'!$B:$U,C$1,0),"Check"),"")</f>
        <v>00001PS03-1PS030102</v>
      </c>
      <c r="D996" s="75" t="str">
        <f>IF($B996&lt;&gt;"",_xlfn.IFNA(VLOOKUP($B996,'Node Details'!$B:$U,D$1,0),"Check"),"")</f>
        <v>1PS</v>
      </c>
      <c r="E996" s="75" t="str">
        <f>IF($B996&lt;&gt;"",_xlfn.IFNA(VLOOKUP($B996,'Node Details'!$B:$U,E$1,0),"Check"),"")</f>
        <v>Airtel</v>
      </c>
      <c r="F996" s="95">
        <v>45107</v>
      </c>
      <c r="G996" s="75"/>
      <c r="H996" s="25" t="s">
        <v>22</v>
      </c>
      <c r="I996" s="24">
        <v>2</v>
      </c>
      <c r="J996" s="24">
        <v>44</v>
      </c>
      <c r="K996" s="75">
        <f t="shared" si="45"/>
        <v>88</v>
      </c>
      <c r="L996" s="80">
        <v>45046</v>
      </c>
      <c r="M996" s="72"/>
      <c r="N996" s="38"/>
      <c r="O996" s="81"/>
      <c r="P996" s="72"/>
      <c r="Q996" s="72"/>
      <c r="R996" s="72"/>
      <c r="S996" s="72"/>
      <c r="T996" s="81"/>
      <c r="U996" s="72"/>
      <c r="V996" s="72"/>
      <c r="W996" s="82">
        <f t="shared" si="46"/>
        <v>0</v>
      </c>
      <c r="X996" s="39" t="s">
        <v>89</v>
      </c>
      <c r="Y996" s="39"/>
      <c r="Z996" s="72" t="s">
        <v>101</v>
      </c>
    </row>
    <row r="997" spans="1:26">
      <c r="A997" s="75">
        <f t="shared" si="47"/>
        <v>995</v>
      </c>
      <c r="B997" s="39" t="s">
        <v>126</v>
      </c>
      <c r="C997" s="75" t="str">
        <f>IF($B997&lt;&gt;"",_xlfn.IFNA(VLOOKUP($B997,'Node Details'!$B:$U,C$1,0),"Check"),"")</f>
        <v>00001PS03-1PS030102</v>
      </c>
      <c r="D997" s="75" t="str">
        <f>IF($B997&lt;&gt;"",_xlfn.IFNA(VLOOKUP($B997,'Node Details'!$B:$U,D$1,0),"Check"),"")</f>
        <v>1PS</v>
      </c>
      <c r="E997" s="75" t="str">
        <f>IF($B997&lt;&gt;"",_xlfn.IFNA(VLOOKUP($B997,'Node Details'!$B:$U,E$1,0),"Check"),"")</f>
        <v>Airtel</v>
      </c>
      <c r="F997" s="95">
        <v>45107</v>
      </c>
      <c r="G997" s="75"/>
      <c r="H997" s="25" t="s">
        <v>22</v>
      </c>
      <c r="I997" s="24">
        <v>2</v>
      </c>
      <c r="J997" s="24">
        <v>44</v>
      </c>
      <c r="K997" s="75">
        <f t="shared" si="45"/>
        <v>88</v>
      </c>
      <c r="L997" s="80">
        <v>45046</v>
      </c>
      <c r="M997" s="72"/>
      <c r="N997" s="38"/>
      <c r="O997" s="81"/>
      <c r="P997" s="72"/>
      <c r="Q997" s="72"/>
      <c r="R997" s="72"/>
      <c r="S997" s="72"/>
      <c r="T997" s="81"/>
      <c r="U997" s="72"/>
      <c r="V997" s="72"/>
      <c r="W997" s="82">
        <f t="shared" si="46"/>
        <v>0</v>
      </c>
      <c r="X997" s="39" t="s">
        <v>89</v>
      </c>
      <c r="Y997" s="39"/>
      <c r="Z997" s="72" t="s">
        <v>101</v>
      </c>
    </row>
    <row r="998" spans="1:26">
      <c r="A998" s="75">
        <f t="shared" si="47"/>
        <v>996</v>
      </c>
      <c r="B998" s="39" t="s">
        <v>132</v>
      </c>
      <c r="C998" s="75" t="str">
        <f>IF($B998&lt;&gt;"",_xlfn.IFNA(VLOOKUP($B998,'Node Details'!$B:$U,C$1,0),"Check"),"")</f>
        <v>00001PS04-1PS030101</v>
      </c>
      <c r="D998" s="75" t="str">
        <f>IF($B998&lt;&gt;"",_xlfn.IFNA(VLOOKUP($B998,'Node Details'!$B:$U,D$1,0),"Check"),"")</f>
        <v>1PS</v>
      </c>
      <c r="E998" s="75" t="str">
        <f>IF($B998&lt;&gt;"",_xlfn.IFNA(VLOOKUP($B998,'Node Details'!$B:$U,E$1,0),"Check"),"")</f>
        <v>Airtel</v>
      </c>
      <c r="F998" s="95">
        <v>45107</v>
      </c>
      <c r="G998" s="75"/>
      <c r="H998" s="25" t="s">
        <v>22</v>
      </c>
      <c r="I998" s="24">
        <v>2</v>
      </c>
      <c r="J998" s="24">
        <v>44</v>
      </c>
      <c r="K998" s="75">
        <f t="shared" si="45"/>
        <v>88</v>
      </c>
      <c r="L998" s="80">
        <v>45046</v>
      </c>
      <c r="M998" s="72"/>
      <c r="N998" s="38"/>
      <c r="O998" s="81"/>
      <c r="P998" s="72"/>
      <c r="Q998" s="72"/>
      <c r="R998" s="72"/>
      <c r="S998" s="72"/>
      <c r="T998" s="81"/>
      <c r="U998" s="72"/>
      <c r="V998" s="72"/>
      <c r="W998" s="82">
        <f t="shared" si="46"/>
        <v>0</v>
      </c>
      <c r="X998" s="39" t="s">
        <v>89</v>
      </c>
      <c r="Y998" s="39"/>
      <c r="Z998" s="72" t="s">
        <v>101</v>
      </c>
    </row>
    <row r="999" spans="1:26">
      <c r="A999" s="75">
        <f t="shared" si="47"/>
        <v>997</v>
      </c>
      <c r="B999" s="39" t="s">
        <v>138</v>
      </c>
      <c r="C999" s="75" t="str">
        <f>IF($B999&lt;&gt;"",_xlfn.IFNA(VLOOKUP($B999,'Node Details'!$B:$U,C$1,0),"Check"),"")</f>
        <v>0000001PS-00001PS10</v>
      </c>
      <c r="D999" s="75" t="str">
        <f>IF($B999&lt;&gt;"",_xlfn.IFNA(VLOOKUP($B999,'Node Details'!$B:$U,D$1,0),"Check"),"")</f>
        <v>1PS</v>
      </c>
      <c r="E999" s="75" t="str">
        <f>IF($B999&lt;&gt;"",_xlfn.IFNA(VLOOKUP($B999,'Node Details'!$B:$U,E$1,0),"Check"),"")</f>
        <v>Airtel</v>
      </c>
      <c r="F999" s="95">
        <v>45107</v>
      </c>
      <c r="G999" s="75"/>
      <c r="H999" s="25" t="s">
        <v>22</v>
      </c>
      <c r="I999" s="24">
        <v>2</v>
      </c>
      <c r="J999" s="24">
        <v>44</v>
      </c>
      <c r="K999" s="75">
        <f t="shared" si="45"/>
        <v>88</v>
      </c>
      <c r="L999" s="80">
        <v>45046</v>
      </c>
      <c r="M999" s="72"/>
      <c r="N999" s="38"/>
      <c r="O999" s="81"/>
      <c r="P999" s="72"/>
      <c r="Q999" s="72"/>
      <c r="R999" s="72"/>
      <c r="S999" s="72"/>
      <c r="T999" s="81"/>
      <c r="U999" s="72"/>
      <c r="V999" s="72"/>
      <c r="W999" s="82">
        <f t="shared" si="46"/>
        <v>0</v>
      </c>
      <c r="X999" s="39" t="s">
        <v>89</v>
      </c>
      <c r="Y999" s="39"/>
      <c r="Z999" s="72" t="s">
        <v>101</v>
      </c>
    </row>
    <row r="1000" spans="1:26">
      <c r="A1000" s="75">
        <f t="shared" si="47"/>
        <v>998</v>
      </c>
      <c r="B1000" s="39" t="s">
        <v>2139</v>
      </c>
      <c r="C1000" s="75" t="str">
        <f>IF($B1000&lt;&gt;"",_xlfn.IFNA(VLOOKUP($B1000,'Node Details'!$B:$U,C$1,0),"Check"),"")</f>
        <v>00001PS05-1PS050101</v>
      </c>
      <c r="D1000" s="75" t="str">
        <f>IF($B1000&lt;&gt;"",_xlfn.IFNA(VLOOKUP($B1000,'Node Details'!$B:$U,D$1,0),"Check"),"")</f>
        <v>1PS</v>
      </c>
      <c r="E1000" s="75" t="str">
        <f>IF($B1000&lt;&gt;"",_xlfn.IFNA(VLOOKUP($B1000,'Node Details'!$B:$U,E$1,0),"Check"),"")</f>
        <v>Airtel</v>
      </c>
      <c r="F1000" s="95">
        <v>45107</v>
      </c>
      <c r="G1000" s="75"/>
      <c r="H1000" s="25" t="s">
        <v>22</v>
      </c>
      <c r="I1000" s="24">
        <v>2</v>
      </c>
      <c r="J1000" s="24">
        <v>44</v>
      </c>
      <c r="K1000" s="75">
        <f t="shared" si="45"/>
        <v>88</v>
      </c>
      <c r="L1000" s="80">
        <v>45046</v>
      </c>
      <c r="M1000" s="72"/>
      <c r="N1000" s="38"/>
      <c r="O1000" s="81"/>
      <c r="P1000" s="72"/>
      <c r="Q1000" s="72"/>
      <c r="R1000" s="72"/>
      <c r="S1000" s="72"/>
      <c r="T1000" s="81"/>
      <c r="U1000" s="72"/>
      <c r="V1000" s="72"/>
      <c r="W1000" s="82">
        <f t="shared" si="46"/>
        <v>0</v>
      </c>
      <c r="X1000" s="39" t="s">
        <v>89</v>
      </c>
      <c r="Y1000" s="39"/>
      <c r="Z1000" s="72" t="s">
        <v>101</v>
      </c>
    </row>
    <row r="1001" spans="1:26">
      <c r="A1001" s="75">
        <f t="shared" si="47"/>
        <v>999</v>
      </c>
      <c r="B1001" s="39" t="s">
        <v>2141</v>
      </c>
      <c r="C1001" s="75" t="str">
        <f>IF($B1001&lt;&gt;"",_xlfn.IFNA(VLOOKUP($B1001,'Node Details'!$B:$U,C$1,0),"Check"),"")</f>
        <v>00001PS05-1PS050101</v>
      </c>
      <c r="D1001" s="75" t="str">
        <f>IF($B1001&lt;&gt;"",_xlfn.IFNA(VLOOKUP($B1001,'Node Details'!$B:$U,D$1,0),"Check"),"")</f>
        <v>1PS</v>
      </c>
      <c r="E1001" s="75" t="str">
        <f>IF($B1001&lt;&gt;"",_xlfn.IFNA(VLOOKUP($B1001,'Node Details'!$B:$U,E$1,0),"Check"),"")</f>
        <v>Airtel</v>
      </c>
      <c r="F1001" s="95">
        <v>45107</v>
      </c>
      <c r="G1001" s="75"/>
      <c r="H1001" s="25" t="s">
        <v>22</v>
      </c>
      <c r="I1001" s="24">
        <v>2</v>
      </c>
      <c r="J1001" s="24">
        <v>44</v>
      </c>
      <c r="K1001" s="75">
        <f t="shared" si="45"/>
        <v>88</v>
      </c>
      <c r="L1001" s="80">
        <v>45046</v>
      </c>
      <c r="M1001" s="72"/>
      <c r="N1001" s="38"/>
      <c r="O1001" s="81"/>
      <c r="P1001" s="72"/>
      <c r="Q1001" s="72"/>
      <c r="R1001" s="72"/>
      <c r="S1001" s="72"/>
      <c r="T1001" s="81"/>
      <c r="U1001" s="72"/>
      <c r="V1001" s="72"/>
      <c r="W1001" s="82">
        <f t="shared" si="46"/>
        <v>0</v>
      </c>
      <c r="X1001" s="39" t="s">
        <v>89</v>
      </c>
      <c r="Y1001" s="39"/>
      <c r="Z1001" s="72" t="s">
        <v>101</v>
      </c>
    </row>
    <row r="1002" spans="1:26">
      <c r="A1002" s="75">
        <f t="shared" si="47"/>
        <v>1000</v>
      </c>
      <c r="B1002" s="39" t="s">
        <v>140</v>
      </c>
      <c r="C1002" s="75" t="str">
        <f>IF($B1002&lt;&gt;"",_xlfn.IFNA(VLOOKUP($B1002,'Node Details'!$B:$U,C$1,0),"Check"),"")</f>
        <v>00001PS05-1PS050101</v>
      </c>
      <c r="D1002" s="75" t="str">
        <f>IF($B1002&lt;&gt;"",_xlfn.IFNA(VLOOKUP($B1002,'Node Details'!$B:$U,D$1,0),"Check"),"")</f>
        <v>1PS</v>
      </c>
      <c r="E1002" s="75" t="str">
        <f>IF($B1002&lt;&gt;"",_xlfn.IFNA(VLOOKUP($B1002,'Node Details'!$B:$U,E$1,0),"Check"),"")</f>
        <v>Airtel</v>
      </c>
      <c r="F1002" s="95">
        <v>45107</v>
      </c>
      <c r="G1002" s="75"/>
      <c r="H1002" s="25" t="s">
        <v>22</v>
      </c>
      <c r="I1002" s="24">
        <v>2</v>
      </c>
      <c r="J1002" s="24">
        <v>44</v>
      </c>
      <c r="K1002" s="75">
        <f t="shared" si="45"/>
        <v>88</v>
      </c>
      <c r="L1002" s="80">
        <v>45046</v>
      </c>
      <c r="M1002" s="72"/>
      <c r="N1002" s="38"/>
      <c r="O1002" s="81"/>
      <c r="P1002" s="72"/>
      <c r="Q1002" s="72"/>
      <c r="R1002" s="72"/>
      <c r="S1002" s="72"/>
      <c r="T1002" s="81"/>
      <c r="U1002" s="72"/>
      <c r="V1002" s="72"/>
      <c r="W1002" s="82">
        <f t="shared" si="46"/>
        <v>0</v>
      </c>
      <c r="X1002" s="39" t="s">
        <v>89</v>
      </c>
      <c r="Y1002" s="39"/>
      <c r="Z1002" s="72" t="s">
        <v>101</v>
      </c>
    </row>
    <row r="1003" spans="1:26">
      <c r="A1003" s="75">
        <f t="shared" si="47"/>
        <v>1001</v>
      </c>
      <c r="B1003" s="39" t="s">
        <v>130</v>
      </c>
      <c r="C1003" s="75" t="str">
        <f>IF($B1003&lt;&gt;"",_xlfn.IFNA(VLOOKUP($B1003,'Node Details'!$B:$U,C$1,0),"Check"),"")</f>
        <v>0000001PS-00001PS10</v>
      </c>
      <c r="D1003" s="75" t="str">
        <f>IF($B1003&lt;&gt;"",_xlfn.IFNA(VLOOKUP($B1003,'Node Details'!$B:$U,D$1,0),"Check"),"")</f>
        <v>1PS</v>
      </c>
      <c r="E1003" s="75" t="str">
        <f>IF($B1003&lt;&gt;"",_xlfn.IFNA(VLOOKUP($B1003,'Node Details'!$B:$U,E$1,0),"Check"),"")</f>
        <v>Airtel</v>
      </c>
      <c r="F1003" s="95">
        <v>45107</v>
      </c>
      <c r="G1003" s="75"/>
      <c r="H1003" s="25" t="s">
        <v>22</v>
      </c>
      <c r="I1003" s="24">
        <v>2</v>
      </c>
      <c r="J1003" s="24">
        <v>44</v>
      </c>
      <c r="K1003" s="75">
        <f t="shared" si="45"/>
        <v>88</v>
      </c>
      <c r="L1003" s="80">
        <v>45046</v>
      </c>
      <c r="M1003" s="72"/>
      <c r="N1003" s="38"/>
      <c r="O1003" s="81"/>
      <c r="P1003" s="72"/>
      <c r="Q1003" s="72"/>
      <c r="R1003" s="72"/>
      <c r="S1003" s="72"/>
      <c r="T1003" s="81"/>
      <c r="U1003" s="72"/>
      <c r="V1003" s="72"/>
      <c r="W1003" s="82">
        <f t="shared" si="46"/>
        <v>0</v>
      </c>
      <c r="X1003" s="39" t="s">
        <v>89</v>
      </c>
      <c r="Y1003" s="39"/>
      <c r="Z1003" s="72" t="s">
        <v>101</v>
      </c>
    </row>
    <row r="1004" spans="1:26">
      <c r="A1004" s="75">
        <f t="shared" si="47"/>
        <v>1002</v>
      </c>
      <c r="B1004" s="39" t="s">
        <v>135</v>
      </c>
      <c r="C1004" s="75" t="str">
        <f>IF($B1004&lt;&gt;"",_xlfn.IFNA(VLOOKUP($B1004,'Node Details'!$B:$U,C$1,0),"Check"),"")</f>
        <v>00001PS04-1PS040101</v>
      </c>
      <c r="D1004" s="75" t="str">
        <f>IF($B1004&lt;&gt;"",_xlfn.IFNA(VLOOKUP($B1004,'Node Details'!$B:$U,D$1,0),"Check"),"")</f>
        <v>1PS</v>
      </c>
      <c r="E1004" s="75" t="str">
        <f>IF($B1004&lt;&gt;"",_xlfn.IFNA(VLOOKUP($B1004,'Node Details'!$B:$U,E$1,0),"Check"),"")</f>
        <v>Airtel</v>
      </c>
      <c r="F1004" s="95">
        <v>45107</v>
      </c>
      <c r="G1004" s="75"/>
      <c r="H1004" s="25" t="s">
        <v>22</v>
      </c>
      <c r="I1004" s="24">
        <v>2</v>
      </c>
      <c r="J1004" s="24">
        <v>44</v>
      </c>
      <c r="K1004" s="75">
        <f t="shared" si="45"/>
        <v>88</v>
      </c>
      <c r="L1004" s="80">
        <v>45046</v>
      </c>
      <c r="M1004" s="72"/>
      <c r="N1004" s="38"/>
      <c r="O1004" s="81"/>
      <c r="P1004" s="72"/>
      <c r="Q1004" s="72"/>
      <c r="R1004" s="72"/>
      <c r="S1004" s="72"/>
      <c r="T1004" s="81"/>
      <c r="U1004" s="72"/>
      <c r="V1004" s="72"/>
      <c r="W1004" s="82">
        <f t="shared" si="46"/>
        <v>0</v>
      </c>
      <c r="X1004" s="39" t="s">
        <v>89</v>
      </c>
      <c r="Y1004" s="39"/>
      <c r="Z1004" s="72" t="s">
        <v>101</v>
      </c>
    </row>
    <row r="1005" spans="1:26">
      <c r="A1005" s="75">
        <f t="shared" si="47"/>
        <v>1003</v>
      </c>
      <c r="B1005" s="39" t="s">
        <v>109</v>
      </c>
      <c r="C1005" s="75" t="str">
        <f>IF($B1005&lt;&gt;"",_xlfn.IFNA(VLOOKUP($B1005,'Node Details'!$B:$U,C$1,0),"Check"),"")</f>
        <v>0000001PS-00001PS10</v>
      </c>
      <c r="D1005" s="75" t="str">
        <f>IF($B1005&lt;&gt;"",_xlfn.IFNA(VLOOKUP($B1005,'Node Details'!$B:$U,D$1,0),"Check"),"")</f>
        <v>1PS</v>
      </c>
      <c r="E1005" s="75" t="str">
        <f>IF($B1005&lt;&gt;"",_xlfn.IFNA(VLOOKUP($B1005,'Node Details'!$B:$U,E$1,0),"Check"),"")</f>
        <v>Airtel</v>
      </c>
      <c r="F1005" s="95">
        <v>45107</v>
      </c>
      <c r="G1005" s="75"/>
      <c r="H1005" s="25" t="s">
        <v>22</v>
      </c>
      <c r="I1005" s="24">
        <v>2</v>
      </c>
      <c r="J1005" s="24">
        <v>44</v>
      </c>
      <c r="K1005" s="75">
        <f t="shared" si="45"/>
        <v>88</v>
      </c>
      <c r="L1005" s="80">
        <v>45046</v>
      </c>
      <c r="M1005" s="72"/>
      <c r="N1005" s="38"/>
      <c r="O1005" s="81"/>
      <c r="P1005" s="72"/>
      <c r="Q1005" s="72"/>
      <c r="R1005" s="72"/>
      <c r="S1005" s="72"/>
      <c r="T1005" s="81"/>
      <c r="U1005" s="72"/>
      <c r="V1005" s="72"/>
      <c r="W1005" s="82">
        <f t="shared" si="46"/>
        <v>0</v>
      </c>
      <c r="X1005" s="39" t="s">
        <v>89</v>
      </c>
      <c r="Y1005" s="39"/>
      <c r="Z1005" s="72" t="s">
        <v>101</v>
      </c>
    </row>
    <row r="1006" spans="1:26">
      <c r="A1006" s="75">
        <f t="shared" si="47"/>
        <v>1004</v>
      </c>
      <c r="B1006" s="39" t="s">
        <v>2143</v>
      </c>
      <c r="C1006" s="75" t="str">
        <f>IF($B1006&lt;&gt;"",_xlfn.IFNA(VLOOKUP($B1006,'Node Details'!$B:$U,C$1,0),"Check"),"")</f>
        <v>00001PS06-1PS060101</v>
      </c>
      <c r="D1006" s="75" t="str">
        <f>IF($B1006&lt;&gt;"",_xlfn.IFNA(VLOOKUP($B1006,'Node Details'!$B:$U,D$1,0),"Check"),"")</f>
        <v>1PS</v>
      </c>
      <c r="E1006" s="75" t="str">
        <f>IF($B1006&lt;&gt;"",_xlfn.IFNA(VLOOKUP($B1006,'Node Details'!$B:$U,E$1,0),"Check"),"")</f>
        <v>Airtel</v>
      </c>
      <c r="F1006" s="95">
        <v>45107</v>
      </c>
      <c r="G1006" s="75"/>
      <c r="H1006" s="25" t="s">
        <v>22</v>
      </c>
      <c r="I1006" s="24">
        <v>2</v>
      </c>
      <c r="J1006" s="24">
        <v>44</v>
      </c>
      <c r="K1006" s="75">
        <f t="shared" si="45"/>
        <v>88</v>
      </c>
      <c r="L1006" s="80">
        <v>45046</v>
      </c>
      <c r="M1006" s="72"/>
      <c r="N1006" s="38"/>
      <c r="O1006" s="81"/>
      <c r="P1006" s="72"/>
      <c r="Q1006" s="72"/>
      <c r="R1006" s="72"/>
      <c r="S1006" s="72"/>
      <c r="T1006" s="81"/>
      <c r="U1006" s="72"/>
      <c r="V1006" s="72"/>
      <c r="W1006" s="82">
        <f t="shared" si="46"/>
        <v>0</v>
      </c>
      <c r="X1006" s="39" t="s">
        <v>89</v>
      </c>
      <c r="Y1006" s="39"/>
      <c r="Z1006" s="72" t="s">
        <v>101</v>
      </c>
    </row>
    <row r="1007" spans="1:26">
      <c r="A1007" s="75">
        <f t="shared" si="47"/>
        <v>1005</v>
      </c>
      <c r="B1007" s="39" t="s">
        <v>2145</v>
      </c>
      <c r="C1007" s="75" t="str">
        <f>IF($B1007&lt;&gt;"",_xlfn.IFNA(VLOOKUP($B1007,'Node Details'!$B:$U,C$1,0),"Check"),"")</f>
        <v>00001PS06-1PS060101</v>
      </c>
      <c r="D1007" s="75" t="str">
        <f>IF($B1007&lt;&gt;"",_xlfn.IFNA(VLOOKUP($B1007,'Node Details'!$B:$U,D$1,0),"Check"),"")</f>
        <v>1PS</v>
      </c>
      <c r="E1007" s="75" t="str">
        <f>IF($B1007&lt;&gt;"",_xlfn.IFNA(VLOOKUP($B1007,'Node Details'!$B:$U,E$1,0),"Check"),"")</f>
        <v>Airtel</v>
      </c>
      <c r="F1007" s="95">
        <v>45107</v>
      </c>
      <c r="G1007" s="75"/>
      <c r="H1007" s="25" t="s">
        <v>22</v>
      </c>
      <c r="I1007" s="24">
        <v>2</v>
      </c>
      <c r="J1007" s="24">
        <v>44</v>
      </c>
      <c r="K1007" s="75">
        <f t="shared" si="45"/>
        <v>88</v>
      </c>
      <c r="L1007" s="80">
        <v>45046</v>
      </c>
      <c r="M1007" s="72"/>
      <c r="N1007" s="38"/>
      <c r="O1007" s="81"/>
      <c r="P1007" s="72"/>
      <c r="Q1007" s="72"/>
      <c r="R1007" s="72"/>
      <c r="S1007" s="72"/>
      <c r="T1007" s="81"/>
      <c r="U1007" s="72"/>
      <c r="V1007" s="72"/>
      <c r="W1007" s="82">
        <f t="shared" si="46"/>
        <v>0</v>
      </c>
      <c r="X1007" s="39" t="s">
        <v>89</v>
      </c>
      <c r="Y1007" s="39"/>
      <c r="Z1007" s="72" t="s">
        <v>101</v>
      </c>
    </row>
    <row r="1008" spans="1:26">
      <c r="A1008" s="75">
        <f t="shared" si="47"/>
        <v>1006</v>
      </c>
      <c r="B1008" s="39" t="s">
        <v>2147</v>
      </c>
      <c r="C1008" s="75" t="str">
        <f>IF($B1008&lt;&gt;"",_xlfn.IFNA(VLOOKUP($B1008,'Node Details'!$B:$U,C$1,0),"Check"),"")</f>
        <v>00001PS06-1PS060101</v>
      </c>
      <c r="D1008" s="75" t="str">
        <f>IF($B1008&lt;&gt;"",_xlfn.IFNA(VLOOKUP($B1008,'Node Details'!$B:$U,D$1,0),"Check"),"")</f>
        <v>1PS</v>
      </c>
      <c r="E1008" s="75" t="str">
        <f>IF($B1008&lt;&gt;"",_xlfn.IFNA(VLOOKUP($B1008,'Node Details'!$B:$U,E$1,0),"Check"),"")</f>
        <v>Airtel</v>
      </c>
      <c r="F1008" s="95">
        <v>45107</v>
      </c>
      <c r="G1008" s="75"/>
      <c r="H1008" s="25" t="s">
        <v>22</v>
      </c>
      <c r="I1008" s="24">
        <v>2</v>
      </c>
      <c r="J1008" s="24">
        <v>44</v>
      </c>
      <c r="K1008" s="75">
        <f t="shared" si="45"/>
        <v>88</v>
      </c>
      <c r="L1008" s="80">
        <v>45046</v>
      </c>
      <c r="M1008" s="72"/>
      <c r="N1008" s="38"/>
      <c r="O1008" s="81"/>
      <c r="P1008" s="72"/>
      <c r="Q1008" s="72"/>
      <c r="R1008" s="72"/>
      <c r="S1008" s="72"/>
      <c r="T1008" s="81"/>
      <c r="U1008" s="72"/>
      <c r="V1008" s="72"/>
      <c r="W1008" s="82">
        <f t="shared" si="46"/>
        <v>0</v>
      </c>
      <c r="X1008" s="39" t="s">
        <v>89</v>
      </c>
      <c r="Y1008" s="39"/>
      <c r="Z1008" s="72" t="s">
        <v>101</v>
      </c>
    </row>
    <row r="1009" spans="1:26">
      <c r="A1009" s="75">
        <f t="shared" si="47"/>
        <v>1007</v>
      </c>
      <c r="B1009" s="39" t="s">
        <v>143</v>
      </c>
      <c r="C1009" s="75" t="str">
        <f>IF($B1009&lt;&gt;"",_xlfn.IFNA(VLOOKUP($B1009,'Node Details'!$B:$U,C$1,0),"Check"),"")</f>
        <v>00001PS06-1PS060101</v>
      </c>
      <c r="D1009" s="75" t="str">
        <f>IF($B1009&lt;&gt;"",_xlfn.IFNA(VLOOKUP($B1009,'Node Details'!$B:$U,D$1,0),"Check"),"")</f>
        <v>1PS</v>
      </c>
      <c r="E1009" s="75" t="str">
        <f>IF($B1009&lt;&gt;"",_xlfn.IFNA(VLOOKUP($B1009,'Node Details'!$B:$U,E$1,0),"Check"),"")</f>
        <v>Airtel</v>
      </c>
      <c r="F1009" s="95">
        <v>45107</v>
      </c>
      <c r="G1009" s="75"/>
      <c r="H1009" s="25" t="s">
        <v>22</v>
      </c>
      <c r="I1009" s="24">
        <v>2</v>
      </c>
      <c r="J1009" s="24">
        <v>44</v>
      </c>
      <c r="K1009" s="75">
        <f t="shared" si="45"/>
        <v>88</v>
      </c>
      <c r="L1009" s="80">
        <v>45046</v>
      </c>
      <c r="M1009" s="72"/>
      <c r="N1009" s="38"/>
      <c r="O1009" s="81"/>
      <c r="P1009" s="72"/>
      <c r="Q1009" s="72"/>
      <c r="R1009" s="72"/>
      <c r="S1009" s="72"/>
      <c r="T1009" s="81"/>
      <c r="U1009" s="72"/>
      <c r="V1009" s="72"/>
      <c r="W1009" s="82">
        <f t="shared" si="46"/>
        <v>0</v>
      </c>
      <c r="X1009" s="39" t="s">
        <v>89</v>
      </c>
      <c r="Y1009" s="39"/>
      <c r="Z1009" s="72" t="s">
        <v>101</v>
      </c>
    </row>
    <row r="1010" spans="1:26">
      <c r="A1010" s="75">
        <f t="shared" si="47"/>
        <v>1008</v>
      </c>
      <c r="B1010" s="39" t="s">
        <v>2149</v>
      </c>
      <c r="C1010" s="75" t="str">
        <f>IF($B1010&lt;&gt;"",_xlfn.IFNA(VLOOKUP($B1010,'Node Details'!$B:$U,C$1,0),"Check"),"")</f>
        <v>00001PS06-1PS060101</v>
      </c>
      <c r="D1010" s="75" t="str">
        <f>IF($B1010&lt;&gt;"",_xlfn.IFNA(VLOOKUP($B1010,'Node Details'!$B:$U,D$1,0),"Check"),"")</f>
        <v>1PS</v>
      </c>
      <c r="E1010" s="75" t="str">
        <f>IF($B1010&lt;&gt;"",_xlfn.IFNA(VLOOKUP($B1010,'Node Details'!$B:$U,E$1,0),"Check"),"")</f>
        <v>Airtel</v>
      </c>
      <c r="F1010" s="95">
        <v>45107</v>
      </c>
      <c r="G1010" s="75"/>
      <c r="H1010" s="25" t="s">
        <v>22</v>
      </c>
      <c r="I1010" s="24">
        <v>2</v>
      </c>
      <c r="J1010" s="24">
        <v>44</v>
      </c>
      <c r="K1010" s="75">
        <f t="shared" si="45"/>
        <v>88</v>
      </c>
      <c r="L1010" s="80">
        <v>45046</v>
      </c>
      <c r="M1010" s="72"/>
      <c r="N1010" s="38"/>
      <c r="O1010" s="81"/>
      <c r="P1010" s="72"/>
      <c r="Q1010" s="72"/>
      <c r="R1010" s="72"/>
      <c r="S1010" s="72"/>
      <c r="T1010" s="81"/>
      <c r="U1010" s="72"/>
      <c r="V1010" s="72"/>
      <c r="W1010" s="82">
        <f t="shared" si="46"/>
        <v>0</v>
      </c>
      <c r="X1010" s="39" t="s">
        <v>89</v>
      </c>
      <c r="Y1010" s="39"/>
      <c r="Z1010" s="72" t="s">
        <v>101</v>
      </c>
    </row>
    <row r="1011" spans="1:26">
      <c r="A1011" s="75">
        <f t="shared" si="47"/>
        <v>1009</v>
      </c>
      <c r="B1011" s="39" t="s">
        <v>146</v>
      </c>
      <c r="C1011" s="75" t="str">
        <f>IF($B1011&lt;&gt;"",_xlfn.IFNA(VLOOKUP($B1011,'Node Details'!$B:$U,C$1,0),"Check"),"")</f>
        <v>0000001PS-00001PS10</v>
      </c>
      <c r="D1011" s="75" t="str">
        <f>IF($B1011&lt;&gt;"",_xlfn.IFNA(VLOOKUP($B1011,'Node Details'!$B:$U,D$1,0),"Check"),"")</f>
        <v>1PS</v>
      </c>
      <c r="E1011" s="75" t="str">
        <f>IF($B1011&lt;&gt;"",_xlfn.IFNA(VLOOKUP($B1011,'Node Details'!$B:$U,E$1,0),"Check"),"")</f>
        <v>Airtel</v>
      </c>
      <c r="F1011" s="95">
        <v>45107</v>
      </c>
      <c r="G1011" s="75"/>
      <c r="H1011" s="25" t="s">
        <v>22</v>
      </c>
      <c r="I1011" s="24">
        <v>2</v>
      </c>
      <c r="J1011" s="24">
        <v>44</v>
      </c>
      <c r="K1011" s="75">
        <f t="shared" si="45"/>
        <v>88</v>
      </c>
      <c r="L1011" s="80">
        <v>45046</v>
      </c>
      <c r="M1011" s="72"/>
      <c r="N1011" s="38"/>
      <c r="O1011" s="81"/>
      <c r="P1011" s="72"/>
      <c r="Q1011" s="72"/>
      <c r="R1011" s="72"/>
      <c r="S1011" s="72"/>
      <c r="T1011" s="81"/>
      <c r="U1011" s="72"/>
      <c r="V1011" s="72"/>
      <c r="W1011" s="82">
        <f t="shared" si="46"/>
        <v>0</v>
      </c>
      <c r="X1011" s="39" t="s">
        <v>89</v>
      </c>
      <c r="Y1011" s="39"/>
      <c r="Z1011" s="72" t="s">
        <v>101</v>
      </c>
    </row>
    <row r="1012" spans="1:26">
      <c r="A1012" s="75">
        <f t="shared" si="47"/>
        <v>1010</v>
      </c>
      <c r="B1012" s="39" t="s">
        <v>2151</v>
      </c>
      <c r="C1012" s="75" t="str">
        <f>IF($B1012&lt;&gt;"",_xlfn.IFNA(VLOOKUP($B1012,'Node Details'!$B:$U,C$1,0),"Check"),"")</f>
        <v>00001PS07-1PS070101</v>
      </c>
      <c r="D1012" s="75" t="str">
        <f>IF($B1012&lt;&gt;"",_xlfn.IFNA(VLOOKUP($B1012,'Node Details'!$B:$U,D$1,0),"Check"),"")</f>
        <v>1PS</v>
      </c>
      <c r="E1012" s="75" t="str">
        <f>IF($B1012&lt;&gt;"",_xlfn.IFNA(VLOOKUP($B1012,'Node Details'!$B:$U,E$1,0),"Check"),"")</f>
        <v>Airtel</v>
      </c>
      <c r="F1012" s="95">
        <v>45107</v>
      </c>
      <c r="G1012" s="75"/>
      <c r="H1012" s="25" t="s">
        <v>22</v>
      </c>
      <c r="I1012" s="24">
        <v>2</v>
      </c>
      <c r="J1012" s="24">
        <v>44</v>
      </c>
      <c r="K1012" s="75">
        <f t="shared" si="45"/>
        <v>88</v>
      </c>
      <c r="L1012" s="80">
        <v>45046</v>
      </c>
      <c r="M1012" s="72"/>
      <c r="N1012" s="38"/>
      <c r="O1012" s="81"/>
      <c r="P1012" s="72"/>
      <c r="Q1012" s="72"/>
      <c r="R1012" s="72"/>
      <c r="S1012" s="72"/>
      <c r="T1012" s="81"/>
      <c r="U1012" s="72"/>
      <c r="V1012" s="72"/>
      <c r="W1012" s="82">
        <f t="shared" si="46"/>
        <v>0</v>
      </c>
      <c r="X1012" s="39" t="s">
        <v>89</v>
      </c>
      <c r="Y1012" s="39"/>
      <c r="Z1012" s="72" t="s">
        <v>101</v>
      </c>
    </row>
    <row r="1013" spans="1:26">
      <c r="A1013" s="75">
        <f t="shared" si="47"/>
        <v>1011</v>
      </c>
      <c r="B1013" s="39" t="s">
        <v>2153</v>
      </c>
      <c r="C1013" s="75" t="str">
        <f>IF($B1013&lt;&gt;"",_xlfn.IFNA(VLOOKUP($B1013,'Node Details'!$B:$U,C$1,0),"Check"),"")</f>
        <v>00001PS07-1PS070101</v>
      </c>
      <c r="D1013" s="75" t="str">
        <f>IF($B1013&lt;&gt;"",_xlfn.IFNA(VLOOKUP($B1013,'Node Details'!$B:$U,D$1,0),"Check"),"")</f>
        <v>1PS</v>
      </c>
      <c r="E1013" s="75" t="str">
        <f>IF($B1013&lt;&gt;"",_xlfn.IFNA(VLOOKUP($B1013,'Node Details'!$B:$U,E$1,0),"Check"),"")</f>
        <v>Airtel</v>
      </c>
      <c r="F1013" s="95">
        <v>45107</v>
      </c>
      <c r="G1013" s="75"/>
      <c r="H1013" s="25" t="s">
        <v>22</v>
      </c>
      <c r="I1013" s="24">
        <v>2</v>
      </c>
      <c r="J1013" s="24">
        <v>44</v>
      </c>
      <c r="K1013" s="75">
        <f t="shared" si="45"/>
        <v>88</v>
      </c>
      <c r="L1013" s="80">
        <v>45046</v>
      </c>
      <c r="M1013" s="72"/>
      <c r="N1013" s="38"/>
      <c r="O1013" s="81"/>
      <c r="P1013" s="72"/>
      <c r="Q1013" s="72"/>
      <c r="R1013" s="72"/>
      <c r="S1013" s="72"/>
      <c r="T1013" s="81"/>
      <c r="U1013" s="72"/>
      <c r="V1013" s="72"/>
      <c r="W1013" s="82">
        <f t="shared" si="46"/>
        <v>0</v>
      </c>
      <c r="X1013" s="39" t="s">
        <v>89</v>
      </c>
      <c r="Y1013" s="39"/>
      <c r="Z1013" s="72" t="s">
        <v>101</v>
      </c>
    </row>
    <row r="1014" spans="1:26">
      <c r="A1014" s="75">
        <f t="shared" si="47"/>
        <v>1012</v>
      </c>
      <c r="B1014" s="39" t="s">
        <v>2155</v>
      </c>
      <c r="C1014" s="75" t="str">
        <f>IF($B1014&lt;&gt;"",_xlfn.IFNA(VLOOKUP($B1014,'Node Details'!$B:$U,C$1,0),"Check"),"")</f>
        <v>00001PS07-1PS070101</v>
      </c>
      <c r="D1014" s="75" t="str">
        <f>IF($B1014&lt;&gt;"",_xlfn.IFNA(VLOOKUP($B1014,'Node Details'!$B:$U,D$1,0),"Check"),"")</f>
        <v>1PS</v>
      </c>
      <c r="E1014" s="75" t="str">
        <f>IF($B1014&lt;&gt;"",_xlfn.IFNA(VLOOKUP($B1014,'Node Details'!$B:$U,E$1,0),"Check"),"")</f>
        <v>Airtel</v>
      </c>
      <c r="F1014" s="95">
        <v>45107</v>
      </c>
      <c r="G1014" s="75"/>
      <c r="H1014" s="25" t="s">
        <v>22</v>
      </c>
      <c r="I1014" s="24">
        <v>2</v>
      </c>
      <c r="J1014" s="24">
        <v>44</v>
      </c>
      <c r="K1014" s="75">
        <f t="shared" si="45"/>
        <v>88</v>
      </c>
      <c r="L1014" s="80">
        <v>45046</v>
      </c>
      <c r="M1014" s="72"/>
      <c r="N1014" s="38"/>
      <c r="O1014" s="81"/>
      <c r="P1014" s="72"/>
      <c r="Q1014" s="72"/>
      <c r="R1014" s="72"/>
      <c r="S1014" s="72"/>
      <c r="T1014" s="81"/>
      <c r="U1014" s="72"/>
      <c r="V1014" s="72"/>
      <c r="W1014" s="82">
        <f t="shared" si="46"/>
        <v>0</v>
      </c>
      <c r="X1014" s="39" t="s">
        <v>89</v>
      </c>
      <c r="Y1014" s="39"/>
      <c r="Z1014" s="72" t="s">
        <v>101</v>
      </c>
    </row>
    <row r="1015" spans="1:26">
      <c r="A1015" s="75">
        <f t="shared" si="47"/>
        <v>1013</v>
      </c>
      <c r="B1015" s="39" t="s">
        <v>2157</v>
      </c>
      <c r="C1015" s="75" t="str">
        <f>IF($B1015&lt;&gt;"",_xlfn.IFNA(VLOOKUP($B1015,'Node Details'!$B:$U,C$1,0),"Check"),"")</f>
        <v>00001PS07-1PS070101</v>
      </c>
      <c r="D1015" s="75" t="str">
        <f>IF($B1015&lt;&gt;"",_xlfn.IFNA(VLOOKUP($B1015,'Node Details'!$B:$U,D$1,0),"Check"),"")</f>
        <v>1PS</v>
      </c>
      <c r="E1015" s="75" t="str">
        <f>IF($B1015&lt;&gt;"",_xlfn.IFNA(VLOOKUP($B1015,'Node Details'!$B:$U,E$1,0),"Check"),"")</f>
        <v>Airtel</v>
      </c>
      <c r="F1015" s="95">
        <v>45107</v>
      </c>
      <c r="G1015" s="75"/>
      <c r="H1015" s="25" t="s">
        <v>22</v>
      </c>
      <c r="I1015" s="24">
        <v>2</v>
      </c>
      <c r="J1015" s="24">
        <v>44</v>
      </c>
      <c r="K1015" s="75">
        <f t="shared" si="45"/>
        <v>88</v>
      </c>
      <c r="L1015" s="80">
        <v>45046</v>
      </c>
      <c r="M1015" s="72"/>
      <c r="N1015" s="38"/>
      <c r="O1015" s="81"/>
      <c r="P1015" s="72"/>
      <c r="Q1015" s="72"/>
      <c r="R1015" s="72"/>
      <c r="S1015" s="72"/>
      <c r="T1015" s="81"/>
      <c r="U1015" s="72"/>
      <c r="V1015" s="72"/>
      <c r="W1015" s="82">
        <f t="shared" si="46"/>
        <v>0</v>
      </c>
      <c r="X1015" s="39" t="s">
        <v>89</v>
      </c>
      <c r="Y1015" s="39"/>
      <c r="Z1015" s="72" t="s">
        <v>101</v>
      </c>
    </row>
    <row r="1016" spans="1:26">
      <c r="A1016" s="75">
        <f t="shared" si="47"/>
        <v>1014</v>
      </c>
      <c r="B1016" s="39" t="s">
        <v>2159</v>
      </c>
      <c r="C1016" s="75" t="str">
        <f>IF($B1016&lt;&gt;"",_xlfn.IFNA(VLOOKUP($B1016,'Node Details'!$B:$U,C$1,0),"Check"),"")</f>
        <v>00001PS07-1PS070101</v>
      </c>
      <c r="D1016" s="75" t="str">
        <f>IF($B1016&lt;&gt;"",_xlfn.IFNA(VLOOKUP($B1016,'Node Details'!$B:$U,D$1,0),"Check"),"")</f>
        <v>1PS</v>
      </c>
      <c r="E1016" s="75" t="str">
        <f>IF($B1016&lt;&gt;"",_xlfn.IFNA(VLOOKUP($B1016,'Node Details'!$B:$U,E$1,0),"Check"),"")</f>
        <v>Airtel</v>
      </c>
      <c r="F1016" s="95">
        <v>45107</v>
      </c>
      <c r="G1016" s="75"/>
      <c r="H1016" s="25" t="s">
        <v>22</v>
      </c>
      <c r="I1016" s="24">
        <v>2</v>
      </c>
      <c r="J1016" s="24">
        <v>44</v>
      </c>
      <c r="K1016" s="75">
        <f t="shared" si="45"/>
        <v>88</v>
      </c>
      <c r="L1016" s="80">
        <v>45046</v>
      </c>
      <c r="M1016" s="72"/>
      <c r="N1016" s="38"/>
      <c r="O1016" s="81"/>
      <c r="P1016" s="72"/>
      <c r="Q1016" s="72"/>
      <c r="R1016" s="72"/>
      <c r="S1016" s="72"/>
      <c r="T1016" s="81"/>
      <c r="U1016" s="72"/>
      <c r="V1016" s="72"/>
      <c r="W1016" s="82">
        <f t="shared" si="46"/>
        <v>0</v>
      </c>
      <c r="X1016" s="39" t="s">
        <v>89</v>
      </c>
      <c r="Y1016" s="39"/>
      <c r="Z1016" s="72" t="s">
        <v>101</v>
      </c>
    </row>
    <row r="1017" spans="1:26">
      <c r="A1017" s="75">
        <f t="shared" si="47"/>
        <v>1015</v>
      </c>
      <c r="B1017" s="39" t="s">
        <v>2161</v>
      </c>
      <c r="C1017" s="75" t="str">
        <f>IF($B1017&lt;&gt;"",_xlfn.IFNA(VLOOKUP($B1017,'Node Details'!$B:$U,C$1,0),"Check"),"")</f>
        <v>00001PS07-1PS070101</v>
      </c>
      <c r="D1017" s="75" t="str">
        <f>IF($B1017&lt;&gt;"",_xlfn.IFNA(VLOOKUP($B1017,'Node Details'!$B:$U,D$1,0),"Check"),"")</f>
        <v>1PS</v>
      </c>
      <c r="E1017" s="75" t="str">
        <f>IF($B1017&lt;&gt;"",_xlfn.IFNA(VLOOKUP($B1017,'Node Details'!$B:$U,E$1,0),"Check"),"")</f>
        <v>Airtel</v>
      </c>
      <c r="F1017" s="95">
        <v>45107</v>
      </c>
      <c r="G1017" s="75"/>
      <c r="H1017" s="25" t="s">
        <v>22</v>
      </c>
      <c r="I1017" s="24">
        <v>2</v>
      </c>
      <c r="J1017" s="24">
        <v>44</v>
      </c>
      <c r="K1017" s="75">
        <f t="shared" si="45"/>
        <v>88</v>
      </c>
      <c r="L1017" s="80">
        <v>45046</v>
      </c>
      <c r="M1017" s="72"/>
      <c r="N1017" s="38"/>
      <c r="O1017" s="81"/>
      <c r="P1017" s="72"/>
      <c r="Q1017" s="72"/>
      <c r="R1017" s="72"/>
      <c r="S1017" s="72"/>
      <c r="T1017" s="81"/>
      <c r="U1017" s="72"/>
      <c r="V1017" s="72"/>
      <c r="W1017" s="82">
        <f t="shared" si="46"/>
        <v>0</v>
      </c>
      <c r="X1017" s="39" t="s">
        <v>89</v>
      </c>
      <c r="Y1017" s="39"/>
      <c r="Z1017" s="72" t="s">
        <v>101</v>
      </c>
    </row>
    <row r="1018" spans="1:26">
      <c r="A1018" s="75">
        <f t="shared" si="47"/>
        <v>1016</v>
      </c>
      <c r="B1018" s="39" t="s">
        <v>148</v>
      </c>
      <c r="C1018" s="75" t="str">
        <f>IF($B1018&lt;&gt;"",_xlfn.IFNA(VLOOKUP($B1018,'Node Details'!$B:$U,C$1,0),"Check"),"")</f>
        <v>00001PS07-1PS070101</v>
      </c>
      <c r="D1018" s="75" t="str">
        <f>IF($B1018&lt;&gt;"",_xlfn.IFNA(VLOOKUP($B1018,'Node Details'!$B:$U,D$1,0),"Check"),"")</f>
        <v>1PS</v>
      </c>
      <c r="E1018" s="75" t="str">
        <f>IF($B1018&lt;&gt;"",_xlfn.IFNA(VLOOKUP($B1018,'Node Details'!$B:$U,E$1,0),"Check"),"")</f>
        <v>Airtel</v>
      </c>
      <c r="F1018" s="95">
        <v>45107</v>
      </c>
      <c r="G1018" s="75"/>
      <c r="H1018" s="25" t="s">
        <v>22</v>
      </c>
      <c r="I1018" s="24">
        <v>2</v>
      </c>
      <c r="J1018" s="24">
        <v>44</v>
      </c>
      <c r="K1018" s="75">
        <f t="shared" si="45"/>
        <v>88</v>
      </c>
      <c r="L1018" s="80">
        <v>45046</v>
      </c>
      <c r="M1018" s="72"/>
      <c r="N1018" s="38"/>
      <c r="O1018" s="81"/>
      <c r="P1018" s="72"/>
      <c r="Q1018" s="72"/>
      <c r="R1018" s="72"/>
      <c r="S1018" s="72"/>
      <c r="T1018" s="81"/>
      <c r="U1018" s="72"/>
      <c r="V1018" s="72"/>
      <c r="W1018" s="82">
        <f t="shared" si="46"/>
        <v>0</v>
      </c>
      <c r="X1018" s="39" t="s">
        <v>89</v>
      </c>
      <c r="Y1018" s="39"/>
      <c r="Z1018" s="72" t="s">
        <v>101</v>
      </c>
    </row>
    <row r="1019" spans="1:26">
      <c r="A1019" s="75">
        <f t="shared" si="47"/>
        <v>1017</v>
      </c>
      <c r="B1019" s="39" t="s">
        <v>151</v>
      </c>
      <c r="C1019" s="75" t="str">
        <f>IF($B1019&lt;&gt;"",_xlfn.IFNA(VLOOKUP($B1019,'Node Details'!$B:$U,C$1,0),"Check"),"")</f>
        <v>0000001PS-00001PS10</v>
      </c>
      <c r="D1019" s="75" t="str">
        <f>IF($B1019&lt;&gt;"",_xlfn.IFNA(VLOOKUP($B1019,'Node Details'!$B:$U,D$1,0),"Check"),"")</f>
        <v>1PS</v>
      </c>
      <c r="E1019" s="75" t="str">
        <f>IF($B1019&lt;&gt;"",_xlfn.IFNA(VLOOKUP($B1019,'Node Details'!$B:$U,E$1,0),"Check"),"")</f>
        <v>Airtel</v>
      </c>
      <c r="F1019" s="95">
        <v>45107</v>
      </c>
      <c r="G1019" s="75"/>
      <c r="H1019" s="25" t="s">
        <v>22</v>
      </c>
      <c r="I1019" s="24">
        <v>2</v>
      </c>
      <c r="J1019" s="24">
        <v>44</v>
      </c>
      <c r="K1019" s="75">
        <f t="shared" si="45"/>
        <v>88</v>
      </c>
      <c r="L1019" s="80">
        <v>45046</v>
      </c>
      <c r="M1019" s="72"/>
      <c r="N1019" s="38"/>
      <c r="O1019" s="81"/>
      <c r="P1019" s="72"/>
      <c r="Q1019" s="72"/>
      <c r="R1019" s="72"/>
      <c r="S1019" s="72"/>
      <c r="T1019" s="81"/>
      <c r="U1019" s="72"/>
      <c r="V1019" s="72"/>
      <c r="W1019" s="82">
        <f t="shared" si="46"/>
        <v>0</v>
      </c>
      <c r="X1019" s="39" t="s">
        <v>89</v>
      </c>
      <c r="Y1019" s="39"/>
      <c r="Z1019" s="72" t="s">
        <v>101</v>
      </c>
    </row>
    <row r="1020" spans="1:26">
      <c r="A1020" s="75">
        <f t="shared" si="47"/>
        <v>1018</v>
      </c>
      <c r="B1020" s="39" t="s">
        <v>2163</v>
      </c>
      <c r="C1020" s="75" t="str">
        <f>IF($B1020&lt;&gt;"",_xlfn.IFNA(VLOOKUP($B1020,'Node Details'!$B:$U,C$1,0),"Check"),"")</f>
        <v>00001PS08-1PS080101</v>
      </c>
      <c r="D1020" s="75" t="str">
        <f>IF($B1020&lt;&gt;"",_xlfn.IFNA(VLOOKUP($B1020,'Node Details'!$B:$U,D$1,0),"Check"),"")</f>
        <v>1PS</v>
      </c>
      <c r="E1020" s="75" t="str">
        <f>IF($B1020&lt;&gt;"",_xlfn.IFNA(VLOOKUP($B1020,'Node Details'!$B:$U,E$1,0),"Check"),"")</f>
        <v>Airtel</v>
      </c>
      <c r="F1020" s="95">
        <v>45107</v>
      </c>
      <c r="G1020" s="75"/>
      <c r="H1020" s="25" t="s">
        <v>22</v>
      </c>
      <c r="I1020" s="24">
        <v>2</v>
      </c>
      <c r="J1020" s="24">
        <v>44</v>
      </c>
      <c r="K1020" s="75">
        <f t="shared" si="45"/>
        <v>88</v>
      </c>
      <c r="L1020" s="80">
        <v>45046</v>
      </c>
      <c r="M1020" s="72"/>
      <c r="N1020" s="38"/>
      <c r="O1020" s="81"/>
      <c r="P1020" s="72"/>
      <c r="Q1020" s="72"/>
      <c r="R1020" s="72"/>
      <c r="S1020" s="72"/>
      <c r="T1020" s="81"/>
      <c r="U1020" s="72"/>
      <c r="V1020" s="72"/>
      <c r="W1020" s="82">
        <f t="shared" si="46"/>
        <v>0</v>
      </c>
      <c r="X1020" s="39" t="s">
        <v>89</v>
      </c>
      <c r="Y1020" s="39"/>
      <c r="Z1020" s="72" t="s">
        <v>101</v>
      </c>
    </row>
    <row r="1021" spans="1:26">
      <c r="A1021" s="75">
        <f t="shared" si="47"/>
        <v>1019</v>
      </c>
      <c r="B1021" s="39" t="s">
        <v>2165</v>
      </c>
      <c r="C1021" s="75" t="str">
        <f>IF($B1021&lt;&gt;"",_xlfn.IFNA(VLOOKUP($B1021,'Node Details'!$B:$U,C$1,0),"Check"),"")</f>
        <v>00001PS08-1PS080101</v>
      </c>
      <c r="D1021" s="75" t="str">
        <f>IF($B1021&lt;&gt;"",_xlfn.IFNA(VLOOKUP($B1021,'Node Details'!$B:$U,D$1,0),"Check"),"")</f>
        <v>1PS</v>
      </c>
      <c r="E1021" s="75" t="str">
        <f>IF($B1021&lt;&gt;"",_xlfn.IFNA(VLOOKUP($B1021,'Node Details'!$B:$U,E$1,0),"Check"),"")</f>
        <v>Airtel</v>
      </c>
      <c r="F1021" s="95">
        <v>45107</v>
      </c>
      <c r="G1021" s="75"/>
      <c r="H1021" s="25" t="s">
        <v>22</v>
      </c>
      <c r="I1021" s="24">
        <v>2</v>
      </c>
      <c r="J1021" s="24">
        <v>44</v>
      </c>
      <c r="K1021" s="75">
        <f t="shared" si="45"/>
        <v>88</v>
      </c>
      <c r="L1021" s="80">
        <v>45046</v>
      </c>
      <c r="M1021" s="72"/>
      <c r="N1021" s="38"/>
      <c r="O1021" s="81"/>
      <c r="P1021" s="72"/>
      <c r="Q1021" s="72"/>
      <c r="R1021" s="72"/>
      <c r="S1021" s="72"/>
      <c r="T1021" s="81"/>
      <c r="U1021" s="72"/>
      <c r="V1021" s="72"/>
      <c r="W1021" s="82">
        <f t="shared" si="46"/>
        <v>0</v>
      </c>
      <c r="X1021" s="39" t="s">
        <v>89</v>
      </c>
      <c r="Y1021" s="39"/>
      <c r="Z1021" s="72" t="s">
        <v>101</v>
      </c>
    </row>
    <row r="1022" spans="1:26">
      <c r="A1022" s="75">
        <f t="shared" si="47"/>
        <v>1020</v>
      </c>
      <c r="B1022" s="39" t="s">
        <v>2167</v>
      </c>
      <c r="C1022" s="75" t="str">
        <f>IF($B1022&lt;&gt;"",_xlfn.IFNA(VLOOKUP($B1022,'Node Details'!$B:$U,C$1,0),"Check"),"")</f>
        <v>00001PS08-1PS080101</v>
      </c>
      <c r="D1022" s="75" t="str">
        <f>IF($B1022&lt;&gt;"",_xlfn.IFNA(VLOOKUP($B1022,'Node Details'!$B:$U,D$1,0),"Check"),"")</f>
        <v>1PS</v>
      </c>
      <c r="E1022" s="75" t="str">
        <f>IF($B1022&lt;&gt;"",_xlfn.IFNA(VLOOKUP($B1022,'Node Details'!$B:$U,E$1,0),"Check"),"")</f>
        <v>Airtel</v>
      </c>
      <c r="F1022" s="95">
        <v>45107</v>
      </c>
      <c r="G1022" s="75"/>
      <c r="H1022" s="25" t="s">
        <v>22</v>
      </c>
      <c r="I1022" s="24">
        <v>2</v>
      </c>
      <c r="J1022" s="24">
        <v>44</v>
      </c>
      <c r="K1022" s="75">
        <f t="shared" si="45"/>
        <v>88</v>
      </c>
      <c r="L1022" s="80">
        <v>45046</v>
      </c>
      <c r="M1022" s="72"/>
      <c r="N1022" s="38"/>
      <c r="O1022" s="81"/>
      <c r="P1022" s="72"/>
      <c r="Q1022" s="72"/>
      <c r="R1022" s="72"/>
      <c r="S1022" s="72"/>
      <c r="T1022" s="81"/>
      <c r="U1022" s="72"/>
      <c r="V1022" s="72"/>
      <c r="W1022" s="82">
        <f t="shared" si="46"/>
        <v>0</v>
      </c>
      <c r="X1022" s="39" t="s">
        <v>89</v>
      </c>
      <c r="Y1022" s="39"/>
      <c r="Z1022" s="72" t="s">
        <v>101</v>
      </c>
    </row>
    <row r="1023" spans="1:26">
      <c r="A1023" s="75">
        <f t="shared" si="47"/>
        <v>1021</v>
      </c>
      <c r="B1023" s="39" t="s">
        <v>153</v>
      </c>
      <c r="C1023" s="75" t="str">
        <f>IF($B1023&lt;&gt;"",_xlfn.IFNA(VLOOKUP($B1023,'Node Details'!$B:$U,C$1,0),"Check"),"")</f>
        <v>00001PS08-1PS080101</v>
      </c>
      <c r="D1023" s="75" t="str">
        <f>IF($B1023&lt;&gt;"",_xlfn.IFNA(VLOOKUP($B1023,'Node Details'!$B:$U,D$1,0),"Check"),"")</f>
        <v>1PS</v>
      </c>
      <c r="E1023" s="75" t="str">
        <f>IF($B1023&lt;&gt;"",_xlfn.IFNA(VLOOKUP($B1023,'Node Details'!$B:$U,E$1,0),"Check"),"")</f>
        <v>Airtel</v>
      </c>
      <c r="F1023" s="95">
        <v>45107</v>
      </c>
      <c r="G1023" s="75"/>
      <c r="H1023" s="25" t="s">
        <v>22</v>
      </c>
      <c r="I1023" s="24">
        <v>2</v>
      </c>
      <c r="J1023" s="24">
        <v>44</v>
      </c>
      <c r="K1023" s="75">
        <f t="shared" si="45"/>
        <v>88</v>
      </c>
      <c r="L1023" s="80">
        <v>45046</v>
      </c>
      <c r="M1023" s="72"/>
      <c r="N1023" s="38"/>
      <c r="O1023" s="81"/>
      <c r="P1023" s="72"/>
      <c r="Q1023" s="72"/>
      <c r="R1023" s="72"/>
      <c r="S1023" s="72"/>
      <c r="T1023" s="81"/>
      <c r="U1023" s="72"/>
      <c r="V1023" s="72"/>
      <c r="W1023" s="82">
        <f t="shared" si="46"/>
        <v>0</v>
      </c>
      <c r="X1023" s="39" t="s">
        <v>89</v>
      </c>
      <c r="Y1023" s="39"/>
      <c r="Z1023" s="72" t="s">
        <v>101</v>
      </c>
    </row>
    <row r="1024" spans="1:26">
      <c r="A1024" s="75">
        <f t="shared" si="47"/>
        <v>1022</v>
      </c>
      <c r="B1024" s="39" t="s">
        <v>103</v>
      </c>
      <c r="C1024" s="75" t="str">
        <f>IF($B1024&lt;&gt;"",_xlfn.IFNA(VLOOKUP($B1024,'Node Details'!$B:$U,C$1,0),"Check"),"")</f>
        <v>0000001PS-00001PS10</v>
      </c>
      <c r="D1024" s="75" t="str">
        <f>IF($B1024&lt;&gt;"",_xlfn.IFNA(VLOOKUP($B1024,'Node Details'!$B:$U,D$1,0),"Check"),"")</f>
        <v>1PS</v>
      </c>
      <c r="E1024" s="75" t="str">
        <f>IF($B1024&lt;&gt;"",_xlfn.IFNA(VLOOKUP($B1024,'Node Details'!$B:$U,E$1,0),"Check"),"")</f>
        <v>Airtel</v>
      </c>
      <c r="F1024" s="95">
        <v>45107</v>
      </c>
      <c r="G1024" s="75"/>
      <c r="H1024" s="25" t="s">
        <v>22</v>
      </c>
      <c r="I1024" s="24">
        <v>2</v>
      </c>
      <c r="J1024" s="24">
        <v>44</v>
      </c>
      <c r="K1024" s="75">
        <f t="shared" si="45"/>
        <v>88</v>
      </c>
      <c r="L1024" s="80">
        <v>45046</v>
      </c>
      <c r="M1024" s="72"/>
      <c r="N1024" s="38"/>
      <c r="O1024" s="81"/>
      <c r="P1024" s="72"/>
      <c r="Q1024" s="72"/>
      <c r="R1024" s="72"/>
      <c r="S1024" s="72"/>
      <c r="T1024" s="81"/>
      <c r="U1024" s="72"/>
      <c r="V1024" s="72"/>
      <c r="W1024" s="82">
        <f t="shared" si="46"/>
        <v>0</v>
      </c>
      <c r="X1024" s="39" t="s">
        <v>89</v>
      </c>
      <c r="Y1024" s="39"/>
      <c r="Z1024" s="72" t="s">
        <v>101</v>
      </c>
    </row>
    <row r="1025" spans="1:26">
      <c r="A1025" s="75">
        <f t="shared" si="47"/>
        <v>1023</v>
      </c>
      <c r="B1025" s="39" t="s">
        <v>2169</v>
      </c>
      <c r="C1025" s="75" t="str">
        <f>IF($B1025&lt;&gt;"",_xlfn.IFNA(VLOOKUP($B1025,'Node Details'!$B:$U,C$1,0),"Check"),"")</f>
        <v>00001PS09-1PS090101</v>
      </c>
      <c r="D1025" s="75" t="str">
        <f>IF($B1025&lt;&gt;"",_xlfn.IFNA(VLOOKUP($B1025,'Node Details'!$B:$U,D$1,0),"Check"),"")</f>
        <v>1PS</v>
      </c>
      <c r="E1025" s="75" t="str">
        <f>IF($B1025&lt;&gt;"",_xlfn.IFNA(VLOOKUP($B1025,'Node Details'!$B:$U,E$1,0),"Check"),"")</f>
        <v>Airtel</v>
      </c>
      <c r="F1025" s="95">
        <v>45107</v>
      </c>
      <c r="G1025" s="75"/>
      <c r="H1025" s="25" t="s">
        <v>22</v>
      </c>
      <c r="I1025" s="24">
        <v>2</v>
      </c>
      <c r="J1025" s="24">
        <v>44</v>
      </c>
      <c r="K1025" s="75">
        <f t="shared" si="45"/>
        <v>88</v>
      </c>
      <c r="L1025" s="80">
        <v>45046</v>
      </c>
      <c r="M1025" s="72"/>
      <c r="N1025" s="38"/>
      <c r="O1025" s="81"/>
      <c r="P1025" s="72"/>
      <c r="Q1025" s="72"/>
      <c r="R1025" s="72"/>
      <c r="S1025" s="72"/>
      <c r="T1025" s="81"/>
      <c r="U1025" s="72"/>
      <c r="V1025" s="72"/>
      <c r="W1025" s="82">
        <f t="shared" si="46"/>
        <v>0</v>
      </c>
      <c r="X1025" s="39" t="s">
        <v>89</v>
      </c>
      <c r="Y1025" s="39"/>
      <c r="Z1025" s="72" t="s">
        <v>101</v>
      </c>
    </row>
    <row r="1026" spans="1:26">
      <c r="A1026" s="75">
        <f t="shared" si="47"/>
        <v>1024</v>
      </c>
      <c r="B1026" s="39" t="s">
        <v>2171</v>
      </c>
      <c r="C1026" s="75" t="str">
        <f>IF($B1026&lt;&gt;"",_xlfn.IFNA(VLOOKUP($B1026,'Node Details'!$B:$U,C$1,0),"Check"),"")</f>
        <v>00001PS09-1PS090101</v>
      </c>
      <c r="D1026" s="75" t="str">
        <f>IF($B1026&lt;&gt;"",_xlfn.IFNA(VLOOKUP($B1026,'Node Details'!$B:$U,D$1,0),"Check"),"")</f>
        <v>1PS</v>
      </c>
      <c r="E1026" s="75" t="str">
        <f>IF($B1026&lt;&gt;"",_xlfn.IFNA(VLOOKUP($B1026,'Node Details'!$B:$U,E$1,0),"Check"),"")</f>
        <v>Airtel</v>
      </c>
      <c r="F1026" s="95">
        <v>45107</v>
      </c>
      <c r="G1026" s="75"/>
      <c r="H1026" s="25" t="s">
        <v>22</v>
      </c>
      <c r="I1026" s="24">
        <v>2</v>
      </c>
      <c r="J1026" s="24">
        <v>44</v>
      </c>
      <c r="K1026" s="75">
        <f t="shared" si="45"/>
        <v>88</v>
      </c>
      <c r="L1026" s="80">
        <v>45046</v>
      </c>
      <c r="M1026" s="72"/>
      <c r="N1026" s="38"/>
      <c r="O1026" s="81"/>
      <c r="P1026" s="72"/>
      <c r="Q1026" s="72"/>
      <c r="R1026" s="72"/>
      <c r="S1026" s="72"/>
      <c r="T1026" s="81"/>
      <c r="U1026" s="72"/>
      <c r="V1026" s="72"/>
      <c r="W1026" s="82">
        <f t="shared" si="46"/>
        <v>0</v>
      </c>
      <c r="X1026" s="39" t="s">
        <v>89</v>
      </c>
      <c r="Y1026" s="39"/>
      <c r="Z1026" s="72" t="s">
        <v>101</v>
      </c>
    </row>
    <row r="1027" spans="1:26">
      <c r="A1027" s="75">
        <f t="shared" si="47"/>
        <v>1025</v>
      </c>
      <c r="B1027" s="39" t="s">
        <v>2173</v>
      </c>
      <c r="C1027" s="75" t="str">
        <f>IF($B1027&lt;&gt;"",_xlfn.IFNA(VLOOKUP($B1027,'Node Details'!$B:$U,C$1,0),"Check"),"")</f>
        <v>00001PS09-1PS090101</v>
      </c>
      <c r="D1027" s="75" t="str">
        <f>IF($B1027&lt;&gt;"",_xlfn.IFNA(VLOOKUP($B1027,'Node Details'!$B:$U,D$1,0),"Check"),"")</f>
        <v>1PS</v>
      </c>
      <c r="E1027" s="75" t="str">
        <f>IF($B1027&lt;&gt;"",_xlfn.IFNA(VLOOKUP($B1027,'Node Details'!$B:$U,E$1,0),"Check"),"")</f>
        <v>Airtel</v>
      </c>
      <c r="F1027" s="95">
        <v>45107</v>
      </c>
      <c r="G1027" s="75"/>
      <c r="H1027" s="25" t="s">
        <v>22</v>
      </c>
      <c r="I1027" s="24">
        <v>2</v>
      </c>
      <c r="J1027" s="24">
        <v>44</v>
      </c>
      <c r="K1027" s="75">
        <f t="shared" ref="K1027:K1090" si="48">I1027*J1027</f>
        <v>88</v>
      </c>
      <c r="L1027" s="80">
        <v>45046</v>
      </c>
      <c r="M1027" s="72"/>
      <c r="N1027" s="38"/>
      <c r="O1027" s="81"/>
      <c r="P1027" s="72"/>
      <c r="Q1027" s="72"/>
      <c r="R1027" s="72"/>
      <c r="S1027" s="72"/>
      <c r="T1027" s="81"/>
      <c r="U1027" s="72"/>
      <c r="V1027" s="72"/>
      <c r="W1027" s="82">
        <f t="shared" ref="W1027:W1090" si="49">IF(V1027&lt;&gt;"",V1027*U1027,0)</f>
        <v>0</v>
      </c>
      <c r="X1027" s="39" t="s">
        <v>89</v>
      </c>
      <c r="Y1027" s="39"/>
      <c r="Z1027" s="72" t="s">
        <v>101</v>
      </c>
    </row>
    <row r="1028" spans="1:26">
      <c r="A1028" s="75">
        <f t="shared" ref="A1028:A1091" si="50">IF(B1028&lt;&gt;"",A1027+1,"")</f>
        <v>1026</v>
      </c>
      <c r="B1028" s="39" t="s">
        <v>2175</v>
      </c>
      <c r="C1028" s="75" t="str">
        <f>IF($B1028&lt;&gt;"",_xlfn.IFNA(VLOOKUP($B1028,'Node Details'!$B:$U,C$1,0),"Check"),"")</f>
        <v>00001PS09-1PS090101</v>
      </c>
      <c r="D1028" s="75" t="str">
        <f>IF($B1028&lt;&gt;"",_xlfn.IFNA(VLOOKUP($B1028,'Node Details'!$B:$U,D$1,0),"Check"),"")</f>
        <v>1PS</v>
      </c>
      <c r="E1028" s="75" t="str">
        <f>IF($B1028&lt;&gt;"",_xlfn.IFNA(VLOOKUP($B1028,'Node Details'!$B:$U,E$1,0),"Check"),"")</f>
        <v>Airtel</v>
      </c>
      <c r="F1028" s="95">
        <v>45107</v>
      </c>
      <c r="G1028" s="75"/>
      <c r="H1028" s="25" t="s">
        <v>22</v>
      </c>
      <c r="I1028" s="24">
        <v>2</v>
      </c>
      <c r="J1028" s="24">
        <v>44</v>
      </c>
      <c r="K1028" s="75">
        <f t="shared" si="48"/>
        <v>88</v>
      </c>
      <c r="L1028" s="80">
        <v>45046</v>
      </c>
      <c r="M1028" s="72"/>
      <c r="N1028" s="38"/>
      <c r="O1028" s="81"/>
      <c r="P1028" s="72"/>
      <c r="Q1028" s="72"/>
      <c r="R1028" s="72"/>
      <c r="S1028" s="72"/>
      <c r="T1028" s="81"/>
      <c r="U1028" s="72"/>
      <c r="V1028" s="72"/>
      <c r="W1028" s="82">
        <f t="shared" si="49"/>
        <v>0</v>
      </c>
      <c r="X1028" s="39" t="s">
        <v>89</v>
      </c>
      <c r="Y1028" s="39"/>
      <c r="Z1028" s="72" t="s">
        <v>101</v>
      </c>
    </row>
    <row r="1029" spans="1:26">
      <c r="A1029" s="75">
        <f t="shared" si="50"/>
        <v>1027</v>
      </c>
      <c r="B1029" s="39" t="s">
        <v>2177</v>
      </c>
      <c r="C1029" s="75" t="str">
        <f>IF($B1029&lt;&gt;"",_xlfn.IFNA(VLOOKUP($B1029,'Node Details'!$B:$U,C$1,0),"Check"),"")</f>
        <v>00001PS09-1PS090101</v>
      </c>
      <c r="D1029" s="75" t="str">
        <f>IF($B1029&lt;&gt;"",_xlfn.IFNA(VLOOKUP($B1029,'Node Details'!$B:$U,D$1,0),"Check"),"")</f>
        <v>1PS</v>
      </c>
      <c r="E1029" s="75" t="str">
        <f>IF($B1029&lt;&gt;"",_xlfn.IFNA(VLOOKUP($B1029,'Node Details'!$B:$U,E$1,0),"Check"),"")</f>
        <v>Airtel</v>
      </c>
      <c r="F1029" s="95">
        <v>45107</v>
      </c>
      <c r="G1029" s="75"/>
      <c r="H1029" s="25" t="s">
        <v>22</v>
      </c>
      <c r="I1029" s="24">
        <v>2</v>
      </c>
      <c r="J1029" s="24">
        <v>44</v>
      </c>
      <c r="K1029" s="75">
        <f t="shared" si="48"/>
        <v>88</v>
      </c>
      <c r="L1029" s="80">
        <v>45046</v>
      </c>
      <c r="M1029" s="72"/>
      <c r="N1029" s="38"/>
      <c r="O1029" s="81"/>
      <c r="P1029" s="72"/>
      <c r="Q1029" s="72"/>
      <c r="R1029" s="72"/>
      <c r="S1029" s="72"/>
      <c r="T1029" s="81"/>
      <c r="U1029" s="72"/>
      <c r="V1029" s="72"/>
      <c r="W1029" s="82">
        <f t="shared" si="49"/>
        <v>0</v>
      </c>
      <c r="X1029" s="39" t="s">
        <v>89</v>
      </c>
      <c r="Y1029" s="39"/>
      <c r="Z1029" s="72" t="s">
        <v>101</v>
      </c>
    </row>
    <row r="1030" spans="1:26">
      <c r="A1030" s="75">
        <f t="shared" si="50"/>
        <v>1028</v>
      </c>
      <c r="B1030" s="39" t="s">
        <v>156</v>
      </c>
      <c r="C1030" s="75" t="str">
        <f>IF($B1030&lt;&gt;"",_xlfn.IFNA(VLOOKUP($B1030,'Node Details'!$B:$U,C$1,0),"Check"),"")</f>
        <v>00001PS09-1PS090101</v>
      </c>
      <c r="D1030" s="75" t="str">
        <f>IF($B1030&lt;&gt;"",_xlfn.IFNA(VLOOKUP($B1030,'Node Details'!$B:$U,D$1,0),"Check"),"")</f>
        <v>1PS</v>
      </c>
      <c r="E1030" s="75" t="str">
        <f>IF($B1030&lt;&gt;"",_xlfn.IFNA(VLOOKUP($B1030,'Node Details'!$B:$U,E$1,0),"Check"),"")</f>
        <v>Airtel</v>
      </c>
      <c r="F1030" s="95">
        <v>45107</v>
      </c>
      <c r="G1030" s="75"/>
      <c r="H1030" s="25" t="s">
        <v>22</v>
      </c>
      <c r="I1030" s="24">
        <v>2</v>
      </c>
      <c r="J1030" s="24">
        <v>44</v>
      </c>
      <c r="K1030" s="75">
        <f t="shared" si="48"/>
        <v>88</v>
      </c>
      <c r="L1030" s="80">
        <v>45046</v>
      </c>
      <c r="M1030" s="72"/>
      <c r="N1030" s="38"/>
      <c r="O1030" s="81"/>
      <c r="P1030" s="72"/>
      <c r="Q1030" s="72"/>
      <c r="R1030" s="72"/>
      <c r="S1030" s="72"/>
      <c r="T1030" s="81"/>
      <c r="U1030" s="72"/>
      <c r="V1030" s="72"/>
      <c r="W1030" s="82">
        <f t="shared" si="49"/>
        <v>0</v>
      </c>
      <c r="X1030" s="39" t="s">
        <v>89</v>
      </c>
      <c r="Y1030" s="39"/>
      <c r="Z1030" s="72" t="s">
        <v>101</v>
      </c>
    </row>
    <row r="1031" spans="1:26">
      <c r="A1031" s="75">
        <f t="shared" si="50"/>
        <v>1029</v>
      </c>
      <c r="B1031" s="39" t="s">
        <v>84</v>
      </c>
      <c r="C1031" s="75" t="str">
        <f>IF($B1031&lt;&gt;"",_xlfn.IFNA(VLOOKUP($B1031,'Node Details'!$B:$U,C$1,0),"Check"),"")</f>
        <v>0000001PS-00001PS10</v>
      </c>
      <c r="D1031" s="75" t="str">
        <f>IF($B1031&lt;&gt;"",_xlfn.IFNA(VLOOKUP($B1031,'Node Details'!$B:$U,D$1,0),"Check"),"")</f>
        <v>1PS</v>
      </c>
      <c r="E1031" s="75" t="str">
        <f>IF($B1031&lt;&gt;"",_xlfn.IFNA(VLOOKUP($B1031,'Node Details'!$B:$U,E$1,0),"Check"),"")</f>
        <v>Airtel</v>
      </c>
      <c r="F1031" s="95">
        <v>45107</v>
      </c>
      <c r="G1031" s="75"/>
      <c r="H1031" s="25" t="s">
        <v>22</v>
      </c>
      <c r="I1031" s="24">
        <v>2</v>
      </c>
      <c r="J1031" s="24">
        <v>44</v>
      </c>
      <c r="K1031" s="75">
        <f t="shared" si="48"/>
        <v>88</v>
      </c>
      <c r="L1031" s="80">
        <v>45046</v>
      </c>
      <c r="M1031" s="72"/>
      <c r="N1031" s="38"/>
      <c r="O1031" s="81"/>
      <c r="P1031" s="72"/>
      <c r="Q1031" s="72"/>
      <c r="R1031" s="72"/>
      <c r="S1031" s="72"/>
      <c r="T1031" s="81"/>
      <c r="U1031" s="72"/>
      <c r="V1031" s="72"/>
      <c r="W1031" s="82">
        <f t="shared" si="49"/>
        <v>0</v>
      </c>
      <c r="X1031" s="39" t="s">
        <v>89</v>
      </c>
      <c r="Y1031" s="39"/>
      <c r="Z1031" s="72" t="s">
        <v>101</v>
      </c>
    </row>
    <row r="1032" spans="1:26">
      <c r="A1032" s="75">
        <f t="shared" si="50"/>
        <v>1030</v>
      </c>
      <c r="B1032" s="39" t="s">
        <v>2179</v>
      </c>
      <c r="C1032" s="75" t="str">
        <f>IF($B1032&lt;&gt;"",_xlfn.IFNA(VLOOKUP($B1032,'Node Details'!$B:$U,C$1,0),"Check"),"")</f>
        <v>00001PS10-1PS100101</v>
      </c>
      <c r="D1032" s="75" t="str">
        <f>IF($B1032&lt;&gt;"",_xlfn.IFNA(VLOOKUP($B1032,'Node Details'!$B:$U,D$1,0),"Check"),"")</f>
        <v>1PS</v>
      </c>
      <c r="E1032" s="75" t="str">
        <f>IF($B1032&lt;&gt;"",_xlfn.IFNA(VLOOKUP($B1032,'Node Details'!$B:$U,E$1,0),"Check"),"")</f>
        <v>Airtel</v>
      </c>
      <c r="F1032" s="95">
        <v>45107</v>
      </c>
      <c r="G1032" s="75"/>
      <c r="H1032" s="25" t="s">
        <v>22</v>
      </c>
      <c r="I1032" s="24">
        <v>2</v>
      </c>
      <c r="J1032" s="24">
        <v>44</v>
      </c>
      <c r="K1032" s="75">
        <f t="shared" si="48"/>
        <v>88</v>
      </c>
      <c r="L1032" s="80">
        <v>45046</v>
      </c>
      <c r="M1032" s="72"/>
      <c r="N1032" s="38"/>
      <c r="O1032" s="81"/>
      <c r="P1032" s="72"/>
      <c r="Q1032" s="72"/>
      <c r="R1032" s="72"/>
      <c r="S1032" s="72"/>
      <c r="T1032" s="81"/>
      <c r="U1032" s="72"/>
      <c r="V1032" s="72"/>
      <c r="W1032" s="82">
        <f t="shared" si="49"/>
        <v>0</v>
      </c>
      <c r="X1032" s="39" t="s">
        <v>89</v>
      </c>
      <c r="Y1032" s="39"/>
      <c r="Z1032" s="72" t="s">
        <v>101</v>
      </c>
    </row>
    <row r="1033" spans="1:26">
      <c r="A1033" s="75">
        <f t="shared" si="50"/>
        <v>1031</v>
      </c>
      <c r="B1033" s="39" t="s">
        <v>2181</v>
      </c>
      <c r="C1033" s="75" t="str">
        <f>IF($B1033&lt;&gt;"",_xlfn.IFNA(VLOOKUP($B1033,'Node Details'!$B:$U,C$1,0),"Check"),"")</f>
        <v>00001PS10-1PS100101</v>
      </c>
      <c r="D1033" s="75" t="str">
        <f>IF($B1033&lt;&gt;"",_xlfn.IFNA(VLOOKUP($B1033,'Node Details'!$B:$U,D$1,0),"Check"),"")</f>
        <v>1PS</v>
      </c>
      <c r="E1033" s="75" t="str">
        <f>IF($B1033&lt;&gt;"",_xlfn.IFNA(VLOOKUP($B1033,'Node Details'!$B:$U,E$1,0),"Check"),"")</f>
        <v>Airtel</v>
      </c>
      <c r="F1033" s="95">
        <v>45107</v>
      </c>
      <c r="G1033" s="75"/>
      <c r="H1033" s="25" t="s">
        <v>22</v>
      </c>
      <c r="I1033" s="24">
        <v>2</v>
      </c>
      <c r="J1033" s="24">
        <v>44</v>
      </c>
      <c r="K1033" s="75">
        <f t="shared" si="48"/>
        <v>88</v>
      </c>
      <c r="L1033" s="80">
        <v>45046</v>
      </c>
      <c r="M1033" s="72"/>
      <c r="N1033" s="38"/>
      <c r="O1033" s="81"/>
      <c r="P1033" s="72"/>
      <c r="Q1033" s="72"/>
      <c r="R1033" s="72"/>
      <c r="S1033" s="72"/>
      <c r="T1033" s="81"/>
      <c r="U1033" s="72"/>
      <c r="V1033" s="72"/>
      <c r="W1033" s="82">
        <f t="shared" si="49"/>
        <v>0</v>
      </c>
      <c r="X1033" s="39" t="s">
        <v>89</v>
      </c>
      <c r="Y1033" s="39"/>
      <c r="Z1033" s="72" t="s">
        <v>101</v>
      </c>
    </row>
    <row r="1034" spans="1:26">
      <c r="A1034" s="75">
        <f t="shared" si="50"/>
        <v>1032</v>
      </c>
      <c r="B1034" s="39" t="s">
        <v>2183</v>
      </c>
      <c r="C1034" s="75" t="str">
        <f>IF($B1034&lt;&gt;"",_xlfn.IFNA(VLOOKUP($B1034,'Node Details'!$B:$U,C$1,0),"Check"),"")</f>
        <v>00001PS10-1PS100101</v>
      </c>
      <c r="D1034" s="75" t="str">
        <f>IF($B1034&lt;&gt;"",_xlfn.IFNA(VLOOKUP($B1034,'Node Details'!$B:$U,D$1,0),"Check"),"")</f>
        <v>1PS</v>
      </c>
      <c r="E1034" s="75" t="str">
        <f>IF($B1034&lt;&gt;"",_xlfn.IFNA(VLOOKUP($B1034,'Node Details'!$B:$U,E$1,0),"Check"),"")</f>
        <v>Airtel</v>
      </c>
      <c r="F1034" s="95">
        <v>45107</v>
      </c>
      <c r="G1034" s="75"/>
      <c r="H1034" s="25" t="s">
        <v>22</v>
      </c>
      <c r="I1034" s="24">
        <v>2</v>
      </c>
      <c r="J1034" s="24">
        <v>44</v>
      </c>
      <c r="K1034" s="75">
        <f t="shared" si="48"/>
        <v>88</v>
      </c>
      <c r="L1034" s="80">
        <v>45046</v>
      </c>
      <c r="M1034" s="72"/>
      <c r="N1034" s="38"/>
      <c r="O1034" s="81"/>
      <c r="P1034" s="72"/>
      <c r="Q1034" s="72"/>
      <c r="R1034" s="72"/>
      <c r="S1034" s="72"/>
      <c r="T1034" s="81"/>
      <c r="U1034" s="72"/>
      <c r="V1034" s="72"/>
      <c r="W1034" s="82">
        <f t="shared" si="49"/>
        <v>0</v>
      </c>
      <c r="X1034" s="39" t="s">
        <v>89</v>
      </c>
      <c r="Y1034" s="39"/>
      <c r="Z1034" s="72" t="s">
        <v>101</v>
      </c>
    </row>
    <row r="1035" spans="1:26">
      <c r="A1035" s="75">
        <f t="shared" si="50"/>
        <v>1033</v>
      </c>
      <c r="B1035" s="39" t="s">
        <v>2185</v>
      </c>
      <c r="C1035" s="75" t="str">
        <f>IF($B1035&lt;&gt;"",_xlfn.IFNA(VLOOKUP($B1035,'Node Details'!$B:$U,C$1,0),"Check"),"")</f>
        <v>00001PS10-1PS100101</v>
      </c>
      <c r="D1035" s="75" t="str">
        <f>IF($B1035&lt;&gt;"",_xlfn.IFNA(VLOOKUP($B1035,'Node Details'!$B:$U,D$1,0),"Check"),"")</f>
        <v>1PS</v>
      </c>
      <c r="E1035" s="75" t="str">
        <f>IF($B1035&lt;&gt;"",_xlfn.IFNA(VLOOKUP($B1035,'Node Details'!$B:$U,E$1,0),"Check"),"")</f>
        <v>Airtel</v>
      </c>
      <c r="F1035" s="95">
        <v>45107</v>
      </c>
      <c r="G1035" s="75"/>
      <c r="H1035" s="25" t="s">
        <v>22</v>
      </c>
      <c r="I1035" s="24">
        <v>2</v>
      </c>
      <c r="J1035" s="24">
        <v>44</v>
      </c>
      <c r="K1035" s="75">
        <f t="shared" si="48"/>
        <v>88</v>
      </c>
      <c r="L1035" s="80">
        <v>45046</v>
      </c>
      <c r="M1035" s="72"/>
      <c r="N1035" s="38"/>
      <c r="O1035" s="81"/>
      <c r="P1035" s="72"/>
      <c r="Q1035" s="72"/>
      <c r="R1035" s="72"/>
      <c r="S1035" s="72"/>
      <c r="T1035" s="81"/>
      <c r="U1035" s="72"/>
      <c r="V1035" s="72"/>
      <c r="W1035" s="82">
        <f t="shared" si="49"/>
        <v>0</v>
      </c>
      <c r="X1035" s="39" t="s">
        <v>89</v>
      </c>
      <c r="Y1035" s="39"/>
      <c r="Z1035" s="72" t="s">
        <v>101</v>
      </c>
    </row>
    <row r="1036" spans="1:26">
      <c r="A1036" s="75">
        <f t="shared" si="50"/>
        <v>1034</v>
      </c>
      <c r="B1036" s="39" t="s">
        <v>2187</v>
      </c>
      <c r="C1036" s="75" t="str">
        <f>IF($B1036&lt;&gt;"",_xlfn.IFNA(VLOOKUP($B1036,'Node Details'!$B:$U,C$1,0),"Check"),"")</f>
        <v>00001PS10-1PS100101</v>
      </c>
      <c r="D1036" s="75" t="str">
        <f>IF($B1036&lt;&gt;"",_xlfn.IFNA(VLOOKUP($B1036,'Node Details'!$B:$U,D$1,0),"Check"),"")</f>
        <v>1PS</v>
      </c>
      <c r="E1036" s="75" t="str">
        <f>IF($B1036&lt;&gt;"",_xlfn.IFNA(VLOOKUP($B1036,'Node Details'!$B:$U,E$1,0),"Check"),"")</f>
        <v>Airtel</v>
      </c>
      <c r="F1036" s="95">
        <v>45107</v>
      </c>
      <c r="G1036" s="75"/>
      <c r="H1036" s="25" t="s">
        <v>22</v>
      </c>
      <c r="I1036" s="24">
        <v>2</v>
      </c>
      <c r="J1036" s="24">
        <v>44</v>
      </c>
      <c r="K1036" s="75">
        <f t="shared" si="48"/>
        <v>88</v>
      </c>
      <c r="L1036" s="80">
        <v>45046</v>
      </c>
      <c r="M1036" s="72"/>
      <c r="N1036" s="38"/>
      <c r="O1036" s="81"/>
      <c r="P1036" s="72"/>
      <c r="Q1036" s="72"/>
      <c r="R1036" s="72"/>
      <c r="S1036" s="72"/>
      <c r="T1036" s="81"/>
      <c r="U1036" s="72"/>
      <c r="V1036" s="72"/>
      <c r="W1036" s="82">
        <f t="shared" si="49"/>
        <v>0</v>
      </c>
      <c r="X1036" s="39" t="s">
        <v>89</v>
      </c>
      <c r="Y1036" s="39"/>
      <c r="Z1036" s="72" t="s">
        <v>101</v>
      </c>
    </row>
    <row r="1037" spans="1:26">
      <c r="A1037" s="75">
        <f t="shared" si="50"/>
        <v>1035</v>
      </c>
      <c r="B1037" s="39" t="s">
        <v>2189</v>
      </c>
      <c r="C1037" s="75" t="str">
        <f>IF($B1037&lt;&gt;"",_xlfn.IFNA(VLOOKUP($B1037,'Node Details'!$B:$U,C$1,0),"Check"),"")</f>
        <v>00001PS10-1PS100101</v>
      </c>
      <c r="D1037" s="75" t="str">
        <f>IF($B1037&lt;&gt;"",_xlfn.IFNA(VLOOKUP($B1037,'Node Details'!$B:$U,D$1,0),"Check"),"")</f>
        <v>1PS</v>
      </c>
      <c r="E1037" s="75" t="str">
        <f>IF($B1037&lt;&gt;"",_xlfn.IFNA(VLOOKUP($B1037,'Node Details'!$B:$U,E$1,0),"Check"),"")</f>
        <v>Airtel</v>
      </c>
      <c r="F1037" s="95">
        <v>45107</v>
      </c>
      <c r="G1037" s="75"/>
      <c r="H1037" s="25" t="s">
        <v>22</v>
      </c>
      <c r="I1037" s="24">
        <v>2</v>
      </c>
      <c r="J1037" s="24">
        <v>44</v>
      </c>
      <c r="K1037" s="75">
        <f t="shared" si="48"/>
        <v>88</v>
      </c>
      <c r="L1037" s="80">
        <v>45046</v>
      </c>
      <c r="M1037" s="72"/>
      <c r="N1037" s="38"/>
      <c r="O1037" s="81"/>
      <c r="P1037" s="72"/>
      <c r="Q1037" s="72"/>
      <c r="R1037" s="72"/>
      <c r="S1037" s="72"/>
      <c r="T1037" s="81"/>
      <c r="U1037" s="72"/>
      <c r="V1037" s="72"/>
      <c r="W1037" s="82">
        <f t="shared" si="49"/>
        <v>0</v>
      </c>
      <c r="X1037" s="39" t="s">
        <v>89</v>
      </c>
      <c r="Y1037" s="39"/>
      <c r="Z1037" s="72" t="s">
        <v>101</v>
      </c>
    </row>
    <row r="1038" spans="1:26">
      <c r="A1038" s="75">
        <f t="shared" si="50"/>
        <v>1036</v>
      </c>
      <c r="B1038" s="39" t="s">
        <v>2191</v>
      </c>
      <c r="C1038" s="75" t="str">
        <f>IF($B1038&lt;&gt;"",_xlfn.IFNA(VLOOKUP($B1038,'Node Details'!$B:$U,C$1,0),"Check"),"")</f>
        <v>00001PS10-1PS100101</v>
      </c>
      <c r="D1038" s="75" t="str">
        <f>IF($B1038&lt;&gt;"",_xlfn.IFNA(VLOOKUP($B1038,'Node Details'!$B:$U,D$1,0),"Check"),"")</f>
        <v>1PS</v>
      </c>
      <c r="E1038" s="75" t="str">
        <f>IF($B1038&lt;&gt;"",_xlfn.IFNA(VLOOKUP($B1038,'Node Details'!$B:$U,E$1,0),"Check"),"")</f>
        <v>Airtel</v>
      </c>
      <c r="F1038" s="95">
        <v>45107</v>
      </c>
      <c r="G1038" s="75"/>
      <c r="H1038" s="25" t="s">
        <v>22</v>
      </c>
      <c r="I1038" s="24">
        <v>2</v>
      </c>
      <c r="J1038" s="24">
        <v>44</v>
      </c>
      <c r="K1038" s="75">
        <f t="shared" si="48"/>
        <v>88</v>
      </c>
      <c r="L1038" s="80">
        <v>45046</v>
      </c>
      <c r="M1038" s="72"/>
      <c r="N1038" s="38"/>
      <c r="O1038" s="81"/>
      <c r="P1038" s="72"/>
      <c r="Q1038" s="72"/>
      <c r="R1038" s="72"/>
      <c r="S1038" s="72"/>
      <c r="T1038" s="81"/>
      <c r="U1038" s="72"/>
      <c r="V1038" s="72"/>
      <c r="W1038" s="82">
        <f t="shared" si="49"/>
        <v>0</v>
      </c>
      <c r="X1038" s="39" t="s">
        <v>89</v>
      </c>
      <c r="Y1038" s="39"/>
      <c r="Z1038" s="72" t="s">
        <v>101</v>
      </c>
    </row>
    <row r="1039" spans="1:26">
      <c r="A1039" s="75">
        <f t="shared" si="50"/>
        <v>1037</v>
      </c>
      <c r="B1039" s="39" t="s">
        <v>159</v>
      </c>
      <c r="C1039" s="75" t="str">
        <f>IF($B1039&lt;&gt;"",_xlfn.IFNA(VLOOKUP($B1039,'Node Details'!$B:$U,C$1,0),"Check"),"")</f>
        <v>00001PS10-1PS100101</v>
      </c>
      <c r="D1039" s="75" t="str">
        <f>IF($B1039&lt;&gt;"",_xlfn.IFNA(VLOOKUP($B1039,'Node Details'!$B:$U,D$1,0),"Check"),"")</f>
        <v>1PS</v>
      </c>
      <c r="E1039" s="75" t="str">
        <f>IF($B1039&lt;&gt;"",_xlfn.IFNA(VLOOKUP($B1039,'Node Details'!$B:$U,E$1,0),"Check"),"")</f>
        <v>Airtel</v>
      </c>
      <c r="F1039" s="95">
        <v>45107</v>
      </c>
      <c r="G1039" s="75"/>
      <c r="H1039" s="25" t="s">
        <v>22</v>
      </c>
      <c r="I1039" s="24">
        <v>2</v>
      </c>
      <c r="J1039" s="24">
        <v>44</v>
      </c>
      <c r="K1039" s="75">
        <f t="shared" si="48"/>
        <v>88</v>
      </c>
      <c r="L1039" s="80">
        <v>45046</v>
      </c>
      <c r="M1039" s="72"/>
      <c r="N1039" s="38"/>
      <c r="O1039" s="81"/>
      <c r="P1039" s="72"/>
      <c r="Q1039" s="72"/>
      <c r="R1039" s="72"/>
      <c r="S1039" s="72"/>
      <c r="T1039" s="81"/>
      <c r="U1039" s="72"/>
      <c r="V1039" s="72"/>
      <c r="W1039" s="82">
        <f t="shared" si="49"/>
        <v>0</v>
      </c>
      <c r="X1039" s="39" t="s">
        <v>89</v>
      </c>
      <c r="Y1039" s="39"/>
      <c r="Z1039" s="72" t="s">
        <v>101</v>
      </c>
    </row>
    <row r="1040" spans="1:26">
      <c r="A1040" s="75">
        <f t="shared" si="50"/>
        <v>1038</v>
      </c>
      <c r="B1040" s="39" t="s">
        <v>162</v>
      </c>
      <c r="C1040" s="75" t="str">
        <f>IF($B1040&lt;&gt;"",_xlfn.IFNA(VLOOKUP($B1040,'Node Details'!$B:$U,C$1,0),"Check"),"")</f>
        <v>00001PS09-00001PS13</v>
      </c>
      <c r="D1040" s="75" t="str">
        <f>IF($B1040&lt;&gt;"",_xlfn.IFNA(VLOOKUP($B1040,'Node Details'!$B:$U,D$1,0),"Check"),"")</f>
        <v>1PS</v>
      </c>
      <c r="E1040" s="75" t="str">
        <f>IF($B1040&lt;&gt;"",_xlfn.IFNA(VLOOKUP($B1040,'Node Details'!$B:$U,E$1,0),"Check"),"")</f>
        <v>Airtel</v>
      </c>
      <c r="F1040" s="95">
        <v>45107</v>
      </c>
      <c r="G1040" s="75"/>
      <c r="H1040" s="25" t="s">
        <v>22</v>
      </c>
      <c r="I1040" s="24">
        <v>2</v>
      </c>
      <c r="J1040" s="24">
        <v>44</v>
      </c>
      <c r="K1040" s="75">
        <f t="shared" si="48"/>
        <v>88</v>
      </c>
      <c r="L1040" s="80">
        <v>45046</v>
      </c>
      <c r="M1040" s="72"/>
      <c r="N1040" s="38"/>
      <c r="O1040" s="81"/>
      <c r="P1040" s="72"/>
      <c r="Q1040" s="72"/>
      <c r="R1040" s="72"/>
      <c r="S1040" s="72"/>
      <c r="T1040" s="81"/>
      <c r="U1040" s="72"/>
      <c r="V1040" s="72"/>
      <c r="W1040" s="82">
        <f t="shared" si="49"/>
        <v>0</v>
      </c>
      <c r="X1040" s="39" t="s">
        <v>89</v>
      </c>
      <c r="Y1040" s="39"/>
      <c r="Z1040" s="72" t="s">
        <v>101</v>
      </c>
    </row>
    <row r="1041" spans="1:26">
      <c r="A1041" s="75">
        <f t="shared" si="50"/>
        <v>1039</v>
      </c>
      <c r="B1041" s="39" t="s">
        <v>2193</v>
      </c>
      <c r="C1041" s="75" t="str">
        <f>IF($B1041&lt;&gt;"",_xlfn.IFNA(VLOOKUP($B1041,'Node Details'!$B:$U,C$1,0),"Check"),"")</f>
        <v>00001PS11-1PS110102</v>
      </c>
      <c r="D1041" s="75" t="str">
        <f>IF($B1041&lt;&gt;"",_xlfn.IFNA(VLOOKUP($B1041,'Node Details'!$B:$U,D$1,0),"Check"),"")</f>
        <v>1PS</v>
      </c>
      <c r="E1041" s="75" t="str">
        <f>IF($B1041&lt;&gt;"",_xlfn.IFNA(VLOOKUP($B1041,'Node Details'!$B:$U,E$1,0),"Check"),"")</f>
        <v>Airtel</v>
      </c>
      <c r="F1041" s="95">
        <v>45107</v>
      </c>
      <c r="G1041" s="75"/>
      <c r="H1041" s="25" t="s">
        <v>22</v>
      </c>
      <c r="I1041" s="24">
        <v>2</v>
      </c>
      <c r="J1041" s="24">
        <v>44</v>
      </c>
      <c r="K1041" s="75">
        <f t="shared" si="48"/>
        <v>88</v>
      </c>
      <c r="L1041" s="80">
        <v>45046</v>
      </c>
      <c r="M1041" s="72"/>
      <c r="N1041" s="38"/>
      <c r="O1041" s="81"/>
      <c r="P1041" s="72"/>
      <c r="Q1041" s="72"/>
      <c r="R1041" s="72"/>
      <c r="S1041" s="72"/>
      <c r="T1041" s="81"/>
      <c r="U1041" s="72"/>
      <c r="V1041" s="72"/>
      <c r="W1041" s="82">
        <f t="shared" si="49"/>
        <v>0</v>
      </c>
      <c r="X1041" s="39" t="s">
        <v>89</v>
      </c>
      <c r="Y1041" s="39"/>
      <c r="Z1041" s="72" t="s">
        <v>101</v>
      </c>
    </row>
    <row r="1042" spans="1:26">
      <c r="A1042" s="75">
        <f t="shared" si="50"/>
        <v>1040</v>
      </c>
      <c r="B1042" s="39" t="s">
        <v>164</v>
      </c>
      <c r="C1042" s="75" t="str">
        <f>IF($B1042&lt;&gt;"",_xlfn.IFNA(VLOOKUP($B1042,'Node Details'!$B:$U,C$1,0),"Check"),"")</f>
        <v>00001PS11-1PS110102</v>
      </c>
      <c r="D1042" s="75" t="str">
        <f>IF($B1042&lt;&gt;"",_xlfn.IFNA(VLOOKUP($B1042,'Node Details'!$B:$U,D$1,0),"Check"),"")</f>
        <v>1PS</v>
      </c>
      <c r="E1042" s="75" t="str">
        <f>IF($B1042&lt;&gt;"",_xlfn.IFNA(VLOOKUP($B1042,'Node Details'!$B:$U,E$1,0),"Check"),"")</f>
        <v>Airtel</v>
      </c>
      <c r="F1042" s="95">
        <v>45107</v>
      </c>
      <c r="G1042" s="75"/>
      <c r="H1042" s="25" t="s">
        <v>22</v>
      </c>
      <c r="I1042" s="24">
        <v>2</v>
      </c>
      <c r="J1042" s="24">
        <v>44</v>
      </c>
      <c r="K1042" s="75">
        <f t="shared" si="48"/>
        <v>88</v>
      </c>
      <c r="L1042" s="80">
        <v>45046</v>
      </c>
      <c r="M1042" s="72"/>
      <c r="N1042" s="38"/>
      <c r="O1042" s="81"/>
      <c r="P1042" s="72"/>
      <c r="Q1042" s="72"/>
      <c r="R1042" s="72"/>
      <c r="S1042" s="72"/>
      <c r="T1042" s="81"/>
      <c r="U1042" s="72"/>
      <c r="V1042" s="72"/>
      <c r="W1042" s="82">
        <f t="shared" si="49"/>
        <v>0</v>
      </c>
      <c r="X1042" s="39" t="s">
        <v>89</v>
      </c>
      <c r="Y1042" s="39"/>
      <c r="Z1042" s="72" t="s">
        <v>101</v>
      </c>
    </row>
    <row r="1043" spans="1:26">
      <c r="A1043" s="75">
        <f t="shared" si="50"/>
        <v>1041</v>
      </c>
      <c r="B1043" s="39" t="s">
        <v>2194</v>
      </c>
      <c r="C1043" s="75" t="str">
        <f>IF($B1043&lt;&gt;"",_xlfn.IFNA(VLOOKUP($B1043,'Node Details'!$B:$U,C$1,0),"Check"),"")</f>
        <v>00001PS11-1PS110108</v>
      </c>
      <c r="D1043" s="75" t="str">
        <f>IF($B1043&lt;&gt;"",_xlfn.IFNA(VLOOKUP($B1043,'Node Details'!$B:$U,D$1,0),"Check"),"")</f>
        <v>1PS</v>
      </c>
      <c r="E1043" s="75" t="str">
        <f>IF($B1043&lt;&gt;"",_xlfn.IFNA(VLOOKUP($B1043,'Node Details'!$B:$U,E$1,0),"Check"),"")</f>
        <v>Airtel</v>
      </c>
      <c r="F1043" s="95">
        <v>45107</v>
      </c>
      <c r="G1043" s="75"/>
      <c r="H1043" s="25" t="s">
        <v>22</v>
      </c>
      <c r="I1043" s="24">
        <v>2</v>
      </c>
      <c r="J1043" s="24">
        <v>44</v>
      </c>
      <c r="K1043" s="75">
        <f t="shared" si="48"/>
        <v>88</v>
      </c>
      <c r="L1043" s="80">
        <v>45107</v>
      </c>
      <c r="M1043" s="72"/>
      <c r="N1043" s="38"/>
      <c r="O1043" s="81"/>
      <c r="P1043" s="72"/>
      <c r="Q1043" s="72"/>
      <c r="R1043" s="72"/>
      <c r="S1043" s="72"/>
      <c r="T1043" s="81"/>
      <c r="U1043" s="72"/>
      <c r="V1043" s="72"/>
      <c r="W1043" s="82">
        <f t="shared" si="49"/>
        <v>0</v>
      </c>
      <c r="X1043" s="39" t="s">
        <v>89</v>
      </c>
      <c r="Y1043" s="39"/>
      <c r="Z1043" s="72" t="s">
        <v>101</v>
      </c>
    </row>
    <row r="1044" spans="1:26">
      <c r="A1044" s="75">
        <f t="shared" si="50"/>
        <v>1042</v>
      </c>
      <c r="B1044" s="39" t="s">
        <v>2196</v>
      </c>
      <c r="C1044" s="75" t="str">
        <f>IF($B1044&lt;&gt;"",_xlfn.IFNA(VLOOKUP($B1044,'Node Details'!$B:$U,C$1,0),"Check"),"")</f>
        <v>00001PS11-1PS110108</v>
      </c>
      <c r="D1044" s="75" t="str">
        <f>IF($B1044&lt;&gt;"",_xlfn.IFNA(VLOOKUP($B1044,'Node Details'!$B:$U,D$1,0),"Check"),"")</f>
        <v>1PS</v>
      </c>
      <c r="E1044" s="75" t="str">
        <f>IF($B1044&lt;&gt;"",_xlfn.IFNA(VLOOKUP($B1044,'Node Details'!$B:$U,E$1,0),"Check"),"")</f>
        <v>Airtel</v>
      </c>
      <c r="F1044" s="95">
        <v>45107</v>
      </c>
      <c r="G1044" s="75"/>
      <c r="H1044" s="25" t="s">
        <v>22</v>
      </c>
      <c r="I1044" s="24">
        <v>2</v>
      </c>
      <c r="J1044" s="24">
        <v>44</v>
      </c>
      <c r="K1044" s="75">
        <f t="shared" si="48"/>
        <v>88</v>
      </c>
      <c r="L1044" s="80">
        <v>45107</v>
      </c>
      <c r="M1044" s="72"/>
      <c r="N1044" s="38"/>
      <c r="O1044" s="81"/>
      <c r="P1044" s="72"/>
      <c r="Q1044" s="72"/>
      <c r="R1044" s="72"/>
      <c r="S1044" s="72"/>
      <c r="T1044" s="81"/>
      <c r="U1044" s="72"/>
      <c r="V1044" s="72"/>
      <c r="W1044" s="82">
        <f t="shared" si="49"/>
        <v>0</v>
      </c>
      <c r="X1044" s="39" t="s">
        <v>89</v>
      </c>
      <c r="Y1044" s="39"/>
      <c r="Z1044" s="72" t="s">
        <v>101</v>
      </c>
    </row>
    <row r="1045" spans="1:26">
      <c r="A1045" s="75">
        <f t="shared" si="50"/>
        <v>1043</v>
      </c>
      <c r="B1045" s="39" t="s">
        <v>2198</v>
      </c>
      <c r="C1045" s="75" t="str">
        <f>IF($B1045&lt;&gt;"",_xlfn.IFNA(VLOOKUP($B1045,'Node Details'!$B:$U,C$1,0),"Check"),"")</f>
        <v>00001PS11-1PS110108</v>
      </c>
      <c r="D1045" s="75" t="str">
        <f>IF($B1045&lt;&gt;"",_xlfn.IFNA(VLOOKUP($B1045,'Node Details'!$B:$U,D$1,0),"Check"),"")</f>
        <v>1PS</v>
      </c>
      <c r="E1045" s="75" t="str">
        <f>IF($B1045&lt;&gt;"",_xlfn.IFNA(VLOOKUP($B1045,'Node Details'!$B:$U,E$1,0),"Check"),"")</f>
        <v>Airtel</v>
      </c>
      <c r="F1045" s="95">
        <v>45107</v>
      </c>
      <c r="G1045" s="75"/>
      <c r="H1045" s="25" t="s">
        <v>22</v>
      </c>
      <c r="I1045" s="24">
        <v>2</v>
      </c>
      <c r="J1045" s="24">
        <v>44</v>
      </c>
      <c r="K1045" s="75">
        <f t="shared" si="48"/>
        <v>88</v>
      </c>
      <c r="L1045" s="80">
        <v>45107</v>
      </c>
      <c r="M1045" s="72"/>
      <c r="N1045" s="38"/>
      <c r="O1045" s="81"/>
      <c r="P1045" s="72"/>
      <c r="Q1045" s="72"/>
      <c r="R1045" s="72"/>
      <c r="S1045" s="72"/>
      <c r="T1045" s="81"/>
      <c r="U1045" s="72"/>
      <c r="V1045" s="72"/>
      <c r="W1045" s="82">
        <f t="shared" si="49"/>
        <v>0</v>
      </c>
      <c r="X1045" s="39" t="s">
        <v>89</v>
      </c>
      <c r="Y1045" s="39"/>
      <c r="Z1045" s="72" t="s">
        <v>101</v>
      </c>
    </row>
    <row r="1046" spans="1:26">
      <c r="A1046" s="75">
        <f t="shared" si="50"/>
        <v>1044</v>
      </c>
      <c r="B1046" s="39" t="s">
        <v>2200</v>
      </c>
      <c r="C1046" s="75" t="str">
        <f>IF($B1046&lt;&gt;"",_xlfn.IFNA(VLOOKUP($B1046,'Node Details'!$B:$U,C$1,0),"Check"),"")</f>
        <v>00001PS11-1PS110108</v>
      </c>
      <c r="D1046" s="75" t="str">
        <f>IF($B1046&lt;&gt;"",_xlfn.IFNA(VLOOKUP($B1046,'Node Details'!$B:$U,D$1,0),"Check"),"")</f>
        <v>1PS</v>
      </c>
      <c r="E1046" s="75" t="str">
        <f>IF($B1046&lt;&gt;"",_xlfn.IFNA(VLOOKUP($B1046,'Node Details'!$B:$U,E$1,0),"Check"),"")</f>
        <v>Airtel</v>
      </c>
      <c r="F1046" s="95">
        <v>45107</v>
      </c>
      <c r="G1046" s="75"/>
      <c r="H1046" s="25" t="s">
        <v>22</v>
      </c>
      <c r="I1046" s="24">
        <v>2</v>
      </c>
      <c r="J1046" s="24">
        <v>44</v>
      </c>
      <c r="K1046" s="75">
        <f t="shared" si="48"/>
        <v>88</v>
      </c>
      <c r="L1046" s="80">
        <v>45107</v>
      </c>
      <c r="M1046" s="72"/>
      <c r="N1046" s="38"/>
      <c r="O1046" s="81"/>
      <c r="P1046" s="72"/>
      <c r="Q1046" s="72"/>
      <c r="R1046" s="72"/>
      <c r="S1046" s="72"/>
      <c r="T1046" s="81"/>
      <c r="U1046" s="72"/>
      <c r="V1046" s="72"/>
      <c r="W1046" s="82">
        <f t="shared" si="49"/>
        <v>0</v>
      </c>
      <c r="X1046" s="39" t="s">
        <v>89</v>
      </c>
      <c r="Y1046" s="39"/>
      <c r="Z1046" s="72" t="s">
        <v>101</v>
      </c>
    </row>
    <row r="1047" spans="1:26">
      <c r="A1047" s="75">
        <f t="shared" si="50"/>
        <v>1045</v>
      </c>
      <c r="B1047" s="39" t="s">
        <v>2202</v>
      </c>
      <c r="C1047" s="75" t="str">
        <f>IF($B1047&lt;&gt;"",_xlfn.IFNA(VLOOKUP($B1047,'Node Details'!$B:$U,C$1,0),"Check"),"")</f>
        <v>00001PS11-1PS110108</v>
      </c>
      <c r="D1047" s="75" t="str">
        <f>IF($B1047&lt;&gt;"",_xlfn.IFNA(VLOOKUP($B1047,'Node Details'!$B:$U,D$1,0),"Check"),"")</f>
        <v>1PS</v>
      </c>
      <c r="E1047" s="75" t="str">
        <f>IF($B1047&lt;&gt;"",_xlfn.IFNA(VLOOKUP($B1047,'Node Details'!$B:$U,E$1,0),"Check"),"")</f>
        <v>Airtel</v>
      </c>
      <c r="F1047" s="95">
        <v>45107</v>
      </c>
      <c r="G1047" s="75"/>
      <c r="H1047" s="25" t="s">
        <v>22</v>
      </c>
      <c r="I1047" s="24">
        <v>2</v>
      </c>
      <c r="J1047" s="24">
        <v>44</v>
      </c>
      <c r="K1047" s="75">
        <f t="shared" si="48"/>
        <v>88</v>
      </c>
      <c r="L1047" s="80">
        <v>45107</v>
      </c>
      <c r="M1047" s="72"/>
      <c r="N1047" s="38"/>
      <c r="O1047" s="81"/>
      <c r="P1047" s="72"/>
      <c r="Q1047" s="72"/>
      <c r="R1047" s="72"/>
      <c r="S1047" s="72"/>
      <c r="T1047" s="81"/>
      <c r="U1047" s="72"/>
      <c r="V1047" s="72"/>
      <c r="W1047" s="82">
        <f t="shared" si="49"/>
        <v>0</v>
      </c>
      <c r="X1047" s="39" t="s">
        <v>89</v>
      </c>
      <c r="Y1047" s="39"/>
      <c r="Z1047" s="72" t="s">
        <v>101</v>
      </c>
    </row>
    <row r="1048" spans="1:26">
      <c r="A1048" s="75">
        <f t="shared" si="50"/>
        <v>1046</v>
      </c>
      <c r="B1048" s="39" t="s">
        <v>168</v>
      </c>
      <c r="C1048" s="75" t="str">
        <f>IF($B1048&lt;&gt;"",_xlfn.IFNA(VLOOKUP($B1048,'Node Details'!$B:$U,C$1,0),"Check"),"")</f>
        <v>00001PS11-1PS110108</v>
      </c>
      <c r="D1048" s="75" t="str">
        <f>IF($B1048&lt;&gt;"",_xlfn.IFNA(VLOOKUP($B1048,'Node Details'!$B:$U,D$1,0),"Check"),"")</f>
        <v>1PS</v>
      </c>
      <c r="E1048" s="75" t="str">
        <f>IF($B1048&lt;&gt;"",_xlfn.IFNA(VLOOKUP($B1048,'Node Details'!$B:$U,E$1,0),"Check"),"")</f>
        <v>Airtel</v>
      </c>
      <c r="F1048" s="95">
        <v>45107</v>
      </c>
      <c r="G1048" s="75"/>
      <c r="H1048" s="25" t="s">
        <v>22</v>
      </c>
      <c r="I1048" s="24">
        <v>2</v>
      </c>
      <c r="J1048" s="24">
        <v>44</v>
      </c>
      <c r="K1048" s="75">
        <f t="shared" si="48"/>
        <v>88</v>
      </c>
      <c r="L1048" s="80">
        <v>45107</v>
      </c>
      <c r="M1048" s="72"/>
      <c r="N1048" s="38"/>
      <c r="O1048" s="81"/>
      <c r="P1048" s="72"/>
      <c r="Q1048" s="72"/>
      <c r="R1048" s="72"/>
      <c r="S1048" s="72"/>
      <c r="T1048" s="81"/>
      <c r="U1048" s="72"/>
      <c r="V1048" s="72"/>
      <c r="W1048" s="82">
        <f t="shared" si="49"/>
        <v>0</v>
      </c>
      <c r="X1048" s="39" t="s">
        <v>89</v>
      </c>
      <c r="Y1048" s="39"/>
      <c r="Z1048" s="72" t="s">
        <v>101</v>
      </c>
    </row>
    <row r="1049" spans="1:26">
      <c r="A1049" s="75">
        <f t="shared" si="50"/>
        <v>1047</v>
      </c>
      <c r="B1049" s="39" t="s">
        <v>172</v>
      </c>
      <c r="C1049" s="75" t="str">
        <f>IF($B1049&lt;&gt;"",_xlfn.IFNA(VLOOKUP($B1049,'Node Details'!$B:$U,C$1,0),"Check"),"")</f>
        <v>00001PS09-00001PS13</v>
      </c>
      <c r="D1049" s="75" t="str">
        <f>IF($B1049&lt;&gt;"",_xlfn.IFNA(VLOOKUP($B1049,'Node Details'!$B:$U,D$1,0),"Check"),"")</f>
        <v>1PS</v>
      </c>
      <c r="E1049" s="75" t="str">
        <f>IF($B1049&lt;&gt;"",_xlfn.IFNA(VLOOKUP($B1049,'Node Details'!$B:$U,E$1,0),"Check"),"")</f>
        <v>Airtel</v>
      </c>
      <c r="F1049" s="95">
        <v>45107</v>
      </c>
      <c r="G1049" s="75"/>
      <c r="H1049" s="25" t="s">
        <v>22</v>
      </c>
      <c r="I1049" s="24">
        <v>2</v>
      </c>
      <c r="J1049" s="24">
        <v>44</v>
      </c>
      <c r="K1049" s="75">
        <f t="shared" si="48"/>
        <v>88</v>
      </c>
      <c r="L1049" s="80">
        <v>45046</v>
      </c>
      <c r="M1049" s="72"/>
      <c r="N1049" s="38"/>
      <c r="O1049" s="81"/>
      <c r="P1049" s="72"/>
      <c r="Q1049" s="72"/>
      <c r="R1049" s="72"/>
      <c r="S1049" s="72"/>
      <c r="T1049" s="81"/>
      <c r="U1049" s="72"/>
      <c r="V1049" s="72"/>
      <c r="W1049" s="82">
        <f t="shared" si="49"/>
        <v>0</v>
      </c>
      <c r="X1049" s="39" t="s">
        <v>89</v>
      </c>
      <c r="Y1049" s="39"/>
      <c r="Z1049" s="72" t="s">
        <v>101</v>
      </c>
    </row>
    <row r="1050" spans="1:26">
      <c r="A1050" s="75">
        <f t="shared" si="50"/>
        <v>1048</v>
      </c>
      <c r="B1050" s="39" t="s">
        <v>2204</v>
      </c>
      <c r="C1050" s="75" t="str">
        <f>IF($B1050&lt;&gt;"",_xlfn.IFNA(VLOOKUP($B1050,'Node Details'!$B:$U,C$1,0),"Check"),"")</f>
        <v>00001PS12-1PS120101</v>
      </c>
      <c r="D1050" s="75" t="str">
        <f>IF($B1050&lt;&gt;"",_xlfn.IFNA(VLOOKUP($B1050,'Node Details'!$B:$U,D$1,0),"Check"),"")</f>
        <v>1PS</v>
      </c>
      <c r="E1050" s="75" t="str">
        <f>IF($B1050&lt;&gt;"",_xlfn.IFNA(VLOOKUP($B1050,'Node Details'!$B:$U,E$1,0),"Check"),"")</f>
        <v>Airtel</v>
      </c>
      <c r="F1050" s="95">
        <v>45107</v>
      </c>
      <c r="G1050" s="75"/>
      <c r="H1050" s="25" t="s">
        <v>22</v>
      </c>
      <c r="I1050" s="24">
        <v>2</v>
      </c>
      <c r="J1050" s="24">
        <v>44</v>
      </c>
      <c r="K1050" s="75">
        <f t="shared" si="48"/>
        <v>88</v>
      </c>
      <c r="L1050" s="80">
        <v>45046</v>
      </c>
      <c r="M1050" s="72"/>
      <c r="N1050" s="38"/>
      <c r="O1050" s="81"/>
      <c r="P1050" s="72"/>
      <c r="Q1050" s="72"/>
      <c r="R1050" s="72"/>
      <c r="S1050" s="72"/>
      <c r="T1050" s="81"/>
      <c r="U1050" s="72"/>
      <c r="V1050" s="72"/>
      <c r="W1050" s="82">
        <f t="shared" si="49"/>
        <v>0</v>
      </c>
      <c r="X1050" s="39" t="s">
        <v>89</v>
      </c>
      <c r="Y1050" s="39"/>
      <c r="Z1050" s="72" t="s">
        <v>101</v>
      </c>
    </row>
    <row r="1051" spans="1:26">
      <c r="A1051" s="75">
        <f t="shared" si="50"/>
        <v>1049</v>
      </c>
      <c r="B1051" s="39" t="s">
        <v>174</v>
      </c>
      <c r="C1051" s="75" t="str">
        <f>IF($B1051&lt;&gt;"",_xlfn.IFNA(VLOOKUP($B1051,'Node Details'!$B:$U,C$1,0),"Check"),"")</f>
        <v>00001PS12-1PS120101</v>
      </c>
      <c r="D1051" s="75" t="str">
        <f>IF($B1051&lt;&gt;"",_xlfn.IFNA(VLOOKUP($B1051,'Node Details'!$B:$U,D$1,0),"Check"),"")</f>
        <v>1PS</v>
      </c>
      <c r="E1051" s="75" t="str">
        <f>IF($B1051&lt;&gt;"",_xlfn.IFNA(VLOOKUP($B1051,'Node Details'!$B:$U,E$1,0),"Check"),"")</f>
        <v>Airtel</v>
      </c>
      <c r="F1051" s="95">
        <v>45107</v>
      </c>
      <c r="G1051" s="75"/>
      <c r="H1051" s="25" t="s">
        <v>22</v>
      </c>
      <c r="I1051" s="24">
        <v>2</v>
      </c>
      <c r="J1051" s="24">
        <v>44</v>
      </c>
      <c r="K1051" s="75">
        <f t="shared" si="48"/>
        <v>88</v>
      </c>
      <c r="L1051" s="80">
        <v>45046</v>
      </c>
      <c r="M1051" s="72"/>
      <c r="N1051" s="38"/>
      <c r="O1051" s="81"/>
      <c r="P1051" s="72"/>
      <c r="Q1051" s="72"/>
      <c r="R1051" s="72"/>
      <c r="S1051" s="72"/>
      <c r="T1051" s="81"/>
      <c r="U1051" s="72"/>
      <c r="V1051" s="72"/>
      <c r="W1051" s="82">
        <f t="shared" si="49"/>
        <v>0</v>
      </c>
      <c r="X1051" s="39" t="s">
        <v>89</v>
      </c>
      <c r="Y1051" s="39"/>
      <c r="Z1051" s="72" t="s">
        <v>101</v>
      </c>
    </row>
    <row r="1052" spans="1:26">
      <c r="A1052" s="75">
        <f t="shared" si="50"/>
        <v>1050</v>
      </c>
      <c r="B1052" s="39" t="s">
        <v>2206</v>
      </c>
      <c r="C1052" s="75" t="str">
        <f>IF($B1052&lt;&gt;"",_xlfn.IFNA(VLOOKUP($B1052,'Node Details'!$B:$U,C$1,0),"Check"),"")</f>
        <v>00001PS12-1PS120101</v>
      </c>
      <c r="D1052" s="75" t="str">
        <f>IF($B1052&lt;&gt;"",_xlfn.IFNA(VLOOKUP($B1052,'Node Details'!$B:$U,D$1,0),"Check"),"")</f>
        <v>1PS</v>
      </c>
      <c r="E1052" s="75" t="str">
        <f>IF($B1052&lt;&gt;"",_xlfn.IFNA(VLOOKUP($B1052,'Node Details'!$B:$U,E$1,0),"Check"),"")</f>
        <v>Airtel</v>
      </c>
      <c r="F1052" s="95">
        <v>45107</v>
      </c>
      <c r="G1052" s="75"/>
      <c r="H1052" s="25" t="s">
        <v>22</v>
      </c>
      <c r="I1052" s="24">
        <v>2</v>
      </c>
      <c r="J1052" s="24">
        <v>44</v>
      </c>
      <c r="K1052" s="75">
        <f t="shared" si="48"/>
        <v>88</v>
      </c>
      <c r="L1052" s="80">
        <v>45046</v>
      </c>
      <c r="M1052" s="72"/>
      <c r="N1052" s="38"/>
      <c r="O1052" s="81"/>
      <c r="P1052" s="72"/>
      <c r="Q1052" s="72"/>
      <c r="R1052" s="72"/>
      <c r="S1052" s="72"/>
      <c r="T1052" s="81"/>
      <c r="U1052" s="72"/>
      <c r="V1052" s="72"/>
      <c r="W1052" s="82">
        <f t="shared" si="49"/>
        <v>0</v>
      </c>
      <c r="X1052" s="39" t="s">
        <v>89</v>
      </c>
      <c r="Y1052" s="39"/>
      <c r="Z1052" s="72" t="s">
        <v>101</v>
      </c>
    </row>
    <row r="1053" spans="1:26">
      <c r="A1053" s="75">
        <f t="shared" si="50"/>
        <v>1051</v>
      </c>
      <c r="B1053" s="39" t="s">
        <v>105</v>
      </c>
      <c r="C1053" s="75" t="str">
        <f>IF($B1053&lt;&gt;"",_xlfn.IFNA(VLOOKUP($B1053,'Node Details'!$B:$U,C$1,0),"Check"),"")</f>
        <v>00001PS09-00001PS13</v>
      </c>
      <c r="D1053" s="75" t="str">
        <f>IF($B1053&lt;&gt;"",_xlfn.IFNA(VLOOKUP($B1053,'Node Details'!$B:$U,D$1,0),"Check"),"")</f>
        <v>1PS</v>
      </c>
      <c r="E1053" s="75" t="str">
        <f>IF($B1053&lt;&gt;"",_xlfn.IFNA(VLOOKUP($B1053,'Node Details'!$B:$U,E$1,0),"Check"),"")</f>
        <v>Airtel</v>
      </c>
      <c r="F1053" s="95">
        <v>45107</v>
      </c>
      <c r="G1053" s="75"/>
      <c r="H1053" s="25" t="s">
        <v>22</v>
      </c>
      <c r="I1053" s="24">
        <v>2</v>
      </c>
      <c r="J1053" s="24">
        <v>44</v>
      </c>
      <c r="K1053" s="75">
        <f t="shared" si="48"/>
        <v>88</v>
      </c>
      <c r="L1053" s="80">
        <v>45046</v>
      </c>
      <c r="M1053" s="72"/>
      <c r="N1053" s="38"/>
      <c r="O1053" s="81"/>
      <c r="P1053" s="72"/>
      <c r="Q1053" s="72"/>
      <c r="R1053" s="72"/>
      <c r="S1053" s="72"/>
      <c r="T1053" s="81"/>
      <c r="U1053" s="72"/>
      <c r="V1053" s="72"/>
      <c r="W1053" s="82">
        <f t="shared" si="49"/>
        <v>0</v>
      </c>
      <c r="X1053" s="39" t="s">
        <v>89</v>
      </c>
      <c r="Y1053" s="39"/>
      <c r="Z1053" s="72" t="s">
        <v>101</v>
      </c>
    </row>
    <row r="1054" spans="1:26">
      <c r="A1054" s="75">
        <f t="shared" si="50"/>
        <v>1052</v>
      </c>
      <c r="B1054" s="39" t="s">
        <v>2208</v>
      </c>
      <c r="C1054" s="75" t="str">
        <f>IF($B1054&lt;&gt;"",_xlfn.IFNA(VLOOKUP($B1054,'Node Details'!$B:$U,C$1,0),"Check"),"")</f>
        <v>00001PS13-1PS130101</v>
      </c>
      <c r="D1054" s="75" t="str">
        <f>IF($B1054&lt;&gt;"",_xlfn.IFNA(VLOOKUP($B1054,'Node Details'!$B:$U,D$1,0),"Check"),"")</f>
        <v>1PS</v>
      </c>
      <c r="E1054" s="75" t="str">
        <f>IF($B1054&lt;&gt;"",_xlfn.IFNA(VLOOKUP($B1054,'Node Details'!$B:$U,E$1,0),"Check"),"")</f>
        <v>Airtel</v>
      </c>
      <c r="F1054" s="95">
        <v>45107</v>
      </c>
      <c r="G1054" s="75"/>
      <c r="H1054" s="25" t="s">
        <v>22</v>
      </c>
      <c r="I1054" s="24">
        <v>2</v>
      </c>
      <c r="J1054" s="24">
        <v>44</v>
      </c>
      <c r="K1054" s="75">
        <f t="shared" si="48"/>
        <v>88</v>
      </c>
      <c r="L1054" s="80">
        <v>45046</v>
      </c>
      <c r="M1054" s="72"/>
      <c r="N1054" s="38"/>
      <c r="O1054" s="81"/>
      <c r="P1054" s="72"/>
      <c r="Q1054" s="72"/>
      <c r="R1054" s="72"/>
      <c r="S1054" s="72"/>
      <c r="T1054" s="81"/>
      <c r="U1054" s="72"/>
      <c r="V1054" s="72"/>
      <c r="W1054" s="82">
        <f t="shared" si="49"/>
        <v>0</v>
      </c>
      <c r="X1054" s="39" t="s">
        <v>89</v>
      </c>
      <c r="Y1054" s="39"/>
      <c r="Z1054" s="72" t="s">
        <v>101</v>
      </c>
    </row>
    <row r="1055" spans="1:26">
      <c r="A1055" s="75">
        <f t="shared" si="50"/>
        <v>1053</v>
      </c>
      <c r="B1055" s="39" t="s">
        <v>2210</v>
      </c>
      <c r="C1055" s="75" t="str">
        <f>IF($B1055&lt;&gt;"",_xlfn.IFNA(VLOOKUP($B1055,'Node Details'!$B:$U,C$1,0),"Check"),"")</f>
        <v>00001PS13-1PS130101</v>
      </c>
      <c r="D1055" s="75" t="str">
        <f>IF($B1055&lt;&gt;"",_xlfn.IFNA(VLOOKUP($B1055,'Node Details'!$B:$U,D$1,0),"Check"),"")</f>
        <v>1PS</v>
      </c>
      <c r="E1055" s="75" t="str">
        <f>IF($B1055&lt;&gt;"",_xlfn.IFNA(VLOOKUP($B1055,'Node Details'!$B:$U,E$1,0),"Check"),"")</f>
        <v>Airtel</v>
      </c>
      <c r="F1055" s="95">
        <v>45107</v>
      </c>
      <c r="G1055" s="75"/>
      <c r="H1055" s="25" t="s">
        <v>22</v>
      </c>
      <c r="I1055" s="24">
        <v>2</v>
      </c>
      <c r="J1055" s="24">
        <v>44</v>
      </c>
      <c r="K1055" s="75">
        <f t="shared" si="48"/>
        <v>88</v>
      </c>
      <c r="L1055" s="80">
        <v>45046</v>
      </c>
      <c r="M1055" s="72"/>
      <c r="N1055" s="38"/>
      <c r="O1055" s="81"/>
      <c r="P1055" s="72"/>
      <c r="Q1055" s="72"/>
      <c r="R1055" s="72"/>
      <c r="S1055" s="72"/>
      <c r="T1055" s="81"/>
      <c r="U1055" s="72"/>
      <c r="V1055" s="72"/>
      <c r="W1055" s="82">
        <f t="shared" si="49"/>
        <v>0</v>
      </c>
      <c r="X1055" s="39" t="s">
        <v>89</v>
      </c>
      <c r="Y1055" s="39"/>
      <c r="Z1055" s="72" t="s">
        <v>101</v>
      </c>
    </row>
    <row r="1056" spans="1:26">
      <c r="A1056" s="75">
        <f t="shared" si="50"/>
        <v>1054</v>
      </c>
      <c r="B1056" s="39" t="s">
        <v>177</v>
      </c>
      <c r="C1056" s="75" t="str">
        <f>IF($B1056&lt;&gt;"",_xlfn.IFNA(VLOOKUP($B1056,'Node Details'!$B:$U,C$1,0),"Check"),"")</f>
        <v>00001PS13-1PS130101</v>
      </c>
      <c r="D1056" s="75" t="str">
        <f>IF($B1056&lt;&gt;"",_xlfn.IFNA(VLOOKUP($B1056,'Node Details'!$B:$U,D$1,0),"Check"),"")</f>
        <v>1PS</v>
      </c>
      <c r="E1056" s="75" t="str">
        <f>IF($B1056&lt;&gt;"",_xlfn.IFNA(VLOOKUP($B1056,'Node Details'!$B:$U,E$1,0),"Check"),"")</f>
        <v>Airtel</v>
      </c>
      <c r="F1056" s="95">
        <v>45107</v>
      </c>
      <c r="G1056" s="75"/>
      <c r="H1056" s="25" t="s">
        <v>22</v>
      </c>
      <c r="I1056" s="24">
        <v>2</v>
      </c>
      <c r="J1056" s="24">
        <v>44</v>
      </c>
      <c r="K1056" s="75">
        <f t="shared" si="48"/>
        <v>88</v>
      </c>
      <c r="L1056" s="80">
        <v>45046</v>
      </c>
      <c r="M1056" s="72"/>
      <c r="N1056" s="38"/>
      <c r="O1056" s="81"/>
      <c r="P1056" s="72"/>
      <c r="Q1056" s="72"/>
      <c r="R1056" s="72"/>
      <c r="S1056" s="72"/>
      <c r="T1056" s="81"/>
      <c r="U1056" s="72"/>
      <c r="V1056" s="72"/>
      <c r="W1056" s="82">
        <f t="shared" si="49"/>
        <v>0</v>
      </c>
      <c r="X1056" s="39" t="s">
        <v>89</v>
      </c>
      <c r="Y1056" s="39"/>
      <c r="Z1056" s="72" t="s">
        <v>101</v>
      </c>
    </row>
    <row r="1057" spans="1:26">
      <c r="A1057" s="75">
        <f t="shared" si="50"/>
        <v>1055</v>
      </c>
      <c r="B1057" s="39" t="s">
        <v>180</v>
      </c>
      <c r="C1057" s="75" t="str">
        <f>IF($B1057&lt;&gt;"",_xlfn.IFNA(VLOOKUP($B1057,'Node Details'!$B:$U,C$1,0),"Check"),"")</f>
        <v>00001PS06-00001PS15</v>
      </c>
      <c r="D1057" s="75" t="str">
        <f>IF($B1057&lt;&gt;"",_xlfn.IFNA(VLOOKUP($B1057,'Node Details'!$B:$U,D$1,0),"Check"),"")</f>
        <v>1PS</v>
      </c>
      <c r="E1057" s="75" t="str">
        <f>IF($B1057&lt;&gt;"",_xlfn.IFNA(VLOOKUP($B1057,'Node Details'!$B:$U,E$1,0),"Check"),"")</f>
        <v>Airtel</v>
      </c>
      <c r="F1057" s="95">
        <v>45107</v>
      </c>
      <c r="G1057" s="75"/>
      <c r="H1057" s="25" t="s">
        <v>22</v>
      </c>
      <c r="I1057" s="24">
        <v>2</v>
      </c>
      <c r="J1057" s="24">
        <v>44</v>
      </c>
      <c r="K1057" s="75">
        <f t="shared" si="48"/>
        <v>88</v>
      </c>
      <c r="L1057" s="80">
        <v>45046</v>
      </c>
      <c r="M1057" s="72"/>
      <c r="N1057" s="38"/>
      <c r="O1057" s="81"/>
      <c r="P1057" s="72"/>
      <c r="Q1057" s="72"/>
      <c r="R1057" s="72"/>
      <c r="S1057" s="72"/>
      <c r="T1057" s="81"/>
      <c r="U1057" s="72"/>
      <c r="V1057" s="72"/>
      <c r="W1057" s="82">
        <f t="shared" si="49"/>
        <v>0</v>
      </c>
      <c r="X1057" s="39" t="s">
        <v>89</v>
      </c>
      <c r="Y1057" s="39"/>
      <c r="Z1057" s="72" t="s">
        <v>101</v>
      </c>
    </row>
    <row r="1058" spans="1:26">
      <c r="A1058" s="75">
        <f t="shared" si="50"/>
        <v>1056</v>
      </c>
      <c r="B1058" s="39" t="s">
        <v>182</v>
      </c>
      <c r="C1058" s="75" t="str">
        <f>IF($B1058&lt;&gt;"",_xlfn.IFNA(VLOOKUP($B1058,'Node Details'!$B:$U,C$1,0),"Check"),"")</f>
        <v>00001PS14-1PS140108</v>
      </c>
      <c r="D1058" s="75" t="str">
        <f>IF($B1058&lt;&gt;"",_xlfn.IFNA(VLOOKUP($B1058,'Node Details'!$B:$U,D$1,0),"Check"),"")</f>
        <v>1PS</v>
      </c>
      <c r="E1058" s="75" t="str">
        <f>IF($B1058&lt;&gt;"",_xlfn.IFNA(VLOOKUP($B1058,'Node Details'!$B:$U,E$1,0),"Check"),"")</f>
        <v>Airtel</v>
      </c>
      <c r="F1058" s="95">
        <v>45107</v>
      </c>
      <c r="G1058" s="75"/>
      <c r="H1058" s="25" t="s">
        <v>22</v>
      </c>
      <c r="I1058" s="24">
        <v>2</v>
      </c>
      <c r="J1058" s="24">
        <v>44</v>
      </c>
      <c r="K1058" s="75">
        <f t="shared" si="48"/>
        <v>88</v>
      </c>
      <c r="L1058" s="80">
        <v>45107</v>
      </c>
      <c r="M1058" s="72"/>
      <c r="N1058" s="38"/>
      <c r="O1058" s="81"/>
      <c r="P1058" s="72"/>
      <c r="Q1058" s="72"/>
      <c r="R1058" s="72"/>
      <c r="S1058" s="72"/>
      <c r="T1058" s="81"/>
      <c r="U1058" s="72"/>
      <c r="V1058" s="72"/>
      <c r="W1058" s="82">
        <f t="shared" si="49"/>
        <v>0</v>
      </c>
      <c r="X1058" s="39" t="s">
        <v>89</v>
      </c>
      <c r="Y1058" s="39"/>
      <c r="Z1058" s="72" t="s">
        <v>101</v>
      </c>
    </row>
    <row r="1059" spans="1:26">
      <c r="A1059" s="75">
        <f t="shared" si="50"/>
        <v>1057</v>
      </c>
      <c r="B1059" s="39" t="s">
        <v>2212</v>
      </c>
      <c r="C1059" s="75" t="str">
        <f>IF($B1059&lt;&gt;"",_xlfn.IFNA(VLOOKUP($B1059,'Node Details'!$B:$U,C$1,0),"Check"),"")</f>
        <v>00001PS14-1PS140108</v>
      </c>
      <c r="D1059" s="75" t="str">
        <f>IF($B1059&lt;&gt;"",_xlfn.IFNA(VLOOKUP($B1059,'Node Details'!$B:$U,D$1,0),"Check"),"")</f>
        <v>1PS</v>
      </c>
      <c r="E1059" s="75" t="str">
        <f>IF($B1059&lt;&gt;"",_xlfn.IFNA(VLOOKUP($B1059,'Node Details'!$B:$U,E$1,0),"Check"),"")</f>
        <v>Airtel</v>
      </c>
      <c r="F1059" s="95">
        <v>45107</v>
      </c>
      <c r="G1059" s="75"/>
      <c r="H1059" s="25" t="s">
        <v>22</v>
      </c>
      <c r="I1059" s="24">
        <v>2</v>
      </c>
      <c r="J1059" s="24">
        <v>44</v>
      </c>
      <c r="K1059" s="75">
        <f t="shared" si="48"/>
        <v>88</v>
      </c>
      <c r="L1059" s="80">
        <v>45107</v>
      </c>
      <c r="M1059" s="72"/>
      <c r="N1059" s="38"/>
      <c r="O1059" s="81"/>
      <c r="P1059" s="72"/>
      <c r="Q1059" s="72"/>
      <c r="R1059" s="72"/>
      <c r="S1059" s="72"/>
      <c r="T1059" s="81"/>
      <c r="U1059" s="72"/>
      <c r="V1059" s="72"/>
      <c r="W1059" s="82">
        <f t="shared" si="49"/>
        <v>0</v>
      </c>
      <c r="X1059" s="39" t="s">
        <v>89</v>
      </c>
      <c r="Y1059" s="39"/>
      <c r="Z1059" s="72" t="s">
        <v>101</v>
      </c>
    </row>
    <row r="1060" spans="1:26">
      <c r="A1060" s="75">
        <f t="shared" si="50"/>
        <v>1058</v>
      </c>
      <c r="B1060" s="39" t="s">
        <v>2214</v>
      </c>
      <c r="C1060" s="75" t="str">
        <f>IF($B1060&lt;&gt;"",_xlfn.IFNA(VLOOKUP($B1060,'Node Details'!$B:$U,C$1,0),"Check"),"")</f>
        <v>00001PS14-1PS140108</v>
      </c>
      <c r="D1060" s="75" t="str">
        <f>IF($B1060&lt;&gt;"",_xlfn.IFNA(VLOOKUP($B1060,'Node Details'!$B:$U,D$1,0),"Check"),"")</f>
        <v>1PS</v>
      </c>
      <c r="E1060" s="75" t="str">
        <f>IF($B1060&lt;&gt;"",_xlfn.IFNA(VLOOKUP($B1060,'Node Details'!$B:$U,E$1,0),"Check"),"")</f>
        <v>Airtel</v>
      </c>
      <c r="F1060" s="95">
        <v>45107</v>
      </c>
      <c r="G1060" s="75"/>
      <c r="H1060" s="25" t="s">
        <v>22</v>
      </c>
      <c r="I1060" s="24">
        <v>2</v>
      </c>
      <c r="J1060" s="24">
        <v>44</v>
      </c>
      <c r="K1060" s="75">
        <f t="shared" si="48"/>
        <v>88</v>
      </c>
      <c r="L1060" s="80">
        <v>45107</v>
      </c>
      <c r="M1060" s="72"/>
      <c r="N1060" s="38"/>
      <c r="O1060" s="81"/>
      <c r="P1060" s="72"/>
      <c r="Q1060" s="72"/>
      <c r="R1060" s="72"/>
      <c r="S1060" s="72"/>
      <c r="T1060" s="81"/>
      <c r="U1060" s="72"/>
      <c r="V1060" s="72"/>
      <c r="W1060" s="82">
        <f t="shared" si="49"/>
        <v>0</v>
      </c>
      <c r="X1060" s="39" t="s">
        <v>89</v>
      </c>
      <c r="Y1060" s="39"/>
      <c r="Z1060" s="72" t="s">
        <v>101</v>
      </c>
    </row>
    <row r="1061" spans="1:26">
      <c r="A1061" s="75">
        <f t="shared" si="50"/>
        <v>1059</v>
      </c>
      <c r="B1061" s="39" t="s">
        <v>2216</v>
      </c>
      <c r="C1061" s="75" t="str">
        <f>IF($B1061&lt;&gt;"",_xlfn.IFNA(VLOOKUP($B1061,'Node Details'!$B:$U,C$1,0),"Check"),"")</f>
        <v>00001PS14-1PS140108</v>
      </c>
      <c r="D1061" s="75" t="str">
        <f>IF($B1061&lt;&gt;"",_xlfn.IFNA(VLOOKUP($B1061,'Node Details'!$B:$U,D$1,0),"Check"),"")</f>
        <v>1PS</v>
      </c>
      <c r="E1061" s="75" t="str">
        <f>IF($B1061&lt;&gt;"",_xlfn.IFNA(VLOOKUP($B1061,'Node Details'!$B:$U,E$1,0),"Check"),"")</f>
        <v>Airtel</v>
      </c>
      <c r="F1061" s="95">
        <v>45107</v>
      </c>
      <c r="G1061" s="75"/>
      <c r="H1061" s="25" t="s">
        <v>22</v>
      </c>
      <c r="I1061" s="24">
        <v>2</v>
      </c>
      <c r="J1061" s="24">
        <v>44</v>
      </c>
      <c r="K1061" s="75">
        <f t="shared" si="48"/>
        <v>88</v>
      </c>
      <c r="L1061" s="80">
        <v>45107</v>
      </c>
      <c r="M1061" s="72"/>
      <c r="N1061" s="38"/>
      <c r="O1061" s="81"/>
      <c r="P1061" s="72"/>
      <c r="Q1061" s="72"/>
      <c r="R1061" s="72"/>
      <c r="S1061" s="72"/>
      <c r="T1061" s="81"/>
      <c r="U1061" s="72"/>
      <c r="V1061" s="72"/>
      <c r="W1061" s="82">
        <f t="shared" si="49"/>
        <v>0</v>
      </c>
      <c r="X1061" s="39" t="s">
        <v>89</v>
      </c>
      <c r="Y1061" s="39"/>
      <c r="Z1061" s="72" t="s">
        <v>101</v>
      </c>
    </row>
    <row r="1062" spans="1:26">
      <c r="A1062" s="75">
        <f t="shared" si="50"/>
        <v>1060</v>
      </c>
      <c r="B1062" s="39" t="s">
        <v>2218</v>
      </c>
      <c r="C1062" s="75" t="str">
        <f>IF($B1062&lt;&gt;"",_xlfn.IFNA(VLOOKUP($B1062,'Node Details'!$B:$U,C$1,0),"Check"),"")</f>
        <v>00001PS14-1PS140108</v>
      </c>
      <c r="D1062" s="75" t="str">
        <f>IF($B1062&lt;&gt;"",_xlfn.IFNA(VLOOKUP($B1062,'Node Details'!$B:$U,D$1,0),"Check"),"")</f>
        <v>1PS</v>
      </c>
      <c r="E1062" s="75" t="str">
        <f>IF($B1062&lt;&gt;"",_xlfn.IFNA(VLOOKUP($B1062,'Node Details'!$B:$U,E$1,0),"Check"),"")</f>
        <v>Airtel</v>
      </c>
      <c r="F1062" s="95">
        <v>45107</v>
      </c>
      <c r="G1062" s="75"/>
      <c r="H1062" s="25" t="s">
        <v>22</v>
      </c>
      <c r="I1062" s="24">
        <v>2</v>
      </c>
      <c r="J1062" s="24">
        <v>44</v>
      </c>
      <c r="K1062" s="75">
        <f t="shared" si="48"/>
        <v>88</v>
      </c>
      <c r="L1062" s="80">
        <v>45107</v>
      </c>
      <c r="M1062" s="72"/>
      <c r="N1062" s="38"/>
      <c r="O1062" s="81"/>
      <c r="P1062" s="72"/>
      <c r="Q1062" s="72"/>
      <c r="R1062" s="72"/>
      <c r="S1062" s="72"/>
      <c r="T1062" s="81"/>
      <c r="U1062" s="72"/>
      <c r="V1062" s="72"/>
      <c r="W1062" s="82">
        <f t="shared" si="49"/>
        <v>0</v>
      </c>
      <c r="X1062" s="39" t="s">
        <v>89</v>
      </c>
      <c r="Y1062" s="39"/>
      <c r="Z1062" s="72" t="s">
        <v>101</v>
      </c>
    </row>
    <row r="1063" spans="1:26">
      <c r="A1063" s="75">
        <f t="shared" si="50"/>
        <v>1061</v>
      </c>
      <c r="B1063" s="39" t="s">
        <v>2220</v>
      </c>
      <c r="C1063" s="75" t="str">
        <f>IF($B1063&lt;&gt;"",_xlfn.IFNA(VLOOKUP($B1063,'Node Details'!$B:$U,C$1,0),"Check"),"")</f>
        <v>00001PS14-1PS140108</v>
      </c>
      <c r="D1063" s="75" t="str">
        <f>IF($B1063&lt;&gt;"",_xlfn.IFNA(VLOOKUP($B1063,'Node Details'!$B:$U,D$1,0),"Check"),"")</f>
        <v>1PS</v>
      </c>
      <c r="E1063" s="75" t="str">
        <f>IF($B1063&lt;&gt;"",_xlfn.IFNA(VLOOKUP($B1063,'Node Details'!$B:$U,E$1,0),"Check"),"")</f>
        <v>Airtel</v>
      </c>
      <c r="F1063" s="95">
        <v>45107</v>
      </c>
      <c r="G1063" s="75"/>
      <c r="H1063" s="25" t="s">
        <v>22</v>
      </c>
      <c r="I1063" s="24">
        <v>2</v>
      </c>
      <c r="J1063" s="24">
        <v>44</v>
      </c>
      <c r="K1063" s="75">
        <f t="shared" si="48"/>
        <v>88</v>
      </c>
      <c r="L1063" s="80">
        <v>45107</v>
      </c>
      <c r="M1063" s="72"/>
      <c r="N1063" s="38"/>
      <c r="O1063" s="81"/>
      <c r="P1063" s="72"/>
      <c r="Q1063" s="72"/>
      <c r="R1063" s="72"/>
      <c r="S1063" s="72"/>
      <c r="T1063" s="81"/>
      <c r="U1063" s="72"/>
      <c r="V1063" s="72"/>
      <c r="W1063" s="82">
        <f t="shared" si="49"/>
        <v>0</v>
      </c>
      <c r="X1063" s="39" t="s">
        <v>89</v>
      </c>
      <c r="Y1063" s="39"/>
      <c r="Z1063" s="72" t="s">
        <v>101</v>
      </c>
    </row>
    <row r="1064" spans="1:26">
      <c r="A1064" s="75">
        <f t="shared" si="50"/>
        <v>1062</v>
      </c>
      <c r="B1064" s="39" t="s">
        <v>2222</v>
      </c>
      <c r="C1064" s="75" t="str">
        <f>IF($B1064&lt;&gt;"",_xlfn.IFNA(VLOOKUP($B1064,'Node Details'!$B:$U,C$1,0),"Check"),"")</f>
        <v>00001PS14-1PS140108</v>
      </c>
      <c r="D1064" s="75" t="str">
        <f>IF($B1064&lt;&gt;"",_xlfn.IFNA(VLOOKUP($B1064,'Node Details'!$B:$U,D$1,0),"Check"),"")</f>
        <v>1PS</v>
      </c>
      <c r="E1064" s="75" t="str">
        <f>IF($B1064&lt;&gt;"",_xlfn.IFNA(VLOOKUP($B1064,'Node Details'!$B:$U,E$1,0),"Check"),"")</f>
        <v>Airtel</v>
      </c>
      <c r="F1064" s="95">
        <v>45107</v>
      </c>
      <c r="G1064" s="75"/>
      <c r="H1064" s="25" t="s">
        <v>22</v>
      </c>
      <c r="I1064" s="24">
        <v>2</v>
      </c>
      <c r="J1064" s="24">
        <v>44</v>
      </c>
      <c r="K1064" s="75">
        <f t="shared" si="48"/>
        <v>88</v>
      </c>
      <c r="L1064" s="80">
        <v>45107</v>
      </c>
      <c r="M1064" s="72"/>
      <c r="N1064" s="38"/>
      <c r="O1064" s="81"/>
      <c r="P1064" s="72"/>
      <c r="Q1064" s="72"/>
      <c r="R1064" s="72"/>
      <c r="S1064" s="72"/>
      <c r="T1064" s="81"/>
      <c r="U1064" s="72"/>
      <c r="V1064" s="72"/>
      <c r="W1064" s="82">
        <f t="shared" si="49"/>
        <v>0</v>
      </c>
      <c r="X1064" s="39" t="s">
        <v>89</v>
      </c>
      <c r="Y1064" s="39"/>
      <c r="Z1064" s="72" t="s">
        <v>101</v>
      </c>
    </row>
    <row r="1065" spans="1:26">
      <c r="A1065" s="75">
        <f t="shared" si="50"/>
        <v>1063</v>
      </c>
      <c r="B1065" s="39" t="s">
        <v>2224</v>
      </c>
      <c r="C1065" s="75" t="str">
        <f>IF($B1065&lt;&gt;"",_xlfn.IFNA(VLOOKUP($B1065,'Node Details'!$B:$U,C$1,0),"Check"),"")</f>
        <v>00001PS14-1PS140108</v>
      </c>
      <c r="D1065" s="75" t="str">
        <f>IF($B1065&lt;&gt;"",_xlfn.IFNA(VLOOKUP($B1065,'Node Details'!$B:$U,D$1,0),"Check"),"")</f>
        <v>1PS</v>
      </c>
      <c r="E1065" s="75" t="str">
        <f>IF($B1065&lt;&gt;"",_xlfn.IFNA(VLOOKUP($B1065,'Node Details'!$B:$U,E$1,0),"Check"),"")</f>
        <v>Airtel</v>
      </c>
      <c r="F1065" s="95">
        <v>45107</v>
      </c>
      <c r="G1065" s="75"/>
      <c r="H1065" s="25" t="s">
        <v>22</v>
      </c>
      <c r="I1065" s="24">
        <v>2</v>
      </c>
      <c r="J1065" s="24">
        <v>44</v>
      </c>
      <c r="K1065" s="75">
        <f t="shared" si="48"/>
        <v>88</v>
      </c>
      <c r="L1065" s="80">
        <v>45107</v>
      </c>
      <c r="M1065" s="72"/>
      <c r="N1065" s="38"/>
      <c r="O1065" s="81"/>
      <c r="P1065" s="72"/>
      <c r="Q1065" s="72"/>
      <c r="R1065" s="72"/>
      <c r="S1065" s="72"/>
      <c r="T1065" s="81"/>
      <c r="U1065" s="72"/>
      <c r="V1065" s="72"/>
      <c r="W1065" s="82">
        <f t="shared" si="49"/>
        <v>0</v>
      </c>
      <c r="X1065" s="39" t="s">
        <v>89</v>
      </c>
      <c r="Y1065" s="39"/>
      <c r="Z1065" s="72" t="s">
        <v>101</v>
      </c>
    </row>
    <row r="1066" spans="1:26">
      <c r="A1066" s="75">
        <f t="shared" si="50"/>
        <v>1064</v>
      </c>
      <c r="B1066" s="39" t="s">
        <v>111</v>
      </c>
      <c r="C1066" s="75" t="str">
        <f>IF($B1066&lt;&gt;"",_xlfn.IFNA(VLOOKUP($B1066,'Node Details'!$B:$U,C$1,0),"Check"),"")</f>
        <v>00001PS06-00001PS15</v>
      </c>
      <c r="D1066" s="75" t="str">
        <f>IF($B1066&lt;&gt;"",_xlfn.IFNA(VLOOKUP($B1066,'Node Details'!$B:$U,D$1,0),"Check"),"")</f>
        <v>1PS</v>
      </c>
      <c r="E1066" s="75" t="str">
        <f>IF($B1066&lt;&gt;"",_xlfn.IFNA(VLOOKUP($B1066,'Node Details'!$B:$U,E$1,0),"Check"),"")</f>
        <v>Airtel</v>
      </c>
      <c r="F1066" s="95">
        <v>45107</v>
      </c>
      <c r="G1066" s="75"/>
      <c r="H1066" s="25" t="s">
        <v>22</v>
      </c>
      <c r="I1066" s="24">
        <v>2</v>
      </c>
      <c r="J1066" s="24">
        <v>44</v>
      </c>
      <c r="K1066" s="75">
        <f t="shared" si="48"/>
        <v>88</v>
      </c>
      <c r="L1066" s="80">
        <v>45046</v>
      </c>
      <c r="M1066" s="72"/>
      <c r="N1066" s="38"/>
      <c r="O1066" s="81"/>
      <c r="P1066" s="72"/>
      <c r="Q1066" s="72"/>
      <c r="R1066" s="72"/>
      <c r="S1066" s="72"/>
      <c r="T1066" s="81"/>
      <c r="U1066" s="72"/>
      <c r="V1066" s="72"/>
      <c r="W1066" s="82">
        <f t="shared" si="49"/>
        <v>0</v>
      </c>
      <c r="X1066" s="39" t="s">
        <v>89</v>
      </c>
      <c r="Y1066" s="39"/>
      <c r="Z1066" s="72" t="s">
        <v>101</v>
      </c>
    </row>
    <row r="1067" spans="1:26">
      <c r="A1067" s="75">
        <f t="shared" si="50"/>
        <v>1065</v>
      </c>
      <c r="B1067" s="39" t="s">
        <v>186</v>
      </c>
      <c r="C1067" s="75" t="str">
        <f>IF($B1067&lt;&gt;"",_xlfn.IFNA(VLOOKUP($B1067,'Node Details'!$B:$U,C$1,0),"Check"),"")</f>
        <v>00001PS15-1PS150103</v>
      </c>
      <c r="D1067" s="75" t="str">
        <f>IF($B1067&lt;&gt;"",_xlfn.IFNA(VLOOKUP($B1067,'Node Details'!$B:$U,D$1,0),"Check"),"")</f>
        <v>1PS</v>
      </c>
      <c r="E1067" s="75" t="str">
        <f>IF($B1067&lt;&gt;"",_xlfn.IFNA(VLOOKUP($B1067,'Node Details'!$B:$U,E$1,0),"Check"),"")</f>
        <v>Airtel</v>
      </c>
      <c r="F1067" s="95">
        <v>45107</v>
      </c>
      <c r="G1067" s="75"/>
      <c r="H1067" s="25" t="s">
        <v>22</v>
      </c>
      <c r="I1067" s="24">
        <v>2</v>
      </c>
      <c r="J1067" s="24">
        <v>44</v>
      </c>
      <c r="K1067" s="75">
        <f t="shared" si="48"/>
        <v>88</v>
      </c>
      <c r="L1067" s="80">
        <v>45107</v>
      </c>
      <c r="M1067" s="72"/>
      <c r="N1067" s="38"/>
      <c r="O1067" s="81"/>
      <c r="P1067" s="72"/>
      <c r="Q1067" s="72"/>
      <c r="R1067" s="72"/>
      <c r="S1067" s="72"/>
      <c r="T1067" s="81"/>
      <c r="U1067" s="72"/>
      <c r="V1067" s="72"/>
      <c r="W1067" s="82">
        <f t="shared" si="49"/>
        <v>0</v>
      </c>
      <c r="X1067" s="39" t="s">
        <v>89</v>
      </c>
      <c r="Y1067" s="39"/>
      <c r="Z1067" s="72" t="s">
        <v>101</v>
      </c>
    </row>
    <row r="1068" spans="1:26">
      <c r="A1068" s="75">
        <f t="shared" si="50"/>
        <v>1066</v>
      </c>
      <c r="B1068" s="39" t="s">
        <v>2225</v>
      </c>
      <c r="C1068" s="75" t="str">
        <f>IF($B1068&lt;&gt;"",_xlfn.IFNA(VLOOKUP($B1068,'Node Details'!$B:$U,C$1,0),"Check"),"")</f>
        <v>00001PS15-1PS150103</v>
      </c>
      <c r="D1068" s="75" t="str">
        <f>IF($B1068&lt;&gt;"",_xlfn.IFNA(VLOOKUP($B1068,'Node Details'!$B:$U,D$1,0),"Check"),"")</f>
        <v>1PS</v>
      </c>
      <c r="E1068" s="75" t="str">
        <f>IF($B1068&lt;&gt;"",_xlfn.IFNA(VLOOKUP($B1068,'Node Details'!$B:$U,E$1,0),"Check"),"")</f>
        <v>Airtel</v>
      </c>
      <c r="F1068" s="95">
        <v>45107</v>
      </c>
      <c r="G1068" s="75"/>
      <c r="H1068" s="25" t="s">
        <v>22</v>
      </c>
      <c r="I1068" s="24">
        <v>2</v>
      </c>
      <c r="J1068" s="24">
        <v>44</v>
      </c>
      <c r="K1068" s="75">
        <f t="shared" si="48"/>
        <v>88</v>
      </c>
      <c r="L1068" s="80">
        <v>45107</v>
      </c>
      <c r="M1068" s="72"/>
      <c r="N1068" s="38"/>
      <c r="O1068" s="81"/>
      <c r="P1068" s="72"/>
      <c r="Q1068" s="72"/>
      <c r="R1068" s="72"/>
      <c r="S1068" s="72"/>
      <c r="T1068" s="81"/>
      <c r="U1068" s="72"/>
      <c r="V1068" s="72"/>
      <c r="W1068" s="82">
        <f t="shared" si="49"/>
        <v>0</v>
      </c>
      <c r="X1068" s="39" t="s">
        <v>89</v>
      </c>
      <c r="Y1068" s="39"/>
      <c r="Z1068" s="72" t="s">
        <v>101</v>
      </c>
    </row>
    <row r="1069" spans="1:26">
      <c r="A1069" s="75">
        <f t="shared" si="50"/>
        <v>1067</v>
      </c>
      <c r="B1069" s="39" t="s">
        <v>2227</v>
      </c>
      <c r="C1069" s="75" t="str">
        <f>IF($B1069&lt;&gt;"",_xlfn.IFNA(VLOOKUP($B1069,'Node Details'!$B:$U,C$1,0),"Check"),"")</f>
        <v>00001PS15-1PS150103</v>
      </c>
      <c r="D1069" s="75" t="str">
        <f>IF($B1069&lt;&gt;"",_xlfn.IFNA(VLOOKUP($B1069,'Node Details'!$B:$U,D$1,0),"Check"),"")</f>
        <v>1PS</v>
      </c>
      <c r="E1069" s="75" t="str">
        <f>IF($B1069&lt;&gt;"",_xlfn.IFNA(VLOOKUP($B1069,'Node Details'!$B:$U,E$1,0),"Check"),"")</f>
        <v>Airtel</v>
      </c>
      <c r="F1069" s="95">
        <v>45107</v>
      </c>
      <c r="G1069" s="75"/>
      <c r="H1069" s="25" t="s">
        <v>22</v>
      </c>
      <c r="I1069" s="24">
        <v>2</v>
      </c>
      <c r="J1069" s="24">
        <v>44</v>
      </c>
      <c r="K1069" s="75">
        <f t="shared" si="48"/>
        <v>88</v>
      </c>
      <c r="L1069" s="80">
        <v>45107</v>
      </c>
      <c r="M1069" s="72"/>
      <c r="N1069" s="38"/>
      <c r="O1069" s="81"/>
      <c r="P1069" s="72"/>
      <c r="Q1069" s="72"/>
      <c r="R1069" s="72"/>
      <c r="S1069" s="72"/>
      <c r="T1069" s="81"/>
      <c r="U1069" s="72"/>
      <c r="V1069" s="72"/>
      <c r="W1069" s="82">
        <f t="shared" si="49"/>
        <v>0</v>
      </c>
      <c r="X1069" s="39" t="s">
        <v>89</v>
      </c>
      <c r="Y1069" s="39"/>
      <c r="Z1069" s="72" t="s">
        <v>101</v>
      </c>
    </row>
    <row r="1070" spans="1:26">
      <c r="A1070" s="75">
        <f t="shared" si="50"/>
        <v>1068</v>
      </c>
      <c r="B1070" s="39" t="s">
        <v>115</v>
      </c>
      <c r="C1070" s="75" t="str">
        <f>IF($B1070&lt;&gt;"",_xlfn.IFNA(VLOOKUP($B1070,'Node Details'!$B:$U,C$1,0),"Check"),"")</f>
        <v>0000001PS-00001PS16</v>
      </c>
      <c r="D1070" s="75" t="str">
        <f>IF($B1070&lt;&gt;"",_xlfn.IFNA(VLOOKUP($B1070,'Node Details'!$B:$U,D$1,0),"Check"),"")</f>
        <v>1PS</v>
      </c>
      <c r="E1070" s="75" t="str">
        <f>IF($B1070&lt;&gt;"",_xlfn.IFNA(VLOOKUP($B1070,'Node Details'!$B:$U,E$1,0),"Check"),"")</f>
        <v>Airtel</v>
      </c>
      <c r="F1070" s="95">
        <v>45107</v>
      </c>
      <c r="G1070" s="75"/>
      <c r="H1070" s="25" t="s">
        <v>22</v>
      </c>
      <c r="I1070" s="24">
        <v>2</v>
      </c>
      <c r="J1070" s="24">
        <v>44</v>
      </c>
      <c r="K1070" s="75">
        <f t="shared" si="48"/>
        <v>88</v>
      </c>
      <c r="L1070" s="80">
        <v>45046</v>
      </c>
      <c r="M1070" s="72"/>
      <c r="N1070" s="38"/>
      <c r="O1070" s="81"/>
      <c r="P1070" s="72"/>
      <c r="Q1070" s="72"/>
      <c r="R1070" s="72"/>
      <c r="S1070" s="72"/>
      <c r="T1070" s="81"/>
      <c r="U1070" s="72"/>
      <c r="V1070" s="72"/>
      <c r="W1070" s="82">
        <f t="shared" si="49"/>
        <v>0</v>
      </c>
      <c r="X1070" s="39" t="s">
        <v>89</v>
      </c>
      <c r="Y1070" s="39"/>
      <c r="Z1070" s="72" t="s">
        <v>101</v>
      </c>
    </row>
    <row r="1071" spans="1:26">
      <c r="A1071" s="75">
        <f t="shared" si="50"/>
        <v>1069</v>
      </c>
      <c r="B1071" s="39" t="s">
        <v>190</v>
      </c>
      <c r="C1071" s="75" t="str">
        <f>IF($B1071&lt;&gt;"",_xlfn.IFNA(VLOOKUP($B1071,'Node Details'!$B:$U,C$1,0),"Check"),"")</f>
        <v>00001PS16-1PS160108</v>
      </c>
      <c r="D1071" s="75" t="str">
        <f>IF($B1071&lt;&gt;"",_xlfn.IFNA(VLOOKUP($B1071,'Node Details'!$B:$U,D$1,0),"Check"),"")</f>
        <v>1PS</v>
      </c>
      <c r="E1071" s="75" t="str">
        <f>IF($B1071&lt;&gt;"",_xlfn.IFNA(VLOOKUP($B1071,'Node Details'!$B:$U,E$1,0),"Check"),"")</f>
        <v>Airtel</v>
      </c>
      <c r="F1071" s="95">
        <v>45107</v>
      </c>
      <c r="G1071" s="75"/>
      <c r="H1071" s="25" t="s">
        <v>22</v>
      </c>
      <c r="I1071" s="24">
        <v>2</v>
      </c>
      <c r="J1071" s="24">
        <v>44</v>
      </c>
      <c r="K1071" s="75">
        <f t="shared" si="48"/>
        <v>88</v>
      </c>
      <c r="L1071" s="80">
        <v>45107</v>
      </c>
      <c r="M1071" s="72"/>
      <c r="N1071" s="38"/>
      <c r="O1071" s="81"/>
      <c r="P1071" s="72"/>
      <c r="Q1071" s="72"/>
      <c r="R1071" s="72"/>
      <c r="S1071" s="72"/>
      <c r="T1071" s="81"/>
      <c r="U1071" s="72"/>
      <c r="V1071" s="72"/>
      <c r="W1071" s="82">
        <f t="shared" si="49"/>
        <v>0</v>
      </c>
      <c r="X1071" s="39" t="s">
        <v>89</v>
      </c>
      <c r="Y1071" s="39"/>
      <c r="Z1071" s="72" t="s">
        <v>101</v>
      </c>
    </row>
    <row r="1072" spans="1:26">
      <c r="A1072" s="75">
        <f t="shared" si="50"/>
        <v>1070</v>
      </c>
      <c r="B1072" s="39" t="s">
        <v>2228</v>
      </c>
      <c r="C1072" s="75" t="str">
        <f>IF($B1072&lt;&gt;"",_xlfn.IFNA(VLOOKUP($B1072,'Node Details'!$B:$U,C$1,0),"Check"),"")</f>
        <v>00001PS16-1PS160108</v>
      </c>
      <c r="D1072" s="75" t="str">
        <f>IF($B1072&lt;&gt;"",_xlfn.IFNA(VLOOKUP($B1072,'Node Details'!$B:$U,D$1,0),"Check"),"")</f>
        <v>1PS</v>
      </c>
      <c r="E1072" s="75" t="str">
        <f>IF($B1072&lt;&gt;"",_xlfn.IFNA(VLOOKUP($B1072,'Node Details'!$B:$U,E$1,0),"Check"),"")</f>
        <v>Airtel</v>
      </c>
      <c r="F1072" s="95">
        <v>45107</v>
      </c>
      <c r="G1072" s="75"/>
      <c r="H1072" s="25" t="s">
        <v>22</v>
      </c>
      <c r="I1072" s="24">
        <v>2</v>
      </c>
      <c r="J1072" s="24">
        <v>44</v>
      </c>
      <c r="K1072" s="75">
        <f t="shared" si="48"/>
        <v>88</v>
      </c>
      <c r="L1072" s="80">
        <v>45107</v>
      </c>
      <c r="M1072" s="72"/>
      <c r="N1072" s="38"/>
      <c r="O1072" s="81"/>
      <c r="P1072" s="72"/>
      <c r="Q1072" s="72"/>
      <c r="R1072" s="72"/>
      <c r="S1072" s="72"/>
      <c r="T1072" s="81"/>
      <c r="U1072" s="72"/>
      <c r="V1072" s="72"/>
      <c r="W1072" s="82">
        <f t="shared" si="49"/>
        <v>0</v>
      </c>
      <c r="X1072" s="39" t="s">
        <v>89</v>
      </c>
      <c r="Y1072" s="39"/>
      <c r="Z1072" s="72" t="s">
        <v>101</v>
      </c>
    </row>
    <row r="1073" spans="1:26">
      <c r="A1073" s="75">
        <f t="shared" si="50"/>
        <v>1071</v>
      </c>
      <c r="B1073" s="39" t="s">
        <v>2230</v>
      </c>
      <c r="C1073" s="75" t="str">
        <f>IF($B1073&lt;&gt;"",_xlfn.IFNA(VLOOKUP($B1073,'Node Details'!$B:$U,C$1,0),"Check"),"")</f>
        <v>00001PS16-1PS160108</v>
      </c>
      <c r="D1073" s="75" t="str">
        <f>IF($B1073&lt;&gt;"",_xlfn.IFNA(VLOOKUP($B1073,'Node Details'!$B:$U,D$1,0),"Check"),"")</f>
        <v>1PS</v>
      </c>
      <c r="E1073" s="75" t="str">
        <f>IF($B1073&lt;&gt;"",_xlfn.IFNA(VLOOKUP($B1073,'Node Details'!$B:$U,E$1,0),"Check"),"")</f>
        <v>Airtel</v>
      </c>
      <c r="F1073" s="95">
        <v>45107</v>
      </c>
      <c r="G1073" s="75"/>
      <c r="H1073" s="25" t="s">
        <v>22</v>
      </c>
      <c r="I1073" s="24">
        <v>2</v>
      </c>
      <c r="J1073" s="24">
        <v>44</v>
      </c>
      <c r="K1073" s="75">
        <f t="shared" si="48"/>
        <v>88</v>
      </c>
      <c r="L1073" s="80">
        <v>45107</v>
      </c>
      <c r="M1073" s="72"/>
      <c r="N1073" s="38"/>
      <c r="O1073" s="81"/>
      <c r="P1073" s="72"/>
      <c r="Q1073" s="72"/>
      <c r="R1073" s="72"/>
      <c r="S1073" s="72"/>
      <c r="T1073" s="81"/>
      <c r="U1073" s="72"/>
      <c r="V1073" s="72"/>
      <c r="W1073" s="82">
        <f t="shared" si="49"/>
        <v>0</v>
      </c>
      <c r="X1073" s="39" t="s">
        <v>89</v>
      </c>
      <c r="Y1073" s="39"/>
      <c r="Z1073" s="72" t="s">
        <v>101</v>
      </c>
    </row>
    <row r="1074" spans="1:26">
      <c r="A1074" s="75">
        <f t="shared" si="50"/>
        <v>1072</v>
      </c>
      <c r="B1074" s="39" t="s">
        <v>2232</v>
      </c>
      <c r="C1074" s="75" t="str">
        <f>IF($B1074&lt;&gt;"",_xlfn.IFNA(VLOOKUP($B1074,'Node Details'!$B:$U,C$1,0),"Check"),"")</f>
        <v>00001PS16-1PS160108</v>
      </c>
      <c r="D1074" s="75" t="str">
        <f>IF($B1074&lt;&gt;"",_xlfn.IFNA(VLOOKUP($B1074,'Node Details'!$B:$U,D$1,0),"Check"),"")</f>
        <v>1PS</v>
      </c>
      <c r="E1074" s="75" t="str">
        <f>IF($B1074&lt;&gt;"",_xlfn.IFNA(VLOOKUP($B1074,'Node Details'!$B:$U,E$1,0),"Check"),"")</f>
        <v>Airtel</v>
      </c>
      <c r="F1074" s="95">
        <v>45107</v>
      </c>
      <c r="G1074" s="75"/>
      <c r="H1074" s="25" t="s">
        <v>22</v>
      </c>
      <c r="I1074" s="24">
        <v>2</v>
      </c>
      <c r="J1074" s="24">
        <v>44</v>
      </c>
      <c r="K1074" s="75">
        <f t="shared" si="48"/>
        <v>88</v>
      </c>
      <c r="L1074" s="80">
        <v>45107</v>
      </c>
      <c r="M1074" s="72"/>
      <c r="N1074" s="38"/>
      <c r="O1074" s="81"/>
      <c r="P1074" s="72"/>
      <c r="Q1074" s="72"/>
      <c r="R1074" s="72"/>
      <c r="S1074" s="72"/>
      <c r="T1074" s="81"/>
      <c r="U1074" s="72"/>
      <c r="V1074" s="72"/>
      <c r="W1074" s="82">
        <f t="shared" si="49"/>
        <v>0</v>
      </c>
      <c r="X1074" s="39" t="s">
        <v>89</v>
      </c>
      <c r="Y1074" s="39"/>
      <c r="Z1074" s="72" t="s">
        <v>101</v>
      </c>
    </row>
    <row r="1075" spans="1:26">
      <c r="A1075" s="75">
        <f t="shared" si="50"/>
        <v>1073</v>
      </c>
      <c r="B1075" s="39" t="s">
        <v>2234</v>
      </c>
      <c r="C1075" s="75" t="str">
        <f>IF($B1075&lt;&gt;"",_xlfn.IFNA(VLOOKUP($B1075,'Node Details'!$B:$U,C$1,0),"Check"),"")</f>
        <v>00001PS16-1PS160108</v>
      </c>
      <c r="D1075" s="75" t="str">
        <f>IF($B1075&lt;&gt;"",_xlfn.IFNA(VLOOKUP($B1075,'Node Details'!$B:$U,D$1,0),"Check"),"")</f>
        <v>1PS</v>
      </c>
      <c r="E1075" s="75" t="str">
        <f>IF($B1075&lt;&gt;"",_xlfn.IFNA(VLOOKUP($B1075,'Node Details'!$B:$U,E$1,0),"Check"),"")</f>
        <v>Airtel</v>
      </c>
      <c r="F1075" s="95">
        <v>45107</v>
      </c>
      <c r="G1075" s="75"/>
      <c r="H1075" s="25" t="s">
        <v>22</v>
      </c>
      <c r="I1075" s="24">
        <v>2</v>
      </c>
      <c r="J1075" s="24">
        <v>44</v>
      </c>
      <c r="K1075" s="75">
        <f t="shared" si="48"/>
        <v>88</v>
      </c>
      <c r="L1075" s="80">
        <v>45107</v>
      </c>
      <c r="M1075" s="72"/>
      <c r="N1075" s="38"/>
      <c r="O1075" s="81"/>
      <c r="P1075" s="72"/>
      <c r="Q1075" s="72"/>
      <c r="R1075" s="72"/>
      <c r="S1075" s="72"/>
      <c r="T1075" s="81"/>
      <c r="U1075" s="72"/>
      <c r="V1075" s="72"/>
      <c r="W1075" s="82">
        <f t="shared" si="49"/>
        <v>0</v>
      </c>
      <c r="X1075" s="39" t="s">
        <v>89</v>
      </c>
      <c r="Y1075" s="39"/>
      <c r="Z1075" s="72" t="s">
        <v>101</v>
      </c>
    </row>
    <row r="1076" spans="1:26">
      <c r="A1076" s="75">
        <f t="shared" si="50"/>
        <v>1074</v>
      </c>
      <c r="B1076" s="39" t="s">
        <v>2236</v>
      </c>
      <c r="C1076" s="75" t="str">
        <f>IF($B1076&lt;&gt;"",_xlfn.IFNA(VLOOKUP($B1076,'Node Details'!$B:$U,C$1,0),"Check"),"")</f>
        <v>00001PS16-1PS160108</v>
      </c>
      <c r="D1076" s="75" t="str">
        <f>IF($B1076&lt;&gt;"",_xlfn.IFNA(VLOOKUP($B1076,'Node Details'!$B:$U,D$1,0),"Check"),"")</f>
        <v>1PS</v>
      </c>
      <c r="E1076" s="75" t="str">
        <f>IF($B1076&lt;&gt;"",_xlfn.IFNA(VLOOKUP($B1076,'Node Details'!$B:$U,E$1,0),"Check"),"")</f>
        <v>Airtel</v>
      </c>
      <c r="F1076" s="95">
        <v>45107</v>
      </c>
      <c r="G1076" s="75"/>
      <c r="H1076" s="25" t="s">
        <v>22</v>
      </c>
      <c r="I1076" s="24">
        <v>2</v>
      </c>
      <c r="J1076" s="24">
        <v>44</v>
      </c>
      <c r="K1076" s="75">
        <f t="shared" si="48"/>
        <v>88</v>
      </c>
      <c r="L1076" s="80">
        <v>45107</v>
      </c>
      <c r="M1076" s="72"/>
      <c r="N1076" s="38"/>
      <c r="O1076" s="81"/>
      <c r="P1076" s="72"/>
      <c r="Q1076" s="72"/>
      <c r="R1076" s="72"/>
      <c r="S1076" s="72"/>
      <c r="T1076" s="81"/>
      <c r="U1076" s="72"/>
      <c r="V1076" s="72"/>
      <c r="W1076" s="82">
        <f t="shared" si="49"/>
        <v>0</v>
      </c>
      <c r="X1076" s="39" t="s">
        <v>89</v>
      </c>
      <c r="Y1076" s="39"/>
      <c r="Z1076" s="72" t="s">
        <v>101</v>
      </c>
    </row>
    <row r="1077" spans="1:26">
      <c r="A1077" s="75">
        <f t="shared" si="50"/>
        <v>1075</v>
      </c>
      <c r="B1077" s="39" t="s">
        <v>2238</v>
      </c>
      <c r="C1077" s="75" t="str">
        <f>IF($B1077&lt;&gt;"",_xlfn.IFNA(VLOOKUP($B1077,'Node Details'!$B:$U,C$1,0),"Check"),"")</f>
        <v>00001PS16-1PS160108</v>
      </c>
      <c r="D1077" s="75" t="str">
        <f>IF($B1077&lt;&gt;"",_xlfn.IFNA(VLOOKUP($B1077,'Node Details'!$B:$U,D$1,0),"Check"),"")</f>
        <v>1PS</v>
      </c>
      <c r="E1077" s="75" t="str">
        <f>IF($B1077&lt;&gt;"",_xlfn.IFNA(VLOOKUP($B1077,'Node Details'!$B:$U,E$1,0),"Check"),"")</f>
        <v>Airtel</v>
      </c>
      <c r="F1077" s="95">
        <v>45107</v>
      </c>
      <c r="G1077" s="75"/>
      <c r="H1077" s="25" t="s">
        <v>22</v>
      </c>
      <c r="I1077" s="24">
        <v>2</v>
      </c>
      <c r="J1077" s="24">
        <v>44</v>
      </c>
      <c r="K1077" s="75">
        <f t="shared" si="48"/>
        <v>88</v>
      </c>
      <c r="L1077" s="80">
        <v>45107</v>
      </c>
      <c r="M1077" s="72"/>
      <c r="N1077" s="38"/>
      <c r="O1077" s="81"/>
      <c r="P1077" s="72"/>
      <c r="Q1077" s="72"/>
      <c r="R1077" s="72"/>
      <c r="S1077" s="72"/>
      <c r="T1077" s="81"/>
      <c r="U1077" s="72"/>
      <c r="V1077" s="72"/>
      <c r="W1077" s="82">
        <f t="shared" si="49"/>
        <v>0</v>
      </c>
      <c r="X1077" s="39" t="s">
        <v>89</v>
      </c>
      <c r="Y1077" s="39"/>
      <c r="Z1077" s="72" t="s">
        <v>101</v>
      </c>
    </row>
    <row r="1078" spans="1:26">
      <c r="A1078" s="75">
        <f t="shared" si="50"/>
        <v>1076</v>
      </c>
      <c r="B1078" s="39" t="s">
        <v>2240</v>
      </c>
      <c r="C1078" s="75" t="str">
        <f>IF($B1078&lt;&gt;"",_xlfn.IFNA(VLOOKUP($B1078,'Node Details'!$B:$U,C$1,0),"Check"),"")</f>
        <v>00001PS16-1PS160108</v>
      </c>
      <c r="D1078" s="75" t="str">
        <f>IF($B1078&lt;&gt;"",_xlfn.IFNA(VLOOKUP($B1078,'Node Details'!$B:$U,D$1,0),"Check"),"")</f>
        <v>1PS</v>
      </c>
      <c r="E1078" s="75" t="str">
        <f>IF($B1078&lt;&gt;"",_xlfn.IFNA(VLOOKUP($B1078,'Node Details'!$B:$U,E$1,0),"Check"),"")</f>
        <v>Airtel</v>
      </c>
      <c r="F1078" s="95">
        <v>45107</v>
      </c>
      <c r="G1078" s="75"/>
      <c r="H1078" s="25" t="s">
        <v>22</v>
      </c>
      <c r="I1078" s="24">
        <v>2</v>
      </c>
      <c r="J1078" s="24">
        <v>44</v>
      </c>
      <c r="K1078" s="75">
        <f t="shared" si="48"/>
        <v>88</v>
      </c>
      <c r="L1078" s="80">
        <v>45107</v>
      </c>
      <c r="M1078" s="72"/>
      <c r="N1078" s="38"/>
      <c r="O1078" s="81"/>
      <c r="P1078" s="72"/>
      <c r="Q1078" s="72"/>
      <c r="R1078" s="72"/>
      <c r="S1078" s="72"/>
      <c r="T1078" s="81"/>
      <c r="U1078" s="72"/>
      <c r="V1078" s="72"/>
      <c r="W1078" s="82">
        <f t="shared" si="49"/>
        <v>0</v>
      </c>
      <c r="X1078" s="39" t="s">
        <v>89</v>
      </c>
      <c r="Y1078" s="39"/>
      <c r="Z1078" s="72" t="s">
        <v>101</v>
      </c>
    </row>
    <row r="1079" spans="1:26">
      <c r="A1079" s="75">
        <f t="shared" si="50"/>
        <v>1077</v>
      </c>
      <c r="B1079" s="39" t="s">
        <v>902</v>
      </c>
      <c r="C1079" s="75" t="str">
        <f>IF($B1079&lt;&gt;"",_xlfn.IFNA(VLOOKUP($B1079,'Node Details'!$B:$U,C$1,0),"Check"),"")</f>
        <v>000DCLM0T-0000M0T03</v>
      </c>
      <c r="D1079" s="75" t="str">
        <f>IF($B1079&lt;&gt;"",_xlfn.IFNA(VLOOKUP($B1079,'Node Details'!$B:$U,D$1,0),"Check"),"")</f>
        <v>M0T</v>
      </c>
      <c r="E1079" s="75" t="str">
        <f>IF($B1079&lt;&gt;"",_xlfn.IFNA(VLOOKUP($B1079,'Node Details'!$B:$U,E$1,0),"Check"),"")</f>
        <v>Airtel</v>
      </c>
      <c r="F1079" s="95">
        <v>44946</v>
      </c>
      <c r="G1079" s="75"/>
      <c r="H1079" s="25" t="s">
        <v>22</v>
      </c>
      <c r="I1079" s="24">
        <v>2</v>
      </c>
      <c r="J1079" s="24">
        <v>44</v>
      </c>
      <c r="K1079" s="75">
        <f t="shared" si="48"/>
        <v>88</v>
      </c>
      <c r="L1079" s="80">
        <v>44946</v>
      </c>
      <c r="M1079" s="72"/>
      <c r="N1079" s="38"/>
      <c r="O1079" s="81"/>
      <c r="P1079" s="72"/>
      <c r="Q1079" s="72"/>
      <c r="R1079" s="72"/>
      <c r="S1079" s="72"/>
      <c r="T1079" s="81"/>
      <c r="U1079" s="72"/>
      <c r="V1079" s="72"/>
      <c r="W1079" s="82">
        <f t="shared" si="49"/>
        <v>0</v>
      </c>
      <c r="X1079" s="39" t="s">
        <v>89</v>
      </c>
      <c r="Y1079" s="39"/>
      <c r="Z1079" s="72" t="s">
        <v>101</v>
      </c>
    </row>
    <row r="1080" spans="1:26">
      <c r="A1080" s="75">
        <f t="shared" si="50"/>
        <v>1078</v>
      </c>
      <c r="B1080" s="39" t="s">
        <v>904</v>
      </c>
      <c r="C1080" s="75" t="str">
        <f>IF($B1080&lt;&gt;"",_xlfn.IFNA(VLOOKUP($B1080,'Node Details'!$B:$U,C$1,0),"Check"),"")</f>
        <v>0000M0T01-M0T010101</v>
      </c>
      <c r="D1080" s="75" t="str">
        <f>IF($B1080&lt;&gt;"",_xlfn.IFNA(VLOOKUP($B1080,'Node Details'!$B:$U,D$1,0),"Check"),"")</f>
        <v>M0T</v>
      </c>
      <c r="E1080" s="75" t="str">
        <f>IF($B1080&lt;&gt;"",_xlfn.IFNA(VLOOKUP($B1080,'Node Details'!$B:$U,E$1,0),"Check"),"")</f>
        <v>Airtel</v>
      </c>
      <c r="F1080" s="95">
        <v>44946</v>
      </c>
      <c r="G1080" s="75"/>
      <c r="H1080" s="25" t="s">
        <v>22</v>
      </c>
      <c r="I1080" s="24">
        <v>2</v>
      </c>
      <c r="J1080" s="24">
        <v>44</v>
      </c>
      <c r="K1080" s="75">
        <f t="shared" si="48"/>
        <v>88</v>
      </c>
      <c r="L1080" s="80">
        <v>44946</v>
      </c>
      <c r="M1080" s="72"/>
      <c r="N1080" s="38"/>
      <c r="O1080" s="81"/>
      <c r="P1080" s="72"/>
      <c r="Q1080" s="72"/>
      <c r="R1080" s="72"/>
      <c r="S1080" s="72"/>
      <c r="T1080" s="81"/>
      <c r="U1080" s="72"/>
      <c r="V1080" s="72"/>
      <c r="W1080" s="82">
        <f t="shared" si="49"/>
        <v>0</v>
      </c>
      <c r="X1080" s="39" t="s">
        <v>89</v>
      </c>
      <c r="Y1080" s="39"/>
      <c r="Z1080" s="72" t="s">
        <v>101</v>
      </c>
    </row>
    <row r="1081" spans="1:26">
      <c r="A1081" s="75">
        <f t="shared" si="50"/>
        <v>1079</v>
      </c>
      <c r="B1081" s="39" t="s">
        <v>906</v>
      </c>
      <c r="C1081" s="75" t="str">
        <f>IF($B1081&lt;&gt;"",_xlfn.IFNA(VLOOKUP($B1081,'Node Details'!$B:$U,C$1,0),"Check"),"")</f>
        <v>0000M0T01-M0T010102</v>
      </c>
      <c r="D1081" s="75" t="str">
        <f>IF($B1081&lt;&gt;"",_xlfn.IFNA(VLOOKUP($B1081,'Node Details'!$B:$U,D$1,0),"Check"),"")</f>
        <v>M0T</v>
      </c>
      <c r="E1081" s="75" t="str">
        <f>IF($B1081&lt;&gt;"",_xlfn.IFNA(VLOOKUP($B1081,'Node Details'!$B:$U,E$1,0),"Check"),"")</f>
        <v>Airtel</v>
      </c>
      <c r="F1081" s="95">
        <v>44946</v>
      </c>
      <c r="G1081" s="75"/>
      <c r="H1081" s="25" t="s">
        <v>22</v>
      </c>
      <c r="I1081" s="24">
        <v>2</v>
      </c>
      <c r="J1081" s="24">
        <v>44</v>
      </c>
      <c r="K1081" s="75">
        <f t="shared" si="48"/>
        <v>88</v>
      </c>
      <c r="L1081" s="80">
        <v>44946</v>
      </c>
      <c r="M1081" s="72"/>
      <c r="N1081" s="38"/>
      <c r="O1081" s="81"/>
      <c r="P1081" s="72"/>
      <c r="Q1081" s="72"/>
      <c r="R1081" s="72"/>
      <c r="S1081" s="72"/>
      <c r="T1081" s="81"/>
      <c r="U1081" s="72"/>
      <c r="V1081" s="72"/>
      <c r="W1081" s="82">
        <f t="shared" si="49"/>
        <v>0</v>
      </c>
      <c r="X1081" s="39" t="s">
        <v>89</v>
      </c>
      <c r="Y1081" s="39"/>
      <c r="Z1081" s="72" t="s">
        <v>101</v>
      </c>
    </row>
    <row r="1082" spans="1:26">
      <c r="A1082" s="75">
        <f t="shared" si="50"/>
        <v>1080</v>
      </c>
      <c r="B1082" s="39" t="s">
        <v>2388</v>
      </c>
      <c r="C1082" s="75" t="str">
        <f>IF($B1082&lt;&gt;"",_xlfn.IFNA(VLOOKUP($B1082,'Node Details'!$B:$U,C$1,0),"Check"),"")</f>
        <v>0000M0T01-M0T010108</v>
      </c>
      <c r="D1082" s="75" t="str">
        <f>IF($B1082&lt;&gt;"",_xlfn.IFNA(VLOOKUP($B1082,'Node Details'!$B:$U,D$1,0),"Check"),"")</f>
        <v>M0T</v>
      </c>
      <c r="E1082" s="75" t="str">
        <f>IF($B1082&lt;&gt;"",_xlfn.IFNA(VLOOKUP($B1082,'Node Details'!$B:$U,E$1,0),"Check"),"")</f>
        <v>Airtel</v>
      </c>
      <c r="F1082" s="95">
        <v>44946</v>
      </c>
      <c r="G1082" s="75"/>
      <c r="H1082" s="25" t="s">
        <v>22</v>
      </c>
      <c r="I1082" s="24">
        <v>2</v>
      </c>
      <c r="J1082" s="24">
        <v>44</v>
      </c>
      <c r="K1082" s="75">
        <f t="shared" si="48"/>
        <v>88</v>
      </c>
      <c r="L1082" s="80">
        <v>44946</v>
      </c>
      <c r="M1082" s="72"/>
      <c r="N1082" s="38"/>
      <c r="O1082" s="81"/>
      <c r="P1082" s="72"/>
      <c r="Q1082" s="72"/>
      <c r="R1082" s="72"/>
      <c r="S1082" s="72"/>
      <c r="T1082" s="81"/>
      <c r="U1082" s="72"/>
      <c r="V1082" s="72"/>
      <c r="W1082" s="82">
        <f t="shared" si="49"/>
        <v>0</v>
      </c>
      <c r="X1082" s="39" t="s">
        <v>89</v>
      </c>
      <c r="Y1082" s="39"/>
      <c r="Z1082" s="72" t="s">
        <v>101</v>
      </c>
    </row>
    <row r="1083" spans="1:26">
      <c r="A1083" s="75">
        <f t="shared" si="50"/>
        <v>1081</v>
      </c>
      <c r="B1083" s="39" t="s">
        <v>2390</v>
      </c>
      <c r="C1083" s="75" t="str">
        <f>IF($B1083&lt;&gt;"",_xlfn.IFNA(VLOOKUP($B1083,'Node Details'!$B:$U,C$1,0),"Check"),"")</f>
        <v>0000M0T01-M0T010108</v>
      </c>
      <c r="D1083" s="75" t="str">
        <f>IF($B1083&lt;&gt;"",_xlfn.IFNA(VLOOKUP($B1083,'Node Details'!$B:$U,D$1,0),"Check"),"")</f>
        <v>M0T</v>
      </c>
      <c r="E1083" s="75" t="str">
        <f>IF($B1083&lt;&gt;"",_xlfn.IFNA(VLOOKUP($B1083,'Node Details'!$B:$U,E$1,0),"Check"),"")</f>
        <v>Airtel</v>
      </c>
      <c r="F1083" s="95">
        <v>44946</v>
      </c>
      <c r="G1083" s="75"/>
      <c r="H1083" s="25" t="s">
        <v>22</v>
      </c>
      <c r="I1083" s="24">
        <v>2</v>
      </c>
      <c r="J1083" s="24">
        <v>44</v>
      </c>
      <c r="K1083" s="75">
        <f t="shared" si="48"/>
        <v>88</v>
      </c>
      <c r="L1083" s="80">
        <v>44946</v>
      </c>
      <c r="M1083" s="72"/>
      <c r="N1083" s="38"/>
      <c r="O1083" s="81"/>
      <c r="P1083" s="72"/>
      <c r="Q1083" s="72"/>
      <c r="R1083" s="72"/>
      <c r="S1083" s="72"/>
      <c r="T1083" s="81"/>
      <c r="U1083" s="72"/>
      <c r="V1083" s="72"/>
      <c r="W1083" s="82">
        <f t="shared" si="49"/>
        <v>0</v>
      </c>
      <c r="X1083" s="39" t="s">
        <v>89</v>
      </c>
      <c r="Y1083" s="39"/>
      <c r="Z1083" s="72" t="s">
        <v>101</v>
      </c>
    </row>
    <row r="1084" spans="1:26">
      <c r="A1084" s="75">
        <f t="shared" si="50"/>
        <v>1082</v>
      </c>
      <c r="B1084" s="39" t="s">
        <v>909</v>
      </c>
      <c r="C1084" s="75" t="str">
        <f>IF($B1084&lt;&gt;"",_xlfn.IFNA(VLOOKUP($B1084,'Node Details'!$B:$U,C$1,0),"Check"),"")</f>
        <v>0000M0T01-M0T010108</v>
      </c>
      <c r="D1084" s="75" t="str">
        <f>IF($B1084&lt;&gt;"",_xlfn.IFNA(VLOOKUP($B1084,'Node Details'!$B:$U,D$1,0),"Check"),"")</f>
        <v>M0T</v>
      </c>
      <c r="E1084" s="75" t="str">
        <f>IF($B1084&lt;&gt;"",_xlfn.IFNA(VLOOKUP($B1084,'Node Details'!$B:$U,E$1,0),"Check"),"")</f>
        <v>Airtel</v>
      </c>
      <c r="F1084" s="95">
        <v>44946</v>
      </c>
      <c r="G1084" s="75"/>
      <c r="H1084" s="25" t="s">
        <v>22</v>
      </c>
      <c r="I1084" s="24">
        <v>2</v>
      </c>
      <c r="J1084" s="24">
        <v>44</v>
      </c>
      <c r="K1084" s="75">
        <f t="shared" si="48"/>
        <v>88</v>
      </c>
      <c r="L1084" s="80">
        <v>44946</v>
      </c>
      <c r="M1084" s="72"/>
      <c r="N1084" s="38"/>
      <c r="O1084" s="81"/>
      <c r="P1084" s="72"/>
      <c r="Q1084" s="72"/>
      <c r="R1084" s="72"/>
      <c r="S1084" s="72"/>
      <c r="T1084" s="81"/>
      <c r="U1084" s="72"/>
      <c r="V1084" s="72"/>
      <c r="W1084" s="82">
        <f t="shared" si="49"/>
        <v>0</v>
      </c>
      <c r="X1084" s="39" t="s">
        <v>89</v>
      </c>
      <c r="Y1084" s="39"/>
      <c r="Z1084" s="72" t="s">
        <v>101</v>
      </c>
    </row>
    <row r="1085" spans="1:26">
      <c r="A1085" s="75">
        <f t="shared" si="50"/>
        <v>1083</v>
      </c>
      <c r="B1085" s="39" t="s">
        <v>2392</v>
      </c>
      <c r="C1085" s="75" t="str">
        <f>IF($B1085&lt;&gt;"",_xlfn.IFNA(VLOOKUP($B1085,'Node Details'!$B:$U,C$1,0),"Check"),"")</f>
        <v>0000M0T01-M0T010106</v>
      </c>
      <c r="D1085" s="75" t="str">
        <f>IF($B1085&lt;&gt;"",_xlfn.IFNA(VLOOKUP($B1085,'Node Details'!$B:$U,D$1,0),"Check"),"")</f>
        <v>M0T</v>
      </c>
      <c r="E1085" s="75" t="str">
        <f>IF($B1085&lt;&gt;"",_xlfn.IFNA(VLOOKUP($B1085,'Node Details'!$B:$U,E$1,0),"Check"),"")</f>
        <v>Airtel</v>
      </c>
      <c r="F1085" s="95">
        <v>44946</v>
      </c>
      <c r="G1085" s="75"/>
      <c r="H1085" s="25" t="s">
        <v>22</v>
      </c>
      <c r="I1085" s="24">
        <v>2</v>
      </c>
      <c r="J1085" s="24">
        <v>44</v>
      </c>
      <c r="K1085" s="75">
        <f t="shared" si="48"/>
        <v>88</v>
      </c>
      <c r="L1085" s="80">
        <v>44946</v>
      </c>
      <c r="M1085" s="72"/>
      <c r="N1085" s="38"/>
      <c r="O1085" s="81"/>
      <c r="P1085" s="72"/>
      <c r="Q1085" s="72"/>
      <c r="R1085" s="72"/>
      <c r="S1085" s="72"/>
      <c r="T1085" s="81"/>
      <c r="U1085" s="72"/>
      <c r="V1085" s="72"/>
      <c r="W1085" s="82">
        <f t="shared" si="49"/>
        <v>0</v>
      </c>
      <c r="X1085" s="39" t="s">
        <v>89</v>
      </c>
      <c r="Y1085" s="39"/>
      <c r="Z1085" s="72" t="s">
        <v>101</v>
      </c>
    </row>
    <row r="1086" spans="1:26">
      <c r="A1086" s="75">
        <f t="shared" si="50"/>
        <v>1084</v>
      </c>
      <c r="B1086" s="39" t="s">
        <v>2394</v>
      </c>
      <c r="C1086" s="75" t="str">
        <f>IF($B1086&lt;&gt;"",_xlfn.IFNA(VLOOKUP($B1086,'Node Details'!$B:$U,C$1,0),"Check"),"")</f>
        <v>0000M0T01-M0T010106</v>
      </c>
      <c r="D1086" s="75" t="str">
        <f>IF($B1086&lt;&gt;"",_xlfn.IFNA(VLOOKUP($B1086,'Node Details'!$B:$U,D$1,0),"Check"),"")</f>
        <v>M0T</v>
      </c>
      <c r="E1086" s="75" t="str">
        <f>IF($B1086&lt;&gt;"",_xlfn.IFNA(VLOOKUP($B1086,'Node Details'!$B:$U,E$1,0),"Check"),"")</f>
        <v>Airtel</v>
      </c>
      <c r="F1086" s="95">
        <v>44946</v>
      </c>
      <c r="G1086" s="75"/>
      <c r="H1086" s="25" t="s">
        <v>22</v>
      </c>
      <c r="I1086" s="24">
        <v>2</v>
      </c>
      <c r="J1086" s="24">
        <v>44</v>
      </c>
      <c r="K1086" s="75">
        <f t="shared" si="48"/>
        <v>88</v>
      </c>
      <c r="L1086" s="80">
        <v>44946</v>
      </c>
      <c r="M1086" s="72"/>
      <c r="N1086" s="38"/>
      <c r="O1086" s="81"/>
      <c r="P1086" s="72"/>
      <c r="Q1086" s="72"/>
      <c r="R1086" s="72"/>
      <c r="S1086" s="72"/>
      <c r="T1086" s="81"/>
      <c r="U1086" s="72"/>
      <c r="V1086" s="72"/>
      <c r="W1086" s="82">
        <f t="shared" si="49"/>
        <v>0</v>
      </c>
      <c r="X1086" s="39" t="s">
        <v>89</v>
      </c>
      <c r="Y1086" s="39"/>
      <c r="Z1086" s="72" t="s">
        <v>101</v>
      </c>
    </row>
    <row r="1087" spans="1:26">
      <c r="A1087" s="75">
        <f t="shared" si="50"/>
        <v>1085</v>
      </c>
      <c r="B1087" s="39" t="s">
        <v>912</v>
      </c>
      <c r="C1087" s="75" t="str">
        <f>IF($B1087&lt;&gt;"",_xlfn.IFNA(VLOOKUP($B1087,'Node Details'!$B:$U,C$1,0),"Check"),"")</f>
        <v>0000M0T01-M0T010106</v>
      </c>
      <c r="D1087" s="75" t="str">
        <f>IF($B1087&lt;&gt;"",_xlfn.IFNA(VLOOKUP($B1087,'Node Details'!$B:$U,D$1,0),"Check"),"")</f>
        <v>M0T</v>
      </c>
      <c r="E1087" s="75" t="str">
        <f>IF($B1087&lt;&gt;"",_xlfn.IFNA(VLOOKUP($B1087,'Node Details'!$B:$U,E$1,0),"Check"),"")</f>
        <v>Airtel</v>
      </c>
      <c r="F1087" s="95">
        <v>44946</v>
      </c>
      <c r="G1087" s="75"/>
      <c r="H1087" s="25" t="s">
        <v>22</v>
      </c>
      <c r="I1087" s="24">
        <v>2</v>
      </c>
      <c r="J1087" s="24">
        <v>44</v>
      </c>
      <c r="K1087" s="75">
        <f t="shared" si="48"/>
        <v>88</v>
      </c>
      <c r="L1087" s="80">
        <v>44946</v>
      </c>
      <c r="M1087" s="72"/>
      <c r="N1087" s="38"/>
      <c r="O1087" s="81"/>
      <c r="P1087" s="72"/>
      <c r="Q1087" s="72"/>
      <c r="R1087" s="72"/>
      <c r="S1087" s="72"/>
      <c r="T1087" s="81"/>
      <c r="U1087" s="72"/>
      <c r="V1087" s="72"/>
      <c r="W1087" s="82">
        <f t="shared" si="49"/>
        <v>0</v>
      </c>
      <c r="X1087" s="39" t="s">
        <v>89</v>
      </c>
      <c r="Y1087" s="39"/>
      <c r="Z1087" s="72" t="s">
        <v>101</v>
      </c>
    </row>
    <row r="1088" spans="1:26">
      <c r="A1088" s="75">
        <f t="shared" si="50"/>
        <v>1086</v>
      </c>
      <c r="B1088" s="39" t="s">
        <v>915</v>
      </c>
      <c r="C1088" s="75" t="str">
        <f>IF($B1088&lt;&gt;"",_xlfn.IFNA(VLOOKUP($B1088,'Node Details'!$B:$U,C$1,0),"Check"),"")</f>
        <v>000DCLM0T-0000M0T03</v>
      </c>
      <c r="D1088" s="75" t="str">
        <f>IF($B1088&lt;&gt;"",_xlfn.IFNA(VLOOKUP($B1088,'Node Details'!$B:$U,D$1,0),"Check"),"")</f>
        <v>M0T</v>
      </c>
      <c r="E1088" s="75" t="str">
        <f>IF($B1088&lt;&gt;"",_xlfn.IFNA(VLOOKUP($B1088,'Node Details'!$B:$U,E$1,0),"Check"),"")</f>
        <v>Airtel</v>
      </c>
      <c r="F1088" s="95">
        <v>44946</v>
      </c>
      <c r="G1088" s="75"/>
      <c r="H1088" s="25" t="s">
        <v>22</v>
      </c>
      <c r="I1088" s="24">
        <v>2</v>
      </c>
      <c r="J1088" s="24">
        <v>44</v>
      </c>
      <c r="K1088" s="75">
        <f t="shared" si="48"/>
        <v>88</v>
      </c>
      <c r="L1088" s="80">
        <v>44946</v>
      </c>
      <c r="M1088" s="72"/>
      <c r="N1088" s="38"/>
      <c r="O1088" s="81"/>
      <c r="P1088" s="72"/>
      <c r="Q1088" s="72"/>
      <c r="R1088" s="72"/>
      <c r="S1088" s="72"/>
      <c r="T1088" s="81"/>
      <c r="U1088" s="72"/>
      <c r="V1088" s="72"/>
      <c r="W1088" s="82">
        <f t="shared" si="49"/>
        <v>0</v>
      </c>
      <c r="X1088" s="39" t="s">
        <v>89</v>
      </c>
      <c r="Y1088" s="39"/>
      <c r="Z1088" s="72" t="s">
        <v>101</v>
      </c>
    </row>
    <row r="1089" spans="1:26">
      <c r="A1089" s="75">
        <f t="shared" si="50"/>
        <v>1087</v>
      </c>
      <c r="B1089" s="39" t="s">
        <v>917</v>
      </c>
      <c r="C1089" s="75" t="str">
        <f>IF($B1089&lt;&gt;"",_xlfn.IFNA(VLOOKUP($B1089,'Node Details'!$B:$U,C$1,0),"Check"),"")</f>
        <v>0000M0T02-M0T020101</v>
      </c>
      <c r="D1089" s="75" t="str">
        <f>IF($B1089&lt;&gt;"",_xlfn.IFNA(VLOOKUP($B1089,'Node Details'!$B:$U,D$1,0),"Check"),"")</f>
        <v>M0T</v>
      </c>
      <c r="E1089" s="75" t="str">
        <f>IF($B1089&lt;&gt;"",_xlfn.IFNA(VLOOKUP($B1089,'Node Details'!$B:$U,E$1,0),"Check"),"")</f>
        <v>Airtel</v>
      </c>
      <c r="F1089" s="95">
        <v>44946</v>
      </c>
      <c r="G1089" s="75"/>
      <c r="H1089" s="25" t="s">
        <v>22</v>
      </c>
      <c r="I1089" s="24">
        <v>2</v>
      </c>
      <c r="J1089" s="24">
        <v>44</v>
      </c>
      <c r="K1089" s="75">
        <f t="shared" si="48"/>
        <v>88</v>
      </c>
      <c r="L1089" s="80">
        <v>44946</v>
      </c>
      <c r="M1089" s="72"/>
      <c r="N1089" s="38"/>
      <c r="O1089" s="81"/>
      <c r="P1089" s="72"/>
      <c r="Q1089" s="72"/>
      <c r="R1089" s="72"/>
      <c r="S1089" s="72"/>
      <c r="T1089" s="81"/>
      <c r="U1089" s="72"/>
      <c r="V1089" s="72"/>
      <c r="W1089" s="82">
        <f t="shared" si="49"/>
        <v>0</v>
      </c>
      <c r="X1089" s="39" t="s">
        <v>89</v>
      </c>
      <c r="Y1089" s="39"/>
      <c r="Z1089" s="72" t="s">
        <v>101</v>
      </c>
    </row>
    <row r="1090" spans="1:26">
      <c r="A1090" s="75">
        <f t="shared" si="50"/>
        <v>1088</v>
      </c>
      <c r="B1090" s="39" t="s">
        <v>919</v>
      </c>
      <c r="C1090" s="75" t="str">
        <f>IF($B1090&lt;&gt;"",_xlfn.IFNA(VLOOKUP($B1090,'Node Details'!$B:$U,C$1,0),"Check"),"")</f>
        <v>0000M0T02-M0T020102</v>
      </c>
      <c r="D1090" s="75" t="str">
        <f>IF($B1090&lt;&gt;"",_xlfn.IFNA(VLOOKUP($B1090,'Node Details'!$B:$U,D$1,0),"Check"),"")</f>
        <v>M0T</v>
      </c>
      <c r="E1090" s="75" t="str">
        <f>IF($B1090&lt;&gt;"",_xlfn.IFNA(VLOOKUP($B1090,'Node Details'!$B:$U,E$1,0),"Check"),"")</f>
        <v>Airtel</v>
      </c>
      <c r="F1090" s="95">
        <v>44946</v>
      </c>
      <c r="G1090" s="75"/>
      <c r="H1090" s="25" t="s">
        <v>22</v>
      </c>
      <c r="I1090" s="24">
        <v>2</v>
      </c>
      <c r="J1090" s="24">
        <v>44</v>
      </c>
      <c r="K1090" s="75">
        <f t="shared" si="48"/>
        <v>88</v>
      </c>
      <c r="L1090" s="80">
        <v>44946</v>
      </c>
      <c r="M1090" s="72"/>
      <c r="N1090" s="38"/>
      <c r="O1090" s="81"/>
      <c r="P1090" s="72"/>
      <c r="Q1090" s="72"/>
      <c r="R1090" s="72"/>
      <c r="S1090" s="72"/>
      <c r="T1090" s="81"/>
      <c r="U1090" s="72"/>
      <c r="V1090" s="72"/>
      <c r="W1090" s="82">
        <f t="shared" si="49"/>
        <v>0</v>
      </c>
      <c r="X1090" s="39" t="s">
        <v>89</v>
      </c>
      <c r="Y1090" s="39"/>
      <c r="Z1090" s="72" t="s">
        <v>101</v>
      </c>
    </row>
    <row r="1091" spans="1:26">
      <c r="A1091" s="75">
        <f t="shared" si="50"/>
        <v>1089</v>
      </c>
      <c r="B1091" s="39" t="s">
        <v>2396</v>
      </c>
      <c r="C1091" s="75" t="str">
        <f>IF($B1091&lt;&gt;"",_xlfn.IFNA(VLOOKUP($B1091,'Node Details'!$B:$U,C$1,0),"Check"),"")</f>
        <v>M0T020102-M0T020104</v>
      </c>
      <c r="D1091" s="75" t="str">
        <f>IF($B1091&lt;&gt;"",_xlfn.IFNA(VLOOKUP($B1091,'Node Details'!$B:$U,D$1,0),"Check"),"")</f>
        <v>M0T</v>
      </c>
      <c r="E1091" s="75" t="str">
        <f>IF($B1091&lt;&gt;"",_xlfn.IFNA(VLOOKUP($B1091,'Node Details'!$B:$U,E$1,0),"Check"),"")</f>
        <v>Airtel</v>
      </c>
      <c r="F1091" s="95">
        <v>44946</v>
      </c>
      <c r="G1091" s="75"/>
      <c r="H1091" s="25" t="s">
        <v>22</v>
      </c>
      <c r="I1091" s="24">
        <v>2</v>
      </c>
      <c r="J1091" s="24">
        <v>44</v>
      </c>
      <c r="K1091" s="75">
        <f t="shared" ref="K1091:K1154" si="51">I1091*J1091</f>
        <v>88</v>
      </c>
      <c r="L1091" s="80">
        <v>44946</v>
      </c>
      <c r="M1091" s="72"/>
      <c r="N1091" s="38"/>
      <c r="O1091" s="81"/>
      <c r="P1091" s="72"/>
      <c r="Q1091" s="72"/>
      <c r="R1091" s="72"/>
      <c r="S1091" s="72"/>
      <c r="T1091" s="81"/>
      <c r="U1091" s="72"/>
      <c r="V1091" s="72"/>
      <c r="W1091" s="82">
        <f t="shared" ref="W1091:W1154" si="52">IF(V1091&lt;&gt;"",V1091*U1091,0)</f>
        <v>0</v>
      </c>
      <c r="X1091" s="39" t="s">
        <v>89</v>
      </c>
      <c r="Y1091" s="39"/>
      <c r="Z1091" s="72" t="s">
        <v>101</v>
      </c>
    </row>
    <row r="1092" spans="1:26">
      <c r="A1092" s="75">
        <f t="shared" ref="A1092:A1155" si="53">IF(B1092&lt;&gt;"",A1091+1,"")</f>
        <v>1090</v>
      </c>
      <c r="B1092" s="39" t="s">
        <v>922</v>
      </c>
      <c r="C1092" s="75" t="str">
        <f>IF($B1092&lt;&gt;"",_xlfn.IFNA(VLOOKUP($B1092,'Node Details'!$B:$U,C$1,0),"Check"),"")</f>
        <v>M0T020102-M0T020104</v>
      </c>
      <c r="D1092" s="75" t="str">
        <f>IF($B1092&lt;&gt;"",_xlfn.IFNA(VLOOKUP($B1092,'Node Details'!$B:$U,D$1,0),"Check"),"")</f>
        <v>M0T</v>
      </c>
      <c r="E1092" s="75" t="str">
        <f>IF($B1092&lt;&gt;"",_xlfn.IFNA(VLOOKUP($B1092,'Node Details'!$B:$U,E$1,0),"Check"),"")</f>
        <v>Airtel</v>
      </c>
      <c r="F1092" s="95">
        <v>44946</v>
      </c>
      <c r="G1092" s="75"/>
      <c r="H1092" s="25" t="s">
        <v>22</v>
      </c>
      <c r="I1092" s="24">
        <v>2</v>
      </c>
      <c r="J1092" s="24">
        <v>44</v>
      </c>
      <c r="K1092" s="75">
        <f t="shared" si="51"/>
        <v>88</v>
      </c>
      <c r="L1092" s="80">
        <v>44946</v>
      </c>
      <c r="M1092" s="72"/>
      <c r="N1092" s="38"/>
      <c r="O1092" s="81"/>
      <c r="P1092" s="72"/>
      <c r="Q1092" s="72"/>
      <c r="R1092" s="72"/>
      <c r="S1092" s="72"/>
      <c r="T1092" s="81"/>
      <c r="U1092" s="72"/>
      <c r="V1092" s="72"/>
      <c r="W1092" s="82">
        <f t="shared" si="52"/>
        <v>0</v>
      </c>
      <c r="X1092" s="39" t="s">
        <v>89</v>
      </c>
      <c r="Y1092" s="39"/>
      <c r="Z1092" s="72" t="s">
        <v>101</v>
      </c>
    </row>
    <row r="1093" spans="1:26">
      <c r="A1093" s="75">
        <f t="shared" si="53"/>
        <v>1091</v>
      </c>
      <c r="B1093" s="39" t="s">
        <v>926</v>
      </c>
      <c r="C1093" s="75" t="str">
        <f>IF($B1093&lt;&gt;"",_xlfn.IFNA(VLOOKUP($B1093,'Node Details'!$B:$U,C$1,0),"Check"),"")</f>
        <v>0000M0T02-M0T020105</v>
      </c>
      <c r="D1093" s="75" t="str">
        <f>IF($B1093&lt;&gt;"",_xlfn.IFNA(VLOOKUP($B1093,'Node Details'!$B:$U,D$1,0),"Check"),"")</f>
        <v>M0T</v>
      </c>
      <c r="E1093" s="75" t="str">
        <f>IF($B1093&lt;&gt;"",_xlfn.IFNA(VLOOKUP($B1093,'Node Details'!$B:$U,E$1,0),"Check"),"")</f>
        <v>Airtel</v>
      </c>
      <c r="F1093" s="95">
        <v>44946</v>
      </c>
      <c r="G1093" s="75"/>
      <c r="H1093" s="25" t="s">
        <v>22</v>
      </c>
      <c r="I1093" s="24">
        <v>2</v>
      </c>
      <c r="J1093" s="24">
        <v>44</v>
      </c>
      <c r="K1093" s="75">
        <f t="shared" si="51"/>
        <v>88</v>
      </c>
      <c r="L1093" s="80">
        <v>44946</v>
      </c>
      <c r="M1093" s="72"/>
      <c r="N1093" s="38"/>
      <c r="O1093" s="81"/>
      <c r="P1093" s="72"/>
      <c r="Q1093" s="72"/>
      <c r="R1093" s="72"/>
      <c r="S1093" s="72"/>
      <c r="T1093" s="81"/>
      <c r="U1093" s="72"/>
      <c r="V1093" s="72"/>
      <c r="W1093" s="82">
        <f t="shared" si="52"/>
        <v>0</v>
      </c>
      <c r="X1093" s="39" t="s">
        <v>89</v>
      </c>
      <c r="Y1093" s="39"/>
      <c r="Z1093" s="72" t="s">
        <v>101</v>
      </c>
    </row>
    <row r="1094" spans="1:26">
      <c r="A1094" s="75">
        <f t="shared" si="53"/>
        <v>1092</v>
      </c>
      <c r="B1094" s="39" t="s">
        <v>2398</v>
      </c>
      <c r="C1094" s="75" t="str">
        <f>IF($B1094&lt;&gt;"",_xlfn.IFNA(VLOOKUP($B1094,'Node Details'!$B:$U,C$1,0),"Check"),"")</f>
        <v>0000M0T02-M0T020108</v>
      </c>
      <c r="D1094" s="75" t="str">
        <f>IF($B1094&lt;&gt;"",_xlfn.IFNA(VLOOKUP($B1094,'Node Details'!$B:$U,D$1,0),"Check"),"")</f>
        <v>M0T</v>
      </c>
      <c r="E1094" s="75" t="str">
        <f>IF($B1094&lt;&gt;"",_xlfn.IFNA(VLOOKUP($B1094,'Node Details'!$B:$U,E$1,0),"Check"),"")</f>
        <v>Airtel</v>
      </c>
      <c r="F1094" s="95">
        <v>44946</v>
      </c>
      <c r="G1094" s="75"/>
      <c r="H1094" s="25" t="s">
        <v>22</v>
      </c>
      <c r="I1094" s="24">
        <v>2</v>
      </c>
      <c r="J1094" s="24">
        <v>44</v>
      </c>
      <c r="K1094" s="75">
        <f t="shared" si="51"/>
        <v>88</v>
      </c>
      <c r="L1094" s="80">
        <v>44946</v>
      </c>
      <c r="M1094" s="72"/>
      <c r="N1094" s="38"/>
      <c r="O1094" s="81"/>
      <c r="P1094" s="72"/>
      <c r="Q1094" s="72"/>
      <c r="R1094" s="72"/>
      <c r="S1094" s="72"/>
      <c r="T1094" s="81"/>
      <c r="U1094" s="72"/>
      <c r="V1094" s="72"/>
      <c r="W1094" s="82">
        <f t="shared" si="52"/>
        <v>0</v>
      </c>
      <c r="X1094" s="39" t="s">
        <v>89</v>
      </c>
      <c r="Y1094" s="39"/>
      <c r="Z1094" s="72" t="s">
        <v>101</v>
      </c>
    </row>
    <row r="1095" spans="1:26">
      <c r="A1095" s="75">
        <f t="shared" si="53"/>
        <v>1093</v>
      </c>
      <c r="B1095" s="39" t="s">
        <v>2400</v>
      </c>
      <c r="C1095" s="75" t="str">
        <f>IF($B1095&lt;&gt;"",_xlfn.IFNA(VLOOKUP($B1095,'Node Details'!$B:$U,C$1,0),"Check"),"")</f>
        <v>0000M0T02-M0T020108</v>
      </c>
      <c r="D1095" s="75" t="str">
        <f>IF($B1095&lt;&gt;"",_xlfn.IFNA(VLOOKUP($B1095,'Node Details'!$B:$U,D$1,0),"Check"),"")</f>
        <v>M0T</v>
      </c>
      <c r="E1095" s="75" t="str">
        <f>IF($B1095&lt;&gt;"",_xlfn.IFNA(VLOOKUP($B1095,'Node Details'!$B:$U,E$1,0),"Check"),"")</f>
        <v>Airtel</v>
      </c>
      <c r="F1095" s="95">
        <v>44946</v>
      </c>
      <c r="G1095" s="75"/>
      <c r="H1095" s="25" t="s">
        <v>22</v>
      </c>
      <c r="I1095" s="24">
        <v>2</v>
      </c>
      <c r="J1095" s="24">
        <v>44</v>
      </c>
      <c r="K1095" s="75">
        <f t="shared" si="51"/>
        <v>88</v>
      </c>
      <c r="L1095" s="80">
        <v>44946</v>
      </c>
      <c r="M1095" s="72"/>
      <c r="N1095" s="38"/>
      <c r="O1095" s="81"/>
      <c r="P1095" s="72"/>
      <c r="Q1095" s="72"/>
      <c r="R1095" s="72"/>
      <c r="S1095" s="72"/>
      <c r="T1095" s="81"/>
      <c r="U1095" s="72"/>
      <c r="V1095" s="72"/>
      <c r="W1095" s="82">
        <f t="shared" si="52"/>
        <v>0</v>
      </c>
      <c r="X1095" s="39" t="s">
        <v>89</v>
      </c>
      <c r="Y1095" s="39"/>
      <c r="Z1095" s="72" t="s">
        <v>101</v>
      </c>
    </row>
    <row r="1096" spans="1:26">
      <c r="A1096" s="75">
        <f t="shared" si="53"/>
        <v>1094</v>
      </c>
      <c r="B1096" s="39" t="s">
        <v>929</v>
      </c>
      <c r="C1096" s="75" t="str">
        <f>IF($B1096&lt;&gt;"",_xlfn.IFNA(VLOOKUP($B1096,'Node Details'!$B:$U,C$1,0),"Check"),"")</f>
        <v>0000M0T02-M0T020108</v>
      </c>
      <c r="D1096" s="75" t="str">
        <f>IF($B1096&lt;&gt;"",_xlfn.IFNA(VLOOKUP($B1096,'Node Details'!$B:$U,D$1,0),"Check"),"")</f>
        <v>M0T</v>
      </c>
      <c r="E1096" s="75" t="str">
        <f>IF($B1096&lt;&gt;"",_xlfn.IFNA(VLOOKUP($B1096,'Node Details'!$B:$U,E$1,0),"Check"),"")</f>
        <v>Airtel</v>
      </c>
      <c r="F1096" s="95">
        <v>44946</v>
      </c>
      <c r="G1096" s="75"/>
      <c r="H1096" s="25" t="s">
        <v>22</v>
      </c>
      <c r="I1096" s="24">
        <v>2</v>
      </c>
      <c r="J1096" s="24">
        <v>44</v>
      </c>
      <c r="K1096" s="75">
        <f t="shared" si="51"/>
        <v>88</v>
      </c>
      <c r="L1096" s="80">
        <v>44946</v>
      </c>
      <c r="M1096" s="72"/>
      <c r="N1096" s="38"/>
      <c r="O1096" s="81"/>
      <c r="P1096" s="72"/>
      <c r="Q1096" s="72"/>
      <c r="R1096" s="72"/>
      <c r="S1096" s="72"/>
      <c r="T1096" s="81"/>
      <c r="U1096" s="72"/>
      <c r="V1096" s="72"/>
      <c r="W1096" s="82">
        <f t="shared" si="52"/>
        <v>0</v>
      </c>
      <c r="X1096" s="39" t="s">
        <v>89</v>
      </c>
      <c r="Y1096" s="39"/>
      <c r="Z1096" s="72" t="s">
        <v>101</v>
      </c>
    </row>
    <row r="1097" spans="1:26">
      <c r="A1097" s="75">
        <f t="shared" si="53"/>
        <v>1095</v>
      </c>
      <c r="B1097" s="39" t="s">
        <v>892</v>
      </c>
      <c r="C1097" s="75" t="str">
        <f>IF($B1097&lt;&gt;"",_xlfn.IFNA(VLOOKUP($B1097,'Node Details'!$B:$U,C$1,0),"Check"),"")</f>
        <v>000DCLM0T-0000M0T03</v>
      </c>
      <c r="D1097" s="75" t="str">
        <f>IF($B1097&lt;&gt;"",_xlfn.IFNA(VLOOKUP($B1097,'Node Details'!$B:$U,D$1,0),"Check"),"")</f>
        <v>M0T</v>
      </c>
      <c r="E1097" s="75" t="str">
        <f>IF($B1097&lt;&gt;"",_xlfn.IFNA(VLOOKUP($B1097,'Node Details'!$B:$U,E$1,0),"Check"),"")</f>
        <v>Airtel</v>
      </c>
      <c r="F1097" s="95">
        <v>44946</v>
      </c>
      <c r="G1097" s="75"/>
      <c r="H1097" s="25" t="s">
        <v>22</v>
      </c>
      <c r="I1097" s="24">
        <v>2</v>
      </c>
      <c r="J1097" s="24">
        <v>44</v>
      </c>
      <c r="K1097" s="75">
        <f t="shared" si="51"/>
        <v>88</v>
      </c>
      <c r="L1097" s="80">
        <v>44946</v>
      </c>
      <c r="M1097" s="72"/>
      <c r="N1097" s="38"/>
      <c r="O1097" s="81"/>
      <c r="P1097" s="72"/>
      <c r="Q1097" s="72"/>
      <c r="R1097" s="72"/>
      <c r="S1097" s="72"/>
      <c r="T1097" s="81"/>
      <c r="U1097" s="72"/>
      <c r="V1097" s="72"/>
      <c r="W1097" s="82">
        <f t="shared" si="52"/>
        <v>0</v>
      </c>
      <c r="X1097" s="39" t="s">
        <v>89</v>
      </c>
      <c r="Y1097" s="39"/>
      <c r="Z1097" s="72" t="s">
        <v>101</v>
      </c>
    </row>
    <row r="1098" spans="1:26">
      <c r="A1098" s="75">
        <f t="shared" si="53"/>
        <v>1096</v>
      </c>
      <c r="B1098" s="39" t="s">
        <v>938</v>
      </c>
      <c r="C1098" s="75" t="str">
        <f>IF($B1098&lt;&gt;"",_xlfn.IFNA(VLOOKUP($B1098,'Node Details'!$B:$U,C$1,0),"Check"),"")</f>
        <v>0000M0T03-M0T030103</v>
      </c>
      <c r="D1098" s="75" t="str">
        <f>IF($B1098&lt;&gt;"",_xlfn.IFNA(VLOOKUP($B1098,'Node Details'!$B:$U,D$1,0),"Check"),"")</f>
        <v>M0T</v>
      </c>
      <c r="E1098" s="75" t="str">
        <f>IF($B1098&lt;&gt;"",_xlfn.IFNA(VLOOKUP($B1098,'Node Details'!$B:$U,E$1,0),"Check"),"")</f>
        <v>Airtel</v>
      </c>
      <c r="F1098" s="95">
        <v>44946</v>
      </c>
      <c r="G1098" s="75"/>
      <c r="H1098" s="25" t="s">
        <v>22</v>
      </c>
      <c r="I1098" s="24">
        <v>2</v>
      </c>
      <c r="J1098" s="24">
        <v>44</v>
      </c>
      <c r="K1098" s="75">
        <f t="shared" si="51"/>
        <v>88</v>
      </c>
      <c r="L1098" s="80">
        <v>44946</v>
      </c>
      <c r="M1098" s="72"/>
      <c r="N1098" s="38"/>
      <c r="O1098" s="81"/>
      <c r="P1098" s="72"/>
      <c r="Q1098" s="72"/>
      <c r="R1098" s="72"/>
      <c r="S1098" s="72"/>
      <c r="T1098" s="81"/>
      <c r="U1098" s="72"/>
      <c r="V1098" s="72"/>
      <c r="W1098" s="82">
        <f t="shared" si="52"/>
        <v>0</v>
      </c>
      <c r="X1098" s="39" t="s">
        <v>89</v>
      </c>
      <c r="Y1098" s="39"/>
      <c r="Z1098" s="72" t="s">
        <v>101</v>
      </c>
    </row>
    <row r="1099" spans="1:26">
      <c r="A1099" s="75">
        <f t="shared" si="53"/>
        <v>1097</v>
      </c>
      <c r="B1099" s="39" t="s">
        <v>942</v>
      </c>
      <c r="C1099" s="75" t="str">
        <f>IF($B1099&lt;&gt;"",_xlfn.IFNA(VLOOKUP($B1099,'Node Details'!$B:$U,C$1,0),"Check"),"")</f>
        <v>0000M0T02-M0T020108</v>
      </c>
      <c r="D1099" s="75" t="str">
        <f>IF($B1099&lt;&gt;"",_xlfn.IFNA(VLOOKUP($B1099,'Node Details'!$B:$U,D$1,0),"Check"),"")</f>
        <v>M0T</v>
      </c>
      <c r="E1099" s="75" t="str">
        <f>IF($B1099&lt;&gt;"",_xlfn.IFNA(VLOOKUP($B1099,'Node Details'!$B:$U,E$1,0),"Check"),"")</f>
        <v>Airtel</v>
      </c>
      <c r="F1099" s="95">
        <v>44946</v>
      </c>
      <c r="G1099" s="75"/>
      <c r="H1099" s="25" t="s">
        <v>22</v>
      </c>
      <c r="I1099" s="24">
        <v>2</v>
      </c>
      <c r="J1099" s="24">
        <v>44</v>
      </c>
      <c r="K1099" s="75">
        <f t="shared" si="51"/>
        <v>88</v>
      </c>
      <c r="L1099" s="80">
        <v>44946</v>
      </c>
      <c r="M1099" s="72"/>
      <c r="N1099" s="38"/>
      <c r="O1099" s="81"/>
      <c r="P1099" s="72"/>
      <c r="Q1099" s="72"/>
      <c r="R1099" s="72"/>
      <c r="S1099" s="72"/>
      <c r="T1099" s="81"/>
      <c r="U1099" s="72"/>
      <c r="V1099" s="72"/>
      <c r="W1099" s="82">
        <f t="shared" si="52"/>
        <v>0</v>
      </c>
      <c r="X1099" s="39" t="s">
        <v>89</v>
      </c>
      <c r="Y1099" s="39"/>
      <c r="Z1099" s="72" t="s">
        <v>101</v>
      </c>
    </row>
    <row r="1100" spans="1:26">
      <c r="A1100" s="75">
        <f t="shared" si="53"/>
        <v>1098</v>
      </c>
      <c r="B1100" s="39" t="s">
        <v>993</v>
      </c>
      <c r="C1100" s="75" t="str">
        <f>IF($B1100&lt;&gt;"",_xlfn.IFNA(VLOOKUP($B1100,'Node Details'!$B:$U,C$1,0),"Check"),"")</f>
        <v>0000M0T03-M0T030103</v>
      </c>
      <c r="D1100" s="75" t="str">
        <f>IF($B1100&lt;&gt;"",_xlfn.IFNA(VLOOKUP($B1100,'Node Details'!$B:$U,D$1,0),"Check"),"")</f>
        <v>M0T</v>
      </c>
      <c r="E1100" s="75" t="str">
        <f>IF($B1100&lt;&gt;"",_xlfn.IFNA(VLOOKUP($B1100,'Node Details'!$B:$U,E$1,0),"Check"),"")</f>
        <v>Airtel</v>
      </c>
      <c r="F1100" s="95">
        <v>44946</v>
      </c>
      <c r="G1100" s="75"/>
      <c r="H1100" s="25" t="s">
        <v>22</v>
      </c>
      <c r="I1100" s="24">
        <v>2</v>
      </c>
      <c r="J1100" s="24">
        <v>44</v>
      </c>
      <c r="K1100" s="75">
        <f t="shared" si="51"/>
        <v>88</v>
      </c>
      <c r="L1100" s="80">
        <v>44946</v>
      </c>
      <c r="M1100" s="72"/>
      <c r="N1100" s="38"/>
      <c r="O1100" s="81"/>
      <c r="P1100" s="72"/>
      <c r="Q1100" s="72"/>
      <c r="R1100" s="72"/>
      <c r="S1100" s="72"/>
      <c r="T1100" s="81"/>
      <c r="U1100" s="72"/>
      <c r="V1100" s="72"/>
      <c r="W1100" s="82">
        <f t="shared" si="52"/>
        <v>0</v>
      </c>
      <c r="X1100" s="39" t="s">
        <v>89</v>
      </c>
      <c r="Y1100" s="39"/>
      <c r="Z1100" s="72" t="s">
        <v>101</v>
      </c>
    </row>
    <row r="1101" spans="1:26">
      <c r="A1101" s="75">
        <f t="shared" si="53"/>
        <v>1099</v>
      </c>
      <c r="B1101" s="39" t="s">
        <v>932</v>
      </c>
      <c r="C1101" s="75" t="str">
        <f>IF($B1101&lt;&gt;"",_xlfn.IFNA(VLOOKUP($B1101,'Node Details'!$B:$U,C$1,0),"Check"),"")</f>
        <v>0000M0T03-M0T030104</v>
      </c>
      <c r="D1101" s="75" t="str">
        <f>IF($B1101&lt;&gt;"",_xlfn.IFNA(VLOOKUP($B1101,'Node Details'!$B:$U,D$1,0),"Check"),"")</f>
        <v>M0T</v>
      </c>
      <c r="E1101" s="75" t="str">
        <f>IF($B1101&lt;&gt;"",_xlfn.IFNA(VLOOKUP($B1101,'Node Details'!$B:$U,E$1,0),"Check"),"")</f>
        <v>Airtel</v>
      </c>
      <c r="F1101" s="95">
        <v>44946</v>
      </c>
      <c r="G1101" s="75"/>
      <c r="H1101" s="25" t="s">
        <v>22</v>
      </c>
      <c r="I1101" s="24">
        <v>2</v>
      </c>
      <c r="J1101" s="24">
        <v>44</v>
      </c>
      <c r="K1101" s="75">
        <f t="shared" si="51"/>
        <v>88</v>
      </c>
      <c r="L1101" s="80">
        <v>44946</v>
      </c>
      <c r="M1101" s="72"/>
      <c r="N1101" s="38"/>
      <c r="O1101" s="81"/>
      <c r="P1101" s="72"/>
      <c r="Q1101" s="72"/>
      <c r="R1101" s="72"/>
      <c r="S1101" s="72"/>
      <c r="T1101" s="81"/>
      <c r="U1101" s="72"/>
      <c r="V1101" s="72"/>
      <c r="W1101" s="82">
        <f t="shared" si="52"/>
        <v>0</v>
      </c>
      <c r="X1101" s="39" t="s">
        <v>89</v>
      </c>
      <c r="Y1101" s="39"/>
      <c r="Z1101" s="72" t="s">
        <v>101</v>
      </c>
    </row>
    <row r="1102" spans="1:26">
      <c r="A1102" s="75">
        <f t="shared" si="53"/>
        <v>1100</v>
      </c>
      <c r="B1102" s="39" t="s">
        <v>935</v>
      </c>
      <c r="C1102" s="75" t="str">
        <f>IF($B1102&lt;&gt;"",_xlfn.IFNA(VLOOKUP($B1102,'Node Details'!$B:$U,C$1,0),"Check"),"")</f>
        <v>0000M0T03-M0T030105</v>
      </c>
      <c r="D1102" s="75" t="str">
        <f>IF($B1102&lt;&gt;"",_xlfn.IFNA(VLOOKUP($B1102,'Node Details'!$B:$U,D$1,0),"Check"),"")</f>
        <v>M0T</v>
      </c>
      <c r="E1102" s="75" t="str">
        <f>IF($B1102&lt;&gt;"",_xlfn.IFNA(VLOOKUP($B1102,'Node Details'!$B:$U,E$1,0),"Check"),"")</f>
        <v>Airtel</v>
      </c>
      <c r="F1102" s="95">
        <v>44946</v>
      </c>
      <c r="G1102" s="75"/>
      <c r="H1102" s="25" t="s">
        <v>22</v>
      </c>
      <c r="I1102" s="24">
        <v>2</v>
      </c>
      <c r="J1102" s="24">
        <v>44</v>
      </c>
      <c r="K1102" s="75">
        <f t="shared" si="51"/>
        <v>88</v>
      </c>
      <c r="L1102" s="80">
        <v>44946</v>
      </c>
      <c r="M1102" s="72"/>
      <c r="N1102" s="38"/>
      <c r="O1102" s="81"/>
      <c r="P1102" s="72"/>
      <c r="Q1102" s="72"/>
      <c r="R1102" s="72"/>
      <c r="S1102" s="72"/>
      <c r="T1102" s="81"/>
      <c r="U1102" s="72"/>
      <c r="V1102" s="72"/>
      <c r="W1102" s="82">
        <f t="shared" si="52"/>
        <v>0</v>
      </c>
      <c r="X1102" s="39" t="s">
        <v>89</v>
      </c>
      <c r="Y1102" s="39"/>
      <c r="Z1102" s="72" t="s">
        <v>101</v>
      </c>
    </row>
    <row r="1103" spans="1:26">
      <c r="A1103" s="75">
        <f t="shared" si="53"/>
        <v>1101</v>
      </c>
      <c r="B1103" s="39" t="s">
        <v>939</v>
      </c>
      <c r="C1103" s="75" t="str">
        <f>IF($B1103&lt;&gt;"",_xlfn.IFNA(VLOOKUP($B1103,'Node Details'!$B:$U,C$1,0),"Check"),"")</f>
        <v>M0T030101-M0T030106</v>
      </c>
      <c r="D1103" s="75" t="str">
        <f>IF($B1103&lt;&gt;"",_xlfn.IFNA(VLOOKUP($B1103,'Node Details'!$B:$U,D$1,0),"Check"),"")</f>
        <v>M0T</v>
      </c>
      <c r="E1103" s="75" t="str">
        <f>IF($B1103&lt;&gt;"",_xlfn.IFNA(VLOOKUP($B1103,'Node Details'!$B:$U,E$1,0),"Check"),"")</f>
        <v>Airtel</v>
      </c>
      <c r="F1103" s="95">
        <v>44946</v>
      </c>
      <c r="G1103" s="75"/>
      <c r="H1103" s="25" t="s">
        <v>22</v>
      </c>
      <c r="I1103" s="24">
        <v>2</v>
      </c>
      <c r="J1103" s="24">
        <v>44</v>
      </c>
      <c r="K1103" s="75">
        <f t="shared" si="51"/>
        <v>88</v>
      </c>
      <c r="L1103" s="80">
        <v>45105</v>
      </c>
      <c r="M1103" s="72"/>
      <c r="N1103" s="38"/>
      <c r="O1103" s="81"/>
      <c r="P1103" s="72"/>
      <c r="Q1103" s="72"/>
      <c r="R1103" s="72"/>
      <c r="S1103" s="72"/>
      <c r="T1103" s="81"/>
      <c r="U1103" s="72"/>
      <c r="V1103" s="72"/>
      <c r="W1103" s="82">
        <f t="shared" si="52"/>
        <v>0</v>
      </c>
      <c r="X1103" s="39" t="s">
        <v>89</v>
      </c>
      <c r="Y1103" s="39"/>
      <c r="Z1103" s="72" t="s">
        <v>101</v>
      </c>
    </row>
    <row r="1104" spans="1:26">
      <c r="A1104" s="75">
        <f t="shared" si="53"/>
        <v>1102</v>
      </c>
      <c r="B1104" s="39" t="s">
        <v>944</v>
      </c>
      <c r="C1104" s="75" t="str">
        <f>IF($B1104&lt;&gt;"",_xlfn.IFNA(VLOOKUP($B1104,'Node Details'!$B:$U,C$1,0),"Check"),"")</f>
        <v>M0T030102-M0T030107</v>
      </c>
      <c r="D1104" s="75" t="str">
        <f>IF($B1104&lt;&gt;"",_xlfn.IFNA(VLOOKUP($B1104,'Node Details'!$B:$U,D$1,0),"Check"),"")</f>
        <v>M0T</v>
      </c>
      <c r="E1104" s="75" t="str">
        <f>IF($B1104&lt;&gt;"",_xlfn.IFNA(VLOOKUP($B1104,'Node Details'!$B:$U,E$1,0),"Check"),"")</f>
        <v>Airtel</v>
      </c>
      <c r="F1104" s="95">
        <v>44946</v>
      </c>
      <c r="G1104" s="75"/>
      <c r="H1104" s="25" t="s">
        <v>22</v>
      </c>
      <c r="I1104" s="24">
        <v>2</v>
      </c>
      <c r="J1104" s="24">
        <v>44</v>
      </c>
      <c r="K1104" s="75">
        <f t="shared" si="51"/>
        <v>88</v>
      </c>
      <c r="L1104" s="80">
        <v>45105</v>
      </c>
      <c r="M1104" s="72"/>
      <c r="N1104" s="38"/>
      <c r="O1104" s="81"/>
      <c r="P1104" s="72"/>
      <c r="Q1104" s="72"/>
      <c r="R1104" s="72"/>
      <c r="S1104" s="72"/>
      <c r="T1104" s="81"/>
      <c r="U1104" s="72"/>
      <c r="V1104" s="72"/>
      <c r="W1104" s="82">
        <f t="shared" si="52"/>
        <v>0</v>
      </c>
      <c r="X1104" s="39" t="s">
        <v>89</v>
      </c>
      <c r="Y1104" s="39"/>
      <c r="Z1104" s="72" t="s">
        <v>101</v>
      </c>
    </row>
    <row r="1105" spans="1:26">
      <c r="A1105" s="75">
        <f t="shared" si="53"/>
        <v>1103</v>
      </c>
      <c r="B1105" s="39" t="s">
        <v>947</v>
      </c>
      <c r="C1105" s="75" t="str">
        <f>IF($B1105&lt;&gt;"",_xlfn.IFNA(VLOOKUP($B1105,'Node Details'!$B:$U,C$1,0),"Check"),"")</f>
        <v>000DCLM0T-0000M0T06</v>
      </c>
      <c r="D1105" s="75" t="str">
        <f>IF($B1105&lt;&gt;"",_xlfn.IFNA(VLOOKUP($B1105,'Node Details'!$B:$U,D$1,0),"Check"),"")</f>
        <v>M0T</v>
      </c>
      <c r="E1105" s="75" t="str">
        <f>IF($B1105&lt;&gt;"",_xlfn.IFNA(VLOOKUP($B1105,'Node Details'!$B:$U,E$1,0),"Check"),"")</f>
        <v>Airtel</v>
      </c>
      <c r="F1105" s="95">
        <v>44946</v>
      </c>
      <c r="G1105" s="75"/>
      <c r="H1105" s="25" t="s">
        <v>22</v>
      </c>
      <c r="I1105" s="24">
        <v>2</v>
      </c>
      <c r="J1105" s="24">
        <v>44</v>
      </c>
      <c r="K1105" s="75">
        <f t="shared" si="51"/>
        <v>88</v>
      </c>
      <c r="L1105" s="80">
        <v>44946</v>
      </c>
      <c r="M1105" s="72"/>
      <c r="N1105" s="38"/>
      <c r="O1105" s="81"/>
      <c r="P1105" s="72"/>
      <c r="Q1105" s="72"/>
      <c r="R1105" s="72"/>
      <c r="S1105" s="72"/>
      <c r="T1105" s="81"/>
      <c r="U1105" s="72"/>
      <c r="V1105" s="72"/>
      <c r="W1105" s="82">
        <f t="shared" si="52"/>
        <v>0</v>
      </c>
      <c r="X1105" s="39" t="s">
        <v>89</v>
      </c>
      <c r="Y1105" s="39"/>
      <c r="Z1105" s="72" t="s">
        <v>101</v>
      </c>
    </row>
    <row r="1106" spans="1:26">
      <c r="A1106" s="75">
        <f t="shared" si="53"/>
        <v>1104</v>
      </c>
      <c r="B1106" s="39" t="s">
        <v>949</v>
      </c>
      <c r="C1106" s="75" t="str">
        <f>IF($B1106&lt;&gt;"",_xlfn.IFNA(VLOOKUP($B1106,'Node Details'!$B:$U,C$1,0),"Check"),"")</f>
        <v>0000M0T04-M0T040101</v>
      </c>
      <c r="D1106" s="75" t="str">
        <f>IF($B1106&lt;&gt;"",_xlfn.IFNA(VLOOKUP($B1106,'Node Details'!$B:$U,D$1,0),"Check"),"")</f>
        <v>M0T</v>
      </c>
      <c r="E1106" s="75" t="str">
        <f>IF($B1106&lt;&gt;"",_xlfn.IFNA(VLOOKUP($B1106,'Node Details'!$B:$U,E$1,0),"Check"),"")</f>
        <v>Airtel</v>
      </c>
      <c r="F1106" s="95">
        <v>44946</v>
      </c>
      <c r="G1106" s="75"/>
      <c r="H1106" s="25" t="s">
        <v>22</v>
      </c>
      <c r="I1106" s="24">
        <v>2</v>
      </c>
      <c r="J1106" s="24">
        <v>44</v>
      </c>
      <c r="K1106" s="75">
        <f t="shared" si="51"/>
        <v>88</v>
      </c>
      <c r="L1106" s="80">
        <v>44946</v>
      </c>
      <c r="M1106" s="72"/>
      <c r="N1106" s="38"/>
      <c r="O1106" s="81"/>
      <c r="P1106" s="72"/>
      <c r="Q1106" s="72"/>
      <c r="R1106" s="72"/>
      <c r="S1106" s="72"/>
      <c r="T1106" s="81"/>
      <c r="U1106" s="72"/>
      <c r="V1106" s="72"/>
      <c r="W1106" s="82">
        <f t="shared" si="52"/>
        <v>0</v>
      </c>
      <c r="X1106" s="39" t="s">
        <v>89</v>
      </c>
      <c r="Y1106" s="39"/>
      <c r="Z1106" s="72" t="s">
        <v>101</v>
      </c>
    </row>
    <row r="1107" spans="1:26">
      <c r="A1107" s="75">
        <f t="shared" si="53"/>
        <v>1105</v>
      </c>
      <c r="B1107" s="39" t="s">
        <v>2402</v>
      </c>
      <c r="C1107" s="75" t="str">
        <f>IF($B1107&lt;&gt;"",_xlfn.IFNA(VLOOKUP($B1107,'Node Details'!$B:$U,C$1,0),"Check"),"")</f>
        <v>0000M0T04-M0T040105</v>
      </c>
      <c r="D1107" s="75" t="str">
        <f>IF($B1107&lt;&gt;"",_xlfn.IFNA(VLOOKUP($B1107,'Node Details'!$B:$U,D$1,0),"Check"),"")</f>
        <v>M0T</v>
      </c>
      <c r="E1107" s="75" t="str">
        <f>IF($B1107&lt;&gt;"",_xlfn.IFNA(VLOOKUP($B1107,'Node Details'!$B:$U,E$1,0),"Check"),"")</f>
        <v>Airtel</v>
      </c>
      <c r="F1107" s="95">
        <v>44946</v>
      </c>
      <c r="G1107" s="75"/>
      <c r="H1107" s="25" t="s">
        <v>22</v>
      </c>
      <c r="I1107" s="24">
        <v>2</v>
      </c>
      <c r="J1107" s="24">
        <v>44</v>
      </c>
      <c r="K1107" s="75">
        <f t="shared" si="51"/>
        <v>88</v>
      </c>
      <c r="L1107" s="80">
        <v>44946</v>
      </c>
      <c r="M1107" s="72"/>
      <c r="N1107" s="38"/>
      <c r="O1107" s="81"/>
      <c r="P1107" s="72"/>
      <c r="Q1107" s="72"/>
      <c r="R1107" s="72"/>
      <c r="S1107" s="72"/>
      <c r="T1107" s="81"/>
      <c r="U1107" s="72"/>
      <c r="V1107" s="72"/>
      <c r="W1107" s="82">
        <f t="shared" si="52"/>
        <v>0</v>
      </c>
      <c r="X1107" s="39" t="s">
        <v>89</v>
      </c>
      <c r="Y1107" s="39"/>
      <c r="Z1107" s="72" t="s">
        <v>101</v>
      </c>
    </row>
    <row r="1108" spans="1:26">
      <c r="A1108" s="75">
        <f t="shared" si="53"/>
        <v>1106</v>
      </c>
      <c r="B1108" s="39" t="s">
        <v>2404</v>
      </c>
      <c r="C1108" s="75" t="str">
        <f>IF($B1108&lt;&gt;"",_xlfn.IFNA(VLOOKUP($B1108,'Node Details'!$B:$U,C$1,0),"Check"),"")</f>
        <v>0000M0T04-M0T040107</v>
      </c>
      <c r="D1108" s="75" t="str">
        <f>IF($B1108&lt;&gt;"",_xlfn.IFNA(VLOOKUP($B1108,'Node Details'!$B:$U,D$1,0),"Check"),"")</f>
        <v>M0T</v>
      </c>
      <c r="E1108" s="75" t="str">
        <f>IF($B1108&lt;&gt;"",_xlfn.IFNA(VLOOKUP($B1108,'Node Details'!$B:$U,E$1,0),"Check"),"")</f>
        <v>Airtel</v>
      </c>
      <c r="F1108" s="95">
        <v>44946</v>
      </c>
      <c r="G1108" s="75"/>
      <c r="H1108" s="25" t="s">
        <v>22</v>
      </c>
      <c r="I1108" s="24">
        <v>2</v>
      </c>
      <c r="J1108" s="24">
        <v>44</v>
      </c>
      <c r="K1108" s="75">
        <f t="shared" si="51"/>
        <v>88</v>
      </c>
      <c r="L1108" s="80">
        <v>44946</v>
      </c>
      <c r="M1108" s="72"/>
      <c r="N1108" s="38"/>
      <c r="O1108" s="81"/>
      <c r="P1108" s="72"/>
      <c r="Q1108" s="72"/>
      <c r="R1108" s="72"/>
      <c r="S1108" s="72"/>
      <c r="T1108" s="81"/>
      <c r="U1108" s="72"/>
      <c r="V1108" s="72"/>
      <c r="W1108" s="82">
        <f t="shared" si="52"/>
        <v>0</v>
      </c>
      <c r="X1108" s="39" t="s">
        <v>89</v>
      </c>
      <c r="Y1108" s="39"/>
      <c r="Z1108" s="72" t="s">
        <v>101</v>
      </c>
    </row>
    <row r="1109" spans="1:26">
      <c r="A1109" s="75">
        <f t="shared" si="53"/>
        <v>1107</v>
      </c>
      <c r="B1109" s="39" t="s">
        <v>2406</v>
      </c>
      <c r="C1109" s="75" t="str">
        <f>IF($B1109&lt;&gt;"",_xlfn.IFNA(VLOOKUP($B1109,'Node Details'!$B:$U,C$1,0),"Check"),"")</f>
        <v>0000M0T04-M0T040105</v>
      </c>
      <c r="D1109" s="75" t="str">
        <f>IF($B1109&lt;&gt;"",_xlfn.IFNA(VLOOKUP($B1109,'Node Details'!$B:$U,D$1,0),"Check"),"")</f>
        <v>M0T</v>
      </c>
      <c r="E1109" s="75" t="str">
        <f>IF($B1109&lt;&gt;"",_xlfn.IFNA(VLOOKUP($B1109,'Node Details'!$B:$U,E$1,0),"Check"),"")</f>
        <v>Airtel</v>
      </c>
      <c r="F1109" s="95">
        <v>44946</v>
      </c>
      <c r="G1109" s="75"/>
      <c r="H1109" s="25" t="s">
        <v>22</v>
      </c>
      <c r="I1109" s="24">
        <v>2</v>
      </c>
      <c r="J1109" s="24">
        <v>44</v>
      </c>
      <c r="K1109" s="75">
        <f t="shared" si="51"/>
        <v>88</v>
      </c>
      <c r="L1109" s="80">
        <v>44946</v>
      </c>
      <c r="M1109" s="72"/>
      <c r="N1109" s="38"/>
      <c r="O1109" s="81"/>
      <c r="P1109" s="72"/>
      <c r="Q1109" s="72"/>
      <c r="R1109" s="72"/>
      <c r="S1109" s="72"/>
      <c r="T1109" s="81"/>
      <c r="U1109" s="72"/>
      <c r="V1109" s="72"/>
      <c r="W1109" s="82">
        <f t="shared" si="52"/>
        <v>0</v>
      </c>
      <c r="X1109" s="39" t="s">
        <v>89</v>
      </c>
      <c r="Y1109" s="39"/>
      <c r="Z1109" s="72" t="s">
        <v>101</v>
      </c>
    </row>
    <row r="1110" spans="1:26">
      <c r="A1110" s="75">
        <f t="shared" si="53"/>
        <v>1108</v>
      </c>
      <c r="B1110" s="39" t="s">
        <v>951</v>
      </c>
      <c r="C1110" s="75" t="str">
        <f>IF($B1110&lt;&gt;"",_xlfn.IFNA(VLOOKUP($B1110,'Node Details'!$B:$U,C$1,0),"Check"),"")</f>
        <v>0000M0T04-M0T040105</v>
      </c>
      <c r="D1110" s="75" t="str">
        <f>IF($B1110&lt;&gt;"",_xlfn.IFNA(VLOOKUP($B1110,'Node Details'!$B:$U,D$1,0),"Check"),"")</f>
        <v>M0T</v>
      </c>
      <c r="E1110" s="75" t="str">
        <f>IF($B1110&lt;&gt;"",_xlfn.IFNA(VLOOKUP($B1110,'Node Details'!$B:$U,E$1,0),"Check"),"")</f>
        <v>Airtel</v>
      </c>
      <c r="F1110" s="95">
        <v>44946</v>
      </c>
      <c r="G1110" s="75"/>
      <c r="H1110" s="25" t="s">
        <v>22</v>
      </c>
      <c r="I1110" s="24">
        <v>2</v>
      </c>
      <c r="J1110" s="24">
        <v>44</v>
      </c>
      <c r="K1110" s="75">
        <f t="shared" si="51"/>
        <v>88</v>
      </c>
      <c r="L1110" s="80">
        <v>44946</v>
      </c>
      <c r="M1110" s="72"/>
      <c r="N1110" s="38"/>
      <c r="O1110" s="81"/>
      <c r="P1110" s="72"/>
      <c r="Q1110" s="72"/>
      <c r="R1110" s="72"/>
      <c r="S1110" s="72"/>
      <c r="T1110" s="81"/>
      <c r="U1110" s="72"/>
      <c r="V1110" s="72"/>
      <c r="W1110" s="82">
        <f t="shared" si="52"/>
        <v>0</v>
      </c>
      <c r="X1110" s="39" t="s">
        <v>89</v>
      </c>
      <c r="Y1110" s="39"/>
      <c r="Z1110" s="72" t="s">
        <v>101</v>
      </c>
    </row>
    <row r="1111" spans="1:26">
      <c r="A1111" s="75">
        <f t="shared" si="53"/>
        <v>1109</v>
      </c>
      <c r="B1111" s="39" t="s">
        <v>2408</v>
      </c>
      <c r="C1111" s="75" t="str">
        <f>IF($B1111&lt;&gt;"",_xlfn.IFNA(VLOOKUP($B1111,'Node Details'!$B:$U,C$1,0),"Check"),"")</f>
        <v>0000M0T04-M0T040107</v>
      </c>
      <c r="D1111" s="75" t="str">
        <f>IF($B1111&lt;&gt;"",_xlfn.IFNA(VLOOKUP($B1111,'Node Details'!$B:$U,D$1,0),"Check"),"")</f>
        <v>M0T</v>
      </c>
      <c r="E1111" s="75" t="str">
        <f>IF($B1111&lt;&gt;"",_xlfn.IFNA(VLOOKUP($B1111,'Node Details'!$B:$U,E$1,0),"Check"),"")</f>
        <v>Airtel</v>
      </c>
      <c r="F1111" s="95">
        <v>44946</v>
      </c>
      <c r="G1111" s="75"/>
      <c r="H1111" s="25" t="s">
        <v>22</v>
      </c>
      <c r="I1111" s="24">
        <v>2</v>
      </c>
      <c r="J1111" s="24">
        <v>44</v>
      </c>
      <c r="K1111" s="75">
        <f t="shared" si="51"/>
        <v>88</v>
      </c>
      <c r="L1111" s="80">
        <v>44946</v>
      </c>
      <c r="M1111" s="72"/>
      <c r="N1111" s="38"/>
      <c r="O1111" s="81"/>
      <c r="P1111" s="72"/>
      <c r="Q1111" s="72"/>
      <c r="R1111" s="72"/>
      <c r="S1111" s="72"/>
      <c r="T1111" s="81"/>
      <c r="U1111" s="72"/>
      <c r="V1111" s="72"/>
      <c r="W1111" s="82">
        <f t="shared" si="52"/>
        <v>0</v>
      </c>
      <c r="X1111" s="39" t="s">
        <v>89</v>
      </c>
      <c r="Y1111" s="39"/>
      <c r="Z1111" s="72" t="s">
        <v>101</v>
      </c>
    </row>
    <row r="1112" spans="1:26">
      <c r="A1112" s="75">
        <f t="shared" si="53"/>
        <v>1110</v>
      </c>
      <c r="B1112" s="39" t="s">
        <v>954</v>
      </c>
      <c r="C1112" s="75" t="str">
        <f>IF($B1112&lt;&gt;"",_xlfn.IFNA(VLOOKUP($B1112,'Node Details'!$B:$U,C$1,0),"Check"),"")</f>
        <v>0000M0T04-M0T040107</v>
      </c>
      <c r="D1112" s="75" t="str">
        <f>IF($B1112&lt;&gt;"",_xlfn.IFNA(VLOOKUP($B1112,'Node Details'!$B:$U,D$1,0),"Check"),"")</f>
        <v>M0T</v>
      </c>
      <c r="E1112" s="75" t="str">
        <f>IF($B1112&lt;&gt;"",_xlfn.IFNA(VLOOKUP($B1112,'Node Details'!$B:$U,E$1,0),"Check"),"")</f>
        <v>Airtel</v>
      </c>
      <c r="F1112" s="95">
        <v>44946</v>
      </c>
      <c r="G1112" s="75"/>
      <c r="H1112" s="25" t="s">
        <v>22</v>
      </c>
      <c r="I1112" s="24">
        <v>2</v>
      </c>
      <c r="J1112" s="24">
        <v>44</v>
      </c>
      <c r="K1112" s="75">
        <f t="shared" si="51"/>
        <v>88</v>
      </c>
      <c r="L1112" s="80">
        <v>44946</v>
      </c>
      <c r="M1112" s="72"/>
      <c r="N1112" s="38"/>
      <c r="O1112" s="81"/>
      <c r="P1112" s="72"/>
      <c r="Q1112" s="72"/>
      <c r="R1112" s="72"/>
      <c r="S1112" s="72"/>
      <c r="T1112" s="81"/>
      <c r="U1112" s="72"/>
      <c r="V1112" s="72"/>
      <c r="W1112" s="82">
        <f t="shared" si="52"/>
        <v>0</v>
      </c>
      <c r="X1112" s="39" t="s">
        <v>89</v>
      </c>
      <c r="Y1112" s="39"/>
      <c r="Z1112" s="72" t="s">
        <v>101</v>
      </c>
    </row>
    <row r="1113" spans="1:26">
      <c r="A1113" s="75">
        <f t="shared" si="53"/>
        <v>1111</v>
      </c>
      <c r="B1113" s="39" t="s">
        <v>957</v>
      </c>
      <c r="C1113" s="75" t="str">
        <f>IF($B1113&lt;&gt;"",_xlfn.IFNA(VLOOKUP($B1113,'Node Details'!$B:$U,C$1,0),"Check"),"")</f>
        <v>000DCLM0T-0000M0T06</v>
      </c>
      <c r="D1113" s="75" t="str">
        <f>IF($B1113&lt;&gt;"",_xlfn.IFNA(VLOOKUP($B1113,'Node Details'!$B:$U,D$1,0),"Check"),"")</f>
        <v>M0T</v>
      </c>
      <c r="E1113" s="75" t="str">
        <f>IF($B1113&lt;&gt;"",_xlfn.IFNA(VLOOKUP($B1113,'Node Details'!$B:$U,E$1,0),"Check"),"")</f>
        <v>Airtel</v>
      </c>
      <c r="F1113" s="95">
        <v>44946</v>
      </c>
      <c r="G1113" s="75"/>
      <c r="H1113" s="25" t="s">
        <v>22</v>
      </c>
      <c r="I1113" s="24">
        <v>2</v>
      </c>
      <c r="J1113" s="24">
        <v>44</v>
      </c>
      <c r="K1113" s="75">
        <f t="shared" si="51"/>
        <v>88</v>
      </c>
      <c r="L1113" s="80">
        <v>44946</v>
      </c>
      <c r="M1113" s="72"/>
      <c r="N1113" s="38"/>
      <c r="O1113" s="81"/>
      <c r="P1113" s="72"/>
      <c r="Q1113" s="72"/>
      <c r="R1113" s="72"/>
      <c r="S1113" s="72"/>
      <c r="T1113" s="81"/>
      <c r="U1113" s="72"/>
      <c r="V1113" s="72"/>
      <c r="W1113" s="82">
        <f t="shared" si="52"/>
        <v>0</v>
      </c>
      <c r="X1113" s="39" t="s">
        <v>89</v>
      </c>
      <c r="Y1113" s="39"/>
      <c r="Z1113" s="72" t="s">
        <v>101</v>
      </c>
    </row>
    <row r="1114" spans="1:26">
      <c r="A1114" s="75">
        <f t="shared" si="53"/>
        <v>1112</v>
      </c>
      <c r="B1114" s="39" t="s">
        <v>959</v>
      </c>
      <c r="C1114" s="75" t="str">
        <f>IF($B1114&lt;&gt;"",_xlfn.IFNA(VLOOKUP($B1114,'Node Details'!$B:$U,C$1,0),"Check"),"")</f>
        <v>0000M0T05-M0T050101</v>
      </c>
      <c r="D1114" s="75" t="str">
        <f>IF($B1114&lt;&gt;"",_xlfn.IFNA(VLOOKUP($B1114,'Node Details'!$B:$U,D$1,0),"Check"),"")</f>
        <v>M0T</v>
      </c>
      <c r="E1114" s="75" t="str">
        <f>IF($B1114&lt;&gt;"",_xlfn.IFNA(VLOOKUP($B1114,'Node Details'!$B:$U,E$1,0),"Check"),"")</f>
        <v>Airtel</v>
      </c>
      <c r="F1114" s="95">
        <v>44946</v>
      </c>
      <c r="G1114" s="75"/>
      <c r="H1114" s="25" t="s">
        <v>22</v>
      </c>
      <c r="I1114" s="24">
        <v>2</v>
      </c>
      <c r="J1114" s="24">
        <v>44</v>
      </c>
      <c r="K1114" s="75">
        <f t="shared" si="51"/>
        <v>88</v>
      </c>
      <c r="L1114" s="80">
        <v>44946</v>
      </c>
      <c r="M1114" s="72"/>
      <c r="N1114" s="38"/>
      <c r="O1114" s="81"/>
      <c r="P1114" s="72"/>
      <c r="Q1114" s="72"/>
      <c r="R1114" s="72"/>
      <c r="S1114" s="72"/>
      <c r="T1114" s="81"/>
      <c r="U1114" s="72"/>
      <c r="V1114" s="72"/>
      <c r="W1114" s="82">
        <f t="shared" si="52"/>
        <v>0</v>
      </c>
      <c r="X1114" s="39" t="s">
        <v>89</v>
      </c>
      <c r="Y1114" s="39"/>
      <c r="Z1114" s="72" t="s">
        <v>101</v>
      </c>
    </row>
    <row r="1115" spans="1:26">
      <c r="A1115" s="75">
        <f t="shared" si="53"/>
        <v>1113</v>
      </c>
      <c r="B1115" s="39" t="s">
        <v>961</v>
      </c>
      <c r="C1115" s="75" t="str">
        <f>IF($B1115&lt;&gt;"",_xlfn.IFNA(VLOOKUP($B1115,'Node Details'!$B:$U,C$1,0),"Check"),"")</f>
        <v>0000M0T05-M0T050102</v>
      </c>
      <c r="D1115" s="75" t="str">
        <f>IF($B1115&lt;&gt;"",_xlfn.IFNA(VLOOKUP($B1115,'Node Details'!$B:$U,D$1,0),"Check"),"")</f>
        <v>M0T</v>
      </c>
      <c r="E1115" s="75" t="str">
        <f>IF($B1115&lt;&gt;"",_xlfn.IFNA(VLOOKUP($B1115,'Node Details'!$B:$U,E$1,0),"Check"),"")</f>
        <v>Airtel</v>
      </c>
      <c r="F1115" s="95">
        <v>44946</v>
      </c>
      <c r="G1115" s="75"/>
      <c r="H1115" s="25" t="s">
        <v>22</v>
      </c>
      <c r="I1115" s="24">
        <v>2</v>
      </c>
      <c r="J1115" s="24">
        <v>44</v>
      </c>
      <c r="K1115" s="75">
        <f t="shared" si="51"/>
        <v>88</v>
      </c>
      <c r="L1115" s="80">
        <v>44946</v>
      </c>
      <c r="M1115" s="72"/>
      <c r="N1115" s="38"/>
      <c r="O1115" s="81"/>
      <c r="P1115" s="72"/>
      <c r="Q1115" s="72"/>
      <c r="R1115" s="72"/>
      <c r="S1115" s="72"/>
      <c r="T1115" s="81"/>
      <c r="U1115" s="72"/>
      <c r="V1115" s="72"/>
      <c r="W1115" s="82">
        <f t="shared" si="52"/>
        <v>0</v>
      </c>
      <c r="X1115" s="39" t="s">
        <v>89</v>
      </c>
      <c r="Y1115" s="39"/>
      <c r="Z1115" s="72" t="s">
        <v>101</v>
      </c>
    </row>
    <row r="1116" spans="1:26">
      <c r="A1116" s="75">
        <f t="shared" si="53"/>
        <v>1114</v>
      </c>
      <c r="B1116" s="39" t="s">
        <v>2410</v>
      </c>
      <c r="C1116" s="75" t="str">
        <f>IF($B1116&lt;&gt;"",_xlfn.IFNA(VLOOKUP($B1116,'Node Details'!$B:$U,C$1,0),"Check"),"")</f>
        <v>0000M0T05-M0T050105</v>
      </c>
      <c r="D1116" s="75" t="str">
        <f>IF($B1116&lt;&gt;"",_xlfn.IFNA(VLOOKUP($B1116,'Node Details'!$B:$U,D$1,0),"Check"),"")</f>
        <v>M0T</v>
      </c>
      <c r="E1116" s="75" t="str">
        <f>IF($B1116&lt;&gt;"",_xlfn.IFNA(VLOOKUP($B1116,'Node Details'!$B:$U,E$1,0),"Check"),"")</f>
        <v>Airtel</v>
      </c>
      <c r="F1116" s="95">
        <v>44946</v>
      </c>
      <c r="G1116" s="75"/>
      <c r="H1116" s="25" t="s">
        <v>22</v>
      </c>
      <c r="I1116" s="24">
        <v>2</v>
      </c>
      <c r="J1116" s="24">
        <v>44</v>
      </c>
      <c r="K1116" s="75">
        <f t="shared" si="51"/>
        <v>88</v>
      </c>
      <c r="L1116" s="80">
        <v>44946</v>
      </c>
      <c r="M1116" s="72"/>
      <c r="N1116" s="38"/>
      <c r="O1116" s="81"/>
      <c r="P1116" s="72"/>
      <c r="Q1116" s="72"/>
      <c r="R1116" s="72"/>
      <c r="S1116" s="72"/>
      <c r="T1116" s="81"/>
      <c r="U1116" s="72"/>
      <c r="V1116" s="72"/>
      <c r="W1116" s="82">
        <f t="shared" si="52"/>
        <v>0</v>
      </c>
      <c r="X1116" s="39" t="s">
        <v>89</v>
      </c>
      <c r="Y1116" s="39"/>
      <c r="Z1116" s="72" t="s">
        <v>101</v>
      </c>
    </row>
    <row r="1117" spans="1:26">
      <c r="A1117" s="75">
        <f t="shared" si="53"/>
        <v>1115</v>
      </c>
      <c r="B1117" s="39" t="s">
        <v>2412</v>
      </c>
      <c r="C1117" s="75" t="str">
        <f>IF($B1117&lt;&gt;"",_xlfn.IFNA(VLOOKUP($B1117,'Node Details'!$B:$U,C$1,0),"Check"),"")</f>
        <v>0000M0T05-M0T050105</v>
      </c>
      <c r="D1117" s="75" t="str">
        <f>IF($B1117&lt;&gt;"",_xlfn.IFNA(VLOOKUP($B1117,'Node Details'!$B:$U,D$1,0),"Check"),"")</f>
        <v>M0T</v>
      </c>
      <c r="E1117" s="75" t="str">
        <f>IF($B1117&lt;&gt;"",_xlfn.IFNA(VLOOKUP($B1117,'Node Details'!$B:$U,E$1,0),"Check"),"")</f>
        <v>Airtel</v>
      </c>
      <c r="F1117" s="95">
        <v>44946</v>
      </c>
      <c r="G1117" s="75"/>
      <c r="H1117" s="25" t="s">
        <v>22</v>
      </c>
      <c r="I1117" s="24">
        <v>2</v>
      </c>
      <c r="J1117" s="24">
        <v>44</v>
      </c>
      <c r="K1117" s="75">
        <f t="shared" si="51"/>
        <v>88</v>
      </c>
      <c r="L1117" s="80">
        <v>44946</v>
      </c>
      <c r="M1117" s="72"/>
      <c r="N1117" s="38"/>
      <c r="O1117" s="81"/>
      <c r="P1117" s="72"/>
      <c r="Q1117" s="72"/>
      <c r="R1117" s="72"/>
      <c r="S1117" s="72"/>
      <c r="T1117" s="81"/>
      <c r="U1117" s="72"/>
      <c r="V1117" s="72"/>
      <c r="W1117" s="82">
        <f t="shared" si="52"/>
        <v>0</v>
      </c>
      <c r="X1117" s="39" t="s">
        <v>89</v>
      </c>
      <c r="Y1117" s="39"/>
      <c r="Z1117" s="72" t="s">
        <v>101</v>
      </c>
    </row>
    <row r="1118" spans="1:26">
      <c r="A1118" s="75">
        <f t="shared" si="53"/>
        <v>1116</v>
      </c>
      <c r="B1118" s="39" t="s">
        <v>964</v>
      </c>
      <c r="C1118" s="75" t="str">
        <f>IF($B1118&lt;&gt;"",_xlfn.IFNA(VLOOKUP($B1118,'Node Details'!$B:$U,C$1,0),"Check"),"")</f>
        <v>0000M0T05-M0T050105</v>
      </c>
      <c r="D1118" s="75" t="str">
        <f>IF($B1118&lt;&gt;"",_xlfn.IFNA(VLOOKUP($B1118,'Node Details'!$B:$U,D$1,0),"Check"),"")</f>
        <v>M0T</v>
      </c>
      <c r="E1118" s="75" t="str">
        <f>IF($B1118&lt;&gt;"",_xlfn.IFNA(VLOOKUP($B1118,'Node Details'!$B:$U,E$1,0),"Check"),"")</f>
        <v>Airtel</v>
      </c>
      <c r="F1118" s="95">
        <v>44946</v>
      </c>
      <c r="G1118" s="75"/>
      <c r="H1118" s="25" t="s">
        <v>22</v>
      </c>
      <c r="I1118" s="24">
        <v>2</v>
      </c>
      <c r="J1118" s="24">
        <v>44</v>
      </c>
      <c r="K1118" s="75">
        <f t="shared" si="51"/>
        <v>88</v>
      </c>
      <c r="L1118" s="80">
        <v>44946</v>
      </c>
      <c r="M1118" s="72"/>
      <c r="N1118" s="38"/>
      <c r="O1118" s="81"/>
      <c r="P1118" s="72"/>
      <c r="Q1118" s="72"/>
      <c r="R1118" s="72"/>
      <c r="S1118" s="72"/>
      <c r="T1118" s="81"/>
      <c r="U1118" s="72"/>
      <c r="V1118" s="72"/>
      <c r="W1118" s="82">
        <f t="shared" si="52"/>
        <v>0</v>
      </c>
      <c r="X1118" s="39" t="s">
        <v>89</v>
      </c>
      <c r="Y1118" s="39"/>
      <c r="Z1118" s="72" t="s">
        <v>101</v>
      </c>
    </row>
    <row r="1119" spans="1:26">
      <c r="A1119" s="75">
        <f t="shared" si="53"/>
        <v>1117</v>
      </c>
      <c r="B1119" s="39" t="s">
        <v>896</v>
      </c>
      <c r="C1119" s="75" t="str">
        <f>IF($B1119&lt;&gt;"",_xlfn.IFNA(VLOOKUP($B1119,'Node Details'!$B:$U,C$1,0),"Check"),"")</f>
        <v>000DCLM0T-0000M0T06</v>
      </c>
      <c r="D1119" s="75" t="str">
        <f>IF($B1119&lt;&gt;"",_xlfn.IFNA(VLOOKUP($B1119,'Node Details'!$B:$U,D$1,0),"Check"),"")</f>
        <v>M0T</v>
      </c>
      <c r="E1119" s="75" t="str">
        <f>IF($B1119&lt;&gt;"",_xlfn.IFNA(VLOOKUP($B1119,'Node Details'!$B:$U,E$1,0),"Check"),"")</f>
        <v>Airtel</v>
      </c>
      <c r="F1119" s="95">
        <v>44946</v>
      </c>
      <c r="G1119" s="75"/>
      <c r="H1119" s="25" t="s">
        <v>22</v>
      </c>
      <c r="I1119" s="24">
        <v>2</v>
      </c>
      <c r="J1119" s="24">
        <v>44</v>
      </c>
      <c r="K1119" s="75">
        <f t="shared" si="51"/>
        <v>88</v>
      </c>
      <c r="L1119" s="80">
        <v>44946</v>
      </c>
      <c r="M1119" s="72"/>
      <c r="N1119" s="38"/>
      <c r="O1119" s="81"/>
      <c r="P1119" s="72"/>
      <c r="Q1119" s="72"/>
      <c r="R1119" s="72"/>
      <c r="S1119" s="72"/>
      <c r="T1119" s="81"/>
      <c r="U1119" s="72"/>
      <c r="V1119" s="72"/>
      <c r="W1119" s="82">
        <f t="shared" si="52"/>
        <v>0</v>
      </c>
      <c r="X1119" s="39" t="s">
        <v>89</v>
      </c>
      <c r="Y1119" s="39"/>
      <c r="Z1119" s="72" t="s">
        <v>101</v>
      </c>
    </row>
    <row r="1120" spans="1:26">
      <c r="A1120" s="75">
        <f t="shared" si="53"/>
        <v>1118</v>
      </c>
      <c r="B1120" s="39" t="s">
        <v>2414</v>
      </c>
      <c r="C1120" s="75" t="str">
        <f>IF($B1120&lt;&gt;"",_xlfn.IFNA(VLOOKUP($B1120,'Node Details'!$B:$U,C$1,0),"Check"),"")</f>
        <v>0000M0T06-M0T060102</v>
      </c>
      <c r="D1120" s="75" t="str">
        <f>IF($B1120&lt;&gt;"",_xlfn.IFNA(VLOOKUP($B1120,'Node Details'!$B:$U,D$1,0),"Check"),"")</f>
        <v>M0T</v>
      </c>
      <c r="E1120" s="75" t="str">
        <f>IF($B1120&lt;&gt;"",_xlfn.IFNA(VLOOKUP($B1120,'Node Details'!$B:$U,E$1,0),"Check"),"")</f>
        <v>Airtel</v>
      </c>
      <c r="F1120" s="95">
        <v>44946</v>
      </c>
      <c r="G1120" s="75"/>
      <c r="H1120" s="25" t="s">
        <v>22</v>
      </c>
      <c r="I1120" s="24">
        <v>2</v>
      </c>
      <c r="J1120" s="24">
        <v>44</v>
      </c>
      <c r="K1120" s="75">
        <f t="shared" si="51"/>
        <v>88</v>
      </c>
      <c r="L1120" s="80">
        <v>44946</v>
      </c>
      <c r="M1120" s="72"/>
      <c r="N1120" s="38"/>
      <c r="O1120" s="81"/>
      <c r="P1120" s="72"/>
      <c r="Q1120" s="72"/>
      <c r="R1120" s="72"/>
      <c r="S1120" s="72"/>
      <c r="T1120" s="81"/>
      <c r="U1120" s="72"/>
      <c r="V1120" s="72"/>
      <c r="W1120" s="82">
        <f t="shared" si="52"/>
        <v>0</v>
      </c>
      <c r="X1120" s="39" t="s">
        <v>89</v>
      </c>
      <c r="Y1120" s="39"/>
      <c r="Z1120" s="72" t="s">
        <v>101</v>
      </c>
    </row>
    <row r="1121" spans="1:26">
      <c r="A1121" s="75">
        <f t="shared" si="53"/>
        <v>1119</v>
      </c>
      <c r="B1121" s="39" t="s">
        <v>967</v>
      </c>
      <c r="C1121" s="75" t="str">
        <f>IF($B1121&lt;&gt;"",_xlfn.IFNA(VLOOKUP($B1121,'Node Details'!$B:$U,C$1,0),"Check"),"")</f>
        <v>0000M0T06-M0T060102</v>
      </c>
      <c r="D1121" s="75" t="str">
        <f>IF($B1121&lt;&gt;"",_xlfn.IFNA(VLOOKUP($B1121,'Node Details'!$B:$U,D$1,0),"Check"),"")</f>
        <v>M0T</v>
      </c>
      <c r="E1121" s="75" t="str">
        <f>IF($B1121&lt;&gt;"",_xlfn.IFNA(VLOOKUP($B1121,'Node Details'!$B:$U,E$1,0),"Check"),"")</f>
        <v>Airtel</v>
      </c>
      <c r="F1121" s="95">
        <v>44946</v>
      </c>
      <c r="G1121" s="75"/>
      <c r="H1121" s="25" t="s">
        <v>22</v>
      </c>
      <c r="I1121" s="24">
        <v>2</v>
      </c>
      <c r="J1121" s="24">
        <v>44</v>
      </c>
      <c r="K1121" s="75">
        <f t="shared" si="51"/>
        <v>88</v>
      </c>
      <c r="L1121" s="80">
        <v>44946</v>
      </c>
      <c r="M1121" s="72"/>
      <c r="N1121" s="38"/>
      <c r="O1121" s="81"/>
      <c r="P1121" s="72"/>
      <c r="Q1121" s="72"/>
      <c r="R1121" s="72"/>
      <c r="S1121" s="72"/>
      <c r="T1121" s="81"/>
      <c r="U1121" s="72"/>
      <c r="V1121" s="72"/>
      <c r="W1121" s="82">
        <f t="shared" si="52"/>
        <v>0</v>
      </c>
      <c r="X1121" s="39" t="s">
        <v>89</v>
      </c>
      <c r="Y1121" s="39"/>
      <c r="Z1121" s="72" t="s">
        <v>101</v>
      </c>
    </row>
    <row r="1122" spans="1:26">
      <c r="A1122" s="75">
        <f t="shared" si="53"/>
        <v>1120</v>
      </c>
      <c r="B1122" s="39" t="s">
        <v>2415</v>
      </c>
      <c r="C1122" s="75" t="str">
        <f>IF($B1122&lt;&gt;"",_xlfn.IFNA(VLOOKUP($B1122,'Node Details'!$B:$U,C$1,0),"Check"),"")</f>
        <v>0000M0T06-M0T060104</v>
      </c>
      <c r="D1122" s="75" t="str">
        <f>IF($B1122&lt;&gt;"",_xlfn.IFNA(VLOOKUP($B1122,'Node Details'!$B:$U,D$1,0),"Check"),"")</f>
        <v>M0T</v>
      </c>
      <c r="E1122" s="75" t="str">
        <f>IF($B1122&lt;&gt;"",_xlfn.IFNA(VLOOKUP($B1122,'Node Details'!$B:$U,E$1,0),"Check"),"")</f>
        <v>Airtel</v>
      </c>
      <c r="F1122" s="95">
        <v>44946</v>
      </c>
      <c r="G1122" s="75"/>
      <c r="H1122" s="25" t="s">
        <v>22</v>
      </c>
      <c r="I1122" s="24">
        <v>2</v>
      </c>
      <c r="J1122" s="24">
        <v>44</v>
      </c>
      <c r="K1122" s="75">
        <f t="shared" si="51"/>
        <v>88</v>
      </c>
      <c r="L1122" s="80">
        <v>44946</v>
      </c>
      <c r="M1122" s="72"/>
      <c r="N1122" s="38"/>
      <c r="O1122" s="81"/>
      <c r="P1122" s="72"/>
      <c r="Q1122" s="72"/>
      <c r="R1122" s="72"/>
      <c r="S1122" s="72"/>
      <c r="T1122" s="81"/>
      <c r="U1122" s="72"/>
      <c r="V1122" s="72"/>
      <c r="W1122" s="82">
        <f t="shared" si="52"/>
        <v>0</v>
      </c>
      <c r="X1122" s="39" t="s">
        <v>89</v>
      </c>
      <c r="Y1122" s="39"/>
      <c r="Z1122" s="72" t="s">
        <v>101</v>
      </c>
    </row>
    <row r="1123" spans="1:26">
      <c r="A1123" s="75">
        <f t="shared" si="53"/>
        <v>1121</v>
      </c>
      <c r="B1123" s="39" t="s">
        <v>970</v>
      </c>
      <c r="C1123" s="75" t="str">
        <f>IF($B1123&lt;&gt;"",_xlfn.IFNA(VLOOKUP($B1123,'Node Details'!$B:$U,C$1,0),"Check"),"")</f>
        <v>0000M0T06-M0T060104</v>
      </c>
      <c r="D1123" s="75" t="str">
        <f>IF($B1123&lt;&gt;"",_xlfn.IFNA(VLOOKUP($B1123,'Node Details'!$B:$U,D$1,0),"Check"),"")</f>
        <v>M0T</v>
      </c>
      <c r="E1123" s="75" t="str">
        <f>IF($B1123&lt;&gt;"",_xlfn.IFNA(VLOOKUP($B1123,'Node Details'!$B:$U,E$1,0),"Check"),"")</f>
        <v>Airtel</v>
      </c>
      <c r="F1123" s="95">
        <v>44946</v>
      </c>
      <c r="G1123" s="75"/>
      <c r="H1123" s="25" t="s">
        <v>22</v>
      </c>
      <c r="I1123" s="24">
        <v>2</v>
      </c>
      <c r="J1123" s="24">
        <v>44</v>
      </c>
      <c r="K1123" s="75">
        <f t="shared" si="51"/>
        <v>88</v>
      </c>
      <c r="L1123" s="80">
        <v>44946</v>
      </c>
      <c r="M1123" s="72"/>
      <c r="N1123" s="38"/>
      <c r="O1123" s="81"/>
      <c r="P1123" s="72"/>
      <c r="Q1123" s="72"/>
      <c r="R1123" s="72"/>
      <c r="S1123" s="72"/>
      <c r="T1123" s="81"/>
      <c r="U1123" s="72"/>
      <c r="V1123" s="72"/>
      <c r="W1123" s="82">
        <f t="shared" si="52"/>
        <v>0</v>
      </c>
      <c r="X1123" s="39" t="s">
        <v>89</v>
      </c>
      <c r="Y1123" s="39"/>
      <c r="Z1123" s="72" t="s">
        <v>101</v>
      </c>
    </row>
    <row r="1124" spans="1:26">
      <c r="A1124" s="75">
        <f t="shared" si="53"/>
        <v>1122</v>
      </c>
      <c r="B1124" s="39" t="s">
        <v>2417</v>
      </c>
      <c r="C1124" s="75" t="str">
        <f>IF($B1124&lt;&gt;"",_xlfn.IFNA(VLOOKUP($B1124,'Node Details'!$B:$U,C$1,0),"Check"),"")</f>
        <v>0000M0T06-M0T060106</v>
      </c>
      <c r="D1124" s="75" t="str">
        <f>IF($B1124&lt;&gt;"",_xlfn.IFNA(VLOOKUP($B1124,'Node Details'!$B:$U,D$1,0),"Check"),"")</f>
        <v>M0T</v>
      </c>
      <c r="E1124" s="75" t="str">
        <f>IF($B1124&lt;&gt;"",_xlfn.IFNA(VLOOKUP($B1124,'Node Details'!$B:$U,E$1,0),"Check"),"")</f>
        <v>Airtel</v>
      </c>
      <c r="F1124" s="95">
        <v>44946</v>
      </c>
      <c r="G1124" s="75"/>
      <c r="H1124" s="25" t="s">
        <v>22</v>
      </c>
      <c r="I1124" s="24">
        <v>2</v>
      </c>
      <c r="J1124" s="24">
        <v>44</v>
      </c>
      <c r="K1124" s="75">
        <f t="shared" si="51"/>
        <v>88</v>
      </c>
      <c r="L1124" s="80">
        <v>44946</v>
      </c>
      <c r="M1124" s="72"/>
      <c r="N1124" s="38"/>
      <c r="O1124" s="81"/>
      <c r="P1124" s="72"/>
      <c r="Q1124" s="72"/>
      <c r="R1124" s="72"/>
      <c r="S1124" s="72"/>
      <c r="T1124" s="81"/>
      <c r="U1124" s="72"/>
      <c r="V1124" s="72"/>
      <c r="W1124" s="82">
        <f t="shared" si="52"/>
        <v>0</v>
      </c>
      <c r="X1124" s="39" t="s">
        <v>89</v>
      </c>
      <c r="Y1124" s="39"/>
      <c r="Z1124" s="72" t="s">
        <v>101</v>
      </c>
    </row>
    <row r="1125" spans="1:26">
      <c r="A1125" s="75">
        <f t="shared" si="53"/>
        <v>1123</v>
      </c>
      <c r="B1125" s="39" t="s">
        <v>973</v>
      </c>
      <c r="C1125" s="75" t="str">
        <f>IF($B1125&lt;&gt;"",_xlfn.IFNA(VLOOKUP($B1125,'Node Details'!$B:$U,C$1,0),"Check"),"")</f>
        <v>0000M0T06-M0T060106</v>
      </c>
      <c r="D1125" s="75" t="str">
        <f>IF($B1125&lt;&gt;"",_xlfn.IFNA(VLOOKUP($B1125,'Node Details'!$B:$U,D$1,0),"Check"),"")</f>
        <v>M0T</v>
      </c>
      <c r="E1125" s="75" t="str">
        <f>IF($B1125&lt;&gt;"",_xlfn.IFNA(VLOOKUP($B1125,'Node Details'!$B:$U,E$1,0),"Check"),"")</f>
        <v>Airtel</v>
      </c>
      <c r="F1125" s="95">
        <v>44946</v>
      </c>
      <c r="G1125" s="75"/>
      <c r="H1125" s="25" t="s">
        <v>22</v>
      </c>
      <c r="I1125" s="24">
        <v>2</v>
      </c>
      <c r="J1125" s="24">
        <v>44</v>
      </c>
      <c r="K1125" s="75">
        <f t="shared" si="51"/>
        <v>88</v>
      </c>
      <c r="L1125" s="80">
        <v>44946</v>
      </c>
      <c r="M1125" s="72"/>
      <c r="N1125" s="38"/>
      <c r="O1125" s="81"/>
      <c r="P1125" s="72"/>
      <c r="Q1125" s="72"/>
      <c r="R1125" s="72"/>
      <c r="S1125" s="72"/>
      <c r="T1125" s="81"/>
      <c r="U1125" s="72"/>
      <c r="V1125" s="72"/>
      <c r="W1125" s="82">
        <f t="shared" si="52"/>
        <v>0</v>
      </c>
      <c r="X1125" s="39" t="s">
        <v>89</v>
      </c>
      <c r="Y1125" s="39"/>
      <c r="Z1125" s="72" t="s">
        <v>101</v>
      </c>
    </row>
    <row r="1126" spans="1:26">
      <c r="A1126" s="75">
        <f t="shared" si="53"/>
        <v>1124</v>
      </c>
      <c r="B1126" s="39" t="s">
        <v>2418</v>
      </c>
      <c r="C1126" s="75" t="str">
        <f>IF($B1126&lt;&gt;"",_xlfn.IFNA(VLOOKUP($B1126,'Node Details'!$B:$U,C$1,0),"Check"),"")</f>
        <v>0000M0T06-M0T060108</v>
      </c>
      <c r="D1126" s="75" t="str">
        <f>IF($B1126&lt;&gt;"",_xlfn.IFNA(VLOOKUP($B1126,'Node Details'!$B:$U,D$1,0),"Check"),"")</f>
        <v>M0T</v>
      </c>
      <c r="E1126" s="75" t="str">
        <f>IF($B1126&lt;&gt;"",_xlfn.IFNA(VLOOKUP($B1126,'Node Details'!$B:$U,E$1,0),"Check"),"")</f>
        <v>Airtel</v>
      </c>
      <c r="F1126" s="95">
        <v>44946</v>
      </c>
      <c r="G1126" s="75"/>
      <c r="H1126" s="25" t="s">
        <v>22</v>
      </c>
      <c r="I1126" s="24">
        <v>2</v>
      </c>
      <c r="J1126" s="24">
        <v>44</v>
      </c>
      <c r="K1126" s="75">
        <f t="shared" si="51"/>
        <v>88</v>
      </c>
      <c r="L1126" s="80">
        <v>44946</v>
      </c>
      <c r="M1126" s="72"/>
      <c r="N1126" s="38"/>
      <c r="O1126" s="81"/>
      <c r="P1126" s="72"/>
      <c r="Q1126" s="72"/>
      <c r="R1126" s="72"/>
      <c r="S1126" s="72"/>
      <c r="T1126" s="81"/>
      <c r="U1126" s="72"/>
      <c r="V1126" s="72"/>
      <c r="W1126" s="82">
        <f t="shared" si="52"/>
        <v>0</v>
      </c>
      <c r="X1126" s="39" t="s">
        <v>89</v>
      </c>
      <c r="Y1126" s="39"/>
      <c r="Z1126" s="72" t="s">
        <v>101</v>
      </c>
    </row>
    <row r="1127" spans="1:26">
      <c r="A1127" s="75">
        <f t="shared" si="53"/>
        <v>1125</v>
      </c>
      <c r="B1127" s="39" t="s">
        <v>976</v>
      </c>
      <c r="C1127" s="75" t="str">
        <f>IF($B1127&lt;&gt;"",_xlfn.IFNA(VLOOKUP($B1127,'Node Details'!$B:$U,C$1,0),"Check"),"")</f>
        <v>0000M0T06-M0T060108</v>
      </c>
      <c r="D1127" s="75" t="str">
        <f>IF($B1127&lt;&gt;"",_xlfn.IFNA(VLOOKUP($B1127,'Node Details'!$B:$U,D$1,0),"Check"),"")</f>
        <v>M0T</v>
      </c>
      <c r="E1127" s="75" t="str">
        <f>IF($B1127&lt;&gt;"",_xlfn.IFNA(VLOOKUP($B1127,'Node Details'!$B:$U,E$1,0),"Check"),"")</f>
        <v>Airtel</v>
      </c>
      <c r="F1127" s="95">
        <v>44946</v>
      </c>
      <c r="G1127" s="75"/>
      <c r="H1127" s="25" t="s">
        <v>22</v>
      </c>
      <c r="I1127" s="24">
        <v>2</v>
      </c>
      <c r="J1127" s="24">
        <v>44</v>
      </c>
      <c r="K1127" s="75">
        <f t="shared" si="51"/>
        <v>88</v>
      </c>
      <c r="L1127" s="80">
        <v>44946</v>
      </c>
      <c r="M1127" s="72"/>
      <c r="N1127" s="38"/>
      <c r="O1127" s="81"/>
      <c r="P1127" s="72"/>
      <c r="Q1127" s="72"/>
      <c r="R1127" s="72"/>
      <c r="S1127" s="72"/>
      <c r="T1127" s="81"/>
      <c r="U1127" s="72"/>
      <c r="V1127" s="72"/>
      <c r="W1127" s="82">
        <f t="shared" si="52"/>
        <v>0</v>
      </c>
      <c r="X1127" s="39" t="s">
        <v>89</v>
      </c>
      <c r="Y1127" s="39"/>
      <c r="Z1127" s="72" t="s">
        <v>101</v>
      </c>
    </row>
    <row r="1128" spans="1:26">
      <c r="A1128" s="75">
        <f t="shared" si="53"/>
        <v>1126</v>
      </c>
      <c r="B1128" s="39" t="s">
        <v>979</v>
      </c>
      <c r="C1128" s="75" t="str">
        <f>IF($B1128&lt;&gt;"",_xlfn.IFNA(VLOOKUP($B1128,'Node Details'!$B:$U,C$1,0),"Check"),"")</f>
        <v>000DCLM0T-0000M0T08</v>
      </c>
      <c r="D1128" s="75" t="str">
        <f>IF($B1128&lt;&gt;"",_xlfn.IFNA(VLOOKUP($B1128,'Node Details'!$B:$U,D$1,0),"Check"),"")</f>
        <v>M0T</v>
      </c>
      <c r="E1128" s="75" t="str">
        <f>IF($B1128&lt;&gt;"",_xlfn.IFNA(VLOOKUP($B1128,'Node Details'!$B:$U,E$1,0),"Check"),"")</f>
        <v>Airtel</v>
      </c>
      <c r="F1128" s="95">
        <v>44946</v>
      </c>
      <c r="G1128" s="75"/>
      <c r="H1128" s="25" t="s">
        <v>22</v>
      </c>
      <c r="I1128" s="24">
        <v>2</v>
      </c>
      <c r="J1128" s="24">
        <v>44</v>
      </c>
      <c r="K1128" s="75">
        <f t="shared" si="51"/>
        <v>88</v>
      </c>
      <c r="L1128" s="80">
        <v>44946</v>
      </c>
      <c r="M1128" s="72"/>
      <c r="N1128" s="38"/>
      <c r="O1128" s="81"/>
      <c r="P1128" s="72"/>
      <c r="Q1128" s="72"/>
      <c r="R1128" s="72"/>
      <c r="S1128" s="72"/>
      <c r="T1128" s="81"/>
      <c r="U1128" s="72"/>
      <c r="V1128" s="72"/>
      <c r="W1128" s="82">
        <f t="shared" si="52"/>
        <v>0</v>
      </c>
      <c r="X1128" s="39" t="s">
        <v>89</v>
      </c>
      <c r="Y1128" s="39"/>
      <c r="Z1128" s="72" t="s">
        <v>101</v>
      </c>
    </row>
    <row r="1129" spans="1:26">
      <c r="A1129" s="75">
        <f t="shared" si="53"/>
        <v>1127</v>
      </c>
      <c r="B1129" s="39" t="s">
        <v>2420</v>
      </c>
      <c r="C1129" s="75" t="str">
        <f>IF($B1129&lt;&gt;"",_xlfn.IFNA(VLOOKUP($B1129,'Node Details'!$B:$U,C$1,0),"Check"),"")</f>
        <v>0000M0T07-M0T070103</v>
      </c>
      <c r="D1129" s="75" t="str">
        <f>IF($B1129&lt;&gt;"",_xlfn.IFNA(VLOOKUP($B1129,'Node Details'!$B:$U,D$1,0),"Check"),"")</f>
        <v>M0T</v>
      </c>
      <c r="E1129" s="75" t="str">
        <f>IF($B1129&lt;&gt;"",_xlfn.IFNA(VLOOKUP($B1129,'Node Details'!$B:$U,E$1,0),"Check"),"")</f>
        <v>Airtel</v>
      </c>
      <c r="F1129" s="95">
        <v>44946</v>
      </c>
      <c r="G1129" s="75"/>
      <c r="H1129" s="25" t="s">
        <v>22</v>
      </c>
      <c r="I1129" s="24">
        <v>2</v>
      </c>
      <c r="J1129" s="24">
        <v>44</v>
      </c>
      <c r="K1129" s="75">
        <f t="shared" si="51"/>
        <v>88</v>
      </c>
      <c r="L1129" s="80">
        <v>44946</v>
      </c>
      <c r="M1129" s="72"/>
      <c r="N1129" s="38"/>
      <c r="O1129" s="81"/>
      <c r="P1129" s="72"/>
      <c r="Q1129" s="72"/>
      <c r="R1129" s="72"/>
      <c r="S1129" s="72"/>
      <c r="T1129" s="81"/>
      <c r="U1129" s="72"/>
      <c r="V1129" s="72"/>
      <c r="W1129" s="82">
        <f t="shared" si="52"/>
        <v>0</v>
      </c>
      <c r="X1129" s="39" t="s">
        <v>89</v>
      </c>
      <c r="Y1129" s="39"/>
      <c r="Z1129" s="72" t="s">
        <v>101</v>
      </c>
    </row>
    <row r="1130" spans="1:26">
      <c r="A1130" s="75">
        <f t="shared" si="53"/>
        <v>1128</v>
      </c>
      <c r="B1130" s="39" t="s">
        <v>2421</v>
      </c>
      <c r="C1130" s="75" t="str">
        <f>IF($B1130&lt;&gt;"",_xlfn.IFNA(VLOOKUP($B1130,'Node Details'!$B:$U,C$1,0),"Check"),"")</f>
        <v>0000M0T07-M0T070103</v>
      </c>
      <c r="D1130" s="75" t="str">
        <f>IF($B1130&lt;&gt;"",_xlfn.IFNA(VLOOKUP($B1130,'Node Details'!$B:$U,D$1,0),"Check"),"")</f>
        <v>M0T</v>
      </c>
      <c r="E1130" s="75" t="str">
        <f>IF($B1130&lt;&gt;"",_xlfn.IFNA(VLOOKUP($B1130,'Node Details'!$B:$U,E$1,0),"Check"),"")</f>
        <v>Airtel</v>
      </c>
      <c r="F1130" s="95">
        <v>44946</v>
      </c>
      <c r="G1130" s="75"/>
      <c r="H1130" s="25" t="s">
        <v>22</v>
      </c>
      <c r="I1130" s="24">
        <v>2</v>
      </c>
      <c r="J1130" s="24">
        <v>44</v>
      </c>
      <c r="K1130" s="75">
        <f t="shared" si="51"/>
        <v>88</v>
      </c>
      <c r="L1130" s="80">
        <v>44946</v>
      </c>
      <c r="M1130" s="72"/>
      <c r="N1130" s="38"/>
      <c r="O1130" s="81"/>
      <c r="P1130" s="72"/>
      <c r="Q1130" s="72"/>
      <c r="R1130" s="72"/>
      <c r="S1130" s="72"/>
      <c r="T1130" s="81"/>
      <c r="U1130" s="72"/>
      <c r="V1130" s="72"/>
      <c r="W1130" s="82">
        <f t="shared" si="52"/>
        <v>0</v>
      </c>
      <c r="X1130" s="39" t="s">
        <v>89</v>
      </c>
      <c r="Y1130" s="39"/>
      <c r="Z1130" s="72" t="s">
        <v>101</v>
      </c>
    </row>
    <row r="1131" spans="1:26">
      <c r="A1131" s="75">
        <f t="shared" si="53"/>
        <v>1129</v>
      </c>
      <c r="B1131" s="39" t="s">
        <v>981</v>
      </c>
      <c r="C1131" s="75" t="str">
        <f>IF($B1131&lt;&gt;"",_xlfn.IFNA(VLOOKUP($B1131,'Node Details'!$B:$U,C$1,0),"Check"),"")</f>
        <v>0000M0T07-M0T070103</v>
      </c>
      <c r="D1131" s="75" t="str">
        <f>IF($B1131&lt;&gt;"",_xlfn.IFNA(VLOOKUP($B1131,'Node Details'!$B:$U,D$1,0),"Check"),"")</f>
        <v>M0T</v>
      </c>
      <c r="E1131" s="75" t="str">
        <f>IF($B1131&lt;&gt;"",_xlfn.IFNA(VLOOKUP($B1131,'Node Details'!$B:$U,E$1,0),"Check"),"")</f>
        <v>Airtel</v>
      </c>
      <c r="F1131" s="95">
        <v>44946</v>
      </c>
      <c r="G1131" s="75"/>
      <c r="H1131" s="25" t="s">
        <v>22</v>
      </c>
      <c r="I1131" s="24">
        <v>2</v>
      </c>
      <c r="J1131" s="24">
        <v>44</v>
      </c>
      <c r="K1131" s="75">
        <f t="shared" si="51"/>
        <v>88</v>
      </c>
      <c r="L1131" s="80">
        <v>44946</v>
      </c>
      <c r="M1131" s="72"/>
      <c r="N1131" s="38"/>
      <c r="O1131" s="81"/>
      <c r="P1131" s="72"/>
      <c r="Q1131" s="72"/>
      <c r="R1131" s="72"/>
      <c r="S1131" s="72"/>
      <c r="T1131" s="81"/>
      <c r="U1131" s="72"/>
      <c r="V1131" s="72"/>
      <c r="W1131" s="82">
        <f t="shared" si="52"/>
        <v>0</v>
      </c>
      <c r="X1131" s="39" t="s">
        <v>89</v>
      </c>
      <c r="Y1131" s="39"/>
      <c r="Z1131" s="72" t="s">
        <v>101</v>
      </c>
    </row>
    <row r="1132" spans="1:26">
      <c r="A1132" s="75">
        <f t="shared" si="53"/>
        <v>1130</v>
      </c>
      <c r="B1132" s="39" t="s">
        <v>2423</v>
      </c>
      <c r="C1132" s="75" t="str">
        <f>IF($B1132&lt;&gt;"",_xlfn.IFNA(VLOOKUP($B1132,'Node Details'!$B:$U,C$1,0),"Check"),"")</f>
        <v>0000M0T07-M0T070105</v>
      </c>
      <c r="D1132" s="75" t="str">
        <f>IF($B1132&lt;&gt;"",_xlfn.IFNA(VLOOKUP($B1132,'Node Details'!$B:$U,D$1,0),"Check"),"")</f>
        <v>M0T</v>
      </c>
      <c r="E1132" s="75" t="str">
        <f>IF($B1132&lt;&gt;"",_xlfn.IFNA(VLOOKUP($B1132,'Node Details'!$B:$U,E$1,0),"Check"),"")</f>
        <v>Airtel</v>
      </c>
      <c r="F1132" s="95">
        <v>44946</v>
      </c>
      <c r="G1132" s="75"/>
      <c r="H1132" s="25" t="s">
        <v>22</v>
      </c>
      <c r="I1132" s="24">
        <v>2</v>
      </c>
      <c r="J1132" s="24">
        <v>44</v>
      </c>
      <c r="K1132" s="75">
        <f t="shared" si="51"/>
        <v>88</v>
      </c>
      <c r="L1132" s="80">
        <v>45105</v>
      </c>
      <c r="M1132" s="72"/>
      <c r="N1132" s="38"/>
      <c r="O1132" s="81"/>
      <c r="P1132" s="72"/>
      <c r="Q1132" s="72"/>
      <c r="R1132" s="72"/>
      <c r="S1132" s="72"/>
      <c r="T1132" s="81"/>
      <c r="U1132" s="72"/>
      <c r="V1132" s="72"/>
      <c r="W1132" s="82">
        <f t="shared" si="52"/>
        <v>0</v>
      </c>
      <c r="X1132" s="39" t="s">
        <v>89</v>
      </c>
      <c r="Y1132" s="39"/>
      <c r="Z1132" s="72" t="s">
        <v>101</v>
      </c>
    </row>
    <row r="1133" spans="1:26">
      <c r="A1133" s="75">
        <f t="shared" si="53"/>
        <v>1131</v>
      </c>
      <c r="B1133" s="39" t="s">
        <v>984</v>
      </c>
      <c r="C1133" s="75" t="str">
        <f>IF($B1133&lt;&gt;"",_xlfn.IFNA(VLOOKUP($B1133,'Node Details'!$B:$U,C$1,0),"Check"),"")</f>
        <v>0000M0T07-M0T070105</v>
      </c>
      <c r="D1133" s="75" t="str">
        <f>IF($B1133&lt;&gt;"",_xlfn.IFNA(VLOOKUP($B1133,'Node Details'!$B:$U,D$1,0),"Check"),"")</f>
        <v>M0T</v>
      </c>
      <c r="E1133" s="75" t="str">
        <f>IF($B1133&lt;&gt;"",_xlfn.IFNA(VLOOKUP($B1133,'Node Details'!$B:$U,E$1,0),"Check"),"")</f>
        <v>Airtel</v>
      </c>
      <c r="F1133" s="95">
        <v>44946</v>
      </c>
      <c r="G1133" s="75"/>
      <c r="H1133" s="25" t="s">
        <v>22</v>
      </c>
      <c r="I1133" s="24">
        <v>2</v>
      </c>
      <c r="J1133" s="24">
        <v>44</v>
      </c>
      <c r="K1133" s="75">
        <f t="shared" si="51"/>
        <v>88</v>
      </c>
      <c r="L1133" s="80">
        <v>45105</v>
      </c>
      <c r="M1133" s="72"/>
      <c r="N1133" s="38"/>
      <c r="O1133" s="81"/>
      <c r="P1133" s="72"/>
      <c r="Q1133" s="72"/>
      <c r="R1133" s="72"/>
      <c r="S1133" s="72"/>
      <c r="T1133" s="81"/>
      <c r="U1133" s="72"/>
      <c r="V1133" s="72"/>
      <c r="W1133" s="82">
        <f t="shared" si="52"/>
        <v>0</v>
      </c>
      <c r="X1133" s="39" t="s">
        <v>89</v>
      </c>
      <c r="Y1133" s="39"/>
      <c r="Z1133" s="72" t="s">
        <v>101</v>
      </c>
    </row>
    <row r="1134" spans="1:26">
      <c r="A1134" s="75">
        <f t="shared" si="53"/>
        <v>1132</v>
      </c>
      <c r="B1134" s="39" t="s">
        <v>899</v>
      </c>
      <c r="C1134" s="75" t="str">
        <f>IF($B1134&lt;&gt;"",_xlfn.IFNA(VLOOKUP($B1134,'Node Details'!$B:$U,C$1,0),"Check"),"")</f>
        <v>000DCLM0T-0000M0T08</v>
      </c>
      <c r="D1134" s="75" t="str">
        <f>IF($B1134&lt;&gt;"",_xlfn.IFNA(VLOOKUP($B1134,'Node Details'!$B:$U,D$1,0),"Check"),"")</f>
        <v>M0T</v>
      </c>
      <c r="E1134" s="75" t="str">
        <f>IF($B1134&lt;&gt;"",_xlfn.IFNA(VLOOKUP($B1134,'Node Details'!$B:$U,E$1,0),"Check"),"")</f>
        <v>Airtel</v>
      </c>
      <c r="F1134" s="95">
        <v>44946</v>
      </c>
      <c r="G1134" s="75"/>
      <c r="H1134" s="25" t="s">
        <v>22</v>
      </c>
      <c r="I1134" s="24">
        <v>2</v>
      </c>
      <c r="J1134" s="24">
        <v>44</v>
      </c>
      <c r="K1134" s="75">
        <f t="shared" si="51"/>
        <v>88</v>
      </c>
      <c r="L1134" s="80">
        <v>44946</v>
      </c>
      <c r="M1134" s="72"/>
      <c r="N1134" s="38"/>
      <c r="O1134" s="81"/>
      <c r="P1134" s="72"/>
      <c r="Q1134" s="72"/>
      <c r="R1134" s="72"/>
      <c r="S1134" s="72"/>
      <c r="T1134" s="81"/>
      <c r="U1134" s="72"/>
      <c r="V1134" s="72"/>
      <c r="W1134" s="82">
        <f t="shared" si="52"/>
        <v>0</v>
      </c>
      <c r="X1134" s="39" t="s">
        <v>89</v>
      </c>
      <c r="Y1134" s="39"/>
      <c r="Z1134" s="72" t="s">
        <v>101</v>
      </c>
    </row>
    <row r="1135" spans="1:26">
      <c r="A1135" s="75">
        <f t="shared" si="53"/>
        <v>1133</v>
      </c>
      <c r="B1135" s="39" t="s">
        <v>2425</v>
      </c>
      <c r="C1135" s="75" t="str">
        <f>IF($B1135&lt;&gt;"",_xlfn.IFNA(VLOOKUP($B1135,'Node Details'!$B:$U,C$1,0),"Check"),"")</f>
        <v>0000M0T08-M0T080102</v>
      </c>
      <c r="D1135" s="75" t="str">
        <f>IF($B1135&lt;&gt;"",_xlfn.IFNA(VLOOKUP($B1135,'Node Details'!$B:$U,D$1,0),"Check"),"")</f>
        <v>M0T</v>
      </c>
      <c r="E1135" s="75" t="str">
        <f>IF($B1135&lt;&gt;"",_xlfn.IFNA(VLOOKUP($B1135,'Node Details'!$B:$U,E$1,0),"Check"),"")</f>
        <v>Airtel</v>
      </c>
      <c r="F1135" s="95">
        <v>44946</v>
      </c>
      <c r="G1135" s="75"/>
      <c r="H1135" s="25" t="s">
        <v>22</v>
      </c>
      <c r="I1135" s="24">
        <v>2</v>
      </c>
      <c r="J1135" s="24">
        <v>44</v>
      </c>
      <c r="K1135" s="75">
        <f t="shared" si="51"/>
        <v>88</v>
      </c>
      <c r="L1135" s="80">
        <v>44946</v>
      </c>
      <c r="M1135" s="72"/>
      <c r="N1135" s="38"/>
      <c r="O1135" s="81"/>
      <c r="P1135" s="72"/>
      <c r="Q1135" s="72"/>
      <c r="R1135" s="72"/>
      <c r="S1135" s="72"/>
      <c r="T1135" s="81"/>
      <c r="U1135" s="72"/>
      <c r="V1135" s="72"/>
      <c r="W1135" s="82">
        <f t="shared" si="52"/>
        <v>0</v>
      </c>
      <c r="X1135" s="39" t="s">
        <v>89</v>
      </c>
      <c r="Y1135" s="39"/>
      <c r="Z1135" s="72" t="s">
        <v>101</v>
      </c>
    </row>
    <row r="1136" spans="1:26">
      <c r="A1136" s="75">
        <f t="shared" si="53"/>
        <v>1134</v>
      </c>
      <c r="B1136" s="39" t="s">
        <v>2426</v>
      </c>
      <c r="C1136" s="75" t="str">
        <f>IF($B1136&lt;&gt;"",_xlfn.IFNA(VLOOKUP($B1136,'Node Details'!$B:$U,C$1,0),"Check"),"")</f>
        <v>0000M0T08-M0T080102</v>
      </c>
      <c r="D1136" s="75" t="str">
        <f>IF($B1136&lt;&gt;"",_xlfn.IFNA(VLOOKUP($B1136,'Node Details'!$B:$U,D$1,0),"Check"),"")</f>
        <v>M0T</v>
      </c>
      <c r="E1136" s="75" t="str">
        <f>IF($B1136&lt;&gt;"",_xlfn.IFNA(VLOOKUP($B1136,'Node Details'!$B:$U,E$1,0),"Check"),"")</f>
        <v>Airtel</v>
      </c>
      <c r="F1136" s="95">
        <v>44946</v>
      </c>
      <c r="G1136" s="75"/>
      <c r="H1136" s="25" t="s">
        <v>22</v>
      </c>
      <c r="I1136" s="24">
        <v>2</v>
      </c>
      <c r="J1136" s="24">
        <v>44</v>
      </c>
      <c r="K1136" s="75">
        <f t="shared" si="51"/>
        <v>88</v>
      </c>
      <c r="L1136" s="80">
        <v>44946</v>
      </c>
      <c r="M1136" s="72"/>
      <c r="N1136" s="38"/>
      <c r="O1136" s="81"/>
      <c r="P1136" s="72"/>
      <c r="Q1136" s="72"/>
      <c r="R1136" s="72"/>
      <c r="S1136" s="72"/>
      <c r="T1136" s="81"/>
      <c r="U1136" s="72"/>
      <c r="V1136" s="72"/>
      <c r="W1136" s="82">
        <f t="shared" si="52"/>
        <v>0</v>
      </c>
      <c r="X1136" s="39" t="s">
        <v>89</v>
      </c>
      <c r="Y1136" s="39"/>
      <c r="Z1136" s="72" t="s">
        <v>101</v>
      </c>
    </row>
    <row r="1137" spans="1:26">
      <c r="A1137" s="75">
        <f t="shared" si="53"/>
        <v>1135</v>
      </c>
      <c r="B1137" s="39" t="s">
        <v>987</v>
      </c>
      <c r="C1137" s="75" t="str">
        <f>IF($B1137&lt;&gt;"",_xlfn.IFNA(VLOOKUP($B1137,'Node Details'!$B:$U,C$1,0),"Check"),"")</f>
        <v>0000M0T08-M0T080102</v>
      </c>
      <c r="D1137" s="75" t="str">
        <f>IF($B1137&lt;&gt;"",_xlfn.IFNA(VLOOKUP($B1137,'Node Details'!$B:$U,D$1,0),"Check"),"")</f>
        <v>M0T</v>
      </c>
      <c r="E1137" s="75" t="str">
        <f>IF($B1137&lt;&gt;"",_xlfn.IFNA(VLOOKUP($B1137,'Node Details'!$B:$U,E$1,0),"Check"),"")</f>
        <v>Airtel</v>
      </c>
      <c r="F1137" s="95">
        <v>44946</v>
      </c>
      <c r="G1137" s="75"/>
      <c r="H1137" s="25" t="s">
        <v>22</v>
      </c>
      <c r="I1137" s="24">
        <v>2</v>
      </c>
      <c r="J1137" s="24">
        <v>44</v>
      </c>
      <c r="K1137" s="75">
        <f t="shared" si="51"/>
        <v>88</v>
      </c>
      <c r="L1137" s="80">
        <v>44946</v>
      </c>
      <c r="M1137" s="72"/>
      <c r="N1137" s="38"/>
      <c r="O1137" s="81"/>
      <c r="P1137" s="72"/>
      <c r="Q1137" s="72"/>
      <c r="R1137" s="72"/>
      <c r="S1137" s="72"/>
      <c r="T1137" s="81"/>
      <c r="U1137" s="72"/>
      <c r="V1137" s="72"/>
      <c r="W1137" s="82">
        <f t="shared" si="52"/>
        <v>0</v>
      </c>
      <c r="X1137" s="39" t="s">
        <v>89</v>
      </c>
      <c r="Y1137" s="39"/>
      <c r="Z1137" s="72" t="s">
        <v>101</v>
      </c>
    </row>
    <row r="1138" spans="1:26">
      <c r="A1138" s="75">
        <f t="shared" si="53"/>
        <v>1136</v>
      </c>
      <c r="B1138" s="39" t="s">
        <v>990</v>
      </c>
      <c r="C1138" s="75" t="str">
        <f>IF($B1138&lt;&gt;"",_xlfn.IFNA(VLOOKUP($B1138,'Node Details'!$B:$U,C$1,0),"Check"),"")</f>
        <v>0000M0T08-M0T080104</v>
      </c>
      <c r="D1138" s="75" t="str">
        <f>IF($B1138&lt;&gt;"",_xlfn.IFNA(VLOOKUP($B1138,'Node Details'!$B:$U,D$1,0),"Check"),"")</f>
        <v>M0T</v>
      </c>
      <c r="E1138" s="75" t="str">
        <f>IF($B1138&lt;&gt;"",_xlfn.IFNA(VLOOKUP($B1138,'Node Details'!$B:$U,E$1,0),"Check"),"")</f>
        <v>Airtel</v>
      </c>
      <c r="F1138" s="95">
        <v>44946</v>
      </c>
      <c r="G1138" s="75"/>
      <c r="H1138" s="25" t="s">
        <v>22</v>
      </c>
      <c r="I1138" s="24">
        <v>2</v>
      </c>
      <c r="J1138" s="24">
        <v>44</v>
      </c>
      <c r="K1138" s="75">
        <f t="shared" si="51"/>
        <v>88</v>
      </c>
      <c r="L1138" s="80">
        <v>45105</v>
      </c>
      <c r="M1138" s="72"/>
      <c r="N1138" s="38"/>
      <c r="O1138" s="81"/>
      <c r="P1138" s="72"/>
      <c r="Q1138" s="72"/>
      <c r="R1138" s="72"/>
      <c r="S1138" s="72"/>
      <c r="T1138" s="81"/>
      <c r="U1138" s="72"/>
      <c r="V1138" s="72"/>
      <c r="W1138" s="82">
        <f t="shared" si="52"/>
        <v>0</v>
      </c>
      <c r="X1138" s="39" t="s">
        <v>89</v>
      </c>
      <c r="Y1138" s="39"/>
      <c r="Z1138" s="72" t="s">
        <v>101</v>
      </c>
    </row>
    <row r="1139" spans="1:26">
      <c r="A1139" s="75">
        <f t="shared" si="53"/>
        <v>1137</v>
      </c>
      <c r="B1139" s="39" t="s">
        <v>1145</v>
      </c>
      <c r="C1139" s="75" t="str">
        <f>IF($B1139&lt;&gt;"",_xlfn.IFNA(VLOOKUP($B1139,'Node Details'!$B:$U,C$1,0),"Check"),"")</f>
        <v>00000004O-000004O52</v>
      </c>
      <c r="D1139" s="75" t="str">
        <f>IF($B1139&lt;&gt;"",_xlfn.IFNA(VLOOKUP($B1139,'Node Details'!$B:$U,D$1,0),"Check"),"")</f>
        <v>04O</v>
      </c>
      <c r="E1139" s="75" t="str">
        <f>IF($B1139&lt;&gt;"",_xlfn.IFNA(VLOOKUP($B1139,'Node Details'!$B:$U,E$1,0),"Check"),"")</f>
        <v>Airtel</v>
      </c>
      <c r="F1139" s="95">
        <v>45107</v>
      </c>
      <c r="G1139" s="75"/>
      <c r="H1139" s="25" t="s">
        <v>22</v>
      </c>
      <c r="I1139" s="24">
        <v>2</v>
      </c>
      <c r="J1139" s="24">
        <v>42</v>
      </c>
      <c r="K1139" s="75">
        <f t="shared" si="51"/>
        <v>84</v>
      </c>
      <c r="L1139" s="80">
        <v>45107</v>
      </c>
      <c r="M1139" s="72"/>
      <c r="N1139" s="38"/>
      <c r="O1139" s="81"/>
      <c r="P1139" s="72"/>
      <c r="Q1139" s="72"/>
      <c r="R1139" s="72"/>
      <c r="S1139" s="72"/>
      <c r="T1139" s="81"/>
      <c r="U1139" s="72"/>
      <c r="V1139" s="72"/>
      <c r="W1139" s="82">
        <f t="shared" si="52"/>
        <v>0</v>
      </c>
      <c r="X1139" s="39" t="s">
        <v>89</v>
      </c>
      <c r="Y1139" s="39"/>
      <c r="Z1139" s="72" t="s">
        <v>101</v>
      </c>
    </row>
    <row r="1140" spans="1:26">
      <c r="A1140" s="75">
        <f t="shared" si="53"/>
        <v>1138</v>
      </c>
      <c r="B1140" s="39" t="s">
        <v>2467</v>
      </c>
      <c r="C1140" s="75" t="str">
        <f>IF($B1140&lt;&gt;"",_xlfn.IFNA(VLOOKUP($B1140,'Node Details'!$B:$U,C$1,0),"Check"),"")</f>
        <v>000004O51-04O510108</v>
      </c>
      <c r="D1140" s="75" t="str">
        <f>IF($B1140&lt;&gt;"",_xlfn.IFNA(VLOOKUP($B1140,'Node Details'!$B:$U,D$1,0),"Check"),"")</f>
        <v>04O</v>
      </c>
      <c r="E1140" s="75" t="str">
        <f>IF($B1140&lt;&gt;"",_xlfn.IFNA(VLOOKUP($B1140,'Node Details'!$B:$U,E$1,0),"Check"),"")</f>
        <v>Airtel</v>
      </c>
      <c r="F1140" s="95">
        <v>45107</v>
      </c>
      <c r="G1140" s="75"/>
      <c r="H1140" s="25" t="s">
        <v>22</v>
      </c>
      <c r="I1140" s="24">
        <v>2</v>
      </c>
      <c r="J1140" s="24">
        <v>42</v>
      </c>
      <c r="K1140" s="75">
        <f t="shared" si="51"/>
        <v>84</v>
      </c>
      <c r="L1140" s="80">
        <v>45107</v>
      </c>
      <c r="M1140" s="72"/>
      <c r="N1140" s="38"/>
      <c r="O1140" s="81"/>
      <c r="P1140" s="72"/>
      <c r="Q1140" s="72"/>
      <c r="R1140" s="72"/>
      <c r="S1140" s="72"/>
      <c r="T1140" s="81"/>
      <c r="U1140" s="72"/>
      <c r="V1140" s="72"/>
      <c r="W1140" s="82">
        <f t="shared" si="52"/>
        <v>0</v>
      </c>
      <c r="X1140" s="39" t="s">
        <v>89</v>
      </c>
      <c r="Y1140" s="39"/>
      <c r="Z1140" s="72" t="s">
        <v>101</v>
      </c>
    </row>
    <row r="1141" spans="1:26">
      <c r="A1141" s="75">
        <f t="shared" si="53"/>
        <v>1139</v>
      </c>
      <c r="B1141" s="39" t="s">
        <v>2468</v>
      </c>
      <c r="C1141" s="75" t="str">
        <f>IF($B1141&lt;&gt;"",_xlfn.IFNA(VLOOKUP($B1141,'Node Details'!$B:$U,C$1,0),"Check"),"")</f>
        <v>000004O51-04O510108</v>
      </c>
      <c r="D1141" s="75" t="str">
        <f>IF($B1141&lt;&gt;"",_xlfn.IFNA(VLOOKUP($B1141,'Node Details'!$B:$U,D$1,0),"Check"),"")</f>
        <v>04O</v>
      </c>
      <c r="E1141" s="75" t="str">
        <f>IF($B1141&lt;&gt;"",_xlfn.IFNA(VLOOKUP($B1141,'Node Details'!$B:$U,E$1,0),"Check"),"")</f>
        <v>Airtel</v>
      </c>
      <c r="F1141" s="95">
        <v>45107</v>
      </c>
      <c r="G1141" s="75"/>
      <c r="H1141" s="25" t="s">
        <v>22</v>
      </c>
      <c r="I1141" s="24">
        <v>2</v>
      </c>
      <c r="J1141" s="24">
        <v>42</v>
      </c>
      <c r="K1141" s="75">
        <f t="shared" si="51"/>
        <v>84</v>
      </c>
      <c r="L1141" s="80">
        <v>45107</v>
      </c>
      <c r="M1141" s="72"/>
      <c r="N1141" s="38"/>
      <c r="O1141" s="81"/>
      <c r="P1141" s="72"/>
      <c r="Q1141" s="72"/>
      <c r="R1141" s="72"/>
      <c r="S1141" s="72"/>
      <c r="T1141" s="81"/>
      <c r="U1141" s="72"/>
      <c r="V1141" s="72"/>
      <c r="W1141" s="82">
        <f t="shared" si="52"/>
        <v>0</v>
      </c>
      <c r="X1141" s="39" t="s">
        <v>89</v>
      </c>
      <c r="Y1141" s="39"/>
      <c r="Z1141" s="72" t="s">
        <v>101</v>
      </c>
    </row>
    <row r="1142" spans="1:26">
      <c r="A1142" s="75">
        <f t="shared" si="53"/>
        <v>1140</v>
      </c>
      <c r="B1142" s="39" t="s">
        <v>2470</v>
      </c>
      <c r="C1142" s="75" t="str">
        <f>IF($B1142&lt;&gt;"",_xlfn.IFNA(VLOOKUP($B1142,'Node Details'!$B:$U,C$1,0),"Check"),"")</f>
        <v>000004O51-04O510108</v>
      </c>
      <c r="D1142" s="75" t="str">
        <f>IF($B1142&lt;&gt;"",_xlfn.IFNA(VLOOKUP($B1142,'Node Details'!$B:$U,D$1,0),"Check"),"")</f>
        <v>04O</v>
      </c>
      <c r="E1142" s="75" t="str">
        <f>IF($B1142&lt;&gt;"",_xlfn.IFNA(VLOOKUP($B1142,'Node Details'!$B:$U,E$1,0),"Check"),"")</f>
        <v>Airtel</v>
      </c>
      <c r="F1142" s="95">
        <v>45107</v>
      </c>
      <c r="G1142" s="75"/>
      <c r="H1142" s="25" t="s">
        <v>22</v>
      </c>
      <c r="I1142" s="24">
        <v>2</v>
      </c>
      <c r="J1142" s="24">
        <v>42</v>
      </c>
      <c r="K1142" s="75">
        <f t="shared" si="51"/>
        <v>84</v>
      </c>
      <c r="L1142" s="80">
        <v>45107</v>
      </c>
      <c r="M1142" s="72"/>
      <c r="N1142" s="38"/>
      <c r="O1142" s="81"/>
      <c r="P1142" s="72"/>
      <c r="Q1142" s="72"/>
      <c r="R1142" s="72"/>
      <c r="S1142" s="72"/>
      <c r="T1142" s="81"/>
      <c r="U1142" s="72"/>
      <c r="V1142" s="72"/>
      <c r="W1142" s="82">
        <f t="shared" si="52"/>
        <v>0</v>
      </c>
      <c r="X1142" s="39" t="s">
        <v>89</v>
      </c>
      <c r="Y1142" s="39"/>
      <c r="Z1142" s="72" t="s">
        <v>101</v>
      </c>
    </row>
    <row r="1143" spans="1:26">
      <c r="A1143" s="75">
        <f t="shared" si="53"/>
        <v>1141</v>
      </c>
      <c r="B1143" s="39" t="s">
        <v>2472</v>
      </c>
      <c r="C1143" s="75" t="str">
        <f>IF($B1143&lt;&gt;"",_xlfn.IFNA(VLOOKUP($B1143,'Node Details'!$B:$U,C$1,0),"Check"),"")</f>
        <v>000004O51-04O510108</v>
      </c>
      <c r="D1143" s="75" t="str">
        <f>IF($B1143&lt;&gt;"",_xlfn.IFNA(VLOOKUP($B1143,'Node Details'!$B:$U,D$1,0),"Check"),"")</f>
        <v>04O</v>
      </c>
      <c r="E1143" s="75" t="str">
        <f>IF($B1143&lt;&gt;"",_xlfn.IFNA(VLOOKUP($B1143,'Node Details'!$B:$U,E$1,0),"Check"),"")</f>
        <v>Airtel</v>
      </c>
      <c r="F1143" s="95">
        <v>45107</v>
      </c>
      <c r="G1143" s="75"/>
      <c r="H1143" s="25" t="s">
        <v>22</v>
      </c>
      <c r="I1143" s="24">
        <v>2</v>
      </c>
      <c r="J1143" s="24">
        <v>42</v>
      </c>
      <c r="K1143" s="75">
        <f t="shared" si="51"/>
        <v>84</v>
      </c>
      <c r="L1143" s="80">
        <v>45107</v>
      </c>
      <c r="M1143" s="72"/>
      <c r="N1143" s="38"/>
      <c r="O1143" s="81"/>
      <c r="P1143" s="72"/>
      <c r="Q1143" s="72"/>
      <c r="R1143" s="72"/>
      <c r="S1143" s="72"/>
      <c r="T1143" s="81"/>
      <c r="U1143" s="72"/>
      <c r="V1143" s="72"/>
      <c r="W1143" s="82">
        <f t="shared" si="52"/>
        <v>0</v>
      </c>
      <c r="X1143" s="39" t="s">
        <v>89</v>
      </c>
      <c r="Y1143" s="39"/>
      <c r="Z1143" s="72" t="s">
        <v>101</v>
      </c>
    </row>
    <row r="1144" spans="1:26">
      <c r="A1144" s="75">
        <f t="shared" si="53"/>
        <v>1142</v>
      </c>
      <c r="B1144" s="39" t="s">
        <v>2474</v>
      </c>
      <c r="C1144" s="75" t="str">
        <f>IF($B1144&lt;&gt;"",_xlfn.IFNA(VLOOKUP($B1144,'Node Details'!$B:$U,C$1,0),"Check"),"")</f>
        <v>000004O51-04O510108</v>
      </c>
      <c r="D1144" s="75" t="str">
        <f>IF($B1144&lt;&gt;"",_xlfn.IFNA(VLOOKUP($B1144,'Node Details'!$B:$U,D$1,0),"Check"),"")</f>
        <v>04O</v>
      </c>
      <c r="E1144" s="75" t="str">
        <f>IF($B1144&lt;&gt;"",_xlfn.IFNA(VLOOKUP($B1144,'Node Details'!$B:$U,E$1,0),"Check"),"")</f>
        <v>Airtel</v>
      </c>
      <c r="F1144" s="95">
        <v>45107</v>
      </c>
      <c r="G1144" s="75"/>
      <c r="H1144" s="25" t="s">
        <v>22</v>
      </c>
      <c r="I1144" s="24">
        <v>2</v>
      </c>
      <c r="J1144" s="24">
        <v>42</v>
      </c>
      <c r="K1144" s="75">
        <f t="shared" si="51"/>
        <v>84</v>
      </c>
      <c r="L1144" s="80">
        <v>45107</v>
      </c>
      <c r="M1144" s="72"/>
      <c r="N1144" s="38"/>
      <c r="O1144" s="81"/>
      <c r="P1144" s="72"/>
      <c r="Q1144" s="72"/>
      <c r="R1144" s="72"/>
      <c r="S1144" s="72"/>
      <c r="T1144" s="81"/>
      <c r="U1144" s="72"/>
      <c r="V1144" s="72"/>
      <c r="W1144" s="82">
        <f t="shared" si="52"/>
        <v>0</v>
      </c>
      <c r="X1144" s="39" t="s">
        <v>89</v>
      </c>
      <c r="Y1144" s="39"/>
      <c r="Z1144" s="72" t="s">
        <v>101</v>
      </c>
    </row>
    <row r="1145" spans="1:26">
      <c r="A1145" s="75">
        <f t="shared" si="53"/>
        <v>1143</v>
      </c>
      <c r="B1145" s="39" t="s">
        <v>2476</v>
      </c>
      <c r="C1145" s="75" t="str">
        <f>IF($B1145&lt;&gt;"",_xlfn.IFNA(VLOOKUP($B1145,'Node Details'!$B:$U,C$1,0),"Check"),"")</f>
        <v>000004O51-04O510108</v>
      </c>
      <c r="D1145" s="75" t="str">
        <f>IF($B1145&lt;&gt;"",_xlfn.IFNA(VLOOKUP($B1145,'Node Details'!$B:$U,D$1,0),"Check"),"")</f>
        <v>04O</v>
      </c>
      <c r="E1145" s="75" t="str">
        <f>IF($B1145&lt;&gt;"",_xlfn.IFNA(VLOOKUP($B1145,'Node Details'!$B:$U,E$1,0),"Check"),"")</f>
        <v>Airtel</v>
      </c>
      <c r="F1145" s="95">
        <v>45107</v>
      </c>
      <c r="G1145" s="75"/>
      <c r="H1145" s="25" t="s">
        <v>22</v>
      </c>
      <c r="I1145" s="24">
        <v>2</v>
      </c>
      <c r="J1145" s="24">
        <v>42</v>
      </c>
      <c r="K1145" s="75">
        <f t="shared" si="51"/>
        <v>84</v>
      </c>
      <c r="L1145" s="80">
        <v>45107</v>
      </c>
      <c r="M1145" s="72"/>
      <c r="N1145" s="38"/>
      <c r="O1145" s="81"/>
      <c r="P1145" s="72"/>
      <c r="Q1145" s="72"/>
      <c r="R1145" s="72"/>
      <c r="S1145" s="72"/>
      <c r="T1145" s="81"/>
      <c r="U1145" s="72"/>
      <c r="V1145" s="72"/>
      <c r="W1145" s="82">
        <f t="shared" si="52"/>
        <v>0</v>
      </c>
      <c r="X1145" s="39" t="s">
        <v>89</v>
      </c>
      <c r="Y1145" s="39"/>
      <c r="Z1145" s="72" t="s">
        <v>101</v>
      </c>
    </row>
    <row r="1146" spans="1:26">
      <c r="A1146" s="75">
        <f t="shared" si="53"/>
        <v>1144</v>
      </c>
      <c r="B1146" s="39" t="s">
        <v>2478</v>
      </c>
      <c r="C1146" s="75" t="str">
        <f>IF($B1146&lt;&gt;"",_xlfn.IFNA(VLOOKUP($B1146,'Node Details'!$B:$U,C$1,0),"Check"),"")</f>
        <v>000004O51-04O510108</v>
      </c>
      <c r="D1146" s="75" t="str">
        <f>IF($B1146&lt;&gt;"",_xlfn.IFNA(VLOOKUP($B1146,'Node Details'!$B:$U,D$1,0),"Check"),"")</f>
        <v>04O</v>
      </c>
      <c r="E1146" s="75" t="str">
        <f>IF($B1146&lt;&gt;"",_xlfn.IFNA(VLOOKUP($B1146,'Node Details'!$B:$U,E$1,0),"Check"),"")</f>
        <v>Airtel</v>
      </c>
      <c r="F1146" s="95">
        <v>45107</v>
      </c>
      <c r="G1146" s="75"/>
      <c r="H1146" s="25" t="s">
        <v>22</v>
      </c>
      <c r="I1146" s="24">
        <v>2</v>
      </c>
      <c r="J1146" s="24">
        <v>42</v>
      </c>
      <c r="K1146" s="75">
        <f t="shared" si="51"/>
        <v>84</v>
      </c>
      <c r="L1146" s="80">
        <v>45107</v>
      </c>
      <c r="M1146" s="72"/>
      <c r="N1146" s="38"/>
      <c r="O1146" s="81"/>
      <c r="P1146" s="72"/>
      <c r="Q1146" s="72"/>
      <c r="R1146" s="72"/>
      <c r="S1146" s="72"/>
      <c r="T1146" s="81"/>
      <c r="U1146" s="72"/>
      <c r="V1146" s="72"/>
      <c r="W1146" s="82">
        <f t="shared" si="52"/>
        <v>0</v>
      </c>
      <c r="X1146" s="39" t="s">
        <v>89</v>
      </c>
      <c r="Y1146" s="39"/>
      <c r="Z1146" s="72" t="s">
        <v>101</v>
      </c>
    </row>
    <row r="1147" spans="1:26">
      <c r="A1147" s="75">
        <f t="shared" si="53"/>
        <v>1145</v>
      </c>
      <c r="B1147" s="39" t="s">
        <v>1163</v>
      </c>
      <c r="C1147" s="75" t="str">
        <f>IF($B1147&lt;&gt;"",_xlfn.IFNA(VLOOKUP($B1147,'Node Details'!$B:$U,C$1,0),"Check"),"")</f>
        <v>000004O51-04O510108</v>
      </c>
      <c r="D1147" s="75" t="str">
        <f>IF($B1147&lt;&gt;"",_xlfn.IFNA(VLOOKUP($B1147,'Node Details'!$B:$U,D$1,0),"Check"),"")</f>
        <v>04O</v>
      </c>
      <c r="E1147" s="75" t="str">
        <f>IF($B1147&lt;&gt;"",_xlfn.IFNA(VLOOKUP($B1147,'Node Details'!$B:$U,E$1,0),"Check"),"")</f>
        <v>Airtel</v>
      </c>
      <c r="F1147" s="95">
        <v>45107</v>
      </c>
      <c r="G1147" s="75"/>
      <c r="H1147" s="25" t="s">
        <v>22</v>
      </c>
      <c r="I1147" s="24">
        <v>2</v>
      </c>
      <c r="J1147" s="24">
        <v>42</v>
      </c>
      <c r="K1147" s="75">
        <f t="shared" si="51"/>
        <v>84</v>
      </c>
      <c r="L1147" s="80">
        <v>45107</v>
      </c>
      <c r="M1147" s="72"/>
      <c r="N1147" s="38"/>
      <c r="O1147" s="81"/>
      <c r="P1147" s="72"/>
      <c r="Q1147" s="72"/>
      <c r="R1147" s="72"/>
      <c r="S1147" s="72"/>
      <c r="T1147" s="81"/>
      <c r="U1147" s="72"/>
      <c r="V1147" s="72"/>
      <c r="W1147" s="82">
        <f t="shared" si="52"/>
        <v>0</v>
      </c>
      <c r="X1147" s="39" t="s">
        <v>89</v>
      </c>
      <c r="Y1147" s="39"/>
      <c r="Z1147" s="72" t="s">
        <v>101</v>
      </c>
    </row>
    <row r="1148" spans="1:26">
      <c r="A1148" s="75">
        <f t="shared" si="53"/>
        <v>1146</v>
      </c>
      <c r="B1148" s="39" t="s">
        <v>1140</v>
      </c>
      <c r="C1148" s="75" t="str">
        <f>IF($B1148&lt;&gt;"",_xlfn.IFNA(VLOOKUP($B1148,'Node Details'!$B:$U,C$1,0),"Check"),"")</f>
        <v>00000004O-000004O52</v>
      </c>
      <c r="D1148" s="75" t="str">
        <f>IF($B1148&lt;&gt;"",_xlfn.IFNA(VLOOKUP($B1148,'Node Details'!$B:$U,D$1,0),"Check"),"")</f>
        <v>04O</v>
      </c>
      <c r="E1148" s="75" t="str">
        <f>IF($B1148&lt;&gt;"",_xlfn.IFNA(VLOOKUP($B1148,'Node Details'!$B:$U,E$1,0),"Check"),"")</f>
        <v>Airtel</v>
      </c>
      <c r="F1148" s="95">
        <v>45107</v>
      </c>
      <c r="G1148" s="75"/>
      <c r="H1148" s="25" t="s">
        <v>22</v>
      </c>
      <c r="I1148" s="24">
        <v>2</v>
      </c>
      <c r="J1148" s="24">
        <v>42</v>
      </c>
      <c r="K1148" s="75">
        <f t="shared" si="51"/>
        <v>84</v>
      </c>
      <c r="L1148" s="80">
        <v>45107</v>
      </c>
      <c r="M1148" s="72"/>
      <c r="N1148" s="38"/>
      <c r="O1148" s="81"/>
      <c r="P1148" s="72"/>
      <c r="Q1148" s="72"/>
      <c r="R1148" s="72"/>
      <c r="S1148" s="72"/>
      <c r="T1148" s="81"/>
      <c r="U1148" s="72"/>
      <c r="V1148" s="72"/>
      <c r="W1148" s="82">
        <f t="shared" si="52"/>
        <v>0</v>
      </c>
      <c r="X1148" s="39" t="s">
        <v>89</v>
      </c>
      <c r="Y1148" s="39"/>
      <c r="Z1148" s="72" t="s">
        <v>101</v>
      </c>
    </row>
    <row r="1149" spans="1:26">
      <c r="A1149" s="75">
        <f t="shared" si="53"/>
        <v>1147</v>
      </c>
      <c r="B1149" s="39" t="s">
        <v>2480</v>
      </c>
      <c r="C1149" s="75" t="str">
        <f>IF($B1149&lt;&gt;"",_xlfn.IFNA(VLOOKUP($B1149,'Node Details'!$B:$U,C$1,0),"Check"),"")</f>
        <v>000004O52-04O520106</v>
      </c>
      <c r="D1149" s="75" t="str">
        <f>IF($B1149&lt;&gt;"",_xlfn.IFNA(VLOOKUP($B1149,'Node Details'!$B:$U,D$1,0),"Check"),"")</f>
        <v>04O</v>
      </c>
      <c r="E1149" s="75" t="str">
        <f>IF($B1149&lt;&gt;"",_xlfn.IFNA(VLOOKUP($B1149,'Node Details'!$B:$U,E$1,0),"Check"),"")</f>
        <v>Airtel</v>
      </c>
      <c r="F1149" s="95">
        <v>45107</v>
      </c>
      <c r="G1149" s="75"/>
      <c r="H1149" s="25" t="s">
        <v>22</v>
      </c>
      <c r="I1149" s="24">
        <v>2</v>
      </c>
      <c r="J1149" s="24">
        <v>42</v>
      </c>
      <c r="K1149" s="75">
        <f t="shared" si="51"/>
        <v>84</v>
      </c>
      <c r="L1149" s="80">
        <v>45107</v>
      </c>
      <c r="M1149" s="72"/>
      <c r="N1149" s="38"/>
      <c r="O1149" s="81"/>
      <c r="P1149" s="72"/>
      <c r="Q1149" s="72"/>
      <c r="R1149" s="72"/>
      <c r="S1149" s="72"/>
      <c r="T1149" s="81"/>
      <c r="U1149" s="72"/>
      <c r="V1149" s="72"/>
      <c r="W1149" s="82">
        <f t="shared" si="52"/>
        <v>0</v>
      </c>
      <c r="X1149" s="39" t="s">
        <v>89</v>
      </c>
      <c r="Y1149" s="39"/>
      <c r="Z1149" s="72" t="s">
        <v>101</v>
      </c>
    </row>
    <row r="1150" spans="1:26">
      <c r="A1150" s="75">
        <f t="shared" si="53"/>
        <v>1148</v>
      </c>
      <c r="B1150" s="39" t="s">
        <v>1976</v>
      </c>
      <c r="C1150" s="75" t="str">
        <f>IF($B1150&lt;&gt;"",_xlfn.IFNA(VLOOKUP($B1150,'Node Details'!$B:$U,C$1,0),"Check"),"")</f>
        <v>000004O52-04O520106</v>
      </c>
      <c r="D1150" s="75" t="str">
        <f>IF($B1150&lt;&gt;"",_xlfn.IFNA(VLOOKUP($B1150,'Node Details'!$B:$U,D$1,0),"Check"),"")</f>
        <v>04O</v>
      </c>
      <c r="E1150" s="75" t="str">
        <f>IF($B1150&lt;&gt;"",_xlfn.IFNA(VLOOKUP($B1150,'Node Details'!$B:$U,E$1,0),"Check"),"")</f>
        <v>Airtel</v>
      </c>
      <c r="F1150" s="95">
        <v>45107</v>
      </c>
      <c r="G1150" s="75"/>
      <c r="H1150" s="25" t="s">
        <v>22</v>
      </c>
      <c r="I1150" s="24">
        <v>2</v>
      </c>
      <c r="J1150" s="24">
        <v>42</v>
      </c>
      <c r="K1150" s="75">
        <f t="shared" si="51"/>
        <v>84</v>
      </c>
      <c r="L1150" s="80">
        <v>45107</v>
      </c>
      <c r="M1150" s="72"/>
      <c r="N1150" s="38"/>
      <c r="O1150" s="81"/>
      <c r="P1150" s="72"/>
      <c r="Q1150" s="72"/>
      <c r="R1150" s="72"/>
      <c r="S1150" s="72"/>
      <c r="T1150" s="81"/>
      <c r="U1150" s="72"/>
      <c r="V1150" s="72"/>
      <c r="W1150" s="82">
        <f t="shared" si="52"/>
        <v>0</v>
      </c>
      <c r="X1150" s="39" t="s">
        <v>89</v>
      </c>
      <c r="Y1150" s="39"/>
      <c r="Z1150" s="72" t="s">
        <v>101</v>
      </c>
    </row>
    <row r="1151" spans="1:26">
      <c r="A1151" s="75">
        <f t="shared" si="53"/>
        <v>1149</v>
      </c>
      <c r="B1151" s="39" t="s">
        <v>2481</v>
      </c>
      <c r="C1151" s="75" t="str">
        <f>IF($B1151&lt;&gt;"",_xlfn.IFNA(VLOOKUP($B1151,'Node Details'!$B:$U,C$1,0),"Check"),"")</f>
        <v>000004O52-04O520106</v>
      </c>
      <c r="D1151" s="75" t="str">
        <f>IF($B1151&lt;&gt;"",_xlfn.IFNA(VLOOKUP($B1151,'Node Details'!$B:$U,D$1,0),"Check"),"")</f>
        <v>04O</v>
      </c>
      <c r="E1151" s="75" t="str">
        <f>IF($B1151&lt;&gt;"",_xlfn.IFNA(VLOOKUP($B1151,'Node Details'!$B:$U,E$1,0),"Check"),"")</f>
        <v>Airtel</v>
      </c>
      <c r="F1151" s="95">
        <v>45107</v>
      </c>
      <c r="G1151" s="75"/>
      <c r="H1151" s="25" t="s">
        <v>22</v>
      </c>
      <c r="I1151" s="24">
        <v>2</v>
      </c>
      <c r="J1151" s="24">
        <v>42</v>
      </c>
      <c r="K1151" s="75">
        <f t="shared" si="51"/>
        <v>84</v>
      </c>
      <c r="L1151" s="80">
        <v>45107</v>
      </c>
      <c r="M1151" s="72"/>
      <c r="N1151" s="38"/>
      <c r="O1151" s="81"/>
      <c r="P1151" s="72"/>
      <c r="Q1151" s="72"/>
      <c r="R1151" s="72"/>
      <c r="S1151" s="72"/>
      <c r="T1151" s="81"/>
      <c r="U1151" s="72"/>
      <c r="V1151" s="72"/>
      <c r="W1151" s="82">
        <f t="shared" si="52"/>
        <v>0</v>
      </c>
      <c r="X1151" s="39" t="s">
        <v>89</v>
      </c>
      <c r="Y1151" s="39"/>
      <c r="Z1151" s="72" t="s">
        <v>101</v>
      </c>
    </row>
    <row r="1152" spans="1:26">
      <c r="A1152" s="75">
        <f t="shared" si="53"/>
        <v>1150</v>
      </c>
      <c r="B1152" s="39" t="s">
        <v>1446</v>
      </c>
      <c r="C1152" s="75" t="str">
        <f>IF($B1152&lt;&gt;"",_xlfn.IFNA(VLOOKUP($B1152,'Node Details'!$B:$U,C$1,0),"Check"),"")</f>
        <v>000004O52-04O520106</v>
      </c>
      <c r="D1152" s="75" t="str">
        <f>IF($B1152&lt;&gt;"",_xlfn.IFNA(VLOOKUP($B1152,'Node Details'!$B:$U,D$1,0),"Check"),"")</f>
        <v>04O</v>
      </c>
      <c r="E1152" s="75" t="str">
        <f>IF($B1152&lt;&gt;"",_xlfn.IFNA(VLOOKUP($B1152,'Node Details'!$B:$U,E$1,0),"Check"),"")</f>
        <v>Airtel</v>
      </c>
      <c r="F1152" s="95">
        <v>45107</v>
      </c>
      <c r="G1152" s="75"/>
      <c r="H1152" s="25" t="s">
        <v>22</v>
      </c>
      <c r="I1152" s="24">
        <v>2</v>
      </c>
      <c r="J1152" s="24">
        <v>42</v>
      </c>
      <c r="K1152" s="75">
        <f t="shared" si="51"/>
        <v>84</v>
      </c>
      <c r="L1152" s="80">
        <v>45107</v>
      </c>
      <c r="M1152" s="72"/>
      <c r="N1152" s="38"/>
      <c r="O1152" s="81"/>
      <c r="P1152" s="72"/>
      <c r="Q1152" s="72"/>
      <c r="R1152" s="72"/>
      <c r="S1152" s="72"/>
      <c r="T1152" s="81"/>
      <c r="U1152" s="72"/>
      <c r="V1152" s="72"/>
      <c r="W1152" s="82">
        <f t="shared" si="52"/>
        <v>0</v>
      </c>
      <c r="X1152" s="39" t="s">
        <v>89</v>
      </c>
      <c r="Y1152" s="39"/>
      <c r="Z1152" s="72" t="s">
        <v>101</v>
      </c>
    </row>
    <row r="1153" spans="1:26">
      <c r="A1153" s="75">
        <f t="shared" si="53"/>
        <v>1151</v>
      </c>
      <c r="B1153" s="39" t="s">
        <v>2483</v>
      </c>
      <c r="C1153" s="75" t="str">
        <f>IF($B1153&lt;&gt;"",_xlfn.IFNA(VLOOKUP($B1153,'Node Details'!$B:$U,C$1,0),"Check"),"")</f>
        <v>000004O52-04O520106</v>
      </c>
      <c r="D1153" s="75" t="str">
        <f>IF($B1153&lt;&gt;"",_xlfn.IFNA(VLOOKUP($B1153,'Node Details'!$B:$U,D$1,0),"Check"),"")</f>
        <v>04O</v>
      </c>
      <c r="E1153" s="75" t="str">
        <f>IF($B1153&lt;&gt;"",_xlfn.IFNA(VLOOKUP($B1153,'Node Details'!$B:$U,E$1,0),"Check"),"")</f>
        <v>Airtel</v>
      </c>
      <c r="F1153" s="95">
        <v>45107</v>
      </c>
      <c r="G1153" s="75"/>
      <c r="H1153" s="25" t="s">
        <v>22</v>
      </c>
      <c r="I1153" s="24">
        <v>2</v>
      </c>
      <c r="J1153" s="24">
        <v>42</v>
      </c>
      <c r="K1153" s="75">
        <f t="shared" si="51"/>
        <v>84</v>
      </c>
      <c r="L1153" s="80">
        <v>45107</v>
      </c>
      <c r="M1153" s="72"/>
      <c r="N1153" s="38"/>
      <c r="O1153" s="81"/>
      <c r="P1153" s="72"/>
      <c r="Q1153" s="72"/>
      <c r="R1153" s="72"/>
      <c r="S1153" s="72"/>
      <c r="T1153" s="81"/>
      <c r="U1153" s="72"/>
      <c r="V1153" s="72"/>
      <c r="W1153" s="82">
        <f t="shared" si="52"/>
        <v>0</v>
      </c>
      <c r="X1153" s="39" t="s">
        <v>89</v>
      </c>
      <c r="Y1153" s="39"/>
      <c r="Z1153" s="72" t="s">
        <v>101</v>
      </c>
    </row>
    <row r="1154" spans="1:26">
      <c r="A1154" s="75">
        <f t="shared" si="53"/>
        <v>1152</v>
      </c>
      <c r="B1154" s="39" t="s">
        <v>1166</v>
      </c>
      <c r="C1154" s="75" t="str">
        <f>IF($B1154&lt;&gt;"",_xlfn.IFNA(VLOOKUP($B1154,'Node Details'!$B:$U,C$1,0),"Check"),"")</f>
        <v>000004O52-04O520106</v>
      </c>
      <c r="D1154" s="75" t="str">
        <f>IF($B1154&lt;&gt;"",_xlfn.IFNA(VLOOKUP($B1154,'Node Details'!$B:$U,D$1,0),"Check"),"")</f>
        <v>04O</v>
      </c>
      <c r="E1154" s="75" t="str">
        <f>IF($B1154&lt;&gt;"",_xlfn.IFNA(VLOOKUP($B1154,'Node Details'!$B:$U,E$1,0),"Check"),"")</f>
        <v>Airtel</v>
      </c>
      <c r="F1154" s="95">
        <v>45107</v>
      </c>
      <c r="G1154" s="75"/>
      <c r="H1154" s="25" t="s">
        <v>22</v>
      </c>
      <c r="I1154" s="24">
        <v>2</v>
      </c>
      <c r="J1154" s="24">
        <v>42</v>
      </c>
      <c r="K1154" s="75">
        <f t="shared" si="51"/>
        <v>84</v>
      </c>
      <c r="L1154" s="80">
        <v>45107</v>
      </c>
      <c r="M1154" s="72"/>
      <c r="N1154" s="38"/>
      <c r="O1154" s="81"/>
      <c r="P1154" s="72"/>
      <c r="Q1154" s="72"/>
      <c r="R1154" s="72"/>
      <c r="S1154" s="72"/>
      <c r="T1154" s="81"/>
      <c r="U1154" s="72"/>
      <c r="V1154" s="72"/>
      <c r="W1154" s="82">
        <f t="shared" si="52"/>
        <v>0</v>
      </c>
      <c r="X1154" s="39" t="s">
        <v>89</v>
      </c>
      <c r="Y1154" s="39"/>
      <c r="Z1154" s="72" t="s">
        <v>101</v>
      </c>
    </row>
    <row r="1155" spans="1:26">
      <c r="A1155" s="75">
        <f t="shared" si="53"/>
        <v>1153</v>
      </c>
      <c r="B1155" s="39" t="s">
        <v>1448</v>
      </c>
      <c r="C1155" s="75" t="str">
        <f>IF($B1155&lt;&gt;"",_xlfn.IFNA(VLOOKUP($B1155,'Node Details'!$B:$U,C$1,0),"Check"),"")</f>
        <v>04O520104-04O520107</v>
      </c>
      <c r="D1155" s="75" t="str">
        <f>IF($B1155&lt;&gt;"",_xlfn.IFNA(VLOOKUP($B1155,'Node Details'!$B:$U,D$1,0),"Check"),"")</f>
        <v>04O</v>
      </c>
      <c r="E1155" s="75" t="str">
        <f>IF($B1155&lt;&gt;"",_xlfn.IFNA(VLOOKUP($B1155,'Node Details'!$B:$U,E$1,0),"Check"),"")</f>
        <v>Airtel</v>
      </c>
      <c r="F1155" s="95">
        <v>45148</v>
      </c>
      <c r="G1155" s="75"/>
      <c r="H1155" s="25" t="s">
        <v>22</v>
      </c>
      <c r="I1155" s="24">
        <v>2</v>
      </c>
      <c r="J1155" s="24">
        <v>42</v>
      </c>
      <c r="K1155" s="75">
        <f t="shared" ref="K1155:K1218" si="54">I1155*J1155</f>
        <v>84</v>
      </c>
      <c r="L1155" s="80">
        <v>45149</v>
      </c>
      <c r="M1155" s="72"/>
      <c r="N1155" s="38"/>
      <c r="O1155" s="81"/>
      <c r="P1155" s="72"/>
      <c r="Q1155" s="72"/>
      <c r="R1155" s="72"/>
      <c r="S1155" s="72"/>
      <c r="T1155" s="81"/>
      <c r="U1155" s="72"/>
      <c r="V1155" s="72"/>
      <c r="W1155" s="82">
        <f t="shared" ref="W1155:W1218" si="55">IF(V1155&lt;&gt;"",V1155*U1155,0)</f>
        <v>0</v>
      </c>
      <c r="X1155" s="39" t="s">
        <v>89</v>
      </c>
      <c r="Y1155" s="39"/>
      <c r="Z1155" s="72" t="s">
        <v>101</v>
      </c>
    </row>
    <row r="1156" spans="1:26">
      <c r="A1156" s="75">
        <f t="shared" ref="A1156:A1219" si="56">IF(B1156&lt;&gt;"",A1155+1,"")</f>
        <v>1154</v>
      </c>
      <c r="B1156" s="39" t="s">
        <v>1169</v>
      </c>
      <c r="C1156" s="75" t="str">
        <f>IF($B1156&lt;&gt;"",_xlfn.IFNA(VLOOKUP($B1156,'Node Details'!$B:$U,C$1,0),"Check"),"")</f>
        <v>000004O51-000004O55</v>
      </c>
      <c r="D1156" s="75" t="str">
        <f>IF($B1156&lt;&gt;"",_xlfn.IFNA(VLOOKUP($B1156,'Node Details'!$B:$U,D$1,0),"Check"),"")</f>
        <v>04O</v>
      </c>
      <c r="E1156" s="75" t="str">
        <f>IF($B1156&lt;&gt;"",_xlfn.IFNA(VLOOKUP($B1156,'Node Details'!$B:$U,E$1,0),"Check"),"")</f>
        <v>Airtel</v>
      </c>
      <c r="F1156" s="95">
        <v>45107</v>
      </c>
      <c r="G1156" s="75"/>
      <c r="H1156" s="25" t="s">
        <v>22</v>
      </c>
      <c r="I1156" s="24">
        <v>2</v>
      </c>
      <c r="J1156" s="24">
        <v>42</v>
      </c>
      <c r="K1156" s="75">
        <f t="shared" si="54"/>
        <v>84</v>
      </c>
      <c r="L1156" s="80">
        <v>45107</v>
      </c>
      <c r="M1156" s="72"/>
      <c r="N1156" s="38"/>
      <c r="O1156" s="81"/>
      <c r="P1156" s="72"/>
      <c r="Q1156" s="72"/>
      <c r="R1156" s="72"/>
      <c r="S1156" s="72"/>
      <c r="T1156" s="81"/>
      <c r="U1156" s="72"/>
      <c r="V1156" s="72"/>
      <c r="W1156" s="82">
        <f t="shared" si="55"/>
        <v>0</v>
      </c>
      <c r="X1156" s="39" t="s">
        <v>89</v>
      </c>
      <c r="Y1156" s="39"/>
      <c r="Z1156" s="72" t="s">
        <v>101</v>
      </c>
    </row>
    <row r="1157" spans="1:26">
      <c r="A1157" s="75">
        <f t="shared" si="56"/>
        <v>1155</v>
      </c>
      <c r="B1157" s="39" t="s">
        <v>2485</v>
      </c>
      <c r="C1157" s="75" t="str">
        <f>IF($B1157&lt;&gt;"",_xlfn.IFNA(VLOOKUP($B1157,'Node Details'!$B:$U,C$1,0),"Check"),"")</f>
        <v>000004O53-04O530108</v>
      </c>
      <c r="D1157" s="75" t="str">
        <f>IF($B1157&lt;&gt;"",_xlfn.IFNA(VLOOKUP($B1157,'Node Details'!$B:$U,D$1,0),"Check"),"")</f>
        <v>04O</v>
      </c>
      <c r="E1157" s="75" t="str">
        <f>IF($B1157&lt;&gt;"",_xlfn.IFNA(VLOOKUP($B1157,'Node Details'!$B:$U,E$1,0),"Check"),"")</f>
        <v>Airtel</v>
      </c>
      <c r="F1157" s="95">
        <v>45107</v>
      </c>
      <c r="G1157" s="75"/>
      <c r="H1157" s="25" t="s">
        <v>22</v>
      </c>
      <c r="I1157" s="24">
        <v>2</v>
      </c>
      <c r="J1157" s="24">
        <v>42</v>
      </c>
      <c r="K1157" s="75">
        <f t="shared" si="54"/>
        <v>84</v>
      </c>
      <c r="L1157" s="80">
        <v>45107</v>
      </c>
      <c r="M1157" s="72"/>
      <c r="N1157" s="38"/>
      <c r="O1157" s="81"/>
      <c r="P1157" s="72"/>
      <c r="Q1157" s="72"/>
      <c r="R1157" s="72"/>
      <c r="S1157" s="72"/>
      <c r="T1157" s="81"/>
      <c r="U1157" s="72"/>
      <c r="V1157" s="72"/>
      <c r="W1157" s="82">
        <f t="shared" si="55"/>
        <v>0</v>
      </c>
      <c r="X1157" s="39" t="s">
        <v>89</v>
      </c>
      <c r="Y1157" s="39"/>
      <c r="Z1157" s="72" t="s">
        <v>101</v>
      </c>
    </row>
    <row r="1158" spans="1:26">
      <c r="A1158" s="75">
        <f t="shared" si="56"/>
        <v>1156</v>
      </c>
      <c r="B1158" s="39" t="s">
        <v>1455</v>
      </c>
      <c r="C1158" s="75" t="str">
        <f>IF($B1158&lt;&gt;"",_xlfn.IFNA(VLOOKUP($B1158,'Node Details'!$B:$U,C$1,0),"Check"),"")</f>
        <v>000004O53-04O530108</v>
      </c>
      <c r="D1158" s="75" t="str">
        <f>IF($B1158&lt;&gt;"",_xlfn.IFNA(VLOOKUP($B1158,'Node Details'!$B:$U,D$1,0),"Check"),"")</f>
        <v>04O</v>
      </c>
      <c r="E1158" s="75" t="str">
        <f>IF($B1158&lt;&gt;"",_xlfn.IFNA(VLOOKUP($B1158,'Node Details'!$B:$U,E$1,0),"Check"),"")</f>
        <v>Airtel</v>
      </c>
      <c r="F1158" s="95">
        <v>45107</v>
      </c>
      <c r="G1158" s="75"/>
      <c r="H1158" s="25" t="s">
        <v>22</v>
      </c>
      <c r="I1158" s="24">
        <v>2</v>
      </c>
      <c r="J1158" s="24">
        <v>42</v>
      </c>
      <c r="K1158" s="75">
        <f t="shared" si="54"/>
        <v>84</v>
      </c>
      <c r="L1158" s="80">
        <v>45107</v>
      </c>
      <c r="M1158" s="72"/>
      <c r="N1158" s="38"/>
      <c r="O1158" s="81"/>
      <c r="P1158" s="72"/>
      <c r="Q1158" s="72"/>
      <c r="R1158" s="72"/>
      <c r="S1158" s="72"/>
      <c r="T1158" s="81"/>
      <c r="U1158" s="72"/>
      <c r="V1158" s="72"/>
      <c r="W1158" s="82">
        <f t="shared" si="55"/>
        <v>0</v>
      </c>
      <c r="X1158" s="39" t="s">
        <v>89</v>
      </c>
      <c r="Y1158" s="39"/>
      <c r="Z1158" s="72" t="s">
        <v>101</v>
      </c>
    </row>
    <row r="1159" spans="1:26">
      <c r="A1159" s="75">
        <f t="shared" si="56"/>
        <v>1157</v>
      </c>
      <c r="B1159" s="39" t="s">
        <v>2486</v>
      </c>
      <c r="C1159" s="75" t="str">
        <f>IF($B1159&lt;&gt;"",_xlfn.IFNA(VLOOKUP($B1159,'Node Details'!$B:$U,C$1,0),"Check"),"")</f>
        <v>000004O53-04O530108</v>
      </c>
      <c r="D1159" s="75" t="str">
        <f>IF($B1159&lt;&gt;"",_xlfn.IFNA(VLOOKUP($B1159,'Node Details'!$B:$U,D$1,0),"Check"),"")</f>
        <v>04O</v>
      </c>
      <c r="E1159" s="75" t="str">
        <f>IF($B1159&lt;&gt;"",_xlfn.IFNA(VLOOKUP($B1159,'Node Details'!$B:$U,E$1,0),"Check"),"")</f>
        <v>Airtel</v>
      </c>
      <c r="F1159" s="95">
        <v>45107</v>
      </c>
      <c r="G1159" s="75"/>
      <c r="H1159" s="25" t="s">
        <v>22</v>
      </c>
      <c r="I1159" s="24">
        <v>2</v>
      </c>
      <c r="J1159" s="24">
        <v>42</v>
      </c>
      <c r="K1159" s="75">
        <f t="shared" si="54"/>
        <v>84</v>
      </c>
      <c r="L1159" s="80">
        <v>45107</v>
      </c>
      <c r="M1159" s="72"/>
      <c r="N1159" s="38"/>
      <c r="O1159" s="81"/>
      <c r="P1159" s="72"/>
      <c r="Q1159" s="72"/>
      <c r="R1159" s="72"/>
      <c r="S1159" s="72"/>
      <c r="T1159" s="81"/>
      <c r="U1159" s="72"/>
      <c r="V1159" s="72"/>
      <c r="W1159" s="82">
        <f t="shared" si="55"/>
        <v>0</v>
      </c>
      <c r="X1159" s="39" t="s">
        <v>89</v>
      </c>
      <c r="Y1159" s="39"/>
      <c r="Z1159" s="72" t="s">
        <v>101</v>
      </c>
    </row>
    <row r="1160" spans="1:26">
      <c r="A1160" s="75">
        <f t="shared" si="56"/>
        <v>1158</v>
      </c>
      <c r="B1160" s="39" t="s">
        <v>1171</v>
      </c>
      <c r="C1160" s="75" t="str">
        <f>IF($B1160&lt;&gt;"",_xlfn.IFNA(VLOOKUP($B1160,'Node Details'!$B:$U,C$1,0),"Check"),"")</f>
        <v>000004O53-04O530104</v>
      </c>
      <c r="D1160" s="75" t="str">
        <f>IF($B1160&lt;&gt;"",_xlfn.IFNA(VLOOKUP($B1160,'Node Details'!$B:$U,D$1,0),"Check"),"")</f>
        <v>04O</v>
      </c>
      <c r="E1160" s="75" t="str">
        <f>IF($B1160&lt;&gt;"",_xlfn.IFNA(VLOOKUP($B1160,'Node Details'!$B:$U,E$1,0),"Check"),"")</f>
        <v>Airtel</v>
      </c>
      <c r="F1160" s="95">
        <v>45107</v>
      </c>
      <c r="G1160" s="75"/>
      <c r="H1160" s="25" t="s">
        <v>22</v>
      </c>
      <c r="I1160" s="24">
        <v>2</v>
      </c>
      <c r="J1160" s="24">
        <v>42</v>
      </c>
      <c r="K1160" s="75">
        <f t="shared" si="54"/>
        <v>84</v>
      </c>
      <c r="L1160" s="80">
        <v>45107</v>
      </c>
      <c r="M1160" s="72"/>
      <c r="N1160" s="38"/>
      <c r="O1160" s="81"/>
      <c r="P1160" s="72"/>
      <c r="Q1160" s="72"/>
      <c r="R1160" s="72"/>
      <c r="S1160" s="72"/>
      <c r="T1160" s="81"/>
      <c r="U1160" s="72"/>
      <c r="V1160" s="72"/>
      <c r="W1160" s="82">
        <f t="shared" si="55"/>
        <v>0</v>
      </c>
      <c r="X1160" s="39" t="s">
        <v>89</v>
      </c>
      <c r="Y1160" s="39"/>
      <c r="Z1160" s="72" t="s">
        <v>101</v>
      </c>
    </row>
    <row r="1161" spans="1:26">
      <c r="A1161" s="75">
        <f t="shared" si="56"/>
        <v>1159</v>
      </c>
      <c r="B1161" s="39" t="s">
        <v>2553</v>
      </c>
      <c r="C1161" s="75" t="str">
        <f>IF($B1161&lt;&gt;"",_xlfn.IFNA(VLOOKUP($B1161,'Node Details'!$B:$U,C$1,0),"Check"),"")</f>
        <v>04O530102-04O530107</v>
      </c>
      <c r="D1161" s="75" t="str">
        <f>IF($B1161&lt;&gt;"",_xlfn.IFNA(VLOOKUP($B1161,'Node Details'!$B:$U,D$1,0),"Check"),"")</f>
        <v>04O</v>
      </c>
      <c r="E1161" s="75" t="str">
        <f>IF($B1161&lt;&gt;"",_xlfn.IFNA(VLOOKUP($B1161,'Node Details'!$B:$U,E$1,0),"Check"),"")</f>
        <v>Airtel</v>
      </c>
      <c r="F1161" s="95">
        <v>45148</v>
      </c>
      <c r="G1161" s="75"/>
      <c r="H1161" s="25" t="s">
        <v>22</v>
      </c>
      <c r="I1161" s="24">
        <v>2</v>
      </c>
      <c r="J1161" s="24">
        <v>42</v>
      </c>
      <c r="K1161" s="75">
        <f t="shared" si="54"/>
        <v>84</v>
      </c>
      <c r="L1161" s="80">
        <v>45149</v>
      </c>
      <c r="M1161" s="72"/>
      <c r="N1161" s="38"/>
      <c r="O1161" s="81"/>
      <c r="P1161" s="72"/>
      <c r="Q1161" s="72"/>
      <c r="R1161" s="72"/>
      <c r="S1161" s="72"/>
      <c r="T1161" s="81"/>
      <c r="U1161" s="72"/>
      <c r="V1161" s="72"/>
      <c r="W1161" s="82">
        <f t="shared" si="55"/>
        <v>0</v>
      </c>
      <c r="X1161" s="39" t="s">
        <v>89</v>
      </c>
      <c r="Y1161" s="39"/>
      <c r="Z1161" s="72" t="s">
        <v>101</v>
      </c>
    </row>
    <row r="1162" spans="1:26">
      <c r="A1162" s="75">
        <f t="shared" si="56"/>
        <v>1160</v>
      </c>
      <c r="B1162" s="39" t="s">
        <v>1457</v>
      </c>
      <c r="C1162" s="75" t="str">
        <f>IF($B1162&lt;&gt;"",_xlfn.IFNA(VLOOKUP($B1162,'Node Details'!$B:$U,C$1,0),"Check"),"")</f>
        <v>04O530102-04O530107</v>
      </c>
      <c r="D1162" s="75" t="str">
        <f>IF($B1162&lt;&gt;"",_xlfn.IFNA(VLOOKUP($B1162,'Node Details'!$B:$U,D$1,0),"Check"),"")</f>
        <v>04O</v>
      </c>
      <c r="E1162" s="75" t="str">
        <f>IF($B1162&lt;&gt;"",_xlfn.IFNA(VLOOKUP($B1162,'Node Details'!$B:$U,E$1,0),"Check"),"")</f>
        <v>Airtel</v>
      </c>
      <c r="F1162" s="95">
        <v>45148</v>
      </c>
      <c r="G1162" s="75"/>
      <c r="H1162" s="25" t="s">
        <v>22</v>
      </c>
      <c r="I1162" s="24">
        <v>2</v>
      </c>
      <c r="J1162" s="24">
        <v>42</v>
      </c>
      <c r="K1162" s="75">
        <f t="shared" si="54"/>
        <v>84</v>
      </c>
      <c r="L1162" s="80">
        <v>45149</v>
      </c>
      <c r="M1162" s="72"/>
      <c r="N1162" s="38"/>
      <c r="O1162" s="81"/>
      <c r="P1162" s="72"/>
      <c r="Q1162" s="72"/>
      <c r="R1162" s="72"/>
      <c r="S1162" s="72"/>
      <c r="T1162" s="81"/>
      <c r="U1162" s="72"/>
      <c r="V1162" s="72"/>
      <c r="W1162" s="82">
        <f t="shared" si="55"/>
        <v>0</v>
      </c>
      <c r="X1162" s="39" t="s">
        <v>89</v>
      </c>
      <c r="Y1162" s="39"/>
      <c r="Z1162" s="72" t="s">
        <v>101</v>
      </c>
    </row>
    <row r="1163" spans="1:26">
      <c r="A1163" s="75">
        <f t="shared" si="56"/>
        <v>1161</v>
      </c>
      <c r="B1163" s="39" t="s">
        <v>1174</v>
      </c>
      <c r="C1163" s="75" t="str">
        <f>IF($B1163&lt;&gt;"",_xlfn.IFNA(VLOOKUP($B1163,'Node Details'!$B:$U,C$1,0),"Check"),"")</f>
        <v>000004O53-04O530108</v>
      </c>
      <c r="D1163" s="75" t="str">
        <f>IF($B1163&lt;&gt;"",_xlfn.IFNA(VLOOKUP($B1163,'Node Details'!$B:$U,D$1,0),"Check"),"")</f>
        <v>04O</v>
      </c>
      <c r="E1163" s="75" t="str">
        <f>IF($B1163&lt;&gt;"",_xlfn.IFNA(VLOOKUP($B1163,'Node Details'!$B:$U,E$1,0),"Check"),"")</f>
        <v>Airtel</v>
      </c>
      <c r="F1163" s="95">
        <v>45148</v>
      </c>
      <c r="G1163" s="75"/>
      <c r="H1163" s="25" t="s">
        <v>22</v>
      </c>
      <c r="I1163" s="24">
        <v>2</v>
      </c>
      <c r="J1163" s="24">
        <v>42</v>
      </c>
      <c r="K1163" s="75">
        <f t="shared" si="54"/>
        <v>84</v>
      </c>
      <c r="L1163" s="80">
        <v>45107</v>
      </c>
      <c r="M1163" s="72"/>
      <c r="N1163" s="38"/>
      <c r="O1163" s="81"/>
      <c r="P1163" s="72"/>
      <c r="Q1163" s="72"/>
      <c r="R1163" s="72"/>
      <c r="S1163" s="72"/>
      <c r="T1163" s="81"/>
      <c r="U1163" s="72"/>
      <c r="V1163" s="72"/>
      <c r="W1163" s="82">
        <f t="shared" si="55"/>
        <v>0</v>
      </c>
      <c r="X1163" s="39" t="s">
        <v>89</v>
      </c>
      <c r="Y1163" s="39"/>
      <c r="Z1163" s="72" t="s">
        <v>101</v>
      </c>
    </row>
    <row r="1164" spans="1:26">
      <c r="A1164" s="75">
        <f t="shared" si="56"/>
        <v>1162</v>
      </c>
      <c r="B1164" s="39" t="s">
        <v>1178</v>
      </c>
      <c r="C1164" s="75" t="str">
        <f>IF($B1164&lt;&gt;"",_xlfn.IFNA(VLOOKUP($B1164,'Node Details'!$B:$U,C$1,0),"Check"),"")</f>
        <v>000004O51-000004O55</v>
      </c>
      <c r="D1164" s="75" t="str">
        <f>IF($B1164&lt;&gt;"",_xlfn.IFNA(VLOOKUP($B1164,'Node Details'!$B:$U,D$1,0),"Check"),"")</f>
        <v>04O</v>
      </c>
      <c r="E1164" s="75" t="str">
        <f>IF($B1164&lt;&gt;"",_xlfn.IFNA(VLOOKUP($B1164,'Node Details'!$B:$U,E$1,0),"Check"),"")</f>
        <v>Airtel</v>
      </c>
      <c r="F1164" s="95">
        <v>45107</v>
      </c>
      <c r="G1164" s="75"/>
      <c r="H1164" s="25" t="s">
        <v>22</v>
      </c>
      <c r="I1164" s="24">
        <v>2</v>
      </c>
      <c r="J1164" s="24">
        <v>42</v>
      </c>
      <c r="K1164" s="75">
        <f t="shared" si="54"/>
        <v>84</v>
      </c>
      <c r="L1164" s="80">
        <v>45107</v>
      </c>
      <c r="M1164" s="72"/>
      <c r="N1164" s="38"/>
      <c r="O1164" s="81"/>
      <c r="P1164" s="72"/>
      <c r="Q1164" s="72"/>
      <c r="R1164" s="72"/>
      <c r="S1164" s="72"/>
      <c r="T1164" s="81"/>
      <c r="U1164" s="72"/>
      <c r="V1164" s="72"/>
      <c r="W1164" s="82">
        <f t="shared" si="55"/>
        <v>0</v>
      </c>
      <c r="X1164" s="39" t="s">
        <v>89</v>
      </c>
      <c r="Y1164" s="39"/>
      <c r="Z1164" s="72" t="s">
        <v>101</v>
      </c>
    </row>
    <row r="1165" spans="1:26">
      <c r="A1165" s="75">
        <f t="shared" si="56"/>
        <v>1163</v>
      </c>
      <c r="B1165" s="39" t="s">
        <v>2488</v>
      </c>
      <c r="C1165" s="75" t="str">
        <f>IF($B1165&lt;&gt;"",_xlfn.IFNA(VLOOKUP($B1165,'Node Details'!$B:$U,C$1,0),"Check"),"")</f>
        <v>000004O54-04O540105</v>
      </c>
      <c r="D1165" s="75" t="str">
        <f>IF($B1165&lt;&gt;"",_xlfn.IFNA(VLOOKUP($B1165,'Node Details'!$B:$U,D$1,0),"Check"),"")</f>
        <v>04O</v>
      </c>
      <c r="E1165" s="75" t="str">
        <f>IF($B1165&lt;&gt;"",_xlfn.IFNA(VLOOKUP($B1165,'Node Details'!$B:$U,E$1,0),"Check"),"")</f>
        <v>Airtel</v>
      </c>
      <c r="F1165" s="95">
        <v>45107</v>
      </c>
      <c r="G1165" s="75"/>
      <c r="H1165" s="25" t="s">
        <v>22</v>
      </c>
      <c r="I1165" s="24">
        <v>2</v>
      </c>
      <c r="J1165" s="24">
        <v>42</v>
      </c>
      <c r="K1165" s="75">
        <f t="shared" si="54"/>
        <v>84</v>
      </c>
      <c r="L1165" s="80">
        <v>45107</v>
      </c>
      <c r="M1165" s="72"/>
      <c r="N1165" s="38"/>
      <c r="O1165" s="81"/>
      <c r="P1165" s="72"/>
      <c r="Q1165" s="72"/>
      <c r="R1165" s="72"/>
      <c r="S1165" s="72"/>
      <c r="T1165" s="81"/>
      <c r="U1165" s="72"/>
      <c r="V1165" s="72"/>
      <c r="W1165" s="82">
        <f t="shared" si="55"/>
        <v>0</v>
      </c>
      <c r="X1165" s="39" t="s">
        <v>89</v>
      </c>
      <c r="Y1165" s="39"/>
      <c r="Z1165" s="72" t="s">
        <v>101</v>
      </c>
    </row>
    <row r="1166" spans="1:26">
      <c r="A1166" s="75">
        <f t="shared" si="56"/>
        <v>1164</v>
      </c>
      <c r="B1166" s="39" t="s">
        <v>2489</v>
      </c>
      <c r="C1166" s="75" t="str">
        <f>IF($B1166&lt;&gt;"",_xlfn.IFNA(VLOOKUP($B1166,'Node Details'!$B:$U,C$1,0),"Check"),"")</f>
        <v>000004O54-04O540105</v>
      </c>
      <c r="D1166" s="75" t="str">
        <f>IF($B1166&lt;&gt;"",_xlfn.IFNA(VLOOKUP($B1166,'Node Details'!$B:$U,D$1,0),"Check"),"")</f>
        <v>04O</v>
      </c>
      <c r="E1166" s="75" t="str">
        <f>IF($B1166&lt;&gt;"",_xlfn.IFNA(VLOOKUP($B1166,'Node Details'!$B:$U,E$1,0),"Check"),"")</f>
        <v>Airtel</v>
      </c>
      <c r="F1166" s="95">
        <v>45107</v>
      </c>
      <c r="G1166" s="75"/>
      <c r="H1166" s="25" t="s">
        <v>22</v>
      </c>
      <c r="I1166" s="24">
        <v>2</v>
      </c>
      <c r="J1166" s="24">
        <v>42</v>
      </c>
      <c r="K1166" s="75">
        <f t="shared" si="54"/>
        <v>84</v>
      </c>
      <c r="L1166" s="80">
        <v>45107</v>
      </c>
      <c r="M1166" s="72"/>
      <c r="N1166" s="38"/>
      <c r="O1166" s="81"/>
      <c r="P1166" s="72"/>
      <c r="Q1166" s="72"/>
      <c r="R1166" s="72"/>
      <c r="S1166" s="72"/>
      <c r="T1166" s="81"/>
      <c r="U1166" s="72"/>
      <c r="V1166" s="72"/>
      <c r="W1166" s="82">
        <f t="shared" si="55"/>
        <v>0</v>
      </c>
      <c r="X1166" s="39" t="s">
        <v>89</v>
      </c>
      <c r="Y1166" s="39"/>
      <c r="Z1166" s="72" t="s">
        <v>101</v>
      </c>
    </row>
    <row r="1167" spans="1:26">
      <c r="A1167" s="75">
        <f t="shared" si="56"/>
        <v>1165</v>
      </c>
      <c r="B1167" s="39" t="s">
        <v>1183</v>
      </c>
      <c r="C1167" s="75" t="str">
        <f>IF($B1167&lt;&gt;"",_xlfn.IFNA(VLOOKUP($B1167,'Node Details'!$B:$U,C$1,0),"Check"),"")</f>
        <v>000004O54-04O540105</v>
      </c>
      <c r="D1167" s="75" t="str">
        <f>IF($B1167&lt;&gt;"",_xlfn.IFNA(VLOOKUP($B1167,'Node Details'!$B:$U,D$1,0),"Check"),"")</f>
        <v>04O</v>
      </c>
      <c r="E1167" s="75" t="str">
        <f>IF($B1167&lt;&gt;"",_xlfn.IFNA(VLOOKUP($B1167,'Node Details'!$B:$U,E$1,0),"Check"),"")</f>
        <v>Airtel</v>
      </c>
      <c r="F1167" s="95">
        <v>45107</v>
      </c>
      <c r="G1167" s="75"/>
      <c r="H1167" s="25" t="s">
        <v>22</v>
      </c>
      <c r="I1167" s="24">
        <v>2</v>
      </c>
      <c r="J1167" s="24">
        <v>42</v>
      </c>
      <c r="K1167" s="75">
        <f t="shared" si="54"/>
        <v>84</v>
      </c>
      <c r="L1167" s="80">
        <v>45107</v>
      </c>
      <c r="M1167" s="72"/>
      <c r="N1167" s="38"/>
      <c r="O1167" s="81"/>
      <c r="P1167" s="72"/>
      <c r="Q1167" s="72"/>
      <c r="R1167" s="72"/>
      <c r="S1167" s="72"/>
      <c r="T1167" s="81"/>
      <c r="U1167" s="72"/>
      <c r="V1167" s="72"/>
      <c r="W1167" s="82">
        <f t="shared" si="55"/>
        <v>0</v>
      </c>
      <c r="X1167" s="39" t="s">
        <v>89</v>
      </c>
      <c r="Y1167" s="39"/>
      <c r="Z1167" s="72" t="s">
        <v>101</v>
      </c>
    </row>
    <row r="1168" spans="1:26">
      <c r="A1168" s="75">
        <f t="shared" si="56"/>
        <v>1166</v>
      </c>
      <c r="B1168" s="39" t="s">
        <v>2491</v>
      </c>
      <c r="C1168" s="75" t="str">
        <f>IF($B1168&lt;&gt;"",_xlfn.IFNA(VLOOKUP($B1168,'Node Details'!$B:$U,C$1,0),"Check"),"")</f>
        <v>000004O54-04O540105</v>
      </c>
      <c r="D1168" s="75" t="str">
        <f>IF($B1168&lt;&gt;"",_xlfn.IFNA(VLOOKUP($B1168,'Node Details'!$B:$U,D$1,0),"Check"),"")</f>
        <v>04O</v>
      </c>
      <c r="E1168" s="75" t="str">
        <f>IF($B1168&lt;&gt;"",_xlfn.IFNA(VLOOKUP($B1168,'Node Details'!$B:$U,E$1,0),"Check"),"")</f>
        <v>Airtel</v>
      </c>
      <c r="F1168" s="95">
        <v>45107</v>
      </c>
      <c r="G1168" s="75"/>
      <c r="H1168" s="25" t="s">
        <v>22</v>
      </c>
      <c r="I1168" s="24">
        <v>2</v>
      </c>
      <c r="J1168" s="24">
        <v>42</v>
      </c>
      <c r="K1168" s="75">
        <f t="shared" si="54"/>
        <v>84</v>
      </c>
      <c r="L1168" s="80">
        <v>45107</v>
      </c>
      <c r="M1168" s="72"/>
      <c r="N1168" s="38"/>
      <c r="O1168" s="81"/>
      <c r="P1168" s="72"/>
      <c r="Q1168" s="72"/>
      <c r="R1168" s="72"/>
      <c r="S1168" s="72"/>
      <c r="T1168" s="81"/>
      <c r="U1168" s="72"/>
      <c r="V1168" s="72"/>
      <c r="W1168" s="82">
        <f t="shared" si="55"/>
        <v>0</v>
      </c>
      <c r="X1168" s="39" t="s">
        <v>89</v>
      </c>
      <c r="Y1168" s="39"/>
      <c r="Z1168" s="72" t="s">
        <v>101</v>
      </c>
    </row>
    <row r="1169" spans="1:26">
      <c r="A1169" s="75">
        <f t="shared" si="56"/>
        <v>1167</v>
      </c>
      <c r="B1169" s="39" t="s">
        <v>1180</v>
      </c>
      <c r="C1169" s="75" t="str">
        <f>IF($B1169&lt;&gt;"",_xlfn.IFNA(VLOOKUP($B1169,'Node Details'!$B:$U,C$1,0),"Check"),"")</f>
        <v>000004O54-04O540105</v>
      </c>
      <c r="D1169" s="75" t="str">
        <f>IF($B1169&lt;&gt;"",_xlfn.IFNA(VLOOKUP($B1169,'Node Details'!$B:$U,D$1,0),"Check"),"")</f>
        <v>04O</v>
      </c>
      <c r="E1169" s="75" t="str">
        <f>IF($B1169&lt;&gt;"",_xlfn.IFNA(VLOOKUP($B1169,'Node Details'!$B:$U,E$1,0),"Check"),"")</f>
        <v>Airtel</v>
      </c>
      <c r="F1169" s="95">
        <v>45107</v>
      </c>
      <c r="G1169" s="75"/>
      <c r="H1169" s="25" t="s">
        <v>22</v>
      </c>
      <c r="I1169" s="24">
        <v>2</v>
      </c>
      <c r="J1169" s="24">
        <v>42</v>
      </c>
      <c r="K1169" s="75">
        <f t="shared" si="54"/>
        <v>84</v>
      </c>
      <c r="L1169" s="80">
        <v>45107</v>
      </c>
      <c r="M1169" s="72"/>
      <c r="N1169" s="38"/>
      <c r="O1169" s="81"/>
      <c r="P1169" s="72"/>
      <c r="Q1169" s="72"/>
      <c r="R1169" s="72"/>
      <c r="S1169" s="72"/>
      <c r="T1169" s="81"/>
      <c r="U1169" s="72"/>
      <c r="V1169" s="72"/>
      <c r="W1169" s="82">
        <f t="shared" si="55"/>
        <v>0</v>
      </c>
      <c r="X1169" s="39" t="s">
        <v>89</v>
      </c>
      <c r="Y1169" s="39"/>
      <c r="Z1169" s="72" t="s">
        <v>101</v>
      </c>
    </row>
    <row r="1170" spans="1:26">
      <c r="A1170" s="75">
        <f t="shared" si="56"/>
        <v>1168</v>
      </c>
      <c r="B1170" s="39" t="s">
        <v>1460</v>
      </c>
      <c r="C1170" s="75" t="str">
        <f>IF($B1170&lt;&gt;"",_xlfn.IFNA(VLOOKUP($B1170,'Node Details'!$B:$U,C$1,0),"Check"),"")</f>
        <v>04O540103-04O540107</v>
      </c>
      <c r="D1170" s="75" t="str">
        <f>IF($B1170&lt;&gt;"",_xlfn.IFNA(VLOOKUP($B1170,'Node Details'!$B:$U,D$1,0),"Check"),"")</f>
        <v>04O</v>
      </c>
      <c r="E1170" s="75" t="str">
        <f>IF($B1170&lt;&gt;"",_xlfn.IFNA(VLOOKUP($B1170,'Node Details'!$B:$U,E$1,0),"Check"),"")</f>
        <v>Airtel</v>
      </c>
      <c r="F1170" s="95">
        <v>45107</v>
      </c>
      <c r="G1170" s="75"/>
      <c r="H1170" s="25" t="s">
        <v>22</v>
      </c>
      <c r="I1170" s="24">
        <v>2</v>
      </c>
      <c r="J1170" s="24">
        <v>42</v>
      </c>
      <c r="K1170" s="75">
        <f t="shared" si="54"/>
        <v>84</v>
      </c>
      <c r="L1170" s="80">
        <v>45107</v>
      </c>
      <c r="M1170" s="72"/>
      <c r="N1170" s="38"/>
      <c r="O1170" s="81"/>
      <c r="P1170" s="72"/>
      <c r="Q1170" s="72"/>
      <c r="R1170" s="72"/>
      <c r="S1170" s="72"/>
      <c r="T1170" s="81"/>
      <c r="U1170" s="72"/>
      <c r="V1170" s="72"/>
      <c r="W1170" s="82">
        <f t="shared" si="55"/>
        <v>0</v>
      </c>
      <c r="X1170" s="39" t="s">
        <v>89</v>
      </c>
      <c r="Y1170" s="39"/>
      <c r="Z1170" s="72" t="s">
        <v>101</v>
      </c>
    </row>
    <row r="1171" spans="1:26">
      <c r="A1171" s="75">
        <f t="shared" si="56"/>
        <v>1169</v>
      </c>
      <c r="B1171" s="39" t="s">
        <v>1185</v>
      </c>
      <c r="C1171" s="75" t="str">
        <f>IF($B1171&lt;&gt;"",_xlfn.IFNA(VLOOKUP($B1171,'Node Details'!$B:$U,C$1,0),"Check"),"")</f>
        <v>04O540103-04O540107</v>
      </c>
      <c r="D1171" s="75" t="str">
        <f>IF($B1171&lt;&gt;"",_xlfn.IFNA(VLOOKUP($B1171,'Node Details'!$B:$U,D$1,0),"Check"),"")</f>
        <v>04O</v>
      </c>
      <c r="E1171" s="75" t="str">
        <f>IF($B1171&lt;&gt;"",_xlfn.IFNA(VLOOKUP($B1171,'Node Details'!$B:$U,E$1,0),"Check"),"")</f>
        <v>Airtel</v>
      </c>
      <c r="F1171" s="95">
        <v>45107</v>
      </c>
      <c r="G1171" s="75"/>
      <c r="H1171" s="25" t="s">
        <v>22</v>
      </c>
      <c r="I1171" s="24">
        <v>2</v>
      </c>
      <c r="J1171" s="24">
        <v>42</v>
      </c>
      <c r="K1171" s="75">
        <f t="shared" si="54"/>
        <v>84</v>
      </c>
      <c r="L1171" s="80">
        <v>45107</v>
      </c>
      <c r="M1171" s="72"/>
      <c r="N1171" s="38"/>
      <c r="O1171" s="81"/>
      <c r="P1171" s="72"/>
      <c r="Q1171" s="72"/>
      <c r="R1171" s="72"/>
      <c r="S1171" s="72"/>
      <c r="T1171" s="81"/>
      <c r="U1171" s="72"/>
      <c r="V1171" s="72"/>
      <c r="W1171" s="82">
        <f t="shared" si="55"/>
        <v>0</v>
      </c>
      <c r="X1171" s="39" t="s">
        <v>89</v>
      </c>
      <c r="Y1171" s="39"/>
      <c r="Z1171" s="72" t="s">
        <v>101</v>
      </c>
    </row>
    <row r="1172" spans="1:26">
      <c r="A1172" s="75">
        <f t="shared" si="56"/>
        <v>1170</v>
      </c>
      <c r="B1172" s="39" t="s">
        <v>1462</v>
      </c>
      <c r="C1172" s="75" t="str">
        <f>IF($B1172&lt;&gt;"",_xlfn.IFNA(VLOOKUP($B1172,'Node Details'!$B:$U,C$1,0),"Check"),"")</f>
        <v>04O540106-04O540108</v>
      </c>
      <c r="D1172" s="75" t="str">
        <f>IF($B1172&lt;&gt;"",_xlfn.IFNA(VLOOKUP($B1172,'Node Details'!$B:$U,D$1,0),"Check"),"")</f>
        <v>04O</v>
      </c>
      <c r="E1172" s="75" t="str">
        <f>IF($B1172&lt;&gt;"",_xlfn.IFNA(VLOOKUP($B1172,'Node Details'!$B:$U,E$1,0),"Check"),"")</f>
        <v>Airtel</v>
      </c>
      <c r="F1172" s="95">
        <v>45148</v>
      </c>
      <c r="G1172" s="75"/>
      <c r="H1172" s="25" t="s">
        <v>22</v>
      </c>
      <c r="I1172" s="24">
        <v>2</v>
      </c>
      <c r="J1172" s="24">
        <v>42</v>
      </c>
      <c r="K1172" s="75">
        <f t="shared" si="54"/>
        <v>84</v>
      </c>
      <c r="L1172" s="80">
        <v>45149</v>
      </c>
      <c r="M1172" s="72"/>
      <c r="N1172" s="38"/>
      <c r="O1172" s="81"/>
      <c r="P1172" s="72"/>
      <c r="Q1172" s="72"/>
      <c r="R1172" s="72"/>
      <c r="S1172" s="72"/>
      <c r="T1172" s="81"/>
      <c r="U1172" s="72"/>
      <c r="V1172" s="72"/>
      <c r="W1172" s="82">
        <f t="shared" si="55"/>
        <v>0</v>
      </c>
      <c r="X1172" s="39" t="s">
        <v>89</v>
      </c>
      <c r="Y1172" s="39"/>
      <c r="Z1172" s="72" t="s">
        <v>101</v>
      </c>
    </row>
    <row r="1173" spans="1:26">
      <c r="A1173" s="75">
        <f t="shared" si="56"/>
        <v>1171</v>
      </c>
      <c r="B1173" s="39" t="s">
        <v>1146</v>
      </c>
      <c r="C1173" s="75" t="str">
        <f>IF($B1173&lt;&gt;"",_xlfn.IFNA(VLOOKUP($B1173,'Node Details'!$B:$U,C$1,0),"Check"),"")</f>
        <v>000004O51-000004O55</v>
      </c>
      <c r="D1173" s="75" t="str">
        <f>IF($B1173&lt;&gt;"",_xlfn.IFNA(VLOOKUP($B1173,'Node Details'!$B:$U,D$1,0),"Check"),"")</f>
        <v>04O</v>
      </c>
      <c r="E1173" s="75" t="str">
        <f>IF($B1173&lt;&gt;"",_xlfn.IFNA(VLOOKUP($B1173,'Node Details'!$B:$U,E$1,0),"Check"),"")</f>
        <v>Airtel</v>
      </c>
      <c r="F1173" s="95">
        <v>45107</v>
      </c>
      <c r="G1173" s="75"/>
      <c r="H1173" s="25" t="s">
        <v>22</v>
      </c>
      <c r="I1173" s="24">
        <v>2</v>
      </c>
      <c r="J1173" s="24">
        <v>42</v>
      </c>
      <c r="K1173" s="75">
        <f t="shared" si="54"/>
        <v>84</v>
      </c>
      <c r="L1173" s="80">
        <v>45107</v>
      </c>
      <c r="M1173" s="72"/>
      <c r="N1173" s="38"/>
      <c r="O1173" s="81"/>
      <c r="P1173" s="72"/>
      <c r="Q1173" s="72"/>
      <c r="R1173" s="72"/>
      <c r="S1173" s="72"/>
      <c r="T1173" s="81"/>
      <c r="U1173" s="72"/>
      <c r="V1173" s="72"/>
      <c r="W1173" s="82">
        <f t="shared" si="55"/>
        <v>0</v>
      </c>
      <c r="X1173" s="39" t="s">
        <v>89</v>
      </c>
      <c r="Y1173" s="39"/>
      <c r="Z1173" s="72" t="s">
        <v>101</v>
      </c>
    </row>
    <row r="1174" spans="1:26">
      <c r="A1174" s="75">
        <f t="shared" si="56"/>
        <v>1172</v>
      </c>
      <c r="B1174" s="39" t="s">
        <v>1465</v>
      </c>
      <c r="C1174" s="75" t="str">
        <f>IF($B1174&lt;&gt;"",_xlfn.IFNA(VLOOKUP($B1174,'Node Details'!$B:$U,C$1,0),"Check"),"")</f>
        <v>000004O55-04O550105</v>
      </c>
      <c r="D1174" s="75" t="str">
        <f>IF($B1174&lt;&gt;"",_xlfn.IFNA(VLOOKUP($B1174,'Node Details'!$B:$U,D$1,0),"Check"),"")</f>
        <v>04O</v>
      </c>
      <c r="E1174" s="75" t="str">
        <f>IF($B1174&lt;&gt;"",_xlfn.IFNA(VLOOKUP($B1174,'Node Details'!$B:$U,E$1,0),"Check"),"")</f>
        <v>Airtel</v>
      </c>
      <c r="F1174" s="95">
        <v>45107</v>
      </c>
      <c r="G1174" s="75"/>
      <c r="H1174" s="25" t="s">
        <v>22</v>
      </c>
      <c r="I1174" s="24">
        <v>2</v>
      </c>
      <c r="J1174" s="24">
        <v>42</v>
      </c>
      <c r="K1174" s="75">
        <f t="shared" si="54"/>
        <v>84</v>
      </c>
      <c r="L1174" s="80">
        <v>45107</v>
      </c>
      <c r="M1174" s="72"/>
      <c r="N1174" s="38"/>
      <c r="O1174" s="81"/>
      <c r="P1174" s="72"/>
      <c r="Q1174" s="72"/>
      <c r="R1174" s="72"/>
      <c r="S1174" s="72"/>
      <c r="T1174" s="81"/>
      <c r="U1174" s="72"/>
      <c r="V1174" s="72"/>
      <c r="W1174" s="82">
        <f t="shared" si="55"/>
        <v>0</v>
      </c>
      <c r="X1174" s="39" t="s">
        <v>89</v>
      </c>
      <c r="Y1174" s="39"/>
      <c r="Z1174" s="72" t="s">
        <v>101</v>
      </c>
    </row>
    <row r="1175" spans="1:26">
      <c r="A1175" s="75">
        <f t="shared" si="56"/>
        <v>1173</v>
      </c>
      <c r="B1175" s="39" t="s">
        <v>2493</v>
      </c>
      <c r="C1175" s="75" t="str">
        <f>IF($B1175&lt;&gt;"",_xlfn.IFNA(VLOOKUP($B1175,'Node Details'!$B:$U,C$1,0),"Check"),"")</f>
        <v>000004O55-04O550105</v>
      </c>
      <c r="D1175" s="75" t="str">
        <f>IF($B1175&lt;&gt;"",_xlfn.IFNA(VLOOKUP($B1175,'Node Details'!$B:$U,D$1,0),"Check"),"")</f>
        <v>04O</v>
      </c>
      <c r="E1175" s="75" t="str">
        <f>IF($B1175&lt;&gt;"",_xlfn.IFNA(VLOOKUP($B1175,'Node Details'!$B:$U,E$1,0),"Check"),"")</f>
        <v>Airtel</v>
      </c>
      <c r="F1175" s="95">
        <v>45107</v>
      </c>
      <c r="G1175" s="75"/>
      <c r="H1175" s="25" t="s">
        <v>22</v>
      </c>
      <c r="I1175" s="24">
        <v>2</v>
      </c>
      <c r="J1175" s="24">
        <v>42</v>
      </c>
      <c r="K1175" s="75">
        <f t="shared" si="54"/>
        <v>84</v>
      </c>
      <c r="L1175" s="80">
        <v>45107</v>
      </c>
      <c r="M1175" s="72"/>
      <c r="N1175" s="38"/>
      <c r="O1175" s="81"/>
      <c r="P1175" s="72"/>
      <c r="Q1175" s="72"/>
      <c r="R1175" s="72"/>
      <c r="S1175" s="72"/>
      <c r="T1175" s="81"/>
      <c r="U1175" s="72"/>
      <c r="V1175" s="72"/>
      <c r="W1175" s="82">
        <f t="shared" si="55"/>
        <v>0</v>
      </c>
      <c r="X1175" s="39" t="s">
        <v>89</v>
      </c>
      <c r="Y1175" s="39"/>
      <c r="Z1175" s="72" t="s">
        <v>101</v>
      </c>
    </row>
    <row r="1176" spans="1:26">
      <c r="A1176" s="75">
        <f t="shared" si="56"/>
        <v>1174</v>
      </c>
      <c r="B1176" s="39" t="s">
        <v>2495</v>
      </c>
      <c r="C1176" s="75" t="str">
        <f>IF($B1176&lt;&gt;"",_xlfn.IFNA(VLOOKUP($B1176,'Node Details'!$B:$U,C$1,0),"Check"),"")</f>
        <v>000004O55-04O550105</v>
      </c>
      <c r="D1176" s="75" t="str">
        <f>IF($B1176&lt;&gt;"",_xlfn.IFNA(VLOOKUP($B1176,'Node Details'!$B:$U,D$1,0),"Check"),"")</f>
        <v>04O</v>
      </c>
      <c r="E1176" s="75" t="str">
        <f>IF($B1176&lt;&gt;"",_xlfn.IFNA(VLOOKUP($B1176,'Node Details'!$B:$U,E$1,0),"Check"),"")</f>
        <v>Airtel</v>
      </c>
      <c r="F1176" s="95">
        <v>45107</v>
      </c>
      <c r="G1176" s="75"/>
      <c r="H1176" s="25" t="s">
        <v>22</v>
      </c>
      <c r="I1176" s="24">
        <v>2</v>
      </c>
      <c r="J1176" s="24">
        <v>42</v>
      </c>
      <c r="K1176" s="75">
        <f t="shared" si="54"/>
        <v>84</v>
      </c>
      <c r="L1176" s="80">
        <v>45107</v>
      </c>
      <c r="M1176" s="72"/>
      <c r="N1176" s="38"/>
      <c r="O1176" s="81"/>
      <c r="P1176" s="72"/>
      <c r="Q1176" s="72"/>
      <c r="R1176" s="72"/>
      <c r="S1176" s="72"/>
      <c r="T1176" s="81"/>
      <c r="U1176" s="72"/>
      <c r="V1176" s="72"/>
      <c r="W1176" s="82">
        <f t="shared" si="55"/>
        <v>0</v>
      </c>
      <c r="X1176" s="39" t="s">
        <v>89</v>
      </c>
      <c r="Y1176" s="39"/>
      <c r="Z1176" s="72" t="s">
        <v>101</v>
      </c>
    </row>
    <row r="1177" spans="1:26">
      <c r="A1177" s="75">
        <f t="shared" si="56"/>
        <v>1175</v>
      </c>
      <c r="B1177" s="39" t="s">
        <v>1706</v>
      </c>
      <c r="C1177" s="75" t="str">
        <f>IF($B1177&lt;&gt;"",_xlfn.IFNA(VLOOKUP($B1177,'Node Details'!$B:$U,C$1,0),"Check"),"")</f>
        <v>000004O55-04O550105</v>
      </c>
      <c r="D1177" s="75" t="str">
        <f>IF($B1177&lt;&gt;"",_xlfn.IFNA(VLOOKUP($B1177,'Node Details'!$B:$U,D$1,0),"Check"),"")</f>
        <v>04O</v>
      </c>
      <c r="E1177" s="75" t="str">
        <f>IF($B1177&lt;&gt;"",_xlfn.IFNA(VLOOKUP($B1177,'Node Details'!$B:$U,E$1,0),"Check"),"")</f>
        <v>Airtel</v>
      </c>
      <c r="F1177" s="95">
        <v>45107</v>
      </c>
      <c r="G1177" s="75"/>
      <c r="H1177" s="25" t="s">
        <v>22</v>
      </c>
      <c r="I1177" s="24">
        <v>2</v>
      </c>
      <c r="J1177" s="24">
        <v>42</v>
      </c>
      <c r="K1177" s="75">
        <f t="shared" si="54"/>
        <v>84</v>
      </c>
      <c r="L1177" s="80">
        <v>45107</v>
      </c>
      <c r="M1177" s="72"/>
      <c r="N1177" s="38"/>
      <c r="O1177" s="81"/>
      <c r="P1177" s="72"/>
      <c r="Q1177" s="72"/>
      <c r="R1177" s="72"/>
      <c r="S1177" s="72"/>
      <c r="T1177" s="81"/>
      <c r="U1177" s="72"/>
      <c r="V1177" s="72"/>
      <c r="W1177" s="82">
        <f t="shared" si="55"/>
        <v>0</v>
      </c>
      <c r="X1177" s="39" t="s">
        <v>89</v>
      </c>
      <c r="Y1177" s="39"/>
      <c r="Z1177" s="72" t="s">
        <v>101</v>
      </c>
    </row>
    <row r="1178" spans="1:26">
      <c r="A1178" s="75">
        <f t="shared" si="56"/>
        <v>1176</v>
      </c>
      <c r="B1178" s="39" t="s">
        <v>1188</v>
      </c>
      <c r="C1178" s="75" t="str">
        <f>IF($B1178&lt;&gt;"",_xlfn.IFNA(VLOOKUP($B1178,'Node Details'!$B:$U,C$1,0),"Check"),"")</f>
        <v>000004O55-04O550105</v>
      </c>
      <c r="D1178" s="75" t="str">
        <f>IF($B1178&lt;&gt;"",_xlfn.IFNA(VLOOKUP($B1178,'Node Details'!$B:$U,D$1,0),"Check"),"")</f>
        <v>04O</v>
      </c>
      <c r="E1178" s="75" t="str">
        <f>IF($B1178&lt;&gt;"",_xlfn.IFNA(VLOOKUP($B1178,'Node Details'!$B:$U,E$1,0),"Check"),"")</f>
        <v>Airtel</v>
      </c>
      <c r="F1178" s="95">
        <v>45107</v>
      </c>
      <c r="G1178" s="75"/>
      <c r="H1178" s="25" t="s">
        <v>22</v>
      </c>
      <c r="I1178" s="24">
        <v>2</v>
      </c>
      <c r="J1178" s="24">
        <v>42</v>
      </c>
      <c r="K1178" s="75">
        <f t="shared" si="54"/>
        <v>84</v>
      </c>
      <c r="L1178" s="80">
        <v>45107</v>
      </c>
      <c r="M1178" s="72"/>
      <c r="N1178" s="38"/>
      <c r="O1178" s="81"/>
      <c r="P1178" s="72"/>
      <c r="Q1178" s="72"/>
      <c r="R1178" s="72"/>
      <c r="S1178" s="72"/>
      <c r="T1178" s="81"/>
      <c r="U1178" s="72"/>
      <c r="V1178" s="72"/>
      <c r="W1178" s="82">
        <f t="shared" si="55"/>
        <v>0</v>
      </c>
      <c r="X1178" s="39" t="s">
        <v>89</v>
      </c>
      <c r="Y1178" s="39"/>
      <c r="Z1178" s="72" t="s">
        <v>101</v>
      </c>
    </row>
    <row r="1179" spans="1:26">
      <c r="A1179" s="75">
        <f t="shared" si="56"/>
        <v>1177</v>
      </c>
      <c r="B1179" s="39" t="s">
        <v>1466</v>
      </c>
      <c r="C1179" s="75" t="str">
        <f>IF($B1179&lt;&gt;"",_xlfn.IFNA(VLOOKUP($B1179,'Node Details'!$B:$U,C$1,0),"Check"),"")</f>
        <v>04O550101-04O550106</v>
      </c>
      <c r="D1179" s="75" t="str">
        <f>IF($B1179&lt;&gt;"",_xlfn.IFNA(VLOOKUP($B1179,'Node Details'!$B:$U,D$1,0),"Check"),"")</f>
        <v>04O</v>
      </c>
      <c r="E1179" s="75" t="str">
        <f>IF($B1179&lt;&gt;"",_xlfn.IFNA(VLOOKUP($B1179,'Node Details'!$B:$U,E$1,0),"Check"),"")</f>
        <v>Airtel</v>
      </c>
      <c r="F1179" s="95">
        <v>45148</v>
      </c>
      <c r="G1179" s="75"/>
      <c r="H1179" s="25" t="s">
        <v>22</v>
      </c>
      <c r="I1179" s="24">
        <v>2</v>
      </c>
      <c r="J1179" s="24">
        <v>42</v>
      </c>
      <c r="K1179" s="75">
        <f t="shared" si="54"/>
        <v>84</v>
      </c>
      <c r="L1179" s="80">
        <v>45149</v>
      </c>
      <c r="M1179" s="72"/>
      <c r="N1179" s="38"/>
      <c r="O1179" s="81"/>
      <c r="P1179" s="72"/>
      <c r="Q1179" s="72"/>
      <c r="R1179" s="72"/>
      <c r="S1179" s="72"/>
      <c r="T1179" s="81"/>
      <c r="U1179" s="72"/>
      <c r="V1179" s="72"/>
      <c r="W1179" s="82">
        <f t="shared" si="55"/>
        <v>0</v>
      </c>
      <c r="X1179" s="39" t="s">
        <v>89</v>
      </c>
      <c r="Y1179" s="39"/>
      <c r="Z1179" s="72" t="s">
        <v>101</v>
      </c>
    </row>
    <row r="1180" spans="1:26">
      <c r="A1180" s="75">
        <f t="shared" si="56"/>
        <v>1178</v>
      </c>
      <c r="B1180" s="39" t="s">
        <v>1191</v>
      </c>
      <c r="C1180" s="75" t="str">
        <f>IF($B1180&lt;&gt;"",_xlfn.IFNA(VLOOKUP($B1180,'Node Details'!$B:$U,C$1,0),"Check"),"")</f>
        <v>00000004O-000004O20</v>
      </c>
      <c r="D1180" s="75" t="str">
        <f>IF($B1180&lt;&gt;"",_xlfn.IFNA(VLOOKUP($B1180,'Node Details'!$B:$U,D$1,0),"Check"),"")</f>
        <v>04O</v>
      </c>
      <c r="E1180" s="75" t="str">
        <f>IF($B1180&lt;&gt;"",_xlfn.IFNA(VLOOKUP($B1180,'Node Details'!$B:$U,E$1,0),"Check"),"")</f>
        <v>Airtel</v>
      </c>
      <c r="F1180" s="95">
        <v>45107</v>
      </c>
      <c r="G1180" s="75"/>
      <c r="H1180" s="25" t="s">
        <v>22</v>
      </c>
      <c r="I1180" s="24">
        <v>2</v>
      </c>
      <c r="J1180" s="24">
        <v>42</v>
      </c>
      <c r="K1180" s="75">
        <f t="shared" si="54"/>
        <v>84</v>
      </c>
      <c r="L1180" s="80">
        <v>45107</v>
      </c>
      <c r="M1180" s="72"/>
      <c r="N1180" s="38"/>
      <c r="O1180" s="81"/>
      <c r="P1180" s="72"/>
      <c r="Q1180" s="72"/>
      <c r="R1180" s="72"/>
      <c r="S1180" s="72"/>
      <c r="T1180" s="81"/>
      <c r="U1180" s="72"/>
      <c r="V1180" s="72"/>
      <c r="W1180" s="82">
        <f t="shared" si="55"/>
        <v>0</v>
      </c>
      <c r="X1180" s="39" t="s">
        <v>89</v>
      </c>
      <c r="Y1180" s="39"/>
      <c r="Z1180" s="72" t="s">
        <v>101</v>
      </c>
    </row>
    <row r="1181" spans="1:26">
      <c r="A1181" s="75">
        <f t="shared" si="56"/>
        <v>1179</v>
      </c>
      <c r="B1181" s="39" t="s">
        <v>2497</v>
      </c>
      <c r="C1181" s="75" t="str">
        <f>IF($B1181&lt;&gt;"",_xlfn.IFNA(VLOOKUP($B1181,'Node Details'!$B:$U,C$1,0),"Check"),"")</f>
        <v>000004O56-04O560108</v>
      </c>
      <c r="D1181" s="75" t="str">
        <f>IF($B1181&lt;&gt;"",_xlfn.IFNA(VLOOKUP($B1181,'Node Details'!$B:$U,D$1,0),"Check"),"")</f>
        <v>04O</v>
      </c>
      <c r="E1181" s="75" t="str">
        <f>IF($B1181&lt;&gt;"",_xlfn.IFNA(VLOOKUP($B1181,'Node Details'!$B:$U,E$1,0),"Check"),"")</f>
        <v>Airtel</v>
      </c>
      <c r="F1181" s="95">
        <v>45107</v>
      </c>
      <c r="G1181" s="75"/>
      <c r="H1181" s="25" t="s">
        <v>22</v>
      </c>
      <c r="I1181" s="24">
        <v>2</v>
      </c>
      <c r="J1181" s="24">
        <v>42</v>
      </c>
      <c r="K1181" s="75">
        <f t="shared" si="54"/>
        <v>84</v>
      </c>
      <c r="L1181" s="80">
        <v>45107</v>
      </c>
      <c r="M1181" s="72"/>
      <c r="N1181" s="38"/>
      <c r="O1181" s="81"/>
      <c r="P1181" s="72"/>
      <c r="Q1181" s="72"/>
      <c r="R1181" s="72"/>
      <c r="S1181" s="72"/>
      <c r="T1181" s="81"/>
      <c r="U1181" s="72"/>
      <c r="V1181" s="72"/>
      <c r="W1181" s="82">
        <f t="shared" si="55"/>
        <v>0</v>
      </c>
      <c r="X1181" s="39" t="s">
        <v>89</v>
      </c>
      <c r="Y1181" s="39"/>
      <c r="Z1181" s="72" t="s">
        <v>101</v>
      </c>
    </row>
    <row r="1182" spans="1:26">
      <c r="A1182" s="75">
        <f t="shared" si="56"/>
        <v>1180</v>
      </c>
      <c r="B1182" s="39" t="s">
        <v>2498</v>
      </c>
      <c r="C1182" s="75" t="str">
        <f>IF($B1182&lt;&gt;"",_xlfn.IFNA(VLOOKUP($B1182,'Node Details'!$B:$U,C$1,0),"Check"),"")</f>
        <v>000004O56-04O560108</v>
      </c>
      <c r="D1182" s="75" t="str">
        <f>IF($B1182&lt;&gt;"",_xlfn.IFNA(VLOOKUP($B1182,'Node Details'!$B:$U,D$1,0),"Check"),"")</f>
        <v>04O</v>
      </c>
      <c r="E1182" s="75" t="str">
        <f>IF($B1182&lt;&gt;"",_xlfn.IFNA(VLOOKUP($B1182,'Node Details'!$B:$U,E$1,0),"Check"),"")</f>
        <v>Airtel</v>
      </c>
      <c r="F1182" s="95">
        <v>45107</v>
      </c>
      <c r="G1182" s="75"/>
      <c r="H1182" s="25" t="s">
        <v>22</v>
      </c>
      <c r="I1182" s="24">
        <v>2</v>
      </c>
      <c r="J1182" s="24">
        <v>42</v>
      </c>
      <c r="K1182" s="75">
        <f t="shared" si="54"/>
        <v>84</v>
      </c>
      <c r="L1182" s="80">
        <v>45107</v>
      </c>
      <c r="M1182" s="72"/>
      <c r="N1182" s="38"/>
      <c r="O1182" s="81"/>
      <c r="P1182" s="72"/>
      <c r="Q1182" s="72"/>
      <c r="R1182" s="72"/>
      <c r="S1182" s="72"/>
      <c r="T1182" s="81"/>
      <c r="U1182" s="72"/>
      <c r="V1182" s="72"/>
      <c r="W1182" s="82">
        <f t="shared" si="55"/>
        <v>0</v>
      </c>
      <c r="X1182" s="39" t="s">
        <v>89</v>
      </c>
      <c r="Y1182" s="39"/>
      <c r="Z1182" s="72" t="s">
        <v>101</v>
      </c>
    </row>
    <row r="1183" spans="1:26">
      <c r="A1183" s="75">
        <f t="shared" si="56"/>
        <v>1181</v>
      </c>
      <c r="B1183" s="39" t="s">
        <v>2500</v>
      </c>
      <c r="C1183" s="75" t="str">
        <f>IF($B1183&lt;&gt;"",_xlfn.IFNA(VLOOKUP($B1183,'Node Details'!$B:$U,C$1,0),"Check"),"")</f>
        <v>000004O56-04O560108</v>
      </c>
      <c r="D1183" s="75" t="str">
        <f>IF($B1183&lt;&gt;"",_xlfn.IFNA(VLOOKUP($B1183,'Node Details'!$B:$U,D$1,0),"Check"),"")</f>
        <v>04O</v>
      </c>
      <c r="E1183" s="75" t="str">
        <f>IF($B1183&lt;&gt;"",_xlfn.IFNA(VLOOKUP($B1183,'Node Details'!$B:$U,E$1,0),"Check"),"")</f>
        <v>Airtel</v>
      </c>
      <c r="F1183" s="95">
        <v>45107</v>
      </c>
      <c r="G1183" s="75"/>
      <c r="H1183" s="25" t="s">
        <v>22</v>
      </c>
      <c r="I1183" s="24">
        <v>2</v>
      </c>
      <c r="J1183" s="24">
        <v>42</v>
      </c>
      <c r="K1183" s="75">
        <f t="shared" si="54"/>
        <v>84</v>
      </c>
      <c r="L1183" s="80">
        <v>45107</v>
      </c>
      <c r="M1183" s="72"/>
      <c r="N1183" s="38"/>
      <c r="O1183" s="81"/>
      <c r="P1183" s="72"/>
      <c r="Q1183" s="72"/>
      <c r="R1183" s="72"/>
      <c r="S1183" s="72"/>
      <c r="T1183" s="81"/>
      <c r="U1183" s="72"/>
      <c r="V1183" s="72"/>
      <c r="W1183" s="82">
        <f t="shared" si="55"/>
        <v>0</v>
      </c>
      <c r="X1183" s="39" t="s">
        <v>89</v>
      </c>
      <c r="Y1183" s="39"/>
      <c r="Z1183" s="72" t="s">
        <v>101</v>
      </c>
    </row>
    <row r="1184" spans="1:26">
      <c r="A1184" s="75">
        <f t="shared" si="56"/>
        <v>1182</v>
      </c>
      <c r="B1184" s="39" t="s">
        <v>2502</v>
      </c>
      <c r="C1184" s="75" t="str">
        <f>IF($B1184&lt;&gt;"",_xlfn.IFNA(VLOOKUP($B1184,'Node Details'!$B:$U,C$1,0),"Check"),"")</f>
        <v>000004O56-04O560108</v>
      </c>
      <c r="D1184" s="75" t="str">
        <f>IF($B1184&lt;&gt;"",_xlfn.IFNA(VLOOKUP($B1184,'Node Details'!$B:$U,D$1,0),"Check"),"")</f>
        <v>04O</v>
      </c>
      <c r="E1184" s="75" t="str">
        <f>IF($B1184&lt;&gt;"",_xlfn.IFNA(VLOOKUP($B1184,'Node Details'!$B:$U,E$1,0),"Check"),"")</f>
        <v>Airtel</v>
      </c>
      <c r="F1184" s="95">
        <v>45107</v>
      </c>
      <c r="G1184" s="75"/>
      <c r="H1184" s="25" t="s">
        <v>22</v>
      </c>
      <c r="I1184" s="24">
        <v>2</v>
      </c>
      <c r="J1184" s="24">
        <v>42</v>
      </c>
      <c r="K1184" s="75">
        <f t="shared" si="54"/>
        <v>84</v>
      </c>
      <c r="L1184" s="80">
        <v>45107</v>
      </c>
      <c r="M1184" s="72"/>
      <c r="N1184" s="38"/>
      <c r="O1184" s="81"/>
      <c r="P1184" s="72"/>
      <c r="Q1184" s="72"/>
      <c r="R1184" s="72"/>
      <c r="S1184" s="72"/>
      <c r="T1184" s="81"/>
      <c r="U1184" s="72"/>
      <c r="V1184" s="72"/>
      <c r="W1184" s="82">
        <f t="shared" si="55"/>
        <v>0</v>
      </c>
      <c r="X1184" s="39" t="s">
        <v>89</v>
      </c>
      <c r="Y1184" s="39"/>
      <c r="Z1184" s="72" t="s">
        <v>101</v>
      </c>
    </row>
    <row r="1185" spans="1:26">
      <c r="A1185" s="75">
        <f t="shared" si="56"/>
        <v>1183</v>
      </c>
      <c r="B1185" s="39" t="s">
        <v>2504</v>
      </c>
      <c r="C1185" s="75" t="str">
        <f>IF($B1185&lt;&gt;"",_xlfn.IFNA(VLOOKUP($B1185,'Node Details'!$B:$U,C$1,0),"Check"),"")</f>
        <v>000004O56-04O560108</v>
      </c>
      <c r="D1185" s="75" t="str">
        <f>IF($B1185&lt;&gt;"",_xlfn.IFNA(VLOOKUP($B1185,'Node Details'!$B:$U,D$1,0),"Check"),"")</f>
        <v>04O</v>
      </c>
      <c r="E1185" s="75" t="str">
        <f>IF($B1185&lt;&gt;"",_xlfn.IFNA(VLOOKUP($B1185,'Node Details'!$B:$U,E$1,0),"Check"),"")</f>
        <v>Airtel</v>
      </c>
      <c r="F1185" s="95">
        <v>45107</v>
      </c>
      <c r="G1185" s="75"/>
      <c r="H1185" s="25" t="s">
        <v>22</v>
      </c>
      <c r="I1185" s="24">
        <v>2</v>
      </c>
      <c r="J1185" s="24">
        <v>42</v>
      </c>
      <c r="K1185" s="75">
        <f t="shared" si="54"/>
        <v>84</v>
      </c>
      <c r="L1185" s="80">
        <v>45107</v>
      </c>
      <c r="M1185" s="72"/>
      <c r="N1185" s="38"/>
      <c r="O1185" s="81"/>
      <c r="P1185" s="72"/>
      <c r="Q1185" s="72"/>
      <c r="R1185" s="72"/>
      <c r="S1185" s="72"/>
      <c r="T1185" s="81"/>
      <c r="U1185" s="72"/>
      <c r="V1185" s="72"/>
      <c r="W1185" s="82">
        <f t="shared" si="55"/>
        <v>0</v>
      </c>
      <c r="X1185" s="39" t="s">
        <v>89</v>
      </c>
      <c r="Y1185" s="39"/>
      <c r="Z1185" s="72" t="s">
        <v>101</v>
      </c>
    </row>
    <row r="1186" spans="1:26">
      <c r="A1186" s="75">
        <f t="shared" si="56"/>
        <v>1184</v>
      </c>
      <c r="B1186" s="39" t="s">
        <v>2506</v>
      </c>
      <c r="C1186" s="75" t="str">
        <f>IF($B1186&lt;&gt;"",_xlfn.IFNA(VLOOKUP($B1186,'Node Details'!$B:$U,C$1,0),"Check"),"")</f>
        <v>000004O56-04O560108</v>
      </c>
      <c r="D1186" s="75" t="str">
        <f>IF($B1186&lt;&gt;"",_xlfn.IFNA(VLOOKUP($B1186,'Node Details'!$B:$U,D$1,0),"Check"),"")</f>
        <v>04O</v>
      </c>
      <c r="E1186" s="75" t="str">
        <f>IF($B1186&lt;&gt;"",_xlfn.IFNA(VLOOKUP($B1186,'Node Details'!$B:$U,E$1,0),"Check"),"")</f>
        <v>Airtel</v>
      </c>
      <c r="F1186" s="95">
        <v>45107</v>
      </c>
      <c r="G1186" s="75"/>
      <c r="H1186" s="25" t="s">
        <v>22</v>
      </c>
      <c r="I1186" s="24">
        <v>2</v>
      </c>
      <c r="J1186" s="24">
        <v>42</v>
      </c>
      <c r="K1186" s="75">
        <f t="shared" si="54"/>
        <v>84</v>
      </c>
      <c r="L1186" s="80">
        <v>45107</v>
      </c>
      <c r="M1186" s="72"/>
      <c r="N1186" s="38"/>
      <c r="O1186" s="81"/>
      <c r="P1186" s="72"/>
      <c r="Q1186" s="72"/>
      <c r="R1186" s="72"/>
      <c r="S1186" s="72"/>
      <c r="T1186" s="81"/>
      <c r="U1186" s="72"/>
      <c r="V1186" s="72"/>
      <c r="W1186" s="82">
        <f t="shared" si="55"/>
        <v>0</v>
      </c>
      <c r="X1186" s="39" t="s">
        <v>89</v>
      </c>
      <c r="Y1186" s="39"/>
      <c r="Z1186" s="72" t="s">
        <v>101</v>
      </c>
    </row>
    <row r="1187" spans="1:26">
      <c r="A1187" s="75">
        <f t="shared" si="56"/>
        <v>1185</v>
      </c>
      <c r="B1187" s="39" t="s">
        <v>2508</v>
      </c>
      <c r="C1187" s="75" t="str">
        <f>IF($B1187&lt;&gt;"",_xlfn.IFNA(VLOOKUP($B1187,'Node Details'!$B:$U,C$1,0),"Check"),"")</f>
        <v>000004O56-04O560108</v>
      </c>
      <c r="D1187" s="75" t="str">
        <f>IF($B1187&lt;&gt;"",_xlfn.IFNA(VLOOKUP($B1187,'Node Details'!$B:$U,D$1,0),"Check"),"")</f>
        <v>04O</v>
      </c>
      <c r="E1187" s="75" t="str">
        <f>IF($B1187&lt;&gt;"",_xlfn.IFNA(VLOOKUP($B1187,'Node Details'!$B:$U,E$1,0),"Check"),"")</f>
        <v>Airtel</v>
      </c>
      <c r="F1187" s="95">
        <v>45107</v>
      </c>
      <c r="G1187" s="75"/>
      <c r="H1187" s="25" t="s">
        <v>22</v>
      </c>
      <c r="I1187" s="24">
        <v>2</v>
      </c>
      <c r="J1187" s="24">
        <v>42</v>
      </c>
      <c r="K1187" s="75">
        <f t="shared" si="54"/>
        <v>84</v>
      </c>
      <c r="L1187" s="80">
        <v>45107</v>
      </c>
      <c r="M1187" s="72"/>
      <c r="N1187" s="38"/>
      <c r="O1187" s="81"/>
      <c r="P1187" s="72"/>
      <c r="Q1187" s="72"/>
      <c r="R1187" s="72"/>
      <c r="S1187" s="72"/>
      <c r="T1187" s="81"/>
      <c r="U1187" s="72"/>
      <c r="V1187" s="72"/>
      <c r="W1187" s="82">
        <f t="shared" si="55"/>
        <v>0</v>
      </c>
      <c r="X1187" s="39" t="s">
        <v>89</v>
      </c>
      <c r="Y1187" s="39"/>
      <c r="Z1187" s="72" t="s">
        <v>101</v>
      </c>
    </row>
    <row r="1188" spans="1:26">
      <c r="A1188" s="75">
        <f t="shared" si="56"/>
        <v>1186</v>
      </c>
      <c r="B1188" s="39" t="s">
        <v>1193</v>
      </c>
      <c r="C1188" s="75" t="str">
        <f>IF($B1188&lt;&gt;"",_xlfn.IFNA(VLOOKUP($B1188,'Node Details'!$B:$U,C$1,0),"Check"),"")</f>
        <v>000004O56-04O560108</v>
      </c>
      <c r="D1188" s="75" t="str">
        <f>IF($B1188&lt;&gt;"",_xlfn.IFNA(VLOOKUP($B1188,'Node Details'!$B:$U,D$1,0),"Check"),"")</f>
        <v>04O</v>
      </c>
      <c r="E1188" s="75" t="str">
        <f>IF($B1188&lt;&gt;"",_xlfn.IFNA(VLOOKUP($B1188,'Node Details'!$B:$U,E$1,0),"Check"),"")</f>
        <v>Airtel</v>
      </c>
      <c r="F1188" s="95">
        <v>45107</v>
      </c>
      <c r="G1188" s="75"/>
      <c r="H1188" s="25" t="s">
        <v>22</v>
      </c>
      <c r="I1188" s="24">
        <v>2</v>
      </c>
      <c r="J1188" s="24">
        <v>42</v>
      </c>
      <c r="K1188" s="75">
        <f t="shared" si="54"/>
        <v>84</v>
      </c>
      <c r="L1188" s="80">
        <v>45107</v>
      </c>
      <c r="M1188" s="72"/>
      <c r="N1188" s="38"/>
      <c r="O1188" s="81"/>
      <c r="P1188" s="72"/>
      <c r="Q1188" s="72"/>
      <c r="R1188" s="72"/>
      <c r="S1188" s="72"/>
      <c r="T1188" s="81"/>
      <c r="U1188" s="72"/>
      <c r="V1188" s="72"/>
      <c r="W1188" s="82">
        <f t="shared" si="55"/>
        <v>0</v>
      </c>
      <c r="X1188" s="39" t="s">
        <v>89</v>
      </c>
      <c r="Y1188" s="39"/>
      <c r="Z1188" s="72" t="s">
        <v>101</v>
      </c>
    </row>
    <row r="1189" spans="1:26">
      <c r="A1189" s="75">
        <f t="shared" si="56"/>
        <v>1187</v>
      </c>
      <c r="B1189" s="39" t="s">
        <v>1196</v>
      </c>
      <c r="C1189" s="75" t="str">
        <f>IF($B1189&lt;&gt;"",_xlfn.IFNA(VLOOKUP($B1189,'Node Details'!$B:$U,C$1,0),"Check"),"")</f>
        <v>00000004O-000004O59</v>
      </c>
      <c r="D1189" s="75" t="str">
        <f>IF($B1189&lt;&gt;"",_xlfn.IFNA(VLOOKUP($B1189,'Node Details'!$B:$U,D$1,0),"Check"),"")</f>
        <v>04O</v>
      </c>
      <c r="E1189" s="75" t="str">
        <f>IF($B1189&lt;&gt;"",_xlfn.IFNA(VLOOKUP($B1189,'Node Details'!$B:$U,E$1,0),"Check"),"")</f>
        <v>Airtel</v>
      </c>
      <c r="F1189" s="95">
        <v>45107</v>
      </c>
      <c r="G1189" s="75"/>
      <c r="H1189" s="25" t="s">
        <v>22</v>
      </c>
      <c r="I1189" s="24">
        <v>2</v>
      </c>
      <c r="J1189" s="24">
        <v>42</v>
      </c>
      <c r="K1189" s="75">
        <f t="shared" si="54"/>
        <v>84</v>
      </c>
      <c r="L1189" s="80">
        <v>45107</v>
      </c>
      <c r="M1189" s="72"/>
      <c r="N1189" s="38"/>
      <c r="O1189" s="81"/>
      <c r="P1189" s="72"/>
      <c r="Q1189" s="72"/>
      <c r="R1189" s="72"/>
      <c r="S1189" s="72"/>
      <c r="T1189" s="81"/>
      <c r="U1189" s="72"/>
      <c r="V1189" s="72"/>
      <c r="W1189" s="82">
        <f t="shared" si="55"/>
        <v>0</v>
      </c>
      <c r="X1189" s="39" t="s">
        <v>89</v>
      </c>
      <c r="Y1189" s="39"/>
      <c r="Z1189" s="72" t="s">
        <v>101</v>
      </c>
    </row>
    <row r="1190" spans="1:26">
      <c r="A1190" s="75">
        <f t="shared" si="56"/>
        <v>1188</v>
      </c>
      <c r="B1190" s="39" t="s">
        <v>2510</v>
      </c>
      <c r="C1190" s="75" t="str">
        <f>IF($B1190&lt;&gt;"",_xlfn.IFNA(VLOOKUP($B1190,'Node Details'!$B:$U,C$1,0),"Check"),"")</f>
        <v>000004O57-04O570103</v>
      </c>
      <c r="D1190" s="75" t="str">
        <f>IF($B1190&lt;&gt;"",_xlfn.IFNA(VLOOKUP($B1190,'Node Details'!$B:$U,D$1,0),"Check"),"")</f>
        <v>04O</v>
      </c>
      <c r="E1190" s="75" t="str">
        <f>IF($B1190&lt;&gt;"",_xlfn.IFNA(VLOOKUP($B1190,'Node Details'!$B:$U,E$1,0),"Check"),"")</f>
        <v>Airtel</v>
      </c>
      <c r="F1190" s="95">
        <v>45107</v>
      </c>
      <c r="G1190" s="75"/>
      <c r="H1190" s="25" t="s">
        <v>22</v>
      </c>
      <c r="I1190" s="24">
        <v>2</v>
      </c>
      <c r="J1190" s="24">
        <v>42</v>
      </c>
      <c r="K1190" s="75">
        <f t="shared" si="54"/>
        <v>84</v>
      </c>
      <c r="L1190" s="80">
        <v>45107</v>
      </c>
      <c r="M1190" s="72"/>
      <c r="N1190" s="38"/>
      <c r="O1190" s="81"/>
      <c r="P1190" s="72"/>
      <c r="Q1190" s="72"/>
      <c r="R1190" s="72"/>
      <c r="S1190" s="72"/>
      <c r="T1190" s="81"/>
      <c r="U1190" s="72"/>
      <c r="V1190" s="72"/>
      <c r="W1190" s="82">
        <f t="shared" si="55"/>
        <v>0</v>
      </c>
      <c r="X1190" s="39" t="s">
        <v>89</v>
      </c>
      <c r="Y1190" s="39"/>
      <c r="Z1190" s="72" t="s">
        <v>101</v>
      </c>
    </row>
    <row r="1191" spans="1:26">
      <c r="A1191" s="75">
        <f t="shared" si="56"/>
        <v>1189</v>
      </c>
      <c r="B1191" s="39" t="s">
        <v>1984</v>
      </c>
      <c r="C1191" s="75" t="str">
        <f>IF($B1191&lt;&gt;"",_xlfn.IFNA(VLOOKUP($B1191,'Node Details'!$B:$U,C$1,0),"Check"),"")</f>
        <v>000004O57-04O570103</v>
      </c>
      <c r="D1191" s="75" t="str">
        <f>IF($B1191&lt;&gt;"",_xlfn.IFNA(VLOOKUP($B1191,'Node Details'!$B:$U,D$1,0),"Check"),"")</f>
        <v>04O</v>
      </c>
      <c r="E1191" s="75" t="str">
        <f>IF($B1191&lt;&gt;"",_xlfn.IFNA(VLOOKUP($B1191,'Node Details'!$B:$U,E$1,0),"Check"),"")</f>
        <v>Airtel</v>
      </c>
      <c r="F1191" s="95">
        <v>45107</v>
      </c>
      <c r="G1191" s="75"/>
      <c r="H1191" s="25" t="s">
        <v>22</v>
      </c>
      <c r="I1191" s="24">
        <v>2</v>
      </c>
      <c r="J1191" s="24">
        <v>42</v>
      </c>
      <c r="K1191" s="75">
        <f t="shared" si="54"/>
        <v>84</v>
      </c>
      <c r="L1191" s="80">
        <v>45107</v>
      </c>
      <c r="M1191" s="72"/>
      <c r="N1191" s="38"/>
      <c r="O1191" s="81"/>
      <c r="P1191" s="72"/>
      <c r="Q1191" s="72"/>
      <c r="R1191" s="72"/>
      <c r="S1191" s="72"/>
      <c r="T1191" s="81"/>
      <c r="U1191" s="72"/>
      <c r="V1191" s="72"/>
      <c r="W1191" s="82">
        <f t="shared" si="55"/>
        <v>0</v>
      </c>
      <c r="X1191" s="39" t="s">
        <v>89</v>
      </c>
      <c r="Y1191" s="39"/>
      <c r="Z1191" s="72" t="s">
        <v>101</v>
      </c>
    </row>
    <row r="1192" spans="1:26">
      <c r="A1192" s="75">
        <f t="shared" si="56"/>
        <v>1190</v>
      </c>
      <c r="B1192" s="39" t="s">
        <v>1198</v>
      </c>
      <c r="C1192" s="75" t="str">
        <f>IF($B1192&lt;&gt;"",_xlfn.IFNA(VLOOKUP($B1192,'Node Details'!$B:$U,C$1,0),"Check"),"")</f>
        <v>000004O57-04O570103</v>
      </c>
      <c r="D1192" s="75" t="str">
        <f>IF($B1192&lt;&gt;"",_xlfn.IFNA(VLOOKUP($B1192,'Node Details'!$B:$U,D$1,0),"Check"),"")</f>
        <v>04O</v>
      </c>
      <c r="E1192" s="75" t="str">
        <f>IF($B1192&lt;&gt;"",_xlfn.IFNA(VLOOKUP($B1192,'Node Details'!$B:$U,E$1,0),"Check"),"")</f>
        <v>Airtel</v>
      </c>
      <c r="F1192" s="95">
        <v>45107</v>
      </c>
      <c r="G1192" s="75"/>
      <c r="H1192" s="25" t="s">
        <v>22</v>
      </c>
      <c r="I1192" s="24">
        <v>2</v>
      </c>
      <c r="J1192" s="24">
        <v>42</v>
      </c>
      <c r="K1192" s="75">
        <f t="shared" si="54"/>
        <v>84</v>
      </c>
      <c r="L1192" s="80">
        <v>45107</v>
      </c>
      <c r="M1192" s="72"/>
      <c r="N1192" s="38"/>
      <c r="O1192" s="81"/>
      <c r="P1192" s="72"/>
      <c r="Q1192" s="72"/>
      <c r="R1192" s="72"/>
      <c r="S1192" s="72"/>
      <c r="T1192" s="81"/>
      <c r="U1192" s="72"/>
      <c r="V1192" s="72"/>
      <c r="W1192" s="82">
        <f t="shared" si="55"/>
        <v>0</v>
      </c>
      <c r="X1192" s="39" t="s">
        <v>89</v>
      </c>
      <c r="Y1192" s="39"/>
      <c r="Z1192" s="72" t="s">
        <v>101</v>
      </c>
    </row>
    <row r="1193" spans="1:26">
      <c r="A1193" s="75">
        <f t="shared" si="56"/>
        <v>1191</v>
      </c>
      <c r="B1193" s="39" t="s">
        <v>1201</v>
      </c>
      <c r="C1193" s="75" t="str">
        <f>IF($B1193&lt;&gt;"",_xlfn.IFNA(VLOOKUP($B1193,'Node Details'!$B:$U,C$1,0),"Check"),"")</f>
        <v>00000004O-000004O59</v>
      </c>
      <c r="D1193" s="75" t="str">
        <f>IF($B1193&lt;&gt;"",_xlfn.IFNA(VLOOKUP($B1193,'Node Details'!$B:$U,D$1,0),"Check"),"")</f>
        <v>04O</v>
      </c>
      <c r="E1193" s="75" t="str">
        <f>IF($B1193&lt;&gt;"",_xlfn.IFNA(VLOOKUP($B1193,'Node Details'!$B:$U,E$1,0),"Check"),"")</f>
        <v>Airtel</v>
      </c>
      <c r="F1193" s="95">
        <v>45107</v>
      </c>
      <c r="G1193" s="75"/>
      <c r="H1193" s="25" t="s">
        <v>22</v>
      </c>
      <c r="I1193" s="24">
        <v>2</v>
      </c>
      <c r="J1193" s="24">
        <v>42</v>
      </c>
      <c r="K1193" s="75">
        <f t="shared" si="54"/>
        <v>84</v>
      </c>
      <c r="L1193" s="80">
        <v>45107</v>
      </c>
      <c r="M1193" s="72"/>
      <c r="N1193" s="38"/>
      <c r="O1193" s="81"/>
      <c r="P1193" s="72"/>
      <c r="Q1193" s="72"/>
      <c r="R1193" s="72"/>
      <c r="S1193" s="72"/>
      <c r="T1193" s="81"/>
      <c r="U1193" s="72"/>
      <c r="V1193" s="72"/>
      <c r="W1193" s="82">
        <f t="shared" si="55"/>
        <v>0</v>
      </c>
      <c r="X1193" s="39" t="s">
        <v>89</v>
      </c>
      <c r="Y1193" s="39"/>
      <c r="Z1193" s="72" t="s">
        <v>101</v>
      </c>
    </row>
    <row r="1194" spans="1:26">
      <c r="A1194" s="75">
        <f t="shared" si="56"/>
        <v>1192</v>
      </c>
      <c r="B1194" s="39" t="s">
        <v>2511</v>
      </c>
      <c r="C1194" s="75" t="str">
        <f>IF($B1194&lt;&gt;"",_xlfn.IFNA(VLOOKUP($B1194,'Node Details'!$B:$U,C$1,0),"Check"),"")</f>
        <v>000004O58-04O580105</v>
      </c>
      <c r="D1194" s="75" t="str">
        <f>IF($B1194&lt;&gt;"",_xlfn.IFNA(VLOOKUP($B1194,'Node Details'!$B:$U,D$1,0),"Check"),"")</f>
        <v>04O</v>
      </c>
      <c r="E1194" s="75" t="str">
        <f>IF($B1194&lt;&gt;"",_xlfn.IFNA(VLOOKUP($B1194,'Node Details'!$B:$U,E$1,0),"Check"),"")</f>
        <v>Airtel</v>
      </c>
      <c r="F1194" s="95">
        <v>45107</v>
      </c>
      <c r="G1194" s="75"/>
      <c r="H1194" s="25" t="s">
        <v>22</v>
      </c>
      <c r="I1194" s="24">
        <v>2</v>
      </c>
      <c r="J1194" s="24">
        <v>42</v>
      </c>
      <c r="K1194" s="75">
        <f t="shared" si="54"/>
        <v>84</v>
      </c>
      <c r="L1194" s="80">
        <v>45107</v>
      </c>
      <c r="M1194" s="72"/>
      <c r="N1194" s="38"/>
      <c r="O1194" s="81"/>
      <c r="P1194" s="72"/>
      <c r="Q1194" s="72"/>
      <c r="R1194" s="72"/>
      <c r="S1194" s="72"/>
      <c r="T1194" s="81"/>
      <c r="U1194" s="72"/>
      <c r="V1194" s="72"/>
      <c r="W1194" s="82">
        <f t="shared" si="55"/>
        <v>0</v>
      </c>
      <c r="X1194" s="39" t="s">
        <v>89</v>
      </c>
      <c r="Y1194" s="39"/>
      <c r="Z1194" s="72" t="s">
        <v>101</v>
      </c>
    </row>
    <row r="1195" spans="1:26">
      <c r="A1195" s="75">
        <f t="shared" si="56"/>
        <v>1193</v>
      </c>
      <c r="B1195" s="39" t="s">
        <v>2512</v>
      </c>
      <c r="C1195" s="75" t="str">
        <f>IF($B1195&lt;&gt;"",_xlfn.IFNA(VLOOKUP($B1195,'Node Details'!$B:$U,C$1,0),"Check"),"")</f>
        <v>000004O58-04O580105</v>
      </c>
      <c r="D1195" s="75" t="str">
        <f>IF($B1195&lt;&gt;"",_xlfn.IFNA(VLOOKUP($B1195,'Node Details'!$B:$U,D$1,0),"Check"),"")</f>
        <v>04O</v>
      </c>
      <c r="E1195" s="75" t="str">
        <f>IF($B1195&lt;&gt;"",_xlfn.IFNA(VLOOKUP($B1195,'Node Details'!$B:$U,E$1,0),"Check"),"")</f>
        <v>Airtel</v>
      </c>
      <c r="F1195" s="95">
        <v>45107</v>
      </c>
      <c r="G1195" s="75"/>
      <c r="H1195" s="25" t="s">
        <v>22</v>
      </c>
      <c r="I1195" s="24">
        <v>2</v>
      </c>
      <c r="J1195" s="24">
        <v>42</v>
      </c>
      <c r="K1195" s="75">
        <f t="shared" si="54"/>
        <v>84</v>
      </c>
      <c r="L1195" s="80">
        <v>45107</v>
      </c>
      <c r="M1195" s="72"/>
      <c r="N1195" s="38"/>
      <c r="O1195" s="81"/>
      <c r="P1195" s="72"/>
      <c r="Q1195" s="72"/>
      <c r="R1195" s="72"/>
      <c r="S1195" s="72"/>
      <c r="T1195" s="81"/>
      <c r="U1195" s="72"/>
      <c r="V1195" s="72"/>
      <c r="W1195" s="82">
        <f t="shared" si="55"/>
        <v>0</v>
      </c>
      <c r="X1195" s="39" t="s">
        <v>89</v>
      </c>
      <c r="Y1195" s="39"/>
      <c r="Z1195" s="72" t="s">
        <v>101</v>
      </c>
    </row>
    <row r="1196" spans="1:26">
      <c r="A1196" s="75">
        <f t="shared" si="56"/>
        <v>1194</v>
      </c>
      <c r="B1196" s="39" t="s">
        <v>2514</v>
      </c>
      <c r="C1196" s="75" t="str">
        <f>IF($B1196&lt;&gt;"",_xlfn.IFNA(VLOOKUP($B1196,'Node Details'!$B:$U,C$1,0),"Check"),"")</f>
        <v>000004O58-04O580105</v>
      </c>
      <c r="D1196" s="75" t="str">
        <f>IF($B1196&lt;&gt;"",_xlfn.IFNA(VLOOKUP($B1196,'Node Details'!$B:$U,D$1,0),"Check"),"")</f>
        <v>04O</v>
      </c>
      <c r="E1196" s="75" t="str">
        <f>IF($B1196&lt;&gt;"",_xlfn.IFNA(VLOOKUP($B1196,'Node Details'!$B:$U,E$1,0),"Check"),"")</f>
        <v>Airtel</v>
      </c>
      <c r="F1196" s="95">
        <v>45107</v>
      </c>
      <c r="G1196" s="75"/>
      <c r="H1196" s="25" t="s">
        <v>22</v>
      </c>
      <c r="I1196" s="24">
        <v>2</v>
      </c>
      <c r="J1196" s="24">
        <v>42</v>
      </c>
      <c r="K1196" s="75">
        <f t="shared" si="54"/>
        <v>84</v>
      </c>
      <c r="L1196" s="80">
        <v>45107</v>
      </c>
      <c r="M1196" s="72"/>
      <c r="N1196" s="38"/>
      <c r="O1196" s="81"/>
      <c r="P1196" s="72"/>
      <c r="Q1196" s="72"/>
      <c r="R1196" s="72"/>
      <c r="S1196" s="72"/>
      <c r="T1196" s="81"/>
      <c r="U1196" s="72"/>
      <c r="V1196" s="72"/>
      <c r="W1196" s="82">
        <f t="shared" si="55"/>
        <v>0</v>
      </c>
      <c r="X1196" s="39" t="s">
        <v>89</v>
      </c>
      <c r="Y1196" s="39"/>
      <c r="Z1196" s="72" t="s">
        <v>101</v>
      </c>
    </row>
    <row r="1197" spans="1:26">
      <c r="A1197" s="75">
        <f t="shared" si="56"/>
        <v>1195</v>
      </c>
      <c r="B1197" s="39" t="s">
        <v>2516</v>
      </c>
      <c r="C1197" s="75" t="str">
        <f>IF($B1197&lt;&gt;"",_xlfn.IFNA(VLOOKUP($B1197,'Node Details'!$B:$U,C$1,0),"Check"),"")</f>
        <v>000004O58-04O580105</v>
      </c>
      <c r="D1197" s="75" t="str">
        <f>IF($B1197&lt;&gt;"",_xlfn.IFNA(VLOOKUP($B1197,'Node Details'!$B:$U,D$1,0),"Check"),"")</f>
        <v>04O</v>
      </c>
      <c r="E1197" s="75" t="str">
        <f>IF($B1197&lt;&gt;"",_xlfn.IFNA(VLOOKUP($B1197,'Node Details'!$B:$U,E$1,0),"Check"),"")</f>
        <v>Airtel</v>
      </c>
      <c r="F1197" s="95">
        <v>45107</v>
      </c>
      <c r="G1197" s="75"/>
      <c r="H1197" s="25" t="s">
        <v>22</v>
      </c>
      <c r="I1197" s="24">
        <v>2</v>
      </c>
      <c r="J1197" s="24">
        <v>42</v>
      </c>
      <c r="K1197" s="75">
        <f t="shared" si="54"/>
        <v>84</v>
      </c>
      <c r="L1197" s="80">
        <v>45107</v>
      </c>
      <c r="M1197" s="72"/>
      <c r="N1197" s="38"/>
      <c r="O1197" s="81"/>
      <c r="P1197" s="72"/>
      <c r="Q1197" s="72"/>
      <c r="R1197" s="72"/>
      <c r="S1197" s="72"/>
      <c r="T1197" s="81"/>
      <c r="U1197" s="72"/>
      <c r="V1197" s="72"/>
      <c r="W1197" s="82">
        <f t="shared" si="55"/>
        <v>0</v>
      </c>
      <c r="X1197" s="39" t="s">
        <v>89</v>
      </c>
      <c r="Y1197" s="39"/>
      <c r="Z1197" s="72" t="s">
        <v>101</v>
      </c>
    </row>
    <row r="1198" spans="1:26">
      <c r="A1198" s="75">
        <f t="shared" si="56"/>
        <v>1196</v>
      </c>
      <c r="B1198" s="39" t="s">
        <v>1203</v>
      </c>
      <c r="C1198" s="75" t="str">
        <f>IF($B1198&lt;&gt;"",_xlfn.IFNA(VLOOKUP($B1198,'Node Details'!$B:$U,C$1,0),"Check"),"")</f>
        <v>000004O58-04O580105</v>
      </c>
      <c r="D1198" s="75" t="str">
        <f>IF($B1198&lt;&gt;"",_xlfn.IFNA(VLOOKUP($B1198,'Node Details'!$B:$U,D$1,0),"Check"),"")</f>
        <v>04O</v>
      </c>
      <c r="E1198" s="75" t="str">
        <f>IF($B1198&lt;&gt;"",_xlfn.IFNA(VLOOKUP($B1198,'Node Details'!$B:$U,E$1,0),"Check"),"")</f>
        <v>Airtel</v>
      </c>
      <c r="F1198" s="95">
        <v>45107</v>
      </c>
      <c r="G1198" s="75"/>
      <c r="H1198" s="25" t="s">
        <v>22</v>
      </c>
      <c r="I1198" s="24">
        <v>2</v>
      </c>
      <c r="J1198" s="24">
        <v>42</v>
      </c>
      <c r="K1198" s="75">
        <f t="shared" si="54"/>
        <v>84</v>
      </c>
      <c r="L1198" s="80">
        <v>45107</v>
      </c>
      <c r="M1198" s="72"/>
      <c r="N1198" s="38"/>
      <c r="O1198" s="81"/>
      <c r="P1198" s="72"/>
      <c r="Q1198" s="72"/>
      <c r="R1198" s="72"/>
      <c r="S1198" s="72"/>
      <c r="T1198" s="81"/>
      <c r="U1198" s="72"/>
      <c r="V1198" s="72"/>
      <c r="W1198" s="82">
        <f t="shared" si="55"/>
        <v>0</v>
      </c>
      <c r="X1198" s="39" t="s">
        <v>89</v>
      </c>
      <c r="Y1198" s="39"/>
      <c r="Z1198" s="72" t="s">
        <v>101</v>
      </c>
    </row>
    <row r="1199" spans="1:26">
      <c r="A1199" s="75">
        <f t="shared" si="56"/>
        <v>1197</v>
      </c>
      <c r="B1199" s="39" t="s">
        <v>1206</v>
      </c>
      <c r="C1199" s="75" t="str">
        <f>IF($B1199&lt;&gt;"",_xlfn.IFNA(VLOOKUP($B1199,'Node Details'!$B:$U,C$1,0),"Check"),"")</f>
        <v>000004O58-04O580106</v>
      </c>
      <c r="D1199" s="75" t="str">
        <f>IF($B1199&lt;&gt;"",_xlfn.IFNA(VLOOKUP($B1199,'Node Details'!$B:$U,D$1,0),"Check"),"")</f>
        <v>04O</v>
      </c>
      <c r="E1199" s="75" t="str">
        <f>IF($B1199&lt;&gt;"",_xlfn.IFNA(VLOOKUP($B1199,'Node Details'!$B:$U,E$1,0),"Check"),"")</f>
        <v>Airtel</v>
      </c>
      <c r="F1199" s="95">
        <v>45107</v>
      </c>
      <c r="G1199" s="75"/>
      <c r="H1199" s="25" t="s">
        <v>22</v>
      </c>
      <c r="I1199" s="24">
        <v>2</v>
      </c>
      <c r="J1199" s="24">
        <v>42</v>
      </c>
      <c r="K1199" s="75">
        <f t="shared" si="54"/>
        <v>84</v>
      </c>
      <c r="L1199" s="80">
        <v>45107</v>
      </c>
      <c r="M1199" s="72"/>
      <c r="N1199" s="38"/>
      <c r="O1199" s="81"/>
      <c r="P1199" s="72"/>
      <c r="Q1199" s="72"/>
      <c r="R1199" s="72"/>
      <c r="S1199" s="72"/>
      <c r="T1199" s="81"/>
      <c r="U1199" s="72"/>
      <c r="V1199" s="72"/>
      <c r="W1199" s="82">
        <f t="shared" si="55"/>
        <v>0</v>
      </c>
      <c r="X1199" s="39" t="s">
        <v>89</v>
      </c>
      <c r="Y1199" s="39"/>
      <c r="Z1199" s="72" t="s">
        <v>101</v>
      </c>
    </row>
    <row r="1200" spans="1:26">
      <c r="A1200" s="75">
        <f t="shared" si="56"/>
        <v>1198</v>
      </c>
      <c r="B1200" s="39" t="s">
        <v>1152</v>
      </c>
      <c r="C1200" s="75" t="str">
        <f>IF($B1200&lt;&gt;"",_xlfn.IFNA(VLOOKUP($B1200,'Node Details'!$B:$U,C$1,0),"Check"),"")</f>
        <v>00000004O-000004O59</v>
      </c>
      <c r="D1200" s="75" t="str">
        <f>IF($B1200&lt;&gt;"",_xlfn.IFNA(VLOOKUP($B1200,'Node Details'!$B:$U,D$1,0),"Check"),"")</f>
        <v>04O</v>
      </c>
      <c r="E1200" s="75" t="str">
        <f>IF($B1200&lt;&gt;"",_xlfn.IFNA(VLOOKUP($B1200,'Node Details'!$B:$U,E$1,0),"Check"),"")</f>
        <v>Airtel</v>
      </c>
      <c r="F1200" s="95">
        <v>45107</v>
      </c>
      <c r="G1200" s="75"/>
      <c r="H1200" s="25" t="s">
        <v>22</v>
      </c>
      <c r="I1200" s="24">
        <v>2</v>
      </c>
      <c r="J1200" s="24">
        <v>42</v>
      </c>
      <c r="K1200" s="75">
        <f t="shared" si="54"/>
        <v>84</v>
      </c>
      <c r="L1200" s="80">
        <v>45107</v>
      </c>
      <c r="M1200" s="72"/>
      <c r="N1200" s="38"/>
      <c r="O1200" s="81"/>
      <c r="P1200" s="72"/>
      <c r="Q1200" s="72"/>
      <c r="R1200" s="72"/>
      <c r="S1200" s="72"/>
      <c r="T1200" s="81"/>
      <c r="U1200" s="72"/>
      <c r="V1200" s="72"/>
      <c r="W1200" s="82">
        <f t="shared" si="55"/>
        <v>0</v>
      </c>
      <c r="X1200" s="39" t="s">
        <v>89</v>
      </c>
      <c r="Y1200" s="39"/>
      <c r="Z1200" s="72" t="s">
        <v>101</v>
      </c>
    </row>
    <row r="1201" spans="1:26">
      <c r="A1201" s="75">
        <f t="shared" si="56"/>
        <v>1199</v>
      </c>
      <c r="B1201" s="39" t="s">
        <v>2518</v>
      </c>
      <c r="C1201" s="75" t="str">
        <f>IF($B1201&lt;&gt;"",_xlfn.IFNA(VLOOKUP($B1201,'Node Details'!$B:$U,C$1,0),"Check"),"")</f>
        <v>000004O59-04O590107</v>
      </c>
      <c r="D1201" s="75" t="str">
        <f>IF($B1201&lt;&gt;"",_xlfn.IFNA(VLOOKUP($B1201,'Node Details'!$B:$U,D$1,0),"Check"),"")</f>
        <v>04O</v>
      </c>
      <c r="E1201" s="75" t="str">
        <f>IF($B1201&lt;&gt;"",_xlfn.IFNA(VLOOKUP($B1201,'Node Details'!$B:$U,E$1,0),"Check"),"")</f>
        <v>Airtel</v>
      </c>
      <c r="F1201" s="95">
        <v>45107</v>
      </c>
      <c r="G1201" s="75"/>
      <c r="H1201" s="25" t="s">
        <v>22</v>
      </c>
      <c r="I1201" s="24">
        <v>2</v>
      </c>
      <c r="J1201" s="24">
        <v>42</v>
      </c>
      <c r="K1201" s="75">
        <f t="shared" si="54"/>
        <v>84</v>
      </c>
      <c r="L1201" s="80">
        <v>45107</v>
      </c>
      <c r="M1201" s="72"/>
      <c r="N1201" s="38"/>
      <c r="O1201" s="81"/>
      <c r="P1201" s="72"/>
      <c r="Q1201" s="72"/>
      <c r="R1201" s="72"/>
      <c r="S1201" s="72"/>
      <c r="T1201" s="81"/>
      <c r="U1201" s="72"/>
      <c r="V1201" s="72"/>
      <c r="W1201" s="82">
        <f t="shared" si="55"/>
        <v>0</v>
      </c>
      <c r="X1201" s="39" t="s">
        <v>89</v>
      </c>
      <c r="Y1201" s="39"/>
      <c r="Z1201" s="72" t="s">
        <v>101</v>
      </c>
    </row>
    <row r="1202" spans="1:26">
      <c r="A1202" s="75">
        <f t="shared" si="56"/>
        <v>1200</v>
      </c>
      <c r="B1202" s="39" t="s">
        <v>2519</v>
      </c>
      <c r="C1202" s="75" t="str">
        <f>IF($B1202&lt;&gt;"",_xlfn.IFNA(VLOOKUP($B1202,'Node Details'!$B:$U,C$1,0),"Check"),"")</f>
        <v>000004O59-04O590107</v>
      </c>
      <c r="D1202" s="75" t="str">
        <f>IF($B1202&lt;&gt;"",_xlfn.IFNA(VLOOKUP($B1202,'Node Details'!$B:$U,D$1,0),"Check"),"")</f>
        <v>04O</v>
      </c>
      <c r="E1202" s="75" t="str">
        <f>IF($B1202&lt;&gt;"",_xlfn.IFNA(VLOOKUP($B1202,'Node Details'!$B:$U,E$1,0),"Check"),"")</f>
        <v>Airtel</v>
      </c>
      <c r="F1202" s="95">
        <v>45107</v>
      </c>
      <c r="G1202" s="75"/>
      <c r="H1202" s="25" t="s">
        <v>22</v>
      </c>
      <c r="I1202" s="24">
        <v>2</v>
      </c>
      <c r="J1202" s="24">
        <v>42</v>
      </c>
      <c r="K1202" s="75">
        <f t="shared" si="54"/>
        <v>84</v>
      </c>
      <c r="L1202" s="80">
        <v>45107</v>
      </c>
      <c r="M1202" s="72"/>
      <c r="N1202" s="38"/>
      <c r="O1202" s="81"/>
      <c r="P1202" s="72"/>
      <c r="Q1202" s="72"/>
      <c r="R1202" s="72"/>
      <c r="S1202" s="72"/>
      <c r="T1202" s="81"/>
      <c r="U1202" s="72"/>
      <c r="V1202" s="72"/>
      <c r="W1202" s="82">
        <f t="shared" si="55"/>
        <v>0</v>
      </c>
      <c r="X1202" s="39" t="s">
        <v>89</v>
      </c>
      <c r="Y1202" s="39"/>
      <c r="Z1202" s="72" t="s">
        <v>101</v>
      </c>
    </row>
    <row r="1203" spans="1:26">
      <c r="A1203" s="75">
        <f t="shared" si="56"/>
        <v>1201</v>
      </c>
      <c r="B1203" s="39" t="s">
        <v>2521</v>
      </c>
      <c r="C1203" s="75" t="str">
        <f>IF($B1203&lt;&gt;"",_xlfn.IFNA(VLOOKUP($B1203,'Node Details'!$B:$U,C$1,0),"Check"),"")</f>
        <v>000004O59-04O590107</v>
      </c>
      <c r="D1203" s="75" t="str">
        <f>IF($B1203&lt;&gt;"",_xlfn.IFNA(VLOOKUP($B1203,'Node Details'!$B:$U,D$1,0),"Check"),"")</f>
        <v>04O</v>
      </c>
      <c r="E1203" s="75" t="str">
        <f>IF($B1203&lt;&gt;"",_xlfn.IFNA(VLOOKUP($B1203,'Node Details'!$B:$U,E$1,0),"Check"),"")</f>
        <v>Airtel</v>
      </c>
      <c r="F1203" s="95">
        <v>45107</v>
      </c>
      <c r="G1203" s="75"/>
      <c r="H1203" s="25" t="s">
        <v>22</v>
      </c>
      <c r="I1203" s="24">
        <v>2</v>
      </c>
      <c r="J1203" s="24">
        <v>42</v>
      </c>
      <c r="K1203" s="75">
        <f t="shared" si="54"/>
        <v>84</v>
      </c>
      <c r="L1203" s="80">
        <v>45107</v>
      </c>
      <c r="M1203" s="72"/>
      <c r="N1203" s="38"/>
      <c r="O1203" s="81"/>
      <c r="P1203" s="72"/>
      <c r="Q1203" s="72"/>
      <c r="R1203" s="72"/>
      <c r="S1203" s="72"/>
      <c r="T1203" s="81"/>
      <c r="U1203" s="72"/>
      <c r="V1203" s="72"/>
      <c r="W1203" s="82">
        <f t="shared" si="55"/>
        <v>0</v>
      </c>
      <c r="X1203" s="39" t="s">
        <v>89</v>
      </c>
      <c r="Y1203" s="39"/>
      <c r="Z1203" s="72" t="s">
        <v>101</v>
      </c>
    </row>
    <row r="1204" spans="1:26">
      <c r="A1204" s="75">
        <f t="shared" si="56"/>
        <v>1202</v>
      </c>
      <c r="B1204" s="39" t="s">
        <v>2523</v>
      </c>
      <c r="C1204" s="75" t="str">
        <f>IF($B1204&lt;&gt;"",_xlfn.IFNA(VLOOKUP($B1204,'Node Details'!$B:$U,C$1,0),"Check"),"")</f>
        <v>000004O59-04O590107</v>
      </c>
      <c r="D1204" s="75" t="str">
        <f>IF($B1204&lt;&gt;"",_xlfn.IFNA(VLOOKUP($B1204,'Node Details'!$B:$U,D$1,0),"Check"),"")</f>
        <v>04O</v>
      </c>
      <c r="E1204" s="75" t="str">
        <f>IF($B1204&lt;&gt;"",_xlfn.IFNA(VLOOKUP($B1204,'Node Details'!$B:$U,E$1,0),"Check"),"")</f>
        <v>Airtel</v>
      </c>
      <c r="F1204" s="95">
        <v>45107</v>
      </c>
      <c r="G1204" s="75"/>
      <c r="H1204" s="25" t="s">
        <v>22</v>
      </c>
      <c r="I1204" s="24">
        <v>2</v>
      </c>
      <c r="J1204" s="24">
        <v>42</v>
      </c>
      <c r="K1204" s="75">
        <f t="shared" si="54"/>
        <v>84</v>
      </c>
      <c r="L1204" s="80">
        <v>45107</v>
      </c>
      <c r="M1204" s="72"/>
      <c r="N1204" s="38"/>
      <c r="O1204" s="81"/>
      <c r="P1204" s="72"/>
      <c r="Q1204" s="72"/>
      <c r="R1204" s="72"/>
      <c r="S1204" s="72"/>
      <c r="T1204" s="81"/>
      <c r="U1204" s="72"/>
      <c r="V1204" s="72"/>
      <c r="W1204" s="82">
        <f t="shared" si="55"/>
        <v>0</v>
      </c>
      <c r="X1204" s="39" t="s">
        <v>89</v>
      </c>
      <c r="Y1204" s="39"/>
      <c r="Z1204" s="72" t="s">
        <v>101</v>
      </c>
    </row>
    <row r="1205" spans="1:26">
      <c r="A1205" s="75">
        <f t="shared" si="56"/>
        <v>1203</v>
      </c>
      <c r="B1205" s="39" t="s">
        <v>2525</v>
      </c>
      <c r="C1205" s="75" t="str">
        <f>IF($B1205&lt;&gt;"",_xlfn.IFNA(VLOOKUP($B1205,'Node Details'!$B:$U,C$1,0),"Check"),"")</f>
        <v>000004O59-04O590107</v>
      </c>
      <c r="D1205" s="75" t="str">
        <f>IF($B1205&lt;&gt;"",_xlfn.IFNA(VLOOKUP($B1205,'Node Details'!$B:$U,D$1,0),"Check"),"")</f>
        <v>04O</v>
      </c>
      <c r="E1205" s="75" t="str">
        <f>IF($B1205&lt;&gt;"",_xlfn.IFNA(VLOOKUP($B1205,'Node Details'!$B:$U,E$1,0),"Check"),"")</f>
        <v>Airtel</v>
      </c>
      <c r="F1205" s="95">
        <v>45107</v>
      </c>
      <c r="G1205" s="75"/>
      <c r="H1205" s="25" t="s">
        <v>22</v>
      </c>
      <c r="I1205" s="24">
        <v>2</v>
      </c>
      <c r="J1205" s="24">
        <v>42</v>
      </c>
      <c r="K1205" s="75">
        <f t="shared" si="54"/>
        <v>84</v>
      </c>
      <c r="L1205" s="80">
        <v>45107</v>
      </c>
      <c r="M1205" s="72"/>
      <c r="N1205" s="38"/>
      <c r="O1205" s="81"/>
      <c r="P1205" s="72"/>
      <c r="Q1205" s="72"/>
      <c r="R1205" s="72"/>
      <c r="S1205" s="72"/>
      <c r="T1205" s="81"/>
      <c r="U1205" s="72"/>
      <c r="V1205" s="72"/>
      <c r="W1205" s="82">
        <f t="shared" si="55"/>
        <v>0</v>
      </c>
      <c r="X1205" s="39" t="s">
        <v>89</v>
      </c>
      <c r="Y1205" s="39"/>
      <c r="Z1205" s="72" t="s">
        <v>101</v>
      </c>
    </row>
    <row r="1206" spans="1:26">
      <c r="A1206" s="75">
        <f t="shared" si="56"/>
        <v>1204</v>
      </c>
      <c r="B1206" s="39" t="s">
        <v>2527</v>
      </c>
      <c r="C1206" s="75" t="str">
        <f>IF($B1206&lt;&gt;"",_xlfn.IFNA(VLOOKUP($B1206,'Node Details'!$B:$U,C$1,0),"Check"),"")</f>
        <v>000004O59-04O590107</v>
      </c>
      <c r="D1206" s="75" t="str">
        <f>IF($B1206&lt;&gt;"",_xlfn.IFNA(VLOOKUP($B1206,'Node Details'!$B:$U,D$1,0),"Check"),"")</f>
        <v>04O</v>
      </c>
      <c r="E1206" s="75" t="str">
        <f>IF($B1206&lt;&gt;"",_xlfn.IFNA(VLOOKUP($B1206,'Node Details'!$B:$U,E$1,0),"Check"),"")</f>
        <v>Airtel</v>
      </c>
      <c r="F1206" s="95">
        <v>45107</v>
      </c>
      <c r="G1206" s="75"/>
      <c r="H1206" s="25" t="s">
        <v>22</v>
      </c>
      <c r="I1206" s="24">
        <v>2</v>
      </c>
      <c r="J1206" s="24">
        <v>42</v>
      </c>
      <c r="K1206" s="75">
        <f t="shared" si="54"/>
        <v>84</v>
      </c>
      <c r="L1206" s="80">
        <v>45107</v>
      </c>
      <c r="M1206" s="72"/>
      <c r="N1206" s="38"/>
      <c r="O1206" s="81"/>
      <c r="P1206" s="72"/>
      <c r="Q1206" s="72"/>
      <c r="R1206" s="72"/>
      <c r="S1206" s="72"/>
      <c r="T1206" s="81"/>
      <c r="U1206" s="72"/>
      <c r="V1206" s="72"/>
      <c r="W1206" s="82">
        <f t="shared" si="55"/>
        <v>0</v>
      </c>
      <c r="X1206" s="39" t="s">
        <v>89</v>
      </c>
      <c r="Y1206" s="39"/>
      <c r="Z1206" s="72" t="s">
        <v>101</v>
      </c>
    </row>
    <row r="1207" spans="1:26">
      <c r="A1207" s="75">
        <f t="shared" si="56"/>
        <v>1205</v>
      </c>
      <c r="B1207" s="39" t="s">
        <v>1209</v>
      </c>
      <c r="C1207" s="75" t="str">
        <f>IF($B1207&lt;&gt;"",_xlfn.IFNA(VLOOKUP($B1207,'Node Details'!$B:$U,C$1,0),"Check"),"")</f>
        <v>000004O59-04O590107</v>
      </c>
      <c r="D1207" s="75" t="str">
        <f>IF($B1207&lt;&gt;"",_xlfn.IFNA(VLOOKUP($B1207,'Node Details'!$B:$U,D$1,0),"Check"),"")</f>
        <v>04O</v>
      </c>
      <c r="E1207" s="75" t="str">
        <f>IF($B1207&lt;&gt;"",_xlfn.IFNA(VLOOKUP($B1207,'Node Details'!$B:$U,E$1,0),"Check"),"")</f>
        <v>Airtel</v>
      </c>
      <c r="F1207" s="95">
        <v>45107</v>
      </c>
      <c r="G1207" s="75"/>
      <c r="H1207" s="25" t="s">
        <v>22</v>
      </c>
      <c r="I1207" s="24">
        <v>2</v>
      </c>
      <c r="J1207" s="24">
        <v>42</v>
      </c>
      <c r="K1207" s="75">
        <f t="shared" si="54"/>
        <v>84</v>
      </c>
      <c r="L1207" s="80">
        <v>45107</v>
      </c>
      <c r="M1207" s="72"/>
      <c r="N1207" s="38"/>
      <c r="O1207" s="81"/>
      <c r="P1207" s="72"/>
      <c r="Q1207" s="72"/>
      <c r="R1207" s="72"/>
      <c r="S1207" s="72"/>
      <c r="T1207" s="81"/>
      <c r="U1207" s="72"/>
      <c r="V1207" s="72"/>
      <c r="W1207" s="82">
        <f t="shared" si="55"/>
        <v>0</v>
      </c>
      <c r="X1207" s="39" t="s">
        <v>89</v>
      </c>
      <c r="Y1207" s="39"/>
      <c r="Z1207" s="72" t="s">
        <v>101</v>
      </c>
    </row>
    <row r="1208" spans="1:26">
      <c r="A1208" s="75">
        <f t="shared" si="56"/>
        <v>1206</v>
      </c>
      <c r="B1208" s="39" t="s">
        <v>1157</v>
      </c>
      <c r="C1208" s="75" t="str">
        <f>IF($B1208&lt;&gt;"",_xlfn.IFNA(VLOOKUP($B1208,'Node Details'!$B:$U,C$1,0),"Check"),"")</f>
        <v>000004O19-000004O60</v>
      </c>
      <c r="D1208" s="75" t="str">
        <f>IF($B1208&lt;&gt;"",_xlfn.IFNA(VLOOKUP($B1208,'Node Details'!$B:$U,D$1,0),"Check"),"")</f>
        <v>04O</v>
      </c>
      <c r="E1208" s="75" t="str">
        <f>IF($B1208&lt;&gt;"",_xlfn.IFNA(VLOOKUP($B1208,'Node Details'!$B:$U,E$1,0),"Check"),"")</f>
        <v>Airtel</v>
      </c>
      <c r="F1208" s="95">
        <v>45107</v>
      </c>
      <c r="G1208" s="75"/>
      <c r="H1208" s="25" t="s">
        <v>22</v>
      </c>
      <c r="I1208" s="24">
        <v>2</v>
      </c>
      <c r="J1208" s="24">
        <v>42</v>
      </c>
      <c r="K1208" s="75">
        <f t="shared" si="54"/>
        <v>84</v>
      </c>
      <c r="L1208" s="80">
        <v>45107</v>
      </c>
      <c r="M1208" s="72"/>
      <c r="N1208" s="38"/>
      <c r="O1208" s="81"/>
      <c r="P1208" s="72"/>
      <c r="Q1208" s="72"/>
      <c r="R1208" s="72"/>
      <c r="S1208" s="72"/>
      <c r="T1208" s="81"/>
      <c r="U1208" s="72"/>
      <c r="V1208" s="72"/>
      <c r="W1208" s="82">
        <f t="shared" si="55"/>
        <v>0</v>
      </c>
      <c r="X1208" s="39" t="s">
        <v>89</v>
      </c>
      <c r="Y1208" s="39"/>
      <c r="Z1208" s="72" t="s">
        <v>101</v>
      </c>
    </row>
    <row r="1209" spans="1:26">
      <c r="A1209" s="75">
        <f t="shared" si="56"/>
        <v>1207</v>
      </c>
      <c r="B1209" s="39" t="s">
        <v>1993</v>
      </c>
      <c r="C1209" s="75" t="str">
        <f>IF($B1209&lt;&gt;"",_xlfn.IFNA(VLOOKUP($B1209,'Node Details'!$B:$U,C$1,0),"Check"),"")</f>
        <v>000004O60-04O600103</v>
      </c>
      <c r="D1209" s="75" t="str">
        <f>IF($B1209&lt;&gt;"",_xlfn.IFNA(VLOOKUP($B1209,'Node Details'!$B:$U,D$1,0),"Check"),"")</f>
        <v>04O</v>
      </c>
      <c r="E1209" s="75" t="str">
        <f>IF($B1209&lt;&gt;"",_xlfn.IFNA(VLOOKUP($B1209,'Node Details'!$B:$U,E$1,0),"Check"),"")</f>
        <v>Airtel</v>
      </c>
      <c r="F1209" s="95">
        <v>45107</v>
      </c>
      <c r="G1209" s="75"/>
      <c r="H1209" s="25" t="s">
        <v>22</v>
      </c>
      <c r="I1209" s="24">
        <v>2</v>
      </c>
      <c r="J1209" s="24">
        <v>42</v>
      </c>
      <c r="K1209" s="75">
        <f t="shared" si="54"/>
        <v>84</v>
      </c>
      <c r="L1209" s="80">
        <v>45107</v>
      </c>
      <c r="M1209" s="72"/>
      <c r="N1209" s="38"/>
      <c r="O1209" s="81"/>
      <c r="P1209" s="72"/>
      <c r="Q1209" s="72"/>
      <c r="R1209" s="72"/>
      <c r="S1209" s="72"/>
      <c r="T1209" s="81"/>
      <c r="U1209" s="72"/>
      <c r="V1209" s="72"/>
      <c r="W1209" s="82">
        <f t="shared" si="55"/>
        <v>0</v>
      </c>
      <c r="X1209" s="39" t="s">
        <v>89</v>
      </c>
      <c r="Y1209" s="39"/>
      <c r="Z1209" s="72" t="s">
        <v>101</v>
      </c>
    </row>
    <row r="1210" spans="1:26">
      <c r="A1210" s="75">
        <f t="shared" si="56"/>
        <v>1208</v>
      </c>
      <c r="B1210" s="39" t="s">
        <v>2529</v>
      </c>
      <c r="C1210" s="75" t="str">
        <f>IF($B1210&lt;&gt;"",_xlfn.IFNA(VLOOKUP($B1210,'Node Details'!$B:$U,C$1,0),"Check"),"")</f>
        <v>000004O60-04O600103</v>
      </c>
      <c r="D1210" s="75" t="str">
        <f>IF($B1210&lt;&gt;"",_xlfn.IFNA(VLOOKUP($B1210,'Node Details'!$B:$U,D$1,0),"Check"),"")</f>
        <v>04O</v>
      </c>
      <c r="E1210" s="75" t="str">
        <f>IF($B1210&lt;&gt;"",_xlfn.IFNA(VLOOKUP($B1210,'Node Details'!$B:$U,E$1,0),"Check"),"")</f>
        <v>Airtel</v>
      </c>
      <c r="F1210" s="95">
        <v>45107</v>
      </c>
      <c r="G1210" s="75"/>
      <c r="H1210" s="25" t="s">
        <v>22</v>
      </c>
      <c r="I1210" s="24">
        <v>2</v>
      </c>
      <c r="J1210" s="24">
        <v>42</v>
      </c>
      <c r="K1210" s="75">
        <f t="shared" si="54"/>
        <v>84</v>
      </c>
      <c r="L1210" s="80">
        <v>45107</v>
      </c>
      <c r="M1210" s="72"/>
      <c r="N1210" s="38"/>
      <c r="O1210" s="81"/>
      <c r="P1210" s="72"/>
      <c r="Q1210" s="72"/>
      <c r="R1210" s="72"/>
      <c r="S1210" s="72"/>
      <c r="T1210" s="81"/>
      <c r="U1210" s="72"/>
      <c r="V1210" s="72"/>
      <c r="W1210" s="82">
        <f t="shared" si="55"/>
        <v>0</v>
      </c>
      <c r="X1210" s="39" t="s">
        <v>89</v>
      </c>
      <c r="Y1210" s="39"/>
      <c r="Z1210" s="72" t="s">
        <v>101</v>
      </c>
    </row>
    <row r="1211" spans="1:26">
      <c r="A1211" s="75">
        <f t="shared" si="56"/>
        <v>1209</v>
      </c>
      <c r="B1211" s="39" t="s">
        <v>1212</v>
      </c>
      <c r="C1211" s="75" t="str">
        <f>IF($B1211&lt;&gt;"",_xlfn.IFNA(VLOOKUP($B1211,'Node Details'!$B:$U,C$1,0),"Check"),"")</f>
        <v>000004O60-04O600103</v>
      </c>
      <c r="D1211" s="75" t="str">
        <f>IF($B1211&lt;&gt;"",_xlfn.IFNA(VLOOKUP($B1211,'Node Details'!$B:$U,D$1,0),"Check"),"")</f>
        <v>04O</v>
      </c>
      <c r="E1211" s="75" t="str">
        <f>IF($B1211&lt;&gt;"",_xlfn.IFNA(VLOOKUP($B1211,'Node Details'!$B:$U,E$1,0),"Check"),"")</f>
        <v>Airtel</v>
      </c>
      <c r="F1211" s="95">
        <v>45107</v>
      </c>
      <c r="G1211" s="75"/>
      <c r="H1211" s="25" t="s">
        <v>22</v>
      </c>
      <c r="I1211" s="24">
        <v>2</v>
      </c>
      <c r="J1211" s="24">
        <v>42</v>
      </c>
      <c r="K1211" s="75">
        <f t="shared" si="54"/>
        <v>84</v>
      </c>
      <c r="L1211" s="80">
        <v>45107</v>
      </c>
      <c r="M1211" s="72"/>
      <c r="N1211" s="38"/>
      <c r="O1211" s="81"/>
      <c r="P1211" s="72"/>
      <c r="Q1211" s="72"/>
      <c r="R1211" s="72"/>
      <c r="S1211" s="72"/>
      <c r="T1211" s="81"/>
      <c r="U1211" s="72"/>
      <c r="V1211" s="72"/>
      <c r="W1211" s="82">
        <f t="shared" si="55"/>
        <v>0</v>
      </c>
      <c r="X1211" s="39" t="s">
        <v>89</v>
      </c>
      <c r="Y1211" s="39"/>
      <c r="Z1211" s="72" t="s">
        <v>101</v>
      </c>
    </row>
    <row r="1212" spans="1:26">
      <c r="A1212" s="75">
        <f t="shared" si="56"/>
        <v>1210</v>
      </c>
      <c r="B1212" s="39" t="s">
        <v>2531</v>
      </c>
      <c r="C1212" s="75" t="str">
        <f>IF($B1212&lt;&gt;"",_xlfn.IFNA(VLOOKUP($B1212,'Node Details'!$B:$U,C$1,0),"Check"),"")</f>
        <v>000004O60-04O600105</v>
      </c>
      <c r="D1212" s="75" t="str">
        <f>IF($B1212&lt;&gt;"",_xlfn.IFNA(VLOOKUP($B1212,'Node Details'!$B:$U,D$1,0),"Check"),"")</f>
        <v>04O</v>
      </c>
      <c r="E1212" s="75" t="str">
        <f>IF($B1212&lt;&gt;"",_xlfn.IFNA(VLOOKUP($B1212,'Node Details'!$B:$U,E$1,0),"Check"),"")</f>
        <v>Airtel</v>
      </c>
      <c r="F1212" s="95">
        <v>45107</v>
      </c>
      <c r="G1212" s="75"/>
      <c r="H1212" s="25" t="s">
        <v>22</v>
      </c>
      <c r="I1212" s="24">
        <v>2</v>
      </c>
      <c r="J1212" s="24">
        <v>42</v>
      </c>
      <c r="K1212" s="75">
        <f t="shared" si="54"/>
        <v>84</v>
      </c>
      <c r="L1212" s="80">
        <v>45107</v>
      </c>
      <c r="M1212" s="72"/>
      <c r="N1212" s="38"/>
      <c r="O1212" s="81"/>
      <c r="P1212" s="72"/>
      <c r="Q1212" s="72"/>
      <c r="R1212" s="72"/>
      <c r="S1212" s="72"/>
      <c r="T1212" s="81"/>
      <c r="U1212" s="72"/>
      <c r="V1212" s="72"/>
      <c r="W1212" s="82">
        <f t="shared" si="55"/>
        <v>0</v>
      </c>
      <c r="X1212" s="39" t="s">
        <v>89</v>
      </c>
      <c r="Y1212" s="39"/>
      <c r="Z1212" s="72" t="s">
        <v>101</v>
      </c>
    </row>
    <row r="1213" spans="1:26">
      <c r="A1213" s="75">
        <f t="shared" si="56"/>
        <v>1211</v>
      </c>
      <c r="B1213" s="39" t="s">
        <v>1215</v>
      </c>
      <c r="C1213" s="75" t="str">
        <f>IF($B1213&lt;&gt;"",_xlfn.IFNA(VLOOKUP($B1213,'Node Details'!$B:$U,C$1,0),"Check"),"")</f>
        <v>000004O60-04O600105</v>
      </c>
      <c r="D1213" s="75" t="str">
        <f>IF($B1213&lt;&gt;"",_xlfn.IFNA(VLOOKUP($B1213,'Node Details'!$B:$U,D$1,0),"Check"),"")</f>
        <v>04O</v>
      </c>
      <c r="E1213" s="75" t="str">
        <f>IF($B1213&lt;&gt;"",_xlfn.IFNA(VLOOKUP($B1213,'Node Details'!$B:$U,E$1,0),"Check"),"")</f>
        <v>Airtel</v>
      </c>
      <c r="F1213" s="95">
        <v>45107</v>
      </c>
      <c r="G1213" s="75"/>
      <c r="H1213" s="25" t="s">
        <v>22</v>
      </c>
      <c r="I1213" s="24">
        <v>2</v>
      </c>
      <c r="J1213" s="24">
        <v>42</v>
      </c>
      <c r="K1213" s="75">
        <f t="shared" si="54"/>
        <v>84</v>
      </c>
      <c r="L1213" s="80">
        <v>45107</v>
      </c>
      <c r="M1213" s="72"/>
      <c r="N1213" s="38"/>
      <c r="O1213" s="81"/>
      <c r="P1213" s="72"/>
      <c r="Q1213" s="72"/>
      <c r="R1213" s="72"/>
      <c r="S1213" s="72"/>
      <c r="T1213" s="81"/>
      <c r="U1213" s="72"/>
      <c r="V1213" s="72"/>
      <c r="W1213" s="82">
        <f t="shared" si="55"/>
        <v>0</v>
      </c>
      <c r="X1213" s="39" t="s">
        <v>89</v>
      </c>
      <c r="Y1213" s="39"/>
      <c r="Z1213" s="72" t="s">
        <v>101</v>
      </c>
    </row>
    <row r="1214" spans="1:26">
      <c r="A1214" s="75">
        <f t="shared" si="56"/>
        <v>1212</v>
      </c>
      <c r="B1214" s="39" t="s">
        <v>1155</v>
      </c>
      <c r="C1214" s="75" t="str">
        <f>IF($B1214&lt;&gt;"",_xlfn.IFNA(VLOOKUP($B1214,'Node Details'!$B:$U,C$1,0),"Check"),"")</f>
        <v>00000004O-000004O20</v>
      </c>
      <c r="D1214" s="75" t="str">
        <f>IF($B1214&lt;&gt;"",_xlfn.IFNA(VLOOKUP($B1214,'Node Details'!$B:$U,D$1,0),"Check"),"")</f>
        <v>04O</v>
      </c>
      <c r="E1214" s="75" t="str">
        <f>IF($B1214&lt;&gt;"",_xlfn.IFNA(VLOOKUP($B1214,'Node Details'!$B:$U,E$1,0),"Check"),"")</f>
        <v>Airtel</v>
      </c>
      <c r="F1214" s="95">
        <v>45107</v>
      </c>
      <c r="G1214" s="75"/>
      <c r="H1214" s="25" t="s">
        <v>22</v>
      </c>
      <c r="I1214" s="24">
        <v>2</v>
      </c>
      <c r="J1214" s="24">
        <v>42</v>
      </c>
      <c r="K1214" s="75">
        <f t="shared" si="54"/>
        <v>84</v>
      </c>
      <c r="L1214" s="80">
        <v>45107</v>
      </c>
      <c r="M1214" s="72"/>
      <c r="N1214" s="38"/>
      <c r="O1214" s="81"/>
      <c r="P1214" s="72"/>
      <c r="Q1214" s="72"/>
      <c r="R1214" s="72"/>
      <c r="S1214" s="72"/>
      <c r="T1214" s="81"/>
      <c r="U1214" s="72"/>
      <c r="V1214" s="72"/>
      <c r="W1214" s="82">
        <f t="shared" si="55"/>
        <v>0</v>
      </c>
      <c r="X1214" s="39" t="s">
        <v>89</v>
      </c>
      <c r="Y1214" s="39"/>
      <c r="Z1214" s="72" t="s">
        <v>101</v>
      </c>
    </row>
    <row r="1215" spans="1:26">
      <c r="A1215" s="75">
        <f t="shared" si="56"/>
        <v>1213</v>
      </c>
      <c r="B1215" s="39" t="s">
        <v>2533</v>
      </c>
      <c r="C1215" s="75" t="str">
        <f>IF($B1215&lt;&gt;"",_xlfn.IFNA(VLOOKUP($B1215,'Node Details'!$B:$U,C$1,0),"Check"),"")</f>
        <v>000004O19-04O190107</v>
      </c>
      <c r="D1215" s="75" t="str">
        <f>IF($B1215&lt;&gt;"",_xlfn.IFNA(VLOOKUP($B1215,'Node Details'!$B:$U,D$1,0),"Check"),"")</f>
        <v>04O</v>
      </c>
      <c r="E1215" s="75" t="str">
        <f>IF($B1215&lt;&gt;"",_xlfn.IFNA(VLOOKUP($B1215,'Node Details'!$B:$U,E$1,0),"Check"),"")</f>
        <v>Airtel</v>
      </c>
      <c r="F1215" s="95">
        <v>45107</v>
      </c>
      <c r="G1215" s="75"/>
      <c r="H1215" s="25" t="s">
        <v>22</v>
      </c>
      <c r="I1215" s="24">
        <v>2</v>
      </c>
      <c r="J1215" s="24">
        <v>42</v>
      </c>
      <c r="K1215" s="75">
        <f t="shared" si="54"/>
        <v>84</v>
      </c>
      <c r="L1215" s="80">
        <v>45107</v>
      </c>
      <c r="M1215" s="72"/>
      <c r="N1215" s="38"/>
      <c r="O1215" s="81"/>
      <c r="P1215" s="72"/>
      <c r="Q1215" s="72"/>
      <c r="R1215" s="72"/>
      <c r="S1215" s="72"/>
      <c r="T1215" s="81"/>
      <c r="U1215" s="72"/>
      <c r="V1215" s="72"/>
      <c r="W1215" s="82">
        <f t="shared" si="55"/>
        <v>0</v>
      </c>
      <c r="X1215" s="39" t="s">
        <v>89</v>
      </c>
      <c r="Y1215" s="39"/>
      <c r="Z1215" s="72" t="s">
        <v>101</v>
      </c>
    </row>
    <row r="1216" spans="1:26">
      <c r="A1216" s="75">
        <f t="shared" si="56"/>
        <v>1214</v>
      </c>
      <c r="B1216" s="39" t="s">
        <v>1236</v>
      </c>
      <c r="C1216" s="75" t="str">
        <f>IF($B1216&lt;&gt;"",_xlfn.IFNA(VLOOKUP($B1216,'Node Details'!$B:$U,C$1,0),"Check"),"")</f>
        <v>000004O19-04O190107</v>
      </c>
      <c r="D1216" s="75" t="str">
        <f>IF($B1216&lt;&gt;"",_xlfn.IFNA(VLOOKUP($B1216,'Node Details'!$B:$U,D$1,0),"Check"),"")</f>
        <v>04O</v>
      </c>
      <c r="E1216" s="75" t="str">
        <f>IF($B1216&lt;&gt;"",_xlfn.IFNA(VLOOKUP($B1216,'Node Details'!$B:$U,E$1,0),"Check"),"")</f>
        <v>Airtel</v>
      </c>
      <c r="F1216" s="95">
        <v>45107</v>
      </c>
      <c r="G1216" s="75"/>
      <c r="H1216" s="25" t="s">
        <v>22</v>
      </c>
      <c r="I1216" s="24">
        <v>2</v>
      </c>
      <c r="J1216" s="24">
        <v>42</v>
      </c>
      <c r="K1216" s="75">
        <f t="shared" si="54"/>
        <v>84</v>
      </c>
      <c r="L1216" s="80">
        <v>45107</v>
      </c>
      <c r="M1216" s="72"/>
      <c r="N1216" s="38"/>
      <c r="O1216" s="81"/>
      <c r="P1216" s="72"/>
      <c r="Q1216" s="72"/>
      <c r="R1216" s="72"/>
      <c r="S1216" s="72"/>
      <c r="T1216" s="81"/>
      <c r="U1216" s="72"/>
      <c r="V1216" s="72"/>
      <c r="W1216" s="82">
        <f t="shared" si="55"/>
        <v>0</v>
      </c>
      <c r="X1216" s="39" t="s">
        <v>89</v>
      </c>
      <c r="Y1216" s="39"/>
      <c r="Z1216" s="72" t="s">
        <v>101</v>
      </c>
    </row>
    <row r="1217" spans="1:26">
      <c r="A1217" s="75">
        <f t="shared" si="56"/>
        <v>1215</v>
      </c>
      <c r="B1217" s="39" t="s">
        <v>2534</v>
      </c>
      <c r="C1217" s="75" t="str">
        <f>IF($B1217&lt;&gt;"",_xlfn.IFNA(VLOOKUP($B1217,'Node Details'!$B:$U,C$1,0),"Check"),"")</f>
        <v>000004O19-04O190107</v>
      </c>
      <c r="D1217" s="75" t="str">
        <f>IF($B1217&lt;&gt;"",_xlfn.IFNA(VLOOKUP($B1217,'Node Details'!$B:$U,D$1,0),"Check"),"")</f>
        <v>04O</v>
      </c>
      <c r="E1217" s="75" t="str">
        <f>IF($B1217&lt;&gt;"",_xlfn.IFNA(VLOOKUP($B1217,'Node Details'!$B:$U,E$1,0),"Check"),"")</f>
        <v>Airtel</v>
      </c>
      <c r="F1217" s="95">
        <v>45107</v>
      </c>
      <c r="G1217" s="75"/>
      <c r="H1217" s="25" t="s">
        <v>22</v>
      </c>
      <c r="I1217" s="24">
        <v>2</v>
      </c>
      <c r="J1217" s="24">
        <v>42</v>
      </c>
      <c r="K1217" s="75">
        <f t="shared" si="54"/>
        <v>84</v>
      </c>
      <c r="L1217" s="80">
        <v>45107</v>
      </c>
      <c r="M1217" s="72"/>
      <c r="N1217" s="38"/>
      <c r="O1217" s="81"/>
      <c r="P1217" s="72"/>
      <c r="Q1217" s="72"/>
      <c r="R1217" s="72"/>
      <c r="S1217" s="72"/>
      <c r="T1217" s="81"/>
      <c r="U1217" s="72"/>
      <c r="V1217" s="72"/>
      <c r="W1217" s="82">
        <f t="shared" si="55"/>
        <v>0</v>
      </c>
      <c r="X1217" s="39" t="s">
        <v>89</v>
      </c>
      <c r="Y1217" s="39"/>
      <c r="Z1217" s="72" t="s">
        <v>101</v>
      </c>
    </row>
    <row r="1218" spans="1:26">
      <c r="A1218" s="75">
        <f t="shared" si="56"/>
        <v>1216</v>
      </c>
      <c r="B1218" s="39" t="s">
        <v>1233</v>
      </c>
      <c r="C1218" s="75" t="str">
        <f>IF($B1218&lt;&gt;"",_xlfn.IFNA(VLOOKUP($B1218,'Node Details'!$B:$U,C$1,0),"Check"),"")</f>
        <v>000004O19-04O190104</v>
      </c>
      <c r="D1218" s="75" t="str">
        <f>IF($B1218&lt;&gt;"",_xlfn.IFNA(VLOOKUP($B1218,'Node Details'!$B:$U,D$1,0),"Check"),"")</f>
        <v>04O</v>
      </c>
      <c r="E1218" s="75" t="str">
        <f>IF($B1218&lt;&gt;"",_xlfn.IFNA(VLOOKUP($B1218,'Node Details'!$B:$U,E$1,0),"Check"),"")</f>
        <v>Airtel</v>
      </c>
      <c r="F1218" s="95">
        <v>45107</v>
      </c>
      <c r="G1218" s="75"/>
      <c r="H1218" s="25" t="s">
        <v>22</v>
      </c>
      <c r="I1218" s="24">
        <v>2</v>
      </c>
      <c r="J1218" s="24">
        <v>42</v>
      </c>
      <c r="K1218" s="75">
        <f t="shared" si="54"/>
        <v>84</v>
      </c>
      <c r="L1218" s="80">
        <v>45107</v>
      </c>
      <c r="M1218" s="72"/>
      <c r="N1218" s="38"/>
      <c r="O1218" s="81"/>
      <c r="P1218" s="72"/>
      <c r="Q1218" s="72"/>
      <c r="R1218" s="72"/>
      <c r="S1218" s="72"/>
      <c r="T1218" s="81"/>
      <c r="U1218" s="72"/>
      <c r="V1218" s="72"/>
      <c r="W1218" s="82">
        <f t="shared" si="55"/>
        <v>0</v>
      </c>
      <c r="X1218" s="39" t="s">
        <v>89</v>
      </c>
      <c r="Y1218" s="39"/>
      <c r="Z1218" s="72" t="s">
        <v>101</v>
      </c>
    </row>
    <row r="1219" spans="1:26">
      <c r="A1219" s="75">
        <f t="shared" si="56"/>
        <v>1217</v>
      </c>
      <c r="B1219" s="39" t="s">
        <v>1238</v>
      </c>
      <c r="C1219" s="75" t="str">
        <f>IF($B1219&lt;&gt;"",_xlfn.IFNA(VLOOKUP($B1219,'Node Details'!$B:$U,C$1,0),"Check"),"")</f>
        <v>04O190102-04O190105</v>
      </c>
      <c r="D1219" s="75" t="str">
        <f>IF($B1219&lt;&gt;"",_xlfn.IFNA(VLOOKUP($B1219,'Node Details'!$B:$U,D$1,0),"Check"),"")</f>
        <v>04O</v>
      </c>
      <c r="E1219" s="75" t="str">
        <f>IF($B1219&lt;&gt;"",_xlfn.IFNA(VLOOKUP($B1219,'Node Details'!$B:$U,E$1,0),"Check"),"")</f>
        <v>Airtel</v>
      </c>
      <c r="F1219" s="95">
        <v>45107</v>
      </c>
      <c r="G1219" s="75"/>
      <c r="H1219" s="25" t="s">
        <v>22</v>
      </c>
      <c r="I1219" s="24">
        <v>2</v>
      </c>
      <c r="J1219" s="24">
        <v>42</v>
      </c>
      <c r="K1219" s="75">
        <f t="shared" ref="K1219:K1282" si="57">I1219*J1219</f>
        <v>84</v>
      </c>
      <c r="L1219" s="80">
        <v>45107</v>
      </c>
      <c r="M1219" s="72"/>
      <c r="N1219" s="38"/>
      <c r="O1219" s="81"/>
      <c r="P1219" s="72"/>
      <c r="Q1219" s="72"/>
      <c r="R1219" s="72"/>
      <c r="S1219" s="72"/>
      <c r="T1219" s="81"/>
      <c r="U1219" s="72"/>
      <c r="V1219" s="72"/>
      <c r="W1219" s="82">
        <f t="shared" ref="W1219:W1282" si="58">IF(V1219&lt;&gt;"",V1219*U1219,0)</f>
        <v>0</v>
      </c>
      <c r="X1219" s="39" t="s">
        <v>89</v>
      </c>
      <c r="Y1219" s="39"/>
      <c r="Z1219" s="72" t="s">
        <v>101</v>
      </c>
    </row>
    <row r="1220" spans="1:26">
      <c r="A1220" s="75">
        <f t="shared" ref="A1220:A1283" si="59">IF(B1220&lt;&gt;"",A1219+1,"")</f>
        <v>1218</v>
      </c>
      <c r="B1220" s="39" t="s">
        <v>2536</v>
      </c>
      <c r="C1220" s="75" t="str">
        <f>IF($B1220&lt;&gt;"",_xlfn.IFNA(VLOOKUP($B1220,'Node Details'!$B:$U,C$1,0),"Check"),"")</f>
        <v>000004O19-04O190107</v>
      </c>
      <c r="D1220" s="75" t="str">
        <f>IF($B1220&lt;&gt;"",_xlfn.IFNA(VLOOKUP($B1220,'Node Details'!$B:$U,D$1,0),"Check"),"")</f>
        <v>04O</v>
      </c>
      <c r="E1220" s="75" t="str">
        <f>IF($B1220&lt;&gt;"",_xlfn.IFNA(VLOOKUP($B1220,'Node Details'!$B:$U,E$1,0),"Check"),"")</f>
        <v>Airtel</v>
      </c>
      <c r="F1220" s="95">
        <v>45107</v>
      </c>
      <c r="G1220" s="75"/>
      <c r="H1220" s="25" t="s">
        <v>22</v>
      </c>
      <c r="I1220" s="24">
        <v>2</v>
      </c>
      <c r="J1220" s="24">
        <v>42</v>
      </c>
      <c r="K1220" s="75">
        <f t="shared" si="57"/>
        <v>84</v>
      </c>
      <c r="L1220" s="80">
        <v>45107</v>
      </c>
      <c r="M1220" s="72"/>
      <c r="N1220" s="38"/>
      <c r="O1220" s="81"/>
      <c r="P1220" s="72"/>
      <c r="Q1220" s="72"/>
      <c r="R1220" s="72"/>
      <c r="S1220" s="72"/>
      <c r="T1220" s="81"/>
      <c r="U1220" s="72"/>
      <c r="V1220" s="72"/>
      <c r="W1220" s="82">
        <f t="shared" si="58"/>
        <v>0</v>
      </c>
      <c r="X1220" s="39" t="s">
        <v>89</v>
      </c>
      <c r="Y1220" s="39"/>
      <c r="Z1220" s="72" t="s">
        <v>101</v>
      </c>
    </row>
    <row r="1221" spans="1:26">
      <c r="A1221" s="75">
        <f t="shared" si="59"/>
        <v>1219</v>
      </c>
      <c r="B1221" s="39" t="s">
        <v>1229</v>
      </c>
      <c r="C1221" s="75" t="str">
        <f>IF($B1221&lt;&gt;"",_xlfn.IFNA(VLOOKUP($B1221,'Node Details'!$B:$U,C$1,0),"Check"),"")</f>
        <v>000004O19-04O190107</v>
      </c>
      <c r="D1221" s="75" t="str">
        <f>IF($B1221&lt;&gt;"",_xlfn.IFNA(VLOOKUP($B1221,'Node Details'!$B:$U,D$1,0),"Check"),"")</f>
        <v>04O</v>
      </c>
      <c r="E1221" s="75" t="str">
        <f>IF($B1221&lt;&gt;"",_xlfn.IFNA(VLOOKUP($B1221,'Node Details'!$B:$U,E$1,0),"Check"),"")</f>
        <v>Airtel</v>
      </c>
      <c r="F1221" s="95">
        <v>45148</v>
      </c>
      <c r="G1221" s="75"/>
      <c r="H1221" s="25" t="s">
        <v>22</v>
      </c>
      <c r="I1221" s="24">
        <v>2</v>
      </c>
      <c r="J1221" s="24">
        <v>42</v>
      </c>
      <c r="K1221" s="75">
        <f t="shared" si="57"/>
        <v>84</v>
      </c>
      <c r="L1221" s="80">
        <v>45107</v>
      </c>
      <c r="M1221" s="72"/>
      <c r="N1221" s="38"/>
      <c r="O1221" s="81"/>
      <c r="P1221" s="72"/>
      <c r="Q1221" s="72"/>
      <c r="R1221" s="72"/>
      <c r="S1221" s="72"/>
      <c r="T1221" s="81"/>
      <c r="U1221" s="72"/>
      <c r="V1221" s="72"/>
      <c r="W1221" s="82">
        <f t="shared" si="58"/>
        <v>0</v>
      </c>
      <c r="X1221" s="39" t="s">
        <v>89</v>
      </c>
      <c r="Y1221" s="39"/>
      <c r="Z1221" s="72" t="s">
        <v>101</v>
      </c>
    </row>
    <row r="1222" spans="1:26">
      <c r="A1222" s="75">
        <f t="shared" si="59"/>
        <v>1220</v>
      </c>
      <c r="B1222" s="39" t="s">
        <v>1218</v>
      </c>
      <c r="C1222" s="75" t="str">
        <f>IF($B1222&lt;&gt;"",_xlfn.IFNA(VLOOKUP($B1222,'Node Details'!$B:$U,C$1,0),"Check"),"")</f>
        <v>00000004O-000004O20</v>
      </c>
      <c r="D1222" s="75" t="str">
        <f>IF($B1222&lt;&gt;"",_xlfn.IFNA(VLOOKUP($B1222,'Node Details'!$B:$U,D$1,0),"Check"),"")</f>
        <v>04O</v>
      </c>
      <c r="E1222" s="75" t="str">
        <f>IF($B1222&lt;&gt;"",_xlfn.IFNA(VLOOKUP($B1222,'Node Details'!$B:$U,E$1,0),"Check"),"")</f>
        <v>Airtel</v>
      </c>
      <c r="F1222" s="95">
        <v>45107</v>
      </c>
      <c r="G1222" s="75"/>
      <c r="H1222" s="25" t="s">
        <v>22</v>
      </c>
      <c r="I1222" s="24">
        <v>2</v>
      </c>
      <c r="J1222" s="24">
        <v>42</v>
      </c>
      <c r="K1222" s="75">
        <f t="shared" si="57"/>
        <v>84</v>
      </c>
      <c r="L1222" s="80">
        <v>45107</v>
      </c>
      <c r="M1222" s="72"/>
      <c r="N1222" s="38"/>
      <c r="O1222" s="81"/>
      <c r="P1222" s="72"/>
      <c r="Q1222" s="72"/>
      <c r="R1222" s="72"/>
      <c r="S1222" s="72"/>
      <c r="T1222" s="81"/>
      <c r="U1222" s="72"/>
      <c r="V1222" s="72"/>
      <c r="W1222" s="82">
        <f t="shared" si="58"/>
        <v>0</v>
      </c>
      <c r="X1222" s="39" t="s">
        <v>89</v>
      </c>
      <c r="Y1222" s="39"/>
      <c r="Z1222" s="72" t="s">
        <v>101</v>
      </c>
    </row>
    <row r="1223" spans="1:26">
      <c r="A1223" s="75">
        <f t="shared" si="59"/>
        <v>1221</v>
      </c>
      <c r="B1223" s="39" t="s">
        <v>1220</v>
      </c>
      <c r="C1223" s="75" t="str">
        <f>IF($B1223&lt;&gt;"",_xlfn.IFNA(VLOOKUP($B1223,'Node Details'!$B:$U,C$1,0),"Check"),"")</f>
        <v>000004O18-04O180101</v>
      </c>
      <c r="D1223" s="75" t="str">
        <f>IF($B1223&lt;&gt;"",_xlfn.IFNA(VLOOKUP($B1223,'Node Details'!$B:$U,D$1,0),"Check"),"")</f>
        <v>04O</v>
      </c>
      <c r="E1223" s="75" t="str">
        <f>IF($B1223&lt;&gt;"",_xlfn.IFNA(VLOOKUP($B1223,'Node Details'!$B:$U,E$1,0),"Check"),"")</f>
        <v>Airtel</v>
      </c>
      <c r="F1223" s="95">
        <v>45107</v>
      </c>
      <c r="G1223" s="75"/>
      <c r="H1223" s="25" t="s">
        <v>22</v>
      </c>
      <c r="I1223" s="24">
        <v>2</v>
      </c>
      <c r="J1223" s="24">
        <v>42</v>
      </c>
      <c r="K1223" s="75">
        <f t="shared" si="57"/>
        <v>84</v>
      </c>
      <c r="L1223" s="80">
        <v>45107</v>
      </c>
      <c r="M1223" s="72"/>
      <c r="N1223" s="38"/>
      <c r="O1223" s="81"/>
      <c r="P1223" s="72"/>
      <c r="Q1223" s="72"/>
      <c r="R1223" s="72"/>
      <c r="S1223" s="72"/>
      <c r="T1223" s="81"/>
      <c r="U1223" s="72"/>
      <c r="V1223" s="72"/>
      <c r="W1223" s="82">
        <f t="shared" si="58"/>
        <v>0</v>
      </c>
      <c r="X1223" s="39" t="s">
        <v>89</v>
      </c>
      <c r="Y1223" s="39"/>
      <c r="Z1223" s="72" t="s">
        <v>101</v>
      </c>
    </row>
    <row r="1224" spans="1:26">
      <c r="A1224" s="75">
        <f t="shared" si="59"/>
        <v>1222</v>
      </c>
      <c r="B1224" s="39" t="s">
        <v>2538</v>
      </c>
      <c r="C1224" s="75" t="str">
        <f>IF($B1224&lt;&gt;"",_xlfn.IFNA(VLOOKUP($B1224,'Node Details'!$B:$U,C$1,0),"Check"),"")</f>
        <v>000004O18-04O180105</v>
      </c>
      <c r="D1224" s="75" t="str">
        <f>IF($B1224&lt;&gt;"",_xlfn.IFNA(VLOOKUP($B1224,'Node Details'!$B:$U,D$1,0),"Check"),"")</f>
        <v>04O</v>
      </c>
      <c r="E1224" s="75" t="str">
        <f>IF($B1224&lt;&gt;"",_xlfn.IFNA(VLOOKUP($B1224,'Node Details'!$B:$U,E$1,0),"Check"),"")</f>
        <v>Airtel</v>
      </c>
      <c r="F1224" s="95">
        <v>45107</v>
      </c>
      <c r="G1224" s="75"/>
      <c r="H1224" s="25" t="s">
        <v>22</v>
      </c>
      <c r="I1224" s="24">
        <v>2</v>
      </c>
      <c r="J1224" s="24">
        <v>42</v>
      </c>
      <c r="K1224" s="75">
        <f t="shared" si="57"/>
        <v>84</v>
      </c>
      <c r="L1224" s="80">
        <v>45107</v>
      </c>
      <c r="M1224" s="72"/>
      <c r="N1224" s="38"/>
      <c r="O1224" s="81"/>
      <c r="P1224" s="72"/>
      <c r="Q1224" s="72"/>
      <c r="R1224" s="72"/>
      <c r="S1224" s="72"/>
      <c r="T1224" s="81"/>
      <c r="U1224" s="72"/>
      <c r="V1224" s="72"/>
      <c r="W1224" s="82">
        <f t="shared" si="58"/>
        <v>0</v>
      </c>
      <c r="X1224" s="39" t="s">
        <v>89</v>
      </c>
      <c r="Y1224" s="39"/>
      <c r="Z1224" s="72" t="s">
        <v>101</v>
      </c>
    </row>
    <row r="1225" spans="1:26">
      <c r="A1225" s="75">
        <f t="shared" si="59"/>
        <v>1223</v>
      </c>
      <c r="B1225" s="39" t="s">
        <v>2540</v>
      </c>
      <c r="C1225" s="75" t="str">
        <f>IF($B1225&lt;&gt;"",_xlfn.IFNA(VLOOKUP($B1225,'Node Details'!$B:$U,C$1,0),"Check"),"")</f>
        <v>000004O18-04O180105</v>
      </c>
      <c r="D1225" s="75" t="str">
        <f>IF($B1225&lt;&gt;"",_xlfn.IFNA(VLOOKUP($B1225,'Node Details'!$B:$U,D$1,0),"Check"),"")</f>
        <v>04O</v>
      </c>
      <c r="E1225" s="75" t="str">
        <f>IF($B1225&lt;&gt;"",_xlfn.IFNA(VLOOKUP($B1225,'Node Details'!$B:$U,E$1,0),"Check"),"")</f>
        <v>Airtel</v>
      </c>
      <c r="F1225" s="95">
        <v>45107</v>
      </c>
      <c r="G1225" s="75"/>
      <c r="H1225" s="25" t="s">
        <v>22</v>
      </c>
      <c r="I1225" s="24">
        <v>2</v>
      </c>
      <c r="J1225" s="24">
        <v>42</v>
      </c>
      <c r="K1225" s="75">
        <f t="shared" si="57"/>
        <v>84</v>
      </c>
      <c r="L1225" s="80">
        <v>45107</v>
      </c>
      <c r="M1225" s="72"/>
      <c r="N1225" s="38"/>
      <c r="O1225" s="81"/>
      <c r="P1225" s="72"/>
      <c r="Q1225" s="72"/>
      <c r="R1225" s="72"/>
      <c r="S1225" s="72"/>
      <c r="T1225" s="81"/>
      <c r="U1225" s="72"/>
      <c r="V1225" s="72"/>
      <c r="W1225" s="82">
        <f t="shared" si="58"/>
        <v>0</v>
      </c>
      <c r="X1225" s="39" t="s">
        <v>89</v>
      </c>
      <c r="Y1225" s="39"/>
      <c r="Z1225" s="72" t="s">
        <v>101</v>
      </c>
    </row>
    <row r="1226" spans="1:26">
      <c r="A1226" s="75">
        <f t="shared" si="59"/>
        <v>1224</v>
      </c>
      <c r="B1226" s="39" t="s">
        <v>2542</v>
      </c>
      <c r="C1226" s="75" t="str">
        <f>IF($B1226&lt;&gt;"",_xlfn.IFNA(VLOOKUP($B1226,'Node Details'!$B:$U,C$1,0),"Check"),"")</f>
        <v>000004O18-04O180105</v>
      </c>
      <c r="D1226" s="75" t="str">
        <f>IF($B1226&lt;&gt;"",_xlfn.IFNA(VLOOKUP($B1226,'Node Details'!$B:$U,D$1,0),"Check"),"")</f>
        <v>04O</v>
      </c>
      <c r="E1226" s="75" t="str">
        <f>IF($B1226&lt;&gt;"",_xlfn.IFNA(VLOOKUP($B1226,'Node Details'!$B:$U,E$1,0),"Check"),"")</f>
        <v>Airtel</v>
      </c>
      <c r="F1226" s="95">
        <v>45107</v>
      </c>
      <c r="G1226" s="75"/>
      <c r="H1226" s="25" t="s">
        <v>22</v>
      </c>
      <c r="I1226" s="24">
        <v>2</v>
      </c>
      <c r="J1226" s="24">
        <v>42</v>
      </c>
      <c r="K1226" s="75">
        <f t="shared" si="57"/>
        <v>84</v>
      </c>
      <c r="L1226" s="80">
        <v>45107</v>
      </c>
      <c r="M1226" s="72"/>
      <c r="N1226" s="38"/>
      <c r="O1226" s="81"/>
      <c r="P1226" s="72"/>
      <c r="Q1226" s="72"/>
      <c r="R1226" s="72"/>
      <c r="S1226" s="72"/>
      <c r="T1226" s="81"/>
      <c r="U1226" s="72"/>
      <c r="V1226" s="72"/>
      <c r="W1226" s="82">
        <f t="shared" si="58"/>
        <v>0</v>
      </c>
      <c r="X1226" s="39" t="s">
        <v>89</v>
      </c>
      <c r="Y1226" s="39"/>
      <c r="Z1226" s="72" t="s">
        <v>101</v>
      </c>
    </row>
    <row r="1227" spans="1:26">
      <c r="A1227" s="75">
        <f t="shared" si="59"/>
        <v>1225</v>
      </c>
      <c r="B1227" s="39" t="s">
        <v>1223</v>
      </c>
      <c r="C1227" s="75" t="str">
        <f>IF($B1227&lt;&gt;"",_xlfn.IFNA(VLOOKUP($B1227,'Node Details'!$B:$U,C$1,0),"Check"),"")</f>
        <v>000004O18-04O180105</v>
      </c>
      <c r="D1227" s="75" t="str">
        <f>IF($B1227&lt;&gt;"",_xlfn.IFNA(VLOOKUP($B1227,'Node Details'!$B:$U,D$1,0),"Check"),"")</f>
        <v>04O</v>
      </c>
      <c r="E1227" s="75" t="str">
        <f>IF($B1227&lt;&gt;"",_xlfn.IFNA(VLOOKUP($B1227,'Node Details'!$B:$U,E$1,0),"Check"),"")</f>
        <v>Airtel</v>
      </c>
      <c r="F1227" s="95">
        <v>45107</v>
      </c>
      <c r="G1227" s="75"/>
      <c r="H1227" s="25" t="s">
        <v>22</v>
      </c>
      <c r="I1227" s="24">
        <v>2</v>
      </c>
      <c r="J1227" s="24">
        <v>42</v>
      </c>
      <c r="K1227" s="75">
        <f t="shared" si="57"/>
        <v>84</v>
      </c>
      <c r="L1227" s="80">
        <v>45107</v>
      </c>
      <c r="M1227" s="72"/>
      <c r="N1227" s="38"/>
      <c r="O1227" s="81"/>
      <c r="P1227" s="72"/>
      <c r="Q1227" s="72"/>
      <c r="R1227" s="72"/>
      <c r="S1227" s="72"/>
      <c r="T1227" s="81"/>
      <c r="U1227" s="72"/>
      <c r="V1227" s="72"/>
      <c r="W1227" s="82">
        <f t="shared" si="58"/>
        <v>0</v>
      </c>
      <c r="X1227" s="39" t="s">
        <v>89</v>
      </c>
      <c r="Y1227" s="39"/>
      <c r="Z1227" s="72" t="s">
        <v>101</v>
      </c>
    </row>
    <row r="1228" spans="1:26">
      <c r="A1228" s="75">
        <f t="shared" si="59"/>
        <v>1226</v>
      </c>
      <c r="B1228" s="39" t="s">
        <v>1226</v>
      </c>
      <c r="C1228" s="75" t="str">
        <f>IF($B1228&lt;&gt;"",_xlfn.IFNA(VLOOKUP($B1228,'Node Details'!$B:$U,C$1,0),"Check"),"")</f>
        <v>000004O18-04O180106</v>
      </c>
      <c r="D1228" s="75" t="str">
        <f>IF($B1228&lt;&gt;"",_xlfn.IFNA(VLOOKUP($B1228,'Node Details'!$B:$U,D$1,0),"Check"),"")</f>
        <v>04O</v>
      </c>
      <c r="E1228" s="75" t="str">
        <f>IF($B1228&lt;&gt;"",_xlfn.IFNA(VLOOKUP($B1228,'Node Details'!$B:$U,E$1,0),"Check"),"")</f>
        <v>Airtel</v>
      </c>
      <c r="F1228" s="95">
        <v>45107</v>
      </c>
      <c r="G1228" s="75"/>
      <c r="H1228" s="25" t="s">
        <v>22</v>
      </c>
      <c r="I1228" s="24">
        <v>2</v>
      </c>
      <c r="J1228" s="24">
        <v>42</v>
      </c>
      <c r="K1228" s="75">
        <f t="shared" si="57"/>
        <v>84</v>
      </c>
      <c r="L1228" s="80">
        <v>45107</v>
      </c>
      <c r="M1228" s="72"/>
      <c r="N1228" s="38"/>
      <c r="O1228" s="81"/>
      <c r="P1228" s="72"/>
      <c r="Q1228" s="72"/>
      <c r="R1228" s="72"/>
      <c r="S1228" s="72"/>
      <c r="T1228" s="81"/>
      <c r="U1228" s="72"/>
      <c r="V1228" s="72"/>
      <c r="W1228" s="82">
        <f t="shared" si="58"/>
        <v>0</v>
      </c>
      <c r="X1228" s="39" t="s">
        <v>89</v>
      </c>
      <c r="Y1228" s="39"/>
      <c r="Z1228" s="72" t="s">
        <v>101</v>
      </c>
    </row>
    <row r="1229" spans="1:26">
      <c r="A1229" s="75">
        <f t="shared" si="59"/>
        <v>1227</v>
      </c>
      <c r="B1229" s="39" t="s">
        <v>1470</v>
      </c>
      <c r="C1229" s="75" t="str">
        <f>IF($B1229&lt;&gt;"",_xlfn.IFNA(VLOOKUP($B1229,'Node Details'!$B:$U,C$1,0),"Check"),"")</f>
        <v>04O180105-04O180107</v>
      </c>
      <c r="D1229" s="75" t="str">
        <f>IF($B1229&lt;&gt;"",_xlfn.IFNA(VLOOKUP($B1229,'Node Details'!$B:$U,D$1,0),"Check"),"")</f>
        <v>04O</v>
      </c>
      <c r="E1229" s="75" t="str">
        <f>IF($B1229&lt;&gt;"",_xlfn.IFNA(VLOOKUP($B1229,'Node Details'!$B:$U,E$1,0),"Check"),"")</f>
        <v>Airtel</v>
      </c>
      <c r="F1229" s="95">
        <v>45148</v>
      </c>
      <c r="G1229" s="75"/>
      <c r="H1229" s="25" t="s">
        <v>22</v>
      </c>
      <c r="I1229" s="24">
        <v>2</v>
      </c>
      <c r="J1229" s="24">
        <v>42</v>
      </c>
      <c r="K1229" s="75">
        <f t="shared" si="57"/>
        <v>84</v>
      </c>
      <c r="L1229" s="80">
        <v>45149</v>
      </c>
      <c r="M1229" s="72"/>
      <c r="N1229" s="38"/>
      <c r="O1229" s="81"/>
      <c r="P1229" s="72"/>
      <c r="Q1229" s="72"/>
      <c r="R1229" s="72"/>
      <c r="S1229" s="72"/>
      <c r="T1229" s="81"/>
      <c r="U1229" s="72"/>
      <c r="V1229" s="72"/>
      <c r="W1229" s="82">
        <f t="shared" si="58"/>
        <v>0</v>
      </c>
      <c r="X1229" s="39" t="s">
        <v>89</v>
      </c>
      <c r="Y1229" s="39"/>
      <c r="Z1229" s="72" t="s">
        <v>101</v>
      </c>
    </row>
    <row r="1230" spans="1:26">
      <c r="A1230" s="75">
        <f t="shared" si="59"/>
        <v>1228</v>
      </c>
      <c r="B1230" s="39" t="s">
        <v>1472</v>
      </c>
      <c r="C1230" s="75" t="str">
        <f>IF($B1230&lt;&gt;"",_xlfn.IFNA(VLOOKUP($B1230,'Node Details'!$B:$U,C$1,0),"Check"),"")</f>
        <v>04O180101-04O180108</v>
      </c>
      <c r="D1230" s="75" t="str">
        <f>IF($B1230&lt;&gt;"",_xlfn.IFNA(VLOOKUP($B1230,'Node Details'!$B:$U,D$1,0),"Check"),"")</f>
        <v>04O</v>
      </c>
      <c r="E1230" s="75" t="str">
        <f>IF($B1230&lt;&gt;"",_xlfn.IFNA(VLOOKUP($B1230,'Node Details'!$B:$U,E$1,0),"Check"),"")</f>
        <v>Airtel</v>
      </c>
      <c r="F1230" s="95">
        <v>45148</v>
      </c>
      <c r="G1230" s="75"/>
      <c r="H1230" s="25" t="s">
        <v>22</v>
      </c>
      <c r="I1230" s="24">
        <v>2</v>
      </c>
      <c r="J1230" s="24">
        <v>42</v>
      </c>
      <c r="K1230" s="75">
        <f t="shared" si="57"/>
        <v>84</v>
      </c>
      <c r="L1230" s="80">
        <v>45149</v>
      </c>
      <c r="M1230" s="72"/>
      <c r="N1230" s="38"/>
      <c r="O1230" s="81"/>
      <c r="P1230" s="72"/>
      <c r="Q1230" s="72"/>
      <c r="R1230" s="72"/>
      <c r="S1230" s="72"/>
      <c r="T1230" s="81"/>
      <c r="U1230" s="72"/>
      <c r="V1230" s="72"/>
      <c r="W1230" s="82">
        <f t="shared" si="58"/>
        <v>0</v>
      </c>
      <c r="X1230" s="39" t="s">
        <v>89</v>
      </c>
      <c r="Y1230" s="39"/>
      <c r="Z1230" s="72" t="s">
        <v>101</v>
      </c>
    </row>
    <row r="1231" spans="1:26">
      <c r="A1231" s="75">
        <f t="shared" si="59"/>
        <v>1229</v>
      </c>
      <c r="B1231" s="39" t="s">
        <v>1149</v>
      </c>
      <c r="C1231" s="75" t="str">
        <f>IF($B1231&lt;&gt;"",_xlfn.IFNA(VLOOKUP($B1231,'Node Details'!$B:$U,C$1,0),"Check"),"")</f>
        <v>00000004O-000004O20</v>
      </c>
      <c r="D1231" s="75" t="str">
        <f>IF($B1231&lt;&gt;"",_xlfn.IFNA(VLOOKUP($B1231,'Node Details'!$B:$U,D$1,0),"Check"),"")</f>
        <v>04O</v>
      </c>
      <c r="E1231" s="75" t="str">
        <f>IF($B1231&lt;&gt;"",_xlfn.IFNA(VLOOKUP($B1231,'Node Details'!$B:$U,E$1,0),"Check"),"")</f>
        <v>Airtel</v>
      </c>
      <c r="F1231" s="95">
        <v>45107</v>
      </c>
      <c r="G1231" s="75"/>
      <c r="H1231" s="25" t="s">
        <v>22</v>
      </c>
      <c r="I1231" s="24">
        <v>2</v>
      </c>
      <c r="J1231" s="24">
        <v>42</v>
      </c>
      <c r="K1231" s="75">
        <f t="shared" si="57"/>
        <v>84</v>
      </c>
      <c r="L1231" s="80">
        <v>45107</v>
      </c>
      <c r="M1231" s="72"/>
      <c r="N1231" s="38"/>
      <c r="O1231" s="81"/>
      <c r="P1231" s="72"/>
      <c r="Q1231" s="72"/>
      <c r="R1231" s="72"/>
      <c r="S1231" s="72"/>
      <c r="T1231" s="81"/>
      <c r="U1231" s="72"/>
      <c r="V1231" s="72"/>
      <c r="W1231" s="82">
        <f t="shared" si="58"/>
        <v>0</v>
      </c>
      <c r="X1231" s="39" t="s">
        <v>89</v>
      </c>
      <c r="Y1231" s="39"/>
      <c r="Z1231" s="72" t="s">
        <v>101</v>
      </c>
    </row>
    <row r="1232" spans="1:26">
      <c r="A1232" s="75">
        <f t="shared" si="59"/>
        <v>1230</v>
      </c>
      <c r="B1232" s="39" t="s">
        <v>1479</v>
      </c>
      <c r="C1232" s="75" t="str">
        <f>IF($B1232&lt;&gt;"",_xlfn.IFNA(VLOOKUP($B1232,'Node Details'!$B:$U,C$1,0),"Check"),"")</f>
        <v>000004O20-04O200102</v>
      </c>
      <c r="D1232" s="75" t="str">
        <f>IF($B1232&lt;&gt;"",_xlfn.IFNA(VLOOKUP($B1232,'Node Details'!$B:$U,D$1,0),"Check"),"")</f>
        <v>04O</v>
      </c>
      <c r="E1232" s="75" t="str">
        <f>IF($B1232&lt;&gt;"",_xlfn.IFNA(VLOOKUP($B1232,'Node Details'!$B:$U,E$1,0),"Check"),"")</f>
        <v>Airtel</v>
      </c>
      <c r="F1232" s="95">
        <v>45107</v>
      </c>
      <c r="G1232" s="75"/>
      <c r="H1232" s="25" t="s">
        <v>22</v>
      </c>
      <c r="I1232" s="24">
        <v>2</v>
      </c>
      <c r="J1232" s="24">
        <v>42</v>
      </c>
      <c r="K1232" s="75">
        <f t="shared" si="57"/>
        <v>84</v>
      </c>
      <c r="L1232" s="80">
        <v>45107</v>
      </c>
      <c r="M1232" s="72"/>
      <c r="N1232" s="38"/>
      <c r="O1232" s="81"/>
      <c r="P1232" s="72"/>
      <c r="Q1232" s="72"/>
      <c r="R1232" s="72"/>
      <c r="S1232" s="72"/>
      <c r="T1232" s="81"/>
      <c r="U1232" s="72"/>
      <c r="V1232" s="72"/>
      <c r="W1232" s="82">
        <f t="shared" si="58"/>
        <v>0</v>
      </c>
      <c r="X1232" s="39" t="s">
        <v>89</v>
      </c>
      <c r="Y1232" s="39"/>
      <c r="Z1232" s="72" t="s">
        <v>101</v>
      </c>
    </row>
    <row r="1233" spans="1:26">
      <c r="A1233" s="75">
        <f t="shared" si="59"/>
        <v>1231</v>
      </c>
      <c r="B1233" s="39" t="s">
        <v>1241</v>
      </c>
      <c r="C1233" s="75" t="str">
        <f>IF($B1233&lt;&gt;"",_xlfn.IFNA(VLOOKUP($B1233,'Node Details'!$B:$U,C$1,0),"Check"),"")</f>
        <v>000004O20-04O200102</v>
      </c>
      <c r="D1233" s="75" t="str">
        <f>IF($B1233&lt;&gt;"",_xlfn.IFNA(VLOOKUP($B1233,'Node Details'!$B:$U,D$1,0),"Check"),"")</f>
        <v>04O</v>
      </c>
      <c r="E1233" s="75" t="str">
        <f>IF($B1233&lt;&gt;"",_xlfn.IFNA(VLOOKUP($B1233,'Node Details'!$B:$U,E$1,0),"Check"),"")</f>
        <v>Airtel</v>
      </c>
      <c r="F1233" s="95">
        <v>45107</v>
      </c>
      <c r="G1233" s="75"/>
      <c r="H1233" s="25" t="s">
        <v>22</v>
      </c>
      <c r="I1233" s="24">
        <v>2</v>
      </c>
      <c r="J1233" s="24">
        <v>42</v>
      </c>
      <c r="K1233" s="75">
        <f t="shared" si="57"/>
        <v>84</v>
      </c>
      <c r="L1233" s="80">
        <v>45107</v>
      </c>
      <c r="M1233" s="72"/>
      <c r="N1233" s="38"/>
      <c r="O1233" s="81"/>
      <c r="P1233" s="72"/>
      <c r="Q1233" s="72"/>
      <c r="R1233" s="72"/>
      <c r="S1233" s="72"/>
      <c r="T1233" s="81"/>
      <c r="U1233" s="72"/>
      <c r="V1233" s="72"/>
      <c r="W1233" s="82">
        <f t="shared" si="58"/>
        <v>0</v>
      </c>
      <c r="X1233" s="39" t="s">
        <v>89</v>
      </c>
      <c r="Y1233" s="39"/>
      <c r="Z1233" s="72" t="s">
        <v>101</v>
      </c>
    </row>
    <row r="1234" spans="1:26">
      <c r="A1234" s="75">
        <f t="shared" si="59"/>
        <v>1232</v>
      </c>
      <c r="B1234" s="39" t="s">
        <v>2544</v>
      </c>
      <c r="C1234" s="75" t="str">
        <f>IF($B1234&lt;&gt;"",_xlfn.IFNA(VLOOKUP($B1234,'Node Details'!$B:$U,C$1,0),"Check"),"")</f>
        <v>000004O20-04O200105</v>
      </c>
      <c r="D1234" s="75" t="str">
        <f>IF($B1234&lt;&gt;"",_xlfn.IFNA(VLOOKUP($B1234,'Node Details'!$B:$U,D$1,0),"Check"),"")</f>
        <v>04O</v>
      </c>
      <c r="E1234" s="75" t="str">
        <f>IF($B1234&lt;&gt;"",_xlfn.IFNA(VLOOKUP($B1234,'Node Details'!$B:$U,E$1,0),"Check"),"")</f>
        <v>Airtel</v>
      </c>
      <c r="F1234" s="95">
        <v>45107</v>
      </c>
      <c r="G1234" s="75"/>
      <c r="H1234" s="25" t="s">
        <v>22</v>
      </c>
      <c r="I1234" s="24">
        <v>2</v>
      </c>
      <c r="J1234" s="24">
        <v>42</v>
      </c>
      <c r="K1234" s="75">
        <f t="shared" si="57"/>
        <v>84</v>
      </c>
      <c r="L1234" s="80">
        <v>45107</v>
      </c>
      <c r="M1234" s="72"/>
      <c r="N1234" s="38"/>
      <c r="O1234" s="81"/>
      <c r="P1234" s="72"/>
      <c r="Q1234" s="72"/>
      <c r="R1234" s="72"/>
      <c r="S1234" s="72"/>
      <c r="T1234" s="81"/>
      <c r="U1234" s="72"/>
      <c r="V1234" s="72"/>
      <c r="W1234" s="82">
        <f t="shared" si="58"/>
        <v>0</v>
      </c>
      <c r="X1234" s="39" t="s">
        <v>89</v>
      </c>
      <c r="Y1234" s="39"/>
      <c r="Z1234" s="72" t="s">
        <v>101</v>
      </c>
    </row>
    <row r="1235" spans="1:26">
      <c r="A1235" s="75">
        <f t="shared" si="59"/>
        <v>1233</v>
      </c>
      <c r="B1235" s="39" t="s">
        <v>1474</v>
      </c>
      <c r="C1235" s="75" t="str">
        <f>IF($B1235&lt;&gt;"",_xlfn.IFNA(VLOOKUP($B1235,'Node Details'!$B:$U,C$1,0),"Check"),"")</f>
        <v>000004O20-04O200105</v>
      </c>
      <c r="D1235" s="75" t="str">
        <f>IF($B1235&lt;&gt;"",_xlfn.IFNA(VLOOKUP($B1235,'Node Details'!$B:$U,D$1,0),"Check"),"")</f>
        <v>04O</v>
      </c>
      <c r="E1235" s="75" t="str">
        <f>IF($B1235&lt;&gt;"",_xlfn.IFNA(VLOOKUP($B1235,'Node Details'!$B:$U,E$1,0),"Check"),"")</f>
        <v>Airtel</v>
      </c>
      <c r="F1235" s="95">
        <v>45107</v>
      </c>
      <c r="G1235" s="75"/>
      <c r="H1235" s="25" t="s">
        <v>22</v>
      </c>
      <c r="I1235" s="24">
        <v>2</v>
      </c>
      <c r="J1235" s="24">
        <v>42</v>
      </c>
      <c r="K1235" s="75">
        <f t="shared" si="57"/>
        <v>84</v>
      </c>
      <c r="L1235" s="80">
        <v>45107</v>
      </c>
      <c r="M1235" s="72"/>
      <c r="N1235" s="38"/>
      <c r="O1235" s="81"/>
      <c r="P1235" s="72"/>
      <c r="Q1235" s="72"/>
      <c r="R1235" s="72"/>
      <c r="S1235" s="72"/>
      <c r="T1235" s="81"/>
      <c r="U1235" s="72"/>
      <c r="V1235" s="72"/>
      <c r="W1235" s="82">
        <f t="shared" si="58"/>
        <v>0</v>
      </c>
      <c r="X1235" s="39" t="s">
        <v>89</v>
      </c>
      <c r="Y1235" s="39"/>
      <c r="Z1235" s="72" t="s">
        <v>101</v>
      </c>
    </row>
    <row r="1236" spans="1:26">
      <c r="A1236" s="75">
        <f t="shared" si="59"/>
        <v>1234</v>
      </c>
      <c r="B1236" s="39" t="s">
        <v>1244</v>
      </c>
      <c r="C1236" s="75" t="str">
        <f>IF($B1236&lt;&gt;"",_xlfn.IFNA(VLOOKUP($B1236,'Node Details'!$B:$U,C$1,0),"Check"),"")</f>
        <v>000004O20-04O200105</v>
      </c>
      <c r="D1236" s="75" t="str">
        <f>IF($B1236&lt;&gt;"",_xlfn.IFNA(VLOOKUP($B1236,'Node Details'!$B:$U,D$1,0),"Check"),"")</f>
        <v>04O</v>
      </c>
      <c r="E1236" s="75" t="str">
        <f>IF($B1236&lt;&gt;"",_xlfn.IFNA(VLOOKUP($B1236,'Node Details'!$B:$U,E$1,0),"Check"),"")</f>
        <v>Airtel</v>
      </c>
      <c r="F1236" s="95">
        <v>45107</v>
      </c>
      <c r="G1236" s="75"/>
      <c r="H1236" s="25" t="s">
        <v>22</v>
      </c>
      <c r="I1236" s="24">
        <v>2</v>
      </c>
      <c r="J1236" s="24">
        <v>42</v>
      </c>
      <c r="K1236" s="75">
        <f t="shared" si="57"/>
        <v>84</v>
      </c>
      <c r="L1236" s="80">
        <v>45107</v>
      </c>
      <c r="M1236" s="72"/>
      <c r="N1236" s="38"/>
      <c r="O1236" s="81"/>
      <c r="P1236" s="72"/>
      <c r="Q1236" s="72"/>
      <c r="R1236" s="72"/>
      <c r="S1236" s="72"/>
      <c r="T1236" s="81"/>
      <c r="U1236" s="72"/>
      <c r="V1236" s="72"/>
      <c r="W1236" s="82">
        <f t="shared" si="58"/>
        <v>0</v>
      </c>
      <c r="X1236" s="39" t="s">
        <v>89</v>
      </c>
      <c r="Y1236" s="39"/>
      <c r="Z1236" s="72" t="s">
        <v>101</v>
      </c>
    </row>
    <row r="1237" spans="1:26">
      <c r="A1237" s="75">
        <f t="shared" si="59"/>
        <v>1235</v>
      </c>
      <c r="B1237" s="39" t="s">
        <v>1476</v>
      </c>
      <c r="C1237" s="75" t="str">
        <f>IF($B1237&lt;&gt;"",_xlfn.IFNA(VLOOKUP($B1237,'Node Details'!$B:$U,C$1,0),"Check"),"")</f>
        <v>04O200104-04O200106</v>
      </c>
      <c r="D1237" s="75" t="str">
        <f>IF($B1237&lt;&gt;"",_xlfn.IFNA(VLOOKUP($B1237,'Node Details'!$B:$U,D$1,0),"Check"),"")</f>
        <v>04O</v>
      </c>
      <c r="E1237" s="75" t="str">
        <f>IF($B1237&lt;&gt;"",_xlfn.IFNA(VLOOKUP($B1237,'Node Details'!$B:$U,E$1,0),"Check"),"")</f>
        <v>Airtel</v>
      </c>
      <c r="F1237" s="95">
        <v>45148</v>
      </c>
      <c r="G1237" s="75"/>
      <c r="H1237" s="25" t="s">
        <v>22</v>
      </c>
      <c r="I1237" s="24">
        <v>2</v>
      </c>
      <c r="J1237" s="24">
        <v>42</v>
      </c>
      <c r="K1237" s="75">
        <f t="shared" si="57"/>
        <v>84</v>
      </c>
      <c r="L1237" s="80">
        <v>45149</v>
      </c>
      <c r="M1237" s="72"/>
      <c r="N1237" s="38"/>
      <c r="O1237" s="81"/>
      <c r="P1237" s="72"/>
      <c r="Q1237" s="72"/>
      <c r="R1237" s="72"/>
      <c r="S1237" s="72"/>
      <c r="T1237" s="81"/>
      <c r="U1237" s="72"/>
      <c r="V1237" s="72"/>
      <c r="W1237" s="82">
        <f t="shared" si="58"/>
        <v>0</v>
      </c>
      <c r="X1237" s="39" t="s">
        <v>89</v>
      </c>
      <c r="Y1237" s="39"/>
      <c r="Z1237" s="72" t="s">
        <v>101</v>
      </c>
    </row>
    <row r="1238" spans="1:26">
      <c r="A1238" s="75">
        <f t="shared" si="59"/>
        <v>1236</v>
      </c>
      <c r="B1238" s="39" t="s">
        <v>1480</v>
      </c>
      <c r="C1238" s="75" t="str">
        <f>IF($B1238&lt;&gt;"",_xlfn.IFNA(VLOOKUP($B1238,'Node Details'!$B:$U,C$1,0),"Check"),"")</f>
        <v>04O200101-04O200107</v>
      </c>
      <c r="D1238" s="75" t="str">
        <f>IF($B1238&lt;&gt;"",_xlfn.IFNA(VLOOKUP($B1238,'Node Details'!$B:$U,D$1,0),"Check"),"")</f>
        <v>04O</v>
      </c>
      <c r="E1238" s="75" t="str">
        <f>IF($B1238&lt;&gt;"",_xlfn.IFNA(VLOOKUP($B1238,'Node Details'!$B:$U,E$1,0),"Check"),"")</f>
        <v>Airtel</v>
      </c>
      <c r="F1238" s="95">
        <v>45148</v>
      </c>
      <c r="G1238" s="75"/>
      <c r="H1238" s="25" t="s">
        <v>22</v>
      </c>
      <c r="I1238" s="24">
        <v>2</v>
      </c>
      <c r="J1238" s="24">
        <v>42</v>
      </c>
      <c r="K1238" s="75">
        <f t="shared" si="57"/>
        <v>84</v>
      </c>
      <c r="L1238" s="80">
        <v>45149</v>
      </c>
      <c r="M1238" s="72"/>
      <c r="N1238" s="38"/>
      <c r="O1238" s="81"/>
      <c r="P1238" s="72"/>
      <c r="Q1238" s="72"/>
      <c r="R1238" s="72"/>
      <c r="S1238" s="72"/>
      <c r="T1238" s="81"/>
      <c r="U1238" s="72"/>
      <c r="V1238" s="72"/>
      <c r="W1238" s="82">
        <f t="shared" si="58"/>
        <v>0</v>
      </c>
      <c r="X1238" s="39" t="s">
        <v>89</v>
      </c>
      <c r="Y1238" s="39"/>
      <c r="Z1238" s="72" t="s">
        <v>101</v>
      </c>
    </row>
    <row r="1239" spans="1:26">
      <c r="A1239" s="75">
        <f t="shared" si="59"/>
        <v>1237</v>
      </c>
      <c r="B1239" s="39" t="s">
        <v>1160</v>
      </c>
      <c r="C1239" s="75" t="str">
        <f>IF($B1239&lt;&gt;"",_xlfn.IFNA(VLOOKUP($B1239,'Node Details'!$B:$U,C$1,0),"Check"),"")</f>
        <v>000004O51-000004O21</v>
      </c>
      <c r="D1239" s="75" t="str">
        <f>IF($B1239&lt;&gt;"",_xlfn.IFNA(VLOOKUP($B1239,'Node Details'!$B:$U,D$1,0),"Check"),"")</f>
        <v>04O</v>
      </c>
      <c r="E1239" s="75" t="str">
        <f>IF($B1239&lt;&gt;"",_xlfn.IFNA(VLOOKUP($B1239,'Node Details'!$B:$U,E$1,0),"Check"),"")</f>
        <v>Airtel</v>
      </c>
      <c r="F1239" s="95">
        <v>45107</v>
      </c>
      <c r="G1239" s="75"/>
      <c r="H1239" s="25" t="s">
        <v>22</v>
      </c>
      <c r="I1239" s="24">
        <v>2</v>
      </c>
      <c r="J1239" s="24">
        <v>42</v>
      </c>
      <c r="K1239" s="75">
        <f t="shared" si="57"/>
        <v>84</v>
      </c>
      <c r="L1239" s="80">
        <v>45107</v>
      </c>
      <c r="M1239" s="72"/>
      <c r="N1239" s="38"/>
      <c r="O1239" s="81"/>
      <c r="P1239" s="72"/>
      <c r="Q1239" s="72"/>
      <c r="R1239" s="72"/>
      <c r="S1239" s="72"/>
      <c r="T1239" s="81"/>
      <c r="U1239" s="72"/>
      <c r="V1239" s="72"/>
      <c r="W1239" s="82">
        <f t="shared" si="58"/>
        <v>0</v>
      </c>
      <c r="X1239" s="39" t="s">
        <v>89</v>
      </c>
      <c r="Y1239" s="39"/>
      <c r="Z1239" s="72" t="s">
        <v>101</v>
      </c>
    </row>
    <row r="1240" spans="1:26">
      <c r="A1240" s="75">
        <f t="shared" si="59"/>
        <v>1238</v>
      </c>
      <c r="B1240" s="39" t="s">
        <v>2546</v>
      </c>
      <c r="C1240" s="75" t="str">
        <f>IF($B1240&lt;&gt;"",_xlfn.IFNA(VLOOKUP($B1240,'Node Details'!$B:$U,C$1,0),"Check"),"")</f>
        <v>000004O21-04O210102</v>
      </c>
      <c r="D1240" s="75" t="str">
        <f>IF($B1240&lt;&gt;"",_xlfn.IFNA(VLOOKUP($B1240,'Node Details'!$B:$U,D$1,0),"Check"),"")</f>
        <v>04O</v>
      </c>
      <c r="E1240" s="75" t="str">
        <f>IF($B1240&lt;&gt;"",_xlfn.IFNA(VLOOKUP($B1240,'Node Details'!$B:$U,E$1,0),"Check"),"")</f>
        <v>Airtel</v>
      </c>
      <c r="F1240" s="95">
        <v>45107</v>
      </c>
      <c r="G1240" s="75"/>
      <c r="H1240" s="25" t="s">
        <v>22</v>
      </c>
      <c r="I1240" s="24">
        <v>2</v>
      </c>
      <c r="J1240" s="24">
        <v>42</v>
      </c>
      <c r="K1240" s="75">
        <f t="shared" si="57"/>
        <v>84</v>
      </c>
      <c r="L1240" s="80">
        <v>45107</v>
      </c>
      <c r="M1240" s="72"/>
      <c r="N1240" s="38"/>
      <c r="O1240" s="81"/>
      <c r="P1240" s="72"/>
      <c r="Q1240" s="72"/>
      <c r="R1240" s="72"/>
      <c r="S1240" s="72"/>
      <c r="T1240" s="81"/>
      <c r="U1240" s="72"/>
      <c r="V1240" s="72"/>
      <c r="W1240" s="82">
        <f t="shared" si="58"/>
        <v>0</v>
      </c>
      <c r="X1240" s="39" t="s">
        <v>89</v>
      </c>
      <c r="Y1240" s="39"/>
      <c r="Z1240" s="72" t="s">
        <v>101</v>
      </c>
    </row>
    <row r="1241" spans="1:26">
      <c r="A1241" s="75">
        <f t="shared" si="59"/>
        <v>1239</v>
      </c>
      <c r="B1241" s="39" t="s">
        <v>1247</v>
      </c>
      <c r="C1241" s="75" t="str">
        <f>IF($B1241&lt;&gt;"",_xlfn.IFNA(VLOOKUP($B1241,'Node Details'!$B:$U,C$1,0),"Check"),"")</f>
        <v>000004O21-04O210102</v>
      </c>
      <c r="D1241" s="75" t="str">
        <f>IF($B1241&lt;&gt;"",_xlfn.IFNA(VLOOKUP($B1241,'Node Details'!$B:$U,D$1,0),"Check"),"")</f>
        <v>04O</v>
      </c>
      <c r="E1241" s="75" t="str">
        <f>IF($B1241&lt;&gt;"",_xlfn.IFNA(VLOOKUP($B1241,'Node Details'!$B:$U,E$1,0),"Check"),"")</f>
        <v>Airtel</v>
      </c>
      <c r="F1241" s="95">
        <v>45107</v>
      </c>
      <c r="G1241" s="75"/>
      <c r="H1241" s="25" t="s">
        <v>22</v>
      </c>
      <c r="I1241" s="24">
        <v>2</v>
      </c>
      <c r="J1241" s="24">
        <v>42</v>
      </c>
      <c r="K1241" s="75">
        <f t="shared" si="57"/>
        <v>84</v>
      </c>
      <c r="L1241" s="80">
        <v>45107</v>
      </c>
      <c r="M1241" s="72"/>
      <c r="N1241" s="38"/>
      <c r="O1241" s="81"/>
      <c r="P1241" s="72"/>
      <c r="Q1241" s="72"/>
      <c r="R1241" s="72"/>
      <c r="S1241" s="72"/>
      <c r="T1241" s="81"/>
      <c r="U1241" s="72"/>
      <c r="V1241" s="72"/>
      <c r="W1241" s="82">
        <f t="shared" si="58"/>
        <v>0</v>
      </c>
      <c r="X1241" s="39" t="s">
        <v>89</v>
      </c>
      <c r="Y1241" s="39"/>
      <c r="Z1241" s="72" t="s">
        <v>101</v>
      </c>
    </row>
    <row r="1242" spans="1:26">
      <c r="A1242" s="75">
        <f t="shared" si="59"/>
        <v>1240</v>
      </c>
      <c r="B1242" s="39" t="s">
        <v>1250</v>
      </c>
      <c r="C1242" s="75" t="str">
        <f>IF($B1242&lt;&gt;"",_xlfn.IFNA(VLOOKUP($B1242,'Node Details'!$B:$U,C$1,0),"Check"),"")</f>
        <v>000004O21-04O210103</v>
      </c>
      <c r="D1242" s="75" t="str">
        <f>IF($B1242&lt;&gt;"",_xlfn.IFNA(VLOOKUP($B1242,'Node Details'!$B:$U,D$1,0),"Check"),"")</f>
        <v>04O</v>
      </c>
      <c r="E1242" s="75" t="str">
        <f>IF($B1242&lt;&gt;"",_xlfn.IFNA(VLOOKUP($B1242,'Node Details'!$B:$U,E$1,0),"Check"),"")</f>
        <v>Airtel</v>
      </c>
      <c r="F1242" s="95">
        <v>45107</v>
      </c>
      <c r="G1242" s="75"/>
      <c r="H1242" s="25" t="s">
        <v>22</v>
      </c>
      <c r="I1242" s="24">
        <v>2</v>
      </c>
      <c r="J1242" s="24">
        <v>42</v>
      </c>
      <c r="K1242" s="75">
        <f t="shared" si="57"/>
        <v>84</v>
      </c>
      <c r="L1242" s="80">
        <v>45107</v>
      </c>
      <c r="M1242" s="72"/>
      <c r="N1242" s="38"/>
      <c r="O1242" s="81"/>
      <c r="P1242" s="72"/>
      <c r="Q1242" s="72"/>
      <c r="R1242" s="72"/>
      <c r="S1242" s="72"/>
      <c r="T1242" s="81"/>
      <c r="U1242" s="72"/>
      <c r="V1242" s="72"/>
      <c r="W1242" s="82">
        <f t="shared" si="58"/>
        <v>0</v>
      </c>
      <c r="X1242" s="39" t="s">
        <v>89</v>
      </c>
      <c r="Y1242" s="39"/>
      <c r="Z1242" s="72" t="s">
        <v>101</v>
      </c>
    </row>
    <row r="1243" spans="1:26">
      <c r="A1243" s="75">
        <f t="shared" si="59"/>
        <v>1241</v>
      </c>
      <c r="B1243" s="39" t="s">
        <v>2555</v>
      </c>
      <c r="C1243" s="75" t="str">
        <f>IF($B1243&lt;&gt;"",_xlfn.IFNA(VLOOKUP($B1243,'Node Details'!$B:$U,C$1,0),"Check"),"")</f>
        <v>000004O21-04O210106</v>
      </c>
      <c r="D1243" s="75" t="str">
        <f>IF($B1243&lt;&gt;"",_xlfn.IFNA(VLOOKUP($B1243,'Node Details'!$B:$U,D$1,0),"Check"),"")</f>
        <v>04O</v>
      </c>
      <c r="E1243" s="75" t="str">
        <f>IF($B1243&lt;&gt;"",_xlfn.IFNA(VLOOKUP($B1243,'Node Details'!$B:$U,E$1,0),"Check"),"")</f>
        <v>Airtel</v>
      </c>
      <c r="F1243" s="95">
        <v>45148</v>
      </c>
      <c r="G1243" s="75"/>
      <c r="H1243" s="25" t="s">
        <v>22</v>
      </c>
      <c r="I1243" s="24">
        <v>2</v>
      </c>
      <c r="J1243" s="24">
        <v>42</v>
      </c>
      <c r="K1243" s="75">
        <f t="shared" si="57"/>
        <v>84</v>
      </c>
      <c r="L1243" s="80">
        <v>45149</v>
      </c>
      <c r="M1243" s="72"/>
      <c r="N1243" s="38"/>
      <c r="O1243" s="81"/>
      <c r="P1243" s="72"/>
      <c r="Q1243" s="72"/>
      <c r="R1243" s="72"/>
      <c r="S1243" s="72"/>
      <c r="T1243" s="81"/>
      <c r="U1243" s="72"/>
      <c r="V1243" s="72"/>
      <c r="W1243" s="82">
        <f t="shared" si="58"/>
        <v>0</v>
      </c>
      <c r="X1243" s="39" t="s">
        <v>89</v>
      </c>
      <c r="Y1243" s="39"/>
      <c r="Z1243" s="72" t="s">
        <v>101</v>
      </c>
    </row>
    <row r="1244" spans="1:26">
      <c r="A1244" s="75">
        <f t="shared" si="59"/>
        <v>1242</v>
      </c>
      <c r="B1244" s="39" t="s">
        <v>2557</v>
      </c>
      <c r="C1244" s="75" t="str">
        <f>IF($B1244&lt;&gt;"",_xlfn.IFNA(VLOOKUP($B1244,'Node Details'!$B:$U,C$1,0),"Check"),"")</f>
        <v>000004O21-04O210106</v>
      </c>
      <c r="D1244" s="75" t="str">
        <f>IF($B1244&lt;&gt;"",_xlfn.IFNA(VLOOKUP($B1244,'Node Details'!$B:$U,D$1,0),"Check"),"")</f>
        <v>04O</v>
      </c>
      <c r="E1244" s="75" t="str">
        <f>IF($B1244&lt;&gt;"",_xlfn.IFNA(VLOOKUP($B1244,'Node Details'!$B:$U,E$1,0),"Check"),"")</f>
        <v>Airtel</v>
      </c>
      <c r="F1244" s="95">
        <v>45148</v>
      </c>
      <c r="G1244" s="75"/>
      <c r="H1244" s="25" t="s">
        <v>22</v>
      </c>
      <c r="I1244" s="24">
        <v>2</v>
      </c>
      <c r="J1244" s="24">
        <v>42</v>
      </c>
      <c r="K1244" s="75">
        <f t="shared" si="57"/>
        <v>84</v>
      </c>
      <c r="L1244" s="80">
        <v>45149</v>
      </c>
      <c r="M1244" s="72"/>
      <c r="N1244" s="38"/>
      <c r="O1244" s="81"/>
      <c r="P1244" s="72"/>
      <c r="Q1244" s="72"/>
      <c r="R1244" s="72"/>
      <c r="S1244" s="72"/>
      <c r="T1244" s="81"/>
      <c r="U1244" s="72"/>
      <c r="V1244" s="72"/>
      <c r="W1244" s="82">
        <f t="shared" si="58"/>
        <v>0</v>
      </c>
      <c r="X1244" s="39" t="s">
        <v>89</v>
      </c>
      <c r="Y1244" s="39"/>
      <c r="Z1244" s="72" t="s">
        <v>101</v>
      </c>
    </row>
    <row r="1245" spans="1:26">
      <c r="A1245" s="75">
        <f t="shared" si="59"/>
        <v>1243</v>
      </c>
      <c r="B1245" s="39" t="s">
        <v>1483</v>
      </c>
      <c r="C1245" s="75" t="str">
        <f>IF($B1245&lt;&gt;"",_xlfn.IFNA(VLOOKUP($B1245,'Node Details'!$B:$U,C$1,0),"Check"),"")</f>
        <v>000004O21-04O210106</v>
      </c>
      <c r="D1245" s="75" t="str">
        <f>IF($B1245&lt;&gt;"",_xlfn.IFNA(VLOOKUP($B1245,'Node Details'!$B:$U,D$1,0),"Check"),"")</f>
        <v>04O</v>
      </c>
      <c r="E1245" s="75" t="str">
        <f>IF($B1245&lt;&gt;"",_xlfn.IFNA(VLOOKUP($B1245,'Node Details'!$B:$U,E$1,0),"Check"),"")</f>
        <v>Airtel</v>
      </c>
      <c r="F1245" s="95">
        <v>45148</v>
      </c>
      <c r="G1245" s="75"/>
      <c r="H1245" s="25" t="s">
        <v>22</v>
      </c>
      <c r="I1245" s="24">
        <v>2</v>
      </c>
      <c r="J1245" s="24">
        <v>42</v>
      </c>
      <c r="K1245" s="75">
        <f t="shared" si="57"/>
        <v>84</v>
      </c>
      <c r="L1245" s="80">
        <v>45149</v>
      </c>
      <c r="M1245" s="72"/>
      <c r="N1245" s="38"/>
      <c r="O1245" s="81"/>
      <c r="P1245" s="72"/>
      <c r="Q1245" s="72"/>
      <c r="R1245" s="72"/>
      <c r="S1245" s="72"/>
      <c r="T1245" s="81"/>
      <c r="U1245" s="72"/>
      <c r="V1245" s="72"/>
      <c r="W1245" s="82">
        <f t="shared" si="58"/>
        <v>0</v>
      </c>
      <c r="X1245" s="39" t="s">
        <v>89</v>
      </c>
      <c r="Y1245" s="39"/>
      <c r="Z1245" s="72" t="s">
        <v>101</v>
      </c>
    </row>
    <row r="1246" spans="1:26">
      <c r="A1246" s="75">
        <f t="shared" si="59"/>
        <v>1244</v>
      </c>
      <c r="B1246" s="39" t="s">
        <v>1253</v>
      </c>
      <c r="C1246" s="75" t="str">
        <f>IF($B1246&lt;&gt;"",_xlfn.IFNA(VLOOKUP($B1246,'Node Details'!$B:$U,C$1,0),"Check"),"")</f>
        <v>00000004O-000004O24</v>
      </c>
      <c r="D1246" s="75" t="str">
        <f>IF($B1246&lt;&gt;"",_xlfn.IFNA(VLOOKUP($B1246,'Node Details'!$B:$U,D$1,0),"Check"),"")</f>
        <v>04O</v>
      </c>
      <c r="E1246" s="75" t="str">
        <f>IF($B1246&lt;&gt;"",_xlfn.IFNA(VLOOKUP($B1246,'Node Details'!$B:$U,E$1,0),"Check"),"")</f>
        <v>Airtel</v>
      </c>
      <c r="F1246" s="95">
        <v>45107</v>
      </c>
      <c r="G1246" s="75"/>
      <c r="H1246" s="25" t="s">
        <v>22</v>
      </c>
      <c r="I1246" s="24">
        <v>2</v>
      </c>
      <c r="J1246" s="24">
        <v>42</v>
      </c>
      <c r="K1246" s="75">
        <f t="shared" si="57"/>
        <v>84</v>
      </c>
      <c r="L1246" s="80">
        <v>45107</v>
      </c>
      <c r="M1246" s="72"/>
      <c r="N1246" s="38"/>
      <c r="O1246" s="81"/>
      <c r="P1246" s="72"/>
      <c r="Q1246" s="72"/>
      <c r="R1246" s="72"/>
      <c r="S1246" s="72"/>
      <c r="T1246" s="81"/>
      <c r="U1246" s="72"/>
      <c r="V1246" s="72"/>
      <c r="W1246" s="82">
        <f t="shared" si="58"/>
        <v>0</v>
      </c>
      <c r="X1246" s="39" t="s">
        <v>89</v>
      </c>
      <c r="Y1246" s="39"/>
      <c r="Z1246" s="72" t="s">
        <v>101</v>
      </c>
    </row>
    <row r="1247" spans="1:26">
      <c r="A1247" s="75">
        <f t="shared" si="59"/>
        <v>1245</v>
      </c>
      <c r="B1247" s="39" t="s">
        <v>1258</v>
      </c>
      <c r="C1247" s="75" t="str">
        <f>IF($B1247&lt;&gt;"",_xlfn.IFNA(VLOOKUP($B1247,'Node Details'!$B:$U,C$1,0),"Check"),"")</f>
        <v>000004O22-04O220103</v>
      </c>
      <c r="D1247" s="75" t="str">
        <f>IF($B1247&lt;&gt;"",_xlfn.IFNA(VLOOKUP($B1247,'Node Details'!$B:$U,D$1,0),"Check"),"")</f>
        <v>04O</v>
      </c>
      <c r="E1247" s="75" t="str">
        <f>IF($B1247&lt;&gt;"",_xlfn.IFNA(VLOOKUP($B1247,'Node Details'!$B:$U,E$1,0),"Check"),"")</f>
        <v>Airtel</v>
      </c>
      <c r="F1247" s="95">
        <v>45107</v>
      </c>
      <c r="G1247" s="75"/>
      <c r="H1247" s="25" t="s">
        <v>22</v>
      </c>
      <c r="I1247" s="24">
        <v>2</v>
      </c>
      <c r="J1247" s="24">
        <v>42</v>
      </c>
      <c r="K1247" s="75">
        <f t="shared" si="57"/>
        <v>84</v>
      </c>
      <c r="L1247" s="80">
        <v>45107</v>
      </c>
      <c r="M1247" s="72"/>
      <c r="N1247" s="38"/>
      <c r="O1247" s="81"/>
      <c r="P1247" s="72"/>
      <c r="Q1247" s="72"/>
      <c r="R1247" s="72"/>
      <c r="S1247" s="72"/>
      <c r="T1247" s="81"/>
      <c r="U1247" s="72"/>
      <c r="V1247" s="72"/>
      <c r="W1247" s="82">
        <f t="shared" si="58"/>
        <v>0</v>
      </c>
      <c r="X1247" s="39" t="s">
        <v>89</v>
      </c>
      <c r="Y1247" s="39"/>
      <c r="Z1247" s="72" t="s">
        <v>101</v>
      </c>
    </row>
    <row r="1248" spans="1:26">
      <c r="A1248" s="75">
        <f t="shared" si="59"/>
        <v>1246</v>
      </c>
      <c r="B1248" s="39" t="s">
        <v>2547</v>
      </c>
      <c r="C1248" s="75" t="str">
        <f>IF($B1248&lt;&gt;"",_xlfn.IFNA(VLOOKUP($B1248,'Node Details'!$B:$U,C$1,0),"Check"),"")</f>
        <v>000004O22-04O220103</v>
      </c>
      <c r="D1248" s="75" t="str">
        <f>IF($B1248&lt;&gt;"",_xlfn.IFNA(VLOOKUP($B1248,'Node Details'!$B:$U,D$1,0),"Check"),"")</f>
        <v>04O</v>
      </c>
      <c r="E1248" s="75" t="str">
        <f>IF($B1248&lt;&gt;"",_xlfn.IFNA(VLOOKUP($B1248,'Node Details'!$B:$U,E$1,0),"Check"),"")</f>
        <v>Airtel</v>
      </c>
      <c r="F1248" s="95">
        <v>45107</v>
      </c>
      <c r="G1248" s="75"/>
      <c r="H1248" s="25" t="s">
        <v>22</v>
      </c>
      <c r="I1248" s="24">
        <v>2</v>
      </c>
      <c r="J1248" s="24">
        <v>42</v>
      </c>
      <c r="K1248" s="75">
        <f t="shared" si="57"/>
        <v>84</v>
      </c>
      <c r="L1248" s="80">
        <v>45107</v>
      </c>
      <c r="M1248" s="72"/>
      <c r="N1248" s="38"/>
      <c r="O1248" s="81"/>
      <c r="P1248" s="72"/>
      <c r="Q1248" s="72"/>
      <c r="R1248" s="72"/>
      <c r="S1248" s="72"/>
      <c r="T1248" s="81"/>
      <c r="U1248" s="72"/>
      <c r="V1248" s="72"/>
      <c r="W1248" s="82">
        <f t="shared" si="58"/>
        <v>0</v>
      </c>
      <c r="X1248" s="39" t="s">
        <v>89</v>
      </c>
      <c r="Y1248" s="39"/>
      <c r="Z1248" s="72" t="s">
        <v>101</v>
      </c>
    </row>
    <row r="1249" spans="1:26">
      <c r="A1249" s="75">
        <f t="shared" si="59"/>
        <v>1247</v>
      </c>
      <c r="B1249" s="39" t="s">
        <v>1255</v>
      </c>
      <c r="C1249" s="75" t="str">
        <f>IF($B1249&lt;&gt;"",_xlfn.IFNA(VLOOKUP($B1249,'Node Details'!$B:$U,C$1,0),"Check"),"")</f>
        <v>000004O22-04O220103</v>
      </c>
      <c r="D1249" s="75" t="str">
        <f>IF($B1249&lt;&gt;"",_xlfn.IFNA(VLOOKUP($B1249,'Node Details'!$B:$U,D$1,0),"Check"),"")</f>
        <v>04O</v>
      </c>
      <c r="E1249" s="75" t="str">
        <f>IF($B1249&lt;&gt;"",_xlfn.IFNA(VLOOKUP($B1249,'Node Details'!$B:$U,E$1,0),"Check"),"")</f>
        <v>Airtel</v>
      </c>
      <c r="F1249" s="95">
        <v>45107</v>
      </c>
      <c r="G1249" s="75"/>
      <c r="H1249" s="25" t="s">
        <v>22</v>
      </c>
      <c r="I1249" s="24">
        <v>2</v>
      </c>
      <c r="J1249" s="24">
        <v>42</v>
      </c>
      <c r="K1249" s="75">
        <f t="shared" si="57"/>
        <v>84</v>
      </c>
      <c r="L1249" s="80">
        <v>45107</v>
      </c>
      <c r="M1249" s="72"/>
      <c r="N1249" s="38"/>
      <c r="O1249" s="81"/>
      <c r="P1249" s="72"/>
      <c r="Q1249" s="72"/>
      <c r="R1249" s="72"/>
      <c r="S1249" s="72"/>
      <c r="T1249" s="81"/>
      <c r="U1249" s="72"/>
      <c r="V1249" s="72"/>
      <c r="W1249" s="82">
        <f t="shared" si="58"/>
        <v>0</v>
      </c>
      <c r="X1249" s="39" t="s">
        <v>89</v>
      </c>
      <c r="Y1249" s="39"/>
      <c r="Z1249" s="72" t="s">
        <v>101</v>
      </c>
    </row>
    <row r="1250" spans="1:26">
      <c r="A1250" s="75">
        <f t="shared" si="59"/>
        <v>1248</v>
      </c>
      <c r="B1250" s="39" t="s">
        <v>1259</v>
      </c>
      <c r="C1250" s="75" t="str">
        <f>IF($B1250&lt;&gt;"",_xlfn.IFNA(VLOOKUP($B1250,'Node Details'!$B:$U,C$1,0),"Check"),"")</f>
        <v>04O220101-04O220104</v>
      </c>
      <c r="D1250" s="75" t="str">
        <f>IF($B1250&lt;&gt;"",_xlfn.IFNA(VLOOKUP($B1250,'Node Details'!$B:$U,D$1,0),"Check"),"")</f>
        <v>04O</v>
      </c>
      <c r="E1250" s="75" t="str">
        <f>IF($B1250&lt;&gt;"",_xlfn.IFNA(VLOOKUP($B1250,'Node Details'!$B:$U,E$1,0),"Check"),"")</f>
        <v>Airtel</v>
      </c>
      <c r="F1250" s="95">
        <v>45107</v>
      </c>
      <c r="G1250" s="75"/>
      <c r="H1250" s="25" t="s">
        <v>22</v>
      </c>
      <c r="I1250" s="24">
        <v>2</v>
      </c>
      <c r="J1250" s="24">
        <v>42</v>
      </c>
      <c r="K1250" s="75">
        <f t="shared" si="57"/>
        <v>84</v>
      </c>
      <c r="L1250" s="80">
        <v>45107</v>
      </c>
      <c r="M1250" s="72"/>
      <c r="N1250" s="38"/>
      <c r="O1250" s="81"/>
      <c r="P1250" s="72"/>
      <c r="Q1250" s="72"/>
      <c r="R1250" s="72"/>
      <c r="S1250" s="72"/>
      <c r="T1250" s="81"/>
      <c r="U1250" s="72"/>
      <c r="V1250" s="72"/>
      <c r="W1250" s="82">
        <f t="shared" si="58"/>
        <v>0</v>
      </c>
      <c r="X1250" s="39" t="s">
        <v>89</v>
      </c>
      <c r="Y1250" s="39"/>
      <c r="Z1250" s="72" t="s">
        <v>101</v>
      </c>
    </row>
    <row r="1251" spans="1:26">
      <c r="A1251" s="75">
        <f t="shared" si="59"/>
        <v>1249</v>
      </c>
      <c r="B1251" s="39" t="s">
        <v>1262</v>
      </c>
      <c r="C1251" s="75" t="str">
        <f>IF($B1251&lt;&gt;"",_xlfn.IFNA(VLOOKUP($B1251,'Node Details'!$B:$U,C$1,0),"Check"),"")</f>
        <v>04O220101-04O220105</v>
      </c>
      <c r="D1251" s="75" t="str">
        <f>IF($B1251&lt;&gt;"",_xlfn.IFNA(VLOOKUP($B1251,'Node Details'!$B:$U,D$1,0),"Check"),"")</f>
        <v>04O</v>
      </c>
      <c r="E1251" s="75" t="str">
        <f>IF($B1251&lt;&gt;"",_xlfn.IFNA(VLOOKUP($B1251,'Node Details'!$B:$U,E$1,0),"Check"),"")</f>
        <v>Airtel</v>
      </c>
      <c r="F1251" s="95">
        <v>45107</v>
      </c>
      <c r="G1251" s="75"/>
      <c r="H1251" s="25" t="s">
        <v>22</v>
      </c>
      <c r="I1251" s="24">
        <v>2</v>
      </c>
      <c r="J1251" s="24">
        <v>42</v>
      </c>
      <c r="K1251" s="75">
        <f t="shared" si="57"/>
        <v>84</v>
      </c>
      <c r="L1251" s="80">
        <v>45107</v>
      </c>
      <c r="M1251" s="72"/>
      <c r="N1251" s="38"/>
      <c r="O1251" s="81"/>
      <c r="P1251" s="72"/>
      <c r="Q1251" s="72"/>
      <c r="R1251" s="72"/>
      <c r="S1251" s="72"/>
      <c r="T1251" s="81"/>
      <c r="U1251" s="72"/>
      <c r="V1251" s="72"/>
      <c r="W1251" s="82">
        <f t="shared" si="58"/>
        <v>0</v>
      </c>
      <c r="X1251" s="39" t="s">
        <v>89</v>
      </c>
      <c r="Y1251" s="39"/>
      <c r="Z1251" s="72" t="s">
        <v>101</v>
      </c>
    </row>
    <row r="1252" spans="1:26">
      <c r="A1252" s="75">
        <f t="shared" si="59"/>
        <v>1250</v>
      </c>
      <c r="B1252" s="39" t="s">
        <v>1487</v>
      </c>
      <c r="C1252" s="75" t="str">
        <f>IF($B1252&lt;&gt;"",_xlfn.IFNA(VLOOKUP($B1252,'Node Details'!$B:$U,C$1,0),"Check"),"")</f>
        <v>04O220105-04O220106</v>
      </c>
      <c r="D1252" s="75" t="str">
        <f>IF($B1252&lt;&gt;"",_xlfn.IFNA(VLOOKUP($B1252,'Node Details'!$B:$U,D$1,0),"Check"),"")</f>
        <v>04O</v>
      </c>
      <c r="E1252" s="75" t="str">
        <f>IF($B1252&lt;&gt;"",_xlfn.IFNA(VLOOKUP($B1252,'Node Details'!$B:$U,E$1,0),"Check"),"")</f>
        <v>Airtel</v>
      </c>
      <c r="F1252" s="95">
        <v>45148</v>
      </c>
      <c r="G1252" s="75"/>
      <c r="H1252" s="25" t="s">
        <v>22</v>
      </c>
      <c r="I1252" s="24">
        <v>2</v>
      </c>
      <c r="J1252" s="24">
        <v>42</v>
      </c>
      <c r="K1252" s="75">
        <f t="shared" si="57"/>
        <v>84</v>
      </c>
      <c r="L1252" s="80">
        <v>45149</v>
      </c>
      <c r="M1252" s="72"/>
      <c r="N1252" s="38"/>
      <c r="O1252" s="81"/>
      <c r="P1252" s="72"/>
      <c r="Q1252" s="72"/>
      <c r="R1252" s="72"/>
      <c r="S1252" s="72"/>
      <c r="T1252" s="81"/>
      <c r="U1252" s="72"/>
      <c r="V1252" s="72"/>
      <c r="W1252" s="82">
        <f t="shared" si="58"/>
        <v>0</v>
      </c>
      <c r="X1252" s="39" t="s">
        <v>89</v>
      </c>
      <c r="Y1252" s="39"/>
      <c r="Z1252" s="72" t="s">
        <v>101</v>
      </c>
    </row>
    <row r="1253" spans="1:26">
      <c r="A1253" s="75">
        <f t="shared" si="59"/>
        <v>1251</v>
      </c>
      <c r="B1253" s="39" t="s">
        <v>1265</v>
      </c>
      <c r="C1253" s="75" t="str">
        <f>IF($B1253&lt;&gt;"",_xlfn.IFNA(VLOOKUP($B1253,'Node Details'!$B:$U,C$1,0),"Check"),"")</f>
        <v>00000004O-000004O24</v>
      </c>
      <c r="D1253" s="75" t="str">
        <f>IF($B1253&lt;&gt;"",_xlfn.IFNA(VLOOKUP($B1253,'Node Details'!$B:$U,D$1,0),"Check"),"")</f>
        <v>04O</v>
      </c>
      <c r="E1253" s="75" t="str">
        <f>IF($B1253&lt;&gt;"",_xlfn.IFNA(VLOOKUP($B1253,'Node Details'!$B:$U,E$1,0),"Check"),"")</f>
        <v>Airtel</v>
      </c>
      <c r="F1253" s="95">
        <v>45107</v>
      </c>
      <c r="G1253" s="75"/>
      <c r="H1253" s="25" t="s">
        <v>22</v>
      </c>
      <c r="I1253" s="24">
        <v>2</v>
      </c>
      <c r="J1253" s="24">
        <v>42</v>
      </c>
      <c r="K1253" s="75">
        <f t="shared" si="57"/>
        <v>84</v>
      </c>
      <c r="L1253" s="80">
        <v>45107</v>
      </c>
      <c r="M1253" s="72"/>
      <c r="N1253" s="38"/>
      <c r="O1253" s="81"/>
      <c r="P1253" s="72"/>
      <c r="Q1253" s="72"/>
      <c r="R1253" s="72"/>
      <c r="S1253" s="72"/>
      <c r="T1253" s="81"/>
      <c r="U1253" s="72"/>
      <c r="V1253" s="72"/>
      <c r="W1253" s="82">
        <f t="shared" si="58"/>
        <v>0</v>
      </c>
      <c r="X1253" s="39" t="s">
        <v>89</v>
      </c>
      <c r="Y1253" s="39"/>
      <c r="Z1253" s="72" t="s">
        <v>101</v>
      </c>
    </row>
    <row r="1254" spans="1:26">
      <c r="A1254" s="75">
        <f t="shared" si="59"/>
        <v>1252</v>
      </c>
      <c r="B1254" s="39" t="s">
        <v>2549</v>
      </c>
      <c r="C1254" s="75" t="str">
        <f>IF($B1254&lt;&gt;"",_xlfn.IFNA(VLOOKUP($B1254,'Node Details'!$B:$U,C$1,0),"Check"),"")</f>
        <v>000004O23-04O230104</v>
      </c>
      <c r="D1254" s="75" t="str">
        <f>IF($B1254&lt;&gt;"",_xlfn.IFNA(VLOOKUP($B1254,'Node Details'!$B:$U,D$1,0),"Check"),"")</f>
        <v>04O</v>
      </c>
      <c r="E1254" s="75" t="str">
        <f>IF($B1254&lt;&gt;"",_xlfn.IFNA(VLOOKUP($B1254,'Node Details'!$B:$U,E$1,0),"Check"),"")</f>
        <v>Airtel</v>
      </c>
      <c r="F1254" s="95">
        <v>45107</v>
      </c>
      <c r="G1254" s="75"/>
      <c r="H1254" s="25" t="s">
        <v>22</v>
      </c>
      <c r="I1254" s="24">
        <v>2</v>
      </c>
      <c r="J1254" s="24">
        <v>42</v>
      </c>
      <c r="K1254" s="75">
        <f t="shared" si="57"/>
        <v>84</v>
      </c>
      <c r="L1254" s="80">
        <v>45107</v>
      </c>
      <c r="M1254" s="72"/>
      <c r="N1254" s="38"/>
      <c r="O1254" s="81"/>
      <c r="P1254" s="72"/>
      <c r="Q1254" s="72"/>
      <c r="R1254" s="72"/>
      <c r="S1254" s="72"/>
      <c r="T1254" s="81"/>
      <c r="U1254" s="72"/>
      <c r="V1254" s="72"/>
      <c r="W1254" s="82">
        <f t="shared" si="58"/>
        <v>0</v>
      </c>
      <c r="X1254" s="39" t="s">
        <v>89</v>
      </c>
      <c r="Y1254" s="39"/>
      <c r="Z1254" s="72" t="s">
        <v>101</v>
      </c>
    </row>
    <row r="1255" spans="1:26">
      <c r="A1255" s="75">
        <f t="shared" si="59"/>
        <v>1253</v>
      </c>
      <c r="B1255" s="39" t="s">
        <v>1723</v>
      </c>
      <c r="C1255" s="75" t="str">
        <f>IF($B1255&lt;&gt;"",_xlfn.IFNA(VLOOKUP($B1255,'Node Details'!$B:$U,C$1,0),"Check"),"")</f>
        <v>000004O23-04O230104</v>
      </c>
      <c r="D1255" s="75" t="str">
        <f>IF($B1255&lt;&gt;"",_xlfn.IFNA(VLOOKUP($B1255,'Node Details'!$B:$U,D$1,0),"Check"),"")</f>
        <v>04O</v>
      </c>
      <c r="E1255" s="75" t="str">
        <f>IF($B1255&lt;&gt;"",_xlfn.IFNA(VLOOKUP($B1255,'Node Details'!$B:$U,E$1,0),"Check"),"")</f>
        <v>Airtel</v>
      </c>
      <c r="F1255" s="95">
        <v>45107</v>
      </c>
      <c r="G1255" s="75"/>
      <c r="H1255" s="25" t="s">
        <v>22</v>
      </c>
      <c r="I1255" s="24">
        <v>2</v>
      </c>
      <c r="J1255" s="24">
        <v>42</v>
      </c>
      <c r="K1255" s="75">
        <f t="shared" si="57"/>
        <v>84</v>
      </c>
      <c r="L1255" s="80">
        <v>45107</v>
      </c>
      <c r="M1255" s="72"/>
      <c r="N1255" s="38"/>
      <c r="O1255" s="81"/>
      <c r="P1255" s="72"/>
      <c r="Q1255" s="72"/>
      <c r="R1255" s="72"/>
      <c r="S1255" s="72"/>
      <c r="T1255" s="81"/>
      <c r="U1255" s="72"/>
      <c r="V1255" s="72"/>
      <c r="W1255" s="82">
        <f t="shared" si="58"/>
        <v>0</v>
      </c>
      <c r="X1255" s="39" t="s">
        <v>89</v>
      </c>
      <c r="Y1255" s="39"/>
      <c r="Z1255" s="72" t="s">
        <v>101</v>
      </c>
    </row>
    <row r="1256" spans="1:26">
      <c r="A1256" s="75">
        <f t="shared" si="59"/>
        <v>1254</v>
      </c>
      <c r="B1256" s="39" t="s">
        <v>2550</v>
      </c>
      <c r="C1256" s="75" t="str">
        <f>IF($B1256&lt;&gt;"",_xlfn.IFNA(VLOOKUP($B1256,'Node Details'!$B:$U,C$1,0),"Check"),"")</f>
        <v>000004O23-04O230104</v>
      </c>
      <c r="D1256" s="75" t="str">
        <f>IF($B1256&lt;&gt;"",_xlfn.IFNA(VLOOKUP($B1256,'Node Details'!$B:$U,D$1,0),"Check"),"")</f>
        <v>04O</v>
      </c>
      <c r="E1256" s="75" t="str">
        <f>IF($B1256&lt;&gt;"",_xlfn.IFNA(VLOOKUP($B1256,'Node Details'!$B:$U,E$1,0),"Check"),"")</f>
        <v>Airtel</v>
      </c>
      <c r="F1256" s="95">
        <v>45107</v>
      </c>
      <c r="G1256" s="75"/>
      <c r="H1256" s="25" t="s">
        <v>22</v>
      </c>
      <c r="I1256" s="24">
        <v>2</v>
      </c>
      <c r="J1256" s="24">
        <v>42</v>
      </c>
      <c r="K1256" s="75">
        <f t="shared" si="57"/>
        <v>84</v>
      </c>
      <c r="L1256" s="80">
        <v>45107</v>
      </c>
      <c r="M1256" s="72"/>
      <c r="N1256" s="38"/>
      <c r="O1256" s="81"/>
      <c r="P1256" s="72"/>
      <c r="Q1256" s="72"/>
      <c r="R1256" s="72"/>
      <c r="S1256" s="72"/>
      <c r="T1256" s="81"/>
      <c r="U1256" s="72"/>
      <c r="V1256" s="72"/>
      <c r="W1256" s="82">
        <f t="shared" si="58"/>
        <v>0</v>
      </c>
      <c r="X1256" s="39" t="s">
        <v>89</v>
      </c>
      <c r="Y1256" s="39"/>
      <c r="Z1256" s="72" t="s">
        <v>101</v>
      </c>
    </row>
    <row r="1257" spans="1:26">
      <c r="A1257" s="75">
        <f t="shared" si="59"/>
        <v>1255</v>
      </c>
      <c r="B1257" s="39" t="s">
        <v>1267</v>
      </c>
      <c r="C1257" s="75" t="str">
        <f>IF($B1257&lt;&gt;"",_xlfn.IFNA(VLOOKUP($B1257,'Node Details'!$B:$U,C$1,0),"Check"),"")</f>
        <v>000004O23-04O230104</v>
      </c>
      <c r="D1257" s="75" t="str">
        <f>IF($B1257&lt;&gt;"",_xlfn.IFNA(VLOOKUP($B1257,'Node Details'!$B:$U,D$1,0),"Check"),"")</f>
        <v>04O</v>
      </c>
      <c r="E1257" s="75" t="str">
        <f>IF($B1257&lt;&gt;"",_xlfn.IFNA(VLOOKUP($B1257,'Node Details'!$B:$U,E$1,0),"Check"),"")</f>
        <v>Airtel</v>
      </c>
      <c r="F1257" s="95">
        <v>45107</v>
      </c>
      <c r="G1257" s="75"/>
      <c r="H1257" s="25" t="s">
        <v>22</v>
      </c>
      <c r="I1257" s="24">
        <v>2</v>
      </c>
      <c r="J1257" s="24">
        <v>42</v>
      </c>
      <c r="K1257" s="75">
        <f t="shared" si="57"/>
        <v>84</v>
      </c>
      <c r="L1257" s="80">
        <v>45107</v>
      </c>
      <c r="M1257" s="72"/>
      <c r="N1257" s="38"/>
      <c r="O1257" s="81"/>
      <c r="P1257" s="72"/>
      <c r="Q1257" s="72"/>
      <c r="R1257" s="72"/>
      <c r="S1257" s="72"/>
      <c r="T1257" s="81"/>
      <c r="U1257" s="72"/>
      <c r="V1257" s="72"/>
      <c r="W1257" s="82">
        <f t="shared" si="58"/>
        <v>0</v>
      </c>
      <c r="X1257" s="39" t="s">
        <v>89</v>
      </c>
      <c r="Y1257" s="39"/>
      <c r="Z1257" s="72" t="s">
        <v>101</v>
      </c>
    </row>
    <row r="1258" spans="1:26">
      <c r="A1258" s="75">
        <f t="shared" si="59"/>
        <v>1256</v>
      </c>
      <c r="B1258" s="39" t="s">
        <v>1270</v>
      </c>
      <c r="C1258" s="75" t="str">
        <f>IF($B1258&lt;&gt;"",_xlfn.IFNA(VLOOKUP($B1258,'Node Details'!$B:$U,C$1,0),"Check"),"")</f>
        <v>00000004O-000004O24</v>
      </c>
      <c r="D1258" s="75" t="str">
        <f>IF($B1258&lt;&gt;"",_xlfn.IFNA(VLOOKUP($B1258,'Node Details'!$B:$U,D$1,0),"Check"),"")</f>
        <v>04O</v>
      </c>
      <c r="E1258" s="75" t="str">
        <f>IF($B1258&lt;&gt;"",_xlfn.IFNA(VLOOKUP($B1258,'Node Details'!$B:$U,E$1,0),"Check"),"")</f>
        <v>Airtel</v>
      </c>
      <c r="F1258" s="95">
        <v>45107</v>
      </c>
      <c r="G1258" s="75"/>
      <c r="H1258" s="25" t="s">
        <v>22</v>
      </c>
      <c r="I1258" s="24">
        <v>2</v>
      </c>
      <c r="J1258" s="24">
        <v>42</v>
      </c>
      <c r="K1258" s="75">
        <f t="shared" si="57"/>
        <v>84</v>
      </c>
      <c r="L1258" s="80">
        <v>45107</v>
      </c>
      <c r="M1258" s="72"/>
      <c r="N1258" s="38"/>
      <c r="O1258" s="81"/>
      <c r="P1258" s="72"/>
      <c r="Q1258" s="72"/>
      <c r="R1258" s="72"/>
      <c r="S1258" s="72"/>
      <c r="T1258" s="81"/>
      <c r="U1258" s="72"/>
      <c r="V1258" s="72"/>
      <c r="W1258" s="82">
        <f t="shared" si="58"/>
        <v>0</v>
      </c>
      <c r="X1258" s="39" t="s">
        <v>89</v>
      </c>
      <c r="Y1258" s="39"/>
      <c r="Z1258" s="72" t="s">
        <v>101</v>
      </c>
    </row>
    <row r="1259" spans="1:26">
      <c r="A1259" s="75">
        <f t="shared" si="59"/>
        <v>1257</v>
      </c>
      <c r="B1259" s="39" t="s">
        <v>2552</v>
      </c>
      <c r="C1259" s="75" t="str">
        <f>IF($B1259&lt;&gt;"",_xlfn.IFNA(VLOOKUP($B1259,'Node Details'!$B:$U,C$1,0),"Check"),"")</f>
        <v>000004O24-04O240102</v>
      </c>
      <c r="D1259" s="75" t="str">
        <f>IF($B1259&lt;&gt;"",_xlfn.IFNA(VLOOKUP($B1259,'Node Details'!$B:$U,D$1,0),"Check"),"")</f>
        <v>04O</v>
      </c>
      <c r="E1259" s="75" t="str">
        <f>IF($B1259&lt;&gt;"",_xlfn.IFNA(VLOOKUP($B1259,'Node Details'!$B:$U,E$1,0),"Check"),"")</f>
        <v>Airtel</v>
      </c>
      <c r="F1259" s="95">
        <v>45107</v>
      </c>
      <c r="G1259" s="75"/>
      <c r="H1259" s="25" t="s">
        <v>22</v>
      </c>
      <c r="I1259" s="24">
        <v>2</v>
      </c>
      <c r="J1259" s="24">
        <v>42</v>
      </c>
      <c r="K1259" s="75">
        <f t="shared" si="57"/>
        <v>84</v>
      </c>
      <c r="L1259" s="80">
        <v>45107</v>
      </c>
      <c r="M1259" s="72"/>
      <c r="N1259" s="38"/>
      <c r="O1259" s="81"/>
      <c r="P1259" s="72"/>
      <c r="Q1259" s="72"/>
      <c r="R1259" s="72"/>
      <c r="S1259" s="72"/>
      <c r="T1259" s="81"/>
      <c r="U1259" s="72"/>
      <c r="V1259" s="72"/>
      <c r="W1259" s="82">
        <f t="shared" si="58"/>
        <v>0</v>
      </c>
      <c r="X1259" s="39" t="s">
        <v>89</v>
      </c>
      <c r="Y1259" s="39"/>
      <c r="Z1259" s="72" t="s">
        <v>101</v>
      </c>
    </row>
    <row r="1260" spans="1:26">
      <c r="A1260" s="75">
        <f t="shared" si="59"/>
        <v>1258</v>
      </c>
      <c r="B1260" s="39" t="s">
        <v>1272</v>
      </c>
      <c r="C1260" s="75" t="str">
        <f>IF($B1260&lt;&gt;"",_xlfn.IFNA(VLOOKUP($B1260,'Node Details'!$B:$U,C$1,0),"Check"),"")</f>
        <v>000004O24-04O240102</v>
      </c>
      <c r="D1260" s="75" t="str">
        <f>IF($B1260&lt;&gt;"",_xlfn.IFNA(VLOOKUP($B1260,'Node Details'!$B:$U,D$1,0),"Check"),"")</f>
        <v>04O</v>
      </c>
      <c r="E1260" s="75" t="str">
        <f>IF($B1260&lt;&gt;"",_xlfn.IFNA(VLOOKUP($B1260,'Node Details'!$B:$U,E$1,0),"Check"),"")</f>
        <v>Airtel</v>
      </c>
      <c r="F1260" s="95">
        <v>45107</v>
      </c>
      <c r="G1260" s="75"/>
      <c r="H1260" s="25" t="s">
        <v>22</v>
      </c>
      <c r="I1260" s="24">
        <v>2</v>
      </c>
      <c r="J1260" s="24">
        <v>42</v>
      </c>
      <c r="K1260" s="75">
        <f t="shared" si="57"/>
        <v>84</v>
      </c>
      <c r="L1260" s="80">
        <v>45107</v>
      </c>
      <c r="M1260" s="72"/>
      <c r="N1260" s="38"/>
      <c r="O1260" s="81"/>
      <c r="P1260" s="72"/>
      <c r="Q1260" s="72"/>
      <c r="R1260" s="72"/>
      <c r="S1260" s="72"/>
      <c r="T1260" s="81"/>
      <c r="U1260" s="72"/>
      <c r="V1260" s="72"/>
      <c r="W1260" s="82">
        <f t="shared" si="58"/>
        <v>0</v>
      </c>
      <c r="X1260" s="39" t="s">
        <v>89</v>
      </c>
      <c r="Y1260" s="39"/>
      <c r="Z1260" s="72" t="s">
        <v>101</v>
      </c>
    </row>
    <row r="1261" spans="1:26">
      <c r="A1261" s="75">
        <f t="shared" si="59"/>
        <v>1259</v>
      </c>
      <c r="B1261" s="39" t="s">
        <v>1275</v>
      </c>
      <c r="C1261" s="75" t="str">
        <f>IF($B1261&lt;&gt;"",_xlfn.IFNA(VLOOKUP($B1261,'Node Details'!$B:$U,C$1,0),"Check"),"")</f>
        <v>000004O24-04O240103</v>
      </c>
      <c r="D1261" s="75" t="str">
        <f>IF($B1261&lt;&gt;"",_xlfn.IFNA(VLOOKUP($B1261,'Node Details'!$B:$U,D$1,0),"Check"),"")</f>
        <v>04O</v>
      </c>
      <c r="E1261" s="75" t="str">
        <f>IF($B1261&lt;&gt;"",_xlfn.IFNA(VLOOKUP($B1261,'Node Details'!$B:$U,E$1,0),"Check"),"")</f>
        <v>Airtel</v>
      </c>
      <c r="F1261" s="95">
        <v>45107</v>
      </c>
      <c r="G1261" s="75"/>
      <c r="H1261" s="25" t="s">
        <v>22</v>
      </c>
      <c r="I1261" s="24">
        <v>2</v>
      </c>
      <c r="J1261" s="24">
        <v>42</v>
      </c>
      <c r="K1261" s="75">
        <f t="shared" si="57"/>
        <v>84</v>
      </c>
      <c r="L1261" s="80">
        <v>45107</v>
      </c>
      <c r="M1261" s="72"/>
      <c r="N1261" s="38"/>
      <c r="O1261" s="81"/>
      <c r="P1261" s="72"/>
      <c r="Q1261" s="72"/>
      <c r="R1261" s="72"/>
      <c r="S1261" s="72"/>
      <c r="T1261" s="81"/>
      <c r="U1261" s="72"/>
      <c r="V1261" s="72"/>
      <c r="W1261" s="82">
        <f t="shared" si="58"/>
        <v>0</v>
      </c>
      <c r="X1261" s="39" t="s">
        <v>89</v>
      </c>
      <c r="Y1261" s="39"/>
      <c r="Z1261" s="72" t="s">
        <v>101</v>
      </c>
    </row>
    <row r="1262" spans="1:26">
      <c r="A1262" s="75">
        <f t="shared" si="59"/>
        <v>1260</v>
      </c>
      <c r="B1262" s="39" t="s">
        <v>1489</v>
      </c>
      <c r="C1262" s="75" t="str">
        <f>IF($B1262&lt;&gt;"",_xlfn.IFNA(VLOOKUP($B1262,'Node Details'!$B:$U,C$1,0),"Check"),"")</f>
        <v>000004O24-04O240104</v>
      </c>
      <c r="D1262" s="75" t="str">
        <f>IF($B1262&lt;&gt;"",_xlfn.IFNA(VLOOKUP($B1262,'Node Details'!$B:$U,D$1,0),"Check"),"")</f>
        <v>04O</v>
      </c>
      <c r="E1262" s="75" t="str">
        <f>IF($B1262&lt;&gt;"",_xlfn.IFNA(VLOOKUP($B1262,'Node Details'!$B:$U,E$1,0),"Check"),"")</f>
        <v>Airtel</v>
      </c>
      <c r="F1262" s="95">
        <v>45148</v>
      </c>
      <c r="G1262" s="75"/>
      <c r="H1262" s="25" t="s">
        <v>22</v>
      </c>
      <c r="I1262" s="24">
        <v>2</v>
      </c>
      <c r="J1262" s="24">
        <v>42</v>
      </c>
      <c r="K1262" s="75">
        <f t="shared" si="57"/>
        <v>84</v>
      </c>
      <c r="L1262" s="80">
        <v>45149</v>
      </c>
      <c r="M1262" s="72"/>
      <c r="N1262" s="38"/>
      <c r="O1262" s="81"/>
      <c r="P1262" s="72"/>
      <c r="Q1262" s="72"/>
      <c r="R1262" s="72"/>
      <c r="S1262" s="72"/>
      <c r="T1262" s="81"/>
      <c r="U1262" s="72"/>
      <c r="V1262" s="72"/>
      <c r="W1262" s="82">
        <f t="shared" si="58"/>
        <v>0</v>
      </c>
      <c r="X1262" s="39" t="s">
        <v>89</v>
      </c>
      <c r="Y1262" s="39"/>
      <c r="Z1262" s="72" t="s">
        <v>101</v>
      </c>
    </row>
    <row r="1263" spans="1:26">
      <c r="A1263" s="75">
        <f t="shared" si="59"/>
        <v>1261</v>
      </c>
      <c r="B1263" s="39" t="s">
        <v>1493</v>
      </c>
      <c r="C1263" s="75" t="str">
        <f>IF($B1263&lt;&gt;"",_xlfn.IFNA(VLOOKUP($B1263,'Node Details'!$B:$U,C$1,0),"Check"),"")</f>
        <v>04O240102-04O240105</v>
      </c>
      <c r="D1263" s="75" t="str">
        <f>IF($B1263&lt;&gt;"",_xlfn.IFNA(VLOOKUP($B1263,'Node Details'!$B:$U,D$1,0),"Check"),"")</f>
        <v>04O</v>
      </c>
      <c r="E1263" s="75" t="str">
        <f>IF($B1263&lt;&gt;"",_xlfn.IFNA(VLOOKUP($B1263,'Node Details'!$B:$U,E$1,0),"Check"),"")</f>
        <v>Airtel</v>
      </c>
      <c r="F1263" s="95">
        <v>45148</v>
      </c>
      <c r="G1263" s="75"/>
      <c r="H1263" s="25" t="s">
        <v>22</v>
      </c>
      <c r="I1263" s="24">
        <v>2</v>
      </c>
      <c r="J1263" s="24">
        <v>42</v>
      </c>
      <c r="K1263" s="75">
        <f t="shared" si="57"/>
        <v>84</v>
      </c>
      <c r="L1263" s="80">
        <v>45149</v>
      </c>
      <c r="M1263" s="72"/>
      <c r="N1263" s="38"/>
      <c r="O1263" s="81"/>
      <c r="P1263" s="72"/>
      <c r="Q1263" s="72"/>
      <c r="R1263" s="72"/>
      <c r="S1263" s="72"/>
      <c r="T1263" s="81"/>
      <c r="U1263" s="72"/>
      <c r="V1263" s="72"/>
      <c r="W1263" s="82">
        <f t="shared" si="58"/>
        <v>0</v>
      </c>
      <c r="X1263" s="39" t="s">
        <v>89</v>
      </c>
      <c r="Y1263" s="39"/>
      <c r="Z1263" s="72" t="s">
        <v>101</v>
      </c>
    </row>
    <row r="1264" spans="1:26">
      <c r="A1264" s="75">
        <f t="shared" si="59"/>
        <v>1262</v>
      </c>
      <c r="B1264" s="39" t="s">
        <v>1498</v>
      </c>
      <c r="C1264" s="75" t="str">
        <f>IF($B1264&lt;&gt;"",_xlfn.IFNA(VLOOKUP($B1264,'Node Details'!$B:$U,C$1,0),"Check"),"")</f>
        <v>000004O23-04O250103</v>
      </c>
      <c r="D1264" s="75" t="str">
        <f>IF($B1264&lt;&gt;"",_xlfn.IFNA(VLOOKUP($B1264,'Node Details'!$B:$U,D$1,0),"Check"),"")</f>
        <v>04O</v>
      </c>
      <c r="E1264" s="75" t="str">
        <f>IF($B1264&lt;&gt;"",_xlfn.IFNA(VLOOKUP($B1264,'Node Details'!$B:$U,E$1,0),"Check"),"")</f>
        <v>Airtel</v>
      </c>
      <c r="F1264" s="95">
        <v>45148</v>
      </c>
      <c r="G1264" s="75"/>
      <c r="H1264" s="25" t="s">
        <v>22</v>
      </c>
      <c r="I1264" s="24">
        <v>2</v>
      </c>
      <c r="J1264" s="24">
        <v>42</v>
      </c>
      <c r="K1264" s="75">
        <f t="shared" si="57"/>
        <v>84</v>
      </c>
      <c r="L1264" s="80">
        <v>45149</v>
      </c>
      <c r="M1264" s="72"/>
      <c r="N1264" s="38"/>
      <c r="O1264" s="81"/>
      <c r="P1264" s="72"/>
      <c r="Q1264" s="72"/>
      <c r="R1264" s="72"/>
      <c r="S1264" s="72"/>
      <c r="T1264" s="81"/>
      <c r="U1264" s="72"/>
      <c r="V1264" s="72"/>
      <c r="W1264" s="82">
        <f t="shared" si="58"/>
        <v>0</v>
      </c>
      <c r="X1264" s="39" t="s">
        <v>89</v>
      </c>
      <c r="Y1264" s="39"/>
      <c r="Z1264" s="72" t="s">
        <v>101</v>
      </c>
    </row>
    <row r="1265" spans="1:26">
      <c r="A1265" s="75">
        <f t="shared" si="59"/>
        <v>1263</v>
      </c>
      <c r="B1265" s="39" t="s">
        <v>2559</v>
      </c>
      <c r="C1265" s="75" t="str">
        <f>IF($B1265&lt;&gt;"",_xlfn.IFNA(VLOOKUP($B1265,'Node Details'!$B:$U,C$1,0),"Check"),"")</f>
        <v>000004O23-04O250103</v>
      </c>
      <c r="D1265" s="75" t="str">
        <f>IF($B1265&lt;&gt;"",_xlfn.IFNA(VLOOKUP($B1265,'Node Details'!$B:$U,D$1,0),"Check"),"")</f>
        <v>04O</v>
      </c>
      <c r="E1265" s="75" t="str">
        <f>IF($B1265&lt;&gt;"",_xlfn.IFNA(VLOOKUP($B1265,'Node Details'!$B:$U,E$1,0),"Check"),"")</f>
        <v>Airtel</v>
      </c>
      <c r="F1265" s="95">
        <v>45148</v>
      </c>
      <c r="G1265" s="75"/>
      <c r="H1265" s="25" t="s">
        <v>22</v>
      </c>
      <c r="I1265" s="24">
        <v>2</v>
      </c>
      <c r="J1265" s="24">
        <v>42</v>
      </c>
      <c r="K1265" s="75">
        <f t="shared" si="57"/>
        <v>84</v>
      </c>
      <c r="L1265" s="80">
        <v>45149</v>
      </c>
      <c r="M1265" s="72"/>
      <c r="N1265" s="38"/>
      <c r="O1265" s="81"/>
      <c r="P1265" s="72"/>
      <c r="Q1265" s="72"/>
      <c r="R1265" s="72"/>
      <c r="S1265" s="72"/>
      <c r="T1265" s="81"/>
      <c r="U1265" s="72"/>
      <c r="V1265" s="72"/>
      <c r="W1265" s="82">
        <f t="shared" si="58"/>
        <v>0</v>
      </c>
      <c r="X1265" s="39" t="s">
        <v>89</v>
      </c>
      <c r="Y1265" s="39"/>
      <c r="Z1265" s="72" t="s">
        <v>101</v>
      </c>
    </row>
    <row r="1266" spans="1:26">
      <c r="A1266" s="75">
        <f t="shared" si="59"/>
        <v>1264</v>
      </c>
      <c r="B1266" s="39" t="s">
        <v>2560</v>
      </c>
      <c r="C1266" s="75" t="str">
        <f>IF($B1266&lt;&gt;"",_xlfn.IFNA(VLOOKUP($B1266,'Node Details'!$B:$U,C$1,0),"Check"),"")</f>
        <v>000004O23-04O250103</v>
      </c>
      <c r="D1266" s="75" t="str">
        <f>IF($B1266&lt;&gt;"",_xlfn.IFNA(VLOOKUP($B1266,'Node Details'!$B:$U,D$1,0),"Check"),"")</f>
        <v>04O</v>
      </c>
      <c r="E1266" s="75" t="str">
        <f>IF($B1266&lt;&gt;"",_xlfn.IFNA(VLOOKUP($B1266,'Node Details'!$B:$U,E$1,0),"Check"),"")</f>
        <v>Airtel</v>
      </c>
      <c r="F1266" s="95">
        <v>45148</v>
      </c>
      <c r="G1266" s="75"/>
      <c r="H1266" s="25" t="s">
        <v>22</v>
      </c>
      <c r="I1266" s="24">
        <v>2</v>
      </c>
      <c r="J1266" s="24">
        <v>42</v>
      </c>
      <c r="K1266" s="75">
        <f t="shared" si="57"/>
        <v>84</v>
      </c>
      <c r="L1266" s="80">
        <v>45149</v>
      </c>
      <c r="M1266" s="72"/>
      <c r="N1266" s="38"/>
      <c r="O1266" s="81"/>
      <c r="P1266" s="72"/>
      <c r="Q1266" s="72"/>
      <c r="R1266" s="72"/>
      <c r="S1266" s="72"/>
      <c r="T1266" s="81"/>
      <c r="U1266" s="72"/>
      <c r="V1266" s="72"/>
      <c r="W1266" s="82">
        <f t="shared" si="58"/>
        <v>0</v>
      </c>
      <c r="X1266" s="39" t="s">
        <v>89</v>
      </c>
      <c r="Y1266" s="39"/>
      <c r="Z1266" s="72" t="s">
        <v>101</v>
      </c>
    </row>
    <row r="1267" spans="1:26">
      <c r="A1267" s="75">
        <f t="shared" si="59"/>
        <v>1265</v>
      </c>
      <c r="B1267" s="39" t="s">
        <v>1495</v>
      </c>
      <c r="C1267" s="75" t="str">
        <f>IF($B1267&lt;&gt;"",_xlfn.IFNA(VLOOKUP($B1267,'Node Details'!$B:$U,C$1,0),"Check"),"")</f>
        <v>000004O23-04O250103</v>
      </c>
      <c r="D1267" s="75" t="str">
        <f>IF($B1267&lt;&gt;"",_xlfn.IFNA(VLOOKUP($B1267,'Node Details'!$B:$U,D$1,0),"Check"),"")</f>
        <v>04O</v>
      </c>
      <c r="E1267" s="75" t="str">
        <f>IF($B1267&lt;&gt;"",_xlfn.IFNA(VLOOKUP($B1267,'Node Details'!$B:$U,E$1,0),"Check"),"")</f>
        <v>Airtel</v>
      </c>
      <c r="F1267" s="95">
        <v>45148</v>
      </c>
      <c r="G1267" s="75"/>
      <c r="H1267" s="25" t="s">
        <v>22</v>
      </c>
      <c r="I1267" s="24">
        <v>2</v>
      </c>
      <c r="J1267" s="24">
        <v>42</v>
      </c>
      <c r="K1267" s="75">
        <f t="shared" si="57"/>
        <v>84</v>
      </c>
      <c r="L1267" s="80">
        <v>45149</v>
      </c>
      <c r="M1267" s="72"/>
      <c r="N1267" s="38"/>
      <c r="O1267" s="81"/>
      <c r="P1267" s="72"/>
      <c r="Q1267" s="72"/>
      <c r="R1267" s="72"/>
      <c r="S1267" s="72"/>
      <c r="T1267" s="81"/>
      <c r="U1267" s="72"/>
      <c r="V1267" s="72"/>
      <c r="W1267" s="82">
        <f t="shared" si="58"/>
        <v>0</v>
      </c>
      <c r="X1267" s="39" t="s">
        <v>89</v>
      </c>
      <c r="Y1267" s="39"/>
      <c r="Z1267" s="72" t="s">
        <v>101</v>
      </c>
    </row>
    <row r="1268" spans="1:26">
      <c r="A1268" s="75">
        <f t="shared" si="59"/>
        <v>1266</v>
      </c>
      <c r="B1268" s="39" t="s">
        <v>1728</v>
      </c>
      <c r="C1268" s="75" t="str">
        <f>IF($B1268&lt;&gt;"",_xlfn.IFNA(VLOOKUP($B1268,'Node Details'!$B:$U,C$1,0),"Check"),"")</f>
        <v>000004O25-04O260102</v>
      </c>
      <c r="D1268" s="75" t="str">
        <f>IF($B1268&lt;&gt;"",_xlfn.IFNA(VLOOKUP($B1268,'Node Details'!$B:$U,D$1,0),"Check"),"")</f>
        <v>04O</v>
      </c>
      <c r="E1268" s="75" t="str">
        <f>IF($B1268&lt;&gt;"",_xlfn.IFNA(VLOOKUP($B1268,'Node Details'!$B:$U,E$1,0),"Check"),"")</f>
        <v>Airtel</v>
      </c>
      <c r="F1268" s="95">
        <v>45148</v>
      </c>
      <c r="G1268" s="75"/>
      <c r="H1268" s="25" t="s">
        <v>22</v>
      </c>
      <c r="I1268" s="24">
        <v>2</v>
      </c>
      <c r="J1268" s="24">
        <v>42</v>
      </c>
      <c r="K1268" s="75">
        <f t="shared" si="57"/>
        <v>84</v>
      </c>
      <c r="L1268" s="80">
        <v>45149</v>
      </c>
      <c r="M1268" s="72"/>
      <c r="N1268" s="38"/>
      <c r="O1268" s="81"/>
      <c r="P1268" s="72"/>
      <c r="Q1268" s="72"/>
      <c r="R1268" s="72"/>
      <c r="S1268" s="72"/>
      <c r="T1268" s="81"/>
      <c r="U1268" s="72"/>
      <c r="V1268" s="72"/>
      <c r="W1268" s="82">
        <f t="shared" si="58"/>
        <v>0</v>
      </c>
      <c r="X1268" s="39" t="s">
        <v>89</v>
      </c>
      <c r="Y1268" s="39"/>
      <c r="Z1268" s="72" t="s">
        <v>101</v>
      </c>
    </row>
    <row r="1269" spans="1:26">
      <c r="A1269" s="75">
        <f t="shared" si="59"/>
        <v>1267</v>
      </c>
      <c r="B1269" s="39" t="s">
        <v>2010</v>
      </c>
      <c r="C1269" s="75" t="str">
        <f>IF($B1269&lt;&gt;"",_xlfn.IFNA(VLOOKUP($B1269,'Node Details'!$B:$U,C$1,0),"Check"),"")</f>
        <v>000004O25-04O260102</v>
      </c>
      <c r="D1269" s="75" t="str">
        <f>IF($B1269&lt;&gt;"",_xlfn.IFNA(VLOOKUP($B1269,'Node Details'!$B:$U,D$1,0),"Check"),"")</f>
        <v>04O</v>
      </c>
      <c r="E1269" s="75" t="str">
        <f>IF($B1269&lt;&gt;"",_xlfn.IFNA(VLOOKUP($B1269,'Node Details'!$B:$U,E$1,0),"Check"),"")</f>
        <v>Airtel</v>
      </c>
      <c r="F1269" s="95">
        <v>45148</v>
      </c>
      <c r="G1269" s="75"/>
      <c r="H1269" s="25" t="s">
        <v>22</v>
      </c>
      <c r="I1269" s="24">
        <v>2</v>
      </c>
      <c r="J1269" s="24">
        <v>42</v>
      </c>
      <c r="K1269" s="75">
        <f t="shared" si="57"/>
        <v>84</v>
      </c>
      <c r="L1269" s="80">
        <v>45149</v>
      </c>
      <c r="M1269" s="72"/>
      <c r="N1269" s="38"/>
      <c r="O1269" s="81"/>
      <c r="P1269" s="72"/>
      <c r="Q1269" s="72"/>
      <c r="R1269" s="72"/>
      <c r="S1269" s="72"/>
      <c r="T1269" s="81"/>
      <c r="U1269" s="72"/>
      <c r="V1269" s="72"/>
      <c r="W1269" s="82">
        <f t="shared" si="58"/>
        <v>0</v>
      </c>
      <c r="X1269" s="39" t="s">
        <v>89</v>
      </c>
      <c r="Y1269" s="39"/>
      <c r="Z1269" s="72" t="s">
        <v>101</v>
      </c>
    </row>
    <row r="1270" spans="1:26">
      <c r="A1270" s="75">
        <f t="shared" si="59"/>
        <v>1268</v>
      </c>
      <c r="B1270" s="39" t="s">
        <v>1500</v>
      </c>
      <c r="C1270" s="75" t="str">
        <f>IF($B1270&lt;&gt;"",_xlfn.IFNA(VLOOKUP($B1270,'Node Details'!$B:$U,C$1,0),"Check"),"")</f>
        <v>000004O25-04O260102</v>
      </c>
      <c r="D1270" s="75" t="str">
        <f>IF($B1270&lt;&gt;"",_xlfn.IFNA(VLOOKUP($B1270,'Node Details'!$B:$U,D$1,0),"Check"),"")</f>
        <v>04O</v>
      </c>
      <c r="E1270" s="75" t="str">
        <f>IF($B1270&lt;&gt;"",_xlfn.IFNA(VLOOKUP($B1270,'Node Details'!$B:$U,E$1,0),"Check"),"")</f>
        <v>Airtel</v>
      </c>
      <c r="F1270" s="95">
        <v>45148</v>
      </c>
      <c r="G1270" s="75"/>
      <c r="H1270" s="25" t="s">
        <v>22</v>
      </c>
      <c r="I1270" s="24">
        <v>2</v>
      </c>
      <c r="J1270" s="24">
        <v>42</v>
      </c>
      <c r="K1270" s="75">
        <f t="shared" si="57"/>
        <v>84</v>
      </c>
      <c r="L1270" s="80">
        <v>45149</v>
      </c>
      <c r="M1270" s="72"/>
      <c r="N1270" s="38"/>
      <c r="O1270" s="81"/>
      <c r="P1270" s="72"/>
      <c r="Q1270" s="72"/>
      <c r="R1270" s="72"/>
      <c r="S1270" s="72"/>
      <c r="T1270" s="81"/>
      <c r="U1270" s="72"/>
      <c r="V1270" s="72"/>
      <c r="W1270" s="82">
        <f t="shared" si="58"/>
        <v>0</v>
      </c>
      <c r="X1270" s="39" t="s">
        <v>89</v>
      </c>
      <c r="Y1270" s="39"/>
      <c r="Z1270" s="72" t="s">
        <v>101</v>
      </c>
    </row>
    <row r="1271" spans="1:26">
      <c r="A1271" s="75">
        <f t="shared" si="59"/>
        <v>1269</v>
      </c>
      <c r="B1271" s="39" t="s">
        <v>1027</v>
      </c>
      <c r="C1271" s="75" t="str">
        <f>IF($B1271&lt;&gt;"",_xlfn.IFNA(VLOOKUP($B1271,'Node Details'!$B:$U,C$1,0),"Check"),"")</f>
        <v>000000S8P-0000S8P14</v>
      </c>
      <c r="D1271" s="75" t="str">
        <f>IF($B1271&lt;&gt;"",_xlfn.IFNA(VLOOKUP($B1271,'Node Details'!$B:$U,D$1,0),"Check"),"")</f>
        <v>S8P</v>
      </c>
      <c r="E1271" s="75" t="str">
        <f>IF($B1271&lt;&gt;"",_xlfn.IFNA(VLOOKUP($B1271,'Node Details'!$B:$U,E$1,0),"Check"),"")</f>
        <v>Airtel</v>
      </c>
      <c r="F1271" s="95">
        <v>45169</v>
      </c>
      <c r="G1271" s="75"/>
      <c r="H1271" s="25" t="s">
        <v>22</v>
      </c>
      <c r="I1271" s="24">
        <v>2</v>
      </c>
      <c r="J1271" s="24">
        <v>42</v>
      </c>
      <c r="K1271" s="75">
        <f t="shared" si="57"/>
        <v>84</v>
      </c>
      <c r="L1271" s="80">
        <v>45062.779027777768</v>
      </c>
      <c r="M1271" s="72"/>
      <c r="N1271" s="38"/>
      <c r="O1271" s="81"/>
      <c r="P1271" s="72"/>
      <c r="Q1271" s="72"/>
      <c r="R1271" s="72"/>
      <c r="S1271" s="72"/>
      <c r="T1271" s="81"/>
      <c r="U1271" s="72"/>
      <c r="V1271" s="72"/>
      <c r="W1271" s="82">
        <f t="shared" si="58"/>
        <v>0</v>
      </c>
      <c r="X1271" s="39" t="s">
        <v>89</v>
      </c>
      <c r="Y1271" s="39"/>
      <c r="Z1271" s="72" t="s">
        <v>101</v>
      </c>
    </row>
    <row r="1272" spans="1:26">
      <c r="A1272" s="75">
        <f t="shared" si="59"/>
        <v>1270</v>
      </c>
      <c r="B1272" s="39" t="s">
        <v>1029</v>
      </c>
      <c r="C1272" s="75" t="str">
        <f>IF($B1272&lt;&gt;"",_xlfn.IFNA(VLOOKUP($B1272,'Node Details'!$B:$U,C$1,0),"Check"),"")</f>
        <v>0000S8P01-S8P010101</v>
      </c>
      <c r="D1272" s="75" t="str">
        <f>IF($B1272&lt;&gt;"",_xlfn.IFNA(VLOOKUP($B1272,'Node Details'!$B:$U,D$1,0),"Check"),"")</f>
        <v>S8P</v>
      </c>
      <c r="E1272" s="75" t="str">
        <f>IF($B1272&lt;&gt;"",_xlfn.IFNA(VLOOKUP($B1272,'Node Details'!$B:$U,E$1,0),"Check"),"")</f>
        <v>Airtel</v>
      </c>
      <c r="F1272" s="95">
        <v>45169</v>
      </c>
      <c r="G1272" s="75"/>
      <c r="H1272" s="25" t="s">
        <v>22</v>
      </c>
      <c r="I1272" s="24">
        <v>2</v>
      </c>
      <c r="J1272" s="24">
        <v>42</v>
      </c>
      <c r="K1272" s="75">
        <f t="shared" si="57"/>
        <v>84</v>
      </c>
      <c r="L1272" s="80">
        <v>45062.779027777768</v>
      </c>
      <c r="M1272" s="72"/>
      <c r="N1272" s="38"/>
      <c r="O1272" s="81"/>
      <c r="P1272" s="72"/>
      <c r="Q1272" s="72"/>
      <c r="R1272" s="72"/>
      <c r="S1272" s="72"/>
      <c r="T1272" s="81"/>
      <c r="U1272" s="72"/>
      <c r="V1272" s="72"/>
      <c r="W1272" s="82">
        <f t="shared" si="58"/>
        <v>0</v>
      </c>
      <c r="X1272" s="39" t="s">
        <v>89</v>
      </c>
      <c r="Y1272" s="39"/>
      <c r="Z1272" s="72" t="s">
        <v>101</v>
      </c>
    </row>
    <row r="1273" spans="1:26">
      <c r="A1273" s="75">
        <f t="shared" si="59"/>
        <v>1271</v>
      </c>
      <c r="B1273" s="39" t="s">
        <v>2428</v>
      </c>
      <c r="C1273" s="75" t="str">
        <f>IF($B1273&lt;&gt;"",_xlfn.IFNA(VLOOKUP($B1273,'Node Details'!$B:$U,C$1,0),"Check"),"")</f>
        <v>0000S8P01-S8P010106</v>
      </c>
      <c r="D1273" s="75" t="str">
        <f>IF($B1273&lt;&gt;"",_xlfn.IFNA(VLOOKUP($B1273,'Node Details'!$B:$U,D$1,0),"Check"),"")</f>
        <v>S8P</v>
      </c>
      <c r="E1273" s="75" t="str">
        <f>IF($B1273&lt;&gt;"",_xlfn.IFNA(VLOOKUP($B1273,'Node Details'!$B:$U,E$1,0),"Check"),"")</f>
        <v>Airtel</v>
      </c>
      <c r="F1273" s="95">
        <v>45169</v>
      </c>
      <c r="G1273" s="75"/>
      <c r="H1273" s="25" t="s">
        <v>22</v>
      </c>
      <c r="I1273" s="24">
        <v>2</v>
      </c>
      <c r="J1273" s="24">
        <v>42</v>
      </c>
      <c r="K1273" s="75">
        <f t="shared" si="57"/>
        <v>84</v>
      </c>
      <c r="L1273" s="80">
        <v>45062.797199074077</v>
      </c>
      <c r="M1273" s="72"/>
      <c r="N1273" s="38"/>
      <c r="O1273" s="81"/>
      <c r="P1273" s="72"/>
      <c r="Q1273" s="72"/>
      <c r="R1273" s="72"/>
      <c r="S1273" s="72"/>
      <c r="T1273" s="81"/>
      <c r="U1273" s="72"/>
      <c r="V1273" s="72"/>
      <c r="W1273" s="82">
        <f t="shared" si="58"/>
        <v>0</v>
      </c>
      <c r="X1273" s="39" t="s">
        <v>89</v>
      </c>
      <c r="Y1273" s="39"/>
      <c r="Z1273" s="72" t="s">
        <v>101</v>
      </c>
    </row>
    <row r="1274" spans="1:26">
      <c r="A1274" s="75">
        <f t="shared" si="59"/>
        <v>1272</v>
      </c>
      <c r="B1274" s="39" t="s">
        <v>1034</v>
      </c>
      <c r="C1274" s="75" t="str">
        <f>IF($B1274&lt;&gt;"",_xlfn.IFNA(VLOOKUP($B1274,'Node Details'!$B:$U,C$1,0),"Check"),"")</f>
        <v>0000S8P01-S8P010106</v>
      </c>
      <c r="D1274" s="75" t="str">
        <f>IF($B1274&lt;&gt;"",_xlfn.IFNA(VLOOKUP($B1274,'Node Details'!$B:$U,D$1,0),"Check"),"")</f>
        <v>S8P</v>
      </c>
      <c r="E1274" s="75" t="str">
        <f>IF($B1274&lt;&gt;"",_xlfn.IFNA(VLOOKUP($B1274,'Node Details'!$B:$U,E$1,0),"Check"),"")</f>
        <v>Airtel</v>
      </c>
      <c r="F1274" s="95">
        <v>45169</v>
      </c>
      <c r="G1274" s="75"/>
      <c r="H1274" s="25" t="s">
        <v>22</v>
      </c>
      <c r="I1274" s="24">
        <v>2</v>
      </c>
      <c r="J1274" s="24">
        <v>42</v>
      </c>
      <c r="K1274" s="75">
        <f t="shared" si="57"/>
        <v>84</v>
      </c>
      <c r="L1274" s="80">
        <v>45062.797199074077</v>
      </c>
      <c r="M1274" s="72"/>
      <c r="N1274" s="38"/>
      <c r="O1274" s="81"/>
      <c r="P1274" s="72"/>
      <c r="Q1274" s="72"/>
      <c r="R1274" s="72"/>
      <c r="S1274" s="72"/>
      <c r="T1274" s="81"/>
      <c r="U1274" s="72"/>
      <c r="V1274" s="72"/>
      <c r="W1274" s="82">
        <f t="shared" si="58"/>
        <v>0</v>
      </c>
      <c r="X1274" s="39" t="s">
        <v>89</v>
      </c>
      <c r="Y1274" s="39"/>
      <c r="Z1274" s="72" t="s">
        <v>101</v>
      </c>
    </row>
    <row r="1275" spans="1:26">
      <c r="A1275" s="75">
        <f t="shared" si="59"/>
        <v>1273</v>
      </c>
      <c r="B1275" s="39" t="s">
        <v>2430</v>
      </c>
      <c r="C1275" s="75" t="str">
        <f>IF($B1275&lt;&gt;"",_xlfn.IFNA(VLOOKUP($B1275,'Node Details'!$B:$U,C$1,0),"Check"),"")</f>
        <v>0000S8P01-S8P010106</v>
      </c>
      <c r="D1275" s="75" t="str">
        <f>IF($B1275&lt;&gt;"",_xlfn.IFNA(VLOOKUP($B1275,'Node Details'!$B:$U,D$1,0),"Check"),"")</f>
        <v>S8P</v>
      </c>
      <c r="E1275" s="75" t="str">
        <f>IF($B1275&lt;&gt;"",_xlfn.IFNA(VLOOKUP($B1275,'Node Details'!$B:$U,E$1,0),"Check"),"")</f>
        <v>Airtel</v>
      </c>
      <c r="F1275" s="95">
        <v>45169</v>
      </c>
      <c r="G1275" s="75"/>
      <c r="H1275" s="25" t="s">
        <v>22</v>
      </c>
      <c r="I1275" s="24">
        <v>2</v>
      </c>
      <c r="J1275" s="24">
        <v>42</v>
      </c>
      <c r="K1275" s="75">
        <f t="shared" si="57"/>
        <v>84</v>
      </c>
      <c r="L1275" s="80">
        <v>45062.797199074077</v>
      </c>
      <c r="M1275" s="72"/>
      <c r="N1275" s="38"/>
      <c r="O1275" s="81"/>
      <c r="P1275" s="72"/>
      <c r="Q1275" s="72"/>
      <c r="R1275" s="72"/>
      <c r="S1275" s="72"/>
      <c r="T1275" s="81"/>
      <c r="U1275" s="72"/>
      <c r="V1275" s="72"/>
      <c r="W1275" s="82">
        <f t="shared" si="58"/>
        <v>0</v>
      </c>
      <c r="X1275" s="39" t="s">
        <v>89</v>
      </c>
      <c r="Y1275" s="39"/>
      <c r="Z1275" s="72" t="s">
        <v>101</v>
      </c>
    </row>
    <row r="1276" spans="1:26">
      <c r="A1276" s="75">
        <f t="shared" si="59"/>
        <v>1274</v>
      </c>
      <c r="B1276" s="39" t="s">
        <v>2432</v>
      </c>
      <c r="C1276" s="75" t="str">
        <f>IF($B1276&lt;&gt;"",_xlfn.IFNA(VLOOKUP($B1276,'Node Details'!$B:$U,C$1,0),"Check"),"")</f>
        <v>0000S8P01-S8P010106</v>
      </c>
      <c r="D1276" s="75" t="str">
        <f>IF($B1276&lt;&gt;"",_xlfn.IFNA(VLOOKUP($B1276,'Node Details'!$B:$U,D$1,0),"Check"),"")</f>
        <v>S8P</v>
      </c>
      <c r="E1276" s="75" t="str">
        <f>IF($B1276&lt;&gt;"",_xlfn.IFNA(VLOOKUP($B1276,'Node Details'!$B:$U,E$1,0),"Check"),"")</f>
        <v>Airtel</v>
      </c>
      <c r="F1276" s="95">
        <v>45169</v>
      </c>
      <c r="G1276" s="75"/>
      <c r="H1276" s="25" t="s">
        <v>22</v>
      </c>
      <c r="I1276" s="24">
        <v>2</v>
      </c>
      <c r="J1276" s="24">
        <v>42</v>
      </c>
      <c r="K1276" s="75">
        <f t="shared" si="57"/>
        <v>84</v>
      </c>
      <c r="L1276" s="80">
        <v>45062.797199074077</v>
      </c>
      <c r="M1276" s="72"/>
      <c r="N1276" s="38"/>
      <c r="O1276" s="81"/>
      <c r="P1276" s="72"/>
      <c r="Q1276" s="72"/>
      <c r="R1276" s="72"/>
      <c r="S1276" s="72"/>
      <c r="T1276" s="81"/>
      <c r="U1276" s="72"/>
      <c r="V1276" s="72"/>
      <c r="W1276" s="82">
        <f t="shared" si="58"/>
        <v>0</v>
      </c>
      <c r="X1276" s="39" t="s">
        <v>89</v>
      </c>
      <c r="Y1276" s="39"/>
      <c r="Z1276" s="72" t="s">
        <v>101</v>
      </c>
    </row>
    <row r="1277" spans="1:26">
      <c r="A1277" s="75">
        <f t="shared" si="59"/>
        <v>1275</v>
      </c>
      <c r="B1277" s="39" t="s">
        <v>1031</v>
      </c>
      <c r="C1277" s="75" t="str">
        <f>IF($B1277&lt;&gt;"",_xlfn.IFNA(VLOOKUP($B1277,'Node Details'!$B:$U,C$1,0),"Check"),"")</f>
        <v>0000S8P01-S8P010106</v>
      </c>
      <c r="D1277" s="75" t="str">
        <f>IF($B1277&lt;&gt;"",_xlfn.IFNA(VLOOKUP($B1277,'Node Details'!$B:$U,D$1,0),"Check"),"")</f>
        <v>S8P</v>
      </c>
      <c r="E1277" s="75" t="str">
        <f>IF($B1277&lt;&gt;"",_xlfn.IFNA(VLOOKUP($B1277,'Node Details'!$B:$U,E$1,0),"Check"),"")</f>
        <v>Airtel</v>
      </c>
      <c r="F1277" s="95">
        <v>45169</v>
      </c>
      <c r="G1277" s="75"/>
      <c r="H1277" s="25" t="s">
        <v>22</v>
      </c>
      <c r="I1277" s="24">
        <v>2</v>
      </c>
      <c r="J1277" s="24">
        <v>42</v>
      </c>
      <c r="K1277" s="75">
        <f t="shared" si="57"/>
        <v>84</v>
      </c>
      <c r="L1277" s="80">
        <v>45062.797199074077</v>
      </c>
      <c r="M1277" s="72"/>
      <c r="N1277" s="38"/>
      <c r="O1277" s="81"/>
      <c r="P1277" s="72"/>
      <c r="Q1277" s="72"/>
      <c r="R1277" s="72"/>
      <c r="S1277" s="72"/>
      <c r="T1277" s="81"/>
      <c r="U1277" s="72"/>
      <c r="V1277" s="72"/>
      <c r="W1277" s="82">
        <f t="shared" si="58"/>
        <v>0</v>
      </c>
      <c r="X1277" s="39" t="s">
        <v>89</v>
      </c>
      <c r="Y1277" s="39"/>
      <c r="Z1277" s="72" t="s">
        <v>101</v>
      </c>
    </row>
    <row r="1278" spans="1:26">
      <c r="A1278" s="75">
        <f t="shared" si="59"/>
        <v>1276</v>
      </c>
      <c r="B1278" s="39" t="s">
        <v>1036</v>
      </c>
      <c r="C1278" s="75" t="str">
        <f>IF($B1278&lt;&gt;"",_xlfn.IFNA(VLOOKUP($B1278,'Node Details'!$B:$U,C$1,0),"Check"),"")</f>
        <v>S8P010103-S8P010107</v>
      </c>
      <c r="D1278" s="75" t="str">
        <f>IF($B1278&lt;&gt;"",_xlfn.IFNA(VLOOKUP($B1278,'Node Details'!$B:$U,D$1,0),"Check"),"")</f>
        <v>S8P</v>
      </c>
      <c r="E1278" s="75" t="str">
        <f>IF($B1278&lt;&gt;"",_xlfn.IFNA(VLOOKUP($B1278,'Node Details'!$B:$U,E$1,0),"Check"),"")</f>
        <v>Airtel</v>
      </c>
      <c r="F1278" s="95">
        <v>45169</v>
      </c>
      <c r="G1278" s="75"/>
      <c r="H1278" s="25" t="s">
        <v>22</v>
      </c>
      <c r="I1278" s="24">
        <v>2</v>
      </c>
      <c r="J1278" s="24">
        <v>42</v>
      </c>
      <c r="K1278" s="75">
        <f t="shared" si="57"/>
        <v>84</v>
      </c>
      <c r="L1278" s="80">
        <v>45063.683379629627</v>
      </c>
      <c r="M1278" s="72"/>
      <c r="N1278" s="38"/>
      <c r="O1278" s="81"/>
      <c r="P1278" s="72"/>
      <c r="Q1278" s="72"/>
      <c r="R1278" s="72"/>
      <c r="S1278" s="72"/>
      <c r="T1278" s="81"/>
      <c r="U1278" s="72"/>
      <c r="V1278" s="72"/>
      <c r="W1278" s="82">
        <f t="shared" si="58"/>
        <v>0</v>
      </c>
      <c r="X1278" s="39" t="s">
        <v>89</v>
      </c>
      <c r="Y1278" s="39"/>
      <c r="Z1278" s="72" t="s">
        <v>101</v>
      </c>
    </row>
    <row r="1279" spans="1:26">
      <c r="A1279" s="75">
        <f t="shared" si="59"/>
        <v>1277</v>
      </c>
      <c r="B1279" s="39" t="s">
        <v>1039</v>
      </c>
      <c r="C1279" s="75" t="str">
        <f>IF($B1279&lt;&gt;"",_xlfn.IFNA(VLOOKUP($B1279,'Node Details'!$B:$U,C$1,0),"Check"),"")</f>
        <v>000000S8P-0000S8P14</v>
      </c>
      <c r="D1279" s="75" t="str">
        <f>IF($B1279&lt;&gt;"",_xlfn.IFNA(VLOOKUP($B1279,'Node Details'!$B:$U,D$1,0),"Check"),"")</f>
        <v>S8P</v>
      </c>
      <c r="E1279" s="75" t="str">
        <f>IF($B1279&lt;&gt;"",_xlfn.IFNA(VLOOKUP($B1279,'Node Details'!$B:$U,E$1,0),"Check"),"")</f>
        <v>Airtel</v>
      </c>
      <c r="F1279" s="95">
        <v>45169</v>
      </c>
      <c r="G1279" s="75"/>
      <c r="H1279" s="25" t="s">
        <v>22</v>
      </c>
      <c r="I1279" s="24">
        <v>2</v>
      </c>
      <c r="J1279" s="24">
        <v>42</v>
      </c>
      <c r="K1279" s="75">
        <f t="shared" si="57"/>
        <v>84</v>
      </c>
      <c r="L1279" s="80">
        <v>45062.779027777768</v>
      </c>
      <c r="M1279" s="72"/>
      <c r="N1279" s="38"/>
      <c r="O1279" s="81"/>
      <c r="P1279" s="72"/>
      <c r="Q1279" s="72"/>
      <c r="R1279" s="72"/>
      <c r="S1279" s="72"/>
      <c r="T1279" s="81"/>
      <c r="U1279" s="72"/>
      <c r="V1279" s="72"/>
      <c r="W1279" s="82">
        <f t="shared" si="58"/>
        <v>0</v>
      </c>
      <c r="X1279" s="39" t="s">
        <v>89</v>
      </c>
      <c r="Y1279" s="39"/>
      <c r="Z1279" s="72" t="s">
        <v>101</v>
      </c>
    </row>
    <row r="1280" spans="1:26">
      <c r="A1280" s="75">
        <f t="shared" si="59"/>
        <v>1278</v>
      </c>
      <c r="B1280" s="39" t="s">
        <v>2434</v>
      </c>
      <c r="C1280" s="75" t="str">
        <f>IF($B1280&lt;&gt;"",_xlfn.IFNA(VLOOKUP($B1280,'Node Details'!$B:$U,C$1,0),"Check"),"")</f>
        <v>0000S8P02-S8P020104</v>
      </c>
      <c r="D1280" s="75" t="str">
        <f>IF($B1280&lt;&gt;"",_xlfn.IFNA(VLOOKUP($B1280,'Node Details'!$B:$U,D$1,0),"Check"),"")</f>
        <v>S8P</v>
      </c>
      <c r="E1280" s="75" t="str">
        <f>IF($B1280&lt;&gt;"",_xlfn.IFNA(VLOOKUP($B1280,'Node Details'!$B:$U,E$1,0),"Check"),"")</f>
        <v>Airtel</v>
      </c>
      <c r="F1280" s="95">
        <v>45169</v>
      </c>
      <c r="G1280" s="75"/>
      <c r="H1280" s="25" t="s">
        <v>22</v>
      </c>
      <c r="I1280" s="24">
        <v>2</v>
      </c>
      <c r="J1280" s="24">
        <v>42</v>
      </c>
      <c r="K1280" s="75">
        <f t="shared" si="57"/>
        <v>84</v>
      </c>
      <c r="L1280" s="80">
        <v>45063.721122685187</v>
      </c>
      <c r="M1280" s="72"/>
      <c r="N1280" s="38"/>
      <c r="O1280" s="81"/>
      <c r="P1280" s="72"/>
      <c r="Q1280" s="72"/>
      <c r="R1280" s="72"/>
      <c r="S1280" s="72"/>
      <c r="T1280" s="81"/>
      <c r="U1280" s="72"/>
      <c r="V1280" s="72"/>
      <c r="W1280" s="82">
        <f t="shared" si="58"/>
        <v>0</v>
      </c>
      <c r="X1280" s="39" t="s">
        <v>89</v>
      </c>
      <c r="Y1280" s="39"/>
      <c r="Z1280" s="72" t="s">
        <v>101</v>
      </c>
    </row>
    <row r="1281" spans="1:26">
      <c r="A1281" s="75">
        <f t="shared" si="59"/>
        <v>1279</v>
      </c>
      <c r="B1281" s="39" t="s">
        <v>1044</v>
      </c>
      <c r="C1281" s="75" t="str">
        <f>IF($B1281&lt;&gt;"",_xlfn.IFNA(VLOOKUP($B1281,'Node Details'!$B:$U,C$1,0),"Check"),"")</f>
        <v>0000S8P02-S8P020104</v>
      </c>
      <c r="D1281" s="75" t="str">
        <f>IF($B1281&lt;&gt;"",_xlfn.IFNA(VLOOKUP($B1281,'Node Details'!$B:$U,D$1,0),"Check"),"")</f>
        <v>S8P</v>
      </c>
      <c r="E1281" s="75" t="str">
        <f>IF($B1281&lt;&gt;"",_xlfn.IFNA(VLOOKUP($B1281,'Node Details'!$B:$U,E$1,0),"Check"),"")</f>
        <v>Airtel</v>
      </c>
      <c r="F1281" s="95">
        <v>45169</v>
      </c>
      <c r="G1281" s="75"/>
      <c r="H1281" s="25" t="s">
        <v>22</v>
      </c>
      <c r="I1281" s="24">
        <v>2</v>
      </c>
      <c r="J1281" s="24">
        <v>42</v>
      </c>
      <c r="K1281" s="75">
        <f t="shared" si="57"/>
        <v>84</v>
      </c>
      <c r="L1281" s="80">
        <v>45063.721122685187</v>
      </c>
      <c r="M1281" s="72"/>
      <c r="N1281" s="38"/>
      <c r="O1281" s="81"/>
      <c r="P1281" s="72"/>
      <c r="Q1281" s="72"/>
      <c r="R1281" s="72"/>
      <c r="S1281" s="72"/>
      <c r="T1281" s="81"/>
      <c r="U1281" s="72"/>
      <c r="V1281" s="72"/>
      <c r="W1281" s="82">
        <f t="shared" si="58"/>
        <v>0</v>
      </c>
      <c r="X1281" s="39" t="s">
        <v>89</v>
      </c>
      <c r="Y1281" s="39"/>
      <c r="Z1281" s="72" t="s">
        <v>101</v>
      </c>
    </row>
    <row r="1282" spans="1:26">
      <c r="A1282" s="75">
        <f t="shared" si="59"/>
        <v>1280</v>
      </c>
      <c r="B1282" s="39" t="s">
        <v>1736</v>
      </c>
      <c r="C1282" s="75" t="str">
        <f>IF($B1282&lt;&gt;"",_xlfn.IFNA(VLOOKUP($B1282,'Node Details'!$B:$U,C$1,0),"Check"),"")</f>
        <v>0000S8P02-S8P020104</v>
      </c>
      <c r="D1282" s="75" t="str">
        <f>IF($B1282&lt;&gt;"",_xlfn.IFNA(VLOOKUP($B1282,'Node Details'!$B:$U,D$1,0),"Check"),"")</f>
        <v>S8P</v>
      </c>
      <c r="E1282" s="75" t="str">
        <f>IF($B1282&lt;&gt;"",_xlfn.IFNA(VLOOKUP($B1282,'Node Details'!$B:$U,E$1,0),"Check"),"")</f>
        <v>Airtel</v>
      </c>
      <c r="F1282" s="95">
        <v>45169</v>
      </c>
      <c r="G1282" s="75"/>
      <c r="H1282" s="25" t="s">
        <v>22</v>
      </c>
      <c r="I1282" s="24">
        <v>2</v>
      </c>
      <c r="J1282" s="24">
        <v>42</v>
      </c>
      <c r="K1282" s="75">
        <f t="shared" si="57"/>
        <v>84</v>
      </c>
      <c r="L1282" s="80">
        <v>45063.721122685187</v>
      </c>
      <c r="M1282" s="72"/>
      <c r="N1282" s="38"/>
      <c r="O1282" s="81"/>
      <c r="P1282" s="72"/>
      <c r="Q1282" s="72"/>
      <c r="R1282" s="72"/>
      <c r="S1282" s="72"/>
      <c r="T1282" s="81"/>
      <c r="U1282" s="72"/>
      <c r="V1282" s="72"/>
      <c r="W1282" s="82">
        <f t="shared" si="58"/>
        <v>0</v>
      </c>
      <c r="X1282" s="39" t="s">
        <v>89</v>
      </c>
      <c r="Y1282" s="39"/>
      <c r="Z1282" s="72" t="s">
        <v>101</v>
      </c>
    </row>
    <row r="1283" spans="1:26">
      <c r="A1283" s="75">
        <f t="shared" si="59"/>
        <v>1281</v>
      </c>
      <c r="B1283" s="39" t="s">
        <v>1041</v>
      </c>
      <c r="C1283" s="75" t="str">
        <f>IF($B1283&lt;&gt;"",_xlfn.IFNA(VLOOKUP($B1283,'Node Details'!$B:$U,C$1,0),"Check"),"")</f>
        <v>0000S8P02-S8P020104</v>
      </c>
      <c r="D1283" s="75" t="str">
        <f>IF($B1283&lt;&gt;"",_xlfn.IFNA(VLOOKUP($B1283,'Node Details'!$B:$U,D$1,0),"Check"),"")</f>
        <v>S8P</v>
      </c>
      <c r="E1283" s="75" t="str">
        <f>IF($B1283&lt;&gt;"",_xlfn.IFNA(VLOOKUP($B1283,'Node Details'!$B:$U,E$1,0),"Check"),"")</f>
        <v>Airtel</v>
      </c>
      <c r="F1283" s="95">
        <v>45169</v>
      </c>
      <c r="G1283" s="75"/>
      <c r="H1283" s="25" t="s">
        <v>22</v>
      </c>
      <c r="I1283" s="24">
        <v>2</v>
      </c>
      <c r="J1283" s="24">
        <v>42</v>
      </c>
      <c r="K1283" s="75">
        <f t="shared" ref="K1283:K1346" si="60">I1283*J1283</f>
        <v>84</v>
      </c>
      <c r="L1283" s="80">
        <v>45063.721122685187</v>
      </c>
      <c r="M1283" s="72"/>
      <c r="N1283" s="38"/>
      <c r="O1283" s="81"/>
      <c r="P1283" s="72"/>
      <c r="Q1283" s="72"/>
      <c r="R1283" s="72"/>
      <c r="S1283" s="72"/>
      <c r="T1283" s="81"/>
      <c r="U1283" s="72"/>
      <c r="V1283" s="72"/>
      <c r="W1283" s="82">
        <f t="shared" ref="W1283:W1346" si="61">IF(V1283&lt;&gt;"",V1283*U1283,0)</f>
        <v>0</v>
      </c>
      <c r="X1283" s="39" t="s">
        <v>89</v>
      </c>
      <c r="Y1283" s="39"/>
      <c r="Z1283" s="72" t="s">
        <v>101</v>
      </c>
    </row>
    <row r="1284" spans="1:26">
      <c r="A1284" s="75">
        <f t="shared" ref="A1284:A1347" si="62">IF(B1284&lt;&gt;"",A1283+1,"")</f>
        <v>1282</v>
      </c>
      <c r="B1284" s="39" t="s">
        <v>2435</v>
      </c>
      <c r="C1284" s="75" t="str">
        <f>IF($B1284&lt;&gt;"",_xlfn.IFNA(VLOOKUP($B1284,'Node Details'!$B:$U,C$1,0),"Check"),"")</f>
        <v>S8P020102-S8P020108</v>
      </c>
      <c r="D1284" s="75" t="str">
        <f>IF($B1284&lt;&gt;"",_xlfn.IFNA(VLOOKUP($B1284,'Node Details'!$B:$U,D$1,0),"Check"),"")</f>
        <v>S8P</v>
      </c>
      <c r="E1284" s="75" t="str">
        <f>IF($B1284&lt;&gt;"",_xlfn.IFNA(VLOOKUP($B1284,'Node Details'!$B:$U,E$1,0),"Check"),"")</f>
        <v>Airtel</v>
      </c>
      <c r="F1284" s="95">
        <v>45169</v>
      </c>
      <c r="G1284" s="75"/>
      <c r="H1284" s="25" t="s">
        <v>22</v>
      </c>
      <c r="I1284" s="24">
        <v>2</v>
      </c>
      <c r="J1284" s="24">
        <v>42</v>
      </c>
      <c r="K1284" s="75">
        <f t="shared" si="60"/>
        <v>84</v>
      </c>
      <c r="L1284" s="80">
        <v>45073.744062500002</v>
      </c>
      <c r="M1284" s="72"/>
      <c r="N1284" s="38"/>
      <c r="O1284" s="81"/>
      <c r="P1284" s="72"/>
      <c r="Q1284" s="72"/>
      <c r="R1284" s="72"/>
      <c r="S1284" s="72"/>
      <c r="T1284" s="81"/>
      <c r="U1284" s="72"/>
      <c r="V1284" s="72"/>
      <c r="W1284" s="82">
        <f t="shared" si="61"/>
        <v>0</v>
      </c>
      <c r="X1284" s="39" t="s">
        <v>89</v>
      </c>
      <c r="Y1284" s="39"/>
      <c r="Z1284" s="72" t="s">
        <v>101</v>
      </c>
    </row>
    <row r="1285" spans="1:26">
      <c r="A1285" s="75">
        <f t="shared" si="62"/>
        <v>1283</v>
      </c>
      <c r="B1285" s="39" t="s">
        <v>2437</v>
      </c>
      <c r="C1285" s="75" t="str">
        <f>IF($B1285&lt;&gt;"",_xlfn.IFNA(VLOOKUP($B1285,'Node Details'!$B:$U,C$1,0),"Check"),"")</f>
        <v>S8P020102-S8P020108</v>
      </c>
      <c r="D1285" s="75" t="str">
        <f>IF($B1285&lt;&gt;"",_xlfn.IFNA(VLOOKUP($B1285,'Node Details'!$B:$U,D$1,0),"Check"),"")</f>
        <v>S8P</v>
      </c>
      <c r="E1285" s="75" t="str">
        <f>IF($B1285&lt;&gt;"",_xlfn.IFNA(VLOOKUP($B1285,'Node Details'!$B:$U,E$1,0),"Check"),"")</f>
        <v>Airtel</v>
      </c>
      <c r="F1285" s="95">
        <v>45169</v>
      </c>
      <c r="G1285" s="75"/>
      <c r="H1285" s="25" t="s">
        <v>22</v>
      </c>
      <c r="I1285" s="24">
        <v>2</v>
      </c>
      <c r="J1285" s="24">
        <v>42</v>
      </c>
      <c r="K1285" s="75">
        <f t="shared" si="60"/>
        <v>84</v>
      </c>
      <c r="L1285" s="80">
        <v>45073.744062500002</v>
      </c>
      <c r="M1285" s="72"/>
      <c r="N1285" s="38"/>
      <c r="O1285" s="81"/>
      <c r="P1285" s="72"/>
      <c r="Q1285" s="72"/>
      <c r="R1285" s="72"/>
      <c r="S1285" s="72"/>
      <c r="T1285" s="81"/>
      <c r="U1285" s="72"/>
      <c r="V1285" s="72"/>
      <c r="W1285" s="82">
        <f t="shared" si="61"/>
        <v>0</v>
      </c>
      <c r="X1285" s="39" t="s">
        <v>89</v>
      </c>
      <c r="Y1285" s="39"/>
      <c r="Z1285" s="72" t="s">
        <v>101</v>
      </c>
    </row>
    <row r="1286" spans="1:26">
      <c r="A1286" s="75">
        <f t="shared" si="62"/>
        <v>1284</v>
      </c>
      <c r="B1286" s="39" t="s">
        <v>1046</v>
      </c>
      <c r="C1286" s="75" t="str">
        <f>IF($B1286&lt;&gt;"",_xlfn.IFNA(VLOOKUP($B1286,'Node Details'!$B:$U,C$1,0),"Check"),"")</f>
        <v>S8P020102-S8P020108</v>
      </c>
      <c r="D1286" s="75" t="str">
        <f>IF($B1286&lt;&gt;"",_xlfn.IFNA(VLOOKUP($B1286,'Node Details'!$B:$U,D$1,0),"Check"),"")</f>
        <v>S8P</v>
      </c>
      <c r="E1286" s="75" t="str">
        <f>IF($B1286&lt;&gt;"",_xlfn.IFNA(VLOOKUP($B1286,'Node Details'!$B:$U,E$1,0),"Check"),"")</f>
        <v>Airtel</v>
      </c>
      <c r="F1286" s="95">
        <v>45169</v>
      </c>
      <c r="G1286" s="75"/>
      <c r="H1286" s="25" t="s">
        <v>22</v>
      </c>
      <c r="I1286" s="24">
        <v>2</v>
      </c>
      <c r="J1286" s="24">
        <v>42</v>
      </c>
      <c r="K1286" s="75">
        <f t="shared" si="60"/>
        <v>84</v>
      </c>
      <c r="L1286" s="80">
        <v>45073.744062500002</v>
      </c>
      <c r="M1286" s="72"/>
      <c r="N1286" s="38"/>
      <c r="O1286" s="81"/>
      <c r="P1286" s="72"/>
      <c r="Q1286" s="72"/>
      <c r="R1286" s="72"/>
      <c r="S1286" s="72"/>
      <c r="T1286" s="81"/>
      <c r="U1286" s="72"/>
      <c r="V1286" s="72"/>
      <c r="W1286" s="82">
        <f t="shared" si="61"/>
        <v>0</v>
      </c>
      <c r="X1286" s="39" t="s">
        <v>89</v>
      </c>
      <c r="Y1286" s="39"/>
      <c r="Z1286" s="72" t="s">
        <v>101</v>
      </c>
    </row>
    <row r="1287" spans="1:26">
      <c r="A1287" s="75">
        <f t="shared" si="62"/>
        <v>1285</v>
      </c>
      <c r="B1287" s="39" t="s">
        <v>1005</v>
      </c>
      <c r="C1287" s="75" t="str">
        <f>IF($B1287&lt;&gt;"",_xlfn.IFNA(VLOOKUP($B1287,'Node Details'!$B:$U,C$1,0),"Check"),"")</f>
        <v>000000S8P-0000S8P14</v>
      </c>
      <c r="D1287" s="75" t="str">
        <f>IF($B1287&lt;&gt;"",_xlfn.IFNA(VLOOKUP($B1287,'Node Details'!$B:$U,D$1,0),"Check"),"")</f>
        <v>S8P</v>
      </c>
      <c r="E1287" s="75" t="str">
        <f>IF($B1287&lt;&gt;"",_xlfn.IFNA(VLOOKUP($B1287,'Node Details'!$B:$U,E$1,0),"Check"),"")</f>
        <v>Airtel</v>
      </c>
      <c r="F1287" s="95">
        <v>45169</v>
      </c>
      <c r="G1287" s="75"/>
      <c r="H1287" s="25" t="s">
        <v>22</v>
      </c>
      <c r="I1287" s="24">
        <v>2</v>
      </c>
      <c r="J1287" s="24">
        <v>42</v>
      </c>
      <c r="K1287" s="75">
        <f t="shared" si="60"/>
        <v>84</v>
      </c>
      <c r="L1287" s="80">
        <v>45062.779027777768</v>
      </c>
      <c r="M1287" s="72"/>
      <c r="N1287" s="38"/>
      <c r="O1287" s="81"/>
      <c r="P1287" s="72"/>
      <c r="Q1287" s="72"/>
      <c r="R1287" s="72"/>
      <c r="S1287" s="72"/>
      <c r="T1287" s="81"/>
      <c r="U1287" s="72"/>
      <c r="V1287" s="72"/>
      <c r="W1287" s="82">
        <f t="shared" si="61"/>
        <v>0</v>
      </c>
      <c r="X1287" s="39" t="s">
        <v>89</v>
      </c>
      <c r="Y1287" s="39"/>
      <c r="Z1287" s="72" t="s">
        <v>101</v>
      </c>
    </row>
    <row r="1288" spans="1:26">
      <c r="A1288" s="75">
        <f t="shared" si="62"/>
        <v>1286</v>
      </c>
      <c r="B1288" s="39" t="s">
        <v>2439</v>
      </c>
      <c r="C1288" s="75" t="str">
        <f>IF($B1288&lt;&gt;"",_xlfn.IFNA(VLOOKUP($B1288,'Node Details'!$B:$U,C$1,0),"Check"),"")</f>
        <v>0000S8P03-S8P030103</v>
      </c>
      <c r="D1288" s="75" t="str">
        <f>IF($B1288&lt;&gt;"",_xlfn.IFNA(VLOOKUP($B1288,'Node Details'!$B:$U,D$1,0),"Check"),"")</f>
        <v>S8P</v>
      </c>
      <c r="E1288" s="75" t="str">
        <f>IF($B1288&lt;&gt;"",_xlfn.IFNA(VLOOKUP($B1288,'Node Details'!$B:$U,E$1,0),"Check"),"")</f>
        <v>Airtel</v>
      </c>
      <c r="F1288" s="95">
        <v>45169</v>
      </c>
      <c r="G1288" s="75"/>
      <c r="H1288" s="25" t="s">
        <v>22</v>
      </c>
      <c r="I1288" s="24">
        <v>2</v>
      </c>
      <c r="J1288" s="24">
        <v>42</v>
      </c>
      <c r="K1288" s="75">
        <f t="shared" si="60"/>
        <v>84</v>
      </c>
      <c r="L1288" s="80">
        <v>45064.643611111111</v>
      </c>
      <c r="M1288" s="72"/>
      <c r="N1288" s="38"/>
      <c r="O1288" s="81"/>
      <c r="P1288" s="72"/>
      <c r="Q1288" s="72"/>
      <c r="R1288" s="72"/>
      <c r="S1288" s="72"/>
      <c r="T1288" s="81"/>
      <c r="U1288" s="72"/>
      <c r="V1288" s="72"/>
      <c r="W1288" s="82">
        <f t="shared" si="61"/>
        <v>0</v>
      </c>
      <c r="X1288" s="39" t="s">
        <v>89</v>
      </c>
      <c r="Y1288" s="39"/>
      <c r="Z1288" s="72" t="s">
        <v>101</v>
      </c>
    </row>
    <row r="1289" spans="1:26">
      <c r="A1289" s="75">
        <f t="shared" si="62"/>
        <v>1287</v>
      </c>
      <c r="B1289" s="39" t="s">
        <v>1052</v>
      </c>
      <c r="C1289" s="75" t="str">
        <f>IF($B1289&lt;&gt;"",_xlfn.IFNA(VLOOKUP($B1289,'Node Details'!$B:$U,C$1,0),"Check"),"")</f>
        <v>0000S8P03-S8P030103</v>
      </c>
      <c r="D1289" s="75" t="str">
        <f>IF($B1289&lt;&gt;"",_xlfn.IFNA(VLOOKUP($B1289,'Node Details'!$B:$U,D$1,0),"Check"),"")</f>
        <v>S8P</v>
      </c>
      <c r="E1289" s="75" t="str">
        <f>IF($B1289&lt;&gt;"",_xlfn.IFNA(VLOOKUP($B1289,'Node Details'!$B:$U,E$1,0),"Check"),"")</f>
        <v>Airtel</v>
      </c>
      <c r="F1289" s="95">
        <v>45169</v>
      </c>
      <c r="G1289" s="75"/>
      <c r="H1289" s="25" t="s">
        <v>22</v>
      </c>
      <c r="I1289" s="24">
        <v>2</v>
      </c>
      <c r="J1289" s="24">
        <v>40</v>
      </c>
      <c r="K1289" s="75">
        <f t="shared" si="60"/>
        <v>80</v>
      </c>
      <c r="L1289" s="80">
        <v>45064.643611111111</v>
      </c>
      <c r="M1289" s="72"/>
      <c r="N1289" s="38"/>
      <c r="O1289" s="81"/>
      <c r="P1289" s="72"/>
      <c r="Q1289" s="72"/>
      <c r="R1289" s="72"/>
      <c r="S1289" s="72"/>
      <c r="T1289" s="81"/>
      <c r="U1289" s="72"/>
      <c r="V1289" s="72"/>
      <c r="W1289" s="82">
        <f t="shared" si="61"/>
        <v>0</v>
      </c>
      <c r="X1289" s="39" t="s">
        <v>89</v>
      </c>
      <c r="Y1289" s="39"/>
      <c r="Z1289" s="72" t="s">
        <v>101</v>
      </c>
    </row>
    <row r="1290" spans="1:26">
      <c r="A1290" s="75">
        <f t="shared" si="62"/>
        <v>1288</v>
      </c>
      <c r="B1290" s="39" t="s">
        <v>1049</v>
      </c>
      <c r="C1290" s="75" t="str">
        <f>IF($B1290&lt;&gt;"",_xlfn.IFNA(VLOOKUP($B1290,'Node Details'!$B:$U,C$1,0),"Check"),"")</f>
        <v>0000S8P03-S8P030103</v>
      </c>
      <c r="D1290" s="75" t="str">
        <f>IF($B1290&lt;&gt;"",_xlfn.IFNA(VLOOKUP($B1290,'Node Details'!$B:$U,D$1,0),"Check"),"")</f>
        <v>S8P</v>
      </c>
      <c r="E1290" s="75" t="str">
        <f>IF($B1290&lt;&gt;"",_xlfn.IFNA(VLOOKUP($B1290,'Node Details'!$B:$U,E$1,0),"Check"),"")</f>
        <v>Airtel</v>
      </c>
      <c r="F1290" s="95">
        <v>45169</v>
      </c>
      <c r="G1290" s="75"/>
      <c r="H1290" s="25" t="s">
        <v>22</v>
      </c>
      <c r="I1290" s="24">
        <v>2</v>
      </c>
      <c r="J1290" s="24">
        <v>40</v>
      </c>
      <c r="K1290" s="75">
        <f t="shared" si="60"/>
        <v>80</v>
      </c>
      <c r="L1290" s="80">
        <v>45064.643611111111</v>
      </c>
      <c r="M1290" s="72"/>
      <c r="N1290" s="38"/>
      <c r="O1290" s="81"/>
      <c r="P1290" s="72"/>
      <c r="Q1290" s="72"/>
      <c r="R1290" s="72"/>
      <c r="S1290" s="72"/>
      <c r="T1290" s="81"/>
      <c r="U1290" s="72"/>
      <c r="V1290" s="72"/>
      <c r="W1290" s="82">
        <f t="shared" si="61"/>
        <v>0</v>
      </c>
      <c r="X1290" s="39" t="s">
        <v>89</v>
      </c>
      <c r="Y1290" s="39"/>
      <c r="Z1290" s="72" t="s">
        <v>101</v>
      </c>
    </row>
    <row r="1291" spans="1:26">
      <c r="A1291" s="75">
        <f t="shared" si="62"/>
        <v>1289</v>
      </c>
      <c r="B1291" s="39" t="s">
        <v>1054</v>
      </c>
      <c r="C1291" s="75" t="str">
        <f>IF($B1291&lt;&gt;"",_xlfn.IFNA(VLOOKUP($B1291,'Node Details'!$B:$U,C$1,0),"Check"),"")</f>
        <v>S8P030102-S8P030104</v>
      </c>
      <c r="D1291" s="75" t="str">
        <f>IF($B1291&lt;&gt;"",_xlfn.IFNA(VLOOKUP($B1291,'Node Details'!$B:$U,D$1,0),"Check"),"")</f>
        <v>S8P</v>
      </c>
      <c r="E1291" s="75" t="str">
        <f>IF($B1291&lt;&gt;"",_xlfn.IFNA(VLOOKUP($B1291,'Node Details'!$B:$U,E$1,0),"Check"),"")</f>
        <v>Airtel</v>
      </c>
      <c r="F1291" s="95">
        <v>45169</v>
      </c>
      <c r="G1291" s="75"/>
      <c r="H1291" s="25" t="s">
        <v>22</v>
      </c>
      <c r="I1291" s="24">
        <v>2</v>
      </c>
      <c r="J1291" s="24">
        <v>40</v>
      </c>
      <c r="K1291" s="75">
        <f t="shared" si="60"/>
        <v>80</v>
      </c>
      <c r="L1291" s="80">
        <v>45101.593553240738</v>
      </c>
      <c r="M1291" s="72"/>
      <c r="N1291" s="38"/>
      <c r="O1291" s="81"/>
      <c r="P1291" s="72"/>
      <c r="Q1291" s="72"/>
      <c r="R1291" s="72"/>
      <c r="S1291" s="72"/>
      <c r="T1291" s="81"/>
      <c r="U1291" s="72"/>
      <c r="V1291" s="72"/>
      <c r="W1291" s="82">
        <f t="shared" si="61"/>
        <v>0</v>
      </c>
      <c r="X1291" s="39" t="s">
        <v>89</v>
      </c>
      <c r="Y1291" s="39"/>
      <c r="Z1291" s="72" t="s">
        <v>101</v>
      </c>
    </row>
    <row r="1292" spans="1:26">
      <c r="A1292" s="75">
        <f t="shared" si="62"/>
        <v>1290</v>
      </c>
      <c r="B1292" s="39" t="s">
        <v>1057</v>
      </c>
      <c r="C1292" s="75" t="str">
        <f>IF($B1292&lt;&gt;"",_xlfn.IFNA(VLOOKUP($B1292,'Node Details'!$B:$U,C$1,0),"Check"),"")</f>
        <v>000000S8P-0000S8P14</v>
      </c>
      <c r="D1292" s="75" t="str">
        <f>IF($B1292&lt;&gt;"",_xlfn.IFNA(VLOOKUP($B1292,'Node Details'!$B:$U,D$1,0),"Check"),"")</f>
        <v>S8P</v>
      </c>
      <c r="E1292" s="75" t="str">
        <f>IF($B1292&lt;&gt;"",_xlfn.IFNA(VLOOKUP($B1292,'Node Details'!$B:$U,E$1,0),"Check"),"")</f>
        <v>Airtel</v>
      </c>
      <c r="F1292" s="95">
        <v>45169</v>
      </c>
      <c r="G1292" s="75"/>
      <c r="H1292" s="25" t="s">
        <v>22</v>
      </c>
      <c r="I1292" s="24">
        <v>2</v>
      </c>
      <c r="J1292" s="24">
        <v>40</v>
      </c>
      <c r="K1292" s="75">
        <f t="shared" si="60"/>
        <v>80</v>
      </c>
      <c r="L1292" s="80">
        <v>45062.779027777768</v>
      </c>
      <c r="M1292" s="72"/>
      <c r="N1292" s="38"/>
      <c r="O1292" s="81"/>
      <c r="P1292" s="72"/>
      <c r="Q1292" s="72"/>
      <c r="R1292" s="72"/>
      <c r="S1292" s="72"/>
      <c r="T1292" s="81"/>
      <c r="U1292" s="72"/>
      <c r="V1292" s="72"/>
      <c r="W1292" s="82">
        <f t="shared" si="61"/>
        <v>0</v>
      </c>
      <c r="X1292" s="39" t="s">
        <v>89</v>
      </c>
      <c r="Y1292" s="39"/>
      <c r="Z1292" s="72" t="s">
        <v>101</v>
      </c>
    </row>
    <row r="1293" spans="1:26">
      <c r="A1293" s="75">
        <f t="shared" si="62"/>
        <v>1291</v>
      </c>
      <c r="B1293" s="39" t="s">
        <v>2440</v>
      </c>
      <c r="C1293" s="75" t="str">
        <f>IF($B1293&lt;&gt;"",_xlfn.IFNA(VLOOKUP($B1293,'Node Details'!$B:$U,C$1,0),"Check"),"")</f>
        <v>0000S8P04-S8P040105</v>
      </c>
      <c r="D1293" s="75" t="str">
        <f>IF($B1293&lt;&gt;"",_xlfn.IFNA(VLOOKUP($B1293,'Node Details'!$B:$U,D$1,0),"Check"),"")</f>
        <v>S8P</v>
      </c>
      <c r="E1293" s="75" t="str">
        <f>IF($B1293&lt;&gt;"",_xlfn.IFNA(VLOOKUP($B1293,'Node Details'!$B:$U,E$1,0),"Check"),"")</f>
        <v>Airtel</v>
      </c>
      <c r="F1293" s="95">
        <v>45169</v>
      </c>
      <c r="G1293" s="75"/>
      <c r="H1293" s="25" t="s">
        <v>22</v>
      </c>
      <c r="I1293" s="24">
        <v>2</v>
      </c>
      <c r="J1293" s="24">
        <v>40</v>
      </c>
      <c r="K1293" s="75">
        <f t="shared" si="60"/>
        <v>80</v>
      </c>
      <c r="L1293" s="80">
        <v>45064.618217592593</v>
      </c>
      <c r="M1293" s="72"/>
      <c r="N1293" s="38"/>
      <c r="O1293" s="81"/>
      <c r="P1293" s="72"/>
      <c r="Q1293" s="72"/>
      <c r="R1293" s="72"/>
      <c r="S1293" s="72"/>
      <c r="T1293" s="81"/>
      <c r="U1293" s="72"/>
      <c r="V1293" s="72"/>
      <c r="W1293" s="82">
        <f t="shared" si="61"/>
        <v>0</v>
      </c>
      <c r="X1293" s="39" t="s">
        <v>89</v>
      </c>
      <c r="Y1293" s="39"/>
      <c r="Z1293" s="72" t="s">
        <v>101</v>
      </c>
    </row>
    <row r="1294" spans="1:26">
      <c r="A1294" s="75">
        <f t="shared" si="62"/>
        <v>1292</v>
      </c>
      <c r="B1294" s="39" t="s">
        <v>1744</v>
      </c>
      <c r="C1294" s="75" t="str">
        <f>IF($B1294&lt;&gt;"",_xlfn.IFNA(VLOOKUP($B1294,'Node Details'!$B:$U,C$1,0),"Check"),"")</f>
        <v>0000S8P04-S8P040104</v>
      </c>
      <c r="D1294" s="75" t="str">
        <f>IF($B1294&lt;&gt;"",_xlfn.IFNA(VLOOKUP($B1294,'Node Details'!$B:$U,D$1,0),"Check"),"")</f>
        <v>S8P</v>
      </c>
      <c r="E1294" s="75" t="str">
        <f>IF($B1294&lt;&gt;"",_xlfn.IFNA(VLOOKUP($B1294,'Node Details'!$B:$U,E$1,0),"Check"),"")</f>
        <v>Airtel</v>
      </c>
      <c r="F1294" s="95">
        <v>45169</v>
      </c>
      <c r="G1294" s="75"/>
      <c r="H1294" s="25" t="s">
        <v>22</v>
      </c>
      <c r="I1294" s="24">
        <v>2</v>
      </c>
      <c r="J1294" s="24">
        <v>40</v>
      </c>
      <c r="K1294" s="75">
        <f t="shared" si="60"/>
        <v>80</v>
      </c>
      <c r="L1294" s="80">
        <v>45064.695057870369</v>
      </c>
      <c r="M1294" s="72"/>
      <c r="N1294" s="38"/>
      <c r="O1294" s="81"/>
      <c r="P1294" s="72"/>
      <c r="Q1294" s="72"/>
      <c r="R1294" s="72"/>
      <c r="S1294" s="72"/>
      <c r="T1294" s="81"/>
      <c r="U1294" s="72"/>
      <c r="V1294" s="72"/>
      <c r="W1294" s="82">
        <f t="shared" si="61"/>
        <v>0</v>
      </c>
      <c r="X1294" s="39" t="s">
        <v>89</v>
      </c>
      <c r="Y1294" s="39"/>
      <c r="Z1294" s="72" t="s">
        <v>101</v>
      </c>
    </row>
    <row r="1295" spans="1:26">
      <c r="A1295" s="75">
        <f t="shared" si="62"/>
        <v>1293</v>
      </c>
      <c r="B1295" s="39" t="s">
        <v>2441</v>
      </c>
      <c r="C1295" s="75" t="str">
        <f>IF($B1295&lt;&gt;"",_xlfn.IFNA(VLOOKUP($B1295,'Node Details'!$B:$U,C$1,0),"Check"),"")</f>
        <v>0000S8P04-S8P040104</v>
      </c>
      <c r="D1295" s="75" t="str">
        <f>IF($B1295&lt;&gt;"",_xlfn.IFNA(VLOOKUP($B1295,'Node Details'!$B:$U,D$1,0),"Check"),"")</f>
        <v>S8P</v>
      </c>
      <c r="E1295" s="75" t="str">
        <f>IF($B1295&lt;&gt;"",_xlfn.IFNA(VLOOKUP($B1295,'Node Details'!$B:$U,E$1,0),"Check"),"")</f>
        <v>Airtel</v>
      </c>
      <c r="F1295" s="95">
        <v>45169</v>
      </c>
      <c r="G1295" s="75"/>
      <c r="H1295" s="25" t="s">
        <v>22</v>
      </c>
      <c r="I1295" s="24">
        <v>2</v>
      </c>
      <c r="J1295" s="24">
        <v>40</v>
      </c>
      <c r="K1295" s="75">
        <f t="shared" si="60"/>
        <v>80</v>
      </c>
      <c r="L1295" s="80">
        <v>45064.695057870369</v>
      </c>
      <c r="M1295" s="72"/>
      <c r="N1295" s="38"/>
      <c r="O1295" s="81"/>
      <c r="P1295" s="72"/>
      <c r="Q1295" s="72"/>
      <c r="R1295" s="72"/>
      <c r="S1295" s="72"/>
      <c r="T1295" s="81"/>
      <c r="U1295" s="72"/>
      <c r="V1295" s="72"/>
      <c r="W1295" s="82">
        <f t="shared" si="61"/>
        <v>0</v>
      </c>
      <c r="X1295" s="39" t="s">
        <v>89</v>
      </c>
      <c r="Y1295" s="39"/>
      <c r="Z1295" s="72" t="s">
        <v>101</v>
      </c>
    </row>
    <row r="1296" spans="1:26">
      <c r="A1296" s="75">
        <f t="shared" si="62"/>
        <v>1294</v>
      </c>
      <c r="B1296" s="39" t="s">
        <v>1062</v>
      </c>
      <c r="C1296" s="75" t="str">
        <f>IF($B1296&lt;&gt;"",_xlfn.IFNA(VLOOKUP($B1296,'Node Details'!$B:$U,C$1,0),"Check"),"")</f>
        <v>0000S8P04-S8P040104</v>
      </c>
      <c r="D1296" s="75" t="str">
        <f>IF($B1296&lt;&gt;"",_xlfn.IFNA(VLOOKUP($B1296,'Node Details'!$B:$U,D$1,0),"Check"),"")</f>
        <v>S8P</v>
      </c>
      <c r="E1296" s="75" t="str">
        <f>IF($B1296&lt;&gt;"",_xlfn.IFNA(VLOOKUP($B1296,'Node Details'!$B:$U,E$1,0),"Check"),"")</f>
        <v>Airtel</v>
      </c>
      <c r="F1296" s="95">
        <v>45169</v>
      </c>
      <c r="G1296" s="75"/>
      <c r="H1296" s="25" t="s">
        <v>22</v>
      </c>
      <c r="I1296" s="24">
        <v>2</v>
      </c>
      <c r="J1296" s="24">
        <v>40</v>
      </c>
      <c r="K1296" s="75">
        <f t="shared" si="60"/>
        <v>80</v>
      </c>
      <c r="L1296" s="80">
        <v>45064.695057870369</v>
      </c>
      <c r="M1296" s="72"/>
      <c r="N1296" s="38"/>
      <c r="O1296" s="81"/>
      <c r="P1296" s="72"/>
      <c r="Q1296" s="72"/>
      <c r="R1296" s="72"/>
      <c r="S1296" s="72"/>
      <c r="T1296" s="81"/>
      <c r="U1296" s="72"/>
      <c r="V1296" s="72"/>
      <c r="W1296" s="82">
        <f t="shared" si="61"/>
        <v>0</v>
      </c>
      <c r="X1296" s="39" t="s">
        <v>89</v>
      </c>
      <c r="Y1296" s="39"/>
      <c r="Z1296" s="72" t="s">
        <v>101</v>
      </c>
    </row>
    <row r="1297" spans="1:26">
      <c r="A1297" s="75">
        <f t="shared" si="62"/>
        <v>1295</v>
      </c>
      <c r="B1297" s="39" t="s">
        <v>1059</v>
      </c>
      <c r="C1297" s="75" t="str">
        <f>IF($B1297&lt;&gt;"",_xlfn.IFNA(VLOOKUP($B1297,'Node Details'!$B:$U,C$1,0),"Check"),"")</f>
        <v>0000S8P04-S8P040105</v>
      </c>
      <c r="D1297" s="75" t="str">
        <f>IF($B1297&lt;&gt;"",_xlfn.IFNA(VLOOKUP($B1297,'Node Details'!$B:$U,D$1,0),"Check"),"")</f>
        <v>S8P</v>
      </c>
      <c r="E1297" s="75" t="str">
        <f>IF($B1297&lt;&gt;"",_xlfn.IFNA(VLOOKUP($B1297,'Node Details'!$B:$U,E$1,0),"Check"),"")</f>
        <v>Airtel</v>
      </c>
      <c r="F1297" s="95">
        <v>45169</v>
      </c>
      <c r="G1297" s="75"/>
      <c r="H1297" s="25" t="s">
        <v>22</v>
      </c>
      <c r="I1297" s="24">
        <v>2</v>
      </c>
      <c r="J1297" s="24">
        <v>40</v>
      </c>
      <c r="K1297" s="75">
        <f t="shared" si="60"/>
        <v>80</v>
      </c>
      <c r="L1297" s="80">
        <v>45064.618217592593</v>
      </c>
      <c r="M1297" s="72"/>
      <c r="N1297" s="38"/>
      <c r="O1297" s="81"/>
      <c r="P1297" s="72"/>
      <c r="Q1297" s="72"/>
      <c r="R1297" s="72"/>
      <c r="S1297" s="72"/>
      <c r="T1297" s="81"/>
      <c r="U1297" s="72"/>
      <c r="V1297" s="72"/>
      <c r="W1297" s="82">
        <f t="shared" si="61"/>
        <v>0</v>
      </c>
      <c r="X1297" s="39" t="s">
        <v>89</v>
      </c>
      <c r="Y1297" s="39"/>
      <c r="Z1297" s="72" t="s">
        <v>101</v>
      </c>
    </row>
    <row r="1298" spans="1:26">
      <c r="A1298" s="75">
        <f t="shared" si="62"/>
        <v>1296</v>
      </c>
      <c r="B1298" s="39" t="s">
        <v>1065</v>
      </c>
      <c r="C1298" s="75" t="str">
        <f>IF($B1298&lt;&gt;"",_xlfn.IFNA(VLOOKUP($B1298,'Node Details'!$B:$U,C$1,0),"Check"),"")</f>
        <v>000000S8P-0000S8P07</v>
      </c>
      <c r="D1298" s="75" t="str">
        <f>IF($B1298&lt;&gt;"",_xlfn.IFNA(VLOOKUP($B1298,'Node Details'!$B:$U,D$1,0),"Check"),"")</f>
        <v>S8P</v>
      </c>
      <c r="E1298" s="75" t="str">
        <f>IF($B1298&lt;&gt;"",_xlfn.IFNA(VLOOKUP($B1298,'Node Details'!$B:$U,E$1,0),"Check"),"")</f>
        <v>Airtel</v>
      </c>
      <c r="F1298" s="95">
        <v>45169</v>
      </c>
      <c r="G1298" s="75"/>
      <c r="H1298" s="25" t="s">
        <v>22</v>
      </c>
      <c r="I1298" s="24">
        <v>2</v>
      </c>
      <c r="J1298" s="24">
        <v>40</v>
      </c>
      <c r="K1298" s="75">
        <f t="shared" si="60"/>
        <v>80</v>
      </c>
      <c r="L1298" s="80">
        <v>45073.709039351852</v>
      </c>
      <c r="M1298" s="72"/>
      <c r="N1298" s="38"/>
      <c r="O1298" s="81"/>
      <c r="P1298" s="72"/>
      <c r="Q1298" s="72"/>
      <c r="R1298" s="72"/>
      <c r="S1298" s="72"/>
      <c r="T1298" s="81"/>
      <c r="U1298" s="72"/>
      <c r="V1298" s="72"/>
      <c r="W1298" s="82">
        <f t="shared" si="61"/>
        <v>0</v>
      </c>
      <c r="X1298" s="39" t="s">
        <v>89</v>
      </c>
      <c r="Y1298" s="39"/>
      <c r="Z1298" s="72" t="s">
        <v>101</v>
      </c>
    </row>
    <row r="1299" spans="1:26">
      <c r="A1299" s="75">
        <f t="shared" si="62"/>
        <v>1297</v>
      </c>
      <c r="B1299" s="39" t="s">
        <v>1749</v>
      </c>
      <c r="C1299" s="75" t="str">
        <f>IF($B1299&lt;&gt;"",_xlfn.IFNA(VLOOKUP($B1299,'Node Details'!$B:$U,C$1,0),"Check"),"")</f>
        <v>0000S8P05-S8P050102</v>
      </c>
      <c r="D1299" s="75" t="str">
        <f>IF($B1299&lt;&gt;"",_xlfn.IFNA(VLOOKUP($B1299,'Node Details'!$B:$U,D$1,0),"Check"),"")</f>
        <v>S8P</v>
      </c>
      <c r="E1299" s="75" t="str">
        <f>IF($B1299&lt;&gt;"",_xlfn.IFNA(VLOOKUP($B1299,'Node Details'!$B:$U,E$1,0),"Check"),"")</f>
        <v>Airtel</v>
      </c>
      <c r="F1299" s="95">
        <v>45169</v>
      </c>
      <c r="G1299" s="75"/>
      <c r="H1299" s="25" t="s">
        <v>22</v>
      </c>
      <c r="I1299" s="24">
        <v>2</v>
      </c>
      <c r="J1299" s="24">
        <v>40</v>
      </c>
      <c r="K1299" s="75">
        <f t="shared" si="60"/>
        <v>80</v>
      </c>
      <c r="L1299" s="80">
        <v>45073.709039351852</v>
      </c>
      <c r="M1299" s="72"/>
      <c r="N1299" s="38"/>
      <c r="O1299" s="81"/>
      <c r="P1299" s="72"/>
      <c r="Q1299" s="72"/>
      <c r="R1299" s="72"/>
      <c r="S1299" s="72"/>
      <c r="T1299" s="81"/>
      <c r="U1299" s="72"/>
      <c r="V1299" s="72"/>
      <c r="W1299" s="82">
        <f t="shared" si="61"/>
        <v>0</v>
      </c>
      <c r="X1299" s="39" t="s">
        <v>89</v>
      </c>
      <c r="Y1299" s="39"/>
      <c r="Z1299" s="72" t="s">
        <v>101</v>
      </c>
    </row>
    <row r="1300" spans="1:26">
      <c r="A1300" s="75">
        <f t="shared" si="62"/>
        <v>1298</v>
      </c>
      <c r="B1300" s="39" t="s">
        <v>1067</v>
      </c>
      <c r="C1300" s="75" t="str">
        <f>IF($B1300&lt;&gt;"",_xlfn.IFNA(VLOOKUP($B1300,'Node Details'!$B:$U,C$1,0),"Check"),"")</f>
        <v>0000S8P05-S8P050102</v>
      </c>
      <c r="D1300" s="75" t="str">
        <f>IF($B1300&lt;&gt;"",_xlfn.IFNA(VLOOKUP($B1300,'Node Details'!$B:$U,D$1,0),"Check"),"")</f>
        <v>S8P</v>
      </c>
      <c r="E1300" s="75" t="str">
        <f>IF($B1300&lt;&gt;"",_xlfn.IFNA(VLOOKUP($B1300,'Node Details'!$B:$U,E$1,0),"Check"),"")</f>
        <v>Airtel</v>
      </c>
      <c r="F1300" s="95">
        <v>45169</v>
      </c>
      <c r="G1300" s="75"/>
      <c r="H1300" s="25" t="s">
        <v>22</v>
      </c>
      <c r="I1300" s="24">
        <v>2</v>
      </c>
      <c r="J1300" s="24">
        <v>40</v>
      </c>
      <c r="K1300" s="75">
        <f t="shared" si="60"/>
        <v>80</v>
      </c>
      <c r="L1300" s="80">
        <v>45073.709039351852</v>
      </c>
      <c r="M1300" s="72"/>
      <c r="N1300" s="38"/>
      <c r="O1300" s="81"/>
      <c r="P1300" s="72"/>
      <c r="Q1300" s="72"/>
      <c r="R1300" s="72"/>
      <c r="S1300" s="72"/>
      <c r="T1300" s="81"/>
      <c r="U1300" s="72"/>
      <c r="V1300" s="72"/>
      <c r="W1300" s="82">
        <f t="shared" si="61"/>
        <v>0</v>
      </c>
      <c r="X1300" s="39" t="s">
        <v>89</v>
      </c>
      <c r="Y1300" s="39"/>
      <c r="Z1300" s="72" t="s">
        <v>101</v>
      </c>
    </row>
    <row r="1301" spans="1:26">
      <c r="A1301" s="75">
        <f t="shared" si="62"/>
        <v>1299</v>
      </c>
      <c r="B1301" s="39" t="s">
        <v>1019</v>
      </c>
      <c r="C1301" s="75" t="str">
        <f>IF($B1301&lt;&gt;"",_xlfn.IFNA(VLOOKUP($B1301,'Node Details'!$B:$U,C$1,0),"Check"),"")</f>
        <v>000000S8P-0000S8P07</v>
      </c>
      <c r="D1301" s="75" t="str">
        <f>IF($B1301&lt;&gt;"",_xlfn.IFNA(VLOOKUP($B1301,'Node Details'!$B:$U,D$1,0),"Check"),"")</f>
        <v>S8P</v>
      </c>
      <c r="E1301" s="75" t="str">
        <f>IF($B1301&lt;&gt;"",_xlfn.IFNA(VLOOKUP($B1301,'Node Details'!$B:$U,E$1,0),"Check"),"")</f>
        <v>Airtel</v>
      </c>
      <c r="F1301" s="95">
        <v>45169</v>
      </c>
      <c r="G1301" s="75"/>
      <c r="H1301" s="25" t="s">
        <v>22</v>
      </c>
      <c r="I1301" s="24">
        <v>2</v>
      </c>
      <c r="J1301" s="24">
        <v>40</v>
      </c>
      <c r="K1301" s="75">
        <f t="shared" si="60"/>
        <v>80</v>
      </c>
      <c r="L1301" s="80">
        <v>45073.709039351852</v>
      </c>
      <c r="M1301" s="72"/>
      <c r="N1301" s="38"/>
      <c r="O1301" s="81"/>
      <c r="P1301" s="72"/>
      <c r="Q1301" s="72"/>
      <c r="R1301" s="72"/>
      <c r="S1301" s="72"/>
      <c r="T1301" s="81"/>
      <c r="U1301" s="72"/>
      <c r="V1301" s="72"/>
      <c r="W1301" s="82">
        <f t="shared" si="61"/>
        <v>0</v>
      </c>
      <c r="X1301" s="39" t="s">
        <v>89</v>
      </c>
      <c r="Y1301" s="39"/>
      <c r="Z1301" s="72" t="s">
        <v>101</v>
      </c>
    </row>
    <row r="1302" spans="1:26">
      <c r="A1302" s="75">
        <f t="shared" si="62"/>
        <v>1300</v>
      </c>
      <c r="B1302" s="39" t="s">
        <v>2443</v>
      </c>
      <c r="C1302" s="75" t="str">
        <f>IF($B1302&lt;&gt;"",_xlfn.IFNA(VLOOKUP($B1302,'Node Details'!$B:$U,C$1,0),"Check"),"")</f>
        <v>0000S8P06-S8P060103</v>
      </c>
      <c r="D1302" s="75" t="str">
        <f>IF($B1302&lt;&gt;"",_xlfn.IFNA(VLOOKUP($B1302,'Node Details'!$B:$U,D$1,0),"Check"),"")</f>
        <v>S8P</v>
      </c>
      <c r="E1302" s="75" t="str">
        <f>IF($B1302&lt;&gt;"",_xlfn.IFNA(VLOOKUP($B1302,'Node Details'!$B:$U,E$1,0),"Check"),"")</f>
        <v>Airtel</v>
      </c>
      <c r="F1302" s="95">
        <v>45169</v>
      </c>
      <c r="G1302" s="75"/>
      <c r="H1302" s="25" t="s">
        <v>22</v>
      </c>
      <c r="I1302" s="24">
        <v>2</v>
      </c>
      <c r="J1302" s="24">
        <v>40</v>
      </c>
      <c r="K1302" s="75">
        <f t="shared" si="60"/>
        <v>80</v>
      </c>
      <c r="L1302" s="80">
        <v>45073.790173611109</v>
      </c>
      <c r="M1302" s="72"/>
      <c r="N1302" s="38"/>
      <c r="O1302" s="81"/>
      <c r="P1302" s="72"/>
      <c r="Q1302" s="72"/>
      <c r="R1302" s="72"/>
      <c r="S1302" s="72"/>
      <c r="T1302" s="81"/>
      <c r="U1302" s="72"/>
      <c r="V1302" s="72"/>
      <c r="W1302" s="82">
        <f t="shared" si="61"/>
        <v>0</v>
      </c>
      <c r="X1302" s="39" t="s">
        <v>89</v>
      </c>
      <c r="Y1302" s="39"/>
      <c r="Z1302" s="72" t="s">
        <v>101</v>
      </c>
    </row>
    <row r="1303" spans="1:26">
      <c r="A1303" s="75">
        <f t="shared" si="62"/>
        <v>1301</v>
      </c>
      <c r="B1303" s="39" t="s">
        <v>1759</v>
      </c>
      <c r="C1303" s="75" t="str">
        <f>IF($B1303&lt;&gt;"",_xlfn.IFNA(VLOOKUP($B1303,'Node Details'!$B:$U,C$1,0),"Check"),"")</f>
        <v>0000S8P06-S8P060103</v>
      </c>
      <c r="D1303" s="75" t="str">
        <f>IF($B1303&lt;&gt;"",_xlfn.IFNA(VLOOKUP($B1303,'Node Details'!$B:$U,D$1,0),"Check"),"")</f>
        <v>S8P</v>
      </c>
      <c r="E1303" s="75" t="str">
        <f>IF($B1303&lt;&gt;"",_xlfn.IFNA(VLOOKUP($B1303,'Node Details'!$B:$U,E$1,0),"Check"),"")</f>
        <v>Airtel</v>
      </c>
      <c r="F1303" s="95">
        <v>45169</v>
      </c>
      <c r="G1303" s="75"/>
      <c r="H1303" s="25" t="s">
        <v>22</v>
      </c>
      <c r="I1303" s="24">
        <v>2</v>
      </c>
      <c r="J1303" s="24">
        <v>40</v>
      </c>
      <c r="K1303" s="75">
        <f t="shared" si="60"/>
        <v>80</v>
      </c>
      <c r="L1303" s="80">
        <v>45073.790173611109</v>
      </c>
      <c r="M1303" s="72"/>
      <c r="N1303" s="38"/>
      <c r="O1303" s="81"/>
      <c r="P1303" s="72"/>
      <c r="Q1303" s="72"/>
      <c r="R1303" s="72"/>
      <c r="S1303" s="72"/>
      <c r="T1303" s="81"/>
      <c r="U1303" s="72"/>
      <c r="V1303" s="72"/>
      <c r="W1303" s="82">
        <f t="shared" si="61"/>
        <v>0</v>
      </c>
      <c r="X1303" s="39" t="s">
        <v>89</v>
      </c>
      <c r="Y1303" s="39"/>
      <c r="Z1303" s="72" t="s">
        <v>101</v>
      </c>
    </row>
    <row r="1304" spans="1:26">
      <c r="A1304" s="75">
        <f t="shared" si="62"/>
        <v>1302</v>
      </c>
      <c r="B1304" s="39" t="s">
        <v>1070</v>
      </c>
      <c r="C1304" s="75" t="str">
        <f>IF($B1304&lt;&gt;"",_xlfn.IFNA(VLOOKUP($B1304,'Node Details'!$B:$U,C$1,0),"Check"),"")</f>
        <v>0000S8P06-S8P060103</v>
      </c>
      <c r="D1304" s="75" t="str">
        <f>IF($B1304&lt;&gt;"",_xlfn.IFNA(VLOOKUP($B1304,'Node Details'!$B:$U,D$1,0),"Check"),"")</f>
        <v>S8P</v>
      </c>
      <c r="E1304" s="75" t="str">
        <f>IF($B1304&lt;&gt;"",_xlfn.IFNA(VLOOKUP($B1304,'Node Details'!$B:$U,E$1,0),"Check"),"")</f>
        <v>Airtel</v>
      </c>
      <c r="F1304" s="95">
        <v>45169</v>
      </c>
      <c r="G1304" s="75"/>
      <c r="H1304" s="25" t="s">
        <v>22</v>
      </c>
      <c r="I1304" s="24">
        <v>2</v>
      </c>
      <c r="J1304" s="24">
        <v>40</v>
      </c>
      <c r="K1304" s="75">
        <f t="shared" si="60"/>
        <v>80</v>
      </c>
      <c r="L1304" s="80">
        <v>45073.790173611109</v>
      </c>
      <c r="M1304" s="72"/>
      <c r="N1304" s="38"/>
      <c r="O1304" s="81"/>
      <c r="P1304" s="72"/>
      <c r="Q1304" s="72"/>
      <c r="R1304" s="72"/>
      <c r="S1304" s="72"/>
      <c r="T1304" s="81"/>
      <c r="U1304" s="72"/>
      <c r="V1304" s="72"/>
      <c r="W1304" s="82">
        <f t="shared" si="61"/>
        <v>0</v>
      </c>
      <c r="X1304" s="39" t="s">
        <v>89</v>
      </c>
      <c r="Y1304" s="39"/>
      <c r="Z1304" s="72" t="s">
        <v>101</v>
      </c>
    </row>
    <row r="1305" spans="1:26">
      <c r="A1305" s="75">
        <f t="shared" si="62"/>
        <v>1303</v>
      </c>
      <c r="B1305" s="39" t="s">
        <v>1016</v>
      </c>
      <c r="C1305" s="75" t="str">
        <f>IF($B1305&lt;&gt;"",_xlfn.IFNA(VLOOKUP($B1305,'Node Details'!$B:$U,C$1,0),"Check"),"")</f>
        <v>000000S8P-0000S8P07</v>
      </c>
      <c r="D1305" s="75" t="str">
        <f>IF($B1305&lt;&gt;"",_xlfn.IFNA(VLOOKUP($B1305,'Node Details'!$B:$U,D$1,0),"Check"),"")</f>
        <v>S8P</v>
      </c>
      <c r="E1305" s="75" t="str">
        <f>IF($B1305&lt;&gt;"",_xlfn.IFNA(VLOOKUP($B1305,'Node Details'!$B:$U,E$1,0),"Check"),"")</f>
        <v>Airtel</v>
      </c>
      <c r="F1305" s="95">
        <v>45169</v>
      </c>
      <c r="G1305" s="75"/>
      <c r="H1305" s="25" t="s">
        <v>22</v>
      </c>
      <c r="I1305" s="24">
        <v>2</v>
      </c>
      <c r="J1305" s="24">
        <v>40</v>
      </c>
      <c r="K1305" s="75">
        <f t="shared" si="60"/>
        <v>80</v>
      </c>
      <c r="L1305" s="80">
        <v>45073.709039351852</v>
      </c>
      <c r="M1305" s="72"/>
      <c r="N1305" s="38"/>
      <c r="O1305" s="81"/>
      <c r="P1305" s="72"/>
      <c r="Q1305" s="72"/>
      <c r="R1305" s="72"/>
      <c r="S1305" s="72"/>
      <c r="T1305" s="81"/>
      <c r="U1305" s="72"/>
      <c r="V1305" s="72"/>
      <c r="W1305" s="82">
        <f t="shared" si="61"/>
        <v>0</v>
      </c>
      <c r="X1305" s="39" t="s">
        <v>89</v>
      </c>
      <c r="Y1305" s="39"/>
      <c r="Z1305" s="72" t="s">
        <v>101</v>
      </c>
    </row>
    <row r="1306" spans="1:26">
      <c r="A1306" s="75">
        <f t="shared" si="62"/>
        <v>1304</v>
      </c>
      <c r="B1306" s="39" t="s">
        <v>2444</v>
      </c>
      <c r="C1306" s="75" t="str">
        <f>IF($B1306&lt;&gt;"",_xlfn.IFNA(VLOOKUP($B1306,'Node Details'!$B:$U,C$1,0),"Check"),"")</f>
        <v>0000S8P07-S8P070103</v>
      </c>
      <c r="D1306" s="75" t="str">
        <f>IF($B1306&lt;&gt;"",_xlfn.IFNA(VLOOKUP($B1306,'Node Details'!$B:$U,D$1,0),"Check"),"")</f>
        <v>S8P</v>
      </c>
      <c r="E1306" s="75" t="str">
        <f>IF($B1306&lt;&gt;"",_xlfn.IFNA(VLOOKUP($B1306,'Node Details'!$B:$U,E$1,0),"Check"),"")</f>
        <v>Airtel</v>
      </c>
      <c r="F1306" s="95">
        <v>45169</v>
      </c>
      <c r="G1306" s="75"/>
      <c r="H1306" s="25" t="s">
        <v>22</v>
      </c>
      <c r="I1306" s="24">
        <v>2</v>
      </c>
      <c r="J1306" s="24">
        <v>40</v>
      </c>
      <c r="K1306" s="75">
        <f t="shared" si="60"/>
        <v>80</v>
      </c>
      <c r="L1306" s="80">
        <v>45075.646134259259</v>
      </c>
      <c r="M1306" s="72"/>
      <c r="N1306" s="38"/>
      <c r="O1306" s="81"/>
      <c r="P1306" s="72"/>
      <c r="Q1306" s="72"/>
      <c r="R1306" s="72"/>
      <c r="S1306" s="72"/>
      <c r="T1306" s="81"/>
      <c r="U1306" s="72"/>
      <c r="V1306" s="72"/>
      <c r="W1306" s="82">
        <f t="shared" si="61"/>
        <v>0</v>
      </c>
      <c r="X1306" s="39" t="s">
        <v>89</v>
      </c>
      <c r="Y1306" s="39"/>
      <c r="Z1306" s="72" t="s">
        <v>101</v>
      </c>
    </row>
    <row r="1307" spans="1:26">
      <c r="A1307" s="75">
        <f t="shared" si="62"/>
        <v>1305</v>
      </c>
      <c r="B1307" s="39" t="s">
        <v>2445</v>
      </c>
      <c r="C1307" s="75" t="str">
        <f>IF($B1307&lt;&gt;"",_xlfn.IFNA(VLOOKUP($B1307,'Node Details'!$B:$U,C$1,0),"Check"),"")</f>
        <v>0000S8P07-S8P070103</v>
      </c>
      <c r="D1307" s="75" t="str">
        <f>IF($B1307&lt;&gt;"",_xlfn.IFNA(VLOOKUP($B1307,'Node Details'!$B:$U,D$1,0),"Check"),"")</f>
        <v>S8P</v>
      </c>
      <c r="E1307" s="75" t="str">
        <f>IF($B1307&lt;&gt;"",_xlfn.IFNA(VLOOKUP($B1307,'Node Details'!$B:$U,E$1,0),"Check"),"")</f>
        <v>Airtel</v>
      </c>
      <c r="F1307" s="95">
        <v>45169</v>
      </c>
      <c r="G1307" s="75"/>
      <c r="H1307" s="25" t="s">
        <v>22</v>
      </c>
      <c r="I1307" s="24">
        <v>2</v>
      </c>
      <c r="J1307" s="24">
        <v>40</v>
      </c>
      <c r="K1307" s="75">
        <f t="shared" si="60"/>
        <v>80</v>
      </c>
      <c r="L1307" s="80">
        <v>45075.646134259259</v>
      </c>
      <c r="M1307" s="72"/>
      <c r="N1307" s="38"/>
      <c r="O1307" s="81"/>
      <c r="P1307" s="72"/>
      <c r="Q1307" s="72"/>
      <c r="R1307" s="72"/>
      <c r="S1307" s="72"/>
      <c r="T1307" s="81"/>
      <c r="U1307" s="72"/>
      <c r="V1307" s="72"/>
      <c r="W1307" s="82">
        <f t="shared" si="61"/>
        <v>0</v>
      </c>
      <c r="X1307" s="39" t="s">
        <v>89</v>
      </c>
      <c r="Y1307" s="39"/>
      <c r="Z1307" s="72" t="s">
        <v>101</v>
      </c>
    </row>
    <row r="1308" spans="1:26">
      <c r="A1308" s="75">
        <f t="shared" si="62"/>
        <v>1306</v>
      </c>
      <c r="B1308" s="39" t="s">
        <v>1073</v>
      </c>
      <c r="C1308" s="75" t="str">
        <f>IF($B1308&lt;&gt;"",_xlfn.IFNA(VLOOKUP($B1308,'Node Details'!$B:$U,C$1,0),"Check"),"")</f>
        <v>0000S8P07-S8P070103</v>
      </c>
      <c r="D1308" s="75" t="str">
        <f>IF($B1308&lt;&gt;"",_xlfn.IFNA(VLOOKUP($B1308,'Node Details'!$B:$U,D$1,0),"Check"),"")</f>
        <v>S8P</v>
      </c>
      <c r="E1308" s="75" t="str">
        <f>IF($B1308&lt;&gt;"",_xlfn.IFNA(VLOOKUP($B1308,'Node Details'!$B:$U,E$1,0),"Check"),"")</f>
        <v>Airtel</v>
      </c>
      <c r="F1308" s="95">
        <v>45169</v>
      </c>
      <c r="G1308" s="75"/>
      <c r="H1308" s="25" t="s">
        <v>22</v>
      </c>
      <c r="I1308" s="24">
        <v>2</v>
      </c>
      <c r="J1308" s="24">
        <v>40</v>
      </c>
      <c r="K1308" s="75">
        <f t="shared" si="60"/>
        <v>80</v>
      </c>
      <c r="L1308" s="80">
        <v>45075.646134259259</v>
      </c>
      <c r="M1308" s="72"/>
      <c r="N1308" s="38"/>
      <c r="O1308" s="81"/>
      <c r="P1308" s="72"/>
      <c r="Q1308" s="72"/>
      <c r="R1308" s="72"/>
      <c r="S1308" s="72"/>
      <c r="T1308" s="81"/>
      <c r="U1308" s="72"/>
      <c r="V1308" s="72"/>
      <c r="W1308" s="82">
        <f t="shared" si="61"/>
        <v>0</v>
      </c>
      <c r="X1308" s="39" t="s">
        <v>89</v>
      </c>
      <c r="Y1308" s="39"/>
      <c r="Z1308" s="72" t="s">
        <v>101</v>
      </c>
    </row>
    <row r="1309" spans="1:26">
      <c r="A1309" s="75">
        <f t="shared" si="62"/>
        <v>1307</v>
      </c>
      <c r="B1309" s="39" t="s">
        <v>1076</v>
      </c>
      <c r="C1309" s="75" t="str">
        <f>IF($B1309&lt;&gt;"",_xlfn.IFNA(VLOOKUP($B1309,'Node Details'!$B:$U,C$1,0),"Check"),"")</f>
        <v>0000S8P07-S8P070104</v>
      </c>
      <c r="D1309" s="75" t="str">
        <f>IF($B1309&lt;&gt;"",_xlfn.IFNA(VLOOKUP($B1309,'Node Details'!$B:$U,D$1,0),"Check"),"")</f>
        <v>S8P</v>
      </c>
      <c r="E1309" s="75" t="str">
        <f>IF($B1309&lt;&gt;"",_xlfn.IFNA(VLOOKUP($B1309,'Node Details'!$B:$U,E$1,0),"Check"),"")</f>
        <v>Airtel</v>
      </c>
      <c r="F1309" s="95">
        <v>45169</v>
      </c>
      <c r="G1309" s="75"/>
      <c r="H1309" s="25" t="s">
        <v>22</v>
      </c>
      <c r="I1309" s="24">
        <v>2</v>
      </c>
      <c r="J1309" s="24">
        <v>40</v>
      </c>
      <c r="K1309" s="75">
        <f t="shared" si="60"/>
        <v>80</v>
      </c>
      <c r="L1309" s="80">
        <v>45079.778738425928</v>
      </c>
      <c r="M1309" s="72"/>
      <c r="N1309" s="38"/>
      <c r="O1309" s="81"/>
      <c r="P1309" s="72"/>
      <c r="Q1309" s="72"/>
      <c r="R1309" s="72"/>
      <c r="S1309" s="72"/>
      <c r="T1309" s="81"/>
      <c r="U1309" s="72"/>
      <c r="V1309" s="72"/>
      <c r="W1309" s="82">
        <f t="shared" si="61"/>
        <v>0</v>
      </c>
      <c r="X1309" s="39" t="s">
        <v>89</v>
      </c>
      <c r="Y1309" s="39"/>
      <c r="Z1309" s="72" t="s">
        <v>101</v>
      </c>
    </row>
    <row r="1310" spans="1:26">
      <c r="A1310" s="75">
        <f t="shared" si="62"/>
        <v>1308</v>
      </c>
      <c r="B1310" s="39" t="s">
        <v>1079</v>
      </c>
      <c r="C1310" s="75" t="str">
        <f>IF($B1310&lt;&gt;"",_xlfn.IFNA(VLOOKUP($B1310,'Node Details'!$B:$U,C$1,0),"Check"),"")</f>
        <v>0000S8P07-S8P070105</v>
      </c>
      <c r="D1310" s="75" t="str">
        <f>IF($B1310&lt;&gt;"",_xlfn.IFNA(VLOOKUP($B1310,'Node Details'!$B:$U,D$1,0),"Check"),"")</f>
        <v>S8P</v>
      </c>
      <c r="E1310" s="75" t="str">
        <f>IF($B1310&lt;&gt;"",_xlfn.IFNA(VLOOKUP($B1310,'Node Details'!$B:$U,E$1,0),"Check"),"")</f>
        <v>Airtel</v>
      </c>
      <c r="F1310" s="95">
        <v>45169</v>
      </c>
      <c r="G1310" s="75"/>
      <c r="H1310" s="25" t="s">
        <v>22</v>
      </c>
      <c r="I1310" s="24">
        <v>2</v>
      </c>
      <c r="J1310" s="24">
        <v>40</v>
      </c>
      <c r="K1310" s="75">
        <f t="shared" si="60"/>
        <v>80</v>
      </c>
      <c r="L1310" s="80">
        <v>45101.674733796302</v>
      </c>
      <c r="M1310" s="72"/>
      <c r="N1310" s="38"/>
      <c r="O1310" s="81"/>
      <c r="P1310" s="72"/>
      <c r="Q1310" s="72"/>
      <c r="R1310" s="72"/>
      <c r="S1310" s="72"/>
      <c r="T1310" s="81"/>
      <c r="U1310" s="72"/>
      <c r="V1310" s="72"/>
      <c r="W1310" s="82">
        <f t="shared" si="61"/>
        <v>0</v>
      </c>
      <c r="X1310" s="39" t="s">
        <v>89</v>
      </c>
      <c r="Y1310" s="39"/>
      <c r="Z1310" s="72" t="s">
        <v>101</v>
      </c>
    </row>
    <row r="1311" spans="1:26">
      <c r="A1311" s="75">
        <f t="shared" si="62"/>
        <v>1309</v>
      </c>
      <c r="B1311" s="39" t="s">
        <v>1021</v>
      </c>
      <c r="C1311" s="75" t="str">
        <f>IF($B1311&lt;&gt;"",_xlfn.IFNA(VLOOKUP($B1311,'Node Details'!$B:$U,C$1,0),"Check"),"")</f>
        <v>0000S8P06-0000S8P08</v>
      </c>
      <c r="D1311" s="75" t="str">
        <f>IF($B1311&lt;&gt;"",_xlfn.IFNA(VLOOKUP($B1311,'Node Details'!$B:$U,D$1,0),"Check"),"")</f>
        <v>S8P</v>
      </c>
      <c r="E1311" s="75" t="str">
        <f>IF($B1311&lt;&gt;"",_xlfn.IFNA(VLOOKUP($B1311,'Node Details'!$B:$U,E$1,0),"Check"),"")</f>
        <v>Airtel</v>
      </c>
      <c r="F1311" s="95">
        <v>45169</v>
      </c>
      <c r="G1311" s="75"/>
      <c r="H1311" s="25" t="s">
        <v>22</v>
      </c>
      <c r="I1311" s="24">
        <v>2</v>
      </c>
      <c r="J1311" s="24">
        <v>40</v>
      </c>
      <c r="K1311" s="75">
        <f t="shared" si="60"/>
        <v>80</v>
      </c>
      <c r="L1311" s="80">
        <v>45075.743969907409</v>
      </c>
      <c r="M1311" s="72"/>
      <c r="N1311" s="38"/>
      <c r="O1311" s="81"/>
      <c r="P1311" s="72"/>
      <c r="Q1311" s="72"/>
      <c r="R1311" s="72"/>
      <c r="S1311" s="72"/>
      <c r="T1311" s="81"/>
      <c r="U1311" s="72"/>
      <c r="V1311" s="72"/>
      <c r="W1311" s="82">
        <f t="shared" si="61"/>
        <v>0</v>
      </c>
      <c r="X1311" s="39" t="s">
        <v>89</v>
      </c>
      <c r="Y1311" s="39"/>
      <c r="Z1311" s="72" t="s">
        <v>101</v>
      </c>
    </row>
    <row r="1312" spans="1:26">
      <c r="A1312" s="75">
        <f t="shared" si="62"/>
        <v>1310</v>
      </c>
      <c r="B1312" s="39" t="s">
        <v>2447</v>
      </c>
      <c r="C1312" s="75" t="str">
        <f>IF($B1312&lt;&gt;"",_xlfn.IFNA(VLOOKUP($B1312,'Node Details'!$B:$U,C$1,0),"Check"),"")</f>
        <v>0000S8P08-S8P080104</v>
      </c>
      <c r="D1312" s="75" t="str">
        <f>IF($B1312&lt;&gt;"",_xlfn.IFNA(VLOOKUP($B1312,'Node Details'!$B:$U,D$1,0),"Check"),"")</f>
        <v>S8P</v>
      </c>
      <c r="E1312" s="75" t="str">
        <f>IF($B1312&lt;&gt;"",_xlfn.IFNA(VLOOKUP($B1312,'Node Details'!$B:$U,E$1,0),"Check"),"")</f>
        <v>Airtel</v>
      </c>
      <c r="F1312" s="95">
        <v>45169</v>
      </c>
      <c r="G1312" s="75"/>
      <c r="H1312" s="25" t="s">
        <v>22</v>
      </c>
      <c r="I1312" s="24">
        <v>2</v>
      </c>
      <c r="J1312" s="24">
        <v>40</v>
      </c>
      <c r="K1312" s="75">
        <f t="shared" si="60"/>
        <v>80</v>
      </c>
      <c r="L1312" s="80">
        <v>45075.507118055553</v>
      </c>
      <c r="M1312" s="72"/>
      <c r="N1312" s="38"/>
      <c r="O1312" s="81"/>
      <c r="P1312" s="72"/>
      <c r="Q1312" s="72"/>
      <c r="R1312" s="72"/>
      <c r="S1312" s="72"/>
      <c r="T1312" s="81"/>
      <c r="U1312" s="72"/>
      <c r="V1312" s="72"/>
      <c r="W1312" s="82">
        <f t="shared" si="61"/>
        <v>0</v>
      </c>
      <c r="X1312" s="39" t="s">
        <v>89</v>
      </c>
      <c r="Y1312" s="39"/>
      <c r="Z1312" s="72" t="s">
        <v>101</v>
      </c>
    </row>
    <row r="1313" spans="1:26">
      <c r="A1313" s="75">
        <f t="shared" si="62"/>
        <v>1311</v>
      </c>
      <c r="B1313" s="39" t="s">
        <v>2448</v>
      </c>
      <c r="C1313" s="75" t="str">
        <f>IF($B1313&lt;&gt;"",_xlfn.IFNA(VLOOKUP($B1313,'Node Details'!$B:$U,C$1,0),"Check"),"")</f>
        <v>0000S8P08-S8P080104</v>
      </c>
      <c r="D1313" s="75" t="str">
        <f>IF($B1313&lt;&gt;"",_xlfn.IFNA(VLOOKUP($B1313,'Node Details'!$B:$U,D$1,0),"Check"),"")</f>
        <v>S8P</v>
      </c>
      <c r="E1313" s="75" t="str">
        <f>IF($B1313&lt;&gt;"",_xlfn.IFNA(VLOOKUP($B1313,'Node Details'!$B:$U,E$1,0),"Check"),"")</f>
        <v>Airtel</v>
      </c>
      <c r="F1313" s="95">
        <v>45169</v>
      </c>
      <c r="G1313" s="75"/>
      <c r="H1313" s="25" t="s">
        <v>22</v>
      </c>
      <c r="I1313" s="24">
        <v>2</v>
      </c>
      <c r="J1313" s="24">
        <v>40</v>
      </c>
      <c r="K1313" s="75">
        <f t="shared" si="60"/>
        <v>80</v>
      </c>
      <c r="L1313" s="80">
        <v>45075.507118055553</v>
      </c>
      <c r="M1313" s="72"/>
      <c r="N1313" s="38"/>
      <c r="O1313" s="81"/>
      <c r="P1313" s="72"/>
      <c r="Q1313" s="72"/>
      <c r="R1313" s="72"/>
      <c r="S1313" s="72"/>
      <c r="T1313" s="81"/>
      <c r="U1313" s="72"/>
      <c r="V1313" s="72"/>
      <c r="W1313" s="82">
        <f t="shared" si="61"/>
        <v>0</v>
      </c>
      <c r="X1313" s="39" t="s">
        <v>89</v>
      </c>
      <c r="Y1313" s="39"/>
      <c r="Z1313" s="72" t="s">
        <v>101</v>
      </c>
    </row>
    <row r="1314" spans="1:26">
      <c r="A1314" s="75">
        <f t="shared" si="62"/>
        <v>1312</v>
      </c>
      <c r="B1314" s="39" t="s">
        <v>2450</v>
      </c>
      <c r="C1314" s="75" t="str">
        <f>IF($B1314&lt;&gt;"",_xlfn.IFNA(VLOOKUP($B1314,'Node Details'!$B:$U,C$1,0),"Check"),"")</f>
        <v>0000S8P08-S8P080104</v>
      </c>
      <c r="D1314" s="75" t="str">
        <f>IF($B1314&lt;&gt;"",_xlfn.IFNA(VLOOKUP($B1314,'Node Details'!$B:$U,D$1,0),"Check"),"")</f>
        <v>S8P</v>
      </c>
      <c r="E1314" s="75" t="str">
        <f>IF($B1314&lt;&gt;"",_xlfn.IFNA(VLOOKUP($B1314,'Node Details'!$B:$U,E$1,0),"Check"),"")</f>
        <v>Airtel</v>
      </c>
      <c r="F1314" s="95">
        <v>45169</v>
      </c>
      <c r="G1314" s="75"/>
      <c r="H1314" s="25" t="s">
        <v>22</v>
      </c>
      <c r="I1314" s="24">
        <v>2</v>
      </c>
      <c r="J1314" s="24">
        <v>40</v>
      </c>
      <c r="K1314" s="75">
        <f t="shared" si="60"/>
        <v>80</v>
      </c>
      <c r="L1314" s="80">
        <v>45075.507118055553</v>
      </c>
      <c r="M1314" s="72"/>
      <c r="N1314" s="38"/>
      <c r="O1314" s="81"/>
      <c r="P1314" s="72"/>
      <c r="Q1314" s="72"/>
      <c r="R1314" s="72"/>
      <c r="S1314" s="72"/>
      <c r="T1314" s="81"/>
      <c r="U1314" s="72"/>
      <c r="V1314" s="72"/>
      <c r="W1314" s="82">
        <f t="shared" si="61"/>
        <v>0</v>
      </c>
      <c r="X1314" s="39" t="s">
        <v>89</v>
      </c>
      <c r="Y1314" s="39"/>
      <c r="Z1314" s="72" t="s">
        <v>101</v>
      </c>
    </row>
    <row r="1315" spans="1:26">
      <c r="A1315" s="75">
        <f t="shared" si="62"/>
        <v>1313</v>
      </c>
      <c r="B1315" s="39" t="s">
        <v>1132</v>
      </c>
      <c r="C1315" s="75" t="str">
        <f>IF($B1315&lt;&gt;"",_xlfn.IFNA(VLOOKUP($B1315,'Node Details'!$B:$U,C$1,0),"Check"),"")</f>
        <v>0000S8P08-S8P080104</v>
      </c>
      <c r="D1315" s="75" t="str">
        <f>IF($B1315&lt;&gt;"",_xlfn.IFNA(VLOOKUP($B1315,'Node Details'!$B:$U,D$1,0),"Check"),"")</f>
        <v>S8P</v>
      </c>
      <c r="E1315" s="75" t="str">
        <f>IF($B1315&lt;&gt;"",_xlfn.IFNA(VLOOKUP($B1315,'Node Details'!$B:$U,E$1,0),"Check"),"")</f>
        <v>Airtel</v>
      </c>
      <c r="F1315" s="95">
        <v>45169</v>
      </c>
      <c r="G1315" s="75"/>
      <c r="H1315" s="25" t="s">
        <v>22</v>
      </c>
      <c r="I1315" s="24">
        <v>2</v>
      </c>
      <c r="J1315" s="24">
        <v>40</v>
      </c>
      <c r="K1315" s="75">
        <f t="shared" si="60"/>
        <v>80</v>
      </c>
      <c r="L1315" s="80">
        <v>45075.507118055553</v>
      </c>
      <c r="M1315" s="72"/>
      <c r="N1315" s="38"/>
      <c r="O1315" s="81"/>
      <c r="P1315" s="72"/>
      <c r="Q1315" s="72"/>
      <c r="R1315" s="72"/>
      <c r="S1315" s="72"/>
      <c r="T1315" s="81"/>
      <c r="U1315" s="72"/>
      <c r="V1315" s="72"/>
      <c r="W1315" s="82">
        <f t="shared" si="61"/>
        <v>0</v>
      </c>
      <c r="X1315" s="39" t="s">
        <v>89</v>
      </c>
      <c r="Y1315" s="39"/>
      <c r="Z1315" s="72" t="s">
        <v>101</v>
      </c>
    </row>
    <row r="1316" spans="1:26">
      <c r="A1316" s="75">
        <f t="shared" si="62"/>
        <v>1314</v>
      </c>
      <c r="B1316" s="39" t="s">
        <v>2452</v>
      </c>
      <c r="C1316" s="75" t="str">
        <f>IF($B1316&lt;&gt;"",_xlfn.IFNA(VLOOKUP($B1316,'Node Details'!$B:$U,C$1,0),"Check"),"")</f>
        <v>0000S8P08-S8P080106</v>
      </c>
      <c r="D1316" s="75" t="str">
        <f>IF($B1316&lt;&gt;"",_xlfn.IFNA(VLOOKUP($B1316,'Node Details'!$B:$U,D$1,0),"Check"),"")</f>
        <v>S8P</v>
      </c>
      <c r="E1316" s="75" t="str">
        <f>IF($B1316&lt;&gt;"",_xlfn.IFNA(VLOOKUP($B1316,'Node Details'!$B:$U,E$1,0),"Check"),"")</f>
        <v>Airtel</v>
      </c>
      <c r="F1316" s="95">
        <v>45169</v>
      </c>
      <c r="G1316" s="75"/>
      <c r="H1316" s="25" t="s">
        <v>22</v>
      </c>
      <c r="I1316" s="24">
        <v>2</v>
      </c>
      <c r="J1316" s="24">
        <v>40</v>
      </c>
      <c r="K1316" s="75">
        <f t="shared" si="60"/>
        <v>80</v>
      </c>
      <c r="L1316" s="80">
        <v>45079.683136574073</v>
      </c>
      <c r="M1316" s="72"/>
      <c r="N1316" s="38"/>
      <c r="O1316" s="81"/>
      <c r="P1316" s="72"/>
      <c r="Q1316" s="72"/>
      <c r="R1316" s="72"/>
      <c r="S1316" s="72"/>
      <c r="T1316" s="81"/>
      <c r="U1316" s="72"/>
      <c r="V1316" s="72"/>
      <c r="W1316" s="82">
        <f t="shared" si="61"/>
        <v>0</v>
      </c>
      <c r="X1316" s="39" t="s">
        <v>89</v>
      </c>
      <c r="Y1316" s="39"/>
      <c r="Z1316" s="72" t="s">
        <v>101</v>
      </c>
    </row>
    <row r="1317" spans="1:26">
      <c r="A1317" s="75">
        <f t="shared" si="62"/>
        <v>1315</v>
      </c>
      <c r="B1317" s="39" t="s">
        <v>1135</v>
      </c>
      <c r="C1317" s="75" t="str">
        <f>IF($B1317&lt;&gt;"",_xlfn.IFNA(VLOOKUP($B1317,'Node Details'!$B:$U,C$1,0),"Check"),"")</f>
        <v>0000S8P08-S8P080106</v>
      </c>
      <c r="D1317" s="75" t="str">
        <f>IF($B1317&lt;&gt;"",_xlfn.IFNA(VLOOKUP($B1317,'Node Details'!$B:$U,D$1,0),"Check"),"")</f>
        <v>S8P</v>
      </c>
      <c r="E1317" s="75" t="str">
        <f>IF($B1317&lt;&gt;"",_xlfn.IFNA(VLOOKUP($B1317,'Node Details'!$B:$U,E$1,0),"Check"),"")</f>
        <v>Airtel</v>
      </c>
      <c r="F1317" s="95">
        <v>45169</v>
      </c>
      <c r="G1317" s="75"/>
      <c r="H1317" s="25" t="s">
        <v>22</v>
      </c>
      <c r="I1317" s="24">
        <v>2</v>
      </c>
      <c r="J1317" s="24">
        <v>40</v>
      </c>
      <c r="K1317" s="75">
        <f t="shared" si="60"/>
        <v>80</v>
      </c>
      <c r="L1317" s="80">
        <v>45079.683136574073</v>
      </c>
      <c r="M1317" s="72"/>
      <c r="N1317" s="38"/>
      <c r="O1317" s="81"/>
      <c r="P1317" s="72"/>
      <c r="Q1317" s="72"/>
      <c r="R1317" s="72"/>
      <c r="S1317" s="72"/>
      <c r="T1317" s="81"/>
      <c r="U1317" s="72"/>
      <c r="V1317" s="72"/>
      <c r="W1317" s="82">
        <f t="shared" si="61"/>
        <v>0</v>
      </c>
      <c r="X1317" s="39" t="s">
        <v>89</v>
      </c>
      <c r="Y1317" s="39"/>
      <c r="Z1317" s="72" t="s">
        <v>101</v>
      </c>
    </row>
    <row r="1318" spans="1:26">
      <c r="A1318" s="75">
        <f t="shared" si="62"/>
        <v>1316</v>
      </c>
      <c r="B1318" s="39" t="s">
        <v>1082</v>
      </c>
      <c r="C1318" s="75" t="str">
        <f>IF($B1318&lt;&gt;"",_xlfn.IFNA(VLOOKUP($B1318,'Node Details'!$B:$U,C$1,0),"Check"),"")</f>
        <v>0000S8P06-0000S8P10</v>
      </c>
      <c r="D1318" s="75" t="str">
        <f>IF($B1318&lt;&gt;"",_xlfn.IFNA(VLOOKUP($B1318,'Node Details'!$B:$U,D$1,0),"Check"),"")</f>
        <v>S8P</v>
      </c>
      <c r="E1318" s="75" t="str">
        <f>IF($B1318&lt;&gt;"",_xlfn.IFNA(VLOOKUP($B1318,'Node Details'!$B:$U,E$1,0),"Check"),"")</f>
        <v>Airtel</v>
      </c>
      <c r="F1318" s="95">
        <v>45169</v>
      </c>
      <c r="G1318" s="75"/>
      <c r="H1318" s="25" t="s">
        <v>22</v>
      </c>
      <c r="I1318" s="24">
        <v>2</v>
      </c>
      <c r="J1318" s="24">
        <v>40</v>
      </c>
      <c r="K1318" s="75">
        <f t="shared" si="60"/>
        <v>80</v>
      </c>
      <c r="L1318" s="80">
        <v>45076.501655092587</v>
      </c>
      <c r="M1318" s="72"/>
      <c r="N1318" s="38"/>
      <c r="O1318" s="81"/>
      <c r="P1318" s="72"/>
      <c r="Q1318" s="72"/>
      <c r="R1318" s="72"/>
      <c r="S1318" s="72"/>
      <c r="T1318" s="81"/>
      <c r="U1318" s="72"/>
      <c r="V1318" s="72"/>
      <c r="W1318" s="82">
        <f t="shared" si="61"/>
        <v>0</v>
      </c>
      <c r="X1318" s="39" t="s">
        <v>89</v>
      </c>
      <c r="Y1318" s="39"/>
      <c r="Z1318" s="72" t="s">
        <v>101</v>
      </c>
    </row>
    <row r="1319" spans="1:26">
      <c r="A1319" s="75">
        <f t="shared" si="62"/>
        <v>1317</v>
      </c>
      <c r="B1319" s="39" t="s">
        <v>1084</v>
      </c>
      <c r="C1319" s="75" t="str">
        <f>IF($B1319&lt;&gt;"",_xlfn.IFNA(VLOOKUP($B1319,'Node Details'!$B:$U,C$1,0),"Check"),"")</f>
        <v>0000S8P09-S8P090101</v>
      </c>
      <c r="D1319" s="75" t="str">
        <f>IF($B1319&lt;&gt;"",_xlfn.IFNA(VLOOKUP($B1319,'Node Details'!$B:$U,D$1,0),"Check"),"")</f>
        <v>S8P</v>
      </c>
      <c r="E1319" s="75" t="str">
        <f>IF($B1319&lt;&gt;"",_xlfn.IFNA(VLOOKUP($B1319,'Node Details'!$B:$U,E$1,0),"Check"),"")</f>
        <v>Airtel</v>
      </c>
      <c r="F1319" s="95">
        <v>45169</v>
      </c>
      <c r="G1319" s="75"/>
      <c r="H1319" s="25" t="s">
        <v>22</v>
      </c>
      <c r="I1319" s="24">
        <v>2</v>
      </c>
      <c r="J1319" s="24">
        <v>40</v>
      </c>
      <c r="K1319" s="75">
        <f t="shared" si="60"/>
        <v>80</v>
      </c>
      <c r="L1319" s="80">
        <v>45076.501655092587</v>
      </c>
      <c r="M1319" s="72"/>
      <c r="N1319" s="38"/>
      <c r="O1319" s="81"/>
      <c r="P1319" s="72"/>
      <c r="Q1319" s="72"/>
      <c r="R1319" s="72"/>
      <c r="S1319" s="72"/>
      <c r="T1319" s="81"/>
      <c r="U1319" s="72"/>
      <c r="V1319" s="72"/>
      <c r="W1319" s="82">
        <f t="shared" si="61"/>
        <v>0</v>
      </c>
      <c r="X1319" s="39" t="s">
        <v>89</v>
      </c>
      <c r="Y1319" s="39"/>
      <c r="Z1319" s="72" t="s">
        <v>101</v>
      </c>
    </row>
    <row r="1320" spans="1:26">
      <c r="A1320" s="75">
        <f t="shared" si="62"/>
        <v>1318</v>
      </c>
      <c r="B1320" s="39" t="s">
        <v>1086</v>
      </c>
      <c r="C1320" s="75" t="str">
        <f>IF($B1320&lt;&gt;"",_xlfn.IFNA(VLOOKUP($B1320,'Node Details'!$B:$U,C$1,0),"Check"),"")</f>
        <v>0000S8P09-S8P090102</v>
      </c>
      <c r="D1320" s="75" t="str">
        <f>IF($B1320&lt;&gt;"",_xlfn.IFNA(VLOOKUP($B1320,'Node Details'!$B:$U,D$1,0),"Check"),"")</f>
        <v>S8P</v>
      </c>
      <c r="E1320" s="75" t="str">
        <f>IF($B1320&lt;&gt;"",_xlfn.IFNA(VLOOKUP($B1320,'Node Details'!$B:$U,E$1,0),"Check"),"")</f>
        <v>Airtel</v>
      </c>
      <c r="F1320" s="95">
        <v>45169</v>
      </c>
      <c r="G1320" s="75"/>
      <c r="H1320" s="25" t="s">
        <v>22</v>
      </c>
      <c r="I1320" s="24">
        <v>2</v>
      </c>
      <c r="J1320" s="24">
        <v>40</v>
      </c>
      <c r="K1320" s="75">
        <f t="shared" si="60"/>
        <v>80</v>
      </c>
      <c r="L1320" s="80">
        <v>45084.80265046296</v>
      </c>
      <c r="M1320" s="72"/>
      <c r="N1320" s="38"/>
      <c r="O1320" s="81"/>
      <c r="P1320" s="72"/>
      <c r="Q1320" s="72"/>
      <c r="R1320" s="72"/>
      <c r="S1320" s="72"/>
      <c r="T1320" s="81"/>
      <c r="U1320" s="72"/>
      <c r="V1320" s="72"/>
      <c r="W1320" s="82">
        <f t="shared" si="61"/>
        <v>0</v>
      </c>
      <c r="X1320" s="39" t="s">
        <v>89</v>
      </c>
      <c r="Y1320" s="39"/>
      <c r="Z1320" s="72" t="s">
        <v>101</v>
      </c>
    </row>
    <row r="1321" spans="1:26">
      <c r="A1321" s="75">
        <f t="shared" si="62"/>
        <v>1319</v>
      </c>
      <c r="B1321" s="39" t="s">
        <v>1024</v>
      </c>
      <c r="C1321" s="75" t="str">
        <f>IF($B1321&lt;&gt;"",_xlfn.IFNA(VLOOKUP($B1321,'Node Details'!$B:$U,C$1,0),"Check"),"")</f>
        <v>0000S8P06-0000S8P10</v>
      </c>
      <c r="D1321" s="75" t="str">
        <f>IF($B1321&lt;&gt;"",_xlfn.IFNA(VLOOKUP($B1321,'Node Details'!$B:$U,D$1,0),"Check"),"")</f>
        <v>S8P</v>
      </c>
      <c r="E1321" s="75" t="str">
        <f>IF($B1321&lt;&gt;"",_xlfn.IFNA(VLOOKUP($B1321,'Node Details'!$B:$U,E$1,0),"Check"),"")</f>
        <v>Airtel</v>
      </c>
      <c r="F1321" s="95">
        <v>45169</v>
      </c>
      <c r="G1321" s="75"/>
      <c r="H1321" s="25" t="s">
        <v>22</v>
      </c>
      <c r="I1321" s="24">
        <v>2</v>
      </c>
      <c r="J1321" s="24">
        <v>40</v>
      </c>
      <c r="K1321" s="75">
        <f t="shared" si="60"/>
        <v>80</v>
      </c>
      <c r="L1321" s="80">
        <v>45076.501655092587</v>
      </c>
      <c r="M1321" s="72"/>
      <c r="N1321" s="38"/>
      <c r="O1321" s="81"/>
      <c r="P1321" s="72"/>
      <c r="Q1321" s="72"/>
      <c r="R1321" s="72"/>
      <c r="S1321" s="72"/>
      <c r="T1321" s="81"/>
      <c r="U1321" s="72"/>
      <c r="V1321" s="72"/>
      <c r="W1321" s="82">
        <f t="shared" si="61"/>
        <v>0</v>
      </c>
      <c r="X1321" s="39" t="s">
        <v>89</v>
      </c>
      <c r="Y1321" s="39"/>
      <c r="Z1321" s="72" t="s">
        <v>101</v>
      </c>
    </row>
    <row r="1322" spans="1:26">
      <c r="A1322" s="75">
        <f t="shared" si="62"/>
        <v>1320</v>
      </c>
      <c r="B1322" s="39" t="s">
        <v>2454</v>
      </c>
      <c r="C1322" s="75" t="str">
        <f>IF($B1322&lt;&gt;"",_xlfn.IFNA(VLOOKUP($B1322,'Node Details'!$B:$U,C$1,0),"Check"),"")</f>
        <v>0000S8P10-S8P100104</v>
      </c>
      <c r="D1322" s="75" t="str">
        <f>IF($B1322&lt;&gt;"",_xlfn.IFNA(VLOOKUP($B1322,'Node Details'!$B:$U,D$1,0),"Check"),"")</f>
        <v>S8P</v>
      </c>
      <c r="E1322" s="75" t="str">
        <f>IF($B1322&lt;&gt;"",_xlfn.IFNA(VLOOKUP($B1322,'Node Details'!$B:$U,E$1,0),"Check"),"")</f>
        <v>Airtel</v>
      </c>
      <c r="F1322" s="95">
        <v>45169</v>
      </c>
      <c r="G1322" s="75"/>
      <c r="H1322" s="25" t="s">
        <v>22</v>
      </c>
      <c r="I1322" s="24">
        <v>2</v>
      </c>
      <c r="J1322" s="24">
        <v>40</v>
      </c>
      <c r="K1322" s="75">
        <f t="shared" si="60"/>
        <v>80</v>
      </c>
      <c r="L1322" s="80">
        <v>45082.679340277777</v>
      </c>
      <c r="M1322" s="72"/>
      <c r="N1322" s="38"/>
      <c r="O1322" s="81"/>
      <c r="P1322" s="72"/>
      <c r="Q1322" s="72"/>
      <c r="R1322" s="72"/>
      <c r="S1322" s="72"/>
      <c r="T1322" s="81"/>
      <c r="U1322" s="72"/>
      <c r="V1322" s="72"/>
      <c r="W1322" s="82">
        <f t="shared" si="61"/>
        <v>0</v>
      </c>
      <c r="X1322" s="39" t="s">
        <v>89</v>
      </c>
      <c r="Y1322" s="39"/>
      <c r="Z1322" s="72" t="s">
        <v>101</v>
      </c>
    </row>
    <row r="1323" spans="1:26">
      <c r="A1323" s="75">
        <f t="shared" si="62"/>
        <v>1321</v>
      </c>
      <c r="B1323" s="39" t="s">
        <v>1097</v>
      </c>
      <c r="C1323" s="75" t="str">
        <f>IF($B1323&lt;&gt;"",_xlfn.IFNA(VLOOKUP($B1323,'Node Details'!$B:$U,C$1,0),"Check"),"")</f>
        <v>0000S8P10-S8P100104</v>
      </c>
      <c r="D1323" s="75" t="str">
        <f>IF($B1323&lt;&gt;"",_xlfn.IFNA(VLOOKUP($B1323,'Node Details'!$B:$U,D$1,0),"Check"),"")</f>
        <v>S8P</v>
      </c>
      <c r="E1323" s="75" t="str">
        <f>IF($B1323&lt;&gt;"",_xlfn.IFNA(VLOOKUP($B1323,'Node Details'!$B:$U,E$1,0),"Check"),"")</f>
        <v>Airtel</v>
      </c>
      <c r="F1323" s="95">
        <v>45169</v>
      </c>
      <c r="G1323" s="75"/>
      <c r="H1323" s="25" t="s">
        <v>22</v>
      </c>
      <c r="I1323" s="24">
        <v>2</v>
      </c>
      <c r="J1323" s="24">
        <v>40</v>
      </c>
      <c r="K1323" s="75">
        <f t="shared" si="60"/>
        <v>80</v>
      </c>
      <c r="L1323" s="80">
        <v>45082.679340277777</v>
      </c>
      <c r="M1323" s="72"/>
      <c r="N1323" s="38"/>
      <c r="O1323" s="81"/>
      <c r="P1323" s="72"/>
      <c r="Q1323" s="72"/>
      <c r="R1323" s="72"/>
      <c r="S1323" s="72"/>
      <c r="T1323" s="81"/>
      <c r="U1323" s="72"/>
      <c r="V1323" s="72"/>
      <c r="W1323" s="82">
        <f t="shared" si="61"/>
        <v>0</v>
      </c>
      <c r="X1323" s="39" t="s">
        <v>89</v>
      </c>
      <c r="Y1323" s="39"/>
      <c r="Z1323" s="72" t="s">
        <v>101</v>
      </c>
    </row>
    <row r="1324" spans="1:26">
      <c r="A1324" s="75">
        <f t="shared" si="62"/>
        <v>1322</v>
      </c>
      <c r="B1324" s="39" t="s">
        <v>1092</v>
      </c>
      <c r="C1324" s="75" t="str">
        <f>IF($B1324&lt;&gt;"",_xlfn.IFNA(VLOOKUP($B1324,'Node Details'!$B:$U,C$1,0),"Check"),"")</f>
        <v>0000S8P10-S8P100104</v>
      </c>
      <c r="D1324" s="75" t="str">
        <f>IF($B1324&lt;&gt;"",_xlfn.IFNA(VLOOKUP($B1324,'Node Details'!$B:$U,D$1,0),"Check"),"")</f>
        <v>S8P</v>
      </c>
      <c r="E1324" s="75" t="str">
        <f>IF($B1324&lt;&gt;"",_xlfn.IFNA(VLOOKUP($B1324,'Node Details'!$B:$U,E$1,0),"Check"),"")</f>
        <v>Airtel</v>
      </c>
      <c r="F1324" s="95">
        <v>45169</v>
      </c>
      <c r="G1324" s="75"/>
      <c r="H1324" s="25" t="s">
        <v>22</v>
      </c>
      <c r="I1324" s="24">
        <v>2</v>
      </c>
      <c r="J1324" s="24">
        <v>40</v>
      </c>
      <c r="K1324" s="75">
        <f t="shared" si="60"/>
        <v>80</v>
      </c>
      <c r="L1324" s="80">
        <v>45082.679340277777</v>
      </c>
      <c r="M1324" s="72"/>
      <c r="N1324" s="38"/>
      <c r="O1324" s="81"/>
      <c r="P1324" s="72"/>
      <c r="Q1324" s="72"/>
      <c r="R1324" s="72"/>
      <c r="S1324" s="72"/>
      <c r="T1324" s="81"/>
      <c r="U1324" s="72"/>
      <c r="V1324" s="72"/>
      <c r="W1324" s="82">
        <f t="shared" si="61"/>
        <v>0</v>
      </c>
      <c r="X1324" s="39" t="s">
        <v>89</v>
      </c>
      <c r="Y1324" s="39"/>
      <c r="Z1324" s="72" t="s">
        <v>101</v>
      </c>
    </row>
    <row r="1325" spans="1:26">
      <c r="A1325" s="75">
        <f t="shared" si="62"/>
        <v>1323</v>
      </c>
      <c r="B1325" s="39" t="s">
        <v>1089</v>
      </c>
      <c r="C1325" s="75" t="str">
        <f>IF($B1325&lt;&gt;"",_xlfn.IFNA(VLOOKUP($B1325,'Node Details'!$B:$U,C$1,0),"Check"),"")</f>
        <v>0000S8P10-S8P100104</v>
      </c>
      <c r="D1325" s="75" t="str">
        <f>IF($B1325&lt;&gt;"",_xlfn.IFNA(VLOOKUP($B1325,'Node Details'!$B:$U,D$1,0),"Check"),"")</f>
        <v>S8P</v>
      </c>
      <c r="E1325" s="75" t="str">
        <f>IF($B1325&lt;&gt;"",_xlfn.IFNA(VLOOKUP($B1325,'Node Details'!$B:$U,E$1,0),"Check"),"")</f>
        <v>Airtel</v>
      </c>
      <c r="F1325" s="95">
        <v>45169</v>
      </c>
      <c r="G1325" s="75"/>
      <c r="H1325" s="25" t="s">
        <v>22</v>
      </c>
      <c r="I1325" s="24">
        <v>2</v>
      </c>
      <c r="J1325" s="24">
        <v>40</v>
      </c>
      <c r="K1325" s="75">
        <f t="shared" si="60"/>
        <v>80</v>
      </c>
      <c r="L1325" s="80">
        <v>45082.679340277777</v>
      </c>
      <c r="M1325" s="72"/>
      <c r="N1325" s="38"/>
      <c r="O1325" s="81"/>
      <c r="P1325" s="72"/>
      <c r="Q1325" s="72"/>
      <c r="R1325" s="72"/>
      <c r="S1325" s="72"/>
      <c r="T1325" s="81"/>
      <c r="U1325" s="72"/>
      <c r="V1325" s="72"/>
      <c r="W1325" s="82">
        <f t="shared" si="61"/>
        <v>0</v>
      </c>
      <c r="X1325" s="39" t="s">
        <v>89</v>
      </c>
      <c r="Y1325" s="39"/>
      <c r="Z1325" s="72" t="s">
        <v>101</v>
      </c>
    </row>
    <row r="1326" spans="1:26">
      <c r="A1326" s="75">
        <f t="shared" si="62"/>
        <v>1324</v>
      </c>
      <c r="B1326" s="39" t="s">
        <v>1094</v>
      </c>
      <c r="C1326" s="75" t="str">
        <f>IF($B1326&lt;&gt;"",_xlfn.IFNA(VLOOKUP($B1326,'Node Details'!$B:$U,C$1,0),"Check"),"")</f>
        <v>S8P100103-S8P100105</v>
      </c>
      <c r="D1326" s="75" t="str">
        <f>IF($B1326&lt;&gt;"",_xlfn.IFNA(VLOOKUP($B1326,'Node Details'!$B:$U,D$1,0),"Check"),"")</f>
        <v>S8P</v>
      </c>
      <c r="E1326" s="75" t="str">
        <f>IF($B1326&lt;&gt;"",_xlfn.IFNA(VLOOKUP($B1326,'Node Details'!$B:$U,E$1,0),"Check"),"")</f>
        <v>Airtel</v>
      </c>
      <c r="F1326" s="95">
        <v>45169</v>
      </c>
      <c r="G1326" s="75"/>
      <c r="H1326" s="25" t="s">
        <v>22</v>
      </c>
      <c r="I1326" s="24">
        <v>2</v>
      </c>
      <c r="J1326" s="24">
        <v>40</v>
      </c>
      <c r="K1326" s="75">
        <f t="shared" si="60"/>
        <v>80</v>
      </c>
      <c r="L1326" s="80">
        <v>45082.742534722223</v>
      </c>
      <c r="M1326" s="72"/>
      <c r="N1326" s="38"/>
      <c r="O1326" s="81"/>
      <c r="P1326" s="72"/>
      <c r="Q1326" s="72"/>
      <c r="R1326" s="72"/>
      <c r="S1326" s="72"/>
      <c r="T1326" s="81"/>
      <c r="U1326" s="72"/>
      <c r="V1326" s="72"/>
      <c r="W1326" s="82">
        <f t="shared" si="61"/>
        <v>0</v>
      </c>
      <c r="X1326" s="39" t="s">
        <v>89</v>
      </c>
      <c r="Y1326" s="39"/>
      <c r="Z1326" s="72" t="s">
        <v>101</v>
      </c>
    </row>
    <row r="1327" spans="1:26">
      <c r="A1327" s="75">
        <f t="shared" si="62"/>
        <v>1325</v>
      </c>
      <c r="B1327" s="39" t="s">
        <v>1099</v>
      </c>
      <c r="C1327" s="75" t="str">
        <f>IF($B1327&lt;&gt;"",_xlfn.IFNA(VLOOKUP($B1327,'Node Details'!$B:$U,C$1,0),"Check"),"")</f>
        <v>S8P100102-S8P100106</v>
      </c>
      <c r="D1327" s="75" t="str">
        <f>IF($B1327&lt;&gt;"",_xlfn.IFNA(VLOOKUP($B1327,'Node Details'!$B:$U,D$1,0),"Check"),"")</f>
        <v>S8P</v>
      </c>
      <c r="E1327" s="75" t="str">
        <f>IF($B1327&lt;&gt;"",_xlfn.IFNA(VLOOKUP($B1327,'Node Details'!$B:$U,E$1,0),"Check"),"")</f>
        <v>Airtel</v>
      </c>
      <c r="F1327" s="95">
        <v>45169</v>
      </c>
      <c r="G1327" s="75"/>
      <c r="H1327" s="25" t="s">
        <v>22</v>
      </c>
      <c r="I1327" s="24">
        <v>2</v>
      </c>
      <c r="J1327" s="24">
        <v>40</v>
      </c>
      <c r="K1327" s="75">
        <f t="shared" si="60"/>
        <v>80</v>
      </c>
      <c r="L1327" s="80">
        <v>45101.630104166667</v>
      </c>
      <c r="M1327" s="72"/>
      <c r="N1327" s="38"/>
      <c r="O1327" s="81"/>
      <c r="P1327" s="72"/>
      <c r="Q1327" s="72"/>
      <c r="R1327" s="72"/>
      <c r="S1327" s="72"/>
      <c r="T1327" s="81"/>
      <c r="U1327" s="72"/>
      <c r="V1327" s="72"/>
      <c r="W1327" s="82">
        <f t="shared" si="61"/>
        <v>0</v>
      </c>
      <c r="X1327" s="39" t="s">
        <v>89</v>
      </c>
      <c r="Y1327" s="39"/>
      <c r="Z1327" s="72" t="s">
        <v>101</v>
      </c>
    </row>
    <row r="1328" spans="1:26">
      <c r="A1328" s="75">
        <f t="shared" si="62"/>
        <v>1326</v>
      </c>
      <c r="B1328" s="39" t="s">
        <v>1102</v>
      </c>
      <c r="C1328" s="75" t="str">
        <f>IF($B1328&lt;&gt;"",_xlfn.IFNA(VLOOKUP($B1328,'Node Details'!$B:$U,C$1,0),"Check"),"")</f>
        <v>000000S8P-0000S8P16</v>
      </c>
      <c r="D1328" s="75" t="str">
        <f>IF($B1328&lt;&gt;"",_xlfn.IFNA(VLOOKUP($B1328,'Node Details'!$B:$U,D$1,0),"Check"),"")</f>
        <v>S8P</v>
      </c>
      <c r="E1328" s="75" t="str">
        <f>IF($B1328&lt;&gt;"",_xlfn.IFNA(VLOOKUP($B1328,'Node Details'!$B:$U,E$1,0),"Check"),"")</f>
        <v>Airtel</v>
      </c>
      <c r="F1328" s="95">
        <v>45169</v>
      </c>
      <c r="G1328" s="75"/>
      <c r="H1328" s="25" t="s">
        <v>22</v>
      </c>
      <c r="I1328" s="24">
        <v>2</v>
      </c>
      <c r="J1328" s="24">
        <v>40</v>
      </c>
      <c r="K1328" s="75">
        <f t="shared" si="60"/>
        <v>80</v>
      </c>
      <c r="L1328" s="80">
        <v>45096.592002314806</v>
      </c>
      <c r="M1328" s="72"/>
      <c r="N1328" s="38"/>
      <c r="O1328" s="81"/>
      <c r="P1328" s="72"/>
      <c r="Q1328" s="72"/>
      <c r="R1328" s="72"/>
      <c r="S1328" s="72"/>
      <c r="T1328" s="81"/>
      <c r="U1328" s="72"/>
      <c r="V1328" s="72"/>
      <c r="W1328" s="82">
        <f t="shared" si="61"/>
        <v>0</v>
      </c>
      <c r="X1328" s="39" t="s">
        <v>89</v>
      </c>
      <c r="Y1328" s="39"/>
      <c r="Z1328" s="72" t="s">
        <v>101</v>
      </c>
    </row>
    <row r="1329" spans="1:26">
      <c r="A1329" s="75">
        <f t="shared" si="62"/>
        <v>1327</v>
      </c>
      <c r="B1329" s="39" t="s">
        <v>2455</v>
      </c>
      <c r="C1329" s="75" t="str">
        <f>IF($B1329&lt;&gt;"",_xlfn.IFNA(VLOOKUP($B1329,'Node Details'!$B:$U,C$1,0),"Check"),"")</f>
        <v>0000S8P11-S8P110105</v>
      </c>
      <c r="D1329" s="75" t="str">
        <f>IF($B1329&lt;&gt;"",_xlfn.IFNA(VLOOKUP($B1329,'Node Details'!$B:$U,D$1,0),"Check"),"")</f>
        <v>S8P</v>
      </c>
      <c r="E1329" s="75" t="str">
        <f>IF($B1329&lt;&gt;"",_xlfn.IFNA(VLOOKUP($B1329,'Node Details'!$B:$U,E$1,0),"Check"),"")</f>
        <v>Airtel</v>
      </c>
      <c r="F1329" s="95">
        <v>45169</v>
      </c>
      <c r="G1329" s="75"/>
      <c r="H1329" s="25" t="s">
        <v>22</v>
      </c>
      <c r="I1329" s="24">
        <v>2</v>
      </c>
      <c r="J1329" s="24">
        <v>40</v>
      </c>
      <c r="K1329" s="75">
        <f t="shared" si="60"/>
        <v>80</v>
      </c>
      <c r="L1329" s="80">
        <v>45096.58320601852</v>
      </c>
      <c r="M1329" s="72"/>
      <c r="N1329" s="38"/>
      <c r="O1329" s="81"/>
      <c r="P1329" s="72"/>
      <c r="Q1329" s="72"/>
      <c r="R1329" s="72"/>
      <c r="S1329" s="72"/>
      <c r="T1329" s="81"/>
      <c r="U1329" s="72"/>
      <c r="V1329" s="72"/>
      <c r="W1329" s="82">
        <f t="shared" si="61"/>
        <v>0</v>
      </c>
      <c r="X1329" s="39" t="s">
        <v>89</v>
      </c>
      <c r="Y1329" s="39"/>
      <c r="Z1329" s="72" t="s">
        <v>101</v>
      </c>
    </row>
    <row r="1330" spans="1:26">
      <c r="A1330" s="75">
        <f t="shared" si="62"/>
        <v>1328</v>
      </c>
      <c r="B1330" s="39" t="s">
        <v>2456</v>
      </c>
      <c r="C1330" s="75" t="str">
        <f>IF($B1330&lt;&gt;"",_xlfn.IFNA(VLOOKUP($B1330,'Node Details'!$B:$U,C$1,0),"Check"),"")</f>
        <v>0000S8P11-S8P110105</v>
      </c>
      <c r="D1330" s="75" t="str">
        <f>IF($B1330&lt;&gt;"",_xlfn.IFNA(VLOOKUP($B1330,'Node Details'!$B:$U,D$1,0),"Check"),"")</f>
        <v>S8P</v>
      </c>
      <c r="E1330" s="75" t="str">
        <f>IF($B1330&lt;&gt;"",_xlfn.IFNA(VLOOKUP($B1330,'Node Details'!$B:$U,E$1,0),"Check"),"")</f>
        <v>Airtel</v>
      </c>
      <c r="F1330" s="95">
        <v>45169</v>
      </c>
      <c r="G1330" s="75"/>
      <c r="H1330" s="25" t="s">
        <v>22</v>
      </c>
      <c r="I1330" s="24">
        <v>2</v>
      </c>
      <c r="J1330" s="24">
        <v>40</v>
      </c>
      <c r="K1330" s="75">
        <f t="shared" si="60"/>
        <v>80</v>
      </c>
      <c r="L1330" s="80">
        <v>45096.58320601852</v>
      </c>
      <c r="M1330" s="72"/>
      <c r="N1330" s="38"/>
      <c r="O1330" s="81"/>
      <c r="P1330" s="72"/>
      <c r="Q1330" s="72"/>
      <c r="R1330" s="72"/>
      <c r="S1330" s="72"/>
      <c r="T1330" s="81"/>
      <c r="U1330" s="72"/>
      <c r="V1330" s="72"/>
      <c r="W1330" s="82">
        <f t="shared" si="61"/>
        <v>0</v>
      </c>
      <c r="X1330" s="39" t="s">
        <v>89</v>
      </c>
      <c r="Y1330" s="39"/>
      <c r="Z1330" s="72" t="s">
        <v>101</v>
      </c>
    </row>
    <row r="1331" spans="1:26">
      <c r="A1331" s="75">
        <f t="shared" si="62"/>
        <v>1329</v>
      </c>
      <c r="B1331" s="39" t="s">
        <v>2458</v>
      </c>
      <c r="C1331" s="75" t="str">
        <f>IF($B1331&lt;&gt;"",_xlfn.IFNA(VLOOKUP($B1331,'Node Details'!$B:$U,C$1,0),"Check"),"")</f>
        <v>0000S8P11-S8P110105</v>
      </c>
      <c r="D1331" s="75" t="str">
        <f>IF($B1331&lt;&gt;"",_xlfn.IFNA(VLOOKUP($B1331,'Node Details'!$B:$U,D$1,0),"Check"),"")</f>
        <v>S8P</v>
      </c>
      <c r="E1331" s="75" t="str">
        <f>IF($B1331&lt;&gt;"",_xlfn.IFNA(VLOOKUP($B1331,'Node Details'!$B:$U,E$1,0),"Check"),"")</f>
        <v>Airtel</v>
      </c>
      <c r="F1331" s="95">
        <v>45169</v>
      </c>
      <c r="G1331" s="75"/>
      <c r="H1331" s="25" t="s">
        <v>22</v>
      </c>
      <c r="I1331" s="24">
        <v>2</v>
      </c>
      <c r="J1331" s="24">
        <v>40</v>
      </c>
      <c r="K1331" s="75">
        <f t="shared" si="60"/>
        <v>80</v>
      </c>
      <c r="L1331" s="80">
        <v>45096.58320601852</v>
      </c>
      <c r="M1331" s="72"/>
      <c r="N1331" s="38"/>
      <c r="O1331" s="81"/>
      <c r="P1331" s="72"/>
      <c r="Q1331" s="72"/>
      <c r="R1331" s="72"/>
      <c r="S1331" s="72"/>
      <c r="T1331" s="81"/>
      <c r="U1331" s="72"/>
      <c r="V1331" s="72"/>
      <c r="W1331" s="82">
        <f t="shared" si="61"/>
        <v>0</v>
      </c>
      <c r="X1331" s="39" t="s">
        <v>89</v>
      </c>
      <c r="Y1331" s="39"/>
      <c r="Z1331" s="72" t="s">
        <v>101</v>
      </c>
    </row>
    <row r="1332" spans="1:26">
      <c r="A1332" s="75">
        <f t="shared" si="62"/>
        <v>1330</v>
      </c>
      <c r="B1332" s="39" t="s">
        <v>2460</v>
      </c>
      <c r="C1332" s="75" t="str">
        <f>IF($B1332&lt;&gt;"",_xlfn.IFNA(VLOOKUP($B1332,'Node Details'!$B:$U,C$1,0),"Check"),"")</f>
        <v>0000S8P11-S8P110105</v>
      </c>
      <c r="D1332" s="75" t="str">
        <f>IF($B1332&lt;&gt;"",_xlfn.IFNA(VLOOKUP($B1332,'Node Details'!$B:$U,D$1,0),"Check"),"")</f>
        <v>S8P</v>
      </c>
      <c r="E1332" s="75" t="str">
        <f>IF($B1332&lt;&gt;"",_xlfn.IFNA(VLOOKUP($B1332,'Node Details'!$B:$U,E$1,0),"Check"),"")</f>
        <v>Airtel</v>
      </c>
      <c r="F1332" s="95">
        <v>45169</v>
      </c>
      <c r="G1332" s="75"/>
      <c r="H1332" s="25" t="s">
        <v>22</v>
      </c>
      <c r="I1332" s="24">
        <v>2</v>
      </c>
      <c r="J1332" s="24">
        <v>40</v>
      </c>
      <c r="K1332" s="75">
        <f t="shared" si="60"/>
        <v>80</v>
      </c>
      <c r="L1332" s="80">
        <v>45096.58320601852</v>
      </c>
      <c r="M1332" s="72"/>
      <c r="N1332" s="38"/>
      <c r="O1332" s="81"/>
      <c r="P1332" s="72"/>
      <c r="Q1332" s="72"/>
      <c r="R1332" s="72"/>
      <c r="S1332" s="72"/>
      <c r="T1332" s="81"/>
      <c r="U1332" s="72"/>
      <c r="V1332" s="72"/>
      <c r="W1332" s="82">
        <f t="shared" si="61"/>
        <v>0</v>
      </c>
      <c r="X1332" s="39" t="s">
        <v>89</v>
      </c>
      <c r="Y1332" s="39"/>
      <c r="Z1332" s="72" t="s">
        <v>101</v>
      </c>
    </row>
    <row r="1333" spans="1:26">
      <c r="A1333" s="75">
        <f t="shared" si="62"/>
        <v>1331</v>
      </c>
      <c r="B1333" s="39" t="s">
        <v>1104</v>
      </c>
      <c r="C1333" s="75" t="str">
        <f>IF($B1333&lt;&gt;"",_xlfn.IFNA(VLOOKUP($B1333,'Node Details'!$B:$U,C$1,0),"Check"),"")</f>
        <v>0000S8P11-S8P110105</v>
      </c>
      <c r="D1333" s="75" t="str">
        <f>IF($B1333&lt;&gt;"",_xlfn.IFNA(VLOOKUP($B1333,'Node Details'!$B:$U,D$1,0),"Check"),"")</f>
        <v>S8P</v>
      </c>
      <c r="E1333" s="75" t="str">
        <f>IF($B1333&lt;&gt;"",_xlfn.IFNA(VLOOKUP($B1333,'Node Details'!$B:$U,E$1,0),"Check"),"")</f>
        <v>Airtel</v>
      </c>
      <c r="F1333" s="95">
        <v>45169</v>
      </c>
      <c r="G1333" s="75"/>
      <c r="H1333" s="25" t="s">
        <v>22</v>
      </c>
      <c r="I1333" s="24">
        <v>2</v>
      </c>
      <c r="J1333" s="24">
        <v>40</v>
      </c>
      <c r="K1333" s="75">
        <f t="shared" si="60"/>
        <v>80</v>
      </c>
      <c r="L1333" s="80">
        <v>45096.58320601852</v>
      </c>
      <c r="M1333" s="72"/>
      <c r="N1333" s="38"/>
      <c r="O1333" s="81"/>
      <c r="P1333" s="72"/>
      <c r="Q1333" s="72"/>
      <c r="R1333" s="72"/>
      <c r="S1333" s="72"/>
      <c r="T1333" s="81"/>
      <c r="U1333" s="72"/>
      <c r="V1333" s="72"/>
      <c r="W1333" s="82">
        <f t="shared" si="61"/>
        <v>0</v>
      </c>
      <c r="X1333" s="39" t="s">
        <v>89</v>
      </c>
      <c r="Y1333" s="39"/>
      <c r="Z1333" s="72" t="s">
        <v>101</v>
      </c>
    </row>
    <row r="1334" spans="1:26">
      <c r="A1334" s="75">
        <f t="shared" si="62"/>
        <v>1332</v>
      </c>
      <c r="B1334" s="39" t="s">
        <v>1107</v>
      </c>
      <c r="C1334" s="75" t="str">
        <f>IF($B1334&lt;&gt;"",_xlfn.IFNA(VLOOKUP($B1334,'Node Details'!$B:$U,C$1,0),"Check"),"")</f>
        <v>0000S8P11-S8P110106</v>
      </c>
      <c r="D1334" s="75" t="str">
        <f>IF($B1334&lt;&gt;"",_xlfn.IFNA(VLOOKUP($B1334,'Node Details'!$B:$U,D$1,0),"Check"),"")</f>
        <v>S8P</v>
      </c>
      <c r="E1334" s="75" t="str">
        <f>IF($B1334&lt;&gt;"",_xlfn.IFNA(VLOOKUP($B1334,'Node Details'!$B:$U,E$1,0),"Check"),"")</f>
        <v>Airtel</v>
      </c>
      <c r="F1334" s="95">
        <v>45169</v>
      </c>
      <c r="G1334" s="75"/>
      <c r="H1334" s="25" t="s">
        <v>22</v>
      </c>
      <c r="I1334" s="24">
        <v>2</v>
      </c>
      <c r="J1334" s="24">
        <v>40</v>
      </c>
      <c r="K1334" s="75">
        <f t="shared" si="60"/>
        <v>80</v>
      </c>
      <c r="L1334" s="80">
        <v>45100.583344907413</v>
      </c>
      <c r="M1334" s="72"/>
      <c r="N1334" s="38"/>
      <c r="O1334" s="81"/>
      <c r="P1334" s="72"/>
      <c r="Q1334" s="72"/>
      <c r="R1334" s="72"/>
      <c r="S1334" s="72"/>
      <c r="T1334" s="81"/>
      <c r="U1334" s="72"/>
      <c r="V1334" s="72"/>
      <c r="W1334" s="82">
        <f t="shared" si="61"/>
        <v>0</v>
      </c>
      <c r="X1334" s="39" t="s">
        <v>89</v>
      </c>
      <c r="Y1334" s="39"/>
      <c r="Z1334" s="72" t="s">
        <v>101</v>
      </c>
    </row>
    <row r="1335" spans="1:26">
      <c r="A1335" s="75">
        <f t="shared" si="62"/>
        <v>1333</v>
      </c>
      <c r="B1335" s="39" t="s">
        <v>1013</v>
      </c>
      <c r="C1335" s="75" t="str">
        <f>IF($B1335&lt;&gt;"",_xlfn.IFNA(VLOOKUP($B1335,'Node Details'!$B:$U,C$1,0),"Check"),"")</f>
        <v>000000S8P-0000S8P12</v>
      </c>
      <c r="D1335" s="75" t="str">
        <f>IF($B1335&lt;&gt;"",_xlfn.IFNA(VLOOKUP($B1335,'Node Details'!$B:$U,D$1,0),"Check"),"")</f>
        <v>S8P</v>
      </c>
      <c r="E1335" s="75" t="str">
        <f>IF($B1335&lt;&gt;"",_xlfn.IFNA(VLOOKUP($B1335,'Node Details'!$B:$U,E$1,0),"Check"),"")</f>
        <v>Airtel</v>
      </c>
      <c r="F1335" s="95">
        <v>45169</v>
      </c>
      <c r="G1335" s="75"/>
      <c r="H1335" s="25" t="s">
        <v>22</v>
      </c>
      <c r="I1335" s="24">
        <v>2</v>
      </c>
      <c r="J1335" s="24">
        <v>40</v>
      </c>
      <c r="K1335" s="75">
        <f t="shared" si="60"/>
        <v>80</v>
      </c>
      <c r="L1335" s="80">
        <v>45097.64402777778</v>
      </c>
      <c r="M1335" s="72"/>
      <c r="N1335" s="38"/>
      <c r="O1335" s="81"/>
      <c r="P1335" s="72"/>
      <c r="Q1335" s="72"/>
      <c r="R1335" s="72"/>
      <c r="S1335" s="72"/>
      <c r="T1335" s="81"/>
      <c r="U1335" s="72"/>
      <c r="V1335" s="72"/>
      <c r="W1335" s="82">
        <f t="shared" si="61"/>
        <v>0</v>
      </c>
      <c r="X1335" s="39" t="s">
        <v>89</v>
      </c>
      <c r="Y1335" s="39"/>
      <c r="Z1335" s="72" t="s">
        <v>101</v>
      </c>
    </row>
    <row r="1336" spans="1:26">
      <c r="A1336" s="75">
        <f t="shared" si="62"/>
        <v>1334</v>
      </c>
      <c r="B1336" s="39" t="s">
        <v>2462</v>
      </c>
      <c r="C1336" s="75" t="str">
        <f>IF($B1336&lt;&gt;"",_xlfn.IFNA(VLOOKUP($B1336,'Node Details'!$B:$U,C$1,0),"Check"),"")</f>
        <v>0000S8P12-S8P120104</v>
      </c>
      <c r="D1336" s="75" t="str">
        <f>IF($B1336&lt;&gt;"",_xlfn.IFNA(VLOOKUP($B1336,'Node Details'!$B:$U,D$1,0),"Check"),"")</f>
        <v>S8P</v>
      </c>
      <c r="E1336" s="75" t="str">
        <f>IF($B1336&lt;&gt;"",_xlfn.IFNA(VLOOKUP($B1336,'Node Details'!$B:$U,E$1,0),"Check"),"")</f>
        <v>Airtel</v>
      </c>
      <c r="F1336" s="95">
        <v>45169</v>
      </c>
      <c r="G1336" s="75"/>
      <c r="H1336" s="25" t="s">
        <v>22</v>
      </c>
      <c r="I1336" s="24">
        <v>2</v>
      </c>
      <c r="J1336" s="24">
        <v>40</v>
      </c>
      <c r="K1336" s="75">
        <f t="shared" si="60"/>
        <v>80</v>
      </c>
      <c r="L1336" s="80">
        <v>45097.64402777778</v>
      </c>
      <c r="M1336" s="72"/>
      <c r="N1336" s="38"/>
      <c r="O1336" s="81"/>
      <c r="P1336" s="72"/>
      <c r="Q1336" s="72"/>
      <c r="R1336" s="72"/>
      <c r="S1336" s="72"/>
      <c r="T1336" s="81"/>
      <c r="U1336" s="72"/>
      <c r="V1336" s="72"/>
      <c r="W1336" s="82">
        <f t="shared" si="61"/>
        <v>0</v>
      </c>
      <c r="X1336" s="39" t="s">
        <v>89</v>
      </c>
      <c r="Y1336" s="39"/>
      <c r="Z1336" s="72" t="s">
        <v>101</v>
      </c>
    </row>
    <row r="1337" spans="1:26">
      <c r="A1337" s="75">
        <f t="shared" si="62"/>
        <v>1335</v>
      </c>
      <c r="B1337" s="39" t="s">
        <v>2463</v>
      </c>
      <c r="C1337" s="75" t="str">
        <f>IF($B1337&lt;&gt;"",_xlfn.IFNA(VLOOKUP($B1337,'Node Details'!$B:$U,C$1,0),"Check"),"")</f>
        <v>0000S8P12-S8P120104</v>
      </c>
      <c r="D1337" s="75" t="str">
        <f>IF($B1337&lt;&gt;"",_xlfn.IFNA(VLOOKUP($B1337,'Node Details'!$B:$U,D$1,0),"Check"),"")</f>
        <v>S8P</v>
      </c>
      <c r="E1337" s="75" t="str">
        <f>IF($B1337&lt;&gt;"",_xlfn.IFNA(VLOOKUP($B1337,'Node Details'!$B:$U,E$1,0),"Check"),"")</f>
        <v>Airtel</v>
      </c>
      <c r="F1337" s="95">
        <v>45169</v>
      </c>
      <c r="G1337" s="75"/>
      <c r="H1337" s="25" t="s">
        <v>22</v>
      </c>
      <c r="I1337" s="24">
        <v>2</v>
      </c>
      <c r="J1337" s="24">
        <v>40</v>
      </c>
      <c r="K1337" s="75">
        <f t="shared" si="60"/>
        <v>80</v>
      </c>
      <c r="L1337" s="80">
        <v>45097.64402777778</v>
      </c>
      <c r="M1337" s="72"/>
      <c r="N1337" s="38"/>
      <c r="O1337" s="81"/>
      <c r="P1337" s="72"/>
      <c r="Q1337" s="72"/>
      <c r="R1337" s="72"/>
      <c r="S1337" s="72"/>
      <c r="T1337" s="81"/>
      <c r="U1337" s="72"/>
      <c r="V1337" s="72"/>
      <c r="W1337" s="82">
        <f t="shared" si="61"/>
        <v>0</v>
      </c>
      <c r="X1337" s="39" t="s">
        <v>89</v>
      </c>
      <c r="Y1337" s="39"/>
      <c r="Z1337" s="72" t="s">
        <v>101</v>
      </c>
    </row>
    <row r="1338" spans="1:26">
      <c r="A1338" s="75">
        <f t="shared" si="62"/>
        <v>1336</v>
      </c>
      <c r="B1338" s="39" t="s">
        <v>1113</v>
      </c>
      <c r="C1338" s="75" t="str">
        <f>IF($B1338&lt;&gt;"",_xlfn.IFNA(VLOOKUP($B1338,'Node Details'!$B:$U,C$1,0),"Check"),"")</f>
        <v>0000S8P12-S8P120104</v>
      </c>
      <c r="D1338" s="75" t="str">
        <f>IF($B1338&lt;&gt;"",_xlfn.IFNA(VLOOKUP($B1338,'Node Details'!$B:$U,D$1,0),"Check"),"")</f>
        <v>S8P</v>
      </c>
      <c r="E1338" s="75" t="str">
        <f>IF($B1338&lt;&gt;"",_xlfn.IFNA(VLOOKUP($B1338,'Node Details'!$B:$U,E$1,0),"Check"),"")</f>
        <v>Airtel</v>
      </c>
      <c r="F1338" s="95">
        <v>45169</v>
      </c>
      <c r="G1338" s="75"/>
      <c r="H1338" s="25" t="s">
        <v>22</v>
      </c>
      <c r="I1338" s="24">
        <v>2</v>
      </c>
      <c r="J1338" s="24">
        <v>40</v>
      </c>
      <c r="K1338" s="75">
        <f t="shared" si="60"/>
        <v>80</v>
      </c>
      <c r="L1338" s="80">
        <v>45097.64402777778</v>
      </c>
      <c r="M1338" s="72"/>
      <c r="N1338" s="38"/>
      <c r="O1338" s="81"/>
      <c r="P1338" s="72"/>
      <c r="Q1338" s="72"/>
      <c r="R1338" s="72"/>
      <c r="S1338" s="72"/>
      <c r="T1338" s="81"/>
      <c r="U1338" s="72"/>
      <c r="V1338" s="72"/>
      <c r="W1338" s="82">
        <f t="shared" si="61"/>
        <v>0</v>
      </c>
      <c r="X1338" s="39" t="s">
        <v>89</v>
      </c>
      <c r="Y1338" s="39"/>
      <c r="Z1338" s="72" t="s">
        <v>101</v>
      </c>
    </row>
    <row r="1339" spans="1:26">
      <c r="A1339" s="75">
        <f t="shared" si="62"/>
        <v>1337</v>
      </c>
      <c r="B1339" s="39" t="s">
        <v>1110</v>
      </c>
      <c r="C1339" s="75" t="str">
        <f>IF($B1339&lt;&gt;"",_xlfn.IFNA(VLOOKUP($B1339,'Node Details'!$B:$U,C$1,0),"Check"),"")</f>
        <v>0000S8P12-S8P120104</v>
      </c>
      <c r="D1339" s="75" t="str">
        <f>IF($B1339&lt;&gt;"",_xlfn.IFNA(VLOOKUP($B1339,'Node Details'!$B:$U,D$1,0),"Check"),"")</f>
        <v>S8P</v>
      </c>
      <c r="E1339" s="75" t="str">
        <f>IF($B1339&lt;&gt;"",_xlfn.IFNA(VLOOKUP($B1339,'Node Details'!$B:$U,E$1,0),"Check"),"")</f>
        <v>Airtel</v>
      </c>
      <c r="F1339" s="95">
        <v>45169</v>
      </c>
      <c r="G1339" s="75"/>
      <c r="H1339" s="25" t="s">
        <v>22</v>
      </c>
      <c r="I1339" s="24">
        <v>2</v>
      </c>
      <c r="J1339" s="24">
        <v>40</v>
      </c>
      <c r="K1339" s="75">
        <f t="shared" si="60"/>
        <v>80</v>
      </c>
      <c r="L1339" s="80">
        <v>45097.64402777778</v>
      </c>
      <c r="M1339" s="72"/>
      <c r="N1339" s="38"/>
      <c r="O1339" s="81"/>
      <c r="P1339" s="72"/>
      <c r="Q1339" s="72"/>
      <c r="R1339" s="72"/>
      <c r="S1339" s="72"/>
      <c r="T1339" s="81"/>
      <c r="U1339" s="72"/>
      <c r="V1339" s="72"/>
      <c r="W1339" s="82">
        <f t="shared" si="61"/>
        <v>0</v>
      </c>
      <c r="X1339" s="39" t="s">
        <v>89</v>
      </c>
      <c r="Y1339" s="39"/>
      <c r="Z1339" s="72" t="s">
        <v>101</v>
      </c>
    </row>
    <row r="1340" spans="1:26">
      <c r="A1340" s="75">
        <f t="shared" si="62"/>
        <v>1338</v>
      </c>
      <c r="B1340" s="39" t="s">
        <v>1115</v>
      </c>
      <c r="C1340" s="75" t="str">
        <f>IF($B1340&lt;&gt;"",_xlfn.IFNA(VLOOKUP($B1340,'Node Details'!$B:$U,C$1,0),"Check"),"")</f>
        <v>S8P120103-S8P120105</v>
      </c>
      <c r="D1340" s="75" t="str">
        <f>IF($B1340&lt;&gt;"",_xlfn.IFNA(VLOOKUP($B1340,'Node Details'!$B:$U,D$1,0),"Check"),"")</f>
        <v>S8P</v>
      </c>
      <c r="E1340" s="75" t="str">
        <f>IF($B1340&lt;&gt;"",_xlfn.IFNA(VLOOKUP($B1340,'Node Details'!$B:$U,E$1,0),"Check"),"")</f>
        <v>Airtel</v>
      </c>
      <c r="F1340" s="95">
        <v>45169</v>
      </c>
      <c r="G1340" s="75"/>
      <c r="H1340" s="25" t="s">
        <v>22</v>
      </c>
      <c r="I1340" s="24">
        <v>2</v>
      </c>
      <c r="J1340" s="24">
        <v>40</v>
      </c>
      <c r="K1340" s="75">
        <f t="shared" si="60"/>
        <v>80</v>
      </c>
      <c r="L1340" s="80">
        <v>45097.789953703701</v>
      </c>
      <c r="M1340" s="72"/>
      <c r="N1340" s="38"/>
      <c r="O1340" s="81"/>
      <c r="P1340" s="72"/>
      <c r="Q1340" s="72"/>
      <c r="R1340" s="72"/>
      <c r="S1340" s="72"/>
      <c r="T1340" s="81"/>
      <c r="U1340" s="72"/>
      <c r="V1340" s="72"/>
      <c r="W1340" s="82">
        <f t="shared" si="61"/>
        <v>0</v>
      </c>
      <c r="X1340" s="39" t="s">
        <v>89</v>
      </c>
      <c r="Y1340" s="39"/>
      <c r="Z1340" s="72" t="s">
        <v>101</v>
      </c>
    </row>
    <row r="1341" spans="1:26">
      <c r="A1341" s="75">
        <f t="shared" si="62"/>
        <v>1339</v>
      </c>
      <c r="B1341" s="39" t="s">
        <v>1118</v>
      </c>
      <c r="C1341" s="75" t="str">
        <f>IF($B1341&lt;&gt;"",_xlfn.IFNA(VLOOKUP($B1341,'Node Details'!$B:$U,C$1,0),"Check"),"")</f>
        <v>000000S8P-0000S8P14</v>
      </c>
      <c r="D1341" s="75" t="str">
        <f>IF($B1341&lt;&gt;"",_xlfn.IFNA(VLOOKUP($B1341,'Node Details'!$B:$U,D$1,0),"Check"),"")</f>
        <v>S8P</v>
      </c>
      <c r="E1341" s="75" t="str">
        <f>IF($B1341&lt;&gt;"",_xlfn.IFNA(VLOOKUP($B1341,'Node Details'!$B:$U,E$1,0),"Check"),"")</f>
        <v>Airtel</v>
      </c>
      <c r="F1341" s="95">
        <v>45169</v>
      </c>
      <c r="G1341" s="75"/>
      <c r="H1341" s="25" t="s">
        <v>22</v>
      </c>
      <c r="I1341" s="24">
        <v>2</v>
      </c>
      <c r="J1341" s="24">
        <v>40</v>
      </c>
      <c r="K1341" s="75">
        <f t="shared" si="60"/>
        <v>80</v>
      </c>
      <c r="L1341" s="80">
        <v>45062.779027777768</v>
      </c>
      <c r="M1341" s="72"/>
      <c r="N1341" s="38"/>
      <c r="O1341" s="81"/>
      <c r="P1341" s="72"/>
      <c r="Q1341" s="72"/>
      <c r="R1341" s="72"/>
      <c r="S1341" s="72"/>
      <c r="T1341" s="81"/>
      <c r="U1341" s="72"/>
      <c r="V1341" s="72"/>
      <c r="W1341" s="82">
        <f t="shared" si="61"/>
        <v>0</v>
      </c>
      <c r="X1341" s="39" t="s">
        <v>89</v>
      </c>
      <c r="Y1341" s="39"/>
      <c r="Z1341" s="72" t="s">
        <v>101</v>
      </c>
    </row>
    <row r="1342" spans="1:26">
      <c r="A1342" s="75">
        <f t="shared" si="62"/>
        <v>1340</v>
      </c>
      <c r="B1342" s="39" t="s">
        <v>1120</v>
      </c>
      <c r="C1342" s="75" t="str">
        <f>IF($B1342&lt;&gt;"",_xlfn.IFNA(VLOOKUP($B1342,'Node Details'!$B:$U,C$1,0),"Check"),"")</f>
        <v>0000S8P13-S8P130101</v>
      </c>
      <c r="D1342" s="75" t="str">
        <f>IF($B1342&lt;&gt;"",_xlfn.IFNA(VLOOKUP($B1342,'Node Details'!$B:$U,D$1,0),"Check"),"")</f>
        <v>S8P</v>
      </c>
      <c r="E1342" s="75" t="str">
        <f>IF($B1342&lt;&gt;"",_xlfn.IFNA(VLOOKUP($B1342,'Node Details'!$B:$U,E$1,0),"Check"),"")</f>
        <v>Airtel</v>
      </c>
      <c r="F1342" s="95">
        <v>45169</v>
      </c>
      <c r="G1342" s="75"/>
      <c r="H1342" s="25" t="s">
        <v>22</v>
      </c>
      <c r="I1342" s="24">
        <v>2</v>
      </c>
      <c r="J1342" s="24">
        <v>40</v>
      </c>
      <c r="K1342" s="75">
        <f t="shared" si="60"/>
        <v>80</v>
      </c>
      <c r="L1342" s="80">
        <v>45098.710416666669</v>
      </c>
      <c r="M1342" s="72"/>
      <c r="N1342" s="38"/>
      <c r="O1342" s="81"/>
      <c r="P1342" s="72"/>
      <c r="Q1342" s="72"/>
      <c r="R1342" s="72"/>
      <c r="S1342" s="72"/>
      <c r="T1342" s="81"/>
      <c r="U1342" s="72"/>
      <c r="V1342" s="72"/>
      <c r="W1342" s="82">
        <f t="shared" si="61"/>
        <v>0</v>
      </c>
      <c r="X1342" s="39" t="s">
        <v>89</v>
      </c>
      <c r="Y1342" s="39"/>
      <c r="Z1342" s="72" t="s">
        <v>101</v>
      </c>
    </row>
    <row r="1343" spans="1:26">
      <c r="A1343" s="75">
        <f t="shared" si="62"/>
        <v>1341</v>
      </c>
      <c r="B1343" s="39" t="s">
        <v>997</v>
      </c>
      <c r="C1343" s="75" t="str">
        <f>IF($B1343&lt;&gt;"",_xlfn.IFNA(VLOOKUP($B1343,'Node Details'!$B:$U,C$1,0),"Check"),"")</f>
        <v>000000S8P-0000S8P14</v>
      </c>
      <c r="D1343" s="75" t="str">
        <f>IF($B1343&lt;&gt;"",_xlfn.IFNA(VLOOKUP($B1343,'Node Details'!$B:$U,D$1,0),"Check"),"")</f>
        <v>S8P</v>
      </c>
      <c r="E1343" s="75" t="str">
        <f>IF($B1343&lt;&gt;"",_xlfn.IFNA(VLOOKUP($B1343,'Node Details'!$B:$U,E$1,0),"Check"),"")</f>
        <v>Airtel</v>
      </c>
      <c r="F1343" s="95">
        <v>45169</v>
      </c>
      <c r="G1343" s="75"/>
      <c r="H1343" s="25" t="s">
        <v>22</v>
      </c>
      <c r="I1343" s="24">
        <v>2</v>
      </c>
      <c r="J1343" s="24">
        <v>40</v>
      </c>
      <c r="K1343" s="75">
        <f t="shared" si="60"/>
        <v>80</v>
      </c>
      <c r="L1343" s="80">
        <v>45062.779027777768</v>
      </c>
      <c r="M1343" s="72"/>
      <c r="N1343" s="38"/>
      <c r="O1343" s="81"/>
      <c r="P1343" s="72"/>
      <c r="Q1343" s="72"/>
      <c r="R1343" s="72"/>
      <c r="S1343" s="72"/>
      <c r="T1343" s="81"/>
      <c r="U1343" s="72"/>
      <c r="V1343" s="72"/>
      <c r="W1343" s="82">
        <f t="shared" si="61"/>
        <v>0</v>
      </c>
      <c r="X1343" s="39" t="s">
        <v>89</v>
      </c>
      <c r="Y1343" s="39"/>
      <c r="Z1343" s="72" t="s">
        <v>101</v>
      </c>
    </row>
    <row r="1344" spans="1:26">
      <c r="A1344" s="75">
        <f t="shared" si="62"/>
        <v>1342</v>
      </c>
      <c r="B1344" s="39" t="s">
        <v>1122</v>
      </c>
      <c r="C1344" s="75" t="str">
        <f>IF($B1344&lt;&gt;"",_xlfn.IFNA(VLOOKUP($B1344,'Node Details'!$B:$U,C$1,0),"Check"),"")</f>
        <v>0000S8P14-S8P140101</v>
      </c>
      <c r="D1344" s="75" t="str">
        <f>IF($B1344&lt;&gt;"",_xlfn.IFNA(VLOOKUP($B1344,'Node Details'!$B:$U,D$1,0),"Check"),"")</f>
        <v>S8P</v>
      </c>
      <c r="E1344" s="75" t="str">
        <f>IF($B1344&lt;&gt;"",_xlfn.IFNA(VLOOKUP($B1344,'Node Details'!$B:$U,E$1,0),"Check"),"")</f>
        <v>Airtel</v>
      </c>
      <c r="F1344" s="95">
        <v>45169</v>
      </c>
      <c r="G1344" s="75"/>
      <c r="H1344" s="25" t="s">
        <v>22</v>
      </c>
      <c r="I1344" s="24">
        <v>2</v>
      </c>
      <c r="J1344" s="24">
        <v>40</v>
      </c>
      <c r="K1344" s="75">
        <f t="shared" si="60"/>
        <v>80</v>
      </c>
      <c r="L1344" s="80">
        <v>45101.656087962961</v>
      </c>
      <c r="M1344" s="72"/>
      <c r="N1344" s="38"/>
      <c r="O1344" s="81"/>
      <c r="P1344" s="72"/>
      <c r="Q1344" s="72"/>
      <c r="R1344" s="72"/>
      <c r="S1344" s="72"/>
      <c r="T1344" s="81"/>
      <c r="U1344" s="72"/>
      <c r="V1344" s="72"/>
      <c r="W1344" s="82">
        <f t="shared" si="61"/>
        <v>0</v>
      </c>
      <c r="X1344" s="39" t="s">
        <v>89</v>
      </c>
      <c r="Y1344" s="39"/>
      <c r="Z1344" s="72" t="s">
        <v>101</v>
      </c>
    </row>
    <row r="1345" spans="1:26">
      <c r="A1345" s="75">
        <f t="shared" si="62"/>
        <v>1343</v>
      </c>
      <c r="B1345" s="39" t="s">
        <v>1007</v>
      </c>
      <c r="C1345" s="75" t="str">
        <f>IF($B1345&lt;&gt;"",_xlfn.IFNA(VLOOKUP($B1345,'Node Details'!$B:$U,C$1,0),"Check"),"")</f>
        <v>0000S8P03-0000S8P15</v>
      </c>
      <c r="D1345" s="75" t="str">
        <f>IF($B1345&lt;&gt;"",_xlfn.IFNA(VLOOKUP($B1345,'Node Details'!$B:$U,D$1,0),"Check"),"")</f>
        <v>S8P</v>
      </c>
      <c r="E1345" s="75" t="str">
        <f>IF($B1345&lt;&gt;"",_xlfn.IFNA(VLOOKUP($B1345,'Node Details'!$B:$U,E$1,0),"Check"),"")</f>
        <v>Airtel</v>
      </c>
      <c r="F1345" s="95">
        <v>45169</v>
      </c>
      <c r="G1345" s="75"/>
      <c r="H1345" s="25" t="s">
        <v>22</v>
      </c>
      <c r="I1345" s="24">
        <v>2</v>
      </c>
      <c r="J1345" s="24">
        <v>40</v>
      </c>
      <c r="K1345" s="75">
        <f t="shared" si="60"/>
        <v>80</v>
      </c>
      <c r="L1345" s="80">
        <v>45101.585925925923</v>
      </c>
      <c r="M1345" s="72"/>
      <c r="N1345" s="38"/>
      <c r="O1345" s="81"/>
      <c r="P1345" s="72"/>
      <c r="Q1345" s="72"/>
      <c r="R1345" s="72"/>
      <c r="S1345" s="72"/>
      <c r="T1345" s="81"/>
      <c r="U1345" s="72"/>
      <c r="V1345" s="72"/>
      <c r="W1345" s="82">
        <f t="shared" si="61"/>
        <v>0</v>
      </c>
      <c r="X1345" s="39" t="s">
        <v>89</v>
      </c>
      <c r="Y1345" s="39"/>
      <c r="Z1345" s="72" t="s">
        <v>101</v>
      </c>
    </row>
    <row r="1346" spans="1:26">
      <c r="A1346" s="75">
        <f t="shared" si="62"/>
        <v>1344</v>
      </c>
      <c r="B1346" s="39" t="s">
        <v>1124</v>
      </c>
      <c r="C1346" s="75" t="str">
        <f>IF($B1346&lt;&gt;"",_xlfn.IFNA(VLOOKUP($B1346,'Node Details'!$B:$U,C$1,0),"Check"),"")</f>
        <v>0000S8P15-S8P150101</v>
      </c>
      <c r="D1346" s="75" t="str">
        <f>IF($B1346&lt;&gt;"",_xlfn.IFNA(VLOOKUP($B1346,'Node Details'!$B:$U,D$1,0),"Check"),"")</f>
        <v>S8P</v>
      </c>
      <c r="E1346" s="75" t="str">
        <f>IF($B1346&lt;&gt;"",_xlfn.IFNA(VLOOKUP($B1346,'Node Details'!$B:$U,E$1,0),"Check"),"")</f>
        <v>Airtel</v>
      </c>
      <c r="F1346" s="95">
        <v>45169</v>
      </c>
      <c r="G1346" s="75"/>
      <c r="H1346" s="25" t="s">
        <v>22</v>
      </c>
      <c r="I1346" s="24">
        <v>2</v>
      </c>
      <c r="J1346" s="24">
        <v>40</v>
      </c>
      <c r="K1346" s="75">
        <f t="shared" si="60"/>
        <v>80</v>
      </c>
      <c r="L1346" s="80">
        <v>45101.585925925923</v>
      </c>
      <c r="M1346" s="72"/>
      <c r="N1346" s="38"/>
      <c r="O1346" s="81"/>
      <c r="P1346" s="72"/>
      <c r="Q1346" s="72"/>
      <c r="R1346" s="72"/>
      <c r="S1346" s="72"/>
      <c r="T1346" s="81"/>
      <c r="U1346" s="72"/>
      <c r="V1346" s="72"/>
      <c r="W1346" s="82">
        <f t="shared" si="61"/>
        <v>0</v>
      </c>
      <c r="X1346" s="39" t="s">
        <v>89</v>
      </c>
      <c r="Y1346" s="39"/>
      <c r="Z1346" s="72" t="s">
        <v>101</v>
      </c>
    </row>
    <row r="1347" spans="1:26">
      <c r="A1347" s="75">
        <f t="shared" si="62"/>
        <v>1345</v>
      </c>
      <c r="B1347" s="39" t="s">
        <v>1010</v>
      </c>
      <c r="C1347" s="75" t="str">
        <f>IF($B1347&lt;&gt;"",_xlfn.IFNA(VLOOKUP($B1347,'Node Details'!$B:$U,C$1,0),"Check"),"")</f>
        <v>000000S8P-0000S8P16</v>
      </c>
      <c r="D1347" s="75" t="str">
        <f>IF($B1347&lt;&gt;"",_xlfn.IFNA(VLOOKUP($B1347,'Node Details'!$B:$U,D$1,0),"Check"),"")</f>
        <v>S8P</v>
      </c>
      <c r="E1347" s="75" t="str">
        <f>IF($B1347&lt;&gt;"",_xlfn.IFNA(VLOOKUP($B1347,'Node Details'!$B:$U,E$1,0),"Check"),"")</f>
        <v>Airtel</v>
      </c>
      <c r="F1347" s="95">
        <v>45169</v>
      </c>
      <c r="G1347" s="75"/>
      <c r="H1347" s="25" t="s">
        <v>22</v>
      </c>
      <c r="I1347" s="24">
        <v>2</v>
      </c>
      <c r="J1347" s="24">
        <v>40</v>
      </c>
      <c r="K1347" s="75">
        <f t="shared" ref="K1347:K1410" si="63">I1347*J1347</f>
        <v>80</v>
      </c>
      <c r="L1347" s="80">
        <v>45096.592002314806</v>
      </c>
      <c r="M1347" s="72"/>
      <c r="N1347" s="38"/>
      <c r="O1347" s="81"/>
      <c r="P1347" s="72"/>
      <c r="Q1347" s="72"/>
      <c r="R1347" s="72"/>
      <c r="S1347" s="72"/>
      <c r="T1347" s="81"/>
      <c r="U1347" s="72"/>
      <c r="V1347" s="72"/>
      <c r="W1347" s="82">
        <f t="shared" ref="W1347:W1410" si="64">IF(V1347&lt;&gt;"",V1347*U1347,0)</f>
        <v>0</v>
      </c>
      <c r="X1347" s="39" t="s">
        <v>89</v>
      </c>
      <c r="Y1347" s="39"/>
      <c r="Z1347" s="72" t="s">
        <v>101</v>
      </c>
    </row>
    <row r="1348" spans="1:26">
      <c r="A1348" s="75">
        <f t="shared" ref="A1348:A1411" si="65">IF(B1348&lt;&gt;"",A1347+1,"")</f>
        <v>1346</v>
      </c>
      <c r="B1348" s="39" t="s">
        <v>1801</v>
      </c>
      <c r="C1348" s="75" t="str">
        <f>IF($B1348&lt;&gt;"",_xlfn.IFNA(VLOOKUP($B1348,'Node Details'!$B:$U,C$1,0),"Check"),"")</f>
        <v>0000S8P16-S8P160102</v>
      </c>
      <c r="D1348" s="75" t="str">
        <f>IF($B1348&lt;&gt;"",_xlfn.IFNA(VLOOKUP($B1348,'Node Details'!$B:$U,D$1,0),"Check"),"")</f>
        <v>S8P</v>
      </c>
      <c r="E1348" s="75" t="str">
        <f>IF($B1348&lt;&gt;"",_xlfn.IFNA(VLOOKUP($B1348,'Node Details'!$B:$U,E$1,0),"Check"),"")</f>
        <v>Airtel</v>
      </c>
      <c r="F1348" s="95">
        <v>45169</v>
      </c>
      <c r="G1348" s="75"/>
      <c r="H1348" s="25" t="s">
        <v>22</v>
      </c>
      <c r="I1348" s="24">
        <v>2</v>
      </c>
      <c r="J1348" s="24">
        <v>40</v>
      </c>
      <c r="K1348" s="75">
        <f t="shared" si="63"/>
        <v>80</v>
      </c>
      <c r="L1348" s="80">
        <v>45103.607256944437</v>
      </c>
      <c r="M1348" s="72"/>
      <c r="N1348" s="38"/>
      <c r="O1348" s="81"/>
      <c r="P1348" s="72"/>
      <c r="Q1348" s="72"/>
      <c r="R1348" s="72"/>
      <c r="S1348" s="72"/>
      <c r="T1348" s="81"/>
      <c r="U1348" s="72"/>
      <c r="V1348" s="72"/>
      <c r="W1348" s="82">
        <f t="shared" si="64"/>
        <v>0</v>
      </c>
      <c r="X1348" s="39" t="s">
        <v>89</v>
      </c>
      <c r="Y1348" s="39"/>
      <c r="Z1348" s="72" t="s">
        <v>101</v>
      </c>
    </row>
    <row r="1349" spans="1:26">
      <c r="A1349" s="75">
        <f t="shared" si="65"/>
        <v>1347</v>
      </c>
      <c r="B1349" s="39" t="s">
        <v>1126</v>
      </c>
      <c r="C1349" s="75" t="str">
        <f>IF($B1349&lt;&gt;"",_xlfn.IFNA(VLOOKUP($B1349,'Node Details'!$B:$U,C$1,0),"Check"),"")</f>
        <v>0000S8P16-S8P160102</v>
      </c>
      <c r="D1349" s="75" t="str">
        <f>IF($B1349&lt;&gt;"",_xlfn.IFNA(VLOOKUP($B1349,'Node Details'!$B:$U,D$1,0),"Check"),"")</f>
        <v>S8P</v>
      </c>
      <c r="E1349" s="75" t="str">
        <f>IF($B1349&lt;&gt;"",_xlfn.IFNA(VLOOKUP($B1349,'Node Details'!$B:$U,E$1,0),"Check"),"")</f>
        <v>Airtel</v>
      </c>
      <c r="F1349" s="95">
        <v>45169</v>
      </c>
      <c r="G1349" s="75"/>
      <c r="H1349" s="25" t="s">
        <v>22</v>
      </c>
      <c r="I1349" s="24">
        <v>2</v>
      </c>
      <c r="J1349" s="24">
        <v>40</v>
      </c>
      <c r="K1349" s="75">
        <f t="shared" si="63"/>
        <v>80</v>
      </c>
      <c r="L1349" s="80">
        <v>45103.607256944437</v>
      </c>
      <c r="M1349" s="72"/>
      <c r="N1349" s="38"/>
      <c r="O1349" s="81"/>
      <c r="P1349" s="72"/>
      <c r="Q1349" s="72"/>
      <c r="R1349" s="72"/>
      <c r="S1349" s="72"/>
      <c r="T1349" s="81"/>
      <c r="U1349" s="72"/>
      <c r="V1349" s="72"/>
      <c r="W1349" s="82">
        <f t="shared" si="64"/>
        <v>0</v>
      </c>
      <c r="X1349" s="39" t="s">
        <v>89</v>
      </c>
      <c r="Y1349" s="39"/>
      <c r="Z1349" s="72" t="s">
        <v>101</v>
      </c>
    </row>
    <row r="1350" spans="1:26">
      <c r="A1350" s="75">
        <f t="shared" si="65"/>
        <v>1348</v>
      </c>
      <c r="B1350" s="39" t="s">
        <v>2465</v>
      </c>
      <c r="C1350" s="75" t="str">
        <f>IF($B1350&lt;&gt;"",_xlfn.IFNA(VLOOKUP($B1350,'Node Details'!$B:$U,C$1,0),"Check"),"")</f>
        <v>0000S8P16-S8P160105</v>
      </c>
      <c r="D1350" s="75" t="str">
        <f>IF($B1350&lt;&gt;"",_xlfn.IFNA(VLOOKUP($B1350,'Node Details'!$B:$U,D$1,0),"Check"),"")</f>
        <v>S8P</v>
      </c>
      <c r="E1350" s="75" t="str">
        <f>IF($B1350&lt;&gt;"",_xlfn.IFNA(VLOOKUP($B1350,'Node Details'!$B:$U,E$1,0),"Check"),"")</f>
        <v>Airtel</v>
      </c>
      <c r="F1350" s="95">
        <v>45169</v>
      </c>
      <c r="G1350" s="75"/>
      <c r="H1350" s="25" t="s">
        <v>22</v>
      </c>
      <c r="I1350" s="24">
        <v>2</v>
      </c>
      <c r="J1350" s="24">
        <v>40</v>
      </c>
      <c r="K1350" s="75">
        <f t="shared" si="63"/>
        <v>80</v>
      </c>
      <c r="L1350" s="80">
        <v>45103.607256944437</v>
      </c>
      <c r="M1350" s="72"/>
      <c r="N1350" s="38"/>
      <c r="O1350" s="81"/>
      <c r="P1350" s="72"/>
      <c r="Q1350" s="72"/>
      <c r="R1350" s="72"/>
      <c r="S1350" s="72"/>
      <c r="T1350" s="81"/>
      <c r="U1350" s="72"/>
      <c r="V1350" s="72"/>
      <c r="W1350" s="82">
        <f t="shared" si="64"/>
        <v>0</v>
      </c>
      <c r="X1350" s="39" t="s">
        <v>89</v>
      </c>
      <c r="Y1350" s="39"/>
      <c r="Z1350" s="72" t="s">
        <v>101</v>
      </c>
    </row>
    <row r="1351" spans="1:26">
      <c r="A1351" s="75">
        <f t="shared" si="65"/>
        <v>1349</v>
      </c>
      <c r="B1351" s="39" t="s">
        <v>1805</v>
      </c>
      <c r="C1351" s="75" t="str">
        <f>IF($B1351&lt;&gt;"",_xlfn.IFNA(VLOOKUP($B1351,'Node Details'!$B:$U,C$1,0),"Check"),"")</f>
        <v>0000S8P16-S8P160105</v>
      </c>
      <c r="D1351" s="75" t="str">
        <f>IF($B1351&lt;&gt;"",_xlfn.IFNA(VLOOKUP($B1351,'Node Details'!$B:$U,D$1,0),"Check"),"")</f>
        <v>S8P</v>
      </c>
      <c r="E1351" s="75" t="str">
        <f>IF($B1351&lt;&gt;"",_xlfn.IFNA(VLOOKUP($B1351,'Node Details'!$B:$U,E$1,0),"Check"),"")</f>
        <v>Airtel</v>
      </c>
      <c r="F1351" s="95">
        <v>45169</v>
      </c>
      <c r="G1351" s="75"/>
      <c r="H1351" s="25" t="s">
        <v>22</v>
      </c>
      <c r="I1351" s="24">
        <v>2</v>
      </c>
      <c r="J1351" s="24">
        <v>40</v>
      </c>
      <c r="K1351" s="75">
        <f t="shared" si="63"/>
        <v>80</v>
      </c>
      <c r="L1351" s="80">
        <v>45103.607256944437</v>
      </c>
      <c r="M1351" s="72"/>
      <c r="N1351" s="38"/>
      <c r="O1351" s="81"/>
      <c r="P1351" s="72"/>
      <c r="Q1351" s="72"/>
      <c r="R1351" s="72"/>
      <c r="S1351" s="72"/>
      <c r="T1351" s="81"/>
      <c r="U1351" s="72"/>
      <c r="V1351" s="72"/>
      <c r="W1351" s="82">
        <f t="shared" si="64"/>
        <v>0</v>
      </c>
      <c r="X1351" s="39" t="s">
        <v>89</v>
      </c>
      <c r="Y1351" s="39"/>
      <c r="Z1351" s="72" t="s">
        <v>101</v>
      </c>
    </row>
    <row r="1352" spans="1:26">
      <c r="A1352" s="75">
        <f t="shared" si="65"/>
        <v>1350</v>
      </c>
      <c r="B1352" s="39" t="s">
        <v>1129</v>
      </c>
      <c r="C1352" s="75" t="str">
        <f>IF($B1352&lt;&gt;"",_xlfn.IFNA(VLOOKUP($B1352,'Node Details'!$B:$U,C$1,0),"Check"),"")</f>
        <v>0000S8P16-S8P160105</v>
      </c>
      <c r="D1352" s="75" t="str">
        <f>IF($B1352&lt;&gt;"",_xlfn.IFNA(VLOOKUP($B1352,'Node Details'!$B:$U,D$1,0),"Check"),"")</f>
        <v>S8P</v>
      </c>
      <c r="E1352" s="75" t="str">
        <f>IF($B1352&lt;&gt;"",_xlfn.IFNA(VLOOKUP($B1352,'Node Details'!$B:$U,E$1,0),"Check"),"")</f>
        <v>Airtel</v>
      </c>
      <c r="F1352" s="95">
        <v>45169</v>
      </c>
      <c r="G1352" s="75"/>
      <c r="H1352" s="25" t="s">
        <v>22</v>
      </c>
      <c r="I1352" s="24">
        <v>2</v>
      </c>
      <c r="J1352" s="24">
        <v>40</v>
      </c>
      <c r="K1352" s="75">
        <f t="shared" si="63"/>
        <v>80</v>
      </c>
      <c r="L1352" s="80">
        <v>45103.607256944437</v>
      </c>
      <c r="M1352" s="72"/>
      <c r="N1352" s="38"/>
      <c r="O1352" s="81"/>
      <c r="P1352" s="72"/>
      <c r="Q1352" s="72"/>
      <c r="R1352" s="72"/>
      <c r="S1352" s="72"/>
      <c r="T1352" s="81"/>
      <c r="U1352" s="72"/>
      <c r="V1352" s="72"/>
      <c r="W1352" s="82">
        <f t="shared" si="64"/>
        <v>0</v>
      </c>
      <c r="X1352" s="39" t="s">
        <v>89</v>
      </c>
      <c r="Y1352" s="39"/>
      <c r="Z1352" s="72" t="s">
        <v>101</v>
      </c>
    </row>
    <row r="1353" spans="1:26">
      <c r="A1353" s="75">
        <f t="shared" si="65"/>
        <v>1351</v>
      </c>
      <c r="B1353" s="39" t="s">
        <v>1448</v>
      </c>
      <c r="C1353" s="75" t="str">
        <f>IF($B1353&lt;&gt;"",_xlfn.IFNA(VLOOKUP($B1353,'Node Details'!$B:$U,C$1,0),"Check"),"")</f>
        <v>04O520104-04O520107</v>
      </c>
      <c r="D1353" s="75" t="str">
        <f>IF($B1353&lt;&gt;"",_xlfn.IFNA(VLOOKUP($B1353,'Node Details'!$B:$U,D$1,0),"Check"),"")</f>
        <v>04O</v>
      </c>
      <c r="E1353" s="75" t="str">
        <f>IF($B1353&lt;&gt;"",_xlfn.IFNA(VLOOKUP($B1353,'Node Details'!$B:$U,E$1,0),"Check"),"")</f>
        <v>Airtel</v>
      </c>
      <c r="F1353" s="95">
        <v>45148</v>
      </c>
      <c r="G1353" s="75"/>
      <c r="H1353" s="25" t="s">
        <v>2819</v>
      </c>
      <c r="I1353" s="24">
        <v>1</v>
      </c>
      <c r="J1353" s="24">
        <v>450</v>
      </c>
      <c r="K1353" s="75">
        <f t="shared" si="63"/>
        <v>450</v>
      </c>
      <c r="L1353" s="80">
        <v>45149</v>
      </c>
      <c r="M1353" s="72"/>
      <c r="N1353" s="38"/>
      <c r="O1353" s="81"/>
      <c r="P1353" s="72"/>
      <c r="Q1353" s="72"/>
      <c r="R1353" s="72"/>
      <c r="S1353" s="72"/>
      <c r="T1353" s="81"/>
      <c r="U1353" s="72"/>
      <c r="V1353" s="72"/>
      <c r="W1353" s="82">
        <f t="shared" si="64"/>
        <v>0</v>
      </c>
      <c r="X1353" s="39" t="s">
        <v>89</v>
      </c>
      <c r="Y1353" s="39"/>
      <c r="Z1353" s="72" t="s">
        <v>101</v>
      </c>
    </row>
    <row r="1354" spans="1:26">
      <c r="A1354" s="75">
        <f t="shared" si="65"/>
        <v>1352</v>
      </c>
      <c r="B1354" s="39" t="s">
        <v>1453</v>
      </c>
      <c r="C1354" s="75" t="str">
        <f>IF($B1354&lt;&gt;"",_xlfn.IFNA(VLOOKUP($B1354,'Node Details'!$B:$U,C$1,0),"Check"),"")</f>
        <v>04O530104-04O530105</v>
      </c>
      <c r="D1354" s="75" t="str">
        <f>IF($B1354&lt;&gt;"",_xlfn.IFNA(VLOOKUP($B1354,'Node Details'!$B:$U,D$1,0),"Check"),"")</f>
        <v>04O</v>
      </c>
      <c r="E1354" s="75" t="str">
        <f>IF($B1354&lt;&gt;"",_xlfn.IFNA(VLOOKUP($B1354,'Node Details'!$B:$U,E$1,0),"Check"),"")</f>
        <v>Airtel</v>
      </c>
      <c r="F1354" s="95">
        <v>45148</v>
      </c>
      <c r="G1354" s="75"/>
      <c r="H1354" s="25" t="s">
        <v>2818</v>
      </c>
      <c r="I1354" s="24">
        <v>1</v>
      </c>
      <c r="J1354" s="24">
        <v>650</v>
      </c>
      <c r="K1354" s="75">
        <f t="shared" si="63"/>
        <v>650</v>
      </c>
      <c r="L1354" s="80">
        <v>45149</v>
      </c>
      <c r="M1354" s="72"/>
      <c r="N1354" s="38"/>
      <c r="O1354" s="81"/>
      <c r="P1354" s="72"/>
      <c r="Q1354" s="72"/>
      <c r="R1354" s="72"/>
      <c r="S1354" s="72"/>
      <c r="T1354" s="81"/>
      <c r="U1354" s="72"/>
      <c r="V1354" s="72"/>
      <c r="W1354" s="82">
        <f t="shared" si="64"/>
        <v>0</v>
      </c>
      <c r="X1354" s="39" t="s">
        <v>89</v>
      </c>
      <c r="Y1354" s="39"/>
      <c r="Z1354" s="72" t="s">
        <v>101</v>
      </c>
    </row>
    <row r="1355" spans="1:26">
      <c r="A1355" s="75">
        <f t="shared" si="65"/>
        <v>1353</v>
      </c>
      <c r="B1355" s="39" t="s">
        <v>2553</v>
      </c>
      <c r="C1355" s="75" t="str">
        <f>IF($B1355&lt;&gt;"",_xlfn.IFNA(VLOOKUP($B1355,'Node Details'!$B:$U,C$1,0),"Check"),"")</f>
        <v>04O530102-04O530107</v>
      </c>
      <c r="D1355" s="75" t="str">
        <f>IF($B1355&lt;&gt;"",_xlfn.IFNA(VLOOKUP($B1355,'Node Details'!$B:$U,D$1,0),"Check"),"")</f>
        <v>04O</v>
      </c>
      <c r="E1355" s="75" t="str">
        <f>IF($B1355&lt;&gt;"",_xlfn.IFNA(VLOOKUP($B1355,'Node Details'!$B:$U,E$1,0),"Check"),"")</f>
        <v>Airtel</v>
      </c>
      <c r="F1355" s="95">
        <v>45148</v>
      </c>
      <c r="G1355" s="75"/>
      <c r="H1355" s="25" t="s">
        <v>2818</v>
      </c>
      <c r="I1355" s="24">
        <v>1</v>
      </c>
      <c r="J1355" s="24">
        <v>650</v>
      </c>
      <c r="K1355" s="75">
        <f t="shared" si="63"/>
        <v>650</v>
      </c>
      <c r="L1355" s="80">
        <v>45149</v>
      </c>
      <c r="M1355" s="72"/>
      <c r="N1355" s="38"/>
      <c r="O1355" s="81"/>
      <c r="P1355" s="72"/>
      <c r="Q1355" s="72"/>
      <c r="R1355" s="72"/>
      <c r="S1355" s="72"/>
      <c r="T1355" s="81"/>
      <c r="U1355" s="72"/>
      <c r="V1355" s="72"/>
      <c r="W1355" s="82">
        <f t="shared" si="64"/>
        <v>0</v>
      </c>
      <c r="X1355" s="39" t="s">
        <v>89</v>
      </c>
      <c r="Y1355" s="39"/>
      <c r="Z1355" s="72" t="s">
        <v>101</v>
      </c>
    </row>
    <row r="1356" spans="1:26">
      <c r="A1356" s="75">
        <f t="shared" si="65"/>
        <v>1354</v>
      </c>
      <c r="B1356" s="39" t="s">
        <v>1457</v>
      </c>
      <c r="C1356" s="75" t="str">
        <f>IF($B1356&lt;&gt;"",_xlfn.IFNA(VLOOKUP($B1356,'Node Details'!$B:$U,C$1,0),"Check"),"")</f>
        <v>04O530102-04O530107</v>
      </c>
      <c r="D1356" s="75" t="str">
        <f>IF($B1356&lt;&gt;"",_xlfn.IFNA(VLOOKUP($B1356,'Node Details'!$B:$U,D$1,0),"Check"),"")</f>
        <v>04O</v>
      </c>
      <c r="E1356" s="75" t="str">
        <f>IF($B1356&lt;&gt;"",_xlfn.IFNA(VLOOKUP($B1356,'Node Details'!$B:$U,E$1,0),"Check"),"")</f>
        <v>Airtel</v>
      </c>
      <c r="F1356" s="95">
        <v>45148</v>
      </c>
      <c r="G1356" s="75"/>
      <c r="H1356" s="25" t="s">
        <v>2818</v>
      </c>
      <c r="I1356" s="24">
        <v>1</v>
      </c>
      <c r="J1356" s="24">
        <v>650</v>
      </c>
      <c r="K1356" s="75">
        <f t="shared" si="63"/>
        <v>650</v>
      </c>
      <c r="L1356" s="80">
        <v>45149</v>
      </c>
      <c r="M1356" s="72"/>
      <c r="N1356" s="38"/>
      <c r="O1356" s="81"/>
      <c r="P1356" s="72"/>
      <c r="Q1356" s="72"/>
      <c r="R1356" s="72"/>
      <c r="S1356" s="72"/>
      <c r="T1356" s="81"/>
      <c r="U1356" s="72"/>
      <c r="V1356" s="72"/>
      <c r="W1356" s="82">
        <f t="shared" si="64"/>
        <v>0</v>
      </c>
      <c r="X1356" s="39" t="s">
        <v>89</v>
      </c>
      <c r="Y1356" s="39"/>
      <c r="Z1356" s="72" t="s">
        <v>101</v>
      </c>
    </row>
    <row r="1357" spans="1:26">
      <c r="A1357" s="75">
        <f t="shared" si="65"/>
        <v>1355</v>
      </c>
      <c r="B1357" s="39" t="s">
        <v>1462</v>
      </c>
      <c r="C1357" s="75" t="str">
        <f>IF($B1357&lt;&gt;"",_xlfn.IFNA(VLOOKUP($B1357,'Node Details'!$B:$U,C$1,0),"Check"),"")</f>
        <v>04O540106-04O540108</v>
      </c>
      <c r="D1357" s="75" t="str">
        <f>IF($B1357&lt;&gt;"",_xlfn.IFNA(VLOOKUP($B1357,'Node Details'!$B:$U,D$1,0),"Check"),"")</f>
        <v>04O</v>
      </c>
      <c r="E1357" s="75" t="str">
        <f>IF($B1357&lt;&gt;"",_xlfn.IFNA(VLOOKUP($B1357,'Node Details'!$B:$U,E$1,0),"Check"),"")</f>
        <v>Airtel</v>
      </c>
      <c r="F1357" s="95">
        <v>45148</v>
      </c>
      <c r="G1357" s="75"/>
      <c r="H1357" s="25" t="s">
        <v>2818</v>
      </c>
      <c r="I1357" s="24">
        <v>1</v>
      </c>
      <c r="J1357" s="24">
        <v>650</v>
      </c>
      <c r="K1357" s="75">
        <f t="shared" si="63"/>
        <v>650</v>
      </c>
      <c r="L1357" s="80">
        <v>45149</v>
      </c>
      <c r="M1357" s="72"/>
      <c r="N1357" s="38"/>
      <c r="O1357" s="81"/>
      <c r="P1357" s="72"/>
      <c r="Q1357" s="72"/>
      <c r="R1357" s="72"/>
      <c r="S1357" s="72"/>
      <c r="T1357" s="81"/>
      <c r="U1357" s="72"/>
      <c r="V1357" s="72"/>
      <c r="W1357" s="82">
        <f t="shared" si="64"/>
        <v>0</v>
      </c>
      <c r="X1357" s="39" t="s">
        <v>89</v>
      </c>
      <c r="Y1357" s="39"/>
      <c r="Z1357" s="72" t="s">
        <v>101</v>
      </c>
    </row>
    <row r="1358" spans="1:26">
      <c r="A1358" s="75">
        <f t="shared" si="65"/>
        <v>1356</v>
      </c>
      <c r="B1358" s="39" t="s">
        <v>1466</v>
      </c>
      <c r="C1358" s="75" t="str">
        <f>IF($B1358&lt;&gt;"",_xlfn.IFNA(VLOOKUP($B1358,'Node Details'!$B:$U,C$1,0),"Check"),"")</f>
        <v>04O550101-04O550106</v>
      </c>
      <c r="D1358" s="75" t="str">
        <f>IF($B1358&lt;&gt;"",_xlfn.IFNA(VLOOKUP($B1358,'Node Details'!$B:$U,D$1,0),"Check"),"")</f>
        <v>04O</v>
      </c>
      <c r="E1358" s="75" t="str">
        <f>IF($B1358&lt;&gt;"",_xlfn.IFNA(VLOOKUP($B1358,'Node Details'!$B:$U,E$1,0),"Check"),"")</f>
        <v>Airtel</v>
      </c>
      <c r="F1358" s="95">
        <v>45148</v>
      </c>
      <c r="G1358" s="75"/>
      <c r="H1358" s="25" t="s">
        <v>2819</v>
      </c>
      <c r="I1358" s="24">
        <v>1</v>
      </c>
      <c r="J1358" s="24">
        <v>450</v>
      </c>
      <c r="K1358" s="75">
        <f t="shared" si="63"/>
        <v>450</v>
      </c>
      <c r="L1358" s="80">
        <v>45149</v>
      </c>
      <c r="M1358" s="72"/>
      <c r="N1358" s="38"/>
      <c r="O1358" s="81"/>
      <c r="P1358" s="72"/>
      <c r="Q1358" s="72"/>
      <c r="R1358" s="72"/>
      <c r="S1358" s="72"/>
      <c r="T1358" s="81"/>
      <c r="U1358" s="72"/>
      <c r="V1358" s="72"/>
      <c r="W1358" s="82">
        <f t="shared" si="64"/>
        <v>0</v>
      </c>
      <c r="X1358" s="39" t="s">
        <v>89</v>
      </c>
      <c r="Y1358" s="39"/>
      <c r="Z1358" s="72" t="s">
        <v>101</v>
      </c>
    </row>
    <row r="1359" spans="1:26">
      <c r="A1359" s="75">
        <f t="shared" si="65"/>
        <v>1357</v>
      </c>
      <c r="B1359" s="39" t="s">
        <v>1470</v>
      </c>
      <c r="C1359" s="75" t="str">
        <f>IF($B1359&lt;&gt;"",_xlfn.IFNA(VLOOKUP($B1359,'Node Details'!$B:$U,C$1,0),"Check"),"")</f>
        <v>04O180105-04O180107</v>
      </c>
      <c r="D1359" s="75" t="str">
        <f>IF($B1359&lt;&gt;"",_xlfn.IFNA(VLOOKUP($B1359,'Node Details'!$B:$U,D$1,0),"Check"),"")</f>
        <v>04O</v>
      </c>
      <c r="E1359" s="75" t="str">
        <f>IF($B1359&lt;&gt;"",_xlfn.IFNA(VLOOKUP($B1359,'Node Details'!$B:$U,E$1,0),"Check"),"")</f>
        <v>Airtel</v>
      </c>
      <c r="F1359" s="95">
        <v>45148</v>
      </c>
      <c r="G1359" s="75"/>
      <c r="H1359" s="25" t="s">
        <v>2818</v>
      </c>
      <c r="I1359" s="24">
        <v>1</v>
      </c>
      <c r="J1359" s="24">
        <v>650</v>
      </c>
      <c r="K1359" s="75">
        <f t="shared" si="63"/>
        <v>650</v>
      </c>
      <c r="L1359" s="80">
        <v>45149</v>
      </c>
      <c r="M1359" s="72"/>
      <c r="N1359" s="38"/>
      <c r="O1359" s="81"/>
      <c r="P1359" s="72"/>
      <c r="Q1359" s="72"/>
      <c r="R1359" s="72"/>
      <c r="S1359" s="72"/>
      <c r="T1359" s="81"/>
      <c r="U1359" s="72"/>
      <c r="V1359" s="72"/>
      <c r="W1359" s="82">
        <f t="shared" si="64"/>
        <v>0</v>
      </c>
      <c r="X1359" s="39" t="s">
        <v>89</v>
      </c>
      <c r="Y1359" s="39"/>
      <c r="Z1359" s="72" t="s">
        <v>101</v>
      </c>
    </row>
    <row r="1360" spans="1:26">
      <c r="A1360" s="75">
        <f t="shared" si="65"/>
        <v>1358</v>
      </c>
      <c r="B1360" s="39" t="s">
        <v>1472</v>
      </c>
      <c r="C1360" s="75" t="str">
        <f>IF($B1360&lt;&gt;"",_xlfn.IFNA(VLOOKUP($B1360,'Node Details'!$B:$U,C$1,0),"Check"),"")</f>
        <v>04O180101-04O180108</v>
      </c>
      <c r="D1360" s="75" t="str">
        <f>IF($B1360&lt;&gt;"",_xlfn.IFNA(VLOOKUP($B1360,'Node Details'!$B:$U,D$1,0),"Check"),"")</f>
        <v>04O</v>
      </c>
      <c r="E1360" s="75" t="str">
        <f>IF($B1360&lt;&gt;"",_xlfn.IFNA(VLOOKUP($B1360,'Node Details'!$B:$U,E$1,0),"Check"),"")</f>
        <v>Airtel</v>
      </c>
      <c r="F1360" s="95">
        <v>45148</v>
      </c>
      <c r="G1360" s="75"/>
      <c r="H1360" s="25" t="s">
        <v>2818</v>
      </c>
      <c r="I1360" s="24">
        <v>1</v>
      </c>
      <c r="J1360" s="24">
        <v>650</v>
      </c>
      <c r="K1360" s="75">
        <f t="shared" si="63"/>
        <v>650</v>
      </c>
      <c r="L1360" s="80">
        <v>45149</v>
      </c>
      <c r="M1360" s="72"/>
      <c r="N1360" s="38"/>
      <c r="O1360" s="81"/>
      <c r="P1360" s="72"/>
      <c r="Q1360" s="72"/>
      <c r="R1360" s="72"/>
      <c r="S1360" s="72"/>
      <c r="T1360" s="81"/>
      <c r="U1360" s="72"/>
      <c r="V1360" s="72"/>
      <c r="W1360" s="82">
        <f t="shared" si="64"/>
        <v>0</v>
      </c>
      <c r="X1360" s="39" t="s">
        <v>89</v>
      </c>
      <c r="Y1360" s="39"/>
      <c r="Z1360" s="72" t="s">
        <v>101</v>
      </c>
    </row>
    <row r="1361" spans="1:26">
      <c r="A1361" s="75">
        <f t="shared" si="65"/>
        <v>1359</v>
      </c>
      <c r="B1361" s="39" t="s">
        <v>1476</v>
      </c>
      <c r="C1361" s="75" t="str">
        <f>IF($B1361&lt;&gt;"",_xlfn.IFNA(VLOOKUP($B1361,'Node Details'!$B:$U,C$1,0),"Check"),"")</f>
        <v>04O200104-04O200106</v>
      </c>
      <c r="D1361" s="75" t="str">
        <f>IF($B1361&lt;&gt;"",_xlfn.IFNA(VLOOKUP($B1361,'Node Details'!$B:$U,D$1,0),"Check"),"")</f>
        <v>04O</v>
      </c>
      <c r="E1361" s="75" t="str">
        <f>IF($B1361&lt;&gt;"",_xlfn.IFNA(VLOOKUP($B1361,'Node Details'!$B:$U,E$1,0),"Check"),"")</f>
        <v>Airtel</v>
      </c>
      <c r="F1361" s="95">
        <v>45148</v>
      </c>
      <c r="G1361" s="75"/>
      <c r="H1361" s="25" t="s">
        <v>2818</v>
      </c>
      <c r="I1361" s="24">
        <v>1</v>
      </c>
      <c r="J1361" s="24">
        <v>650</v>
      </c>
      <c r="K1361" s="75">
        <f t="shared" si="63"/>
        <v>650</v>
      </c>
      <c r="L1361" s="80">
        <v>45149</v>
      </c>
      <c r="M1361" s="72"/>
      <c r="N1361" s="38"/>
      <c r="O1361" s="81"/>
      <c r="P1361" s="72"/>
      <c r="Q1361" s="72"/>
      <c r="R1361" s="72"/>
      <c r="S1361" s="72"/>
      <c r="T1361" s="81"/>
      <c r="U1361" s="72"/>
      <c r="V1361" s="72"/>
      <c r="W1361" s="82">
        <f t="shared" si="64"/>
        <v>0</v>
      </c>
      <c r="X1361" s="39" t="s">
        <v>89</v>
      </c>
      <c r="Y1361" s="39"/>
      <c r="Z1361" s="72" t="s">
        <v>101</v>
      </c>
    </row>
    <row r="1362" spans="1:26">
      <c r="A1362" s="75">
        <f t="shared" si="65"/>
        <v>1360</v>
      </c>
      <c r="B1362" s="39" t="s">
        <v>1480</v>
      </c>
      <c r="C1362" s="75" t="str">
        <f>IF($B1362&lt;&gt;"",_xlfn.IFNA(VLOOKUP($B1362,'Node Details'!$B:$U,C$1,0),"Check"),"")</f>
        <v>04O200101-04O200107</v>
      </c>
      <c r="D1362" s="75" t="str">
        <f>IF($B1362&lt;&gt;"",_xlfn.IFNA(VLOOKUP($B1362,'Node Details'!$B:$U,D$1,0),"Check"),"")</f>
        <v>04O</v>
      </c>
      <c r="E1362" s="75" t="str">
        <f>IF($B1362&lt;&gt;"",_xlfn.IFNA(VLOOKUP($B1362,'Node Details'!$B:$U,E$1,0),"Check"),"")</f>
        <v>Airtel</v>
      </c>
      <c r="F1362" s="95">
        <v>45148</v>
      </c>
      <c r="G1362" s="75"/>
      <c r="H1362" s="25" t="s">
        <v>2818</v>
      </c>
      <c r="I1362" s="24">
        <v>1</v>
      </c>
      <c r="J1362" s="24">
        <v>650</v>
      </c>
      <c r="K1362" s="75">
        <f t="shared" si="63"/>
        <v>650</v>
      </c>
      <c r="L1362" s="80">
        <v>45149</v>
      </c>
      <c r="M1362" s="72"/>
      <c r="N1362" s="38"/>
      <c r="O1362" s="81"/>
      <c r="P1362" s="72"/>
      <c r="Q1362" s="72"/>
      <c r="R1362" s="72"/>
      <c r="S1362" s="72"/>
      <c r="T1362" s="81"/>
      <c r="U1362" s="72"/>
      <c r="V1362" s="72"/>
      <c r="W1362" s="82">
        <f t="shared" si="64"/>
        <v>0</v>
      </c>
      <c r="X1362" s="39" t="s">
        <v>89</v>
      </c>
      <c r="Y1362" s="39"/>
      <c r="Z1362" s="72" t="s">
        <v>101</v>
      </c>
    </row>
    <row r="1363" spans="1:26">
      <c r="A1363" s="75">
        <f t="shared" si="65"/>
        <v>1361</v>
      </c>
      <c r="B1363" s="39" t="s">
        <v>2555</v>
      </c>
      <c r="C1363" s="75" t="str">
        <f>IF($B1363&lt;&gt;"",_xlfn.IFNA(VLOOKUP($B1363,'Node Details'!$B:$U,C$1,0),"Check"),"")</f>
        <v>000004O21-04O210106</v>
      </c>
      <c r="D1363" s="75" t="str">
        <f>IF($B1363&lt;&gt;"",_xlfn.IFNA(VLOOKUP($B1363,'Node Details'!$B:$U,D$1,0),"Check"),"")</f>
        <v>04O</v>
      </c>
      <c r="E1363" s="75" t="str">
        <f>IF($B1363&lt;&gt;"",_xlfn.IFNA(VLOOKUP($B1363,'Node Details'!$B:$U,E$1,0),"Check"),"")</f>
        <v>Airtel</v>
      </c>
      <c r="F1363" s="95">
        <v>45148</v>
      </c>
      <c r="G1363" s="75"/>
      <c r="H1363" s="25" t="s">
        <v>2818</v>
      </c>
      <c r="I1363" s="24">
        <v>1</v>
      </c>
      <c r="J1363" s="24">
        <v>650</v>
      </c>
      <c r="K1363" s="75">
        <f t="shared" si="63"/>
        <v>650</v>
      </c>
      <c r="L1363" s="80">
        <v>45149</v>
      </c>
      <c r="M1363" s="72"/>
      <c r="N1363" s="38"/>
      <c r="O1363" s="81"/>
      <c r="P1363" s="72"/>
      <c r="Q1363" s="72"/>
      <c r="R1363" s="72"/>
      <c r="S1363" s="72"/>
      <c r="T1363" s="81"/>
      <c r="U1363" s="72"/>
      <c r="V1363" s="72"/>
      <c r="W1363" s="82">
        <f t="shared" si="64"/>
        <v>0</v>
      </c>
      <c r="X1363" s="39" t="s">
        <v>89</v>
      </c>
      <c r="Y1363" s="39"/>
      <c r="Z1363" s="72" t="s">
        <v>101</v>
      </c>
    </row>
    <row r="1364" spans="1:26">
      <c r="A1364" s="75">
        <f t="shared" si="65"/>
        <v>1362</v>
      </c>
      <c r="B1364" s="39" t="s">
        <v>2557</v>
      </c>
      <c r="C1364" s="75" t="str">
        <f>IF($B1364&lt;&gt;"",_xlfn.IFNA(VLOOKUP($B1364,'Node Details'!$B:$U,C$1,0),"Check"),"")</f>
        <v>000004O21-04O210106</v>
      </c>
      <c r="D1364" s="75" t="str">
        <f>IF($B1364&lt;&gt;"",_xlfn.IFNA(VLOOKUP($B1364,'Node Details'!$B:$U,D$1,0),"Check"),"")</f>
        <v>04O</v>
      </c>
      <c r="E1364" s="75" t="str">
        <f>IF($B1364&lt;&gt;"",_xlfn.IFNA(VLOOKUP($B1364,'Node Details'!$B:$U,E$1,0),"Check"),"")</f>
        <v>Airtel</v>
      </c>
      <c r="F1364" s="95">
        <v>45148</v>
      </c>
      <c r="G1364" s="75"/>
      <c r="H1364" s="25" t="s">
        <v>2818</v>
      </c>
      <c r="I1364" s="24">
        <v>1</v>
      </c>
      <c r="J1364" s="24">
        <v>650</v>
      </c>
      <c r="K1364" s="75">
        <f t="shared" si="63"/>
        <v>650</v>
      </c>
      <c r="L1364" s="80">
        <v>45149</v>
      </c>
      <c r="M1364" s="72"/>
      <c r="N1364" s="38"/>
      <c r="O1364" s="81"/>
      <c r="P1364" s="72"/>
      <c r="Q1364" s="72"/>
      <c r="R1364" s="72"/>
      <c r="S1364" s="72"/>
      <c r="T1364" s="81"/>
      <c r="U1364" s="72"/>
      <c r="V1364" s="72"/>
      <c r="W1364" s="82">
        <f t="shared" si="64"/>
        <v>0</v>
      </c>
      <c r="X1364" s="39" t="s">
        <v>89</v>
      </c>
      <c r="Y1364" s="39"/>
      <c r="Z1364" s="72" t="s">
        <v>101</v>
      </c>
    </row>
    <row r="1365" spans="1:26">
      <c r="A1365" s="75">
        <f t="shared" si="65"/>
        <v>1363</v>
      </c>
      <c r="B1365" s="39" t="s">
        <v>1483</v>
      </c>
      <c r="C1365" s="75" t="str">
        <f>IF($B1365&lt;&gt;"",_xlfn.IFNA(VLOOKUP($B1365,'Node Details'!$B:$U,C$1,0),"Check"),"")</f>
        <v>000004O21-04O210106</v>
      </c>
      <c r="D1365" s="75" t="str">
        <f>IF($B1365&lt;&gt;"",_xlfn.IFNA(VLOOKUP($B1365,'Node Details'!$B:$U,D$1,0),"Check"),"")</f>
        <v>04O</v>
      </c>
      <c r="E1365" s="75" t="str">
        <f>IF($B1365&lt;&gt;"",_xlfn.IFNA(VLOOKUP($B1365,'Node Details'!$B:$U,E$1,0),"Check"),"")</f>
        <v>Airtel</v>
      </c>
      <c r="F1365" s="95">
        <v>45148</v>
      </c>
      <c r="G1365" s="75"/>
      <c r="H1365" s="25" t="s">
        <v>2818</v>
      </c>
      <c r="I1365" s="24">
        <v>1</v>
      </c>
      <c r="J1365" s="24">
        <v>650</v>
      </c>
      <c r="K1365" s="75">
        <f t="shared" si="63"/>
        <v>650</v>
      </c>
      <c r="L1365" s="80">
        <v>45149</v>
      </c>
      <c r="M1365" s="72"/>
      <c r="N1365" s="38"/>
      <c r="O1365" s="81"/>
      <c r="P1365" s="72"/>
      <c r="Q1365" s="72"/>
      <c r="R1365" s="72"/>
      <c r="S1365" s="72"/>
      <c r="T1365" s="81"/>
      <c r="U1365" s="72"/>
      <c r="V1365" s="72"/>
      <c r="W1365" s="82">
        <f t="shared" si="64"/>
        <v>0</v>
      </c>
      <c r="X1365" s="39" t="s">
        <v>89</v>
      </c>
      <c r="Y1365" s="39"/>
      <c r="Z1365" s="72" t="s">
        <v>101</v>
      </c>
    </row>
    <row r="1366" spans="1:26">
      <c r="A1366" s="75">
        <f t="shared" si="65"/>
        <v>1364</v>
      </c>
      <c r="B1366" s="39" t="s">
        <v>1487</v>
      </c>
      <c r="C1366" s="75" t="str">
        <f>IF($B1366&lt;&gt;"",_xlfn.IFNA(VLOOKUP($B1366,'Node Details'!$B:$U,C$1,0),"Check"),"")</f>
        <v>04O220105-04O220106</v>
      </c>
      <c r="D1366" s="75" t="str">
        <f>IF($B1366&lt;&gt;"",_xlfn.IFNA(VLOOKUP($B1366,'Node Details'!$B:$U,D$1,0),"Check"),"")</f>
        <v>04O</v>
      </c>
      <c r="E1366" s="75" t="str">
        <f>IF($B1366&lt;&gt;"",_xlfn.IFNA(VLOOKUP($B1366,'Node Details'!$B:$U,E$1,0),"Check"),"")</f>
        <v>Airtel</v>
      </c>
      <c r="F1366" s="95">
        <v>45148</v>
      </c>
      <c r="G1366" s="75"/>
      <c r="H1366" s="25" t="s">
        <v>2818</v>
      </c>
      <c r="I1366" s="24">
        <v>1</v>
      </c>
      <c r="J1366" s="24">
        <v>650</v>
      </c>
      <c r="K1366" s="75">
        <f t="shared" si="63"/>
        <v>650</v>
      </c>
      <c r="L1366" s="80">
        <v>45149</v>
      </c>
      <c r="M1366" s="72"/>
      <c r="N1366" s="38"/>
      <c r="O1366" s="81"/>
      <c r="P1366" s="72"/>
      <c r="Q1366" s="72"/>
      <c r="R1366" s="72"/>
      <c r="S1366" s="72"/>
      <c r="T1366" s="81"/>
      <c r="U1366" s="72"/>
      <c r="V1366" s="72"/>
      <c r="W1366" s="82">
        <f t="shared" si="64"/>
        <v>0</v>
      </c>
      <c r="X1366" s="39" t="s">
        <v>89</v>
      </c>
      <c r="Y1366" s="39"/>
      <c r="Z1366" s="72" t="s">
        <v>101</v>
      </c>
    </row>
    <row r="1367" spans="1:26">
      <c r="A1367" s="75">
        <f t="shared" si="65"/>
        <v>1365</v>
      </c>
      <c r="B1367" s="39" t="s">
        <v>1489</v>
      </c>
      <c r="C1367" s="75" t="str">
        <f>IF($B1367&lt;&gt;"",_xlfn.IFNA(VLOOKUP($B1367,'Node Details'!$B:$U,C$1,0),"Check"),"")</f>
        <v>000004O24-04O240104</v>
      </c>
      <c r="D1367" s="75" t="str">
        <f>IF($B1367&lt;&gt;"",_xlfn.IFNA(VLOOKUP($B1367,'Node Details'!$B:$U,D$1,0),"Check"),"")</f>
        <v>04O</v>
      </c>
      <c r="E1367" s="75" t="str">
        <f>IF($B1367&lt;&gt;"",_xlfn.IFNA(VLOOKUP($B1367,'Node Details'!$B:$U,E$1,0),"Check"),"")</f>
        <v>Airtel</v>
      </c>
      <c r="F1367" s="95">
        <v>45148</v>
      </c>
      <c r="G1367" s="75"/>
      <c r="H1367" s="25" t="s">
        <v>2818</v>
      </c>
      <c r="I1367" s="24">
        <v>1</v>
      </c>
      <c r="J1367" s="24">
        <v>650</v>
      </c>
      <c r="K1367" s="75">
        <f t="shared" si="63"/>
        <v>650</v>
      </c>
      <c r="L1367" s="80">
        <v>45149</v>
      </c>
      <c r="M1367" s="72"/>
      <c r="N1367" s="38"/>
      <c r="O1367" s="81"/>
      <c r="P1367" s="72"/>
      <c r="Q1367" s="72"/>
      <c r="R1367" s="72"/>
      <c r="S1367" s="72"/>
      <c r="T1367" s="81"/>
      <c r="U1367" s="72"/>
      <c r="V1367" s="72"/>
      <c r="W1367" s="82">
        <f t="shared" si="64"/>
        <v>0</v>
      </c>
      <c r="X1367" s="39" t="s">
        <v>89</v>
      </c>
      <c r="Y1367" s="39"/>
      <c r="Z1367" s="72" t="s">
        <v>101</v>
      </c>
    </row>
    <row r="1368" spans="1:26">
      <c r="A1368" s="75">
        <f t="shared" si="65"/>
        <v>1366</v>
      </c>
      <c r="B1368" s="39" t="s">
        <v>1493</v>
      </c>
      <c r="C1368" s="75" t="str">
        <f>IF($B1368&lt;&gt;"",_xlfn.IFNA(VLOOKUP($B1368,'Node Details'!$B:$U,C$1,0),"Check"),"")</f>
        <v>04O240102-04O240105</v>
      </c>
      <c r="D1368" s="75" t="str">
        <f>IF($B1368&lt;&gt;"",_xlfn.IFNA(VLOOKUP($B1368,'Node Details'!$B:$U,D$1,0),"Check"),"")</f>
        <v>04O</v>
      </c>
      <c r="E1368" s="75" t="str">
        <f>IF($B1368&lt;&gt;"",_xlfn.IFNA(VLOOKUP($B1368,'Node Details'!$B:$U,E$1,0),"Check"),"")</f>
        <v>Airtel</v>
      </c>
      <c r="F1368" s="95">
        <v>45148</v>
      </c>
      <c r="G1368" s="75"/>
      <c r="H1368" s="25" t="s">
        <v>2818</v>
      </c>
      <c r="I1368" s="24">
        <v>1</v>
      </c>
      <c r="J1368" s="24">
        <v>650</v>
      </c>
      <c r="K1368" s="75">
        <f t="shared" si="63"/>
        <v>650</v>
      </c>
      <c r="L1368" s="80">
        <v>45149</v>
      </c>
      <c r="M1368" s="72"/>
      <c r="N1368" s="38"/>
      <c r="O1368" s="81"/>
      <c r="P1368" s="72"/>
      <c r="Q1368" s="72"/>
      <c r="R1368" s="72"/>
      <c r="S1368" s="72"/>
      <c r="T1368" s="81"/>
      <c r="U1368" s="72"/>
      <c r="V1368" s="72"/>
      <c r="W1368" s="82">
        <f t="shared" si="64"/>
        <v>0</v>
      </c>
      <c r="X1368" s="39" t="s">
        <v>89</v>
      </c>
      <c r="Y1368" s="39"/>
      <c r="Z1368" s="72" t="s">
        <v>101</v>
      </c>
    </row>
    <row r="1369" spans="1:26">
      <c r="A1369" s="75">
        <f t="shared" si="65"/>
        <v>1367</v>
      </c>
      <c r="B1369" s="39" t="s">
        <v>1498</v>
      </c>
      <c r="C1369" s="75" t="str">
        <f>IF($B1369&lt;&gt;"",_xlfn.IFNA(VLOOKUP($B1369,'Node Details'!$B:$U,C$1,0),"Check"),"")</f>
        <v>000004O23-04O250103</v>
      </c>
      <c r="D1369" s="75" t="str">
        <f>IF($B1369&lt;&gt;"",_xlfn.IFNA(VLOOKUP($B1369,'Node Details'!$B:$U,D$1,0),"Check"),"")</f>
        <v>04O</v>
      </c>
      <c r="E1369" s="75" t="str">
        <f>IF($B1369&lt;&gt;"",_xlfn.IFNA(VLOOKUP($B1369,'Node Details'!$B:$U,E$1,0),"Check"),"")</f>
        <v>Airtel</v>
      </c>
      <c r="F1369" s="95">
        <v>45148</v>
      </c>
      <c r="G1369" s="75"/>
      <c r="H1369" s="25" t="s">
        <v>2817</v>
      </c>
      <c r="I1369" s="24">
        <v>1</v>
      </c>
      <c r="J1369" s="24">
        <v>1050</v>
      </c>
      <c r="K1369" s="75">
        <f t="shared" si="63"/>
        <v>1050</v>
      </c>
      <c r="L1369" s="80">
        <v>45149</v>
      </c>
      <c r="M1369" s="72"/>
      <c r="N1369" s="38"/>
      <c r="O1369" s="81"/>
      <c r="P1369" s="72"/>
      <c r="Q1369" s="72"/>
      <c r="R1369" s="72"/>
      <c r="S1369" s="72"/>
      <c r="T1369" s="81"/>
      <c r="U1369" s="72"/>
      <c r="V1369" s="72"/>
      <c r="W1369" s="82">
        <f t="shared" si="64"/>
        <v>0</v>
      </c>
      <c r="X1369" s="39" t="s">
        <v>89</v>
      </c>
      <c r="Y1369" s="39"/>
      <c r="Z1369" s="72" t="s">
        <v>101</v>
      </c>
    </row>
    <row r="1370" spans="1:26">
      <c r="A1370" s="75">
        <f t="shared" si="65"/>
        <v>1368</v>
      </c>
      <c r="B1370" s="39" t="s">
        <v>2559</v>
      </c>
      <c r="C1370" s="75" t="str">
        <f>IF($B1370&lt;&gt;"",_xlfn.IFNA(VLOOKUP($B1370,'Node Details'!$B:$U,C$1,0),"Check"),"")</f>
        <v>000004O23-04O250103</v>
      </c>
      <c r="D1370" s="75" t="str">
        <f>IF($B1370&lt;&gt;"",_xlfn.IFNA(VLOOKUP($B1370,'Node Details'!$B:$U,D$1,0),"Check"),"")</f>
        <v>04O</v>
      </c>
      <c r="E1370" s="75" t="str">
        <f>IF($B1370&lt;&gt;"",_xlfn.IFNA(VLOOKUP($B1370,'Node Details'!$B:$U,E$1,0),"Check"),"")</f>
        <v>Airtel</v>
      </c>
      <c r="F1370" s="95">
        <v>45148</v>
      </c>
      <c r="G1370" s="75"/>
      <c r="H1370" s="25" t="s">
        <v>2818</v>
      </c>
      <c r="I1370" s="24">
        <v>1</v>
      </c>
      <c r="J1370" s="24">
        <v>650</v>
      </c>
      <c r="K1370" s="75">
        <f t="shared" si="63"/>
        <v>650</v>
      </c>
      <c r="L1370" s="80">
        <v>45149</v>
      </c>
      <c r="M1370" s="72"/>
      <c r="N1370" s="38"/>
      <c r="O1370" s="81"/>
      <c r="P1370" s="72"/>
      <c r="Q1370" s="72"/>
      <c r="R1370" s="72"/>
      <c r="S1370" s="72"/>
      <c r="T1370" s="81"/>
      <c r="U1370" s="72"/>
      <c r="V1370" s="72"/>
      <c r="W1370" s="82">
        <f t="shared" si="64"/>
        <v>0</v>
      </c>
      <c r="X1370" s="39" t="s">
        <v>89</v>
      </c>
      <c r="Y1370" s="39"/>
      <c r="Z1370" s="72" t="s">
        <v>101</v>
      </c>
    </row>
    <row r="1371" spans="1:26">
      <c r="A1371" s="75">
        <f t="shared" si="65"/>
        <v>1369</v>
      </c>
      <c r="B1371" s="39" t="s">
        <v>2560</v>
      </c>
      <c r="C1371" s="75" t="str">
        <f>IF($B1371&lt;&gt;"",_xlfn.IFNA(VLOOKUP($B1371,'Node Details'!$B:$U,C$1,0),"Check"),"")</f>
        <v>000004O23-04O250103</v>
      </c>
      <c r="D1371" s="75" t="str">
        <f>IF($B1371&lt;&gt;"",_xlfn.IFNA(VLOOKUP($B1371,'Node Details'!$B:$U,D$1,0),"Check"),"")</f>
        <v>04O</v>
      </c>
      <c r="E1371" s="75" t="str">
        <f>IF($B1371&lt;&gt;"",_xlfn.IFNA(VLOOKUP($B1371,'Node Details'!$B:$U,E$1,0),"Check"),"")</f>
        <v>Airtel</v>
      </c>
      <c r="F1371" s="95">
        <v>45148</v>
      </c>
      <c r="G1371" s="75"/>
      <c r="H1371" s="25" t="s">
        <v>2818</v>
      </c>
      <c r="I1371" s="24">
        <v>1</v>
      </c>
      <c r="J1371" s="24">
        <v>650</v>
      </c>
      <c r="K1371" s="75">
        <f t="shared" si="63"/>
        <v>650</v>
      </c>
      <c r="L1371" s="80">
        <v>45149</v>
      </c>
      <c r="M1371" s="72"/>
      <c r="N1371" s="38"/>
      <c r="O1371" s="81"/>
      <c r="P1371" s="72"/>
      <c r="Q1371" s="72"/>
      <c r="R1371" s="72"/>
      <c r="S1371" s="72"/>
      <c r="T1371" s="81"/>
      <c r="U1371" s="72"/>
      <c r="V1371" s="72"/>
      <c r="W1371" s="82">
        <f t="shared" si="64"/>
        <v>0</v>
      </c>
      <c r="X1371" s="39" t="s">
        <v>89</v>
      </c>
      <c r="Y1371" s="39"/>
      <c r="Z1371" s="72" t="s">
        <v>101</v>
      </c>
    </row>
    <row r="1372" spans="1:26">
      <c r="A1372" s="75">
        <f t="shared" si="65"/>
        <v>1370</v>
      </c>
      <c r="B1372" s="39" t="s">
        <v>1495</v>
      </c>
      <c r="C1372" s="75" t="str">
        <f>IF($B1372&lt;&gt;"",_xlfn.IFNA(VLOOKUP($B1372,'Node Details'!$B:$U,C$1,0),"Check"),"")</f>
        <v>000004O23-04O250103</v>
      </c>
      <c r="D1372" s="75" t="str">
        <f>IF($B1372&lt;&gt;"",_xlfn.IFNA(VLOOKUP($B1372,'Node Details'!$B:$U,D$1,0),"Check"),"")</f>
        <v>04O</v>
      </c>
      <c r="E1372" s="75" t="str">
        <f>IF($B1372&lt;&gt;"",_xlfn.IFNA(VLOOKUP($B1372,'Node Details'!$B:$U,E$1,0),"Check"),"")</f>
        <v>Airtel</v>
      </c>
      <c r="F1372" s="95">
        <v>45148</v>
      </c>
      <c r="G1372" s="75"/>
      <c r="H1372" s="25" t="s">
        <v>2818</v>
      </c>
      <c r="I1372" s="24">
        <v>1</v>
      </c>
      <c r="J1372" s="24">
        <v>650</v>
      </c>
      <c r="K1372" s="75">
        <f t="shared" si="63"/>
        <v>650</v>
      </c>
      <c r="L1372" s="80">
        <v>45149</v>
      </c>
      <c r="M1372" s="72"/>
      <c r="N1372" s="38"/>
      <c r="O1372" s="81"/>
      <c r="P1372" s="72"/>
      <c r="Q1372" s="72"/>
      <c r="R1372" s="72"/>
      <c r="S1372" s="72"/>
      <c r="T1372" s="81"/>
      <c r="U1372" s="72"/>
      <c r="V1372" s="72"/>
      <c r="W1372" s="82">
        <f t="shared" si="64"/>
        <v>0</v>
      </c>
      <c r="X1372" s="39" t="s">
        <v>89</v>
      </c>
      <c r="Y1372" s="39"/>
      <c r="Z1372" s="72" t="s">
        <v>101</v>
      </c>
    </row>
    <row r="1373" spans="1:26">
      <c r="A1373" s="75">
        <f t="shared" si="65"/>
        <v>1371</v>
      </c>
      <c r="B1373" s="39" t="s">
        <v>1728</v>
      </c>
      <c r="C1373" s="75" t="str">
        <f>IF($B1373&lt;&gt;"",_xlfn.IFNA(VLOOKUP($B1373,'Node Details'!$B:$U,C$1,0),"Check"),"")</f>
        <v>000004O25-04O260102</v>
      </c>
      <c r="D1373" s="75" t="str">
        <f>IF($B1373&lt;&gt;"",_xlfn.IFNA(VLOOKUP($B1373,'Node Details'!$B:$U,D$1,0),"Check"),"")</f>
        <v>04O</v>
      </c>
      <c r="E1373" s="75" t="str">
        <f>IF($B1373&lt;&gt;"",_xlfn.IFNA(VLOOKUP($B1373,'Node Details'!$B:$U,E$1,0),"Check"),"")</f>
        <v>Airtel</v>
      </c>
      <c r="F1373" s="95">
        <v>45148</v>
      </c>
      <c r="G1373" s="75"/>
      <c r="H1373" s="25" t="s">
        <v>2817</v>
      </c>
      <c r="I1373" s="24">
        <v>1</v>
      </c>
      <c r="J1373" s="24">
        <v>1050</v>
      </c>
      <c r="K1373" s="75">
        <f t="shared" si="63"/>
        <v>1050</v>
      </c>
      <c r="L1373" s="80">
        <v>45149</v>
      </c>
      <c r="M1373" s="72"/>
      <c r="N1373" s="38"/>
      <c r="O1373" s="81"/>
      <c r="P1373" s="72"/>
      <c r="Q1373" s="72"/>
      <c r="R1373" s="72"/>
      <c r="S1373" s="72"/>
      <c r="T1373" s="81"/>
      <c r="U1373" s="72"/>
      <c r="V1373" s="72"/>
      <c r="W1373" s="82">
        <f t="shared" si="64"/>
        <v>0</v>
      </c>
      <c r="X1373" s="39" t="s">
        <v>89</v>
      </c>
      <c r="Y1373" s="39"/>
      <c r="Z1373" s="72" t="s">
        <v>101</v>
      </c>
    </row>
    <row r="1374" spans="1:26">
      <c r="A1374" s="75">
        <f t="shared" si="65"/>
        <v>1372</v>
      </c>
      <c r="B1374" s="39" t="s">
        <v>2010</v>
      </c>
      <c r="C1374" s="75" t="str">
        <f>IF($B1374&lt;&gt;"",_xlfn.IFNA(VLOOKUP($B1374,'Node Details'!$B:$U,C$1,0),"Check"),"")</f>
        <v>000004O25-04O260102</v>
      </c>
      <c r="D1374" s="75" t="str">
        <f>IF($B1374&lt;&gt;"",_xlfn.IFNA(VLOOKUP($B1374,'Node Details'!$B:$U,D$1,0),"Check"),"")</f>
        <v>04O</v>
      </c>
      <c r="E1374" s="75" t="str">
        <f>IF($B1374&lt;&gt;"",_xlfn.IFNA(VLOOKUP($B1374,'Node Details'!$B:$U,E$1,0),"Check"),"")</f>
        <v>Airtel</v>
      </c>
      <c r="F1374" s="95">
        <v>45148</v>
      </c>
      <c r="G1374" s="75"/>
      <c r="H1374" s="25" t="s">
        <v>2818</v>
      </c>
      <c r="I1374" s="24">
        <v>1</v>
      </c>
      <c r="J1374" s="24">
        <v>650</v>
      </c>
      <c r="K1374" s="75">
        <f t="shared" si="63"/>
        <v>650</v>
      </c>
      <c r="L1374" s="80">
        <v>45149</v>
      </c>
      <c r="M1374" s="72"/>
      <c r="N1374" s="38"/>
      <c r="O1374" s="81"/>
      <c r="P1374" s="72"/>
      <c r="Q1374" s="72"/>
      <c r="R1374" s="72"/>
      <c r="S1374" s="72"/>
      <c r="T1374" s="81"/>
      <c r="U1374" s="72"/>
      <c r="V1374" s="72"/>
      <c r="W1374" s="82">
        <f t="shared" si="64"/>
        <v>0</v>
      </c>
      <c r="X1374" s="39" t="s">
        <v>89</v>
      </c>
      <c r="Y1374" s="39"/>
      <c r="Z1374" s="72" t="s">
        <v>101</v>
      </c>
    </row>
    <row r="1375" spans="1:26">
      <c r="A1375" s="75">
        <f t="shared" si="65"/>
        <v>1373</v>
      </c>
      <c r="B1375" s="39" t="s">
        <v>1500</v>
      </c>
      <c r="C1375" s="75" t="str">
        <f>IF($B1375&lt;&gt;"",_xlfn.IFNA(VLOOKUP($B1375,'Node Details'!$B:$U,C$1,0),"Check"),"")</f>
        <v>000004O25-04O260102</v>
      </c>
      <c r="D1375" s="75" t="str">
        <f>IF($B1375&lt;&gt;"",_xlfn.IFNA(VLOOKUP($B1375,'Node Details'!$B:$U,D$1,0),"Check"),"")</f>
        <v>04O</v>
      </c>
      <c r="E1375" s="75" t="str">
        <f>IF($B1375&lt;&gt;"",_xlfn.IFNA(VLOOKUP($B1375,'Node Details'!$B:$U,E$1,0),"Check"),"")</f>
        <v>Airtel</v>
      </c>
      <c r="F1375" s="95">
        <v>45148</v>
      </c>
      <c r="G1375" s="75"/>
      <c r="H1375" s="25" t="s">
        <v>2818</v>
      </c>
      <c r="I1375" s="24">
        <v>1</v>
      </c>
      <c r="J1375" s="24">
        <v>650</v>
      </c>
      <c r="K1375" s="75">
        <f t="shared" si="63"/>
        <v>650</v>
      </c>
      <c r="L1375" s="80">
        <v>45149</v>
      </c>
      <c r="M1375" s="72"/>
      <c r="N1375" s="38"/>
      <c r="O1375" s="81"/>
      <c r="P1375" s="72"/>
      <c r="Q1375" s="72"/>
      <c r="R1375" s="72"/>
      <c r="S1375" s="72"/>
      <c r="T1375" s="81"/>
      <c r="U1375" s="72"/>
      <c r="V1375" s="72"/>
      <c r="W1375" s="82">
        <f t="shared" si="64"/>
        <v>0</v>
      </c>
      <c r="X1375" s="39" t="s">
        <v>89</v>
      </c>
      <c r="Y1375" s="39"/>
      <c r="Z1375" s="72" t="s">
        <v>101</v>
      </c>
    </row>
    <row r="1376" spans="1:26">
      <c r="A1376" s="75">
        <f t="shared" si="65"/>
        <v>1374</v>
      </c>
      <c r="B1376" s="39" t="s">
        <v>1448</v>
      </c>
      <c r="C1376" s="75" t="str">
        <f>IF($B1376&lt;&gt;"",_xlfn.IFNA(VLOOKUP($B1376,'Node Details'!$B:$U,C$1,0),"Check"),"")</f>
        <v>04O520104-04O520107</v>
      </c>
      <c r="D1376" s="75" t="str">
        <f>IF($B1376&lt;&gt;"",_xlfn.IFNA(VLOOKUP($B1376,'Node Details'!$B:$U,D$1,0),"Check"),"")</f>
        <v>04O</v>
      </c>
      <c r="E1376" s="75" t="str">
        <f>IF($B1376&lt;&gt;"",_xlfn.IFNA(VLOOKUP($B1376,'Node Details'!$B:$U,E$1,0),"Check"),"")</f>
        <v>Airtel</v>
      </c>
      <c r="F1376" s="95">
        <v>45148</v>
      </c>
      <c r="G1376" s="75"/>
      <c r="H1376" s="25" t="s">
        <v>22</v>
      </c>
      <c r="I1376" s="24">
        <v>2</v>
      </c>
      <c r="J1376" s="24">
        <v>40</v>
      </c>
      <c r="K1376" s="75">
        <f t="shared" si="63"/>
        <v>80</v>
      </c>
      <c r="L1376" s="80">
        <v>45149</v>
      </c>
      <c r="M1376" s="72"/>
      <c r="N1376" s="38"/>
      <c r="O1376" s="81"/>
      <c r="P1376" s="72"/>
      <c r="Q1376" s="72"/>
      <c r="R1376" s="72"/>
      <c r="S1376" s="72"/>
      <c r="T1376" s="81"/>
      <c r="U1376" s="72"/>
      <c r="V1376" s="72"/>
      <c r="W1376" s="82">
        <f t="shared" si="64"/>
        <v>0</v>
      </c>
      <c r="X1376" s="39" t="s">
        <v>89</v>
      </c>
      <c r="Y1376" s="39"/>
      <c r="Z1376" s="72" t="s">
        <v>101</v>
      </c>
    </row>
    <row r="1377" spans="1:26">
      <c r="A1377" s="75">
        <f t="shared" si="65"/>
        <v>1375</v>
      </c>
      <c r="B1377" s="39" t="s">
        <v>2553</v>
      </c>
      <c r="C1377" s="75" t="str">
        <f>IF($B1377&lt;&gt;"",_xlfn.IFNA(VLOOKUP($B1377,'Node Details'!$B:$U,C$1,0),"Check"),"")</f>
        <v>04O530102-04O530107</v>
      </c>
      <c r="D1377" s="75" t="str">
        <f>IF($B1377&lt;&gt;"",_xlfn.IFNA(VLOOKUP($B1377,'Node Details'!$B:$U,D$1,0),"Check"),"")</f>
        <v>04O</v>
      </c>
      <c r="E1377" s="75" t="str">
        <f>IF($B1377&lt;&gt;"",_xlfn.IFNA(VLOOKUP($B1377,'Node Details'!$B:$U,E$1,0),"Check"),"")</f>
        <v>Airtel</v>
      </c>
      <c r="F1377" s="95">
        <v>45148</v>
      </c>
      <c r="G1377" s="75"/>
      <c r="H1377" s="25" t="s">
        <v>22</v>
      </c>
      <c r="I1377" s="24">
        <v>2</v>
      </c>
      <c r="J1377" s="24">
        <v>40</v>
      </c>
      <c r="K1377" s="75">
        <f t="shared" si="63"/>
        <v>80</v>
      </c>
      <c r="L1377" s="80">
        <v>45149</v>
      </c>
      <c r="M1377" s="72"/>
      <c r="N1377" s="38"/>
      <c r="O1377" s="81"/>
      <c r="P1377" s="72"/>
      <c r="Q1377" s="72"/>
      <c r="R1377" s="72"/>
      <c r="S1377" s="72"/>
      <c r="T1377" s="81"/>
      <c r="U1377" s="72"/>
      <c r="V1377" s="72"/>
      <c r="W1377" s="82">
        <f t="shared" si="64"/>
        <v>0</v>
      </c>
      <c r="X1377" s="39" t="s">
        <v>89</v>
      </c>
      <c r="Y1377" s="39"/>
      <c r="Z1377" s="72" t="s">
        <v>101</v>
      </c>
    </row>
    <row r="1378" spans="1:26">
      <c r="A1378" s="75">
        <f t="shared" si="65"/>
        <v>1376</v>
      </c>
      <c r="B1378" s="39" t="s">
        <v>1457</v>
      </c>
      <c r="C1378" s="75" t="str">
        <f>IF($B1378&lt;&gt;"",_xlfn.IFNA(VLOOKUP($B1378,'Node Details'!$B:$U,C$1,0),"Check"),"")</f>
        <v>04O530102-04O530107</v>
      </c>
      <c r="D1378" s="75" t="str">
        <f>IF($B1378&lt;&gt;"",_xlfn.IFNA(VLOOKUP($B1378,'Node Details'!$B:$U,D$1,0),"Check"),"")</f>
        <v>04O</v>
      </c>
      <c r="E1378" s="75" t="str">
        <f>IF($B1378&lt;&gt;"",_xlfn.IFNA(VLOOKUP($B1378,'Node Details'!$B:$U,E$1,0),"Check"),"")</f>
        <v>Airtel</v>
      </c>
      <c r="F1378" s="95">
        <v>45148</v>
      </c>
      <c r="G1378" s="75"/>
      <c r="H1378" s="25" t="s">
        <v>22</v>
      </c>
      <c r="I1378" s="24">
        <v>2</v>
      </c>
      <c r="J1378" s="24">
        <v>40</v>
      </c>
      <c r="K1378" s="75">
        <f t="shared" si="63"/>
        <v>80</v>
      </c>
      <c r="L1378" s="80">
        <v>45149</v>
      </c>
      <c r="M1378" s="72"/>
      <c r="N1378" s="38"/>
      <c r="O1378" s="81"/>
      <c r="P1378" s="72"/>
      <c r="Q1378" s="72"/>
      <c r="R1378" s="72"/>
      <c r="S1378" s="72"/>
      <c r="T1378" s="81"/>
      <c r="U1378" s="72"/>
      <c r="V1378" s="72"/>
      <c r="W1378" s="82">
        <f t="shared" si="64"/>
        <v>0</v>
      </c>
      <c r="X1378" s="39" t="s">
        <v>89</v>
      </c>
      <c r="Y1378" s="39"/>
      <c r="Z1378" s="72" t="s">
        <v>101</v>
      </c>
    </row>
    <row r="1379" spans="1:26">
      <c r="A1379" s="75">
        <f t="shared" si="65"/>
        <v>1377</v>
      </c>
      <c r="B1379" s="39" t="s">
        <v>1174</v>
      </c>
      <c r="C1379" s="75" t="str">
        <f>IF($B1379&lt;&gt;"",_xlfn.IFNA(VLOOKUP($B1379,'Node Details'!$B:$U,C$1,0),"Check"),"")</f>
        <v>000004O53-04O530108</v>
      </c>
      <c r="D1379" s="75" t="str">
        <f>IF($B1379&lt;&gt;"",_xlfn.IFNA(VLOOKUP($B1379,'Node Details'!$B:$U,D$1,0),"Check"),"")</f>
        <v>04O</v>
      </c>
      <c r="E1379" s="75" t="str">
        <f>IF($B1379&lt;&gt;"",_xlfn.IFNA(VLOOKUP($B1379,'Node Details'!$B:$U,E$1,0),"Check"),"")</f>
        <v>Airtel</v>
      </c>
      <c r="F1379" s="95">
        <v>45148</v>
      </c>
      <c r="G1379" s="75"/>
      <c r="H1379" s="25" t="s">
        <v>22</v>
      </c>
      <c r="I1379" s="24">
        <v>2</v>
      </c>
      <c r="J1379" s="24">
        <v>40</v>
      </c>
      <c r="K1379" s="75">
        <f t="shared" si="63"/>
        <v>80</v>
      </c>
      <c r="L1379" s="80">
        <v>45107</v>
      </c>
      <c r="M1379" s="72"/>
      <c r="N1379" s="38"/>
      <c r="O1379" s="81"/>
      <c r="P1379" s="72"/>
      <c r="Q1379" s="72"/>
      <c r="R1379" s="72"/>
      <c r="S1379" s="72"/>
      <c r="T1379" s="81"/>
      <c r="U1379" s="72"/>
      <c r="V1379" s="72"/>
      <c r="W1379" s="82">
        <f t="shared" si="64"/>
        <v>0</v>
      </c>
      <c r="X1379" s="39" t="s">
        <v>89</v>
      </c>
      <c r="Y1379" s="39"/>
      <c r="Z1379" s="72" t="s">
        <v>101</v>
      </c>
    </row>
    <row r="1380" spans="1:26">
      <c r="A1380" s="75">
        <f t="shared" si="65"/>
        <v>1378</v>
      </c>
      <c r="B1380" s="39" t="s">
        <v>1462</v>
      </c>
      <c r="C1380" s="75" t="str">
        <f>IF($B1380&lt;&gt;"",_xlfn.IFNA(VLOOKUP($B1380,'Node Details'!$B:$U,C$1,0),"Check"),"")</f>
        <v>04O540106-04O540108</v>
      </c>
      <c r="D1380" s="75" t="str">
        <f>IF($B1380&lt;&gt;"",_xlfn.IFNA(VLOOKUP($B1380,'Node Details'!$B:$U,D$1,0),"Check"),"")</f>
        <v>04O</v>
      </c>
      <c r="E1380" s="75" t="str">
        <f>IF($B1380&lt;&gt;"",_xlfn.IFNA(VLOOKUP($B1380,'Node Details'!$B:$U,E$1,0),"Check"),"")</f>
        <v>Airtel</v>
      </c>
      <c r="F1380" s="95">
        <v>45148</v>
      </c>
      <c r="G1380" s="75"/>
      <c r="H1380" s="25" t="s">
        <v>22</v>
      </c>
      <c r="I1380" s="24">
        <v>2</v>
      </c>
      <c r="J1380" s="24">
        <v>40</v>
      </c>
      <c r="K1380" s="75">
        <f t="shared" si="63"/>
        <v>80</v>
      </c>
      <c r="L1380" s="80">
        <v>45149</v>
      </c>
      <c r="M1380" s="72"/>
      <c r="N1380" s="38"/>
      <c r="O1380" s="81"/>
      <c r="P1380" s="72"/>
      <c r="Q1380" s="72"/>
      <c r="R1380" s="72"/>
      <c r="S1380" s="72"/>
      <c r="T1380" s="81"/>
      <c r="U1380" s="72"/>
      <c r="V1380" s="72"/>
      <c r="W1380" s="82">
        <f t="shared" si="64"/>
        <v>0</v>
      </c>
      <c r="X1380" s="39" t="s">
        <v>89</v>
      </c>
      <c r="Y1380" s="39"/>
      <c r="Z1380" s="72" t="s">
        <v>101</v>
      </c>
    </row>
    <row r="1381" spans="1:26">
      <c r="A1381" s="75">
        <f t="shared" si="65"/>
        <v>1379</v>
      </c>
      <c r="B1381" s="39" t="s">
        <v>1466</v>
      </c>
      <c r="C1381" s="75" t="str">
        <f>IF($B1381&lt;&gt;"",_xlfn.IFNA(VLOOKUP($B1381,'Node Details'!$B:$U,C$1,0),"Check"),"")</f>
        <v>04O550101-04O550106</v>
      </c>
      <c r="D1381" s="75" t="str">
        <f>IF($B1381&lt;&gt;"",_xlfn.IFNA(VLOOKUP($B1381,'Node Details'!$B:$U,D$1,0),"Check"),"")</f>
        <v>04O</v>
      </c>
      <c r="E1381" s="75" t="str">
        <f>IF($B1381&lt;&gt;"",_xlfn.IFNA(VLOOKUP($B1381,'Node Details'!$B:$U,E$1,0),"Check"),"")</f>
        <v>Airtel</v>
      </c>
      <c r="F1381" s="95">
        <v>45148</v>
      </c>
      <c r="G1381" s="75"/>
      <c r="H1381" s="25" t="s">
        <v>22</v>
      </c>
      <c r="I1381" s="24">
        <v>2</v>
      </c>
      <c r="J1381" s="24">
        <v>40</v>
      </c>
      <c r="K1381" s="75">
        <f t="shared" si="63"/>
        <v>80</v>
      </c>
      <c r="L1381" s="80">
        <v>45149</v>
      </c>
      <c r="M1381" s="72"/>
      <c r="N1381" s="38"/>
      <c r="O1381" s="81"/>
      <c r="P1381" s="72"/>
      <c r="Q1381" s="72"/>
      <c r="R1381" s="72"/>
      <c r="S1381" s="72"/>
      <c r="T1381" s="81"/>
      <c r="U1381" s="72"/>
      <c r="V1381" s="72"/>
      <c r="W1381" s="82">
        <f t="shared" si="64"/>
        <v>0</v>
      </c>
      <c r="X1381" s="39" t="s">
        <v>89</v>
      </c>
      <c r="Y1381" s="39"/>
      <c r="Z1381" s="72" t="s">
        <v>101</v>
      </c>
    </row>
    <row r="1382" spans="1:26">
      <c r="A1382" s="75">
        <f t="shared" si="65"/>
        <v>1380</v>
      </c>
      <c r="B1382" s="39" t="s">
        <v>1229</v>
      </c>
      <c r="C1382" s="75" t="str">
        <f>IF($B1382&lt;&gt;"",_xlfn.IFNA(VLOOKUP($B1382,'Node Details'!$B:$U,C$1,0),"Check"),"")</f>
        <v>000004O19-04O190107</v>
      </c>
      <c r="D1382" s="75" t="str">
        <f>IF($B1382&lt;&gt;"",_xlfn.IFNA(VLOOKUP($B1382,'Node Details'!$B:$U,D$1,0),"Check"),"")</f>
        <v>04O</v>
      </c>
      <c r="E1382" s="75" t="str">
        <f>IF($B1382&lt;&gt;"",_xlfn.IFNA(VLOOKUP($B1382,'Node Details'!$B:$U,E$1,0),"Check"),"")</f>
        <v>Airtel</v>
      </c>
      <c r="F1382" s="95">
        <v>45148</v>
      </c>
      <c r="G1382" s="75"/>
      <c r="H1382" s="25" t="s">
        <v>22</v>
      </c>
      <c r="I1382" s="24">
        <v>2</v>
      </c>
      <c r="J1382" s="24">
        <v>40</v>
      </c>
      <c r="K1382" s="75">
        <f t="shared" si="63"/>
        <v>80</v>
      </c>
      <c r="L1382" s="80">
        <v>45107</v>
      </c>
      <c r="M1382" s="72"/>
      <c r="N1382" s="38"/>
      <c r="O1382" s="81"/>
      <c r="P1382" s="72"/>
      <c r="Q1382" s="72"/>
      <c r="R1382" s="72"/>
      <c r="S1382" s="72"/>
      <c r="T1382" s="81"/>
      <c r="U1382" s="72"/>
      <c r="V1382" s="72"/>
      <c r="W1382" s="82">
        <f t="shared" si="64"/>
        <v>0</v>
      </c>
      <c r="X1382" s="39" t="s">
        <v>89</v>
      </c>
      <c r="Y1382" s="39"/>
      <c r="Z1382" s="72" t="s">
        <v>101</v>
      </c>
    </row>
    <row r="1383" spans="1:26">
      <c r="A1383" s="75">
        <f t="shared" si="65"/>
        <v>1381</v>
      </c>
      <c r="B1383" s="39" t="s">
        <v>1470</v>
      </c>
      <c r="C1383" s="75" t="str">
        <f>IF($B1383&lt;&gt;"",_xlfn.IFNA(VLOOKUP($B1383,'Node Details'!$B:$U,C$1,0),"Check"),"")</f>
        <v>04O180105-04O180107</v>
      </c>
      <c r="D1383" s="75" t="str">
        <f>IF($B1383&lt;&gt;"",_xlfn.IFNA(VLOOKUP($B1383,'Node Details'!$B:$U,D$1,0),"Check"),"")</f>
        <v>04O</v>
      </c>
      <c r="E1383" s="75" t="str">
        <f>IF($B1383&lt;&gt;"",_xlfn.IFNA(VLOOKUP($B1383,'Node Details'!$B:$U,E$1,0),"Check"),"")</f>
        <v>Airtel</v>
      </c>
      <c r="F1383" s="95">
        <v>45148</v>
      </c>
      <c r="G1383" s="75"/>
      <c r="H1383" s="25" t="s">
        <v>22</v>
      </c>
      <c r="I1383" s="24">
        <v>2</v>
      </c>
      <c r="J1383" s="24">
        <v>40</v>
      </c>
      <c r="K1383" s="75">
        <f t="shared" si="63"/>
        <v>80</v>
      </c>
      <c r="L1383" s="80">
        <v>45149</v>
      </c>
      <c r="M1383" s="72"/>
      <c r="N1383" s="38"/>
      <c r="O1383" s="81"/>
      <c r="P1383" s="72"/>
      <c r="Q1383" s="72"/>
      <c r="R1383" s="72"/>
      <c r="S1383" s="72"/>
      <c r="T1383" s="81"/>
      <c r="U1383" s="72"/>
      <c r="V1383" s="72"/>
      <c r="W1383" s="82">
        <f t="shared" si="64"/>
        <v>0</v>
      </c>
      <c r="X1383" s="39" t="s">
        <v>89</v>
      </c>
      <c r="Y1383" s="39"/>
      <c r="Z1383" s="72" t="s">
        <v>101</v>
      </c>
    </row>
    <row r="1384" spans="1:26">
      <c r="A1384" s="75">
        <f t="shared" si="65"/>
        <v>1382</v>
      </c>
      <c r="B1384" s="39" t="s">
        <v>1472</v>
      </c>
      <c r="C1384" s="75" t="str">
        <f>IF($B1384&lt;&gt;"",_xlfn.IFNA(VLOOKUP($B1384,'Node Details'!$B:$U,C$1,0),"Check"),"")</f>
        <v>04O180101-04O180108</v>
      </c>
      <c r="D1384" s="75" t="str">
        <f>IF($B1384&lt;&gt;"",_xlfn.IFNA(VLOOKUP($B1384,'Node Details'!$B:$U,D$1,0),"Check"),"")</f>
        <v>04O</v>
      </c>
      <c r="E1384" s="75" t="str">
        <f>IF($B1384&lt;&gt;"",_xlfn.IFNA(VLOOKUP($B1384,'Node Details'!$B:$U,E$1,0),"Check"),"")</f>
        <v>Airtel</v>
      </c>
      <c r="F1384" s="95">
        <v>45148</v>
      </c>
      <c r="G1384" s="75"/>
      <c r="H1384" s="25" t="s">
        <v>22</v>
      </c>
      <c r="I1384" s="24">
        <v>2</v>
      </c>
      <c r="J1384" s="24">
        <v>40</v>
      </c>
      <c r="K1384" s="75">
        <f t="shared" si="63"/>
        <v>80</v>
      </c>
      <c r="L1384" s="80">
        <v>45149</v>
      </c>
      <c r="M1384" s="72"/>
      <c r="N1384" s="38"/>
      <c r="O1384" s="81"/>
      <c r="P1384" s="72"/>
      <c r="Q1384" s="72"/>
      <c r="R1384" s="72"/>
      <c r="S1384" s="72"/>
      <c r="T1384" s="81"/>
      <c r="U1384" s="72"/>
      <c r="V1384" s="72"/>
      <c r="W1384" s="82">
        <f t="shared" si="64"/>
        <v>0</v>
      </c>
      <c r="X1384" s="39" t="s">
        <v>89</v>
      </c>
      <c r="Y1384" s="39"/>
      <c r="Z1384" s="72" t="s">
        <v>101</v>
      </c>
    </row>
    <row r="1385" spans="1:26">
      <c r="A1385" s="75">
        <f t="shared" si="65"/>
        <v>1383</v>
      </c>
      <c r="B1385" s="39" t="s">
        <v>1476</v>
      </c>
      <c r="C1385" s="75" t="str">
        <f>IF($B1385&lt;&gt;"",_xlfn.IFNA(VLOOKUP($B1385,'Node Details'!$B:$U,C$1,0),"Check"),"")</f>
        <v>04O200104-04O200106</v>
      </c>
      <c r="D1385" s="75" t="str">
        <f>IF($B1385&lt;&gt;"",_xlfn.IFNA(VLOOKUP($B1385,'Node Details'!$B:$U,D$1,0),"Check"),"")</f>
        <v>04O</v>
      </c>
      <c r="E1385" s="75" t="str">
        <f>IF($B1385&lt;&gt;"",_xlfn.IFNA(VLOOKUP($B1385,'Node Details'!$B:$U,E$1,0),"Check"),"")</f>
        <v>Airtel</v>
      </c>
      <c r="F1385" s="95">
        <v>45148</v>
      </c>
      <c r="G1385" s="75"/>
      <c r="H1385" s="25" t="s">
        <v>22</v>
      </c>
      <c r="I1385" s="24">
        <v>2</v>
      </c>
      <c r="J1385" s="24">
        <v>40</v>
      </c>
      <c r="K1385" s="75">
        <f t="shared" si="63"/>
        <v>80</v>
      </c>
      <c r="L1385" s="80">
        <v>45149</v>
      </c>
      <c r="M1385" s="72"/>
      <c r="N1385" s="38"/>
      <c r="O1385" s="81"/>
      <c r="P1385" s="72"/>
      <c r="Q1385" s="72"/>
      <c r="R1385" s="72"/>
      <c r="S1385" s="72"/>
      <c r="T1385" s="81"/>
      <c r="U1385" s="72"/>
      <c r="V1385" s="72"/>
      <c r="W1385" s="82">
        <f t="shared" si="64"/>
        <v>0</v>
      </c>
      <c r="X1385" s="39" t="s">
        <v>89</v>
      </c>
      <c r="Y1385" s="39"/>
      <c r="Z1385" s="72" t="s">
        <v>101</v>
      </c>
    </row>
    <row r="1386" spans="1:26">
      <c r="A1386" s="75">
        <f t="shared" si="65"/>
        <v>1384</v>
      </c>
      <c r="B1386" s="39" t="s">
        <v>1480</v>
      </c>
      <c r="C1386" s="75" t="str">
        <f>IF($B1386&lt;&gt;"",_xlfn.IFNA(VLOOKUP($B1386,'Node Details'!$B:$U,C$1,0),"Check"),"")</f>
        <v>04O200101-04O200107</v>
      </c>
      <c r="D1386" s="75" t="str">
        <f>IF($B1386&lt;&gt;"",_xlfn.IFNA(VLOOKUP($B1386,'Node Details'!$B:$U,D$1,0),"Check"),"")</f>
        <v>04O</v>
      </c>
      <c r="E1386" s="75" t="str">
        <f>IF($B1386&lt;&gt;"",_xlfn.IFNA(VLOOKUP($B1386,'Node Details'!$B:$U,E$1,0),"Check"),"")</f>
        <v>Airtel</v>
      </c>
      <c r="F1386" s="95">
        <v>45148</v>
      </c>
      <c r="G1386" s="75"/>
      <c r="H1386" s="25" t="s">
        <v>22</v>
      </c>
      <c r="I1386" s="24">
        <v>2</v>
      </c>
      <c r="J1386" s="24">
        <v>40</v>
      </c>
      <c r="K1386" s="75">
        <f t="shared" si="63"/>
        <v>80</v>
      </c>
      <c r="L1386" s="80">
        <v>45149</v>
      </c>
      <c r="M1386" s="72"/>
      <c r="N1386" s="38"/>
      <c r="O1386" s="81"/>
      <c r="P1386" s="72"/>
      <c r="Q1386" s="72"/>
      <c r="R1386" s="72"/>
      <c r="S1386" s="72"/>
      <c r="T1386" s="81"/>
      <c r="U1386" s="72"/>
      <c r="V1386" s="72"/>
      <c r="W1386" s="82">
        <f t="shared" si="64"/>
        <v>0</v>
      </c>
      <c r="X1386" s="39" t="s">
        <v>89</v>
      </c>
      <c r="Y1386" s="39"/>
      <c r="Z1386" s="72" t="s">
        <v>101</v>
      </c>
    </row>
    <row r="1387" spans="1:26">
      <c r="A1387" s="75">
        <f t="shared" si="65"/>
        <v>1385</v>
      </c>
      <c r="B1387" s="39" t="s">
        <v>2555</v>
      </c>
      <c r="C1387" s="75" t="str">
        <f>IF($B1387&lt;&gt;"",_xlfn.IFNA(VLOOKUP($B1387,'Node Details'!$B:$U,C$1,0),"Check"),"")</f>
        <v>000004O21-04O210106</v>
      </c>
      <c r="D1387" s="75" t="str">
        <f>IF($B1387&lt;&gt;"",_xlfn.IFNA(VLOOKUP($B1387,'Node Details'!$B:$U,D$1,0),"Check"),"")</f>
        <v>04O</v>
      </c>
      <c r="E1387" s="75" t="str">
        <f>IF($B1387&lt;&gt;"",_xlfn.IFNA(VLOOKUP($B1387,'Node Details'!$B:$U,E$1,0),"Check"),"")</f>
        <v>Airtel</v>
      </c>
      <c r="F1387" s="95">
        <v>45148</v>
      </c>
      <c r="G1387" s="75"/>
      <c r="H1387" s="25" t="s">
        <v>22</v>
      </c>
      <c r="I1387" s="24">
        <v>2</v>
      </c>
      <c r="J1387" s="24">
        <v>40</v>
      </c>
      <c r="K1387" s="75">
        <f t="shared" si="63"/>
        <v>80</v>
      </c>
      <c r="L1387" s="80">
        <v>45149</v>
      </c>
      <c r="M1387" s="72"/>
      <c r="N1387" s="38"/>
      <c r="O1387" s="81"/>
      <c r="P1387" s="72"/>
      <c r="Q1387" s="72"/>
      <c r="R1387" s="72"/>
      <c r="S1387" s="72"/>
      <c r="T1387" s="81"/>
      <c r="U1387" s="72"/>
      <c r="V1387" s="72"/>
      <c r="W1387" s="82">
        <f t="shared" si="64"/>
        <v>0</v>
      </c>
      <c r="X1387" s="39" t="s">
        <v>89</v>
      </c>
      <c r="Y1387" s="39"/>
      <c r="Z1387" s="72" t="s">
        <v>101</v>
      </c>
    </row>
    <row r="1388" spans="1:26">
      <c r="A1388" s="75">
        <f t="shared" si="65"/>
        <v>1386</v>
      </c>
      <c r="B1388" s="39" t="s">
        <v>2557</v>
      </c>
      <c r="C1388" s="75" t="str">
        <f>IF($B1388&lt;&gt;"",_xlfn.IFNA(VLOOKUP($B1388,'Node Details'!$B:$U,C$1,0),"Check"),"")</f>
        <v>000004O21-04O210106</v>
      </c>
      <c r="D1388" s="75" t="str">
        <f>IF($B1388&lt;&gt;"",_xlfn.IFNA(VLOOKUP($B1388,'Node Details'!$B:$U,D$1,0),"Check"),"")</f>
        <v>04O</v>
      </c>
      <c r="E1388" s="75" t="str">
        <f>IF($B1388&lt;&gt;"",_xlfn.IFNA(VLOOKUP($B1388,'Node Details'!$B:$U,E$1,0),"Check"),"")</f>
        <v>Airtel</v>
      </c>
      <c r="F1388" s="95">
        <v>45148</v>
      </c>
      <c r="G1388" s="75"/>
      <c r="H1388" s="25" t="s">
        <v>22</v>
      </c>
      <c r="I1388" s="24">
        <v>2</v>
      </c>
      <c r="J1388" s="24">
        <v>40</v>
      </c>
      <c r="K1388" s="75">
        <f t="shared" si="63"/>
        <v>80</v>
      </c>
      <c r="L1388" s="80">
        <v>45149</v>
      </c>
      <c r="M1388" s="72"/>
      <c r="N1388" s="38"/>
      <c r="O1388" s="81"/>
      <c r="P1388" s="72"/>
      <c r="Q1388" s="72"/>
      <c r="R1388" s="72"/>
      <c r="S1388" s="72"/>
      <c r="T1388" s="81"/>
      <c r="U1388" s="72"/>
      <c r="V1388" s="72"/>
      <c r="W1388" s="82">
        <f t="shared" si="64"/>
        <v>0</v>
      </c>
      <c r="X1388" s="39" t="s">
        <v>89</v>
      </c>
      <c r="Y1388" s="39"/>
      <c r="Z1388" s="72" t="s">
        <v>101</v>
      </c>
    </row>
    <row r="1389" spans="1:26">
      <c r="A1389" s="75">
        <f t="shared" si="65"/>
        <v>1387</v>
      </c>
      <c r="B1389" s="39" t="s">
        <v>1483</v>
      </c>
      <c r="C1389" s="75" t="str">
        <f>IF($B1389&lt;&gt;"",_xlfn.IFNA(VLOOKUP($B1389,'Node Details'!$B:$U,C$1,0),"Check"),"")</f>
        <v>000004O21-04O210106</v>
      </c>
      <c r="D1389" s="75" t="str">
        <f>IF($B1389&lt;&gt;"",_xlfn.IFNA(VLOOKUP($B1389,'Node Details'!$B:$U,D$1,0),"Check"),"")</f>
        <v>04O</v>
      </c>
      <c r="E1389" s="75" t="str">
        <f>IF($B1389&lt;&gt;"",_xlfn.IFNA(VLOOKUP($B1389,'Node Details'!$B:$U,E$1,0),"Check"),"")</f>
        <v>Airtel</v>
      </c>
      <c r="F1389" s="95">
        <v>45148</v>
      </c>
      <c r="G1389" s="75"/>
      <c r="H1389" s="25" t="s">
        <v>22</v>
      </c>
      <c r="I1389" s="24">
        <v>2</v>
      </c>
      <c r="J1389" s="24">
        <v>40</v>
      </c>
      <c r="K1389" s="75">
        <f t="shared" si="63"/>
        <v>80</v>
      </c>
      <c r="L1389" s="80">
        <v>45149</v>
      </c>
      <c r="M1389" s="72"/>
      <c r="N1389" s="38"/>
      <c r="O1389" s="81"/>
      <c r="P1389" s="72"/>
      <c r="Q1389" s="72"/>
      <c r="R1389" s="72"/>
      <c r="S1389" s="72"/>
      <c r="T1389" s="81"/>
      <c r="U1389" s="72"/>
      <c r="V1389" s="72"/>
      <c r="W1389" s="82">
        <f t="shared" si="64"/>
        <v>0</v>
      </c>
      <c r="X1389" s="39" t="s">
        <v>89</v>
      </c>
      <c r="Y1389" s="39"/>
      <c r="Z1389" s="72" t="s">
        <v>101</v>
      </c>
    </row>
    <row r="1390" spans="1:26">
      <c r="A1390" s="75">
        <f t="shared" si="65"/>
        <v>1388</v>
      </c>
      <c r="B1390" s="39" t="s">
        <v>1487</v>
      </c>
      <c r="C1390" s="75" t="str">
        <f>IF($B1390&lt;&gt;"",_xlfn.IFNA(VLOOKUP($B1390,'Node Details'!$B:$U,C$1,0),"Check"),"")</f>
        <v>04O220105-04O220106</v>
      </c>
      <c r="D1390" s="75" t="str">
        <f>IF($B1390&lt;&gt;"",_xlfn.IFNA(VLOOKUP($B1390,'Node Details'!$B:$U,D$1,0),"Check"),"")</f>
        <v>04O</v>
      </c>
      <c r="E1390" s="75" t="str">
        <f>IF($B1390&lt;&gt;"",_xlfn.IFNA(VLOOKUP($B1390,'Node Details'!$B:$U,E$1,0),"Check"),"")</f>
        <v>Airtel</v>
      </c>
      <c r="F1390" s="95">
        <v>45148</v>
      </c>
      <c r="G1390" s="75"/>
      <c r="H1390" s="25" t="s">
        <v>22</v>
      </c>
      <c r="I1390" s="24">
        <v>2</v>
      </c>
      <c r="J1390" s="24">
        <v>40</v>
      </c>
      <c r="K1390" s="75">
        <f t="shared" si="63"/>
        <v>80</v>
      </c>
      <c r="L1390" s="80">
        <v>45149</v>
      </c>
      <c r="M1390" s="72"/>
      <c r="N1390" s="38"/>
      <c r="O1390" s="81"/>
      <c r="P1390" s="72"/>
      <c r="Q1390" s="72"/>
      <c r="R1390" s="72"/>
      <c r="S1390" s="72"/>
      <c r="T1390" s="81"/>
      <c r="U1390" s="72"/>
      <c r="V1390" s="72"/>
      <c r="W1390" s="82">
        <f t="shared" si="64"/>
        <v>0</v>
      </c>
      <c r="X1390" s="39" t="s">
        <v>89</v>
      </c>
      <c r="Y1390" s="39"/>
      <c r="Z1390" s="72" t="s">
        <v>101</v>
      </c>
    </row>
    <row r="1391" spans="1:26">
      <c r="A1391" s="75">
        <f t="shared" si="65"/>
        <v>1389</v>
      </c>
      <c r="B1391" s="39" t="s">
        <v>1489</v>
      </c>
      <c r="C1391" s="75" t="str">
        <f>IF($B1391&lt;&gt;"",_xlfn.IFNA(VLOOKUP($B1391,'Node Details'!$B:$U,C$1,0),"Check"),"")</f>
        <v>000004O24-04O240104</v>
      </c>
      <c r="D1391" s="75" t="str">
        <f>IF($B1391&lt;&gt;"",_xlfn.IFNA(VLOOKUP($B1391,'Node Details'!$B:$U,D$1,0),"Check"),"")</f>
        <v>04O</v>
      </c>
      <c r="E1391" s="75" t="str">
        <f>IF($B1391&lt;&gt;"",_xlfn.IFNA(VLOOKUP($B1391,'Node Details'!$B:$U,E$1,0),"Check"),"")</f>
        <v>Airtel</v>
      </c>
      <c r="F1391" s="95">
        <v>45148</v>
      </c>
      <c r="G1391" s="75"/>
      <c r="H1391" s="25" t="s">
        <v>22</v>
      </c>
      <c r="I1391" s="24">
        <v>2</v>
      </c>
      <c r="J1391" s="24">
        <v>40</v>
      </c>
      <c r="K1391" s="75">
        <f t="shared" si="63"/>
        <v>80</v>
      </c>
      <c r="L1391" s="80">
        <v>45149</v>
      </c>
      <c r="M1391" s="72"/>
      <c r="N1391" s="38"/>
      <c r="O1391" s="81"/>
      <c r="P1391" s="72"/>
      <c r="Q1391" s="72"/>
      <c r="R1391" s="72"/>
      <c r="S1391" s="72"/>
      <c r="T1391" s="81"/>
      <c r="U1391" s="72"/>
      <c r="V1391" s="72"/>
      <c r="W1391" s="82">
        <f t="shared" si="64"/>
        <v>0</v>
      </c>
      <c r="X1391" s="39" t="s">
        <v>89</v>
      </c>
      <c r="Y1391" s="39"/>
      <c r="Z1391" s="72" t="s">
        <v>101</v>
      </c>
    </row>
    <row r="1392" spans="1:26">
      <c r="A1392" s="75">
        <f t="shared" si="65"/>
        <v>1390</v>
      </c>
      <c r="B1392" s="39" t="s">
        <v>1493</v>
      </c>
      <c r="C1392" s="75" t="str">
        <f>IF($B1392&lt;&gt;"",_xlfn.IFNA(VLOOKUP($B1392,'Node Details'!$B:$U,C$1,0),"Check"),"")</f>
        <v>04O240102-04O240105</v>
      </c>
      <c r="D1392" s="75" t="str">
        <f>IF($B1392&lt;&gt;"",_xlfn.IFNA(VLOOKUP($B1392,'Node Details'!$B:$U,D$1,0),"Check"),"")</f>
        <v>04O</v>
      </c>
      <c r="E1392" s="75" t="str">
        <f>IF($B1392&lt;&gt;"",_xlfn.IFNA(VLOOKUP($B1392,'Node Details'!$B:$U,E$1,0),"Check"),"")</f>
        <v>Airtel</v>
      </c>
      <c r="F1392" s="95">
        <v>45148</v>
      </c>
      <c r="G1392" s="75"/>
      <c r="H1392" s="25" t="s">
        <v>22</v>
      </c>
      <c r="I1392" s="24">
        <v>2</v>
      </c>
      <c r="J1392" s="24">
        <v>40</v>
      </c>
      <c r="K1392" s="75">
        <f t="shared" si="63"/>
        <v>80</v>
      </c>
      <c r="L1392" s="80">
        <v>45149</v>
      </c>
      <c r="M1392" s="72"/>
      <c r="N1392" s="38"/>
      <c r="O1392" s="81"/>
      <c r="P1392" s="72"/>
      <c r="Q1392" s="72"/>
      <c r="R1392" s="72"/>
      <c r="S1392" s="72"/>
      <c r="T1392" s="81"/>
      <c r="U1392" s="72"/>
      <c r="V1392" s="72"/>
      <c r="W1392" s="82">
        <f t="shared" si="64"/>
        <v>0</v>
      </c>
      <c r="X1392" s="39" t="s">
        <v>89</v>
      </c>
      <c r="Y1392" s="39"/>
      <c r="Z1392" s="72" t="s">
        <v>101</v>
      </c>
    </row>
    <row r="1393" spans="1:26">
      <c r="A1393" s="75">
        <f t="shared" si="65"/>
        <v>1391</v>
      </c>
      <c r="B1393" s="39" t="s">
        <v>1498</v>
      </c>
      <c r="C1393" s="75" t="str">
        <f>IF($B1393&lt;&gt;"",_xlfn.IFNA(VLOOKUP($B1393,'Node Details'!$B:$U,C$1,0),"Check"),"")</f>
        <v>000004O23-04O250103</v>
      </c>
      <c r="D1393" s="75" t="str">
        <f>IF($B1393&lt;&gt;"",_xlfn.IFNA(VLOOKUP($B1393,'Node Details'!$B:$U,D$1,0),"Check"),"")</f>
        <v>04O</v>
      </c>
      <c r="E1393" s="75" t="str">
        <f>IF($B1393&lt;&gt;"",_xlfn.IFNA(VLOOKUP($B1393,'Node Details'!$B:$U,E$1,0),"Check"),"")</f>
        <v>Airtel</v>
      </c>
      <c r="F1393" s="95">
        <v>45148</v>
      </c>
      <c r="G1393" s="75"/>
      <c r="H1393" s="25" t="s">
        <v>22</v>
      </c>
      <c r="I1393" s="24">
        <v>2</v>
      </c>
      <c r="J1393" s="24">
        <v>40</v>
      </c>
      <c r="K1393" s="75">
        <f t="shared" si="63"/>
        <v>80</v>
      </c>
      <c r="L1393" s="80">
        <v>45149</v>
      </c>
      <c r="M1393" s="72"/>
      <c r="N1393" s="38"/>
      <c r="O1393" s="81"/>
      <c r="P1393" s="72"/>
      <c r="Q1393" s="72"/>
      <c r="R1393" s="72"/>
      <c r="S1393" s="72"/>
      <c r="T1393" s="81"/>
      <c r="U1393" s="72"/>
      <c r="V1393" s="72"/>
      <c r="W1393" s="82">
        <f t="shared" si="64"/>
        <v>0</v>
      </c>
      <c r="X1393" s="39" t="s">
        <v>89</v>
      </c>
      <c r="Y1393" s="39"/>
      <c r="Z1393" s="72" t="s">
        <v>101</v>
      </c>
    </row>
    <row r="1394" spans="1:26">
      <c r="A1394" s="75">
        <f t="shared" si="65"/>
        <v>1392</v>
      </c>
      <c r="B1394" s="39" t="s">
        <v>2559</v>
      </c>
      <c r="C1394" s="75" t="str">
        <f>IF($B1394&lt;&gt;"",_xlfn.IFNA(VLOOKUP($B1394,'Node Details'!$B:$U,C$1,0),"Check"),"")</f>
        <v>000004O23-04O250103</v>
      </c>
      <c r="D1394" s="75" t="str">
        <f>IF($B1394&lt;&gt;"",_xlfn.IFNA(VLOOKUP($B1394,'Node Details'!$B:$U,D$1,0),"Check"),"")</f>
        <v>04O</v>
      </c>
      <c r="E1394" s="75" t="str">
        <f>IF($B1394&lt;&gt;"",_xlfn.IFNA(VLOOKUP($B1394,'Node Details'!$B:$U,E$1,0),"Check"),"")</f>
        <v>Airtel</v>
      </c>
      <c r="F1394" s="95">
        <v>45148</v>
      </c>
      <c r="G1394" s="75"/>
      <c r="H1394" s="25" t="s">
        <v>22</v>
      </c>
      <c r="I1394" s="24">
        <v>2</v>
      </c>
      <c r="J1394" s="24">
        <v>40</v>
      </c>
      <c r="K1394" s="75">
        <f t="shared" si="63"/>
        <v>80</v>
      </c>
      <c r="L1394" s="80">
        <v>45149</v>
      </c>
      <c r="M1394" s="72"/>
      <c r="N1394" s="38"/>
      <c r="O1394" s="81"/>
      <c r="P1394" s="72"/>
      <c r="Q1394" s="72"/>
      <c r="R1394" s="72"/>
      <c r="S1394" s="72"/>
      <c r="T1394" s="81"/>
      <c r="U1394" s="72"/>
      <c r="V1394" s="72"/>
      <c r="W1394" s="82">
        <f t="shared" si="64"/>
        <v>0</v>
      </c>
      <c r="X1394" s="39" t="s">
        <v>89</v>
      </c>
      <c r="Y1394" s="39"/>
      <c r="Z1394" s="72" t="s">
        <v>101</v>
      </c>
    </row>
    <row r="1395" spans="1:26">
      <c r="A1395" s="75">
        <f t="shared" si="65"/>
        <v>1393</v>
      </c>
      <c r="B1395" s="39" t="s">
        <v>2560</v>
      </c>
      <c r="C1395" s="75" t="str">
        <f>IF($B1395&lt;&gt;"",_xlfn.IFNA(VLOOKUP($B1395,'Node Details'!$B:$U,C$1,0),"Check"),"")</f>
        <v>000004O23-04O250103</v>
      </c>
      <c r="D1395" s="75" t="str">
        <f>IF($B1395&lt;&gt;"",_xlfn.IFNA(VLOOKUP($B1395,'Node Details'!$B:$U,D$1,0),"Check"),"")</f>
        <v>04O</v>
      </c>
      <c r="E1395" s="75" t="str">
        <f>IF($B1395&lt;&gt;"",_xlfn.IFNA(VLOOKUP($B1395,'Node Details'!$B:$U,E$1,0),"Check"),"")</f>
        <v>Airtel</v>
      </c>
      <c r="F1395" s="95">
        <v>45148</v>
      </c>
      <c r="G1395" s="75"/>
      <c r="H1395" s="25" t="s">
        <v>22</v>
      </c>
      <c r="I1395" s="24">
        <v>2</v>
      </c>
      <c r="J1395" s="24">
        <v>40</v>
      </c>
      <c r="K1395" s="75">
        <f t="shared" si="63"/>
        <v>80</v>
      </c>
      <c r="L1395" s="80">
        <v>45149</v>
      </c>
      <c r="M1395" s="72"/>
      <c r="N1395" s="38"/>
      <c r="O1395" s="81"/>
      <c r="P1395" s="72"/>
      <c r="Q1395" s="72"/>
      <c r="R1395" s="72"/>
      <c r="S1395" s="72"/>
      <c r="T1395" s="81"/>
      <c r="U1395" s="72"/>
      <c r="V1395" s="72"/>
      <c r="W1395" s="82">
        <f t="shared" si="64"/>
        <v>0</v>
      </c>
      <c r="X1395" s="39" t="s">
        <v>89</v>
      </c>
      <c r="Y1395" s="39"/>
      <c r="Z1395" s="72" t="s">
        <v>101</v>
      </c>
    </row>
    <row r="1396" spans="1:26">
      <c r="A1396" s="75">
        <f t="shared" si="65"/>
        <v>1394</v>
      </c>
      <c r="B1396" s="39" t="s">
        <v>1495</v>
      </c>
      <c r="C1396" s="75" t="str">
        <f>IF($B1396&lt;&gt;"",_xlfn.IFNA(VLOOKUP($B1396,'Node Details'!$B:$U,C$1,0),"Check"),"")</f>
        <v>000004O23-04O250103</v>
      </c>
      <c r="D1396" s="75" t="str">
        <f>IF($B1396&lt;&gt;"",_xlfn.IFNA(VLOOKUP($B1396,'Node Details'!$B:$U,D$1,0),"Check"),"")</f>
        <v>04O</v>
      </c>
      <c r="E1396" s="75" t="str">
        <f>IF($B1396&lt;&gt;"",_xlfn.IFNA(VLOOKUP($B1396,'Node Details'!$B:$U,E$1,0),"Check"),"")</f>
        <v>Airtel</v>
      </c>
      <c r="F1396" s="95">
        <v>45148</v>
      </c>
      <c r="G1396" s="75"/>
      <c r="H1396" s="25" t="s">
        <v>22</v>
      </c>
      <c r="I1396" s="24">
        <v>2</v>
      </c>
      <c r="J1396" s="24">
        <v>40</v>
      </c>
      <c r="K1396" s="75">
        <f t="shared" si="63"/>
        <v>80</v>
      </c>
      <c r="L1396" s="80">
        <v>45149</v>
      </c>
      <c r="M1396" s="72"/>
      <c r="N1396" s="38"/>
      <c r="O1396" s="81"/>
      <c r="P1396" s="72"/>
      <c r="Q1396" s="72"/>
      <c r="R1396" s="72"/>
      <c r="S1396" s="72"/>
      <c r="T1396" s="81"/>
      <c r="U1396" s="72"/>
      <c r="V1396" s="72"/>
      <c r="W1396" s="82">
        <f t="shared" si="64"/>
        <v>0</v>
      </c>
      <c r="X1396" s="39" t="s">
        <v>89</v>
      </c>
      <c r="Y1396" s="39"/>
      <c r="Z1396" s="72" t="s">
        <v>101</v>
      </c>
    </row>
    <row r="1397" spans="1:26">
      <c r="A1397" s="75">
        <f t="shared" si="65"/>
        <v>1395</v>
      </c>
      <c r="B1397" s="39" t="s">
        <v>1728</v>
      </c>
      <c r="C1397" s="75" t="str">
        <f>IF($B1397&lt;&gt;"",_xlfn.IFNA(VLOOKUP($B1397,'Node Details'!$B:$U,C$1,0),"Check"),"")</f>
        <v>000004O25-04O260102</v>
      </c>
      <c r="D1397" s="75" t="str">
        <f>IF($B1397&lt;&gt;"",_xlfn.IFNA(VLOOKUP($B1397,'Node Details'!$B:$U,D$1,0),"Check"),"")</f>
        <v>04O</v>
      </c>
      <c r="E1397" s="75" t="str">
        <f>IF($B1397&lt;&gt;"",_xlfn.IFNA(VLOOKUP($B1397,'Node Details'!$B:$U,E$1,0),"Check"),"")</f>
        <v>Airtel</v>
      </c>
      <c r="F1397" s="95">
        <v>45148</v>
      </c>
      <c r="G1397" s="75"/>
      <c r="H1397" s="25" t="s">
        <v>22</v>
      </c>
      <c r="I1397" s="24">
        <v>2</v>
      </c>
      <c r="J1397" s="24">
        <v>40</v>
      </c>
      <c r="K1397" s="75">
        <f t="shared" si="63"/>
        <v>80</v>
      </c>
      <c r="L1397" s="80">
        <v>45149</v>
      </c>
      <c r="M1397" s="72"/>
      <c r="N1397" s="38"/>
      <c r="O1397" s="81"/>
      <c r="P1397" s="72"/>
      <c r="Q1397" s="72"/>
      <c r="R1397" s="72"/>
      <c r="S1397" s="72"/>
      <c r="T1397" s="81"/>
      <c r="U1397" s="72"/>
      <c r="V1397" s="72"/>
      <c r="W1397" s="82">
        <f t="shared" si="64"/>
        <v>0</v>
      </c>
      <c r="X1397" s="39" t="s">
        <v>89</v>
      </c>
      <c r="Y1397" s="39"/>
      <c r="Z1397" s="72" t="s">
        <v>101</v>
      </c>
    </row>
    <row r="1398" spans="1:26">
      <c r="A1398" s="75">
        <f t="shared" si="65"/>
        <v>1396</v>
      </c>
      <c r="B1398" s="39" t="s">
        <v>2010</v>
      </c>
      <c r="C1398" s="75" t="str">
        <f>IF($B1398&lt;&gt;"",_xlfn.IFNA(VLOOKUP($B1398,'Node Details'!$B:$U,C$1,0),"Check"),"")</f>
        <v>000004O25-04O260102</v>
      </c>
      <c r="D1398" s="75" t="str">
        <f>IF($B1398&lt;&gt;"",_xlfn.IFNA(VLOOKUP($B1398,'Node Details'!$B:$U,D$1,0),"Check"),"")</f>
        <v>04O</v>
      </c>
      <c r="E1398" s="75" t="str">
        <f>IF($B1398&lt;&gt;"",_xlfn.IFNA(VLOOKUP($B1398,'Node Details'!$B:$U,E$1,0),"Check"),"")</f>
        <v>Airtel</v>
      </c>
      <c r="F1398" s="95">
        <v>45148</v>
      </c>
      <c r="G1398" s="75"/>
      <c r="H1398" s="25" t="s">
        <v>22</v>
      </c>
      <c r="I1398" s="24">
        <v>2</v>
      </c>
      <c r="J1398" s="24">
        <v>40</v>
      </c>
      <c r="K1398" s="75">
        <f t="shared" si="63"/>
        <v>80</v>
      </c>
      <c r="L1398" s="80">
        <v>45149</v>
      </c>
      <c r="M1398" s="72"/>
      <c r="N1398" s="38"/>
      <c r="O1398" s="81"/>
      <c r="P1398" s="72"/>
      <c r="Q1398" s="72"/>
      <c r="R1398" s="72"/>
      <c r="S1398" s="72"/>
      <c r="T1398" s="81"/>
      <c r="U1398" s="72"/>
      <c r="V1398" s="72"/>
      <c r="W1398" s="82">
        <f t="shared" si="64"/>
        <v>0</v>
      </c>
      <c r="X1398" s="39" t="s">
        <v>89</v>
      </c>
      <c r="Y1398" s="39"/>
      <c r="Z1398" s="72" t="s">
        <v>101</v>
      </c>
    </row>
    <row r="1399" spans="1:26">
      <c r="A1399" s="75">
        <f t="shared" si="65"/>
        <v>1397</v>
      </c>
      <c r="B1399" s="39" t="s">
        <v>1500</v>
      </c>
      <c r="C1399" s="75" t="str">
        <f>IF($B1399&lt;&gt;"",_xlfn.IFNA(VLOOKUP($B1399,'Node Details'!$B:$U,C$1,0),"Check"),"")</f>
        <v>000004O25-04O260102</v>
      </c>
      <c r="D1399" s="75" t="str">
        <f>IF($B1399&lt;&gt;"",_xlfn.IFNA(VLOOKUP($B1399,'Node Details'!$B:$U,D$1,0),"Check"),"")</f>
        <v>04O</v>
      </c>
      <c r="E1399" s="75" t="str">
        <f>IF($B1399&lt;&gt;"",_xlfn.IFNA(VLOOKUP($B1399,'Node Details'!$B:$U,E$1,0),"Check"),"")</f>
        <v>Airtel</v>
      </c>
      <c r="F1399" s="95">
        <v>45148</v>
      </c>
      <c r="G1399" s="75"/>
      <c r="H1399" s="25" t="s">
        <v>22</v>
      </c>
      <c r="I1399" s="24">
        <v>2</v>
      </c>
      <c r="J1399" s="24">
        <v>40</v>
      </c>
      <c r="K1399" s="75">
        <f t="shared" si="63"/>
        <v>80</v>
      </c>
      <c r="L1399" s="80">
        <v>45149</v>
      </c>
      <c r="M1399" s="72"/>
      <c r="N1399" s="38"/>
      <c r="O1399" s="81"/>
      <c r="P1399" s="72"/>
      <c r="Q1399" s="72"/>
      <c r="R1399" s="72"/>
      <c r="S1399" s="72"/>
      <c r="T1399" s="81"/>
      <c r="U1399" s="72"/>
      <c r="V1399" s="72"/>
      <c r="W1399" s="82">
        <f t="shared" si="64"/>
        <v>0</v>
      </c>
      <c r="X1399" s="39" t="s">
        <v>89</v>
      </c>
      <c r="Y1399" s="39"/>
      <c r="Z1399" s="72" t="s">
        <v>101</v>
      </c>
    </row>
    <row r="1400" spans="1:26">
      <c r="A1400" s="75">
        <f t="shared" si="65"/>
        <v>1398</v>
      </c>
      <c r="B1400" s="39" t="s">
        <v>1515</v>
      </c>
      <c r="C1400" s="75" t="str">
        <f>IF($B1400&lt;&gt;"",_xlfn.IFNA(VLOOKUP($B1400,'Node Details'!$B:$U,C$1,0),"Check"),"")</f>
        <v>000000S6J-0000S6J06</v>
      </c>
      <c r="D1400" s="75" t="str">
        <f>IF($B1400&lt;&gt;"",_xlfn.IFNA(VLOOKUP($B1400,'Node Details'!$B:$U,D$1,0),"Check"),"")</f>
        <v>S6J</v>
      </c>
      <c r="E1400" s="75" t="str">
        <f>IF($B1400&lt;&gt;"",_xlfn.IFNA(VLOOKUP($B1400,'Node Details'!$B:$U,E$1,0),"Check"),"")</f>
        <v>Airtel</v>
      </c>
      <c r="F1400" s="95">
        <v>45148</v>
      </c>
      <c r="G1400" s="75"/>
      <c r="H1400" s="25" t="s">
        <v>2817</v>
      </c>
      <c r="I1400" s="24">
        <v>1</v>
      </c>
      <c r="J1400" s="24">
        <v>1050</v>
      </c>
      <c r="K1400" s="75">
        <f t="shared" si="63"/>
        <v>1050</v>
      </c>
      <c r="L1400" s="80">
        <v>45148</v>
      </c>
      <c r="M1400" s="72"/>
      <c r="N1400" s="38"/>
      <c r="O1400" s="81"/>
      <c r="P1400" s="72"/>
      <c r="Q1400" s="72"/>
      <c r="R1400" s="72"/>
      <c r="S1400" s="72"/>
      <c r="T1400" s="81"/>
      <c r="U1400" s="72"/>
      <c r="V1400" s="72"/>
      <c r="W1400" s="82">
        <f t="shared" si="64"/>
        <v>0</v>
      </c>
      <c r="X1400" s="39" t="s">
        <v>89</v>
      </c>
      <c r="Y1400" s="39"/>
      <c r="Z1400" s="72" t="s">
        <v>101</v>
      </c>
    </row>
    <row r="1401" spans="1:26">
      <c r="A1401" s="75">
        <f t="shared" si="65"/>
        <v>1399</v>
      </c>
      <c r="B1401" s="39" t="s">
        <v>1520</v>
      </c>
      <c r="C1401" s="75" t="str">
        <f>IF($B1401&lt;&gt;"",_xlfn.IFNA(VLOOKUP($B1401,'Node Details'!$B:$U,C$1,0),"Check"),"")</f>
        <v>0000S6J01-S6J010105</v>
      </c>
      <c r="D1401" s="75" t="str">
        <f>IF($B1401&lt;&gt;"",_xlfn.IFNA(VLOOKUP($B1401,'Node Details'!$B:$U,D$1,0),"Check"),"")</f>
        <v>S6J</v>
      </c>
      <c r="E1401" s="75" t="str">
        <f>IF($B1401&lt;&gt;"",_xlfn.IFNA(VLOOKUP($B1401,'Node Details'!$B:$U,E$1,0),"Check"),"")</f>
        <v>Airtel</v>
      </c>
      <c r="F1401" s="95">
        <v>45148</v>
      </c>
      <c r="G1401" s="75"/>
      <c r="H1401" s="25" t="s">
        <v>2819</v>
      </c>
      <c r="I1401" s="24">
        <v>1</v>
      </c>
      <c r="J1401" s="24">
        <v>450</v>
      </c>
      <c r="K1401" s="75">
        <f t="shared" si="63"/>
        <v>450</v>
      </c>
      <c r="L1401" s="80">
        <v>45148</v>
      </c>
      <c r="M1401" s="72"/>
      <c r="N1401" s="38"/>
      <c r="O1401" s="81"/>
      <c r="P1401" s="72"/>
      <c r="Q1401" s="72"/>
      <c r="R1401" s="72"/>
      <c r="S1401" s="72"/>
      <c r="T1401" s="81"/>
      <c r="U1401" s="72"/>
      <c r="V1401" s="72"/>
      <c r="W1401" s="82">
        <f t="shared" si="64"/>
        <v>0</v>
      </c>
      <c r="X1401" s="39" t="s">
        <v>89</v>
      </c>
      <c r="Y1401" s="39"/>
      <c r="Z1401" s="72" t="s">
        <v>101</v>
      </c>
    </row>
    <row r="1402" spans="1:26">
      <c r="A1402" s="75">
        <f t="shared" si="65"/>
        <v>1400</v>
      </c>
      <c r="B1402" s="39" t="s">
        <v>2562</v>
      </c>
      <c r="C1402" s="75" t="str">
        <f>IF($B1402&lt;&gt;"",_xlfn.IFNA(VLOOKUP($B1402,'Node Details'!$B:$U,C$1,0),"Check"),"")</f>
        <v>0000S6J01-S6J010105</v>
      </c>
      <c r="D1402" s="75" t="str">
        <f>IF($B1402&lt;&gt;"",_xlfn.IFNA(VLOOKUP($B1402,'Node Details'!$B:$U,D$1,0),"Check"),"")</f>
        <v>S6J</v>
      </c>
      <c r="E1402" s="75" t="str">
        <f>IF($B1402&lt;&gt;"",_xlfn.IFNA(VLOOKUP($B1402,'Node Details'!$B:$U,E$1,0),"Check"),"")</f>
        <v>Airtel</v>
      </c>
      <c r="F1402" s="95">
        <v>45148</v>
      </c>
      <c r="G1402" s="75"/>
      <c r="H1402" s="25" t="s">
        <v>2818</v>
      </c>
      <c r="I1402" s="24">
        <v>1</v>
      </c>
      <c r="J1402" s="24">
        <v>650</v>
      </c>
      <c r="K1402" s="75">
        <f t="shared" si="63"/>
        <v>650</v>
      </c>
      <c r="L1402" s="80">
        <v>45148</v>
      </c>
      <c r="M1402" s="72"/>
      <c r="N1402" s="38"/>
      <c r="O1402" s="81"/>
      <c r="P1402" s="72"/>
      <c r="Q1402" s="72"/>
      <c r="R1402" s="72"/>
      <c r="S1402" s="72"/>
      <c r="T1402" s="81"/>
      <c r="U1402" s="72"/>
      <c r="V1402" s="72"/>
      <c r="W1402" s="82">
        <f t="shared" si="64"/>
        <v>0</v>
      </c>
      <c r="X1402" s="39" t="s">
        <v>89</v>
      </c>
      <c r="Y1402" s="39"/>
      <c r="Z1402" s="72" t="s">
        <v>101</v>
      </c>
    </row>
    <row r="1403" spans="1:26">
      <c r="A1403" s="75">
        <f t="shared" si="65"/>
        <v>1401</v>
      </c>
      <c r="B1403" s="39" t="s">
        <v>2564</v>
      </c>
      <c r="C1403" s="75" t="str">
        <f>IF($B1403&lt;&gt;"",_xlfn.IFNA(VLOOKUP($B1403,'Node Details'!$B:$U,C$1,0),"Check"),"")</f>
        <v>0000S6J01-S6J010105</v>
      </c>
      <c r="D1403" s="75" t="str">
        <f>IF($B1403&lt;&gt;"",_xlfn.IFNA(VLOOKUP($B1403,'Node Details'!$B:$U,D$1,0),"Check"),"")</f>
        <v>S6J</v>
      </c>
      <c r="E1403" s="75" t="str">
        <f>IF($B1403&lt;&gt;"",_xlfn.IFNA(VLOOKUP($B1403,'Node Details'!$B:$U,E$1,0),"Check"),"")</f>
        <v>Airtel</v>
      </c>
      <c r="F1403" s="95">
        <v>45148</v>
      </c>
      <c r="G1403" s="75"/>
      <c r="H1403" s="25" t="s">
        <v>2818</v>
      </c>
      <c r="I1403" s="24">
        <v>1</v>
      </c>
      <c r="J1403" s="24">
        <v>650</v>
      </c>
      <c r="K1403" s="75">
        <f t="shared" si="63"/>
        <v>650</v>
      </c>
      <c r="L1403" s="80">
        <v>45148</v>
      </c>
      <c r="M1403" s="72"/>
      <c r="N1403" s="38"/>
      <c r="O1403" s="81"/>
      <c r="P1403" s="72"/>
      <c r="Q1403" s="72"/>
      <c r="R1403" s="72"/>
      <c r="S1403" s="72"/>
      <c r="T1403" s="81"/>
      <c r="U1403" s="72"/>
      <c r="V1403" s="72"/>
      <c r="W1403" s="82">
        <f t="shared" si="64"/>
        <v>0</v>
      </c>
      <c r="X1403" s="39" t="s">
        <v>89</v>
      </c>
      <c r="Y1403" s="39"/>
      <c r="Z1403" s="72" t="s">
        <v>101</v>
      </c>
    </row>
    <row r="1404" spans="1:26">
      <c r="A1404" s="75">
        <f t="shared" si="65"/>
        <v>1402</v>
      </c>
      <c r="B1404" s="39" t="s">
        <v>2566</v>
      </c>
      <c r="C1404" s="75" t="str">
        <f>IF($B1404&lt;&gt;"",_xlfn.IFNA(VLOOKUP($B1404,'Node Details'!$B:$U,C$1,0),"Check"),"")</f>
        <v>0000S6J01-S6J010105</v>
      </c>
      <c r="D1404" s="75" t="str">
        <f>IF($B1404&lt;&gt;"",_xlfn.IFNA(VLOOKUP($B1404,'Node Details'!$B:$U,D$1,0),"Check"),"")</f>
        <v>S6J</v>
      </c>
      <c r="E1404" s="75" t="str">
        <f>IF($B1404&lt;&gt;"",_xlfn.IFNA(VLOOKUP($B1404,'Node Details'!$B:$U,E$1,0),"Check"),"")</f>
        <v>Airtel</v>
      </c>
      <c r="F1404" s="95">
        <v>45148</v>
      </c>
      <c r="G1404" s="75"/>
      <c r="H1404" s="25" t="s">
        <v>2818</v>
      </c>
      <c r="I1404" s="24">
        <v>1</v>
      </c>
      <c r="J1404" s="24">
        <v>650</v>
      </c>
      <c r="K1404" s="75">
        <f t="shared" si="63"/>
        <v>650</v>
      </c>
      <c r="L1404" s="80">
        <v>45148</v>
      </c>
      <c r="M1404" s="72"/>
      <c r="N1404" s="38"/>
      <c r="O1404" s="81"/>
      <c r="P1404" s="72"/>
      <c r="Q1404" s="72"/>
      <c r="R1404" s="72"/>
      <c r="S1404" s="72"/>
      <c r="T1404" s="81"/>
      <c r="U1404" s="72"/>
      <c r="V1404" s="72"/>
      <c r="W1404" s="82">
        <f t="shared" si="64"/>
        <v>0</v>
      </c>
      <c r="X1404" s="39" t="s">
        <v>89</v>
      </c>
      <c r="Y1404" s="39"/>
      <c r="Z1404" s="72" t="s">
        <v>101</v>
      </c>
    </row>
    <row r="1405" spans="1:26">
      <c r="A1405" s="75">
        <f t="shared" si="65"/>
        <v>1403</v>
      </c>
      <c r="B1405" s="39" t="s">
        <v>1517</v>
      </c>
      <c r="C1405" s="75" t="str">
        <f>IF($B1405&lt;&gt;"",_xlfn.IFNA(VLOOKUP($B1405,'Node Details'!$B:$U,C$1,0),"Check"),"")</f>
        <v>0000S6J01-S6J010105</v>
      </c>
      <c r="D1405" s="75" t="str">
        <f>IF($B1405&lt;&gt;"",_xlfn.IFNA(VLOOKUP($B1405,'Node Details'!$B:$U,D$1,0),"Check"),"")</f>
        <v>S6J</v>
      </c>
      <c r="E1405" s="75" t="str">
        <f>IF($B1405&lt;&gt;"",_xlfn.IFNA(VLOOKUP($B1405,'Node Details'!$B:$U,E$1,0),"Check"),"")</f>
        <v>Airtel</v>
      </c>
      <c r="F1405" s="95">
        <v>45148</v>
      </c>
      <c r="G1405" s="75"/>
      <c r="H1405" s="25" t="s">
        <v>2818</v>
      </c>
      <c r="I1405" s="24">
        <v>1</v>
      </c>
      <c r="J1405" s="24">
        <v>650</v>
      </c>
      <c r="K1405" s="75">
        <f t="shared" si="63"/>
        <v>650</v>
      </c>
      <c r="L1405" s="80">
        <v>45148</v>
      </c>
      <c r="M1405" s="72"/>
      <c r="N1405" s="38"/>
      <c r="O1405" s="81"/>
      <c r="P1405" s="72"/>
      <c r="Q1405" s="72"/>
      <c r="R1405" s="72"/>
      <c r="S1405" s="72"/>
      <c r="T1405" s="81"/>
      <c r="U1405" s="72"/>
      <c r="V1405" s="72"/>
      <c r="W1405" s="82">
        <f t="shared" si="64"/>
        <v>0</v>
      </c>
      <c r="X1405" s="39" t="s">
        <v>89</v>
      </c>
      <c r="Y1405" s="39"/>
      <c r="Z1405" s="72" t="s">
        <v>101</v>
      </c>
    </row>
    <row r="1406" spans="1:26">
      <c r="A1406" s="75">
        <f t="shared" si="65"/>
        <v>1404</v>
      </c>
      <c r="B1406" s="39" t="s">
        <v>1521</v>
      </c>
      <c r="C1406" s="75" t="str">
        <f>IF($B1406&lt;&gt;"",_xlfn.IFNA(VLOOKUP($B1406,'Node Details'!$B:$U,C$1,0),"Check"),"")</f>
        <v>S6J010101-S6J010106</v>
      </c>
      <c r="D1406" s="75" t="str">
        <f>IF($B1406&lt;&gt;"",_xlfn.IFNA(VLOOKUP($B1406,'Node Details'!$B:$U,D$1,0),"Check"),"")</f>
        <v>S6J</v>
      </c>
      <c r="E1406" s="75" t="str">
        <f>IF($B1406&lt;&gt;"",_xlfn.IFNA(VLOOKUP($B1406,'Node Details'!$B:$U,E$1,0),"Check"),"")</f>
        <v>Airtel</v>
      </c>
      <c r="F1406" s="95">
        <v>45148</v>
      </c>
      <c r="G1406" s="75"/>
      <c r="H1406" s="25" t="s">
        <v>2819</v>
      </c>
      <c r="I1406" s="24">
        <v>1</v>
      </c>
      <c r="J1406" s="24">
        <v>450</v>
      </c>
      <c r="K1406" s="75">
        <f t="shared" si="63"/>
        <v>450</v>
      </c>
      <c r="L1406" s="80">
        <v>45148</v>
      </c>
      <c r="M1406" s="72"/>
      <c r="N1406" s="38"/>
      <c r="O1406" s="81"/>
      <c r="P1406" s="72"/>
      <c r="Q1406" s="72"/>
      <c r="R1406" s="72"/>
      <c r="S1406" s="72"/>
      <c r="T1406" s="81"/>
      <c r="U1406" s="72"/>
      <c r="V1406" s="72"/>
      <c r="W1406" s="82">
        <f t="shared" si="64"/>
        <v>0</v>
      </c>
      <c r="X1406" s="39" t="s">
        <v>89</v>
      </c>
      <c r="Y1406" s="39"/>
      <c r="Z1406" s="72" t="s">
        <v>101</v>
      </c>
    </row>
    <row r="1407" spans="1:26">
      <c r="A1407" s="75">
        <f t="shared" si="65"/>
        <v>1405</v>
      </c>
      <c r="B1407" s="39" t="s">
        <v>1524</v>
      </c>
      <c r="C1407" s="75" t="str">
        <f>IF($B1407&lt;&gt;"",_xlfn.IFNA(VLOOKUP($B1407,'Node Details'!$B:$U,C$1,0),"Check"),"")</f>
        <v>000000S6J-0000S6J06</v>
      </c>
      <c r="D1407" s="75" t="str">
        <f>IF($B1407&lt;&gt;"",_xlfn.IFNA(VLOOKUP($B1407,'Node Details'!$B:$U,D$1,0),"Check"),"")</f>
        <v>S6J</v>
      </c>
      <c r="E1407" s="75" t="str">
        <f>IF($B1407&lt;&gt;"",_xlfn.IFNA(VLOOKUP($B1407,'Node Details'!$B:$U,E$1,0),"Check"),"")</f>
        <v>Airtel</v>
      </c>
      <c r="F1407" s="95">
        <v>45148</v>
      </c>
      <c r="G1407" s="75"/>
      <c r="H1407" s="25" t="s">
        <v>2817</v>
      </c>
      <c r="I1407" s="24">
        <v>1</v>
      </c>
      <c r="J1407" s="24">
        <v>1050</v>
      </c>
      <c r="K1407" s="75">
        <f t="shared" si="63"/>
        <v>1050</v>
      </c>
      <c r="L1407" s="80">
        <v>45148</v>
      </c>
      <c r="M1407" s="72"/>
      <c r="N1407" s="38"/>
      <c r="O1407" s="81"/>
      <c r="P1407" s="72"/>
      <c r="Q1407" s="72"/>
      <c r="R1407" s="72"/>
      <c r="S1407" s="72"/>
      <c r="T1407" s="81"/>
      <c r="U1407" s="72"/>
      <c r="V1407" s="72"/>
      <c r="W1407" s="82">
        <f t="shared" si="64"/>
        <v>0</v>
      </c>
      <c r="X1407" s="39" t="s">
        <v>89</v>
      </c>
      <c r="Y1407" s="39"/>
      <c r="Z1407" s="72" t="s">
        <v>101</v>
      </c>
    </row>
    <row r="1408" spans="1:26">
      <c r="A1408" s="75">
        <f t="shared" si="65"/>
        <v>1406</v>
      </c>
      <c r="B1408" s="39" t="s">
        <v>1631</v>
      </c>
      <c r="C1408" s="75" t="str">
        <f>IF($B1408&lt;&gt;"",_xlfn.IFNA(VLOOKUP($B1408,'Node Details'!$B:$U,C$1,0),"Check"),"")</f>
        <v>0000S6J02-S6J020103</v>
      </c>
      <c r="D1408" s="75" t="str">
        <f>IF($B1408&lt;&gt;"",_xlfn.IFNA(VLOOKUP($B1408,'Node Details'!$B:$U,D$1,0),"Check"),"")</f>
        <v>S6J</v>
      </c>
      <c r="E1408" s="75" t="str">
        <f>IF($B1408&lt;&gt;"",_xlfn.IFNA(VLOOKUP($B1408,'Node Details'!$B:$U,E$1,0),"Check"),"")</f>
        <v>Airtel</v>
      </c>
      <c r="F1408" s="95">
        <v>45148</v>
      </c>
      <c r="G1408" s="75"/>
      <c r="H1408" s="25" t="s">
        <v>2819</v>
      </c>
      <c r="I1408" s="24">
        <v>1</v>
      </c>
      <c r="J1408" s="24">
        <v>450</v>
      </c>
      <c r="K1408" s="75">
        <f t="shared" si="63"/>
        <v>450</v>
      </c>
      <c r="L1408" s="80">
        <v>45148</v>
      </c>
      <c r="M1408" s="72"/>
      <c r="N1408" s="38"/>
      <c r="O1408" s="81"/>
      <c r="P1408" s="72"/>
      <c r="Q1408" s="72"/>
      <c r="R1408" s="72"/>
      <c r="S1408" s="72"/>
      <c r="T1408" s="81"/>
      <c r="U1408" s="72"/>
      <c r="V1408" s="72"/>
      <c r="W1408" s="82">
        <f t="shared" si="64"/>
        <v>0</v>
      </c>
      <c r="X1408" s="39" t="s">
        <v>89</v>
      </c>
      <c r="Y1408" s="39"/>
      <c r="Z1408" s="72" t="s">
        <v>101</v>
      </c>
    </row>
    <row r="1409" spans="1:26">
      <c r="A1409" s="75">
        <f t="shared" si="65"/>
        <v>1407</v>
      </c>
      <c r="B1409" s="39" t="s">
        <v>1529</v>
      </c>
      <c r="C1409" s="75" t="str">
        <f>IF($B1409&lt;&gt;"",_xlfn.IFNA(VLOOKUP($B1409,'Node Details'!$B:$U,C$1,0),"Check"),"")</f>
        <v>0000S6J02-S6J020103</v>
      </c>
      <c r="D1409" s="75" t="str">
        <f>IF($B1409&lt;&gt;"",_xlfn.IFNA(VLOOKUP($B1409,'Node Details'!$B:$U,D$1,0),"Check"),"")</f>
        <v>S6J</v>
      </c>
      <c r="E1409" s="75" t="str">
        <f>IF($B1409&lt;&gt;"",_xlfn.IFNA(VLOOKUP($B1409,'Node Details'!$B:$U,E$1,0),"Check"),"")</f>
        <v>Airtel</v>
      </c>
      <c r="F1409" s="95">
        <v>45148</v>
      </c>
      <c r="G1409" s="75"/>
      <c r="H1409" s="25" t="s">
        <v>2818</v>
      </c>
      <c r="I1409" s="24">
        <v>1</v>
      </c>
      <c r="J1409" s="24">
        <v>650</v>
      </c>
      <c r="K1409" s="75">
        <f t="shared" si="63"/>
        <v>650</v>
      </c>
      <c r="L1409" s="80">
        <v>45148</v>
      </c>
      <c r="M1409" s="72"/>
      <c r="N1409" s="38"/>
      <c r="O1409" s="81"/>
      <c r="P1409" s="72"/>
      <c r="Q1409" s="72"/>
      <c r="R1409" s="72"/>
      <c r="S1409" s="72"/>
      <c r="T1409" s="81"/>
      <c r="U1409" s="72"/>
      <c r="V1409" s="72"/>
      <c r="W1409" s="82">
        <f t="shared" si="64"/>
        <v>0</v>
      </c>
      <c r="X1409" s="39" t="s">
        <v>89</v>
      </c>
      <c r="Y1409" s="39"/>
      <c r="Z1409" s="72" t="s">
        <v>101</v>
      </c>
    </row>
    <row r="1410" spans="1:26">
      <c r="A1410" s="75">
        <f t="shared" si="65"/>
        <v>1408</v>
      </c>
      <c r="B1410" s="39" t="s">
        <v>1526</v>
      </c>
      <c r="C1410" s="75" t="str">
        <f>IF($B1410&lt;&gt;"",_xlfn.IFNA(VLOOKUP($B1410,'Node Details'!$B:$U,C$1,0),"Check"),"")</f>
        <v>0000S6J02-S6J020103</v>
      </c>
      <c r="D1410" s="75" t="str">
        <f>IF($B1410&lt;&gt;"",_xlfn.IFNA(VLOOKUP($B1410,'Node Details'!$B:$U,D$1,0),"Check"),"")</f>
        <v>S6J</v>
      </c>
      <c r="E1410" s="75" t="str">
        <f>IF($B1410&lt;&gt;"",_xlfn.IFNA(VLOOKUP($B1410,'Node Details'!$B:$U,E$1,0),"Check"),"")</f>
        <v>Airtel</v>
      </c>
      <c r="F1410" s="95">
        <v>45148</v>
      </c>
      <c r="G1410" s="75"/>
      <c r="H1410" s="25" t="s">
        <v>2819</v>
      </c>
      <c r="I1410" s="24">
        <v>1</v>
      </c>
      <c r="J1410" s="24">
        <v>450</v>
      </c>
      <c r="K1410" s="75">
        <f t="shared" si="63"/>
        <v>450</v>
      </c>
      <c r="L1410" s="80">
        <v>45148</v>
      </c>
      <c r="M1410" s="72"/>
      <c r="N1410" s="38"/>
      <c r="O1410" s="81"/>
      <c r="P1410" s="72"/>
      <c r="Q1410" s="72"/>
      <c r="R1410" s="72"/>
      <c r="S1410" s="72"/>
      <c r="T1410" s="81"/>
      <c r="U1410" s="72"/>
      <c r="V1410" s="72"/>
      <c r="W1410" s="82">
        <f t="shared" si="64"/>
        <v>0</v>
      </c>
      <c r="X1410" s="39" t="s">
        <v>89</v>
      </c>
      <c r="Y1410" s="39"/>
      <c r="Z1410" s="72" t="s">
        <v>101</v>
      </c>
    </row>
    <row r="1411" spans="1:26">
      <c r="A1411" s="75">
        <f t="shared" si="65"/>
        <v>1409</v>
      </c>
      <c r="B1411" s="39" t="s">
        <v>1531</v>
      </c>
      <c r="C1411" s="75" t="str">
        <f>IF($B1411&lt;&gt;"",_xlfn.IFNA(VLOOKUP($B1411,'Node Details'!$B:$U,C$1,0),"Check"),"")</f>
        <v>S6J020102-S6J020104</v>
      </c>
      <c r="D1411" s="75" t="str">
        <f>IF($B1411&lt;&gt;"",_xlfn.IFNA(VLOOKUP($B1411,'Node Details'!$B:$U,D$1,0),"Check"),"")</f>
        <v>S6J</v>
      </c>
      <c r="E1411" s="75" t="str">
        <f>IF($B1411&lt;&gt;"",_xlfn.IFNA(VLOOKUP($B1411,'Node Details'!$B:$U,E$1,0),"Check"),"")</f>
        <v>Airtel</v>
      </c>
      <c r="F1411" s="95">
        <v>45148</v>
      </c>
      <c r="G1411" s="75"/>
      <c r="H1411" s="25" t="s">
        <v>2819</v>
      </c>
      <c r="I1411" s="24">
        <v>1</v>
      </c>
      <c r="J1411" s="24">
        <v>450</v>
      </c>
      <c r="K1411" s="75">
        <f t="shared" ref="K1411:K1474" si="66">I1411*J1411</f>
        <v>450</v>
      </c>
      <c r="L1411" s="80">
        <v>45148</v>
      </c>
      <c r="M1411" s="72"/>
      <c r="N1411" s="38"/>
      <c r="O1411" s="81"/>
      <c r="P1411" s="72"/>
      <c r="Q1411" s="72"/>
      <c r="R1411" s="72"/>
      <c r="S1411" s="72"/>
      <c r="T1411" s="81"/>
      <c r="U1411" s="72"/>
      <c r="V1411" s="72"/>
      <c r="W1411" s="82">
        <f t="shared" ref="W1411:W1474" si="67">IF(V1411&lt;&gt;"",V1411*U1411,0)</f>
        <v>0</v>
      </c>
      <c r="X1411" s="39" t="s">
        <v>89</v>
      </c>
      <c r="Y1411" s="39"/>
      <c r="Z1411" s="72" t="s">
        <v>101</v>
      </c>
    </row>
    <row r="1412" spans="1:26">
      <c r="A1412" s="75">
        <f t="shared" ref="A1412:A1475" si="68">IF(B1412&lt;&gt;"",A1411+1,"")</f>
        <v>1410</v>
      </c>
      <c r="B1412" s="39" t="s">
        <v>1534</v>
      </c>
      <c r="C1412" s="75" t="str">
        <f>IF($B1412&lt;&gt;"",_xlfn.IFNA(VLOOKUP($B1412,'Node Details'!$B:$U,C$1,0),"Check"),"")</f>
        <v>000000S6J-0000S6J06</v>
      </c>
      <c r="D1412" s="75" t="str">
        <f>IF($B1412&lt;&gt;"",_xlfn.IFNA(VLOOKUP($B1412,'Node Details'!$B:$U,D$1,0),"Check"),"")</f>
        <v>S6J</v>
      </c>
      <c r="E1412" s="75" t="str">
        <f>IF($B1412&lt;&gt;"",_xlfn.IFNA(VLOOKUP($B1412,'Node Details'!$B:$U,E$1,0),"Check"),"")</f>
        <v>Airtel</v>
      </c>
      <c r="F1412" s="95">
        <v>45148</v>
      </c>
      <c r="G1412" s="75"/>
      <c r="H1412" s="25" t="s">
        <v>2817</v>
      </c>
      <c r="I1412" s="24">
        <v>1</v>
      </c>
      <c r="J1412" s="24">
        <v>1050</v>
      </c>
      <c r="K1412" s="75">
        <f t="shared" si="66"/>
        <v>1050</v>
      </c>
      <c r="L1412" s="80">
        <v>45148</v>
      </c>
      <c r="M1412" s="72"/>
      <c r="N1412" s="38"/>
      <c r="O1412" s="81"/>
      <c r="P1412" s="72"/>
      <c r="Q1412" s="72"/>
      <c r="R1412" s="72"/>
      <c r="S1412" s="72"/>
      <c r="T1412" s="81"/>
      <c r="U1412" s="72"/>
      <c r="V1412" s="72"/>
      <c r="W1412" s="82">
        <f t="shared" si="67"/>
        <v>0</v>
      </c>
      <c r="X1412" s="39" t="s">
        <v>89</v>
      </c>
      <c r="Y1412" s="39"/>
      <c r="Z1412" s="72" t="s">
        <v>101</v>
      </c>
    </row>
    <row r="1413" spans="1:26">
      <c r="A1413" s="75">
        <f t="shared" si="68"/>
        <v>1411</v>
      </c>
      <c r="B1413" s="39" t="s">
        <v>2568</v>
      </c>
      <c r="C1413" s="75" t="str">
        <f>IF($B1413&lt;&gt;"",_xlfn.IFNA(VLOOKUP($B1413,'Node Details'!$B:$U,C$1,0),"Check"),"")</f>
        <v>0000S6J03-S6J030103</v>
      </c>
      <c r="D1413" s="75" t="str">
        <f>IF($B1413&lt;&gt;"",_xlfn.IFNA(VLOOKUP($B1413,'Node Details'!$B:$U,D$1,0),"Check"),"")</f>
        <v>S6J</v>
      </c>
      <c r="E1413" s="75" t="str">
        <f>IF($B1413&lt;&gt;"",_xlfn.IFNA(VLOOKUP($B1413,'Node Details'!$B:$U,E$1,0),"Check"),"")</f>
        <v>Airtel</v>
      </c>
      <c r="F1413" s="95">
        <v>45148</v>
      </c>
      <c r="G1413" s="75"/>
      <c r="H1413" s="25" t="s">
        <v>2819</v>
      </c>
      <c r="I1413" s="24">
        <v>1</v>
      </c>
      <c r="J1413" s="24">
        <v>450</v>
      </c>
      <c r="K1413" s="75">
        <f t="shared" si="66"/>
        <v>450</v>
      </c>
      <c r="L1413" s="80">
        <v>45148</v>
      </c>
      <c r="M1413" s="72"/>
      <c r="N1413" s="38"/>
      <c r="O1413" s="81"/>
      <c r="P1413" s="72"/>
      <c r="Q1413" s="72"/>
      <c r="R1413" s="72"/>
      <c r="S1413" s="72"/>
      <c r="T1413" s="81"/>
      <c r="U1413" s="72"/>
      <c r="V1413" s="72"/>
      <c r="W1413" s="82">
        <f t="shared" si="67"/>
        <v>0</v>
      </c>
      <c r="X1413" s="39" t="s">
        <v>89</v>
      </c>
      <c r="Y1413" s="39"/>
      <c r="Z1413" s="72" t="s">
        <v>101</v>
      </c>
    </row>
    <row r="1414" spans="1:26">
      <c r="A1414" s="75">
        <f t="shared" si="68"/>
        <v>1412</v>
      </c>
      <c r="B1414" s="39" t="s">
        <v>1539</v>
      </c>
      <c r="C1414" s="75" t="str">
        <f>IF($B1414&lt;&gt;"",_xlfn.IFNA(VLOOKUP($B1414,'Node Details'!$B:$U,C$1,0),"Check"),"")</f>
        <v>0000S6J03-S6J030103</v>
      </c>
      <c r="D1414" s="75" t="str">
        <f>IF($B1414&lt;&gt;"",_xlfn.IFNA(VLOOKUP($B1414,'Node Details'!$B:$U,D$1,0),"Check"),"")</f>
        <v>S6J</v>
      </c>
      <c r="E1414" s="75" t="str">
        <f>IF($B1414&lt;&gt;"",_xlfn.IFNA(VLOOKUP($B1414,'Node Details'!$B:$U,E$1,0),"Check"),"")</f>
        <v>Airtel</v>
      </c>
      <c r="F1414" s="95">
        <v>45148</v>
      </c>
      <c r="G1414" s="75"/>
      <c r="H1414" s="25" t="s">
        <v>2819</v>
      </c>
      <c r="I1414" s="24">
        <v>1</v>
      </c>
      <c r="J1414" s="24">
        <v>450</v>
      </c>
      <c r="K1414" s="75">
        <f t="shared" si="66"/>
        <v>450</v>
      </c>
      <c r="L1414" s="80">
        <v>45148</v>
      </c>
      <c r="M1414" s="72"/>
      <c r="N1414" s="38"/>
      <c r="O1414" s="81"/>
      <c r="P1414" s="72"/>
      <c r="Q1414" s="72"/>
      <c r="R1414" s="72"/>
      <c r="S1414" s="72"/>
      <c r="T1414" s="81"/>
      <c r="U1414" s="72"/>
      <c r="V1414" s="72"/>
      <c r="W1414" s="82">
        <f t="shared" si="67"/>
        <v>0</v>
      </c>
      <c r="X1414" s="39" t="s">
        <v>89</v>
      </c>
      <c r="Y1414" s="39"/>
      <c r="Z1414" s="72" t="s">
        <v>101</v>
      </c>
    </row>
    <row r="1415" spans="1:26">
      <c r="A1415" s="75">
        <f t="shared" si="68"/>
        <v>1413</v>
      </c>
      <c r="B1415" s="39" t="s">
        <v>1536</v>
      </c>
      <c r="C1415" s="75" t="str">
        <f>IF($B1415&lt;&gt;"",_xlfn.IFNA(VLOOKUP($B1415,'Node Details'!$B:$U,C$1,0),"Check"),"")</f>
        <v>0000S6J03-S6J030103</v>
      </c>
      <c r="D1415" s="75" t="str">
        <f>IF($B1415&lt;&gt;"",_xlfn.IFNA(VLOOKUP($B1415,'Node Details'!$B:$U,D$1,0),"Check"),"")</f>
        <v>S6J</v>
      </c>
      <c r="E1415" s="75" t="str">
        <f>IF($B1415&lt;&gt;"",_xlfn.IFNA(VLOOKUP($B1415,'Node Details'!$B:$U,E$1,0),"Check"),"")</f>
        <v>Airtel</v>
      </c>
      <c r="F1415" s="95">
        <v>45148</v>
      </c>
      <c r="G1415" s="75"/>
      <c r="H1415" s="25" t="s">
        <v>2818</v>
      </c>
      <c r="I1415" s="24">
        <v>1</v>
      </c>
      <c r="J1415" s="24">
        <v>650</v>
      </c>
      <c r="K1415" s="75">
        <f t="shared" si="66"/>
        <v>650</v>
      </c>
      <c r="L1415" s="80">
        <v>45148</v>
      </c>
      <c r="M1415" s="72"/>
      <c r="N1415" s="38"/>
      <c r="O1415" s="81"/>
      <c r="P1415" s="72"/>
      <c r="Q1415" s="72"/>
      <c r="R1415" s="72"/>
      <c r="S1415" s="72"/>
      <c r="T1415" s="81"/>
      <c r="U1415" s="72"/>
      <c r="V1415" s="72"/>
      <c r="W1415" s="82">
        <f t="shared" si="67"/>
        <v>0</v>
      </c>
      <c r="X1415" s="39" t="s">
        <v>89</v>
      </c>
      <c r="Y1415" s="39"/>
      <c r="Z1415" s="72" t="s">
        <v>101</v>
      </c>
    </row>
    <row r="1416" spans="1:26">
      <c r="A1416" s="75">
        <f t="shared" si="68"/>
        <v>1414</v>
      </c>
      <c r="B1416" s="39" t="s">
        <v>1541</v>
      </c>
      <c r="C1416" s="75" t="str">
        <f>IF($B1416&lt;&gt;"",_xlfn.IFNA(VLOOKUP($B1416,'Node Details'!$B:$U,C$1,0),"Check"),"")</f>
        <v>S6J030102-S6J030104</v>
      </c>
      <c r="D1416" s="75" t="str">
        <f>IF($B1416&lt;&gt;"",_xlfn.IFNA(VLOOKUP($B1416,'Node Details'!$B:$U,D$1,0),"Check"),"")</f>
        <v>S6J</v>
      </c>
      <c r="E1416" s="75" t="str">
        <f>IF($B1416&lt;&gt;"",_xlfn.IFNA(VLOOKUP($B1416,'Node Details'!$B:$U,E$1,0),"Check"),"")</f>
        <v>Airtel</v>
      </c>
      <c r="F1416" s="95">
        <v>45148</v>
      </c>
      <c r="G1416" s="75"/>
      <c r="H1416" s="25" t="s">
        <v>2819</v>
      </c>
      <c r="I1416" s="24">
        <v>1</v>
      </c>
      <c r="J1416" s="24">
        <v>450</v>
      </c>
      <c r="K1416" s="75">
        <f t="shared" si="66"/>
        <v>450</v>
      </c>
      <c r="L1416" s="80">
        <v>45148</v>
      </c>
      <c r="M1416" s="72"/>
      <c r="N1416" s="38"/>
      <c r="O1416" s="81"/>
      <c r="P1416" s="72"/>
      <c r="Q1416" s="72"/>
      <c r="R1416" s="72"/>
      <c r="S1416" s="72"/>
      <c r="T1416" s="81"/>
      <c r="U1416" s="72"/>
      <c r="V1416" s="72"/>
      <c r="W1416" s="82">
        <f t="shared" si="67"/>
        <v>0</v>
      </c>
      <c r="X1416" s="39" t="s">
        <v>89</v>
      </c>
      <c r="Y1416" s="39"/>
      <c r="Z1416" s="72" t="s">
        <v>101</v>
      </c>
    </row>
    <row r="1417" spans="1:26">
      <c r="A1417" s="75">
        <f t="shared" si="68"/>
        <v>1415</v>
      </c>
      <c r="B1417" s="39" t="s">
        <v>1544</v>
      </c>
      <c r="C1417" s="75" t="str">
        <f>IF($B1417&lt;&gt;"",_xlfn.IFNA(VLOOKUP($B1417,'Node Details'!$B:$U,C$1,0),"Check"),"")</f>
        <v>000000S6J-0000S6J06</v>
      </c>
      <c r="D1417" s="75" t="str">
        <f>IF($B1417&lt;&gt;"",_xlfn.IFNA(VLOOKUP($B1417,'Node Details'!$B:$U,D$1,0),"Check"),"")</f>
        <v>S6J</v>
      </c>
      <c r="E1417" s="75" t="str">
        <f>IF($B1417&lt;&gt;"",_xlfn.IFNA(VLOOKUP($B1417,'Node Details'!$B:$U,E$1,0),"Check"),"")</f>
        <v>Airtel</v>
      </c>
      <c r="F1417" s="95">
        <v>45148</v>
      </c>
      <c r="G1417" s="75"/>
      <c r="H1417" s="25" t="s">
        <v>2817</v>
      </c>
      <c r="I1417" s="24">
        <v>1</v>
      </c>
      <c r="J1417" s="24">
        <v>1050</v>
      </c>
      <c r="K1417" s="75">
        <f t="shared" si="66"/>
        <v>1050</v>
      </c>
      <c r="L1417" s="80">
        <v>45148</v>
      </c>
      <c r="M1417" s="72"/>
      <c r="N1417" s="38"/>
      <c r="O1417" s="81"/>
      <c r="P1417" s="72"/>
      <c r="Q1417" s="72"/>
      <c r="R1417" s="72"/>
      <c r="S1417" s="72"/>
      <c r="T1417" s="81"/>
      <c r="U1417" s="72"/>
      <c r="V1417" s="72"/>
      <c r="W1417" s="82">
        <f t="shared" si="67"/>
        <v>0</v>
      </c>
      <c r="X1417" s="39" t="s">
        <v>89</v>
      </c>
      <c r="Y1417" s="39"/>
      <c r="Z1417" s="72" t="s">
        <v>101</v>
      </c>
    </row>
    <row r="1418" spans="1:26">
      <c r="A1418" s="75">
        <f t="shared" si="68"/>
        <v>1416</v>
      </c>
      <c r="B1418" s="39" t="s">
        <v>1549</v>
      </c>
      <c r="C1418" s="75" t="str">
        <f>IF($B1418&lt;&gt;"",_xlfn.IFNA(VLOOKUP($B1418,'Node Details'!$B:$U,C$1,0),"Check"),"")</f>
        <v>0000S6J04-S6J040104</v>
      </c>
      <c r="D1418" s="75" t="str">
        <f>IF($B1418&lt;&gt;"",_xlfn.IFNA(VLOOKUP($B1418,'Node Details'!$B:$U,D$1,0),"Check"),"")</f>
        <v>S6J</v>
      </c>
      <c r="E1418" s="75" t="str">
        <f>IF($B1418&lt;&gt;"",_xlfn.IFNA(VLOOKUP($B1418,'Node Details'!$B:$U,E$1,0),"Check"),"")</f>
        <v>Airtel</v>
      </c>
      <c r="F1418" s="95">
        <v>45148</v>
      </c>
      <c r="G1418" s="75"/>
      <c r="H1418" s="25" t="s">
        <v>2819</v>
      </c>
      <c r="I1418" s="24">
        <v>1</v>
      </c>
      <c r="J1418" s="24">
        <v>450</v>
      </c>
      <c r="K1418" s="75">
        <f t="shared" si="66"/>
        <v>450</v>
      </c>
      <c r="L1418" s="80">
        <v>45148</v>
      </c>
      <c r="M1418" s="72"/>
      <c r="N1418" s="38"/>
      <c r="O1418" s="81"/>
      <c r="P1418" s="72"/>
      <c r="Q1418" s="72"/>
      <c r="R1418" s="72"/>
      <c r="S1418" s="72"/>
      <c r="T1418" s="81"/>
      <c r="U1418" s="72"/>
      <c r="V1418" s="72"/>
      <c r="W1418" s="82">
        <f t="shared" si="67"/>
        <v>0</v>
      </c>
      <c r="X1418" s="39" t="s">
        <v>89</v>
      </c>
      <c r="Y1418" s="39"/>
      <c r="Z1418" s="72" t="s">
        <v>101</v>
      </c>
    </row>
    <row r="1419" spans="1:26">
      <c r="A1419" s="75">
        <f t="shared" si="68"/>
        <v>1417</v>
      </c>
      <c r="B1419" s="39" t="s">
        <v>2569</v>
      </c>
      <c r="C1419" s="75" t="str">
        <f>IF($B1419&lt;&gt;"",_xlfn.IFNA(VLOOKUP($B1419,'Node Details'!$B:$U,C$1,0),"Check"),"")</f>
        <v>0000S6J04-S6J040104</v>
      </c>
      <c r="D1419" s="75" t="str">
        <f>IF($B1419&lt;&gt;"",_xlfn.IFNA(VLOOKUP($B1419,'Node Details'!$B:$U,D$1,0),"Check"),"")</f>
        <v>S6J</v>
      </c>
      <c r="E1419" s="75" t="str">
        <f>IF($B1419&lt;&gt;"",_xlfn.IFNA(VLOOKUP($B1419,'Node Details'!$B:$U,E$1,0),"Check"),"")</f>
        <v>Airtel</v>
      </c>
      <c r="F1419" s="95">
        <v>45148</v>
      </c>
      <c r="G1419" s="75"/>
      <c r="H1419" s="25" t="s">
        <v>2818</v>
      </c>
      <c r="I1419" s="24">
        <v>1</v>
      </c>
      <c r="J1419" s="24">
        <v>650</v>
      </c>
      <c r="K1419" s="75">
        <f t="shared" si="66"/>
        <v>650</v>
      </c>
      <c r="L1419" s="80">
        <v>45148</v>
      </c>
      <c r="M1419" s="72"/>
      <c r="N1419" s="38"/>
      <c r="O1419" s="81"/>
      <c r="P1419" s="72"/>
      <c r="Q1419" s="72"/>
      <c r="R1419" s="72"/>
      <c r="S1419" s="72"/>
      <c r="T1419" s="81"/>
      <c r="U1419" s="72"/>
      <c r="V1419" s="72"/>
      <c r="W1419" s="82">
        <f t="shared" si="67"/>
        <v>0</v>
      </c>
      <c r="X1419" s="39" t="s">
        <v>89</v>
      </c>
      <c r="Y1419" s="39"/>
      <c r="Z1419" s="72" t="s">
        <v>101</v>
      </c>
    </row>
    <row r="1420" spans="1:26">
      <c r="A1420" s="75">
        <f t="shared" si="68"/>
        <v>1418</v>
      </c>
      <c r="B1420" s="39" t="s">
        <v>1550</v>
      </c>
      <c r="C1420" s="75" t="str">
        <f>IF($B1420&lt;&gt;"",_xlfn.IFNA(VLOOKUP($B1420,'Node Details'!$B:$U,C$1,0),"Check"),"")</f>
        <v>S6J040101-S6J040103</v>
      </c>
      <c r="D1420" s="75" t="str">
        <f>IF($B1420&lt;&gt;"",_xlfn.IFNA(VLOOKUP($B1420,'Node Details'!$B:$U,D$1,0),"Check"),"")</f>
        <v>S6J</v>
      </c>
      <c r="E1420" s="75" t="str">
        <f>IF($B1420&lt;&gt;"",_xlfn.IFNA(VLOOKUP($B1420,'Node Details'!$B:$U,E$1,0),"Check"),"")</f>
        <v>Airtel</v>
      </c>
      <c r="F1420" s="95">
        <v>45148</v>
      </c>
      <c r="G1420" s="75"/>
      <c r="H1420" s="25" t="s">
        <v>2818</v>
      </c>
      <c r="I1420" s="24">
        <v>1</v>
      </c>
      <c r="J1420" s="24">
        <v>650</v>
      </c>
      <c r="K1420" s="75">
        <f t="shared" si="66"/>
        <v>650</v>
      </c>
      <c r="L1420" s="80">
        <v>45148</v>
      </c>
      <c r="M1420" s="72"/>
      <c r="N1420" s="38"/>
      <c r="O1420" s="81"/>
      <c r="P1420" s="72"/>
      <c r="Q1420" s="72"/>
      <c r="R1420" s="72"/>
      <c r="S1420" s="72"/>
      <c r="T1420" s="81"/>
      <c r="U1420" s="72"/>
      <c r="V1420" s="72"/>
      <c r="W1420" s="82">
        <f t="shared" si="67"/>
        <v>0</v>
      </c>
      <c r="X1420" s="39" t="s">
        <v>89</v>
      </c>
      <c r="Y1420" s="39"/>
      <c r="Z1420" s="72" t="s">
        <v>101</v>
      </c>
    </row>
    <row r="1421" spans="1:26">
      <c r="A1421" s="75">
        <f t="shared" si="68"/>
        <v>1419</v>
      </c>
      <c r="B1421" s="39" t="s">
        <v>1546</v>
      </c>
      <c r="C1421" s="75" t="str">
        <f>IF($B1421&lt;&gt;"",_xlfn.IFNA(VLOOKUP($B1421,'Node Details'!$B:$U,C$1,0),"Check"),"")</f>
        <v>0000S6J04-S6J040104</v>
      </c>
      <c r="D1421" s="75" t="str">
        <f>IF($B1421&lt;&gt;"",_xlfn.IFNA(VLOOKUP($B1421,'Node Details'!$B:$U,D$1,0),"Check"),"")</f>
        <v>S6J</v>
      </c>
      <c r="E1421" s="75" t="str">
        <f>IF($B1421&lt;&gt;"",_xlfn.IFNA(VLOOKUP($B1421,'Node Details'!$B:$U,E$1,0),"Check"),"")</f>
        <v>Airtel</v>
      </c>
      <c r="F1421" s="95">
        <v>45148</v>
      </c>
      <c r="G1421" s="75"/>
      <c r="H1421" s="25" t="s">
        <v>2818</v>
      </c>
      <c r="I1421" s="24">
        <v>1</v>
      </c>
      <c r="J1421" s="24">
        <v>650</v>
      </c>
      <c r="K1421" s="75">
        <f t="shared" si="66"/>
        <v>650</v>
      </c>
      <c r="L1421" s="80">
        <v>45148</v>
      </c>
      <c r="M1421" s="72"/>
      <c r="N1421" s="38"/>
      <c r="O1421" s="81"/>
      <c r="P1421" s="72"/>
      <c r="Q1421" s="72"/>
      <c r="R1421" s="72"/>
      <c r="S1421" s="72"/>
      <c r="T1421" s="81"/>
      <c r="U1421" s="72"/>
      <c r="V1421" s="72"/>
      <c r="W1421" s="82">
        <f t="shared" si="67"/>
        <v>0</v>
      </c>
      <c r="X1421" s="39" t="s">
        <v>89</v>
      </c>
      <c r="Y1421" s="39"/>
      <c r="Z1421" s="72" t="s">
        <v>101</v>
      </c>
    </row>
    <row r="1422" spans="1:26">
      <c r="A1422" s="75">
        <f t="shared" si="68"/>
        <v>1420</v>
      </c>
      <c r="B1422" s="39" t="s">
        <v>1553</v>
      </c>
      <c r="C1422" s="75" t="str">
        <f>IF($B1422&lt;&gt;"",_xlfn.IFNA(VLOOKUP($B1422,'Node Details'!$B:$U,C$1,0),"Check"),"")</f>
        <v>000000S6J-0000S6J06</v>
      </c>
      <c r="D1422" s="75" t="str">
        <f>IF($B1422&lt;&gt;"",_xlfn.IFNA(VLOOKUP($B1422,'Node Details'!$B:$U,D$1,0),"Check"),"")</f>
        <v>S6J</v>
      </c>
      <c r="E1422" s="75" t="str">
        <f>IF($B1422&lt;&gt;"",_xlfn.IFNA(VLOOKUP($B1422,'Node Details'!$B:$U,E$1,0),"Check"),"")</f>
        <v>Airtel</v>
      </c>
      <c r="F1422" s="95">
        <v>45148</v>
      </c>
      <c r="G1422" s="75"/>
      <c r="H1422" s="25" t="s">
        <v>2817</v>
      </c>
      <c r="I1422" s="24">
        <v>1</v>
      </c>
      <c r="J1422" s="24">
        <v>1050</v>
      </c>
      <c r="K1422" s="75">
        <f t="shared" si="66"/>
        <v>1050</v>
      </c>
      <c r="L1422" s="80">
        <v>45148</v>
      </c>
      <c r="M1422" s="72"/>
      <c r="N1422" s="38"/>
      <c r="O1422" s="81"/>
      <c r="P1422" s="72"/>
      <c r="Q1422" s="72"/>
      <c r="R1422" s="72"/>
      <c r="S1422" s="72"/>
      <c r="T1422" s="81"/>
      <c r="U1422" s="72"/>
      <c r="V1422" s="72"/>
      <c r="W1422" s="82">
        <f t="shared" si="67"/>
        <v>0</v>
      </c>
      <c r="X1422" s="39" t="s">
        <v>89</v>
      </c>
      <c r="Y1422" s="39"/>
      <c r="Z1422" s="72" t="s">
        <v>101</v>
      </c>
    </row>
    <row r="1423" spans="1:26">
      <c r="A1423" s="75">
        <f t="shared" si="68"/>
        <v>1421</v>
      </c>
      <c r="B1423" s="39" t="s">
        <v>1558</v>
      </c>
      <c r="C1423" s="75" t="str">
        <f>IF($B1423&lt;&gt;"",_xlfn.IFNA(VLOOKUP($B1423,'Node Details'!$B:$U,C$1,0),"Check"),"")</f>
        <v>0000S6J05-S6J050102</v>
      </c>
      <c r="D1423" s="75" t="str">
        <f>IF($B1423&lt;&gt;"",_xlfn.IFNA(VLOOKUP($B1423,'Node Details'!$B:$U,D$1,0),"Check"),"")</f>
        <v>S6J</v>
      </c>
      <c r="E1423" s="75" t="str">
        <f>IF($B1423&lt;&gt;"",_xlfn.IFNA(VLOOKUP($B1423,'Node Details'!$B:$U,E$1,0),"Check"),"")</f>
        <v>Airtel</v>
      </c>
      <c r="F1423" s="95">
        <v>45148</v>
      </c>
      <c r="G1423" s="75"/>
      <c r="H1423" s="25" t="s">
        <v>2818</v>
      </c>
      <c r="I1423" s="24">
        <v>1</v>
      </c>
      <c r="J1423" s="24">
        <v>650</v>
      </c>
      <c r="K1423" s="75">
        <f t="shared" si="66"/>
        <v>650</v>
      </c>
      <c r="L1423" s="80">
        <v>45148</v>
      </c>
      <c r="M1423" s="72"/>
      <c r="N1423" s="38"/>
      <c r="O1423" s="81"/>
      <c r="P1423" s="72"/>
      <c r="Q1423" s="72"/>
      <c r="R1423" s="72"/>
      <c r="S1423" s="72"/>
      <c r="T1423" s="81"/>
      <c r="U1423" s="72"/>
      <c r="V1423" s="72"/>
      <c r="W1423" s="82">
        <f t="shared" si="67"/>
        <v>0</v>
      </c>
      <c r="X1423" s="39" t="s">
        <v>89</v>
      </c>
      <c r="Y1423" s="39"/>
      <c r="Z1423" s="72" t="s">
        <v>101</v>
      </c>
    </row>
    <row r="1424" spans="1:26">
      <c r="A1424" s="75">
        <f t="shared" si="68"/>
        <v>1422</v>
      </c>
      <c r="B1424" s="39" t="s">
        <v>1555</v>
      </c>
      <c r="C1424" s="75" t="str">
        <f>IF($B1424&lt;&gt;"",_xlfn.IFNA(VLOOKUP($B1424,'Node Details'!$B:$U,C$1,0),"Check"),"")</f>
        <v>0000S6J05-S6J050102</v>
      </c>
      <c r="D1424" s="75" t="str">
        <f>IF($B1424&lt;&gt;"",_xlfn.IFNA(VLOOKUP($B1424,'Node Details'!$B:$U,D$1,0),"Check"),"")</f>
        <v>S6J</v>
      </c>
      <c r="E1424" s="75" t="str">
        <f>IF($B1424&lt;&gt;"",_xlfn.IFNA(VLOOKUP($B1424,'Node Details'!$B:$U,E$1,0),"Check"),"")</f>
        <v>Airtel</v>
      </c>
      <c r="F1424" s="95">
        <v>45148</v>
      </c>
      <c r="G1424" s="75"/>
      <c r="H1424" s="25" t="s">
        <v>2818</v>
      </c>
      <c r="I1424" s="24">
        <v>1</v>
      </c>
      <c r="J1424" s="24">
        <v>650</v>
      </c>
      <c r="K1424" s="75">
        <f t="shared" si="66"/>
        <v>650</v>
      </c>
      <c r="L1424" s="80">
        <v>45148</v>
      </c>
      <c r="M1424" s="72"/>
      <c r="N1424" s="38"/>
      <c r="O1424" s="81"/>
      <c r="P1424" s="72"/>
      <c r="Q1424" s="72"/>
      <c r="R1424" s="72"/>
      <c r="S1424" s="72"/>
      <c r="T1424" s="81"/>
      <c r="U1424" s="72"/>
      <c r="V1424" s="72"/>
      <c r="W1424" s="82">
        <f t="shared" si="67"/>
        <v>0</v>
      </c>
      <c r="X1424" s="39" t="s">
        <v>89</v>
      </c>
      <c r="Y1424" s="39"/>
      <c r="Z1424" s="72" t="s">
        <v>101</v>
      </c>
    </row>
    <row r="1425" spans="1:26">
      <c r="A1425" s="75">
        <f t="shared" si="68"/>
        <v>1423</v>
      </c>
      <c r="B1425" s="39" t="s">
        <v>2571</v>
      </c>
      <c r="C1425" s="75" t="str">
        <f>IF($B1425&lt;&gt;"",_xlfn.IFNA(VLOOKUP($B1425,'Node Details'!$B:$U,C$1,0),"Check"),"")</f>
        <v>S6J050101-S6J050107</v>
      </c>
      <c r="D1425" s="75" t="str">
        <f>IF($B1425&lt;&gt;"",_xlfn.IFNA(VLOOKUP($B1425,'Node Details'!$B:$U,D$1,0),"Check"),"")</f>
        <v>S6J</v>
      </c>
      <c r="E1425" s="75" t="str">
        <f>IF($B1425&lt;&gt;"",_xlfn.IFNA(VLOOKUP($B1425,'Node Details'!$B:$U,E$1,0),"Check"),"")</f>
        <v>Airtel</v>
      </c>
      <c r="F1425" s="95">
        <v>45148</v>
      </c>
      <c r="G1425" s="75"/>
      <c r="H1425" s="25" t="s">
        <v>2818</v>
      </c>
      <c r="I1425" s="24">
        <v>1</v>
      </c>
      <c r="J1425" s="24">
        <v>650</v>
      </c>
      <c r="K1425" s="75">
        <f t="shared" si="66"/>
        <v>650</v>
      </c>
      <c r="L1425" s="80">
        <v>45148</v>
      </c>
      <c r="M1425" s="72"/>
      <c r="N1425" s="38"/>
      <c r="O1425" s="81"/>
      <c r="P1425" s="72"/>
      <c r="Q1425" s="72"/>
      <c r="R1425" s="72"/>
      <c r="S1425" s="72"/>
      <c r="T1425" s="81"/>
      <c r="U1425" s="72"/>
      <c r="V1425" s="72"/>
      <c r="W1425" s="82">
        <f t="shared" si="67"/>
        <v>0</v>
      </c>
      <c r="X1425" s="39" t="s">
        <v>89</v>
      </c>
      <c r="Y1425" s="39"/>
      <c r="Z1425" s="72" t="s">
        <v>101</v>
      </c>
    </row>
    <row r="1426" spans="1:26">
      <c r="A1426" s="75">
        <f t="shared" si="68"/>
        <v>1424</v>
      </c>
      <c r="B1426" s="39" t="s">
        <v>2573</v>
      </c>
      <c r="C1426" s="75" t="str">
        <f>IF($B1426&lt;&gt;"",_xlfn.IFNA(VLOOKUP($B1426,'Node Details'!$B:$U,C$1,0),"Check"),"")</f>
        <v>S6J050101-S6J050107</v>
      </c>
      <c r="D1426" s="75" t="str">
        <f>IF($B1426&lt;&gt;"",_xlfn.IFNA(VLOOKUP($B1426,'Node Details'!$B:$U,D$1,0),"Check"),"")</f>
        <v>S6J</v>
      </c>
      <c r="E1426" s="75" t="str">
        <f>IF($B1426&lt;&gt;"",_xlfn.IFNA(VLOOKUP($B1426,'Node Details'!$B:$U,E$1,0),"Check"),"")</f>
        <v>Airtel</v>
      </c>
      <c r="F1426" s="95">
        <v>45148</v>
      </c>
      <c r="G1426" s="75"/>
      <c r="H1426" s="25" t="s">
        <v>2818</v>
      </c>
      <c r="I1426" s="24">
        <v>1</v>
      </c>
      <c r="J1426" s="24">
        <v>650</v>
      </c>
      <c r="K1426" s="75">
        <f t="shared" si="66"/>
        <v>650</v>
      </c>
      <c r="L1426" s="80">
        <v>45148</v>
      </c>
      <c r="M1426" s="72"/>
      <c r="N1426" s="38"/>
      <c r="O1426" s="81"/>
      <c r="P1426" s="72"/>
      <c r="Q1426" s="72"/>
      <c r="R1426" s="72"/>
      <c r="S1426" s="72"/>
      <c r="T1426" s="81"/>
      <c r="U1426" s="72"/>
      <c r="V1426" s="72"/>
      <c r="W1426" s="82">
        <f t="shared" si="67"/>
        <v>0</v>
      </c>
      <c r="X1426" s="39" t="s">
        <v>89</v>
      </c>
      <c r="Y1426" s="39"/>
      <c r="Z1426" s="72" t="s">
        <v>101</v>
      </c>
    </row>
    <row r="1427" spans="1:26">
      <c r="A1427" s="75">
        <f t="shared" si="68"/>
        <v>1425</v>
      </c>
      <c r="B1427" s="39" t="s">
        <v>2575</v>
      </c>
      <c r="C1427" s="75" t="str">
        <f>IF($B1427&lt;&gt;"",_xlfn.IFNA(VLOOKUP($B1427,'Node Details'!$B:$U,C$1,0),"Check"),"")</f>
        <v>S6J050101-S6J050107</v>
      </c>
      <c r="D1427" s="75" t="str">
        <f>IF($B1427&lt;&gt;"",_xlfn.IFNA(VLOOKUP($B1427,'Node Details'!$B:$U,D$1,0),"Check"),"")</f>
        <v>S6J</v>
      </c>
      <c r="E1427" s="75" t="str">
        <f>IF($B1427&lt;&gt;"",_xlfn.IFNA(VLOOKUP($B1427,'Node Details'!$B:$U,E$1,0),"Check"),"")</f>
        <v>Airtel</v>
      </c>
      <c r="F1427" s="95">
        <v>45148</v>
      </c>
      <c r="G1427" s="75"/>
      <c r="H1427" s="25" t="s">
        <v>2818</v>
      </c>
      <c r="I1427" s="24">
        <v>1</v>
      </c>
      <c r="J1427" s="24">
        <v>650</v>
      </c>
      <c r="K1427" s="75">
        <f t="shared" si="66"/>
        <v>650</v>
      </c>
      <c r="L1427" s="80">
        <v>45148</v>
      </c>
      <c r="M1427" s="72"/>
      <c r="N1427" s="38"/>
      <c r="O1427" s="81"/>
      <c r="P1427" s="72"/>
      <c r="Q1427" s="72"/>
      <c r="R1427" s="72"/>
      <c r="S1427" s="72"/>
      <c r="T1427" s="81"/>
      <c r="U1427" s="72"/>
      <c r="V1427" s="72"/>
      <c r="W1427" s="82">
        <f t="shared" si="67"/>
        <v>0</v>
      </c>
      <c r="X1427" s="39" t="s">
        <v>89</v>
      </c>
      <c r="Y1427" s="39"/>
      <c r="Z1427" s="72" t="s">
        <v>101</v>
      </c>
    </row>
    <row r="1428" spans="1:26">
      <c r="A1428" s="75">
        <f t="shared" si="68"/>
        <v>1426</v>
      </c>
      <c r="B1428" s="39" t="s">
        <v>2577</v>
      </c>
      <c r="C1428" s="75" t="str">
        <f>IF($B1428&lt;&gt;"",_xlfn.IFNA(VLOOKUP($B1428,'Node Details'!$B:$U,C$1,0),"Check"),"")</f>
        <v>S6J050101-S6J050107</v>
      </c>
      <c r="D1428" s="75" t="str">
        <f>IF($B1428&lt;&gt;"",_xlfn.IFNA(VLOOKUP($B1428,'Node Details'!$B:$U,D$1,0),"Check"),"")</f>
        <v>S6J</v>
      </c>
      <c r="E1428" s="75" t="str">
        <f>IF($B1428&lt;&gt;"",_xlfn.IFNA(VLOOKUP($B1428,'Node Details'!$B:$U,E$1,0),"Check"),"")</f>
        <v>Airtel</v>
      </c>
      <c r="F1428" s="95">
        <v>45148</v>
      </c>
      <c r="G1428" s="75"/>
      <c r="H1428" s="25" t="s">
        <v>2818</v>
      </c>
      <c r="I1428" s="24">
        <v>1</v>
      </c>
      <c r="J1428" s="24">
        <v>650</v>
      </c>
      <c r="K1428" s="75">
        <f t="shared" si="66"/>
        <v>650</v>
      </c>
      <c r="L1428" s="80">
        <v>45148</v>
      </c>
      <c r="M1428" s="72"/>
      <c r="N1428" s="38"/>
      <c r="O1428" s="81"/>
      <c r="P1428" s="72"/>
      <c r="Q1428" s="72"/>
      <c r="R1428" s="72"/>
      <c r="S1428" s="72"/>
      <c r="T1428" s="81"/>
      <c r="U1428" s="72"/>
      <c r="V1428" s="72"/>
      <c r="W1428" s="82">
        <f t="shared" si="67"/>
        <v>0</v>
      </c>
      <c r="X1428" s="39" t="s">
        <v>89</v>
      </c>
      <c r="Y1428" s="39"/>
      <c r="Z1428" s="72" t="s">
        <v>101</v>
      </c>
    </row>
    <row r="1429" spans="1:26">
      <c r="A1429" s="75">
        <f t="shared" si="68"/>
        <v>1427</v>
      </c>
      <c r="B1429" s="39" t="s">
        <v>1559</v>
      </c>
      <c r="C1429" s="75" t="str">
        <f>IF($B1429&lt;&gt;"",_xlfn.IFNA(VLOOKUP($B1429,'Node Details'!$B:$U,C$1,0),"Check"),"")</f>
        <v>S6J050101-S6J050107</v>
      </c>
      <c r="D1429" s="75" t="str">
        <f>IF($B1429&lt;&gt;"",_xlfn.IFNA(VLOOKUP($B1429,'Node Details'!$B:$U,D$1,0),"Check"),"")</f>
        <v>S6J</v>
      </c>
      <c r="E1429" s="75" t="str">
        <f>IF($B1429&lt;&gt;"",_xlfn.IFNA(VLOOKUP($B1429,'Node Details'!$B:$U,E$1,0),"Check"),"")</f>
        <v>Airtel</v>
      </c>
      <c r="F1429" s="95">
        <v>45148</v>
      </c>
      <c r="G1429" s="75"/>
      <c r="H1429" s="25" t="s">
        <v>2818</v>
      </c>
      <c r="I1429" s="24">
        <v>1</v>
      </c>
      <c r="J1429" s="24">
        <v>650</v>
      </c>
      <c r="K1429" s="75">
        <f t="shared" si="66"/>
        <v>650</v>
      </c>
      <c r="L1429" s="80">
        <v>45148</v>
      </c>
      <c r="M1429" s="72"/>
      <c r="N1429" s="38"/>
      <c r="O1429" s="81"/>
      <c r="P1429" s="72"/>
      <c r="Q1429" s="72"/>
      <c r="R1429" s="72"/>
      <c r="S1429" s="72"/>
      <c r="T1429" s="81"/>
      <c r="U1429" s="72"/>
      <c r="V1429" s="72"/>
      <c r="W1429" s="82">
        <f t="shared" si="67"/>
        <v>0</v>
      </c>
      <c r="X1429" s="39" t="s">
        <v>89</v>
      </c>
      <c r="Y1429" s="39"/>
      <c r="Z1429" s="72" t="s">
        <v>101</v>
      </c>
    </row>
    <row r="1430" spans="1:26">
      <c r="A1430" s="75">
        <f t="shared" si="68"/>
        <v>1428</v>
      </c>
      <c r="B1430" s="39" t="s">
        <v>1504</v>
      </c>
      <c r="C1430" s="75" t="str">
        <f>IF($B1430&lt;&gt;"",_xlfn.IFNA(VLOOKUP($B1430,'Node Details'!$B:$U,C$1,0),"Check"),"")</f>
        <v>000000S6J-0000S6J06</v>
      </c>
      <c r="D1430" s="75" t="str">
        <f>IF($B1430&lt;&gt;"",_xlfn.IFNA(VLOOKUP($B1430,'Node Details'!$B:$U,D$1,0),"Check"),"")</f>
        <v>S6J</v>
      </c>
      <c r="E1430" s="75" t="str">
        <f>IF($B1430&lt;&gt;"",_xlfn.IFNA(VLOOKUP($B1430,'Node Details'!$B:$U,E$1,0),"Check"),"")</f>
        <v>Airtel</v>
      </c>
      <c r="F1430" s="95">
        <v>45148</v>
      </c>
      <c r="G1430" s="75"/>
      <c r="H1430" s="25" t="s">
        <v>2817</v>
      </c>
      <c r="I1430" s="24">
        <v>1</v>
      </c>
      <c r="J1430" s="24">
        <v>1050</v>
      </c>
      <c r="K1430" s="75">
        <f t="shared" si="66"/>
        <v>1050</v>
      </c>
      <c r="L1430" s="80">
        <v>45148</v>
      </c>
      <c r="M1430" s="72"/>
      <c r="N1430" s="38"/>
      <c r="O1430" s="81"/>
      <c r="P1430" s="72"/>
      <c r="Q1430" s="72"/>
      <c r="R1430" s="72"/>
      <c r="S1430" s="72"/>
      <c r="T1430" s="81"/>
      <c r="U1430" s="72"/>
      <c r="V1430" s="72"/>
      <c r="W1430" s="82">
        <f t="shared" si="67"/>
        <v>0</v>
      </c>
      <c r="X1430" s="39" t="s">
        <v>89</v>
      </c>
      <c r="Y1430" s="39"/>
      <c r="Z1430" s="72" t="s">
        <v>101</v>
      </c>
    </row>
    <row r="1431" spans="1:26">
      <c r="A1431" s="75">
        <f t="shared" si="68"/>
        <v>1429</v>
      </c>
      <c r="B1431" s="39" t="s">
        <v>1565</v>
      </c>
      <c r="C1431" s="75" t="str">
        <f>IF($B1431&lt;&gt;"",_xlfn.IFNA(VLOOKUP($B1431,'Node Details'!$B:$U,C$1,0),"Check"),"")</f>
        <v>0000S6J06-S6J060102</v>
      </c>
      <c r="D1431" s="75" t="str">
        <f>IF($B1431&lt;&gt;"",_xlfn.IFNA(VLOOKUP($B1431,'Node Details'!$B:$U,D$1,0),"Check"),"")</f>
        <v>S6J</v>
      </c>
      <c r="E1431" s="75" t="str">
        <f>IF($B1431&lt;&gt;"",_xlfn.IFNA(VLOOKUP($B1431,'Node Details'!$B:$U,E$1,0),"Check"),"")</f>
        <v>Airtel</v>
      </c>
      <c r="F1431" s="95">
        <v>45148</v>
      </c>
      <c r="G1431" s="75"/>
      <c r="H1431" s="25" t="s">
        <v>2818</v>
      </c>
      <c r="I1431" s="24">
        <v>1</v>
      </c>
      <c r="J1431" s="24">
        <v>650</v>
      </c>
      <c r="K1431" s="75">
        <f t="shared" si="66"/>
        <v>650</v>
      </c>
      <c r="L1431" s="80">
        <v>45148</v>
      </c>
      <c r="M1431" s="72"/>
      <c r="N1431" s="38"/>
      <c r="O1431" s="81"/>
      <c r="P1431" s="72"/>
      <c r="Q1431" s="72"/>
      <c r="R1431" s="72"/>
      <c r="S1431" s="72"/>
      <c r="T1431" s="81"/>
      <c r="U1431" s="72"/>
      <c r="V1431" s="72"/>
      <c r="W1431" s="82">
        <f t="shared" si="67"/>
        <v>0</v>
      </c>
      <c r="X1431" s="39" t="s">
        <v>89</v>
      </c>
      <c r="Y1431" s="39"/>
      <c r="Z1431" s="72" t="s">
        <v>101</v>
      </c>
    </row>
    <row r="1432" spans="1:26">
      <c r="A1432" s="75">
        <f t="shared" si="68"/>
        <v>1430</v>
      </c>
      <c r="B1432" s="39" t="s">
        <v>1562</v>
      </c>
      <c r="C1432" s="75" t="str">
        <f>IF($B1432&lt;&gt;"",_xlfn.IFNA(VLOOKUP($B1432,'Node Details'!$B:$U,C$1,0),"Check"),"")</f>
        <v>0000S6J06-S6J060102</v>
      </c>
      <c r="D1432" s="75" t="str">
        <f>IF($B1432&lt;&gt;"",_xlfn.IFNA(VLOOKUP($B1432,'Node Details'!$B:$U,D$1,0),"Check"),"")</f>
        <v>S6J</v>
      </c>
      <c r="E1432" s="75" t="str">
        <f>IF($B1432&lt;&gt;"",_xlfn.IFNA(VLOOKUP($B1432,'Node Details'!$B:$U,E$1,0),"Check"),"")</f>
        <v>Airtel</v>
      </c>
      <c r="F1432" s="95">
        <v>45148</v>
      </c>
      <c r="G1432" s="75"/>
      <c r="H1432" s="25" t="s">
        <v>2818</v>
      </c>
      <c r="I1432" s="24">
        <v>1</v>
      </c>
      <c r="J1432" s="24">
        <v>650</v>
      </c>
      <c r="K1432" s="75">
        <f t="shared" si="66"/>
        <v>650</v>
      </c>
      <c r="L1432" s="80">
        <v>45148</v>
      </c>
      <c r="M1432" s="72"/>
      <c r="N1432" s="38"/>
      <c r="O1432" s="81"/>
      <c r="P1432" s="72"/>
      <c r="Q1432" s="72"/>
      <c r="R1432" s="72"/>
      <c r="S1432" s="72"/>
      <c r="T1432" s="81"/>
      <c r="U1432" s="72"/>
      <c r="V1432" s="72"/>
      <c r="W1432" s="82">
        <f t="shared" si="67"/>
        <v>0</v>
      </c>
      <c r="X1432" s="39" t="s">
        <v>89</v>
      </c>
      <c r="Y1432" s="39"/>
      <c r="Z1432" s="72" t="s">
        <v>101</v>
      </c>
    </row>
    <row r="1433" spans="1:26">
      <c r="A1433" s="75">
        <f t="shared" si="68"/>
        <v>1431</v>
      </c>
      <c r="B1433" s="39" t="s">
        <v>2579</v>
      </c>
      <c r="C1433" s="75" t="str">
        <f>IF($B1433&lt;&gt;"",_xlfn.IFNA(VLOOKUP($B1433,'Node Details'!$B:$U,C$1,0),"Check"),"")</f>
        <v>S6J060101-S6J060104</v>
      </c>
      <c r="D1433" s="75" t="str">
        <f>IF($B1433&lt;&gt;"",_xlfn.IFNA(VLOOKUP($B1433,'Node Details'!$B:$U,D$1,0),"Check"),"")</f>
        <v>S6J</v>
      </c>
      <c r="E1433" s="75" t="str">
        <f>IF($B1433&lt;&gt;"",_xlfn.IFNA(VLOOKUP($B1433,'Node Details'!$B:$U,E$1,0),"Check"),"")</f>
        <v>Airtel</v>
      </c>
      <c r="F1433" s="95">
        <v>45148</v>
      </c>
      <c r="G1433" s="75"/>
      <c r="H1433" s="25" t="s">
        <v>2818</v>
      </c>
      <c r="I1433" s="24">
        <v>1</v>
      </c>
      <c r="J1433" s="24">
        <v>650</v>
      </c>
      <c r="K1433" s="75">
        <f t="shared" si="66"/>
        <v>650</v>
      </c>
      <c r="L1433" s="80">
        <v>45148</v>
      </c>
      <c r="M1433" s="72"/>
      <c r="N1433" s="38"/>
      <c r="O1433" s="81"/>
      <c r="P1433" s="72"/>
      <c r="Q1433" s="72"/>
      <c r="R1433" s="72"/>
      <c r="S1433" s="72"/>
      <c r="T1433" s="81"/>
      <c r="U1433" s="72"/>
      <c r="V1433" s="72"/>
      <c r="W1433" s="82">
        <f t="shared" si="67"/>
        <v>0</v>
      </c>
      <c r="X1433" s="39" t="s">
        <v>89</v>
      </c>
      <c r="Y1433" s="39"/>
      <c r="Z1433" s="72" t="s">
        <v>101</v>
      </c>
    </row>
    <row r="1434" spans="1:26">
      <c r="A1434" s="75">
        <f t="shared" si="68"/>
        <v>1432</v>
      </c>
      <c r="B1434" s="39" t="s">
        <v>1566</v>
      </c>
      <c r="C1434" s="75" t="str">
        <f>IF($B1434&lt;&gt;"",_xlfn.IFNA(VLOOKUP($B1434,'Node Details'!$B:$U,C$1,0),"Check"),"")</f>
        <v>S6J060101-S6J060104</v>
      </c>
      <c r="D1434" s="75" t="str">
        <f>IF($B1434&lt;&gt;"",_xlfn.IFNA(VLOOKUP($B1434,'Node Details'!$B:$U,D$1,0),"Check"),"")</f>
        <v>S6J</v>
      </c>
      <c r="E1434" s="75" t="str">
        <f>IF($B1434&lt;&gt;"",_xlfn.IFNA(VLOOKUP($B1434,'Node Details'!$B:$U,E$1,0),"Check"),"")</f>
        <v>Airtel</v>
      </c>
      <c r="F1434" s="95">
        <v>45148</v>
      </c>
      <c r="G1434" s="75"/>
      <c r="H1434" s="25" t="s">
        <v>2818</v>
      </c>
      <c r="I1434" s="24">
        <v>1</v>
      </c>
      <c r="J1434" s="24">
        <v>650</v>
      </c>
      <c r="K1434" s="75">
        <f t="shared" si="66"/>
        <v>650</v>
      </c>
      <c r="L1434" s="80">
        <v>45148</v>
      </c>
      <c r="M1434" s="72"/>
      <c r="N1434" s="38"/>
      <c r="O1434" s="81"/>
      <c r="P1434" s="72"/>
      <c r="Q1434" s="72"/>
      <c r="R1434" s="72"/>
      <c r="S1434" s="72"/>
      <c r="T1434" s="81"/>
      <c r="U1434" s="72"/>
      <c r="V1434" s="72"/>
      <c r="W1434" s="82">
        <f t="shared" si="67"/>
        <v>0</v>
      </c>
      <c r="X1434" s="39" t="s">
        <v>89</v>
      </c>
      <c r="Y1434" s="39"/>
      <c r="Z1434" s="72" t="s">
        <v>101</v>
      </c>
    </row>
    <row r="1435" spans="1:26">
      <c r="A1435" s="75">
        <f t="shared" si="68"/>
        <v>1433</v>
      </c>
      <c r="B1435" s="39" t="s">
        <v>1569</v>
      </c>
      <c r="C1435" s="75" t="str">
        <f>IF($B1435&lt;&gt;"",_xlfn.IFNA(VLOOKUP($B1435,'Node Details'!$B:$U,C$1,0),"Check"),"")</f>
        <v>S6J060101-S6J060105</v>
      </c>
      <c r="D1435" s="75" t="str">
        <f>IF($B1435&lt;&gt;"",_xlfn.IFNA(VLOOKUP($B1435,'Node Details'!$B:$U,D$1,0),"Check"),"")</f>
        <v>S6J</v>
      </c>
      <c r="E1435" s="75" t="str">
        <f>IF($B1435&lt;&gt;"",_xlfn.IFNA(VLOOKUP($B1435,'Node Details'!$B:$U,E$1,0),"Check"),"")</f>
        <v>Airtel</v>
      </c>
      <c r="F1435" s="95">
        <v>45148</v>
      </c>
      <c r="G1435" s="75"/>
      <c r="H1435" s="25" t="s">
        <v>2818</v>
      </c>
      <c r="I1435" s="24">
        <v>1</v>
      </c>
      <c r="J1435" s="24">
        <v>650</v>
      </c>
      <c r="K1435" s="75">
        <f t="shared" si="66"/>
        <v>650</v>
      </c>
      <c r="L1435" s="80">
        <v>45148</v>
      </c>
      <c r="M1435" s="72"/>
      <c r="N1435" s="38"/>
      <c r="O1435" s="81"/>
      <c r="P1435" s="72"/>
      <c r="Q1435" s="72"/>
      <c r="R1435" s="72"/>
      <c r="S1435" s="72"/>
      <c r="T1435" s="81"/>
      <c r="U1435" s="72"/>
      <c r="V1435" s="72"/>
      <c r="W1435" s="82">
        <f t="shared" si="67"/>
        <v>0</v>
      </c>
      <c r="X1435" s="39" t="s">
        <v>89</v>
      </c>
      <c r="Y1435" s="39"/>
      <c r="Z1435" s="72" t="s">
        <v>101</v>
      </c>
    </row>
    <row r="1436" spans="1:26">
      <c r="A1436" s="75">
        <f t="shared" si="68"/>
        <v>1434</v>
      </c>
      <c r="B1436" s="39" t="s">
        <v>1572</v>
      </c>
      <c r="C1436" s="75" t="str">
        <f>IF($B1436&lt;&gt;"",_xlfn.IFNA(VLOOKUP($B1436,'Node Details'!$B:$U,C$1,0),"Check"),"")</f>
        <v>000000S6J-0000S6J13</v>
      </c>
      <c r="D1436" s="75" t="str">
        <f>IF($B1436&lt;&gt;"",_xlfn.IFNA(VLOOKUP($B1436,'Node Details'!$B:$U,D$1,0),"Check"),"")</f>
        <v>S6J</v>
      </c>
      <c r="E1436" s="75" t="str">
        <f>IF($B1436&lt;&gt;"",_xlfn.IFNA(VLOOKUP($B1436,'Node Details'!$B:$U,E$1,0),"Check"),"")</f>
        <v>Airtel</v>
      </c>
      <c r="F1436" s="95">
        <v>45148</v>
      </c>
      <c r="G1436" s="75"/>
      <c r="H1436" s="25" t="s">
        <v>2817</v>
      </c>
      <c r="I1436" s="24">
        <v>1</v>
      </c>
      <c r="J1436" s="24">
        <v>1050</v>
      </c>
      <c r="K1436" s="75">
        <f t="shared" si="66"/>
        <v>1050</v>
      </c>
      <c r="L1436" s="80">
        <v>45148</v>
      </c>
      <c r="M1436" s="72"/>
      <c r="N1436" s="38"/>
      <c r="O1436" s="81"/>
      <c r="P1436" s="72"/>
      <c r="Q1436" s="72"/>
      <c r="R1436" s="72"/>
      <c r="S1436" s="72"/>
      <c r="T1436" s="81"/>
      <c r="U1436" s="72"/>
      <c r="V1436" s="72"/>
      <c r="W1436" s="82">
        <f t="shared" si="67"/>
        <v>0</v>
      </c>
      <c r="X1436" s="39" t="s">
        <v>89</v>
      </c>
      <c r="Y1436" s="39"/>
      <c r="Z1436" s="72" t="s">
        <v>101</v>
      </c>
    </row>
    <row r="1437" spans="1:26">
      <c r="A1437" s="75">
        <f t="shared" si="68"/>
        <v>1435</v>
      </c>
      <c r="B1437" s="39" t="s">
        <v>2581</v>
      </c>
      <c r="C1437" s="75" t="str">
        <f>IF($B1437&lt;&gt;"",_xlfn.IFNA(VLOOKUP($B1437,'Node Details'!$B:$U,C$1,0),"Check"),"")</f>
        <v>0000S6J07-S6J070102</v>
      </c>
      <c r="D1437" s="75" t="str">
        <f>IF($B1437&lt;&gt;"",_xlfn.IFNA(VLOOKUP($B1437,'Node Details'!$B:$U,D$1,0),"Check"),"")</f>
        <v>S6J</v>
      </c>
      <c r="E1437" s="75" t="str">
        <f>IF($B1437&lt;&gt;"",_xlfn.IFNA(VLOOKUP($B1437,'Node Details'!$B:$U,E$1,0),"Check"),"")</f>
        <v>Airtel</v>
      </c>
      <c r="F1437" s="95">
        <v>45148</v>
      </c>
      <c r="G1437" s="75"/>
      <c r="H1437" s="25" t="s">
        <v>2819</v>
      </c>
      <c r="I1437" s="24">
        <v>1</v>
      </c>
      <c r="J1437" s="24">
        <v>450</v>
      </c>
      <c r="K1437" s="75">
        <f t="shared" si="66"/>
        <v>450</v>
      </c>
      <c r="L1437" s="80">
        <v>45148</v>
      </c>
      <c r="M1437" s="72"/>
      <c r="N1437" s="38"/>
      <c r="O1437" s="81"/>
      <c r="P1437" s="72"/>
      <c r="Q1437" s="72"/>
      <c r="R1437" s="72"/>
      <c r="S1437" s="72"/>
      <c r="T1437" s="81"/>
      <c r="U1437" s="72"/>
      <c r="V1437" s="72"/>
      <c r="W1437" s="82">
        <f t="shared" si="67"/>
        <v>0</v>
      </c>
      <c r="X1437" s="39" t="s">
        <v>89</v>
      </c>
      <c r="Y1437" s="39"/>
      <c r="Z1437" s="72" t="s">
        <v>101</v>
      </c>
    </row>
    <row r="1438" spans="1:26">
      <c r="A1438" s="75">
        <f t="shared" si="68"/>
        <v>1436</v>
      </c>
      <c r="B1438" s="39" t="s">
        <v>1574</v>
      </c>
      <c r="C1438" s="75" t="str">
        <f>IF($B1438&lt;&gt;"",_xlfn.IFNA(VLOOKUP($B1438,'Node Details'!$B:$U,C$1,0),"Check"),"")</f>
        <v>0000S6J07-S6J070102</v>
      </c>
      <c r="D1438" s="75" t="str">
        <f>IF($B1438&lt;&gt;"",_xlfn.IFNA(VLOOKUP($B1438,'Node Details'!$B:$U,D$1,0),"Check"),"")</f>
        <v>S6J</v>
      </c>
      <c r="E1438" s="75" t="str">
        <f>IF($B1438&lt;&gt;"",_xlfn.IFNA(VLOOKUP($B1438,'Node Details'!$B:$U,E$1,0),"Check"),"")</f>
        <v>Airtel</v>
      </c>
      <c r="F1438" s="95">
        <v>45148</v>
      </c>
      <c r="G1438" s="75"/>
      <c r="H1438" s="25" t="s">
        <v>2819</v>
      </c>
      <c r="I1438" s="24">
        <v>1</v>
      </c>
      <c r="J1438" s="24">
        <v>450</v>
      </c>
      <c r="K1438" s="75">
        <f t="shared" si="66"/>
        <v>450</v>
      </c>
      <c r="L1438" s="80">
        <v>45148</v>
      </c>
      <c r="M1438" s="72"/>
      <c r="N1438" s="38"/>
      <c r="O1438" s="81"/>
      <c r="P1438" s="72"/>
      <c r="Q1438" s="72"/>
      <c r="R1438" s="72"/>
      <c r="S1438" s="72"/>
      <c r="T1438" s="81"/>
      <c r="U1438" s="72"/>
      <c r="V1438" s="72"/>
      <c r="W1438" s="82">
        <f t="shared" si="67"/>
        <v>0</v>
      </c>
      <c r="X1438" s="39" t="s">
        <v>89</v>
      </c>
      <c r="Y1438" s="39"/>
      <c r="Z1438" s="72" t="s">
        <v>101</v>
      </c>
    </row>
    <row r="1439" spans="1:26">
      <c r="A1439" s="75">
        <f t="shared" si="68"/>
        <v>1437</v>
      </c>
      <c r="B1439" s="39" t="s">
        <v>1577</v>
      </c>
      <c r="C1439" s="75" t="str">
        <f>IF($B1439&lt;&gt;"",_xlfn.IFNA(VLOOKUP($B1439,'Node Details'!$B:$U,C$1,0),"Check"),"")</f>
        <v>000000S6J-0000S6J13</v>
      </c>
      <c r="D1439" s="75" t="str">
        <f>IF($B1439&lt;&gt;"",_xlfn.IFNA(VLOOKUP($B1439,'Node Details'!$B:$U,D$1,0),"Check"),"")</f>
        <v>S6J</v>
      </c>
      <c r="E1439" s="75" t="str">
        <f>IF($B1439&lt;&gt;"",_xlfn.IFNA(VLOOKUP($B1439,'Node Details'!$B:$U,E$1,0),"Check"),"")</f>
        <v>Airtel</v>
      </c>
      <c r="F1439" s="95">
        <v>45148</v>
      </c>
      <c r="G1439" s="75"/>
      <c r="H1439" s="25" t="s">
        <v>2817</v>
      </c>
      <c r="I1439" s="24">
        <v>1</v>
      </c>
      <c r="J1439" s="24">
        <v>1050</v>
      </c>
      <c r="K1439" s="75">
        <f t="shared" si="66"/>
        <v>1050</v>
      </c>
      <c r="L1439" s="80">
        <v>45148</v>
      </c>
      <c r="M1439" s="72"/>
      <c r="N1439" s="38"/>
      <c r="O1439" s="81"/>
      <c r="P1439" s="72"/>
      <c r="Q1439" s="72"/>
      <c r="R1439" s="72"/>
      <c r="S1439" s="72"/>
      <c r="T1439" s="81"/>
      <c r="U1439" s="72"/>
      <c r="V1439" s="72"/>
      <c r="W1439" s="82">
        <f t="shared" si="67"/>
        <v>0</v>
      </c>
      <c r="X1439" s="39" t="s">
        <v>89</v>
      </c>
      <c r="Y1439" s="39"/>
      <c r="Z1439" s="72" t="s">
        <v>101</v>
      </c>
    </row>
    <row r="1440" spans="1:26">
      <c r="A1440" s="75">
        <f t="shared" si="68"/>
        <v>1438</v>
      </c>
      <c r="B1440" s="39" t="s">
        <v>1582</v>
      </c>
      <c r="C1440" s="75" t="str">
        <f>IF($B1440&lt;&gt;"",_xlfn.IFNA(VLOOKUP($B1440,'Node Details'!$B:$U,C$1,0),"Check"),"")</f>
        <v>0000S6J08-S6J080105</v>
      </c>
      <c r="D1440" s="75" t="str">
        <f>IF($B1440&lt;&gt;"",_xlfn.IFNA(VLOOKUP($B1440,'Node Details'!$B:$U,D$1,0),"Check"),"")</f>
        <v>S6J</v>
      </c>
      <c r="E1440" s="75" t="str">
        <f>IF($B1440&lt;&gt;"",_xlfn.IFNA(VLOOKUP($B1440,'Node Details'!$B:$U,E$1,0),"Check"),"")</f>
        <v>Airtel</v>
      </c>
      <c r="F1440" s="95">
        <v>45148</v>
      </c>
      <c r="G1440" s="75"/>
      <c r="H1440" s="25" t="s">
        <v>2818</v>
      </c>
      <c r="I1440" s="24">
        <v>1</v>
      </c>
      <c r="J1440" s="24">
        <v>650</v>
      </c>
      <c r="K1440" s="75">
        <f t="shared" si="66"/>
        <v>650</v>
      </c>
      <c r="L1440" s="80">
        <v>45148</v>
      </c>
      <c r="M1440" s="72"/>
      <c r="N1440" s="38"/>
      <c r="O1440" s="81"/>
      <c r="P1440" s="72"/>
      <c r="Q1440" s="72"/>
      <c r="R1440" s="72"/>
      <c r="S1440" s="72"/>
      <c r="T1440" s="81"/>
      <c r="U1440" s="72"/>
      <c r="V1440" s="72"/>
      <c r="W1440" s="82">
        <f t="shared" si="67"/>
        <v>0</v>
      </c>
      <c r="X1440" s="39" t="s">
        <v>89</v>
      </c>
      <c r="Y1440" s="39"/>
      <c r="Z1440" s="72" t="s">
        <v>101</v>
      </c>
    </row>
    <row r="1441" spans="1:26">
      <c r="A1441" s="75">
        <f t="shared" si="68"/>
        <v>1439</v>
      </c>
      <c r="B1441" s="39" t="s">
        <v>2582</v>
      </c>
      <c r="C1441" s="75" t="str">
        <f>IF($B1441&lt;&gt;"",_xlfn.IFNA(VLOOKUP($B1441,'Node Details'!$B:$U,C$1,0),"Check"),"")</f>
        <v>0000S6J08-S6J080105</v>
      </c>
      <c r="D1441" s="75" t="str">
        <f>IF($B1441&lt;&gt;"",_xlfn.IFNA(VLOOKUP($B1441,'Node Details'!$B:$U,D$1,0),"Check"),"")</f>
        <v>S6J</v>
      </c>
      <c r="E1441" s="75" t="str">
        <f>IF($B1441&lt;&gt;"",_xlfn.IFNA(VLOOKUP($B1441,'Node Details'!$B:$U,E$1,0),"Check"),"")</f>
        <v>Airtel</v>
      </c>
      <c r="F1441" s="95">
        <v>45148</v>
      </c>
      <c r="G1441" s="75"/>
      <c r="H1441" s="25" t="s">
        <v>2818</v>
      </c>
      <c r="I1441" s="24">
        <v>1</v>
      </c>
      <c r="J1441" s="24">
        <v>650</v>
      </c>
      <c r="K1441" s="75">
        <f t="shared" si="66"/>
        <v>650</v>
      </c>
      <c r="L1441" s="80">
        <v>45148</v>
      </c>
      <c r="M1441" s="72"/>
      <c r="N1441" s="38"/>
      <c r="O1441" s="81"/>
      <c r="P1441" s="72"/>
      <c r="Q1441" s="72"/>
      <c r="R1441" s="72"/>
      <c r="S1441" s="72"/>
      <c r="T1441" s="81"/>
      <c r="U1441" s="72"/>
      <c r="V1441" s="72"/>
      <c r="W1441" s="82">
        <f t="shared" si="67"/>
        <v>0</v>
      </c>
      <c r="X1441" s="39" t="s">
        <v>89</v>
      </c>
      <c r="Y1441" s="39"/>
      <c r="Z1441" s="72" t="s">
        <v>101</v>
      </c>
    </row>
    <row r="1442" spans="1:26">
      <c r="A1442" s="75">
        <f t="shared" si="68"/>
        <v>1440</v>
      </c>
      <c r="B1442" s="39" t="s">
        <v>2584</v>
      </c>
      <c r="C1442" s="75" t="str">
        <f>IF($B1442&lt;&gt;"",_xlfn.IFNA(VLOOKUP($B1442,'Node Details'!$B:$U,C$1,0),"Check"),"")</f>
        <v>0000S6J08-S6J080105</v>
      </c>
      <c r="D1442" s="75" t="str">
        <f>IF($B1442&lt;&gt;"",_xlfn.IFNA(VLOOKUP($B1442,'Node Details'!$B:$U,D$1,0),"Check"),"")</f>
        <v>S6J</v>
      </c>
      <c r="E1442" s="75" t="str">
        <f>IF($B1442&lt;&gt;"",_xlfn.IFNA(VLOOKUP($B1442,'Node Details'!$B:$U,E$1,0),"Check"),"")</f>
        <v>Airtel</v>
      </c>
      <c r="F1442" s="95">
        <v>45148</v>
      </c>
      <c r="G1442" s="75"/>
      <c r="H1442" s="25" t="s">
        <v>2819</v>
      </c>
      <c r="I1442" s="24">
        <v>1</v>
      </c>
      <c r="J1442" s="24">
        <v>450</v>
      </c>
      <c r="K1442" s="75">
        <f t="shared" si="66"/>
        <v>450</v>
      </c>
      <c r="L1442" s="80">
        <v>45148</v>
      </c>
      <c r="M1442" s="72"/>
      <c r="N1442" s="38"/>
      <c r="O1442" s="81"/>
      <c r="P1442" s="72"/>
      <c r="Q1442" s="72"/>
      <c r="R1442" s="72"/>
      <c r="S1442" s="72"/>
      <c r="T1442" s="81"/>
      <c r="U1442" s="72"/>
      <c r="V1442" s="72"/>
      <c r="W1442" s="82">
        <f t="shared" si="67"/>
        <v>0</v>
      </c>
      <c r="X1442" s="39" t="s">
        <v>89</v>
      </c>
      <c r="Y1442" s="39"/>
      <c r="Z1442" s="72" t="s">
        <v>101</v>
      </c>
    </row>
    <row r="1443" spans="1:26">
      <c r="A1443" s="75">
        <f t="shared" si="68"/>
        <v>1441</v>
      </c>
      <c r="B1443" s="39" t="s">
        <v>1583</v>
      </c>
      <c r="C1443" s="75" t="str">
        <f>IF($B1443&lt;&gt;"",_xlfn.IFNA(VLOOKUP($B1443,'Node Details'!$B:$U,C$1,0),"Check"),"")</f>
        <v>S6J080101-S6J080104</v>
      </c>
      <c r="D1443" s="75" t="str">
        <f>IF($B1443&lt;&gt;"",_xlfn.IFNA(VLOOKUP($B1443,'Node Details'!$B:$U,D$1,0),"Check"),"")</f>
        <v>S6J</v>
      </c>
      <c r="E1443" s="75" t="str">
        <f>IF($B1443&lt;&gt;"",_xlfn.IFNA(VLOOKUP($B1443,'Node Details'!$B:$U,E$1,0),"Check"),"")</f>
        <v>Airtel</v>
      </c>
      <c r="F1443" s="95">
        <v>45148</v>
      </c>
      <c r="G1443" s="75"/>
      <c r="H1443" s="25" t="s">
        <v>2818</v>
      </c>
      <c r="I1443" s="24">
        <v>1</v>
      </c>
      <c r="J1443" s="24">
        <v>650</v>
      </c>
      <c r="K1443" s="75">
        <f t="shared" si="66"/>
        <v>650</v>
      </c>
      <c r="L1443" s="80">
        <v>45148</v>
      </c>
      <c r="M1443" s="72"/>
      <c r="N1443" s="38"/>
      <c r="O1443" s="81"/>
      <c r="P1443" s="72"/>
      <c r="Q1443" s="72"/>
      <c r="R1443" s="72"/>
      <c r="S1443" s="72"/>
      <c r="T1443" s="81"/>
      <c r="U1443" s="72"/>
      <c r="V1443" s="72"/>
      <c r="W1443" s="82">
        <f t="shared" si="67"/>
        <v>0</v>
      </c>
      <c r="X1443" s="39" t="s">
        <v>89</v>
      </c>
      <c r="Y1443" s="39"/>
      <c r="Z1443" s="72" t="s">
        <v>101</v>
      </c>
    </row>
    <row r="1444" spans="1:26">
      <c r="A1444" s="75">
        <f t="shared" si="68"/>
        <v>1442</v>
      </c>
      <c r="B1444" s="39" t="s">
        <v>1579</v>
      </c>
      <c r="C1444" s="75" t="str">
        <f>IF($B1444&lt;&gt;"",_xlfn.IFNA(VLOOKUP($B1444,'Node Details'!$B:$U,C$1,0),"Check"),"")</f>
        <v>0000S6J08-S6J080105</v>
      </c>
      <c r="D1444" s="75" t="str">
        <f>IF($B1444&lt;&gt;"",_xlfn.IFNA(VLOOKUP($B1444,'Node Details'!$B:$U,D$1,0),"Check"),"")</f>
        <v>S6J</v>
      </c>
      <c r="E1444" s="75" t="str">
        <f>IF($B1444&lt;&gt;"",_xlfn.IFNA(VLOOKUP($B1444,'Node Details'!$B:$U,E$1,0),"Check"),"")</f>
        <v>Airtel</v>
      </c>
      <c r="F1444" s="95">
        <v>45148</v>
      </c>
      <c r="G1444" s="75"/>
      <c r="H1444" s="25" t="s">
        <v>2818</v>
      </c>
      <c r="I1444" s="24">
        <v>1</v>
      </c>
      <c r="J1444" s="24">
        <v>650</v>
      </c>
      <c r="K1444" s="75">
        <f t="shared" si="66"/>
        <v>650</v>
      </c>
      <c r="L1444" s="80">
        <v>45148</v>
      </c>
      <c r="M1444" s="72"/>
      <c r="N1444" s="38"/>
      <c r="O1444" s="81"/>
      <c r="P1444" s="72"/>
      <c r="Q1444" s="72"/>
      <c r="R1444" s="72"/>
      <c r="S1444" s="72"/>
      <c r="T1444" s="81"/>
      <c r="U1444" s="72"/>
      <c r="V1444" s="72"/>
      <c r="W1444" s="82">
        <f t="shared" si="67"/>
        <v>0</v>
      </c>
      <c r="X1444" s="39" t="s">
        <v>89</v>
      </c>
      <c r="Y1444" s="39"/>
      <c r="Z1444" s="72" t="s">
        <v>101</v>
      </c>
    </row>
    <row r="1445" spans="1:26">
      <c r="A1445" s="75">
        <f t="shared" si="68"/>
        <v>1443</v>
      </c>
      <c r="B1445" s="39" t="s">
        <v>1586</v>
      </c>
      <c r="C1445" s="75" t="str">
        <f>IF($B1445&lt;&gt;"",_xlfn.IFNA(VLOOKUP($B1445,'Node Details'!$B:$U,C$1,0),"Check"),"")</f>
        <v>000000S6J-0000S6J13</v>
      </c>
      <c r="D1445" s="75" t="str">
        <f>IF($B1445&lt;&gt;"",_xlfn.IFNA(VLOOKUP($B1445,'Node Details'!$B:$U,D$1,0),"Check"),"")</f>
        <v>S6J</v>
      </c>
      <c r="E1445" s="75" t="str">
        <f>IF($B1445&lt;&gt;"",_xlfn.IFNA(VLOOKUP($B1445,'Node Details'!$B:$U,E$1,0),"Check"),"")</f>
        <v>Airtel</v>
      </c>
      <c r="F1445" s="95">
        <v>45148</v>
      </c>
      <c r="G1445" s="75"/>
      <c r="H1445" s="25" t="s">
        <v>2817</v>
      </c>
      <c r="I1445" s="24">
        <v>1</v>
      </c>
      <c r="J1445" s="24">
        <v>1050</v>
      </c>
      <c r="K1445" s="75">
        <f t="shared" si="66"/>
        <v>1050</v>
      </c>
      <c r="L1445" s="80">
        <v>45148</v>
      </c>
      <c r="M1445" s="72"/>
      <c r="N1445" s="38"/>
      <c r="O1445" s="81"/>
      <c r="P1445" s="72"/>
      <c r="Q1445" s="72"/>
      <c r="R1445" s="72"/>
      <c r="S1445" s="72"/>
      <c r="T1445" s="81"/>
      <c r="U1445" s="72"/>
      <c r="V1445" s="72"/>
      <c r="W1445" s="82">
        <f t="shared" si="67"/>
        <v>0</v>
      </c>
      <c r="X1445" s="39" t="s">
        <v>89</v>
      </c>
      <c r="Y1445" s="39"/>
      <c r="Z1445" s="72" t="s">
        <v>101</v>
      </c>
    </row>
    <row r="1446" spans="1:26">
      <c r="A1446" s="75">
        <f t="shared" si="68"/>
        <v>1444</v>
      </c>
      <c r="B1446" s="39" t="s">
        <v>1591</v>
      </c>
      <c r="C1446" s="75" t="str">
        <f>IF($B1446&lt;&gt;"",_xlfn.IFNA(VLOOKUP($B1446,'Node Details'!$B:$U,C$1,0),"Check"),"")</f>
        <v>0000S6J09-S6J090102</v>
      </c>
      <c r="D1446" s="75" t="str">
        <f>IF($B1446&lt;&gt;"",_xlfn.IFNA(VLOOKUP($B1446,'Node Details'!$B:$U,D$1,0),"Check"),"")</f>
        <v>S6J</v>
      </c>
      <c r="E1446" s="75" t="str">
        <f>IF($B1446&lt;&gt;"",_xlfn.IFNA(VLOOKUP($B1446,'Node Details'!$B:$U,E$1,0),"Check"),"")</f>
        <v>Airtel</v>
      </c>
      <c r="F1446" s="95">
        <v>45148</v>
      </c>
      <c r="G1446" s="75"/>
      <c r="H1446" s="25" t="s">
        <v>2818</v>
      </c>
      <c r="I1446" s="24">
        <v>1</v>
      </c>
      <c r="J1446" s="24">
        <v>650</v>
      </c>
      <c r="K1446" s="75">
        <f t="shared" si="66"/>
        <v>650</v>
      </c>
      <c r="L1446" s="80">
        <v>45148</v>
      </c>
      <c r="M1446" s="72"/>
      <c r="N1446" s="38"/>
      <c r="O1446" s="81"/>
      <c r="P1446" s="72"/>
      <c r="Q1446" s="72"/>
      <c r="R1446" s="72"/>
      <c r="S1446" s="72"/>
      <c r="T1446" s="81"/>
      <c r="U1446" s="72"/>
      <c r="V1446" s="72"/>
      <c r="W1446" s="82">
        <f t="shared" si="67"/>
        <v>0</v>
      </c>
      <c r="X1446" s="39" t="s">
        <v>89</v>
      </c>
      <c r="Y1446" s="39"/>
      <c r="Z1446" s="72" t="s">
        <v>101</v>
      </c>
    </row>
    <row r="1447" spans="1:26">
      <c r="A1447" s="75">
        <f t="shared" si="68"/>
        <v>1445</v>
      </c>
      <c r="B1447" s="39" t="s">
        <v>1588</v>
      </c>
      <c r="C1447" s="75" t="str">
        <f>IF($B1447&lt;&gt;"",_xlfn.IFNA(VLOOKUP($B1447,'Node Details'!$B:$U,C$1,0),"Check"),"")</f>
        <v>0000S6J09-S6J090102</v>
      </c>
      <c r="D1447" s="75" t="str">
        <f>IF($B1447&lt;&gt;"",_xlfn.IFNA(VLOOKUP($B1447,'Node Details'!$B:$U,D$1,0),"Check"),"")</f>
        <v>S6J</v>
      </c>
      <c r="E1447" s="75" t="str">
        <f>IF($B1447&lt;&gt;"",_xlfn.IFNA(VLOOKUP($B1447,'Node Details'!$B:$U,E$1,0),"Check"),"")</f>
        <v>Airtel</v>
      </c>
      <c r="F1447" s="95">
        <v>45148</v>
      </c>
      <c r="G1447" s="75"/>
      <c r="H1447" s="25" t="s">
        <v>2819</v>
      </c>
      <c r="I1447" s="24">
        <v>1</v>
      </c>
      <c r="J1447" s="24">
        <v>450</v>
      </c>
      <c r="K1447" s="75">
        <f t="shared" si="66"/>
        <v>450</v>
      </c>
      <c r="L1447" s="80">
        <v>45148</v>
      </c>
      <c r="M1447" s="72"/>
      <c r="N1447" s="38"/>
      <c r="O1447" s="81"/>
      <c r="P1447" s="72"/>
      <c r="Q1447" s="72"/>
      <c r="R1447" s="72"/>
      <c r="S1447" s="72"/>
      <c r="T1447" s="81"/>
      <c r="U1447" s="72"/>
      <c r="V1447" s="72"/>
      <c r="W1447" s="82">
        <f t="shared" si="67"/>
        <v>0</v>
      </c>
      <c r="X1447" s="39" t="s">
        <v>89</v>
      </c>
      <c r="Y1447" s="39"/>
      <c r="Z1447" s="72" t="s">
        <v>101</v>
      </c>
    </row>
    <row r="1448" spans="1:26">
      <c r="A1448" s="75">
        <f t="shared" si="68"/>
        <v>1446</v>
      </c>
      <c r="B1448" s="39" t="s">
        <v>1592</v>
      </c>
      <c r="C1448" s="75" t="str">
        <f>IF($B1448&lt;&gt;"",_xlfn.IFNA(VLOOKUP($B1448,'Node Details'!$B:$U,C$1,0),"Check"),"")</f>
        <v>S6J090101-S6J090103</v>
      </c>
      <c r="D1448" s="75" t="str">
        <f>IF($B1448&lt;&gt;"",_xlfn.IFNA(VLOOKUP($B1448,'Node Details'!$B:$U,D$1,0),"Check"),"")</f>
        <v>S6J</v>
      </c>
      <c r="E1448" s="75" t="str">
        <f>IF($B1448&lt;&gt;"",_xlfn.IFNA(VLOOKUP($B1448,'Node Details'!$B:$U,E$1,0),"Check"),"")</f>
        <v>Airtel</v>
      </c>
      <c r="F1448" s="95">
        <v>45148</v>
      </c>
      <c r="G1448" s="75"/>
      <c r="H1448" s="25" t="s">
        <v>2818</v>
      </c>
      <c r="I1448" s="24">
        <v>1</v>
      </c>
      <c r="J1448" s="24">
        <v>650</v>
      </c>
      <c r="K1448" s="75">
        <f t="shared" si="66"/>
        <v>650</v>
      </c>
      <c r="L1448" s="80">
        <v>45148</v>
      </c>
      <c r="M1448" s="72"/>
      <c r="N1448" s="38"/>
      <c r="O1448" s="81"/>
      <c r="P1448" s="72"/>
      <c r="Q1448" s="72"/>
      <c r="R1448" s="72"/>
      <c r="S1448" s="72"/>
      <c r="T1448" s="81"/>
      <c r="U1448" s="72"/>
      <c r="V1448" s="72"/>
      <c r="W1448" s="82">
        <f t="shared" si="67"/>
        <v>0</v>
      </c>
      <c r="X1448" s="39" t="s">
        <v>89</v>
      </c>
      <c r="Y1448" s="39"/>
      <c r="Z1448" s="72" t="s">
        <v>101</v>
      </c>
    </row>
    <row r="1449" spans="1:26">
      <c r="A1449" s="75">
        <f t="shared" si="68"/>
        <v>1447</v>
      </c>
      <c r="B1449" s="39" t="s">
        <v>1595</v>
      </c>
      <c r="C1449" s="75" t="str">
        <f>IF($B1449&lt;&gt;"",_xlfn.IFNA(VLOOKUP($B1449,'Node Details'!$B:$U,C$1,0),"Check"),"")</f>
        <v>000000S6J-0000S6J13</v>
      </c>
      <c r="D1449" s="75" t="str">
        <f>IF($B1449&lt;&gt;"",_xlfn.IFNA(VLOOKUP($B1449,'Node Details'!$B:$U,D$1,0),"Check"),"")</f>
        <v>S6J</v>
      </c>
      <c r="E1449" s="75" t="str">
        <f>IF($B1449&lt;&gt;"",_xlfn.IFNA(VLOOKUP($B1449,'Node Details'!$B:$U,E$1,0),"Check"),"")</f>
        <v>Airtel</v>
      </c>
      <c r="F1449" s="95">
        <v>45148</v>
      </c>
      <c r="G1449" s="75"/>
      <c r="H1449" s="25" t="s">
        <v>2817</v>
      </c>
      <c r="I1449" s="24">
        <v>1</v>
      </c>
      <c r="J1449" s="24">
        <v>1050</v>
      </c>
      <c r="K1449" s="75">
        <f t="shared" si="66"/>
        <v>1050</v>
      </c>
      <c r="L1449" s="80">
        <v>45148</v>
      </c>
      <c r="M1449" s="72"/>
      <c r="N1449" s="38"/>
      <c r="O1449" s="81"/>
      <c r="P1449" s="72"/>
      <c r="Q1449" s="72"/>
      <c r="R1449" s="72"/>
      <c r="S1449" s="72"/>
      <c r="T1449" s="81"/>
      <c r="U1449" s="72"/>
      <c r="V1449" s="72"/>
      <c r="W1449" s="82">
        <f t="shared" si="67"/>
        <v>0</v>
      </c>
      <c r="X1449" s="39" t="s">
        <v>89</v>
      </c>
      <c r="Y1449" s="39"/>
      <c r="Z1449" s="72" t="s">
        <v>101</v>
      </c>
    </row>
    <row r="1450" spans="1:26">
      <c r="A1450" s="75">
        <f t="shared" si="68"/>
        <v>1448</v>
      </c>
      <c r="B1450" s="39" t="s">
        <v>2586</v>
      </c>
      <c r="C1450" s="75" t="str">
        <f>IF($B1450&lt;&gt;"",_xlfn.IFNA(VLOOKUP($B1450,'Node Details'!$B:$U,C$1,0),"Check"),"")</f>
        <v>0000S6J10-S6J100107</v>
      </c>
      <c r="D1450" s="75" t="str">
        <f>IF($B1450&lt;&gt;"",_xlfn.IFNA(VLOOKUP($B1450,'Node Details'!$B:$U,D$1,0),"Check"),"")</f>
        <v>S6J</v>
      </c>
      <c r="E1450" s="75" t="str">
        <f>IF($B1450&lt;&gt;"",_xlfn.IFNA(VLOOKUP($B1450,'Node Details'!$B:$U,E$1,0),"Check"),"")</f>
        <v>Airtel</v>
      </c>
      <c r="F1450" s="95">
        <v>45148</v>
      </c>
      <c r="G1450" s="75"/>
      <c r="H1450" s="25" t="s">
        <v>2818</v>
      </c>
      <c r="I1450" s="24">
        <v>1</v>
      </c>
      <c r="J1450" s="24">
        <v>650</v>
      </c>
      <c r="K1450" s="75">
        <f t="shared" si="66"/>
        <v>650</v>
      </c>
      <c r="L1450" s="80">
        <v>45148</v>
      </c>
      <c r="M1450" s="72"/>
      <c r="N1450" s="38"/>
      <c r="O1450" s="81"/>
      <c r="P1450" s="72"/>
      <c r="Q1450" s="72"/>
      <c r="R1450" s="72"/>
      <c r="S1450" s="72"/>
      <c r="T1450" s="81"/>
      <c r="U1450" s="72"/>
      <c r="V1450" s="72"/>
      <c r="W1450" s="82">
        <f t="shared" si="67"/>
        <v>0</v>
      </c>
      <c r="X1450" s="39" t="s">
        <v>89</v>
      </c>
      <c r="Y1450" s="39"/>
      <c r="Z1450" s="72" t="s">
        <v>101</v>
      </c>
    </row>
    <row r="1451" spans="1:26">
      <c r="A1451" s="75">
        <f t="shared" si="68"/>
        <v>1449</v>
      </c>
      <c r="B1451" s="39" t="s">
        <v>2587</v>
      </c>
      <c r="C1451" s="75" t="str">
        <f>IF($B1451&lt;&gt;"",_xlfn.IFNA(VLOOKUP($B1451,'Node Details'!$B:$U,C$1,0),"Check"),"")</f>
        <v>0000S6J10-S6J100107</v>
      </c>
      <c r="D1451" s="75" t="str">
        <f>IF($B1451&lt;&gt;"",_xlfn.IFNA(VLOOKUP($B1451,'Node Details'!$B:$U,D$1,0),"Check"),"")</f>
        <v>S6J</v>
      </c>
      <c r="E1451" s="75" t="str">
        <f>IF($B1451&lt;&gt;"",_xlfn.IFNA(VLOOKUP($B1451,'Node Details'!$B:$U,E$1,0),"Check"),"")</f>
        <v>Airtel</v>
      </c>
      <c r="F1451" s="95">
        <v>45148</v>
      </c>
      <c r="G1451" s="75"/>
      <c r="H1451" s="25" t="s">
        <v>2818</v>
      </c>
      <c r="I1451" s="24">
        <v>1</v>
      </c>
      <c r="J1451" s="24">
        <v>650</v>
      </c>
      <c r="K1451" s="75">
        <f t="shared" si="66"/>
        <v>650</v>
      </c>
      <c r="L1451" s="80">
        <v>45148</v>
      </c>
      <c r="M1451" s="72"/>
      <c r="N1451" s="38"/>
      <c r="O1451" s="81"/>
      <c r="P1451" s="72"/>
      <c r="Q1451" s="72"/>
      <c r="R1451" s="72"/>
      <c r="S1451" s="72"/>
      <c r="T1451" s="81"/>
      <c r="U1451" s="72"/>
      <c r="V1451" s="72"/>
      <c r="W1451" s="82">
        <f t="shared" si="67"/>
        <v>0</v>
      </c>
      <c r="X1451" s="39" t="s">
        <v>89</v>
      </c>
      <c r="Y1451" s="39"/>
      <c r="Z1451" s="72" t="s">
        <v>101</v>
      </c>
    </row>
    <row r="1452" spans="1:26">
      <c r="A1452" s="75">
        <f t="shared" si="68"/>
        <v>1450</v>
      </c>
      <c r="B1452" s="39" t="s">
        <v>2589</v>
      </c>
      <c r="C1452" s="75" t="str">
        <f>IF($B1452&lt;&gt;"",_xlfn.IFNA(VLOOKUP($B1452,'Node Details'!$B:$U,C$1,0),"Check"),"")</f>
        <v>0000S6J10-S6J100107</v>
      </c>
      <c r="D1452" s="75" t="str">
        <f>IF($B1452&lt;&gt;"",_xlfn.IFNA(VLOOKUP($B1452,'Node Details'!$B:$U,D$1,0),"Check"),"")</f>
        <v>S6J</v>
      </c>
      <c r="E1452" s="75" t="str">
        <f>IF($B1452&lt;&gt;"",_xlfn.IFNA(VLOOKUP($B1452,'Node Details'!$B:$U,E$1,0),"Check"),"")</f>
        <v>Airtel</v>
      </c>
      <c r="F1452" s="95">
        <v>45148</v>
      </c>
      <c r="G1452" s="75"/>
      <c r="H1452" s="25" t="s">
        <v>2818</v>
      </c>
      <c r="I1452" s="24">
        <v>1</v>
      </c>
      <c r="J1452" s="24">
        <v>650</v>
      </c>
      <c r="K1452" s="75">
        <f t="shared" si="66"/>
        <v>650</v>
      </c>
      <c r="L1452" s="80">
        <v>45148</v>
      </c>
      <c r="M1452" s="72"/>
      <c r="N1452" s="38"/>
      <c r="O1452" s="81"/>
      <c r="P1452" s="72"/>
      <c r="Q1452" s="72"/>
      <c r="R1452" s="72"/>
      <c r="S1452" s="72"/>
      <c r="T1452" s="81"/>
      <c r="U1452" s="72"/>
      <c r="V1452" s="72"/>
      <c r="W1452" s="82">
        <f t="shared" si="67"/>
        <v>0</v>
      </c>
      <c r="X1452" s="39" t="s">
        <v>89</v>
      </c>
      <c r="Y1452" s="39"/>
      <c r="Z1452" s="72" t="s">
        <v>101</v>
      </c>
    </row>
    <row r="1453" spans="1:26">
      <c r="A1453" s="75">
        <f t="shared" si="68"/>
        <v>1451</v>
      </c>
      <c r="B1453" s="39" t="s">
        <v>1672</v>
      </c>
      <c r="C1453" s="75" t="str">
        <f>IF($B1453&lt;&gt;"",_xlfn.IFNA(VLOOKUP($B1453,'Node Details'!$B:$U,C$1,0),"Check"),"")</f>
        <v>0000S6J10-S6J100107</v>
      </c>
      <c r="D1453" s="75" t="str">
        <f>IF($B1453&lt;&gt;"",_xlfn.IFNA(VLOOKUP($B1453,'Node Details'!$B:$U,D$1,0),"Check"),"")</f>
        <v>S6J</v>
      </c>
      <c r="E1453" s="75" t="str">
        <f>IF($B1453&lt;&gt;"",_xlfn.IFNA(VLOOKUP($B1453,'Node Details'!$B:$U,E$1,0),"Check"),"")</f>
        <v>Airtel</v>
      </c>
      <c r="F1453" s="95">
        <v>45148</v>
      </c>
      <c r="G1453" s="75"/>
      <c r="H1453" s="25" t="s">
        <v>2818</v>
      </c>
      <c r="I1453" s="24">
        <v>1</v>
      </c>
      <c r="J1453" s="24">
        <v>650</v>
      </c>
      <c r="K1453" s="75">
        <f t="shared" si="66"/>
        <v>650</v>
      </c>
      <c r="L1453" s="80">
        <v>45148</v>
      </c>
      <c r="M1453" s="72"/>
      <c r="N1453" s="38"/>
      <c r="O1453" s="81"/>
      <c r="P1453" s="72"/>
      <c r="Q1453" s="72"/>
      <c r="R1453" s="72"/>
      <c r="S1453" s="72"/>
      <c r="T1453" s="81"/>
      <c r="U1453" s="72"/>
      <c r="V1453" s="72"/>
      <c r="W1453" s="82">
        <f t="shared" si="67"/>
        <v>0</v>
      </c>
      <c r="X1453" s="39" t="s">
        <v>89</v>
      </c>
      <c r="Y1453" s="39"/>
      <c r="Z1453" s="72" t="s">
        <v>101</v>
      </c>
    </row>
    <row r="1454" spans="1:26">
      <c r="A1454" s="75">
        <f t="shared" si="68"/>
        <v>1452</v>
      </c>
      <c r="B1454" s="39" t="s">
        <v>2591</v>
      </c>
      <c r="C1454" s="75" t="str">
        <f>IF($B1454&lt;&gt;"",_xlfn.IFNA(VLOOKUP($B1454,'Node Details'!$B:$U,C$1,0),"Check"),"")</f>
        <v>0000S6J10-S6J100107</v>
      </c>
      <c r="D1454" s="75" t="str">
        <f>IF($B1454&lt;&gt;"",_xlfn.IFNA(VLOOKUP($B1454,'Node Details'!$B:$U,D$1,0),"Check"),"")</f>
        <v>S6J</v>
      </c>
      <c r="E1454" s="75" t="str">
        <f>IF($B1454&lt;&gt;"",_xlfn.IFNA(VLOOKUP($B1454,'Node Details'!$B:$U,E$1,0),"Check"),"")</f>
        <v>Airtel</v>
      </c>
      <c r="F1454" s="95">
        <v>45148</v>
      </c>
      <c r="G1454" s="75"/>
      <c r="H1454" s="25" t="s">
        <v>2818</v>
      </c>
      <c r="I1454" s="24">
        <v>1</v>
      </c>
      <c r="J1454" s="24">
        <v>650</v>
      </c>
      <c r="K1454" s="75">
        <f t="shared" si="66"/>
        <v>650</v>
      </c>
      <c r="L1454" s="80">
        <v>45148</v>
      </c>
      <c r="M1454" s="72"/>
      <c r="N1454" s="38"/>
      <c r="O1454" s="81"/>
      <c r="P1454" s="72"/>
      <c r="Q1454" s="72"/>
      <c r="R1454" s="72"/>
      <c r="S1454" s="72"/>
      <c r="T1454" s="81"/>
      <c r="U1454" s="72"/>
      <c r="V1454" s="72"/>
      <c r="W1454" s="82">
        <f t="shared" si="67"/>
        <v>0</v>
      </c>
      <c r="X1454" s="39" t="s">
        <v>89</v>
      </c>
      <c r="Y1454" s="39"/>
      <c r="Z1454" s="72" t="s">
        <v>101</v>
      </c>
    </row>
    <row r="1455" spans="1:26">
      <c r="A1455" s="75">
        <f t="shared" si="68"/>
        <v>1453</v>
      </c>
      <c r="B1455" s="39" t="s">
        <v>2593</v>
      </c>
      <c r="C1455" s="75" t="str">
        <f>IF($B1455&lt;&gt;"",_xlfn.IFNA(VLOOKUP($B1455,'Node Details'!$B:$U,C$1,0),"Check"),"")</f>
        <v>0000S6J10-S6J100107</v>
      </c>
      <c r="D1455" s="75" t="str">
        <f>IF($B1455&lt;&gt;"",_xlfn.IFNA(VLOOKUP($B1455,'Node Details'!$B:$U,D$1,0),"Check"),"")</f>
        <v>S6J</v>
      </c>
      <c r="E1455" s="75" t="str">
        <f>IF($B1455&lt;&gt;"",_xlfn.IFNA(VLOOKUP($B1455,'Node Details'!$B:$U,E$1,0),"Check"),"")</f>
        <v>Airtel</v>
      </c>
      <c r="F1455" s="95">
        <v>45148</v>
      </c>
      <c r="G1455" s="75"/>
      <c r="H1455" s="25" t="s">
        <v>2818</v>
      </c>
      <c r="I1455" s="24">
        <v>1</v>
      </c>
      <c r="J1455" s="24">
        <v>650</v>
      </c>
      <c r="K1455" s="75">
        <f t="shared" si="66"/>
        <v>650</v>
      </c>
      <c r="L1455" s="80">
        <v>45148</v>
      </c>
      <c r="M1455" s="72"/>
      <c r="N1455" s="38"/>
      <c r="O1455" s="81"/>
      <c r="P1455" s="72"/>
      <c r="Q1455" s="72"/>
      <c r="R1455" s="72"/>
      <c r="S1455" s="72"/>
      <c r="T1455" s="81"/>
      <c r="U1455" s="72"/>
      <c r="V1455" s="72"/>
      <c r="W1455" s="82">
        <f t="shared" si="67"/>
        <v>0</v>
      </c>
      <c r="X1455" s="39" t="s">
        <v>89</v>
      </c>
      <c r="Y1455" s="39"/>
      <c r="Z1455" s="72" t="s">
        <v>101</v>
      </c>
    </row>
    <row r="1456" spans="1:26">
      <c r="A1456" s="75">
        <f t="shared" si="68"/>
        <v>1454</v>
      </c>
      <c r="B1456" s="39" t="s">
        <v>1597</v>
      </c>
      <c r="C1456" s="75" t="str">
        <f>IF($B1456&lt;&gt;"",_xlfn.IFNA(VLOOKUP($B1456,'Node Details'!$B:$U,C$1,0),"Check"),"")</f>
        <v>0000S6J10-S6J100107</v>
      </c>
      <c r="D1456" s="75" t="str">
        <f>IF($B1456&lt;&gt;"",_xlfn.IFNA(VLOOKUP($B1456,'Node Details'!$B:$U,D$1,0),"Check"),"")</f>
        <v>S6J</v>
      </c>
      <c r="E1456" s="75" t="str">
        <f>IF($B1456&lt;&gt;"",_xlfn.IFNA(VLOOKUP($B1456,'Node Details'!$B:$U,E$1,0),"Check"),"")</f>
        <v>Airtel</v>
      </c>
      <c r="F1456" s="95">
        <v>45148</v>
      </c>
      <c r="G1456" s="75"/>
      <c r="H1456" s="25" t="s">
        <v>2818</v>
      </c>
      <c r="I1456" s="24">
        <v>1</v>
      </c>
      <c r="J1456" s="24">
        <v>650</v>
      </c>
      <c r="K1456" s="75">
        <f t="shared" si="66"/>
        <v>650</v>
      </c>
      <c r="L1456" s="80">
        <v>45148</v>
      </c>
      <c r="M1456" s="72"/>
      <c r="N1456" s="38"/>
      <c r="O1456" s="81"/>
      <c r="P1456" s="72"/>
      <c r="Q1456" s="72"/>
      <c r="R1456" s="72"/>
      <c r="S1456" s="72"/>
      <c r="T1456" s="81"/>
      <c r="U1456" s="72"/>
      <c r="V1456" s="72"/>
      <c r="W1456" s="82">
        <f t="shared" si="67"/>
        <v>0</v>
      </c>
      <c r="X1456" s="39" t="s">
        <v>89</v>
      </c>
      <c r="Y1456" s="39"/>
      <c r="Z1456" s="72" t="s">
        <v>101</v>
      </c>
    </row>
    <row r="1457" spans="1:26">
      <c r="A1457" s="75">
        <f t="shared" si="68"/>
        <v>1455</v>
      </c>
      <c r="B1457" s="39" t="s">
        <v>1600</v>
      </c>
      <c r="C1457" s="75" t="str">
        <f>IF($B1457&lt;&gt;"",_xlfn.IFNA(VLOOKUP($B1457,'Node Details'!$B:$U,C$1,0),"Check"),"")</f>
        <v>000000S6J-0000S6J13</v>
      </c>
      <c r="D1457" s="75" t="str">
        <f>IF($B1457&lt;&gt;"",_xlfn.IFNA(VLOOKUP($B1457,'Node Details'!$B:$U,D$1,0),"Check"),"")</f>
        <v>S6J</v>
      </c>
      <c r="E1457" s="75" t="str">
        <f>IF($B1457&lt;&gt;"",_xlfn.IFNA(VLOOKUP($B1457,'Node Details'!$B:$U,E$1,0),"Check"),"")</f>
        <v>Airtel</v>
      </c>
      <c r="F1457" s="95">
        <v>45148</v>
      </c>
      <c r="G1457" s="75"/>
      <c r="H1457" s="25" t="s">
        <v>2817</v>
      </c>
      <c r="I1457" s="24">
        <v>1</v>
      </c>
      <c r="J1457" s="24">
        <v>1050</v>
      </c>
      <c r="K1457" s="75">
        <f t="shared" si="66"/>
        <v>1050</v>
      </c>
      <c r="L1457" s="80">
        <v>45148</v>
      </c>
      <c r="M1457" s="72"/>
      <c r="N1457" s="38"/>
      <c r="O1457" s="81"/>
      <c r="P1457" s="72"/>
      <c r="Q1457" s="72"/>
      <c r="R1457" s="72"/>
      <c r="S1457" s="72"/>
      <c r="T1457" s="81"/>
      <c r="U1457" s="72"/>
      <c r="V1457" s="72"/>
      <c r="W1457" s="82">
        <f t="shared" si="67"/>
        <v>0</v>
      </c>
      <c r="X1457" s="39" t="s">
        <v>89</v>
      </c>
      <c r="Y1457" s="39"/>
      <c r="Z1457" s="72" t="s">
        <v>101</v>
      </c>
    </row>
    <row r="1458" spans="1:26">
      <c r="A1458" s="75">
        <f t="shared" si="68"/>
        <v>1456</v>
      </c>
      <c r="B1458" s="39" t="s">
        <v>2595</v>
      </c>
      <c r="C1458" s="75" t="str">
        <f>IF($B1458&lt;&gt;"",_xlfn.IFNA(VLOOKUP($B1458,'Node Details'!$B:$U,C$1,0),"Check"),"")</f>
        <v>0000S6J11-S6J110104</v>
      </c>
      <c r="D1458" s="75" t="str">
        <f>IF($B1458&lt;&gt;"",_xlfn.IFNA(VLOOKUP($B1458,'Node Details'!$B:$U,D$1,0),"Check"),"")</f>
        <v>S6J</v>
      </c>
      <c r="E1458" s="75" t="str">
        <f>IF($B1458&lt;&gt;"",_xlfn.IFNA(VLOOKUP($B1458,'Node Details'!$B:$U,E$1,0),"Check"),"")</f>
        <v>Airtel</v>
      </c>
      <c r="F1458" s="95">
        <v>45148</v>
      </c>
      <c r="G1458" s="75"/>
      <c r="H1458" s="25" t="s">
        <v>2818</v>
      </c>
      <c r="I1458" s="24">
        <v>1</v>
      </c>
      <c r="J1458" s="24">
        <v>650</v>
      </c>
      <c r="K1458" s="75">
        <f t="shared" si="66"/>
        <v>650</v>
      </c>
      <c r="L1458" s="80">
        <v>45148</v>
      </c>
      <c r="M1458" s="72"/>
      <c r="N1458" s="38"/>
      <c r="O1458" s="81"/>
      <c r="P1458" s="72"/>
      <c r="Q1458" s="72"/>
      <c r="R1458" s="72"/>
      <c r="S1458" s="72"/>
      <c r="T1458" s="81"/>
      <c r="U1458" s="72"/>
      <c r="V1458" s="72"/>
      <c r="W1458" s="82">
        <f t="shared" si="67"/>
        <v>0</v>
      </c>
      <c r="X1458" s="39" t="s">
        <v>89</v>
      </c>
      <c r="Y1458" s="39"/>
      <c r="Z1458" s="72" t="s">
        <v>101</v>
      </c>
    </row>
    <row r="1459" spans="1:26">
      <c r="A1459" s="75">
        <f t="shared" si="68"/>
        <v>1457</v>
      </c>
      <c r="B1459" s="39" t="s">
        <v>1605</v>
      </c>
      <c r="C1459" s="75" t="str">
        <f>IF($B1459&lt;&gt;"",_xlfn.IFNA(VLOOKUP($B1459,'Node Details'!$B:$U,C$1,0),"Check"),"")</f>
        <v>0000S6J11-S6J110104</v>
      </c>
      <c r="D1459" s="75" t="str">
        <f>IF($B1459&lt;&gt;"",_xlfn.IFNA(VLOOKUP($B1459,'Node Details'!$B:$U,D$1,0),"Check"),"")</f>
        <v>S6J</v>
      </c>
      <c r="E1459" s="75" t="str">
        <f>IF($B1459&lt;&gt;"",_xlfn.IFNA(VLOOKUP($B1459,'Node Details'!$B:$U,E$1,0),"Check"),"")</f>
        <v>Airtel</v>
      </c>
      <c r="F1459" s="95">
        <v>45148</v>
      </c>
      <c r="G1459" s="75"/>
      <c r="H1459" s="25" t="s">
        <v>2818</v>
      </c>
      <c r="I1459" s="24">
        <v>1</v>
      </c>
      <c r="J1459" s="24">
        <v>650</v>
      </c>
      <c r="K1459" s="75">
        <f t="shared" si="66"/>
        <v>650</v>
      </c>
      <c r="L1459" s="80">
        <v>45148</v>
      </c>
      <c r="M1459" s="72"/>
      <c r="N1459" s="38"/>
      <c r="O1459" s="81"/>
      <c r="P1459" s="72"/>
      <c r="Q1459" s="72"/>
      <c r="R1459" s="72"/>
      <c r="S1459" s="72"/>
      <c r="T1459" s="81"/>
      <c r="U1459" s="72"/>
      <c r="V1459" s="72"/>
      <c r="W1459" s="82">
        <f t="shared" si="67"/>
        <v>0</v>
      </c>
      <c r="X1459" s="39" t="s">
        <v>89</v>
      </c>
      <c r="Y1459" s="39"/>
      <c r="Z1459" s="72" t="s">
        <v>101</v>
      </c>
    </row>
    <row r="1460" spans="1:26">
      <c r="A1460" s="75">
        <f t="shared" si="68"/>
        <v>1458</v>
      </c>
      <c r="B1460" s="39" t="s">
        <v>2596</v>
      </c>
      <c r="C1460" s="75" t="str">
        <f>IF($B1460&lt;&gt;"",_xlfn.IFNA(VLOOKUP($B1460,'Node Details'!$B:$U,C$1,0),"Check"),"")</f>
        <v>0000S6J11-S6J110104</v>
      </c>
      <c r="D1460" s="75" t="str">
        <f>IF($B1460&lt;&gt;"",_xlfn.IFNA(VLOOKUP($B1460,'Node Details'!$B:$U,D$1,0),"Check"),"")</f>
        <v>S6J</v>
      </c>
      <c r="E1460" s="75" t="str">
        <f>IF($B1460&lt;&gt;"",_xlfn.IFNA(VLOOKUP($B1460,'Node Details'!$B:$U,E$1,0),"Check"),"")</f>
        <v>Airtel</v>
      </c>
      <c r="F1460" s="95">
        <v>45148</v>
      </c>
      <c r="G1460" s="75"/>
      <c r="H1460" s="25" t="s">
        <v>2818</v>
      </c>
      <c r="I1460" s="24">
        <v>1</v>
      </c>
      <c r="J1460" s="24">
        <v>650</v>
      </c>
      <c r="K1460" s="75">
        <f t="shared" si="66"/>
        <v>650</v>
      </c>
      <c r="L1460" s="80">
        <v>45148</v>
      </c>
      <c r="M1460" s="72"/>
      <c r="N1460" s="38"/>
      <c r="O1460" s="81"/>
      <c r="P1460" s="72"/>
      <c r="Q1460" s="72"/>
      <c r="R1460" s="72"/>
      <c r="S1460" s="72"/>
      <c r="T1460" s="81"/>
      <c r="U1460" s="72"/>
      <c r="V1460" s="72"/>
      <c r="W1460" s="82">
        <f t="shared" si="67"/>
        <v>0</v>
      </c>
      <c r="X1460" s="39" t="s">
        <v>89</v>
      </c>
      <c r="Y1460" s="39"/>
      <c r="Z1460" s="72" t="s">
        <v>101</v>
      </c>
    </row>
    <row r="1461" spans="1:26">
      <c r="A1461" s="75">
        <f t="shared" si="68"/>
        <v>1459</v>
      </c>
      <c r="B1461" s="39" t="s">
        <v>1602</v>
      </c>
      <c r="C1461" s="75" t="str">
        <f>IF($B1461&lt;&gt;"",_xlfn.IFNA(VLOOKUP($B1461,'Node Details'!$B:$U,C$1,0),"Check"),"")</f>
        <v>0000S6J11-S6J110104</v>
      </c>
      <c r="D1461" s="75" t="str">
        <f>IF($B1461&lt;&gt;"",_xlfn.IFNA(VLOOKUP($B1461,'Node Details'!$B:$U,D$1,0),"Check"),"")</f>
        <v>S6J</v>
      </c>
      <c r="E1461" s="75" t="str">
        <f>IF($B1461&lt;&gt;"",_xlfn.IFNA(VLOOKUP($B1461,'Node Details'!$B:$U,E$1,0),"Check"),"")</f>
        <v>Airtel</v>
      </c>
      <c r="F1461" s="95">
        <v>45148</v>
      </c>
      <c r="G1461" s="75"/>
      <c r="H1461" s="25" t="s">
        <v>2818</v>
      </c>
      <c r="I1461" s="24">
        <v>1</v>
      </c>
      <c r="J1461" s="24">
        <v>650</v>
      </c>
      <c r="K1461" s="75">
        <f t="shared" si="66"/>
        <v>650</v>
      </c>
      <c r="L1461" s="80">
        <v>45148</v>
      </c>
      <c r="M1461" s="72"/>
      <c r="N1461" s="38"/>
      <c r="O1461" s="81"/>
      <c r="P1461" s="72"/>
      <c r="Q1461" s="72"/>
      <c r="R1461" s="72"/>
      <c r="S1461" s="72"/>
      <c r="T1461" s="81"/>
      <c r="U1461" s="72"/>
      <c r="V1461" s="72"/>
      <c r="W1461" s="82">
        <f t="shared" si="67"/>
        <v>0</v>
      </c>
      <c r="X1461" s="39" t="s">
        <v>89</v>
      </c>
      <c r="Y1461" s="39"/>
      <c r="Z1461" s="72" t="s">
        <v>101</v>
      </c>
    </row>
    <row r="1462" spans="1:26">
      <c r="A1462" s="75">
        <f t="shared" si="68"/>
        <v>1460</v>
      </c>
      <c r="B1462" s="39" t="s">
        <v>1607</v>
      </c>
      <c r="C1462" s="75" t="str">
        <f>IF($B1462&lt;&gt;"",_xlfn.IFNA(VLOOKUP($B1462,'Node Details'!$B:$U,C$1,0),"Check"),"")</f>
        <v>S6J110102-S6J110105</v>
      </c>
      <c r="D1462" s="75" t="str">
        <f>IF($B1462&lt;&gt;"",_xlfn.IFNA(VLOOKUP($B1462,'Node Details'!$B:$U,D$1,0),"Check"),"")</f>
        <v>S6J</v>
      </c>
      <c r="E1462" s="75" t="str">
        <f>IF($B1462&lt;&gt;"",_xlfn.IFNA(VLOOKUP($B1462,'Node Details'!$B:$U,E$1,0),"Check"),"")</f>
        <v>Airtel</v>
      </c>
      <c r="F1462" s="95">
        <v>45148</v>
      </c>
      <c r="G1462" s="75"/>
      <c r="H1462" s="25" t="s">
        <v>2818</v>
      </c>
      <c r="I1462" s="24">
        <v>1</v>
      </c>
      <c r="J1462" s="24">
        <v>650</v>
      </c>
      <c r="K1462" s="75">
        <f t="shared" si="66"/>
        <v>650</v>
      </c>
      <c r="L1462" s="80">
        <v>45148</v>
      </c>
      <c r="M1462" s="72"/>
      <c r="N1462" s="38"/>
      <c r="O1462" s="81"/>
      <c r="P1462" s="72"/>
      <c r="Q1462" s="72"/>
      <c r="R1462" s="72"/>
      <c r="S1462" s="72"/>
      <c r="T1462" s="81"/>
      <c r="U1462" s="72"/>
      <c r="V1462" s="72"/>
      <c r="W1462" s="82">
        <f t="shared" si="67"/>
        <v>0</v>
      </c>
      <c r="X1462" s="39" t="s">
        <v>89</v>
      </c>
      <c r="Y1462" s="39"/>
      <c r="Z1462" s="72" t="s">
        <v>101</v>
      </c>
    </row>
    <row r="1463" spans="1:26">
      <c r="A1463" s="75">
        <f t="shared" si="68"/>
        <v>1461</v>
      </c>
      <c r="B1463" s="39" t="s">
        <v>1610</v>
      </c>
      <c r="C1463" s="75" t="str">
        <f>IF($B1463&lt;&gt;"",_xlfn.IFNA(VLOOKUP($B1463,'Node Details'!$B:$U,C$1,0),"Check"),"")</f>
        <v>000000S6J-0000S6J13</v>
      </c>
      <c r="D1463" s="75" t="str">
        <f>IF($B1463&lt;&gt;"",_xlfn.IFNA(VLOOKUP($B1463,'Node Details'!$B:$U,D$1,0),"Check"),"")</f>
        <v>S6J</v>
      </c>
      <c r="E1463" s="75" t="str">
        <f>IF($B1463&lt;&gt;"",_xlfn.IFNA(VLOOKUP($B1463,'Node Details'!$B:$U,E$1,0),"Check"),"")</f>
        <v>Airtel</v>
      </c>
      <c r="F1463" s="95">
        <v>45148</v>
      </c>
      <c r="G1463" s="75"/>
      <c r="H1463" s="25" t="s">
        <v>2817</v>
      </c>
      <c r="I1463" s="24">
        <v>1</v>
      </c>
      <c r="J1463" s="24">
        <v>1050</v>
      </c>
      <c r="K1463" s="75">
        <f t="shared" si="66"/>
        <v>1050</v>
      </c>
      <c r="L1463" s="80">
        <v>45148</v>
      </c>
      <c r="M1463" s="72"/>
      <c r="N1463" s="38"/>
      <c r="O1463" s="81"/>
      <c r="P1463" s="72"/>
      <c r="Q1463" s="72"/>
      <c r="R1463" s="72"/>
      <c r="S1463" s="72"/>
      <c r="T1463" s="81"/>
      <c r="U1463" s="72"/>
      <c r="V1463" s="72"/>
      <c r="W1463" s="82">
        <f t="shared" si="67"/>
        <v>0</v>
      </c>
      <c r="X1463" s="39" t="s">
        <v>89</v>
      </c>
      <c r="Y1463" s="39"/>
      <c r="Z1463" s="72" t="s">
        <v>101</v>
      </c>
    </row>
    <row r="1464" spans="1:26">
      <c r="A1464" s="75">
        <f t="shared" si="68"/>
        <v>1462</v>
      </c>
      <c r="B1464" s="39" t="s">
        <v>1680</v>
      </c>
      <c r="C1464" s="75" t="str">
        <f>IF($B1464&lt;&gt;"",_xlfn.IFNA(VLOOKUP($B1464,'Node Details'!$B:$U,C$1,0),"Check"),"")</f>
        <v>0000S6J12-S6J120103</v>
      </c>
      <c r="D1464" s="75" t="str">
        <f>IF($B1464&lt;&gt;"",_xlfn.IFNA(VLOOKUP($B1464,'Node Details'!$B:$U,D$1,0),"Check"),"")</f>
        <v>S6J</v>
      </c>
      <c r="E1464" s="75" t="str">
        <f>IF($B1464&lt;&gt;"",_xlfn.IFNA(VLOOKUP($B1464,'Node Details'!$B:$U,E$1,0),"Check"),"")</f>
        <v>Airtel</v>
      </c>
      <c r="F1464" s="95">
        <v>45148</v>
      </c>
      <c r="G1464" s="75"/>
      <c r="H1464" s="25" t="s">
        <v>2818</v>
      </c>
      <c r="I1464" s="24">
        <v>1</v>
      </c>
      <c r="J1464" s="24">
        <v>650</v>
      </c>
      <c r="K1464" s="75">
        <f t="shared" si="66"/>
        <v>650</v>
      </c>
      <c r="L1464" s="80">
        <v>45148</v>
      </c>
      <c r="M1464" s="72"/>
      <c r="N1464" s="38"/>
      <c r="O1464" s="81"/>
      <c r="P1464" s="72"/>
      <c r="Q1464" s="72"/>
      <c r="R1464" s="72"/>
      <c r="S1464" s="72"/>
      <c r="T1464" s="81"/>
      <c r="U1464" s="72"/>
      <c r="V1464" s="72"/>
      <c r="W1464" s="82">
        <f t="shared" si="67"/>
        <v>0</v>
      </c>
      <c r="X1464" s="39" t="s">
        <v>89</v>
      </c>
      <c r="Y1464" s="39"/>
      <c r="Z1464" s="72" t="s">
        <v>101</v>
      </c>
    </row>
    <row r="1465" spans="1:26">
      <c r="A1465" s="75">
        <f t="shared" si="68"/>
        <v>1463</v>
      </c>
      <c r="B1465" s="39" t="s">
        <v>2598</v>
      </c>
      <c r="C1465" s="75" t="str">
        <f>IF($B1465&lt;&gt;"",_xlfn.IFNA(VLOOKUP($B1465,'Node Details'!$B:$U,C$1,0),"Check"),"")</f>
        <v>0000S6J12-S6J120103</v>
      </c>
      <c r="D1465" s="75" t="str">
        <f>IF($B1465&lt;&gt;"",_xlfn.IFNA(VLOOKUP($B1465,'Node Details'!$B:$U,D$1,0),"Check"),"")</f>
        <v>S6J</v>
      </c>
      <c r="E1465" s="75" t="str">
        <f>IF($B1465&lt;&gt;"",_xlfn.IFNA(VLOOKUP($B1465,'Node Details'!$B:$U,E$1,0),"Check"),"")</f>
        <v>Airtel</v>
      </c>
      <c r="F1465" s="95">
        <v>45148</v>
      </c>
      <c r="G1465" s="75"/>
      <c r="H1465" s="25" t="s">
        <v>2819</v>
      </c>
      <c r="I1465" s="24">
        <v>1</v>
      </c>
      <c r="J1465" s="24">
        <v>450</v>
      </c>
      <c r="K1465" s="75">
        <f t="shared" si="66"/>
        <v>450</v>
      </c>
      <c r="L1465" s="80">
        <v>45148</v>
      </c>
      <c r="M1465" s="72"/>
      <c r="N1465" s="38"/>
      <c r="O1465" s="81"/>
      <c r="P1465" s="72"/>
      <c r="Q1465" s="72"/>
      <c r="R1465" s="72"/>
      <c r="S1465" s="72"/>
      <c r="T1465" s="81"/>
      <c r="U1465" s="72"/>
      <c r="V1465" s="72"/>
      <c r="W1465" s="82">
        <f t="shared" si="67"/>
        <v>0</v>
      </c>
      <c r="X1465" s="39" t="s">
        <v>89</v>
      </c>
      <c r="Y1465" s="39"/>
      <c r="Z1465" s="72" t="s">
        <v>101</v>
      </c>
    </row>
    <row r="1466" spans="1:26">
      <c r="A1466" s="75">
        <f t="shared" si="68"/>
        <v>1464</v>
      </c>
      <c r="B1466" s="39" t="s">
        <v>1612</v>
      </c>
      <c r="C1466" s="75" t="str">
        <f>IF($B1466&lt;&gt;"",_xlfn.IFNA(VLOOKUP($B1466,'Node Details'!$B:$U,C$1,0),"Check"),"")</f>
        <v>0000S6J12-S6J120103</v>
      </c>
      <c r="D1466" s="75" t="str">
        <f>IF($B1466&lt;&gt;"",_xlfn.IFNA(VLOOKUP($B1466,'Node Details'!$B:$U,D$1,0),"Check"),"")</f>
        <v>S6J</v>
      </c>
      <c r="E1466" s="75" t="str">
        <f>IF($B1466&lt;&gt;"",_xlfn.IFNA(VLOOKUP($B1466,'Node Details'!$B:$U,E$1,0),"Check"),"")</f>
        <v>Airtel</v>
      </c>
      <c r="F1466" s="95">
        <v>45148</v>
      </c>
      <c r="G1466" s="75"/>
      <c r="H1466" s="25" t="s">
        <v>2819</v>
      </c>
      <c r="I1466" s="24">
        <v>1</v>
      </c>
      <c r="J1466" s="24">
        <v>450</v>
      </c>
      <c r="K1466" s="75">
        <f t="shared" si="66"/>
        <v>450</v>
      </c>
      <c r="L1466" s="80">
        <v>45148</v>
      </c>
      <c r="M1466" s="72"/>
      <c r="N1466" s="38"/>
      <c r="O1466" s="81"/>
      <c r="P1466" s="72"/>
      <c r="Q1466" s="72"/>
      <c r="R1466" s="72"/>
      <c r="S1466" s="72"/>
      <c r="T1466" s="81"/>
      <c r="U1466" s="72"/>
      <c r="V1466" s="72"/>
      <c r="W1466" s="82">
        <f t="shared" si="67"/>
        <v>0</v>
      </c>
      <c r="X1466" s="39" t="s">
        <v>89</v>
      </c>
      <c r="Y1466" s="39"/>
      <c r="Z1466" s="72" t="s">
        <v>101</v>
      </c>
    </row>
    <row r="1467" spans="1:26">
      <c r="A1467" s="75">
        <f t="shared" si="68"/>
        <v>1465</v>
      </c>
      <c r="B1467" s="39" t="s">
        <v>1509</v>
      </c>
      <c r="C1467" s="75" t="str">
        <f>IF($B1467&lt;&gt;"",_xlfn.IFNA(VLOOKUP($B1467,'Node Details'!$B:$U,C$1,0),"Check"),"")</f>
        <v>000000S6J-0000S6J13</v>
      </c>
      <c r="D1467" s="75" t="str">
        <f>IF($B1467&lt;&gt;"",_xlfn.IFNA(VLOOKUP($B1467,'Node Details'!$B:$U,D$1,0),"Check"),"")</f>
        <v>S6J</v>
      </c>
      <c r="E1467" s="75" t="str">
        <f>IF($B1467&lt;&gt;"",_xlfn.IFNA(VLOOKUP($B1467,'Node Details'!$B:$U,E$1,0),"Check"),"")</f>
        <v>Airtel</v>
      </c>
      <c r="F1467" s="95">
        <v>45148</v>
      </c>
      <c r="G1467" s="75"/>
      <c r="H1467" s="25" t="s">
        <v>2817</v>
      </c>
      <c r="I1467" s="24">
        <v>1</v>
      </c>
      <c r="J1467" s="24">
        <v>1050</v>
      </c>
      <c r="K1467" s="75">
        <f t="shared" si="66"/>
        <v>1050</v>
      </c>
      <c r="L1467" s="80">
        <v>45148</v>
      </c>
      <c r="M1467" s="72"/>
      <c r="N1467" s="38"/>
      <c r="O1467" s="81"/>
      <c r="P1467" s="72"/>
      <c r="Q1467" s="72"/>
      <c r="R1467" s="72"/>
      <c r="S1467" s="72"/>
      <c r="T1467" s="81"/>
      <c r="U1467" s="72"/>
      <c r="V1467" s="72"/>
      <c r="W1467" s="82">
        <f t="shared" si="67"/>
        <v>0</v>
      </c>
      <c r="X1467" s="39" t="s">
        <v>89</v>
      </c>
      <c r="Y1467" s="39"/>
      <c r="Z1467" s="72" t="s">
        <v>101</v>
      </c>
    </row>
    <row r="1468" spans="1:26">
      <c r="A1468" s="75">
        <f t="shared" si="68"/>
        <v>1466</v>
      </c>
      <c r="B1468" s="39" t="s">
        <v>2600</v>
      </c>
      <c r="C1468" s="75" t="str">
        <f>IF($B1468&lt;&gt;"",_xlfn.IFNA(VLOOKUP($B1468,'Node Details'!$B:$U,C$1,0),"Check"),"")</f>
        <v>0000S6J13-S6J130102</v>
      </c>
      <c r="D1468" s="75" t="str">
        <f>IF($B1468&lt;&gt;"",_xlfn.IFNA(VLOOKUP($B1468,'Node Details'!$B:$U,D$1,0),"Check"),"")</f>
        <v>S6J</v>
      </c>
      <c r="E1468" s="75" t="str">
        <f>IF($B1468&lt;&gt;"",_xlfn.IFNA(VLOOKUP($B1468,'Node Details'!$B:$U,E$1,0),"Check"),"")</f>
        <v>Airtel</v>
      </c>
      <c r="F1468" s="95">
        <v>45148</v>
      </c>
      <c r="G1468" s="75"/>
      <c r="H1468" s="25" t="s">
        <v>2818</v>
      </c>
      <c r="I1468" s="24">
        <v>1</v>
      </c>
      <c r="J1468" s="24">
        <v>650</v>
      </c>
      <c r="K1468" s="75">
        <f t="shared" si="66"/>
        <v>650</v>
      </c>
      <c r="L1468" s="80">
        <v>45148</v>
      </c>
      <c r="M1468" s="72"/>
      <c r="N1468" s="38"/>
      <c r="O1468" s="81"/>
      <c r="P1468" s="72"/>
      <c r="Q1468" s="72"/>
      <c r="R1468" s="72"/>
      <c r="S1468" s="72"/>
      <c r="T1468" s="81"/>
      <c r="U1468" s="72"/>
      <c r="V1468" s="72"/>
      <c r="W1468" s="82">
        <f t="shared" si="67"/>
        <v>0</v>
      </c>
      <c r="X1468" s="39" t="s">
        <v>89</v>
      </c>
      <c r="Y1468" s="39"/>
      <c r="Z1468" s="72" t="s">
        <v>101</v>
      </c>
    </row>
    <row r="1469" spans="1:26">
      <c r="A1469" s="75">
        <f t="shared" si="68"/>
        <v>1467</v>
      </c>
      <c r="B1469" s="39" t="s">
        <v>1615</v>
      </c>
      <c r="C1469" s="75" t="str">
        <f>IF($B1469&lt;&gt;"",_xlfn.IFNA(VLOOKUP($B1469,'Node Details'!$B:$U,C$1,0),"Check"),"")</f>
        <v>0000S6J13-S6J130102</v>
      </c>
      <c r="D1469" s="75" t="str">
        <f>IF($B1469&lt;&gt;"",_xlfn.IFNA(VLOOKUP($B1469,'Node Details'!$B:$U,D$1,0),"Check"),"")</f>
        <v>S6J</v>
      </c>
      <c r="E1469" s="75" t="str">
        <f>IF($B1469&lt;&gt;"",_xlfn.IFNA(VLOOKUP($B1469,'Node Details'!$B:$U,E$1,0),"Check"),"")</f>
        <v>Airtel</v>
      </c>
      <c r="F1469" s="95">
        <v>45148</v>
      </c>
      <c r="G1469" s="75"/>
      <c r="H1469" s="25" t="s">
        <v>2818</v>
      </c>
      <c r="I1469" s="24">
        <v>1</v>
      </c>
      <c r="J1469" s="24">
        <v>650</v>
      </c>
      <c r="K1469" s="75">
        <f t="shared" si="66"/>
        <v>650</v>
      </c>
      <c r="L1469" s="80">
        <v>45148</v>
      </c>
      <c r="M1469" s="72"/>
      <c r="N1469" s="38"/>
      <c r="O1469" s="81"/>
      <c r="P1469" s="72"/>
      <c r="Q1469" s="72"/>
      <c r="R1469" s="72"/>
      <c r="S1469" s="72"/>
      <c r="T1469" s="81"/>
      <c r="U1469" s="72"/>
      <c r="V1469" s="72"/>
      <c r="W1469" s="82">
        <f t="shared" si="67"/>
        <v>0</v>
      </c>
      <c r="X1469" s="39" t="s">
        <v>89</v>
      </c>
      <c r="Y1469" s="39"/>
      <c r="Z1469" s="72" t="s">
        <v>101</v>
      </c>
    </row>
    <row r="1470" spans="1:26">
      <c r="A1470" s="75">
        <f t="shared" si="68"/>
        <v>1468</v>
      </c>
      <c r="B1470" s="39" t="s">
        <v>1512</v>
      </c>
      <c r="C1470" s="75" t="str">
        <f>IF($B1470&lt;&gt;"",_xlfn.IFNA(VLOOKUP($B1470,'Node Details'!$B:$U,C$1,0),"Check"),"")</f>
        <v>000000S6J-0000S6J15</v>
      </c>
      <c r="D1470" s="75" t="str">
        <f>IF($B1470&lt;&gt;"",_xlfn.IFNA(VLOOKUP($B1470,'Node Details'!$B:$U,D$1,0),"Check"),"")</f>
        <v>S6J</v>
      </c>
      <c r="E1470" s="75" t="str">
        <f>IF($B1470&lt;&gt;"",_xlfn.IFNA(VLOOKUP($B1470,'Node Details'!$B:$U,E$1,0),"Check"),"")</f>
        <v>Airtel</v>
      </c>
      <c r="F1470" s="95">
        <v>45148</v>
      </c>
      <c r="G1470" s="75"/>
      <c r="H1470" s="25" t="s">
        <v>2817</v>
      </c>
      <c r="I1470" s="24">
        <v>1</v>
      </c>
      <c r="J1470" s="24">
        <v>1050</v>
      </c>
      <c r="K1470" s="75">
        <f t="shared" si="66"/>
        <v>1050</v>
      </c>
      <c r="L1470" s="80">
        <v>45148</v>
      </c>
      <c r="M1470" s="72"/>
      <c r="N1470" s="38"/>
      <c r="O1470" s="81"/>
      <c r="P1470" s="72"/>
      <c r="Q1470" s="72"/>
      <c r="R1470" s="72"/>
      <c r="S1470" s="72"/>
      <c r="T1470" s="81"/>
      <c r="U1470" s="72"/>
      <c r="V1470" s="72"/>
      <c r="W1470" s="82">
        <f t="shared" si="67"/>
        <v>0</v>
      </c>
      <c r="X1470" s="39" t="s">
        <v>89</v>
      </c>
      <c r="Y1470" s="39"/>
      <c r="Z1470" s="72" t="s">
        <v>101</v>
      </c>
    </row>
    <row r="1471" spans="1:26">
      <c r="A1471" s="75">
        <f t="shared" si="68"/>
        <v>1469</v>
      </c>
      <c r="B1471" s="39" t="s">
        <v>1618</v>
      </c>
      <c r="C1471" s="75" t="str">
        <f>IF($B1471&lt;&gt;"",_xlfn.IFNA(VLOOKUP($B1471,'Node Details'!$B:$U,C$1,0),"Check"),"")</f>
        <v>0000S6J15-S6J150101</v>
      </c>
      <c r="D1471" s="75" t="str">
        <f>IF($B1471&lt;&gt;"",_xlfn.IFNA(VLOOKUP($B1471,'Node Details'!$B:$U,D$1,0),"Check"),"")</f>
        <v>S6J</v>
      </c>
      <c r="E1471" s="75" t="str">
        <f>IF($B1471&lt;&gt;"",_xlfn.IFNA(VLOOKUP($B1471,'Node Details'!$B:$U,E$1,0),"Check"),"")</f>
        <v>Airtel</v>
      </c>
      <c r="F1471" s="95">
        <v>45148</v>
      </c>
      <c r="G1471" s="75"/>
      <c r="H1471" s="25" t="s">
        <v>2819</v>
      </c>
      <c r="I1471" s="24">
        <v>1</v>
      </c>
      <c r="J1471" s="24">
        <v>450</v>
      </c>
      <c r="K1471" s="75">
        <f t="shared" si="66"/>
        <v>450</v>
      </c>
      <c r="L1471" s="80">
        <v>45148</v>
      </c>
      <c r="M1471" s="72"/>
      <c r="N1471" s="38"/>
      <c r="O1471" s="81"/>
      <c r="P1471" s="72"/>
      <c r="Q1471" s="72"/>
      <c r="R1471" s="72"/>
      <c r="S1471" s="72"/>
      <c r="T1471" s="81"/>
      <c r="U1471" s="72"/>
      <c r="V1471" s="72"/>
      <c r="W1471" s="82">
        <f t="shared" si="67"/>
        <v>0</v>
      </c>
      <c r="X1471" s="39" t="s">
        <v>89</v>
      </c>
      <c r="Y1471" s="39"/>
      <c r="Z1471" s="72" t="s">
        <v>101</v>
      </c>
    </row>
    <row r="1472" spans="1:26">
      <c r="A1472" s="75">
        <f t="shared" si="68"/>
        <v>1470</v>
      </c>
      <c r="B1472" s="39" t="s">
        <v>2601</v>
      </c>
      <c r="C1472" s="75" t="str">
        <f>IF($B1472&lt;&gt;"",_xlfn.IFNA(VLOOKUP($B1472,'Node Details'!$B:$U,C$1,0),"Check"),"")</f>
        <v>0000S6J15-S6J150101</v>
      </c>
      <c r="D1472" s="75" t="str">
        <f>IF($B1472&lt;&gt;"",_xlfn.IFNA(VLOOKUP($B1472,'Node Details'!$B:$U,D$1,0),"Check"),"")</f>
        <v>S6J</v>
      </c>
      <c r="E1472" s="75" t="str">
        <f>IF($B1472&lt;&gt;"",_xlfn.IFNA(VLOOKUP($B1472,'Node Details'!$B:$U,E$1,0),"Check"),"")</f>
        <v>Airtel</v>
      </c>
      <c r="F1472" s="95">
        <v>45148</v>
      </c>
      <c r="G1472" s="75"/>
      <c r="H1472" s="25" t="s">
        <v>2819</v>
      </c>
      <c r="I1472" s="24">
        <v>1</v>
      </c>
      <c r="J1472" s="24">
        <v>450</v>
      </c>
      <c r="K1472" s="75">
        <f t="shared" si="66"/>
        <v>450</v>
      </c>
      <c r="L1472" s="80">
        <v>45148</v>
      </c>
      <c r="M1472" s="72"/>
      <c r="N1472" s="38"/>
      <c r="O1472" s="81"/>
      <c r="P1472" s="72"/>
      <c r="Q1472" s="72"/>
      <c r="R1472" s="72"/>
      <c r="S1472" s="72"/>
      <c r="T1472" s="81"/>
      <c r="U1472" s="72"/>
      <c r="V1472" s="72"/>
      <c r="W1472" s="82">
        <f t="shared" si="67"/>
        <v>0</v>
      </c>
      <c r="X1472" s="39" t="s">
        <v>89</v>
      </c>
      <c r="Y1472" s="39"/>
      <c r="Z1472" s="72" t="s">
        <v>101</v>
      </c>
    </row>
    <row r="1473" spans="1:26">
      <c r="A1473" s="75">
        <f t="shared" si="68"/>
        <v>1471</v>
      </c>
      <c r="B1473" s="39" t="s">
        <v>1620</v>
      </c>
      <c r="C1473" s="75" t="str">
        <f>IF($B1473&lt;&gt;"",_xlfn.IFNA(VLOOKUP($B1473,'Node Details'!$B:$U,C$1,0),"Check"),"")</f>
        <v>S6J150101-S6J150103</v>
      </c>
      <c r="D1473" s="75" t="str">
        <f>IF($B1473&lt;&gt;"",_xlfn.IFNA(VLOOKUP($B1473,'Node Details'!$B:$U,D$1,0),"Check"),"")</f>
        <v>S6J</v>
      </c>
      <c r="E1473" s="75" t="str">
        <f>IF($B1473&lt;&gt;"",_xlfn.IFNA(VLOOKUP($B1473,'Node Details'!$B:$U,E$1,0),"Check"),"")</f>
        <v>Airtel</v>
      </c>
      <c r="F1473" s="95">
        <v>45148</v>
      </c>
      <c r="G1473" s="75"/>
      <c r="H1473" s="25" t="s">
        <v>2818</v>
      </c>
      <c r="I1473" s="24">
        <v>1</v>
      </c>
      <c r="J1473" s="24">
        <v>650</v>
      </c>
      <c r="K1473" s="75">
        <f t="shared" si="66"/>
        <v>650</v>
      </c>
      <c r="L1473" s="80">
        <v>45148</v>
      </c>
      <c r="M1473" s="72"/>
      <c r="N1473" s="38"/>
      <c r="O1473" s="81"/>
      <c r="P1473" s="72"/>
      <c r="Q1473" s="72"/>
      <c r="R1473" s="72"/>
      <c r="S1473" s="72"/>
      <c r="T1473" s="81"/>
      <c r="U1473" s="72"/>
      <c r="V1473" s="72"/>
      <c r="W1473" s="82">
        <f t="shared" si="67"/>
        <v>0</v>
      </c>
      <c r="X1473" s="39" t="s">
        <v>89</v>
      </c>
      <c r="Y1473" s="39"/>
      <c r="Z1473" s="72" t="s">
        <v>101</v>
      </c>
    </row>
    <row r="1474" spans="1:26">
      <c r="A1474" s="75">
        <f t="shared" si="68"/>
        <v>1472</v>
      </c>
      <c r="B1474" s="39" t="s">
        <v>1623</v>
      </c>
      <c r="C1474" s="75" t="str">
        <f>IF($B1474&lt;&gt;"",_xlfn.IFNA(VLOOKUP($B1474,'Node Details'!$B:$U,C$1,0),"Check"),"")</f>
        <v>000000S6J-0000S6J15</v>
      </c>
      <c r="D1474" s="75" t="str">
        <f>IF($B1474&lt;&gt;"",_xlfn.IFNA(VLOOKUP($B1474,'Node Details'!$B:$U,D$1,0),"Check"),"")</f>
        <v>S6J</v>
      </c>
      <c r="E1474" s="75" t="str">
        <f>IF($B1474&lt;&gt;"",_xlfn.IFNA(VLOOKUP($B1474,'Node Details'!$B:$U,E$1,0),"Check"),"")</f>
        <v>Airtel</v>
      </c>
      <c r="F1474" s="95">
        <v>45148</v>
      </c>
      <c r="G1474" s="75"/>
      <c r="H1474" s="25" t="s">
        <v>2817</v>
      </c>
      <c r="I1474" s="24">
        <v>1</v>
      </c>
      <c r="J1474" s="24">
        <v>1050</v>
      </c>
      <c r="K1474" s="75">
        <f t="shared" si="66"/>
        <v>1050</v>
      </c>
      <c r="L1474" s="80">
        <v>45148</v>
      </c>
      <c r="M1474" s="72"/>
      <c r="N1474" s="38"/>
      <c r="O1474" s="81"/>
      <c r="P1474" s="72"/>
      <c r="Q1474" s="72"/>
      <c r="R1474" s="72"/>
      <c r="S1474" s="72"/>
      <c r="T1474" s="81"/>
      <c r="U1474" s="72"/>
      <c r="V1474" s="72"/>
      <c r="W1474" s="82">
        <f t="shared" si="67"/>
        <v>0</v>
      </c>
      <c r="X1474" s="39" t="s">
        <v>89</v>
      </c>
      <c r="Y1474" s="39"/>
      <c r="Z1474" s="72" t="s">
        <v>101</v>
      </c>
    </row>
    <row r="1475" spans="1:26">
      <c r="A1475" s="75">
        <f t="shared" si="68"/>
        <v>1473</v>
      </c>
      <c r="B1475" s="39" t="s">
        <v>1700</v>
      </c>
      <c r="C1475" s="75" t="str">
        <f>IF($B1475&lt;&gt;"",_xlfn.IFNA(VLOOKUP($B1475,'Node Details'!$B:$U,C$1,0),"Check"),"")</f>
        <v>0000S6J16-S6J160104</v>
      </c>
      <c r="D1475" s="75" t="str">
        <f>IF($B1475&lt;&gt;"",_xlfn.IFNA(VLOOKUP($B1475,'Node Details'!$B:$U,D$1,0),"Check"),"")</f>
        <v>S6J</v>
      </c>
      <c r="E1475" s="75" t="str">
        <f>IF($B1475&lt;&gt;"",_xlfn.IFNA(VLOOKUP($B1475,'Node Details'!$B:$U,E$1,0),"Check"),"")</f>
        <v>Airtel</v>
      </c>
      <c r="F1475" s="95">
        <v>45148</v>
      </c>
      <c r="G1475" s="75"/>
      <c r="H1475" s="25" t="s">
        <v>2818</v>
      </c>
      <c r="I1475" s="24">
        <v>1</v>
      </c>
      <c r="J1475" s="24">
        <v>650</v>
      </c>
      <c r="K1475" s="75">
        <f t="shared" ref="K1475:K1538" si="69">I1475*J1475</f>
        <v>650</v>
      </c>
      <c r="L1475" s="80">
        <v>45148</v>
      </c>
      <c r="M1475" s="72"/>
      <c r="N1475" s="38"/>
      <c r="O1475" s="81"/>
      <c r="P1475" s="72"/>
      <c r="Q1475" s="72"/>
      <c r="R1475" s="72"/>
      <c r="S1475" s="72"/>
      <c r="T1475" s="81"/>
      <c r="U1475" s="72"/>
      <c r="V1475" s="72"/>
      <c r="W1475" s="82">
        <f t="shared" ref="W1475:W1538" si="70">IF(V1475&lt;&gt;"",V1475*U1475,0)</f>
        <v>0</v>
      </c>
      <c r="X1475" s="39" t="s">
        <v>89</v>
      </c>
      <c r="Y1475" s="39"/>
      <c r="Z1475" s="72" t="s">
        <v>101</v>
      </c>
    </row>
    <row r="1476" spans="1:26">
      <c r="A1476" s="75">
        <f t="shared" ref="A1476:A1539" si="71">IF(B1476&lt;&gt;"",A1475+1,"")</f>
        <v>1474</v>
      </c>
      <c r="B1476" s="39" t="s">
        <v>2603</v>
      </c>
      <c r="C1476" s="75" t="str">
        <f>IF($B1476&lt;&gt;"",_xlfn.IFNA(VLOOKUP($B1476,'Node Details'!$B:$U,C$1,0),"Check"),"")</f>
        <v>0000S6J16-S6J160104</v>
      </c>
      <c r="D1476" s="75" t="str">
        <f>IF($B1476&lt;&gt;"",_xlfn.IFNA(VLOOKUP($B1476,'Node Details'!$B:$U,D$1,0),"Check"),"")</f>
        <v>S6J</v>
      </c>
      <c r="E1476" s="75" t="str">
        <f>IF($B1476&lt;&gt;"",_xlfn.IFNA(VLOOKUP($B1476,'Node Details'!$B:$U,E$1,0),"Check"),"")</f>
        <v>Airtel</v>
      </c>
      <c r="F1476" s="95">
        <v>45148</v>
      </c>
      <c r="G1476" s="75"/>
      <c r="H1476" s="25" t="s">
        <v>2818</v>
      </c>
      <c r="I1476" s="24">
        <v>1</v>
      </c>
      <c r="J1476" s="24">
        <v>650</v>
      </c>
      <c r="K1476" s="75">
        <f t="shared" si="69"/>
        <v>650</v>
      </c>
      <c r="L1476" s="80">
        <v>45148</v>
      </c>
      <c r="M1476" s="72"/>
      <c r="N1476" s="38"/>
      <c r="O1476" s="81"/>
      <c r="P1476" s="72"/>
      <c r="Q1476" s="72"/>
      <c r="R1476" s="72"/>
      <c r="S1476" s="72"/>
      <c r="T1476" s="81"/>
      <c r="U1476" s="72"/>
      <c r="V1476" s="72"/>
      <c r="W1476" s="82">
        <f t="shared" si="70"/>
        <v>0</v>
      </c>
      <c r="X1476" s="39" t="s">
        <v>89</v>
      </c>
      <c r="Y1476" s="39"/>
      <c r="Z1476" s="72" t="s">
        <v>101</v>
      </c>
    </row>
    <row r="1477" spans="1:26">
      <c r="A1477" s="75">
        <f t="shared" si="71"/>
        <v>1475</v>
      </c>
      <c r="B1477" s="39" t="s">
        <v>2605</v>
      </c>
      <c r="C1477" s="75" t="str">
        <f>IF($B1477&lt;&gt;"",_xlfn.IFNA(VLOOKUP($B1477,'Node Details'!$B:$U,C$1,0),"Check"),"")</f>
        <v>0000S6J16-S6J160104</v>
      </c>
      <c r="D1477" s="75" t="str">
        <f>IF($B1477&lt;&gt;"",_xlfn.IFNA(VLOOKUP($B1477,'Node Details'!$B:$U,D$1,0),"Check"),"")</f>
        <v>S6J</v>
      </c>
      <c r="E1477" s="75" t="str">
        <f>IF($B1477&lt;&gt;"",_xlfn.IFNA(VLOOKUP($B1477,'Node Details'!$B:$U,E$1,0),"Check"),"")</f>
        <v>Airtel</v>
      </c>
      <c r="F1477" s="95">
        <v>45148</v>
      </c>
      <c r="G1477" s="75"/>
      <c r="H1477" s="25" t="s">
        <v>2819</v>
      </c>
      <c r="I1477" s="24">
        <v>1</v>
      </c>
      <c r="J1477" s="24">
        <v>450</v>
      </c>
      <c r="K1477" s="75">
        <f t="shared" si="69"/>
        <v>450</v>
      </c>
      <c r="L1477" s="80">
        <v>45148</v>
      </c>
      <c r="M1477" s="72"/>
      <c r="N1477" s="38"/>
      <c r="O1477" s="81"/>
      <c r="P1477" s="72"/>
      <c r="Q1477" s="72"/>
      <c r="R1477" s="72"/>
      <c r="S1477" s="72"/>
      <c r="T1477" s="81"/>
      <c r="U1477" s="72"/>
      <c r="V1477" s="72"/>
      <c r="W1477" s="82">
        <f t="shared" si="70"/>
        <v>0</v>
      </c>
      <c r="X1477" s="39" t="s">
        <v>89</v>
      </c>
      <c r="Y1477" s="39"/>
      <c r="Z1477" s="72" t="s">
        <v>101</v>
      </c>
    </row>
    <row r="1478" spans="1:26">
      <c r="A1478" s="75">
        <f t="shared" si="71"/>
        <v>1476</v>
      </c>
      <c r="B1478" s="39" t="s">
        <v>1625</v>
      </c>
      <c r="C1478" s="75" t="str">
        <f>IF($B1478&lt;&gt;"",_xlfn.IFNA(VLOOKUP($B1478,'Node Details'!$B:$U,C$1,0),"Check"),"")</f>
        <v>0000S6J16-S6J160104</v>
      </c>
      <c r="D1478" s="75" t="str">
        <f>IF($B1478&lt;&gt;"",_xlfn.IFNA(VLOOKUP($B1478,'Node Details'!$B:$U,D$1,0),"Check"),"")</f>
        <v>S6J</v>
      </c>
      <c r="E1478" s="75" t="str">
        <f>IF($B1478&lt;&gt;"",_xlfn.IFNA(VLOOKUP($B1478,'Node Details'!$B:$U,E$1,0),"Check"),"")</f>
        <v>Airtel</v>
      </c>
      <c r="F1478" s="95">
        <v>45148</v>
      </c>
      <c r="G1478" s="75"/>
      <c r="H1478" s="25" t="s">
        <v>2818</v>
      </c>
      <c r="I1478" s="24">
        <v>1</v>
      </c>
      <c r="J1478" s="24">
        <v>650</v>
      </c>
      <c r="K1478" s="75">
        <f t="shared" si="69"/>
        <v>650</v>
      </c>
      <c r="L1478" s="80">
        <v>45148</v>
      </c>
      <c r="M1478" s="72"/>
      <c r="N1478" s="38"/>
      <c r="O1478" s="81"/>
      <c r="P1478" s="72"/>
      <c r="Q1478" s="72"/>
      <c r="R1478" s="72"/>
      <c r="S1478" s="72"/>
      <c r="T1478" s="81"/>
      <c r="U1478" s="72"/>
      <c r="V1478" s="72"/>
      <c r="W1478" s="82">
        <f t="shared" si="70"/>
        <v>0</v>
      </c>
      <c r="X1478" s="39" t="s">
        <v>89</v>
      </c>
      <c r="Y1478" s="39"/>
      <c r="Z1478" s="72" t="s">
        <v>101</v>
      </c>
    </row>
    <row r="1479" spans="1:26">
      <c r="A1479" s="75">
        <f t="shared" si="71"/>
        <v>1477</v>
      </c>
      <c r="B1479" s="39" t="s">
        <v>1515</v>
      </c>
      <c r="C1479" s="75" t="str">
        <f>IF($B1479&lt;&gt;"",_xlfn.IFNA(VLOOKUP($B1479,'Node Details'!$B:$U,C$1,0),"Check"),"")</f>
        <v>000000S6J-0000S6J06</v>
      </c>
      <c r="D1479" s="75" t="str">
        <f>IF($B1479&lt;&gt;"",_xlfn.IFNA(VLOOKUP($B1479,'Node Details'!$B:$U,D$1,0),"Check"),"")</f>
        <v>S6J</v>
      </c>
      <c r="E1479" s="75" t="str">
        <f>IF($B1479&lt;&gt;"",_xlfn.IFNA(VLOOKUP($B1479,'Node Details'!$B:$U,E$1,0),"Check"),"")</f>
        <v>Airtel</v>
      </c>
      <c r="F1479" s="95">
        <v>45148</v>
      </c>
      <c r="G1479" s="75"/>
      <c r="H1479" s="25" t="s">
        <v>22</v>
      </c>
      <c r="I1479" s="24">
        <v>2</v>
      </c>
      <c r="J1479" s="24">
        <v>40</v>
      </c>
      <c r="K1479" s="75">
        <f t="shared" si="69"/>
        <v>80</v>
      </c>
      <c r="L1479" s="80">
        <v>45148</v>
      </c>
      <c r="M1479" s="72"/>
      <c r="N1479" s="38"/>
      <c r="O1479" s="81"/>
      <c r="P1479" s="72"/>
      <c r="Q1479" s="72"/>
      <c r="R1479" s="72"/>
      <c r="S1479" s="72"/>
      <c r="T1479" s="81"/>
      <c r="U1479" s="72"/>
      <c r="V1479" s="72"/>
      <c r="W1479" s="82">
        <f t="shared" si="70"/>
        <v>0</v>
      </c>
      <c r="X1479" s="39" t="s">
        <v>89</v>
      </c>
      <c r="Y1479" s="39"/>
      <c r="Z1479" s="72" t="s">
        <v>101</v>
      </c>
    </row>
    <row r="1480" spans="1:26">
      <c r="A1480" s="75">
        <f t="shared" si="71"/>
        <v>1478</v>
      </c>
      <c r="B1480" s="39" t="s">
        <v>1520</v>
      </c>
      <c r="C1480" s="75" t="str">
        <f>IF($B1480&lt;&gt;"",_xlfn.IFNA(VLOOKUP($B1480,'Node Details'!$B:$U,C$1,0),"Check"),"")</f>
        <v>0000S6J01-S6J010105</v>
      </c>
      <c r="D1480" s="75" t="str">
        <f>IF($B1480&lt;&gt;"",_xlfn.IFNA(VLOOKUP($B1480,'Node Details'!$B:$U,D$1,0),"Check"),"")</f>
        <v>S6J</v>
      </c>
      <c r="E1480" s="75" t="str">
        <f>IF($B1480&lt;&gt;"",_xlfn.IFNA(VLOOKUP($B1480,'Node Details'!$B:$U,E$1,0),"Check"),"")</f>
        <v>Airtel</v>
      </c>
      <c r="F1480" s="95">
        <v>45148</v>
      </c>
      <c r="G1480" s="75"/>
      <c r="H1480" s="25" t="s">
        <v>22</v>
      </c>
      <c r="I1480" s="24">
        <v>2</v>
      </c>
      <c r="J1480" s="24">
        <v>40</v>
      </c>
      <c r="K1480" s="75">
        <f t="shared" si="69"/>
        <v>80</v>
      </c>
      <c r="L1480" s="80">
        <v>45148</v>
      </c>
      <c r="M1480" s="72"/>
      <c r="N1480" s="38"/>
      <c r="O1480" s="81"/>
      <c r="P1480" s="72"/>
      <c r="Q1480" s="72"/>
      <c r="R1480" s="72"/>
      <c r="S1480" s="72"/>
      <c r="T1480" s="81"/>
      <c r="U1480" s="72"/>
      <c r="V1480" s="72"/>
      <c r="W1480" s="82">
        <f t="shared" si="70"/>
        <v>0</v>
      </c>
      <c r="X1480" s="39" t="s">
        <v>89</v>
      </c>
      <c r="Y1480" s="39"/>
      <c r="Z1480" s="72" t="s">
        <v>101</v>
      </c>
    </row>
    <row r="1481" spans="1:26">
      <c r="A1481" s="75">
        <f t="shared" si="71"/>
        <v>1479</v>
      </c>
      <c r="B1481" s="39" t="s">
        <v>2562</v>
      </c>
      <c r="C1481" s="75" t="str">
        <f>IF($B1481&lt;&gt;"",_xlfn.IFNA(VLOOKUP($B1481,'Node Details'!$B:$U,C$1,0),"Check"),"")</f>
        <v>0000S6J01-S6J010105</v>
      </c>
      <c r="D1481" s="75" t="str">
        <f>IF($B1481&lt;&gt;"",_xlfn.IFNA(VLOOKUP($B1481,'Node Details'!$B:$U,D$1,0),"Check"),"")</f>
        <v>S6J</v>
      </c>
      <c r="E1481" s="75" t="str">
        <f>IF($B1481&lt;&gt;"",_xlfn.IFNA(VLOOKUP($B1481,'Node Details'!$B:$U,E$1,0),"Check"),"")</f>
        <v>Airtel</v>
      </c>
      <c r="F1481" s="95">
        <v>45148</v>
      </c>
      <c r="G1481" s="75"/>
      <c r="H1481" s="25" t="s">
        <v>22</v>
      </c>
      <c r="I1481" s="24">
        <v>2</v>
      </c>
      <c r="J1481" s="24">
        <v>40</v>
      </c>
      <c r="K1481" s="75">
        <f t="shared" si="69"/>
        <v>80</v>
      </c>
      <c r="L1481" s="80">
        <v>45148</v>
      </c>
      <c r="M1481" s="72"/>
      <c r="N1481" s="38"/>
      <c r="O1481" s="81"/>
      <c r="P1481" s="72"/>
      <c r="Q1481" s="72"/>
      <c r="R1481" s="72"/>
      <c r="S1481" s="72"/>
      <c r="T1481" s="81"/>
      <c r="U1481" s="72"/>
      <c r="V1481" s="72"/>
      <c r="W1481" s="82">
        <f t="shared" si="70"/>
        <v>0</v>
      </c>
      <c r="X1481" s="39" t="s">
        <v>89</v>
      </c>
      <c r="Y1481" s="39"/>
      <c r="Z1481" s="72" t="s">
        <v>101</v>
      </c>
    </row>
    <row r="1482" spans="1:26">
      <c r="A1482" s="75">
        <f t="shared" si="71"/>
        <v>1480</v>
      </c>
      <c r="B1482" s="39" t="s">
        <v>2564</v>
      </c>
      <c r="C1482" s="75" t="str">
        <f>IF($B1482&lt;&gt;"",_xlfn.IFNA(VLOOKUP($B1482,'Node Details'!$B:$U,C$1,0),"Check"),"")</f>
        <v>0000S6J01-S6J010105</v>
      </c>
      <c r="D1482" s="75" t="str">
        <f>IF($B1482&lt;&gt;"",_xlfn.IFNA(VLOOKUP($B1482,'Node Details'!$B:$U,D$1,0),"Check"),"")</f>
        <v>S6J</v>
      </c>
      <c r="E1482" s="75" t="str">
        <f>IF($B1482&lt;&gt;"",_xlfn.IFNA(VLOOKUP($B1482,'Node Details'!$B:$U,E$1,0),"Check"),"")</f>
        <v>Airtel</v>
      </c>
      <c r="F1482" s="95">
        <v>45148</v>
      </c>
      <c r="G1482" s="75"/>
      <c r="H1482" s="25" t="s">
        <v>22</v>
      </c>
      <c r="I1482" s="24">
        <v>2</v>
      </c>
      <c r="J1482" s="24">
        <v>40</v>
      </c>
      <c r="K1482" s="75">
        <f t="shared" si="69"/>
        <v>80</v>
      </c>
      <c r="L1482" s="80">
        <v>45148</v>
      </c>
      <c r="M1482" s="72"/>
      <c r="N1482" s="38"/>
      <c r="O1482" s="81"/>
      <c r="P1482" s="72"/>
      <c r="Q1482" s="72"/>
      <c r="R1482" s="72"/>
      <c r="S1482" s="72"/>
      <c r="T1482" s="81"/>
      <c r="U1482" s="72"/>
      <c r="V1482" s="72"/>
      <c r="W1482" s="82">
        <f t="shared" si="70"/>
        <v>0</v>
      </c>
      <c r="X1482" s="39" t="s">
        <v>89</v>
      </c>
      <c r="Y1482" s="39"/>
      <c r="Z1482" s="72" t="s">
        <v>101</v>
      </c>
    </row>
    <row r="1483" spans="1:26">
      <c r="A1483" s="75">
        <f t="shared" si="71"/>
        <v>1481</v>
      </c>
      <c r="B1483" s="39" t="s">
        <v>2566</v>
      </c>
      <c r="C1483" s="75" t="str">
        <f>IF($B1483&lt;&gt;"",_xlfn.IFNA(VLOOKUP($B1483,'Node Details'!$B:$U,C$1,0),"Check"),"")</f>
        <v>0000S6J01-S6J010105</v>
      </c>
      <c r="D1483" s="75" t="str">
        <f>IF($B1483&lt;&gt;"",_xlfn.IFNA(VLOOKUP($B1483,'Node Details'!$B:$U,D$1,0),"Check"),"")</f>
        <v>S6J</v>
      </c>
      <c r="E1483" s="75" t="str">
        <f>IF($B1483&lt;&gt;"",_xlfn.IFNA(VLOOKUP($B1483,'Node Details'!$B:$U,E$1,0),"Check"),"")</f>
        <v>Airtel</v>
      </c>
      <c r="F1483" s="95">
        <v>45148</v>
      </c>
      <c r="G1483" s="75"/>
      <c r="H1483" s="25" t="s">
        <v>22</v>
      </c>
      <c r="I1483" s="24">
        <v>2</v>
      </c>
      <c r="J1483" s="24">
        <v>40</v>
      </c>
      <c r="K1483" s="75">
        <f t="shared" si="69"/>
        <v>80</v>
      </c>
      <c r="L1483" s="80">
        <v>45148</v>
      </c>
      <c r="M1483" s="72"/>
      <c r="N1483" s="38"/>
      <c r="O1483" s="81"/>
      <c r="P1483" s="72"/>
      <c r="Q1483" s="72"/>
      <c r="R1483" s="72"/>
      <c r="S1483" s="72"/>
      <c r="T1483" s="81"/>
      <c r="U1483" s="72"/>
      <c r="V1483" s="72"/>
      <c r="W1483" s="82">
        <f t="shared" si="70"/>
        <v>0</v>
      </c>
      <c r="X1483" s="39" t="s">
        <v>89</v>
      </c>
      <c r="Y1483" s="39"/>
      <c r="Z1483" s="72" t="s">
        <v>101</v>
      </c>
    </row>
    <row r="1484" spans="1:26">
      <c r="A1484" s="75">
        <f t="shared" si="71"/>
        <v>1482</v>
      </c>
      <c r="B1484" s="39" t="s">
        <v>1517</v>
      </c>
      <c r="C1484" s="75" t="str">
        <f>IF($B1484&lt;&gt;"",_xlfn.IFNA(VLOOKUP($B1484,'Node Details'!$B:$U,C$1,0),"Check"),"")</f>
        <v>0000S6J01-S6J010105</v>
      </c>
      <c r="D1484" s="75" t="str">
        <f>IF($B1484&lt;&gt;"",_xlfn.IFNA(VLOOKUP($B1484,'Node Details'!$B:$U,D$1,0),"Check"),"")</f>
        <v>S6J</v>
      </c>
      <c r="E1484" s="75" t="str">
        <f>IF($B1484&lt;&gt;"",_xlfn.IFNA(VLOOKUP($B1484,'Node Details'!$B:$U,E$1,0),"Check"),"")</f>
        <v>Airtel</v>
      </c>
      <c r="F1484" s="95">
        <v>45148</v>
      </c>
      <c r="G1484" s="75"/>
      <c r="H1484" s="25" t="s">
        <v>22</v>
      </c>
      <c r="I1484" s="24">
        <v>2</v>
      </c>
      <c r="J1484" s="24">
        <v>40</v>
      </c>
      <c r="K1484" s="75">
        <f t="shared" si="69"/>
        <v>80</v>
      </c>
      <c r="L1484" s="80">
        <v>45148</v>
      </c>
      <c r="M1484" s="72"/>
      <c r="N1484" s="38"/>
      <c r="O1484" s="81"/>
      <c r="P1484" s="72"/>
      <c r="Q1484" s="72"/>
      <c r="R1484" s="72"/>
      <c r="S1484" s="72"/>
      <c r="T1484" s="81"/>
      <c r="U1484" s="72"/>
      <c r="V1484" s="72"/>
      <c r="W1484" s="82">
        <f t="shared" si="70"/>
        <v>0</v>
      </c>
      <c r="X1484" s="39" t="s">
        <v>89</v>
      </c>
      <c r="Y1484" s="39"/>
      <c r="Z1484" s="72" t="s">
        <v>101</v>
      </c>
    </row>
    <row r="1485" spans="1:26">
      <c r="A1485" s="75">
        <f t="shared" si="71"/>
        <v>1483</v>
      </c>
      <c r="B1485" s="39" t="s">
        <v>1521</v>
      </c>
      <c r="C1485" s="75" t="str">
        <f>IF($B1485&lt;&gt;"",_xlfn.IFNA(VLOOKUP($B1485,'Node Details'!$B:$U,C$1,0),"Check"),"")</f>
        <v>S6J010101-S6J010106</v>
      </c>
      <c r="D1485" s="75" t="str">
        <f>IF($B1485&lt;&gt;"",_xlfn.IFNA(VLOOKUP($B1485,'Node Details'!$B:$U,D$1,0),"Check"),"")</f>
        <v>S6J</v>
      </c>
      <c r="E1485" s="75" t="str">
        <f>IF($B1485&lt;&gt;"",_xlfn.IFNA(VLOOKUP($B1485,'Node Details'!$B:$U,E$1,0),"Check"),"")</f>
        <v>Airtel</v>
      </c>
      <c r="F1485" s="95">
        <v>45148</v>
      </c>
      <c r="G1485" s="75"/>
      <c r="H1485" s="25" t="s">
        <v>22</v>
      </c>
      <c r="I1485" s="24">
        <v>2</v>
      </c>
      <c r="J1485" s="24">
        <v>40</v>
      </c>
      <c r="K1485" s="75">
        <f t="shared" si="69"/>
        <v>80</v>
      </c>
      <c r="L1485" s="80">
        <v>45148</v>
      </c>
      <c r="M1485" s="72"/>
      <c r="N1485" s="38"/>
      <c r="O1485" s="81"/>
      <c r="P1485" s="72"/>
      <c r="Q1485" s="72"/>
      <c r="R1485" s="72"/>
      <c r="S1485" s="72"/>
      <c r="T1485" s="81"/>
      <c r="U1485" s="72"/>
      <c r="V1485" s="72"/>
      <c r="W1485" s="82">
        <f t="shared" si="70"/>
        <v>0</v>
      </c>
      <c r="X1485" s="39" t="s">
        <v>89</v>
      </c>
      <c r="Y1485" s="39"/>
      <c r="Z1485" s="72" t="s">
        <v>101</v>
      </c>
    </row>
    <row r="1486" spans="1:26">
      <c r="A1486" s="75">
        <f t="shared" si="71"/>
        <v>1484</v>
      </c>
      <c r="B1486" s="39" t="s">
        <v>1524</v>
      </c>
      <c r="C1486" s="75" t="str">
        <f>IF($B1486&lt;&gt;"",_xlfn.IFNA(VLOOKUP($B1486,'Node Details'!$B:$U,C$1,0),"Check"),"")</f>
        <v>000000S6J-0000S6J06</v>
      </c>
      <c r="D1486" s="75" t="str">
        <f>IF($B1486&lt;&gt;"",_xlfn.IFNA(VLOOKUP($B1486,'Node Details'!$B:$U,D$1,0),"Check"),"")</f>
        <v>S6J</v>
      </c>
      <c r="E1486" s="75" t="str">
        <f>IF($B1486&lt;&gt;"",_xlfn.IFNA(VLOOKUP($B1486,'Node Details'!$B:$U,E$1,0),"Check"),"")</f>
        <v>Airtel</v>
      </c>
      <c r="F1486" s="95">
        <v>45148</v>
      </c>
      <c r="G1486" s="75"/>
      <c r="H1486" s="25" t="s">
        <v>22</v>
      </c>
      <c r="I1486" s="24">
        <v>2</v>
      </c>
      <c r="J1486" s="24">
        <v>40</v>
      </c>
      <c r="K1486" s="75">
        <f t="shared" si="69"/>
        <v>80</v>
      </c>
      <c r="L1486" s="80">
        <v>45148</v>
      </c>
      <c r="M1486" s="72"/>
      <c r="N1486" s="38"/>
      <c r="O1486" s="81"/>
      <c r="P1486" s="72"/>
      <c r="Q1486" s="72"/>
      <c r="R1486" s="72"/>
      <c r="S1486" s="72"/>
      <c r="T1486" s="81"/>
      <c r="U1486" s="72"/>
      <c r="V1486" s="72"/>
      <c r="W1486" s="82">
        <f t="shared" si="70"/>
        <v>0</v>
      </c>
      <c r="X1486" s="39" t="s">
        <v>89</v>
      </c>
      <c r="Y1486" s="39"/>
      <c r="Z1486" s="72" t="s">
        <v>101</v>
      </c>
    </row>
    <row r="1487" spans="1:26">
      <c r="A1487" s="75">
        <f t="shared" si="71"/>
        <v>1485</v>
      </c>
      <c r="B1487" s="39" t="s">
        <v>1631</v>
      </c>
      <c r="C1487" s="75" t="str">
        <f>IF($B1487&lt;&gt;"",_xlfn.IFNA(VLOOKUP($B1487,'Node Details'!$B:$U,C$1,0),"Check"),"")</f>
        <v>0000S6J02-S6J020103</v>
      </c>
      <c r="D1487" s="75" t="str">
        <f>IF($B1487&lt;&gt;"",_xlfn.IFNA(VLOOKUP($B1487,'Node Details'!$B:$U,D$1,0),"Check"),"")</f>
        <v>S6J</v>
      </c>
      <c r="E1487" s="75" t="str">
        <f>IF($B1487&lt;&gt;"",_xlfn.IFNA(VLOOKUP($B1487,'Node Details'!$B:$U,E$1,0),"Check"),"")</f>
        <v>Airtel</v>
      </c>
      <c r="F1487" s="95">
        <v>45148</v>
      </c>
      <c r="G1487" s="75"/>
      <c r="H1487" s="25" t="s">
        <v>22</v>
      </c>
      <c r="I1487" s="24">
        <v>2</v>
      </c>
      <c r="J1487" s="24">
        <v>40</v>
      </c>
      <c r="K1487" s="75">
        <f t="shared" si="69"/>
        <v>80</v>
      </c>
      <c r="L1487" s="80">
        <v>45148</v>
      </c>
      <c r="M1487" s="72"/>
      <c r="N1487" s="38"/>
      <c r="O1487" s="81"/>
      <c r="P1487" s="72"/>
      <c r="Q1487" s="72"/>
      <c r="R1487" s="72"/>
      <c r="S1487" s="72"/>
      <c r="T1487" s="81"/>
      <c r="U1487" s="72"/>
      <c r="V1487" s="72"/>
      <c r="W1487" s="82">
        <f t="shared" si="70"/>
        <v>0</v>
      </c>
      <c r="X1487" s="39" t="s">
        <v>89</v>
      </c>
      <c r="Y1487" s="39"/>
      <c r="Z1487" s="72" t="s">
        <v>101</v>
      </c>
    </row>
    <row r="1488" spans="1:26">
      <c r="A1488" s="75">
        <f t="shared" si="71"/>
        <v>1486</v>
      </c>
      <c r="B1488" s="39" t="s">
        <v>1529</v>
      </c>
      <c r="C1488" s="75" t="str">
        <f>IF($B1488&lt;&gt;"",_xlfn.IFNA(VLOOKUP($B1488,'Node Details'!$B:$U,C$1,0),"Check"),"")</f>
        <v>0000S6J02-S6J020103</v>
      </c>
      <c r="D1488" s="75" t="str">
        <f>IF($B1488&lt;&gt;"",_xlfn.IFNA(VLOOKUP($B1488,'Node Details'!$B:$U,D$1,0),"Check"),"")</f>
        <v>S6J</v>
      </c>
      <c r="E1488" s="75" t="str">
        <f>IF($B1488&lt;&gt;"",_xlfn.IFNA(VLOOKUP($B1488,'Node Details'!$B:$U,E$1,0),"Check"),"")</f>
        <v>Airtel</v>
      </c>
      <c r="F1488" s="95">
        <v>45148</v>
      </c>
      <c r="G1488" s="75"/>
      <c r="H1488" s="25" t="s">
        <v>22</v>
      </c>
      <c r="I1488" s="24">
        <v>2</v>
      </c>
      <c r="J1488" s="24">
        <v>40</v>
      </c>
      <c r="K1488" s="75">
        <f t="shared" si="69"/>
        <v>80</v>
      </c>
      <c r="L1488" s="80">
        <v>45148</v>
      </c>
      <c r="M1488" s="72"/>
      <c r="N1488" s="38"/>
      <c r="O1488" s="81"/>
      <c r="P1488" s="72"/>
      <c r="Q1488" s="72"/>
      <c r="R1488" s="72"/>
      <c r="S1488" s="72"/>
      <c r="T1488" s="81"/>
      <c r="U1488" s="72"/>
      <c r="V1488" s="72"/>
      <c r="W1488" s="82">
        <f t="shared" si="70"/>
        <v>0</v>
      </c>
      <c r="X1488" s="39" t="s">
        <v>89</v>
      </c>
      <c r="Y1488" s="39"/>
      <c r="Z1488" s="72" t="s">
        <v>101</v>
      </c>
    </row>
    <row r="1489" spans="1:26">
      <c r="A1489" s="75">
        <f t="shared" si="71"/>
        <v>1487</v>
      </c>
      <c r="B1489" s="39" t="s">
        <v>1526</v>
      </c>
      <c r="C1489" s="75" t="str">
        <f>IF($B1489&lt;&gt;"",_xlfn.IFNA(VLOOKUP($B1489,'Node Details'!$B:$U,C$1,0),"Check"),"")</f>
        <v>0000S6J02-S6J020103</v>
      </c>
      <c r="D1489" s="75" t="str">
        <f>IF($B1489&lt;&gt;"",_xlfn.IFNA(VLOOKUP($B1489,'Node Details'!$B:$U,D$1,0),"Check"),"")</f>
        <v>S6J</v>
      </c>
      <c r="E1489" s="75" t="str">
        <f>IF($B1489&lt;&gt;"",_xlfn.IFNA(VLOOKUP($B1489,'Node Details'!$B:$U,E$1,0),"Check"),"")</f>
        <v>Airtel</v>
      </c>
      <c r="F1489" s="95">
        <v>45148</v>
      </c>
      <c r="G1489" s="75"/>
      <c r="H1489" s="25" t="s">
        <v>22</v>
      </c>
      <c r="I1489" s="24">
        <v>2</v>
      </c>
      <c r="J1489" s="24">
        <v>40</v>
      </c>
      <c r="K1489" s="75">
        <f t="shared" si="69"/>
        <v>80</v>
      </c>
      <c r="L1489" s="80">
        <v>45148</v>
      </c>
      <c r="M1489" s="72"/>
      <c r="N1489" s="38"/>
      <c r="O1489" s="81"/>
      <c r="P1489" s="72"/>
      <c r="Q1489" s="72"/>
      <c r="R1489" s="72"/>
      <c r="S1489" s="72"/>
      <c r="T1489" s="81"/>
      <c r="U1489" s="72"/>
      <c r="V1489" s="72"/>
      <c r="W1489" s="82">
        <f t="shared" si="70"/>
        <v>0</v>
      </c>
      <c r="X1489" s="39" t="s">
        <v>89</v>
      </c>
      <c r="Y1489" s="39"/>
      <c r="Z1489" s="72" t="s">
        <v>101</v>
      </c>
    </row>
    <row r="1490" spans="1:26">
      <c r="A1490" s="75">
        <f t="shared" si="71"/>
        <v>1488</v>
      </c>
      <c r="B1490" s="39" t="s">
        <v>1531</v>
      </c>
      <c r="C1490" s="75" t="str">
        <f>IF($B1490&lt;&gt;"",_xlfn.IFNA(VLOOKUP($B1490,'Node Details'!$B:$U,C$1,0),"Check"),"")</f>
        <v>S6J020102-S6J020104</v>
      </c>
      <c r="D1490" s="75" t="str">
        <f>IF($B1490&lt;&gt;"",_xlfn.IFNA(VLOOKUP($B1490,'Node Details'!$B:$U,D$1,0),"Check"),"")</f>
        <v>S6J</v>
      </c>
      <c r="E1490" s="75" t="str">
        <f>IF($B1490&lt;&gt;"",_xlfn.IFNA(VLOOKUP($B1490,'Node Details'!$B:$U,E$1,0),"Check"),"")</f>
        <v>Airtel</v>
      </c>
      <c r="F1490" s="95">
        <v>45148</v>
      </c>
      <c r="G1490" s="75"/>
      <c r="H1490" s="25" t="s">
        <v>22</v>
      </c>
      <c r="I1490" s="24">
        <v>2</v>
      </c>
      <c r="J1490" s="24">
        <v>40</v>
      </c>
      <c r="K1490" s="75">
        <f t="shared" si="69"/>
        <v>80</v>
      </c>
      <c r="L1490" s="80">
        <v>45148</v>
      </c>
      <c r="M1490" s="72"/>
      <c r="N1490" s="38"/>
      <c r="O1490" s="81"/>
      <c r="P1490" s="72"/>
      <c r="Q1490" s="72"/>
      <c r="R1490" s="72"/>
      <c r="S1490" s="72"/>
      <c r="T1490" s="81"/>
      <c r="U1490" s="72"/>
      <c r="V1490" s="72"/>
      <c r="W1490" s="82">
        <f t="shared" si="70"/>
        <v>0</v>
      </c>
      <c r="X1490" s="39" t="s">
        <v>89</v>
      </c>
      <c r="Y1490" s="39"/>
      <c r="Z1490" s="72" t="s">
        <v>101</v>
      </c>
    </row>
    <row r="1491" spans="1:26">
      <c r="A1491" s="75">
        <f t="shared" si="71"/>
        <v>1489</v>
      </c>
      <c r="B1491" s="39" t="s">
        <v>1534</v>
      </c>
      <c r="C1491" s="75" t="str">
        <f>IF($B1491&lt;&gt;"",_xlfn.IFNA(VLOOKUP($B1491,'Node Details'!$B:$U,C$1,0),"Check"),"")</f>
        <v>000000S6J-0000S6J06</v>
      </c>
      <c r="D1491" s="75" t="str">
        <f>IF($B1491&lt;&gt;"",_xlfn.IFNA(VLOOKUP($B1491,'Node Details'!$B:$U,D$1,0),"Check"),"")</f>
        <v>S6J</v>
      </c>
      <c r="E1491" s="75" t="str">
        <f>IF($B1491&lt;&gt;"",_xlfn.IFNA(VLOOKUP($B1491,'Node Details'!$B:$U,E$1,0),"Check"),"")</f>
        <v>Airtel</v>
      </c>
      <c r="F1491" s="95">
        <v>45148</v>
      </c>
      <c r="G1491" s="75"/>
      <c r="H1491" s="25" t="s">
        <v>22</v>
      </c>
      <c r="I1491" s="24">
        <v>2</v>
      </c>
      <c r="J1491" s="24">
        <v>40</v>
      </c>
      <c r="K1491" s="75">
        <f t="shared" si="69"/>
        <v>80</v>
      </c>
      <c r="L1491" s="80">
        <v>45148</v>
      </c>
      <c r="M1491" s="72"/>
      <c r="N1491" s="38"/>
      <c r="O1491" s="81"/>
      <c r="P1491" s="72"/>
      <c r="Q1491" s="72"/>
      <c r="R1491" s="72"/>
      <c r="S1491" s="72"/>
      <c r="T1491" s="81"/>
      <c r="U1491" s="72"/>
      <c r="V1491" s="72"/>
      <c r="W1491" s="82">
        <f t="shared" si="70"/>
        <v>0</v>
      </c>
      <c r="X1491" s="39" t="s">
        <v>89</v>
      </c>
      <c r="Y1491" s="39"/>
      <c r="Z1491" s="72" t="s">
        <v>101</v>
      </c>
    </row>
    <row r="1492" spans="1:26">
      <c r="A1492" s="75">
        <f t="shared" si="71"/>
        <v>1490</v>
      </c>
      <c r="B1492" s="39" t="s">
        <v>2568</v>
      </c>
      <c r="C1492" s="75" t="str">
        <f>IF($B1492&lt;&gt;"",_xlfn.IFNA(VLOOKUP($B1492,'Node Details'!$B:$U,C$1,0),"Check"),"")</f>
        <v>0000S6J03-S6J030103</v>
      </c>
      <c r="D1492" s="75" t="str">
        <f>IF($B1492&lt;&gt;"",_xlfn.IFNA(VLOOKUP($B1492,'Node Details'!$B:$U,D$1,0),"Check"),"")</f>
        <v>S6J</v>
      </c>
      <c r="E1492" s="75" t="str">
        <f>IF($B1492&lt;&gt;"",_xlfn.IFNA(VLOOKUP($B1492,'Node Details'!$B:$U,E$1,0),"Check"),"")</f>
        <v>Airtel</v>
      </c>
      <c r="F1492" s="95">
        <v>45148</v>
      </c>
      <c r="G1492" s="75"/>
      <c r="H1492" s="25" t="s">
        <v>22</v>
      </c>
      <c r="I1492" s="24">
        <v>2</v>
      </c>
      <c r="J1492" s="24">
        <v>40</v>
      </c>
      <c r="K1492" s="75">
        <f t="shared" si="69"/>
        <v>80</v>
      </c>
      <c r="L1492" s="80">
        <v>45148</v>
      </c>
      <c r="M1492" s="72"/>
      <c r="N1492" s="38"/>
      <c r="O1492" s="81"/>
      <c r="P1492" s="72"/>
      <c r="Q1492" s="72"/>
      <c r="R1492" s="72"/>
      <c r="S1492" s="72"/>
      <c r="T1492" s="81"/>
      <c r="U1492" s="72"/>
      <c r="V1492" s="72"/>
      <c r="W1492" s="82">
        <f t="shared" si="70"/>
        <v>0</v>
      </c>
      <c r="X1492" s="39" t="s">
        <v>89</v>
      </c>
      <c r="Y1492" s="39"/>
      <c r="Z1492" s="72" t="s">
        <v>101</v>
      </c>
    </row>
    <row r="1493" spans="1:26">
      <c r="A1493" s="75">
        <f t="shared" si="71"/>
        <v>1491</v>
      </c>
      <c r="B1493" s="39" t="s">
        <v>1539</v>
      </c>
      <c r="C1493" s="75" t="str">
        <f>IF($B1493&lt;&gt;"",_xlfn.IFNA(VLOOKUP($B1493,'Node Details'!$B:$U,C$1,0),"Check"),"")</f>
        <v>0000S6J03-S6J030103</v>
      </c>
      <c r="D1493" s="75" t="str">
        <f>IF($B1493&lt;&gt;"",_xlfn.IFNA(VLOOKUP($B1493,'Node Details'!$B:$U,D$1,0),"Check"),"")</f>
        <v>S6J</v>
      </c>
      <c r="E1493" s="75" t="str">
        <f>IF($B1493&lt;&gt;"",_xlfn.IFNA(VLOOKUP($B1493,'Node Details'!$B:$U,E$1,0),"Check"),"")</f>
        <v>Airtel</v>
      </c>
      <c r="F1493" s="95">
        <v>45148</v>
      </c>
      <c r="G1493" s="75"/>
      <c r="H1493" s="25" t="s">
        <v>22</v>
      </c>
      <c r="I1493" s="24">
        <v>2</v>
      </c>
      <c r="J1493" s="24">
        <v>40</v>
      </c>
      <c r="K1493" s="75">
        <f t="shared" si="69"/>
        <v>80</v>
      </c>
      <c r="L1493" s="80">
        <v>45148</v>
      </c>
      <c r="M1493" s="72"/>
      <c r="N1493" s="38"/>
      <c r="O1493" s="81"/>
      <c r="P1493" s="72"/>
      <c r="Q1493" s="72"/>
      <c r="R1493" s="72"/>
      <c r="S1493" s="72"/>
      <c r="T1493" s="81"/>
      <c r="U1493" s="72"/>
      <c r="V1493" s="72"/>
      <c r="W1493" s="82">
        <f t="shared" si="70"/>
        <v>0</v>
      </c>
      <c r="X1493" s="39" t="s">
        <v>89</v>
      </c>
      <c r="Y1493" s="39"/>
      <c r="Z1493" s="72" t="s">
        <v>101</v>
      </c>
    </row>
    <row r="1494" spans="1:26">
      <c r="A1494" s="75">
        <f t="shared" si="71"/>
        <v>1492</v>
      </c>
      <c r="B1494" s="39" t="s">
        <v>1536</v>
      </c>
      <c r="C1494" s="75" t="str">
        <f>IF($B1494&lt;&gt;"",_xlfn.IFNA(VLOOKUP($B1494,'Node Details'!$B:$U,C$1,0),"Check"),"")</f>
        <v>0000S6J03-S6J030103</v>
      </c>
      <c r="D1494" s="75" t="str">
        <f>IF($B1494&lt;&gt;"",_xlfn.IFNA(VLOOKUP($B1494,'Node Details'!$B:$U,D$1,0),"Check"),"")</f>
        <v>S6J</v>
      </c>
      <c r="E1494" s="75" t="str">
        <f>IF($B1494&lt;&gt;"",_xlfn.IFNA(VLOOKUP($B1494,'Node Details'!$B:$U,E$1,0),"Check"),"")</f>
        <v>Airtel</v>
      </c>
      <c r="F1494" s="95">
        <v>45148</v>
      </c>
      <c r="G1494" s="75"/>
      <c r="H1494" s="25" t="s">
        <v>22</v>
      </c>
      <c r="I1494" s="24">
        <v>2</v>
      </c>
      <c r="J1494" s="24">
        <v>40</v>
      </c>
      <c r="K1494" s="75">
        <f t="shared" si="69"/>
        <v>80</v>
      </c>
      <c r="L1494" s="80">
        <v>45148</v>
      </c>
      <c r="M1494" s="72"/>
      <c r="N1494" s="38"/>
      <c r="O1494" s="81"/>
      <c r="P1494" s="72"/>
      <c r="Q1494" s="72"/>
      <c r="R1494" s="72"/>
      <c r="S1494" s="72"/>
      <c r="T1494" s="81"/>
      <c r="U1494" s="72"/>
      <c r="V1494" s="72"/>
      <c r="W1494" s="82">
        <f t="shared" si="70"/>
        <v>0</v>
      </c>
      <c r="X1494" s="39" t="s">
        <v>89</v>
      </c>
      <c r="Y1494" s="39"/>
      <c r="Z1494" s="72" t="s">
        <v>101</v>
      </c>
    </row>
    <row r="1495" spans="1:26">
      <c r="A1495" s="75">
        <f t="shared" si="71"/>
        <v>1493</v>
      </c>
      <c r="B1495" s="39" t="s">
        <v>1541</v>
      </c>
      <c r="C1495" s="75" t="str">
        <f>IF($B1495&lt;&gt;"",_xlfn.IFNA(VLOOKUP($B1495,'Node Details'!$B:$U,C$1,0),"Check"),"")</f>
        <v>S6J030102-S6J030104</v>
      </c>
      <c r="D1495" s="75" t="str">
        <f>IF($B1495&lt;&gt;"",_xlfn.IFNA(VLOOKUP($B1495,'Node Details'!$B:$U,D$1,0),"Check"),"")</f>
        <v>S6J</v>
      </c>
      <c r="E1495" s="75" t="str">
        <f>IF($B1495&lt;&gt;"",_xlfn.IFNA(VLOOKUP($B1495,'Node Details'!$B:$U,E$1,0),"Check"),"")</f>
        <v>Airtel</v>
      </c>
      <c r="F1495" s="95">
        <v>45148</v>
      </c>
      <c r="G1495" s="75"/>
      <c r="H1495" s="25" t="s">
        <v>22</v>
      </c>
      <c r="I1495" s="24">
        <v>2</v>
      </c>
      <c r="J1495" s="24">
        <v>40</v>
      </c>
      <c r="K1495" s="75">
        <f t="shared" si="69"/>
        <v>80</v>
      </c>
      <c r="L1495" s="80">
        <v>45148</v>
      </c>
      <c r="M1495" s="72"/>
      <c r="N1495" s="38"/>
      <c r="O1495" s="81"/>
      <c r="P1495" s="72"/>
      <c r="Q1495" s="72"/>
      <c r="R1495" s="72"/>
      <c r="S1495" s="72"/>
      <c r="T1495" s="81"/>
      <c r="U1495" s="72"/>
      <c r="V1495" s="72"/>
      <c r="W1495" s="82">
        <f t="shared" si="70"/>
        <v>0</v>
      </c>
      <c r="X1495" s="39" t="s">
        <v>89</v>
      </c>
      <c r="Y1495" s="39"/>
      <c r="Z1495" s="72" t="s">
        <v>101</v>
      </c>
    </row>
    <row r="1496" spans="1:26">
      <c r="A1496" s="75">
        <f t="shared" si="71"/>
        <v>1494</v>
      </c>
      <c r="B1496" s="39" t="s">
        <v>1544</v>
      </c>
      <c r="C1496" s="75" t="str">
        <f>IF($B1496&lt;&gt;"",_xlfn.IFNA(VLOOKUP($B1496,'Node Details'!$B:$U,C$1,0),"Check"),"")</f>
        <v>000000S6J-0000S6J06</v>
      </c>
      <c r="D1496" s="75" t="str">
        <f>IF($B1496&lt;&gt;"",_xlfn.IFNA(VLOOKUP($B1496,'Node Details'!$B:$U,D$1,0),"Check"),"")</f>
        <v>S6J</v>
      </c>
      <c r="E1496" s="75" t="str">
        <f>IF($B1496&lt;&gt;"",_xlfn.IFNA(VLOOKUP($B1496,'Node Details'!$B:$U,E$1,0),"Check"),"")</f>
        <v>Airtel</v>
      </c>
      <c r="F1496" s="95">
        <v>45148</v>
      </c>
      <c r="G1496" s="75"/>
      <c r="H1496" s="25" t="s">
        <v>22</v>
      </c>
      <c r="I1496" s="24">
        <v>2</v>
      </c>
      <c r="J1496" s="24">
        <v>40</v>
      </c>
      <c r="K1496" s="75">
        <f t="shared" si="69"/>
        <v>80</v>
      </c>
      <c r="L1496" s="80">
        <v>45148</v>
      </c>
      <c r="M1496" s="72"/>
      <c r="N1496" s="38"/>
      <c r="O1496" s="81"/>
      <c r="P1496" s="72"/>
      <c r="Q1496" s="72"/>
      <c r="R1496" s="72"/>
      <c r="S1496" s="72"/>
      <c r="T1496" s="81"/>
      <c r="U1496" s="72"/>
      <c r="V1496" s="72"/>
      <c r="W1496" s="82">
        <f t="shared" si="70"/>
        <v>0</v>
      </c>
      <c r="X1496" s="39" t="s">
        <v>89</v>
      </c>
      <c r="Y1496" s="39"/>
      <c r="Z1496" s="72" t="s">
        <v>101</v>
      </c>
    </row>
    <row r="1497" spans="1:26">
      <c r="A1497" s="75">
        <f t="shared" si="71"/>
        <v>1495</v>
      </c>
      <c r="B1497" s="39" t="s">
        <v>1549</v>
      </c>
      <c r="C1497" s="75" t="str">
        <f>IF($B1497&lt;&gt;"",_xlfn.IFNA(VLOOKUP($B1497,'Node Details'!$B:$U,C$1,0),"Check"),"")</f>
        <v>0000S6J04-S6J040104</v>
      </c>
      <c r="D1497" s="75" t="str">
        <f>IF($B1497&lt;&gt;"",_xlfn.IFNA(VLOOKUP($B1497,'Node Details'!$B:$U,D$1,0),"Check"),"")</f>
        <v>S6J</v>
      </c>
      <c r="E1497" s="75" t="str">
        <f>IF($B1497&lt;&gt;"",_xlfn.IFNA(VLOOKUP($B1497,'Node Details'!$B:$U,E$1,0),"Check"),"")</f>
        <v>Airtel</v>
      </c>
      <c r="F1497" s="95">
        <v>45148</v>
      </c>
      <c r="G1497" s="75"/>
      <c r="H1497" s="25" t="s">
        <v>22</v>
      </c>
      <c r="I1497" s="24">
        <v>2</v>
      </c>
      <c r="J1497" s="24">
        <v>40</v>
      </c>
      <c r="K1497" s="75">
        <f t="shared" si="69"/>
        <v>80</v>
      </c>
      <c r="L1497" s="80">
        <v>45148</v>
      </c>
      <c r="M1497" s="72"/>
      <c r="N1497" s="38"/>
      <c r="O1497" s="81"/>
      <c r="P1497" s="72"/>
      <c r="Q1497" s="72"/>
      <c r="R1497" s="72"/>
      <c r="S1497" s="72"/>
      <c r="T1497" s="81"/>
      <c r="U1497" s="72"/>
      <c r="V1497" s="72"/>
      <c r="W1497" s="82">
        <f t="shared" si="70"/>
        <v>0</v>
      </c>
      <c r="X1497" s="39" t="s">
        <v>89</v>
      </c>
      <c r="Y1497" s="39"/>
      <c r="Z1497" s="72" t="s">
        <v>101</v>
      </c>
    </row>
    <row r="1498" spans="1:26">
      <c r="A1498" s="75">
        <f t="shared" si="71"/>
        <v>1496</v>
      </c>
      <c r="B1498" s="39" t="s">
        <v>2569</v>
      </c>
      <c r="C1498" s="75" t="str">
        <f>IF($B1498&lt;&gt;"",_xlfn.IFNA(VLOOKUP($B1498,'Node Details'!$B:$U,C$1,0),"Check"),"")</f>
        <v>0000S6J04-S6J040104</v>
      </c>
      <c r="D1498" s="75" t="str">
        <f>IF($B1498&lt;&gt;"",_xlfn.IFNA(VLOOKUP($B1498,'Node Details'!$B:$U,D$1,0),"Check"),"")</f>
        <v>S6J</v>
      </c>
      <c r="E1498" s="75" t="str">
        <f>IF($B1498&lt;&gt;"",_xlfn.IFNA(VLOOKUP($B1498,'Node Details'!$B:$U,E$1,0),"Check"),"")</f>
        <v>Airtel</v>
      </c>
      <c r="F1498" s="95">
        <v>45148</v>
      </c>
      <c r="G1498" s="75"/>
      <c r="H1498" s="25" t="s">
        <v>22</v>
      </c>
      <c r="I1498" s="24">
        <v>2</v>
      </c>
      <c r="J1498" s="24">
        <v>40</v>
      </c>
      <c r="K1498" s="75">
        <f t="shared" si="69"/>
        <v>80</v>
      </c>
      <c r="L1498" s="80">
        <v>45148</v>
      </c>
      <c r="M1498" s="72"/>
      <c r="N1498" s="38"/>
      <c r="O1498" s="81"/>
      <c r="P1498" s="72"/>
      <c r="Q1498" s="72"/>
      <c r="R1498" s="72"/>
      <c r="S1498" s="72"/>
      <c r="T1498" s="81"/>
      <c r="U1498" s="72"/>
      <c r="V1498" s="72"/>
      <c r="W1498" s="82">
        <f t="shared" si="70"/>
        <v>0</v>
      </c>
      <c r="X1498" s="39" t="s">
        <v>89</v>
      </c>
      <c r="Y1498" s="39"/>
      <c r="Z1498" s="72" t="s">
        <v>101</v>
      </c>
    </row>
    <row r="1499" spans="1:26">
      <c r="A1499" s="75">
        <f t="shared" si="71"/>
        <v>1497</v>
      </c>
      <c r="B1499" s="39" t="s">
        <v>1550</v>
      </c>
      <c r="C1499" s="75" t="str">
        <f>IF($B1499&lt;&gt;"",_xlfn.IFNA(VLOOKUP($B1499,'Node Details'!$B:$U,C$1,0),"Check"),"")</f>
        <v>S6J040101-S6J040103</v>
      </c>
      <c r="D1499" s="75" t="str">
        <f>IF($B1499&lt;&gt;"",_xlfn.IFNA(VLOOKUP($B1499,'Node Details'!$B:$U,D$1,0),"Check"),"")</f>
        <v>S6J</v>
      </c>
      <c r="E1499" s="75" t="str">
        <f>IF($B1499&lt;&gt;"",_xlfn.IFNA(VLOOKUP($B1499,'Node Details'!$B:$U,E$1,0),"Check"),"")</f>
        <v>Airtel</v>
      </c>
      <c r="F1499" s="95">
        <v>45148</v>
      </c>
      <c r="G1499" s="75"/>
      <c r="H1499" s="25" t="s">
        <v>22</v>
      </c>
      <c r="I1499" s="24">
        <v>2</v>
      </c>
      <c r="J1499" s="24">
        <v>40</v>
      </c>
      <c r="K1499" s="75">
        <f t="shared" si="69"/>
        <v>80</v>
      </c>
      <c r="L1499" s="80">
        <v>45148</v>
      </c>
      <c r="M1499" s="72"/>
      <c r="N1499" s="38"/>
      <c r="O1499" s="81"/>
      <c r="P1499" s="72"/>
      <c r="Q1499" s="72"/>
      <c r="R1499" s="72"/>
      <c r="S1499" s="72"/>
      <c r="T1499" s="81"/>
      <c r="U1499" s="72"/>
      <c r="V1499" s="72"/>
      <c r="W1499" s="82">
        <f t="shared" si="70"/>
        <v>0</v>
      </c>
      <c r="X1499" s="39" t="s">
        <v>89</v>
      </c>
      <c r="Y1499" s="39"/>
      <c r="Z1499" s="72" t="s">
        <v>101</v>
      </c>
    </row>
    <row r="1500" spans="1:26">
      <c r="A1500" s="75">
        <f t="shared" si="71"/>
        <v>1498</v>
      </c>
      <c r="B1500" s="39" t="s">
        <v>1546</v>
      </c>
      <c r="C1500" s="75" t="str">
        <f>IF($B1500&lt;&gt;"",_xlfn.IFNA(VLOOKUP($B1500,'Node Details'!$B:$U,C$1,0),"Check"),"")</f>
        <v>0000S6J04-S6J040104</v>
      </c>
      <c r="D1500" s="75" t="str">
        <f>IF($B1500&lt;&gt;"",_xlfn.IFNA(VLOOKUP($B1500,'Node Details'!$B:$U,D$1,0),"Check"),"")</f>
        <v>S6J</v>
      </c>
      <c r="E1500" s="75" t="str">
        <f>IF($B1500&lt;&gt;"",_xlfn.IFNA(VLOOKUP($B1500,'Node Details'!$B:$U,E$1,0),"Check"),"")</f>
        <v>Airtel</v>
      </c>
      <c r="F1500" s="95">
        <v>45148</v>
      </c>
      <c r="G1500" s="75"/>
      <c r="H1500" s="25" t="s">
        <v>22</v>
      </c>
      <c r="I1500" s="24">
        <v>2</v>
      </c>
      <c r="J1500" s="24">
        <v>40</v>
      </c>
      <c r="K1500" s="75">
        <f t="shared" si="69"/>
        <v>80</v>
      </c>
      <c r="L1500" s="80">
        <v>45148</v>
      </c>
      <c r="M1500" s="72"/>
      <c r="N1500" s="38"/>
      <c r="O1500" s="81"/>
      <c r="P1500" s="72"/>
      <c r="Q1500" s="72"/>
      <c r="R1500" s="72"/>
      <c r="S1500" s="72"/>
      <c r="T1500" s="81"/>
      <c r="U1500" s="72"/>
      <c r="V1500" s="72"/>
      <c r="W1500" s="82">
        <f t="shared" si="70"/>
        <v>0</v>
      </c>
      <c r="X1500" s="39" t="s">
        <v>89</v>
      </c>
      <c r="Y1500" s="39"/>
      <c r="Z1500" s="72" t="s">
        <v>101</v>
      </c>
    </row>
    <row r="1501" spans="1:26">
      <c r="A1501" s="75">
        <f t="shared" si="71"/>
        <v>1499</v>
      </c>
      <c r="B1501" s="39" t="s">
        <v>1558</v>
      </c>
      <c r="C1501" s="75" t="str">
        <f>IF($B1501&lt;&gt;"",_xlfn.IFNA(VLOOKUP($B1501,'Node Details'!$B:$U,C$1,0),"Check"),"")</f>
        <v>0000S6J05-S6J050102</v>
      </c>
      <c r="D1501" s="75" t="str">
        <f>IF($B1501&lt;&gt;"",_xlfn.IFNA(VLOOKUP($B1501,'Node Details'!$B:$U,D$1,0),"Check"),"")</f>
        <v>S6J</v>
      </c>
      <c r="E1501" s="75" t="str">
        <f>IF($B1501&lt;&gt;"",_xlfn.IFNA(VLOOKUP($B1501,'Node Details'!$B:$U,E$1,0),"Check"),"")</f>
        <v>Airtel</v>
      </c>
      <c r="F1501" s="95">
        <v>45148</v>
      </c>
      <c r="G1501" s="75"/>
      <c r="H1501" s="25" t="s">
        <v>22</v>
      </c>
      <c r="I1501" s="24">
        <v>2</v>
      </c>
      <c r="J1501" s="24">
        <v>40</v>
      </c>
      <c r="K1501" s="75">
        <f t="shared" si="69"/>
        <v>80</v>
      </c>
      <c r="L1501" s="80">
        <v>45148</v>
      </c>
      <c r="M1501" s="72"/>
      <c r="N1501" s="38"/>
      <c r="O1501" s="81"/>
      <c r="P1501" s="72"/>
      <c r="Q1501" s="72"/>
      <c r="R1501" s="72"/>
      <c r="S1501" s="72"/>
      <c r="T1501" s="81"/>
      <c r="U1501" s="72"/>
      <c r="V1501" s="72"/>
      <c r="W1501" s="82">
        <f t="shared" si="70"/>
        <v>0</v>
      </c>
      <c r="X1501" s="39" t="s">
        <v>89</v>
      </c>
      <c r="Y1501" s="39"/>
      <c r="Z1501" s="72" t="s">
        <v>101</v>
      </c>
    </row>
    <row r="1502" spans="1:26">
      <c r="A1502" s="75">
        <f t="shared" si="71"/>
        <v>1500</v>
      </c>
      <c r="B1502" s="39" t="s">
        <v>1555</v>
      </c>
      <c r="C1502" s="75" t="str">
        <f>IF($B1502&lt;&gt;"",_xlfn.IFNA(VLOOKUP($B1502,'Node Details'!$B:$U,C$1,0),"Check"),"")</f>
        <v>0000S6J05-S6J050102</v>
      </c>
      <c r="D1502" s="75" t="str">
        <f>IF($B1502&lt;&gt;"",_xlfn.IFNA(VLOOKUP($B1502,'Node Details'!$B:$U,D$1,0),"Check"),"")</f>
        <v>S6J</v>
      </c>
      <c r="E1502" s="75" t="str">
        <f>IF($B1502&lt;&gt;"",_xlfn.IFNA(VLOOKUP($B1502,'Node Details'!$B:$U,E$1,0),"Check"),"")</f>
        <v>Airtel</v>
      </c>
      <c r="F1502" s="95">
        <v>45148</v>
      </c>
      <c r="G1502" s="75"/>
      <c r="H1502" s="25" t="s">
        <v>22</v>
      </c>
      <c r="I1502" s="24">
        <v>2</v>
      </c>
      <c r="J1502" s="24">
        <v>40</v>
      </c>
      <c r="K1502" s="75">
        <f t="shared" si="69"/>
        <v>80</v>
      </c>
      <c r="L1502" s="80">
        <v>45148</v>
      </c>
      <c r="M1502" s="72"/>
      <c r="N1502" s="38"/>
      <c r="O1502" s="81"/>
      <c r="P1502" s="72"/>
      <c r="Q1502" s="72"/>
      <c r="R1502" s="72"/>
      <c r="S1502" s="72"/>
      <c r="T1502" s="81"/>
      <c r="U1502" s="72"/>
      <c r="V1502" s="72"/>
      <c r="W1502" s="82">
        <f t="shared" si="70"/>
        <v>0</v>
      </c>
      <c r="X1502" s="39" t="s">
        <v>89</v>
      </c>
      <c r="Y1502" s="39"/>
      <c r="Z1502" s="72" t="s">
        <v>101</v>
      </c>
    </row>
    <row r="1503" spans="1:26">
      <c r="A1503" s="75">
        <f t="shared" si="71"/>
        <v>1501</v>
      </c>
      <c r="B1503" s="39" t="s">
        <v>2571</v>
      </c>
      <c r="C1503" s="75" t="str">
        <f>IF($B1503&lt;&gt;"",_xlfn.IFNA(VLOOKUP($B1503,'Node Details'!$B:$U,C$1,0),"Check"),"")</f>
        <v>S6J050101-S6J050107</v>
      </c>
      <c r="D1503" s="75" t="str">
        <f>IF($B1503&lt;&gt;"",_xlfn.IFNA(VLOOKUP($B1503,'Node Details'!$B:$U,D$1,0),"Check"),"")</f>
        <v>S6J</v>
      </c>
      <c r="E1503" s="75" t="str">
        <f>IF($B1503&lt;&gt;"",_xlfn.IFNA(VLOOKUP($B1503,'Node Details'!$B:$U,E$1,0),"Check"),"")</f>
        <v>Airtel</v>
      </c>
      <c r="F1503" s="95">
        <v>45148</v>
      </c>
      <c r="G1503" s="75"/>
      <c r="H1503" s="25" t="s">
        <v>22</v>
      </c>
      <c r="I1503" s="24">
        <v>2</v>
      </c>
      <c r="J1503" s="24">
        <v>40</v>
      </c>
      <c r="K1503" s="75">
        <f t="shared" si="69"/>
        <v>80</v>
      </c>
      <c r="L1503" s="80">
        <v>45148</v>
      </c>
      <c r="M1503" s="72"/>
      <c r="N1503" s="38"/>
      <c r="O1503" s="81"/>
      <c r="P1503" s="72"/>
      <c r="Q1503" s="72"/>
      <c r="R1503" s="72"/>
      <c r="S1503" s="72"/>
      <c r="T1503" s="81"/>
      <c r="U1503" s="72"/>
      <c r="V1503" s="72"/>
      <c r="W1503" s="82">
        <f t="shared" si="70"/>
        <v>0</v>
      </c>
      <c r="X1503" s="39" t="s">
        <v>89</v>
      </c>
      <c r="Y1503" s="39"/>
      <c r="Z1503" s="72" t="s">
        <v>101</v>
      </c>
    </row>
    <row r="1504" spans="1:26">
      <c r="A1504" s="75">
        <f t="shared" si="71"/>
        <v>1502</v>
      </c>
      <c r="B1504" s="39" t="s">
        <v>2573</v>
      </c>
      <c r="C1504" s="75" t="str">
        <f>IF($B1504&lt;&gt;"",_xlfn.IFNA(VLOOKUP($B1504,'Node Details'!$B:$U,C$1,0),"Check"),"")</f>
        <v>S6J050101-S6J050107</v>
      </c>
      <c r="D1504" s="75" t="str">
        <f>IF($B1504&lt;&gt;"",_xlfn.IFNA(VLOOKUP($B1504,'Node Details'!$B:$U,D$1,0),"Check"),"")</f>
        <v>S6J</v>
      </c>
      <c r="E1504" s="75" t="str">
        <f>IF($B1504&lt;&gt;"",_xlfn.IFNA(VLOOKUP($B1504,'Node Details'!$B:$U,E$1,0),"Check"),"")</f>
        <v>Airtel</v>
      </c>
      <c r="F1504" s="95">
        <v>45148</v>
      </c>
      <c r="G1504" s="75"/>
      <c r="H1504" s="25" t="s">
        <v>22</v>
      </c>
      <c r="I1504" s="24">
        <v>2</v>
      </c>
      <c r="J1504" s="24">
        <v>40</v>
      </c>
      <c r="K1504" s="75">
        <f t="shared" si="69"/>
        <v>80</v>
      </c>
      <c r="L1504" s="80">
        <v>45148</v>
      </c>
      <c r="M1504" s="72"/>
      <c r="N1504" s="38"/>
      <c r="O1504" s="81"/>
      <c r="P1504" s="72"/>
      <c r="Q1504" s="72"/>
      <c r="R1504" s="72"/>
      <c r="S1504" s="72"/>
      <c r="T1504" s="81"/>
      <c r="U1504" s="72"/>
      <c r="V1504" s="72"/>
      <c r="W1504" s="82">
        <f t="shared" si="70"/>
        <v>0</v>
      </c>
      <c r="X1504" s="39" t="s">
        <v>89</v>
      </c>
      <c r="Y1504" s="39"/>
      <c r="Z1504" s="72" t="s">
        <v>101</v>
      </c>
    </row>
    <row r="1505" spans="1:26">
      <c r="A1505" s="75">
        <f t="shared" si="71"/>
        <v>1503</v>
      </c>
      <c r="B1505" s="39" t="s">
        <v>2575</v>
      </c>
      <c r="C1505" s="75" t="str">
        <f>IF($B1505&lt;&gt;"",_xlfn.IFNA(VLOOKUP($B1505,'Node Details'!$B:$U,C$1,0),"Check"),"")</f>
        <v>S6J050101-S6J050107</v>
      </c>
      <c r="D1505" s="75" t="str">
        <f>IF($B1505&lt;&gt;"",_xlfn.IFNA(VLOOKUP($B1505,'Node Details'!$B:$U,D$1,0),"Check"),"")</f>
        <v>S6J</v>
      </c>
      <c r="E1505" s="75" t="str">
        <f>IF($B1505&lt;&gt;"",_xlfn.IFNA(VLOOKUP($B1505,'Node Details'!$B:$U,E$1,0),"Check"),"")</f>
        <v>Airtel</v>
      </c>
      <c r="F1505" s="95">
        <v>45148</v>
      </c>
      <c r="G1505" s="75"/>
      <c r="H1505" s="25" t="s">
        <v>22</v>
      </c>
      <c r="I1505" s="24">
        <v>2</v>
      </c>
      <c r="J1505" s="24">
        <v>40</v>
      </c>
      <c r="K1505" s="75">
        <f t="shared" si="69"/>
        <v>80</v>
      </c>
      <c r="L1505" s="80">
        <v>45148</v>
      </c>
      <c r="M1505" s="72"/>
      <c r="N1505" s="38"/>
      <c r="O1505" s="81"/>
      <c r="P1505" s="72"/>
      <c r="Q1505" s="72"/>
      <c r="R1505" s="72"/>
      <c r="S1505" s="72"/>
      <c r="T1505" s="81"/>
      <c r="U1505" s="72"/>
      <c r="V1505" s="72"/>
      <c r="W1505" s="82">
        <f t="shared" si="70"/>
        <v>0</v>
      </c>
      <c r="X1505" s="39" t="s">
        <v>89</v>
      </c>
      <c r="Y1505" s="39"/>
      <c r="Z1505" s="72" t="s">
        <v>101</v>
      </c>
    </row>
    <row r="1506" spans="1:26">
      <c r="A1506" s="75">
        <f t="shared" si="71"/>
        <v>1504</v>
      </c>
      <c r="B1506" s="39" t="s">
        <v>2577</v>
      </c>
      <c r="C1506" s="75" t="str">
        <f>IF($B1506&lt;&gt;"",_xlfn.IFNA(VLOOKUP($B1506,'Node Details'!$B:$U,C$1,0),"Check"),"")</f>
        <v>S6J050101-S6J050107</v>
      </c>
      <c r="D1506" s="75" t="str">
        <f>IF($B1506&lt;&gt;"",_xlfn.IFNA(VLOOKUP($B1506,'Node Details'!$B:$U,D$1,0),"Check"),"")</f>
        <v>S6J</v>
      </c>
      <c r="E1506" s="75" t="str">
        <f>IF($B1506&lt;&gt;"",_xlfn.IFNA(VLOOKUP($B1506,'Node Details'!$B:$U,E$1,0),"Check"),"")</f>
        <v>Airtel</v>
      </c>
      <c r="F1506" s="95">
        <v>45148</v>
      </c>
      <c r="G1506" s="75"/>
      <c r="H1506" s="25" t="s">
        <v>22</v>
      </c>
      <c r="I1506" s="24">
        <v>2</v>
      </c>
      <c r="J1506" s="24">
        <v>40</v>
      </c>
      <c r="K1506" s="75">
        <f t="shared" si="69"/>
        <v>80</v>
      </c>
      <c r="L1506" s="80">
        <v>45148</v>
      </c>
      <c r="M1506" s="72"/>
      <c r="N1506" s="38"/>
      <c r="O1506" s="81"/>
      <c r="P1506" s="72"/>
      <c r="Q1506" s="72"/>
      <c r="R1506" s="72"/>
      <c r="S1506" s="72"/>
      <c r="T1506" s="81"/>
      <c r="U1506" s="72"/>
      <c r="V1506" s="72"/>
      <c r="W1506" s="82">
        <f t="shared" si="70"/>
        <v>0</v>
      </c>
      <c r="X1506" s="39" t="s">
        <v>89</v>
      </c>
      <c r="Y1506" s="39"/>
      <c r="Z1506" s="72" t="s">
        <v>101</v>
      </c>
    </row>
    <row r="1507" spans="1:26">
      <c r="A1507" s="75">
        <f t="shared" si="71"/>
        <v>1505</v>
      </c>
      <c r="B1507" s="39" t="s">
        <v>1559</v>
      </c>
      <c r="C1507" s="75" t="str">
        <f>IF($B1507&lt;&gt;"",_xlfn.IFNA(VLOOKUP($B1507,'Node Details'!$B:$U,C$1,0),"Check"),"")</f>
        <v>S6J050101-S6J050107</v>
      </c>
      <c r="D1507" s="75" t="str">
        <f>IF($B1507&lt;&gt;"",_xlfn.IFNA(VLOOKUP($B1507,'Node Details'!$B:$U,D$1,0),"Check"),"")</f>
        <v>S6J</v>
      </c>
      <c r="E1507" s="75" t="str">
        <f>IF($B1507&lt;&gt;"",_xlfn.IFNA(VLOOKUP($B1507,'Node Details'!$B:$U,E$1,0),"Check"),"")</f>
        <v>Airtel</v>
      </c>
      <c r="F1507" s="95">
        <v>45148</v>
      </c>
      <c r="G1507" s="75"/>
      <c r="H1507" s="25" t="s">
        <v>22</v>
      </c>
      <c r="I1507" s="24">
        <v>2</v>
      </c>
      <c r="J1507" s="24">
        <v>40</v>
      </c>
      <c r="K1507" s="75">
        <f t="shared" si="69"/>
        <v>80</v>
      </c>
      <c r="L1507" s="80">
        <v>45148</v>
      </c>
      <c r="M1507" s="72"/>
      <c r="N1507" s="38"/>
      <c r="O1507" s="81"/>
      <c r="P1507" s="72"/>
      <c r="Q1507" s="72"/>
      <c r="R1507" s="72"/>
      <c r="S1507" s="72"/>
      <c r="T1507" s="81"/>
      <c r="U1507" s="72"/>
      <c r="V1507" s="72"/>
      <c r="W1507" s="82">
        <f t="shared" si="70"/>
        <v>0</v>
      </c>
      <c r="X1507" s="39" t="s">
        <v>89</v>
      </c>
      <c r="Y1507" s="39"/>
      <c r="Z1507" s="72" t="s">
        <v>101</v>
      </c>
    </row>
    <row r="1508" spans="1:26">
      <c r="A1508" s="75">
        <f t="shared" si="71"/>
        <v>1506</v>
      </c>
      <c r="B1508" s="39" t="s">
        <v>1565</v>
      </c>
      <c r="C1508" s="75" t="str">
        <f>IF($B1508&lt;&gt;"",_xlfn.IFNA(VLOOKUP($B1508,'Node Details'!$B:$U,C$1,0),"Check"),"")</f>
        <v>0000S6J06-S6J060102</v>
      </c>
      <c r="D1508" s="75" t="str">
        <f>IF($B1508&lt;&gt;"",_xlfn.IFNA(VLOOKUP($B1508,'Node Details'!$B:$U,D$1,0),"Check"),"")</f>
        <v>S6J</v>
      </c>
      <c r="E1508" s="75" t="str">
        <f>IF($B1508&lt;&gt;"",_xlfn.IFNA(VLOOKUP($B1508,'Node Details'!$B:$U,E$1,0),"Check"),"")</f>
        <v>Airtel</v>
      </c>
      <c r="F1508" s="95">
        <v>45148</v>
      </c>
      <c r="G1508" s="75"/>
      <c r="H1508" s="25" t="s">
        <v>22</v>
      </c>
      <c r="I1508" s="24">
        <v>2</v>
      </c>
      <c r="J1508" s="24">
        <v>40</v>
      </c>
      <c r="K1508" s="75">
        <f t="shared" si="69"/>
        <v>80</v>
      </c>
      <c r="L1508" s="80">
        <v>45148</v>
      </c>
      <c r="M1508" s="72"/>
      <c r="N1508" s="38"/>
      <c r="O1508" s="81"/>
      <c r="P1508" s="72"/>
      <c r="Q1508" s="72"/>
      <c r="R1508" s="72"/>
      <c r="S1508" s="72"/>
      <c r="T1508" s="81"/>
      <c r="U1508" s="72"/>
      <c r="V1508" s="72"/>
      <c r="W1508" s="82">
        <f t="shared" si="70"/>
        <v>0</v>
      </c>
      <c r="X1508" s="39" t="s">
        <v>89</v>
      </c>
      <c r="Y1508" s="39"/>
      <c r="Z1508" s="72" t="s">
        <v>101</v>
      </c>
    </row>
    <row r="1509" spans="1:26">
      <c r="A1509" s="75">
        <f t="shared" si="71"/>
        <v>1507</v>
      </c>
      <c r="B1509" s="39" t="s">
        <v>1562</v>
      </c>
      <c r="C1509" s="75" t="str">
        <f>IF($B1509&lt;&gt;"",_xlfn.IFNA(VLOOKUP($B1509,'Node Details'!$B:$U,C$1,0),"Check"),"")</f>
        <v>0000S6J06-S6J060102</v>
      </c>
      <c r="D1509" s="75" t="str">
        <f>IF($B1509&lt;&gt;"",_xlfn.IFNA(VLOOKUP($B1509,'Node Details'!$B:$U,D$1,0),"Check"),"")</f>
        <v>S6J</v>
      </c>
      <c r="E1509" s="75" t="str">
        <f>IF($B1509&lt;&gt;"",_xlfn.IFNA(VLOOKUP($B1509,'Node Details'!$B:$U,E$1,0),"Check"),"")</f>
        <v>Airtel</v>
      </c>
      <c r="F1509" s="95">
        <v>45148</v>
      </c>
      <c r="G1509" s="75"/>
      <c r="H1509" s="25" t="s">
        <v>22</v>
      </c>
      <c r="I1509" s="24">
        <v>2</v>
      </c>
      <c r="J1509" s="24">
        <v>40</v>
      </c>
      <c r="K1509" s="75">
        <f t="shared" si="69"/>
        <v>80</v>
      </c>
      <c r="L1509" s="80">
        <v>45148</v>
      </c>
      <c r="M1509" s="72"/>
      <c r="N1509" s="38"/>
      <c r="O1509" s="81"/>
      <c r="P1509" s="72"/>
      <c r="Q1509" s="72"/>
      <c r="R1509" s="72"/>
      <c r="S1509" s="72"/>
      <c r="T1509" s="81"/>
      <c r="U1509" s="72"/>
      <c r="V1509" s="72"/>
      <c r="W1509" s="82">
        <f t="shared" si="70"/>
        <v>0</v>
      </c>
      <c r="X1509" s="39" t="s">
        <v>89</v>
      </c>
      <c r="Y1509" s="39"/>
      <c r="Z1509" s="72" t="s">
        <v>101</v>
      </c>
    </row>
    <row r="1510" spans="1:26">
      <c r="A1510" s="75">
        <f t="shared" si="71"/>
        <v>1508</v>
      </c>
      <c r="B1510" s="39" t="s">
        <v>2579</v>
      </c>
      <c r="C1510" s="75" t="str">
        <f>IF($B1510&lt;&gt;"",_xlfn.IFNA(VLOOKUP($B1510,'Node Details'!$B:$U,C$1,0),"Check"),"")</f>
        <v>S6J060101-S6J060104</v>
      </c>
      <c r="D1510" s="75" t="str">
        <f>IF($B1510&lt;&gt;"",_xlfn.IFNA(VLOOKUP($B1510,'Node Details'!$B:$U,D$1,0),"Check"),"")</f>
        <v>S6J</v>
      </c>
      <c r="E1510" s="75" t="str">
        <f>IF($B1510&lt;&gt;"",_xlfn.IFNA(VLOOKUP($B1510,'Node Details'!$B:$U,E$1,0),"Check"),"")</f>
        <v>Airtel</v>
      </c>
      <c r="F1510" s="95">
        <v>45148</v>
      </c>
      <c r="G1510" s="75"/>
      <c r="H1510" s="25" t="s">
        <v>22</v>
      </c>
      <c r="I1510" s="24">
        <v>2</v>
      </c>
      <c r="J1510" s="24">
        <v>40</v>
      </c>
      <c r="K1510" s="75">
        <f t="shared" si="69"/>
        <v>80</v>
      </c>
      <c r="L1510" s="80">
        <v>45148</v>
      </c>
      <c r="M1510" s="72"/>
      <c r="N1510" s="38"/>
      <c r="O1510" s="81"/>
      <c r="P1510" s="72"/>
      <c r="Q1510" s="72"/>
      <c r="R1510" s="72"/>
      <c r="S1510" s="72"/>
      <c r="T1510" s="81"/>
      <c r="U1510" s="72"/>
      <c r="V1510" s="72"/>
      <c r="W1510" s="82">
        <f t="shared" si="70"/>
        <v>0</v>
      </c>
      <c r="X1510" s="39" t="s">
        <v>89</v>
      </c>
      <c r="Y1510" s="39"/>
      <c r="Z1510" s="72" t="s">
        <v>101</v>
      </c>
    </row>
    <row r="1511" spans="1:26">
      <c r="A1511" s="75">
        <f t="shared" si="71"/>
        <v>1509</v>
      </c>
      <c r="B1511" s="39" t="s">
        <v>1566</v>
      </c>
      <c r="C1511" s="75" t="str">
        <f>IF($B1511&lt;&gt;"",_xlfn.IFNA(VLOOKUP($B1511,'Node Details'!$B:$U,C$1,0),"Check"),"")</f>
        <v>S6J060101-S6J060104</v>
      </c>
      <c r="D1511" s="75" t="str">
        <f>IF($B1511&lt;&gt;"",_xlfn.IFNA(VLOOKUP($B1511,'Node Details'!$B:$U,D$1,0),"Check"),"")</f>
        <v>S6J</v>
      </c>
      <c r="E1511" s="75" t="str">
        <f>IF($B1511&lt;&gt;"",_xlfn.IFNA(VLOOKUP($B1511,'Node Details'!$B:$U,E$1,0),"Check"),"")</f>
        <v>Airtel</v>
      </c>
      <c r="F1511" s="95">
        <v>45148</v>
      </c>
      <c r="G1511" s="75"/>
      <c r="H1511" s="25" t="s">
        <v>22</v>
      </c>
      <c r="I1511" s="24">
        <v>2</v>
      </c>
      <c r="J1511" s="24">
        <v>40</v>
      </c>
      <c r="K1511" s="75">
        <f t="shared" si="69"/>
        <v>80</v>
      </c>
      <c r="L1511" s="80">
        <v>45148</v>
      </c>
      <c r="M1511" s="72"/>
      <c r="N1511" s="38"/>
      <c r="O1511" s="81"/>
      <c r="P1511" s="72"/>
      <c r="Q1511" s="72"/>
      <c r="R1511" s="72"/>
      <c r="S1511" s="72"/>
      <c r="T1511" s="81"/>
      <c r="U1511" s="72"/>
      <c r="V1511" s="72"/>
      <c r="W1511" s="82">
        <f t="shared" si="70"/>
        <v>0</v>
      </c>
      <c r="X1511" s="39" t="s">
        <v>89</v>
      </c>
      <c r="Y1511" s="39"/>
      <c r="Z1511" s="72" t="s">
        <v>101</v>
      </c>
    </row>
    <row r="1512" spans="1:26">
      <c r="A1512" s="75">
        <f t="shared" si="71"/>
        <v>1510</v>
      </c>
      <c r="B1512" s="39" t="s">
        <v>1569</v>
      </c>
      <c r="C1512" s="75" t="str">
        <f>IF($B1512&lt;&gt;"",_xlfn.IFNA(VLOOKUP($B1512,'Node Details'!$B:$U,C$1,0),"Check"),"")</f>
        <v>S6J060101-S6J060105</v>
      </c>
      <c r="D1512" s="75" t="str">
        <f>IF($B1512&lt;&gt;"",_xlfn.IFNA(VLOOKUP($B1512,'Node Details'!$B:$U,D$1,0),"Check"),"")</f>
        <v>S6J</v>
      </c>
      <c r="E1512" s="75" t="str">
        <f>IF($B1512&lt;&gt;"",_xlfn.IFNA(VLOOKUP($B1512,'Node Details'!$B:$U,E$1,0),"Check"),"")</f>
        <v>Airtel</v>
      </c>
      <c r="F1512" s="95">
        <v>45148</v>
      </c>
      <c r="G1512" s="75"/>
      <c r="H1512" s="25" t="s">
        <v>22</v>
      </c>
      <c r="I1512" s="24">
        <v>2</v>
      </c>
      <c r="J1512" s="24">
        <v>40</v>
      </c>
      <c r="K1512" s="75">
        <f t="shared" si="69"/>
        <v>80</v>
      </c>
      <c r="L1512" s="80">
        <v>45148</v>
      </c>
      <c r="M1512" s="72"/>
      <c r="N1512" s="38"/>
      <c r="O1512" s="81"/>
      <c r="P1512" s="72"/>
      <c r="Q1512" s="72"/>
      <c r="R1512" s="72"/>
      <c r="S1512" s="72"/>
      <c r="T1512" s="81"/>
      <c r="U1512" s="72"/>
      <c r="V1512" s="72"/>
      <c r="W1512" s="82">
        <f t="shared" si="70"/>
        <v>0</v>
      </c>
      <c r="X1512" s="39" t="s">
        <v>89</v>
      </c>
      <c r="Y1512" s="39"/>
      <c r="Z1512" s="72" t="s">
        <v>101</v>
      </c>
    </row>
    <row r="1513" spans="1:26">
      <c r="A1513" s="75">
        <f t="shared" si="71"/>
        <v>1511</v>
      </c>
      <c r="B1513" s="39" t="s">
        <v>1572</v>
      </c>
      <c r="C1513" s="75" t="str">
        <f>IF($B1513&lt;&gt;"",_xlfn.IFNA(VLOOKUP($B1513,'Node Details'!$B:$U,C$1,0),"Check"),"")</f>
        <v>000000S6J-0000S6J13</v>
      </c>
      <c r="D1513" s="75" t="str">
        <f>IF($B1513&lt;&gt;"",_xlfn.IFNA(VLOOKUP($B1513,'Node Details'!$B:$U,D$1,0),"Check"),"")</f>
        <v>S6J</v>
      </c>
      <c r="E1513" s="75" t="str">
        <f>IF($B1513&lt;&gt;"",_xlfn.IFNA(VLOOKUP($B1513,'Node Details'!$B:$U,E$1,0),"Check"),"")</f>
        <v>Airtel</v>
      </c>
      <c r="F1513" s="95">
        <v>45148</v>
      </c>
      <c r="G1513" s="75"/>
      <c r="H1513" s="25" t="s">
        <v>22</v>
      </c>
      <c r="I1513" s="24">
        <v>2</v>
      </c>
      <c r="J1513" s="24">
        <v>40</v>
      </c>
      <c r="K1513" s="75">
        <f t="shared" si="69"/>
        <v>80</v>
      </c>
      <c r="L1513" s="80">
        <v>45148</v>
      </c>
      <c r="M1513" s="72"/>
      <c r="N1513" s="38"/>
      <c r="O1513" s="81"/>
      <c r="P1513" s="72"/>
      <c r="Q1513" s="72"/>
      <c r="R1513" s="72"/>
      <c r="S1513" s="72"/>
      <c r="T1513" s="81"/>
      <c r="U1513" s="72"/>
      <c r="V1513" s="72"/>
      <c r="W1513" s="82">
        <f t="shared" si="70"/>
        <v>0</v>
      </c>
      <c r="X1513" s="39" t="s">
        <v>89</v>
      </c>
      <c r="Y1513" s="39"/>
      <c r="Z1513" s="72" t="s">
        <v>101</v>
      </c>
    </row>
    <row r="1514" spans="1:26">
      <c r="A1514" s="75">
        <f t="shared" si="71"/>
        <v>1512</v>
      </c>
      <c r="B1514" s="39" t="s">
        <v>2581</v>
      </c>
      <c r="C1514" s="75" t="str">
        <f>IF($B1514&lt;&gt;"",_xlfn.IFNA(VLOOKUP($B1514,'Node Details'!$B:$U,C$1,0),"Check"),"")</f>
        <v>0000S6J07-S6J070102</v>
      </c>
      <c r="D1514" s="75" t="str">
        <f>IF($B1514&lt;&gt;"",_xlfn.IFNA(VLOOKUP($B1514,'Node Details'!$B:$U,D$1,0),"Check"),"")</f>
        <v>S6J</v>
      </c>
      <c r="E1514" s="75" t="str">
        <f>IF($B1514&lt;&gt;"",_xlfn.IFNA(VLOOKUP($B1514,'Node Details'!$B:$U,E$1,0),"Check"),"")</f>
        <v>Airtel</v>
      </c>
      <c r="F1514" s="95">
        <v>45148</v>
      </c>
      <c r="G1514" s="75"/>
      <c r="H1514" s="25" t="s">
        <v>22</v>
      </c>
      <c r="I1514" s="24">
        <v>2</v>
      </c>
      <c r="J1514" s="24">
        <v>40</v>
      </c>
      <c r="K1514" s="75">
        <f t="shared" si="69"/>
        <v>80</v>
      </c>
      <c r="L1514" s="80">
        <v>45148</v>
      </c>
      <c r="M1514" s="72"/>
      <c r="N1514" s="38"/>
      <c r="O1514" s="81"/>
      <c r="P1514" s="72"/>
      <c r="Q1514" s="72"/>
      <c r="R1514" s="72"/>
      <c r="S1514" s="72"/>
      <c r="T1514" s="81"/>
      <c r="U1514" s="72"/>
      <c r="V1514" s="72"/>
      <c r="W1514" s="82">
        <f t="shared" si="70"/>
        <v>0</v>
      </c>
      <c r="X1514" s="39" t="s">
        <v>89</v>
      </c>
      <c r="Y1514" s="39"/>
      <c r="Z1514" s="72" t="s">
        <v>101</v>
      </c>
    </row>
    <row r="1515" spans="1:26">
      <c r="A1515" s="75">
        <f t="shared" si="71"/>
        <v>1513</v>
      </c>
      <c r="B1515" s="39" t="s">
        <v>1574</v>
      </c>
      <c r="C1515" s="75" t="str">
        <f>IF($B1515&lt;&gt;"",_xlfn.IFNA(VLOOKUP($B1515,'Node Details'!$B:$U,C$1,0),"Check"),"")</f>
        <v>0000S6J07-S6J070102</v>
      </c>
      <c r="D1515" s="75" t="str">
        <f>IF($B1515&lt;&gt;"",_xlfn.IFNA(VLOOKUP($B1515,'Node Details'!$B:$U,D$1,0),"Check"),"")</f>
        <v>S6J</v>
      </c>
      <c r="E1515" s="75" t="str">
        <f>IF($B1515&lt;&gt;"",_xlfn.IFNA(VLOOKUP($B1515,'Node Details'!$B:$U,E$1,0),"Check"),"")</f>
        <v>Airtel</v>
      </c>
      <c r="F1515" s="95">
        <v>45148</v>
      </c>
      <c r="G1515" s="75"/>
      <c r="H1515" s="25" t="s">
        <v>22</v>
      </c>
      <c r="I1515" s="24">
        <v>2</v>
      </c>
      <c r="J1515" s="24">
        <v>40</v>
      </c>
      <c r="K1515" s="75">
        <f t="shared" si="69"/>
        <v>80</v>
      </c>
      <c r="L1515" s="80">
        <v>45148</v>
      </c>
      <c r="M1515" s="72"/>
      <c r="N1515" s="38"/>
      <c r="O1515" s="81"/>
      <c r="P1515" s="72"/>
      <c r="Q1515" s="72"/>
      <c r="R1515" s="72"/>
      <c r="S1515" s="72"/>
      <c r="T1515" s="81"/>
      <c r="U1515" s="72"/>
      <c r="V1515" s="72"/>
      <c r="W1515" s="82">
        <f t="shared" si="70"/>
        <v>0</v>
      </c>
      <c r="X1515" s="39" t="s">
        <v>89</v>
      </c>
      <c r="Y1515" s="39"/>
      <c r="Z1515" s="72" t="s">
        <v>101</v>
      </c>
    </row>
    <row r="1516" spans="1:26">
      <c r="A1516" s="75">
        <f t="shared" si="71"/>
        <v>1514</v>
      </c>
      <c r="B1516" s="39" t="s">
        <v>1582</v>
      </c>
      <c r="C1516" s="75" t="str">
        <f>IF($B1516&lt;&gt;"",_xlfn.IFNA(VLOOKUP($B1516,'Node Details'!$B:$U,C$1,0),"Check"),"")</f>
        <v>0000S6J08-S6J080105</v>
      </c>
      <c r="D1516" s="75" t="str">
        <f>IF($B1516&lt;&gt;"",_xlfn.IFNA(VLOOKUP($B1516,'Node Details'!$B:$U,D$1,0),"Check"),"")</f>
        <v>S6J</v>
      </c>
      <c r="E1516" s="75" t="str">
        <f>IF($B1516&lt;&gt;"",_xlfn.IFNA(VLOOKUP($B1516,'Node Details'!$B:$U,E$1,0),"Check"),"")</f>
        <v>Airtel</v>
      </c>
      <c r="F1516" s="95">
        <v>45148</v>
      </c>
      <c r="G1516" s="75"/>
      <c r="H1516" s="25" t="s">
        <v>22</v>
      </c>
      <c r="I1516" s="24">
        <v>2</v>
      </c>
      <c r="J1516" s="24">
        <v>40</v>
      </c>
      <c r="K1516" s="75">
        <f t="shared" si="69"/>
        <v>80</v>
      </c>
      <c r="L1516" s="80">
        <v>45148</v>
      </c>
      <c r="M1516" s="72"/>
      <c r="N1516" s="38"/>
      <c r="O1516" s="81"/>
      <c r="P1516" s="72"/>
      <c r="Q1516" s="72"/>
      <c r="R1516" s="72"/>
      <c r="S1516" s="72"/>
      <c r="T1516" s="81"/>
      <c r="U1516" s="72"/>
      <c r="V1516" s="72"/>
      <c r="W1516" s="82">
        <f t="shared" si="70"/>
        <v>0</v>
      </c>
      <c r="X1516" s="39" t="s">
        <v>89</v>
      </c>
      <c r="Y1516" s="39"/>
      <c r="Z1516" s="72" t="s">
        <v>101</v>
      </c>
    </row>
    <row r="1517" spans="1:26">
      <c r="A1517" s="75">
        <f t="shared" si="71"/>
        <v>1515</v>
      </c>
      <c r="B1517" s="39" t="s">
        <v>2582</v>
      </c>
      <c r="C1517" s="75" t="str">
        <f>IF($B1517&lt;&gt;"",_xlfn.IFNA(VLOOKUP($B1517,'Node Details'!$B:$U,C$1,0),"Check"),"")</f>
        <v>0000S6J08-S6J080105</v>
      </c>
      <c r="D1517" s="75" t="str">
        <f>IF($B1517&lt;&gt;"",_xlfn.IFNA(VLOOKUP($B1517,'Node Details'!$B:$U,D$1,0),"Check"),"")</f>
        <v>S6J</v>
      </c>
      <c r="E1517" s="75" t="str">
        <f>IF($B1517&lt;&gt;"",_xlfn.IFNA(VLOOKUP($B1517,'Node Details'!$B:$U,E$1,0),"Check"),"")</f>
        <v>Airtel</v>
      </c>
      <c r="F1517" s="95">
        <v>45148</v>
      </c>
      <c r="G1517" s="75"/>
      <c r="H1517" s="25" t="s">
        <v>22</v>
      </c>
      <c r="I1517" s="24">
        <v>2</v>
      </c>
      <c r="J1517" s="24">
        <v>40</v>
      </c>
      <c r="K1517" s="75">
        <f t="shared" si="69"/>
        <v>80</v>
      </c>
      <c r="L1517" s="80">
        <v>45148</v>
      </c>
      <c r="M1517" s="72"/>
      <c r="N1517" s="38"/>
      <c r="O1517" s="81"/>
      <c r="P1517" s="72"/>
      <c r="Q1517" s="72"/>
      <c r="R1517" s="72"/>
      <c r="S1517" s="72"/>
      <c r="T1517" s="81"/>
      <c r="U1517" s="72"/>
      <c r="V1517" s="72"/>
      <c r="W1517" s="82">
        <f t="shared" si="70"/>
        <v>0</v>
      </c>
      <c r="X1517" s="39" t="s">
        <v>89</v>
      </c>
      <c r="Y1517" s="39"/>
      <c r="Z1517" s="72" t="s">
        <v>101</v>
      </c>
    </row>
    <row r="1518" spans="1:26">
      <c r="A1518" s="75">
        <f t="shared" si="71"/>
        <v>1516</v>
      </c>
      <c r="B1518" s="39" t="s">
        <v>2584</v>
      </c>
      <c r="C1518" s="75" t="str">
        <f>IF($B1518&lt;&gt;"",_xlfn.IFNA(VLOOKUP($B1518,'Node Details'!$B:$U,C$1,0),"Check"),"")</f>
        <v>0000S6J08-S6J080105</v>
      </c>
      <c r="D1518" s="75" t="str">
        <f>IF($B1518&lt;&gt;"",_xlfn.IFNA(VLOOKUP($B1518,'Node Details'!$B:$U,D$1,0),"Check"),"")</f>
        <v>S6J</v>
      </c>
      <c r="E1518" s="75" t="str">
        <f>IF($B1518&lt;&gt;"",_xlfn.IFNA(VLOOKUP($B1518,'Node Details'!$B:$U,E$1,0),"Check"),"")</f>
        <v>Airtel</v>
      </c>
      <c r="F1518" s="95">
        <v>45148</v>
      </c>
      <c r="G1518" s="75"/>
      <c r="H1518" s="25" t="s">
        <v>22</v>
      </c>
      <c r="I1518" s="24">
        <v>2</v>
      </c>
      <c r="J1518" s="24">
        <v>40</v>
      </c>
      <c r="K1518" s="75">
        <f t="shared" si="69"/>
        <v>80</v>
      </c>
      <c r="L1518" s="80">
        <v>45148</v>
      </c>
      <c r="M1518" s="72"/>
      <c r="N1518" s="38"/>
      <c r="O1518" s="81"/>
      <c r="P1518" s="72"/>
      <c r="Q1518" s="72"/>
      <c r="R1518" s="72"/>
      <c r="S1518" s="72"/>
      <c r="T1518" s="81"/>
      <c r="U1518" s="72"/>
      <c r="V1518" s="72"/>
      <c r="W1518" s="82">
        <f t="shared" si="70"/>
        <v>0</v>
      </c>
      <c r="X1518" s="39" t="s">
        <v>89</v>
      </c>
      <c r="Y1518" s="39"/>
      <c r="Z1518" s="72" t="s">
        <v>101</v>
      </c>
    </row>
    <row r="1519" spans="1:26">
      <c r="A1519" s="75">
        <f t="shared" si="71"/>
        <v>1517</v>
      </c>
      <c r="B1519" s="39" t="s">
        <v>1583</v>
      </c>
      <c r="C1519" s="75" t="str">
        <f>IF($B1519&lt;&gt;"",_xlfn.IFNA(VLOOKUP($B1519,'Node Details'!$B:$U,C$1,0),"Check"),"")</f>
        <v>S6J080101-S6J080104</v>
      </c>
      <c r="D1519" s="75" t="str">
        <f>IF($B1519&lt;&gt;"",_xlfn.IFNA(VLOOKUP($B1519,'Node Details'!$B:$U,D$1,0),"Check"),"")</f>
        <v>S6J</v>
      </c>
      <c r="E1519" s="75" t="str">
        <f>IF($B1519&lt;&gt;"",_xlfn.IFNA(VLOOKUP($B1519,'Node Details'!$B:$U,E$1,0),"Check"),"")</f>
        <v>Airtel</v>
      </c>
      <c r="F1519" s="95">
        <v>45148</v>
      </c>
      <c r="G1519" s="75"/>
      <c r="H1519" s="25" t="s">
        <v>22</v>
      </c>
      <c r="I1519" s="24">
        <v>2</v>
      </c>
      <c r="J1519" s="24">
        <v>40</v>
      </c>
      <c r="K1519" s="75">
        <f t="shared" si="69"/>
        <v>80</v>
      </c>
      <c r="L1519" s="80">
        <v>45148</v>
      </c>
      <c r="M1519" s="72"/>
      <c r="N1519" s="38"/>
      <c r="O1519" s="81"/>
      <c r="P1519" s="72"/>
      <c r="Q1519" s="72"/>
      <c r="R1519" s="72"/>
      <c r="S1519" s="72"/>
      <c r="T1519" s="81"/>
      <c r="U1519" s="72"/>
      <c r="V1519" s="72"/>
      <c r="W1519" s="82">
        <f t="shared" si="70"/>
        <v>0</v>
      </c>
      <c r="X1519" s="39" t="s">
        <v>89</v>
      </c>
      <c r="Y1519" s="39"/>
      <c r="Z1519" s="72" t="s">
        <v>101</v>
      </c>
    </row>
    <row r="1520" spans="1:26">
      <c r="A1520" s="75">
        <f t="shared" si="71"/>
        <v>1518</v>
      </c>
      <c r="B1520" s="39" t="s">
        <v>1579</v>
      </c>
      <c r="C1520" s="75" t="str">
        <f>IF($B1520&lt;&gt;"",_xlfn.IFNA(VLOOKUP($B1520,'Node Details'!$B:$U,C$1,0),"Check"),"")</f>
        <v>0000S6J08-S6J080105</v>
      </c>
      <c r="D1520" s="75" t="str">
        <f>IF($B1520&lt;&gt;"",_xlfn.IFNA(VLOOKUP($B1520,'Node Details'!$B:$U,D$1,0),"Check"),"")</f>
        <v>S6J</v>
      </c>
      <c r="E1520" s="75" t="str">
        <f>IF($B1520&lt;&gt;"",_xlfn.IFNA(VLOOKUP($B1520,'Node Details'!$B:$U,E$1,0),"Check"),"")</f>
        <v>Airtel</v>
      </c>
      <c r="F1520" s="95">
        <v>45148</v>
      </c>
      <c r="G1520" s="75"/>
      <c r="H1520" s="25" t="s">
        <v>22</v>
      </c>
      <c r="I1520" s="24">
        <v>2</v>
      </c>
      <c r="J1520" s="24">
        <v>40</v>
      </c>
      <c r="K1520" s="75">
        <f t="shared" si="69"/>
        <v>80</v>
      </c>
      <c r="L1520" s="80">
        <v>45148</v>
      </c>
      <c r="M1520" s="72"/>
      <c r="N1520" s="38"/>
      <c r="O1520" s="81"/>
      <c r="P1520" s="72"/>
      <c r="Q1520" s="72"/>
      <c r="R1520" s="72"/>
      <c r="S1520" s="72"/>
      <c r="T1520" s="81"/>
      <c r="U1520" s="72"/>
      <c r="V1520" s="72"/>
      <c r="W1520" s="82">
        <f t="shared" si="70"/>
        <v>0</v>
      </c>
      <c r="X1520" s="39" t="s">
        <v>89</v>
      </c>
      <c r="Y1520" s="39"/>
      <c r="Z1520" s="72" t="s">
        <v>101</v>
      </c>
    </row>
    <row r="1521" spans="1:26">
      <c r="A1521" s="75">
        <f t="shared" si="71"/>
        <v>1519</v>
      </c>
      <c r="B1521" s="39" t="s">
        <v>1586</v>
      </c>
      <c r="C1521" s="75" t="str">
        <f>IF($B1521&lt;&gt;"",_xlfn.IFNA(VLOOKUP($B1521,'Node Details'!$B:$U,C$1,0),"Check"),"")</f>
        <v>000000S6J-0000S6J13</v>
      </c>
      <c r="D1521" s="75" t="str">
        <f>IF($B1521&lt;&gt;"",_xlfn.IFNA(VLOOKUP($B1521,'Node Details'!$B:$U,D$1,0),"Check"),"")</f>
        <v>S6J</v>
      </c>
      <c r="E1521" s="75" t="str">
        <f>IF($B1521&lt;&gt;"",_xlfn.IFNA(VLOOKUP($B1521,'Node Details'!$B:$U,E$1,0),"Check"),"")</f>
        <v>Airtel</v>
      </c>
      <c r="F1521" s="95">
        <v>45148</v>
      </c>
      <c r="G1521" s="75"/>
      <c r="H1521" s="25" t="s">
        <v>22</v>
      </c>
      <c r="I1521" s="24">
        <v>2</v>
      </c>
      <c r="J1521" s="24">
        <v>40</v>
      </c>
      <c r="K1521" s="75">
        <f t="shared" si="69"/>
        <v>80</v>
      </c>
      <c r="L1521" s="80">
        <v>45148</v>
      </c>
      <c r="M1521" s="72"/>
      <c r="N1521" s="38"/>
      <c r="O1521" s="81"/>
      <c r="P1521" s="72"/>
      <c r="Q1521" s="72"/>
      <c r="R1521" s="72"/>
      <c r="S1521" s="72"/>
      <c r="T1521" s="81"/>
      <c r="U1521" s="72"/>
      <c r="V1521" s="72"/>
      <c r="W1521" s="82">
        <f t="shared" si="70"/>
        <v>0</v>
      </c>
      <c r="X1521" s="39" t="s">
        <v>89</v>
      </c>
      <c r="Y1521" s="39"/>
      <c r="Z1521" s="72" t="s">
        <v>101</v>
      </c>
    </row>
    <row r="1522" spans="1:26">
      <c r="A1522" s="75">
        <f t="shared" si="71"/>
        <v>1520</v>
      </c>
      <c r="B1522" s="39" t="s">
        <v>1591</v>
      </c>
      <c r="C1522" s="75" t="str">
        <f>IF($B1522&lt;&gt;"",_xlfn.IFNA(VLOOKUP($B1522,'Node Details'!$B:$U,C$1,0),"Check"),"")</f>
        <v>0000S6J09-S6J090102</v>
      </c>
      <c r="D1522" s="75" t="str">
        <f>IF($B1522&lt;&gt;"",_xlfn.IFNA(VLOOKUP($B1522,'Node Details'!$B:$U,D$1,0),"Check"),"")</f>
        <v>S6J</v>
      </c>
      <c r="E1522" s="75" t="str">
        <f>IF($B1522&lt;&gt;"",_xlfn.IFNA(VLOOKUP($B1522,'Node Details'!$B:$U,E$1,0),"Check"),"")</f>
        <v>Airtel</v>
      </c>
      <c r="F1522" s="95">
        <v>45148</v>
      </c>
      <c r="G1522" s="75"/>
      <c r="H1522" s="25" t="s">
        <v>22</v>
      </c>
      <c r="I1522" s="24">
        <v>2</v>
      </c>
      <c r="J1522" s="24">
        <v>40</v>
      </c>
      <c r="K1522" s="75">
        <f t="shared" si="69"/>
        <v>80</v>
      </c>
      <c r="L1522" s="80">
        <v>45148</v>
      </c>
      <c r="M1522" s="72"/>
      <c r="N1522" s="38"/>
      <c r="O1522" s="81"/>
      <c r="P1522" s="72"/>
      <c r="Q1522" s="72"/>
      <c r="R1522" s="72"/>
      <c r="S1522" s="72"/>
      <c r="T1522" s="81"/>
      <c r="U1522" s="72"/>
      <c r="V1522" s="72"/>
      <c r="W1522" s="82">
        <f t="shared" si="70"/>
        <v>0</v>
      </c>
      <c r="X1522" s="39" t="s">
        <v>89</v>
      </c>
      <c r="Y1522" s="39"/>
      <c r="Z1522" s="72" t="s">
        <v>101</v>
      </c>
    </row>
    <row r="1523" spans="1:26">
      <c r="A1523" s="75">
        <f t="shared" si="71"/>
        <v>1521</v>
      </c>
      <c r="B1523" s="39" t="s">
        <v>1588</v>
      </c>
      <c r="C1523" s="75" t="str">
        <f>IF($B1523&lt;&gt;"",_xlfn.IFNA(VLOOKUP($B1523,'Node Details'!$B:$U,C$1,0),"Check"),"")</f>
        <v>0000S6J09-S6J090102</v>
      </c>
      <c r="D1523" s="75" t="str">
        <f>IF($B1523&lt;&gt;"",_xlfn.IFNA(VLOOKUP($B1523,'Node Details'!$B:$U,D$1,0),"Check"),"")</f>
        <v>S6J</v>
      </c>
      <c r="E1523" s="75" t="str">
        <f>IF($B1523&lt;&gt;"",_xlfn.IFNA(VLOOKUP($B1523,'Node Details'!$B:$U,E$1,0),"Check"),"")</f>
        <v>Airtel</v>
      </c>
      <c r="F1523" s="95">
        <v>45148</v>
      </c>
      <c r="G1523" s="75"/>
      <c r="H1523" s="25" t="s">
        <v>22</v>
      </c>
      <c r="I1523" s="24">
        <v>2</v>
      </c>
      <c r="J1523" s="24">
        <v>40</v>
      </c>
      <c r="K1523" s="75">
        <f t="shared" si="69"/>
        <v>80</v>
      </c>
      <c r="L1523" s="80">
        <v>45148</v>
      </c>
      <c r="M1523" s="72"/>
      <c r="N1523" s="38"/>
      <c r="O1523" s="81"/>
      <c r="P1523" s="72"/>
      <c r="Q1523" s="72"/>
      <c r="R1523" s="72"/>
      <c r="S1523" s="72"/>
      <c r="T1523" s="81"/>
      <c r="U1523" s="72"/>
      <c r="V1523" s="72"/>
      <c r="W1523" s="82">
        <f t="shared" si="70"/>
        <v>0</v>
      </c>
      <c r="X1523" s="39" t="s">
        <v>89</v>
      </c>
      <c r="Y1523" s="39"/>
      <c r="Z1523" s="72" t="s">
        <v>101</v>
      </c>
    </row>
    <row r="1524" spans="1:26">
      <c r="A1524" s="75">
        <f t="shared" si="71"/>
        <v>1522</v>
      </c>
      <c r="B1524" s="39" t="s">
        <v>1592</v>
      </c>
      <c r="C1524" s="75" t="str">
        <f>IF($B1524&lt;&gt;"",_xlfn.IFNA(VLOOKUP($B1524,'Node Details'!$B:$U,C$1,0),"Check"),"")</f>
        <v>S6J090101-S6J090103</v>
      </c>
      <c r="D1524" s="75" t="str">
        <f>IF($B1524&lt;&gt;"",_xlfn.IFNA(VLOOKUP($B1524,'Node Details'!$B:$U,D$1,0),"Check"),"")</f>
        <v>S6J</v>
      </c>
      <c r="E1524" s="75" t="str">
        <f>IF($B1524&lt;&gt;"",_xlfn.IFNA(VLOOKUP($B1524,'Node Details'!$B:$U,E$1,0),"Check"),"")</f>
        <v>Airtel</v>
      </c>
      <c r="F1524" s="95">
        <v>45148</v>
      </c>
      <c r="G1524" s="75"/>
      <c r="H1524" s="25" t="s">
        <v>22</v>
      </c>
      <c r="I1524" s="24">
        <v>2</v>
      </c>
      <c r="J1524" s="24">
        <v>40</v>
      </c>
      <c r="K1524" s="75">
        <f t="shared" si="69"/>
        <v>80</v>
      </c>
      <c r="L1524" s="80">
        <v>45148</v>
      </c>
      <c r="M1524" s="72"/>
      <c r="N1524" s="38"/>
      <c r="O1524" s="81"/>
      <c r="P1524" s="72"/>
      <c r="Q1524" s="72"/>
      <c r="R1524" s="72"/>
      <c r="S1524" s="72"/>
      <c r="T1524" s="81"/>
      <c r="U1524" s="72"/>
      <c r="V1524" s="72"/>
      <c r="W1524" s="82">
        <f t="shared" si="70"/>
        <v>0</v>
      </c>
      <c r="X1524" s="39" t="s">
        <v>89</v>
      </c>
      <c r="Y1524" s="39"/>
      <c r="Z1524" s="72" t="s">
        <v>101</v>
      </c>
    </row>
    <row r="1525" spans="1:26">
      <c r="A1525" s="75">
        <f t="shared" si="71"/>
        <v>1523</v>
      </c>
      <c r="B1525" s="39" t="s">
        <v>2586</v>
      </c>
      <c r="C1525" s="75" t="str">
        <f>IF($B1525&lt;&gt;"",_xlfn.IFNA(VLOOKUP($B1525,'Node Details'!$B:$U,C$1,0),"Check"),"")</f>
        <v>0000S6J10-S6J100107</v>
      </c>
      <c r="D1525" s="75" t="str">
        <f>IF($B1525&lt;&gt;"",_xlfn.IFNA(VLOOKUP($B1525,'Node Details'!$B:$U,D$1,0),"Check"),"")</f>
        <v>S6J</v>
      </c>
      <c r="E1525" s="75" t="str">
        <f>IF($B1525&lt;&gt;"",_xlfn.IFNA(VLOOKUP($B1525,'Node Details'!$B:$U,E$1,0),"Check"),"")</f>
        <v>Airtel</v>
      </c>
      <c r="F1525" s="95">
        <v>45148</v>
      </c>
      <c r="G1525" s="75"/>
      <c r="H1525" s="25" t="s">
        <v>22</v>
      </c>
      <c r="I1525" s="24">
        <v>2</v>
      </c>
      <c r="J1525" s="24">
        <v>40</v>
      </c>
      <c r="K1525" s="75">
        <f t="shared" si="69"/>
        <v>80</v>
      </c>
      <c r="L1525" s="80">
        <v>45148</v>
      </c>
      <c r="M1525" s="72"/>
      <c r="N1525" s="38"/>
      <c r="O1525" s="81"/>
      <c r="P1525" s="72"/>
      <c r="Q1525" s="72"/>
      <c r="R1525" s="72"/>
      <c r="S1525" s="72"/>
      <c r="T1525" s="81"/>
      <c r="U1525" s="72"/>
      <c r="V1525" s="72"/>
      <c r="W1525" s="82">
        <f t="shared" si="70"/>
        <v>0</v>
      </c>
      <c r="X1525" s="39" t="s">
        <v>89</v>
      </c>
      <c r="Y1525" s="39"/>
      <c r="Z1525" s="72" t="s">
        <v>101</v>
      </c>
    </row>
    <row r="1526" spans="1:26">
      <c r="A1526" s="75">
        <f t="shared" si="71"/>
        <v>1524</v>
      </c>
      <c r="B1526" s="39" t="s">
        <v>2587</v>
      </c>
      <c r="C1526" s="75" t="str">
        <f>IF($B1526&lt;&gt;"",_xlfn.IFNA(VLOOKUP($B1526,'Node Details'!$B:$U,C$1,0),"Check"),"")</f>
        <v>0000S6J10-S6J100107</v>
      </c>
      <c r="D1526" s="75" t="str">
        <f>IF($B1526&lt;&gt;"",_xlfn.IFNA(VLOOKUP($B1526,'Node Details'!$B:$U,D$1,0),"Check"),"")</f>
        <v>S6J</v>
      </c>
      <c r="E1526" s="75" t="str">
        <f>IF($B1526&lt;&gt;"",_xlfn.IFNA(VLOOKUP($B1526,'Node Details'!$B:$U,E$1,0),"Check"),"")</f>
        <v>Airtel</v>
      </c>
      <c r="F1526" s="95">
        <v>45148</v>
      </c>
      <c r="G1526" s="75"/>
      <c r="H1526" s="25" t="s">
        <v>22</v>
      </c>
      <c r="I1526" s="24">
        <v>2</v>
      </c>
      <c r="J1526" s="24">
        <v>40</v>
      </c>
      <c r="K1526" s="75">
        <f t="shared" si="69"/>
        <v>80</v>
      </c>
      <c r="L1526" s="80">
        <v>45148</v>
      </c>
      <c r="M1526" s="72"/>
      <c r="N1526" s="38"/>
      <c r="O1526" s="81"/>
      <c r="P1526" s="72"/>
      <c r="Q1526" s="72"/>
      <c r="R1526" s="72"/>
      <c r="S1526" s="72"/>
      <c r="T1526" s="81"/>
      <c r="U1526" s="72"/>
      <c r="V1526" s="72"/>
      <c r="W1526" s="82">
        <f t="shared" si="70"/>
        <v>0</v>
      </c>
      <c r="X1526" s="39" t="s">
        <v>89</v>
      </c>
      <c r="Y1526" s="39"/>
      <c r="Z1526" s="72" t="s">
        <v>101</v>
      </c>
    </row>
    <row r="1527" spans="1:26">
      <c r="A1527" s="75">
        <f t="shared" si="71"/>
        <v>1525</v>
      </c>
      <c r="B1527" s="39" t="s">
        <v>2589</v>
      </c>
      <c r="C1527" s="75" t="str">
        <f>IF($B1527&lt;&gt;"",_xlfn.IFNA(VLOOKUP($B1527,'Node Details'!$B:$U,C$1,0),"Check"),"")</f>
        <v>0000S6J10-S6J100107</v>
      </c>
      <c r="D1527" s="75" t="str">
        <f>IF($B1527&lt;&gt;"",_xlfn.IFNA(VLOOKUP($B1527,'Node Details'!$B:$U,D$1,0),"Check"),"")</f>
        <v>S6J</v>
      </c>
      <c r="E1527" s="75" t="str">
        <f>IF($B1527&lt;&gt;"",_xlfn.IFNA(VLOOKUP($B1527,'Node Details'!$B:$U,E$1,0),"Check"),"")</f>
        <v>Airtel</v>
      </c>
      <c r="F1527" s="95">
        <v>45148</v>
      </c>
      <c r="G1527" s="75"/>
      <c r="H1527" s="25" t="s">
        <v>22</v>
      </c>
      <c r="I1527" s="24">
        <v>2</v>
      </c>
      <c r="J1527" s="24">
        <v>40</v>
      </c>
      <c r="K1527" s="75">
        <f t="shared" si="69"/>
        <v>80</v>
      </c>
      <c r="L1527" s="80">
        <v>45148</v>
      </c>
      <c r="M1527" s="72"/>
      <c r="N1527" s="38"/>
      <c r="O1527" s="81"/>
      <c r="P1527" s="72"/>
      <c r="Q1527" s="72"/>
      <c r="R1527" s="72"/>
      <c r="S1527" s="72"/>
      <c r="T1527" s="81"/>
      <c r="U1527" s="72"/>
      <c r="V1527" s="72"/>
      <c r="W1527" s="82">
        <f t="shared" si="70"/>
        <v>0</v>
      </c>
      <c r="X1527" s="39" t="s">
        <v>89</v>
      </c>
      <c r="Y1527" s="39"/>
      <c r="Z1527" s="72" t="s">
        <v>101</v>
      </c>
    </row>
    <row r="1528" spans="1:26">
      <c r="A1528" s="75">
        <f t="shared" si="71"/>
        <v>1526</v>
      </c>
      <c r="B1528" s="39" t="s">
        <v>1672</v>
      </c>
      <c r="C1528" s="75" t="str">
        <f>IF($B1528&lt;&gt;"",_xlfn.IFNA(VLOOKUP($B1528,'Node Details'!$B:$U,C$1,0),"Check"),"")</f>
        <v>0000S6J10-S6J100107</v>
      </c>
      <c r="D1528" s="75" t="str">
        <f>IF($B1528&lt;&gt;"",_xlfn.IFNA(VLOOKUP($B1528,'Node Details'!$B:$U,D$1,0),"Check"),"")</f>
        <v>S6J</v>
      </c>
      <c r="E1528" s="75" t="str">
        <f>IF($B1528&lt;&gt;"",_xlfn.IFNA(VLOOKUP($B1528,'Node Details'!$B:$U,E$1,0),"Check"),"")</f>
        <v>Airtel</v>
      </c>
      <c r="F1528" s="95">
        <v>45148</v>
      </c>
      <c r="G1528" s="75"/>
      <c r="H1528" s="25" t="s">
        <v>22</v>
      </c>
      <c r="I1528" s="24">
        <v>2</v>
      </c>
      <c r="J1528" s="24">
        <v>40</v>
      </c>
      <c r="K1528" s="75">
        <f t="shared" si="69"/>
        <v>80</v>
      </c>
      <c r="L1528" s="80">
        <v>45148</v>
      </c>
      <c r="M1528" s="72"/>
      <c r="N1528" s="38"/>
      <c r="O1528" s="81"/>
      <c r="P1528" s="72"/>
      <c r="Q1528" s="72"/>
      <c r="R1528" s="72"/>
      <c r="S1528" s="72"/>
      <c r="T1528" s="81"/>
      <c r="U1528" s="72"/>
      <c r="V1528" s="72"/>
      <c r="W1528" s="82">
        <f t="shared" si="70"/>
        <v>0</v>
      </c>
      <c r="X1528" s="39" t="s">
        <v>89</v>
      </c>
      <c r="Y1528" s="39"/>
      <c r="Z1528" s="72" t="s">
        <v>101</v>
      </c>
    </row>
    <row r="1529" spans="1:26">
      <c r="A1529" s="75">
        <f t="shared" si="71"/>
        <v>1527</v>
      </c>
      <c r="B1529" s="39" t="s">
        <v>2591</v>
      </c>
      <c r="C1529" s="75" t="str">
        <f>IF($B1529&lt;&gt;"",_xlfn.IFNA(VLOOKUP($B1529,'Node Details'!$B:$U,C$1,0),"Check"),"")</f>
        <v>0000S6J10-S6J100107</v>
      </c>
      <c r="D1529" s="75" t="str">
        <f>IF($B1529&lt;&gt;"",_xlfn.IFNA(VLOOKUP($B1529,'Node Details'!$B:$U,D$1,0),"Check"),"")</f>
        <v>S6J</v>
      </c>
      <c r="E1529" s="75" t="str">
        <f>IF($B1529&lt;&gt;"",_xlfn.IFNA(VLOOKUP($B1529,'Node Details'!$B:$U,E$1,0),"Check"),"")</f>
        <v>Airtel</v>
      </c>
      <c r="F1529" s="95">
        <v>45148</v>
      </c>
      <c r="G1529" s="75"/>
      <c r="H1529" s="25" t="s">
        <v>22</v>
      </c>
      <c r="I1529" s="24">
        <v>2</v>
      </c>
      <c r="J1529" s="24">
        <v>40</v>
      </c>
      <c r="K1529" s="75">
        <f t="shared" si="69"/>
        <v>80</v>
      </c>
      <c r="L1529" s="80">
        <v>45148</v>
      </c>
      <c r="M1529" s="72"/>
      <c r="N1529" s="38"/>
      <c r="O1529" s="81"/>
      <c r="P1529" s="72"/>
      <c r="Q1529" s="72"/>
      <c r="R1529" s="72"/>
      <c r="S1529" s="72"/>
      <c r="T1529" s="81"/>
      <c r="U1529" s="72"/>
      <c r="V1529" s="72"/>
      <c r="W1529" s="82">
        <f t="shared" si="70"/>
        <v>0</v>
      </c>
      <c r="X1529" s="39" t="s">
        <v>89</v>
      </c>
      <c r="Y1529" s="39"/>
      <c r="Z1529" s="72" t="s">
        <v>101</v>
      </c>
    </row>
    <row r="1530" spans="1:26">
      <c r="A1530" s="75">
        <f t="shared" si="71"/>
        <v>1528</v>
      </c>
      <c r="B1530" s="39" t="s">
        <v>2593</v>
      </c>
      <c r="C1530" s="75" t="str">
        <f>IF($B1530&lt;&gt;"",_xlfn.IFNA(VLOOKUP($B1530,'Node Details'!$B:$U,C$1,0),"Check"),"")</f>
        <v>0000S6J10-S6J100107</v>
      </c>
      <c r="D1530" s="75" t="str">
        <f>IF($B1530&lt;&gt;"",_xlfn.IFNA(VLOOKUP($B1530,'Node Details'!$B:$U,D$1,0),"Check"),"")</f>
        <v>S6J</v>
      </c>
      <c r="E1530" s="75" t="str">
        <f>IF($B1530&lt;&gt;"",_xlfn.IFNA(VLOOKUP($B1530,'Node Details'!$B:$U,E$1,0),"Check"),"")</f>
        <v>Airtel</v>
      </c>
      <c r="F1530" s="95">
        <v>45148</v>
      </c>
      <c r="G1530" s="75"/>
      <c r="H1530" s="25" t="s">
        <v>22</v>
      </c>
      <c r="I1530" s="24">
        <v>2</v>
      </c>
      <c r="J1530" s="24">
        <v>40</v>
      </c>
      <c r="K1530" s="75">
        <f t="shared" si="69"/>
        <v>80</v>
      </c>
      <c r="L1530" s="80">
        <v>45148</v>
      </c>
      <c r="M1530" s="72"/>
      <c r="N1530" s="38"/>
      <c r="O1530" s="81"/>
      <c r="P1530" s="72"/>
      <c r="Q1530" s="72"/>
      <c r="R1530" s="72"/>
      <c r="S1530" s="72"/>
      <c r="T1530" s="81"/>
      <c r="U1530" s="72"/>
      <c r="V1530" s="72"/>
      <c r="W1530" s="82">
        <f t="shared" si="70"/>
        <v>0</v>
      </c>
      <c r="X1530" s="39" t="s">
        <v>89</v>
      </c>
      <c r="Y1530" s="39"/>
      <c r="Z1530" s="72" t="s">
        <v>101</v>
      </c>
    </row>
    <row r="1531" spans="1:26">
      <c r="A1531" s="75">
        <f t="shared" si="71"/>
        <v>1529</v>
      </c>
      <c r="B1531" s="39" t="s">
        <v>1597</v>
      </c>
      <c r="C1531" s="75" t="str">
        <f>IF($B1531&lt;&gt;"",_xlfn.IFNA(VLOOKUP($B1531,'Node Details'!$B:$U,C$1,0),"Check"),"")</f>
        <v>0000S6J10-S6J100107</v>
      </c>
      <c r="D1531" s="75" t="str">
        <f>IF($B1531&lt;&gt;"",_xlfn.IFNA(VLOOKUP($B1531,'Node Details'!$B:$U,D$1,0),"Check"),"")</f>
        <v>S6J</v>
      </c>
      <c r="E1531" s="75" t="str">
        <f>IF($B1531&lt;&gt;"",_xlfn.IFNA(VLOOKUP($B1531,'Node Details'!$B:$U,E$1,0),"Check"),"")</f>
        <v>Airtel</v>
      </c>
      <c r="F1531" s="95">
        <v>45148</v>
      </c>
      <c r="G1531" s="75"/>
      <c r="H1531" s="25" t="s">
        <v>22</v>
      </c>
      <c r="I1531" s="24">
        <v>2</v>
      </c>
      <c r="J1531" s="24">
        <v>40</v>
      </c>
      <c r="K1531" s="75">
        <f t="shared" si="69"/>
        <v>80</v>
      </c>
      <c r="L1531" s="80">
        <v>45148</v>
      </c>
      <c r="M1531" s="72"/>
      <c r="N1531" s="38"/>
      <c r="O1531" s="81"/>
      <c r="P1531" s="72"/>
      <c r="Q1531" s="72"/>
      <c r="R1531" s="72"/>
      <c r="S1531" s="72"/>
      <c r="T1531" s="81"/>
      <c r="U1531" s="72"/>
      <c r="V1531" s="72"/>
      <c r="W1531" s="82">
        <f t="shared" si="70"/>
        <v>0</v>
      </c>
      <c r="X1531" s="39" t="s">
        <v>89</v>
      </c>
      <c r="Y1531" s="39"/>
      <c r="Z1531" s="72" t="s">
        <v>101</v>
      </c>
    </row>
    <row r="1532" spans="1:26">
      <c r="A1532" s="75">
        <f t="shared" si="71"/>
        <v>1530</v>
      </c>
      <c r="B1532" s="39" t="s">
        <v>2595</v>
      </c>
      <c r="C1532" s="75" t="str">
        <f>IF($B1532&lt;&gt;"",_xlfn.IFNA(VLOOKUP($B1532,'Node Details'!$B:$U,C$1,0),"Check"),"")</f>
        <v>0000S6J11-S6J110104</v>
      </c>
      <c r="D1532" s="75" t="str">
        <f>IF($B1532&lt;&gt;"",_xlfn.IFNA(VLOOKUP($B1532,'Node Details'!$B:$U,D$1,0),"Check"),"")</f>
        <v>S6J</v>
      </c>
      <c r="E1532" s="75" t="str">
        <f>IF($B1532&lt;&gt;"",_xlfn.IFNA(VLOOKUP($B1532,'Node Details'!$B:$U,E$1,0),"Check"),"")</f>
        <v>Airtel</v>
      </c>
      <c r="F1532" s="95">
        <v>45148</v>
      </c>
      <c r="G1532" s="75"/>
      <c r="H1532" s="25" t="s">
        <v>22</v>
      </c>
      <c r="I1532" s="24">
        <v>2</v>
      </c>
      <c r="J1532" s="24">
        <v>40</v>
      </c>
      <c r="K1532" s="75">
        <f t="shared" si="69"/>
        <v>80</v>
      </c>
      <c r="L1532" s="80">
        <v>45148</v>
      </c>
      <c r="M1532" s="72"/>
      <c r="N1532" s="38"/>
      <c r="O1532" s="81"/>
      <c r="P1532" s="72"/>
      <c r="Q1532" s="72"/>
      <c r="R1532" s="72"/>
      <c r="S1532" s="72"/>
      <c r="T1532" s="81"/>
      <c r="U1532" s="72"/>
      <c r="V1532" s="72"/>
      <c r="W1532" s="82">
        <f t="shared" si="70"/>
        <v>0</v>
      </c>
      <c r="X1532" s="39" t="s">
        <v>89</v>
      </c>
      <c r="Y1532" s="39"/>
      <c r="Z1532" s="72" t="s">
        <v>101</v>
      </c>
    </row>
    <row r="1533" spans="1:26">
      <c r="A1533" s="75">
        <f t="shared" si="71"/>
        <v>1531</v>
      </c>
      <c r="B1533" s="39" t="s">
        <v>1605</v>
      </c>
      <c r="C1533" s="75" t="str">
        <f>IF($B1533&lt;&gt;"",_xlfn.IFNA(VLOOKUP($B1533,'Node Details'!$B:$U,C$1,0),"Check"),"")</f>
        <v>0000S6J11-S6J110104</v>
      </c>
      <c r="D1533" s="75" t="str">
        <f>IF($B1533&lt;&gt;"",_xlfn.IFNA(VLOOKUP($B1533,'Node Details'!$B:$U,D$1,0),"Check"),"")</f>
        <v>S6J</v>
      </c>
      <c r="E1533" s="75" t="str">
        <f>IF($B1533&lt;&gt;"",_xlfn.IFNA(VLOOKUP($B1533,'Node Details'!$B:$U,E$1,0),"Check"),"")</f>
        <v>Airtel</v>
      </c>
      <c r="F1533" s="95">
        <v>45148</v>
      </c>
      <c r="G1533" s="75"/>
      <c r="H1533" s="25" t="s">
        <v>22</v>
      </c>
      <c r="I1533" s="24">
        <v>2</v>
      </c>
      <c r="J1533" s="24">
        <v>76</v>
      </c>
      <c r="K1533" s="75">
        <f t="shared" si="69"/>
        <v>152</v>
      </c>
      <c r="L1533" s="80">
        <v>45148</v>
      </c>
      <c r="M1533" s="72"/>
      <c r="N1533" s="38"/>
      <c r="O1533" s="81"/>
      <c r="P1533" s="72"/>
      <c r="Q1533" s="72"/>
      <c r="R1533" s="72"/>
      <c r="S1533" s="72"/>
      <c r="T1533" s="81"/>
      <c r="U1533" s="72"/>
      <c r="V1533" s="72"/>
      <c r="W1533" s="82">
        <f t="shared" si="70"/>
        <v>0</v>
      </c>
      <c r="X1533" s="39" t="s">
        <v>89</v>
      </c>
      <c r="Y1533" s="39"/>
      <c r="Z1533" s="72" t="s">
        <v>101</v>
      </c>
    </row>
    <row r="1534" spans="1:26">
      <c r="A1534" s="75">
        <f t="shared" si="71"/>
        <v>1532</v>
      </c>
      <c r="B1534" s="39" t="s">
        <v>2596</v>
      </c>
      <c r="C1534" s="75" t="str">
        <f>IF($B1534&lt;&gt;"",_xlfn.IFNA(VLOOKUP($B1534,'Node Details'!$B:$U,C$1,0),"Check"),"")</f>
        <v>0000S6J11-S6J110104</v>
      </c>
      <c r="D1534" s="75" t="str">
        <f>IF($B1534&lt;&gt;"",_xlfn.IFNA(VLOOKUP($B1534,'Node Details'!$B:$U,D$1,0),"Check"),"")</f>
        <v>S6J</v>
      </c>
      <c r="E1534" s="75" t="str">
        <f>IF($B1534&lt;&gt;"",_xlfn.IFNA(VLOOKUP($B1534,'Node Details'!$B:$U,E$1,0),"Check"),"")</f>
        <v>Airtel</v>
      </c>
      <c r="F1534" s="95">
        <v>45148</v>
      </c>
      <c r="G1534" s="75"/>
      <c r="H1534" s="25" t="s">
        <v>22</v>
      </c>
      <c r="I1534" s="24">
        <v>2</v>
      </c>
      <c r="J1534" s="24">
        <v>76</v>
      </c>
      <c r="K1534" s="75">
        <f t="shared" si="69"/>
        <v>152</v>
      </c>
      <c r="L1534" s="80">
        <v>45148</v>
      </c>
      <c r="M1534" s="72"/>
      <c r="N1534" s="38"/>
      <c r="O1534" s="81"/>
      <c r="P1534" s="72"/>
      <c r="Q1534" s="72"/>
      <c r="R1534" s="72"/>
      <c r="S1534" s="72"/>
      <c r="T1534" s="81"/>
      <c r="U1534" s="72"/>
      <c r="V1534" s="72"/>
      <c r="W1534" s="82">
        <f t="shared" si="70"/>
        <v>0</v>
      </c>
      <c r="X1534" s="39" t="s">
        <v>89</v>
      </c>
      <c r="Y1534" s="39"/>
      <c r="Z1534" s="72" t="s">
        <v>101</v>
      </c>
    </row>
    <row r="1535" spans="1:26">
      <c r="A1535" s="75">
        <f t="shared" si="71"/>
        <v>1533</v>
      </c>
      <c r="B1535" s="39" t="s">
        <v>1602</v>
      </c>
      <c r="C1535" s="75" t="str">
        <f>IF($B1535&lt;&gt;"",_xlfn.IFNA(VLOOKUP($B1535,'Node Details'!$B:$U,C$1,0),"Check"),"")</f>
        <v>0000S6J11-S6J110104</v>
      </c>
      <c r="D1535" s="75" t="str">
        <f>IF($B1535&lt;&gt;"",_xlfn.IFNA(VLOOKUP($B1535,'Node Details'!$B:$U,D$1,0),"Check"),"")</f>
        <v>S6J</v>
      </c>
      <c r="E1535" s="75" t="str">
        <f>IF($B1535&lt;&gt;"",_xlfn.IFNA(VLOOKUP($B1535,'Node Details'!$B:$U,E$1,0),"Check"),"")</f>
        <v>Airtel</v>
      </c>
      <c r="F1535" s="95">
        <v>45148</v>
      </c>
      <c r="G1535" s="75"/>
      <c r="H1535" s="25" t="s">
        <v>22</v>
      </c>
      <c r="I1535" s="24">
        <v>2</v>
      </c>
      <c r="J1535" s="24">
        <v>76</v>
      </c>
      <c r="K1535" s="75">
        <f t="shared" si="69"/>
        <v>152</v>
      </c>
      <c r="L1535" s="80">
        <v>45148</v>
      </c>
      <c r="M1535" s="72"/>
      <c r="N1535" s="38"/>
      <c r="O1535" s="81"/>
      <c r="P1535" s="72"/>
      <c r="Q1535" s="72"/>
      <c r="R1535" s="72"/>
      <c r="S1535" s="72"/>
      <c r="T1535" s="81"/>
      <c r="U1535" s="72"/>
      <c r="V1535" s="72"/>
      <c r="W1535" s="82">
        <f t="shared" si="70"/>
        <v>0</v>
      </c>
      <c r="X1535" s="39" t="s">
        <v>89</v>
      </c>
      <c r="Y1535" s="39"/>
      <c r="Z1535" s="72" t="s">
        <v>101</v>
      </c>
    </row>
    <row r="1536" spans="1:26">
      <c r="A1536" s="75">
        <f t="shared" si="71"/>
        <v>1534</v>
      </c>
      <c r="B1536" s="39" t="s">
        <v>1607</v>
      </c>
      <c r="C1536" s="75" t="str">
        <f>IF($B1536&lt;&gt;"",_xlfn.IFNA(VLOOKUP($B1536,'Node Details'!$B:$U,C$1,0),"Check"),"")</f>
        <v>S6J110102-S6J110105</v>
      </c>
      <c r="D1536" s="75" t="str">
        <f>IF($B1536&lt;&gt;"",_xlfn.IFNA(VLOOKUP($B1536,'Node Details'!$B:$U,D$1,0),"Check"),"")</f>
        <v>S6J</v>
      </c>
      <c r="E1536" s="75" t="str">
        <f>IF($B1536&lt;&gt;"",_xlfn.IFNA(VLOOKUP($B1536,'Node Details'!$B:$U,E$1,0),"Check"),"")</f>
        <v>Airtel</v>
      </c>
      <c r="F1536" s="95">
        <v>45148</v>
      </c>
      <c r="G1536" s="75"/>
      <c r="H1536" s="25" t="s">
        <v>22</v>
      </c>
      <c r="I1536" s="24">
        <v>2</v>
      </c>
      <c r="J1536" s="24">
        <v>76</v>
      </c>
      <c r="K1536" s="75">
        <f t="shared" si="69"/>
        <v>152</v>
      </c>
      <c r="L1536" s="80">
        <v>45148</v>
      </c>
      <c r="M1536" s="72"/>
      <c r="N1536" s="38"/>
      <c r="O1536" s="81"/>
      <c r="P1536" s="72"/>
      <c r="Q1536" s="72"/>
      <c r="R1536" s="72"/>
      <c r="S1536" s="72"/>
      <c r="T1536" s="81"/>
      <c r="U1536" s="72"/>
      <c r="V1536" s="72"/>
      <c r="W1536" s="82">
        <f t="shared" si="70"/>
        <v>0</v>
      </c>
      <c r="X1536" s="39" t="s">
        <v>89</v>
      </c>
      <c r="Y1536" s="39"/>
      <c r="Z1536" s="72" t="s">
        <v>101</v>
      </c>
    </row>
    <row r="1537" spans="1:26">
      <c r="A1537" s="75">
        <f t="shared" si="71"/>
        <v>1535</v>
      </c>
      <c r="B1537" s="39" t="s">
        <v>1610</v>
      </c>
      <c r="C1537" s="75" t="str">
        <f>IF($B1537&lt;&gt;"",_xlfn.IFNA(VLOOKUP($B1537,'Node Details'!$B:$U,C$1,0),"Check"),"")</f>
        <v>000000S6J-0000S6J13</v>
      </c>
      <c r="D1537" s="75" t="str">
        <f>IF($B1537&lt;&gt;"",_xlfn.IFNA(VLOOKUP($B1537,'Node Details'!$B:$U,D$1,0),"Check"),"")</f>
        <v>S6J</v>
      </c>
      <c r="E1537" s="75" t="str">
        <f>IF($B1537&lt;&gt;"",_xlfn.IFNA(VLOOKUP($B1537,'Node Details'!$B:$U,E$1,0),"Check"),"")</f>
        <v>Airtel</v>
      </c>
      <c r="F1537" s="95">
        <v>45148</v>
      </c>
      <c r="G1537" s="75"/>
      <c r="H1537" s="25" t="s">
        <v>22</v>
      </c>
      <c r="I1537" s="24">
        <v>2</v>
      </c>
      <c r="J1537" s="24">
        <v>76</v>
      </c>
      <c r="K1537" s="75">
        <f t="shared" si="69"/>
        <v>152</v>
      </c>
      <c r="L1537" s="80">
        <v>45148</v>
      </c>
      <c r="M1537" s="72"/>
      <c r="N1537" s="38"/>
      <c r="O1537" s="81"/>
      <c r="P1537" s="72"/>
      <c r="Q1537" s="72"/>
      <c r="R1537" s="72"/>
      <c r="S1537" s="72"/>
      <c r="T1537" s="81"/>
      <c r="U1537" s="72"/>
      <c r="V1537" s="72"/>
      <c r="W1537" s="82">
        <f t="shared" si="70"/>
        <v>0</v>
      </c>
      <c r="X1537" s="39" t="s">
        <v>89</v>
      </c>
      <c r="Y1537" s="39"/>
      <c r="Z1537" s="72" t="s">
        <v>101</v>
      </c>
    </row>
    <row r="1538" spans="1:26">
      <c r="A1538" s="75">
        <f t="shared" si="71"/>
        <v>1536</v>
      </c>
      <c r="B1538" s="39" t="s">
        <v>1680</v>
      </c>
      <c r="C1538" s="75" t="str">
        <f>IF($B1538&lt;&gt;"",_xlfn.IFNA(VLOOKUP($B1538,'Node Details'!$B:$U,C$1,0),"Check"),"")</f>
        <v>0000S6J12-S6J120103</v>
      </c>
      <c r="D1538" s="75" t="str">
        <f>IF($B1538&lt;&gt;"",_xlfn.IFNA(VLOOKUP($B1538,'Node Details'!$B:$U,D$1,0),"Check"),"")</f>
        <v>S6J</v>
      </c>
      <c r="E1538" s="75" t="str">
        <f>IF($B1538&lt;&gt;"",_xlfn.IFNA(VLOOKUP($B1538,'Node Details'!$B:$U,E$1,0),"Check"),"")</f>
        <v>Airtel</v>
      </c>
      <c r="F1538" s="95">
        <v>45148</v>
      </c>
      <c r="G1538" s="75"/>
      <c r="H1538" s="25" t="s">
        <v>22</v>
      </c>
      <c r="I1538" s="24">
        <v>2</v>
      </c>
      <c r="J1538" s="24">
        <v>76</v>
      </c>
      <c r="K1538" s="75">
        <f t="shared" si="69"/>
        <v>152</v>
      </c>
      <c r="L1538" s="80">
        <v>45148</v>
      </c>
      <c r="M1538" s="72"/>
      <c r="N1538" s="38"/>
      <c r="O1538" s="81"/>
      <c r="P1538" s="72"/>
      <c r="Q1538" s="72"/>
      <c r="R1538" s="72"/>
      <c r="S1538" s="72"/>
      <c r="T1538" s="81"/>
      <c r="U1538" s="72"/>
      <c r="V1538" s="72"/>
      <c r="W1538" s="82">
        <f t="shared" si="70"/>
        <v>0</v>
      </c>
      <c r="X1538" s="39" t="s">
        <v>89</v>
      </c>
      <c r="Y1538" s="39"/>
      <c r="Z1538" s="72" t="s">
        <v>101</v>
      </c>
    </row>
    <row r="1539" spans="1:26">
      <c r="A1539" s="75">
        <f t="shared" si="71"/>
        <v>1537</v>
      </c>
      <c r="B1539" s="39" t="s">
        <v>2598</v>
      </c>
      <c r="C1539" s="75" t="str">
        <f>IF($B1539&lt;&gt;"",_xlfn.IFNA(VLOOKUP($B1539,'Node Details'!$B:$U,C$1,0),"Check"),"")</f>
        <v>0000S6J12-S6J120103</v>
      </c>
      <c r="D1539" s="75" t="str">
        <f>IF($B1539&lt;&gt;"",_xlfn.IFNA(VLOOKUP($B1539,'Node Details'!$B:$U,D$1,0),"Check"),"")</f>
        <v>S6J</v>
      </c>
      <c r="E1539" s="75" t="str">
        <f>IF($B1539&lt;&gt;"",_xlfn.IFNA(VLOOKUP($B1539,'Node Details'!$B:$U,E$1,0),"Check"),"")</f>
        <v>Airtel</v>
      </c>
      <c r="F1539" s="95">
        <v>45148</v>
      </c>
      <c r="G1539" s="75"/>
      <c r="H1539" s="25" t="s">
        <v>22</v>
      </c>
      <c r="I1539" s="24">
        <v>2</v>
      </c>
      <c r="J1539" s="24">
        <v>76</v>
      </c>
      <c r="K1539" s="75">
        <f t="shared" ref="K1539:K1602" si="72">I1539*J1539</f>
        <v>152</v>
      </c>
      <c r="L1539" s="80">
        <v>45148</v>
      </c>
      <c r="M1539" s="72"/>
      <c r="N1539" s="38"/>
      <c r="O1539" s="81"/>
      <c r="P1539" s="72"/>
      <c r="Q1539" s="72"/>
      <c r="R1539" s="72"/>
      <c r="S1539" s="72"/>
      <c r="T1539" s="81"/>
      <c r="U1539" s="72"/>
      <c r="V1539" s="72"/>
      <c r="W1539" s="82">
        <f t="shared" ref="W1539:W1602" si="73">IF(V1539&lt;&gt;"",V1539*U1539,0)</f>
        <v>0</v>
      </c>
      <c r="X1539" s="39" t="s">
        <v>89</v>
      </c>
      <c r="Y1539" s="39"/>
      <c r="Z1539" s="72" t="s">
        <v>101</v>
      </c>
    </row>
    <row r="1540" spans="1:26">
      <c r="A1540" s="75">
        <f t="shared" ref="A1540:A1603" si="74">IF(B1540&lt;&gt;"",A1539+1,"")</f>
        <v>1538</v>
      </c>
      <c r="B1540" s="39" t="s">
        <v>1612</v>
      </c>
      <c r="C1540" s="75" t="str">
        <f>IF($B1540&lt;&gt;"",_xlfn.IFNA(VLOOKUP($B1540,'Node Details'!$B:$U,C$1,0),"Check"),"")</f>
        <v>0000S6J12-S6J120103</v>
      </c>
      <c r="D1540" s="75" t="str">
        <f>IF($B1540&lt;&gt;"",_xlfn.IFNA(VLOOKUP($B1540,'Node Details'!$B:$U,D$1,0),"Check"),"")</f>
        <v>S6J</v>
      </c>
      <c r="E1540" s="75" t="str">
        <f>IF($B1540&lt;&gt;"",_xlfn.IFNA(VLOOKUP($B1540,'Node Details'!$B:$U,E$1,0),"Check"),"")</f>
        <v>Airtel</v>
      </c>
      <c r="F1540" s="95">
        <v>45148</v>
      </c>
      <c r="G1540" s="75"/>
      <c r="H1540" s="25" t="s">
        <v>22</v>
      </c>
      <c r="I1540" s="24">
        <v>2</v>
      </c>
      <c r="J1540" s="24">
        <v>76</v>
      </c>
      <c r="K1540" s="75">
        <f t="shared" si="72"/>
        <v>152</v>
      </c>
      <c r="L1540" s="80">
        <v>45148</v>
      </c>
      <c r="M1540" s="72"/>
      <c r="N1540" s="38"/>
      <c r="O1540" s="81"/>
      <c r="P1540" s="72"/>
      <c r="Q1540" s="72"/>
      <c r="R1540" s="72"/>
      <c r="S1540" s="72"/>
      <c r="T1540" s="81"/>
      <c r="U1540" s="72"/>
      <c r="V1540" s="72"/>
      <c r="W1540" s="82">
        <f t="shared" si="73"/>
        <v>0</v>
      </c>
      <c r="X1540" s="39" t="s">
        <v>89</v>
      </c>
      <c r="Y1540" s="39"/>
      <c r="Z1540" s="72" t="s">
        <v>101</v>
      </c>
    </row>
    <row r="1541" spans="1:26">
      <c r="A1541" s="75">
        <f t="shared" si="74"/>
        <v>1539</v>
      </c>
      <c r="B1541" s="39" t="s">
        <v>2600</v>
      </c>
      <c r="C1541" s="75" t="str">
        <f>IF($B1541&lt;&gt;"",_xlfn.IFNA(VLOOKUP($B1541,'Node Details'!$B:$U,C$1,0),"Check"),"")</f>
        <v>0000S6J13-S6J130102</v>
      </c>
      <c r="D1541" s="75" t="str">
        <f>IF($B1541&lt;&gt;"",_xlfn.IFNA(VLOOKUP($B1541,'Node Details'!$B:$U,D$1,0),"Check"),"")</f>
        <v>S6J</v>
      </c>
      <c r="E1541" s="75" t="str">
        <f>IF($B1541&lt;&gt;"",_xlfn.IFNA(VLOOKUP($B1541,'Node Details'!$B:$U,E$1,0),"Check"),"")</f>
        <v>Airtel</v>
      </c>
      <c r="F1541" s="95">
        <v>45148</v>
      </c>
      <c r="G1541" s="75"/>
      <c r="H1541" s="25" t="s">
        <v>22</v>
      </c>
      <c r="I1541" s="24">
        <v>2</v>
      </c>
      <c r="J1541" s="24">
        <v>76</v>
      </c>
      <c r="K1541" s="75">
        <f t="shared" si="72"/>
        <v>152</v>
      </c>
      <c r="L1541" s="80">
        <v>45148</v>
      </c>
      <c r="M1541" s="72"/>
      <c r="N1541" s="38"/>
      <c r="O1541" s="81"/>
      <c r="P1541" s="72"/>
      <c r="Q1541" s="72"/>
      <c r="R1541" s="72"/>
      <c r="S1541" s="72"/>
      <c r="T1541" s="81"/>
      <c r="U1541" s="72"/>
      <c r="V1541" s="72"/>
      <c r="W1541" s="82">
        <f t="shared" si="73"/>
        <v>0</v>
      </c>
      <c r="X1541" s="39" t="s">
        <v>89</v>
      </c>
      <c r="Y1541" s="39"/>
      <c r="Z1541" s="72" t="s">
        <v>101</v>
      </c>
    </row>
    <row r="1542" spans="1:26">
      <c r="A1542" s="75">
        <f t="shared" si="74"/>
        <v>1540</v>
      </c>
      <c r="B1542" s="39" t="s">
        <v>1615</v>
      </c>
      <c r="C1542" s="75" t="str">
        <f>IF($B1542&lt;&gt;"",_xlfn.IFNA(VLOOKUP($B1542,'Node Details'!$B:$U,C$1,0),"Check"),"")</f>
        <v>0000S6J13-S6J130102</v>
      </c>
      <c r="D1542" s="75" t="str">
        <f>IF($B1542&lt;&gt;"",_xlfn.IFNA(VLOOKUP($B1542,'Node Details'!$B:$U,D$1,0),"Check"),"")</f>
        <v>S6J</v>
      </c>
      <c r="E1542" s="75" t="str">
        <f>IF($B1542&lt;&gt;"",_xlfn.IFNA(VLOOKUP($B1542,'Node Details'!$B:$U,E$1,0),"Check"),"")</f>
        <v>Airtel</v>
      </c>
      <c r="F1542" s="95">
        <v>45148</v>
      </c>
      <c r="G1542" s="75"/>
      <c r="H1542" s="25" t="s">
        <v>22</v>
      </c>
      <c r="I1542" s="24">
        <v>2</v>
      </c>
      <c r="J1542" s="24">
        <v>76</v>
      </c>
      <c r="K1542" s="75">
        <f t="shared" si="72"/>
        <v>152</v>
      </c>
      <c r="L1542" s="80">
        <v>45148</v>
      </c>
      <c r="M1542" s="72"/>
      <c r="N1542" s="38"/>
      <c r="O1542" s="81"/>
      <c r="P1542" s="72"/>
      <c r="Q1542" s="72"/>
      <c r="R1542" s="72"/>
      <c r="S1542" s="72"/>
      <c r="T1542" s="81"/>
      <c r="U1542" s="72"/>
      <c r="V1542" s="72"/>
      <c r="W1542" s="82">
        <f t="shared" si="73"/>
        <v>0</v>
      </c>
      <c r="X1542" s="39" t="s">
        <v>89</v>
      </c>
      <c r="Y1542" s="39"/>
      <c r="Z1542" s="72" t="s">
        <v>101</v>
      </c>
    </row>
    <row r="1543" spans="1:26">
      <c r="A1543" s="75">
        <f t="shared" si="74"/>
        <v>1541</v>
      </c>
      <c r="B1543" s="39" t="s">
        <v>1618</v>
      </c>
      <c r="C1543" s="75" t="str">
        <f>IF($B1543&lt;&gt;"",_xlfn.IFNA(VLOOKUP($B1543,'Node Details'!$B:$U,C$1,0),"Check"),"")</f>
        <v>0000S6J15-S6J150101</v>
      </c>
      <c r="D1543" s="75" t="str">
        <f>IF($B1543&lt;&gt;"",_xlfn.IFNA(VLOOKUP($B1543,'Node Details'!$B:$U,D$1,0),"Check"),"")</f>
        <v>S6J</v>
      </c>
      <c r="E1543" s="75" t="str">
        <f>IF($B1543&lt;&gt;"",_xlfn.IFNA(VLOOKUP($B1543,'Node Details'!$B:$U,E$1,0),"Check"),"")</f>
        <v>Airtel</v>
      </c>
      <c r="F1543" s="95">
        <v>45148</v>
      </c>
      <c r="G1543" s="75"/>
      <c r="H1543" s="25" t="s">
        <v>22</v>
      </c>
      <c r="I1543" s="24">
        <v>2</v>
      </c>
      <c r="J1543" s="24">
        <v>76</v>
      </c>
      <c r="K1543" s="75">
        <f t="shared" si="72"/>
        <v>152</v>
      </c>
      <c r="L1543" s="80">
        <v>45148</v>
      </c>
      <c r="M1543" s="72"/>
      <c r="N1543" s="38"/>
      <c r="O1543" s="81"/>
      <c r="P1543" s="72"/>
      <c r="Q1543" s="72"/>
      <c r="R1543" s="72"/>
      <c r="S1543" s="72"/>
      <c r="T1543" s="81"/>
      <c r="U1543" s="72"/>
      <c r="V1543" s="72"/>
      <c r="W1543" s="82">
        <f t="shared" si="73"/>
        <v>0</v>
      </c>
      <c r="X1543" s="39" t="s">
        <v>89</v>
      </c>
      <c r="Y1543" s="39"/>
      <c r="Z1543" s="72" t="s">
        <v>101</v>
      </c>
    </row>
    <row r="1544" spans="1:26">
      <c r="A1544" s="75">
        <f t="shared" si="74"/>
        <v>1542</v>
      </c>
      <c r="B1544" s="39" t="s">
        <v>2601</v>
      </c>
      <c r="C1544" s="75" t="str">
        <f>IF($B1544&lt;&gt;"",_xlfn.IFNA(VLOOKUP($B1544,'Node Details'!$B:$U,C$1,0),"Check"),"")</f>
        <v>0000S6J15-S6J150101</v>
      </c>
      <c r="D1544" s="75" t="str">
        <f>IF($B1544&lt;&gt;"",_xlfn.IFNA(VLOOKUP($B1544,'Node Details'!$B:$U,D$1,0),"Check"),"")</f>
        <v>S6J</v>
      </c>
      <c r="E1544" s="75" t="str">
        <f>IF($B1544&lt;&gt;"",_xlfn.IFNA(VLOOKUP($B1544,'Node Details'!$B:$U,E$1,0),"Check"),"")</f>
        <v>Airtel</v>
      </c>
      <c r="F1544" s="95">
        <v>45148</v>
      </c>
      <c r="G1544" s="75"/>
      <c r="H1544" s="25" t="s">
        <v>22</v>
      </c>
      <c r="I1544" s="24">
        <v>2</v>
      </c>
      <c r="J1544" s="24">
        <v>76</v>
      </c>
      <c r="K1544" s="75">
        <f t="shared" si="72"/>
        <v>152</v>
      </c>
      <c r="L1544" s="80">
        <v>45148</v>
      </c>
      <c r="M1544" s="72"/>
      <c r="N1544" s="38"/>
      <c r="O1544" s="81"/>
      <c r="P1544" s="72"/>
      <c r="Q1544" s="72"/>
      <c r="R1544" s="72"/>
      <c r="S1544" s="72"/>
      <c r="T1544" s="81"/>
      <c r="U1544" s="72"/>
      <c r="V1544" s="72"/>
      <c r="W1544" s="82">
        <f t="shared" si="73"/>
        <v>0</v>
      </c>
      <c r="X1544" s="39" t="s">
        <v>89</v>
      </c>
      <c r="Y1544" s="39"/>
      <c r="Z1544" s="72" t="s">
        <v>101</v>
      </c>
    </row>
    <row r="1545" spans="1:26">
      <c r="A1545" s="75">
        <f t="shared" si="74"/>
        <v>1543</v>
      </c>
      <c r="B1545" s="39" t="s">
        <v>1620</v>
      </c>
      <c r="C1545" s="75" t="str">
        <f>IF($B1545&lt;&gt;"",_xlfn.IFNA(VLOOKUP($B1545,'Node Details'!$B:$U,C$1,0),"Check"),"")</f>
        <v>S6J150101-S6J150103</v>
      </c>
      <c r="D1545" s="75" t="str">
        <f>IF($B1545&lt;&gt;"",_xlfn.IFNA(VLOOKUP($B1545,'Node Details'!$B:$U,D$1,0),"Check"),"")</f>
        <v>S6J</v>
      </c>
      <c r="E1545" s="75" t="str">
        <f>IF($B1545&lt;&gt;"",_xlfn.IFNA(VLOOKUP($B1545,'Node Details'!$B:$U,E$1,0),"Check"),"")</f>
        <v>Airtel</v>
      </c>
      <c r="F1545" s="95">
        <v>45148</v>
      </c>
      <c r="G1545" s="75"/>
      <c r="H1545" s="25" t="s">
        <v>22</v>
      </c>
      <c r="I1545" s="24">
        <v>2</v>
      </c>
      <c r="J1545" s="24">
        <v>76</v>
      </c>
      <c r="K1545" s="75">
        <f t="shared" si="72"/>
        <v>152</v>
      </c>
      <c r="L1545" s="80">
        <v>45148</v>
      </c>
      <c r="M1545" s="72"/>
      <c r="N1545" s="38"/>
      <c r="O1545" s="81"/>
      <c r="P1545" s="72"/>
      <c r="Q1545" s="72"/>
      <c r="R1545" s="72"/>
      <c r="S1545" s="72"/>
      <c r="T1545" s="81"/>
      <c r="U1545" s="72"/>
      <c r="V1545" s="72"/>
      <c r="W1545" s="82">
        <f t="shared" si="73"/>
        <v>0</v>
      </c>
      <c r="X1545" s="39" t="s">
        <v>89</v>
      </c>
      <c r="Y1545" s="39"/>
      <c r="Z1545" s="72" t="s">
        <v>101</v>
      </c>
    </row>
    <row r="1546" spans="1:26">
      <c r="A1546" s="75">
        <f t="shared" si="74"/>
        <v>1544</v>
      </c>
      <c r="B1546" s="39" t="s">
        <v>1700</v>
      </c>
      <c r="C1546" s="75" t="str">
        <f>IF($B1546&lt;&gt;"",_xlfn.IFNA(VLOOKUP($B1546,'Node Details'!$B:$U,C$1,0),"Check"),"")</f>
        <v>0000S6J16-S6J160104</v>
      </c>
      <c r="D1546" s="75" t="str">
        <f>IF($B1546&lt;&gt;"",_xlfn.IFNA(VLOOKUP($B1546,'Node Details'!$B:$U,D$1,0),"Check"),"")</f>
        <v>S6J</v>
      </c>
      <c r="E1546" s="75" t="str">
        <f>IF($B1546&lt;&gt;"",_xlfn.IFNA(VLOOKUP($B1546,'Node Details'!$B:$U,E$1,0),"Check"),"")</f>
        <v>Airtel</v>
      </c>
      <c r="F1546" s="95">
        <v>45148</v>
      </c>
      <c r="G1546" s="75"/>
      <c r="H1546" s="25" t="s">
        <v>22</v>
      </c>
      <c r="I1546" s="24">
        <v>2</v>
      </c>
      <c r="J1546" s="24">
        <v>76</v>
      </c>
      <c r="K1546" s="75">
        <f t="shared" si="72"/>
        <v>152</v>
      </c>
      <c r="L1546" s="80">
        <v>45148</v>
      </c>
      <c r="M1546" s="72"/>
      <c r="N1546" s="38"/>
      <c r="O1546" s="81"/>
      <c r="P1546" s="72"/>
      <c r="Q1546" s="72"/>
      <c r="R1546" s="72"/>
      <c r="S1546" s="72"/>
      <c r="T1546" s="81"/>
      <c r="U1546" s="72"/>
      <c r="V1546" s="72"/>
      <c r="W1546" s="82">
        <f t="shared" si="73"/>
        <v>0</v>
      </c>
      <c r="X1546" s="39" t="s">
        <v>89</v>
      </c>
      <c r="Y1546" s="39"/>
      <c r="Z1546" s="72" t="s">
        <v>101</v>
      </c>
    </row>
    <row r="1547" spans="1:26">
      <c r="A1547" s="75">
        <f t="shared" si="74"/>
        <v>1545</v>
      </c>
      <c r="B1547" s="39" t="s">
        <v>2603</v>
      </c>
      <c r="C1547" s="75" t="str">
        <f>IF($B1547&lt;&gt;"",_xlfn.IFNA(VLOOKUP($B1547,'Node Details'!$B:$U,C$1,0),"Check"),"")</f>
        <v>0000S6J16-S6J160104</v>
      </c>
      <c r="D1547" s="75" t="str">
        <f>IF($B1547&lt;&gt;"",_xlfn.IFNA(VLOOKUP($B1547,'Node Details'!$B:$U,D$1,0),"Check"),"")</f>
        <v>S6J</v>
      </c>
      <c r="E1547" s="75" t="str">
        <f>IF($B1547&lt;&gt;"",_xlfn.IFNA(VLOOKUP($B1547,'Node Details'!$B:$U,E$1,0),"Check"),"")</f>
        <v>Airtel</v>
      </c>
      <c r="F1547" s="95">
        <v>45148</v>
      </c>
      <c r="G1547" s="75"/>
      <c r="H1547" s="25" t="s">
        <v>22</v>
      </c>
      <c r="I1547" s="24">
        <v>2</v>
      </c>
      <c r="J1547" s="24">
        <v>76</v>
      </c>
      <c r="K1547" s="75">
        <f t="shared" si="72"/>
        <v>152</v>
      </c>
      <c r="L1547" s="80">
        <v>45148</v>
      </c>
      <c r="M1547" s="72"/>
      <c r="N1547" s="38"/>
      <c r="O1547" s="81"/>
      <c r="P1547" s="72"/>
      <c r="Q1547" s="72"/>
      <c r="R1547" s="72"/>
      <c r="S1547" s="72"/>
      <c r="T1547" s="81"/>
      <c r="U1547" s="72"/>
      <c r="V1547" s="72"/>
      <c r="W1547" s="82">
        <f t="shared" si="73"/>
        <v>0</v>
      </c>
      <c r="X1547" s="39" t="s">
        <v>89</v>
      </c>
      <c r="Y1547" s="39"/>
      <c r="Z1547" s="72" t="s">
        <v>101</v>
      </c>
    </row>
    <row r="1548" spans="1:26">
      <c r="A1548" s="75">
        <f t="shared" si="74"/>
        <v>1546</v>
      </c>
      <c r="B1548" s="39" t="s">
        <v>2605</v>
      </c>
      <c r="C1548" s="75" t="str">
        <f>IF($B1548&lt;&gt;"",_xlfn.IFNA(VLOOKUP($B1548,'Node Details'!$B:$U,C$1,0),"Check"),"")</f>
        <v>0000S6J16-S6J160104</v>
      </c>
      <c r="D1548" s="75" t="str">
        <f>IF($B1548&lt;&gt;"",_xlfn.IFNA(VLOOKUP($B1548,'Node Details'!$B:$U,D$1,0),"Check"),"")</f>
        <v>S6J</v>
      </c>
      <c r="E1548" s="75" t="str">
        <f>IF($B1548&lt;&gt;"",_xlfn.IFNA(VLOOKUP($B1548,'Node Details'!$B:$U,E$1,0),"Check"),"")</f>
        <v>Airtel</v>
      </c>
      <c r="F1548" s="95">
        <v>45148</v>
      </c>
      <c r="G1548" s="75"/>
      <c r="H1548" s="25" t="s">
        <v>22</v>
      </c>
      <c r="I1548" s="24">
        <v>2</v>
      </c>
      <c r="J1548" s="24">
        <v>76</v>
      </c>
      <c r="K1548" s="75">
        <f t="shared" si="72"/>
        <v>152</v>
      </c>
      <c r="L1548" s="80">
        <v>45148</v>
      </c>
      <c r="M1548" s="72"/>
      <c r="N1548" s="38"/>
      <c r="O1548" s="81"/>
      <c r="P1548" s="72"/>
      <c r="Q1548" s="72"/>
      <c r="R1548" s="72"/>
      <c r="S1548" s="72"/>
      <c r="T1548" s="81"/>
      <c r="U1548" s="72"/>
      <c r="V1548" s="72"/>
      <c r="W1548" s="82">
        <f t="shared" si="73"/>
        <v>0</v>
      </c>
      <c r="X1548" s="39" t="s">
        <v>89</v>
      </c>
      <c r="Y1548" s="39"/>
      <c r="Z1548" s="72" t="s">
        <v>101</v>
      </c>
    </row>
    <row r="1549" spans="1:26">
      <c r="A1549" s="75">
        <f t="shared" si="74"/>
        <v>1547</v>
      </c>
      <c r="B1549" s="39" t="s">
        <v>1625</v>
      </c>
      <c r="C1549" s="75" t="str">
        <f>IF($B1549&lt;&gt;"",_xlfn.IFNA(VLOOKUP($B1549,'Node Details'!$B:$U,C$1,0),"Check"),"")</f>
        <v>0000S6J16-S6J160104</v>
      </c>
      <c r="D1549" s="75" t="str">
        <f>IF($B1549&lt;&gt;"",_xlfn.IFNA(VLOOKUP($B1549,'Node Details'!$B:$U,D$1,0),"Check"),"")</f>
        <v>S6J</v>
      </c>
      <c r="E1549" s="75" t="str">
        <f>IF($B1549&lt;&gt;"",_xlfn.IFNA(VLOOKUP($B1549,'Node Details'!$B:$U,E$1,0),"Check"),"")</f>
        <v>Airtel</v>
      </c>
      <c r="F1549" s="95">
        <v>45148</v>
      </c>
      <c r="G1549" s="75"/>
      <c r="H1549" s="25" t="s">
        <v>22</v>
      </c>
      <c r="I1549" s="24">
        <v>2</v>
      </c>
      <c r="J1549" s="24">
        <v>76</v>
      </c>
      <c r="K1549" s="75">
        <f t="shared" si="72"/>
        <v>152</v>
      </c>
      <c r="L1549" s="80">
        <v>45148</v>
      </c>
      <c r="M1549" s="72"/>
      <c r="N1549" s="38"/>
      <c r="O1549" s="81"/>
      <c r="P1549" s="72"/>
      <c r="Q1549" s="72"/>
      <c r="R1549" s="72"/>
      <c r="S1549" s="72"/>
      <c r="T1549" s="81"/>
      <c r="U1549" s="72"/>
      <c r="V1549" s="72"/>
      <c r="W1549" s="82">
        <f t="shared" si="73"/>
        <v>0</v>
      </c>
      <c r="X1549" s="39" t="s">
        <v>89</v>
      </c>
      <c r="Y1549" s="39"/>
      <c r="Z1549" s="72" t="s">
        <v>101</v>
      </c>
    </row>
    <row r="1550" spans="1:26">
      <c r="A1550" s="75">
        <f t="shared" si="74"/>
        <v>1548</v>
      </c>
      <c r="B1550" s="39" t="s">
        <v>1708</v>
      </c>
      <c r="C1550" s="75" t="str">
        <f>IF($B1550&lt;&gt;"",_xlfn.IFNA(VLOOKUP($B1550,'Node Details'!$B:$U,C$1,0),"Check"),"")</f>
        <v>04O550104-04O550107</v>
      </c>
      <c r="D1550" s="75" t="str">
        <f>IF($B1550&lt;&gt;"",_xlfn.IFNA(VLOOKUP($B1550,'Node Details'!$B:$U,D$1,0),"Check"),"")</f>
        <v>04O</v>
      </c>
      <c r="E1550" s="75" t="str">
        <f>IF($B1550&lt;&gt;"",_xlfn.IFNA(VLOOKUP($B1550,'Node Details'!$B:$U,E$1,0),"Check"),"")</f>
        <v>Airtel</v>
      </c>
      <c r="F1550" s="95" t="s">
        <v>2820</v>
      </c>
      <c r="G1550" s="75"/>
      <c r="H1550" s="25" t="s">
        <v>2819</v>
      </c>
      <c r="I1550" s="24">
        <v>1</v>
      </c>
      <c r="J1550" s="24">
        <v>450</v>
      </c>
      <c r="K1550" s="75">
        <f t="shared" si="72"/>
        <v>450</v>
      </c>
      <c r="L1550" s="80">
        <v>45140.446226851847</v>
      </c>
      <c r="M1550" s="72"/>
      <c r="N1550" s="38"/>
      <c r="O1550" s="81"/>
      <c r="P1550" s="72"/>
      <c r="Q1550" s="72"/>
      <c r="R1550" s="72"/>
      <c r="S1550" s="72"/>
      <c r="T1550" s="81"/>
      <c r="U1550" s="72"/>
      <c r="V1550" s="72"/>
      <c r="W1550" s="82">
        <f t="shared" si="73"/>
        <v>0</v>
      </c>
      <c r="X1550" s="39" t="s">
        <v>89</v>
      </c>
      <c r="Y1550" s="39"/>
      <c r="Z1550" s="72" t="s">
        <v>101</v>
      </c>
    </row>
    <row r="1551" spans="1:26">
      <c r="A1551" s="75">
        <f t="shared" si="74"/>
        <v>1549</v>
      </c>
      <c r="B1551" s="39" t="s">
        <v>1711</v>
      </c>
      <c r="C1551" s="75" t="str">
        <f>IF($B1551&lt;&gt;"",_xlfn.IFNA(VLOOKUP($B1551,'Node Details'!$B:$U,C$1,0),"Check"),"")</f>
        <v>04O580106-04O590107</v>
      </c>
      <c r="D1551" s="75" t="str">
        <f>IF($B1551&lt;&gt;"",_xlfn.IFNA(VLOOKUP($B1551,'Node Details'!$B:$U,D$1,0),"Check"),"")</f>
        <v>04O</v>
      </c>
      <c r="E1551" s="75" t="str">
        <f>IF($B1551&lt;&gt;"",_xlfn.IFNA(VLOOKUP($B1551,'Node Details'!$B:$U,E$1,0),"Check"),"")</f>
        <v>Airtel</v>
      </c>
      <c r="F1551" s="95" t="s">
        <v>2820</v>
      </c>
      <c r="G1551" s="75"/>
      <c r="H1551" s="25" t="s">
        <v>2819</v>
      </c>
      <c r="I1551" s="24">
        <v>1</v>
      </c>
      <c r="J1551" s="24">
        <v>450</v>
      </c>
      <c r="K1551" s="75">
        <f t="shared" si="72"/>
        <v>450</v>
      </c>
      <c r="L1551" s="80">
        <v>45197</v>
      </c>
      <c r="M1551" s="72"/>
      <c r="N1551" s="38"/>
      <c r="O1551" s="81"/>
      <c r="P1551" s="72"/>
      <c r="Q1551" s="72"/>
      <c r="R1551" s="72"/>
      <c r="S1551" s="72"/>
      <c r="T1551" s="81"/>
      <c r="U1551" s="72"/>
      <c r="V1551" s="72"/>
      <c r="W1551" s="82">
        <f t="shared" si="73"/>
        <v>0</v>
      </c>
      <c r="X1551" s="39" t="s">
        <v>89</v>
      </c>
      <c r="Y1551" s="39"/>
      <c r="Z1551" s="72" t="s">
        <v>101</v>
      </c>
    </row>
    <row r="1552" spans="1:26">
      <c r="A1552" s="75">
        <f t="shared" si="74"/>
        <v>1550</v>
      </c>
      <c r="B1552" s="39" t="s">
        <v>1714</v>
      </c>
      <c r="C1552" s="75" t="str">
        <f>IF($B1552&lt;&gt;"",_xlfn.IFNA(VLOOKUP($B1552,'Node Details'!$B:$U,C$1,0),"Check"),"")</f>
        <v>04O200105-04O200108</v>
      </c>
      <c r="D1552" s="75" t="str">
        <f>IF($B1552&lt;&gt;"",_xlfn.IFNA(VLOOKUP($B1552,'Node Details'!$B:$U,D$1,0),"Check"),"")</f>
        <v>04O</v>
      </c>
      <c r="E1552" s="75" t="str">
        <f>IF($B1552&lt;&gt;"",_xlfn.IFNA(VLOOKUP($B1552,'Node Details'!$B:$U,E$1,0),"Check"),"")</f>
        <v>Airtel</v>
      </c>
      <c r="F1552" s="95" t="s">
        <v>2820</v>
      </c>
      <c r="G1552" s="75"/>
      <c r="H1552" s="25" t="s">
        <v>2819</v>
      </c>
      <c r="I1552" s="24">
        <v>1</v>
      </c>
      <c r="J1552" s="24">
        <v>450</v>
      </c>
      <c r="K1552" s="75">
        <f t="shared" si="72"/>
        <v>450</v>
      </c>
      <c r="L1552" s="80">
        <v>45149</v>
      </c>
      <c r="M1552" s="72"/>
      <c r="N1552" s="38"/>
      <c r="O1552" s="81"/>
      <c r="P1552" s="72"/>
      <c r="Q1552" s="72"/>
      <c r="R1552" s="72"/>
      <c r="S1552" s="72"/>
      <c r="T1552" s="81"/>
      <c r="U1552" s="72"/>
      <c r="V1552" s="72"/>
      <c r="W1552" s="82">
        <f t="shared" si="73"/>
        <v>0</v>
      </c>
      <c r="X1552" s="39" t="s">
        <v>89</v>
      </c>
      <c r="Y1552" s="39"/>
      <c r="Z1552" s="72" t="s">
        <v>101</v>
      </c>
    </row>
    <row r="1553" spans="1:26">
      <c r="A1553" s="75">
        <f t="shared" si="74"/>
        <v>1551</v>
      </c>
      <c r="B1553" s="39" t="s">
        <v>1717</v>
      </c>
      <c r="C1553" s="75" t="str">
        <f>IF($B1553&lt;&gt;"",_xlfn.IFNA(VLOOKUP($B1553,'Node Details'!$B:$U,C$1,0),"Check"),"")</f>
        <v>000004O21-04O210108</v>
      </c>
      <c r="D1553" s="75" t="str">
        <f>IF($B1553&lt;&gt;"",_xlfn.IFNA(VLOOKUP($B1553,'Node Details'!$B:$U,D$1,0),"Check"),"")</f>
        <v>04O</v>
      </c>
      <c r="E1553" s="75" t="str">
        <f>IF($B1553&lt;&gt;"",_xlfn.IFNA(VLOOKUP($B1553,'Node Details'!$B:$U,E$1,0),"Check"),"")</f>
        <v>Airtel</v>
      </c>
      <c r="F1553" s="95" t="s">
        <v>2820</v>
      </c>
      <c r="G1553" s="75"/>
      <c r="H1553" s="25" t="s">
        <v>2819</v>
      </c>
      <c r="I1553" s="24">
        <v>1</v>
      </c>
      <c r="J1553" s="24">
        <v>450</v>
      </c>
      <c r="K1553" s="75">
        <f t="shared" si="72"/>
        <v>450</v>
      </c>
      <c r="L1553" s="80">
        <v>45197</v>
      </c>
      <c r="M1553" s="72"/>
      <c r="N1553" s="38"/>
      <c r="O1553" s="81"/>
      <c r="P1553" s="72"/>
      <c r="Q1553" s="72"/>
      <c r="R1553" s="72"/>
      <c r="S1553" s="72"/>
      <c r="T1553" s="81"/>
      <c r="U1553" s="72"/>
      <c r="V1553" s="72"/>
      <c r="W1553" s="82">
        <f t="shared" si="73"/>
        <v>0</v>
      </c>
      <c r="X1553" s="39" t="s">
        <v>89</v>
      </c>
      <c r="Y1553" s="39"/>
      <c r="Z1553" s="72" t="s">
        <v>101</v>
      </c>
    </row>
    <row r="1554" spans="1:26">
      <c r="A1554" s="75">
        <f t="shared" si="74"/>
        <v>1552</v>
      </c>
      <c r="B1554" s="39" t="s">
        <v>1720</v>
      </c>
      <c r="C1554" s="75" t="str">
        <f>IF($B1554&lt;&gt;"",_xlfn.IFNA(VLOOKUP($B1554,'Node Details'!$B:$U,C$1,0),"Check"),"")</f>
        <v>04O220105-04O220107</v>
      </c>
      <c r="D1554" s="75" t="str">
        <f>IF($B1554&lt;&gt;"",_xlfn.IFNA(VLOOKUP($B1554,'Node Details'!$B:$U,D$1,0),"Check"),"")</f>
        <v>04O</v>
      </c>
      <c r="E1554" s="75" t="str">
        <f>IF($B1554&lt;&gt;"",_xlfn.IFNA(VLOOKUP($B1554,'Node Details'!$B:$U,E$1,0),"Check"),"")</f>
        <v>Airtel</v>
      </c>
      <c r="F1554" s="95" t="s">
        <v>2820</v>
      </c>
      <c r="G1554" s="75"/>
      <c r="H1554" s="25" t="s">
        <v>2819</v>
      </c>
      <c r="I1554" s="24">
        <v>1</v>
      </c>
      <c r="J1554" s="24">
        <v>450</v>
      </c>
      <c r="K1554" s="75">
        <f t="shared" si="72"/>
        <v>450</v>
      </c>
      <c r="L1554" s="80">
        <v>45139.714189814818</v>
      </c>
      <c r="M1554" s="72"/>
      <c r="N1554" s="38"/>
      <c r="O1554" s="81"/>
      <c r="P1554" s="72"/>
      <c r="Q1554" s="72"/>
      <c r="R1554" s="72"/>
      <c r="S1554" s="72"/>
      <c r="T1554" s="81"/>
      <c r="U1554" s="72"/>
      <c r="V1554" s="72"/>
      <c r="W1554" s="82">
        <f t="shared" si="73"/>
        <v>0</v>
      </c>
      <c r="X1554" s="39" t="s">
        <v>89</v>
      </c>
      <c r="Y1554" s="39"/>
      <c r="Z1554" s="72" t="s">
        <v>101</v>
      </c>
    </row>
    <row r="1555" spans="1:26">
      <c r="A1555" s="75">
        <f t="shared" si="74"/>
        <v>1553</v>
      </c>
      <c r="B1555" s="39" t="s">
        <v>2004</v>
      </c>
      <c r="C1555" s="75" t="str">
        <f>IF($B1555&lt;&gt;"",_xlfn.IFNA(VLOOKUP($B1555,'Node Details'!$B:$U,C$1,0),"Check"),"")</f>
        <v>04O230102-04O230106</v>
      </c>
      <c r="D1555" s="75" t="str">
        <f>IF($B1555&lt;&gt;"",_xlfn.IFNA(VLOOKUP($B1555,'Node Details'!$B:$U,D$1,0),"Check"),"")</f>
        <v>04O</v>
      </c>
      <c r="E1555" s="75" t="str">
        <f>IF($B1555&lt;&gt;"",_xlfn.IFNA(VLOOKUP($B1555,'Node Details'!$B:$U,E$1,0),"Check"),"")</f>
        <v>Airtel</v>
      </c>
      <c r="F1555" s="95" t="s">
        <v>2820</v>
      </c>
      <c r="G1555" s="75"/>
      <c r="H1555" s="25" t="s">
        <v>2819</v>
      </c>
      <c r="I1555" s="24">
        <v>1</v>
      </c>
      <c r="J1555" s="24">
        <v>450</v>
      </c>
      <c r="K1555" s="75">
        <f t="shared" si="72"/>
        <v>450</v>
      </c>
      <c r="L1555" s="80">
        <v>45144</v>
      </c>
      <c r="M1555" s="72"/>
      <c r="N1555" s="38"/>
      <c r="O1555" s="81"/>
      <c r="P1555" s="72"/>
      <c r="Q1555" s="72"/>
      <c r="R1555" s="72"/>
      <c r="S1555" s="72"/>
      <c r="T1555" s="81"/>
      <c r="U1555" s="72"/>
      <c r="V1555" s="72"/>
      <c r="W1555" s="82">
        <f t="shared" si="73"/>
        <v>0</v>
      </c>
      <c r="X1555" s="39" t="s">
        <v>89</v>
      </c>
      <c r="Y1555" s="39"/>
      <c r="Z1555" s="72" t="s">
        <v>101</v>
      </c>
    </row>
    <row r="1556" spans="1:26">
      <c r="A1556" s="75">
        <f t="shared" si="74"/>
        <v>1554</v>
      </c>
      <c r="B1556" s="39" t="s">
        <v>1725</v>
      </c>
      <c r="C1556" s="75" t="str">
        <f>IF($B1556&lt;&gt;"",_xlfn.IFNA(VLOOKUP($B1556,'Node Details'!$B:$U,C$1,0),"Check"),"")</f>
        <v>04O230102-04O230106</v>
      </c>
      <c r="D1556" s="75" t="str">
        <f>IF($B1556&lt;&gt;"",_xlfn.IFNA(VLOOKUP($B1556,'Node Details'!$B:$U,D$1,0),"Check"),"")</f>
        <v>04O</v>
      </c>
      <c r="E1556" s="75" t="str">
        <f>IF($B1556&lt;&gt;"",_xlfn.IFNA(VLOOKUP($B1556,'Node Details'!$B:$U,E$1,0),"Check"),"")</f>
        <v>Airtel</v>
      </c>
      <c r="F1556" s="95" t="s">
        <v>2820</v>
      </c>
      <c r="G1556" s="75"/>
      <c r="H1556" s="25" t="s">
        <v>2819</v>
      </c>
      <c r="I1556" s="24">
        <v>1</v>
      </c>
      <c r="J1556" s="24">
        <v>450</v>
      </c>
      <c r="K1556" s="75">
        <f t="shared" si="72"/>
        <v>450</v>
      </c>
      <c r="L1556" s="80">
        <v>45144</v>
      </c>
      <c r="M1556" s="72"/>
      <c r="N1556" s="38"/>
      <c r="O1556" s="81"/>
      <c r="P1556" s="72"/>
      <c r="Q1556" s="72"/>
      <c r="R1556" s="72"/>
      <c r="S1556" s="72"/>
      <c r="T1556" s="81"/>
      <c r="U1556" s="72"/>
      <c r="V1556" s="72"/>
      <c r="W1556" s="82">
        <f t="shared" si="73"/>
        <v>0</v>
      </c>
      <c r="X1556" s="39" t="s">
        <v>89</v>
      </c>
      <c r="Y1556" s="39"/>
      <c r="Z1556" s="72" t="s">
        <v>101</v>
      </c>
    </row>
    <row r="1557" spans="1:26">
      <c r="A1557" s="75">
        <f t="shared" si="74"/>
        <v>1555</v>
      </c>
      <c r="B1557" s="39" t="s">
        <v>2788</v>
      </c>
      <c r="C1557" s="75" t="str">
        <f>IF($B1557&lt;&gt;"",_xlfn.IFNA(VLOOKUP($B1557,'Node Details'!$B:$U,C$1,0),"Check"),"")</f>
        <v>04O230102-04O230106</v>
      </c>
      <c r="D1557" s="75" t="str">
        <f>IF($B1557&lt;&gt;"",_xlfn.IFNA(VLOOKUP($B1557,'Node Details'!$B:$U,D$1,0),"Check"),"")</f>
        <v>04O</v>
      </c>
      <c r="E1557" s="75" t="str">
        <f>IF($B1557&lt;&gt;"",_xlfn.IFNA(VLOOKUP($B1557,'Node Details'!$B:$U,E$1,0),"Check"),"")</f>
        <v>Airtel</v>
      </c>
      <c r="F1557" s="95" t="s">
        <v>2820</v>
      </c>
      <c r="G1557" s="75"/>
      <c r="H1557" s="25" t="s">
        <v>2818</v>
      </c>
      <c r="I1557" s="24">
        <v>1</v>
      </c>
      <c r="J1557" s="24">
        <v>650</v>
      </c>
      <c r="K1557" s="75">
        <f t="shared" si="72"/>
        <v>650</v>
      </c>
      <c r="L1557" s="80">
        <v>45144</v>
      </c>
      <c r="M1557" s="72"/>
      <c r="N1557" s="38"/>
      <c r="O1557" s="81"/>
      <c r="P1557" s="72"/>
      <c r="Q1557" s="72"/>
      <c r="R1557" s="72"/>
      <c r="S1557" s="72"/>
      <c r="T1557" s="81"/>
      <c r="U1557" s="72"/>
      <c r="V1557" s="72"/>
      <c r="W1557" s="82">
        <f t="shared" si="73"/>
        <v>0</v>
      </c>
      <c r="X1557" s="39" t="s">
        <v>89</v>
      </c>
      <c r="Y1557" s="39"/>
      <c r="Z1557" s="72" t="s">
        <v>101</v>
      </c>
    </row>
    <row r="1558" spans="1:26">
      <c r="A1558" s="75">
        <f t="shared" si="74"/>
        <v>1556</v>
      </c>
      <c r="B1558" s="39" t="s">
        <v>2789</v>
      </c>
      <c r="C1558" s="75" t="str">
        <f>IF($B1558&lt;&gt;"",_xlfn.IFNA(VLOOKUP($B1558,'Node Details'!$B:$U,C$1,0),"Check"),"")</f>
        <v>000004O26-04O260104</v>
      </c>
      <c r="D1558" s="75" t="str">
        <f>IF($B1558&lt;&gt;"",_xlfn.IFNA(VLOOKUP($B1558,'Node Details'!$B:$U,D$1,0),"Check"),"")</f>
        <v>04O</v>
      </c>
      <c r="E1558" s="75" t="str">
        <f>IF($B1558&lt;&gt;"",_xlfn.IFNA(VLOOKUP($B1558,'Node Details'!$B:$U,E$1,0),"Check"),"")</f>
        <v>Airtel</v>
      </c>
      <c r="F1558" s="95" t="s">
        <v>2820</v>
      </c>
      <c r="G1558" s="75"/>
      <c r="H1558" s="25" t="s">
        <v>2819</v>
      </c>
      <c r="I1558" s="24">
        <v>1</v>
      </c>
      <c r="J1558" s="24">
        <v>450</v>
      </c>
      <c r="K1558" s="75">
        <f t="shared" si="72"/>
        <v>450</v>
      </c>
      <c r="L1558" s="80">
        <v>45139</v>
      </c>
      <c r="M1558" s="72"/>
      <c r="N1558" s="38"/>
      <c r="O1558" s="81"/>
      <c r="P1558" s="72"/>
      <c r="Q1558" s="72"/>
      <c r="R1558" s="72"/>
      <c r="S1558" s="72"/>
      <c r="T1558" s="81"/>
      <c r="U1558" s="72"/>
      <c r="V1558" s="72"/>
      <c r="W1558" s="82">
        <f t="shared" si="73"/>
        <v>0</v>
      </c>
      <c r="X1558" s="39" t="s">
        <v>89</v>
      </c>
      <c r="Y1558" s="39"/>
      <c r="Z1558" s="72" t="s">
        <v>101</v>
      </c>
    </row>
    <row r="1559" spans="1:26">
      <c r="A1559" s="75">
        <f t="shared" si="74"/>
        <v>1557</v>
      </c>
      <c r="B1559" s="39" t="s">
        <v>1730</v>
      </c>
      <c r="C1559" s="75" t="str">
        <f>IF($B1559&lt;&gt;"",_xlfn.IFNA(VLOOKUP($B1559,'Node Details'!$B:$U,C$1,0),"Check"),"")</f>
        <v>000004O26-04O260104</v>
      </c>
      <c r="D1559" s="75" t="str">
        <f>IF($B1559&lt;&gt;"",_xlfn.IFNA(VLOOKUP($B1559,'Node Details'!$B:$U,D$1,0),"Check"),"")</f>
        <v>04O</v>
      </c>
      <c r="E1559" s="75" t="str">
        <f>IF($B1559&lt;&gt;"",_xlfn.IFNA(VLOOKUP($B1559,'Node Details'!$B:$U,E$1,0),"Check"),"")</f>
        <v>Airtel</v>
      </c>
      <c r="F1559" s="95" t="s">
        <v>2820</v>
      </c>
      <c r="G1559" s="75"/>
      <c r="H1559" s="25" t="s">
        <v>2819</v>
      </c>
      <c r="I1559" s="24">
        <v>1</v>
      </c>
      <c r="J1559" s="24">
        <v>450</v>
      </c>
      <c r="K1559" s="75">
        <f t="shared" si="72"/>
        <v>450</v>
      </c>
      <c r="L1559" s="80">
        <v>45139</v>
      </c>
      <c r="M1559" s="72"/>
      <c r="N1559" s="38"/>
      <c r="O1559" s="81"/>
      <c r="P1559" s="72"/>
      <c r="Q1559" s="72"/>
      <c r="R1559" s="72"/>
      <c r="S1559" s="72"/>
      <c r="T1559" s="81"/>
      <c r="U1559" s="72"/>
      <c r="V1559" s="72"/>
      <c r="W1559" s="82">
        <f t="shared" si="73"/>
        <v>0</v>
      </c>
      <c r="X1559" s="39" t="s">
        <v>89</v>
      </c>
      <c r="Y1559" s="39"/>
      <c r="Z1559" s="72" t="s">
        <v>101</v>
      </c>
    </row>
    <row r="1560" spans="1:26">
      <c r="A1560" s="75">
        <f t="shared" si="74"/>
        <v>1558</v>
      </c>
      <c r="B1560" s="39" t="s">
        <v>1708</v>
      </c>
      <c r="C1560" s="75" t="str">
        <f>IF($B1560&lt;&gt;"",_xlfn.IFNA(VLOOKUP($B1560,'Node Details'!$B:$U,C$1,0),"Check"),"")</f>
        <v>04O550104-04O550107</v>
      </c>
      <c r="D1560" s="75" t="str">
        <f>IF($B1560&lt;&gt;"",_xlfn.IFNA(VLOOKUP($B1560,'Node Details'!$B:$U,D$1,0),"Check"),"")</f>
        <v>04O</v>
      </c>
      <c r="E1560" s="75" t="str">
        <f>IF($B1560&lt;&gt;"",_xlfn.IFNA(VLOOKUP($B1560,'Node Details'!$B:$U,E$1,0),"Check"),"")</f>
        <v>Airtel</v>
      </c>
      <c r="F1560" s="95" t="s">
        <v>2820</v>
      </c>
      <c r="G1560" s="75"/>
      <c r="H1560" s="25" t="s">
        <v>22</v>
      </c>
      <c r="I1560" s="24">
        <v>2</v>
      </c>
      <c r="J1560" s="24">
        <v>32.5</v>
      </c>
      <c r="K1560" s="75">
        <f t="shared" si="72"/>
        <v>65</v>
      </c>
      <c r="L1560" s="80">
        <v>45140.446226851847</v>
      </c>
      <c r="M1560" s="72"/>
      <c r="N1560" s="38"/>
      <c r="O1560" s="81"/>
      <c r="P1560" s="72"/>
      <c r="Q1560" s="72"/>
      <c r="R1560" s="72"/>
      <c r="S1560" s="72"/>
      <c r="T1560" s="81"/>
      <c r="U1560" s="72"/>
      <c r="V1560" s="72"/>
      <c r="W1560" s="82">
        <f t="shared" si="73"/>
        <v>0</v>
      </c>
      <c r="X1560" s="39" t="s">
        <v>89</v>
      </c>
      <c r="Y1560" s="39"/>
      <c r="Z1560" s="72" t="s">
        <v>101</v>
      </c>
    </row>
    <row r="1561" spans="1:26">
      <c r="A1561" s="75">
        <f t="shared" si="74"/>
        <v>1559</v>
      </c>
      <c r="B1561" s="39" t="s">
        <v>1711</v>
      </c>
      <c r="C1561" s="75" t="str">
        <f>IF($B1561&lt;&gt;"",_xlfn.IFNA(VLOOKUP($B1561,'Node Details'!$B:$U,C$1,0),"Check"),"")</f>
        <v>04O580106-04O590107</v>
      </c>
      <c r="D1561" s="75" t="str">
        <f>IF($B1561&lt;&gt;"",_xlfn.IFNA(VLOOKUP($B1561,'Node Details'!$B:$U,D$1,0),"Check"),"")</f>
        <v>04O</v>
      </c>
      <c r="E1561" s="75" t="str">
        <f>IF($B1561&lt;&gt;"",_xlfn.IFNA(VLOOKUP($B1561,'Node Details'!$B:$U,E$1,0),"Check"),"")</f>
        <v>Airtel</v>
      </c>
      <c r="F1561" s="95" t="s">
        <v>2820</v>
      </c>
      <c r="G1561" s="75"/>
      <c r="H1561" s="25" t="s">
        <v>22</v>
      </c>
      <c r="I1561" s="24">
        <v>2</v>
      </c>
      <c r="J1561" s="24">
        <v>32.5</v>
      </c>
      <c r="K1561" s="75">
        <f t="shared" si="72"/>
        <v>65</v>
      </c>
      <c r="L1561" s="80">
        <v>45197</v>
      </c>
      <c r="M1561" s="72"/>
      <c r="N1561" s="38"/>
      <c r="O1561" s="81"/>
      <c r="P1561" s="72"/>
      <c r="Q1561" s="72"/>
      <c r="R1561" s="72"/>
      <c r="S1561" s="72"/>
      <c r="T1561" s="81"/>
      <c r="U1561" s="72"/>
      <c r="V1561" s="72"/>
      <c r="W1561" s="82">
        <f t="shared" si="73"/>
        <v>0</v>
      </c>
      <c r="X1561" s="39" t="s">
        <v>89</v>
      </c>
      <c r="Y1561" s="39"/>
      <c r="Z1561" s="72" t="s">
        <v>101</v>
      </c>
    </row>
    <row r="1562" spans="1:26">
      <c r="A1562" s="75">
        <f t="shared" si="74"/>
        <v>1560</v>
      </c>
      <c r="B1562" s="39" t="s">
        <v>1714</v>
      </c>
      <c r="C1562" s="75" t="str">
        <f>IF($B1562&lt;&gt;"",_xlfn.IFNA(VLOOKUP($B1562,'Node Details'!$B:$U,C$1,0),"Check"),"")</f>
        <v>04O200105-04O200108</v>
      </c>
      <c r="D1562" s="75" t="str">
        <f>IF($B1562&lt;&gt;"",_xlfn.IFNA(VLOOKUP($B1562,'Node Details'!$B:$U,D$1,0),"Check"),"")</f>
        <v>04O</v>
      </c>
      <c r="E1562" s="75" t="str">
        <f>IF($B1562&lt;&gt;"",_xlfn.IFNA(VLOOKUP($B1562,'Node Details'!$B:$U,E$1,0),"Check"),"")</f>
        <v>Airtel</v>
      </c>
      <c r="F1562" s="95" t="s">
        <v>2820</v>
      </c>
      <c r="G1562" s="75"/>
      <c r="H1562" s="25" t="s">
        <v>22</v>
      </c>
      <c r="I1562" s="24">
        <v>2</v>
      </c>
      <c r="J1562" s="24">
        <v>32.5</v>
      </c>
      <c r="K1562" s="75">
        <f t="shared" si="72"/>
        <v>65</v>
      </c>
      <c r="L1562" s="80">
        <v>45149</v>
      </c>
      <c r="M1562" s="72"/>
      <c r="N1562" s="38"/>
      <c r="O1562" s="81"/>
      <c r="P1562" s="72"/>
      <c r="Q1562" s="72"/>
      <c r="R1562" s="72"/>
      <c r="S1562" s="72"/>
      <c r="T1562" s="81"/>
      <c r="U1562" s="72"/>
      <c r="V1562" s="72"/>
      <c r="W1562" s="82">
        <f t="shared" si="73"/>
        <v>0</v>
      </c>
      <c r="X1562" s="39" t="s">
        <v>89</v>
      </c>
      <c r="Y1562" s="39"/>
      <c r="Z1562" s="72" t="s">
        <v>101</v>
      </c>
    </row>
    <row r="1563" spans="1:26">
      <c r="A1563" s="75">
        <f t="shared" si="74"/>
        <v>1561</v>
      </c>
      <c r="B1563" s="39" t="s">
        <v>1717</v>
      </c>
      <c r="C1563" s="75" t="str">
        <f>IF($B1563&lt;&gt;"",_xlfn.IFNA(VLOOKUP($B1563,'Node Details'!$B:$U,C$1,0),"Check"),"")</f>
        <v>000004O21-04O210108</v>
      </c>
      <c r="D1563" s="75" t="str">
        <f>IF($B1563&lt;&gt;"",_xlfn.IFNA(VLOOKUP($B1563,'Node Details'!$B:$U,D$1,0),"Check"),"")</f>
        <v>04O</v>
      </c>
      <c r="E1563" s="75" t="str">
        <f>IF($B1563&lt;&gt;"",_xlfn.IFNA(VLOOKUP($B1563,'Node Details'!$B:$U,E$1,0),"Check"),"")</f>
        <v>Airtel</v>
      </c>
      <c r="F1563" s="95" t="s">
        <v>2820</v>
      </c>
      <c r="G1563" s="75"/>
      <c r="H1563" s="25" t="s">
        <v>22</v>
      </c>
      <c r="I1563" s="24">
        <v>2</v>
      </c>
      <c r="J1563" s="24">
        <v>32.5</v>
      </c>
      <c r="K1563" s="75">
        <f t="shared" si="72"/>
        <v>65</v>
      </c>
      <c r="L1563" s="80">
        <v>45197</v>
      </c>
      <c r="M1563" s="72"/>
      <c r="N1563" s="38"/>
      <c r="O1563" s="81"/>
      <c r="P1563" s="72"/>
      <c r="Q1563" s="72"/>
      <c r="R1563" s="72"/>
      <c r="S1563" s="72"/>
      <c r="T1563" s="81"/>
      <c r="U1563" s="72"/>
      <c r="V1563" s="72"/>
      <c r="W1563" s="82">
        <f t="shared" si="73"/>
        <v>0</v>
      </c>
      <c r="X1563" s="39" t="s">
        <v>89</v>
      </c>
      <c r="Y1563" s="39"/>
      <c r="Z1563" s="72" t="s">
        <v>101</v>
      </c>
    </row>
    <row r="1564" spans="1:26">
      <c r="A1564" s="75">
        <f t="shared" si="74"/>
        <v>1562</v>
      </c>
      <c r="B1564" s="39" t="s">
        <v>1720</v>
      </c>
      <c r="C1564" s="75" t="str">
        <f>IF($B1564&lt;&gt;"",_xlfn.IFNA(VLOOKUP($B1564,'Node Details'!$B:$U,C$1,0),"Check"),"")</f>
        <v>04O220105-04O220107</v>
      </c>
      <c r="D1564" s="75" t="str">
        <f>IF($B1564&lt;&gt;"",_xlfn.IFNA(VLOOKUP($B1564,'Node Details'!$B:$U,D$1,0),"Check"),"")</f>
        <v>04O</v>
      </c>
      <c r="E1564" s="75" t="str">
        <f>IF($B1564&lt;&gt;"",_xlfn.IFNA(VLOOKUP($B1564,'Node Details'!$B:$U,E$1,0),"Check"),"")</f>
        <v>Airtel</v>
      </c>
      <c r="F1564" s="95" t="s">
        <v>2820</v>
      </c>
      <c r="G1564" s="75"/>
      <c r="H1564" s="25" t="s">
        <v>22</v>
      </c>
      <c r="I1564" s="24">
        <v>2</v>
      </c>
      <c r="J1564" s="24">
        <v>32.5</v>
      </c>
      <c r="K1564" s="75">
        <f t="shared" si="72"/>
        <v>65</v>
      </c>
      <c r="L1564" s="80">
        <v>45139.714189814818</v>
      </c>
      <c r="M1564" s="72"/>
      <c r="N1564" s="38"/>
      <c r="O1564" s="81"/>
      <c r="P1564" s="72"/>
      <c r="Q1564" s="72"/>
      <c r="R1564" s="72"/>
      <c r="S1564" s="72"/>
      <c r="T1564" s="81"/>
      <c r="U1564" s="72"/>
      <c r="V1564" s="72"/>
      <c r="W1564" s="82">
        <f t="shared" si="73"/>
        <v>0</v>
      </c>
      <c r="X1564" s="39" t="s">
        <v>89</v>
      </c>
      <c r="Y1564" s="39"/>
      <c r="Z1564" s="72" t="s">
        <v>101</v>
      </c>
    </row>
    <row r="1565" spans="1:26">
      <c r="A1565" s="75">
        <f t="shared" si="74"/>
        <v>1563</v>
      </c>
      <c r="B1565" s="39" t="s">
        <v>2004</v>
      </c>
      <c r="C1565" s="75" t="str">
        <f>IF($B1565&lt;&gt;"",_xlfn.IFNA(VLOOKUP($B1565,'Node Details'!$B:$U,C$1,0),"Check"),"")</f>
        <v>04O230102-04O230106</v>
      </c>
      <c r="D1565" s="75" t="str">
        <f>IF($B1565&lt;&gt;"",_xlfn.IFNA(VLOOKUP($B1565,'Node Details'!$B:$U,D$1,0),"Check"),"")</f>
        <v>04O</v>
      </c>
      <c r="E1565" s="75" t="str">
        <f>IF($B1565&lt;&gt;"",_xlfn.IFNA(VLOOKUP($B1565,'Node Details'!$B:$U,E$1,0),"Check"),"")</f>
        <v>Airtel</v>
      </c>
      <c r="F1565" s="95" t="s">
        <v>2820</v>
      </c>
      <c r="G1565" s="75"/>
      <c r="H1565" s="25" t="s">
        <v>22</v>
      </c>
      <c r="I1565" s="24">
        <v>2</v>
      </c>
      <c r="J1565" s="24">
        <v>32.5</v>
      </c>
      <c r="K1565" s="75">
        <f t="shared" si="72"/>
        <v>65</v>
      </c>
      <c r="L1565" s="80">
        <v>45144</v>
      </c>
      <c r="M1565" s="72"/>
      <c r="N1565" s="38"/>
      <c r="O1565" s="81"/>
      <c r="P1565" s="72"/>
      <c r="Q1565" s="72"/>
      <c r="R1565" s="72"/>
      <c r="S1565" s="72"/>
      <c r="T1565" s="81"/>
      <c r="U1565" s="72"/>
      <c r="V1565" s="72"/>
      <c r="W1565" s="82">
        <f t="shared" si="73"/>
        <v>0</v>
      </c>
      <c r="X1565" s="39" t="s">
        <v>89</v>
      </c>
      <c r="Y1565" s="39"/>
      <c r="Z1565" s="72" t="s">
        <v>101</v>
      </c>
    </row>
    <row r="1566" spans="1:26">
      <c r="A1566" s="75">
        <f t="shared" si="74"/>
        <v>1564</v>
      </c>
      <c r="B1566" s="39" t="s">
        <v>1725</v>
      </c>
      <c r="C1566" s="75" t="str">
        <f>IF($B1566&lt;&gt;"",_xlfn.IFNA(VLOOKUP($B1566,'Node Details'!$B:$U,C$1,0),"Check"),"")</f>
        <v>04O230102-04O230106</v>
      </c>
      <c r="D1566" s="75" t="str">
        <f>IF($B1566&lt;&gt;"",_xlfn.IFNA(VLOOKUP($B1566,'Node Details'!$B:$U,D$1,0),"Check"),"")</f>
        <v>04O</v>
      </c>
      <c r="E1566" s="75" t="str">
        <f>IF($B1566&lt;&gt;"",_xlfn.IFNA(VLOOKUP($B1566,'Node Details'!$B:$U,E$1,0),"Check"),"")</f>
        <v>Airtel</v>
      </c>
      <c r="F1566" s="95" t="s">
        <v>2820</v>
      </c>
      <c r="G1566" s="75"/>
      <c r="H1566" s="25" t="s">
        <v>22</v>
      </c>
      <c r="I1566" s="24">
        <v>2</v>
      </c>
      <c r="J1566" s="24">
        <v>32.5</v>
      </c>
      <c r="K1566" s="75">
        <f t="shared" si="72"/>
        <v>65</v>
      </c>
      <c r="L1566" s="80">
        <v>45144</v>
      </c>
      <c r="M1566" s="72"/>
      <c r="N1566" s="38"/>
      <c r="O1566" s="81"/>
      <c r="P1566" s="72"/>
      <c r="Q1566" s="72"/>
      <c r="R1566" s="72"/>
      <c r="S1566" s="72"/>
      <c r="T1566" s="81"/>
      <c r="U1566" s="72"/>
      <c r="V1566" s="72"/>
      <c r="W1566" s="82">
        <f t="shared" si="73"/>
        <v>0</v>
      </c>
      <c r="X1566" s="39" t="s">
        <v>89</v>
      </c>
      <c r="Y1566" s="39"/>
      <c r="Z1566" s="72" t="s">
        <v>101</v>
      </c>
    </row>
    <row r="1567" spans="1:26">
      <c r="A1567" s="75">
        <f t="shared" si="74"/>
        <v>1565</v>
      </c>
      <c r="B1567" s="39" t="s">
        <v>2788</v>
      </c>
      <c r="C1567" s="75" t="str">
        <f>IF($B1567&lt;&gt;"",_xlfn.IFNA(VLOOKUP($B1567,'Node Details'!$B:$U,C$1,0),"Check"),"")</f>
        <v>04O230102-04O230106</v>
      </c>
      <c r="D1567" s="75" t="str">
        <f>IF($B1567&lt;&gt;"",_xlfn.IFNA(VLOOKUP($B1567,'Node Details'!$B:$U,D$1,0),"Check"),"")</f>
        <v>04O</v>
      </c>
      <c r="E1567" s="75" t="str">
        <f>IF($B1567&lt;&gt;"",_xlfn.IFNA(VLOOKUP($B1567,'Node Details'!$B:$U,E$1,0),"Check"),"")</f>
        <v>Airtel</v>
      </c>
      <c r="F1567" s="95" t="s">
        <v>2820</v>
      </c>
      <c r="G1567" s="75"/>
      <c r="H1567" s="25" t="s">
        <v>22</v>
      </c>
      <c r="I1567" s="24">
        <v>2</v>
      </c>
      <c r="J1567" s="24">
        <v>32.5</v>
      </c>
      <c r="K1567" s="75">
        <f t="shared" si="72"/>
        <v>65</v>
      </c>
      <c r="L1567" s="80">
        <v>45144</v>
      </c>
      <c r="M1567" s="72"/>
      <c r="N1567" s="38"/>
      <c r="O1567" s="81"/>
      <c r="P1567" s="72"/>
      <c r="Q1567" s="72"/>
      <c r="R1567" s="72"/>
      <c r="S1567" s="72"/>
      <c r="T1567" s="81"/>
      <c r="U1567" s="72"/>
      <c r="V1567" s="72"/>
      <c r="W1567" s="82">
        <f t="shared" si="73"/>
        <v>0</v>
      </c>
      <c r="X1567" s="39" t="s">
        <v>89</v>
      </c>
      <c r="Y1567" s="39"/>
      <c r="Z1567" s="72" t="s">
        <v>101</v>
      </c>
    </row>
    <row r="1568" spans="1:26">
      <c r="A1568" s="75">
        <f t="shared" si="74"/>
        <v>1566</v>
      </c>
      <c r="B1568" s="39" t="s">
        <v>2789</v>
      </c>
      <c r="C1568" s="75" t="str">
        <f>IF($B1568&lt;&gt;"",_xlfn.IFNA(VLOOKUP($B1568,'Node Details'!$B:$U,C$1,0),"Check"),"")</f>
        <v>000004O26-04O260104</v>
      </c>
      <c r="D1568" s="75" t="str">
        <f>IF($B1568&lt;&gt;"",_xlfn.IFNA(VLOOKUP($B1568,'Node Details'!$B:$U,D$1,0),"Check"),"")</f>
        <v>04O</v>
      </c>
      <c r="E1568" s="75" t="str">
        <f>IF($B1568&lt;&gt;"",_xlfn.IFNA(VLOOKUP($B1568,'Node Details'!$B:$U,E$1,0),"Check"),"")</f>
        <v>Airtel</v>
      </c>
      <c r="F1568" s="95" t="s">
        <v>2820</v>
      </c>
      <c r="G1568" s="75"/>
      <c r="H1568" s="25" t="s">
        <v>22</v>
      </c>
      <c r="I1568" s="24">
        <v>2</v>
      </c>
      <c r="J1568" s="24">
        <v>32.5</v>
      </c>
      <c r="K1568" s="75">
        <f t="shared" si="72"/>
        <v>65</v>
      </c>
      <c r="L1568" s="80">
        <v>45139</v>
      </c>
      <c r="M1568" s="72"/>
      <c r="N1568" s="38"/>
      <c r="O1568" s="81"/>
      <c r="P1568" s="72"/>
      <c r="Q1568" s="72"/>
      <c r="R1568" s="72"/>
      <c r="S1568" s="72"/>
      <c r="T1568" s="81"/>
      <c r="U1568" s="72"/>
      <c r="V1568" s="72"/>
      <c r="W1568" s="82">
        <f t="shared" si="73"/>
        <v>0</v>
      </c>
      <c r="X1568" s="39" t="s">
        <v>89</v>
      </c>
      <c r="Y1568" s="39"/>
      <c r="Z1568" s="72" t="s">
        <v>101</v>
      </c>
    </row>
    <row r="1569" spans="1:26">
      <c r="A1569" s="75">
        <f t="shared" si="74"/>
        <v>1567</v>
      </c>
      <c r="B1569" s="39" t="s">
        <v>1730</v>
      </c>
      <c r="C1569" s="75" t="str">
        <f>IF($B1569&lt;&gt;"",_xlfn.IFNA(VLOOKUP($B1569,'Node Details'!$B:$U,C$1,0),"Check"),"")</f>
        <v>000004O26-04O260104</v>
      </c>
      <c r="D1569" s="75" t="str">
        <f>IF($B1569&lt;&gt;"",_xlfn.IFNA(VLOOKUP($B1569,'Node Details'!$B:$U,D$1,0),"Check"),"")</f>
        <v>04O</v>
      </c>
      <c r="E1569" s="75" t="str">
        <f>IF($B1569&lt;&gt;"",_xlfn.IFNA(VLOOKUP($B1569,'Node Details'!$B:$U,E$1,0),"Check"),"")</f>
        <v>Airtel</v>
      </c>
      <c r="F1569" s="95" t="s">
        <v>2820</v>
      </c>
      <c r="G1569" s="75"/>
      <c r="H1569" s="25" t="s">
        <v>22</v>
      </c>
      <c r="I1569" s="24">
        <v>2</v>
      </c>
      <c r="J1569" s="24">
        <v>32.5</v>
      </c>
      <c r="K1569" s="75">
        <f t="shared" si="72"/>
        <v>65</v>
      </c>
      <c r="L1569" s="80">
        <v>45139</v>
      </c>
      <c r="M1569" s="72"/>
      <c r="N1569" s="38"/>
      <c r="O1569" s="81"/>
      <c r="P1569" s="72"/>
      <c r="Q1569" s="72"/>
      <c r="R1569" s="72"/>
      <c r="S1569" s="72"/>
      <c r="T1569" s="81"/>
      <c r="U1569" s="72"/>
      <c r="V1569" s="72"/>
      <c r="W1569" s="82">
        <f t="shared" si="73"/>
        <v>0</v>
      </c>
      <c r="X1569" s="39" t="s">
        <v>89</v>
      </c>
      <c r="Y1569" s="39"/>
      <c r="Z1569" s="72" t="s">
        <v>101</v>
      </c>
    </row>
    <row r="1570" spans="1:26">
      <c r="A1570" s="75">
        <f t="shared" si="74"/>
        <v>1568</v>
      </c>
      <c r="B1570" s="39" t="s">
        <v>1733</v>
      </c>
      <c r="C1570" s="75" t="str">
        <f>IF($B1570&lt;&gt;"",_xlfn.IFNA(VLOOKUP($B1570,'Node Details'!$B:$U,C$1,0),"Check"),"")</f>
        <v>S8P010107-S8P010108</v>
      </c>
      <c r="D1570" s="75" t="str">
        <f>IF($B1570&lt;&gt;"",_xlfn.IFNA(VLOOKUP($B1570,'Node Details'!$B:$U,D$1,0),"Check"),"")</f>
        <v>S8P</v>
      </c>
      <c r="E1570" s="75" t="str">
        <f>IF($B1570&lt;&gt;"",_xlfn.IFNA(VLOOKUP($B1570,'Node Details'!$B:$U,E$1,0),"Check"),"")</f>
        <v>Airtel</v>
      </c>
      <c r="F1570" s="95">
        <v>45169</v>
      </c>
      <c r="G1570" s="75"/>
      <c r="H1570" s="25" t="s">
        <v>2818</v>
      </c>
      <c r="I1570" s="24">
        <v>1</v>
      </c>
      <c r="J1570" s="24">
        <v>650</v>
      </c>
      <c r="K1570" s="75">
        <f t="shared" si="72"/>
        <v>650</v>
      </c>
      <c r="L1570" s="80">
        <v>45112</v>
      </c>
      <c r="M1570" s="72"/>
      <c r="N1570" s="38"/>
      <c r="O1570" s="81"/>
      <c r="P1570" s="72"/>
      <c r="Q1570" s="72"/>
      <c r="R1570" s="72"/>
      <c r="S1570" s="72"/>
      <c r="T1570" s="81"/>
      <c r="U1570" s="72"/>
      <c r="V1570" s="72"/>
      <c r="W1570" s="82">
        <f t="shared" si="73"/>
        <v>0</v>
      </c>
      <c r="X1570" s="39" t="s">
        <v>89</v>
      </c>
      <c r="Y1570" s="39"/>
      <c r="Z1570" s="72" t="s">
        <v>101</v>
      </c>
    </row>
    <row r="1571" spans="1:26">
      <c r="A1571" s="75">
        <f t="shared" si="74"/>
        <v>1569</v>
      </c>
      <c r="B1571" s="39" t="s">
        <v>1738</v>
      </c>
      <c r="C1571" s="75" t="str">
        <f>IF($B1571&lt;&gt;"",_xlfn.IFNA(VLOOKUP($B1571,'Node Details'!$B:$U,C$1,0),"Check"),"")</f>
        <v>S8P020103-S8P020107</v>
      </c>
      <c r="D1571" s="75" t="str">
        <f>IF($B1571&lt;&gt;"",_xlfn.IFNA(VLOOKUP($B1571,'Node Details'!$B:$U,D$1,0),"Check"),"")</f>
        <v>S8P</v>
      </c>
      <c r="E1571" s="75" t="str">
        <f>IF($B1571&lt;&gt;"",_xlfn.IFNA(VLOOKUP($B1571,'Node Details'!$B:$U,E$1,0),"Check"),"")</f>
        <v>Airtel</v>
      </c>
      <c r="F1571" s="95">
        <v>45169</v>
      </c>
      <c r="G1571" s="75"/>
      <c r="H1571" s="25" t="s">
        <v>2818</v>
      </c>
      <c r="I1571" s="24">
        <v>1</v>
      </c>
      <c r="J1571" s="24">
        <v>650</v>
      </c>
      <c r="K1571" s="75">
        <f t="shared" si="72"/>
        <v>650</v>
      </c>
      <c r="L1571" s="80">
        <v>45108</v>
      </c>
      <c r="M1571" s="72"/>
      <c r="N1571" s="38"/>
      <c r="O1571" s="81"/>
      <c r="P1571" s="72"/>
      <c r="Q1571" s="72"/>
      <c r="R1571" s="72"/>
      <c r="S1571" s="72"/>
      <c r="T1571" s="81"/>
      <c r="U1571" s="72"/>
      <c r="V1571" s="72"/>
      <c r="W1571" s="82">
        <f t="shared" si="73"/>
        <v>0</v>
      </c>
      <c r="X1571" s="39" t="s">
        <v>89</v>
      </c>
      <c r="Y1571" s="39"/>
      <c r="Z1571" s="72" t="s">
        <v>101</v>
      </c>
    </row>
    <row r="1572" spans="1:26">
      <c r="A1572" s="75">
        <f t="shared" si="74"/>
        <v>1570</v>
      </c>
      <c r="B1572" s="39" t="s">
        <v>2628</v>
      </c>
      <c r="C1572" s="75" t="str">
        <f>IF($B1572&lt;&gt;"",_xlfn.IFNA(VLOOKUP($B1572,'Node Details'!$B:$U,C$1,0),"Check"),"")</f>
        <v>S8P030102-S8P030108</v>
      </c>
      <c r="D1572" s="75" t="str">
        <f>IF($B1572&lt;&gt;"",_xlfn.IFNA(VLOOKUP($B1572,'Node Details'!$B:$U,D$1,0),"Check"),"")</f>
        <v>S8P</v>
      </c>
      <c r="E1572" s="75" t="str">
        <f>IF($B1572&lt;&gt;"",_xlfn.IFNA(VLOOKUP($B1572,'Node Details'!$B:$U,E$1,0),"Check"),"")</f>
        <v>Airtel</v>
      </c>
      <c r="F1572" s="95">
        <v>45169</v>
      </c>
      <c r="G1572" s="75"/>
      <c r="H1572" s="25" t="s">
        <v>2818</v>
      </c>
      <c r="I1572" s="24">
        <v>1</v>
      </c>
      <c r="J1572" s="24">
        <v>650</v>
      </c>
      <c r="K1572" s="75">
        <f t="shared" si="72"/>
        <v>650</v>
      </c>
      <c r="L1572" s="80">
        <v>45112</v>
      </c>
      <c r="M1572" s="72"/>
      <c r="N1572" s="38"/>
      <c r="O1572" s="81"/>
      <c r="P1572" s="72"/>
      <c r="Q1572" s="72"/>
      <c r="R1572" s="72"/>
      <c r="S1572" s="72"/>
      <c r="T1572" s="81"/>
      <c r="U1572" s="72"/>
      <c r="V1572" s="72"/>
      <c r="W1572" s="82">
        <f t="shared" si="73"/>
        <v>0</v>
      </c>
      <c r="X1572" s="39" t="s">
        <v>89</v>
      </c>
      <c r="Y1572" s="39"/>
      <c r="Z1572" s="72" t="s">
        <v>101</v>
      </c>
    </row>
    <row r="1573" spans="1:26">
      <c r="A1573" s="75">
        <f t="shared" si="74"/>
        <v>1571</v>
      </c>
      <c r="B1573" s="39" t="s">
        <v>2630</v>
      </c>
      <c r="C1573" s="75" t="str">
        <f>IF($B1573&lt;&gt;"",_xlfn.IFNA(VLOOKUP($B1573,'Node Details'!$B:$U,C$1,0),"Check"),"")</f>
        <v>S8P030102-S8P030108</v>
      </c>
      <c r="D1573" s="75" t="str">
        <f>IF($B1573&lt;&gt;"",_xlfn.IFNA(VLOOKUP($B1573,'Node Details'!$B:$U,D$1,0),"Check"),"")</f>
        <v>S8P</v>
      </c>
      <c r="E1573" s="75" t="str">
        <f>IF($B1573&lt;&gt;"",_xlfn.IFNA(VLOOKUP($B1573,'Node Details'!$B:$U,E$1,0),"Check"),"")</f>
        <v>Airtel</v>
      </c>
      <c r="F1573" s="95">
        <v>45169</v>
      </c>
      <c r="G1573" s="75"/>
      <c r="H1573" s="25" t="s">
        <v>2818</v>
      </c>
      <c r="I1573" s="24">
        <v>1</v>
      </c>
      <c r="J1573" s="24">
        <v>650</v>
      </c>
      <c r="K1573" s="75">
        <f t="shared" si="72"/>
        <v>650</v>
      </c>
      <c r="L1573" s="80">
        <v>45112</v>
      </c>
      <c r="M1573" s="72"/>
      <c r="N1573" s="38"/>
      <c r="O1573" s="81"/>
      <c r="P1573" s="72"/>
      <c r="Q1573" s="72"/>
      <c r="R1573" s="72"/>
      <c r="S1573" s="72"/>
      <c r="T1573" s="81"/>
      <c r="U1573" s="72"/>
      <c r="V1573" s="72"/>
      <c r="W1573" s="82">
        <f t="shared" si="73"/>
        <v>0</v>
      </c>
      <c r="X1573" s="39" t="s">
        <v>89</v>
      </c>
      <c r="Y1573" s="39"/>
      <c r="Z1573" s="72" t="s">
        <v>101</v>
      </c>
    </row>
    <row r="1574" spans="1:26">
      <c r="A1574" s="75">
        <f t="shared" si="74"/>
        <v>1572</v>
      </c>
      <c r="B1574" s="39" t="s">
        <v>2632</v>
      </c>
      <c r="C1574" s="75" t="str">
        <f>IF($B1574&lt;&gt;"",_xlfn.IFNA(VLOOKUP($B1574,'Node Details'!$B:$U,C$1,0),"Check"),"")</f>
        <v>S8P030102-S8P030108</v>
      </c>
      <c r="D1574" s="75" t="str">
        <f>IF($B1574&lt;&gt;"",_xlfn.IFNA(VLOOKUP($B1574,'Node Details'!$B:$U,D$1,0),"Check"),"")</f>
        <v>S8P</v>
      </c>
      <c r="E1574" s="75" t="str">
        <f>IF($B1574&lt;&gt;"",_xlfn.IFNA(VLOOKUP($B1574,'Node Details'!$B:$U,E$1,0),"Check"),"")</f>
        <v>Airtel</v>
      </c>
      <c r="F1574" s="95">
        <v>45169</v>
      </c>
      <c r="G1574" s="75"/>
      <c r="H1574" s="25" t="s">
        <v>2819</v>
      </c>
      <c r="I1574" s="24">
        <v>1</v>
      </c>
      <c r="J1574" s="24">
        <v>450</v>
      </c>
      <c r="K1574" s="75">
        <f t="shared" si="72"/>
        <v>450</v>
      </c>
      <c r="L1574" s="80">
        <v>45112</v>
      </c>
      <c r="M1574" s="72"/>
      <c r="N1574" s="38"/>
      <c r="O1574" s="81"/>
      <c r="P1574" s="72"/>
      <c r="Q1574" s="72"/>
      <c r="R1574" s="72"/>
      <c r="S1574" s="72"/>
      <c r="T1574" s="81"/>
      <c r="U1574" s="72"/>
      <c r="V1574" s="72"/>
      <c r="W1574" s="82">
        <f t="shared" si="73"/>
        <v>0</v>
      </c>
      <c r="X1574" s="39" t="s">
        <v>89</v>
      </c>
      <c r="Y1574" s="39"/>
      <c r="Z1574" s="72" t="s">
        <v>101</v>
      </c>
    </row>
    <row r="1575" spans="1:26">
      <c r="A1575" s="75">
        <f t="shared" si="74"/>
        <v>1573</v>
      </c>
      <c r="B1575" s="39" t="s">
        <v>1741</v>
      </c>
      <c r="C1575" s="75" t="str">
        <f>IF($B1575&lt;&gt;"",_xlfn.IFNA(VLOOKUP($B1575,'Node Details'!$B:$U,C$1,0),"Check"),"")</f>
        <v>S8P030102-S8P030108</v>
      </c>
      <c r="D1575" s="75" t="str">
        <f>IF($B1575&lt;&gt;"",_xlfn.IFNA(VLOOKUP($B1575,'Node Details'!$B:$U,D$1,0),"Check"),"")</f>
        <v>S8P</v>
      </c>
      <c r="E1575" s="75" t="str">
        <f>IF($B1575&lt;&gt;"",_xlfn.IFNA(VLOOKUP($B1575,'Node Details'!$B:$U,E$1,0),"Check"),"")</f>
        <v>Airtel</v>
      </c>
      <c r="F1575" s="95">
        <v>45169</v>
      </c>
      <c r="G1575" s="75"/>
      <c r="H1575" s="25" t="s">
        <v>2819</v>
      </c>
      <c r="I1575" s="24">
        <v>1</v>
      </c>
      <c r="J1575" s="24">
        <v>450</v>
      </c>
      <c r="K1575" s="75">
        <f t="shared" si="72"/>
        <v>450</v>
      </c>
      <c r="L1575" s="80">
        <v>45112</v>
      </c>
      <c r="M1575" s="72"/>
      <c r="N1575" s="38"/>
      <c r="O1575" s="81"/>
      <c r="P1575" s="72"/>
      <c r="Q1575" s="72"/>
      <c r="R1575" s="72"/>
      <c r="S1575" s="72"/>
      <c r="T1575" s="81"/>
      <c r="U1575" s="72"/>
      <c r="V1575" s="72"/>
      <c r="W1575" s="82">
        <f t="shared" si="73"/>
        <v>0</v>
      </c>
      <c r="X1575" s="39" t="s">
        <v>89</v>
      </c>
      <c r="Y1575" s="39"/>
      <c r="Z1575" s="72" t="s">
        <v>101</v>
      </c>
    </row>
    <row r="1576" spans="1:26">
      <c r="A1576" s="75">
        <f t="shared" si="74"/>
        <v>1574</v>
      </c>
      <c r="B1576" s="39" t="s">
        <v>1746</v>
      </c>
      <c r="C1576" s="75" t="str">
        <f>IF($B1576&lt;&gt;"",_xlfn.IFNA(VLOOKUP($B1576,'Node Details'!$B:$U,C$1,0),"Check"),"")</f>
        <v>S8P040102-S8P040106</v>
      </c>
      <c r="D1576" s="75" t="str">
        <f>IF($B1576&lt;&gt;"",_xlfn.IFNA(VLOOKUP($B1576,'Node Details'!$B:$U,D$1,0),"Check"),"")</f>
        <v>S8P</v>
      </c>
      <c r="E1576" s="75" t="str">
        <f>IF($B1576&lt;&gt;"",_xlfn.IFNA(VLOOKUP($B1576,'Node Details'!$B:$U,E$1,0),"Check"),"")</f>
        <v>Airtel</v>
      </c>
      <c r="F1576" s="95">
        <v>45169</v>
      </c>
      <c r="G1576" s="75"/>
      <c r="H1576" s="25" t="s">
        <v>2818</v>
      </c>
      <c r="I1576" s="24">
        <v>1</v>
      </c>
      <c r="J1576" s="24">
        <v>650</v>
      </c>
      <c r="K1576" s="75">
        <f t="shared" si="72"/>
        <v>650</v>
      </c>
      <c r="L1576" s="80">
        <v>45118.775729166657</v>
      </c>
      <c r="M1576" s="72"/>
      <c r="N1576" s="38"/>
      <c r="O1576" s="81"/>
      <c r="P1576" s="72"/>
      <c r="Q1576" s="72"/>
      <c r="R1576" s="72"/>
      <c r="S1576" s="72"/>
      <c r="T1576" s="81"/>
      <c r="U1576" s="72"/>
      <c r="V1576" s="72"/>
      <c r="W1576" s="82">
        <f t="shared" si="73"/>
        <v>0</v>
      </c>
      <c r="X1576" s="39" t="s">
        <v>89</v>
      </c>
      <c r="Y1576" s="39"/>
      <c r="Z1576" s="72" t="s">
        <v>101</v>
      </c>
    </row>
    <row r="1577" spans="1:26">
      <c r="A1577" s="75">
        <f t="shared" si="74"/>
        <v>1575</v>
      </c>
      <c r="B1577" s="39" t="s">
        <v>1750</v>
      </c>
      <c r="C1577" s="75" t="str">
        <f>IF($B1577&lt;&gt;"",_xlfn.IFNA(VLOOKUP($B1577,'Node Details'!$B:$U,C$1,0),"Check"),"")</f>
        <v>S8P050101-S8P050103</v>
      </c>
      <c r="D1577" s="75" t="str">
        <f>IF($B1577&lt;&gt;"",_xlfn.IFNA(VLOOKUP($B1577,'Node Details'!$B:$U,D$1,0),"Check"),"")</f>
        <v>S8P</v>
      </c>
      <c r="E1577" s="75" t="str">
        <f>IF($B1577&lt;&gt;"",_xlfn.IFNA(VLOOKUP($B1577,'Node Details'!$B:$U,E$1,0),"Check"),"")</f>
        <v>Airtel</v>
      </c>
      <c r="F1577" s="95">
        <v>45169</v>
      </c>
      <c r="G1577" s="75"/>
      <c r="H1577" s="25" t="s">
        <v>2818</v>
      </c>
      <c r="I1577" s="24">
        <v>1</v>
      </c>
      <c r="J1577" s="24">
        <v>650</v>
      </c>
      <c r="K1577" s="75">
        <f t="shared" si="72"/>
        <v>650</v>
      </c>
      <c r="L1577" s="80">
        <v>45126.732847222222</v>
      </c>
      <c r="M1577" s="72"/>
      <c r="N1577" s="38"/>
      <c r="O1577" s="81"/>
      <c r="P1577" s="72"/>
      <c r="Q1577" s="72"/>
      <c r="R1577" s="72"/>
      <c r="S1577" s="72"/>
      <c r="T1577" s="81"/>
      <c r="U1577" s="72"/>
      <c r="V1577" s="72"/>
      <c r="W1577" s="82">
        <f t="shared" si="73"/>
        <v>0</v>
      </c>
      <c r="X1577" s="39" t="s">
        <v>89</v>
      </c>
      <c r="Y1577" s="39"/>
      <c r="Z1577" s="72" t="s">
        <v>101</v>
      </c>
    </row>
    <row r="1578" spans="1:26">
      <c r="A1578" s="75">
        <f t="shared" si="74"/>
        <v>1576</v>
      </c>
      <c r="B1578" s="39" t="s">
        <v>2634</v>
      </c>
      <c r="C1578" s="75" t="str">
        <f>IF($B1578&lt;&gt;"",_xlfn.IFNA(VLOOKUP($B1578,'Node Details'!$B:$U,C$1,0),"Check"),"")</f>
        <v>S8P050101-S8P050106</v>
      </c>
      <c r="D1578" s="75" t="str">
        <f>IF($B1578&lt;&gt;"",_xlfn.IFNA(VLOOKUP($B1578,'Node Details'!$B:$U,D$1,0),"Check"),"")</f>
        <v>S8P</v>
      </c>
      <c r="E1578" s="75" t="str">
        <f>IF($B1578&lt;&gt;"",_xlfn.IFNA(VLOOKUP($B1578,'Node Details'!$B:$U,E$1,0),"Check"),"")</f>
        <v>Airtel</v>
      </c>
      <c r="F1578" s="95">
        <v>45169</v>
      </c>
      <c r="G1578" s="75"/>
      <c r="H1578" s="25" t="s">
        <v>2818</v>
      </c>
      <c r="I1578" s="24">
        <v>1</v>
      </c>
      <c r="J1578" s="24">
        <v>650</v>
      </c>
      <c r="K1578" s="75">
        <f t="shared" si="72"/>
        <v>650</v>
      </c>
      <c r="L1578" s="80">
        <v>45126.748391203713</v>
      </c>
      <c r="M1578" s="72"/>
      <c r="N1578" s="38"/>
      <c r="O1578" s="81"/>
      <c r="P1578" s="72"/>
      <c r="Q1578" s="72"/>
      <c r="R1578" s="72"/>
      <c r="S1578" s="72"/>
      <c r="T1578" s="81"/>
      <c r="U1578" s="72"/>
      <c r="V1578" s="72"/>
      <c r="W1578" s="82">
        <f t="shared" si="73"/>
        <v>0</v>
      </c>
      <c r="X1578" s="39" t="s">
        <v>89</v>
      </c>
      <c r="Y1578" s="39"/>
      <c r="Z1578" s="72" t="s">
        <v>101</v>
      </c>
    </row>
    <row r="1579" spans="1:26">
      <c r="A1579" s="75">
        <f t="shared" si="74"/>
        <v>1577</v>
      </c>
      <c r="B1579" s="39" t="s">
        <v>2636</v>
      </c>
      <c r="C1579" s="75" t="str">
        <f>IF($B1579&lt;&gt;"",_xlfn.IFNA(VLOOKUP($B1579,'Node Details'!$B:$U,C$1,0),"Check"),"")</f>
        <v>S8P050101-S8P050106</v>
      </c>
      <c r="D1579" s="75" t="str">
        <f>IF($B1579&lt;&gt;"",_xlfn.IFNA(VLOOKUP($B1579,'Node Details'!$B:$U,D$1,0),"Check"),"")</f>
        <v>S8P</v>
      </c>
      <c r="E1579" s="75" t="str">
        <f>IF($B1579&lt;&gt;"",_xlfn.IFNA(VLOOKUP($B1579,'Node Details'!$B:$U,E$1,0),"Check"),"")</f>
        <v>Airtel</v>
      </c>
      <c r="F1579" s="95">
        <v>45169</v>
      </c>
      <c r="G1579" s="75"/>
      <c r="H1579" s="25" t="s">
        <v>2819</v>
      </c>
      <c r="I1579" s="24">
        <v>1</v>
      </c>
      <c r="J1579" s="24">
        <v>450</v>
      </c>
      <c r="K1579" s="75">
        <f t="shared" si="72"/>
        <v>450</v>
      </c>
      <c r="L1579" s="80">
        <v>45126.748391203713</v>
      </c>
      <c r="M1579" s="72"/>
      <c r="N1579" s="38"/>
      <c r="O1579" s="81"/>
      <c r="P1579" s="72"/>
      <c r="Q1579" s="72"/>
      <c r="R1579" s="72"/>
      <c r="S1579" s="72"/>
      <c r="T1579" s="81"/>
      <c r="U1579" s="72"/>
      <c r="V1579" s="72"/>
      <c r="W1579" s="82">
        <f t="shared" si="73"/>
        <v>0</v>
      </c>
      <c r="X1579" s="39" t="s">
        <v>89</v>
      </c>
      <c r="Y1579" s="39"/>
      <c r="Z1579" s="72" t="s">
        <v>101</v>
      </c>
    </row>
    <row r="1580" spans="1:26">
      <c r="A1580" s="75">
        <f t="shared" si="74"/>
        <v>1578</v>
      </c>
      <c r="B1580" s="39" t="s">
        <v>1753</v>
      </c>
      <c r="C1580" s="75" t="str">
        <f>IF($B1580&lt;&gt;"",_xlfn.IFNA(VLOOKUP($B1580,'Node Details'!$B:$U,C$1,0),"Check"),"")</f>
        <v>S8P050101-S8P050106</v>
      </c>
      <c r="D1580" s="75" t="str">
        <f>IF($B1580&lt;&gt;"",_xlfn.IFNA(VLOOKUP($B1580,'Node Details'!$B:$U,D$1,0),"Check"),"")</f>
        <v>S8P</v>
      </c>
      <c r="E1580" s="75" t="str">
        <f>IF($B1580&lt;&gt;"",_xlfn.IFNA(VLOOKUP($B1580,'Node Details'!$B:$U,E$1,0),"Check"),"")</f>
        <v>Airtel</v>
      </c>
      <c r="F1580" s="95">
        <v>45169</v>
      </c>
      <c r="G1580" s="75"/>
      <c r="H1580" s="25" t="s">
        <v>2819</v>
      </c>
      <c r="I1580" s="24">
        <v>1</v>
      </c>
      <c r="J1580" s="24">
        <v>450</v>
      </c>
      <c r="K1580" s="75">
        <f t="shared" si="72"/>
        <v>450</v>
      </c>
      <c r="L1580" s="80">
        <v>45126.748391203713</v>
      </c>
      <c r="M1580" s="72"/>
      <c r="N1580" s="38"/>
      <c r="O1580" s="81"/>
      <c r="P1580" s="72"/>
      <c r="Q1580" s="72"/>
      <c r="R1580" s="72"/>
      <c r="S1580" s="72"/>
      <c r="T1580" s="81"/>
      <c r="U1580" s="72"/>
      <c r="V1580" s="72"/>
      <c r="W1580" s="82">
        <f t="shared" si="73"/>
        <v>0</v>
      </c>
      <c r="X1580" s="39" t="s">
        <v>89</v>
      </c>
      <c r="Y1580" s="39"/>
      <c r="Z1580" s="72" t="s">
        <v>101</v>
      </c>
    </row>
    <row r="1581" spans="1:26">
      <c r="A1581" s="75">
        <f t="shared" si="74"/>
        <v>1579</v>
      </c>
      <c r="B1581" s="39" t="s">
        <v>1756</v>
      </c>
      <c r="C1581" s="75" t="str">
        <f>IF($B1581&lt;&gt;"",_xlfn.IFNA(VLOOKUP($B1581,'Node Details'!$B:$U,C$1,0),"Check"),"")</f>
        <v>S8P050102-S8P050107</v>
      </c>
      <c r="D1581" s="75" t="str">
        <f>IF($B1581&lt;&gt;"",_xlfn.IFNA(VLOOKUP($B1581,'Node Details'!$B:$U,D$1,0),"Check"),"")</f>
        <v>S8P</v>
      </c>
      <c r="E1581" s="75" t="str">
        <f>IF($B1581&lt;&gt;"",_xlfn.IFNA(VLOOKUP($B1581,'Node Details'!$B:$U,E$1,0),"Check"),"")</f>
        <v>Airtel</v>
      </c>
      <c r="F1581" s="95">
        <v>45169</v>
      </c>
      <c r="G1581" s="75"/>
      <c r="H1581" s="25" t="s">
        <v>2819</v>
      </c>
      <c r="I1581" s="24">
        <v>1</v>
      </c>
      <c r="J1581" s="24">
        <v>450</v>
      </c>
      <c r="K1581" s="75">
        <f t="shared" si="72"/>
        <v>450</v>
      </c>
      <c r="L1581" s="80">
        <v>45169</v>
      </c>
      <c r="M1581" s="72"/>
      <c r="N1581" s="38"/>
      <c r="O1581" s="81"/>
      <c r="P1581" s="72"/>
      <c r="Q1581" s="72"/>
      <c r="R1581" s="72"/>
      <c r="S1581" s="72"/>
      <c r="T1581" s="81"/>
      <c r="U1581" s="72"/>
      <c r="V1581" s="72"/>
      <c r="W1581" s="82">
        <f t="shared" si="73"/>
        <v>0</v>
      </c>
      <c r="X1581" s="39" t="s">
        <v>89</v>
      </c>
      <c r="Y1581" s="39"/>
      <c r="Z1581" s="72" t="s">
        <v>101</v>
      </c>
    </row>
    <row r="1582" spans="1:26">
      <c r="A1582" s="75">
        <f t="shared" si="74"/>
        <v>1580</v>
      </c>
      <c r="B1582" s="39" t="s">
        <v>2638</v>
      </c>
      <c r="C1582" s="75" t="str">
        <f>IF($B1582&lt;&gt;"",_xlfn.IFNA(VLOOKUP($B1582,'Node Details'!$B:$U,C$1,0),"Check"),"")</f>
        <v>S8P060102-S8P060105</v>
      </c>
      <c r="D1582" s="75" t="str">
        <f>IF($B1582&lt;&gt;"",_xlfn.IFNA(VLOOKUP($B1582,'Node Details'!$B:$U,D$1,0),"Check"),"")</f>
        <v>S8P</v>
      </c>
      <c r="E1582" s="75" t="str">
        <f>IF($B1582&lt;&gt;"",_xlfn.IFNA(VLOOKUP($B1582,'Node Details'!$B:$U,E$1,0),"Check"),"")</f>
        <v>Airtel</v>
      </c>
      <c r="F1582" s="95">
        <v>45169</v>
      </c>
      <c r="G1582" s="75"/>
      <c r="H1582" s="25" t="s">
        <v>2819</v>
      </c>
      <c r="I1582" s="24">
        <v>1</v>
      </c>
      <c r="J1582" s="24">
        <v>450</v>
      </c>
      <c r="K1582" s="75">
        <f t="shared" si="72"/>
        <v>450</v>
      </c>
      <c r="L1582" s="80">
        <v>45141.779270833344</v>
      </c>
      <c r="M1582" s="72"/>
      <c r="N1582" s="38"/>
      <c r="O1582" s="81"/>
      <c r="P1582" s="72"/>
      <c r="Q1582" s="72"/>
      <c r="R1582" s="72"/>
      <c r="S1582" s="72"/>
      <c r="T1582" s="81"/>
      <c r="U1582" s="72"/>
      <c r="V1582" s="72"/>
      <c r="W1582" s="82">
        <f t="shared" si="73"/>
        <v>0</v>
      </c>
      <c r="X1582" s="39" t="s">
        <v>89</v>
      </c>
      <c r="Y1582" s="39"/>
      <c r="Z1582" s="72" t="s">
        <v>101</v>
      </c>
    </row>
    <row r="1583" spans="1:26">
      <c r="A1583" s="75">
        <f t="shared" si="74"/>
        <v>1581</v>
      </c>
      <c r="B1583" s="39" t="s">
        <v>1761</v>
      </c>
      <c r="C1583" s="75" t="str">
        <f>IF($B1583&lt;&gt;"",_xlfn.IFNA(VLOOKUP($B1583,'Node Details'!$B:$U,C$1,0),"Check"),"")</f>
        <v>S8P060102-S8P060105</v>
      </c>
      <c r="D1583" s="75" t="str">
        <f>IF($B1583&lt;&gt;"",_xlfn.IFNA(VLOOKUP($B1583,'Node Details'!$B:$U,D$1,0),"Check"),"")</f>
        <v>S8P</v>
      </c>
      <c r="E1583" s="75" t="str">
        <f>IF($B1583&lt;&gt;"",_xlfn.IFNA(VLOOKUP($B1583,'Node Details'!$B:$U,E$1,0),"Check"),"")</f>
        <v>Airtel</v>
      </c>
      <c r="F1583" s="95">
        <v>45169</v>
      </c>
      <c r="G1583" s="75"/>
      <c r="H1583" s="25" t="s">
        <v>2819</v>
      </c>
      <c r="I1583" s="24">
        <v>1</v>
      </c>
      <c r="J1583" s="24">
        <v>450</v>
      </c>
      <c r="K1583" s="75">
        <f t="shared" si="72"/>
        <v>450</v>
      </c>
      <c r="L1583" s="80">
        <v>45141.779270833344</v>
      </c>
      <c r="M1583" s="72"/>
      <c r="N1583" s="38"/>
      <c r="O1583" s="81"/>
      <c r="P1583" s="72"/>
      <c r="Q1583" s="72"/>
      <c r="R1583" s="72"/>
      <c r="S1583" s="72"/>
      <c r="T1583" s="81"/>
      <c r="U1583" s="72"/>
      <c r="V1583" s="72"/>
      <c r="W1583" s="82">
        <f t="shared" si="73"/>
        <v>0</v>
      </c>
      <c r="X1583" s="39" t="s">
        <v>89</v>
      </c>
      <c r="Y1583" s="39"/>
      <c r="Z1583" s="72" t="s">
        <v>101</v>
      </c>
    </row>
    <row r="1584" spans="1:26">
      <c r="A1584" s="75">
        <f t="shared" si="74"/>
        <v>1582</v>
      </c>
      <c r="B1584" s="39" t="s">
        <v>1764</v>
      </c>
      <c r="C1584" s="75" t="str">
        <f>IF($B1584&lt;&gt;"",_xlfn.IFNA(VLOOKUP($B1584,'Node Details'!$B:$U,C$1,0),"Check"),"")</f>
        <v>S8P080106-S8P080107</v>
      </c>
      <c r="D1584" s="75" t="str">
        <f>IF($B1584&lt;&gt;"",_xlfn.IFNA(VLOOKUP($B1584,'Node Details'!$B:$U,D$1,0),"Check"),"")</f>
        <v>S8P</v>
      </c>
      <c r="E1584" s="75" t="str">
        <f>IF($B1584&lt;&gt;"",_xlfn.IFNA(VLOOKUP($B1584,'Node Details'!$B:$U,E$1,0),"Check"),"")</f>
        <v>Airtel</v>
      </c>
      <c r="F1584" s="95">
        <v>45169</v>
      </c>
      <c r="G1584" s="75"/>
      <c r="H1584" s="25" t="s">
        <v>2819</v>
      </c>
      <c r="I1584" s="24">
        <v>1</v>
      </c>
      <c r="J1584" s="24">
        <v>450</v>
      </c>
      <c r="K1584" s="75">
        <f t="shared" si="72"/>
        <v>450</v>
      </c>
      <c r="L1584" s="80">
        <v>45147.551874999997</v>
      </c>
      <c r="M1584" s="72"/>
      <c r="N1584" s="38"/>
      <c r="O1584" s="81"/>
      <c r="P1584" s="72"/>
      <c r="Q1584" s="72"/>
      <c r="R1584" s="72"/>
      <c r="S1584" s="72"/>
      <c r="T1584" s="81"/>
      <c r="U1584" s="72"/>
      <c r="V1584" s="72"/>
      <c r="W1584" s="82">
        <f t="shared" si="73"/>
        <v>0</v>
      </c>
      <c r="X1584" s="39" t="s">
        <v>89</v>
      </c>
      <c r="Y1584" s="39"/>
      <c r="Z1584" s="72" t="s">
        <v>101</v>
      </c>
    </row>
    <row r="1585" spans="1:26">
      <c r="A1585" s="75">
        <f t="shared" si="74"/>
        <v>1583</v>
      </c>
      <c r="B1585" s="39" t="s">
        <v>1770</v>
      </c>
      <c r="C1585" s="75" t="str">
        <f>IF($B1585&lt;&gt;"",_xlfn.IFNA(VLOOKUP($B1585,'Node Details'!$B:$U,C$1,0),"Check"),"")</f>
        <v>S8P090102-S8P090104</v>
      </c>
      <c r="D1585" s="75" t="str">
        <f>IF($B1585&lt;&gt;"",_xlfn.IFNA(VLOOKUP($B1585,'Node Details'!$B:$U,D$1,0),"Check"),"")</f>
        <v>S8P</v>
      </c>
      <c r="E1585" s="75" t="str">
        <f>IF($B1585&lt;&gt;"",_xlfn.IFNA(VLOOKUP($B1585,'Node Details'!$B:$U,E$1,0),"Check"),"")</f>
        <v>Airtel</v>
      </c>
      <c r="F1585" s="95">
        <v>45169</v>
      </c>
      <c r="G1585" s="75"/>
      <c r="H1585" s="25" t="s">
        <v>2818</v>
      </c>
      <c r="I1585" s="24">
        <v>1</v>
      </c>
      <c r="J1585" s="24">
        <v>650</v>
      </c>
      <c r="K1585" s="75">
        <f t="shared" si="72"/>
        <v>650</v>
      </c>
      <c r="L1585" s="80">
        <v>45125</v>
      </c>
      <c r="M1585" s="72"/>
      <c r="N1585" s="38"/>
      <c r="O1585" s="81"/>
      <c r="P1585" s="72"/>
      <c r="Q1585" s="72"/>
      <c r="R1585" s="72"/>
      <c r="S1585" s="72"/>
      <c r="T1585" s="81"/>
      <c r="U1585" s="72"/>
      <c r="V1585" s="72"/>
      <c r="W1585" s="82">
        <f t="shared" si="73"/>
        <v>0</v>
      </c>
      <c r="X1585" s="39" t="s">
        <v>89</v>
      </c>
      <c r="Y1585" s="39"/>
      <c r="Z1585" s="72" t="s">
        <v>101</v>
      </c>
    </row>
    <row r="1586" spans="1:26">
      <c r="A1586" s="75">
        <f t="shared" si="74"/>
        <v>1584</v>
      </c>
      <c r="B1586" s="39" t="s">
        <v>1767</v>
      </c>
      <c r="C1586" s="75" t="str">
        <f>IF($B1586&lt;&gt;"",_xlfn.IFNA(VLOOKUP($B1586,'Node Details'!$B:$U,C$1,0),"Check"),"")</f>
        <v>S8P090102-S8P090104</v>
      </c>
      <c r="D1586" s="75" t="str">
        <f>IF($B1586&lt;&gt;"",_xlfn.IFNA(VLOOKUP($B1586,'Node Details'!$B:$U,D$1,0),"Check"),"")</f>
        <v>S8P</v>
      </c>
      <c r="E1586" s="75" t="str">
        <f>IF($B1586&lt;&gt;"",_xlfn.IFNA(VLOOKUP($B1586,'Node Details'!$B:$U,E$1,0),"Check"),"")</f>
        <v>Airtel</v>
      </c>
      <c r="F1586" s="95">
        <v>45169</v>
      </c>
      <c r="G1586" s="75"/>
      <c r="H1586" s="25" t="s">
        <v>2818</v>
      </c>
      <c r="I1586" s="24">
        <v>1</v>
      </c>
      <c r="J1586" s="24">
        <v>650</v>
      </c>
      <c r="K1586" s="75">
        <f t="shared" si="72"/>
        <v>650</v>
      </c>
      <c r="L1586" s="80">
        <v>45125</v>
      </c>
      <c r="M1586" s="72"/>
      <c r="N1586" s="38"/>
      <c r="O1586" s="81"/>
      <c r="P1586" s="72"/>
      <c r="Q1586" s="72"/>
      <c r="R1586" s="72"/>
      <c r="S1586" s="72"/>
      <c r="T1586" s="81"/>
      <c r="U1586" s="72"/>
      <c r="V1586" s="72"/>
      <c r="W1586" s="82">
        <f t="shared" si="73"/>
        <v>0</v>
      </c>
      <c r="X1586" s="39" t="s">
        <v>89</v>
      </c>
      <c r="Y1586" s="39"/>
      <c r="Z1586" s="72" t="s">
        <v>101</v>
      </c>
    </row>
    <row r="1587" spans="1:26">
      <c r="A1587" s="75">
        <f t="shared" si="74"/>
        <v>1585</v>
      </c>
      <c r="B1587" s="39" t="s">
        <v>1772</v>
      </c>
      <c r="C1587" s="75" t="str">
        <f>IF($B1587&lt;&gt;"",_xlfn.IFNA(VLOOKUP($B1587,'Node Details'!$B:$U,C$1,0),"Check"),"")</f>
        <v>S8P090103-S8P090105</v>
      </c>
      <c r="D1587" s="75" t="str">
        <f>IF($B1587&lt;&gt;"",_xlfn.IFNA(VLOOKUP($B1587,'Node Details'!$B:$U,D$1,0),"Check"),"")</f>
        <v>S8P</v>
      </c>
      <c r="E1587" s="75" t="str">
        <f>IF($B1587&lt;&gt;"",_xlfn.IFNA(VLOOKUP($B1587,'Node Details'!$B:$U,E$1,0),"Check"),"")</f>
        <v>Airtel</v>
      </c>
      <c r="F1587" s="95">
        <v>45169</v>
      </c>
      <c r="G1587" s="75"/>
      <c r="H1587" s="25" t="s">
        <v>2819</v>
      </c>
      <c r="I1587" s="24">
        <v>1</v>
      </c>
      <c r="J1587" s="24">
        <v>450</v>
      </c>
      <c r="K1587" s="75">
        <f t="shared" si="72"/>
        <v>450</v>
      </c>
      <c r="L1587" s="80">
        <v>45169</v>
      </c>
      <c r="M1587" s="72"/>
      <c r="N1587" s="38"/>
      <c r="O1587" s="81"/>
      <c r="P1587" s="72"/>
      <c r="Q1587" s="72"/>
      <c r="R1587" s="72"/>
      <c r="S1587" s="72"/>
      <c r="T1587" s="81"/>
      <c r="U1587" s="72"/>
      <c r="V1587" s="72"/>
      <c r="W1587" s="82">
        <f t="shared" si="73"/>
        <v>0</v>
      </c>
      <c r="X1587" s="39" t="s">
        <v>89</v>
      </c>
      <c r="Y1587" s="39"/>
      <c r="Z1587" s="72" t="s">
        <v>101</v>
      </c>
    </row>
    <row r="1588" spans="1:26">
      <c r="A1588" s="75">
        <f t="shared" si="74"/>
        <v>1586</v>
      </c>
      <c r="B1588" s="39" t="s">
        <v>1775</v>
      </c>
      <c r="C1588" s="75" t="str">
        <f>IF($B1588&lt;&gt;"",_xlfn.IFNA(VLOOKUP($B1588,'Node Details'!$B:$U,C$1,0),"Check"),"")</f>
        <v>S8P110106-S8P110107</v>
      </c>
      <c r="D1588" s="75" t="str">
        <f>IF($B1588&lt;&gt;"",_xlfn.IFNA(VLOOKUP($B1588,'Node Details'!$B:$U,D$1,0),"Check"),"")</f>
        <v>S8P</v>
      </c>
      <c r="E1588" s="75" t="str">
        <f>IF($B1588&lt;&gt;"",_xlfn.IFNA(VLOOKUP($B1588,'Node Details'!$B:$U,E$1,0),"Check"),"")</f>
        <v>Airtel</v>
      </c>
      <c r="F1588" s="95">
        <v>45169</v>
      </c>
      <c r="G1588" s="75"/>
      <c r="H1588" s="25" t="s">
        <v>2819</v>
      </c>
      <c r="I1588" s="24">
        <v>1</v>
      </c>
      <c r="J1588" s="24">
        <v>450</v>
      </c>
      <c r="K1588" s="75">
        <f t="shared" si="72"/>
        <v>450</v>
      </c>
      <c r="L1588" s="80">
        <v>45142.692523148151</v>
      </c>
      <c r="M1588" s="72"/>
      <c r="N1588" s="38"/>
      <c r="O1588" s="81"/>
      <c r="P1588" s="72"/>
      <c r="Q1588" s="72"/>
      <c r="R1588" s="72"/>
      <c r="S1588" s="72"/>
      <c r="T1588" s="81"/>
      <c r="U1588" s="72"/>
      <c r="V1588" s="72"/>
      <c r="W1588" s="82">
        <f t="shared" si="73"/>
        <v>0</v>
      </c>
      <c r="X1588" s="39" t="s">
        <v>89</v>
      </c>
      <c r="Y1588" s="39"/>
      <c r="Z1588" s="72" t="s">
        <v>101</v>
      </c>
    </row>
    <row r="1589" spans="1:26">
      <c r="A1589" s="75">
        <f t="shared" si="74"/>
        <v>1587</v>
      </c>
      <c r="B1589" s="39" t="s">
        <v>2640</v>
      </c>
      <c r="C1589" s="75" t="str">
        <f>IF($B1589&lt;&gt;"",_xlfn.IFNA(VLOOKUP($B1589,'Node Details'!$B:$U,C$1,0),"Check"),"")</f>
        <v>S8P120105-S8P120108</v>
      </c>
      <c r="D1589" s="75" t="str">
        <f>IF($B1589&lt;&gt;"",_xlfn.IFNA(VLOOKUP($B1589,'Node Details'!$B:$U,D$1,0),"Check"),"")</f>
        <v>S8P</v>
      </c>
      <c r="E1589" s="75" t="str">
        <f>IF($B1589&lt;&gt;"",_xlfn.IFNA(VLOOKUP($B1589,'Node Details'!$B:$U,E$1,0),"Check"),"")</f>
        <v>Airtel</v>
      </c>
      <c r="F1589" s="95">
        <v>45169</v>
      </c>
      <c r="G1589" s="75"/>
      <c r="H1589" s="25" t="s">
        <v>2818</v>
      </c>
      <c r="I1589" s="24">
        <v>1</v>
      </c>
      <c r="J1589" s="24">
        <v>650</v>
      </c>
      <c r="K1589" s="75">
        <f t="shared" si="72"/>
        <v>650</v>
      </c>
      <c r="L1589" s="80">
        <v>45138.671157407407</v>
      </c>
      <c r="M1589" s="72"/>
      <c r="N1589" s="38"/>
      <c r="O1589" s="81"/>
      <c r="P1589" s="72"/>
      <c r="Q1589" s="72"/>
      <c r="R1589" s="72"/>
      <c r="S1589" s="72"/>
      <c r="T1589" s="81"/>
      <c r="U1589" s="72"/>
      <c r="V1589" s="72"/>
      <c r="W1589" s="82">
        <f t="shared" si="73"/>
        <v>0</v>
      </c>
      <c r="X1589" s="39" t="s">
        <v>89</v>
      </c>
      <c r="Y1589" s="39"/>
      <c r="Z1589" s="72" t="s">
        <v>101</v>
      </c>
    </row>
    <row r="1590" spans="1:26">
      <c r="A1590" s="75">
        <f t="shared" si="74"/>
        <v>1588</v>
      </c>
      <c r="B1590" s="39" t="s">
        <v>2642</v>
      </c>
      <c r="C1590" s="75" t="str">
        <f>IF($B1590&lt;&gt;"",_xlfn.IFNA(VLOOKUP($B1590,'Node Details'!$B:$U,C$1,0),"Check"),"")</f>
        <v>S8P120105-S8P120108</v>
      </c>
      <c r="D1590" s="75" t="str">
        <f>IF($B1590&lt;&gt;"",_xlfn.IFNA(VLOOKUP($B1590,'Node Details'!$B:$U,D$1,0),"Check"),"")</f>
        <v>S8P</v>
      </c>
      <c r="E1590" s="75" t="str">
        <f>IF($B1590&lt;&gt;"",_xlfn.IFNA(VLOOKUP($B1590,'Node Details'!$B:$U,E$1,0),"Check"),"")</f>
        <v>Airtel</v>
      </c>
      <c r="F1590" s="95">
        <v>45169</v>
      </c>
      <c r="G1590" s="75"/>
      <c r="H1590" s="25" t="s">
        <v>2819</v>
      </c>
      <c r="I1590" s="24">
        <v>1</v>
      </c>
      <c r="J1590" s="24">
        <v>450</v>
      </c>
      <c r="K1590" s="75">
        <f t="shared" si="72"/>
        <v>450</v>
      </c>
      <c r="L1590" s="80">
        <v>45138.671157407407</v>
      </c>
      <c r="M1590" s="72"/>
      <c r="N1590" s="38"/>
      <c r="O1590" s="81"/>
      <c r="P1590" s="72"/>
      <c r="Q1590" s="72"/>
      <c r="R1590" s="72"/>
      <c r="S1590" s="72"/>
      <c r="T1590" s="81"/>
      <c r="U1590" s="72"/>
      <c r="V1590" s="72"/>
      <c r="W1590" s="82">
        <f t="shared" si="73"/>
        <v>0</v>
      </c>
      <c r="X1590" s="39" t="s">
        <v>89</v>
      </c>
      <c r="Y1590" s="39"/>
      <c r="Z1590" s="72" t="s">
        <v>101</v>
      </c>
    </row>
    <row r="1591" spans="1:26">
      <c r="A1591" s="75">
        <f t="shared" si="74"/>
        <v>1589</v>
      </c>
      <c r="B1591" s="39" t="s">
        <v>1778</v>
      </c>
      <c r="C1591" s="75" t="str">
        <f>IF($B1591&lt;&gt;"",_xlfn.IFNA(VLOOKUP($B1591,'Node Details'!$B:$U,C$1,0),"Check"),"")</f>
        <v>S8P120105-S8P120108</v>
      </c>
      <c r="D1591" s="75" t="str">
        <f>IF($B1591&lt;&gt;"",_xlfn.IFNA(VLOOKUP($B1591,'Node Details'!$B:$U,D$1,0),"Check"),"")</f>
        <v>S8P</v>
      </c>
      <c r="E1591" s="75" t="str">
        <f>IF($B1591&lt;&gt;"",_xlfn.IFNA(VLOOKUP($B1591,'Node Details'!$B:$U,E$1,0),"Check"),"")</f>
        <v>Airtel</v>
      </c>
      <c r="F1591" s="95">
        <v>45169</v>
      </c>
      <c r="G1591" s="75"/>
      <c r="H1591" s="25" t="s">
        <v>2819</v>
      </c>
      <c r="I1591" s="24">
        <v>1</v>
      </c>
      <c r="J1591" s="24">
        <v>450</v>
      </c>
      <c r="K1591" s="75">
        <f t="shared" si="72"/>
        <v>450</v>
      </c>
      <c r="L1591" s="80">
        <v>45138.671157407407</v>
      </c>
      <c r="M1591" s="72"/>
      <c r="N1591" s="38"/>
      <c r="O1591" s="81"/>
      <c r="P1591" s="72"/>
      <c r="Q1591" s="72"/>
      <c r="R1591" s="72"/>
      <c r="S1591" s="72"/>
      <c r="T1591" s="81"/>
      <c r="U1591" s="72"/>
      <c r="V1591" s="72"/>
      <c r="W1591" s="82">
        <f t="shared" si="73"/>
        <v>0</v>
      </c>
      <c r="X1591" s="39" t="s">
        <v>89</v>
      </c>
      <c r="Y1591" s="39"/>
      <c r="Z1591" s="72" t="s">
        <v>101</v>
      </c>
    </row>
    <row r="1592" spans="1:26">
      <c r="A1592" s="75">
        <f t="shared" si="74"/>
        <v>1590</v>
      </c>
      <c r="B1592" s="39" t="s">
        <v>2644</v>
      </c>
      <c r="C1592" s="75" t="str">
        <f>IF($B1592&lt;&gt;"",_xlfn.IFNA(VLOOKUP($B1592,'Node Details'!$B:$U,C$1,0),"Check"),"")</f>
        <v>S8P140101-S8P140103</v>
      </c>
      <c r="D1592" s="75" t="str">
        <f>IF($B1592&lt;&gt;"",_xlfn.IFNA(VLOOKUP($B1592,'Node Details'!$B:$U,D$1,0),"Check"),"")</f>
        <v>S8P</v>
      </c>
      <c r="E1592" s="75" t="str">
        <f>IF($B1592&lt;&gt;"",_xlfn.IFNA(VLOOKUP($B1592,'Node Details'!$B:$U,E$1,0),"Check"),"")</f>
        <v>Airtel</v>
      </c>
      <c r="F1592" s="95">
        <v>45169</v>
      </c>
      <c r="G1592" s="75"/>
      <c r="H1592" s="25" t="s">
        <v>2818</v>
      </c>
      <c r="I1592" s="24">
        <v>1</v>
      </c>
      <c r="J1592" s="24">
        <v>650</v>
      </c>
      <c r="K1592" s="75">
        <f t="shared" si="72"/>
        <v>650</v>
      </c>
      <c r="L1592" s="80">
        <v>45114.608252314807</v>
      </c>
      <c r="M1592" s="72"/>
      <c r="N1592" s="38"/>
      <c r="O1592" s="81"/>
      <c r="P1592" s="72"/>
      <c r="Q1592" s="72"/>
      <c r="R1592" s="72"/>
      <c r="S1592" s="72"/>
      <c r="T1592" s="81"/>
      <c r="U1592" s="72"/>
      <c r="V1592" s="72"/>
      <c r="W1592" s="82">
        <f t="shared" si="73"/>
        <v>0</v>
      </c>
      <c r="X1592" s="39" t="s">
        <v>89</v>
      </c>
      <c r="Y1592" s="39"/>
      <c r="Z1592" s="72" t="s">
        <v>101</v>
      </c>
    </row>
    <row r="1593" spans="1:26">
      <c r="A1593" s="75">
        <f t="shared" si="74"/>
        <v>1591</v>
      </c>
      <c r="B1593" s="39" t="s">
        <v>1781</v>
      </c>
      <c r="C1593" s="75" t="str">
        <f>IF($B1593&lt;&gt;"",_xlfn.IFNA(VLOOKUP($B1593,'Node Details'!$B:$U,C$1,0),"Check"),"")</f>
        <v>S8P140101-S8P140103</v>
      </c>
      <c r="D1593" s="75" t="str">
        <f>IF($B1593&lt;&gt;"",_xlfn.IFNA(VLOOKUP($B1593,'Node Details'!$B:$U,D$1,0),"Check"),"")</f>
        <v>S8P</v>
      </c>
      <c r="E1593" s="75" t="str">
        <f>IF($B1593&lt;&gt;"",_xlfn.IFNA(VLOOKUP($B1593,'Node Details'!$B:$U,E$1,0),"Check"),"")</f>
        <v>Airtel</v>
      </c>
      <c r="F1593" s="95">
        <v>45169</v>
      </c>
      <c r="G1593" s="75"/>
      <c r="H1593" s="25" t="s">
        <v>2819</v>
      </c>
      <c r="I1593" s="24">
        <v>1</v>
      </c>
      <c r="J1593" s="24">
        <v>450</v>
      </c>
      <c r="K1593" s="75">
        <f t="shared" si="72"/>
        <v>450</v>
      </c>
      <c r="L1593" s="80">
        <v>45114.608252314807</v>
      </c>
      <c r="M1593" s="72"/>
      <c r="N1593" s="38"/>
      <c r="O1593" s="81"/>
      <c r="P1593" s="72"/>
      <c r="Q1593" s="72"/>
      <c r="R1593" s="72"/>
      <c r="S1593" s="72"/>
      <c r="T1593" s="81"/>
      <c r="U1593" s="72"/>
      <c r="V1593" s="72"/>
      <c r="W1593" s="82">
        <f t="shared" si="73"/>
        <v>0</v>
      </c>
      <c r="X1593" s="39" t="s">
        <v>89</v>
      </c>
      <c r="Y1593" s="39"/>
      <c r="Z1593" s="72" t="s">
        <v>101</v>
      </c>
    </row>
    <row r="1594" spans="1:26">
      <c r="A1594" s="75">
        <f t="shared" si="74"/>
        <v>1592</v>
      </c>
      <c r="B1594" s="39" t="s">
        <v>1784</v>
      </c>
      <c r="C1594" s="75" t="str">
        <f>IF($B1594&lt;&gt;"",_xlfn.IFNA(VLOOKUP($B1594,'Node Details'!$B:$U,C$1,0),"Check"),"")</f>
        <v>S8P150101-S8P150102</v>
      </c>
      <c r="D1594" s="75" t="str">
        <f>IF($B1594&lt;&gt;"",_xlfn.IFNA(VLOOKUP($B1594,'Node Details'!$B:$U,D$1,0),"Check"),"")</f>
        <v>S8P</v>
      </c>
      <c r="E1594" s="75" t="str">
        <f>IF($B1594&lt;&gt;"",_xlfn.IFNA(VLOOKUP($B1594,'Node Details'!$B:$U,E$1,0),"Check"),"")</f>
        <v>Airtel</v>
      </c>
      <c r="F1594" s="95">
        <v>45169</v>
      </c>
      <c r="G1594" s="75"/>
      <c r="H1594" s="25" t="s">
        <v>2818</v>
      </c>
      <c r="I1594" s="24">
        <v>1</v>
      </c>
      <c r="J1594" s="24">
        <v>650</v>
      </c>
      <c r="K1594" s="75">
        <f t="shared" si="72"/>
        <v>650</v>
      </c>
      <c r="L1594" s="80">
        <v>45115.724004629628</v>
      </c>
      <c r="M1594" s="72"/>
      <c r="N1594" s="38"/>
      <c r="O1594" s="81"/>
      <c r="P1594" s="72"/>
      <c r="Q1594" s="72"/>
      <c r="R1594" s="72"/>
      <c r="S1594" s="72"/>
      <c r="T1594" s="81"/>
      <c r="U1594" s="72"/>
      <c r="V1594" s="72"/>
      <c r="W1594" s="82">
        <f t="shared" si="73"/>
        <v>0</v>
      </c>
      <c r="X1594" s="39" t="s">
        <v>89</v>
      </c>
      <c r="Y1594" s="39"/>
      <c r="Z1594" s="72" t="s">
        <v>101</v>
      </c>
    </row>
    <row r="1595" spans="1:26">
      <c r="A1595" s="75">
        <f t="shared" si="74"/>
        <v>1593</v>
      </c>
      <c r="B1595" s="39" t="s">
        <v>1787</v>
      </c>
      <c r="C1595" s="75" t="str">
        <f>IF($B1595&lt;&gt;"",_xlfn.IFNA(VLOOKUP($B1595,'Node Details'!$B:$U,C$1,0),"Check"),"")</f>
        <v>S8P150101-S8P150103</v>
      </c>
      <c r="D1595" s="75" t="str">
        <f>IF($B1595&lt;&gt;"",_xlfn.IFNA(VLOOKUP($B1595,'Node Details'!$B:$U,D$1,0),"Check"),"")</f>
        <v>S8P</v>
      </c>
      <c r="E1595" s="75" t="str">
        <f>IF($B1595&lt;&gt;"",_xlfn.IFNA(VLOOKUP($B1595,'Node Details'!$B:$U,E$1,0),"Check"),"")</f>
        <v>Airtel</v>
      </c>
      <c r="F1595" s="95">
        <v>45169</v>
      </c>
      <c r="G1595" s="75"/>
      <c r="H1595" s="25" t="s">
        <v>2818</v>
      </c>
      <c r="I1595" s="24">
        <v>1</v>
      </c>
      <c r="J1595" s="24">
        <v>650</v>
      </c>
      <c r="K1595" s="75">
        <f t="shared" si="72"/>
        <v>650</v>
      </c>
      <c r="L1595" s="80">
        <v>45115.71775462963</v>
      </c>
      <c r="M1595" s="72"/>
      <c r="N1595" s="38"/>
      <c r="O1595" s="81"/>
      <c r="P1595" s="72"/>
      <c r="Q1595" s="72"/>
      <c r="R1595" s="72"/>
      <c r="S1595" s="72"/>
      <c r="T1595" s="81"/>
      <c r="U1595" s="72"/>
      <c r="V1595" s="72"/>
      <c r="W1595" s="82">
        <f t="shared" si="73"/>
        <v>0</v>
      </c>
      <c r="X1595" s="39" t="s">
        <v>89</v>
      </c>
      <c r="Y1595" s="39"/>
      <c r="Z1595" s="72" t="s">
        <v>101</v>
      </c>
    </row>
    <row r="1596" spans="1:26">
      <c r="A1596" s="75">
        <f t="shared" si="74"/>
        <v>1594</v>
      </c>
      <c r="B1596" s="39" t="s">
        <v>1793</v>
      </c>
      <c r="C1596" s="75" t="str">
        <f>IF($B1596&lt;&gt;"",_xlfn.IFNA(VLOOKUP($B1596,'Node Details'!$B:$U,C$1,0),"Check"),"")</f>
        <v>S8P150101-S8P150105</v>
      </c>
      <c r="D1596" s="75" t="str">
        <f>IF($B1596&lt;&gt;"",_xlfn.IFNA(VLOOKUP($B1596,'Node Details'!$B:$U,D$1,0),"Check"),"")</f>
        <v>S8P</v>
      </c>
      <c r="E1596" s="75" t="str">
        <f>IF($B1596&lt;&gt;"",_xlfn.IFNA(VLOOKUP($B1596,'Node Details'!$B:$U,E$1,0),"Check"),"")</f>
        <v>Airtel</v>
      </c>
      <c r="F1596" s="95">
        <v>45169</v>
      </c>
      <c r="G1596" s="75"/>
      <c r="H1596" s="25" t="s">
        <v>2819</v>
      </c>
      <c r="I1596" s="24">
        <v>1</v>
      </c>
      <c r="J1596" s="24">
        <v>450</v>
      </c>
      <c r="K1596" s="75">
        <f t="shared" si="72"/>
        <v>450</v>
      </c>
      <c r="L1596" s="80">
        <v>45169</v>
      </c>
      <c r="M1596" s="72"/>
      <c r="N1596" s="38"/>
      <c r="O1596" s="81"/>
      <c r="P1596" s="72"/>
      <c r="Q1596" s="72"/>
      <c r="R1596" s="72"/>
      <c r="S1596" s="72"/>
      <c r="T1596" s="81"/>
      <c r="U1596" s="72"/>
      <c r="V1596" s="72"/>
      <c r="W1596" s="82">
        <f t="shared" si="73"/>
        <v>0</v>
      </c>
      <c r="X1596" s="39" t="s">
        <v>89</v>
      </c>
      <c r="Y1596" s="39"/>
      <c r="Z1596" s="72" t="s">
        <v>101</v>
      </c>
    </row>
    <row r="1597" spans="1:26">
      <c r="A1597" s="75">
        <f t="shared" si="74"/>
        <v>1595</v>
      </c>
      <c r="B1597" s="39" t="s">
        <v>1790</v>
      </c>
      <c r="C1597" s="75" t="str">
        <f>IF($B1597&lt;&gt;"",_xlfn.IFNA(VLOOKUP($B1597,'Node Details'!$B:$U,C$1,0),"Check"),"")</f>
        <v>S8P150101-S8P150105</v>
      </c>
      <c r="D1597" s="75" t="str">
        <f>IF($B1597&lt;&gt;"",_xlfn.IFNA(VLOOKUP($B1597,'Node Details'!$B:$U,D$1,0),"Check"),"")</f>
        <v>S8P</v>
      </c>
      <c r="E1597" s="75" t="str">
        <f>IF($B1597&lt;&gt;"",_xlfn.IFNA(VLOOKUP($B1597,'Node Details'!$B:$U,E$1,0),"Check"),"")</f>
        <v>Airtel</v>
      </c>
      <c r="F1597" s="95">
        <v>45169</v>
      </c>
      <c r="G1597" s="75"/>
      <c r="H1597" s="25" t="s">
        <v>2819</v>
      </c>
      <c r="I1597" s="24">
        <v>1</v>
      </c>
      <c r="J1597" s="24">
        <v>450</v>
      </c>
      <c r="K1597" s="75">
        <f t="shared" si="72"/>
        <v>450</v>
      </c>
      <c r="L1597" s="80">
        <v>45169</v>
      </c>
      <c r="M1597" s="72"/>
      <c r="N1597" s="38"/>
      <c r="O1597" s="81"/>
      <c r="P1597" s="72"/>
      <c r="Q1597" s="72"/>
      <c r="R1597" s="72"/>
      <c r="S1597" s="72"/>
      <c r="T1597" s="81"/>
      <c r="U1597" s="72"/>
      <c r="V1597" s="72"/>
      <c r="W1597" s="82">
        <f t="shared" si="73"/>
        <v>0</v>
      </c>
      <c r="X1597" s="39" t="s">
        <v>89</v>
      </c>
      <c r="Y1597" s="39"/>
      <c r="Z1597" s="72" t="s">
        <v>101</v>
      </c>
    </row>
    <row r="1598" spans="1:26">
      <c r="A1598" s="75">
        <f t="shared" si="74"/>
        <v>1596</v>
      </c>
      <c r="B1598" s="39" t="s">
        <v>2646</v>
      </c>
      <c r="C1598" s="75" t="str">
        <f>IF($B1598&lt;&gt;"",_xlfn.IFNA(VLOOKUP($B1598,'Node Details'!$B:$U,C$1,0),"Check"),"")</f>
        <v>S8P150104-S8P150108</v>
      </c>
      <c r="D1598" s="75" t="str">
        <f>IF($B1598&lt;&gt;"",_xlfn.IFNA(VLOOKUP($B1598,'Node Details'!$B:$U,D$1,0),"Check"),"")</f>
        <v>S8P</v>
      </c>
      <c r="E1598" s="75" t="str">
        <f>IF($B1598&lt;&gt;"",_xlfn.IFNA(VLOOKUP($B1598,'Node Details'!$B:$U,E$1,0),"Check"),"")</f>
        <v>Airtel</v>
      </c>
      <c r="F1598" s="95">
        <v>45169</v>
      </c>
      <c r="G1598" s="75"/>
      <c r="H1598" s="25" t="s">
        <v>2819</v>
      </c>
      <c r="I1598" s="24">
        <v>1</v>
      </c>
      <c r="J1598" s="24">
        <v>450</v>
      </c>
      <c r="K1598" s="75">
        <f t="shared" si="72"/>
        <v>450</v>
      </c>
      <c r="L1598" s="80">
        <v>45169</v>
      </c>
      <c r="M1598" s="72"/>
      <c r="N1598" s="38"/>
      <c r="O1598" s="81"/>
      <c r="P1598" s="72"/>
      <c r="Q1598" s="72"/>
      <c r="R1598" s="72"/>
      <c r="S1598" s="72"/>
      <c r="T1598" s="81"/>
      <c r="U1598" s="72"/>
      <c r="V1598" s="72"/>
      <c r="W1598" s="82">
        <f t="shared" si="73"/>
        <v>0</v>
      </c>
      <c r="X1598" s="39" t="s">
        <v>89</v>
      </c>
      <c r="Y1598" s="39"/>
      <c r="Z1598" s="72" t="s">
        <v>101</v>
      </c>
    </row>
    <row r="1599" spans="1:26">
      <c r="A1599" s="75">
        <f t="shared" si="74"/>
        <v>1597</v>
      </c>
      <c r="B1599" s="39" t="s">
        <v>2648</v>
      </c>
      <c r="C1599" s="75" t="str">
        <f>IF($B1599&lt;&gt;"",_xlfn.IFNA(VLOOKUP($B1599,'Node Details'!$B:$U,C$1,0),"Check"),"")</f>
        <v>S8P150104-S8P150108</v>
      </c>
      <c r="D1599" s="75" t="str">
        <f>IF($B1599&lt;&gt;"",_xlfn.IFNA(VLOOKUP($B1599,'Node Details'!$B:$U,D$1,0),"Check"),"")</f>
        <v>S8P</v>
      </c>
      <c r="E1599" s="75" t="str">
        <f>IF($B1599&lt;&gt;"",_xlfn.IFNA(VLOOKUP($B1599,'Node Details'!$B:$U,E$1,0),"Check"),"")</f>
        <v>Airtel</v>
      </c>
      <c r="F1599" s="95">
        <v>45169</v>
      </c>
      <c r="G1599" s="75"/>
      <c r="H1599" s="25" t="s">
        <v>2819</v>
      </c>
      <c r="I1599" s="24">
        <v>1</v>
      </c>
      <c r="J1599" s="24">
        <v>450</v>
      </c>
      <c r="K1599" s="75">
        <f t="shared" si="72"/>
        <v>450</v>
      </c>
      <c r="L1599" s="80">
        <v>45169</v>
      </c>
      <c r="M1599" s="72"/>
      <c r="N1599" s="38"/>
      <c r="O1599" s="81"/>
      <c r="P1599" s="72"/>
      <c r="Q1599" s="72"/>
      <c r="R1599" s="72"/>
      <c r="S1599" s="72"/>
      <c r="T1599" s="81"/>
      <c r="U1599" s="72"/>
      <c r="V1599" s="72"/>
      <c r="W1599" s="82">
        <f t="shared" si="73"/>
        <v>0</v>
      </c>
      <c r="X1599" s="39" t="s">
        <v>89</v>
      </c>
      <c r="Y1599" s="39"/>
      <c r="Z1599" s="72" t="s">
        <v>101</v>
      </c>
    </row>
    <row r="1600" spans="1:26">
      <c r="A1600" s="75">
        <f t="shared" si="74"/>
        <v>1598</v>
      </c>
      <c r="B1600" s="39" t="s">
        <v>1795</v>
      </c>
      <c r="C1600" s="75" t="str">
        <f>IF($B1600&lt;&gt;"",_xlfn.IFNA(VLOOKUP($B1600,'Node Details'!$B:$U,C$1,0),"Check"),"")</f>
        <v>S8P150104-S8P150108</v>
      </c>
      <c r="D1600" s="75" t="str">
        <f>IF($B1600&lt;&gt;"",_xlfn.IFNA(VLOOKUP($B1600,'Node Details'!$B:$U,D$1,0),"Check"),"")</f>
        <v>S8P</v>
      </c>
      <c r="E1600" s="75" t="str">
        <f>IF($B1600&lt;&gt;"",_xlfn.IFNA(VLOOKUP($B1600,'Node Details'!$B:$U,E$1,0),"Check"),"")</f>
        <v>Airtel</v>
      </c>
      <c r="F1600" s="95">
        <v>45169</v>
      </c>
      <c r="G1600" s="75"/>
      <c r="H1600" s="25" t="s">
        <v>2819</v>
      </c>
      <c r="I1600" s="24">
        <v>1</v>
      </c>
      <c r="J1600" s="24">
        <v>450</v>
      </c>
      <c r="K1600" s="75">
        <f t="shared" si="72"/>
        <v>450</v>
      </c>
      <c r="L1600" s="80">
        <v>45169</v>
      </c>
      <c r="M1600" s="72"/>
      <c r="N1600" s="38"/>
      <c r="O1600" s="81"/>
      <c r="P1600" s="72"/>
      <c r="Q1600" s="72"/>
      <c r="R1600" s="72"/>
      <c r="S1600" s="72"/>
      <c r="T1600" s="81"/>
      <c r="U1600" s="72"/>
      <c r="V1600" s="72"/>
      <c r="W1600" s="82">
        <f t="shared" si="73"/>
        <v>0</v>
      </c>
      <c r="X1600" s="39" t="s">
        <v>89</v>
      </c>
      <c r="Y1600" s="39"/>
      <c r="Z1600" s="72" t="s">
        <v>101</v>
      </c>
    </row>
    <row r="1601" spans="1:26">
      <c r="A1601" s="75">
        <f t="shared" si="74"/>
        <v>1599</v>
      </c>
      <c r="B1601" s="39" t="s">
        <v>1798</v>
      </c>
      <c r="C1601" s="75" t="str">
        <f>IF($B1601&lt;&gt;"",_xlfn.IFNA(VLOOKUP($B1601,'Node Details'!$B:$U,C$1,0),"Check"),"")</f>
        <v>S8P160102-S8P160106</v>
      </c>
      <c r="D1601" s="75" t="str">
        <f>IF($B1601&lt;&gt;"",_xlfn.IFNA(VLOOKUP($B1601,'Node Details'!$B:$U,D$1,0),"Check"),"")</f>
        <v>S8P</v>
      </c>
      <c r="E1601" s="75" t="str">
        <f>IF($B1601&lt;&gt;"",_xlfn.IFNA(VLOOKUP($B1601,'Node Details'!$B:$U,E$1,0),"Check"),"")</f>
        <v>Airtel</v>
      </c>
      <c r="F1601" s="95">
        <v>45169</v>
      </c>
      <c r="G1601" s="75"/>
      <c r="H1601" s="25" t="s">
        <v>2819</v>
      </c>
      <c r="I1601" s="24">
        <v>1</v>
      </c>
      <c r="J1601" s="24">
        <v>450</v>
      </c>
      <c r="K1601" s="75">
        <f t="shared" si="72"/>
        <v>450</v>
      </c>
      <c r="L1601" s="80">
        <v>45142</v>
      </c>
      <c r="M1601" s="72"/>
      <c r="N1601" s="38"/>
      <c r="O1601" s="81"/>
      <c r="P1601" s="72"/>
      <c r="Q1601" s="72"/>
      <c r="R1601" s="72"/>
      <c r="S1601" s="72"/>
      <c r="T1601" s="81"/>
      <c r="U1601" s="72"/>
      <c r="V1601" s="72"/>
      <c r="W1601" s="82">
        <f t="shared" si="73"/>
        <v>0</v>
      </c>
      <c r="X1601" s="39" t="s">
        <v>89</v>
      </c>
      <c r="Y1601" s="39"/>
      <c r="Z1601" s="72" t="s">
        <v>101</v>
      </c>
    </row>
    <row r="1602" spans="1:26">
      <c r="A1602" s="75">
        <f t="shared" si="74"/>
        <v>1600</v>
      </c>
      <c r="B1602" s="39" t="s">
        <v>1802</v>
      </c>
      <c r="C1602" s="75" t="str">
        <f>IF($B1602&lt;&gt;"",_xlfn.IFNA(VLOOKUP($B1602,'Node Details'!$B:$U,C$1,0),"Check"),"")</f>
        <v>S8P160101-S8P160107</v>
      </c>
      <c r="D1602" s="75" t="str">
        <f>IF($B1602&lt;&gt;"",_xlfn.IFNA(VLOOKUP($B1602,'Node Details'!$B:$U,D$1,0),"Check"),"")</f>
        <v>S8P</v>
      </c>
      <c r="E1602" s="75" t="str">
        <f>IF($B1602&lt;&gt;"",_xlfn.IFNA(VLOOKUP($B1602,'Node Details'!$B:$U,E$1,0),"Check"),"")</f>
        <v>Airtel</v>
      </c>
      <c r="F1602" s="95">
        <v>45169</v>
      </c>
      <c r="G1602" s="75"/>
      <c r="H1602" s="25" t="s">
        <v>2819</v>
      </c>
      <c r="I1602" s="24">
        <v>1</v>
      </c>
      <c r="J1602" s="24">
        <v>450</v>
      </c>
      <c r="K1602" s="75">
        <f t="shared" si="72"/>
        <v>450</v>
      </c>
      <c r="L1602" s="80">
        <v>45169</v>
      </c>
      <c r="M1602" s="72"/>
      <c r="N1602" s="38"/>
      <c r="O1602" s="81"/>
      <c r="P1602" s="72"/>
      <c r="Q1602" s="72"/>
      <c r="R1602" s="72"/>
      <c r="S1602" s="72"/>
      <c r="T1602" s="81"/>
      <c r="U1602" s="72"/>
      <c r="V1602" s="72"/>
      <c r="W1602" s="82">
        <f t="shared" si="73"/>
        <v>0</v>
      </c>
      <c r="X1602" s="39" t="s">
        <v>89</v>
      </c>
      <c r="Y1602" s="39"/>
      <c r="Z1602" s="72" t="s">
        <v>101</v>
      </c>
    </row>
    <row r="1603" spans="1:26">
      <c r="A1603" s="75">
        <f t="shared" si="74"/>
        <v>1601</v>
      </c>
      <c r="B1603" s="39" t="s">
        <v>1807</v>
      </c>
      <c r="C1603" s="75" t="str">
        <f>IF($B1603&lt;&gt;"",_xlfn.IFNA(VLOOKUP($B1603,'Node Details'!$B:$U,C$1,0),"Check"),"")</f>
        <v>S8P160104-S8P160108</v>
      </c>
      <c r="D1603" s="75" t="str">
        <f>IF($B1603&lt;&gt;"",_xlfn.IFNA(VLOOKUP($B1603,'Node Details'!$B:$U,D$1,0),"Check"),"")</f>
        <v>S8P</v>
      </c>
      <c r="E1603" s="75" t="str">
        <f>IF($B1603&lt;&gt;"",_xlfn.IFNA(VLOOKUP($B1603,'Node Details'!$B:$U,E$1,0),"Check"),"")</f>
        <v>Airtel</v>
      </c>
      <c r="F1603" s="95">
        <v>45169</v>
      </c>
      <c r="G1603" s="75"/>
      <c r="H1603" s="25" t="s">
        <v>2819</v>
      </c>
      <c r="I1603" s="24">
        <v>1</v>
      </c>
      <c r="J1603" s="24">
        <v>450</v>
      </c>
      <c r="K1603" s="75">
        <f t="shared" ref="K1603:K1666" si="75">I1603*J1603</f>
        <v>450</v>
      </c>
      <c r="L1603" s="80">
        <v>45169</v>
      </c>
      <c r="M1603" s="72"/>
      <c r="N1603" s="38"/>
      <c r="O1603" s="81"/>
      <c r="P1603" s="72"/>
      <c r="Q1603" s="72"/>
      <c r="R1603" s="72"/>
      <c r="S1603" s="72"/>
      <c r="T1603" s="81"/>
      <c r="U1603" s="72"/>
      <c r="V1603" s="72"/>
      <c r="W1603" s="82">
        <f t="shared" ref="W1603:W1666" si="76">IF(V1603&lt;&gt;"",V1603*U1603,0)</f>
        <v>0</v>
      </c>
      <c r="X1603" s="39" t="s">
        <v>89</v>
      </c>
      <c r="Y1603" s="39"/>
      <c r="Z1603" s="72" t="s">
        <v>101</v>
      </c>
    </row>
    <row r="1604" spans="1:26">
      <c r="A1604" s="75">
        <f t="shared" ref="A1604:A1667" si="77">IF(B1604&lt;&gt;"",A1603+1,"")</f>
        <v>1602</v>
      </c>
      <c r="B1604" s="39" t="s">
        <v>1733</v>
      </c>
      <c r="C1604" s="75" t="str">
        <f>IF($B1604&lt;&gt;"",_xlfn.IFNA(VLOOKUP($B1604,'Node Details'!$B:$U,C$1,0),"Check"),"")</f>
        <v>S8P010107-S8P010108</v>
      </c>
      <c r="D1604" s="75" t="str">
        <f>IF($B1604&lt;&gt;"",_xlfn.IFNA(VLOOKUP($B1604,'Node Details'!$B:$U,D$1,0),"Check"),"")</f>
        <v>S8P</v>
      </c>
      <c r="E1604" s="75" t="str">
        <f>IF($B1604&lt;&gt;"",_xlfn.IFNA(VLOOKUP($B1604,'Node Details'!$B:$U,E$1,0),"Check"),"")</f>
        <v>Airtel</v>
      </c>
      <c r="F1604" s="95">
        <v>45169</v>
      </c>
      <c r="G1604" s="75"/>
      <c r="H1604" s="25" t="s">
        <v>22</v>
      </c>
      <c r="I1604" s="24">
        <v>2</v>
      </c>
      <c r="J1604" s="24">
        <v>20</v>
      </c>
      <c r="K1604" s="75">
        <f t="shared" si="75"/>
        <v>40</v>
      </c>
      <c r="L1604" s="80">
        <v>45112</v>
      </c>
      <c r="M1604" s="72"/>
      <c r="N1604" s="38"/>
      <c r="O1604" s="81"/>
      <c r="P1604" s="72"/>
      <c r="Q1604" s="72"/>
      <c r="R1604" s="72"/>
      <c r="S1604" s="72"/>
      <c r="T1604" s="81"/>
      <c r="U1604" s="72"/>
      <c r="V1604" s="72"/>
      <c r="W1604" s="82">
        <f t="shared" si="76"/>
        <v>0</v>
      </c>
      <c r="X1604" s="39" t="s">
        <v>89</v>
      </c>
      <c r="Y1604" s="39"/>
      <c r="Z1604" s="72" t="s">
        <v>101</v>
      </c>
    </row>
    <row r="1605" spans="1:26">
      <c r="A1605" s="75">
        <f t="shared" si="77"/>
        <v>1603</v>
      </c>
      <c r="B1605" s="39" t="s">
        <v>1738</v>
      </c>
      <c r="C1605" s="75" t="str">
        <f>IF($B1605&lt;&gt;"",_xlfn.IFNA(VLOOKUP($B1605,'Node Details'!$B:$U,C$1,0),"Check"),"")</f>
        <v>S8P020103-S8P020107</v>
      </c>
      <c r="D1605" s="75" t="str">
        <f>IF($B1605&lt;&gt;"",_xlfn.IFNA(VLOOKUP($B1605,'Node Details'!$B:$U,D$1,0),"Check"),"")</f>
        <v>S8P</v>
      </c>
      <c r="E1605" s="75" t="str">
        <f>IF($B1605&lt;&gt;"",_xlfn.IFNA(VLOOKUP($B1605,'Node Details'!$B:$U,E$1,0),"Check"),"")</f>
        <v>Airtel</v>
      </c>
      <c r="F1605" s="95">
        <v>45169</v>
      </c>
      <c r="G1605" s="75"/>
      <c r="H1605" s="25" t="s">
        <v>22</v>
      </c>
      <c r="I1605" s="24">
        <v>2</v>
      </c>
      <c r="J1605" s="24">
        <v>20</v>
      </c>
      <c r="K1605" s="75">
        <f t="shared" si="75"/>
        <v>40</v>
      </c>
      <c r="L1605" s="80">
        <v>45108</v>
      </c>
      <c r="M1605" s="72"/>
      <c r="N1605" s="38"/>
      <c r="O1605" s="81"/>
      <c r="P1605" s="72"/>
      <c r="Q1605" s="72"/>
      <c r="R1605" s="72"/>
      <c r="S1605" s="72"/>
      <c r="T1605" s="81"/>
      <c r="U1605" s="72"/>
      <c r="V1605" s="72"/>
      <c r="W1605" s="82">
        <f t="shared" si="76"/>
        <v>0</v>
      </c>
      <c r="X1605" s="39" t="s">
        <v>89</v>
      </c>
      <c r="Y1605" s="39"/>
      <c r="Z1605" s="72" t="s">
        <v>101</v>
      </c>
    </row>
    <row r="1606" spans="1:26">
      <c r="A1606" s="75">
        <f t="shared" si="77"/>
        <v>1604</v>
      </c>
      <c r="B1606" s="39" t="s">
        <v>2628</v>
      </c>
      <c r="C1606" s="75" t="str">
        <f>IF($B1606&lt;&gt;"",_xlfn.IFNA(VLOOKUP($B1606,'Node Details'!$B:$U,C$1,0),"Check"),"")</f>
        <v>S8P030102-S8P030108</v>
      </c>
      <c r="D1606" s="75" t="str">
        <f>IF($B1606&lt;&gt;"",_xlfn.IFNA(VLOOKUP($B1606,'Node Details'!$B:$U,D$1,0),"Check"),"")</f>
        <v>S8P</v>
      </c>
      <c r="E1606" s="75" t="str">
        <f>IF($B1606&lt;&gt;"",_xlfn.IFNA(VLOOKUP($B1606,'Node Details'!$B:$U,E$1,0),"Check"),"")</f>
        <v>Airtel</v>
      </c>
      <c r="F1606" s="95">
        <v>45169</v>
      </c>
      <c r="G1606" s="75"/>
      <c r="H1606" s="25" t="s">
        <v>22</v>
      </c>
      <c r="I1606" s="24">
        <v>2</v>
      </c>
      <c r="J1606" s="24">
        <v>20</v>
      </c>
      <c r="K1606" s="75">
        <f t="shared" si="75"/>
        <v>40</v>
      </c>
      <c r="L1606" s="80">
        <v>45112</v>
      </c>
      <c r="M1606" s="72"/>
      <c r="N1606" s="38"/>
      <c r="O1606" s="81"/>
      <c r="P1606" s="72"/>
      <c r="Q1606" s="72"/>
      <c r="R1606" s="72"/>
      <c r="S1606" s="72"/>
      <c r="T1606" s="81"/>
      <c r="U1606" s="72"/>
      <c r="V1606" s="72"/>
      <c r="W1606" s="82">
        <f t="shared" si="76"/>
        <v>0</v>
      </c>
      <c r="X1606" s="39" t="s">
        <v>89</v>
      </c>
      <c r="Y1606" s="39"/>
      <c r="Z1606" s="72" t="s">
        <v>101</v>
      </c>
    </row>
    <row r="1607" spans="1:26">
      <c r="A1607" s="75">
        <f t="shared" si="77"/>
        <v>1605</v>
      </c>
      <c r="B1607" s="39" t="s">
        <v>2630</v>
      </c>
      <c r="C1607" s="75" t="str">
        <f>IF($B1607&lt;&gt;"",_xlfn.IFNA(VLOOKUP($B1607,'Node Details'!$B:$U,C$1,0),"Check"),"")</f>
        <v>S8P030102-S8P030108</v>
      </c>
      <c r="D1607" s="75" t="str">
        <f>IF($B1607&lt;&gt;"",_xlfn.IFNA(VLOOKUP($B1607,'Node Details'!$B:$U,D$1,0),"Check"),"")</f>
        <v>S8P</v>
      </c>
      <c r="E1607" s="75" t="str">
        <f>IF($B1607&lt;&gt;"",_xlfn.IFNA(VLOOKUP($B1607,'Node Details'!$B:$U,E$1,0),"Check"),"")</f>
        <v>Airtel</v>
      </c>
      <c r="F1607" s="95">
        <v>45169</v>
      </c>
      <c r="G1607" s="75"/>
      <c r="H1607" s="25" t="s">
        <v>22</v>
      </c>
      <c r="I1607" s="24">
        <v>2</v>
      </c>
      <c r="J1607" s="24">
        <v>20</v>
      </c>
      <c r="K1607" s="75">
        <f t="shared" si="75"/>
        <v>40</v>
      </c>
      <c r="L1607" s="80">
        <v>45112</v>
      </c>
      <c r="M1607" s="72"/>
      <c r="N1607" s="38"/>
      <c r="O1607" s="81"/>
      <c r="P1607" s="72"/>
      <c r="Q1607" s="72"/>
      <c r="R1607" s="72"/>
      <c r="S1607" s="72"/>
      <c r="T1607" s="81"/>
      <c r="U1607" s="72"/>
      <c r="V1607" s="72"/>
      <c r="W1607" s="82">
        <f t="shared" si="76"/>
        <v>0</v>
      </c>
      <c r="X1607" s="39" t="s">
        <v>89</v>
      </c>
      <c r="Y1607" s="39"/>
      <c r="Z1607" s="72" t="s">
        <v>101</v>
      </c>
    </row>
    <row r="1608" spans="1:26">
      <c r="A1608" s="75">
        <f t="shared" si="77"/>
        <v>1606</v>
      </c>
      <c r="B1608" s="39" t="s">
        <v>2632</v>
      </c>
      <c r="C1608" s="75" t="str">
        <f>IF($B1608&lt;&gt;"",_xlfn.IFNA(VLOOKUP($B1608,'Node Details'!$B:$U,C$1,0),"Check"),"")</f>
        <v>S8P030102-S8P030108</v>
      </c>
      <c r="D1608" s="75" t="str">
        <f>IF($B1608&lt;&gt;"",_xlfn.IFNA(VLOOKUP($B1608,'Node Details'!$B:$U,D$1,0),"Check"),"")</f>
        <v>S8P</v>
      </c>
      <c r="E1608" s="75" t="str">
        <f>IF($B1608&lt;&gt;"",_xlfn.IFNA(VLOOKUP($B1608,'Node Details'!$B:$U,E$1,0),"Check"),"")</f>
        <v>Airtel</v>
      </c>
      <c r="F1608" s="95">
        <v>45169</v>
      </c>
      <c r="G1608" s="75"/>
      <c r="H1608" s="25" t="s">
        <v>22</v>
      </c>
      <c r="I1608" s="24">
        <v>2</v>
      </c>
      <c r="J1608" s="24">
        <v>20</v>
      </c>
      <c r="K1608" s="75">
        <f t="shared" si="75"/>
        <v>40</v>
      </c>
      <c r="L1608" s="80">
        <v>45112</v>
      </c>
      <c r="M1608" s="72"/>
      <c r="N1608" s="38"/>
      <c r="O1608" s="81"/>
      <c r="P1608" s="72"/>
      <c r="Q1608" s="72"/>
      <c r="R1608" s="72"/>
      <c r="S1608" s="72"/>
      <c r="T1608" s="81"/>
      <c r="U1608" s="72"/>
      <c r="V1608" s="72"/>
      <c r="W1608" s="82">
        <f t="shared" si="76"/>
        <v>0</v>
      </c>
      <c r="X1608" s="39" t="s">
        <v>89</v>
      </c>
      <c r="Y1608" s="39"/>
      <c r="Z1608" s="72" t="s">
        <v>101</v>
      </c>
    </row>
    <row r="1609" spans="1:26">
      <c r="A1609" s="75">
        <f t="shared" si="77"/>
        <v>1607</v>
      </c>
      <c r="B1609" s="39" t="s">
        <v>1741</v>
      </c>
      <c r="C1609" s="75" t="str">
        <f>IF($B1609&lt;&gt;"",_xlfn.IFNA(VLOOKUP($B1609,'Node Details'!$B:$U,C$1,0),"Check"),"")</f>
        <v>S8P030102-S8P030108</v>
      </c>
      <c r="D1609" s="75" t="str">
        <f>IF($B1609&lt;&gt;"",_xlfn.IFNA(VLOOKUP($B1609,'Node Details'!$B:$U,D$1,0),"Check"),"")</f>
        <v>S8P</v>
      </c>
      <c r="E1609" s="75" t="str">
        <f>IF($B1609&lt;&gt;"",_xlfn.IFNA(VLOOKUP($B1609,'Node Details'!$B:$U,E$1,0),"Check"),"")</f>
        <v>Airtel</v>
      </c>
      <c r="F1609" s="95">
        <v>45169</v>
      </c>
      <c r="G1609" s="75"/>
      <c r="H1609" s="25" t="s">
        <v>22</v>
      </c>
      <c r="I1609" s="24">
        <v>2</v>
      </c>
      <c r="J1609" s="24">
        <v>20</v>
      </c>
      <c r="K1609" s="75">
        <f t="shared" si="75"/>
        <v>40</v>
      </c>
      <c r="L1609" s="80">
        <v>45112</v>
      </c>
      <c r="M1609" s="72"/>
      <c r="N1609" s="38"/>
      <c r="O1609" s="81"/>
      <c r="P1609" s="72"/>
      <c r="Q1609" s="72"/>
      <c r="R1609" s="72"/>
      <c r="S1609" s="72"/>
      <c r="T1609" s="81"/>
      <c r="U1609" s="72"/>
      <c r="V1609" s="72"/>
      <c r="W1609" s="82">
        <f t="shared" si="76"/>
        <v>0</v>
      </c>
      <c r="X1609" s="39" t="s">
        <v>89</v>
      </c>
      <c r="Y1609" s="39"/>
      <c r="Z1609" s="72" t="s">
        <v>101</v>
      </c>
    </row>
    <row r="1610" spans="1:26">
      <c r="A1610" s="75">
        <f t="shared" si="77"/>
        <v>1608</v>
      </c>
      <c r="B1610" s="39" t="s">
        <v>1746</v>
      </c>
      <c r="C1610" s="75" t="str">
        <f>IF($B1610&lt;&gt;"",_xlfn.IFNA(VLOOKUP($B1610,'Node Details'!$B:$U,C$1,0),"Check"),"")</f>
        <v>S8P040102-S8P040106</v>
      </c>
      <c r="D1610" s="75" t="str">
        <f>IF($B1610&lt;&gt;"",_xlfn.IFNA(VLOOKUP($B1610,'Node Details'!$B:$U,D$1,0),"Check"),"")</f>
        <v>S8P</v>
      </c>
      <c r="E1610" s="75" t="str">
        <f>IF($B1610&lt;&gt;"",_xlfn.IFNA(VLOOKUP($B1610,'Node Details'!$B:$U,E$1,0),"Check"),"")</f>
        <v>Airtel</v>
      </c>
      <c r="F1610" s="95">
        <v>45169</v>
      </c>
      <c r="G1610" s="75"/>
      <c r="H1610" s="25" t="s">
        <v>22</v>
      </c>
      <c r="I1610" s="24">
        <v>2</v>
      </c>
      <c r="J1610" s="24">
        <v>20</v>
      </c>
      <c r="K1610" s="75">
        <f t="shared" si="75"/>
        <v>40</v>
      </c>
      <c r="L1610" s="80">
        <v>45118.775729166657</v>
      </c>
      <c r="M1610" s="72"/>
      <c r="N1610" s="38"/>
      <c r="O1610" s="81"/>
      <c r="P1610" s="72"/>
      <c r="Q1610" s="72"/>
      <c r="R1610" s="72"/>
      <c r="S1610" s="72"/>
      <c r="T1610" s="81"/>
      <c r="U1610" s="72"/>
      <c r="V1610" s="72"/>
      <c r="W1610" s="82">
        <f t="shared" si="76"/>
        <v>0</v>
      </c>
      <c r="X1610" s="39" t="s">
        <v>89</v>
      </c>
      <c r="Y1610" s="39"/>
      <c r="Z1610" s="72" t="s">
        <v>101</v>
      </c>
    </row>
    <row r="1611" spans="1:26">
      <c r="A1611" s="75">
        <f t="shared" si="77"/>
        <v>1609</v>
      </c>
      <c r="B1611" s="39" t="s">
        <v>1750</v>
      </c>
      <c r="C1611" s="75" t="str">
        <f>IF($B1611&lt;&gt;"",_xlfn.IFNA(VLOOKUP($B1611,'Node Details'!$B:$U,C$1,0),"Check"),"")</f>
        <v>S8P050101-S8P050103</v>
      </c>
      <c r="D1611" s="75" t="str">
        <f>IF($B1611&lt;&gt;"",_xlfn.IFNA(VLOOKUP($B1611,'Node Details'!$B:$U,D$1,0),"Check"),"")</f>
        <v>S8P</v>
      </c>
      <c r="E1611" s="75" t="str">
        <f>IF($B1611&lt;&gt;"",_xlfn.IFNA(VLOOKUP($B1611,'Node Details'!$B:$U,E$1,0),"Check"),"")</f>
        <v>Airtel</v>
      </c>
      <c r="F1611" s="95">
        <v>45169</v>
      </c>
      <c r="G1611" s="75"/>
      <c r="H1611" s="25" t="s">
        <v>22</v>
      </c>
      <c r="I1611" s="24">
        <v>2</v>
      </c>
      <c r="J1611" s="24">
        <v>20</v>
      </c>
      <c r="K1611" s="75">
        <f t="shared" si="75"/>
        <v>40</v>
      </c>
      <c r="L1611" s="80">
        <v>45126.732847222222</v>
      </c>
      <c r="M1611" s="72"/>
      <c r="N1611" s="38"/>
      <c r="O1611" s="81"/>
      <c r="P1611" s="72"/>
      <c r="Q1611" s="72"/>
      <c r="R1611" s="72"/>
      <c r="S1611" s="72"/>
      <c r="T1611" s="81"/>
      <c r="U1611" s="72"/>
      <c r="V1611" s="72"/>
      <c r="W1611" s="82">
        <f t="shared" si="76"/>
        <v>0</v>
      </c>
      <c r="X1611" s="39" t="s">
        <v>89</v>
      </c>
      <c r="Y1611" s="39"/>
      <c r="Z1611" s="72" t="s">
        <v>101</v>
      </c>
    </row>
    <row r="1612" spans="1:26">
      <c r="A1612" s="75">
        <f t="shared" si="77"/>
        <v>1610</v>
      </c>
      <c r="B1612" s="39" t="s">
        <v>2634</v>
      </c>
      <c r="C1612" s="75" t="str">
        <f>IF($B1612&lt;&gt;"",_xlfn.IFNA(VLOOKUP($B1612,'Node Details'!$B:$U,C$1,0),"Check"),"")</f>
        <v>S8P050101-S8P050106</v>
      </c>
      <c r="D1612" s="75" t="str">
        <f>IF($B1612&lt;&gt;"",_xlfn.IFNA(VLOOKUP($B1612,'Node Details'!$B:$U,D$1,0),"Check"),"")</f>
        <v>S8P</v>
      </c>
      <c r="E1612" s="75" t="str">
        <f>IF($B1612&lt;&gt;"",_xlfn.IFNA(VLOOKUP($B1612,'Node Details'!$B:$U,E$1,0),"Check"),"")</f>
        <v>Airtel</v>
      </c>
      <c r="F1612" s="95">
        <v>45169</v>
      </c>
      <c r="G1612" s="75"/>
      <c r="H1612" s="25" t="s">
        <v>22</v>
      </c>
      <c r="I1612" s="24">
        <v>2</v>
      </c>
      <c r="J1612" s="24">
        <v>20</v>
      </c>
      <c r="K1612" s="75">
        <f t="shared" si="75"/>
        <v>40</v>
      </c>
      <c r="L1612" s="80">
        <v>45126.748391203713</v>
      </c>
      <c r="M1612" s="72"/>
      <c r="N1612" s="38"/>
      <c r="O1612" s="81"/>
      <c r="P1612" s="72"/>
      <c r="Q1612" s="72"/>
      <c r="R1612" s="72"/>
      <c r="S1612" s="72"/>
      <c r="T1612" s="81"/>
      <c r="U1612" s="72"/>
      <c r="V1612" s="72"/>
      <c r="W1612" s="82">
        <f t="shared" si="76"/>
        <v>0</v>
      </c>
      <c r="X1612" s="39" t="s">
        <v>89</v>
      </c>
      <c r="Y1612" s="39"/>
      <c r="Z1612" s="72" t="s">
        <v>101</v>
      </c>
    </row>
    <row r="1613" spans="1:26">
      <c r="A1613" s="75">
        <f t="shared" si="77"/>
        <v>1611</v>
      </c>
      <c r="B1613" s="39" t="s">
        <v>2636</v>
      </c>
      <c r="C1613" s="75" t="str">
        <f>IF($B1613&lt;&gt;"",_xlfn.IFNA(VLOOKUP($B1613,'Node Details'!$B:$U,C$1,0),"Check"),"")</f>
        <v>S8P050101-S8P050106</v>
      </c>
      <c r="D1613" s="75" t="str">
        <f>IF($B1613&lt;&gt;"",_xlfn.IFNA(VLOOKUP($B1613,'Node Details'!$B:$U,D$1,0),"Check"),"")</f>
        <v>S8P</v>
      </c>
      <c r="E1613" s="75" t="str">
        <f>IF($B1613&lt;&gt;"",_xlfn.IFNA(VLOOKUP($B1613,'Node Details'!$B:$U,E$1,0),"Check"),"")</f>
        <v>Airtel</v>
      </c>
      <c r="F1613" s="95">
        <v>45169</v>
      </c>
      <c r="G1613" s="75"/>
      <c r="H1613" s="25" t="s">
        <v>22</v>
      </c>
      <c r="I1613" s="24">
        <v>2</v>
      </c>
      <c r="J1613" s="24">
        <v>20</v>
      </c>
      <c r="K1613" s="75">
        <f t="shared" si="75"/>
        <v>40</v>
      </c>
      <c r="L1613" s="80">
        <v>45126.748391203713</v>
      </c>
      <c r="M1613" s="72"/>
      <c r="N1613" s="38"/>
      <c r="O1613" s="81"/>
      <c r="P1613" s="72"/>
      <c r="Q1613" s="72"/>
      <c r="R1613" s="72"/>
      <c r="S1613" s="72"/>
      <c r="T1613" s="81"/>
      <c r="U1613" s="72"/>
      <c r="V1613" s="72"/>
      <c r="W1613" s="82">
        <f t="shared" si="76"/>
        <v>0</v>
      </c>
      <c r="X1613" s="39" t="s">
        <v>89</v>
      </c>
      <c r="Y1613" s="39"/>
      <c r="Z1613" s="72" t="s">
        <v>101</v>
      </c>
    </row>
    <row r="1614" spans="1:26">
      <c r="A1614" s="75">
        <f t="shared" si="77"/>
        <v>1612</v>
      </c>
      <c r="B1614" s="39" t="s">
        <v>1753</v>
      </c>
      <c r="C1614" s="75" t="str">
        <f>IF($B1614&lt;&gt;"",_xlfn.IFNA(VLOOKUP($B1614,'Node Details'!$B:$U,C$1,0),"Check"),"")</f>
        <v>S8P050101-S8P050106</v>
      </c>
      <c r="D1614" s="75" t="str">
        <f>IF($B1614&lt;&gt;"",_xlfn.IFNA(VLOOKUP($B1614,'Node Details'!$B:$U,D$1,0),"Check"),"")</f>
        <v>S8P</v>
      </c>
      <c r="E1614" s="75" t="str">
        <f>IF($B1614&lt;&gt;"",_xlfn.IFNA(VLOOKUP($B1614,'Node Details'!$B:$U,E$1,0),"Check"),"")</f>
        <v>Airtel</v>
      </c>
      <c r="F1614" s="95">
        <v>45169</v>
      </c>
      <c r="G1614" s="75"/>
      <c r="H1614" s="25" t="s">
        <v>22</v>
      </c>
      <c r="I1614" s="24">
        <v>2</v>
      </c>
      <c r="J1614" s="24">
        <v>20</v>
      </c>
      <c r="K1614" s="75">
        <f t="shared" si="75"/>
        <v>40</v>
      </c>
      <c r="L1614" s="80">
        <v>45126.748391203713</v>
      </c>
      <c r="M1614" s="72"/>
      <c r="N1614" s="38"/>
      <c r="O1614" s="81"/>
      <c r="P1614" s="72"/>
      <c r="Q1614" s="72"/>
      <c r="R1614" s="72"/>
      <c r="S1614" s="72"/>
      <c r="T1614" s="81"/>
      <c r="U1614" s="72"/>
      <c r="V1614" s="72"/>
      <c r="W1614" s="82">
        <f t="shared" si="76"/>
        <v>0</v>
      </c>
      <c r="X1614" s="39" t="s">
        <v>89</v>
      </c>
      <c r="Y1614" s="39"/>
      <c r="Z1614" s="72" t="s">
        <v>101</v>
      </c>
    </row>
    <row r="1615" spans="1:26">
      <c r="A1615" s="75">
        <f t="shared" si="77"/>
        <v>1613</v>
      </c>
      <c r="B1615" s="39" t="s">
        <v>1756</v>
      </c>
      <c r="C1615" s="75" t="str">
        <f>IF($B1615&lt;&gt;"",_xlfn.IFNA(VLOOKUP($B1615,'Node Details'!$B:$U,C$1,0),"Check"),"")</f>
        <v>S8P050102-S8P050107</v>
      </c>
      <c r="D1615" s="75" t="str">
        <f>IF($B1615&lt;&gt;"",_xlfn.IFNA(VLOOKUP($B1615,'Node Details'!$B:$U,D$1,0),"Check"),"")</f>
        <v>S8P</v>
      </c>
      <c r="E1615" s="75" t="str">
        <f>IF($B1615&lt;&gt;"",_xlfn.IFNA(VLOOKUP($B1615,'Node Details'!$B:$U,E$1,0),"Check"),"")</f>
        <v>Airtel</v>
      </c>
      <c r="F1615" s="95">
        <v>45169</v>
      </c>
      <c r="G1615" s="75"/>
      <c r="H1615" s="25" t="s">
        <v>22</v>
      </c>
      <c r="I1615" s="24">
        <v>2</v>
      </c>
      <c r="J1615" s="24">
        <v>20</v>
      </c>
      <c r="K1615" s="75">
        <f t="shared" si="75"/>
        <v>40</v>
      </c>
      <c r="L1615" s="80">
        <v>45169</v>
      </c>
      <c r="M1615" s="72"/>
      <c r="N1615" s="38"/>
      <c r="O1615" s="81"/>
      <c r="P1615" s="72"/>
      <c r="Q1615" s="72"/>
      <c r="R1615" s="72"/>
      <c r="S1615" s="72"/>
      <c r="T1615" s="81"/>
      <c r="U1615" s="72"/>
      <c r="V1615" s="72"/>
      <c r="W1615" s="82">
        <f t="shared" si="76"/>
        <v>0</v>
      </c>
      <c r="X1615" s="39" t="s">
        <v>89</v>
      </c>
      <c r="Y1615" s="39"/>
      <c r="Z1615" s="72" t="s">
        <v>101</v>
      </c>
    </row>
    <row r="1616" spans="1:26">
      <c r="A1616" s="75">
        <f t="shared" si="77"/>
        <v>1614</v>
      </c>
      <c r="B1616" s="39" t="s">
        <v>2638</v>
      </c>
      <c r="C1616" s="75" t="str">
        <f>IF($B1616&lt;&gt;"",_xlfn.IFNA(VLOOKUP($B1616,'Node Details'!$B:$U,C$1,0),"Check"),"")</f>
        <v>S8P060102-S8P060105</v>
      </c>
      <c r="D1616" s="75" t="str">
        <f>IF($B1616&lt;&gt;"",_xlfn.IFNA(VLOOKUP($B1616,'Node Details'!$B:$U,D$1,0),"Check"),"")</f>
        <v>S8P</v>
      </c>
      <c r="E1616" s="75" t="str">
        <f>IF($B1616&lt;&gt;"",_xlfn.IFNA(VLOOKUP($B1616,'Node Details'!$B:$U,E$1,0),"Check"),"")</f>
        <v>Airtel</v>
      </c>
      <c r="F1616" s="95">
        <v>45169</v>
      </c>
      <c r="G1616" s="75"/>
      <c r="H1616" s="25" t="s">
        <v>22</v>
      </c>
      <c r="I1616" s="24">
        <v>2</v>
      </c>
      <c r="J1616" s="24">
        <v>20</v>
      </c>
      <c r="K1616" s="75">
        <f t="shared" si="75"/>
        <v>40</v>
      </c>
      <c r="L1616" s="80">
        <v>45141.779270833344</v>
      </c>
      <c r="M1616" s="72"/>
      <c r="N1616" s="38"/>
      <c r="O1616" s="81"/>
      <c r="P1616" s="72"/>
      <c r="Q1616" s="72"/>
      <c r="R1616" s="72"/>
      <c r="S1616" s="72"/>
      <c r="T1616" s="81"/>
      <c r="U1616" s="72"/>
      <c r="V1616" s="72"/>
      <c r="W1616" s="82">
        <f t="shared" si="76"/>
        <v>0</v>
      </c>
      <c r="X1616" s="39" t="s">
        <v>89</v>
      </c>
      <c r="Y1616" s="39"/>
      <c r="Z1616" s="72" t="s">
        <v>101</v>
      </c>
    </row>
    <row r="1617" spans="1:26">
      <c r="A1617" s="75">
        <f t="shared" si="77"/>
        <v>1615</v>
      </c>
      <c r="B1617" s="39" t="s">
        <v>1761</v>
      </c>
      <c r="C1617" s="75" t="str">
        <f>IF($B1617&lt;&gt;"",_xlfn.IFNA(VLOOKUP($B1617,'Node Details'!$B:$U,C$1,0),"Check"),"")</f>
        <v>S8P060102-S8P060105</v>
      </c>
      <c r="D1617" s="75" t="str">
        <f>IF($B1617&lt;&gt;"",_xlfn.IFNA(VLOOKUP($B1617,'Node Details'!$B:$U,D$1,0),"Check"),"")</f>
        <v>S8P</v>
      </c>
      <c r="E1617" s="75" t="str">
        <f>IF($B1617&lt;&gt;"",_xlfn.IFNA(VLOOKUP($B1617,'Node Details'!$B:$U,E$1,0),"Check"),"")</f>
        <v>Airtel</v>
      </c>
      <c r="F1617" s="95">
        <v>45169</v>
      </c>
      <c r="G1617" s="75"/>
      <c r="H1617" s="25" t="s">
        <v>22</v>
      </c>
      <c r="I1617" s="24">
        <v>2</v>
      </c>
      <c r="J1617" s="24">
        <v>20</v>
      </c>
      <c r="K1617" s="75">
        <f t="shared" si="75"/>
        <v>40</v>
      </c>
      <c r="L1617" s="80">
        <v>45141.779270833344</v>
      </c>
      <c r="M1617" s="72"/>
      <c r="N1617" s="38"/>
      <c r="O1617" s="81"/>
      <c r="P1617" s="72"/>
      <c r="Q1617" s="72"/>
      <c r="R1617" s="72"/>
      <c r="S1617" s="72"/>
      <c r="T1617" s="81"/>
      <c r="U1617" s="72"/>
      <c r="V1617" s="72"/>
      <c r="W1617" s="82">
        <f t="shared" si="76"/>
        <v>0</v>
      </c>
      <c r="X1617" s="39" t="s">
        <v>89</v>
      </c>
      <c r="Y1617" s="39"/>
      <c r="Z1617" s="72" t="s">
        <v>101</v>
      </c>
    </row>
    <row r="1618" spans="1:26">
      <c r="A1618" s="75">
        <f t="shared" si="77"/>
        <v>1616</v>
      </c>
      <c r="B1618" s="39" t="s">
        <v>1764</v>
      </c>
      <c r="C1618" s="75" t="str">
        <f>IF($B1618&lt;&gt;"",_xlfn.IFNA(VLOOKUP($B1618,'Node Details'!$B:$U,C$1,0),"Check"),"")</f>
        <v>S8P080106-S8P080107</v>
      </c>
      <c r="D1618" s="75" t="str">
        <f>IF($B1618&lt;&gt;"",_xlfn.IFNA(VLOOKUP($B1618,'Node Details'!$B:$U,D$1,0),"Check"),"")</f>
        <v>S8P</v>
      </c>
      <c r="E1618" s="75" t="str">
        <f>IF($B1618&lt;&gt;"",_xlfn.IFNA(VLOOKUP($B1618,'Node Details'!$B:$U,E$1,0),"Check"),"")</f>
        <v>Airtel</v>
      </c>
      <c r="F1618" s="95">
        <v>45169</v>
      </c>
      <c r="G1618" s="75"/>
      <c r="H1618" s="25" t="s">
        <v>22</v>
      </c>
      <c r="I1618" s="24">
        <v>2</v>
      </c>
      <c r="J1618" s="24">
        <v>20</v>
      </c>
      <c r="K1618" s="75">
        <f t="shared" si="75"/>
        <v>40</v>
      </c>
      <c r="L1618" s="80">
        <v>45147.551874999997</v>
      </c>
      <c r="M1618" s="72"/>
      <c r="N1618" s="38"/>
      <c r="O1618" s="81"/>
      <c r="P1618" s="72"/>
      <c r="Q1618" s="72"/>
      <c r="R1618" s="72"/>
      <c r="S1618" s="72"/>
      <c r="T1618" s="81"/>
      <c r="U1618" s="72"/>
      <c r="V1618" s="72"/>
      <c r="W1618" s="82">
        <f t="shared" si="76"/>
        <v>0</v>
      </c>
      <c r="X1618" s="39" t="s">
        <v>89</v>
      </c>
      <c r="Y1618" s="39"/>
      <c r="Z1618" s="72" t="s">
        <v>101</v>
      </c>
    </row>
    <row r="1619" spans="1:26">
      <c r="A1619" s="75">
        <f t="shared" si="77"/>
        <v>1617</v>
      </c>
      <c r="B1619" s="39" t="s">
        <v>1770</v>
      </c>
      <c r="C1619" s="75" t="str">
        <f>IF($B1619&lt;&gt;"",_xlfn.IFNA(VLOOKUP($B1619,'Node Details'!$B:$U,C$1,0),"Check"),"")</f>
        <v>S8P090102-S8P090104</v>
      </c>
      <c r="D1619" s="75" t="str">
        <f>IF($B1619&lt;&gt;"",_xlfn.IFNA(VLOOKUP($B1619,'Node Details'!$B:$U,D$1,0),"Check"),"")</f>
        <v>S8P</v>
      </c>
      <c r="E1619" s="75" t="str">
        <f>IF($B1619&lt;&gt;"",_xlfn.IFNA(VLOOKUP($B1619,'Node Details'!$B:$U,E$1,0),"Check"),"")</f>
        <v>Airtel</v>
      </c>
      <c r="F1619" s="95">
        <v>45169</v>
      </c>
      <c r="G1619" s="75"/>
      <c r="H1619" s="25" t="s">
        <v>22</v>
      </c>
      <c r="I1619" s="24">
        <v>2</v>
      </c>
      <c r="J1619" s="24">
        <v>20</v>
      </c>
      <c r="K1619" s="75">
        <f t="shared" si="75"/>
        <v>40</v>
      </c>
      <c r="L1619" s="80">
        <v>45125</v>
      </c>
      <c r="M1619" s="72"/>
      <c r="N1619" s="38"/>
      <c r="O1619" s="81"/>
      <c r="P1619" s="72"/>
      <c r="Q1619" s="72"/>
      <c r="R1619" s="72"/>
      <c r="S1619" s="72"/>
      <c r="T1619" s="81"/>
      <c r="U1619" s="72"/>
      <c r="V1619" s="72"/>
      <c r="W1619" s="82">
        <f t="shared" si="76"/>
        <v>0</v>
      </c>
      <c r="X1619" s="39" t="s">
        <v>89</v>
      </c>
      <c r="Y1619" s="39"/>
      <c r="Z1619" s="72" t="s">
        <v>101</v>
      </c>
    </row>
    <row r="1620" spans="1:26">
      <c r="A1620" s="75">
        <f t="shared" si="77"/>
        <v>1618</v>
      </c>
      <c r="B1620" s="39" t="s">
        <v>1767</v>
      </c>
      <c r="C1620" s="75" t="str">
        <f>IF($B1620&lt;&gt;"",_xlfn.IFNA(VLOOKUP($B1620,'Node Details'!$B:$U,C$1,0),"Check"),"")</f>
        <v>S8P090102-S8P090104</v>
      </c>
      <c r="D1620" s="75" t="str">
        <f>IF($B1620&lt;&gt;"",_xlfn.IFNA(VLOOKUP($B1620,'Node Details'!$B:$U,D$1,0),"Check"),"")</f>
        <v>S8P</v>
      </c>
      <c r="E1620" s="75" t="str">
        <f>IF($B1620&lt;&gt;"",_xlfn.IFNA(VLOOKUP($B1620,'Node Details'!$B:$U,E$1,0),"Check"),"")</f>
        <v>Airtel</v>
      </c>
      <c r="F1620" s="95">
        <v>45169</v>
      </c>
      <c r="G1620" s="75"/>
      <c r="H1620" s="25" t="s">
        <v>22</v>
      </c>
      <c r="I1620" s="24">
        <v>2</v>
      </c>
      <c r="J1620" s="24">
        <v>20</v>
      </c>
      <c r="K1620" s="75">
        <f t="shared" si="75"/>
        <v>40</v>
      </c>
      <c r="L1620" s="80">
        <v>45125</v>
      </c>
      <c r="M1620" s="72"/>
      <c r="N1620" s="38"/>
      <c r="O1620" s="81"/>
      <c r="P1620" s="72"/>
      <c r="Q1620" s="72"/>
      <c r="R1620" s="72"/>
      <c r="S1620" s="72"/>
      <c r="T1620" s="81"/>
      <c r="U1620" s="72"/>
      <c r="V1620" s="72"/>
      <c r="W1620" s="82">
        <f t="shared" si="76"/>
        <v>0</v>
      </c>
      <c r="X1620" s="39" t="s">
        <v>89</v>
      </c>
      <c r="Y1620" s="39"/>
      <c r="Z1620" s="72" t="s">
        <v>101</v>
      </c>
    </row>
    <row r="1621" spans="1:26">
      <c r="A1621" s="75">
        <f t="shared" si="77"/>
        <v>1619</v>
      </c>
      <c r="B1621" s="39" t="s">
        <v>1772</v>
      </c>
      <c r="C1621" s="75" t="str">
        <f>IF($B1621&lt;&gt;"",_xlfn.IFNA(VLOOKUP($B1621,'Node Details'!$B:$U,C$1,0),"Check"),"")</f>
        <v>S8P090103-S8P090105</v>
      </c>
      <c r="D1621" s="75" t="str">
        <f>IF($B1621&lt;&gt;"",_xlfn.IFNA(VLOOKUP($B1621,'Node Details'!$B:$U,D$1,0),"Check"),"")</f>
        <v>S8P</v>
      </c>
      <c r="E1621" s="75" t="str">
        <f>IF($B1621&lt;&gt;"",_xlfn.IFNA(VLOOKUP($B1621,'Node Details'!$B:$U,E$1,0),"Check"),"")</f>
        <v>Airtel</v>
      </c>
      <c r="F1621" s="95">
        <v>45169</v>
      </c>
      <c r="G1621" s="75"/>
      <c r="H1621" s="25" t="s">
        <v>22</v>
      </c>
      <c r="I1621" s="24">
        <v>2</v>
      </c>
      <c r="J1621" s="24">
        <v>20</v>
      </c>
      <c r="K1621" s="75">
        <f t="shared" si="75"/>
        <v>40</v>
      </c>
      <c r="L1621" s="80">
        <v>45169</v>
      </c>
      <c r="M1621" s="72"/>
      <c r="N1621" s="38"/>
      <c r="O1621" s="81"/>
      <c r="P1621" s="72"/>
      <c r="Q1621" s="72"/>
      <c r="R1621" s="72"/>
      <c r="S1621" s="72"/>
      <c r="T1621" s="81"/>
      <c r="U1621" s="72"/>
      <c r="V1621" s="72"/>
      <c r="W1621" s="82">
        <f t="shared" si="76"/>
        <v>0</v>
      </c>
      <c r="X1621" s="39" t="s">
        <v>89</v>
      </c>
      <c r="Y1621" s="39"/>
      <c r="Z1621" s="72" t="s">
        <v>101</v>
      </c>
    </row>
    <row r="1622" spans="1:26">
      <c r="A1622" s="75">
        <f t="shared" si="77"/>
        <v>1620</v>
      </c>
      <c r="B1622" s="39" t="s">
        <v>1775</v>
      </c>
      <c r="C1622" s="75" t="str">
        <f>IF($B1622&lt;&gt;"",_xlfn.IFNA(VLOOKUP($B1622,'Node Details'!$B:$U,C$1,0),"Check"),"")</f>
        <v>S8P110106-S8P110107</v>
      </c>
      <c r="D1622" s="75" t="str">
        <f>IF($B1622&lt;&gt;"",_xlfn.IFNA(VLOOKUP($B1622,'Node Details'!$B:$U,D$1,0),"Check"),"")</f>
        <v>S8P</v>
      </c>
      <c r="E1622" s="75" t="str">
        <f>IF($B1622&lt;&gt;"",_xlfn.IFNA(VLOOKUP($B1622,'Node Details'!$B:$U,E$1,0),"Check"),"")</f>
        <v>Airtel</v>
      </c>
      <c r="F1622" s="95">
        <v>45169</v>
      </c>
      <c r="G1622" s="75"/>
      <c r="H1622" s="25" t="s">
        <v>22</v>
      </c>
      <c r="I1622" s="24">
        <v>2</v>
      </c>
      <c r="J1622" s="24">
        <v>20</v>
      </c>
      <c r="K1622" s="75">
        <f t="shared" si="75"/>
        <v>40</v>
      </c>
      <c r="L1622" s="80">
        <v>45142.692523148151</v>
      </c>
      <c r="M1622" s="72"/>
      <c r="N1622" s="38"/>
      <c r="O1622" s="81"/>
      <c r="P1622" s="72"/>
      <c r="Q1622" s="72"/>
      <c r="R1622" s="72"/>
      <c r="S1622" s="72"/>
      <c r="T1622" s="81"/>
      <c r="U1622" s="72"/>
      <c r="V1622" s="72"/>
      <c r="W1622" s="82">
        <f t="shared" si="76"/>
        <v>0</v>
      </c>
      <c r="X1622" s="39" t="s">
        <v>89</v>
      </c>
      <c r="Y1622" s="39"/>
      <c r="Z1622" s="72" t="s">
        <v>101</v>
      </c>
    </row>
    <row r="1623" spans="1:26">
      <c r="A1623" s="75">
        <f t="shared" si="77"/>
        <v>1621</v>
      </c>
      <c r="B1623" s="39" t="s">
        <v>2640</v>
      </c>
      <c r="C1623" s="75" t="str">
        <f>IF($B1623&lt;&gt;"",_xlfn.IFNA(VLOOKUP($B1623,'Node Details'!$B:$U,C$1,0),"Check"),"")</f>
        <v>S8P120105-S8P120108</v>
      </c>
      <c r="D1623" s="75" t="str">
        <f>IF($B1623&lt;&gt;"",_xlfn.IFNA(VLOOKUP($B1623,'Node Details'!$B:$U,D$1,0),"Check"),"")</f>
        <v>S8P</v>
      </c>
      <c r="E1623" s="75" t="str">
        <f>IF($B1623&lt;&gt;"",_xlfn.IFNA(VLOOKUP($B1623,'Node Details'!$B:$U,E$1,0),"Check"),"")</f>
        <v>Airtel</v>
      </c>
      <c r="F1623" s="95">
        <v>45169</v>
      </c>
      <c r="G1623" s="75"/>
      <c r="H1623" s="25" t="s">
        <v>22</v>
      </c>
      <c r="I1623" s="24">
        <v>2</v>
      </c>
      <c r="J1623" s="24">
        <v>20</v>
      </c>
      <c r="K1623" s="75">
        <f t="shared" si="75"/>
        <v>40</v>
      </c>
      <c r="L1623" s="80">
        <v>45138.671157407407</v>
      </c>
      <c r="M1623" s="72"/>
      <c r="N1623" s="38"/>
      <c r="O1623" s="81"/>
      <c r="P1623" s="72"/>
      <c r="Q1623" s="72"/>
      <c r="R1623" s="72"/>
      <c r="S1623" s="72"/>
      <c r="T1623" s="81"/>
      <c r="U1623" s="72"/>
      <c r="V1623" s="72"/>
      <c r="W1623" s="82">
        <f t="shared" si="76"/>
        <v>0</v>
      </c>
      <c r="X1623" s="39" t="s">
        <v>89</v>
      </c>
      <c r="Y1623" s="39"/>
      <c r="Z1623" s="72" t="s">
        <v>101</v>
      </c>
    </row>
    <row r="1624" spans="1:26">
      <c r="A1624" s="75">
        <f t="shared" si="77"/>
        <v>1622</v>
      </c>
      <c r="B1624" s="39" t="s">
        <v>2642</v>
      </c>
      <c r="C1624" s="75" t="str">
        <f>IF($B1624&lt;&gt;"",_xlfn.IFNA(VLOOKUP($B1624,'Node Details'!$B:$U,C$1,0),"Check"),"")</f>
        <v>S8P120105-S8P120108</v>
      </c>
      <c r="D1624" s="75" t="str">
        <f>IF($B1624&lt;&gt;"",_xlfn.IFNA(VLOOKUP($B1624,'Node Details'!$B:$U,D$1,0),"Check"),"")</f>
        <v>S8P</v>
      </c>
      <c r="E1624" s="75" t="str">
        <f>IF($B1624&lt;&gt;"",_xlfn.IFNA(VLOOKUP($B1624,'Node Details'!$B:$U,E$1,0),"Check"),"")</f>
        <v>Airtel</v>
      </c>
      <c r="F1624" s="95">
        <v>45169</v>
      </c>
      <c r="G1624" s="75"/>
      <c r="H1624" s="25" t="s">
        <v>22</v>
      </c>
      <c r="I1624" s="24">
        <v>2</v>
      </c>
      <c r="J1624" s="24">
        <v>20</v>
      </c>
      <c r="K1624" s="75">
        <f t="shared" si="75"/>
        <v>40</v>
      </c>
      <c r="L1624" s="80">
        <v>45138.671157407407</v>
      </c>
      <c r="M1624" s="72"/>
      <c r="N1624" s="38"/>
      <c r="O1624" s="81"/>
      <c r="P1624" s="72"/>
      <c r="Q1624" s="72"/>
      <c r="R1624" s="72"/>
      <c r="S1624" s="72"/>
      <c r="T1624" s="81"/>
      <c r="U1624" s="72"/>
      <c r="V1624" s="72"/>
      <c r="W1624" s="82">
        <f t="shared" si="76"/>
        <v>0</v>
      </c>
      <c r="X1624" s="39" t="s">
        <v>89</v>
      </c>
      <c r="Y1624" s="39"/>
      <c r="Z1624" s="72" t="s">
        <v>101</v>
      </c>
    </row>
    <row r="1625" spans="1:26">
      <c r="A1625" s="75">
        <f t="shared" si="77"/>
        <v>1623</v>
      </c>
      <c r="B1625" s="39" t="s">
        <v>1778</v>
      </c>
      <c r="C1625" s="75" t="str">
        <f>IF($B1625&lt;&gt;"",_xlfn.IFNA(VLOOKUP($B1625,'Node Details'!$B:$U,C$1,0),"Check"),"")</f>
        <v>S8P120105-S8P120108</v>
      </c>
      <c r="D1625" s="75" t="str">
        <f>IF($B1625&lt;&gt;"",_xlfn.IFNA(VLOOKUP($B1625,'Node Details'!$B:$U,D$1,0),"Check"),"")</f>
        <v>S8P</v>
      </c>
      <c r="E1625" s="75" t="str">
        <f>IF($B1625&lt;&gt;"",_xlfn.IFNA(VLOOKUP($B1625,'Node Details'!$B:$U,E$1,0),"Check"),"")</f>
        <v>Airtel</v>
      </c>
      <c r="F1625" s="95">
        <v>45169</v>
      </c>
      <c r="G1625" s="75"/>
      <c r="H1625" s="25" t="s">
        <v>22</v>
      </c>
      <c r="I1625" s="24">
        <v>2</v>
      </c>
      <c r="J1625" s="24">
        <v>20</v>
      </c>
      <c r="K1625" s="75">
        <f t="shared" si="75"/>
        <v>40</v>
      </c>
      <c r="L1625" s="80">
        <v>45138.671157407407</v>
      </c>
      <c r="M1625" s="72"/>
      <c r="N1625" s="38"/>
      <c r="O1625" s="81"/>
      <c r="P1625" s="72"/>
      <c r="Q1625" s="72"/>
      <c r="R1625" s="72"/>
      <c r="S1625" s="72"/>
      <c r="T1625" s="81"/>
      <c r="U1625" s="72"/>
      <c r="V1625" s="72"/>
      <c r="W1625" s="82">
        <f t="shared" si="76"/>
        <v>0</v>
      </c>
      <c r="X1625" s="39" t="s">
        <v>89</v>
      </c>
      <c r="Y1625" s="39"/>
      <c r="Z1625" s="72" t="s">
        <v>101</v>
      </c>
    </row>
    <row r="1626" spans="1:26">
      <c r="A1626" s="75">
        <f t="shared" si="77"/>
        <v>1624</v>
      </c>
      <c r="B1626" s="39" t="s">
        <v>2644</v>
      </c>
      <c r="C1626" s="75" t="str">
        <f>IF($B1626&lt;&gt;"",_xlfn.IFNA(VLOOKUP($B1626,'Node Details'!$B:$U,C$1,0),"Check"),"")</f>
        <v>S8P140101-S8P140103</v>
      </c>
      <c r="D1626" s="75" t="str">
        <f>IF($B1626&lt;&gt;"",_xlfn.IFNA(VLOOKUP($B1626,'Node Details'!$B:$U,D$1,0),"Check"),"")</f>
        <v>S8P</v>
      </c>
      <c r="E1626" s="75" t="str">
        <f>IF($B1626&lt;&gt;"",_xlfn.IFNA(VLOOKUP($B1626,'Node Details'!$B:$U,E$1,0),"Check"),"")</f>
        <v>Airtel</v>
      </c>
      <c r="F1626" s="95">
        <v>45169</v>
      </c>
      <c r="G1626" s="75"/>
      <c r="H1626" s="25" t="s">
        <v>22</v>
      </c>
      <c r="I1626" s="24">
        <v>2</v>
      </c>
      <c r="J1626" s="24">
        <v>20</v>
      </c>
      <c r="K1626" s="75">
        <f t="shared" si="75"/>
        <v>40</v>
      </c>
      <c r="L1626" s="80">
        <v>45114.608252314807</v>
      </c>
      <c r="M1626" s="72"/>
      <c r="N1626" s="38"/>
      <c r="O1626" s="81"/>
      <c r="P1626" s="72"/>
      <c r="Q1626" s="72"/>
      <c r="R1626" s="72"/>
      <c r="S1626" s="72"/>
      <c r="T1626" s="81"/>
      <c r="U1626" s="72"/>
      <c r="V1626" s="72"/>
      <c r="W1626" s="82">
        <f t="shared" si="76"/>
        <v>0</v>
      </c>
      <c r="X1626" s="39" t="s">
        <v>89</v>
      </c>
      <c r="Y1626" s="39"/>
      <c r="Z1626" s="72" t="s">
        <v>101</v>
      </c>
    </row>
    <row r="1627" spans="1:26">
      <c r="A1627" s="75">
        <f t="shared" si="77"/>
        <v>1625</v>
      </c>
      <c r="B1627" s="39" t="s">
        <v>1781</v>
      </c>
      <c r="C1627" s="75" t="str">
        <f>IF($B1627&lt;&gt;"",_xlfn.IFNA(VLOOKUP($B1627,'Node Details'!$B:$U,C$1,0),"Check"),"")</f>
        <v>S8P140101-S8P140103</v>
      </c>
      <c r="D1627" s="75" t="str">
        <f>IF($B1627&lt;&gt;"",_xlfn.IFNA(VLOOKUP($B1627,'Node Details'!$B:$U,D$1,0),"Check"),"")</f>
        <v>S8P</v>
      </c>
      <c r="E1627" s="75" t="str">
        <f>IF($B1627&lt;&gt;"",_xlfn.IFNA(VLOOKUP($B1627,'Node Details'!$B:$U,E$1,0),"Check"),"")</f>
        <v>Airtel</v>
      </c>
      <c r="F1627" s="95">
        <v>45169</v>
      </c>
      <c r="G1627" s="75"/>
      <c r="H1627" s="25" t="s">
        <v>22</v>
      </c>
      <c r="I1627" s="24">
        <v>2</v>
      </c>
      <c r="J1627" s="24">
        <v>20</v>
      </c>
      <c r="K1627" s="75">
        <f t="shared" si="75"/>
        <v>40</v>
      </c>
      <c r="L1627" s="80">
        <v>45114.608252314807</v>
      </c>
      <c r="M1627" s="72"/>
      <c r="N1627" s="38"/>
      <c r="O1627" s="81"/>
      <c r="P1627" s="72"/>
      <c r="Q1627" s="72"/>
      <c r="R1627" s="72"/>
      <c r="S1627" s="72"/>
      <c r="T1627" s="81"/>
      <c r="U1627" s="72"/>
      <c r="V1627" s="72"/>
      <c r="W1627" s="82">
        <f t="shared" si="76"/>
        <v>0</v>
      </c>
      <c r="X1627" s="39" t="s">
        <v>89</v>
      </c>
      <c r="Y1627" s="39"/>
      <c r="Z1627" s="72" t="s">
        <v>101</v>
      </c>
    </row>
    <row r="1628" spans="1:26">
      <c r="A1628" s="75">
        <f t="shared" si="77"/>
        <v>1626</v>
      </c>
      <c r="B1628" s="39" t="s">
        <v>1784</v>
      </c>
      <c r="C1628" s="75" t="str">
        <f>IF($B1628&lt;&gt;"",_xlfn.IFNA(VLOOKUP($B1628,'Node Details'!$B:$U,C$1,0),"Check"),"")</f>
        <v>S8P150101-S8P150102</v>
      </c>
      <c r="D1628" s="75" t="str">
        <f>IF($B1628&lt;&gt;"",_xlfn.IFNA(VLOOKUP($B1628,'Node Details'!$B:$U,D$1,0),"Check"),"")</f>
        <v>S8P</v>
      </c>
      <c r="E1628" s="75" t="str">
        <f>IF($B1628&lt;&gt;"",_xlfn.IFNA(VLOOKUP($B1628,'Node Details'!$B:$U,E$1,0),"Check"),"")</f>
        <v>Airtel</v>
      </c>
      <c r="F1628" s="95">
        <v>45169</v>
      </c>
      <c r="G1628" s="75"/>
      <c r="H1628" s="25" t="s">
        <v>22</v>
      </c>
      <c r="I1628" s="24">
        <v>2</v>
      </c>
      <c r="J1628" s="24">
        <v>20</v>
      </c>
      <c r="K1628" s="75">
        <f t="shared" si="75"/>
        <v>40</v>
      </c>
      <c r="L1628" s="80">
        <v>45115.724004629628</v>
      </c>
      <c r="M1628" s="72"/>
      <c r="N1628" s="38"/>
      <c r="O1628" s="81"/>
      <c r="P1628" s="72"/>
      <c r="Q1628" s="72"/>
      <c r="R1628" s="72"/>
      <c r="S1628" s="72"/>
      <c r="T1628" s="81"/>
      <c r="U1628" s="72"/>
      <c r="V1628" s="72"/>
      <c r="W1628" s="82">
        <f t="shared" si="76"/>
        <v>0</v>
      </c>
      <c r="X1628" s="39" t="s">
        <v>89</v>
      </c>
      <c r="Y1628" s="39"/>
      <c r="Z1628" s="72" t="s">
        <v>101</v>
      </c>
    </row>
    <row r="1629" spans="1:26">
      <c r="A1629" s="75">
        <f t="shared" si="77"/>
        <v>1627</v>
      </c>
      <c r="B1629" s="39" t="s">
        <v>1787</v>
      </c>
      <c r="C1629" s="75" t="str">
        <f>IF($B1629&lt;&gt;"",_xlfn.IFNA(VLOOKUP($B1629,'Node Details'!$B:$U,C$1,0),"Check"),"")</f>
        <v>S8P150101-S8P150103</v>
      </c>
      <c r="D1629" s="75" t="str">
        <f>IF($B1629&lt;&gt;"",_xlfn.IFNA(VLOOKUP($B1629,'Node Details'!$B:$U,D$1,0),"Check"),"")</f>
        <v>S8P</v>
      </c>
      <c r="E1629" s="75" t="str">
        <f>IF($B1629&lt;&gt;"",_xlfn.IFNA(VLOOKUP($B1629,'Node Details'!$B:$U,E$1,0),"Check"),"")</f>
        <v>Airtel</v>
      </c>
      <c r="F1629" s="95">
        <v>45169</v>
      </c>
      <c r="G1629" s="75"/>
      <c r="H1629" s="25" t="s">
        <v>22</v>
      </c>
      <c r="I1629" s="24">
        <v>2</v>
      </c>
      <c r="J1629" s="24">
        <v>20</v>
      </c>
      <c r="K1629" s="75">
        <f t="shared" si="75"/>
        <v>40</v>
      </c>
      <c r="L1629" s="80">
        <v>45115.71775462963</v>
      </c>
      <c r="M1629" s="72"/>
      <c r="N1629" s="38"/>
      <c r="O1629" s="81"/>
      <c r="P1629" s="72"/>
      <c r="Q1629" s="72"/>
      <c r="R1629" s="72"/>
      <c r="S1629" s="72"/>
      <c r="T1629" s="81"/>
      <c r="U1629" s="72"/>
      <c r="V1629" s="72"/>
      <c r="W1629" s="82">
        <f t="shared" si="76"/>
        <v>0</v>
      </c>
      <c r="X1629" s="39" t="s">
        <v>89</v>
      </c>
      <c r="Y1629" s="39"/>
      <c r="Z1629" s="72" t="s">
        <v>101</v>
      </c>
    </row>
    <row r="1630" spans="1:26">
      <c r="A1630" s="75">
        <f t="shared" si="77"/>
        <v>1628</v>
      </c>
      <c r="B1630" s="39" t="s">
        <v>1793</v>
      </c>
      <c r="C1630" s="75" t="str">
        <f>IF($B1630&lt;&gt;"",_xlfn.IFNA(VLOOKUP($B1630,'Node Details'!$B:$U,C$1,0),"Check"),"")</f>
        <v>S8P150101-S8P150105</v>
      </c>
      <c r="D1630" s="75" t="str">
        <f>IF($B1630&lt;&gt;"",_xlfn.IFNA(VLOOKUP($B1630,'Node Details'!$B:$U,D$1,0),"Check"),"")</f>
        <v>S8P</v>
      </c>
      <c r="E1630" s="75" t="str">
        <f>IF($B1630&lt;&gt;"",_xlfn.IFNA(VLOOKUP($B1630,'Node Details'!$B:$U,E$1,0),"Check"),"")</f>
        <v>Airtel</v>
      </c>
      <c r="F1630" s="95">
        <v>45169</v>
      </c>
      <c r="G1630" s="75"/>
      <c r="H1630" s="25" t="s">
        <v>22</v>
      </c>
      <c r="I1630" s="24">
        <v>2</v>
      </c>
      <c r="J1630" s="24">
        <v>76</v>
      </c>
      <c r="K1630" s="75">
        <f t="shared" si="75"/>
        <v>152</v>
      </c>
      <c r="L1630" s="80">
        <v>45169</v>
      </c>
      <c r="M1630" s="72"/>
      <c r="N1630" s="38"/>
      <c r="O1630" s="81"/>
      <c r="P1630" s="72"/>
      <c r="Q1630" s="72"/>
      <c r="R1630" s="72"/>
      <c r="S1630" s="72"/>
      <c r="T1630" s="81"/>
      <c r="U1630" s="72"/>
      <c r="V1630" s="72"/>
      <c r="W1630" s="82">
        <f t="shared" si="76"/>
        <v>0</v>
      </c>
      <c r="X1630" s="39" t="s">
        <v>89</v>
      </c>
      <c r="Y1630" s="39"/>
      <c r="Z1630" s="72" t="s">
        <v>101</v>
      </c>
    </row>
    <row r="1631" spans="1:26">
      <c r="A1631" s="75">
        <f t="shared" si="77"/>
        <v>1629</v>
      </c>
      <c r="B1631" s="39" t="s">
        <v>1790</v>
      </c>
      <c r="C1631" s="75" t="str">
        <f>IF($B1631&lt;&gt;"",_xlfn.IFNA(VLOOKUP($B1631,'Node Details'!$B:$U,C$1,0),"Check"),"")</f>
        <v>S8P150101-S8P150105</v>
      </c>
      <c r="D1631" s="75" t="str">
        <f>IF($B1631&lt;&gt;"",_xlfn.IFNA(VLOOKUP($B1631,'Node Details'!$B:$U,D$1,0),"Check"),"")</f>
        <v>S8P</v>
      </c>
      <c r="E1631" s="75" t="str">
        <f>IF($B1631&lt;&gt;"",_xlfn.IFNA(VLOOKUP($B1631,'Node Details'!$B:$U,E$1,0),"Check"),"")</f>
        <v>Airtel</v>
      </c>
      <c r="F1631" s="95">
        <v>45169</v>
      </c>
      <c r="G1631" s="75"/>
      <c r="H1631" s="25" t="s">
        <v>22</v>
      </c>
      <c r="I1631" s="24">
        <v>2</v>
      </c>
      <c r="J1631" s="24">
        <v>76</v>
      </c>
      <c r="K1631" s="75">
        <f t="shared" si="75"/>
        <v>152</v>
      </c>
      <c r="L1631" s="80">
        <v>45169</v>
      </c>
      <c r="M1631" s="72"/>
      <c r="N1631" s="38"/>
      <c r="O1631" s="81"/>
      <c r="P1631" s="72"/>
      <c r="Q1631" s="72"/>
      <c r="R1631" s="72"/>
      <c r="S1631" s="72"/>
      <c r="T1631" s="81"/>
      <c r="U1631" s="72"/>
      <c r="V1631" s="72"/>
      <c r="W1631" s="82">
        <f t="shared" si="76"/>
        <v>0</v>
      </c>
      <c r="X1631" s="39" t="s">
        <v>89</v>
      </c>
      <c r="Y1631" s="39"/>
      <c r="Z1631" s="72" t="s">
        <v>101</v>
      </c>
    </row>
    <row r="1632" spans="1:26">
      <c r="A1632" s="75">
        <f t="shared" si="77"/>
        <v>1630</v>
      </c>
      <c r="B1632" s="39" t="s">
        <v>2646</v>
      </c>
      <c r="C1632" s="75" t="str">
        <f>IF($B1632&lt;&gt;"",_xlfn.IFNA(VLOOKUP($B1632,'Node Details'!$B:$U,C$1,0),"Check"),"")</f>
        <v>S8P150104-S8P150108</v>
      </c>
      <c r="D1632" s="75" t="str">
        <f>IF($B1632&lt;&gt;"",_xlfn.IFNA(VLOOKUP($B1632,'Node Details'!$B:$U,D$1,0),"Check"),"")</f>
        <v>S8P</v>
      </c>
      <c r="E1632" s="75" t="str">
        <f>IF($B1632&lt;&gt;"",_xlfn.IFNA(VLOOKUP($B1632,'Node Details'!$B:$U,E$1,0),"Check"),"")</f>
        <v>Airtel</v>
      </c>
      <c r="F1632" s="95">
        <v>45169</v>
      </c>
      <c r="G1632" s="75"/>
      <c r="H1632" s="25" t="s">
        <v>22</v>
      </c>
      <c r="I1632" s="24">
        <v>2</v>
      </c>
      <c r="J1632" s="24">
        <v>76</v>
      </c>
      <c r="K1632" s="75">
        <f t="shared" si="75"/>
        <v>152</v>
      </c>
      <c r="L1632" s="80">
        <v>45169</v>
      </c>
      <c r="M1632" s="72"/>
      <c r="N1632" s="38"/>
      <c r="O1632" s="81"/>
      <c r="P1632" s="72"/>
      <c r="Q1632" s="72"/>
      <c r="R1632" s="72"/>
      <c r="S1632" s="72"/>
      <c r="T1632" s="81"/>
      <c r="U1632" s="72"/>
      <c r="V1632" s="72"/>
      <c r="W1632" s="82">
        <f t="shared" si="76"/>
        <v>0</v>
      </c>
      <c r="X1632" s="39" t="s">
        <v>89</v>
      </c>
      <c r="Y1632" s="39"/>
      <c r="Z1632" s="72" t="s">
        <v>101</v>
      </c>
    </row>
    <row r="1633" spans="1:26">
      <c r="A1633" s="75">
        <f t="shared" si="77"/>
        <v>1631</v>
      </c>
      <c r="B1633" s="39" t="s">
        <v>2648</v>
      </c>
      <c r="C1633" s="75" t="str">
        <f>IF($B1633&lt;&gt;"",_xlfn.IFNA(VLOOKUP($B1633,'Node Details'!$B:$U,C$1,0),"Check"),"")</f>
        <v>S8P150104-S8P150108</v>
      </c>
      <c r="D1633" s="75" t="str">
        <f>IF($B1633&lt;&gt;"",_xlfn.IFNA(VLOOKUP($B1633,'Node Details'!$B:$U,D$1,0),"Check"),"")</f>
        <v>S8P</v>
      </c>
      <c r="E1633" s="75" t="str">
        <f>IF($B1633&lt;&gt;"",_xlfn.IFNA(VLOOKUP($B1633,'Node Details'!$B:$U,E$1,0),"Check"),"")</f>
        <v>Airtel</v>
      </c>
      <c r="F1633" s="95">
        <v>45169</v>
      </c>
      <c r="G1633" s="75"/>
      <c r="H1633" s="25" t="s">
        <v>22</v>
      </c>
      <c r="I1633" s="24">
        <v>2</v>
      </c>
      <c r="J1633" s="24">
        <v>76</v>
      </c>
      <c r="K1633" s="75">
        <f t="shared" si="75"/>
        <v>152</v>
      </c>
      <c r="L1633" s="80">
        <v>45169</v>
      </c>
      <c r="M1633" s="72"/>
      <c r="N1633" s="38"/>
      <c r="O1633" s="81"/>
      <c r="P1633" s="72"/>
      <c r="Q1633" s="72"/>
      <c r="R1633" s="72"/>
      <c r="S1633" s="72"/>
      <c r="T1633" s="81"/>
      <c r="U1633" s="72"/>
      <c r="V1633" s="72"/>
      <c r="W1633" s="82">
        <f t="shared" si="76"/>
        <v>0</v>
      </c>
      <c r="X1633" s="39" t="s">
        <v>89</v>
      </c>
      <c r="Y1633" s="39"/>
      <c r="Z1633" s="72" t="s">
        <v>101</v>
      </c>
    </row>
    <row r="1634" spans="1:26">
      <c r="A1634" s="75">
        <f t="shared" si="77"/>
        <v>1632</v>
      </c>
      <c r="B1634" s="39" t="s">
        <v>1795</v>
      </c>
      <c r="C1634" s="75" t="str">
        <f>IF($B1634&lt;&gt;"",_xlfn.IFNA(VLOOKUP($B1634,'Node Details'!$B:$U,C$1,0),"Check"),"")</f>
        <v>S8P150104-S8P150108</v>
      </c>
      <c r="D1634" s="75" t="str">
        <f>IF($B1634&lt;&gt;"",_xlfn.IFNA(VLOOKUP($B1634,'Node Details'!$B:$U,D$1,0),"Check"),"")</f>
        <v>S8P</v>
      </c>
      <c r="E1634" s="75" t="str">
        <f>IF($B1634&lt;&gt;"",_xlfn.IFNA(VLOOKUP($B1634,'Node Details'!$B:$U,E$1,0),"Check"),"")</f>
        <v>Airtel</v>
      </c>
      <c r="F1634" s="95">
        <v>45169</v>
      </c>
      <c r="G1634" s="75"/>
      <c r="H1634" s="25" t="s">
        <v>22</v>
      </c>
      <c r="I1634" s="24">
        <v>2</v>
      </c>
      <c r="J1634" s="24">
        <v>76</v>
      </c>
      <c r="K1634" s="75">
        <f t="shared" si="75"/>
        <v>152</v>
      </c>
      <c r="L1634" s="80">
        <v>45169</v>
      </c>
      <c r="M1634" s="72"/>
      <c r="N1634" s="38"/>
      <c r="O1634" s="81"/>
      <c r="P1634" s="72"/>
      <c r="Q1634" s="72"/>
      <c r="R1634" s="72"/>
      <c r="S1634" s="72"/>
      <c r="T1634" s="81"/>
      <c r="U1634" s="72"/>
      <c r="V1634" s="72"/>
      <c r="W1634" s="82">
        <f t="shared" si="76"/>
        <v>0</v>
      </c>
      <c r="X1634" s="39" t="s">
        <v>89</v>
      </c>
      <c r="Y1634" s="39"/>
      <c r="Z1634" s="72" t="s">
        <v>101</v>
      </c>
    </row>
    <row r="1635" spans="1:26">
      <c r="A1635" s="75">
        <f t="shared" si="77"/>
        <v>1633</v>
      </c>
      <c r="B1635" s="39" t="s">
        <v>1798</v>
      </c>
      <c r="C1635" s="75" t="str">
        <f>IF($B1635&lt;&gt;"",_xlfn.IFNA(VLOOKUP($B1635,'Node Details'!$B:$U,C$1,0),"Check"),"")</f>
        <v>S8P160102-S8P160106</v>
      </c>
      <c r="D1635" s="75" t="str">
        <f>IF($B1635&lt;&gt;"",_xlfn.IFNA(VLOOKUP($B1635,'Node Details'!$B:$U,D$1,0),"Check"),"")</f>
        <v>S8P</v>
      </c>
      <c r="E1635" s="75" t="str">
        <f>IF($B1635&lt;&gt;"",_xlfn.IFNA(VLOOKUP($B1635,'Node Details'!$B:$U,E$1,0),"Check"),"")</f>
        <v>Airtel</v>
      </c>
      <c r="F1635" s="95">
        <v>45169</v>
      </c>
      <c r="G1635" s="75"/>
      <c r="H1635" s="25" t="s">
        <v>22</v>
      </c>
      <c r="I1635" s="24">
        <v>2</v>
      </c>
      <c r="J1635" s="24">
        <v>37.5</v>
      </c>
      <c r="K1635" s="75">
        <f t="shared" si="75"/>
        <v>75</v>
      </c>
      <c r="L1635" s="80">
        <v>45142</v>
      </c>
      <c r="M1635" s="72"/>
      <c r="N1635" s="38"/>
      <c r="O1635" s="81"/>
      <c r="P1635" s="72"/>
      <c r="Q1635" s="72"/>
      <c r="R1635" s="72"/>
      <c r="S1635" s="72"/>
      <c r="T1635" s="81"/>
      <c r="U1635" s="72"/>
      <c r="V1635" s="72"/>
      <c r="W1635" s="82">
        <f t="shared" si="76"/>
        <v>0</v>
      </c>
      <c r="X1635" s="39" t="s">
        <v>89</v>
      </c>
      <c r="Y1635" s="39"/>
      <c r="Z1635" s="72" t="s">
        <v>101</v>
      </c>
    </row>
    <row r="1636" spans="1:26">
      <c r="A1636" s="75">
        <f t="shared" si="77"/>
        <v>1634</v>
      </c>
      <c r="B1636" s="39" t="s">
        <v>1802</v>
      </c>
      <c r="C1636" s="75" t="str">
        <f>IF($B1636&lt;&gt;"",_xlfn.IFNA(VLOOKUP($B1636,'Node Details'!$B:$U,C$1,0),"Check"),"")</f>
        <v>S8P160101-S8P160107</v>
      </c>
      <c r="D1636" s="75" t="str">
        <f>IF($B1636&lt;&gt;"",_xlfn.IFNA(VLOOKUP($B1636,'Node Details'!$B:$U,D$1,0),"Check"),"")</f>
        <v>S8P</v>
      </c>
      <c r="E1636" s="75" t="str">
        <f>IF($B1636&lt;&gt;"",_xlfn.IFNA(VLOOKUP($B1636,'Node Details'!$B:$U,E$1,0),"Check"),"")</f>
        <v>Airtel</v>
      </c>
      <c r="F1636" s="95">
        <v>45169</v>
      </c>
      <c r="G1636" s="75"/>
      <c r="H1636" s="25" t="s">
        <v>22</v>
      </c>
      <c r="I1636" s="24">
        <v>2</v>
      </c>
      <c r="J1636" s="24">
        <v>37.5</v>
      </c>
      <c r="K1636" s="75">
        <f t="shared" si="75"/>
        <v>75</v>
      </c>
      <c r="L1636" s="80">
        <v>45169</v>
      </c>
      <c r="M1636" s="72"/>
      <c r="N1636" s="38"/>
      <c r="O1636" s="81"/>
      <c r="P1636" s="72"/>
      <c r="Q1636" s="72"/>
      <c r="R1636" s="72"/>
      <c r="S1636" s="72"/>
      <c r="T1636" s="81"/>
      <c r="U1636" s="72"/>
      <c r="V1636" s="72"/>
      <c r="W1636" s="82">
        <f t="shared" si="76"/>
        <v>0</v>
      </c>
      <c r="X1636" s="39" t="s">
        <v>89</v>
      </c>
      <c r="Y1636" s="39"/>
      <c r="Z1636" s="72" t="s">
        <v>101</v>
      </c>
    </row>
    <row r="1637" spans="1:26">
      <c r="A1637" s="75">
        <f t="shared" si="77"/>
        <v>1635</v>
      </c>
      <c r="B1637" s="39" t="s">
        <v>1807</v>
      </c>
      <c r="C1637" s="75" t="str">
        <f>IF($B1637&lt;&gt;"",_xlfn.IFNA(VLOOKUP($B1637,'Node Details'!$B:$U,C$1,0),"Check"),"")</f>
        <v>S8P160104-S8P160108</v>
      </c>
      <c r="D1637" s="75" t="str">
        <f>IF($B1637&lt;&gt;"",_xlfn.IFNA(VLOOKUP($B1637,'Node Details'!$B:$U,D$1,0),"Check"),"")</f>
        <v>S8P</v>
      </c>
      <c r="E1637" s="75" t="str">
        <f>IF($B1637&lt;&gt;"",_xlfn.IFNA(VLOOKUP($B1637,'Node Details'!$B:$U,E$1,0),"Check"),"")</f>
        <v>Airtel</v>
      </c>
      <c r="F1637" s="95">
        <v>45169</v>
      </c>
      <c r="G1637" s="75"/>
      <c r="H1637" s="25" t="s">
        <v>22</v>
      </c>
      <c r="I1637" s="24">
        <v>2</v>
      </c>
      <c r="J1637" s="24">
        <v>37.5</v>
      </c>
      <c r="K1637" s="75">
        <f t="shared" si="75"/>
        <v>75</v>
      </c>
      <c r="L1637" s="80">
        <v>45169</v>
      </c>
      <c r="M1637" s="72"/>
      <c r="N1637" s="38"/>
      <c r="O1637" s="81"/>
      <c r="P1637" s="72"/>
      <c r="Q1637" s="72"/>
      <c r="R1637" s="72"/>
      <c r="S1637" s="72"/>
      <c r="T1637" s="81"/>
      <c r="U1637" s="72"/>
      <c r="V1637" s="72"/>
      <c r="W1637" s="82">
        <f t="shared" si="76"/>
        <v>0</v>
      </c>
      <c r="X1637" s="39" t="s">
        <v>89</v>
      </c>
      <c r="Y1637" s="39"/>
      <c r="Z1637" s="72" t="s">
        <v>101</v>
      </c>
    </row>
    <row r="1638" spans="1:26">
      <c r="A1638" s="75">
        <f t="shared" si="77"/>
        <v>1636</v>
      </c>
      <c r="B1638" s="39" t="s">
        <v>607</v>
      </c>
      <c r="C1638" s="75" t="str">
        <f>IF($B1638&lt;&gt;"",_xlfn.IFNA(VLOOKUP($B1638,'Node Details'!$B:$U,C$1,0),"Check"),"")</f>
        <v>0000K0E01-K0E010107</v>
      </c>
      <c r="D1638" s="75" t="str">
        <f>IF($B1638&lt;&gt;"",_xlfn.IFNA(VLOOKUP($B1638,'Node Details'!$B:$U,D$1,0),"Check"),"")</f>
        <v>K0E</v>
      </c>
      <c r="E1638" s="75" t="str">
        <f>IF($B1638&lt;&gt;"",_xlfn.IFNA(VLOOKUP($B1638,'Node Details'!$B:$U,E$1,0),"Check"),"")</f>
        <v>Airtel</v>
      </c>
      <c r="F1638" s="95">
        <v>45107</v>
      </c>
      <c r="G1638" s="75"/>
      <c r="H1638" s="25" t="s">
        <v>2818</v>
      </c>
      <c r="I1638" s="24">
        <v>1</v>
      </c>
      <c r="J1638" s="24">
        <v>650</v>
      </c>
      <c r="K1638" s="75">
        <f t="shared" si="75"/>
        <v>650</v>
      </c>
      <c r="L1638" s="80">
        <v>45046</v>
      </c>
      <c r="M1638" s="72"/>
      <c r="N1638" s="38"/>
      <c r="O1638" s="81"/>
      <c r="P1638" s="72"/>
      <c r="Q1638" s="72"/>
      <c r="R1638" s="72"/>
      <c r="S1638" s="72"/>
      <c r="T1638" s="81"/>
      <c r="U1638" s="72"/>
      <c r="V1638" s="72"/>
      <c r="W1638" s="82">
        <f t="shared" si="76"/>
        <v>0</v>
      </c>
      <c r="X1638" s="39" t="s">
        <v>89</v>
      </c>
      <c r="Y1638" s="39"/>
      <c r="Z1638" s="72" t="s">
        <v>101</v>
      </c>
    </row>
    <row r="1639" spans="1:26">
      <c r="A1639" s="75">
        <f t="shared" si="77"/>
        <v>1637</v>
      </c>
      <c r="B1639" s="39" t="s">
        <v>604</v>
      </c>
      <c r="C1639" s="75" t="str">
        <f>IF($B1639&lt;&gt;"",_xlfn.IFNA(VLOOKUP($B1639,'Node Details'!$B:$U,C$1,0),"Check"),"")</f>
        <v>0000K0E01-K0E010108</v>
      </c>
      <c r="D1639" s="75" t="str">
        <f>IF($B1639&lt;&gt;"",_xlfn.IFNA(VLOOKUP($B1639,'Node Details'!$B:$U,D$1,0),"Check"),"")</f>
        <v>K0E</v>
      </c>
      <c r="E1639" s="75" t="str">
        <f>IF($B1639&lt;&gt;"",_xlfn.IFNA(VLOOKUP($B1639,'Node Details'!$B:$U,E$1,0),"Check"),"")</f>
        <v>Airtel</v>
      </c>
      <c r="F1639" s="95">
        <v>45107</v>
      </c>
      <c r="G1639" s="75"/>
      <c r="H1639" s="25" t="s">
        <v>2818</v>
      </c>
      <c r="I1639" s="24">
        <v>1</v>
      </c>
      <c r="J1639" s="24">
        <v>650</v>
      </c>
      <c r="K1639" s="75">
        <f t="shared" si="75"/>
        <v>650</v>
      </c>
      <c r="L1639" s="80">
        <v>45046</v>
      </c>
      <c r="M1639" s="72"/>
      <c r="N1639" s="38"/>
      <c r="O1639" s="81"/>
      <c r="P1639" s="72"/>
      <c r="Q1639" s="72"/>
      <c r="R1639" s="72"/>
      <c r="S1639" s="72"/>
      <c r="T1639" s="81"/>
      <c r="U1639" s="72"/>
      <c r="V1639" s="72"/>
      <c r="W1639" s="82">
        <f t="shared" si="76"/>
        <v>0</v>
      </c>
      <c r="X1639" s="39" t="s">
        <v>89</v>
      </c>
      <c r="Y1639" s="39"/>
      <c r="Z1639" s="72" t="s">
        <v>101</v>
      </c>
    </row>
    <row r="1640" spans="1:26">
      <c r="A1640" s="75">
        <f t="shared" si="77"/>
        <v>1638</v>
      </c>
      <c r="B1640" s="39" t="s">
        <v>618</v>
      </c>
      <c r="C1640" s="75" t="str">
        <f>IF($B1640&lt;&gt;"",_xlfn.IFNA(VLOOKUP($B1640,'Node Details'!$B:$U,C$1,0),"Check"),"")</f>
        <v>0000K0E02-K0E020108</v>
      </c>
      <c r="D1640" s="75" t="str">
        <f>IF($B1640&lt;&gt;"",_xlfn.IFNA(VLOOKUP($B1640,'Node Details'!$B:$U,D$1,0),"Check"),"")</f>
        <v>K0E</v>
      </c>
      <c r="E1640" s="75" t="str">
        <f>IF($B1640&lt;&gt;"",_xlfn.IFNA(VLOOKUP($B1640,'Node Details'!$B:$U,E$1,0),"Check"),"")</f>
        <v>Airtel</v>
      </c>
      <c r="F1640" s="95">
        <v>45107</v>
      </c>
      <c r="G1640" s="75"/>
      <c r="H1640" s="25" t="s">
        <v>2818</v>
      </c>
      <c r="I1640" s="24">
        <v>1</v>
      </c>
      <c r="J1640" s="24">
        <v>650</v>
      </c>
      <c r="K1640" s="75">
        <f t="shared" si="75"/>
        <v>650</v>
      </c>
      <c r="L1640" s="80">
        <v>45046</v>
      </c>
      <c r="M1640" s="72"/>
      <c r="N1640" s="38"/>
      <c r="O1640" s="81"/>
      <c r="P1640" s="72"/>
      <c r="Q1640" s="72"/>
      <c r="R1640" s="72"/>
      <c r="S1640" s="72"/>
      <c r="T1640" s="81"/>
      <c r="U1640" s="72"/>
      <c r="V1640" s="72"/>
      <c r="W1640" s="82">
        <f t="shared" si="76"/>
        <v>0</v>
      </c>
      <c r="X1640" s="39" t="s">
        <v>89</v>
      </c>
      <c r="Y1640" s="39"/>
      <c r="Z1640" s="72" t="s">
        <v>101</v>
      </c>
    </row>
    <row r="1641" spans="1:26">
      <c r="A1641" s="75">
        <f t="shared" si="77"/>
        <v>1639</v>
      </c>
      <c r="B1641" s="39" t="s">
        <v>2264</v>
      </c>
      <c r="C1641" s="75" t="str">
        <f>IF($B1641&lt;&gt;"",_xlfn.IFNA(VLOOKUP($B1641,'Node Details'!$B:$U,C$1,0),"Check"),"")</f>
        <v>K0E030103-K0E030108</v>
      </c>
      <c r="D1641" s="75" t="str">
        <f>IF($B1641&lt;&gt;"",_xlfn.IFNA(VLOOKUP($B1641,'Node Details'!$B:$U,D$1,0),"Check"),"")</f>
        <v>K0E</v>
      </c>
      <c r="E1641" s="75" t="str">
        <f>IF($B1641&lt;&gt;"",_xlfn.IFNA(VLOOKUP($B1641,'Node Details'!$B:$U,E$1,0),"Check"),"")</f>
        <v>Airtel</v>
      </c>
      <c r="F1641" s="95">
        <v>45107</v>
      </c>
      <c r="G1641" s="75"/>
      <c r="H1641" s="25" t="s">
        <v>2818</v>
      </c>
      <c r="I1641" s="24">
        <v>1</v>
      </c>
      <c r="J1641" s="24">
        <v>650</v>
      </c>
      <c r="K1641" s="75">
        <f t="shared" si="75"/>
        <v>650</v>
      </c>
      <c r="L1641" s="80">
        <v>45046</v>
      </c>
      <c r="M1641" s="72"/>
      <c r="N1641" s="38"/>
      <c r="O1641" s="81"/>
      <c r="P1641" s="72"/>
      <c r="Q1641" s="72"/>
      <c r="R1641" s="72"/>
      <c r="S1641" s="72"/>
      <c r="T1641" s="81"/>
      <c r="U1641" s="72"/>
      <c r="V1641" s="72"/>
      <c r="W1641" s="82">
        <f t="shared" si="76"/>
        <v>0</v>
      </c>
      <c r="X1641" s="39" t="s">
        <v>89</v>
      </c>
      <c r="Y1641" s="39"/>
      <c r="Z1641" s="72" t="s">
        <v>101</v>
      </c>
    </row>
    <row r="1642" spans="1:26">
      <c r="A1642" s="75">
        <f t="shared" si="77"/>
        <v>1640</v>
      </c>
      <c r="B1642" s="39" t="s">
        <v>632</v>
      </c>
      <c r="C1642" s="75" t="str">
        <f>IF($B1642&lt;&gt;"",_xlfn.IFNA(VLOOKUP($B1642,'Node Details'!$B:$U,C$1,0),"Check"),"")</f>
        <v>K0E030103-K0E030108</v>
      </c>
      <c r="D1642" s="75" t="str">
        <f>IF($B1642&lt;&gt;"",_xlfn.IFNA(VLOOKUP($B1642,'Node Details'!$B:$U,D$1,0),"Check"),"")</f>
        <v>K0E</v>
      </c>
      <c r="E1642" s="75" t="str">
        <f>IF($B1642&lt;&gt;"",_xlfn.IFNA(VLOOKUP($B1642,'Node Details'!$B:$U,E$1,0),"Check"),"")</f>
        <v>Airtel</v>
      </c>
      <c r="F1642" s="95">
        <v>45107</v>
      </c>
      <c r="G1642" s="75"/>
      <c r="H1642" s="25" t="s">
        <v>2818</v>
      </c>
      <c r="I1642" s="24">
        <v>1</v>
      </c>
      <c r="J1642" s="24">
        <v>650</v>
      </c>
      <c r="K1642" s="75">
        <f t="shared" si="75"/>
        <v>650</v>
      </c>
      <c r="L1642" s="80">
        <v>45046</v>
      </c>
      <c r="M1642" s="72"/>
      <c r="N1642" s="38"/>
      <c r="O1642" s="81"/>
      <c r="P1642" s="72"/>
      <c r="Q1642" s="72"/>
      <c r="R1642" s="72"/>
      <c r="S1642" s="72"/>
      <c r="T1642" s="81"/>
      <c r="U1642" s="72"/>
      <c r="V1642" s="72"/>
      <c r="W1642" s="82">
        <f t="shared" si="76"/>
        <v>0</v>
      </c>
      <c r="X1642" s="39" t="s">
        <v>89</v>
      </c>
      <c r="Y1642" s="39"/>
      <c r="Z1642" s="72" t="s">
        <v>101</v>
      </c>
    </row>
    <row r="1643" spans="1:26">
      <c r="A1643" s="75">
        <f t="shared" si="77"/>
        <v>1641</v>
      </c>
      <c r="B1643" s="39" t="s">
        <v>2268</v>
      </c>
      <c r="C1643" s="75" t="str">
        <f>IF($B1643&lt;&gt;"",_xlfn.IFNA(VLOOKUP($B1643,'Node Details'!$B:$U,C$1,0),"Check"),"")</f>
        <v>K0E040102-K0E040108</v>
      </c>
      <c r="D1643" s="75" t="str">
        <f>IF($B1643&lt;&gt;"",_xlfn.IFNA(VLOOKUP($B1643,'Node Details'!$B:$U,D$1,0),"Check"),"")</f>
        <v>K0E</v>
      </c>
      <c r="E1643" s="75" t="str">
        <f>IF($B1643&lt;&gt;"",_xlfn.IFNA(VLOOKUP($B1643,'Node Details'!$B:$U,E$1,0),"Check"),"")</f>
        <v>Airtel</v>
      </c>
      <c r="F1643" s="95">
        <v>45107</v>
      </c>
      <c r="G1643" s="75"/>
      <c r="H1643" s="25" t="s">
        <v>2818</v>
      </c>
      <c r="I1643" s="24">
        <v>1</v>
      </c>
      <c r="J1643" s="24">
        <v>650</v>
      </c>
      <c r="K1643" s="75">
        <f t="shared" si="75"/>
        <v>650</v>
      </c>
      <c r="L1643" s="80">
        <v>45107</v>
      </c>
      <c r="M1643" s="72"/>
      <c r="N1643" s="38"/>
      <c r="O1643" s="81"/>
      <c r="P1643" s="72"/>
      <c r="Q1643" s="72"/>
      <c r="R1643" s="72"/>
      <c r="S1643" s="72"/>
      <c r="T1643" s="81"/>
      <c r="U1643" s="72"/>
      <c r="V1643" s="72"/>
      <c r="W1643" s="82">
        <f t="shared" si="76"/>
        <v>0</v>
      </c>
      <c r="X1643" s="39" t="s">
        <v>89</v>
      </c>
      <c r="Y1643" s="39"/>
      <c r="Z1643" s="72" t="s">
        <v>101</v>
      </c>
    </row>
    <row r="1644" spans="1:26">
      <c r="A1644" s="75">
        <f t="shared" si="77"/>
        <v>1642</v>
      </c>
      <c r="B1644" s="39" t="s">
        <v>2270</v>
      </c>
      <c r="C1644" s="75" t="str">
        <f>IF($B1644&lt;&gt;"",_xlfn.IFNA(VLOOKUP($B1644,'Node Details'!$B:$U,C$1,0),"Check"),"")</f>
        <v>K0E040102-K0E040108</v>
      </c>
      <c r="D1644" s="75" t="str">
        <f>IF($B1644&lt;&gt;"",_xlfn.IFNA(VLOOKUP($B1644,'Node Details'!$B:$U,D$1,0),"Check"),"")</f>
        <v>K0E</v>
      </c>
      <c r="E1644" s="75" t="str">
        <f>IF($B1644&lt;&gt;"",_xlfn.IFNA(VLOOKUP($B1644,'Node Details'!$B:$U,E$1,0),"Check"),"")</f>
        <v>Airtel</v>
      </c>
      <c r="F1644" s="95">
        <v>45107</v>
      </c>
      <c r="G1644" s="75"/>
      <c r="H1644" s="25" t="s">
        <v>2818</v>
      </c>
      <c r="I1644" s="24">
        <v>1</v>
      </c>
      <c r="J1644" s="24">
        <v>650</v>
      </c>
      <c r="K1644" s="75">
        <f t="shared" si="75"/>
        <v>650</v>
      </c>
      <c r="L1644" s="80">
        <v>45107</v>
      </c>
      <c r="M1644" s="72"/>
      <c r="N1644" s="38"/>
      <c r="O1644" s="81"/>
      <c r="P1644" s="72"/>
      <c r="Q1644" s="72"/>
      <c r="R1644" s="72"/>
      <c r="S1644" s="72"/>
      <c r="T1644" s="81"/>
      <c r="U1644" s="72"/>
      <c r="V1644" s="72"/>
      <c r="W1644" s="82">
        <f t="shared" si="76"/>
        <v>0</v>
      </c>
      <c r="X1644" s="39" t="s">
        <v>89</v>
      </c>
      <c r="Y1644" s="39"/>
      <c r="Z1644" s="72" t="s">
        <v>101</v>
      </c>
    </row>
    <row r="1645" spans="1:26">
      <c r="A1645" s="75">
        <f t="shared" si="77"/>
        <v>1643</v>
      </c>
      <c r="B1645" s="39" t="s">
        <v>643</v>
      </c>
      <c r="C1645" s="75" t="str">
        <f>IF($B1645&lt;&gt;"",_xlfn.IFNA(VLOOKUP($B1645,'Node Details'!$B:$U,C$1,0),"Check"),"")</f>
        <v>K0E040102-K0E040108</v>
      </c>
      <c r="D1645" s="75" t="str">
        <f>IF($B1645&lt;&gt;"",_xlfn.IFNA(VLOOKUP($B1645,'Node Details'!$B:$U,D$1,0),"Check"),"")</f>
        <v>K0E</v>
      </c>
      <c r="E1645" s="75" t="str">
        <f>IF($B1645&lt;&gt;"",_xlfn.IFNA(VLOOKUP($B1645,'Node Details'!$B:$U,E$1,0),"Check"),"")</f>
        <v>Airtel</v>
      </c>
      <c r="F1645" s="95">
        <v>45107</v>
      </c>
      <c r="G1645" s="75"/>
      <c r="H1645" s="25" t="s">
        <v>2818</v>
      </c>
      <c r="I1645" s="24">
        <v>1</v>
      </c>
      <c r="J1645" s="24">
        <v>650</v>
      </c>
      <c r="K1645" s="75">
        <f t="shared" si="75"/>
        <v>650</v>
      </c>
      <c r="L1645" s="80">
        <v>45107</v>
      </c>
      <c r="M1645" s="72"/>
      <c r="N1645" s="38"/>
      <c r="O1645" s="81"/>
      <c r="P1645" s="72"/>
      <c r="Q1645" s="72"/>
      <c r="R1645" s="72"/>
      <c r="S1645" s="72"/>
      <c r="T1645" s="81"/>
      <c r="U1645" s="72"/>
      <c r="V1645" s="72"/>
      <c r="W1645" s="82">
        <f t="shared" si="76"/>
        <v>0</v>
      </c>
      <c r="X1645" s="39" t="s">
        <v>89</v>
      </c>
      <c r="Y1645" s="39"/>
      <c r="Z1645" s="72" t="s">
        <v>101</v>
      </c>
    </row>
    <row r="1646" spans="1:26">
      <c r="A1646" s="75">
        <f t="shared" si="77"/>
        <v>1644</v>
      </c>
      <c r="B1646" s="39" t="s">
        <v>2272</v>
      </c>
      <c r="C1646" s="75" t="str">
        <f>IF($B1646&lt;&gt;"",_xlfn.IFNA(VLOOKUP($B1646,'Node Details'!$B:$U,C$1,0),"Check"),"")</f>
        <v>K0E050105-K0E050108</v>
      </c>
      <c r="D1646" s="75" t="str">
        <f>IF($B1646&lt;&gt;"",_xlfn.IFNA(VLOOKUP($B1646,'Node Details'!$B:$U,D$1,0),"Check"),"")</f>
        <v>K0E</v>
      </c>
      <c r="E1646" s="75" t="str">
        <f>IF($B1646&lt;&gt;"",_xlfn.IFNA(VLOOKUP($B1646,'Node Details'!$B:$U,E$1,0),"Check"),"")</f>
        <v>Airtel</v>
      </c>
      <c r="F1646" s="95">
        <v>45107</v>
      </c>
      <c r="G1646" s="75"/>
      <c r="H1646" s="25" t="s">
        <v>2818</v>
      </c>
      <c r="I1646" s="24">
        <v>1</v>
      </c>
      <c r="J1646" s="24">
        <v>650</v>
      </c>
      <c r="K1646" s="75">
        <f t="shared" si="75"/>
        <v>650</v>
      </c>
      <c r="L1646" s="80">
        <v>45107</v>
      </c>
      <c r="M1646" s="72"/>
      <c r="N1646" s="38"/>
      <c r="O1646" s="81"/>
      <c r="P1646" s="72"/>
      <c r="Q1646" s="72"/>
      <c r="R1646" s="72"/>
      <c r="S1646" s="72"/>
      <c r="T1646" s="81"/>
      <c r="U1646" s="72"/>
      <c r="V1646" s="72"/>
      <c r="W1646" s="82">
        <f t="shared" si="76"/>
        <v>0</v>
      </c>
      <c r="X1646" s="39" t="s">
        <v>89</v>
      </c>
      <c r="Y1646" s="39"/>
      <c r="Z1646" s="72" t="s">
        <v>101</v>
      </c>
    </row>
    <row r="1647" spans="1:26">
      <c r="A1647" s="75">
        <f t="shared" si="77"/>
        <v>1645</v>
      </c>
      <c r="B1647" s="39" t="s">
        <v>668</v>
      </c>
      <c r="C1647" s="75" t="str">
        <f>IF($B1647&lt;&gt;"",_xlfn.IFNA(VLOOKUP($B1647,'Node Details'!$B:$U,C$1,0),"Check"),"")</f>
        <v>K0E050105-K0E050108</v>
      </c>
      <c r="D1647" s="75" t="str">
        <f>IF($B1647&lt;&gt;"",_xlfn.IFNA(VLOOKUP($B1647,'Node Details'!$B:$U,D$1,0),"Check"),"")</f>
        <v>K0E</v>
      </c>
      <c r="E1647" s="75" t="str">
        <f>IF($B1647&lt;&gt;"",_xlfn.IFNA(VLOOKUP($B1647,'Node Details'!$B:$U,E$1,0),"Check"),"")</f>
        <v>Airtel</v>
      </c>
      <c r="F1647" s="95">
        <v>45107</v>
      </c>
      <c r="G1647" s="75"/>
      <c r="H1647" s="25" t="s">
        <v>2818</v>
      </c>
      <c r="I1647" s="24">
        <v>1</v>
      </c>
      <c r="J1647" s="24">
        <v>650</v>
      </c>
      <c r="K1647" s="75">
        <f t="shared" si="75"/>
        <v>650</v>
      </c>
      <c r="L1647" s="80">
        <v>45107</v>
      </c>
      <c r="M1647" s="72"/>
      <c r="N1647" s="38"/>
      <c r="O1647" s="81"/>
      <c r="P1647" s="72"/>
      <c r="Q1647" s="72"/>
      <c r="R1647" s="72"/>
      <c r="S1647" s="72"/>
      <c r="T1647" s="81"/>
      <c r="U1647" s="72"/>
      <c r="V1647" s="72"/>
      <c r="W1647" s="82">
        <f t="shared" si="76"/>
        <v>0</v>
      </c>
      <c r="X1647" s="39" t="s">
        <v>89</v>
      </c>
      <c r="Y1647" s="39"/>
      <c r="Z1647" s="72" t="s">
        <v>101</v>
      </c>
    </row>
    <row r="1648" spans="1:26">
      <c r="A1648" s="75">
        <f t="shared" si="77"/>
        <v>1646</v>
      </c>
      <c r="B1648" s="39" t="s">
        <v>2278</v>
      </c>
      <c r="C1648" s="75" t="str">
        <f>IF($B1648&lt;&gt;"",_xlfn.IFNA(VLOOKUP($B1648,'Node Details'!$B:$U,C$1,0),"Check"),"")</f>
        <v>K0E080103-K0E080108</v>
      </c>
      <c r="D1648" s="75" t="str">
        <f>IF($B1648&lt;&gt;"",_xlfn.IFNA(VLOOKUP($B1648,'Node Details'!$B:$U,D$1,0),"Check"),"")</f>
        <v>K0E</v>
      </c>
      <c r="E1648" s="75" t="str">
        <f>IF($B1648&lt;&gt;"",_xlfn.IFNA(VLOOKUP($B1648,'Node Details'!$B:$U,E$1,0),"Check"),"")</f>
        <v>Airtel</v>
      </c>
      <c r="F1648" s="95">
        <v>45107</v>
      </c>
      <c r="G1648" s="75"/>
      <c r="H1648" s="25" t="s">
        <v>2818</v>
      </c>
      <c r="I1648" s="24">
        <v>1</v>
      </c>
      <c r="J1648" s="24">
        <v>650</v>
      </c>
      <c r="K1648" s="75">
        <f t="shared" si="75"/>
        <v>650</v>
      </c>
      <c r="L1648" s="80">
        <v>45107</v>
      </c>
      <c r="M1648" s="72"/>
      <c r="N1648" s="38"/>
      <c r="O1648" s="81"/>
      <c r="P1648" s="72"/>
      <c r="Q1648" s="72"/>
      <c r="R1648" s="72"/>
      <c r="S1648" s="72"/>
      <c r="T1648" s="81"/>
      <c r="U1648" s="72"/>
      <c r="V1648" s="72"/>
      <c r="W1648" s="82">
        <f t="shared" si="76"/>
        <v>0</v>
      </c>
      <c r="X1648" s="39" t="s">
        <v>89</v>
      </c>
      <c r="Y1648" s="39"/>
      <c r="Z1648" s="72" t="s">
        <v>101</v>
      </c>
    </row>
    <row r="1649" spans="1:26">
      <c r="A1649" s="75">
        <f t="shared" si="77"/>
        <v>1647</v>
      </c>
      <c r="B1649" s="39" t="s">
        <v>2280</v>
      </c>
      <c r="C1649" s="75" t="str">
        <f>IF($B1649&lt;&gt;"",_xlfn.IFNA(VLOOKUP($B1649,'Node Details'!$B:$U,C$1,0),"Check"),"")</f>
        <v>K0E080103-K0E080108</v>
      </c>
      <c r="D1649" s="75" t="str">
        <f>IF($B1649&lt;&gt;"",_xlfn.IFNA(VLOOKUP($B1649,'Node Details'!$B:$U,D$1,0),"Check"),"")</f>
        <v>K0E</v>
      </c>
      <c r="E1649" s="75" t="str">
        <f>IF($B1649&lt;&gt;"",_xlfn.IFNA(VLOOKUP($B1649,'Node Details'!$B:$U,E$1,0),"Check"),"")</f>
        <v>Airtel</v>
      </c>
      <c r="F1649" s="95">
        <v>45107</v>
      </c>
      <c r="G1649" s="75"/>
      <c r="H1649" s="25" t="s">
        <v>2818</v>
      </c>
      <c r="I1649" s="24">
        <v>1</v>
      </c>
      <c r="J1649" s="24">
        <v>650</v>
      </c>
      <c r="K1649" s="75">
        <f t="shared" si="75"/>
        <v>650</v>
      </c>
      <c r="L1649" s="80">
        <v>45107</v>
      </c>
      <c r="M1649" s="72"/>
      <c r="N1649" s="38"/>
      <c r="O1649" s="81"/>
      <c r="P1649" s="72"/>
      <c r="Q1649" s="72"/>
      <c r="R1649" s="72"/>
      <c r="S1649" s="72"/>
      <c r="T1649" s="81"/>
      <c r="U1649" s="72"/>
      <c r="V1649" s="72"/>
      <c r="W1649" s="82">
        <f t="shared" si="76"/>
        <v>0</v>
      </c>
      <c r="X1649" s="39" t="s">
        <v>89</v>
      </c>
      <c r="Y1649" s="39"/>
      <c r="Z1649" s="72" t="s">
        <v>101</v>
      </c>
    </row>
    <row r="1650" spans="1:26">
      <c r="A1650" s="75">
        <f t="shared" si="77"/>
        <v>1648</v>
      </c>
      <c r="B1650" s="39" t="s">
        <v>680</v>
      </c>
      <c r="C1650" s="75" t="str">
        <f>IF($B1650&lt;&gt;"",_xlfn.IFNA(VLOOKUP($B1650,'Node Details'!$B:$U,C$1,0),"Check"),"")</f>
        <v>K0E080103-K0E080108</v>
      </c>
      <c r="D1650" s="75" t="str">
        <f>IF($B1650&lt;&gt;"",_xlfn.IFNA(VLOOKUP($B1650,'Node Details'!$B:$U,D$1,0),"Check"),"")</f>
        <v>K0E</v>
      </c>
      <c r="E1650" s="75" t="str">
        <f>IF($B1650&lt;&gt;"",_xlfn.IFNA(VLOOKUP($B1650,'Node Details'!$B:$U,E$1,0),"Check"),"")</f>
        <v>Airtel</v>
      </c>
      <c r="F1650" s="95">
        <v>45107</v>
      </c>
      <c r="G1650" s="75"/>
      <c r="H1650" s="25" t="s">
        <v>2818</v>
      </c>
      <c r="I1650" s="24">
        <v>1</v>
      </c>
      <c r="J1650" s="24">
        <v>650</v>
      </c>
      <c r="K1650" s="75">
        <f t="shared" si="75"/>
        <v>650</v>
      </c>
      <c r="L1650" s="80">
        <v>45107</v>
      </c>
      <c r="M1650" s="72"/>
      <c r="N1650" s="38"/>
      <c r="O1650" s="81"/>
      <c r="P1650" s="72"/>
      <c r="Q1650" s="72"/>
      <c r="R1650" s="72"/>
      <c r="S1650" s="72"/>
      <c r="T1650" s="81"/>
      <c r="U1650" s="72"/>
      <c r="V1650" s="72"/>
      <c r="W1650" s="82">
        <f t="shared" si="76"/>
        <v>0</v>
      </c>
      <c r="X1650" s="39" t="s">
        <v>89</v>
      </c>
      <c r="Y1650" s="39"/>
      <c r="Z1650" s="72" t="s">
        <v>101</v>
      </c>
    </row>
    <row r="1651" spans="1:26">
      <c r="A1651" s="75">
        <f t="shared" si="77"/>
        <v>1649</v>
      </c>
      <c r="B1651" s="39" t="s">
        <v>2286</v>
      </c>
      <c r="C1651" s="75" t="str">
        <f>IF($B1651&lt;&gt;"",_xlfn.IFNA(VLOOKUP($B1651,'Node Details'!$B:$U,C$1,0),"Check"),"")</f>
        <v>0000K0E09-K0E090107</v>
      </c>
      <c r="D1651" s="75" t="str">
        <f>IF($B1651&lt;&gt;"",_xlfn.IFNA(VLOOKUP($B1651,'Node Details'!$B:$U,D$1,0),"Check"),"")</f>
        <v>K0E</v>
      </c>
      <c r="E1651" s="75" t="str">
        <f>IF($B1651&lt;&gt;"",_xlfn.IFNA(VLOOKUP($B1651,'Node Details'!$B:$U,E$1,0),"Check"),"")</f>
        <v>Airtel</v>
      </c>
      <c r="F1651" s="95">
        <v>45107</v>
      </c>
      <c r="G1651" s="75"/>
      <c r="H1651" s="25" t="s">
        <v>2819</v>
      </c>
      <c r="I1651" s="24">
        <v>1</v>
      </c>
      <c r="J1651" s="24">
        <v>450</v>
      </c>
      <c r="K1651" s="75">
        <f t="shared" si="75"/>
        <v>450</v>
      </c>
      <c r="L1651" s="80">
        <v>45046</v>
      </c>
      <c r="M1651" s="72"/>
      <c r="N1651" s="38"/>
      <c r="O1651" s="81"/>
      <c r="P1651" s="72"/>
      <c r="Q1651" s="72"/>
      <c r="R1651" s="72"/>
      <c r="S1651" s="72"/>
      <c r="T1651" s="81"/>
      <c r="U1651" s="72"/>
      <c r="V1651" s="72"/>
      <c r="W1651" s="82">
        <f t="shared" si="76"/>
        <v>0</v>
      </c>
      <c r="X1651" s="39" t="s">
        <v>89</v>
      </c>
      <c r="Y1651" s="39"/>
      <c r="Z1651" s="72" t="s">
        <v>101</v>
      </c>
    </row>
    <row r="1652" spans="1:26">
      <c r="A1652" s="75">
        <f t="shared" si="77"/>
        <v>1650</v>
      </c>
      <c r="B1652" s="39" t="s">
        <v>687</v>
      </c>
      <c r="C1652" s="75" t="str">
        <f>IF($B1652&lt;&gt;"",_xlfn.IFNA(VLOOKUP($B1652,'Node Details'!$B:$U,C$1,0),"Check"),"")</f>
        <v>0000K0E09-K0E090107</v>
      </c>
      <c r="D1652" s="75" t="str">
        <f>IF($B1652&lt;&gt;"",_xlfn.IFNA(VLOOKUP($B1652,'Node Details'!$B:$U,D$1,0),"Check"),"")</f>
        <v>K0E</v>
      </c>
      <c r="E1652" s="75" t="str">
        <f>IF($B1652&lt;&gt;"",_xlfn.IFNA(VLOOKUP($B1652,'Node Details'!$B:$U,E$1,0),"Check"),"")</f>
        <v>Airtel</v>
      </c>
      <c r="F1652" s="95">
        <v>45107</v>
      </c>
      <c r="G1652" s="75"/>
      <c r="H1652" s="25" t="s">
        <v>2819</v>
      </c>
      <c r="I1652" s="24">
        <v>1</v>
      </c>
      <c r="J1652" s="24">
        <v>450</v>
      </c>
      <c r="K1652" s="75">
        <f t="shared" si="75"/>
        <v>450</v>
      </c>
      <c r="L1652" s="80">
        <v>45046</v>
      </c>
      <c r="M1652" s="72"/>
      <c r="N1652" s="38"/>
      <c r="O1652" s="81"/>
      <c r="P1652" s="72"/>
      <c r="Q1652" s="72"/>
      <c r="R1652" s="72"/>
      <c r="S1652" s="72"/>
      <c r="T1652" s="81"/>
      <c r="U1652" s="72"/>
      <c r="V1652" s="72"/>
      <c r="W1652" s="82">
        <f t="shared" si="76"/>
        <v>0</v>
      </c>
      <c r="X1652" s="39" t="s">
        <v>89</v>
      </c>
      <c r="Y1652" s="39"/>
      <c r="Z1652" s="72" t="s">
        <v>101</v>
      </c>
    </row>
    <row r="1653" spans="1:26">
      <c r="A1653" s="75">
        <f t="shared" si="77"/>
        <v>1651</v>
      </c>
      <c r="B1653" s="39" t="s">
        <v>696</v>
      </c>
      <c r="C1653" s="75" t="str">
        <f>IF($B1653&lt;&gt;"",_xlfn.IFNA(VLOOKUP($B1653,'Node Details'!$B:$U,C$1,0),"Check"),"")</f>
        <v>K0E090103-K0E090108</v>
      </c>
      <c r="D1653" s="75" t="str">
        <f>IF($B1653&lt;&gt;"",_xlfn.IFNA(VLOOKUP($B1653,'Node Details'!$B:$U,D$1,0),"Check"),"")</f>
        <v>K0E</v>
      </c>
      <c r="E1653" s="75" t="str">
        <f>IF($B1653&lt;&gt;"",_xlfn.IFNA(VLOOKUP($B1653,'Node Details'!$B:$U,E$1,0),"Check"),"")</f>
        <v>Airtel</v>
      </c>
      <c r="F1653" s="95">
        <v>45107</v>
      </c>
      <c r="G1653" s="75"/>
      <c r="H1653" s="25" t="s">
        <v>2818</v>
      </c>
      <c r="I1653" s="24">
        <v>1</v>
      </c>
      <c r="J1653" s="24">
        <v>650</v>
      </c>
      <c r="K1653" s="75">
        <f t="shared" si="75"/>
        <v>650</v>
      </c>
      <c r="L1653" s="80">
        <v>45107</v>
      </c>
      <c r="M1653" s="72"/>
      <c r="N1653" s="38"/>
      <c r="O1653" s="81"/>
      <c r="P1653" s="72"/>
      <c r="Q1653" s="72"/>
      <c r="R1653" s="72"/>
      <c r="S1653" s="72"/>
      <c r="T1653" s="81"/>
      <c r="U1653" s="72"/>
      <c r="V1653" s="72"/>
      <c r="W1653" s="82">
        <f t="shared" si="76"/>
        <v>0</v>
      </c>
      <c r="X1653" s="39" t="s">
        <v>89</v>
      </c>
      <c r="Y1653" s="39"/>
      <c r="Z1653" s="72" t="s">
        <v>101</v>
      </c>
    </row>
    <row r="1654" spans="1:26">
      <c r="A1654" s="75">
        <f t="shared" si="77"/>
        <v>1652</v>
      </c>
      <c r="B1654" s="39" t="s">
        <v>711</v>
      </c>
      <c r="C1654" s="75" t="str">
        <f>IF($B1654&lt;&gt;"",_xlfn.IFNA(VLOOKUP($B1654,'Node Details'!$B:$U,C$1,0),"Check"),"")</f>
        <v>0000K0E14-K0E140108</v>
      </c>
      <c r="D1654" s="75" t="str">
        <f>IF($B1654&lt;&gt;"",_xlfn.IFNA(VLOOKUP($B1654,'Node Details'!$B:$U,D$1,0),"Check"),"")</f>
        <v>K0E</v>
      </c>
      <c r="E1654" s="75" t="str">
        <f>IF($B1654&lt;&gt;"",_xlfn.IFNA(VLOOKUP($B1654,'Node Details'!$B:$U,E$1,0),"Check"),"")</f>
        <v>Airtel</v>
      </c>
      <c r="F1654" s="95">
        <v>45107</v>
      </c>
      <c r="G1654" s="75"/>
      <c r="H1654" s="25" t="s">
        <v>2818</v>
      </c>
      <c r="I1654" s="24">
        <v>1</v>
      </c>
      <c r="J1654" s="24">
        <v>650</v>
      </c>
      <c r="K1654" s="75">
        <f t="shared" si="75"/>
        <v>650</v>
      </c>
      <c r="L1654" s="80">
        <v>45046</v>
      </c>
      <c r="M1654" s="72"/>
      <c r="N1654" s="38"/>
      <c r="O1654" s="81"/>
      <c r="P1654" s="72"/>
      <c r="Q1654" s="72"/>
      <c r="R1654" s="72"/>
      <c r="S1654" s="72"/>
      <c r="T1654" s="81"/>
      <c r="U1654" s="72"/>
      <c r="V1654" s="72"/>
      <c r="W1654" s="82">
        <f t="shared" si="76"/>
        <v>0</v>
      </c>
      <c r="X1654" s="39" t="s">
        <v>89</v>
      </c>
      <c r="Y1654" s="39"/>
      <c r="Z1654" s="72" t="s">
        <v>101</v>
      </c>
    </row>
    <row r="1655" spans="1:26">
      <c r="A1655" s="75">
        <f t="shared" si="77"/>
        <v>1653</v>
      </c>
      <c r="B1655" s="39" t="s">
        <v>738</v>
      </c>
      <c r="C1655" s="75" t="str">
        <f>IF($B1655&lt;&gt;"",_xlfn.IFNA(VLOOKUP($B1655,'Node Details'!$B:$U,C$1,0),"Check"),"")</f>
        <v>0000K0E11-K0E110107</v>
      </c>
      <c r="D1655" s="75" t="str">
        <f>IF($B1655&lt;&gt;"",_xlfn.IFNA(VLOOKUP($B1655,'Node Details'!$B:$U,D$1,0),"Check"),"")</f>
        <v>K0E</v>
      </c>
      <c r="E1655" s="75" t="str">
        <f>IF($B1655&lt;&gt;"",_xlfn.IFNA(VLOOKUP($B1655,'Node Details'!$B:$U,E$1,0),"Check"),"")</f>
        <v>Airtel</v>
      </c>
      <c r="F1655" s="95">
        <v>45107</v>
      </c>
      <c r="G1655" s="75"/>
      <c r="H1655" s="25" t="s">
        <v>2818</v>
      </c>
      <c r="I1655" s="24">
        <v>1</v>
      </c>
      <c r="J1655" s="24">
        <v>650</v>
      </c>
      <c r="K1655" s="75">
        <f t="shared" si="75"/>
        <v>650</v>
      </c>
      <c r="L1655" s="80">
        <v>45107</v>
      </c>
      <c r="M1655" s="72"/>
      <c r="N1655" s="38"/>
      <c r="O1655" s="81"/>
      <c r="P1655" s="72"/>
      <c r="Q1655" s="72"/>
      <c r="R1655" s="72"/>
      <c r="S1655" s="72"/>
      <c r="T1655" s="81"/>
      <c r="U1655" s="72"/>
      <c r="V1655" s="72"/>
      <c r="W1655" s="82">
        <f t="shared" si="76"/>
        <v>0</v>
      </c>
      <c r="X1655" s="39" t="s">
        <v>89</v>
      </c>
      <c r="Y1655" s="39"/>
      <c r="Z1655" s="72" t="s">
        <v>101</v>
      </c>
    </row>
    <row r="1656" spans="1:26">
      <c r="A1656" s="75">
        <f t="shared" si="77"/>
        <v>1654</v>
      </c>
      <c r="B1656" s="39" t="s">
        <v>732</v>
      </c>
      <c r="C1656" s="75" t="str">
        <f>IF($B1656&lt;&gt;"",_xlfn.IFNA(VLOOKUP($B1656,'Node Details'!$B:$U,C$1,0),"Check"),"")</f>
        <v>0000K0E11-K0E110108</v>
      </c>
      <c r="D1656" s="75" t="str">
        <f>IF($B1656&lt;&gt;"",_xlfn.IFNA(VLOOKUP($B1656,'Node Details'!$B:$U,D$1,0),"Check"),"")</f>
        <v>K0E</v>
      </c>
      <c r="E1656" s="75" t="str">
        <f>IF($B1656&lt;&gt;"",_xlfn.IFNA(VLOOKUP($B1656,'Node Details'!$B:$U,E$1,0),"Check"),"")</f>
        <v>Airtel</v>
      </c>
      <c r="F1656" s="95">
        <v>45107</v>
      </c>
      <c r="G1656" s="75"/>
      <c r="H1656" s="25" t="s">
        <v>2819</v>
      </c>
      <c r="I1656" s="24">
        <v>1</v>
      </c>
      <c r="J1656" s="24">
        <v>450</v>
      </c>
      <c r="K1656" s="75">
        <f t="shared" si="75"/>
        <v>450</v>
      </c>
      <c r="L1656" s="80">
        <v>45046</v>
      </c>
      <c r="M1656" s="72"/>
      <c r="N1656" s="38"/>
      <c r="O1656" s="81"/>
      <c r="P1656" s="72"/>
      <c r="Q1656" s="72"/>
      <c r="R1656" s="72"/>
      <c r="S1656" s="72"/>
      <c r="T1656" s="81"/>
      <c r="U1656" s="72"/>
      <c r="V1656" s="72"/>
      <c r="W1656" s="82">
        <f t="shared" si="76"/>
        <v>0</v>
      </c>
      <c r="X1656" s="39" t="s">
        <v>89</v>
      </c>
      <c r="Y1656" s="39"/>
      <c r="Z1656" s="72" t="s">
        <v>101</v>
      </c>
    </row>
    <row r="1657" spans="1:26">
      <c r="A1657" s="75">
        <f t="shared" si="77"/>
        <v>1655</v>
      </c>
      <c r="B1657" s="39" t="s">
        <v>751</v>
      </c>
      <c r="C1657" s="75" t="str">
        <f>IF($B1657&lt;&gt;"",_xlfn.IFNA(VLOOKUP($B1657,'Node Details'!$B:$U,C$1,0),"Check"),"")</f>
        <v>K0E060101-K0E060108</v>
      </c>
      <c r="D1657" s="75" t="str">
        <f>IF($B1657&lt;&gt;"",_xlfn.IFNA(VLOOKUP($B1657,'Node Details'!$B:$U,D$1,0),"Check"),"")</f>
        <v>K0E</v>
      </c>
      <c r="E1657" s="75" t="str">
        <f>IF($B1657&lt;&gt;"",_xlfn.IFNA(VLOOKUP($B1657,'Node Details'!$B:$U,E$1,0),"Check"),"")</f>
        <v>Airtel</v>
      </c>
      <c r="F1657" s="95">
        <v>45107</v>
      </c>
      <c r="G1657" s="75"/>
      <c r="H1657" s="25" t="s">
        <v>2819</v>
      </c>
      <c r="I1657" s="24">
        <v>1</v>
      </c>
      <c r="J1657" s="24">
        <v>450</v>
      </c>
      <c r="K1657" s="75">
        <f t="shared" si="75"/>
        <v>450</v>
      </c>
      <c r="L1657" s="80">
        <v>45107</v>
      </c>
      <c r="M1657" s="72"/>
      <c r="N1657" s="38"/>
      <c r="O1657" s="81"/>
      <c r="P1657" s="72"/>
      <c r="Q1657" s="72"/>
      <c r="R1657" s="72"/>
      <c r="S1657" s="72"/>
      <c r="T1657" s="81"/>
      <c r="U1657" s="72"/>
      <c r="V1657" s="72"/>
      <c r="W1657" s="82">
        <f t="shared" si="76"/>
        <v>0</v>
      </c>
      <c r="X1657" s="39" t="s">
        <v>89</v>
      </c>
      <c r="Y1657" s="39"/>
      <c r="Z1657" s="72" t="s">
        <v>101</v>
      </c>
    </row>
    <row r="1658" spans="1:26">
      <c r="A1658" s="75">
        <f t="shared" si="77"/>
        <v>1656</v>
      </c>
      <c r="B1658" s="39" t="s">
        <v>2316</v>
      </c>
      <c r="C1658" s="75" t="str">
        <f>IF($B1658&lt;&gt;"",_xlfn.IFNA(VLOOKUP($B1658,'Node Details'!$B:$U,C$1,0),"Check"),"")</f>
        <v>K0E060101-K0E060108</v>
      </c>
      <c r="D1658" s="75" t="str">
        <f>IF($B1658&lt;&gt;"",_xlfn.IFNA(VLOOKUP($B1658,'Node Details'!$B:$U,D$1,0),"Check"),"")</f>
        <v>K0E</v>
      </c>
      <c r="E1658" s="75" t="str">
        <f>IF($B1658&lt;&gt;"",_xlfn.IFNA(VLOOKUP($B1658,'Node Details'!$B:$U,E$1,0),"Check"),"")</f>
        <v>Airtel</v>
      </c>
      <c r="F1658" s="95">
        <v>45107</v>
      </c>
      <c r="G1658" s="75"/>
      <c r="H1658" s="25" t="s">
        <v>2819</v>
      </c>
      <c r="I1658" s="24">
        <v>1</v>
      </c>
      <c r="J1658" s="24">
        <v>450</v>
      </c>
      <c r="K1658" s="75">
        <f t="shared" si="75"/>
        <v>450</v>
      </c>
      <c r="L1658" s="80">
        <v>45107</v>
      </c>
      <c r="M1658" s="72"/>
      <c r="N1658" s="38"/>
      <c r="O1658" s="81"/>
      <c r="P1658" s="72"/>
      <c r="Q1658" s="72"/>
      <c r="R1658" s="72"/>
      <c r="S1658" s="72"/>
      <c r="T1658" s="81"/>
      <c r="U1658" s="72"/>
      <c r="V1658" s="72"/>
      <c r="W1658" s="82">
        <f t="shared" si="76"/>
        <v>0</v>
      </c>
      <c r="X1658" s="39" t="s">
        <v>89</v>
      </c>
      <c r="Y1658" s="39"/>
      <c r="Z1658" s="72" t="s">
        <v>101</v>
      </c>
    </row>
    <row r="1659" spans="1:26">
      <c r="A1659" s="75">
        <f t="shared" si="77"/>
        <v>1657</v>
      </c>
      <c r="B1659" s="39" t="s">
        <v>2318</v>
      </c>
      <c r="C1659" s="75" t="str">
        <f>IF($B1659&lt;&gt;"",_xlfn.IFNA(VLOOKUP($B1659,'Node Details'!$B:$U,C$1,0),"Check"),"")</f>
        <v>K0E060101-K0E060108</v>
      </c>
      <c r="D1659" s="75" t="str">
        <f>IF($B1659&lt;&gt;"",_xlfn.IFNA(VLOOKUP($B1659,'Node Details'!$B:$U,D$1,0),"Check"),"")</f>
        <v>K0E</v>
      </c>
      <c r="E1659" s="75" t="str">
        <f>IF($B1659&lt;&gt;"",_xlfn.IFNA(VLOOKUP($B1659,'Node Details'!$B:$U,E$1,0),"Check"),"")</f>
        <v>Airtel</v>
      </c>
      <c r="F1659" s="95">
        <v>45107</v>
      </c>
      <c r="G1659" s="75"/>
      <c r="H1659" s="25" t="s">
        <v>2819</v>
      </c>
      <c r="I1659" s="24">
        <v>1</v>
      </c>
      <c r="J1659" s="24">
        <v>450</v>
      </c>
      <c r="K1659" s="75">
        <f t="shared" si="75"/>
        <v>450</v>
      </c>
      <c r="L1659" s="80">
        <v>45107</v>
      </c>
      <c r="M1659" s="72"/>
      <c r="N1659" s="38"/>
      <c r="O1659" s="81"/>
      <c r="P1659" s="72"/>
      <c r="Q1659" s="72"/>
      <c r="R1659" s="72"/>
      <c r="S1659" s="72"/>
      <c r="T1659" s="81"/>
      <c r="U1659" s="72"/>
      <c r="V1659" s="72"/>
      <c r="W1659" s="82">
        <f t="shared" si="76"/>
        <v>0</v>
      </c>
      <c r="X1659" s="39" t="s">
        <v>89</v>
      </c>
      <c r="Y1659" s="39"/>
      <c r="Z1659" s="72" t="s">
        <v>101</v>
      </c>
    </row>
    <row r="1660" spans="1:26">
      <c r="A1660" s="75">
        <f t="shared" si="77"/>
        <v>1658</v>
      </c>
      <c r="B1660" s="39" t="s">
        <v>2320</v>
      </c>
      <c r="C1660" s="75" t="str">
        <f>IF($B1660&lt;&gt;"",_xlfn.IFNA(VLOOKUP($B1660,'Node Details'!$B:$U,C$1,0),"Check"),"")</f>
        <v>K0E060101-K0E060108</v>
      </c>
      <c r="D1660" s="75" t="str">
        <f>IF($B1660&lt;&gt;"",_xlfn.IFNA(VLOOKUP($B1660,'Node Details'!$B:$U,D$1,0),"Check"),"")</f>
        <v>K0E</v>
      </c>
      <c r="E1660" s="75" t="str">
        <f>IF($B1660&lt;&gt;"",_xlfn.IFNA(VLOOKUP($B1660,'Node Details'!$B:$U,E$1,0),"Check"),"")</f>
        <v>Airtel</v>
      </c>
      <c r="F1660" s="95">
        <v>45107</v>
      </c>
      <c r="G1660" s="75"/>
      <c r="H1660" s="25" t="s">
        <v>2819</v>
      </c>
      <c r="I1660" s="24">
        <v>1</v>
      </c>
      <c r="J1660" s="24">
        <v>450</v>
      </c>
      <c r="K1660" s="75">
        <f t="shared" si="75"/>
        <v>450</v>
      </c>
      <c r="L1660" s="80">
        <v>45107</v>
      </c>
      <c r="M1660" s="72"/>
      <c r="N1660" s="38"/>
      <c r="O1660" s="81"/>
      <c r="P1660" s="72"/>
      <c r="Q1660" s="72"/>
      <c r="R1660" s="72"/>
      <c r="S1660" s="72"/>
      <c r="T1660" s="81"/>
      <c r="U1660" s="72"/>
      <c r="V1660" s="72"/>
      <c r="W1660" s="82">
        <f t="shared" si="76"/>
        <v>0</v>
      </c>
      <c r="X1660" s="39" t="s">
        <v>89</v>
      </c>
      <c r="Y1660" s="39"/>
      <c r="Z1660" s="72" t="s">
        <v>101</v>
      </c>
    </row>
    <row r="1661" spans="1:26">
      <c r="A1661" s="75">
        <f t="shared" si="77"/>
        <v>1659</v>
      </c>
      <c r="B1661" s="39" t="s">
        <v>755</v>
      </c>
      <c r="C1661" s="75" t="str">
        <f>IF($B1661&lt;&gt;"",_xlfn.IFNA(VLOOKUP($B1661,'Node Details'!$B:$U,C$1,0),"Check"),"")</f>
        <v>K0E060105-K0E060108</v>
      </c>
      <c r="D1661" s="75" t="str">
        <f>IF($B1661&lt;&gt;"",_xlfn.IFNA(VLOOKUP($B1661,'Node Details'!$B:$U,D$1,0),"Check"),"")</f>
        <v>K0E</v>
      </c>
      <c r="E1661" s="75" t="str">
        <f>IF($B1661&lt;&gt;"",_xlfn.IFNA(VLOOKUP($B1661,'Node Details'!$B:$U,E$1,0),"Check"),"")</f>
        <v>Airtel</v>
      </c>
      <c r="F1661" s="95">
        <v>45107</v>
      </c>
      <c r="G1661" s="75"/>
      <c r="H1661" s="25" t="s">
        <v>2818</v>
      </c>
      <c r="I1661" s="24">
        <v>1</v>
      </c>
      <c r="J1661" s="24">
        <v>650</v>
      </c>
      <c r="K1661" s="75">
        <f t="shared" si="75"/>
        <v>650</v>
      </c>
      <c r="L1661" s="80">
        <v>45107</v>
      </c>
      <c r="M1661" s="72"/>
      <c r="N1661" s="38"/>
      <c r="O1661" s="81"/>
      <c r="P1661" s="72"/>
      <c r="Q1661" s="72"/>
      <c r="R1661" s="72"/>
      <c r="S1661" s="72"/>
      <c r="T1661" s="81"/>
      <c r="U1661" s="72"/>
      <c r="V1661" s="72"/>
      <c r="W1661" s="82">
        <f t="shared" si="76"/>
        <v>0</v>
      </c>
      <c r="X1661" s="39" t="s">
        <v>89</v>
      </c>
      <c r="Y1661" s="39"/>
      <c r="Z1661" s="72" t="s">
        <v>101</v>
      </c>
    </row>
    <row r="1662" spans="1:26">
      <c r="A1662" s="75">
        <f t="shared" si="77"/>
        <v>1660</v>
      </c>
      <c r="B1662" s="39" t="s">
        <v>2322</v>
      </c>
      <c r="C1662" s="75" t="str">
        <f>IF($B1662&lt;&gt;"",_xlfn.IFNA(VLOOKUP($B1662,'Node Details'!$B:$U,C$1,0),"Check"),"")</f>
        <v>K0E060105-K0E060108</v>
      </c>
      <c r="D1662" s="75" t="str">
        <f>IF($B1662&lt;&gt;"",_xlfn.IFNA(VLOOKUP($B1662,'Node Details'!$B:$U,D$1,0),"Check"),"")</f>
        <v>K0E</v>
      </c>
      <c r="E1662" s="75" t="str">
        <f>IF($B1662&lt;&gt;"",_xlfn.IFNA(VLOOKUP($B1662,'Node Details'!$B:$U,E$1,0),"Check"),"")</f>
        <v>Airtel</v>
      </c>
      <c r="F1662" s="95">
        <v>45107</v>
      </c>
      <c r="G1662" s="75"/>
      <c r="H1662" s="25" t="s">
        <v>2818</v>
      </c>
      <c r="I1662" s="24">
        <v>1</v>
      </c>
      <c r="J1662" s="24">
        <v>650</v>
      </c>
      <c r="K1662" s="75">
        <f t="shared" si="75"/>
        <v>650</v>
      </c>
      <c r="L1662" s="80">
        <v>45107</v>
      </c>
      <c r="M1662" s="72"/>
      <c r="N1662" s="38"/>
      <c r="O1662" s="81"/>
      <c r="P1662" s="72"/>
      <c r="Q1662" s="72"/>
      <c r="R1662" s="72"/>
      <c r="S1662" s="72"/>
      <c r="T1662" s="81"/>
      <c r="U1662" s="72"/>
      <c r="V1662" s="72"/>
      <c r="W1662" s="82">
        <f t="shared" si="76"/>
        <v>0</v>
      </c>
      <c r="X1662" s="39" t="s">
        <v>89</v>
      </c>
      <c r="Y1662" s="39"/>
      <c r="Z1662" s="72" t="s">
        <v>101</v>
      </c>
    </row>
    <row r="1663" spans="1:26">
      <c r="A1663" s="75">
        <f t="shared" si="77"/>
        <v>1661</v>
      </c>
      <c r="B1663" s="39" t="s">
        <v>2324</v>
      </c>
      <c r="C1663" s="75" t="str">
        <f>IF($B1663&lt;&gt;"",_xlfn.IFNA(VLOOKUP($B1663,'Node Details'!$B:$U,C$1,0),"Check"),"")</f>
        <v>K0E060105-K0E060108</v>
      </c>
      <c r="D1663" s="75" t="str">
        <f>IF($B1663&lt;&gt;"",_xlfn.IFNA(VLOOKUP($B1663,'Node Details'!$B:$U,D$1,0),"Check"),"")</f>
        <v>K0E</v>
      </c>
      <c r="E1663" s="75" t="str">
        <f>IF($B1663&lt;&gt;"",_xlfn.IFNA(VLOOKUP($B1663,'Node Details'!$B:$U,E$1,0),"Check"),"")</f>
        <v>Airtel</v>
      </c>
      <c r="F1663" s="95">
        <v>45107</v>
      </c>
      <c r="G1663" s="75"/>
      <c r="H1663" s="25" t="s">
        <v>2818</v>
      </c>
      <c r="I1663" s="24">
        <v>1</v>
      </c>
      <c r="J1663" s="24">
        <v>650</v>
      </c>
      <c r="K1663" s="75">
        <f t="shared" si="75"/>
        <v>650</v>
      </c>
      <c r="L1663" s="80">
        <v>45107</v>
      </c>
      <c r="M1663" s="72"/>
      <c r="N1663" s="38"/>
      <c r="O1663" s="81"/>
      <c r="P1663" s="72"/>
      <c r="Q1663" s="72"/>
      <c r="R1663" s="72"/>
      <c r="S1663" s="72"/>
      <c r="T1663" s="81"/>
      <c r="U1663" s="72"/>
      <c r="V1663" s="72"/>
      <c r="W1663" s="82">
        <f t="shared" si="76"/>
        <v>0</v>
      </c>
      <c r="X1663" s="39" t="s">
        <v>89</v>
      </c>
      <c r="Y1663" s="39"/>
      <c r="Z1663" s="72" t="s">
        <v>101</v>
      </c>
    </row>
    <row r="1664" spans="1:26">
      <c r="A1664" s="75">
        <f t="shared" si="77"/>
        <v>1662</v>
      </c>
      <c r="B1664" s="39" t="s">
        <v>752</v>
      </c>
      <c r="C1664" s="75" t="str">
        <f>IF($B1664&lt;&gt;"",_xlfn.IFNA(VLOOKUP($B1664,'Node Details'!$B:$U,C$1,0),"Check"),"")</f>
        <v>K0E060105-K0E060108</v>
      </c>
      <c r="D1664" s="75" t="str">
        <f>IF($B1664&lt;&gt;"",_xlfn.IFNA(VLOOKUP($B1664,'Node Details'!$B:$U,D$1,0),"Check"),"")</f>
        <v>K0E</v>
      </c>
      <c r="E1664" s="75" t="str">
        <f>IF($B1664&lt;&gt;"",_xlfn.IFNA(VLOOKUP($B1664,'Node Details'!$B:$U,E$1,0),"Check"),"")</f>
        <v>Airtel</v>
      </c>
      <c r="F1664" s="95">
        <v>45107</v>
      </c>
      <c r="G1664" s="75"/>
      <c r="H1664" s="25" t="s">
        <v>2818</v>
      </c>
      <c r="I1664" s="24">
        <v>1</v>
      </c>
      <c r="J1664" s="24">
        <v>650</v>
      </c>
      <c r="K1664" s="75">
        <f t="shared" si="75"/>
        <v>650</v>
      </c>
      <c r="L1664" s="80">
        <v>45107</v>
      </c>
      <c r="M1664" s="72"/>
      <c r="N1664" s="38"/>
      <c r="O1664" s="81"/>
      <c r="P1664" s="72"/>
      <c r="Q1664" s="72"/>
      <c r="R1664" s="72"/>
      <c r="S1664" s="72"/>
      <c r="T1664" s="81"/>
      <c r="U1664" s="72"/>
      <c r="V1664" s="72"/>
      <c r="W1664" s="82">
        <f t="shared" si="76"/>
        <v>0</v>
      </c>
      <c r="X1664" s="39" t="s">
        <v>89</v>
      </c>
      <c r="Y1664" s="39"/>
      <c r="Z1664" s="72" t="s">
        <v>101</v>
      </c>
    </row>
    <row r="1665" spans="1:26">
      <c r="A1665" s="75">
        <f t="shared" si="77"/>
        <v>1663</v>
      </c>
      <c r="B1665" s="39" t="s">
        <v>758</v>
      </c>
      <c r="C1665" s="75" t="str">
        <f>IF($B1665&lt;&gt;"",_xlfn.IFNA(VLOOKUP($B1665,'Node Details'!$B:$U,C$1,0),"Check"),"")</f>
        <v>0000K0E07-K0E070108</v>
      </c>
      <c r="D1665" s="75" t="str">
        <f>IF($B1665&lt;&gt;"",_xlfn.IFNA(VLOOKUP($B1665,'Node Details'!$B:$U,D$1,0),"Check"),"")</f>
        <v>K0E</v>
      </c>
      <c r="E1665" s="75" t="str">
        <f>IF($B1665&lt;&gt;"",_xlfn.IFNA(VLOOKUP($B1665,'Node Details'!$B:$U,E$1,0),"Check"),"")</f>
        <v>Airtel</v>
      </c>
      <c r="F1665" s="95">
        <v>45107</v>
      </c>
      <c r="G1665" s="75"/>
      <c r="H1665" s="25" t="s">
        <v>2818</v>
      </c>
      <c r="I1665" s="24">
        <v>1</v>
      </c>
      <c r="J1665" s="24">
        <v>650</v>
      </c>
      <c r="K1665" s="75">
        <f t="shared" si="75"/>
        <v>650</v>
      </c>
      <c r="L1665" s="80">
        <v>45046</v>
      </c>
      <c r="M1665" s="72"/>
      <c r="N1665" s="38"/>
      <c r="O1665" s="81"/>
      <c r="P1665" s="72"/>
      <c r="Q1665" s="72"/>
      <c r="R1665" s="72"/>
      <c r="S1665" s="72"/>
      <c r="T1665" s="81"/>
      <c r="U1665" s="72"/>
      <c r="V1665" s="72"/>
      <c r="W1665" s="82">
        <f t="shared" si="76"/>
        <v>0</v>
      </c>
      <c r="X1665" s="39" t="s">
        <v>89</v>
      </c>
      <c r="Y1665" s="39"/>
      <c r="Z1665" s="72" t="s">
        <v>101</v>
      </c>
    </row>
    <row r="1666" spans="1:26">
      <c r="A1666" s="75">
        <f t="shared" si="77"/>
        <v>1664</v>
      </c>
      <c r="B1666" s="39" t="s">
        <v>2336</v>
      </c>
      <c r="C1666" s="75" t="str">
        <f>IF($B1666&lt;&gt;"",_xlfn.IFNA(VLOOKUP($B1666,'Node Details'!$B:$U,C$1,0),"Check"),"")</f>
        <v>K0E150103-K0E150108</v>
      </c>
      <c r="D1666" s="75" t="str">
        <f>IF($B1666&lt;&gt;"",_xlfn.IFNA(VLOOKUP($B1666,'Node Details'!$B:$U,D$1,0),"Check"),"")</f>
        <v>K0E</v>
      </c>
      <c r="E1666" s="75" t="str">
        <f>IF($B1666&lt;&gt;"",_xlfn.IFNA(VLOOKUP($B1666,'Node Details'!$B:$U,E$1,0),"Check"),"")</f>
        <v>Airtel</v>
      </c>
      <c r="F1666" s="95">
        <v>45107</v>
      </c>
      <c r="G1666" s="75"/>
      <c r="H1666" s="25" t="s">
        <v>2818</v>
      </c>
      <c r="I1666" s="24">
        <v>1</v>
      </c>
      <c r="J1666" s="24">
        <v>650</v>
      </c>
      <c r="K1666" s="75">
        <f t="shared" si="75"/>
        <v>650</v>
      </c>
      <c r="L1666" s="80">
        <v>45107</v>
      </c>
      <c r="M1666" s="72"/>
      <c r="N1666" s="38"/>
      <c r="O1666" s="81"/>
      <c r="P1666" s="72"/>
      <c r="Q1666" s="72"/>
      <c r="R1666" s="72"/>
      <c r="S1666" s="72"/>
      <c r="T1666" s="81"/>
      <c r="U1666" s="72"/>
      <c r="V1666" s="72"/>
      <c r="W1666" s="82">
        <f t="shared" si="76"/>
        <v>0</v>
      </c>
      <c r="X1666" s="39" t="s">
        <v>89</v>
      </c>
      <c r="Y1666" s="39"/>
      <c r="Z1666" s="72" t="s">
        <v>101</v>
      </c>
    </row>
    <row r="1667" spans="1:26">
      <c r="A1667" s="75">
        <f t="shared" si="77"/>
        <v>1665</v>
      </c>
      <c r="B1667" s="39" t="s">
        <v>2338</v>
      </c>
      <c r="C1667" s="75" t="str">
        <f>IF($B1667&lt;&gt;"",_xlfn.IFNA(VLOOKUP($B1667,'Node Details'!$B:$U,C$1,0),"Check"),"")</f>
        <v>K0E150103-K0E150108</v>
      </c>
      <c r="D1667" s="75" t="str">
        <f>IF($B1667&lt;&gt;"",_xlfn.IFNA(VLOOKUP($B1667,'Node Details'!$B:$U,D$1,0),"Check"),"")</f>
        <v>K0E</v>
      </c>
      <c r="E1667" s="75" t="str">
        <f>IF($B1667&lt;&gt;"",_xlfn.IFNA(VLOOKUP($B1667,'Node Details'!$B:$U,E$1,0),"Check"),"")</f>
        <v>Airtel</v>
      </c>
      <c r="F1667" s="95">
        <v>45107</v>
      </c>
      <c r="G1667" s="75"/>
      <c r="H1667" s="25" t="s">
        <v>2818</v>
      </c>
      <c r="I1667" s="24">
        <v>1</v>
      </c>
      <c r="J1667" s="24">
        <v>650</v>
      </c>
      <c r="K1667" s="75">
        <f t="shared" ref="K1667:K1730" si="78">I1667*J1667</f>
        <v>650</v>
      </c>
      <c r="L1667" s="80">
        <v>45107</v>
      </c>
      <c r="M1667" s="72"/>
      <c r="N1667" s="38"/>
      <c r="O1667" s="81"/>
      <c r="P1667" s="72"/>
      <c r="Q1667" s="72"/>
      <c r="R1667" s="72"/>
      <c r="S1667" s="72"/>
      <c r="T1667" s="81"/>
      <c r="U1667" s="72"/>
      <c r="V1667" s="72"/>
      <c r="W1667" s="82">
        <f t="shared" ref="W1667:W1730" si="79">IF(V1667&lt;&gt;"",V1667*U1667,0)</f>
        <v>0</v>
      </c>
      <c r="X1667" s="39" t="s">
        <v>89</v>
      </c>
      <c r="Y1667" s="39"/>
      <c r="Z1667" s="72" t="s">
        <v>101</v>
      </c>
    </row>
    <row r="1668" spans="1:26">
      <c r="A1668" s="75">
        <f t="shared" ref="A1668:A1731" si="80">IF(B1668&lt;&gt;"",A1667+1,"")</f>
        <v>1666</v>
      </c>
      <c r="B1668" s="39" t="s">
        <v>777</v>
      </c>
      <c r="C1668" s="75" t="str">
        <f>IF($B1668&lt;&gt;"",_xlfn.IFNA(VLOOKUP($B1668,'Node Details'!$B:$U,C$1,0),"Check"),"")</f>
        <v>K0E150103-K0E150108</v>
      </c>
      <c r="D1668" s="75" t="str">
        <f>IF($B1668&lt;&gt;"",_xlfn.IFNA(VLOOKUP($B1668,'Node Details'!$B:$U,D$1,0),"Check"),"")</f>
        <v>K0E</v>
      </c>
      <c r="E1668" s="75" t="str">
        <f>IF($B1668&lt;&gt;"",_xlfn.IFNA(VLOOKUP($B1668,'Node Details'!$B:$U,E$1,0),"Check"),"")</f>
        <v>Airtel</v>
      </c>
      <c r="F1668" s="95">
        <v>45107</v>
      </c>
      <c r="G1668" s="75"/>
      <c r="H1668" s="25" t="s">
        <v>2818</v>
      </c>
      <c r="I1668" s="24">
        <v>1</v>
      </c>
      <c r="J1668" s="24">
        <v>650</v>
      </c>
      <c r="K1668" s="75">
        <f t="shared" si="78"/>
        <v>650</v>
      </c>
      <c r="L1668" s="80">
        <v>45107</v>
      </c>
      <c r="M1668" s="72"/>
      <c r="N1668" s="38"/>
      <c r="O1668" s="81"/>
      <c r="P1668" s="72"/>
      <c r="Q1668" s="72"/>
      <c r="R1668" s="72"/>
      <c r="S1668" s="72"/>
      <c r="T1668" s="81"/>
      <c r="U1668" s="72"/>
      <c r="V1668" s="72"/>
      <c r="W1668" s="82">
        <f t="shared" si="79"/>
        <v>0</v>
      </c>
      <c r="X1668" s="39" t="s">
        <v>89</v>
      </c>
      <c r="Y1668" s="39"/>
      <c r="Z1668" s="72" t="s">
        <v>101</v>
      </c>
    </row>
    <row r="1669" spans="1:26">
      <c r="A1669" s="75">
        <f t="shared" si="80"/>
        <v>1667</v>
      </c>
      <c r="B1669" s="39" t="s">
        <v>810</v>
      </c>
      <c r="C1669" s="75" t="str">
        <f>IF($B1669&lt;&gt;"",_xlfn.IFNA(VLOOKUP($B1669,'Node Details'!$B:$U,C$1,0),"Check"),"")</f>
        <v>0000K0E17-K0E170106</v>
      </c>
      <c r="D1669" s="75" t="str">
        <f>IF($B1669&lt;&gt;"",_xlfn.IFNA(VLOOKUP($B1669,'Node Details'!$B:$U,D$1,0),"Check"),"")</f>
        <v>K0E</v>
      </c>
      <c r="E1669" s="75" t="str">
        <f>IF($B1669&lt;&gt;"",_xlfn.IFNA(VLOOKUP($B1669,'Node Details'!$B:$U,E$1,0),"Check"),"")</f>
        <v>Airtel</v>
      </c>
      <c r="F1669" s="95">
        <v>45107</v>
      </c>
      <c r="G1669" s="75"/>
      <c r="H1669" s="25" t="s">
        <v>2819</v>
      </c>
      <c r="I1669" s="24">
        <v>1</v>
      </c>
      <c r="J1669" s="24">
        <v>450</v>
      </c>
      <c r="K1669" s="75">
        <f t="shared" si="78"/>
        <v>450</v>
      </c>
      <c r="L1669" s="80">
        <v>45107</v>
      </c>
      <c r="M1669" s="72"/>
      <c r="N1669" s="38"/>
      <c r="O1669" s="81"/>
      <c r="P1669" s="72"/>
      <c r="Q1669" s="72"/>
      <c r="R1669" s="72"/>
      <c r="S1669" s="72"/>
      <c r="T1669" s="81"/>
      <c r="U1669" s="72"/>
      <c r="V1669" s="72"/>
      <c r="W1669" s="82">
        <f t="shared" si="79"/>
        <v>0</v>
      </c>
      <c r="X1669" s="39" t="s">
        <v>89</v>
      </c>
      <c r="Y1669" s="39"/>
      <c r="Z1669" s="72" t="s">
        <v>101</v>
      </c>
    </row>
    <row r="1670" spans="1:26">
      <c r="A1670" s="75">
        <f t="shared" si="80"/>
        <v>1668</v>
      </c>
      <c r="B1670" s="39" t="s">
        <v>2354</v>
      </c>
      <c r="C1670" s="75" t="str">
        <f>IF($B1670&lt;&gt;"",_xlfn.IFNA(VLOOKUP($B1670,'Node Details'!$B:$U,C$1,0),"Check"),"")</f>
        <v>0000K0E21-K0E210108</v>
      </c>
      <c r="D1670" s="75" t="str">
        <f>IF($B1670&lt;&gt;"",_xlfn.IFNA(VLOOKUP($B1670,'Node Details'!$B:$U,D$1,0),"Check"),"")</f>
        <v>K0E</v>
      </c>
      <c r="E1670" s="75" t="str">
        <f>IF($B1670&lt;&gt;"",_xlfn.IFNA(VLOOKUP($B1670,'Node Details'!$B:$U,E$1,0),"Check"),"")</f>
        <v>Airtel</v>
      </c>
      <c r="F1670" s="95">
        <v>45107</v>
      </c>
      <c r="G1670" s="75"/>
      <c r="H1670" s="25" t="s">
        <v>2819</v>
      </c>
      <c r="I1670" s="24">
        <v>1</v>
      </c>
      <c r="J1670" s="24">
        <v>450</v>
      </c>
      <c r="K1670" s="75">
        <f t="shared" si="78"/>
        <v>450</v>
      </c>
      <c r="L1670" s="80">
        <v>45107</v>
      </c>
      <c r="M1670" s="72"/>
      <c r="N1670" s="38"/>
      <c r="O1670" s="81"/>
      <c r="P1670" s="72"/>
      <c r="Q1670" s="72"/>
      <c r="R1670" s="72"/>
      <c r="S1670" s="72"/>
      <c r="T1670" s="81"/>
      <c r="U1670" s="72"/>
      <c r="V1670" s="72"/>
      <c r="W1670" s="82">
        <f t="shared" si="79"/>
        <v>0</v>
      </c>
      <c r="X1670" s="39" t="s">
        <v>89</v>
      </c>
      <c r="Y1670" s="39"/>
      <c r="Z1670" s="72" t="s">
        <v>101</v>
      </c>
    </row>
    <row r="1671" spans="1:26">
      <c r="A1671" s="75">
        <f t="shared" si="80"/>
        <v>1669</v>
      </c>
      <c r="B1671" s="39" t="s">
        <v>2356</v>
      </c>
      <c r="C1671" s="75" t="str">
        <f>IF($B1671&lt;&gt;"",_xlfn.IFNA(VLOOKUP($B1671,'Node Details'!$B:$U,C$1,0),"Check"),"")</f>
        <v>0000K0E21-K0E210108</v>
      </c>
      <c r="D1671" s="75" t="str">
        <f>IF($B1671&lt;&gt;"",_xlfn.IFNA(VLOOKUP($B1671,'Node Details'!$B:$U,D$1,0),"Check"),"")</f>
        <v>K0E</v>
      </c>
      <c r="E1671" s="75" t="str">
        <f>IF($B1671&lt;&gt;"",_xlfn.IFNA(VLOOKUP($B1671,'Node Details'!$B:$U,E$1,0),"Check"),"")</f>
        <v>Airtel</v>
      </c>
      <c r="F1671" s="95">
        <v>45107</v>
      </c>
      <c r="G1671" s="75"/>
      <c r="H1671" s="25" t="s">
        <v>2818</v>
      </c>
      <c r="I1671" s="24">
        <v>1</v>
      </c>
      <c r="J1671" s="24">
        <v>650</v>
      </c>
      <c r="K1671" s="75">
        <f t="shared" si="78"/>
        <v>650</v>
      </c>
      <c r="L1671" s="80">
        <v>45107</v>
      </c>
      <c r="M1671" s="72"/>
      <c r="N1671" s="38"/>
      <c r="O1671" s="81"/>
      <c r="P1671" s="72"/>
      <c r="Q1671" s="72"/>
      <c r="R1671" s="72"/>
      <c r="S1671" s="72"/>
      <c r="T1671" s="81"/>
      <c r="U1671" s="72"/>
      <c r="V1671" s="72"/>
      <c r="W1671" s="82">
        <f t="shared" si="79"/>
        <v>0</v>
      </c>
      <c r="X1671" s="39" t="s">
        <v>89</v>
      </c>
      <c r="Y1671" s="39"/>
      <c r="Z1671" s="72" t="s">
        <v>101</v>
      </c>
    </row>
    <row r="1672" spans="1:26">
      <c r="A1672" s="75">
        <f t="shared" si="80"/>
        <v>1670</v>
      </c>
      <c r="B1672" s="39" t="s">
        <v>837</v>
      </c>
      <c r="C1672" s="75" t="str">
        <f>IF($B1672&lt;&gt;"",_xlfn.IFNA(VLOOKUP($B1672,'Node Details'!$B:$U,C$1,0),"Check"),"")</f>
        <v>0000K0E21-K0E210108</v>
      </c>
      <c r="D1672" s="75" t="str">
        <f>IF($B1672&lt;&gt;"",_xlfn.IFNA(VLOOKUP($B1672,'Node Details'!$B:$U,D$1,0),"Check"),"")</f>
        <v>K0E</v>
      </c>
      <c r="E1672" s="75" t="str">
        <f>IF($B1672&lt;&gt;"",_xlfn.IFNA(VLOOKUP($B1672,'Node Details'!$B:$U,E$1,0),"Check"),"")</f>
        <v>Airtel</v>
      </c>
      <c r="F1672" s="95">
        <v>45107</v>
      </c>
      <c r="G1672" s="75"/>
      <c r="H1672" s="25" t="s">
        <v>2818</v>
      </c>
      <c r="I1672" s="24">
        <v>1</v>
      </c>
      <c r="J1672" s="24">
        <v>650</v>
      </c>
      <c r="K1672" s="75">
        <f t="shared" si="78"/>
        <v>650</v>
      </c>
      <c r="L1672" s="80">
        <v>45107</v>
      </c>
      <c r="M1672" s="72"/>
      <c r="N1672" s="38"/>
      <c r="O1672" s="81"/>
      <c r="P1672" s="72"/>
      <c r="Q1672" s="72"/>
      <c r="R1672" s="72"/>
      <c r="S1672" s="72"/>
      <c r="T1672" s="81"/>
      <c r="U1672" s="72"/>
      <c r="V1672" s="72"/>
      <c r="W1672" s="82">
        <f t="shared" si="79"/>
        <v>0</v>
      </c>
      <c r="X1672" s="39" t="s">
        <v>89</v>
      </c>
      <c r="Y1672" s="39"/>
      <c r="Z1672" s="72" t="s">
        <v>101</v>
      </c>
    </row>
    <row r="1673" spans="1:26">
      <c r="A1673" s="75">
        <f t="shared" si="80"/>
        <v>1671</v>
      </c>
      <c r="B1673" s="39" t="s">
        <v>2360</v>
      </c>
      <c r="C1673" s="75" t="str">
        <f>IF($B1673&lt;&gt;"",_xlfn.IFNA(VLOOKUP($B1673,'Node Details'!$B:$U,C$1,0),"Check"),"")</f>
        <v>0000K0E22-K0E220108</v>
      </c>
      <c r="D1673" s="75" t="str">
        <f>IF($B1673&lt;&gt;"",_xlfn.IFNA(VLOOKUP($B1673,'Node Details'!$B:$U,D$1,0),"Check"),"")</f>
        <v>K0E</v>
      </c>
      <c r="E1673" s="75" t="str">
        <f>IF($B1673&lt;&gt;"",_xlfn.IFNA(VLOOKUP($B1673,'Node Details'!$B:$U,E$1,0),"Check"),"")</f>
        <v>Airtel</v>
      </c>
      <c r="F1673" s="95">
        <v>45107</v>
      </c>
      <c r="G1673" s="75"/>
      <c r="H1673" s="25" t="s">
        <v>2818</v>
      </c>
      <c r="I1673" s="24">
        <v>1</v>
      </c>
      <c r="J1673" s="24">
        <v>650</v>
      </c>
      <c r="K1673" s="75">
        <f t="shared" si="78"/>
        <v>650</v>
      </c>
      <c r="L1673" s="80">
        <v>45107</v>
      </c>
      <c r="M1673" s="72"/>
      <c r="N1673" s="38"/>
      <c r="O1673" s="81"/>
      <c r="P1673" s="72"/>
      <c r="Q1673" s="72"/>
      <c r="R1673" s="72"/>
      <c r="S1673" s="72"/>
      <c r="T1673" s="81"/>
      <c r="U1673" s="72"/>
      <c r="V1673" s="72"/>
      <c r="W1673" s="82">
        <f t="shared" si="79"/>
        <v>0</v>
      </c>
      <c r="X1673" s="39" t="s">
        <v>89</v>
      </c>
      <c r="Y1673" s="39"/>
      <c r="Z1673" s="72" t="s">
        <v>101</v>
      </c>
    </row>
    <row r="1674" spans="1:26">
      <c r="A1674" s="75">
        <f t="shared" si="80"/>
        <v>1672</v>
      </c>
      <c r="B1674" s="39" t="s">
        <v>855</v>
      </c>
      <c r="C1674" s="75" t="str">
        <f>IF($B1674&lt;&gt;"",_xlfn.IFNA(VLOOKUP($B1674,'Node Details'!$B:$U,C$1,0),"Check"),"")</f>
        <v>0000K0E22-K0E220107</v>
      </c>
      <c r="D1674" s="75" t="str">
        <f>IF($B1674&lt;&gt;"",_xlfn.IFNA(VLOOKUP($B1674,'Node Details'!$B:$U,D$1,0),"Check"),"")</f>
        <v>K0E</v>
      </c>
      <c r="E1674" s="75" t="str">
        <f>IF($B1674&lt;&gt;"",_xlfn.IFNA(VLOOKUP($B1674,'Node Details'!$B:$U,E$1,0),"Check"),"")</f>
        <v>Airtel</v>
      </c>
      <c r="F1674" s="95">
        <v>45107</v>
      </c>
      <c r="G1674" s="75"/>
      <c r="H1674" s="25" t="s">
        <v>2818</v>
      </c>
      <c r="I1674" s="24">
        <v>1</v>
      </c>
      <c r="J1674" s="24">
        <v>650</v>
      </c>
      <c r="K1674" s="75">
        <f t="shared" si="78"/>
        <v>650</v>
      </c>
      <c r="L1674" s="80">
        <v>45107</v>
      </c>
      <c r="M1674" s="72"/>
      <c r="N1674" s="38"/>
      <c r="O1674" s="81"/>
      <c r="P1674" s="72"/>
      <c r="Q1674" s="72"/>
      <c r="R1674" s="72"/>
      <c r="S1674" s="72"/>
      <c r="T1674" s="81"/>
      <c r="U1674" s="72"/>
      <c r="V1674" s="72"/>
      <c r="W1674" s="82">
        <f t="shared" si="79"/>
        <v>0</v>
      </c>
      <c r="X1674" s="39" t="s">
        <v>89</v>
      </c>
      <c r="Y1674" s="39"/>
      <c r="Z1674" s="72" t="s">
        <v>101</v>
      </c>
    </row>
    <row r="1675" spans="1:26">
      <c r="A1675" s="75">
        <f t="shared" si="80"/>
        <v>1673</v>
      </c>
      <c r="B1675" s="39" t="s">
        <v>852</v>
      </c>
      <c r="C1675" s="75" t="str">
        <f>IF($B1675&lt;&gt;"",_xlfn.IFNA(VLOOKUP($B1675,'Node Details'!$B:$U,C$1,0),"Check"),"")</f>
        <v>0000K0E22-K0E220108</v>
      </c>
      <c r="D1675" s="75" t="str">
        <f>IF($B1675&lt;&gt;"",_xlfn.IFNA(VLOOKUP($B1675,'Node Details'!$B:$U,D$1,0),"Check"),"")</f>
        <v>K0E</v>
      </c>
      <c r="E1675" s="75" t="str">
        <f>IF($B1675&lt;&gt;"",_xlfn.IFNA(VLOOKUP($B1675,'Node Details'!$B:$U,E$1,0),"Check"),"")</f>
        <v>Airtel</v>
      </c>
      <c r="F1675" s="95">
        <v>45107</v>
      </c>
      <c r="G1675" s="75"/>
      <c r="H1675" s="25" t="s">
        <v>2818</v>
      </c>
      <c r="I1675" s="24">
        <v>1</v>
      </c>
      <c r="J1675" s="24">
        <v>650</v>
      </c>
      <c r="K1675" s="75">
        <f t="shared" si="78"/>
        <v>650</v>
      </c>
      <c r="L1675" s="80">
        <v>45107</v>
      </c>
      <c r="M1675" s="72"/>
      <c r="N1675" s="38"/>
      <c r="O1675" s="81"/>
      <c r="P1675" s="72"/>
      <c r="Q1675" s="72"/>
      <c r="R1675" s="72"/>
      <c r="S1675" s="72"/>
      <c r="T1675" s="81"/>
      <c r="U1675" s="72"/>
      <c r="V1675" s="72"/>
      <c r="W1675" s="82">
        <f t="shared" si="79"/>
        <v>0</v>
      </c>
      <c r="X1675" s="39" t="s">
        <v>89</v>
      </c>
      <c r="Y1675" s="39"/>
      <c r="Z1675" s="72" t="s">
        <v>101</v>
      </c>
    </row>
    <row r="1676" spans="1:26">
      <c r="A1676" s="75">
        <f t="shared" si="80"/>
        <v>1674</v>
      </c>
      <c r="B1676" s="39" t="s">
        <v>2365</v>
      </c>
      <c r="C1676" s="75" t="str">
        <f>IF($B1676&lt;&gt;"",_xlfn.IFNA(VLOOKUP($B1676,'Node Details'!$B:$U,C$1,0),"Check"),"")</f>
        <v>0000K0E23-K0E230108</v>
      </c>
      <c r="D1676" s="75" t="str">
        <f>IF($B1676&lt;&gt;"",_xlfn.IFNA(VLOOKUP($B1676,'Node Details'!$B:$U,D$1,0),"Check"),"")</f>
        <v>K0E</v>
      </c>
      <c r="E1676" s="75" t="str">
        <f>IF($B1676&lt;&gt;"",_xlfn.IFNA(VLOOKUP($B1676,'Node Details'!$B:$U,E$1,0),"Check"),"")</f>
        <v>Airtel</v>
      </c>
      <c r="F1676" s="95">
        <v>45107</v>
      </c>
      <c r="G1676" s="75"/>
      <c r="H1676" s="25" t="s">
        <v>2818</v>
      </c>
      <c r="I1676" s="24">
        <v>1</v>
      </c>
      <c r="J1676" s="24">
        <v>650</v>
      </c>
      <c r="K1676" s="75">
        <f t="shared" si="78"/>
        <v>650</v>
      </c>
      <c r="L1676" s="80">
        <v>45046</v>
      </c>
      <c r="M1676" s="72"/>
      <c r="N1676" s="38"/>
      <c r="O1676" s="81"/>
      <c r="P1676" s="72"/>
      <c r="Q1676" s="72"/>
      <c r="R1676" s="72"/>
      <c r="S1676" s="72"/>
      <c r="T1676" s="81"/>
      <c r="U1676" s="72"/>
      <c r="V1676" s="72"/>
      <c r="W1676" s="82">
        <f t="shared" si="79"/>
        <v>0</v>
      </c>
      <c r="X1676" s="39" t="s">
        <v>89</v>
      </c>
      <c r="Y1676" s="39"/>
      <c r="Z1676" s="72" t="s">
        <v>101</v>
      </c>
    </row>
    <row r="1677" spans="1:26">
      <c r="A1677" s="75">
        <f t="shared" si="80"/>
        <v>1675</v>
      </c>
      <c r="B1677" s="39" t="s">
        <v>2369</v>
      </c>
      <c r="C1677" s="75" t="str">
        <f>IF($B1677&lt;&gt;"",_xlfn.IFNA(VLOOKUP($B1677,'Node Details'!$B:$U,C$1,0),"Check"),"")</f>
        <v>0000K0E23-K0E230108</v>
      </c>
      <c r="D1677" s="75" t="str">
        <f>IF($B1677&lt;&gt;"",_xlfn.IFNA(VLOOKUP($B1677,'Node Details'!$B:$U,D$1,0),"Check"),"")</f>
        <v>K0E</v>
      </c>
      <c r="E1677" s="75" t="str">
        <f>IF($B1677&lt;&gt;"",_xlfn.IFNA(VLOOKUP($B1677,'Node Details'!$B:$U,E$1,0),"Check"),"")</f>
        <v>Airtel</v>
      </c>
      <c r="F1677" s="95">
        <v>45107</v>
      </c>
      <c r="G1677" s="75"/>
      <c r="H1677" s="25" t="s">
        <v>2818</v>
      </c>
      <c r="I1677" s="24">
        <v>1</v>
      </c>
      <c r="J1677" s="24">
        <v>650</v>
      </c>
      <c r="K1677" s="75">
        <f t="shared" si="78"/>
        <v>650</v>
      </c>
      <c r="L1677" s="80">
        <v>45046</v>
      </c>
      <c r="M1677" s="72"/>
      <c r="N1677" s="38"/>
      <c r="O1677" s="81"/>
      <c r="P1677" s="72"/>
      <c r="Q1677" s="72"/>
      <c r="R1677" s="72"/>
      <c r="S1677" s="72"/>
      <c r="T1677" s="81"/>
      <c r="U1677" s="72"/>
      <c r="V1677" s="72"/>
      <c r="W1677" s="82">
        <f t="shared" si="79"/>
        <v>0</v>
      </c>
      <c r="X1677" s="39" t="s">
        <v>89</v>
      </c>
      <c r="Y1677" s="39"/>
      <c r="Z1677" s="72" t="s">
        <v>101</v>
      </c>
    </row>
    <row r="1678" spans="1:26">
      <c r="A1678" s="75">
        <f t="shared" si="80"/>
        <v>1676</v>
      </c>
      <c r="B1678" s="39" t="s">
        <v>2371</v>
      </c>
      <c r="C1678" s="75" t="str">
        <f>IF($B1678&lt;&gt;"",_xlfn.IFNA(VLOOKUP($B1678,'Node Details'!$B:$U,C$1,0),"Check"),"")</f>
        <v>0000K0E23-K0E230108</v>
      </c>
      <c r="D1678" s="75" t="str">
        <f>IF($B1678&lt;&gt;"",_xlfn.IFNA(VLOOKUP($B1678,'Node Details'!$B:$U,D$1,0),"Check"),"")</f>
        <v>K0E</v>
      </c>
      <c r="E1678" s="75" t="str">
        <f>IF($B1678&lt;&gt;"",_xlfn.IFNA(VLOOKUP($B1678,'Node Details'!$B:$U,E$1,0),"Check"),"")</f>
        <v>Airtel</v>
      </c>
      <c r="F1678" s="95">
        <v>45107</v>
      </c>
      <c r="G1678" s="75"/>
      <c r="H1678" s="25" t="s">
        <v>2818</v>
      </c>
      <c r="I1678" s="24">
        <v>1</v>
      </c>
      <c r="J1678" s="24">
        <v>650</v>
      </c>
      <c r="K1678" s="75">
        <f t="shared" si="78"/>
        <v>650</v>
      </c>
      <c r="L1678" s="80">
        <v>45046</v>
      </c>
      <c r="M1678" s="72"/>
      <c r="N1678" s="38"/>
      <c r="O1678" s="81"/>
      <c r="P1678" s="72"/>
      <c r="Q1678" s="72"/>
      <c r="R1678" s="72"/>
      <c r="S1678" s="72"/>
      <c r="T1678" s="81"/>
      <c r="U1678" s="72"/>
      <c r="V1678" s="72"/>
      <c r="W1678" s="82">
        <f t="shared" si="79"/>
        <v>0</v>
      </c>
      <c r="X1678" s="39" t="s">
        <v>89</v>
      </c>
      <c r="Y1678" s="39"/>
      <c r="Z1678" s="72" t="s">
        <v>101</v>
      </c>
    </row>
    <row r="1679" spans="1:26">
      <c r="A1679" s="75">
        <f t="shared" si="80"/>
        <v>1677</v>
      </c>
      <c r="B1679" s="39" t="s">
        <v>861</v>
      </c>
      <c r="C1679" s="75" t="str">
        <f>IF($B1679&lt;&gt;"",_xlfn.IFNA(VLOOKUP($B1679,'Node Details'!$B:$U,C$1,0),"Check"),"")</f>
        <v>0000K0E23-K0E230108</v>
      </c>
      <c r="D1679" s="75" t="str">
        <f>IF($B1679&lt;&gt;"",_xlfn.IFNA(VLOOKUP($B1679,'Node Details'!$B:$U,D$1,0),"Check"),"")</f>
        <v>K0E</v>
      </c>
      <c r="E1679" s="75" t="str">
        <f>IF($B1679&lt;&gt;"",_xlfn.IFNA(VLOOKUP($B1679,'Node Details'!$B:$U,E$1,0),"Check"),"")</f>
        <v>Airtel</v>
      </c>
      <c r="F1679" s="95">
        <v>45107</v>
      </c>
      <c r="G1679" s="75"/>
      <c r="H1679" s="25" t="s">
        <v>2818</v>
      </c>
      <c r="I1679" s="24">
        <v>1</v>
      </c>
      <c r="J1679" s="24">
        <v>650</v>
      </c>
      <c r="K1679" s="75">
        <f t="shared" si="78"/>
        <v>650</v>
      </c>
      <c r="L1679" s="80">
        <v>45046</v>
      </c>
      <c r="M1679" s="72"/>
      <c r="N1679" s="38"/>
      <c r="O1679" s="81"/>
      <c r="P1679" s="72"/>
      <c r="Q1679" s="72"/>
      <c r="R1679" s="72"/>
      <c r="S1679" s="72"/>
      <c r="T1679" s="81"/>
      <c r="U1679" s="72"/>
      <c r="V1679" s="72"/>
      <c r="W1679" s="82">
        <f t="shared" si="79"/>
        <v>0</v>
      </c>
      <c r="X1679" s="39" t="s">
        <v>89</v>
      </c>
      <c r="Y1679" s="39"/>
      <c r="Z1679" s="72" t="s">
        <v>101</v>
      </c>
    </row>
    <row r="1680" spans="1:26">
      <c r="A1680" s="75">
        <f t="shared" si="80"/>
        <v>1678</v>
      </c>
      <c r="B1680" s="39" t="s">
        <v>869</v>
      </c>
      <c r="C1680" s="75" t="str">
        <f>IF($B1680&lt;&gt;"",_xlfn.IFNA(VLOOKUP($B1680,'Node Details'!$B:$U,C$1,0),"Check"),"")</f>
        <v>0000K0E24-K0E240103</v>
      </c>
      <c r="D1680" s="75" t="str">
        <f>IF($B1680&lt;&gt;"",_xlfn.IFNA(VLOOKUP($B1680,'Node Details'!$B:$U,D$1,0),"Check"),"")</f>
        <v>K0E</v>
      </c>
      <c r="E1680" s="75" t="str">
        <f>IF($B1680&lt;&gt;"",_xlfn.IFNA(VLOOKUP($B1680,'Node Details'!$B:$U,E$1,0),"Check"),"")</f>
        <v>Airtel</v>
      </c>
      <c r="F1680" s="95">
        <v>45107</v>
      </c>
      <c r="G1680" s="75"/>
      <c r="H1680" s="25" t="s">
        <v>2819</v>
      </c>
      <c r="I1680" s="24">
        <v>1</v>
      </c>
      <c r="J1680" s="24">
        <v>450</v>
      </c>
      <c r="K1680" s="75">
        <f t="shared" si="78"/>
        <v>450</v>
      </c>
      <c r="L1680" s="80">
        <v>45107</v>
      </c>
      <c r="M1680" s="72"/>
      <c r="N1680" s="38"/>
      <c r="O1680" s="81"/>
      <c r="P1680" s="72"/>
      <c r="Q1680" s="72"/>
      <c r="R1680" s="72"/>
      <c r="S1680" s="72"/>
      <c r="T1680" s="81"/>
      <c r="U1680" s="72"/>
      <c r="V1680" s="72"/>
      <c r="W1680" s="82">
        <f t="shared" si="79"/>
        <v>0</v>
      </c>
      <c r="X1680" s="39" t="s">
        <v>89</v>
      </c>
      <c r="Y1680" s="39"/>
      <c r="Z1680" s="72" t="s">
        <v>101</v>
      </c>
    </row>
    <row r="1681" spans="1:26">
      <c r="A1681" s="75">
        <f t="shared" si="80"/>
        <v>1679</v>
      </c>
      <c r="B1681" s="39" t="s">
        <v>2374</v>
      </c>
      <c r="C1681" s="75" t="str">
        <f>IF($B1681&lt;&gt;"",_xlfn.IFNA(VLOOKUP($B1681,'Node Details'!$B:$U,C$1,0),"Check"),"")</f>
        <v>0000K0E24-K0E240105</v>
      </c>
      <c r="D1681" s="75" t="str">
        <f>IF($B1681&lt;&gt;"",_xlfn.IFNA(VLOOKUP($B1681,'Node Details'!$B:$U,D$1,0),"Check"),"")</f>
        <v>K0E</v>
      </c>
      <c r="E1681" s="75" t="str">
        <f>IF($B1681&lt;&gt;"",_xlfn.IFNA(VLOOKUP($B1681,'Node Details'!$B:$U,E$1,0),"Check"),"")</f>
        <v>Airtel</v>
      </c>
      <c r="F1681" s="95">
        <v>45107</v>
      </c>
      <c r="G1681" s="75"/>
      <c r="H1681" s="25" t="s">
        <v>2819</v>
      </c>
      <c r="I1681" s="24">
        <v>1</v>
      </c>
      <c r="J1681" s="24">
        <v>450</v>
      </c>
      <c r="K1681" s="75">
        <f t="shared" si="78"/>
        <v>450</v>
      </c>
      <c r="L1681" s="80">
        <v>45046</v>
      </c>
      <c r="M1681" s="72"/>
      <c r="N1681" s="38"/>
      <c r="O1681" s="81"/>
      <c r="P1681" s="72"/>
      <c r="Q1681" s="72"/>
      <c r="R1681" s="72"/>
      <c r="S1681" s="72"/>
      <c r="T1681" s="81"/>
      <c r="U1681" s="72"/>
      <c r="V1681" s="72"/>
      <c r="W1681" s="82">
        <f t="shared" si="79"/>
        <v>0</v>
      </c>
      <c r="X1681" s="39" t="s">
        <v>89</v>
      </c>
      <c r="Y1681" s="39"/>
      <c r="Z1681" s="72" t="s">
        <v>101</v>
      </c>
    </row>
    <row r="1682" spans="1:26">
      <c r="A1682" s="75">
        <f t="shared" si="80"/>
        <v>1680</v>
      </c>
      <c r="B1682" s="39" t="s">
        <v>866</v>
      </c>
      <c r="C1682" s="75" t="str">
        <f>IF($B1682&lt;&gt;"",_xlfn.IFNA(VLOOKUP($B1682,'Node Details'!$B:$U,C$1,0),"Check"),"")</f>
        <v>0000K0E24-K0E240105</v>
      </c>
      <c r="D1682" s="75" t="str">
        <f>IF($B1682&lt;&gt;"",_xlfn.IFNA(VLOOKUP($B1682,'Node Details'!$B:$U,D$1,0),"Check"),"")</f>
        <v>K0E</v>
      </c>
      <c r="E1682" s="75" t="str">
        <f>IF($B1682&lt;&gt;"",_xlfn.IFNA(VLOOKUP($B1682,'Node Details'!$B:$U,E$1,0),"Check"),"")</f>
        <v>Airtel</v>
      </c>
      <c r="F1682" s="95">
        <v>45107</v>
      </c>
      <c r="G1682" s="75"/>
      <c r="H1682" s="25" t="s">
        <v>2818</v>
      </c>
      <c r="I1682" s="24">
        <v>1</v>
      </c>
      <c r="J1682" s="24">
        <v>650</v>
      </c>
      <c r="K1682" s="75">
        <f t="shared" si="78"/>
        <v>650</v>
      </c>
      <c r="L1682" s="80">
        <v>45046</v>
      </c>
      <c r="M1682" s="72"/>
      <c r="N1682" s="38"/>
      <c r="O1682" s="81"/>
      <c r="P1682" s="72"/>
      <c r="Q1682" s="72"/>
      <c r="R1682" s="72"/>
      <c r="S1682" s="72"/>
      <c r="T1682" s="81"/>
      <c r="U1682" s="72"/>
      <c r="V1682" s="72"/>
      <c r="W1682" s="82">
        <f t="shared" si="79"/>
        <v>0</v>
      </c>
      <c r="X1682" s="39" t="s">
        <v>89</v>
      </c>
      <c r="Y1682" s="39"/>
      <c r="Z1682" s="72" t="s">
        <v>101</v>
      </c>
    </row>
    <row r="1683" spans="1:26">
      <c r="A1683" s="75">
        <f t="shared" si="80"/>
        <v>1681</v>
      </c>
      <c r="B1683" s="39" t="s">
        <v>2376</v>
      </c>
      <c r="C1683" s="75" t="str">
        <f>IF($B1683&lt;&gt;"",_xlfn.IFNA(VLOOKUP($B1683,'Node Details'!$B:$U,C$1,0),"Check"),"")</f>
        <v>K0E240102-K0E240108</v>
      </c>
      <c r="D1683" s="75" t="str">
        <f>IF($B1683&lt;&gt;"",_xlfn.IFNA(VLOOKUP($B1683,'Node Details'!$B:$U,D$1,0),"Check"),"")</f>
        <v>K0E</v>
      </c>
      <c r="E1683" s="75" t="str">
        <f>IF($B1683&lt;&gt;"",_xlfn.IFNA(VLOOKUP($B1683,'Node Details'!$B:$U,E$1,0),"Check"),"")</f>
        <v>Airtel</v>
      </c>
      <c r="F1683" s="95">
        <v>45107</v>
      </c>
      <c r="G1683" s="75"/>
      <c r="H1683" s="25" t="s">
        <v>2818</v>
      </c>
      <c r="I1683" s="24">
        <v>1</v>
      </c>
      <c r="J1683" s="24">
        <v>650</v>
      </c>
      <c r="K1683" s="75">
        <f t="shared" si="78"/>
        <v>650</v>
      </c>
      <c r="L1683" s="80">
        <v>45107</v>
      </c>
      <c r="M1683" s="72"/>
      <c r="N1683" s="38"/>
      <c r="O1683" s="81"/>
      <c r="P1683" s="72"/>
      <c r="Q1683" s="72"/>
      <c r="R1683" s="72"/>
      <c r="S1683" s="72"/>
      <c r="T1683" s="81"/>
      <c r="U1683" s="72"/>
      <c r="V1683" s="72"/>
      <c r="W1683" s="82">
        <f t="shared" si="79"/>
        <v>0</v>
      </c>
      <c r="X1683" s="39" t="s">
        <v>89</v>
      </c>
      <c r="Y1683" s="39"/>
      <c r="Z1683" s="72" t="s">
        <v>101</v>
      </c>
    </row>
    <row r="1684" spans="1:26">
      <c r="A1684" s="75">
        <f t="shared" si="80"/>
        <v>1682</v>
      </c>
      <c r="B1684" s="39" t="s">
        <v>2378</v>
      </c>
      <c r="C1684" s="75" t="str">
        <f>IF($B1684&lt;&gt;"",_xlfn.IFNA(VLOOKUP($B1684,'Node Details'!$B:$U,C$1,0),"Check"),"")</f>
        <v>K0E240102-K0E240108</v>
      </c>
      <c r="D1684" s="75" t="str">
        <f>IF($B1684&lt;&gt;"",_xlfn.IFNA(VLOOKUP($B1684,'Node Details'!$B:$U,D$1,0),"Check"),"")</f>
        <v>K0E</v>
      </c>
      <c r="E1684" s="75" t="str">
        <f>IF($B1684&lt;&gt;"",_xlfn.IFNA(VLOOKUP($B1684,'Node Details'!$B:$U,E$1,0),"Check"),"")</f>
        <v>Airtel</v>
      </c>
      <c r="F1684" s="95">
        <v>45107</v>
      </c>
      <c r="G1684" s="75"/>
      <c r="H1684" s="25" t="s">
        <v>2818</v>
      </c>
      <c r="I1684" s="24">
        <v>1</v>
      </c>
      <c r="J1684" s="24">
        <v>650</v>
      </c>
      <c r="K1684" s="75">
        <f t="shared" si="78"/>
        <v>650</v>
      </c>
      <c r="L1684" s="80">
        <v>45107</v>
      </c>
      <c r="M1684" s="72"/>
      <c r="N1684" s="38"/>
      <c r="O1684" s="81"/>
      <c r="P1684" s="72"/>
      <c r="Q1684" s="72"/>
      <c r="R1684" s="72"/>
      <c r="S1684" s="72"/>
      <c r="T1684" s="81"/>
      <c r="U1684" s="72"/>
      <c r="V1684" s="72"/>
      <c r="W1684" s="82">
        <f t="shared" si="79"/>
        <v>0</v>
      </c>
      <c r="X1684" s="39" t="s">
        <v>89</v>
      </c>
      <c r="Y1684" s="39"/>
      <c r="Z1684" s="72" t="s">
        <v>101</v>
      </c>
    </row>
    <row r="1685" spans="1:26">
      <c r="A1685" s="75">
        <f t="shared" si="80"/>
        <v>1683</v>
      </c>
      <c r="B1685" s="39" t="s">
        <v>874</v>
      </c>
      <c r="C1685" s="75" t="str">
        <f>IF($B1685&lt;&gt;"",_xlfn.IFNA(VLOOKUP($B1685,'Node Details'!$B:$U,C$1,0),"Check"),"")</f>
        <v>K0E240102-K0E240108</v>
      </c>
      <c r="D1685" s="75" t="str">
        <f>IF($B1685&lt;&gt;"",_xlfn.IFNA(VLOOKUP($B1685,'Node Details'!$B:$U,D$1,0),"Check"),"")</f>
        <v>K0E</v>
      </c>
      <c r="E1685" s="75" t="str">
        <f>IF($B1685&lt;&gt;"",_xlfn.IFNA(VLOOKUP($B1685,'Node Details'!$B:$U,E$1,0),"Check"),"")</f>
        <v>Airtel</v>
      </c>
      <c r="F1685" s="95">
        <v>45107</v>
      </c>
      <c r="G1685" s="75"/>
      <c r="H1685" s="25" t="s">
        <v>2818</v>
      </c>
      <c r="I1685" s="24">
        <v>1</v>
      </c>
      <c r="J1685" s="24">
        <v>650</v>
      </c>
      <c r="K1685" s="75">
        <f t="shared" si="78"/>
        <v>650</v>
      </c>
      <c r="L1685" s="80">
        <v>45107</v>
      </c>
      <c r="M1685" s="72"/>
      <c r="N1685" s="38"/>
      <c r="O1685" s="81"/>
      <c r="P1685" s="72"/>
      <c r="Q1685" s="72"/>
      <c r="R1685" s="72"/>
      <c r="S1685" s="72"/>
      <c r="T1685" s="81"/>
      <c r="U1685" s="72"/>
      <c r="V1685" s="72"/>
      <c r="W1685" s="82">
        <f t="shared" si="79"/>
        <v>0</v>
      </c>
      <c r="X1685" s="39" t="s">
        <v>89</v>
      </c>
      <c r="Y1685" s="39"/>
      <c r="Z1685" s="72" t="s">
        <v>101</v>
      </c>
    </row>
    <row r="1686" spans="1:26">
      <c r="A1686" s="75">
        <f t="shared" si="80"/>
        <v>1684</v>
      </c>
      <c r="B1686" s="39" t="s">
        <v>885</v>
      </c>
      <c r="C1686" s="75" t="str">
        <f>IF($B1686&lt;&gt;"",_xlfn.IFNA(VLOOKUP($B1686,'Node Details'!$B:$U,C$1,0),"Check"),"")</f>
        <v>0000K0E25-K0E250101</v>
      </c>
      <c r="D1686" s="75" t="str">
        <f>IF($B1686&lt;&gt;"",_xlfn.IFNA(VLOOKUP($B1686,'Node Details'!$B:$U,D$1,0),"Check"),"")</f>
        <v>K0E</v>
      </c>
      <c r="E1686" s="75" t="str">
        <f>IF($B1686&lt;&gt;"",_xlfn.IFNA(VLOOKUP($B1686,'Node Details'!$B:$U,E$1,0),"Check"),"")</f>
        <v>Airtel</v>
      </c>
      <c r="F1686" s="95">
        <v>45107</v>
      </c>
      <c r="G1686" s="75"/>
      <c r="H1686" s="25" t="s">
        <v>2818</v>
      </c>
      <c r="I1686" s="24">
        <v>1</v>
      </c>
      <c r="J1686" s="24">
        <v>650</v>
      </c>
      <c r="K1686" s="75">
        <f t="shared" si="78"/>
        <v>650</v>
      </c>
      <c r="L1686" s="80">
        <v>45107</v>
      </c>
      <c r="M1686" s="72"/>
      <c r="N1686" s="38"/>
      <c r="O1686" s="81"/>
      <c r="P1686" s="72"/>
      <c r="Q1686" s="72"/>
      <c r="R1686" s="72"/>
      <c r="S1686" s="72"/>
      <c r="T1686" s="81"/>
      <c r="U1686" s="72"/>
      <c r="V1686" s="72"/>
      <c r="W1686" s="82">
        <f t="shared" si="79"/>
        <v>0</v>
      </c>
      <c r="X1686" s="39" t="s">
        <v>89</v>
      </c>
      <c r="Y1686" s="39"/>
      <c r="Z1686" s="72" t="s">
        <v>101</v>
      </c>
    </row>
    <row r="1687" spans="1:26">
      <c r="A1687" s="75">
        <f t="shared" si="80"/>
        <v>1685</v>
      </c>
      <c r="B1687" s="39" t="s">
        <v>2380</v>
      </c>
      <c r="C1687" s="75" t="str">
        <f>IF($B1687&lt;&gt;"",_xlfn.IFNA(VLOOKUP($B1687,'Node Details'!$B:$U,C$1,0),"Check"),"")</f>
        <v>0000K0E25-K0E250108</v>
      </c>
      <c r="D1687" s="75" t="str">
        <f>IF($B1687&lt;&gt;"",_xlfn.IFNA(VLOOKUP($B1687,'Node Details'!$B:$U,D$1,0),"Check"),"")</f>
        <v>K0E</v>
      </c>
      <c r="E1687" s="75" t="str">
        <f>IF($B1687&lt;&gt;"",_xlfn.IFNA(VLOOKUP($B1687,'Node Details'!$B:$U,E$1,0),"Check"),"")</f>
        <v>Airtel</v>
      </c>
      <c r="F1687" s="95">
        <v>45107</v>
      </c>
      <c r="G1687" s="75"/>
      <c r="H1687" s="25" t="s">
        <v>2818</v>
      </c>
      <c r="I1687" s="24">
        <v>1</v>
      </c>
      <c r="J1687" s="24">
        <v>650</v>
      </c>
      <c r="K1687" s="75">
        <f t="shared" si="78"/>
        <v>650</v>
      </c>
      <c r="L1687" s="80">
        <v>45107</v>
      </c>
      <c r="M1687" s="72"/>
      <c r="N1687" s="38"/>
      <c r="O1687" s="81"/>
      <c r="P1687" s="72"/>
      <c r="Q1687" s="72"/>
      <c r="R1687" s="72"/>
      <c r="S1687" s="72"/>
      <c r="T1687" s="81"/>
      <c r="U1687" s="72"/>
      <c r="V1687" s="72"/>
      <c r="W1687" s="82">
        <f t="shared" si="79"/>
        <v>0</v>
      </c>
      <c r="X1687" s="39" t="s">
        <v>89</v>
      </c>
      <c r="Y1687" s="39"/>
      <c r="Z1687" s="72" t="s">
        <v>101</v>
      </c>
    </row>
    <row r="1688" spans="1:26">
      <c r="A1688" s="75">
        <f t="shared" si="80"/>
        <v>1686</v>
      </c>
      <c r="B1688" s="39" t="s">
        <v>887</v>
      </c>
      <c r="C1688" s="75" t="str">
        <f>IF($B1688&lt;&gt;"",_xlfn.IFNA(VLOOKUP($B1688,'Node Details'!$B:$U,C$1,0),"Check"),"")</f>
        <v>0000K0E25-K0E250103</v>
      </c>
      <c r="D1688" s="75" t="str">
        <f>IF($B1688&lt;&gt;"",_xlfn.IFNA(VLOOKUP($B1688,'Node Details'!$B:$U,D$1,0),"Check"),"")</f>
        <v>K0E</v>
      </c>
      <c r="E1688" s="75" t="str">
        <f>IF($B1688&lt;&gt;"",_xlfn.IFNA(VLOOKUP($B1688,'Node Details'!$B:$U,E$1,0),"Check"),"")</f>
        <v>Airtel</v>
      </c>
      <c r="F1688" s="95">
        <v>45107</v>
      </c>
      <c r="G1688" s="75"/>
      <c r="H1688" s="25" t="s">
        <v>2818</v>
      </c>
      <c r="I1688" s="24">
        <v>1</v>
      </c>
      <c r="J1688" s="24">
        <v>650</v>
      </c>
      <c r="K1688" s="75">
        <f t="shared" si="78"/>
        <v>650</v>
      </c>
      <c r="L1688" s="80">
        <v>45107</v>
      </c>
      <c r="M1688" s="72"/>
      <c r="N1688" s="38"/>
      <c r="O1688" s="81"/>
      <c r="P1688" s="72"/>
      <c r="Q1688" s="72"/>
      <c r="R1688" s="72"/>
      <c r="S1688" s="72"/>
      <c r="T1688" s="81"/>
      <c r="U1688" s="72"/>
      <c r="V1688" s="72"/>
      <c r="W1688" s="82">
        <f t="shared" si="79"/>
        <v>0</v>
      </c>
      <c r="X1688" s="39" t="s">
        <v>89</v>
      </c>
      <c r="Y1688" s="39"/>
      <c r="Z1688" s="72" t="s">
        <v>101</v>
      </c>
    </row>
    <row r="1689" spans="1:26">
      <c r="A1689" s="75">
        <f t="shared" si="80"/>
        <v>1687</v>
      </c>
      <c r="B1689" s="39" t="s">
        <v>2382</v>
      </c>
      <c r="C1689" s="75" t="str">
        <f>IF($B1689&lt;&gt;"",_xlfn.IFNA(VLOOKUP($B1689,'Node Details'!$B:$U,C$1,0),"Check"),"")</f>
        <v>0000K0E25-K0E250106</v>
      </c>
      <c r="D1689" s="75" t="str">
        <f>IF($B1689&lt;&gt;"",_xlfn.IFNA(VLOOKUP($B1689,'Node Details'!$B:$U,D$1,0),"Check"),"")</f>
        <v>K0E</v>
      </c>
      <c r="E1689" s="75" t="str">
        <f>IF($B1689&lt;&gt;"",_xlfn.IFNA(VLOOKUP($B1689,'Node Details'!$B:$U,E$1,0),"Check"),"")</f>
        <v>Airtel</v>
      </c>
      <c r="F1689" s="95">
        <v>45107</v>
      </c>
      <c r="G1689" s="75"/>
      <c r="H1689" s="25" t="s">
        <v>2818</v>
      </c>
      <c r="I1689" s="24">
        <v>1</v>
      </c>
      <c r="J1689" s="24">
        <v>650</v>
      </c>
      <c r="K1689" s="75">
        <f t="shared" si="78"/>
        <v>650</v>
      </c>
      <c r="L1689" s="80">
        <v>45107</v>
      </c>
      <c r="M1689" s="72"/>
      <c r="N1689" s="38"/>
      <c r="O1689" s="81"/>
      <c r="P1689" s="72"/>
      <c r="Q1689" s="72"/>
      <c r="R1689" s="72"/>
      <c r="S1689" s="72"/>
      <c r="T1689" s="81"/>
      <c r="U1689" s="72"/>
      <c r="V1689" s="72"/>
      <c r="W1689" s="82">
        <f t="shared" si="79"/>
        <v>0</v>
      </c>
      <c r="X1689" s="39" t="s">
        <v>89</v>
      </c>
      <c r="Y1689" s="39"/>
      <c r="Z1689" s="72" t="s">
        <v>101</v>
      </c>
    </row>
    <row r="1690" spans="1:26">
      <c r="A1690" s="75">
        <f t="shared" si="80"/>
        <v>1688</v>
      </c>
      <c r="B1690" s="39" t="s">
        <v>2384</v>
      </c>
      <c r="C1690" s="75" t="str">
        <f>IF($B1690&lt;&gt;"",_xlfn.IFNA(VLOOKUP($B1690,'Node Details'!$B:$U,C$1,0),"Check"),"")</f>
        <v>0000K0E25-K0E250106</v>
      </c>
      <c r="D1690" s="75" t="str">
        <f>IF($B1690&lt;&gt;"",_xlfn.IFNA(VLOOKUP($B1690,'Node Details'!$B:$U,D$1,0),"Check"),"")</f>
        <v>K0E</v>
      </c>
      <c r="E1690" s="75" t="str">
        <f>IF($B1690&lt;&gt;"",_xlfn.IFNA(VLOOKUP($B1690,'Node Details'!$B:$U,E$1,0),"Check"),"")</f>
        <v>Airtel</v>
      </c>
      <c r="F1690" s="95">
        <v>45107</v>
      </c>
      <c r="G1690" s="75"/>
      <c r="H1690" s="25" t="s">
        <v>2818</v>
      </c>
      <c r="I1690" s="24">
        <v>1</v>
      </c>
      <c r="J1690" s="24">
        <v>650</v>
      </c>
      <c r="K1690" s="75">
        <f t="shared" si="78"/>
        <v>650</v>
      </c>
      <c r="L1690" s="80">
        <v>45107</v>
      </c>
      <c r="M1690" s="72"/>
      <c r="N1690" s="38"/>
      <c r="O1690" s="81"/>
      <c r="P1690" s="72"/>
      <c r="Q1690" s="72"/>
      <c r="R1690" s="72"/>
      <c r="S1690" s="72"/>
      <c r="T1690" s="81"/>
      <c r="U1690" s="72"/>
      <c r="V1690" s="72"/>
      <c r="W1690" s="82">
        <f t="shared" si="79"/>
        <v>0</v>
      </c>
      <c r="X1690" s="39" t="s">
        <v>89</v>
      </c>
      <c r="Y1690" s="39"/>
      <c r="Z1690" s="72" t="s">
        <v>101</v>
      </c>
    </row>
    <row r="1691" spans="1:26">
      <c r="A1691" s="75">
        <f t="shared" si="80"/>
        <v>1689</v>
      </c>
      <c r="B1691" s="39" t="s">
        <v>879</v>
      </c>
      <c r="C1691" s="75" t="str">
        <f>IF($B1691&lt;&gt;"",_xlfn.IFNA(VLOOKUP($B1691,'Node Details'!$B:$U,C$1,0),"Check"),"")</f>
        <v>0000K0E25-K0E250106</v>
      </c>
      <c r="D1691" s="75" t="str">
        <f>IF($B1691&lt;&gt;"",_xlfn.IFNA(VLOOKUP($B1691,'Node Details'!$B:$U,D$1,0),"Check"),"")</f>
        <v>K0E</v>
      </c>
      <c r="E1691" s="75" t="str">
        <f>IF($B1691&lt;&gt;"",_xlfn.IFNA(VLOOKUP($B1691,'Node Details'!$B:$U,E$1,0),"Check"),"")</f>
        <v>Airtel</v>
      </c>
      <c r="F1691" s="95">
        <v>45107</v>
      </c>
      <c r="G1691" s="75"/>
      <c r="H1691" s="25" t="s">
        <v>2818</v>
      </c>
      <c r="I1691" s="24">
        <v>1</v>
      </c>
      <c r="J1691" s="24">
        <v>650</v>
      </c>
      <c r="K1691" s="75">
        <f t="shared" si="78"/>
        <v>650</v>
      </c>
      <c r="L1691" s="80">
        <v>45107</v>
      </c>
      <c r="M1691" s="72"/>
      <c r="N1691" s="38"/>
      <c r="O1691" s="81"/>
      <c r="P1691" s="72"/>
      <c r="Q1691" s="72"/>
      <c r="R1691" s="72"/>
      <c r="S1691" s="72"/>
      <c r="T1691" s="81"/>
      <c r="U1691" s="72"/>
      <c r="V1691" s="72"/>
      <c r="W1691" s="82">
        <f t="shared" si="79"/>
        <v>0</v>
      </c>
      <c r="X1691" s="39" t="s">
        <v>89</v>
      </c>
      <c r="Y1691" s="39"/>
      <c r="Z1691" s="72" t="s">
        <v>101</v>
      </c>
    </row>
    <row r="1692" spans="1:26">
      <c r="A1692" s="75">
        <f t="shared" si="80"/>
        <v>1690</v>
      </c>
      <c r="B1692" s="39" t="s">
        <v>2386</v>
      </c>
      <c r="C1692" s="75" t="str">
        <f>IF($B1692&lt;&gt;"",_xlfn.IFNA(VLOOKUP($B1692,'Node Details'!$B:$U,C$1,0),"Check"),"")</f>
        <v>0000K0E25-K0E250108</v>
      </c>
      <c r="D1692" s="75" t="str">
        <f>IF($B1692&lt;&gt;"",_xlfn.IFNA(VLOOKUP($B1692,'Node Details'!$B:$U,D$1,0),"Check"),"")</f>
        <v>K0E</v>
      </c>
      <c r="E1692" s="75" t="str">
        <f>IF($B1692&lt;&gt;"",_xlfn.IFNA(VLOOKUP($B1692,'Node Details'!$B:$U,E$1,0),"Check"),"")</f>
        <v>Airtel</v>
      </c>
      <c r="F1692" s="95">
        <v>45107</v>
      </c>
      <c r="G1692" s="75"/>
      <c r="H1692" s="25" t="s">
        <v>2818</v>
      </c>
      <c r="I1692" s="24">
        <v>1</v>
      </c>
      <c r="J1692" s="24">
        <v>650</v>
      </c>
      <c r="K1692" s="75">
        <f t="shared" si="78"/>
        <v>650</v>
      </c>
      <c r="L1692" s="80">
        <v>45107</v>
      </c>
      <c r="M1692" s="72"/>
      <c r="N1692" s="38"/>
      <c r="O1692" s="81"/>
      <c r="P1692" s="72"/>
      <c r="Q1692" s="72"/>
      <c r="R1692" s="72"/>
      <c r="S1692" s="72"/>
      <c r="T1692" s="81"/>
      <c r="U1692" s="72"/>
      <c r="V1692" s="72"/>
      <c r="W1692" s="82">
        <f t="shared" si="79"/>
        <v>0</v>
      </c>
      <c r="X1692" s="39" t="s">
        <v>89</v>
      </c>
      <c r="Y1692" s="39"/>
      <c r="Z1692" s="72" t="s">
        <v>101</v>
      </c>
    </row>
    <row r="1693" spans="1:26">
      <c r="A1693" s="75">
        <f t="shared" si="80"/>
        <v>1691</v>
      </c>
      <c r="B1693" s="39" t="s">
        <v>882</v>
      </c>
      <c r="C1693" s="75" t="str">
        <f>IF($B1693&lt;&gt;"",_xlfn.IFNA(VLOOKUP($B1693,'Node Details'!$B:$U,C$1,0),"Check"),"")</f>
        <v>0000K0E25-K0E250108</v>
      </c>
      <c r="D1693" s="75" t="str">
        <f>IF($B1693&lt;&gt;"",_xlfn.IFNA(VLOOKUP($B1693,'Node Details'!$B:$U,D$1,0),"Check"),"")</f>
        <v>K0E</v>
      </c>
      <c r="E1693" s="75" t="str">
        <f>IF($B1693&lt;&gt;"",_xlfn.IFNA(VLOOKUP($B1693,'Node Details'!$B:$U,E$1,0),"Check"),"")</f>
        <v>Airtel</v>
      </c>
      <c r="F1693" s="95">
        <v>45107</v>
      </c>
      <c r="G1693" s="75"/>
      <c r="H1693" s="25" t="s">
        <v>2818</v>
      </c>
      <c r="I1693" s="24">
        <v>1</v>
      </c>
      <c r="J1693" s="24">
        <v>650</v>
      </c>
      <c r="K1693" s="75">
        <f t="shared" si="78"/>
        <v>650</v>
      </c>
      <c r="L1693" s="80">
        <v>45107</v>
      </c>
      <c r="M1693" s="72"/>
      <c r="N1693" s="38"/>
      <c r="O1693" s="81"/>
      <c r="P1693" s="72"/>
      <c r="Q1693" s="72"/>
      <c r="R1693" s="72"/>
      <c r="S1693" s="72"/>
      <c r="T1693" s="81"/>
      <c r="U1693" s="72"/>
      <c r="V1693" s="72"/>
      <c r="W1693" s="82">
        <f t="shared" si="79"/>
        <v>0</v>
      </c>
      <c r="X1693" s="39" t="s">
        <v>89</v>
      </c>
      <c r="Y1693" s="39"/>
      <c r="Z1693" s="72" t="s">
        <v>101</v>
      </c>
    </row>
    <row r="1694" spans="1:26">
      <c r="A1694" s="75">
        <f t="shared" si="80"/>
        <v>1692</v>
      </c>
      <c r="B1694" s="39" t="s">
        <v>607</v>
      </c>
      <c r="C1694" s="75" t="str">
        <f>IF($B1694&lt;&gt;"",_xlfn.IFNA(VLOOKUP($B1694,'Node Details'!$B:$U,C$1,0),"Check"),"")</f>
        <v>0000K0E01-K0E010107</v>
      </c>
      <c r="D1694" s="75" t="str">
        <f>IF($B1694&lt;&gt;"",_xlfn.IFNA(VLOOKUP($B1694,'Node Details'!$B:$U,D$1,0),"Check"),"")</f>
        <v>K0E</v>
      </c>
      <c r="E1694" s="75" t="str">
        <f>IF($B1694&lt;&gt;"",_xlfn.IFNA(VLOOKUP($B1694,'Node Details'!$B:$U,E$1,0),"Check"),"")</f>
        <v>Airtel</v>
      </c>
      <c r="F1694" s="95">
        <v>45107</v>
      </c>
      <c r="G1694" s="75"/>
      <c r="H1694" s="25" t="s">
        <v>22</v>
      </c>
      <c r="I1694" s="24">
        <v>2</v>
      </c>
      <c r="J1694" s="24">
        <v>40</v>
      </c>
      <c r="K1694" s="75">
        <f t="shared" si="78"/>
        <v>80</v>
      </c>
      <c r="L1694" s="80">
        <v>45046</v>
      </c>
      <c r="M1694" s="72"/>
      <c r="N1694" s="38"/>
      <c r="O1694" s="81"/>
      <c r="P1694" s="72"/>
      <c r="Q1694" s="72"/>
      <c r="R1694" s="72"/>
      <c r="S1694" s="72"/>
      <c r="T1694" s="81"/>
      <c r="U1694" s="72"/>
      <c r="V1694" s="72"/>
      <c r="W1694" s="82">
        <f t="shared" si="79"/>
        <v>0</v>
      </c>
      <c r="X1694" s="39" t="s">
        <v>89</v>
      </c>
      <c r="Y1694" s="39"/>
      <c r="Z1694" s="72" t="s">
        <v>101</v>
      </c>
    </row>
    <row r="1695" spans="1:26">
      <c r="A1695" s="75">
        <f t="shared" si="80"/>
        <v>1693</v>
      </c>
      <c r="B1695" s="39" t="s">
        <v>604</v>
      </c>
      <c r="C1695" s="75" t="str">
        <f>IF($B1695&lt;&gt;"",_xlfn.IFNA(VLOOKUP($B1695,'Node Details'!$B:$U,C$1,0),"Check"),"")</f>
        <v>0000K0E01-K0E010108</v>
      </c>
      <c r="D1695" s="75" t="str">
        <f>IF($B1695&lt;&gt;"",_xlfn.IFNA(VLOOKUP($B1695,'Node Details'!$B:$U,D$1,0),"Check"),"")</f>
        <v>K0E</v>
      </c>
      <c r="E1695" s="75" t="str">
        <f>IF($B1695&lt;&gt;"",_xlfn.IFNA(VLOOKUP($B1695,'Node Details'!$B:$U,E$1,0),"Check"),"")</f>
        <v>Airtel</v>
      </c>
      <c r="F1695" s="95">
        <v>45107</v>
      </c>
      <c r="G1695" s="75"/>
      <c r="H1695" s="25" t="s">
        <v>22</v>
      </c>
      <c r="I1695" s="24">
        <v>2</v>
      </c>
      <c r="J1695" s="24">
        <v>40</v>
      </c>
      <c r="K1695" s="75">
        <f t="shared" si="78"/>
        <v>80</v>
      </c>
      <c r="L1695" s="80">
        <v>45046</v>
      </c>
      <c r="M1695" s="72"/>
      <c r="N1695" s="38"/>
      <c r="O1695" s="81"/>
      <c r="P1695" s="72"/>
      <c r="Q1695" s="72"/>
      <c r="R1695" s="72"/>
      <c r="S1695" s="72"/>
      <c r="T1695" s="81"/>
      <c r="U1695" s="72"/>
      <c r="V1695" s="72"/>
      <c r="W1695" s="82">
        <f t="shared" si="79"/>
        <v>0</v>
      </c>
      <c r="X1695" s="39" t="s">
        <v>89</v>
      </c>
      <c r="Y1695" s="39"/>
      <c r="Z1695" s="72" t="s">
        <v>101</v>
      </c>
    </row>
    <row r="1696" spans="1:26">
      <c r="A1696" s="75">
        <f t="shared" si="80"/>
        <v>1694</v>
      </c>
      <c r="B1696" s="39" t="s">
        <v>618</v>
      </c>
      <c r="C1696" s="75" t="str">
        <f>IF($B1696&lt;&gt;"",_xlfn.IFNA(VLOOKUP($B1696,'Node Details'!$B:$U,C$1,0),"Check"),"")</f>
        <v>0000K0E02-K0E020108</v>
      </c>
      <c r="D1696" s="75" t="str">
        <f>IF($B1696&lt;&gt;"",_xlfn.IFNA(VLOOKUP($B1696,'Node Details'!$B:$U,D$1,0),"Check"),"")</f>
        <v>K0E</v>
      </c>
      <c r="E1696" s="75" t="str">
        <f>IF($B1696&lt;&gt;"",_xlfn.IFNA(VLOOKUP($B1696,'Node Details'!$B:$U,E$1,0),"Check"),"")</f>
        <v>Airtel</v>
      </c>
      <c r="F1696" s="95">
        <v>45107</v>
      </c>
      <c r="G1696" s="75"/>
      <c r="H1696" s="25" t="s">
        <v>22</v>
      </c>
      <c r="I1696" s="24">
        <v>2</v>
      </c>
      <c r="J1696" s="24">
        <v>40</v>
      </c>
      <c r="K1696" s="75">
        <f t="shared" si="78"/>
        <v>80</v>
      </c>
      <c r="L1696" s="80">
        <v>45046</v>
      </c>
      <c r="M1696" s="72"/>
      <c r="N1696" s="38"/>
      <c r="O1696" s="81"/>
      <c r="P1696" s="72"/>
      <c r="Q1696" s="72"/>
      <c r="R1696" s="72"/>
      <c r="S1696" s="72"/>
      <c r="T1696" s="81"/>
      <c r="U1696" s="72"/>
      <c r="V1696" s="72"/>
      <c r="W1696" s="82">
        <f t="shared" si="79"/>
        <v>0</v>
      </c>
      <c r="X1696" s="39" t="s">
        <v>89</v>
      </c>
      <c r="Y1696" s="39"/>
      <c r="Z1696" s="72" t="s">
        <v>101</v>
      </c>
    </row>
    <row r="1697" spans="1:26">
      <c r="A1697" s="75">
        <f t="shared" si="80"/>
        <v>1695</v>
      </c>
      <c r="B1697" s="39" t="s">
        <v>2264</v>
      </c>
      <c r="C1697" s="75" t="str">
        <f>IF($B1697&lt;&gt;"",_xlfn.IFNA(VLOOKUP($B1697,'Node Details'!$B:$U,C$1,0),"Check"),"")</f>
        <v>K0E030103-K0E030108</v>
      </c>
      <c r="D1697" s="75" t="str">
        <f>IF($B1697&lt;&gt;"",_xlfn.IFNA(VLOOKUP($B1697,'Node Details'!$B:$U,D$1,0),"Check"),"")</f>
        <v>K0E</v>
      </c>
      <c r="E1697" s="75" t="str">
        <f>IF($B1697&lt;&gt;"",_xlfn.IFNA(VLOOKUP($B1697,'Node Details'!$B:$U,E$1,0),"Check"),"")</f>
        <v>Airtel</v>
      </c>
      <c r="F1697" s="95">
        <v>45107</v>
      </c>
      <c r="G1697" s="75"/>
      <c r="H1697" s="25" t="s">
        <v>22</v>
      </c>
      <c r="I1697" s="24">
        <v>2</v>
      </c>
      <c r="J1697" s="24">
        <v>40</v>
      </c>
      <c r="K1697" s="75">
        <f t="shared" si="78"/>
        <v>80</v>
      </c>
      <c r="L1697" s="80">
        <v>45046</v>
      </c>
      <c r="M1697" s="72"/>
      <c r="N1697" s="38"/>
      <c r="O1697" s="81"/>
      <c r="P1697" s="72"/>
      <c r="Q1697" s="72"/>
      <c r="R1697" s="72"/>
      <c r="S1697" s="72"/>
      <c r="T1697" s="81"/>
      <c r="U1697" s="72"/>
      <c r="V1697" s="72"/>
      <c r="W1697" s="82">
        <f t="shared" si="79"/>
        <v>0</v>
      </c>
      <c r="X1697" s="39" t="s">
        <v>89</v>
      </c>
      <c r="Y1697" s="39"/>
      <c r="Z1697" s="72" t="s">
        <v>101</v>
      </c>
    </row>
    <row r="1698" spans="1:26">
      <c r="A1698" s="75">
        <f t="shared" si="80"/>
        <v>1696</v>
      </c>
      <c r="B1698" s="39" t="s">
        <v>632</v>
      </c>
      <c r="C1698" s="75" t="str">
        <f>IF($B1698&lt;&gt;"",_xlfn.IFNA(VLOOKUP($B1698,'Node Details'!$B:$U,C$1,0),"Check"),"")</f>
        <v>K0E030103-K0E030108</v>
      </c>
      <c r="D1698" s="75" t="str">
        <f>IF($B1698&lt;&gt;"",_xlfn.IFNA(VLOOKUP($B1698,'Node Details'!$B:$U,D$1,0),"Check"),"")</f>
        <v>K0E</v>
      </c>
      <c r="E1698" s="75" t="str">
        <f>IF($B1698&lt;&gt;"",_xlfn.IFNA(VLOOKUP($B1698,'Node Details'!$B:$U,E$1,0),"Check"),"")</f>
        <v>Airtel</v>
      </c>
      <c r="F1698" s="95">
        <v>45107</v>
      </c>
      <c r="G1698" s="75"/>
      <c r="H1698" s="25" t="s">
        <v>22</v>
      </c>
      <c r="I1698" s="24">
        <v>2</v>
      </c>
      <c r="J1698" s="24">
        <v>40</v>
      </c>
      <c r="K1698" s="75">
        <f t="shared" si="78"/>
        <v>80</v>
      </c>
      <c r="L1698" s="80">
        <v>45046</v>
      </c>
      <c r="M1698" s="72"/>
      <c r="N1698" s="38"/>
      <c r="O1698" s="81"/>
      <c r="P1698" s="72"/>
      <c r="Q1698" s="72"/>
      <c r="R1698" s="72"/>
      <c r="S1698" s="72"/>
      <c r="T1698" s="81"/>
      <c r="U1698" s="72"/>
      <c r="V1698" s="72"/>
      <c r="W1698" s="82">
        <f t="shared" si="79"/>
        <v>0</v>
      </c>
      <c r="X1698" s="39" t="s">
        <v>89</v>
      </c>
      <c r="Y1698" s="39"/>
      <c r="Z1698" s="72" t="s">
        <v>101</v>
      </c>
    </row>
    <row r="1699" spans="1:26">
      <c r="A1699" s="75">
        <f t="shared" si="80"/>
        <v>1697</v>
      </c>
      <c r="B1699" s="39" t="s">
        <v>2268</v>
      </c>
      <c r="C1699" s="75" t="str">
        <f>IF($B1699&lt;&gt;"",_xlfn.IFNA(VLOOKUP($B1699,'Node Details'!$B:$U,C$1,0),"Check"),"")</f>
        <v>K0E040102-K0E040108</v>
      </c>
      <c r="D1699" s="75" t="str">
        <f>IF($B1699&lt;&gt;"",_xlfn.IFNA(VLOOKUP($B1699,'Node Details'!$B:$U,D$1,0),"Check"),"")</f>
        <v>K0E</v>
      </c>
      <c r="E1699" s="75" t="str">
        <f>IF($B1699&lt;&gt;"",_xlfn.IFNA(VLOOKUP($B1699,'Node Details'!$B:$U,E$1,0),"Check"),"")</f>
        <v>Airtel</v>
      </c>
      <c r="F1699" s="95">
        <v>45107</v>
      </c>
      <c r="G1699" s="75"/>
      <c r="H1699" s="25" t="s">
        <v>22</v>
      </c>
      <c r="I1699" s="24">
        <v>2</v>
      </c>
      <c r="J1699" s="24">
        <v>40</v>
      </c>
      <c r="K1699" s="75">
        <f t="shared" si="78"/>
        <v>80</v>
      </c>
      <c r="L1699" s="80">
        <v>45107</v>
      </c>
      <c r="M1699" s="72"/>
      <c r="N1699" s="38"/>
      <c r="O1699" s="81"/>
      <c r="P1699" s="72"/>
      <c r="Q1699" s="72"/>
      <c r="R1699" s="72"/>
      <c r="S1699" s="72"/>
      <c r="T1699" s="81"/>
      <c r="U1699" s="72"/>
      <c r="V1699" s="72"/>
      <c r="W1699" s="82">
        <f t="shared" si="79"/>
        <v>0</v>
      </c>
      <c r="X1699" s="39" t="s">
        <v>89</v>
      </c>
      <c r="Y1699" s="39"/>
      <c r="Z1699" s="72" t="s">
        <v>101</v>
      </c>
    </row>
    <row r="1700" spans="1:26">
      <c r="A1700" s="75">
        <f t="shared" si="80"/>
        <v>1698</v>
      </c>
      <c r="B1700" s="39" t="s">
        <v>2270</v>
      </c>
      <c r="C1700" s="75" t="str">
        <f>IF($B1700&lt;&gt;"",_xlfn.IFNA(VLOOKUP($B1700,'Node Details'!$B:$U,C$1,0),"Check"),"")</f>
        <v>K0E040102-K0E040108</v>
      </c>
      <c r="D1700" s="75" t="str">
        <f>IF($B1700&lt;&gt;"",_xlfn.IFNA(VLOOKUP($B1700,'Node Details'!$B:$U,D$1,0),"Check"),"")</f>
        <v>K0E</v>
      </c>
      <c r="E1700" s="75" t="str">
        <f>IF($B1700&lt;&gt;"",_xlfn.IFNA(VLOOKUP($B1700,'Node Details'!$B:$U,E$1,0),"Check"),"")</f>
        <v>Airtel</v>
      </c>
      <c r="F1700" s="95">
        <v>45107</v>
      </c>
      <c r="G1700" s="75"/>
      <c r="H1700" s="25" t="s">
        <v>22</v>
      </c>
      <c r="I1700" s="24">
        <v>2</v>
      </c>
      <c r="J1700" s="24">
        <v>40</v>
      </c>
      <c r="K1700" s="75">
        <f t="shared" si="78"/>
        <v>80</v>
      </c>
      <c r="L1700" s="80">
        <v>45107</v>
      </c>
      <c r="M1700" s="72"/>
      <c r="N1700" s="38"/>
      <c r="O1700" s="81"/>
      <c r="P1700" s="72"/>
      <c r="Q1700" s="72"/>
      <c r="R1700" s="72"/>
      <c r="S1700" s="72"/>
      <c r="T1700" s="81"/>
      <c r="U1700" s="72"/>
      <c r="V1700" s="72"/>
      <c r="W1700" s="82">
        <f t="shared" si="79"/>
        <v>0</v>
      </c>
      <c r="X1700" s="39" t="s">
        <v>89</v>
      </c>
      <c r="Y1700" s="39"/>
      <c r="Z1700" s="72" t="s">
        <v>101</v>
      </c>
    </row>
    <row r="1701" spans="1:26">
      <c r="A1701" s="75">
        <f t="shared" si="80"/>
        <v>1699</v>
      </c>
      <c r="B1701" s="39" t="s">
        <v>643</v>
      </c>
      <c r="C1701" s="75" t="str">
        <f>IF($B1701&lt;&gt;"",_xlfn.IFNA(VLOOKUP($B1701,'Node Details'!$B:$U,C$1,0),"Check"),"")</f>
        <v>K0E040102-K0E040108</v>
      </c>
      <c r="D1701" s="75" t="str">
        <f>IF($B1701&lt;&gt;"",_xlfn.IFNA(VLOOKUP($B1701,'Node Details'!$B:$U,D$1,0),"Check"),"")</f>
        <v>K0E</v>
      </c>
      <c r="E1701" s="75" t="str">
        <f>IF($B1701&lt;&gt;"",_xlfn.IFNA(VLOOKUP($B1701,'Node Details'!$B:$U,E$1,0),"Check"),"")</f>
        <v>Airtel</v>
      </c>
      <c r="F1701" s="95">
        <v>45107</v>
      </c>
      <c r="G1701" s="75"/>
      <c r="H1701" s="25" t="s">
        <v>22</v>
      </c>
      <c r="I1701" s="24">
        <v>2</v>
      </c>
      <c r="J1701" s="24">
        <v>40</v>
      </c>
      <c r="K1701" s="75">
        <f t="shared" si="78"/>
        <v>80</v>
      </c>
      <c r="L1701" s="80">
        <v>45107</v>
      </c>
      <c r="M1701" s="72"/>
      <c r="N1701" s="38"/>
      <c r="O1701" s="81"/>
      <c r="P1701" s="72"/>
      <c r="Q1701" s="72"/>
      <c r="R1701" s="72"/>
      <c r="S1701" s="72"/>
      <c r="T1701" s="81"/>
      <c r="U1701" s="72"/>
      <c r="V1701" s="72"/>
      <c r="W1701" s="82">
        <f t="shared" si="79"/>
        <v>0</v>
      </c>
      <c r="X1701" s="39" t="s">
        <v>89</v>
      </c>
      <c r="Y1701" s="39"/>
      <c r="Z1701" s="72" t="s">
        <v>101</v>
      </c>
    </row>
    <row r="1702" spans="1:26">
      <c r="A1702" s="75">
        <f t="shared" si="80"/>
        <v>1700</v>
      </c>
      <c r="B1702" s="39" t="s">
        <v>2272</v>
      </c>
      <c r="C1702" s="75" t="str">
        <f>IF($B1702&lt;&gt;"",_xlfn.IFNA(VLOOKUP($B1702,'Node Details'!$B:$U,C$1,0),"Check"),"")</f>
        <v>K0E050105-K0E050108</v>
      </c>
      <c r="D1702" s="75" t="str">
        <f>IF($B1702&lt;&gt;"",_xlfn.IFNA(VLOOKUP($B1702,'Node Details'!$B:$U,D$1,0),"Check"),"")</f>
        <v>K0E</v>
      </c>
      <c r="E1702" s="75" t="str">
        <f>IF($B1702&lt;&gt;"",_xlfn.IFNA(VLOOKUP($B1702,'Node Details'!$B:$U,E$1,0),"Check"),"")</f>
        <v>Airtel</v>
      </c>
      <c r="F1702" s="95">
        <v>45107</v>
      </c>
      <c r="G1702" s="75"/>
      <c r="H1702" s="25" t="s">
        <v>22</v>
      </c>
      <c r="I1702" s="24">
        <v>2</v>
      </c>
      <c r="J1702" s="24">
        <v>40</v>
      </c>
      <c r="K1702" s="75">
        <f t="shared" si="78"/>
        <v>80</v>
      </c>
      <c r="L1702" s="80">
        <v>45107</v>
      </c>
      <c r="M1702" s="72"/>
      <c r="N1702" s="38"/>
      <c r="O1702" s="81"/>
      <c r="P1702" s="72"/>
      <c r="Q1702" s="72"/>
      <c r="R1702" s="72"/>
      <c r="S1702" s="72"/>
      <c r="T1702" s="81"/>
      <c r="U1702" s="72"/>
      <c r="V1702" s="72"/>
      <c r="W1702" s="82">
        <f t="shared" si="79"/>
        <v>0</v>
      </c>
      <c r="X1702" s="39" t="s">
        <v>89</v>
      </c>
      <c r="Y1702" s="39"/>
      <c r="Z1702" s="72" t="s">
        <v>101</v>
      </c>
    </row>
    <row r="1703" spans="1:26">
      <c r="A1703" s="75">
        <f t="shared" si="80"/>
        <v>1701</v>
      </c>
      <c r="B1703" s="39" t="s">
        <v>668</v>
      </c>
      <c r="C1703" s="75" t="str">
        <f>IF($B1703&lt;&gt;"",_xlfn.IFNA(VLOOKUP($B1703,'Node Details'!$B:$U,C$1,0),"Check"),"")</f>
        <v>K0E050105-K0E050108</v>
      </c>
      <c r="D1703" s="75" t="str">
        <f>IF($B1703&lt;&gt;"",_xlfn.IFNA(VLOOKUP($B1703,'Node Details'!$B:$U,D$1,0),"Check"),"")</f>
        <v>K0E</v>
      </c>
      <c r="E1703" s="75" t="str">
        <f>IF($B1703&lt;&gt;"",_xlfn.IFNA(VLOOKUP($B1703,'Node Details'!$B:$U,E$1,0),"Check"),"")</f>
        <v>Airtel</v>
      </c>
      <c r="F1703" s="95">
        <v>45107</v>
      </c>
      <c r="G1703" s="75"/>
      <c r="H1703" s="25" t="s">
        <v>22</v>
      </c>
      <c r="I1703" s="24">
        <v>2</v>
      </c>
      <c r="J1703" s="24">
        <v>40</v>
      </c>
      <c r="K1703" s="75">
        <f t="shared" si="78"/>
        <v>80</v>
      </c>
      <c r="L1703" s="80">
        <v>45107</v>
      </c>
      <c r="M1703" s="72"/>
      <c r="N1703" s="38"/>
      <c r="O1703" s="81"/>
      <c r="P1703" s="72"/>
      <c r="Q1703" s="72"/>
      <c r="R1703" s="72"/>
      <c r="S1703" s="72"/>
      <c r="T1703" s="81"/>
      <c r="U1703" s="72"/>
      <c r="V1703" s="72"/>
      <c r="W1703" s="82">
        <f t="shared" si="79"/>
        <v>0</v>
      </c>
      <c r="X1703" s="39" t="s">
        <v>89</v>
      </c>
      <c r="Y1703" s="39"/>
      <c r="Z1703" s="72" t="s">
        <v>101</v>
      </c>
    </row>
    <row r="1704" spans="1:26">
      <c r="A1704" s="75">
        <f t="shared" si="80"/>
        <v>1702</v>
      </c>
      <c r="B1704" s="39" t="s">
        <v>2278</v>
      </c>
      <c r="C1704" s="75" t="str">
        <f>IF($B1704&lt;&gt;"",_xlfn.IFNA(VLOOKUP($B1704,'Node Details'!$B:$U,C$1,0),"Check"),"")</f>
        <v>K0E080103-K0E080108</v>
      </c>
      <c r="D1704" s="75" t="str">
        <f>IF($B1704&lt;&gt;"",_xlfn.IFNA(VLOOKUP($B1704,'Node Details'!$B:$U,D$1,0),"Check"),"")</f>
        <v>K0E</v>
      </c>
      <c r="E1704" s="75" t="str">
        <f>IF($B1704&lt;&gt;"",_xlfn.IFNA(VLOOKUP($B1704,'Node Details'!$B:$U,E$1,0),"Check"),"")</f>
        <v>Airtel</v>
      </c>
      <c r="F1704" s="95">
        <v>45107</v>
      </c>
      <c r="G1704" s="75"/>
      <c r="H1704" s="25" t="s">
        <v>22</v>
      </c>
      <c r="I1704" s="24">
        <v>2</v>
      </c>
      <c r="J1704" s="24">
        <v>40</v>
      </c>
      <c r="K1704" s="75">
        <f t="shared" si="78"/>
        <v>80</v>
      </c>
      <c r="L1704" s="80">
        <v>45107</v>
      </c>
      <c r="M1704" s="72"/>
      <c r="N1704" s="38"/>
      <c r="O1704" s="81"/>
      <c r="P1704" s="72"/>
      <c r="Q1704" s="72"/>
      <c r="R1704" s="72"/>
      <c r="S1704" s="72"/>
      <c r="T1704" s="81"/>
      <c r="U1704" s="72"/>
      <c r="V1704" s="72"/>
      <c r="W1704" s="82">
        <f t="shared" si="79"/>
        <v>0</v>
      </c>
      <c r="X1704" s="39" t="s">
        <v>89</v>
      </c>
      <c r="Y1704" s="39"/>
      <c r="Z1704" s="72" t="s">
        <v>101</v>
      </c>
    </row>
    <row r="1705" spans="1:26">
      <c r="A1705" s="75">
        <f t="shared" si="80"/>
        <v>1703</v>
      </c>
      <c r="B1705" s="39" t="s">
        <v>2280</v>
      </c>
      <c r="C1705" s="75" t="str">
        <f>IF($B1705&lt;&gt;"",_xlfn.IFNA(VLOOKUP($B1705,'Node Details'!$B:$U,C$1,0),"Check"),"")</f>
        <v>K0E080103-K0E080108</v>
      </c>
      <c r="D1705" s="75" t="str">
        <f>IF($B1705&lt;&gt;"",_xlfn.IFNA(VLOOKUP($B1705,'Node Details'!$B:$U,D$1,0),"Check"),"")</f>
        <v>K0E</v>
      </c>
      <c r="E1705" s="75" t="str">
        <f>IF($B1705&lt;&gt;"",_xlfn.IFNA(VLOOKUP($B1705,'Node Details'!$B:$U,E$1,0),"Check"),"")</f>
        <v>Airtel</v>
      </c>
      <c r="F1705" s="95">
        <v>45107</v>
      </c>
      <c r="G1705" s="75"/>
      <c r="H1705" s="25" t="s">
        <v>22</v>
      </c>
      <c r="I1705" s="24">
        <v>2</v>
      </c>
      <c r="J1705" s="24">
        <v>40</v>
      </c>
      <c r="K1705" s="75">
        <f t="shared" si="78"/>
        <v>80</v>
      </c>
      <c r="L1705" s="80">
        <v>45107</v>
      </c>
      <c r="M1705" s="72"/>
      <c r="N1705" s="38"/>
      <c r="O1705" s="81"/>
      <c r="P1705" s="72"/>
      <c r="Q1705" s="72"/>
      <c r="R1705" s="72"/>
      <c r="S1705" s="72"/>
      <c r="T1705" s="81"/>
      <c r="U1705" s="72"/>
      <c r="V1705" s="72"/>
      <c r="W1705" s="82">
        <f t="shared" si="79"/>
        <v>0</v>
      </c>
      <c r="X1705" s="39" t="s">
        <v>89</v>
      </c>
      <c r="Y1705" s="39"/>
      <c r="Z1705" s="72" t="s">
        <v>101</v>
      </c>
    </row>
    <row r="1706" spans="1:26">
      <c r="A1706" s="75">
        <f t="shared" si="80"/>
        <v>1704</v>
      </c>
      <c r="B1706" s="39" t="s">
        <v>680</v>
      </c>
      <c r="C1706" s="75" t="str">
        <f>IF($B1706&lt;&gt;"",_xlfn.IFNA(VLOOKUP($B1706,'Node Details'!$B:$U,C$1,0),"Check"),"")</f>
        <v>K0E080103-K0E080108</v>
      </c>
      <c r="D1706" s="75" t="str">
        <f>IF($B1706&lt;&gt;"",_xlfn.IFNA(VLOOKUP($B1706,'Node Details'!$B:$U,D$1,0),"Check"),"")</f>
        <v>K0E</v>
      </c>
      <c r="E1706" s="75" t="str">
        <f>IF($B1706&lt;&gt;"",_xlfn.IFNA(VLOOKUP($B1706,'Node Details'!$B:$U,E$1,0),"Check"),"")</f>
        <v>Airtel</v>
      </c>
      <c r="F1706" s="95">
        <v>45107</v>
      </c>
      <c r="G1706" s="75"/>
      <c r="H1706" s="25" t="s">
        <v>22</v>
      </c>
      <c r="I1706" s="24">
        <v>2</v>
      </c>
      <c r="J1706" s="24">
        <v>40</v>
      </c>
      <c r="K1706" s="75">
        <f t="shared" si="78"/>
        <v>80</v>
      </c>
      <c r="L1706" s="80">
        <v>45107</v>
      </c>
      <c r="M1706" s="72"/>
      <c r="N1706" s="38"/>
      <c r="O1706" s="81"/>
      <c r="P1706" s="72"/>
      <c r="Q1706" s="72"/>
      <c r="R1706" s="72"/>
      <c r="S1706" s="72"/>
      <c r="T1706" s="81"/>
      <c r="U1706" s="72"/>
      <c r="V1706" s="72"/>
      <c r="W1706" s="82">
        <f t="shared" si="79"/>
        <v>0</v>
      </c>
      <c r="X1706" s="39" t="s">
        <v>89</v>
      </c>
      <c r="Y1706" s="39"/>
      <c r="Z1706" s="72" t="s">
        <v>101</v>
      </c>
    </row>
    <row r="1707" spans="1:26">
      <c r="A1707" s="75">
        <f t="shared" si="80"/>
        <v>1705</v>
      </c>
      <c r="B1707" s="39" t="s">
        <v>2286</v>
      </c>
      <c r="C1707" s="75" t="str">
        <f>IF($B1707&lt;&gt;"",_xlfn.IFNA(VLOOKUP($B1707,'Node Details'!$B:$U,C$1,0),"Check"),"")</f>
        <v>0000K0E09-K0E090107</v>
      </c>
      <c r="D1707" s="75" t="str">
        <f>IF($B1707&lt;&gt;"",_xlfn.IFNA(VLOOKUP($B1707,'Node Details'!$B:$U,D$1,0),"Check"),"")</f>
        <v>K0E</v>
      </c>
      <c r="E1707" s="75" t="str">
        <f>IF($B1707&lt;&gt;"",_xlfn.IFNA(VLOOKUP($B1707,'Node Details'!$B:$U,E$1,0),"Check"),"")</f>
        <v>Airtel</v>
      </c>
      <c r="F1707" s="95">
        <v>45107</v>
      </c>
      <c r="G1707" s="75"/>
      <c r="H1707" s="25" t="s">
        <v>22</v>
      </c>
      <c r="I1707" s="24">
        <v>2</v>
      </c>
      <c r="J1707" s="24">
        <v>40</v>
      </c>
      <c r="K1707" s="75">
        <f t="shared" si="78"/>
        <v>80</v>
      </c>
      <c r="L1707" s="80">
        <v>45046</v>
      </c>
      <c r="M1707" s="72"/>
      <c r="N1707" s="38"/>
      <c r="O1707" s="81"/>
      <c r="P1707" s="72"/>
      <c r="Q1707" s="72"/>
      <c r="R1707" s="72"/>
      <c r="S1707" s="72"/>
      <c r="T1707" s="81"/>
      <c r="U1707" s="72"/>
      <c r="V1707" s="72"/>
      <c r="W1707" s="82">
        <f t="shared" si="79"/>
        <v>0</v>
      </c>
      <c r="X1707" s="39" t="s">
        <v>89</v>
      </c>
      <c r="Y1707" s="39"/>
      <c r="Z1707" s="72" t="s">
        <v>101</v>
      </c>
    </row>
    <row r="1708" spans="1:26">
      <c r="A1708" s="75">
        <f t="shared" si="80"/>
        <v>1706</v>
      </c>
      <c r="B1708" s="39" t="s">
        <v>687</v>
      </c>
      <c r="C1708" s="75" t="str">
        <f>IF($B1708&lt;&gt;"",_xlfn.IFNA(VLOOKUP($B1708,'Node Details'!$B:$U,C$1,0),"Check"),"")</f>
        <v>0000K0E09-K0E090107</v>
      </c>
      <c r="D1708" s="75" t="str">
        <f>IF($B1708&lt;&gt;"",_xlfn.IFNA(VLOOKUP($B1708,'Node Details'!$B:$U,D$1,0),"Check"),"")</f>
        <v>K0E</v>
      </c>
      <c r="E1708" s="75" t="str">
        <f>IF($B1708&lt;&gt;"",_xlfn.IFNA(VLOOKUP($B1708,'Node Details'!$B:$U,E$1,0),"Check"),"")</f>
        <v>Airtel</v>
      </c>
      <c r="F1708" s="95">
        <v>45107</v>
      </c>
      <c r="G1708" s="75"/>
      <c r="H1708" s="25" t="s">
        <v>22</v>
      </c>
      <c r="I1708" s="24">
        <v>2</v>
      </c>
      <c r="J1708" s="24">
        <v>40</v>
      </c>
      <c r="K1708" s="75">
        <f t="shared" si="78"/>
        <v>80</v>
      </c>
      <c r="L1708" s="80">
        <v>45046</v>
      </c>
      <c r="M1708" s="72"/>
      <c r="N1708" s="38"/>
      <c r="O1708" s="81"/>
      <c r="P1708" s="72"/>
      <c r="Q1708" s="72"/>
      <c r="R1708" s="72"/>
      <c r="S1708" s="72"/>
      <c r="T1708" s="81"/>
      <c r="U1708" s="72"/>
      <c r="V1708" s="72"/>
      <c r="W1708" s="82">
        <f t="shared" si="79"/>
        <v>0</v>
      </c>
      <c r="X1708" s="39" t="s">
        <v>89</v>
      </c>
      <c r="Y1708" s="39"/>
      <c r="Z1708" s="72" t="s">
        <v>101</v>
      </c>
    </row>
    <row r="1709" spans="1:26">
      <c r="A1709" s="75">
        <f t="shared" si="80"/>
        <v>1707</v>
      </c>
      <c r="B1709" s="39" t="s">
        <v>696</v>
      </c>
      <c r="C1709" s="75" t="str">
        <f>IF($B1709&lt;&gt;"",_xlfn.IFNA(VLOOKUP($B1709,'Node Details'!$B:$U,C$1,0),"Check"),"")</f>
        <v>K0E090103-K0E090108</v>
      </c>
      <c r="D1709" s="75" t="str">
        <f>IF($B1709&lt;&gt;"",_xlfn.IFNA(VLOOKUP($B1709,'Node Details'!$B:$U,D$1,0),"Check"),"")</f>
        <v>K0E</v>
      </c>
      <c r="E1709" s="75" t="str">
        <f>IF($B1709&lt;&gt;"",_xlfn.IFNA(VLOOKUP($B1709,'Node Details'!$B:$U,E$1,0),"Check"),"")</f>
        <v>Airtel</v>
      </c>
      <c r="F1709" s="95">
        <v>45107</v>
      </c>
      <c r="G1709" s="75"/>
      <c r="H1709" s="25" t="s">
        <v>22</v>
      </c>
      <c r="I1709" s="24">
        <v>2</v>
      </c>
      <c r="J1709" s="24">
        <v>40</v>
      </c>
      <c r="K1709" s="75">
        <f t="shared" si="78"/>
        <v>80</v>
      </c>
      <c r="L1709" s="80">
        <v>45107</v>
      </c>
      <c r="M1709" s="72"/>
      <c r="N1709" s="38"/>
      <c r="O1709" s="81"/>
      <c r="P1709" s="72"/>
      <c r="Q1709" s="72"/>
      <c r="R1709" s="72"/>
      <c r="S1709" s="72"/>
      <c r="T1709" s="81"/>
      <c r="U1709" s="72"/>
      <c r="V1709" s="72"/>
      <c r="W1709" s="82">
        <f t="shared" si="79"/>
        <v>0</v>
      </c>
      <c r="X1709" s="39" t="s">
        <v>89</v>
      </c>
      <c r="Y1709" s="39"/>
      <c r="Z1709" s="72" t="s">
        <v>101</v>
      </c>
    </row>
    <row r="1710" spans="1:26">
      <c r="A1710" s="75">
        <f t="shared" si="80"/>
        <v>1708</v>
      </c>
      <c r="B1710" s="39" t="s">
        <v>711</v>
      </c>
      <c r="C1710" s="75" t="str">
        <f>IF($B1710&lt;&gt;"",_xlfn.IFNA(VLOOKUP($B1710,'Node Details'!$B:$U,C$1,0),"Check"),"")</f>
        <v>0000K0E14-K0E140108</v>
      </c>
      <c r="D1710" s="75" t="str">
        <f>IF($B1710&lt;&gt;"",_xlfn.IFNA(VLOOKUP($B1710,'Node Details'!$B:$U,D$1,0),"Check"),"")</f>
        <v>K0E</v>
      </c>
      <c r="E1710" s="75" t="str">
        <f>IF($B1710&lt;&gt;"",_xlfn.IFNA(VLOOKUP($B1710,'Node Details'!$B:$U,E$1,0),"Check"),"")</f>
        <v>Airtel</v>
      </c>
      <c r="F1710" s="95">
        <v>45107</v>
      </c>
      <c r="G1710" s="75"/>
      <c r="H1710" s="25" t="s">
        <v>22</v>
      </c>
      <c r="I1710" s="24">
        <v>2</v>
      </c>
      <c r="J1710" s="24">
        <v>40</v>
      </c>
      <c r="K1710" s="75">
        <f t="shared" si="78"/>
        <v>80</v>
      </c>
      <c r="L1710" s="80">
        <v>45046</v>
      </c>
      <c r="M1710" s="72"/>
      <c r="N1710" s="38"/>
      <c r="O1710" s="81"/>
      <c r="P1710" s="72"/>
      <c r="Q1710" s="72"/>
      <c r="R1710" s="72"/>
      <c r="S1710" s="72"/>
      <c r="T1710" s="81"/>
      <c r="U1710" s="72"/>
      <c r="V1710" s="72"/>
      <c r="W1710" s="82">
        <f t="shared" si="79"/>
        <v>0</v>
      </c>
      <c r="X1710" s="39" t="s">
        <v>89</v>
      </c>
      <c r="Y1710" s="39"/>
      <c r="Z1710" s="72" t="s">
        <v>101</v>
      </c>
    </row>
    <row r="1711" spans="1:26">
      <c r="A1711" s="75">
        <f t="shared" si="80"/>
        <v>1709</v>
      </c>
      <c r="B1711" s="39" t="s">
        <v>738</v>
      </c>
      <c r="C1711" s="75" t="str">
        <f>IF($B1711&lt;&gt;"",_xlfn.IFNA(VLOOKUP($B1711,'Node Details'!$B:$U,C$1,0),"Check"),"")</f>
        <v>0000K0E11-K0E110107</v>
      </c>
      <c r="D1711" s="75" t="str">
        <f>IF($B1711&lt;&gt;"",_xlfn.IFNA(VLOOKUP($B1711,'Node Details'!$B:$U,D$1,0),"Check"),"")</f>
        <v>K0E</v>
      </c>
      <c r="E1711" s="75" t="str">
        <f>IF($B1711&lt;&gt;"",_xlfn.IFNA(VLOOKUP($B1711,'Node Details'!$B:$U,E$1,0),"Check"),"")</f>
        <v>Airtel</v>
      </c>
      <c r="F1711" s="95">
        <v>45107</v>
      </c>
      <c r="G1711" s="75"/>
      <c r="H1711" s="25" t="s">
        <v>22</v>
      </c>
      <c r="I1711" s="24">
        <v>2</v>
      </c>
      <c r="J1711" s="24">
        <v>40</v>
      </c>
      <c r="K1711" s="75">
        <f t="shared" si="78"/>
        <v>80</v>
      </c>
      <c r="L1711" s="80">
        <v>45107</v>
      </c>
      <c r="M1711" s="72"/>
      <c r="N1711" s="38"/>
      <c r="O1711" s="81"/>
      <c r="P1711" s="72"/>
      <c r="Q1711" s="72"/>
      <c r="R1711" s="72"/>
      <c r="S1711" s="72"/>
      <c r="T1711" s="81"/>
      <c r="U1711" s="72"/>
      <c r="V1711" s="72"/>
      <c r="W1711" s="82">
        <f t="shared" si="79"/>
        <v>0</v>
      </c>
      <c r="X1711" s="39" t="s">
        <v>89</v>
      </c>
      <c r="Y1711" s="39"/>
      <c r="Z1711" s="72" t="s">
        <v>101</v>
      </c>
    </row>
    <row r="1712" spans="1:26">
      <c r="A1712" s="75">
        <f t="shared" si="80"/>
        <v>1710</v>
      </c>
      <c r="B1712" s="39" t="s">
        <v>732</v>
      </c>
      <c r="C1712" s="75" t="str">
        <f>IF($B1712&lt;&gt;"",_xlfn.IFNA(VLOOKUP($B1712,'Node Details'!$B:$U,C$1,0),"Check"),"")</f>
        <v>0000K0E11-K0E110108</v>
      </c>
      <c r="D1712" s="75" t="str">
        <f>IF($B1712&lt;&gt;"",_xlfn.IFNA(VLOOKUP($B1712,'Node Details'!$B:$U,D$1,0),"Check"),"")</f>
        <v>K0E</v>
      </c>
      <c r="E1712" s="75" t="str">
        <f>IF($B1712&lt;&gt;"",_xlfn.IFNA(VLOOKUP($B1712,'Node Details'!$B:$U,E$1,0),"Check"),"")</f>
        <v>Airtel</v>
      </c>
      <c r="F1712" s="95">
        <v>45107</v>
      </c>
      <c r="G1712" s="75"/>
      <c r="H1712" s="25" t="s">
        <v>22</v>
      </c>
      <c r="I1712" s="24">
        <v>2</v>
      </c>
      <c r="J1712" s="24">
        <v>40</v>
      </c>
      <c r="K1712" s="75">
        <f t="shared" si="78"/>
        <v>80</v>
      </c>
      <c r="L1712" s="80">
        <v>45046</v>
      </c>
      <c r="M1712" s="72"/>
      <c r="N1712" s="38"/>
      <c r="O1712" s="81"/>
      <c r="P1712" s="72"/>
      <c r="Q1712" s="72"/>
      <c r="R1712" s="72"/>
      <c r="S1712" s="72"/>
      <c r="T1712" s="81"/>
      <c r="U1712" s="72"/>
      <c r="V1712" s="72"/>
      <c r="W1712" s="82">
        <f t="shared" si="79"/>
        <v>0</v>
      </c>
      <c r="X1712" s="39" t="s">
        <v>89</v>
      </c>
      <c r="Y1712" s="39"/>
      <c r="Z1712" s="72" t="s">
        <v>101</v>
      </c>
    </row>
    <row r="1713" spans="1:26">
      <c r="A1713" s="75">
        <f t="shared" si="80"/>
        <v>1711</v>
      </c>
      <c r="B1713" s="39" t="s">
        <v>580</v>
      </c>
      <c r="C1713" s="75" t="str">
        <f>IF($B1713&lt;&gt;"",_xlfn.IFNA(VLOOKUP($B1713,'Node Details'!$B:$U,C$1,0),"Check"),"")</f>
        <v>000000K0E-0000K0E06</v>
      </c>
      <c r="D1713" s="75" t="str">
        <f>IF($B1713&lt;&gt;"",_xlfn.IFNA(VLOOKUP($B1713,'Node Details'!$B:$U,D$1,0),"Check"),"")</f>
        <v>K0E</v>
      </c>
      <c r="E1713" s="75" t="str">
        <f>IF($B1713&lt;&gt;"",_xlfn.IFNA(VLOOKUP($B1713,'Node Details'!$B:$U,E$1,0),"Check"),"")</f>
        <v>Airtel</v>
      </c>
      <c r="F1713" s="95">
        <v>45107</v>
      </c>
      <c r="G1713" s="75"/>
      <c r="H1713" s="25" t="s">
        <v>22</v>
      </c>
      <c r="I1713" s="24">
        <v>2</v>
      </c>
      <c r="J1713" s="24">
        <v>40</v>
      </c>
      <c r="K1713" s="75">
        <f t="shared" si="78"/>
        <v>80</v>
      </c>
      <c r="L1713" s="80">
        <v>45046</v>
      </c>
      <c r="M1713" s="72"/>
      <c r="N1713" s="38"/>
      <c r="O1713" s="81"/>
      <c r="P1713" s="72"/>
      <c r="Q1713" s="72"/>
      <c r="R1713" s="72"/>
      <c r="S1713" s="72"/>
      <c r="T1713" s="81"/>
      <c r="U1713" s="72"/>
      <c r="V1713" s="72"/>
      <c r="W1713" s="82">
        <f t="shared" si="79"/>
        <v>0</v>
      </c>
      <c r="X1713" s="39" t="s">
        <v>89</v>
      </c>
      <c r="Y1713" s="39"/>
      <c r="Z1713" s="72" t="s">
        <v>101</v>
      </c>
    </row>
    <row r="1714" spans="1:26">
      <c r="A1714" s="75">
        <f t="shared" si="80"/>
        <v>1712</v>
      </c>
      <c r="B1714" s="39" t="s">
        <v>751</v>
      </c>
      <c r="C1714" s="75" t="str">
        <f>IF($B1714&lt;&gt;"",_xlfn.IFNA(VLOOKUP($B1714,'Node Details'!$B:$U,C$1,0),"Check"),"")</f>
        <v>K0E060101-K0E060108</v>
      </c>
      <c r="D1714" s="75" t="str">
        <f>IF($B1714&lt;&gt;"",_xlfn.IFNA(VLOOKUP($B1714,'Node Details'!$B:$U,D$1,0),"Check"),"")</f>
        <v>K0E</v>
      </c>
      <c r="E1714" s="75" t="str">
        <f>IF($B1714&lt;&gt;"",_xlfn.IFNA(VLOOKUP($B1714,'Node Details'!$B:$U,E$1,0),"Check"),"")</f>
        <v>Airtel</v>
      </c>
      <c r="F1714" s="95">
        <v>45107</v>
      </c>
      <c r="G1714" s="75"/>
      <c r="H1714" s="25" t="s">
        <v>22</v>
      </c>
      <c r="I1714" s="24">
        <v>2</v>
      </c>
      <c r="J1714" s="24">
        <v>40</v>
      </c>
      <c r="K1714" s="75">
        <f t="shared" si="78"/>
        <v>80</v>
      </c>
      <c r="L1714" s="80">
        <v>45107</v>
      </c>
      <c r="M1714" s="72"/>
      <c r="N1714" s="38"/>
      <c r="O1714" s="81"/>
      <c r="P1714" s="72"/>
      <c r="Q1714" s="72"/>
      <c r="R1714" s="72"/>
      <c r="S1714" s="72"/>
      <c r="T1714" s="81"/>
      <c r="U1714" s="72"/>
      <c r="V1714" s="72"/>
      <c r="W1714" s="82">
        <f t="shared" si="79"/>
        <v>0</v>
      </c>
      <c r="X1714" s="39" t="s">
        <v>89</v>
      </c>
      <c r="Y1714" s="39"/>
      <c r="Z1714" s="72" t="s">
        <v>101</v>
      </c>
    </row>
    <row r="1715" spans="1:26">
      <c r="A1715" s="75">
        <f t="shared" si="80"/>
        <v>1713</v>
      </c>
      <c r="B1715" s="39" t="s">
        <v>2316</v>
      </c>
      <c r="C1715" s="75" t="str">
        <f>IF($B1715&lt;&gt;"",_xlfn.IFNA(VLOOKUP($B1715,'Node Details'!$B:$U,C$1,0),"Check"),"")</f>
        <v>K0E060101-K0E060108</v>
      </c>
      <c r="D1715" s="75" t="str">
        <f>IF($B1715&lt;&gt;"",_xlfn.IFNA(VLOOKUP($B1715,'Node Details'!$B:$U,D$1,0),"Check"),"")</f>
        <v>K0E</v>
      </c>
      <c r="E1715" s="75" t="str">
        <f>IF($B1715&lt;&gt;"",_xlfn.IFNA(VLOOKUP($B1715,'Node Details'!$B:$U,E$1,0),"Check"),"")</f>
        <v>Airtel</v>
      </c>
      <c r="F1715" s="95">
        <v>45107</v>
      </c>
      <c r="G1715" s="75"/>
      <c r="H1715" s="25" t="s">
        <v>22</v>
      </c>
      <c r="I1715" s="24">
        <v>2</v>
      </c>
      <c r="J1715" s="24">
        <v>40</v>
      </c>
      <c r="K1715" s="75">
        <f t="shared" si="78"/>
        <v>80</v>
      </c>
      <c r="L1715" s="80">
        <v>45107</v>
      </c>
      <c r="M1715" s="72"/>
      <c r="N1715" s="38"/>
      <c r="O1715" s="81"/>
      <c r="P1715" s="72"/>
      <c r="Q1715" s="72"/>
      <c r="R1715" s="72"/>
      <c r="S1715" s="72"/>
      <c r="T1715" s="81"/>
      <c r="U1715" s="72"/>
      <c r="V1715" s="72"/>
      <c r="W1715" s="82">
        <f t="shared" si="79"/>
        <v>0</v>
      </c>
      <c r="X1715" s="39" t="s">
        <v>89</v>
      </c>
      <c r="Y1715" s="39"/>
      <c r="Z1715" s="72" t="s">
        <v>101</v>
      </c>
    </row>
    <row r="1716" spans="1:26">
      <c r="A1716" s="75">
        <f t="shared" si="80"/>
        <v>1714</v>
      </c>
      <c r="B1716" s="39" t="s">
        <v>2318</v>
      </c>
      <c r="C1716" s="75" t="str">
        <f>IF($B1716&lt;&gt;"",_xlfn.IFNA(VLOOKUP($B1716,'Node Details'!$B:$U,C$1,0),"Check"),"")</f>
        <v>K0E060101-K0E060108</v>
      </c>
      <c r="D1716" s="75" t="str">
        <f>IF($B1716&lt;&gt;"",_xlfn.IFNA(VLOOKUP($B1716,'Node Details'!$B:$U,D$1,0),"Check"),"")</f>
        <v>K0E</v>
      </c>
      <c r="E1716" s="75" t="str">
        <f>IF($B1716&lt;&gt;"",_xlfn.IFNA(VLOOKUP($B1716,'Node Details'!$B:$U,E$1,0),"Check"),"")</f>
        <v>Airtel</v>
      </c>
      <c r="F1716" s="95">
        <v>45107</v>
      </c>
      <c r="G1716" s="75"/>
      <c r="H1716" s="25" t="s">
        <v>22</v>
      </c>
      <c r="I1716" s="24">
        <v>2</v>
      </c>
      <c r="J1716" s="24">
        <v>40</v>
      </c>
      <c r="K1716" s="75">
        <f t="shared" si="78"/>
        <v>80</v>
      </c>
      <c r="L1716" s="80">
        <v>45107</v>
      </c>
      <c r="M1716" s="72"/>
      <c r="N1716" s="38"/>
      <c r="O1716" s="81"/>
      <c r="P1716" s="72"/>
      <c r="Q1716" s="72"/>
      <c r="R1716" s="72"/>
      <c r="S1716" s="72"/>
      <c r="T1716" s="81"/>
      <c r="U1716" s="72"/>
      <c r="V1716" s="72"/>
      <c r="W1716" s="82">
        <f t="shared" si="79"/>
        <v>0</v>
      </c>
      <c r="X1716" s="39" t="s">
        <v>89</v>
      </c>
      <c r="Y1716" s="39"/>
      <c r="Z1716" s="72" t="s">
        <v>101</v>
      </c>
    </row>
    <row r="1717" spans="1:26">
      <c r="A1717" s="75">
        <f t="shared" si="80"/>
        <v>1715</v>
      </c>
      <c r="B1717" s="39" t="s">
        <v>2320</v>
      </c>
      <c r="C1717" s="75" t="str">
        <f>IF($B1717&lt;&gt;"",_xlfn.IFNA(VLOOKUP($B1717,'Node Details'!$B:$U,C$1,0),"Check"),"")</f>
        <v>K0E060101-K0E060108</v>
      </c>
      <c r="D1717" s="75" t="str">
        <f>IF($B1717&lt;&gt;"",_xlfn.IFNA(VLOOKUP($B1717,'Node Details'!$B:$U,D$1,0),"Check"),"")</f>
        <v>K0E</v>
      </c>
      <c r="E1717" s="75" t="str">
        <f>IF($B1717&lt;&gt;"",_xlfn.IFNA(VLOOKUP($B1717,'Node Details'!$B:$U,E$1,0),"Check"),"")</f>
        <v>Airtel</v>
      </c>
      <c r="F1717" s="95">
        <v>45107</v>
      </c>
      <c r="G1717" s="75"/>
      <c r="H1717" s="25" t="s">
        <v>22</v>
      </c>
      <c r="I1717" s="24">
        <v>2</v>
      </c>
      <c r="J1717" s="24">
        <v>40</v>
      </c>
      <c r="K1717" s="75">
        <f t="shared" si="78"/>
        <v>80</v>
      </c>
      <c r="L1717" s="80">
        <v>45107</v>
      </c>
      <c r="M1717" s="72"/>
      <c r="N1717" s="38"/>
      <c r="O1717" s="81"/>
      <c r="P1717" s="72"/>
      <c r="Q1717" s="72"/>
      <c r="R1717" s="72"/>
      <c r="S1717" s="72"/>
      <c r="T1717" s="81"/>
      <c r="U1717" s="72"/>
      <c r="V1717" s="72"/>
      <c r="W1717" s="82">
        <f t="shared" si="79"/>
        <v>0</v>
      </c>
      <c r="X1717" s="39" t="s">
        <v>89</v>
      </c>
      <c r="Y1717" s="39"/>
      <c r="Z1717" s="72" t="s">
        <v>101</v>
      </c>
    </row>
    <row r="1718" spans="1:26">
      <c r="A1718" s="75">
        <f t="shared" si="80"/>
        <v>1716</v>
      </c>
      <c r="B1718" s="39" t="s">
        <v>755</v>
      </c>
      <c r="C1718" s="75" t="str">
        <f>IF($B1718&lt;&gt;"",_xlfn.IFNA(VLOOKUP($B1718,'Node Details'!$B:$U,C$1,0),"Check"),"")</f>
        <v>K0E060105-K0E060108</v>
      </c>
      <c r="D1718" s="75" t="str">
        <f>IF($B1718&lt;&gt;"",_xlfn.IFNA(VLOOKUP($B1718,'Node Details'!$B:$U,D$1,0),"Check"),"")</f>
        <v>K0E</v>
      </c>
      <c r="E1718" s="75" t="str">
        <f>IF($B1718&lt;&gt;"",_xlfn.IFNA(VLOOKUP($B1718,'Node Details'!$B:$U,E$1,0),"Check"),"")</f>
        <v>Airtel</v>
      </c>
      <c r="F1718" s="95">
        <v>45107</v>
      </c>
      <c r="G1718" s="75"/>
      <c r="H1718" s="25" t="s">
        <v>22</v>
      </c>
      <c r="I1718" s="24">
        <v>2</v>
      </c>
      <c r="J1718" s="24">
        <v>40</v>
      </c>
      <c r="K1718" s="75">
        <f t="shared" si="78"/>
        <v>80</v>
      </c>
      <c r="L1718" s="80">
        <v>45107</v>
      </c>
      <c r="M1718" s="72"/>
      <c r="N1718" s="38"/>
      <c r="O1718" s="81"/>
      <c r="P1718" s="72"/>
      <c r="Q1718" s="72"/>
      <c r="R1718" s="72"/>
      <c r="S1718" s="72"/>
      <c r="T1718" s="81"/>
      <c r="U1718" s="72"/>
      <c r="V1718" s="72"/>
      <c r="W1718" s="82">
        <f t="shared" si="79"/>
        <v>0</v>
      </c>
      <c r="X1718" s="39" t="s">
        <v>89</v>
      </c>
      <c r="Y1718" s="39"/>
      <c r="Z1718" s="72" t="s">
        <v>101</v>
      </c>
    </row>
    <row r="1719" spans="1:26">
      <c r="A1719" s="75">
        <f t="shared" si="80"/>
        <v>1717</v>
      </c>
      <c r="B1719" s="39" t="s">
        <v>2322</v>
      </c>
      <c r="C1719" s="75" t="str">
        <f>IF($B1719&lt;&gt;"",_xlfn.IFNA(VLOOKUP($B1719,'Node Details'!$B:$U,C$1,0),"Check"),"")</f>
        <v>K0E060105-K0E060108</v>
      </c>
      <c r="D1719" s="75" t="str">
        <f>IF($B1719&lt;&gt;"",_xlfn.IFNA(VLOOKUP($B1719,'Node Details'!$B:$U,D$1,0),"Check"),"")</f>
        <v>K0E</v>
      </c>
      <c r="E1719" s="75" t="str">
        <f>IF($B1719&lt;&gt;"",_xlfn.IFNA(VLOOKUP($B1719,'Node Details'!$B:$U,E$1,0),"Check"),"")</f>
        <v>Airtel</v>
      </c>
      <c r="F1719" s="95">
        <v>45107</v>
      </c>
      <c r="G1719" s="75"/>
      <c r="H1719" s="25" t="s">
        <v>22</v>
      </c>
      <c r="I1719" s="24">
        <v>2</v>
      </c>
      <c r="J1719" s="24">
        <v>40</v>
      </c>
      <c r="K1719" s="75">
        <f t="shared" si="78"/>
        <v>80</v>
      </c>
      <c r="L1719" s="80">
        <v>45107</v>
      </c>
      <c r="M1719" s="72"/>
      <c r="N1719" s="38"/>
      <c r="O1719" s="81"/>
      <c r="P1719" s="72"/>
      <c r="Q1719" s="72"/>
      <c r="R1719" s="72"/>
      <c r="S1719" s="72"/>
      <c r="T1719" s="81"/>
      <c r="U1719" s="72"/>
      <c r="V1719" s="72"/>
      <c r="W1719" s="82">
        <f t="shared" si="79"/>
        <v>0</v>
      </c>
      <c r="X1719" s="39" t="s">
        <v>89</v>
      </c>
      <c r="Y1719" s="39"/>
      <c r="Z1719" s="72" t="s">
        <v>101</v>
      </c>
    </row>
    <row r="1720" spans="1:26">
      <c r="A1720" s="75">
        <f t="shared" si="80"/>
        <v>1718</v>
      </c>
      <c r="B1720" s="39" t="s">
        <v>2324</v>
      </c>
      <c r="C1720" s="75" t="str">
        <f>IF($B1720&lt;&gt;"",_xlfn.IFNA(VLOOKUP($B1720,'Node Details'!$B:$U,C$1,0),"Check"),"")</f>
        <v>K0E060105-K0E060108</v>
      </c>
      <c r="D1720" s="75" t="str">
        <f>IF($B1720&lt;&gt;"",_xlfn.IFNA(VLOOKUP($B1720,'Node Details'!$B:$U,D$1,0),"Check"),"")</f>
        <v>K0E</v>
      </c>
      <c r="E1720" s="75" t="str">
        <f>IF($B1720&lt;&gt;"",_xlfn.IFNA(VLOOKUP($B1720,'Node Details'!$B:$U,E$1,0),"Check"),"")</f>
        <v>Airtel</v>
      </c>
      <c r="F1720" s="95">
        <v>45107</v>
      </c>
      <c r="G1720" s="75"/>
      <c r="H1720" s="25" t="s">
        <v>22</v>
      </c>
      <c r="I1720" s="24">
        <v>2</v>
      </c>
      <c r="J1720" s="24">
        <v>40</v>
      </c>
      <c r="K1720" s="75">
        <f t="shared" si="78"/>
        <v>80</v>
      </c>
      <c r="L1720" s="80">
        <v>45107</v>
      </c>
      <c r="M1720" s="72"/>
      <c r="N1720" s="38"/>
      <c r="O1720" s="81"/>
      <c r="P1720" s="72"/>
      <c r="Q1720" s="72"/>
      <c r="R1720" s="72"/>
      <c r="S1720" s="72"/>
      <c r="T1720" s="81"/>
      <c r="U1720" s="72"/>
      <c r="V1720" s="72"/>
      <c r="W1720" s="82">
        <f t="shared" si="79"/>
        <v>0</v>
      </c>
      <c r="X1720" s="39" t="s">
        <v>89</v>
      </c>
      <c r="Y1720" s="39"/>
      <c r="Z1720" s="72" t="s">
        <v>101</v>
      </c>
    </row>
    <row r="1721" spans="1:26">
      <c r="A1721" s="75">
        <f t="shared" si="80"/>
        <v>1719</v>
      </c>
      <c r="B1721" s="39" t="s">
        <v>752</v>
      </c>
      <c r="C1721" s="75" t="str">
        <f>IF($B1721&lt;&gt;"",_xlfn.IFNA(VLOOKUP($B1721,'Node Details'!$B:$U,C$1,0),"Check"),"")</f>
        <v>K0E060105-K0E060108</v>
      </c>
      <c r="D1721" s="75" t="str">
        <f>IF($B1721&lt;&gt;"",_xlfn.IFNA(VLOOKUP($B1721,'Node Details'!$B:$U,D$1,0),"Check"),"")</f>
        <v>K0E</v>
      </c>
      <c r="E1721" s="75" t="str">
        <f>IF($B1721&lt;&gt;"",_xlfn.IFNA(VLOOKUP($B1721,'Node Details'!$B:$U,E$1,0),"Check"),"")</f>
        <v>Airtel</v>
      </c>
      <c r="F1721" s="95">
        <v>45107</v>
      </c>
      <c r="G1721" s="75"/>
      <c r="H1721" s="25" t="s">
        <v>22</v>
      </c>
      <c r="I1721" s="24">
        <v>2</v>
      </c>
      <c r="J1721" s="24">
        <v>40</v>
      </c>
      <c r="K1721" s="75">
        <f t="shared" si="78"/>
        <v>80</v>
      </c>
      <c r="L1721" s="80">
        <v>45107</v>
      </c>
      <c r="M1721" s="72"/>
      <c r="N1721" s="38"/>
      <c r="O1721" s="81"/>
      <c r="P1721" s="72"/>
      <c r="Q1721" s="72"/>
      <c r="R1721" s="72"/>
      <c r="S1721" s="72"/>
      <c r="T1721" s="81"/>
      <c r="U1721" s="72"/>
      <c r="V1721" s="72"/>
      <c r="W1721" s="82">
        <f t="shared" si="79"/>
        <v>0</v>
      </c>
      <c r="X1721" s="39" t="s">
        <v>89</v>
      </c>
      <c r="Y1721" s="39"/>
      <c r="Z1721" s="72" t="s">
        <v>101</v>
      </c>
    </row>
    <row r="1722" spans="1:26">
      <c r="A1722" s="75">
        <f t="shared" si="80"/>
        <v>1720</v>
      </c>
      <c r="B1722" s="39" t="s">
        <v>758</v>
      </c>
      <c r="C1722" s="75" t="str">
        <f>IF($B1722&lt;&gt;"",_xlfn.IFNA(VLOOKUP($B1722,'Node Details'!$B:$U,C$1,0),"Check"),"")</f>
        <v>0000K0E07-K0E070108</v>
      </c>
      <c r="D1722" s="75" t="str">
        <f>IF($B1722&lt;&gt;"",_xlfn.IFNA(VLOOKUP($B1722,'Node Details'!$B:$U,D$1,0),"Check"),"")</f>
        <v>K0E</v>
      </c>
      <c r="E1722" s="75" t="str">
        <f>IF($B1722&lt;&gt;"",_xlfn.IFNA(VLOOKUP($B1722,'Node Details'!$B:$U,E$1,0),"Check"),"")</f>
        <v>Airtel</v>
      </c>
      <c r="F1722" s="95">
        <v>45107</v>
      </c>
      <c r="G1722" s="75"/>
      <c r="H1722" s="25" t="s">
        <v>22</v>
      </c>
      <c r="I1722" s="24">
        <v>2</v>
      </c>
      <c r="J1722" s="24">
        <v>40</v>
      </c>
      <c r="K1722" s="75">
        <f t="shared" si="78"/>
        <v>80</v>
      </c>
      <c r="L1722" s="80">
        <v>45046</v>
      </c>
      <c r="M1722" s="72"/>
      <c r="N1722" s="38"/>
      <c r="O1722" s="81"/>
      <c r="P1722" s="72"/>
      <c r="Q1722" s="72"/>
      <c r="R1722" s="72"/>
      <c r="S1722" s="72"/>
      <c r="T1722" s="81"/>
      <c r="U1722" s="72"/>
      <c r="V1722" s="72"/>
      <c r="W1722" s="82">
        <f t="shared" si="79"/>
        <v>0</v>
      </c>
      <c r="X1722" s="39" t="s">
        <v>89</v>
      </c>
      <c r="Y1722" s="39"/>
      <c r="Z1722" s="72" t="s">
        <v>101</v>
      </c>
    </row>
    <row r="1723" spans="1:26">
      <c r="A1723" s="75">
        <f t="shared" si="80"/>
        <v>1721</v>
      </c>
      <c r="B1723" s="39" t="s">
        <v>2336</v>
      </c>
      <c r="C1723" s="75" t="str">
        <f>IF($B1723&lt;&gt;"",_xlfn.IFNA(VLOOKUP($B1723,'Node Details'!$B:$U,C$1,0),"Check"),"")</f>
        <v>K0E150103-K0E150108</v>
      </c>
      <c r="D1723" s="75" t="str">
        <f>IF($B1723&lt;&gt;"",_xlfn.IFNA(VLOOKUP($B1723,'Node Details'!$B:$U,D$1,0),"Check"),"")</f>
        <v>K0E</v>
      </c>
      <c r="E1723" s="75" t="str">
        <f>IF($B1723&lt;&gt;"",_xlfn.IFNA(VLOOKUP($B1723,'Node Details'!$B:$U,E$1,0),"Check"),"")</f>
        <v>Airtel</v>
      </c>
      <c r="F1723" s="95">
        <v>45107</v>
      </c>
      <c r="G1723" s="75"/>
      <c r="H1723" s="25" t="s">
        <v>22</v>
      </c>
      <c r="I1723" s="24">
        <v>2</v>
      </c>
      <c r="J1723" s="24">
        <v>40</v>
      </c>
      <c r="K1723" s="75">
        <f t="shared" si="78"/>
        <v>80</v>
      </c>
      <c r="L1723" s="80">
        <v>45107</v>
      </c>
      <c r="M1723" s="72"/>
      <c r="N1723" s="38"/>
      <c r="O1723" s="81"/>
      <c r="P1723" s="72"/>
      <c r="Q1723" s="72"/>
      <c r="R1723" s="72"/>
      <c r="S1723" s="72"/>
      <c r="T1723" s="81"/>
      <c r="U1723" s="72"/>
      <c r="V1723" s="72"/>
      <c r="W1723" s="82">
        <f t="shared" si="79"/>
        <v>0</v>
      </c>
      <c r="X1723" s="39" t="s">
        <v>89</v>
      </c>
      <c r="Y1723" s="39"/>
      <c r="Z1723" s="72" t="s">
        <v>101</v>
      </c>
    </row>
    <row r="1724" spans="1:26">
      <c r="A1724" s="75">
        <f t="shared" si="80"/>
        <v>1722</v>
      </c>
      <c r="B1724" s="39" t="s">
        <v>2338</v>
      </c>
      <c r="C1724" s="75" t="str">
        <f>IF($B1724&lt;&gt;"",_xlfn.IFNA(VLOOKUP($B1724,'Node Details'!$B:$U,C$1,0),"Check"),"")</f>
        <v>K0E150103-K0E150108</v>
      </c>
      <c r="D1724" s="75" t="str">
        <f>IF($B1724&lt;&gt;"",_xlfn.IFNA(VLOOKUP($B1724,'Node Details'!$B:$U,D$1,0),"Check"),"")</f>
        <v>K0E</v>
      </c>
      <c r="E1724" s="75" t="str">
        <f>IF($B1724&lt;&gt;"",_xlfn.IFNA(VLOOKUP($B1724,'Node Details'!$B:$U,E$1,0),"Check"),"")</f>
        <v>Airtel</v>
      </c>
      <c r="F1724" s="95">
        <v>45107</v>
      </c>
      <c r="G1724" s="75"/>
      <c r="H1724" s="25" t="s">
        <v>22</v>
      </c>
      <c r="I1724" s="24">
        <v>2</v>
      </c>
      <c r="J1724" s="24">
        <v>40</v>
      </c>
      <c r="K1724" s="75">
        <f t="shared" si="78"/>
        <v>80</v>
      </c>
      <c r="L1724" s="80">
        <v>45107</v>
      </c>
      <c r="M1724" s="72"/>
      <c r="N1724" s="38"/>
      <c r="O1724" s="81"/>
      <c r="P1724" s="72"/>
      <c r="Q1724" s="72"/>
      <c r="R1724" s="72"/>
      <c r="S1724" s="72"/>
      <c r="T1724" s="81"/>
      <c r="U1724" s="72"/>
      <c r="V1724" s="72"/>
      <c r="W1724" s="82">
        <f t="shared" si="79"/>
        <v>0</v>
      </c>
      <c r="X1724" s="39" t="s">
        <v>89</v>
      </c>
      <c r="Y1724" s="39"/>
      <c r="Z1724" s="72" t="s">
        <v>101</v>
      </c>
    </row>
    <row r="1725" spans="1:26">
      <c r="A1725" s="75">
        <f t="shared" si="80"/>
        <v>1723</v>
      </c>
      <c r="B1725" s="39" t="s">
        <v>777</v>
      </c>
      <c r="C1725" s="75" t="str">
        <f>IF($B1725&lt;&gt;"",_xlfn.IFNA(VLOOKUP($B1725,'Node Details'!$B:$U,C$1,0),"Check"),"")</f>
        <v>K0E150103-K0E150108</v>
      </c>
      <c r="D1725" s="75" t="str">
        <f>IF($B1725&lt;&gt;"",_xlfn.IFNA(VLOOKUP($B1725,'Node Details'!$B:$U,D$1,0),"Check"),"")</f>
        <v>K0E</v>
      </c>
      <c r="E1725" s="75" t="str">
        <f>IF($B1725&lt;&gt;"",_xlfn.IFNA(VLOOKUP($B1725,'Node Details'!$B:$U,E$1,0),"Check"),"")</f>
        <v>Airtel</v>
      </c>
      <c r="F1725" s="95">
        <v>45107</v>
      </c>
      <c r="G1725" s="75"/>
      <c r="H1725" s="25" t="s">
        <v>22</v>
      </c>
      <c r="I1725" s="24">
        <v>2</v>
      </c>
      <c r="J1725" s="24">
        <v>40</v>
      </c>
      <c r="K1725" s="75">
        <f t="shared" si="78"/>
        <v>80</v>
      </c>
      <c r="L1725" s="80">
        <v>45107</v>
      </c>
      <c r="M1725" s="72"/>
      <c r="N1725" s="38"/>
      <c r="O1725" s="81"/>
      <c r="P1725" s="72"/>
      <c r="Q1725" s="72"/>
      <c r="R1725" s="72"/>
      <c r="S1725" s="72"/>
      <c r="T1725" s="81"/>
      <c r="U1725" s="72"/>
      <c r="V1725" s="72"/>
      <c r="W1725" s="82">
        <f t="shared" si="79"/>
        <v>0</v>
      </c>
      <c r="X1725" s="39" t="s">
        <v>89</v>
      </c>
      <c r="Y1725" s="39"/>
      <c r="Z1725" s="72" t="s">
        <v>101</v>
      </c>
    </row>
    <row r="1726" spans="1:26">
      <c r="A1726" s="75">
        <f t="shared" si="80"/>
        <v>1724</v>
      </c>
      <c r="B1726" s="39" t="s">
        <v>810</v>
      </c>
      <c r="C1726" s="75" t="str">
        <f>IF($B1726&lt;&gt;"",_xlfn.IFNA(VLOOKUP($B1726,'Node Details'!$B:$U,C$1,0),"Check"),"")</f>
        <v>0000K0E17-K0E170106</v>
      </c>
      <c r="D1726" s="75" t="str">
        <f>IF($B1726&lt;&gt;"",_xlfn.IFNA(VLOOKUP($B1726,'Node Details'!$B:$U,D$1,0),"Check"),"")</f>
        <v>K0E</v>
      </c>
      <c r="E1726" s="75" t="str">
        <f>IF($B1726&lt;&gt;"",_xlfn.IFNA(VLOOKUP($B1726,'Node Details'!$B:$U,E$1,0),"Check"),"")</f>
        <v>Airtel</v>
      </c>
      <c r="F1726" s="95">
        <v>45107</v>
      </c>
      <c r="G1726" s="75"/>
      <c r="H1726" s="25" t="s">
        <v>22</v>
      </c>
      <c r="I1726" s="24">
        <v>2</v>
      </c>
      <c r="J1726" s="24">
        <v>40</v>
      </c>
      <c r="K1726" s="75">
        <f t="shared" si="78"/>
        <v>80</v>
      </c>
      <c r="L1726" s="80">
        <v>45107</v>
      </c>
      <c r="M1726" s="72"/>
      <c r="N1726" s="38"/>
      <c r="O1726" s="81"/>
      <c r="P1726" s="72"/>
      <c r="Q1726" s="72"/>
      <c r="R1726" s="72"/>
      <c r="S1726" s="72"/>
      <c r="T1726" s="81"/>
      <c r="U1726" s="72"/>
      <c r="V1726" s="72"/>
      <c r="W1726" s="82">
        <f t="shared" si="79"/>
        <v>0</v>
      </c>
      <c r="X1726" s="39" t="s">
        <v>89</v>
      </c>
      <c r="Y1726" s="39"/>
      <c r="Z1726" s="72" t="s">
        <v>101</v>
      </c>
    </row>
    <row r="1727" spans="1:26">
      <c r="A1727" s="75">
        <f t="shared" si="80"/>
        <v>1725</v>
      </c>
      <c r="B1727" s="39" t="s">
        <v>2354</v>
      </c>
      <c r="C1727" s="75" t="str">
        <f>IF($B1727&lt;&gt;"",_xlfn.IFNA(VLOOKUP($B1727,'Node Details'!$B:$U,C$1,0),"Check"),"")</f>
        <v>0000K0E21-K0E210108</v>
      </c>
      <c r="D1727" s="75" t="str">
        <f>IF($B1727&lt;&gt;"",_xlfn.IFNA(VLOOKUP($B1727,'Node Details'!$B:$U,D$1,0),"Check"),"")</f>
        <v>K0E</v>
      </c>
      <c r="E1727" s="75" t="str">
        <f>IF($B1727&lt;&gt;"",_xlfn.IFNA(VLOOKUP($B1727,'Node Details'!$B:$U,E$1,0),"Check"),"")</f>
        <v>Airtel</v>
      </c>
      <c r="F1727" s="95">
        <v>45107</v>
      </c>
      <c r="G1727" s="75"/>
      <c r="H1727" s="25" t="s">
        <v>22</v>
      </c>
      <c r="I1727" s="24">
        <v>2</v>
      </c>
      <c r="J1727" s="24">
        <v>40</v>
      </c>
      <c r="K1727" s="75">
        <f t="shared" si="78"/>
        <v>80</v>
      </c>
      <c r="L1727" s="80">
        <v>45107</v>
      </c>
      <c r="M1727" s="72"/>
      <c r="N1727" s="38"/>
      <c r="O1727" s="81"/>
      <c r="P1727" s="72"/>
      <c r="Q1727" s="72"/>
      <c r="R1727" s="72"/>
      <c r="S1727" s="72"/>
      <c r="T1727" s="81"/>
      <c r="U1727" s="72"/>
      <c r="V1727" s="72"/>
      <c r="W1727" s="82">
        <f t="shared" si="79"/>
        <v>0</v>
      </c>
      <c r="X1727" s="39" t="s">
        <v>89</v>
      </c>
      <c r="Y1727" s="39"/>
      <c r="Z1727" s="72" t="s">
        <v>101</v>
      </c>
    </row>
    <row r="1728" spans="1:26">
      <c r="A1728" s="75">
        <f t="shared" si="80"/>
        <v>1726</v>
      </c>
      <c r="B1728" s="39" t="s">
        <v>2356</v>
      </c>
      <c r="C1728" s="75" t="str">
        <f>IF($B1728&lt;&gt;"",_xlfn.IFNA(VLOOKUP($B1728,'Node Details'!$B:$U,C$1,0),"Check"),"")</f>
        <v>0000K0E21-K0E210108</v>
      </c>
      <c r="D1728" s="75" t="str">
        <f>IF($B1728&lt;&gt;"",_xlfn.IFNA(VLOOKUP($B1728,'Node Details'!$B:$U,D$1,0),"Check"),"")</f>
        <v>K0E</v>
      </c>
      <c r="E1728" s="75" t="str">
        <f>IF($B1728&lt;&gt;"",_xlfn.IFNA(VLOOKUP($B1728,'Node Details'!$B:$U,E$1,0),"Check"),"")</f>
        <v>Airtel</v>
      </c>
      <c r="F1728" s="95">
        <v>45107</v>
      </c>
      <c r="G1728" s="75"/>
      <c r="H1728" s="25" t="s">
        <v>22</v>
      </c>
      <c r="I1728" s="24">
        <v>2</v>
      </c>
      <c r="J1728" s="24">
        <v>40</v>
      </c>
      <c r="K1728" s="75">
        <f t="shared" si="78"/>
        <v>80</v>
      </c>
      <c r="L1728" s="80">
        <v>45107</v>
      </c>
      <c r="M1728" s="72"/>
      <c r="N1728" s="38"/>
      <c r="O1728" s="81"/>
      <c r="P1728" s="72"/>
      <c r="Q1728" s="72"/>
      <c r="R1728" s="72"/>
      <c r="S1728" s="72"/>
      <c r="T1728" s="81"/>
      <c r="U1728" s="72"/>
      <c r="V1728" s="72"/>
      <c r="W1728" s="82">
        <f t="shared" si="79"/>
        <v>0</v>
      </c>
      <c r="X1728" s="39" t="s">
        <v>89</v>
      </c>
      <c r="Y1728" s="39"/>
      <c r="Z1728" s="72" t="s">
        <v>101</v>
      </c>
    </row>
    <row r="1729" spans="1:26">
      <c r="A1729" s="75">
        <f t="shared" si="80"/>
        <v>1727</v>
      </c>
      <c r="B1729" s="39" t="s">
        <v>837</v>
      </c>
      <c r="C1729" s="75" t="str">
        <f>IF($B1729&lt;&gt;"",_xlfn.IFNA(VLOOKUP($B1729,'Node Details'!$B:$U,C$1,0),"Check"),"")</f>
        <v>0000K0E21-K0E210108</v>
      </c>
      <c r="D1729" s="75" t="str">
        <f>IF($B1729&lt;&gt;"",_xlfn.IFNA(VLOOKUP($B1729,'Node Details'!$B:$U,D$1,0),"Check"),"")</f>
        <v>K0E</v>
      </c>
      <c r="E1729" s="75" t="str">
        <f>IF($B1729&lt;&gt;"",_xlfn.IFNA(VLOOKUP($B1729,'Node Details'!$B:$U,E$1,0),"Check"),"")</f>
        <v>Airtel</v>
      </c>
      <c r="F1729" s="95">
        <v>45107</v>
      </c>
      <c r="G1729" s="75"/>
      <c r="H1729" s="25" t="s">
        <v>22</v>
      </c>
      <c r="I1729" s="24">
        <v>2</v>
      </c>
      <c r="J1729" s="24">
        <v>40</v>
      </c>
      <c r="K1729" s="75">
        <f t="shared" si="78"/>
        <v>80</v>
      </c>
      <c r="L1729" s="80">
        <v>45107</v>
      </c>
      <c r="M1729" s="72"/>
      <c r="N1729" s="38"/>
      <c r="O1729" s="81"/>
      <c r="P1729" s="72"/>
      <c r="Q1729" s="72"/>
      <c r="R1729" s="72"/>
      <c r="S1729" s="72"/>
      <c r="T1729" s="81"/>
      <c r="U1729" s="72"/>
      <c r="V1729" s="72"/>
      <c r="W1729" s="82">
        <f t="shared" si="79"/>
        <v>0</v>
      </c>
      <c r="X1729" s="39" t="s">
        <v>89</v>
      </c>
      <c r="Y1729" s="39"/>
      <c r="Z1729" s="72" t="s">
        <v>101</v>
      </c>
    </row>
    <row r="1730" spans="1:26">
      <c r="A1730" s="75">
        <f t="shared" si="80"/>
        <v>1728</v>
      </c>
      <c r="B1730" s="39" t="s">
        <v>2360</v>
      </c>
      <c r="C1730" s="75" t="str">
        <f>IF($B1730&lt;&gt;"",_xlfn.IFNA(VLOOKUP($B1730,'Node Details'!$B:$U,C$1,0),"Check"),"")</f>
        <v>0000K0E22-K0E220108</v>
      </c>
      <c r="D1730" s="75" t="str">
        <f>IF($B1730&lt;&gt;"",_xlfn.IFNA(VLOOKUP($B1730,'Node Details'!$B:$U,D$1,0),"Check"),"")</f>
        <v>K0E</v>
      </c>
      <c r="E1730" s="75" t="str">
        <f>IF($B1730&lt;&gt;"",_xlfn.IFNA(VLOOKUP($B1730,'Node Details'!$B:$U,E$1,0),"Check"),"")</f>
        <v>Airtel</v>
      </c>
      <c r="F1730" s="95">
        <v>45107</v>
      </c>
      <c r="G1730" s="75"/>
      <c r="H1730" s="25" t="s">
        <v>22</v>
      </c>
      <c r="I1730" s="24">
        <v>2</v>
      </c>
      <c r="J1730" s="24">
        <v>40</v>
      </c>
      <c r="K1730" s="75">
        <f t="shared" si="78"/>
        <v>80</v>
      </c>
      <c r="L1730" s="80">
        <v>45107</v>
      </c>
      <c r="M1730" s="72"/>
      <c r="N1730" s="38"/>
      <c r="O1730" s="81"/>
      <c r="P1730" s="72"/>
      <c r="Q1730" s="72"/>
      <c r="R1730" s="72"/>
      <c r="S1730" s="72"/>
      <c r="T1730" s="81"/>
      <c r="U1730" s="72"/>
      <c r="V1730" s="72"/>
      <c r="W1730" s="82">
        <f t="shared" si="79"/>
        <v>0</v>
      </c>
      <c r="X1730" s="39" t="s">
        <v>89</v>
      </c>
      <c r="Y1730" s="39"/>
      <c r="Z1730" s="72" t="s">
        <v>101</v>
      </c>
    </row>
    <row r="1731" spans="1:26">
      <c r="A1731" s="75">
        <f t="shared" si="80"/>
        <v>1729</v>
      </c>
      <c r="B1731" s="39" t="s">
        <v>855</v>
      </c>
      <c r="C1731" s="75" t="str">
        <f>IF($B1731&lt;&gt;"",_xlfn.IFNA(VLOOKUP($B1731,'Node Details'!$B:$U,C$1,0),"Check"),"")</f>
        <v>0000K0E22-K0E220107</v>
      </c>
      <c r="D1731" s="75" t="str">
        <f>IF($B1731&lt;&gt;"",_xlfn.IFNA(VLOOKUP($B1731,'Node Details'!$B:$U,D$1,0),"Check"),"")</f>
        <v>K0E</v>
      </c>
      <c r="E1731" s="75" t="str">
        <f>IF($B1731&lt;&gt;"",_xlfn.IFNA(VLOOKUP($B1731,'Node Details'!$B:$U,E$1,0),"Check"),"")</f>
        <v>Airtel</v>
      </c>
      <c r="F1731" s="95">
        <v>45107</v>
      </c>
      <c r="G1731" s="75"/>
      <c r="H1731" s="25" t="s">
        <v>22</v>
      </c>
      <c r="I1731" s="24">
        <v>2</v>
      </c>
      <c r="J1731" s="24">
        <v>40</v>
      </c>
      <c r="K1731" s="75">
        <f t="shared" ref="K1731:K1794" si="81">I1731*J1731</f>
        <v>80</v>
      </c>
      <c r="L1731" s="80">
        <v>45107</v>
      </c>
      <c r="M1731" s="72"/>
      <c r="N1731" s="38"/>
      <c r="O1731" s="81"/>
      <c r="P1731" s="72"/>
      <c r="Q1731" s="72"/>
      <c r="R1731" s="72"/>
      <c r="S1731" s="72"/>
      <c r="T1731" s="81"/>
      <c r="U1731" s="72"/>
      <c r="V1731" s="72"/>
      <c r="W1731" s="82">
        <f t="shared" ref="W1731:W1794" si="82">IF(V1731&lt;&gt;"",V1731*U1731,0)</f>
        <v>0</v>
      </c>
      <c r="X1731" s="39" t="s">
        <v>89</v>
      </c>
      <c r="Y1731" s="39"/>
      <c r="Z1731" s="72" t="s">
        <v>101</v>
      </c>
    </row>
    <row r="1732" spans="1:26">
      <c r="A1732" s="75">
        <f t="shared" ref="A1732:A1795" si="83">IF(B1732&lt;&gt;"",A1731+1,"")</f>
        <v>1730</v>
      </c>
      <c r="B1732" s="39" t="s">
        <v>852</v>
      </c>
      <c r="C1732" s="75" t="str">
        <f>IF($B1732&lt;&gt;"",_xlfn.IFNA(VLOOKUP($B1732,'Node Details'!$B:$U,C$1,0),"Check"),"")</f>
        <v>0000K0E22-K0E220108</v>
      </c>
      <c r="D1732" s="75" t="str">
        <f>IF($B1732&lt;&gt;"",_xlfn.IFNA(VLOOKUP($B1732,'Node Details'!$B:$U,D$1,0),"Check"),"")</f>
        <v>K0E</v>
      </c>
      <c r="E1732" s="75" t="str">
        <f>IF($B1732&lt;&gt;"",_xlfn.IFNA(VLOOKUP($B1732,'Node Details'!$B:$U,E$1,0),"Check"),"")</f>
        <v>Airtel</v>
      </c>
      <c r="F1732" s="95">
        <v>45107</v>
      </c>
      <c r="G1732" s="75"/>
      <c r="H1732" s="25" t="s">
        <v>22</v>
      </c>
      <c r="I1732" s="24">
        <v>2</v>
      </c>
      <c r="J1732" s="24">
        <v>32.5</v>
      </c>
      <c r="K1732" s="75">
        <f t="shared" si="81"/>
        <v>65</v>
      </c>
      <c r="L1732" s="80">
        <v>45107</v>
      </c>
      <c r="M1732" s="72"/>
      <c r="N1732" s="38"/>
      <c r="O1732" s="81"/>
      <c r="P1732" s="72"/>
      <c r="Q1732" s="72"/>
      <c r="R1732" s="72"/>
      <c r="S1732" s="72"/>
      <c r="T1732" s="81"/>
      <c r="U1732" s="72"/>
      <c r="V1732" s="72"/>
      <c r="W1732" s="82">
        <f t="shared" si="82"/>
        <v>0</v>
      </c>
      <c r="X1732" s="39" t="s">
        <v>89</v>
      </c>
      <c r="Y1732" s="39"/>
      <c r="Z1732" s="72" t="s">
        <v>101</v>
      </c>
    </row>
    <row r="1733" spans="1:26">
      <c r="A1733" s="75">
        <f t="shared" si="83"/>
        <v>1731</v>
      </c>
      <c r="B1733" s="39" t="s">
        <v>2365</v>
      </c>
      <c r="C1733" s="75" t="str">
        <f>IF($B1733&lt;&gt;"",_xlfn.IFNA(VLOOKUP($B1733,'Node Details'!$B:$U,C$1,0),"Check"),"")</f>
        <v>0000K0E23-K0E230108</v>
      </c>
      <c r="D1733" s="75" t="str">
        <f>IF($B1733&lt;&gt;"",_xlfn.IFNA(VLOOKUP($B1733,'Node Details'!$B:$U,D$1,0),"Check"),"")</f>
        <v>K0E</v>
      </c>
      <c r="E1733" s="75" t="str">
        <f>IF($B1733&lt;&gt;"",_xlfn.IFNA(VLOOKUP($B1733,'Node Details'!$B:$U,E$1,0),"Check"),"")</f>
        <v>Airtel</v>
      </c>
      <c r="F1733" s="95">
        <v>45107</v>
      </c>
      <c r="G1733" s="75"/>
      <c r="H1733" s="25" t="s">
        <v>22</v>
      </c>
      <c r="I1733" s="24">
        <v>2</v>
      </c>
      <c r="J1733" s="24">
        <v>32.5</v>
      </c>
      <c r="K1733" s="75">
        <f t="shared" si="81"/>
        <v>65</v>
      </c>
      <c r="L1733" s="80">
        <v>45046</v>
      </c>
      <c r="M1733" s="72"/>
      <c r="N1733" s="38"/>
      <c r="O1733" s="81"/>
      <c r="P1733" s="72"/>
      <c r="Q1733" s="72"/>
      <c r="R1733" s="72"/>
      <c r="S1733" s="72"/>
      <c r="T1733" s="81"/>
      <c r="U1733" s="72"/>
      <c r="V1733" s="72"/>
      <c r="W1733" s="82">
        <f t="shared" si="82"/>
        <v>0</v>
      </c>
      <c r="X1733" s="39" t="s">
        <v>89</v>
      </c>
      <c r="Y1733" s="39"/>
      <c r="Z1733" s="72" t="s">
        <v>101</v>
      </c>
    </row>
    <row r="1734" spans="1:26">
      <c r="A1734" s="75">
        <f t="shared" si="83"/>
        <v>1732</v>
      </c>
      <c r="B1734" s="39" t="s">
        <v>2369</v>
      </c>
      <c r="C1734" s="75" t="str">
        <f>IF($B1734&lt;&gt;"",_xlfn.IFNA(VLOOKUP($B1734,'Node Details'!$B:$U,C$1,0),"Check"),"")</f>
        <v>0000K0E23-K0E230108</v>
      </c>
      <c r="D1734" s="75" t="str">
        <f>IF($B1734&lt;&gt;"",_xlfn.IFNA(VLOOKUP($B1734,'Node Details'!$B:$U,D$1,0),"Check"),"")</f>
        <v>K0E</v>
      </c>
      <c r="E1734" s="75" t="str">
        <f>IF($B1734&lt;&gt;"",_xlfn.IFNA(VLOOKUP($B1734,'Node Details'!$B:$U,E$1,0),"Check"),"")</f>
        <v>Airtel</v>
      </c>
      <c r="F1734" s="95">
        <v>45107</v>
      </c>
      <c r="G1734" s="75"/>
      <c r="H1734" s="25" t="s">
        <v>22</v>
      </c>
      <c r="I1734" s="24">
        <v>2</v>
      </c>
      <c r="J1734" s="24">
        <v>32.5</v>
      </c>
      <c r="K1734" s="75">
        <f t="shared" si="81"/>
        <v>65</v>
      </c>
      <c r="L1734" s="80">
        <v>45046</v>
      </c>
      <c r="M1734" s="72"/>
      <c r="N1734" s="38"/>
      <c r="O1734" s="81"/>
      <c r="P1734" s="72"/>
      <c r="Q1734" s="72"/>
      <c r="R1734" s="72"/>
      <c r="S1734" s="72"/>
      <c r="T1734" s="81"/>
      <c r="U1734" s="72"/>
      <c r="V1734" s="72"/>
      <c r="W1734" s="82">
        <f t="shared" si="82"/>
        <v>0</v>
      </c>
      <c r="X1734" s="39" t="s">
        <v>89</v>
      </c>
      <c r="Y1734" s="39"/>
      <c r="Z1734" s="72" t="s">
        <v>101</v>
      </c>
    </row>
    <row r="1735" spans="1:26">
      <c r="A1735" s="75">
        <f t="shared" si="83"/>
        <v>1733</v>
      </c>
      <c r="B1735" s="39" t="s">
        <v>2371</v>
      </c>
      <c r="C1735" s="75" t="str">
        <f>IF($B1735&lt;&gt;"",_xlfn.IFNA(VLOOKUP($B1735,'Node Details'!$B:$U,C$1,0),"Check"),"")</f>
        <v>0000K0E23-K0E230108</v>
      </c>
      <c r="D1735" s="75" t="str">
        <f>IF($B1735&lt;&gt;"",_xlfn.IFNA(VLOOKUP($B1735,'Node Details'!$B:$U,D$1,0),"Check"),"")</f>
        <v>K0E</v>
      </c>
      <c r="E1735" s="75" t="str">
        <f>IF($B1735&lt;&gt;"",_xlfn.IFNA(VLOOKUP($B1735,'Node Details'!$B:$U,E$1,0),"Check"),"")</f>
        <v>Airtel</v>
      </c>
      <c r="F1735" s="95">
        <v>45107</v>
      </c>
      <c r="G1735" s="75"/>
      <c r="H1735" s="25" t="s">
        <v>22</v>
      </c>
      <c r="I1735" s="24">
        <v>2</v>
      </c>
      <c r="J1735" s="24">
        <v>32.5</v>
      </c>
      <c r="K1735" s="75">
        <f t="shared" si="81"/>
        <v>65</v>
      </c>
      <c r="L1735" s="80">
        <v>45046</v>
      </c>
      <c r="M1735" s="72"/>
      <c r="N1735" s="38"/>
      <c r="O1735" s="81"/>
      <c r="P1735" s="72"/>
      <c r="Q1735" s="72"/>
      <c r="R1735" s="72"/>
      <c r="S1735" s="72"/>
      <c r="T1735" s="81"/>
      <c r="U1735" s="72"/>
      <c r="V1735" s="72"/>
      <c r="W1735" s="82">
        <f t="shared" si="82"/>
        <v>0</v>
      </c>
      <c r="X1735" s="39" t="s">
        <v>89</v>
      </c>
      <c r="Y1735" s="39"/>
      <c r="Z1735" s="72" t="s">
        <v>101</v>
      </c>
    </row>
    <row r="1736" spans="1:26">
      <c r="A1736" s="75">
        <f t="shared" si="83"/>
        <v>1734</v>
      </c>
      <c r="B1736" s="39" t="s">
        <v>861</v>
      </c>
      <c r="C1736" s="75" t="str">
        <f>IF($B1736&lt;&gt;"",_xlfn.IFNA(VLOOKUP($B1736,'Node Details'!$B:$U,C$1,0),"Check"),"")</f>
        <v>0000K0E23-K0E230108</v>
      </c>
      <c r="D1736" s="75" t="str">
        <f>IF($B1736&lt;&gt;"",_xlfn.IFNA(VLOOKUP($B1736,'Node Details'!$B:$U,D$1,0),"Check"),"")</f>
        <v>K0E</v>
      </c>
      <c r="E1736" s="75" t="str">
        <f>IF($B1736&lt;&gt;"",_xlfn.IFNA(VLOOKUP($B1736,'Node Details'!$B:$U,E$1,0),"Check"),"")</f>
        <v>Airtel</v>
      </c>
      <c r="F1736" s="95">
        <v>45107</v>
      </c>
      <c r="G1736" s="75"/>
      <c r="H1736" s="25" t="s">
        <v>22</v>
      </c>
      <c r="I1736" s="24">
        <v>2</v>
      </c>
      <c r="J1736" s="24">
        <v>32.5</v>
      </c>
      <c r="K1736" s="75">
        <f t="shared" si="81"/>
        <v>65</v>
      </c>
      <c r="L1736" s="80">
        <v>45046</v>
      </c>
      <c r="M1736" s="72"/>
      <c r="N1736" s="38"/>
      <c r="O1736" s="81"/>
      <c r="P1736" s="72"/>
      <c r="Q1736" s="72"/>
      <c r="R1736" s="72"/>
      <c r="S1736" s="72"/>
      <c r="T1736" s="81"/>
      <c r="U1736" s="72"/>
      <c r="V1736" s="72"/>
      <c r="W1736" s="82">
        <f t="shared" si="82"/>
        <v>0</v>
      </c>
      <c r="X1736" s="39" t="s">
        <v>89</v>
      </c>
      <c r="Y1736" s="39"/>
      <c r="Z1736" s="72" t="s">
        <v>101</v>
      </c>
    </row>
    <row r="1737" spans="1:26">
      <c r="A1737" s="75">
        <f t="shared" si="83"/>
        <v>1735</v>
      </c>
      <c r="B1737" s="39" t="s">
        <v>869</v>
      </c>
      <c r="C1737" s="75" t="str">
        <f>IF($B1737&lt;&gt;"",_xlfn.IFNA(VLOOKUP($B1737,'Node Details'!$B:$U,C$1,0),"Check"),"")</f>
        <v>0000K0E24-K0E240103</v>
      </c>
      <c r="D1737" s="75" t="str">
        <f>IF($B1737&lt;&gt;"",_xlfn.IFNA(VLOOKUP($B1737,'Node Details'!$B:$U,D$1,0),"Check"),"")</f>
        <v>K0E</v>
      </c>
      <c r="E1737" s="75" t="str">
        <f>IF($B1737&lt;&gt;"",_xlfn.IFNA(VLOOKUP($B1737,'Node Details'!$B:$U,E$1,0),"Check"),"")</f>
        <v>Airtel</v>
      </c>
      <c r="F1737" s="95">
        <v>45107</v>
      </c>
      <c r="G1737" s="75"/>
      <c r="H1737" s="25" t="s">
        <v>22</v>
      </c>
      <c r="I1737" s="24">
        <v>2</v>
      </c>
      <c r="J1737" s="24">
        <v>32.5</v>
      </c>
      <c r="K1737" s="75">
        <f t="shared" si="81"/>
        <v>65</v>
      </c>
      <c r="L1737" s="80">
        <v>45107</v>
      </c>
      <c r="M1737" s="72"/>
      <c r="N1737" s="38"/>
      <c r="O1737" s="81"/>
      <c r="P1737" s="72"/>
      <c r="Q1737" s="72"/>
      <c r="R1737" s="72"/>
      <c r="S1737" s="72"/>
      <c r="T1737" s="81"/>
      <c r="U1737" s="72"/>
      <c r="V1737" s="72"/>
      <c r="W1737" s="82">
        <f t="shared" si="82"/>
        <v>0</v>
      </c>
      <c r="X1737" s="39" t="s">
        <v>89</v>
      </c>
      <c r="Y1737" s="39"/>
      <c r="Z1737" s="72" t="s">
        <v>101</v>
      </c>
    </row>
    <row r="1738" spans="1:26">
      <c r="A1738" s="75">
        <f t="shared" si="83"/>
        <v>1736</v>
      </c>
      <c r="B1738" s="39" t="s">
        <v>2374</v>
      </c>
      <c r="C1738" s="75" t="str">
        <f>IF($B1738&lt;&gt;"",_xlfn.IFNA(VLOOKUP($B1738,'Node Details'!$B:$U,C$1,0),"Check"),"")</f>
        <v>0000K0E24-K0E240105</v>
      </c>
      <c r="D1738" s="75" t="str">
        <f>IF($B1738&lt;&gt;"",_xlfn.IFNA(VLOOKUP($B1738,'Node Details'!$B:$U,D$1,0),"Check"),"")</f>
        <v>K0E</v>
      </c>
      <c r="E1738" s="75" t="str">
        <f>IF($B1738&lt;&gt;"",_xlfn.IFNA(VLOOKUP($B1738,'Node Details'!$B:$U,E$1,0),"Check"),"")</f>
        <v>Airtel</v>
      </c>
      <c r="F1738" s="95">
        <v>45107</v>
      </c>
      <c r="G1738" s="75"/>
      <c r="H1738" s="25" t="s">
        <v>22</v>
      </c>
      <c r="I1738" s="24">
        <v>2</v>
      </c>
      <c r="J1738" s="24">
        <v>32.5</v>
      </c>
      <c r="K1738" s="75">
        <f t="shared" si="81"/>
        <v>65</v>
      </c>
      <c r="L1738" s="80">
        <v>45046</v>
      </c>
      <c r="M1738" s="72"/>
      <c r="N1738" s="38"/>
      <c r="O1738" s="81"/>
      <c r="P1738" s="72"/>
      <c r="Q1738" s="72"/>
      <c r="R1738" s="72"/>
      <c r="S1738" s="72"/>
      <c r="T1738" s="81"/>
      <c r="U1738" s="72"/>
      <c r="V1738" s="72"/>
      <c r="W1738" s="82">
        <f t="shared" si="82"/>
        <v>0</v>
      </c>
      <c r="X1738" s="39" t="s">
        <v>89</v>
      </c>
      <c r="Y1738" s="39"/>
      <c r="Z1738" s="72" t="s">
        <v>101</v>
      </c>
    </row>
    <row r="1739" spans="1:26">
      <c r="A1739" s="75">
        <f t="shared" si="83"/>
        <v>1737</v>
      </c>
      <c r="B1739" s="39" t="s">
        <v>866</v>
      </c>
      <c r="C1739" s="75" t="str">
        <f>IF($B1739&lt;&gt;"",_xlfn.IFNA(VLOOKUP($B1739,'Node Details'!$B:$U,C$1,0),"Check"),"")</f>
        <v>0000K0E24-K0E240105</v>
      </c>
      <c r="D1739" s="75" t="str">
        <f>IF($B1739&lt;&gt;"",_xlfn.IFNA(VLOOKUP($B1739,'Node Details'!$B:$U,D$1,0),"Check"),"")</f>
        <v>K0E</v>
      </c>
      <c r="E1739" s="75" t="str">
        <f>IF($B1739&lt;&gt;"",_xlfn.IFNA(VLOOKUP($B1739,'Node Details'!$B:$U,E$1,0),"Check"),"")</f>
        <v>Airtel</v>
      </c>
      <c r="F1739" s="95">
        <v>45107</v>
      </c>
      <c r="G1739" s="75"/>
      <c r="H1739" s="25" t="s">
        <v>22</v>
      </c>
      <c r="I1739" s="24">
        <v>2</v>
      </c>
      <c r="J1739" s="24">
        <v>32.5</v>
      </c>
      <c r="K1739" s="75">
        <f t="shared" si="81"/>
        <v>65</v>
      </c>
      <c r="L1739" s="80">
        <v>45046</v>
      </c>
      <c r="M1739" s="72"/>
      <c r="N1739" s="38"/>
      <c r="O1739" s="81"/>
      <c r="P1739" s="72"/>
      <c r="Q1739" s="72"/>
      <c r="R1739" s="72"/>
      <c r="S1739" s="72"/>
      <c r="T1739" s="81"/>
      <c r="U1739" s="72"/>
      <c r="V1739" s="72"/>
      <c r="W1739" s="82">
        <f t="shared" si="82"/>
        <v>0</v>
      </c>
      <c r="X1739" s="39" t="s">
        <v>89</v>
      </c>
      <c r="Y1739" s="39"/>
      <c r="Z1739" s="72" t="s">
        <v>101</v>
      </c>
    </row>
    <row r="1740" spans="1:26">
      <c r="A1740" s="75">
        <f t="shared" si="83"/>
        <v>1738</v>
      </c>
      <c r="B1740" s="39" t="s">
        <v>2376</v>
      </c>
      <c r="C1740" s="75" t="str">
        <f>IF($B1740&lt;&gt;"",_xlfn.IFNA(VLOOKUP($B1740,'Node Details'!$B:$U,C$1,0),"Check"),"")</f>
        <v>K0E240102-K0E240108</v>
      </c>
      <c r="D1740" s="75" t="str">
        <f>IF($B1740&lt;&gt;"",_xlfn.IFNA(VLOOKUP($B1740,'Node Details'!$B:$U,D$1,0),"Check"),"")</f>
        <v>K0E</v>
      </c>
      <c r="E1740" s="75" t="str">
        <f>IF($B1740&lt;&gt;"",_xlfn.IFNA(VLOOKUP($B1740,'Node Details'!$B:$U,E$1,0),"Check"),"")</f>
        <v>Airtel</v>
      </c>
      <c r="F1740" s="95">
        <v>45107</v>
      </c>
      <c r="G1740" s="75"/>
      <c r="H1740" s="25" t="s">
        <v>22</v>
      </c>
      <c r="I1740" s="24">
        <v>2</v>
      </c>
      <c r="J1740" s="24">
        <v>32.5</v>
      </c>
      <c r="K1740" s="75">
        <f t="shared" si="81"/>
        <v>65</v>
      </c>
      <c r="L1740" s="80">
        <v>45107</v>
      </c>
      <c r="M1740" s="72"/>
      <c r="N1740" s="38"/>
      <c r="O1740" s="81"/>
      <c r="P1740" s="72"/>
      <c r="Q1740" s="72"/>
      <c r="R1740" s="72"/>
      <c r="S1740" s="72"/>
      <c r="T1740" s="81"/>
      <c r="U1740" s="72"/>
      <c r="V1740" s="72"/>
      <c r="W1740" s="82">
        <f t="shared" si="82"/>
        <v>0</v>
      </c>
      <c r="X1740" s="39" t="s">
        <v>89</v>
      </c>
      <c r="Y1740" s="39"/>
      <c r="Z1740" s="72" t="s">
        <v>101</v>
      </c>
    </row>
    <row r="1741" spans="1:26">
      <c r="A1741" s="75">
        <f t="shared" si="83"/>
        <v>1739</v>
      </c>
      <c r="B1741" s="39" t="s">
        <v>2378</v>
      </c>
      <c r="C1741" s="75" t="str">
        <f>IF($B1741&lt;&gt;"",_xlfn.IFNA(VLOOKUP($B1741,'Node Details'!$B:$U,C$1,0),"Check"),"")</f>
        <v>K0E240102-K0E240108</v>
      </c>
      <c r="D1741" s="75" t="str">
        <f>IF($B1741&lt;&gt;"",_xlfn.IFNA(VLOOKUP($B1741,'Node Details'!$B:$U,D$1,0),"Check"),"")</f>
        <v>K0E</v>
      </c>
      <c r="E1741" s="75" t="str">
        <f>IF($B1741&lt;&gt;"",_xlfn.IFNA(VLOOKUP($B1741,'Node Details'!$B:$U,E$1,0),"Check"),"")</f>
        <v>Airtel</v>
      </c>
      <c r="F1741" s="95">
        <v>45107</v>
      </c>
      <c r="G1741" s="75"/>
      <c r="H1741" s="25" t="s">
        <v>22</v>
      </c>
      <c r="I1741" s="24">
        <v>2</v>
      </c>
      <c r="J1741" s="24">
        <v>32.5</v>
      </c>
      <c r="K1741" s="75">
        <f t="shared" si="81"/>
        <v>65</v>
      </c>
      <c r="L1741" s="80">
        <v>45107</v>
      </c>
      <c r="M1741" s="72"/>
      <c r="N1741" s="38"/>
      <c r="O1741" s="81"/>
      <c r="P1741" s="72"/>
      <c r="Q1741" s="72"/>
      <c r="R1741" s="72"/>
      <c r="S1741" s="72"/>
      <c r="T1741" s="81"/>
      <c r="U1741" s="72"/>
      <c r="V1741" s="72"/>
      <c r="W1741" s="82">
        <f t="shared" si="82"/>
        <v>0</v>
      </c>
      <c r="X1741" s="39" t="s">
        <v>89</v>
      </c>
      <c r="Y1741" s="39"/>
      <c r="Z1741" s="72" t="s">
        <v>101</v>
      </c>
    </row>
    <row r="1742" spans="1:26">
      <c r="A1742" s="75">
        <f t="shared" si="83"/>
        <v>1740</v>
      </c>
      <c r="B1742" s="39" t="s">
        <v>874</v>
      </c>
      <c r="C1742" s="75" t="str">
        <f>IF($B1742&lt;&gt;"",_xlfn.IFNA(VLOOKUP($B1742,'Node Details'!$B:$U,C$1,0),"Check"),"")</f>
        <v>K0E240102-K0E240108</v>
      </c>
      <c r="D1742" s="75" t="str">
        <f>IF($B1742&lt;&gt;"",_xlfn.IFNA(VLOOKUP($B1742,'Node Details'!$B:$U,D$1,0),"Check"),"")</f>
        <v>K0E</v>
      </c>
      <c r="E1742" s="75" t="str">
        <f>IF($B1742&lt;&gt;"",_xlfn.IFNA(VLOOKUP($B1742,'Node Details'!$B:$U,E$1,0),"Check"),"")</f>
        <v>Airtel</v>
      </c>
      <c r="F1742" s="95">
        <v>45107</v>
      </c>
      <c r="G1742" s="75"/>
      <c r="H1742" s="25" t="s">
        <v>22</v>
      </c>
      <c r="I1742" s="24">
        <v>2</v>
      </c>
      <c r="J1742" s="24">
        <v>32.5</v>
      </c>
      <c r="K1742" s="75">
        <f t="shared" si="81"/>
        <v>65</v>
      </c>
      <c r="L1742" s="80">
        <v>45107</v>
      </c>
      <c r="M1742" s="72"/>
      <c r="N1742" s="38"/>
      <c r="O1742" s="81"/>
      <c r="P1742" s="72"/>
      <c r="Q1742" s="72"/>
      <c r="R1742" s="72"/>
      <c r="S1742" s="72"/>
      <c r="T1742" s="81"/>
      <c r="U1742" s="72"/>
      <c r="V1742" s="72"/>
      <c r="W1742" s="82">
        <f t="shared" si="82"/>
        <v>0</v>
      </c>
      <c r="X1742" s="39" t="s">
        <v>89</v>
      </c>
      <c r="Y1742" s="39"/>
      <c r="Z1742" s="72" t="s">
        <v>101</v>
      </c>
    </row>
    <row r="1743" spans="1:26">
      <c r="A1743" s="75">
        <f t="shared" si="83"/>
        <v>1741</v>
      </c>
      <c r="B1743" s="39" t="s">
        <v>596</v>
      </c>
      <c r="C1743" s="75" t="str">
        <f>IF($B1743&lt;&gt;"",_xlfn.IFNA(VLOOKUP($B1743,'Node Details'!$B:$U,C$1,0),"Check"),"")</f>
        <v>000000K0E-0000K0E25</v>
      </c>
      <c r="D1743" s="75" t="str">
        <f>IF($B1743&lt;&gt;"",_xlfn.IFNA(VLOOKUP($B1743,'Node Details'!$B:$U,D$1,0),"Check"),"")</f>
        <v>K0E</v>
      </c>
      <c r="E1743" s="75" t="str">
        <f>IF($B1743&lt;&gt;"",_xlfn.IFNA(VLOOKUP($B1743,'Node Details'!$B:$U,E$1,0),"Check"),"")</f>
        <v>Airtel</v>
      </c>
      <c r="F1743" s="95">
        <v>45107</v>
      </c>
      <c r="G1743" s="75"/>
      <c r="H1743" s="25" t="s">
        <v>22</v>
      </c>
      <c r="I1743" s="24">
        <v>2</v>
      </c>
      <c r="J1743" s="24">
        <v>32.5</v>
      </c>
      <c r="K1743" s="75">
        <f t="shared" si="81"/>
        <v>65</v>
      </c>
      <c r="L1743" s="80">
        <v>45046</v>
      </c>
      <c r="M1743" s="72"/>
      <c r="N1743" s="38"/>
      <c r="O1743" s="81"/>
      <c r="P1743" s="72"/>
      <c r="Q1743" s="72"/>
      <c r="R1743" s="72"/>
      <c r="S1743" s="72"/>
      <c r="T1743" s="81"/>
      <c r="U1743" s="72"/>
      <c r="V1743" s="72"/>
      <c r="W1743" s="82">
        <f t="shared" si="82"/>
        <v>0</v>
      </c>
      <c r="X1743" s="39" t="s">
        <v>89</v>
      </c>
      <c r="Y1743" s="39"/>
      <c r="Z1743" s="72" t="s">
        <v>101</v>
      </c>
    </row>
    <row r="1744" spans="1:26">
      <c r="A1744" s="75">
        <f t="shared" si="83"/>
        <v>1742</v>
      </c>
      <c r="B1744" s="39" t="s">
        <v>885</v>
      </c>
      <c r="C1744" s="75" t="str">
        <f>IF($B1744&lt;&gt;"",_xlfn.IFNA(VLOOKUP($B1744,'Node Details'!$B:$U,C$1,0),"Check"),"")</f>
        <v>0000K0E25-K0E250101</v>
      </c>
      <c r="D1744" s="75" t="str">
        <f>IF($B1744&lt;&gt;"",_xlfn.IFNA(VLOOKUP($B1744,'Node Details'!$B:$U,D$1,0),"Check"),"")</f>
        <v>K0E</v>
      </c>
      <c r="E1744" s="75" t="str">
        <f>IF($B1744&lt;&gt;"",_xlfn.IFNA(VLOOKUP($B1744,'Node Details'!$B:$U,E$1,0),"Check"),"")</f>
        <v>Airtel</v>
      </c>
      <c r="F1744" s="95">
        <v>45107</v>
      </c>
      <c r="G1744" s="75"/>
      <c r="H1744" s="25" t="s">
        <v>22</v>
      </c>
      <c r="I1744" s="24">
        <v>2</v>
      </c>
      <c r="J1744" s="24">
        <v>32.5</v>
      </c>
      <c r="K1744" s="75">
        <f t="shared" si="81"/>
        <v>65</v>
      </c>
      <c r="L1744" s="80">
        <v>45107</v>
      </c>
      <c r="M1744" s="72"/>
      <c r="N1744" s="38"/>
      <c r="O1744" s="81"/>
      <c r="P1744" s="72"/>
      <c r="Q1744" s="72"/>
      <c r="R1744" s="72"/>
      <c r="S1744" s="72"/>
      <c r="T1744" s="81"/>
      <c r="U1744" s="72"/>
      <c r="V1744" s="72"/>
      <c r="W1744" s="82">
        <f t="shared" si="82"/>
        <v>0</v>
      </c>
      <c r="X1744" s="39" t="s">
        <v>89</v>
      </c>
      <c r="Y1744" s="39"/>
      <c r="Z1744" s="72" t="s">
        <v>101</v>
      </c>
    </row>
    <row r="1745" spans="1:26">
      <c r="A1745" s="75">
        <f t="shared" si="83"/>
        <v>1743</v>
      </c>
      <c r="B1745" s="39" t="s">
        <v>2380</v>
      </c>
      <c r="C1745" s="75" t="str">
        <f>IF($B1745&lt;&gt;"",_xlfn.IFNA(VLOOKUP($B1745,'Node Details'!$B:$U,C$1,0),"Check"),"")</f>
        <v>0000K0E25-K0E250108</v>
      </c>
      <c r="D1745" s="75" t="str">
        <f>IF($B1745&lt;&gt;"",_xlfn.IFNA(VLOOKUP($B1745,'Node Details'!$B:$U,D$1,0),"Check"),"")</f>
        <v>K0E</v>
      </c>
      <c r="E1745" s="75" t="str">
        <f>IF($B1745&lt;&gt;"",_xlfn.IFNA(VLOOKUP($B1745,'Node Details'!$B:$U,E$1,0),"Check"),"")</f>
        <v>Airtel</v>
      </c>
      <c r="F1745" s="95">
        <v>45107</v>
      </c>
      <c r="G1745" s="75"/>
      <c r="H1745" s="25" t="s">
        <v>22</v>
      </c>
      <c r="I1745" s="24">
        <v>2</v>
      </c>
      <c r="J1745" s="24">
        <v>32.5</v>
      </c>
      <c r="K1745" s="75">
        <f t="shared" si="81"/>
        <v>65</v>
      </c>
      <c r="L1745" s="80">
        <v>45107</v>
      </c>
      <c r="M1745" s="72"/>
      <c r="N1745" s="38"/>
      <c r="O1745" s="81"/>
      <c r="P1745" s="72"/>
      <c r="Q1745" s="72"/>
      <c r="R1745" s="72"/>
      <c r="S1745" s="72"/>
      <c r="T1745" s="81"/>
      <c r="U1745" s="72"/>
      <c r="V1745" s="72"/>
      <c r="W1745" s="82">
        <f t="shared" si="82"/>
        <v>0</v>
      </c>
      <c r="X1745" s="39" t="s">
        <v>89</v>
      </c>
      <c r="Y1745" s="39"/>
      <c r="Z1745" s="72" t="s">
        <v>101</v>
      </c>
    </row>
    <row r="1746" spans="1:26">
      <c r="A1746" s="75">
        <f t="shared" si="83"/>
        <v>1744</v>
      </c>
      <c r="B1746" s="39" t="s">
        <v>887</v>
      </c>
      <c r="C1746" s="75" t="str">
        <f>IF($B1746&lt;&gt;"",_xlfn.IFNA(VLOOKUP($B1746,'Node Details'!$B:$U,C$1,0),"Check"),"")</f>
        <v>0000K0E25-K0E250103</v>
      </c>
      <c r="D1746" s="75" t="str">
        <f>IF($B1746&lt;&gt;"",_xlfn.IFNA(VLOOKUP($B1746,'Node Details'!$B:$U,D$1,0),"Check"),"")</f>
        <v>K0E</v>
      </c>
      <c r="E1746" s="75" t="str">
        <f>IF($B1746&lt;&gt;"",_xlfn.IFNA(VLOOKUP($B1746,'Node Details'!$B:$U,E$1,0),"Check"),"")</f>
        <v>Airtel</v>
      </c>
      <c r="F1746" s="95">
        <v>45107</v>
      </c>
      <c r="G1746" s="75"/>
      <c r="H1746" s="25" t="s">
        <v>22</v>
      </c>
      <c r="I1746" s="24">
        <v>2</v>
      </c>
      <c r="J1746" s="24">
        <v>32.5</v>
      </c>
      <c r="K1746" s="75">
        <f t="shared" si="81"/>
        <v>65</v>
      </c>
      <c r="L1746" s="80">
        <v>45107</v>
      </c>
      <c r="M1746" s="72"/>
      <c r="N1746" s="38"/>
      <c r="O1746" s="81"/>
      <c r="P1746" s="72"/>
      <c r="Q1746" s="72"/>
      <c r="R1746" s="72"/>
      <c r="S1746" s="72"/>
      <c r="T1746" s="81"/>
      <c r="U1746" s="72"/>
      <c r="V1746" s="72"/>
      <c r="W1746" s="82">
        <f t="shared" si="82"/>
        <v>0</v>
      </c>
      <c r="X1746" s="39" t="s">
        <v>89</v>
      </c>
      <c r="Y1746" s="39"/>
      <c r="Z1746" s="72" t="s">
        <v>101</v>
      </c>
    </row>
    <row r="1747" spans="1:26">
      <c r="A1747" s="75">
        <f t="shared" si="83"/>
        <v>1745</v>
      </c>
      <c r="B1747" s="39" t="s">
        <v>2382</v>
      </c>
      <c r="C1747" s="75" t="str">
        <f>IF($B1747&lt;&gt;"",_xlfn.IFNA(VLOOKUP($B1747,'Node Details'!$B:$U,C$1,0),"Check"),"")</f>
        <v>0000K0E25-K0E250106</v>
      </c>
      <c r="D1747" s="75" t="str">
        <f>IF($B1747&lt;&gt;"",_xlfn.IFNA(VLOOKUP($B1747,'Node Details'!$B:$U,D$1,0),"Check"),"")</f>
        <v>K0E</v>
      </c>
      <c r="E1747" s="75" t="str">
        <f>IF($B1747&lt;&gt;"",_xlfn.IFNA(VLOOKUP($B1747,'Node Details'!$B:$U,E$1,0),"Check"),"")</f>
        <v>Airtel</v>
      </c>
      <c r="F1747" s="95">
        <v>45107</v>
      </c>
      <c r="G1747" s="75"/>
      <c r="H1747" s="25" t="s">
        <v>22</v>
      </c>
      <c r="I1747" s="24">
        <v>2</v>
      </c>
      <c r="J1747" s="24">
        <v>32.5</v>
      </c>
      <c r="K1747" s="75">
        <f t="shared" si="81"/>
        <v>65</v>
      </c>
      <c r="L1747" s="80">
        <v>45107</v>
      </c>
      <c r="M1747" s="72"/>
      <c r="N1747" s="38"/>
      <c r="O1747" s="81"/>
      <c r="P1747" s="72"/>
      <c r="Q1747" s="72"/>
      <c r="R1747" s="72"/>
      <c r="S1747" s="72"/>
      <c r="T1747" s="81"/>
      <c r="U1747" s="72"/>
      <c r="V1747" s="72"/>
      <c r="W1747" s="82">
        <f t="shared" si="82"/>
        <v>0</v>
      </c>
      <c r="X1747" s="39" t="s">
        <v>89</v>
      </c>
      <c r="Y1747" s="39"/>
      <c r="Z1747" s="72" t="s">
        <v>101</v>
      </c>
    </row>
    <row r="1748" spans="1:26">
      <c r="A1748" s="75">
        <f t="shared" si="83"/>
        <v>1746</v>
      </c>
      <c r="B1748" s="39" t="s">
        <v>2384</v>
      </c>
      <c r="C1748" s="75" t="str">
        <f>IF($B1748&lt;&gt;"",_xlfn.IFNA(VLOOKUP($B1748,'Node Details'!$B:$U,C$1,0),"Check"),"")</f>
        <v>0000K0E25-K0E250106</v>
      </c>
      <c r="D1748" s="75" t="str">
        <f>IF($B1748&lt;&gt;"",_xlfn.IFNA(VLOOKUP($B1748,'Node Details'!$B:$U,D$1,0),"Check"),"")</f>
        <v>K0E</v>
      </c>
      <c r="E1748" s="75" t="str">
        <f>IF($B1748&lt;&gt;"",_xlfn.IFNA(VLOOKUP($B1748,'Node Details'!$B:$U,E$1,0),"Check"),"")</f>
        <v>Airtel</v>
      </c>
      <c r="F1748" s="95">
        <v>45107</v>
      </c>
      <c r="G1748" s="75"/>
      <c r="H1748" s="25" t="s">
        <v>22</v>
      </c>
      <c r="I1748" s="24">
        <v>2</v>
      </c>
      <c r="J1748" s="24">
        <v>32.5</v>
      </c>
      <c r="K1748" s="75">
        <f t="shared" si="81"/>
        <v>65</v>
      </c>
      <c r="L1748" s="80">
        <v>45107</v>
      </c>
      <c r="M1748" s="72"/>
      <c r="N1748" s="38"/>
      <c r="O1748" s="81"/>
      <c r="P1748" s="72"/>
      <c r="Q1748" s="72"/>
      <c r="R1748" s="72"/>
      <c r="S1748" s="72"/>
      <c r="T1748" s="81"/>
      <c r="U1748" s="72"/>
      <c r="V1748" s="72"/>
      <c r="W1748" s="82">
        <f t="shared" si="82"/>
        <v>0</v>
      </c>
      <c r="X1748" s="39" t="s">
        <v>89</v>
      </c>
      <c r="Y1748" s="39"/>
      <c r="Z1748" s="72" t="s">
        <v>101</v>
      </c>
    </row>
    <row r="1749" spans="1:26">
      <c r="A1749" s="75">
        <f t="shared" si="83"/>
        <v>1747</v>
      </c>
      <c r="B1749" s="39" t="s">
        <v>879</v>
      </c>
      <c r="C1749" s="75" t="str">
        <f>IF($B1749&lt;&gt;"",_xlfn.IFNA(VLOOKUP($B1749,'Node Details'!$B:$U,C$1,0),"Check"),"")</f>
        <v>0000K0E25-K0E250106</v>
      </c>
      <c r="D1749" s="75" t="str">
        <f>IF($B1749&lt;&gt;"",_xlfn.IFNA(VLOOKUP($B1749,'Node Details'!$B:$U,D$1,0),"Check"),"")</f>
        <v>K0E</v>
      </c>
      <c r="E1749" s="75" t="str">
        <f>IF($B1749&lt;&gt;"",_xlfn.IFNA(VLOOKUP($B1749,'Node Details'!$B:$U,E$1,0),"Check"),"")</f>
        <v>Airtel</v>
      </c>
      <c r="F1749" s="95">
        <v>45107</v>
      </c>
      <c r="G1749" s="75"/>
      <c r="H1749" s="25" t="s">
        <v>22</v>
      </c>
      <c r="I1749" s="24">
        <v>2</v>
      </c>
      <c r="J1749" s="24">
        <v>32.5</v>
      </c>
      <c r="K1749" s="75">
        <f t="shared" si="81"/>
        <v>65</v>
      </c>
      <c r="L1749" s="80">
        <v>45107</v>
      </c>
      <c r="M1749" s="72"/>
      <c r="N1749" s="38"/>
      <c r="O1749" s="81"/>
      <c r="P1749" s="72"/>
      <c r="Q1749" s="72"/>
      <c r="R1749" s="72"/>
      <c r="S1749" s="72"/>
      <c r="T1749" s="81"/>
      <c r="U1749" s="72"/>
      <c r="V1749" s="72"/>
      <c r="W1749" s="82">
        <f t="shared" si="82"/>
        <v>0</v>
      </c>
      <c r="X1749" s="39" t="s">
        <v>89</v>
      </c>
      <c r="Y1749" s="39"/>
      <c r="Z1749" s="72" t="s">
        <v>101</v>
      </c>
    </row>
    <row r="1750" spans="1:26">
      <c r="A1750" s="75">
        <f t="shared" si="83"/>
        <v>1748</v>
      </c>
      <c r="B1750" s="39" t="s">
        <v>2386</v>
      </c>
      <c r="C1750" s="75" t="str">
        <f>IF($B1750&lt;&gt;"",_xlfn.IFNA(VLOOKUP($B1750,'Node Details'!$B:$U,C$1,0),"Check"),"")</f>
        <v>0000K0E25-K0E250108</v>
      </c>
      <c r="D1750" s="75" t="str">
        <f>IF($B1750&lt;&gt;"",_xlfn.IFNA(VLOOKUP($B1750,'Node Details'!$B:$U,D$1,0),"Check"),"")</f>
        <v>K0E</v>
      </c>
      <c r="E1750" s="75" t="str">
        <f>IF($B1750&lt;&gt;"",_xlfn.IFNA(VLOOKUP($B1750,'Node Details'!$B:$U,E$1,0),"Check"),"")</f>
        <v>Airtel</v>
      </c>
      <c r="F1750" s="95">
        <v>45107</v>
      </c>
      <c r="G1750" s="75"/>
      <c r="H1750" s="25" t="s">
        <v>22</v>
      </c>
      <c r="I1750" s="24">
        <v>2</v>
      </c>
      <c r="J1750" s="24">
        <v>32.5</v>
      </c>
      <c r="K1750" s="75">
        <f t="shared" si="81"/>
        <v>65</v>
      </c>
      <c r="L1750" s="80">
        <v>45107</v>
      </c>
      <c r="M1750" s="72"/>
      <c r="N1750" s="38"/>
      <c r="O1750" s="81"/>
      <c r="P1750" s="72"/>
      <c r="Q1750" s="72"/>
      <c r="R1750" s="72"/>
      <c r="S1750" s="72"/>
      <c r="T1750" s="81"/>
      <c r="U1750" s="72"/>
      <c r="V1750" s="72"/>
      <c r="W1750" s="82">
        <f t="shared" si="82"/>
        <v>0</v>
      </c>
      <c r="X1750" s="39" t="s">
        <v>89</v>
      </c>
      <c r="Y1750" s="39"/>
      <c r="Z1750" s="72" t="s">
        <v>101</v>
      </c>
    </row>
    <row r="1751" spans="1:26">
      <c r="A1751" s="75">
        <f t="shared" si="83"/>
        <v>1749</v>
      </c>
      <c r="B1751" s="39" t="s">
        <v>882</v>
      </c>
      <c r="C1751" s="75" t="str">
        <f>IF($B1751&lt;&gt;"",_xlfn.IFNA(VLOOKUP($B1751,'Node Details'!$B:$U,C$1,0),"Check"),"")</f>
        <v>0000K0E25-K0E250108</v>
      </c>
      <c r="D1751" s="75" t="str">
        <f>IF($B1751&lt;&gt;"",_xlfn.IFNA(VLOOKUP($B1751,'Node Details'!$B:$U,D$1,0),"Check"),"")</f>
        <v>K0E</v>
      </c>
      <c r="E1751" s="75" t="str">
        <f>IF($B1751&lt;&gt;"",_xlfn.IFNA(VLOOKUP($B1751,'Node Details'!$B:$U,E$1,0),"Check"),"")</f>
        <v>Airtel</v>
      </c>
      <c r="F1751" s="95">
        <v>45107</v>
      </c>
      <c r="G1751" s="75"/>
      <c r="H1751" s="25" t="s">
        <v>22</v>
      </c>
      <c r="I1751" s="24">
        <v>2</v>
      </c>
      <c r="J1751" s="24">
        <v>32.5</v>
      </c>
      <c r="K1751" s="75">
        <f t="shared" si="81"/>
        <v>65</v>
      </c>
      <c r="L1751" s="80">
        <v>45107</v>
      </c>
      <c r="M1751" s="72"/>
      <c r="N1751" s="38"/>
      <c r="O1751" s="81"/>
      <c r="P1751" s="72"/>
      <c r="Q1751" s="72"/>
      <c r="R1751" s="72"/>
      <c r="S1751" s="72"/>
      <c r="T1751" s="81"/>
      <c r="U1751" s="72"/>
      <c r="V1751" s="72"/>
      <c r="W1751" s="82">
        <f t="shared" si="82"/>
        <v>0</v>
      </c>
      <c r="X1751" s="39" t="s">
        <v>89</v>
      </c>
      <c r="Y1751" s="39"/>
      <c r="Z1751" s="72" t="s">
        <v>101</v>
      </c>
    </row>
    <row r="1752" spans="1:26">
      <c r="A1752" s="75">
        <f t="shared" si="83"/>
        <v>1750</v>
      </c>
      <c r="B1752" s="39" t="s">
        <v>1684</v>
      </c>
      <c r="C1752" s="75" t="str">
        <f>IF($B1752&lt;&gt;"",_xlfn.IFNA(VLOOKUP($B1752,'Node Details'!$B:$U,C$1,0),"Check"),"")</f>
        <v>0000S6J13-0000S6J14</v>
      </c>
      <c r="D1752" s="75" t="str">
        <f>IF($B1752&lt;&gt;"",_xlfn.IFNA(VLOOKUP($B1752,'Node Details'!$B:$U,D$1,0),"Check"),"")</f>
        <v>S6J</v>
      </c>
      <c r="E1752" s="75" t="str">
        <f>IF($B1752&lt;&gt;"",_xlfn.IFNA(VLOOKUP($B1752,'Node Details'!$B:$U,E$1,0),"Check"),"")</f>
        <v>Airtel</v>
      </c>
      <c r="F1752" s="95">
        <v>45169</v>
      </c>
      <c r="G1752" s="75"/>
      <c r="H1752" s="25" t="s">
        <v>2817</v>
      </c>
      <c r="I1752" s="24">
        <v>1</v>
      </c>
      <c r="J1752" s="24">
        <v>1050</v>
      </c>
      <c r="K1752" s="75">
        <f t="shared" si="81"/>
        <v>1050</v>
      </c>
      <c r="L1752" s="80">
        <v>45156</v>
      </c>
      <c r="M1752" s="72"/>
      <c r="N1752" s="38"/>
      <c r="O1752" s="81"/>
      <c r="P1752" s="72"/>
      <c r="Q1752" s="72"/>
      <c r="R1752" s="72"/>
      <c r="S1752" s="72"/>
      <c r="T1752" s="81"/>
      <c r="U1752" s="72"/>
      <c r="V1752" s="72"/>
      <c r="W1752" s="82">
        <f t="shared" si="82"/>
        <v>0</v>
      </c>
      <c r="X1752" s="39" t="s">
        <v>89</v>
      </c>
      <c r="Y1752" s="39"/>
      <c r="Z1752" s="72" t="s">
        <v>101</v>
      </c>
    </row>
    <row r="1753" spans="1:26">
      <c r="A1753" s="75">
        <f t="shared" si="83"/>
        <v>1751</v>
      </c>
      <c r="B1753" s="39" t="s">
        <v>1628</v>
      </c>
      <c r="C1753" s="75" t="str">
        <f>IF($B1753&lt;&gt;"",_xlfn.IFNA(VLOOKUP($B1753,'Node Details'!$B:$U,C$1,0),"Check"),"")</f>
        <v>S6J010106-S6J010107</v>
      </c>
      <c r="D1753" s="75" t="str">
        <f>IF($B1753&lt;&gt;"",_xlfn.IFNA(VLOOKUP($B1753,'Node Details'!$B:$U,D$1,0),"Check"),"")</f>
        <v>S6J</v>
      </c>
      <c r="E1753" s="75" t="str">
        <f>IF($B1753&lt;&gt;"",_xlfn.IFNA(VLOOKUP($B1753,'Node Details'!$B:$U,E$1,0),"Check"),"")</f>
        <v>Airtel</v>
      </c>
      <c r="F1753" s="95">
        <v>45169</v>
      </c>
      <c r="G1753" s="75"/>
      <c r="H1753" s="25" t="s">
        <v>2818</v>
      </c>
      <c r="I1753" s="24">
        <v>1</v>
      </c>
      <c r="J1753" s="24">
        <v>650</v>
      </c>
      <c r="K1753" s="75">
        <f t="shared" si="81"/>
        <v>650</v>
      </c>
      <c r="L1753" s="80">
        <v>45161</v>
      </c>
      <c r="M1753" s="72"/>
      <c r="N1753" s="38"/>
      <c r="O1753" s="81"/>
      <c r="P1753" s="72"/>
      <c r="Q1753" s="72"/>
      <c r="R1753" s="72"/>
      <c r="S1753" s="72"/>
      <c r="T1753" s="81"/>
      <c r="U1753" s="72"/>
      <c r="V1753" s="72"/>
      <c r="W1753" s="82">
        <f t="shared" si="82"/>
        <v>0</v>
      </c>
      <c r="X1753" s="39" t="s">
        <v>89</v>
      </c>
      <c r="Y1753" s="39"/>
      <c r="Z1753" s="72" t="s">
        <v>101</v>
      </c>
    </row>
    <row r="1754" spans="1:26">
      <c r="A1754" s="75">
        <f t="shared" si="83"/>
        <v>1752</v>
      </c>
      <c r="B1754" s="39" t="s">
        <v>2607</v>
      </c>
      <c r="C1754" s="75" t="str">
        <f>IF($B1754&lt;&gt;"",_xlfn.IFNA(VLOOKUP($B1754,'Node Details'!$B:$U,C$1,0),"Check"),"")</f>
        <v>S6J020101-S6J020107</v>
      </c>
      <c r="D1754" s="75" t="str">
        <f>IF($B1754&lt;&gt;"",_xlfn.IFNA(VLOOKUP($B1754,'Node Details'!$B:$U,D$1,0),"Check"),"")</f>
        <v>S6J</v>
      </c>
      <c r="E1754" s="75" t="str">
        <f>IF($B1754&lt;&gt;"",_xlfn.IFNA(VLOOKUP($B1754,'Node Details'!$B:$U,E$1,0),"Check"),"")</f>
        <v>Airtel</v>
      </c>
      <c r="F1754" s="95">
        <v>45169</v>
      </c>
      <c r="G1754" s="75"/>
      <c r="H1754" s="25" t="s">
        <v>2818</v>
      </c>
      <c r="I1754" s="24">
        <v>1</v>
      </c>
      <c r="J1754" s="24">
        <v>650</v>
      </c>
      <c r="K1754" s="75">
        <f t="shared" si="81"/>
        <v>650</v>
      </c>
      <c r="L1754" s="80">
        <v>45167</v>
      </c>
      <c r="M1754" s="72"/>
      <c r="N1754" s="38"/>
      <c r="O1754" s="81"/>
      <c r="P1754" s="72"/>
      <c r="Q1754" s="72"/>
      <c r="R1754" s="72"/>
      <c r="S1754" s="72"/>
      <c r="T1754" s="81"/>
      <c r="U1754" s="72"/>
      <c r="V1754" s="72"/>
      <c r="W1754" s="82">
        <f t="shared" si="82"/>
        <v>0</v>
      </c>
      <c r="X1754" s="39" t="s">
        <v>89</v>
      </c>
      <c r="Y1754" s="39"/>
      <c r="Z1754" s="72" t="s">
        <v>101</v>
      </c>
    </row>
    <row r="1755" spans="1:26">
      <c r="A1755" s="75">
        <f t="shared" si="83"/>
        <v>1753</v>
      </c>
      <c r="B1755" s="39" t="s">
        <v>2609</v>
      </c>
      <c r="C1755" s="75" t="str">
        <f>IF($B1755&lt;&gt;"",_xlfn.IFNA(VLOOKUP($B1755,'Node Details'!$B:$U,C$1,0),"Check"),"")</f>
        <v>S6J030103-S6J030107</v>
      </c>
      <c r="D1755" s="75" t="str">
        <f>IF($B1755&lt;&gt;"",_xlfn.IFNA(VLOOKUP($B1755,'Node Details'!$B:$U,D$1,0),"Check"),"")</f>
        <v>S6J</v>
      </c>
      <c r="E1755" s="75" t="str">
        <f>IF($B1755&lt;&gt;"",_xlfn.IFNA(VLOOKUP($B1755,'Node Details'!$B:$U,E$1,0),"Check"),"")</f>
        <v>Airtel</v>
      </c>
      <c r="F1755" s="95">
        <v>45169</v>
      </c>
      <c r="G1755" s="75"/>
      <c r="H1755" s="25" t="s">
        <v>2818</v>
      </c>
      <c r="I1755" s="24">
        <v>1</v>
      </c>
      <c r="J1755" s="24">
        <v>650</v>
      </c>
      <c r="K1755" s="75">
        <f t="shared" si="81"/>
        <v>650</v>
      </c>
      <c r="L1755" s="80">
        <v>45161</v>
      </c>
      <c r="M1755" s="72"/>
      <c r="N1755" s="38"/>
      <c r="O1755" s="81"/>
      <c r="P1755" s="72"/>
      <c r="Q1755" s="72"/>
      <c r="R1755" s="72"/>
      <c r="S1755" s="72"/>
      <c r="T1755" s="81"/>
      <c r="U1755" s="72"/>
      <c r="V1755" s="72"/>
      <c r="W1755" s="82">
        <f t="shared" si="82"/>
        <v>0</v>
      </c>
      <c r="X1755" s="39" t="s">
        <v>89</v>
      </c>
      <c r="Y1755" s="39"/>
      <c r="Z1755" s="72" t="s">
        <v>101</v>
      </c>
    </row>
    <row r="1756" spans="1:26">
      <c r="A1756" s="75">
        <f t="shared" si="83"/>
        <v>1754</v>
      </c>
      <c r="B1756" s="39" t="s">
        <v>2611</v>
      </c>
      <c r="C1756" s="75" t="str">
        <f>IF($B1756&lt;&gt;"",_xlfn.IFNA(VLOOKUP($B1756,'Node Details'!$B:$U,C$1,0),"Check"),"")</f>
        <v>S6J030103-S6J030107</v>
      </c>
      <c r="D1756" s="75" t="str">
        <f>IF($B1756&lt;&gt;"",_xlfn.IFNA(VLOOKUP($B1756,'Node Details'!$B:$U,D$1,0),"Check"),"")</f>
        <v>S6J</v>
      </c>
      <c r="E1756" s="75" t="str">
        <f>IF($B1756&lt;&gt;"",_xlfn.IFNA(VLOOKUP($B1756,'Node Details'!$B:$U,E$1,0),"Check"),"")</f>
        <v>Airtel</v>
      </c>
      <c r="F1756" s="95">
        <v>45169</v>
      </c>
      <c r="G1756" s="75"/>
      <c r="H1756" s="25" t="s">
        <v>2818</v>
      </c>
      <c r="I1756" s="24">
        <v>1</v>
      </c>
      <c r="J1756" s="24">
        <v>650</v>
      </c>
      <c r="K1756" s="75">
        <f t="shared" si="81"/>
        <v>650</v>
      </c>
      <c r="L1756" s="80">
        <v>45161</v>
      </c>
      <c r="M1756" s="72"/>
      <c r="N1756" s="38"/>
      <c r="O1756" s="81"/>
      <c r="P1756" s="72"/>
      <c r="Q1756" s="72"/>
      <c r="R1756" s="72"/>
      <c r="S1756" s="72"/>
      <c r="T1756" s="81"/>
      <c r="U1756" s="72"/>
      <c r="V1756" s="72"/>
      <c r="W1756" s="82">
        <f t="shared" si="82"/>
        <v>0</v>
      </c>
      <c r="X1756" s="39" t="s">
        <v>89</v>
      </c>
      <c r="Y1756" s="39"/>
      <c r="Z1756" s="72" t="s">
        <v>101</v>
      </c>
    </row>
    <row r="1757" spans="1:26">
      <c r="A1757" s="75">
        <f t="shared" si="83"/>
        <v>1755</v>
      </c>
      <c r="B1757" s="39" t="s">
        <v>2613</v>
      </c>
      <c r="C1757" s="75" t="str">
        <f>IF($B1757&lt;&gt;"",_xlfn.IFNA(VLOOKUP($B1757,'Node Details'!$B:$U,C$1,0),"Check"),"")</f>
        <v>S6J040104-S6J040106</v>
      </c>
      <c r="D1757" s="75" t="str">
        <f>IF($B1757&lt;&gt;"",_xlfn.IFNA(VLOOKUP($B1757,'Node Details'!$B:$U,D$1,0),"Check"),"")</f>
        <v>S6J</v>
      </c>
      <c r="E1757" s="75" t="str">
        <f>IF($B1757&lt;&gt;"",_xlfn.IFNA(VLOOKUP($B1757,'Node Details'!$B:$U,E$1,0),"Check"),"")</f>
        <v>Airtel</v>
      </c>
      <c r="F1757" s="95">
        <v>45169</v>
      </c>
      <c r="G1757" s="75"/>
      <c r="H1757" s="25" t="s">
        <v>2818</v>
      </c>
      <c r="I1757" s="24">
        <v>1</v>
      </c>
      <c r="J1757" s="24">
        <v>650</v>
      </c>
      <c r="K1757" s="75">
        <f t="shared" si="81"/>
        <v>650</v>
      </c>
      <c r="L1757" s="80">
        <v>45152</v>
      </c>
      <c r="M1757" s="72"/>
      <c r="N1757" s="38"/>
      <c r="O1757" s="81"/>
      <c r="P1757" s="72"/>
      <c r="Q1757" s="72"/>
      <c r="R1757" s="72"/>
      <c r="S1757" s="72"/>
      <c r="T1757" s="81"/>
      <c r="U1757" s="72"/>
      <c r="V1757" s="72"/>
      <c r="W1757" s="82">
        <f t="shared" si="82"/>
        <v>0</v>
      </c>
      <c r="X1757" s="39" t="s">
        <v>89</v>
      </c>
      <c r="Y1757" s="39"/>
      <c r="Z1757" s="72" t="s">
        <v>101</v>
      </c>
    </row>
    <row r="1758" spans="1:26">
      <c r="A1758" s="75">
        <f t="shared" si="83"/>
        <v>1756</v>
      </c>
      <c r="B1758" s="39" t="s">
        <v>1644</v>
      </c>
      <c r="C1758" s="75" t="str">
        <f>IF($B1758&lt;&gt;"",_xlfn.IFNA(VLOOKUP($B1758,'Node Details'!$B:$U,C$1,0),"Check"),"")</f>
        <v>S6J040104-S6J040106</v>
      </c>
      <c r="D1758" s="75" t="str">
        <f>IF($B1758&lt;&gt;"",_xlfn.IFNA(VLOOKUP($B1758,'Node Details'!$B:$U,D$1,0),"Check"),"")</f>
        <v>S6J</v>
      </c>
      <c r="E1758" s="75" t="str">
        <f>IF($B1758&lt;&gt;"",_xlfn.IFNA(VLOOKUP($B1758,'Node Details'!$B:$U,E$1,0),"Check"),"")</f>
        <v>Airtel</v>
      </c>
      <c r="F1758" s="95">
        <v>45169</v>
      </c>
      <c r="G1758" s="75"/>
      <c r="H1758" s="25" t="s">
        <v>2818</v>
      </c>
      <c r="I1758" s="24">
        <v>1</v>
      </c>
      <c r="J1758" s="24">
        <v>650</v>
      </c>
      <c r="K1758" s="75">
        <f t="shared" si="81"/>
        <v>650</v>
      </c>
      <c r="L1758" s="80">
        <v>45152</v>
      </c>
      <c r="M1758" s="72"/>
      <c r="N1758" s="38"/>
      <c r="O1758" s="81"/>
      <c r="P1758" s="72"/>
      <c r="Q1758" s="72"/>
      <c r="R1758" s="72"/>
      <c r="S1758" s="72"/>
      <c r="T1758" s="81"/>
      <c r="U1758" s="72"/>
      <c r="V1758" s="72"/>
      <c r="W1758" s="82">
        <f t="shared" si="82"/>
        <v>0</v>
      </c>
      <c r="X1758" s="39" t="s">
        <v>89</v>
      </c>
      <c r="Y1758" s="39"/>
      <c r="Z1758" s="72" t="s">
        <v>101</v>
      </c>
    </row>
    <row r="1759" spans="1:26">
      <c r="A1759" s="75">
        <f t="shared" si="83"/>
        <v>1757</v>
      </c>
      <c r="B1759" s="39" t="s">
        <v>1647</v>
      </c>
      <c r="C1759" s="75" t="str">
        <f>IF($B1759&lt;&gt;"",_xlfn.IFNA(VLOOKUP($B1759,'Node Details'!$B:$U,C$1,0),"Check"),"")</f>
        <v>S6J050102-S6J050108</v>
      </c>
      <c r="D1759" s="75" t="str">
        <f>IF($B1759&lt;&gt;"",_xlfn.IFNA(VLOOKUP($B1759,'Node Details'!$B:$U,D$1,0),"Check"),"")</f>
        <v>S6J</v>
      </c>
      <c r="E1759" s="75" t="str">
        <f>IF($B1759&lt;&gt;"",_xlfn.IFNA(VLOOKUP($B1759,'Node Details'!$B:$U,E$1,0),"Check"),"")</f>
        <v>Airtel</v>
      </c>
      <c r="F1759" s="95">
        <v>45169</v>
      </c>
      <c r="G1759" s="75"/>
      <c r="H1759" s="25" t="s">
        <v>2818</v>
      </c>
      <c r="I1759" s="24">
        <v>1</v>
      </c>
      <c r="J1759" s="24">
        <v>650</v>
      </c>
      <c r="K1759" s="75">
        <f t="shared" si="81"/>
        <v>650</v>
      </c>
      <c r="L1759" s="80">
        <v>45163</v>
      </c>
      <c r="M1759" s="72"/>
      <c r="N1759" s="38"/>
      <c r="O1759" s="81"/>
      <c r="P1759" s="72"/>
      <c r="Q1759" s="72"/>
      <c r="R1759" s="72"/>
      <c r="S1759" s="72"/>
      <c r="T1759" s="81"/>
      <c r="U1759" s="72"/>
      <c r="V1759" s="72"/>
      <c r="W1759" s="82">
        <f t="shared" si="82"/>
        <v>0</v>
      </c>
      <c r="X1759" s="39" t="s">
        <v>89</v>
      </c>
      <c r="Y1759" s="39"/>
      <c r="Z1759" s="72" t="s">
        <v>101</v>
      </c>
    </row>
    <row r="1760" spans="1:26">
      <c r="A1760" s="75">
        <f t="shared" si="83"/>
        <v>1758</v>
      </c>
      <c r="B1760" s="39" t="s">
        <v>1662</v>
      </c>
      <c r="C1760" s="75" t="str">
        <f>IF($B1760&lt;&gt;"",_xlfn.IFNA(VLOOKUP($B1760,'Node Details'!$B:$U,C$1,0),"Check"),"")</f>
        <v>S6J070102-S6J070104</v>
      </c>
      <c r="D1760" s="75" t="str">
        <f>IF($B1760&lt;&gt;"",_xlfn.IFNA(VLOOKUP($B1760,'Node Details'!$B:$U,D$1,0),"Check"),"")</f>
        <v>S6J</v>
      </c>
      <c r="E1760" s="75" t="str">
        <f>IF($B1760&lt;&gt;"",_xlfn.IFNA(VLOOKUP($B1760,'Node Details'!$B:$U,E$1,0),"Check"),"")</f>
        <v>Airtel</v>
      </c>
      <c r="F1760" s="95">
        <v>45169</v>
      </c>
      <c r="G1760" s="75"/>
      <c r="H1760" s="25" t="s">
        <v>2818</v>
      </c>
      <c r="I1760" s="24">
        <v>1</v>
      </c>
      <c r="J1760" s="24">
        <v>650</v>
      </c>
      <c r="K1760" s="75">
        <f t="shared" si="81"/>
        <v>650</v>
      </c>
      <c r="L1760" s="80">
        <v>45158</v>
      </c>
      <c r="M1760" s="72"/>
      <c r="N1760" s="38"/>
      <c r="O1760" s="81"/>
      <c r="P1760" s="72"/>
      <c r="Q1760" s="72"/>
      <c r="R1760" s="72"/>
      <c r="S1760" s="72"/>
      <c r="T1760" s="81"/>
      <c r="U1760" s="72"/>
      <c r="V1760" s="72"/>
      <c r="W1760" s="82">
        <f t="shared" si="82"/>
        <v>0</v>
      </c>
      <c r="X1760" s="39" t="s">
        <v>89</v>
      </c>
      <c r="Y1760" s="39"/>
      <c r="Z1760" s="72" t="s">
        <v>101</v>
      </c>
    </row>
    <row r="1761" spans="1:26">
      <c r="A1761" s="75">
        <f t="shared" si="83"/>
        <v>1759</v>
      </c>
      <c r="B1761" s="39" t="s">
        <v>1656</v>
      </c>
      <c r="C1761" s="75" t="str">
        <f>IF($B1761&lt;&gt;"",_xlfn.IFNA(VLOOKUP($B1761,'Node Details'!$B:$U,C$1,0),"Check"),"")</f>
        <v>S6J070102-S6J070104</v>
      </c>
      <c r="D1761" s="75" t="str">
        <f>IF($B1761&lt;&gt;"",_xlfn.IFNA(VLOOKUP($B1761,'Node Details'!$B:$U,D$1,0),"Check"),"")</f>
        <v>S6J</v>
      </c>
      <c r="E1761" s="75" t="str">
        <f>IF($B1761&lt;&gt;"",_xlfn.IFNA(VLOOKUP($B1761,'Node Details'!$B:$U,E$1,0),"Check"),"")</f>
        <v>Airtel</v>
      </c>
      <c r="F1761" s="95">
        <v>45169</v>
      </c>
      <c r="G1761" s="75"/>
      <c r="H1761" s="25" t="s">
        <v>2818</v>
      </c>
      <c r="I1761" s="24">
        <v>1</v>
      </c>
      <c r="J1761" s="24">
        <v>650</v>
      </c>
      <c r="K1761" s="75">
        <f t="shared" si="81"/>
        <v>650</v>
      </c>
      <c r="L1761" s="80">
        <v>45158</v>
      </c>
      <c r="M1761" s="72"/>
      <c r="N1761" s="38"/>
      <c r="O1761" s="81"/>
      <c r="P1761" s="72"/>
      <c r="Q1761" s="72"/>
      <c r="R1761" s="72"/>
      <c r="S1761" s="72"/>
      <c r="T1761" s="81"/>
      <c r="U1761" s="72"/>
      <c r="V1761" s="72"/>
      <c r="W1761" s="82">
        <f t="shared" si="82"/>
        <v>0</v>
      </c>
      <c r="X1761" s="39" t="s">
        <v>89</v>
      </c>
      <c r="Y1761" s="39"/>
      <c r="Z1761" s="72" t="s">
        <v>101</v>
      </c>
    </row>
    <row r="1762" spans="1:26">
      <c r="A1762" s="75">
        <f t="shared" si="83"/>
        <v>1760</v>
      </c>
      <c r="B1762" s="39" t="s">
        <v>1667</v>
      </c>
      <c r="C1762" s="75" t="str">
        <f>IF($B1762&lt;&gt;"",_xlfn.IFNA(VLOOKUP($B1762,'Node Details'!$B:$U,C$1,0),"Check"),"")</f>
        <v>S6J090101-S6J090105</v>
      </c>
      <c r="D1762" s="75" t="str">
        <f>IF($B1762&lt;&gt;"",_xlfn.IFNA(VLOOKUP($B1762,'Node Details'!$B:$U,D$1,0),"Check"),"")</f>
        <v>S6J</v>
      </c>
      <c r="E1762" s="75" t="str">
        <f>IF($B1762&lt;&gt;"",_xlfn.IFNA(VLOOKUP($B1762,'Node Details'!$B:$U,E$1,0),"Check"),"")</f>
        <v>Airtel</v>
      </c>
      <c r="F1762" s="95">
        <v>45169</v>
      </c>
      <c r="G1762" s="75"/>
      <c r="H1762" s="25" t="s">
        <v>2818</v>
      </c>
      <c r="I1762" s="24">
        <v>1</v>
      </c>
      <c r="J1762" s="24">
        <v>650</v>
      </c>
      <c r="K1762" s="75">
        <f t="shared" si="81"/>
        <v>650</v>
      </c>
      <c r="L1762" s="80">
        <v>45161</v>
      </c>
      <c r="M1762" s="72"/>
      <c r="N1762" s="38"/>
      <c r="O1762" s="81"/>
      <c r="P1762" s="72"/>
      <c r="Q1762" s="72"/>
      <c r="R1762" s="72"/>
      <c r="S1762" s="72"/>
      <c r="T1762" s="81"/>
      <c r="U1762" s="72"/>
      <c r="V1762" s="72"/>
      <c r="W1762" s="82">
        <f t="shared" si="82"/>
        <v>0</v>
      </c>
      <c r="X1762" s="39" t="s">
        <v>89</v>
      </c>
      <c r="Y1762" s="39"/>
      <c r="Z1762" s="72" t="s">
        <v>101</v>
      </c>
    </row>
    <row r="1763" spans="1:26">
      <c r="A1763" s="75">
        <f t="shared" si="83"/>
        <v>1761</v>
      </c>
      <c r="B1763" s="39" t="s">
        <v>1690</v>
      </c>
      <c r="C1763" s="75" t="str">
        <f>IF($B1763&lt;&gt;"",_xlfn.IFNA(VLOOKUP($B1763,'Node Details'!$B:$U,C$1,0),"Check"),"")</f>
        <v>0000S6J14-S6J140104</v>
      </c>
      <c r="D1763" s="75" t="str">
        <f>IF($B1763&lt;&gt;"",_xlfn.IFNA(VLOOKUP($B1763,'Node Details'!$B:$U,D$1,0),"Check"),"")</f>
        <v>S6J</v>
      </c>
      <c r="E1763" s="75" t="str">
        <f>IF($B1763&lt;&gt;"",_xlfn.IFNA(VLOOKUP($B1763,'Node Details'!$B:$U,E$1,0),"Check"),"")</f>
        <v>Airtel</v>
      </c>
      <c r="F1763" s="95">
        <v>45169</v>
      </c>
      <c r="G1763" s="75"/>
      <c r="H1763" s="25" t="s">
        <v>2818</v>
      </c>
      <c r="I1763" s="24">
        <v>1</v>
      </c>
      <c r="J1763" s="24">
        <v>650</v>
      </c>
      <c r="K1763" s="75">
        <f t="shared" si="81"/>
        <v>650</v>
      </c>
      <c r="L1763" s="80">
        <v>45156</v>
      </c>
      <c r="M1763" s="72"/>
      <c r="N1763" s="38"/>
      <c r="O1763" s="81"/>
      <c r="P1763" s="72"/>
      <c r="Q1763" s="72"/>
      <c r="R1763" s="72"/>
      <c r="S1763" s="72"/>
      <c r="T1763" s="81"/>
      <c r="U1763" s="72"/>
      <c r="V1763" s="72"/>
      <c r="W1763" s="82">
        <f t="shared" si="82"/>
        <v>0</v>
      </c>
      <c r="X1763" s="39" t="s">
        <v>89</v>
      </c>
      <c r="Y1763" s="39"/>
      <c r="Z1763" s="72" t="s">
        <v>101</v>
      </c>
    </row>
    <row r="1764" spans="1:26">
      <c r="A1764" s="75">
        <f t="shared" si="83"/>
        <v>1762</v>
      </c>
      <c r="B1764" s="39" t="s">
        <v>2617</v>
      </c>
      <c r="C1764" s="75" t="str">
        <f>IF($B1764&lt;&gt;"",_xlfn.IFNA(VLOOKUP($B1764,'Node Details'!$B:$U,C$1,0),"Check"),"")</f>
        <v>0000S6J14-S6J140104</v>
      </c>
      <c r="D1764" s="75" t="str">
        <f>IF($B1764&lt;&gt;"",_xlfn.IFNA(VLOOKUP($B1764,'Node Details'!$B:$U,D$1,0),"Check"),"")</f>
        <v>S6J</v>
      </c>
      <c r="E1764" s="75" t="str">
        <f>IF($B1764&lt;&gt;"",_xlfn.IFNA(VLOOKUP($B1764,'Node Details'!$B:$U,E$1,0),"Check"),"")</f>
        <v>Airtel</v>
      </c>
      <c r="F1764" s="95">
        <v>45169</v>
      </c>
      <c r="G1764" s="75"/>
      <c r="H1764" s="25" t="s">
        <v>2818</v>
      </c>
      <c r="I1764" s="24">
        <v>1</v>
      </c>
      <c r="J1764" s="24">
        <v>650</v>
      </c>
      <c r="K1764" s="75">
        <f t="shared" si="81"/>
        <v>650</v>
      </c>
      <c r="L1764" s="80">
        <v>45156</v>
      </c>
      <c r="M1764" s="72"/>
      <c r="N1764" s="38"/>
      <c r="O1764" s="81"/>
      <c r="P1764" s="72"/>
      <c r="Q1764" s="72"/>
      <c r="R1764" s="72"/>
      <c r="S1764" s="72"/>
      <c r="T1764" s="81"/>
      <c r="U1764" s="72"/>
      <c r="V1764" s="72"/>
      <c r="W1764" s="82">
        <f t="shared" si="82"/>
        <v>0</v>
      </c>
      <c r="X1764" s="39" t="s">
        <v>89</v>
      </c>
      <c r="Y1764" s="39"/>
      <c r="Z1764" s="72" t="s">
        <v>101</v>
      </c>
    </row>
    <row r="1765" spans="1:26">
      <c r="A1765" s="75">
        <f t="shared" si="83"/>
        <v>1763</v>
      </c>
      <c r="B1765" s="39" t="s">
        <v>2619</v>
      </c>
      <c r="C1765" s="75" t="str">
        <f>IF($B1765&lt;&gt;"",_xlfn.IFNA(VLOOKUP($B1765,'Node Details'!$B:$U,C$1,0),"Check"),"")</f>
        <v>0000S6J14-S6J140104</v>
      </c>
      <c r="D1765" s="75" t="str">
        <f>IF($B1765&lt;&gt;"",_xlfn.IFNA(VLOOKUP($B1765,'Node Details'!$B:$U,D$1,0),"Check"),"")</f>
        <v>S6J</v>
      </c>
      <c r="E1765" s="75" t="str">
        <f>IF($B1765&lt;&gt;"",_xlfn.IFNA(VLOOKUP($B1765,'Node Details'!$B:$U,E$1,0),"Check"),"")</f>
        <v>Airtel</v>
      </c>
      <c r="F1765" s="95">
        <v>45169</v>
      </c>
      <c r="G1765" s="75"/>
      <c r="H1765" s="25" t="s">
        <v>2818</v>
      </c>
      <c r="I1765" s="24">
        <v>1</v>
      </c>
      <c r="J1765" s="24">
        <v>650</v>
      </c>
      <c r="K1765" s="75">
        <f t="shared" si="81"/>
        <v>650</v>
      </c>
      <c r="L1765" s="80">
        <v>45156</v>
      </c>
      <c r="M1765" s="72"/>
      <c r="N1765" s="38"/>
      <c r="O1765" s="81"/>
      <c r="P1765" s="72"/>
      <c r="Q1765" s="72"/>
      <c r="R1765" s="72"/>
      <c r="S1765" s="72"/>
      <c r="T1765" s="81"/>
      <c r="U1765" s="72"/>
      <c r="V1765" s="72"/>
      <c r="W1765" s="82">
        <f t="shared" si="82"/>
        <v>0</v>
      </c>
      <c r="X1765" s="39" t="s">
        <v>89</v>
      </c>
      <c r="Y1765" s="39"/>
      <c r="Z1765" s="72" t="s">
        <v>101</v>
      </c>
    </row>
    <row r="1766" spans="1:26">
      <c r="A1766" s="75">
        <f t="shared" si="83"/>
        <v>1764</v>
      </c>
      <c r="B1766" s="39" t="s">
        <v>1687</v>
      </c>
      <c r="C1766" s="75" t="str">
        <f>IF($B1766&lt;&gt;"",_xlfn.IFNA(VLOOKUP($B1766,'Node Details'!$B:$U,C$1,0),"Check"),"")</f>
        <v>0000S6J14-S6J140104</v>
      </c>
      <c r="D1766" s="75" t="str">
        <f>IF($B1766&lt;&gt;"",_xlfn.IFNA(VLOOKUP($B1766,'Node Details'!$B:$U,D$1,0),"Check"),"")</f>
        <v>S6J</v>
      </c>
      <c r="E1766" s="75" t="str">
        <f>IF($B1766&lt;&gt;"",_xlfn.IFNA(VLOOKUP($B1766,'Node Details'!$B:$U,E$1,0),"Check"),"")</f>
        <v>Airtel</v>
      </c>
      <c r="F1766" s="95">
        <v>45169</v>
      </c>
      <c r="G1766" s="75"/>
      <c r="H1766" s="25" t="s">
        <v>2818</v>
      </c>
      <c r="I1766" s="24">
        <v>1</v>
      </c>
      <c r="J1766" s="24">
        <v>650</v>
      </c>
      <c r="K1766" s="75">
        <f t="shared" si="81"/>
        <v>650</v>
      </c>
      <c r="L1766" s="80">
        <v>45156</v>
      </c>
      <c r="M1766" s="72"/>
      <c r="N1766" s="38"/>
      <c r="O1766" s="81"/>
      <c r="P1766" s="72"/>
      <c r="Q1766" s="72"/>
      <c r="R1766" s="72"/>
      <c r="S1766" s="72"/>
      <c r="T1766" s="81"/>
      <c r="U1766" s="72"/>
      <c r="V1766" s="72"/>
      <c r="W1766" s="82">
        <f t="shared" si="82"/>
        <v>0</v>
      </c>
      <c r="X1766" s="39" t="s">
        <v>89</v>
      </c>
      <c r="Y1766" s="39"/>
      <c r="Z1766" s="72" t="s">
        <v>101</v>
      </c>
    </row>
    <row r="1767" spans="1:26">
      <c r="A1767" s="75">
        <f t="shared" si="83"/>
        <v>1765</v>
      </c>
      <c r="B1767" s="39" t="s">
        <v>1694</v>
      </c>
      <c r="C1767" s="75" t="str">
        <f>IF($B1767&lt;&gt;"",_xlfn.IFNA(VLOOKUP($B1767,'Node Details'!$B:$U,C$1,0),"Check"),"")</f>
        <v>S6J140101-S6J140106</v>
      </c>
      <c r="D1767" s="75" t="str">
        <f>IF($B1767&lt;&gt;"",_xlfn.IFNA(VLOOKUP($B1767,'Node Details'!$B:$U,D$1,0),"Check"),"")</f>
        <v>S6J</v>
      </c>
      <c r="E1767" s="75" t="str">
        <f>IF($B1767&lt;&gt;"",_xlfn.IFNA(VLOOKUP($B1767,'Node Details'!$B:$U,E$1,0),"Check"),"")</f>
        <v>Airtel</v>
      </c>
      <c r="F1767" s="95">
        <v>45169</v>
      </c>
      <c r="G1767" s="75"/>
      <c r="H1767" s="25" t="s">
        <v>2818</v>
      </c>
      <c r="I1767" s="24">
        <v>1</v>
      </c>
      <c r="J1767" s="24">
        <v>650</v>
      </c>
      <c r="K1767" s="75">
        <f t="shared" si="81"/>
        <v>650</v>
      </c>
      <c r="L1767" s="80">
        <v>45162</v>
      </c>
      <c r="M1767" s="72"/>
      <c r="N1767" s="38"/>
      <c r="O1767" s="81"/>
      <c r="P1767" s="72"/>
      <c r="Q1767" s="72"/>
      <c r="R1767" s="72"/>
      <c r="S1767" s="72"/>
      <c r="T1767" s="81"/>
      <c r="U1767" s="72"/>
      <c r="V1767" s="72"/>
      <c r="W1767" s="82">
        <f t="shared" si="82"/>
        <v>0</v>
      </c>
      <c r="X1767" s="39" t="s">
        <v>89</v>
      </c>
      <c r="Y1767" s="39"/>
      <c r="Z1767" s="72" t="s">
        <v>101</v>
      </c>
    </row>
    <row r="1768" spans="1:26">
      <c r="A1768" s="75">
        <f t="shared" si="83"/>
        <v>1766</v>
      </c>
      <c r="B1768" s="39" t="s">
        <v>1697</v>
      </c>
      <c r="C1768" s="75" t="str">
        <f>IF($B1768&lt;&gt;"",_xlfn.IFNA(VLOOKUP($B1768,'Node Details'!$B:$U,C$1,0),"Check"),"")</f>
        <v>S6J150101-S6J150105</v>
      </c>
      <c r="D1768" s="75" t="str">
        <f>IF($B1768&lt;&gt;"",_xlfn.IFNA(VLOOKUP($B1768,'Node Details'!$B:$U,D$1,0),"Check"),"")</f>
        <v>S6J</v>
      </c>
      <c r="E1768" s="75" t="str">
        <f>IF($B1768&lt;&gt;"",_xlfn.IFNA(VLOOKUP($B1768,'Node Details'!$B:$U,E$1,0),"Check"),"")</f>
        <v>Airtel</v>
      </c>
      <c r="F1768" s="95">
        <v>45169</v>
      </c>
      <c r="G1768" s="75"/>
      <c r="H1768" s="25" t="s">
        <v>2818</v>
      </c>
      <c r="I1768" s="24">
        <v>1</v>
      </c>
      <c r="J1768" s="24">
        <v>650</v>
      </c>
      <c r="K1768" s="75">
        <f t="shared" si="81"/>
        <v>650</v>
      </c>
      <c r="L1768" s="80">
        <v>45155</v>
      </c>
      <c r="M1768" s="72"/>
      <c r="N1768" s="38"/>
      <c r="O1768" s="81"/>
      <c r="P1768" s="72"/>
      <c r="Q1768" s="72"/>
      <c r="R1768" s="72"/>
      <c r="S1768" s="72"/>
      <c r="T1768" s="81"/>
      <c r="U1768" s="72"/>
      <c r="V1768" s="72"/>
      <c r="W1768" s="82">
        <f t="shared" si="82"/>
        <v>0</v>
      </c>
      <c r="X1768" s="39" t="s">
        <v>89</v>
      </c>
      <c r="Y1768" s="39"/>
      <c r="Z1768" s="72" t="s">
        <v>101</v>
      </c>
    </row>
    <row r="1769" spans="1:26">
      <c r="A1769" s="75">
        <f t="shared" si="83"/>
        <v>1767</v>
      </c>
      <c r="B1769" s="39" t="s">
        <v>1701</v>
      </c>
      <c r="C1769" s="75" t="str">
        <f>IF($B1769&lt;&gt;"",_xlfn.IFNA(VLOOKUP($B1769,'Node Details'!$B:$U,C$1,0),"Check"),"")</f>
        <v>S6J160101-S6J160106</v>
      </c>
      <c r="D1769" s="75" t="str">
        <f>IF($B1769&lt;&gt;"",_xlfn.IFNA(VLOOKUP($B1769,'Node Details'!$B:$U,D$1,0),"Check"),"")</f>
        <v>S6J</v>
      </c>
      <c r="E1769" s="75" t="str">
        <f>IF($B1769&lt;&gt;"",_xlfn.IFNA(VLOOKUP($B1769,'Node Details'!$B:$U,E$1,0),"Check"),"")</f>
        <v>Airtel</v>
      </c>
      <c r="F1769" s="95">
        <v>45169</v>
      </c>
      <c r="G1769" s="75"/>
      <c r="H1769" s="25" t="s">
        <v>2818</v>
      </c>
      <c r="I1769" s="24">
        <v>1</v>
      </c>
      <c r="J1769" s="24">
        <v>650</v>
      </c>
      <c r="K1769" s="75">
        <f t="shared" si="81"/>
        <v>650</v>
      </c>
      <c r="L1769" s="80">
        <v>45163</v>
      </c>
      <c r="M1769" s="72"/>
      <c r="N1769" s="38"/>
      <c r="O1769" s="81"/>
      <c r="P1769" s="72"/>
      <c r="Q1769" s="72"/>
      <c r="R1769" s="72"/>
      <c r="S1769" s="72"/>
      <c r="T1769" s="81"/>
      <c r="U1769" s="72"/>
      <c r="V1769" s="72"/>
      <c r="W1769" s="82">
        <f t="shared" si="82"/>
        <v>0</v>
      </c>
      <c r="X1769" s="39" t="s">
        <v>89</v>
      </c>
      <c r="Y1769" s="39"/>
      <c r="Z1769" s="72" t="s">
        <v>101</v>
      </c>
    </row>
    <row r="1770" spans="1:26">
      <c r="A1770" s="75">
        <f t="shared" si="83"/>
        <v>1768</v>
      </c>
      <c r="B1770" s="39" t="s">
        <v>1677</v>
      </c>
      <c r="C1770" s="75" t="str">
        <f>IF($B1770&lt;&gt;"",_xlfn.IFNA(VLOOKUP($B1770,'Node Details'!$B:$U,C$1,0),"Check"),"")</f>
        <v>S6J110102-S6J110106</v>
      </c>
      <c r="D1770" s="75" t="str">
        <f>IF($B1770&lt;&gt;"",_xlfn.IFNA(VLOOKUP($B1770,'Node Details'!$B:$U,D$1,0),"Check"),"")</f>
        <v>S6J</v>
      </c>
      <c r="E1770" s="75" t="str">
        <f>IF($B1770&lt;&gt;"",_xlfn.IFNA(VLOOKUP($B1770,'Node Details'!$B:$U,E$1,0),"Check"),"")</f>
        <v>Airtel</v>
      </c>
      <c r="F1770" s="95">
        <v>45184</v>
      </c>
      <c r="G1770" s="75"/>
      <c r="H1770" s="25" t="s">
        <v>2818</v>
      </c>
      <c r="I1770" s="24">
        <v>1</v>
      </c>
      <c r="J1770" s="24">
        <v>650</v>
      </c>
      <c r="K1770" s="75">
        <f t="shared" si="81"/>
        <v>650</v>
      </c>
      <c r="L1770" s="80">
        <v>45183</v>
      </c>
      <c r="M1770" s="72"/>
      <c r="N1770" s="38"/>
      <c r="O1770" s="81"/>
      <c r="P1770" s="72"/>
      <c r="Q1770" s="72"/>
      <c r="R1770" s="72"/>
      <c r="S1770" s="72"/>
      <c r="T1770" s="81"/>
      <c r="U1770" s="72"/>
      <c r="V1770" s="72"/>
      <c r="W1770" s="82">
        <f t="shared" si="82"/>
        <v>0</v>
      </c>
      <c r="X1770" s="39" t="s">
        <v>89</v>
      </c>
      <c r="Y1770" s="39"/>
      <c r="Z1770" s="72" t="s">
        <v>101</v>
      </c>
    </row>
    <row r="1771" spans="1:26">
      <c r="A1771" s="75">
        <f t="shared" si="83"/>
        <v>1769</v>
      </c>
      <c r="B1771" s="39" t="s">
        <v>1521</v>
      </c>
      <c r="C1771" s="75" t="str">
        <f>IF($B1771&lt;&gt;"",_xlfn.IFNA(VLOOKUP($B1771,'Node Details'!$B:$U,C$1,0),"Check"),"")</f>
        <v>S6J010101-S6J010106</v>
      </c>
      <c r="D1771" s="75" t="str">
        <f>IF($B1771&lt;&gt;"",_xlfn.IFNA(VLOOKUP($B1771,'Node Details'!$B:$U,D$1,0),"Check"),"")</f>
        <v>S6J</v>
      </c>
      <c r="E1771" s="75" t="str">
        <f>IF($B1771&lt;&gt;"",_xlfn.IFNA(VLOOKUP($B1771,'Node Details'!$B:$U,E$1,0),"Check"),"")</f>
        <v>Airtel</v>
      </c>
      <c r="F1771" s="95">
        <v>45169</v>
      </c>
      <c r="G1771" s="75"/>
      <c r="H1771" s="25" t="s">
        <v>2819</v>
      </c>
      <c r="I1771" s="24">
        <v>1</v>
      </c>
      <c r="J1771" s="24">
        <v>450</v>
      </c>
      <c r="K1771" s="75">
        <f t="shared" si="81"/>
        <v>450</v>
      </c>
      <c r="L1771" s="80">
        <v>45148</v>
      </c>
      <c r="M1771" s="72"/>
      <c r="N1771" s="38"/>
      <c r="O1771" s="81"/>
      <c r="P1771" s="72"/>
      <c r="Q1771" s="72"/>
      <c r="R1771" s="72"/>
      <c r="S1771" s="72"/>
      <c r="T1771" s="81"/>
      <c r="U1771" s="72"/>
      <c r="V1771" s="72"/>
      <c r="W1771" s="82">
        <f t="shared" si="82"/>
        <v>0</v>
      </c>
      <c r="X1771" s="39" t="s">
        <v>89</v>
      </c>
      <c r="Y1771" s="39"/>
      <c r="Z1771" s="72" t="s">
        <v>101</v>
      </c>
    </row>
    <row r="1772" spans="1:26">
      <c r="A1772" s="75">
        <f t="shared" si="83"/>
        <v>1770</v>
      </c>
      <c r="B1772" s="39" t="s">
        <v>1526</v>
      </c>
      <c r="C1772" s="75" t="str">
        <f>IF($B1772&lt;&gt;"",_xlfn.IFNA(VLOOKUP($B1772,'Node Details'!$B:$U,C$1,0),"Check"),"")</f>
        <v>0000S6J02-S6J020103</v>
      </c>
      <c r="D1772" s="75" t="str">
        <f>IF($B1772&lt;&gt;"",_xlfn.IFNA(VLOOKUP($B1772,'Node Details'!$B:$U,D$1,0),"Check"),"")</f>
        <v>S6J</v>
      </c>
      <c r="E1772" s="75" t="str">
        <f>IF($B1772&lt;&gt;"",_xlfn.IFNA(VLOOKUP($B1772,'Node Details'!$B:$U,E$1,0),"Check"),"")</f>
        <v>Airtel</v>
      </c>
      <c r="F1772" s="95">
        <v>45169</v>
      </c>
      <c r="G1772" s="75"/>
      <c r="H1772" s="25" t="s">
        <v>2819</v>
      </c>
      <c r="I1772" s="24">
        <v>1</v>
      </c>
      <c r="J1772" s="24">
        <v>450</v>
      </c>
      <c r="K1772" s="75">
        <f t="shared" si="81"/>
        <v>450</v>
      </c>
      <c r="L1772" s="80">
        <v>45148</v>
      </c>
      <c r="M1772" s="72"/>
      <c r="N1772" s="38"/>
      <c r="O1772" s="81"/>
      <c r="P1772" s="72"/>
      <c r="Q1772" s="72"/>
      <c r="R1772" s="72"/>
      <c r="S1772" s="72"/>
      <c r="T1772" s="81"/>
      <c r="U1772" s="72"/>
      <c r="V1772" s="72"/>
      <c r="W1772" s="82">
        <f t="shared" si="82"/>
        <v>0</v>
      </c>
      <c r="X1772" s="39" t="s">
        <v>89</v>
      </c>
      <c r="Y1772" s="39"/>
      <c r="Z1772" s="72" t="s">
        <v>101</v>
      </c>
    </row>
    <row r="1773" spans="1:26">
      <c r="A1773" s="75">
        <f t="shared" si="83"/>
        <v>1771</v>
      </c>
      <c r="B1773" s="39" t="s">
        <v>1531</v>
      </c>
      <c r="C1773" s="75" t="str">
        <f>IF($B1773&lt;&gt;"",_xlfn.IFNA(VLOOKUP($B1773,'Node Details'!$B:$U,C$1,0),"Check"),"")</f>
        <v>S6J020102-S6J020104</v>
      </c>
      <c r="D1773" s="75" t="str">
        <f>IF($B1773&lt;&gt;"",_xlfn.IFNA(VLOOKUP($B1773,'Node Details'!$B:$U,D$1,0),"Check"),"")</f>
        <v>S6J</v>
      </c>
      <c r="E1773" s="75" t="str">
        <f>IF($B1773&lt;&gt;"",_xlfn.IFNA(VLOOKUP($B1773,'Node Details'!$B:$U,E$1,0),"Check"),"")</f>
        <v>Airtel</v>
      </c>
      <c r="F1773" s="95">
        <v>45169</v>
      </c>
      <c r="G1773" s="75"/>
      <c r="H1773" s="25" t="s">
        <v>2819</v>
      </c>
      <c r="I1773" s="24">
        <v>1</v>
      </c>
      <c r="J1773" s="24">
        <v>450</v>
      </c>
      <c r="K1773" s="75">
        <f t="shared" si="81"/>
        <v>450</v>
      </c>
      <c r="L1773" s="80">
        <v>45148</v>
      </c>
      <c r="M1773" s="72"/>
      <c r="N1773" s="38"/>
      <c r="O1773" s="81"/>
      <c r="P1773" s="72"/>
      <c r="Q1773" s="72"/>
      <c r="R1773" s="72"/>
      <c r="S1773" s="72"/>
      <c r="T1773" s="81"/>
      <c r="U1773" s="72"/>
      <c r="V1773" s="72"/>
      <c r="W1773" s="82">
        <f t="shared" si="82"/>
        <v>0</v>
      </c>
      <c r="X1773" s="39" t="s">
        <v>89</v>
      </c>
      <c r="Y1773" s="39"/>
      <c r="Z1773" s="72" t="s">
        <v>101</v>
      </c>
    </row>
    <row r="1774" spans="1:26">
      <c r="A1774" s="75">
        <f t="shared" si="83"/>
        <v>1772</v>
      </c>
      <c r="B1774" s="39" t="s">
        <v>1539</v>
      </c>
      <c r="C1774" s="75" t="str">
        <f>IF($B1774&lt;&gt;"",_xlfn.IFNA(VLOOKUP($B1774,'Node Details'!$B:$U,C$1,0),"Check"),"")</f>
        <v>0000S6J03-S6J030103</v>
      </c>
      <c r="D1774" s="75" t="str">
        <f>IF($B1774&lt;&gt;"",_xlfn.IFNA(VLOOKUP($B1774,'Node Details'!$B:$U,D$1,0),"Check"),"")</f>
        <v>S6J</v>
      </c>
      <c r="E1774" s="75" t="str">
        <f>IF($B1774&lt;&gt;"",_xlfn.IFNA(VLOOKUP($B1774,'Node Details'!$B:$U,E$1,0),"Check"),"")</f>
        <v>Airtel</v>
      </c>
      <c r="F1774" s="95">
        <v>45169</v>
      </c>
      <c r="G1774" s="75"/>
      <c r="H1774" s="25" t="s">
        <v>2819</v>
      </c>
      <c r="I1774" s="24">
        <v>1</v>
      </c>
      <c r="J1774" s="24">
        <v>450</v>
      </c>
      <c r="K1774" s="75">
        <f t="shared" si="81"/>
        <v>450</v>
      </c>
      <c r="L1774" s="80">
        <v>45148</v>
      </c>
      <c r="M1774" s="72"/>
      <c r="N1774" s="38"/>
      <c r="O1774" s="81"/>
      <c r="P1774" s="72"/>
      <c r="Q1774" s="72"/>
      <c r="R1774" s="72"/>
      <c r="S1774" s="72"/>
      <c r="T1774" s="81"/>
      <c r="U1774" s="72"/>
      <c r="V1774" s="72"/>
      <c r="W1774" s="82">
        <f t="shared" si="82"/>
        <v>0</v>
      </c>
      <c r="X1774" s="39" t="s">
        <v>89</v>
      </c>
      <c r="Y1774" s="39"/>
      <c r="Z1774" s="72" t="s">
        <v>101</v>
      </c>
    </row>
    <row r="1775" spans="1:26">
      <c r="A1775" s="75">
        <f t="shared" si="83"/>
        <v>1773</v>
      </c>
      <c r="B1775" s="39" t="s">
        <v>1541</v>
      </c>
      <c r="C1775" s="75" t="str">
        <f>IF($B1775&lt;&gt;"",_xlfn.IFNA(VLOOKUP($B1775,'Node Details'!$B:$U,C$1,0),"Check"),"")</f>
        <v>S6J030102-S6J030104</v>
      </c>
      <c r="D1775" s="75" t="str">
        <f>IF($B1775&lt;&gt;"",_xlfn.IFNA(VLOOKUP($B1775,'Node Details'!$B:$U,D$1,0),"Check"),"")</f>
        <v>S6J</v>
      </c>
      <c r="E1775" s="75" t="str">
        <f>IF($B1775&lt;&gt;"",_xlfn.IFNA(VLOOKUP($B1775,'Node Details'!$B:$U,E$1,0),"Check"),"")</f>
        <v>Airtel</v>
      </c>
      <c r="F1775" s="95">
        <v>45169</v>
      </c>
      <c r="G1775" s="75"/>
      <c r="H1775" s="25" t="s">
        <v>2819</v>
      </c>
      <c r="I1775" s="24">
        <v>1</v>
      </c>
      <c r="J1775" s="24">
        <v>450</v>
      </c>
      <c r="K1775" s="75">
        <f t="shared" si="81"/>
        <v>450</v>
      </c>
      <c r="L1775" s="80">
        <v>45148</v>
      </c>
      <c r="M1775" s="72"/>
      <c r="N1775" s="38"/>
      <c r="O1775" s="81"/>
      <c r="P1775" s="72"/>
      <c r="Q1775" s="72"/>
      <c r="R1775" s="72"/>
      <c r="S1775" s="72"/>
      <c r="T1775" s="81"/>
      <c r="U1775" s="72"/>
      <c r="V1775" s="72"/>
      <c r="W1775" s="82">
        <f t="shared" si="82"/>
        <v>0</v>
      </c>
      <c r="X1775" s="39" t="s">
        <v>89</v>
      </c>
      <c r="Y1775" s="39"/>
      <c r="Z1775" s="72" t="s">
        <v>101</v>
      </c>
    </row>
    <row r="1776" spans="1:26">
      <c r="A1776" s="75">
        <f t="shared" si="83"/>
        <v>1774</v>
      </c>
      <c r="B1776" s="39" t="s">
        <v>1574</v>
      </c>
      <c r="C1776" s="75" t="str">
        <f>IF($B1776&lt;&gt;"",_xlfn.IFNA(VLOOKUP($B1776,'Node Details'!$B:$U,C$1,0),"Check"),"")</f>
        <v>0000S6J07-S6J070102</v>
      </c>
      <c r="D1776" s="75" t="str">
        <f>IF($B1776&lt;&gt;"",_xlfn.IFNA(VLOOKUP($B1776,'Node Details'!$B:$U,D$1,0),"Check"),"")</f>
        <v>S6J</v>
      </c>
      <c r="E1776" s="75" t="str">
        <f>IF($B1776&lt;&gt;"",_xlfn.IFNA(VLOOKUP($B1776,'Node Details'!$B:$U,E$1,0),"Check"),"")</f>
        <v>Airtel</v>
      </c>
      <c r="F1776" s="95">
        <v>45169</v>
      </c>
      <c r="G1776" s="75"/>
      <c r="H1776" s="25" t="s">
        <v>2819</v>
      </c>
      <c r="I1776" s="24">
        <v>1</v>
      </c>
      <c r="J1776" s="24">
        <v>450</v>
      </c>
      <c r="K1776" s="75">
        <f t="shared" si="81"/>
        <v>450</v>
      </c>
      <c r="L1776" s="80">
        <v>45148</v>
      </c>
      <c r="M1776" s="72"/>
      <c r="N1776" s="38"/>
      <c r="O1776" s="81"/>
      <c r="P1776" s="72"/>
      <c r="Q1776" s="72"/>
      <c r="R1776" s="72"/>
      <c r="S1776" s="72"/>
      <c r="T1776" s="81"/>
      <c r="U1776" s="72"/>
      <c r="V1776" s="72"/>
      <c r="W1776" s="82">
        <f t="shared" si="82"/>
        <v>0</v>
      </c>
      <c r="X1776" s="39" t="s">
        <v>89</v>
      </c>
      <c r="Y1776" s="39"/>
      <c r="Z1776" s="72" t="s">
        <v>101</v>
      </c>
    </row>
    <row r="1777" spans="1:26">
      <c r="A1777" s="75">
        <f t="shared" si="83"/>
        <v>1775</v>
      </c>
      <c r="B1777" s="39" t="s">
        <v>2584</v>
      </c>
      <c r="C1777" s="75" t="str">
        <f>IF($B1777&lt;&gt;"",_xlfn.IFNA(VLOOKUP($B1777,'Node Details'!$B:$U,C$1,0),"Check"),"")</f>
        <v>0000S6J08-S6J080105</v>
      </c>
      <c r="D1777" s="75" t="str">
        <f>IF($B1777&lt;&gt;"",_xlfn.IFNA(VLOOKUP($B1777,'Node Details'!$B:$U,D$1,0),"Check"),"")</f>
        <v>S6J</v>
      </c>
      <c r="E1777" s="75" t="str">
        <f>IF($B1777&lt;&gt;"",_xlfn.IFNA(VLOOKUP($B1777,'Node Details'!$B:$U,E$1,0),"Check"),"")</f>
        <v>Airtel</v>
      </c>
      <c r="F1777" s="95">
        <v>45169</v>
      </c>
      <c r="G1777" s="75"/>
      <c r="H1777" s="25" t="s">
        <v>2819</v>
      </c>
      <c r="I1777" s="24">
        <v>1</v>
      </c>
      <c r="J1777" s="24">
        <v>450</v>
      </c>
      <c r="K1777" s="75">
        <f t="shared" si="81"/>
        <v>450</v>
      </c>
      <c r="L1777" s="80">
        <v>45148</v>
      </c>
      <c r="M1777" s="72"/>
      <c r="N1777" s="38"/>
      <c r="O1777" s="81"/>
      <c r="P1777" s="72"/>
      <c r="Q1777" s="72"/>
      <c r="R1777" s="72"/>
      <c r="S1777" s="72"/>
      <c r="T1777" s="81"/>
      <c r="U1777" s="72"/>
      <c r="V1777" s="72"/>
      <c r="W1777" s="82">
        <f t="shared" si="82"/>
        <v>0</v>
      </c>
      <c r="X1777" s="39" t="s">
        <v>89</v>
      </c>
      <c r="Y1777" s="39"/>
      <c r="Z1777" s="72" t="s">
        <v>101</v>
      </c>
    </row>
    <row r="1778" spans="1:26">
      <c r="A1778" s="75">
        <f t="shared" si="83"/>
        <v>1776</v>
      </c>
      <c r="B1778" s="39" t="s">
        <v>1588</v>
      </c>
      <c r="C1778" s="75" t="str">
        <f>IF($B1778&lt;&gt;"",_xlfn.IFNA(VLOOKUP($B1778,'Node Details'!$B:$U,C$1,0),"Check"),"")</f>
        <v>0000S6J09-S6J090102</v>
      </c>
      <c r="D1778" s="75" t="str">
        <f>IF($B1778&lt;&gt;"",_xlfn.IFNA(VLOOKUP($B1778,'Node Details'!$B:$U,D$1,0),"Check"),"")</f>
        <v>S6J</v>
      </c>
      <c r="E1778" s="75" t="str">
        <f>IF($B1778&lt;&gt;"",_xlfn.IFNA(VLOOKUP($B1778,'Node Details'!$B:$U,E$1,0),"Check"),"")</f>
        <v>Airtel</v>
      </c>
      <c r="F1778" s="95">
        <v>45169</v>
      </c>
      <c r="G1778" s="75"/>
      <c r="H1778" s="25" t="s">
        <v>2819</v>
      </c>
      <c r="I1778" s="24">
        <v>1</v>
      </c>
      <c r="J1778" s="24">
        <v>450</v>
      </c>
      <c r="K1778" s="75">
        <f t="shared" si="81"/>
        <v>450</v>
      </c>
      <c r="L1778" s="80">
        <v>45148</v>
      </c>
      <c r="M1778" s="72"/>
      <c r="N1778" s="38"/>
      <c r="O1778" s="81"/>
      <c r="P1778" s="72"/>
      <c r="Q1778" s="72"/>
      <c r="R1778" s="72"/>
      <c r="S1778" s="72"/>
      <c r="T1778" s="81"/>
      <c r="U1778" s="72"/>
      <c r="V1778" s="72"/>
      <c r="W1778" s="82">
        <f t="shared" si="82"/>
        <v>0</v>
      </c>
      <c r="X1778" s="39" t="s">
        <v>89</v>
      </c>
      <c r="Y1778" s="39"/>
      <c r="Z1778" s="72" t="s">
        <v>101</v>
      </c>
    </row>
    <row r="1779" spans="1:26">
      <c r="A1779" s="75">
        <f t="shared" si="83"/>
        <v>1777</v>
      </c>
      <c r="B1779" s="39" t="s">
        <v>2598</v>
      </c>
      <c r="C1779" s="75" t="str">
        <f>IF($B1779&lt;&gt;"",_xlfn.IFNA(VLOOKUP($B1779,'Node Details'!$B:$U,C$1,0),"Check"),"")</f>
        <v>0000S6J12-S6J120103</v>
      </c>
      <c r="D1779" s="75" t="str">
        <f>IF($B1779&lt;&gt;"",_xlfn.IFNA(VLOOKUP($B1779,'Node Details'!$B:$U,D$1,0),"Check"),"")</f>
        <v>S6J</v>
      </c>
      <c r="E1779" s="75" t="str">
        <f>IF($B1779&lt;&gt;"",_xlfn.IFNA(VLOOKUP($B1779,'Node Details'!$B:$U,E$1,0),"Check"),"")</f>
        <v>Airtel</v>
      </c>
      <c r="F1779" s="95">
        <v>45169</v>
      </c>
      <c r="G1779" s="75"/>
      <c r="H1779" s="25" t="s">
        <v>2819</v>
      </c>
      <c r="I1779" s="24">
        <v>1</v>
      </c>
      <c r="J1779" s="24">
        <v>450</v>
      </c>
      <c r="K1779" s="75">
        <f t="shared" si="81"/>
        <v>450</v>
      </c>
      <c r="L1779" s="80">
        <v>45148</v>
      </c>
      <c r="M1779" s="72"/>
      <c r="N1779" s="38"/>
      <c r="O1779" s="81"/>
      <c r="P1779" s="72"/>
      <c r="Q1779" s="72"/>
      <c r="R1779" s="72"/>
      <c r="S1779" s="72"/>
      <c r="T1779" s="81"/>
      <c r="U1779" s="72"/>
      <c r="V1779" s="72"/>
      <c r="W1779" s="82">
        <f t="shared" si="82"/>
        <v>0</v>
      </c>
      <c r="X1779" s="39" t="s">
        <v>89</v>
      </c>
      <c r="Y1779" s="39"/>
      <c r="Z1779" s="72" t="s">
        <v>101</v>
      </c>
    </row>
    <row r="1780" spans="1:26">
      <c r="A1780" s="75">
        <f t="shared" si="83"/>
        <v>1778</v>
      </c>
      <c r="B1780" s="39" t="s">
        <v>1612</v>
      </c>
      <c r="C1780" s="75" t="str">
        <f>IF($B1780&lt;&gt;"",_xlfn.IFNA(VLOOKUP($B1780,'Node Details'!$B:$U,C$1,0),"Check"),"")</f>
        <v>0000S6J12-S6J120103</v>
      </c>
      <c r="D1780" s="75" t="str">
        <f>IF($B1780&lt;&gt;"",_xlfn.IFNA(VLOOKUP($B1780,'Node Details'!$B:$U,D$1,0),"Check"),"")</f>
        <v>S6J</v>
      </c>
      <c r="E1780" s="75" t="str">
        <f>IF($B1780&lt;&gt;"",_xlfn.IFNA(VLOOKUP($B1780,'Node Details'!$B:$U,E$1,0),"Check"),"")</f>
        <v>Airtel</v>
      </c>
      <c r="F1780" s="95">
        <v>45169</v>
      </c>
      <c r="G1780" s="75"/>
      <c r="H1780" s="25" t="s">
        <v>2819</v>
      </c>
      <c r="I1780" s="24">
        <v>1</v>
      </c>
      <c r="J1780" s="24">
        <v>450</v>
      </c>
      <c r="K1780" s="75">
        <f t="shared" si="81"/>
        <v>450</v>
      </c>
      <c r="L1780" s="80">
        <v>45148</v>
      </c>
      <c r="M1780" s="72"/>
      <c r="N1780" s="38"/>
      <c r="O1780" s="81"/>
      <c r="P1780" s="72"/>
      <c r="Q1780" s="72"/>
      <c r="R1780" s="72"/>
      <c r="S1780" s="72"/>
      <c r="T1780" s="81"/>
      <c r="U1780" s="72"/>
      <c r="V1780" s="72"/>
      <c r="W1780" s="82">
        <f t="shared" si="82"/>
        <v>0</v>
      </c>
      <c r="X1780" s="39" t="s">
        <v>89</v>
      </c>
      <c r="Y1780" s="39"/>
      <c r="Z1780" s="72" t="s">
        <v>101</v>
      </c>
    </row>
    <row r="1781" spans="1:26">
      <c r="A1781" s="75">
        <f t="shared" si="83"/>
        <v>1779</v>
      </c>
      <c r="B1781" s="39" t="s">
        <v>2601</v>
      </c>
      <c r="C1781" s="75" t="str">
        <f>IF($B1781&lt;&gt;"",_xlfn.IFNA(VLOOKUP($B1781,'Node Details'!$B:$U,C$1,0),"Check"),"")</f>
        <v>0000S6J15-S6J150101</v>
      </c>
      <c r="D1781" s="75" t="str">
        <f>IF($B1781&lt;&gt;"",_xlfn.IFNA(VLOOKUP($B1781,'Node Details'!$B:$U,D$1,0),"Check"),"")</f>
        <v>S6J</v>
      </c>
      <c r="E1781" s="75" t="str">
        <f>IF($B1781&lt;&gt;"",_xlfn.IFNA(VLOOKUP($B1781,'Node Details'!$B:$U,E$1,0),"Check"),"")</f>
        <v>Airtel</v>
      </c>
      <c r="F1781" s="95">
        <v>45169</v>
      </c>
      <c r="G1781" s="75"/>
      <c r="H1781" s="25" t="s">
        <v>2819</v>
      </c>
      <c r="I1781" s="24">
        <v>1</v>
      </c>
      <c r="J1781" s="24">
        <v>450</v>
      </c>
      <c r="K1781" s="75">
        <f t="shared" si="81"/>
        <v>450</v>
      </c>
      <c r="L1781" s="80">
        <v>45148</v>
      </c>
      <c r="M1781" s="72"/>
      <c r="N1781" s="38"/>
      <c r="O1781" s="81"/>
      <c r="P1781" s="72"/>
      <c r="Q1781" s="72"/>
      <c r="R1781" s="72"/>
      <c r="S1781" s="72"/>
      <c r="T1781" s="81"/>
      <c r="U1781" s="72"/>
      <c r="V1781" s="72"/>
      <c r="W1781" s="82">
        <f t="shared" si="82"/>
        <v>0</v>
      </c>
      <c r="X1781" s="39" t="s">
        <v>89</v>
      </c>
      <c r="Y1781" s="39"/>
      <c r="Z1781" s="72" t="s">
        <v>101</v>
      </c>
    </row>
    <row r="1782" spans="1:26">
      <c r="A1782" s="75">
        <f t="shared" si="83"/>
        <v>1780</v>
      </c>
      <c r="B1782" s="39" t="s">
        <v>2605</v>
      </c>
      <c r="C1782" s="75" t="str">
        <f>IF($B1782&lt;&gt;"",_xlfn.IFNA(VLOOKUP($B1782,'Node Details'!$B:$U,C$1,0),"Check"),"")</f>
        <v>0000S6J16-S6J160104</v>
      </c>
      <c r="D1782" s="75" t="str">
        <f>IF($B1782&lt;&gt;"",_xlfn.IFNA(VLOOKUP($B1782,'Node Details'!$B:$U,D$1,0),"Check"),"")</f>
        <v>S6J</v>
      </c>
      <c r="E1782" s="75" t="str">
        <f>IF($B1782&lt;&gt;"",_xlfn.IFNA(VLOOKUP($B1782,'Node Details'!$B:$U,E$1,0),"Check"),"")</f>
        <v>Airtel</v>
      </c>
      <c r="F1782" s="95">
        <v>45169</v>
      </c>
      <c r="G1782" s="75"/>
      <c r="H1782" s="25" t="s">
        <v>2819</v>
      </c>
      <c r="I1782" s="24">
        <v>1</v>
      </c>
      <c r="J1782" s="24">
        <v>450</v>
      </c>
      <c r="K1782" s="75">
        <f t="shared" si="81"/>
        <v>450</v>
      </c>
      <c r="L1782" s="80">
        <v>45148</v>
      </c>
      <c r="M1782" s="72"/>
      <c r="N1782" s="38"/>
      <c r="O1782" s="81"/>
      <c r="P1782" s="72"/>
      <c r="Q1782" s="72"/>
      <c r="R1782" s="72"/>
      <c r="S1782" s="72"/>
      <c r="T1782" s="81"/>
      <c r="U1782" s="72"/>
      <c r="V1782" s="72"/>
      <c r="W1782" s="82">
        <f t="shared" si="82"/>
        <v>0</v>
      </c>
      <c r="X1782" s="39" t="s">
        <v>89</v>
      </c>
      <c r="Y1782" s="39"/>
      <c r="Z1782" s="72" t="s">
        <v>101</v>
      </c>
    </row>
    <row r="1783" spans="1:26">
      <c r="A1783" s="75">
        <f t="shared" si="83"/>
        <v>1781</v>
      </c>
      <c r="B1783" s="39" t="s">
        <v>1632</v>
      </c>
      <c r="C1783" s="75" t="str">
        <f>IF($B1783&lt;&gt;"",_xlfn.IFNA(VLOOKUP($B1783,'Node Details'!$B:$U,C$1,0),"Check"),"")</f>
        <v>S6J020101-S6J020107</v>
      </c>
      <c r="D1783" s="75" t="str">
        <f>IF($B1783&lt;&gt;"",_xlfn.IFNA(VLOOKUP($B1783,'Node Details'!$B:$U,D$1,0),"Check"),"")</f>
        <v>S6J</v>
      </c>
      <c r="E1783" s="75" t="str">
        <f>IF($B1783&lt;&gt;"",_xlfn.IFNA(VLOOKUP($B1783,'Node Details'!$B:$U,E$1,0),"Check"),"")</f>
        <v>Airtel</v>
      </c>
      <c r="F1783" s="95">
        <v>45184</v>
      </c>
      <c r="G1783" s="75"/>
      <c r="H1783" s="25" t="s">
        <v>2819</v>
      </c>
      <c r="I1783" s="24">
        <v>1</v>
      </c>
      <c r="J1783" s="24">
        <v>450</v>
      </c>
      <c r="K1783" s="75">
        <f t="shared" si="81"/>
        <v>450</v>
      </c>
      <c r="L1783" s="80">
        <v>45167</v>
      </c>
      <c r="M1783" s="72"/>
      <c r="N1783" s="38"/>
      <c r="O1783" s="81"/>
      <c r="P1783" s="72"/>
      <c r="Q1783" s="72"/>
      <c r="R1783" s="72"/>
      <c r="S1783" s="72"/>
      <c r="T1783" s="81"/>
      <c r="U1783" s="72"/>
      <c r="V1783" s="72"/>
      <c r="W1783" s="82">
        <f t="shared" si="82"/>
        <v>0</v>
      </c>
      <c r="X1783" s="39" t="s">
        <v>89</v>
      </c>
      <c r="Y1783" s="39"/>
      <c r="Z1783" s="72" t="s">
        <v>101</v>
      </c>
    </row>
    <row r="1784" spans="1:26">
      <c r="A1784" s="75">
        <f t="shared" si="83"/>
        <v>1782</v>
      </c>
      <c r="B1784" s="39" t="s">
        <v>1650</v>
      </c>
      <c r="C1784" s="75" t="str">
        <f>IF($B1784&lt;&gt;"",_xlfn.IFNA(VLOOKUP($B1784,'Node Details'!$B:$U,C$1,0),"Check"),"")</f>
        <v>S6J060105-S6J060106</v>
      </c>
      <c r="D1784" s="75" t="str">
        <f>IF($B1784&lt;&gt;"",_xlfn.IFNA(VLOOKUP($B1784,'Node Details'!$B:$U,D$1,0),"Check"),"")</f>
        <v>S6J</v>
      </c>
      <c r="E1784" s="75" t="str">
        <f>IF($B1784&lt;&gt;"",_xlfn.IFNA(VLOOKUP($B1784,'Node Details'!$B:$U,E$1,0),"Check"),"")</f>
        <v>Airtel</v>
      </c>
      <c r="F1784" s="95">
        <v>45184</v>
      </c>
      <c r="G1784" s="75"/>
      <c r="H1784" s="25" t="s">
        <v>2819</v>
      </c>
      <c r="I1784" s="24">
        <v>1</v>
      </c>
      <c r="J1784" s="24">
        <v>450</v>
      </c>
      <c r="K1784" s="75">
        <f t="shared" si="81"/>
        <v>450</v>
      </c>
      <c r="L1784" s="80">
        <v>45183</v>
      </c>
      <c r="M1784" s="72"/>
      <c r="N1784" s="38"/>
      <c r="O1784" s="81"/>
      <c r="P1784" s="72"/>
      <c r="Q1784" s="72"/>
      <c r="R1784" s="72"/>
      <c r="S1784" s="72"/>
      <c r="T1784" s="81"/>
      <c r="U1784" s="72"/>
      <c r="V1784" s="72"/>
      <c r="W1784" s="82">
        <f t="shared" si="82"/>
        <v>0</v>
      </c>
      <c r="X1784" s="39" t="s">
        <v>89</v>
      </c>
      <c r="Y1784" s="39"/>
      <c r="Z1784" s="72" t="s">
        <v>101</v>
      </c>
    </row>
    <row r="1785" spans="1:26">
      <c r="A1785" s="75">
        <f t="shared" si="83"/>
        <v>1783</v>
      </c>
      <c r="B1785" s="39" t="s">
        <v>1653</v>
      </c>
      <c r="C1785" s="75" t="str">
        <f>IF($B1785&lt;&gt;"",_xlfn.IFNA(VLOOKUP($B1785,'Node Details'!$B:$U,C$1,0),"Check"),"")</f>
        <v>S6J060104-S6J060107</v>
      </c>
      <c r="D1785" s="75" t="str">
        <f>IF($B1785&lt;&gt;"",_xlfn.IFNA(VLOOKUP($B1785,'Node Details'!$B:$U,D$1,0),"Check"),"")</f>
        <v>S6J</v>
      </c>
      <c r="E1785" s="75" t="str">
        <f>IF($B1785&lt;&gt;"",_xlfn.IFNA(VLOOKUP($B1785,'Node Details'!$B:$U,E$1,0),"Check"),"")</f>
        <v>Airtel</v>
      </c>
      <c r="F1785" s="95">
        <v>45184</v>
      </c>
      <c r="G1785" s="75"/>
      <c r="H1785" s="25" t="s">
        <v>2819</v>
      </c>
      <c r="I1785" s="24">
        <v>1</v>
      </c>
      <c r="J1785" s="24">
        <v>450</v>
      </c>
      <c r="K1785" s="75">
        <f t="shared" si="81"/>
        <v>450</v>
      </c>
      <c r="L1785" s="80">
        <v>45183</v>
      </c>
      <c r="M1785" s="72"/>
      <c r="N1785" s="38"/>
      <c r="O1785" s="81"/>
      <c r="P1785" s="72"/>
      <c r="Q1785" s="72"/>
      <c r="R1785" s="72"/>
      <c r="S1785" s="72"/>
      <c r="T1785" s="81"/>
      <c r="U1785" s="72"/>
      <c r="V1785" s="72"/>
      <c r="W1785" s="82">
        <f t="shared" si="82"/>
        <v>0</v>
      </c>
      <c r="X1785" s="39" t="s">
        <v>89</v>
      </c>
      <c r="Y1785" s="39"/>
      <c r="Z1785" s="72" t="s">
        <v>101</v>
      </c>
    </row>
    <row r="1786" spans="1:26">
      <c r="A1786" s="75">
        <f t="shared" si="83"/>
        <v>1784</v>
      </c>
      <c r="B1786" s="39" t="s">
        <v>1704</v>
      </c>
      <c r="C1786" s="75" t="str">
        <f>IF($B1786&lt;&gt;"",_xlfn.IFNA(VLOOKUP($B1786,'Node Details'!$B:$U,C$1,0),"Check"),"")</f>
        <v>S6J160106-S6J160107</v>
      </c>
      <c r="D1786" s="75" t="str">
        <f>IF($B1786&lt;&gt;"",_xlfn.IFNA(VLOOKUP($B1786,'Node Details'!$B:$U,D$1,0),"Check"),"")</f>
        <v>S6J</v>
      </c>
      <c r="E1786" s="75" t="str">
        <f>IF($B1786&lt;&gt;"",_xlfn.IFNA(VLOOKUP($B1786,'Node Details'!$B:$U,E$1,0),"Check"),"")</f>
        <v>Airtel</v>
      </c>
      <c r="F1786" s="95">
        <v>45184</v>
      </c>
      <c r="G1786" s="75"/>
      <c r="H1786" s="25" t="s">
        <v>2819</v>
      </c>
      <c r="I1786" s="24">
        <v>1</v>
      </c>
      <c r="J1786" s="24">
        <v>450</v>
      </c>
      <c r="K1786" s="75">
        <f t="shared" si="81"/>
        <v>450</v>
      </c>
      <c r="L1786" s="80">
        <v>45183</v>
      </c>
      <c r="M1786" s="72"/>
      <c r="N1786" s="38"/>
      <c r="O1786" s="81"/>
      <c r="P1786" s="72"/>
      <c r="Q1786" s="72"/>
      <c r="R1786" s="72"/>
      <c r="S1786" s="72"/>
      <c r="T1786" s="81"/>
      <c r="U1786" s="72"/>
      <c r="V1786" s="72"/>
      <c r="W1786" s="82">
        <f t="shared" si="82"/>
        <v>0</v>
      </c>
      <c r="X1786" s="39" t="s">
        <v>89</v>
      </c>
      <c r="Y1786" s="39"/>
      <c r="Z1786" s="72" t="s">
        <v>101</v>
      </c>
    </row>
    <row r="1787" spans="1:26">
      <c r="A1787" s="75">
        <f t="shared" si="83"/>
        <v>1785</v>
      </c>
      <c r="B1787" s="39" t="s">
        <v>1140</v>
      </c>
      <c r="C1787" s="75" t="str">
        <f>IF($B1787&lt;&gt;"",_xlfn.IFNA(VLOOKUP($B1787,'Node Details'!$B:$U,C$1,0),"Check"),"")</f>
        <v>00000004O-000004O52</v>
      </c>
      <c r="D1787" s="75" t="str">
        <f>IF($B1787&lt;&gt;"",_xlfn.IFNA(VLOOKUP($B1787,'Node Details'!$B:$U,D$1,0),"Check"),"")</f>
        <v>04O</v>
      </c>
      <c r="E1787" s="75" t="str">
        <f>IF($B1787&lt;&gt;"",_xlfn.IFNA(VLOOKUP($B1787,'Node Details'!$B:$U,E$1,0),"Check"),"")</f>
        <v>Airtel</v>
      </c>
      <c r="F1787" s="95">
        <v>45107</v>
      </c>
      <c r="G1787" s="75"/>
      <c r="H1787" s="25" t="s">
        <v>2821</v>
      </c>
      <c r="I1787" s="24">
        <v>1</v>
      </c>
      <c r="J1787" s="24">
        <v>1950</v>
      </c>
      <c r="K1787" s="75">
        <f t="shared" si="81"/>
        <v>1950</v>
      </c>
      <c r="L1787" s="80">
        <v>45107</v>
      </c>
      <c r="M1787" s="72"/>
      <c r="N1787" s="38"/>
      <c r="O1787" s="81"/>
      <c r="P1787" s="72"/>
      <c r="Q1787" s="72"/>
      <c r="R1787" s="72"/>
      <c r="S1787" s="72"/>
      <c r="T1787" s="81"/>
      <c r="U1787" s="72"/>
      <c r="V1787" s="72"/>
      <c r="W1787" s="82">
        <f t="shared" si="82"/>
        <v>0</v>
      </c>
      <c r="X1787" s="39" t="s">
        <v>89</v>
      </c>
      <c r="Y1787" s="39"/>
      <c r="Z1787" s="72" t="s">
        <v>101</v>
      </c>
    </row>
    <row r="1788" spans="1:26">
      <c r="A1788" s="75">
        <f t="shared" si="83"/>
        <v>1786</v>
      </c>
      <c r="B1788" s="39" t="s">
        <v>623</v>
      </c>
      <c r="C1788" s="75" t="str">
        <f>IF($B1788&lt;&gt;"",_xlfn.IFNA(VLOOKUP($B1788,'Node Details'!$B:$U,C$1,0),"Check"),"")</f>
        <v>000000K0E-0000K0E04</v>
      </c>
      <c r="D1788" s="75" t="str">
        <f>IF($B1788&lt;&gt;"",_xlfn.IFNA(VLOOKUP($B1788,'Node Details'!$B:$U,D$1,0),"Check"),"")</f>
        <v>K0E</v>
      </c>
      <c r="E1788" s="75" t="str">
        <f>IF($B1788&lt;&gt;"",_xlfn.IFNA(VLOOKUP($B1788,'Node Details'!$B:$U,E$1,0),"Check"),"")</f>
        <v>Airtel</v>
      </c>
      <c r="F1788" s="95">
        <v>45046</v>
      </c>
      <c r="G1788" s="75"/>
      <c r="H1788" s="25" t="s">
        <v>2821</v>
      </c>
      <c r="I1788" s="24">
        <v>1</v>
      </c>
      <c r="J1788" s="24">
        <v>2010</v>
      </c>
      <c r="K1788" s="75">
        <f t="shared" si="81"/>
        <v>2010</v>
      </c>
      <c r="L1788" s="80">
        <v>45046</v>
      </c>
      <c r="M1788" s="72"/>
      <c r="N1788" s="38"/>
      <c r="O1788" s="81"/>
      <c r="P1788" s="72"/>
      <c r="Q1788" s="72"/>
      <c r="R1788" s="72"/>
      <c r="S1788" s="72"/>
      <c r="T1788" s="81"/>
      <c r="U1788" s="72"/>
      <c r="V1788" s="72"/>
      <c r="W1788" s="82">
        <f t="shared" si="82"/>
        <v>0</v>
      </c>
      <c r="X1788" s="39" t="s">
        <v>89</v>
      </c>
      <c r="Y1788" s="39"/>
      <c r="Z1788" s="72" t="s">
        <v>101</v>
      </c>
    </row>
    <row r="1789" spans="1:26">
      <c r="A1789" s="75">
        <f t="shared" si="83"/>
        <v>1787</v>
      </c>
      <c r="B1789" s="39" t="s">
        <v>671</v>
      </c>
      <c r="C1789" s="75" t="str">
        <f>IF($B1789&lt;&gt;"",_xlfn.IFNA(VLOOKUP($B1789,'Node Details'!$B:$U,C$1,0),"Check"),"")</f>
        <v>000000K0E-0000K0E06</v>
      </c>
      <c r="D1789" s="75" t="str">
        <f>IF($B1789&lt;&gt;"",_xlfn.IFNA(VLOOKUP($B1789,'Node Details'!$B:$U,D$1,0),"Check"),"")</f>
        <v>K0E</v>
      </c>
      <c r="E1789" s="75" t="str">
        <f>IF($B1789&lt;&gt;"",_xlfn.IFNA(VLOOKUP($B1789,'Node Details'!$B:$U,E$1,0),"Check"),"")</f>
        <v>Airtel</v>
      </c>
      <c r="F1789" s="95">
        <v>45046</v>
      </c>
      <c r="G1789" s="75"/>
      <c r="H1789" s="25" t="s">
        <v>2821</v>
      </c>
      <c r="I1789" s="24">
        <v>1</v>
      </c>
      <c r="J1789" s="24">
        <v>2010</v>
      </c>
      <c r="K1789" s="75">
        <f t="shared" si="81"/>
        <v>2010</v>
      </c>
      <c r="L1789" s="80">
        <v>45046</v>
      </c>
      <c r="M1789" s="72"/>
      <c r="N1789" s="38"/>
      <c r="O1789" s="81"/>
      <c r="P1789" s="72"/>
      <c r="Q1789" s="72"/>
      <c r="R1789" s="72"/>
      <c r="S1789" s="72"/>
      <c r="T1789" s="81"/>
      <c r="U1789" s="72"/>
      <c r="V1789" s="72"/>
      <c r="W1789" s="82">
        <f t="shared" si="82"/>
        <v>0</v>
      </c>
      <c r="X1789" s="39" t="s">
        <v>89</v>
      </c>
      <c r="Y1789" s="39"/>
      <c r="Z1789" s="72" t="s">
        <v>101</v>
      </c>
    </row>
    <row r="1790" spans="1:26">
      <c r="A1790" s="75">
        <f t="shared" si="83"/>
        <v>1788</v>
      </c>
      <c r="B1790" s="39" t="s">
        <v>586</v>
      </c>
      <c r="C1790" s="75" t="str">
        <f>IF($B1790&lt;&gt;"",_xlfn.IFNA(VLOOKUP($B1790,'Node Details'!$B:$U,C$1,0),"Check"),"")</f>
        <v>000000K0E-0000K0E07</v>
      </c>
      <c r="D1790" s="75" t="str">
        <f>IF($B1790&lt;&gt;"",_xlfn.IFNA(VLOOKUP($B1790,'Node Details'!$B:$U,D$1,0),"Check"),"")</f>
        <v>K0E</v>
      </c>
      <c r="E1790" s="75" t="str">
        <f>IF($B1790&lt;&gt;"",_xlfn.IFNA(VLOOKUP($B1790,'Node Details'!$B:$U,E$1,0),"Check"),"")</f>
        <v>Airtel</v>
      </c>
      <c r="F1790" s="95">
        <v>45046</v>
      </c>
      <c r="G1790" s="75"/>
      <c r="H1790" s="25" t="s">
        <v>2821</v>
      </c>
      <c r="I1790" s="24">
        <v>1</v>
      </c>
      <c r="J1790" s="24">
        <v>2010</v>
      </c>
      <c r="K1790" s="75">
        <f t="shared" si="81"/>
        <v>2010</v>
      </c>
      <c r="L1790" s="80">
        <v>45046</v>
      </c>
      <c r="M1790" s="72"/>
      <c r="N1790" s="38"/>
      <c r="O1790" s="81"/>
      <c r="P1790" s="72"/>
      <c r="Q1790" s="72"/>
      <c r="R1790" s="72"/>
      <c r="S1790" s="72"/>
      <c r="T1790" s="81"/>
      <c r="U1790" s="72"/>
      <c r="V1790" s="72"/>
      <c r="W1790" s="82">
        <f t="shared" si="82"/>
        <v>0</v>
      </c>
      <c r="X1790" s="39" t="s">
        <v>89</v>
      </c>
      <c r="Y1790" s="39"/>
      <c r="Z1790" s="72" t="s">
        <v>101</v>
      </c>
    </row>
    <row r="1791" spans="1:26">
      <c r="A1791" s="75">
        <f t="shared" si="83"/>
        <v>1789</v>
      </c>
      <c r="B1791" s="39" t="s">
        <v>196</v>
      </c>
      <c r="C1791" s="75" t="str">
        <f>IF($B1791&lt;&gt;"",_xlfn.IFNA(VLOOKUP($B1791,'Node Details'!$B:$U,C$1,0),"Check"),"")</f>
        <v>0000001WB-00001WB15</v>
      </c>
      <c r="D1791" s="75" t="str">
        <f>IF($B1791&lt;&gt;"",_xlfn.IFNA(VLOOKUP($B1791,'Node Details'!$B:$U,D$1,0),"Check"),"")</f>
        <v>1WB</v>
      </c>
      <c r="E1791" s="75" t="str">
        <f>IF($B1791&lt;&gt;"",_xlfn.IFNA(VLOOKUP($B1791,'Node Details'!$B:$U,E$1,0),"Check"),"")</f>
        <v>Airtel</v>
      </c>
      <c r="F1791" s="95">
        <v>45046</v>
      </c>
      <c r="G1791" s="75"/>
      <c r="H1791" s="25" t="s">
        <v>2821</v>
      </c>
      <c r="I1791" s="24">
        <v>1</v>
      </c>
      <c r="J1791" s="24">
        <v>1950</v>
      </c>
      <c r="K1791" s="75">
        <f t="shared" si="81"/>
        <v>1950</v>
      </c>
      <c r="L1791" s="80">
        <v>45046</v>
      </c>
      <c r="M1791" s="72"/>
      <c r="N1791" s="38"/>
      <c r="O1791" s="81"/>
      <c r="P1791" s="72"/>
      <c r="Q1791" s="72"/>
      <c r="R1791" s="72"/>
      <c r="S1791" s="72"/>
      <c r="T1791" s="81"/>
      <c r="U1791" s="72"/>
      <c r="V1791" s="72"/>
      <c r="W1791" s="82">
        <f t="shared" si="82"/>
        <v>0</v>
      </c>
      <c r="X1791" s="39" t="s">
        <v>89</v>
      </c>
      <c r="Y1791" s="39"/>
      <c r="Z1791" s="72" t="s">
        <v>101</v>
      </c>
    </row>
    <row r="1792" spans="1:26">
      <c r="A1792" s="75">
        <f t="shared" si="83"/>
        <v>1790</v>
      </c>
      <c r="B1792" s="39" t="s">
        <v>228</v>
      </c>
      <c r="C1792" s="75" t="str">
        <f>IF($B1792&lt;&gt;"",_xlfn.IFNA(VLOOKUP($B1792,'Node Details'!$B:$U,C$1,0),"Check"),"")</f>
        <v>0000001WB-00001WB19</v>
      </c>
      <c r="D1792" s="75" t="str">
        <f>IF($B1792&lt;&gt;"",_xlfn.IFNA(VLOOKUP($B1792,'Node Details'!$B:$U,D$1,0),"Check"),"")</f>
        <v>1WB</v>
      </c>
      <c r="E1792" s="75" t="str">
        <f>IF($B1792&lt;&gt;"",_xlfn.IFNA(VLOOKUP($B1792,'Node Details'!$B:$U,E$1,0),"Check"),"")</f>
        <v>Airtel</v>
      </c>
      <c r="F1792" s="95">
        <v>45046</v>
      </c>
      <c r="G1792" s="75"/>
      <c r="H1792" s="25" t="s">
        <v>2821</v>
      </c>
      <c r="I1792" s="24">
        <v>1</v>
      </c>
      <c r="J1792" s="24">
        <v>1950</v>
      </c>
      <c r="K1792" s="75">
        <f t="shared" si="81"/>
        <v>1950</v>
      </c>
      <c r="L1792" s="80">
        <v>45046</v>
      </c>
      <c r="M1792" s="72"/>
      <c r="N1792" s="38"/>
      <c r="O1792" s="81"/>
      <c r="P1792" s="72"/>
      <c r="Q1792" s="72"/>
      <c r="R1792" s="72"/>
      <c r="S1792" s="72"/>
      <c r="T1792" s="81"/>
      <c r="U1792" s="72"/>
      <c r="V1792" s="72"/>
      <c r="W1792" s="82">
        <f t="shared" si="82"/>
        <v>0</v>
      </c>
      <c r="X1792" s="39" t="s">
        <v>89</v>
      </c>
      <c r="Y1792" s="39"/>
      <c r="Z1792" s="72" t="s">
        <v>101</v>
      </c>
    </row>
    <row r="1793" spans="1:26">
      <c r="A1793" s="75">
        <f t="shared" si="83"/>
        <v>1791</v>
      </c>
      <c r="B1793" s="39" t="s">
        <v>915</v>
      </c>
      <c r="C1793" s="75" t="str">
        <f>IF($B1793&lt;&gt;"",_xlfn.IFNA(VLOOKUP($B1793,'Node Details'!$B:$U,C$1,0),"Check"),"")</f>
        <v>000DCLM0T-0000M0T03</v>
      </c>
      <c r="D1793" s="75" t="str">
        <f>IF($B1793&lt;&gt;"",_xlfn.IFNA(VLOOKUP($B1793,'Node Details'!$B:$U,D$1,0),"Check"),"")</f>
        <v>M0T</v>
      </c>
      <c r="E1793" s="75" t="str">
        <f>IF($B1793&lt;&gt;"",_xlfn.IFNA(VLOOKUP($B1793,'Node Details'!$B:$U,E$1,0),"Check"),"")</f>
        <v>Airtel</v>
      </c>
      <c r="F1793" s="95">
        <v>44946</v>
      </c>
      <c r="G1793" s="75"/>
      <c r="H1793" s="25" t="s">
        <v>2821</v>
      </c>
      <c r="I1793" s="24">
        <v>1</v>
      </c>
      <c r="J1793" s="24">
        <v>2010</v>
      </c>
      <c r="K1793" s="75">
        <f t="shared" si="81"/>
        <v>2010</v>
      </c>
      <c r="L1793" s="80">
        <v>44946</v>
      </c>
      <c r="M1793" s="72"/>
      <c r="N1793" s="38"/>
      <c r="O1793" s="81"/>
      <c r="P1793" s="72"/>
      <c r="Q1793" s="72"/>
      <c r="R1793" s="72"/>
      <c r="S1793" s="72"/>
      <c r="T1793" s="81"/>
      <c r="U1793" s="72"/>
      <c r="V1793" s="72"/>
      <c r="W1793" s="82">
        <f t="shared" si="82"/>
        <v>0</v>
      </c>
      <c r="X1793" s="39" t="s">
        <v>89</v>
      </c>
      <c r="Y1793" s="39"/>
      <c r="Z1793" s="72" t="s">
        <v>101</v>
      </c>
    </row>
    <row r="1794" spans="1:26">
      <c r="A1794" s="75">
        <f t="shared" si="83"/>
        <v>1792</v>
      </c>
      <c r="B1794" s="39" t="s">
        <v>1515</v>
      </c>
      <c r="C1794" s="75" t="str">
        <f>IF($B1794&lt;&gt;"",_xlfn.IFNA(VLOOKUP($B1794,'Node Details'!$B:$U,C$1,0),"Check"),"")</f>
        <v>000000S6J-0000S6J06</v>
      </c>
      <c r="D1794" s="75" t="str">
        <f>IF($B1794&lt;&gt;"",_xlfn.IFNA(VLOOKUP($B1794,'Node Details'!$B:$U,D$1,0),"Check"),"")</f>
        <v>S6J</v>
      </c>
      <c r="E1794" s="75" t="str">
        <f>IF($B1794&lt;&gt;"",_xlfn.IFNA(VLOOKUP($B1794,'Node Details'!$B:$U,E$1,0),"Check"),"")</f>
        <v>Airtel</v>
      </c>
      <c r="F1794" s="95">
        <v>45148</v>
      </c>
      <c r="G1794" s="75"/>
      <c r="H1794" s="25" t="s">
        <v>2821</v>
      </c>
      <c r="I1794" s="24">
        <v>1</v>
      </c>
      <c r="J1794" s="24">
        <v>1950</v>
      </c>
      <c r="K1794" s="75">
        <f t="shared" si="81"/>
        <v>1950</v>
      </c>
      <c r="L1794" s="80">
        <v>45148</v>
      </c>
      <c r="M1794" s="72"/>
      <c r="N1794" s="38"/>
      <c r="O1794" s="81"/>
      <c r="P1794" s="72"/>
      <c r="Q1794" s="72"/>
      <c r="R1794" s="72"/>
      <c r="S1794" s="72"/>
      <c r="T1794" s="81"/>
      <c r="U1794" s="72"/>
      <c r="V1794" s="72"/>
      <c r="W1794" s="82">
        <f t="shared" si="82"/>
        <v>0</v>
      </c>
      <c r="X1794" s="39" t="s">
        <v>89</v>
      </c>
      <c r="Y1794" s="39"/>
      <c r="Z1794" s="72" t="s">
        <v>101</v>
      </c>
    </row>
    <row r="1795" spans="1:26">
      <c r="A1795" s="75">
        <f t="shared" si="83"/>
        <v>1793</v>
      </c>
      <c r="B1795" s="39" t="s">
        <v>1005</v>
      </c>
      <c r="C1795" s="75" t="str">
        <f>IF($B1795&lt;&gt;"",_xlfn.IFNA(VLOOKUP($B1795,'Node Details'!$B:$U,C$1,0),"Check"),"")</f>
        <v>000000S8P-0000S8P14</v>
      </c>
      <c r="D1795" s="75" t="str">
        <f>IF($B1795&lt;&gt;"",_xlfn.IFNA(VLOOKUP($B1795,'Node Details'!$B:$U,D$1,0),"Check"),"")</f>
        <v>S8P</v>
      </c>
      <c r="E1795" s="75" t="str">
        <f>IF($B1795&lt;&gt;"",_xlfn.IFNA(VLOOKUP($B1795,'Node Details'!$B:$U,E$1,0),"Check"),"")</f>
        <v>Airtel</v>
      </c>
      <c r="F1795" s="95">
        <v>45169</v>
      </c>
      <c r="G1795" s="75"/>
      <c r="H1795" s="25" t="s">
        <v>2821</v>
      </c>
      <c r="I1795" s="24">
        <v>1</v>
      </c>
      <c r="J1795" s="24">
        <v>1950</v>
      </c>
      <c r="K1795" s="75">
        <f t="shared" ref="K1795:K1858" si="84">I1795*J1795</f>
        <v>1950</v>
      </c>
      <c r="L1795" s="80">
        <v>45062.779027777768</v>
      </c>
      <c r="M1795" s="72"/>
      <c r="N1795" s="38"/>
      <c r="O1795" s="81"/>
      <c r="P1795" s="72"/>
      <c r="Q1795" s="72"/>
      <c r="R1795" s="72"/>
      <c r="S1795" s="72"/>
      <c r="T1795" s="81"/>
      <c r="U1795" s="72"/>
      <c r="V1795" s="72"/>
      <c r="W1795" s="82">
        <f t="shared" ref="W1795:W1858" si="85">IF(V1795&lt;&gt;"",V1795*U1795,0)</f>
        <v>0</v>
      </c>
      <c r="X1795" s="39" t="s">
        <v>89</v>
      </c>
      <c r="Y1795" s="39"/>
      <c r="Z1795" s="72" t="s">
        <v>101</v>
      </c>
    </row>
    <row r="1796" spans="1:26">
      <c r="A1796" s="75">
        <f t="shared" ref="A1796:A1859" si="86">IF(B1796&lt;&gt;"",A1795+1,"")</f>
        <v>1794</v>
      </c>
      <c r="B1796" s="39" t="s">
        <v>1308</v>
      </c>
      <c r="C1796" s="75" t="str">
        <f>IF($B1796&lt;&gt;"",_xlfn.IFNA(VLOOKUP($B1796,'Node Details'!$B:$U,C$1,0),"Check"),"")</f>
        <v>000000S8O-0000S8O03</v>
      </c>
      <c r="D1796" s="75" t="str">
        <f>IF($B1796&lt;&gt;"",_xlfn.IFNA(VLOOKUP($B1796,'Node Details'!$B:$U,D$1,0),"Check"),"")</f>
        <v>S8O</v>
      </c>
      <c r="E1796" s="75" t="str">
        <f>IF($B1796&lt;&gt;"",_xlfn.IFNA(VLOOKUP($B1796,'Node Details'!$B:$U,E$1,0),"Check"),"")</f>
        <v>Airtel</v>
      </c>
      <c r="F1796" s="95">
        <v>45199</v>
      </c>
      <c r="G1796" s="75"/>
      <c r="H1796" s="25" t="s">
        <v>2817</v>
      </c>
      <c r="I1796" s="24">
        <v>1</v>
      </c>
      <c r="J1796" s="24">
        <v>1050</v>
      </c>
      <c r="K1796" s="75">
        <f t="shared" si="84"/>
        <v>1050</v>
      </c>
      <c r="L1796" s="80">
        <v>45198</v>
      </c>
      <c r="M1796" s="72"/>
      <c r="N1796" s="38"/>
      <c r="O1796" s="81"/>
      <c r="P1796" s="72"/>
      <c r="Q1796" s="72"/>
      <c r="R1796" s="72"/>
      <c r="S1796" s="72"/>
      <c r="T1796" s="81"/>
      <c r="U1796" s="72"/>
      <c r="V1796" s="72"/>
      <c r="W1796" s="82">
        <f t="shared" si="85"/>
        <v>0</v>
      </c>
      <c r="X1796" s="39" t="s">
        <v>89</v>
      </c>
      <c r="Y1796" s="39"/>
      <c r="Z1796" s="72" t="s">
        <v>101</v>
      </c>
    </row>
    <row r="1797" spans="1:26">
      <c r="A1797" s="75">
        <f t="shared" si="86"/>
        <v>1795</v>
      </c>
      <c r="B1797" s="39" t="s">
        <v>1810</v>
      </c>
      <c r="C1797" s="75" t="str">
        <f>IF($B1797&lt;&gt;"",_xlfn.IFNA(VLOOKUP($B1797,'Node Details'!$B:$U,C$1,0),"Check"),"")</f>
        <v>0000S8O01-S8O010102</v>
      </c>
      <c r="D1797" s="75" t="str">
        <f>IF($B1797&lt;&gt;"",_xlfn.IFNA(VLOOKUP($B1797,'Node Details'!$B:$U,D$1,0),"Check"),"")</f>
        <v>S8O</v>
      </c>
      <c r="E1797" s="75" t="str">
        <f>IF($B1797&lt;&gt;"",_xlfn.IFNA(VLOOKUP($B1797,'Node Details'!$B:$U,E$1,0),"Check"),"")</f>
        <v>Airtel</v>
      </c>
      <c r="F1797" s="95">
        <v>45199</v>
      </c>
      <c r="G1797" s="75"/>
      <c r="H1797" s="25" t="s">
        <v>2818</v>
      </c>
      <c r="I1797" s="24">
        <v>1</v>
      </c>
      <c r="J1797" s="24">
        <v>650</v>
      </c>
      <c r="K1797" s="75">
        <f t="shared" si="84"/>
        <v>650</v>
      </c>
      <c r="L1797" s="80">
        <v>45198</v>
      </c>
      <c r="M1797" s="72"/>
      <c r="N1797" s="38"/>
      <c r="O1797" s="81"/>
      <c r="P1797" s="72"/>
      <c r="Q1797" s="72"/>
      <c r="R1797" s="72"/>
      <c r="S1797" s="72"/>
      <c r="T1797" s="81"/>
      <c r="U1797" s="72"/>
      <c r="V1797" s="72"/>
      <c r="W1797" s="82">
        <f t="shared" si="85"/>
        <v>0</v>
      </c>
      <c r="X1797" s="39" t="s">
        <v>89</v>
      </c>
      <c r="Y1797" s="39"/>
      <c r="Z1797" s="72" t="s">
        <v>101</v>
      </c>
    </row>
    <row r="1798" spans="1:26">
      <c r="A1798" s="75">
        <f t="shared" si="86"/>
        <v>1796</v>
      </c>
      <c r="B1798" s="39" t="s">
        <v>1309</v>
      </c>
      <c r="C1798" s="75" t="str">
        <f>IF($B1798&lt;&gt;"",_xlfn.IFNA(VLOOKUP($B1798,'Node Details'!$B:$U,C$1,0),"Check"),"")</f>
        <v>0000S8O01-S8O010102</v>
      </c>
      <c r="D1798" s="75" t="str">
        <f>IF($B1798&lt;&gt;"",_xlfn.IFNA(VLOOKUP($B1798,'Node Details'!$B:$U,D$1,0),"Check"),"")</f>
        <v>S8O</v>
      </c>
      <c r="E1798" s="75" t="str">
        <f>IF($B1798&lt;&gt;"",_xlfn.IFNA(VLOOKUP($B1798,'Node Details'!$B:$U,E$1,0),"Check"),"")</f>
        <v>Airtel</v>
      </c>
      <c r="F1798" s="95">
        <v>45199</v>
      </c>
      <c r="G1798" s="75"/>
      <c r="H1798" s="25" t="s">
        <v>2819</v>
      </c>
      <c r="I1798" s="24">
        <v>1</v>
      </c>
      <c r="J1798" s="24">
        <v>450</v>
      </c>
      <c r="K1798" s="75">
        <f t="shared" si="84"/>
        <v>450</v>
      </c>
      <c r="L1798" s="80">
        <v>45198</v>
      </c>
      <c r="M1798" s="72"/>
      <c r="N1798" s="38"/>
      <c r="O1798" s="81"/>
      <c r="P1798" s="72"/>
      <c r="Q1798" s="72"/>
      <c r="R1798" s="72"/>
      <c r="S1798" s="72"/>
      <c r="T1798" s="81"/>
      <c r="U1798" s="72"/>
      <c r="V1798" s="72"/>
      <c r="W1798" s="82">
        <f t="shared" si="85"/>
        <v>0</v>
      </c>
      <c r="X1798" s="39" t="s">
        <v>89</v>
      </c>
      <c r="Y1798" s="39"/>
      <c r="Z1798" s="72" t="s">
        <v>101</v>
      </c>
    </row>
    <row r="1799" spans="1:26">
      <c r="A1799" s="75">
        <f t="shared" si="86"/>
        <v>1797</v>
      </c>
      <c r="B1799" s="39" t="s">
        <v>2650</v>
      </c>
      <c r="C1799" s="75" t="str">
        <f>IF($B1799&lt;&gt;"",_xlfn.IFNA(VLOOKUP($B1799,'Node Details'!$B:$U,C$1,0),"Check"),"")</f>
        <v>0000S8O01-S8O010106</v>
      </c>
      <c r="D1799" s="75" t="str">
        <f>IF($B1799&lt;&gt;"",_xlfn.IFNA(VLOOKUP($B1799,'Node Details'!$B:$U,D$1,0),"Check"),"")</f>
        <v>S8O</v>
      </c>
      <c r="E1799" s="75" t="str">
        <f>IF($B1799&lt;&gt;"",_xlfn.IFNA(VLOOKUP($B1799,'Node Details'!$B:$U,E$1,0),"Check"),"")</f>
        <v>Airtel</v>
      </c>
      <c r="F1799" s="95">
        <v>45199</v>
      </c>
      <c r="G1799" s="75"/>
      <c r="H1799" s="25" t="s">
        <v>2818</v>
      </c>
      <c r="I1799" s="24">
        <v>1</v>
      </c>
      <c r="J1799" s="24">
        <v>650</v>
      </c>
      <c r="K1799" s="75">
        <f t="shared" si="84"/>
        <v>650</v>
      </c>
      <c r="L1799" s="80">
        <v>45198</v>
      </c>
      <c r="M1799" s="72"/>
      <c r="N1799" s="38"/>
      <c r="O1799" s="81"/>
      <c r="P1799" s="72"/>
      <c r="Q1799" s="72"/>
      <c r="R1799" s="72"/>
      <c r="S1799" s="72"/>
      <c r="T1799" s="81"/>
      <c r="U1799" s="72"/>
      <c r="V1799" s="72"/>
      <c r="W1799" s="82">
        <f t="shared" si="85"/>
        <v>0</v>
      </c>
      <c r="X1799" s="39" t="s">
        <v>89</v>
      </c>
      <c r="Y1799" s="39"/>
      <c r="Z1799" s="72" t="s">
        <v>101</v>
      </c>
    </row>
    <row r="1800" spans="1:26">
      <c r="A1800" s="75">
        <f t="shared" si="86"/>
        <v>1798</v>
      </c>
      <c r="B1800" s="39" t="s">
        <v>2651</v>
      </c>
      <c r="C1800" s="75" t="str">
        <f>IF($B1800&lt;&gt;"",_xlfn.IFNA(VLOOKUP($B1800,'Node Details'!$B:$U,C$1,0),"Check"),"")</f>
        <v>0000S8O01-S8O010106</v>
      </c>
      <c r="D1800" s="75" t="str">
        <f>IF($B1800&lt;&gt;"",_xlfn.IFNA(VLOOKUP($B1800,'Node Details'!$B:$U,D$1,0),"Check"),"")</f>
        <v>S8O</v>
      </c>
      <c r="E1800" s="75" t="str">
        <f>IF($B1800&lt;&gt;"",_xlfn.IFNA(VLOOKUP($B1800,'Node Details'!$B:$U,E$1,0),"Check"),"")</f>
        <v>Airtel</v>
      </c>
      <c r="F1800" s="95">
        <v>45199</v>
      </c>
      <c r="G1800" s="75"/>
      <c r="H1800" s="25" t="s">
        <v>2818</v>
      </c>
      <c r="I1800" s="24">
        <v>1</v>
      </c>
      <c r="J1800" s="24">
        <v>650</v>
      </c>
      <c r="K1800" s="75">
        <f t="shared" si="84"/>
        <v>650</v>
      </c>
      <c r="L1800" s="80">
        <v>45198</v>
      </c>
      <c r="M1800" s="72"/>
      <c r="N1800" s="38"/>
      <c r="O1800" s="81"/>
      <c r="P1800" s="72"/>
      <c r="Q1800" s="72"/>
      <c r="R1800" s="72"/>
      <c r="S1800" s="72"/>
      <c r="T1800" s="81"/>
      <c r="U1800" s="72"/>
      <c r="V1800" s="72"/>
      <c r="W1800" s="82">
        <f t="shared" si="85"/>
        <v>0</v>
      </c>
      <c r="X1800" s="39" t="s">
        <v>89</v>
      </c>
      <c r="Y1800" s="39"/>
      <c r="Z1800" s="72" t="s">
        <v>101</v>
      </c>
    </row>
    <row r="1801" spans="1:26">
      <c r="A1801" s="75">
        <f t="shared" si="86"/>
        <v>1799</v>
      </c>
      <c r="B1801" s="39" t="s">
        <v>2653</v>
      </c>
      <c r="C1801" s="75" t="str">
        <f>IF($B1801&lt;&gt;"",_xlfn.IFNA(VLOOKUP($B1801,'Node Details'!$B:$U,C$1,0),"Check"),"")</f>
        <v>0000S8O01-S8O010106</v>
      </c>
      <c r="D1801" s="75" t="str">
        <f>IF($B1801&lt;&gt;"",_xlfn.IFNA(VLOOKUP($B1801,'Node Details'!$B:$U,D$1,0),"Check"),"")</f>
        <v>S8O</v>
      </c>
      <c r="E1801" s="75" t="str">
        <f>IF($B1801&lt;&gt;"",_xlfn.IFNA(VLOOKUP($B1801,'Node Details'!$B:$U,E$1,0),"Check"),"")</f>
        <v>Airtel</v>
      </c>
      <c r="F1801" s="95">
        <v>45199</v>
      </c>
      <c r="G1801" s="75"/>
      <c r="H1801" s="25" t="s">
        <v>2819</v>
      </c>
      <c r="I1801" s="24">
        <v>1</v>
      </c>
      <c r="J1801" s="24">
        <v>450</v>
      </c>
      <c r="K1801" s="75">
        <f t="shared" si="84"/>
        <v>450</v>
      </c>
      <c r="L1801" s="80">
        <v>45198</v>
      </c>
      <c r="M1801" s="72"/>
      <c r="N1801" s="38"/>
      <c r="O1801" s="81"/>
      <c r="P1801" s="72"/>
      <c r="Q1801" s="72"/>
      <c r="R1801" s="72"/>
      <c r="S1801" s="72"/>
      <c r="T1801" s="81"/>
      <c r="U1801" s="72"/>
      <c r="V1801" s="72"/>
      <c r="W1801" s="82">
        <f t="shared" si="85"/>
        <v>0</v>
      </c>
      <c r="X1801" s="39" t="s">
        <v>89</v>
      </c>
      <c r="Y1801" s="39"/>
      <c r="Z1801" s="72" t="s">
        <v>101</v>
      </c>
    </row>
    <row r="1802" spans="1:26">
      <c r="A1802" s="75">
        <f t="shared" si="86"/>
        <v>1800</v>
      </c>
      <c r="B1802" s="39" t="s">
        <v>1312</v>
      </c>
      <c r="C1802" s="75" t="str">
        <f>IF($B1802&lt;&gt;"",_xlfn.IFNA(VLOOKUP($B1802,'Node Details'!$B:$U,C$1,0),"Check"),"")</f>
        <v>0000S8O01-S8O010106</v>
      </c>
      <c r="D1802" s="75" t="str">
        <f>IF($B1802&lt;&gt;"",_xlfn.IFNA(VLOOKUP($B1802,'Node Details'!$B:$U,D$1,0),"Check"),"")</f>
        <v>S8O</v>
      </c>
      <c r="E1802" s="75" t="str">
        <f>IF($B1802&lt;&gt;"",_xlfn.IFNA(VLOOKUP($B1802,'Node Details'!$B:$U,E$1,0),"Check"),"")</f>
        <v>Airtel</v>
      </c>
      <c r="F1802" s="95">
        <v>45199</v>
      </c>
      <c r="G1802" s="75"/>
      <c r="H1802" s="25" t="s">
        <v>2818</v>
      </c>
      <c r="I1802" s="24">
        <v>1</v>
      </c>
      <c r="J1802" s="24">
        <v>650</v>
      </c>
      <c r="K1802" s="75">
        <f t="shared" si="84"/>
        <v>650</v>
      </c>
      <c r="L1802" s="80">
        <v>45198</v>
      </c>
      <c r="M1802" s="72"/>
      <c r="N1802" s="38"/>
      <c r="O1802" s="81"/>
      <c r="P1802" s="72"/>
      <c r="Q1802" s="72"/>
      <c r="R1802" s="72"/>
      <c r="S1802" s="72"/>
      <c r="T1802" s="81"/>
      <c r="U1802" s="72"/>
      <c r="V1802" s="72"/>
      <c r="W1802" s="82">
        <f t="shared" si="85"/>
        <v>0</v>
      </c>
      <c r="X1802" s="39" t="s">
        <v>89</v>
      </c>
      <c r="Y1802" s="39"/>
      <c r="Z1802" s="72" t="s">
        <v>101</v>
      </c>
    </row>
    <row r="1803" spans="1:26">
      <c r="A1803" s="75">
        <f t="shared" si="86"/>
        <v>1801</v>
      </c>
      <c r="B1803" s="39" t="s">
        <v>1811</v>
      </c>
      <c r="C1803" s="75" t="str">
        <f>IF($B1803&lt;&gt;"",_xlfn.IFNA(VLOOKUP($B1803,'Node Details'!$B:$U,C$1,0),"Check"),"")</f>
        <v>S8O010101-S8O010107</v>
      </c>
      <c r="D1803" s="75" t="str">
        <f>IF($B1803&lt;&gt;"",_xlfn.IFNA(VLOOKUP($B1803,'Node Details'!$B:$U,D$1,0),"Check"),"")</f>
        <v>S8O</v>
      </c>
      <c r="E1803" s="75" t="str">
        <f>IF($B1803&lt;&gt;"",_xlfn.IFNA(VLOOKUP($B1803,'Node Details'!$B:$U,E$1,0),"Check"),"")</f>
        <v>Airtel</v>
      </c>
      <c r="F1803" s="95">
        <v>45199</v>
      </c>
      <c r="G1803" s="75"/>
      <c r="H1803" s="25" t="s">
        <v>2819</v>
      </c>
      <c r="I1803" s="24">
        <v>1</v>
      </c>
      <c r="J1803" s="24">
        <v>450</v>
      </c>
      <c r="K1803" s="75">
        <f t="shared" si="84"/>
        <v>450</v>
      </c>
      <c r="L1803" s="80">
        <v>45198</v>
      </c>
      <c r="M1803" s="72"/>
      <c r="N1803" s="38"/>
      <c r="O1803" s="81"/>
      <c r="P1803" s="72"/>
      <c r="Q1803" s="72"/>
      <c r="R1803" s="72"/>
      <c r="S1803" s="72"/>
      <c r="T1803" s="81"/>
      <c r="U1803" s="72"/>
      <c r="V1803" s="72"/>
      <c r="W1803" s="82">
        <f t="shared" si="85"/>
        <v>0</v>
      </c>
      <c r="X1803" s="39" t="s">
        <v>89</v>
      </c>
      <c r="Y1803" s="39"/>
      <c r="Z1803" s="72" t="s">
        <v>101</v>
      </c>
    </row>
    <row r="1804" spans="1:26">
      <c r="A1804" s="75">
        <f t="shared" si="86"/>
        <v>1802</v>
      </c>
      <c r="B1804" s="39" t="s">
        <v>1286</v>
      </c>
      <c r="C1804" s="75" t="str">
        <f>IF($B1804&lt;&gt;"",_xlfn.IFNA(VLOOKUP($B1804,'Node Details'!$B:$U,C$1,0),"Check"),"")</f>
        <v>000000S8O-0000S8O03</v>
      </c>
      <c r="D1804" s="75" t="str">
        <f>IF($B1804&lt;&gt;"",_xlfn.IFNA(VLOOKUP($B1804,'Node Details'!$B:$U,D$1,0),"Check"),"")</f>
        <v>S8O</v>
      </c>
      <c r="E1804" s="75" t="str">
        <f>IF($B1804&lt;&gt;"",_xlfn.IFNA(VLOOKUP($B1804,'Node Details'!$B:$U,E$1,0),"Check"),"")</f>
        <v>Airtel</v>
      </c>
      <c r="F1804" s="95">
        <v>45199</v>
      </c>
      <c r="G1804" s="75"/>
      <c r="H1804" s="25" t="s">
        <v>2817</v>
      </c>
      <c r="I1804" s="24">
        <v>1</v>
      </c>
      <c r="J1804" s="24">
        <v>1050</v>
      </c>
      <c r="K1804" s="75">
        <f t="shared" si="84"/>
        <v>1050</v>
      </c>
      <c r="L1804" s="80">
        <v>45198</v>
      </c>
      <c r="M1804" s="72"/>
      <c r="N1804" s="38"/>
      <c r="O1804" s="81"/>
      <c r="P1804" s="72"/>
      <c r="Q1804" s="72"/>
      <c r="R1804" s="72"/>
      <c r="S1804" s="72"/>
      <c r="T1804" s="81"/>
      <c r="U1804" s="72"/>
      <c r="V1804" s="72"/>
      <c r="W1804" s="82">
        <f t="shared" si="85"/>
        <v>0</v>
      </c>
      <c r="X1804" s="39" t="s">
        <v>89</v>
      </c>
      <c r="Y1804" s="39"/>
      <c r="Z1804" s="72" t="s">
        <v>101</v>
      </c>
    </row>
    <row r="1805" spans="1:26">
      <c r="A1805" s="75">
        <f t="shared" si="86"/>
        <v>1803</v>
      </c>
      <c r="B1805" s="39" t="s">
        <v>1845</v>
      </c>
      <c r="C1805" s="75" t="str">
        <f>IF($B1805&lt;&gt;"",_xlfn.IFNA(VLOOKUP($B1805,'Node Details'!$B:$U,C$1,0),"Check"),"")</f>
        <v>0000S8O02-S8O020106</v>
      </c>
      <c r="D1805" s="75" t="str">
        <f>IF($B1805&lt;&gt;"",_xlfn.IFNA(VLOOKUP($B1805,'Node Details'!$B:$U,D$1,0),"Check"),"")</f>
        <v>S8O</v>
      </c>
      <c r="E1805" s="75" t="str">
        <f>IF($B1805&lt;&gt;"",_xlfn.IFNA(VLOOKUP($B1805,'Node Details'!$B:$U,E$1,0),"Check"),"")</f>
        <v>Airtel</v>
      </c>
      <c r="F1805" s="95">
        <v>45199</v>
      </c>
      <c r="G1805" s="75"/>
      <c r="H1805" s="25" t="s">
        <v>2818</v>
      </c>
      <c r="I1805" s="24">
        <v>1</v>
      </c>
      <c r="J1805" s="24">
        <v>650</v>
      </c>
      <c r="K1805" s="75">
        <f t="shared" si="84"/>
        <v>650</v>
      </c>
      <c r="L1805" s="80">
        <v>45198</v>
      </c>
      <c r="M1805" s="72"/>
      <c r="N1805" s="38"/>
      <c r="O1805" s="81"/>
      <c r="P1805" s="72"/>
      <c r="Q1805" s="72"/>
      <c r="R1805" s="72"/>
      <c r="S1805" s="72"/>
      <c r="T1805" s="81"/>
      <c r="U1805" s="72"/>
      <c r="V1805" s="72"/>
      <c r="W1805" s="82">
        <f t="shared" si="85"/>
        <v>0</v>
      </c>
      <c r="X1805" s="39" t="s">
        <v>89</v>
      </c>
      <c r="Y1805" s="39"/>
      <c r="Z1805" s="72" t="s">
        <v>101</v>
      </c>
    </row>
    <row r="1806" spans="1:26">
      <c r="A1806" s="75">
        <f t="shared" si="86"/>
        <v>1804</v>
      </c>
      <c r="B1806" s="39" t="s">
        <v>2656</v>
      </c>
      <c r="C1806" s="75" t="str">
        <f>IF($B1806&lt;&gt;"",_xlfn.IFNA(VLOOKUP($B1806,'Node Details'!$B:$U,C$1,0),"Check"),"")</f>
        <v>0000S8O02-S8O020106</v>
      </c>
      <c r="D1806" s="75" t="str">
        <f>IF($B1806&lt;&gt;"",_xlfn.IFNA(VLOOKUP($B1806,'Node Details'!$B:$U,D$1,0),"Check"),"")</f>
        <v>S8O</v>
      </c>
      <c r="E1806" s="75" t="str">
        <f>IF($B1806&lt;&gt;"",_xlfn.IFNA(VLOOKUP($B1806,'Node Details'!$B:$U,E$1,0),"Check"),"")</f>
        <v>Airtel</v>
      </c>
      <c r="F1806" s="95">
        <v>45199</v>
      </c>
      <c r="G1806" s="75"/>
      <c r="H1806" s="25" t="s">
        <v>2819</v>
      </c>
      <c r="I1806" s="24">
        <v>1</v>
      </c>
      <c r="J1806" s="24">
        <v>450</v>
      </c>
      <c r="K1806" s="75">
        <f t="shared" si="84"/>
        <v>450</v>
      </c>
      <c r="L1806" s="80">
        <v>45198</v>
      </c>
      <c r="M1806" s="72"/>
      <c r="N1806" s="38"/>
      <c r="O1806" s="81"/>
      <c r="P1806" s="72"/>
      <c r="Q1806" s="72"/>
      <c r="R1806" s="72"/>
      <c r="S1806" s="72"/>
      <c r="T1806" s="81"/>
      <c r="U1806" s="72"/>
      <c r="V1806" s="72"/>
      <c r="W1806" s="82">
        <f t="shared" si="85"/>
        <v>0</v>
      </c>
      <c r="X1806" s="39" t="s">
        <v>89</v>
      </c>
      <c r="Y1806" s="39"/>
      <c r="Z1806" s="72" t="s">
        <v>101</v>
      </c>
    </row>
    <row r="1807" spans="1:26">
      <c r="A1807" s="75">
        <f t="shared" si="86"/>
        <v>1805</v>
      </c>
      <c r="B1807" s="39" t="s">
        <v>2657</v>
      </c>
      <c r="C1807" s="75" t="str">
        <f>IF($B1807&lt;&gt;"",_xlfn.IFNA(VLOOKUP($B1807,'Node Details'!$B:$U,C$1,0),"Check"),"")</f>
        <v>0000S8O02-S8O020106</v>
      </c>
      <c r="D1807" s="75" t="str">
        <f>IF($B1807&lt;&gt;"",_xlfn.IFNA(VLOOKUP($B1807,'Node Details'!$B:$U,D$1,0),"Check"),"")</f>
        <v>S8O</v>
      </c>
      <c r="E1807" s="75" t="str">
        <f>IF($B1807&lt;&gt;"",_xlfn.IFNA(VLOOKUP($B1807,'Node Details'!$B:$U,E$1,0),"Check"),"")</f>
        <v>Airtel</v>
      </c>
      <c r="F1807" s="95">
        <v>45199</v>
      </c>
      <c r="G1807" s="75"/>
      <c r="H1807" s="25" t="s">
        <v>2819</v>
      </c>
      <c r="I1807" s="24">
        <v>1</v>
      </c>
      <c r="J1807" s="24">
        <v>450</v>
      </c>
      <c r="K1807" s="75">
        <f t="shared" si="84"/>
        <v>450</v>
      </c>
      <c r="L1807" s="80">
        <v>45198</v>
      </c>
      <c r="M1807" s="72"/>
      <c r="N1807" s="38"/>
      <c r="O1807" s="81"/>
      <c r="P1807" s="72"/>
      <c r="Q1807" s="72"/>
      <c r="R1807" s="72"/>
      <c r="S1807" s="72"/>
      <c r="T1807" s="81"/>
      <c r="U1807" s="72"/>
      <c r="V1807" s="72"/>
      <c r="W1807" s="82">
        <f t="shared" si="85"/>
        <v>0</v>
      </c>
      <c r="X1807" s="39" t="s">
        <v>89</v>
      </c>
      <c r="Y1807" s="39"/>
      <c r="Z1807" s="72" t="s">
        <v>101</v>
      </c>
    </row>
    <row r="1808" spans="1:26">
      <c r="A1808" s="75">
        <f t="shared" si="86"/>
        <v>1806</v>
      </c>
      <c r="B1808" s="39" t="s">
        <v>1315</v>
      </c>
      <c r="C1808" s="75" t="str">
        <f>IF($B1808&lt;&gt;"",_xlfn.IFNA(VLOOKUP($B1808,'Node Details'!$B:$U,C$1,0),"Check"),"")</f>
        <v>0000S8O02-S8O020106</v>
      </c>
      <c r="D1808" s="75" t="str">
        <f>IF($B1808&lt;&gt;"",_xlfn.IFNA(VLOOKUP($B1808,'Node Details'!$B:$U,D$1,0),"Check"),"")</f>
        <v>S8O</v>
      </c>
      <c r="E1808" s="75" t="str">
        <f>IF($B1808&lt;&gt;"",_xlfn.IFNA(VLOOKUP($B1808,'Node Details'!$B:$U,E$1,0),"Check"),"")</f>
        <v>Airtel</v>
      </c>
      <c r="F1808" s="95">
        <v>45199</v>
      </c>
      <c r="G1808" s="75"/>
      <c r="H1808" s="25" t="s">
        <v>2819</v>
      </c>
      <c r="I1808" s="24">
        <v>1</v>
      </c>
      <c r="J1808" s="24">
        <v>450</v>
      </c>
      <c r="K1808" s="75">
        <f t="shared" si="84"/>
        <v>450</v>
      </c>
      <c r="L1808" s="80">
        <v>45198</v>
      </c>
      <c r="M1808" s="72"/>
      <c r="N1808" s="38"/>
      <c r="O1808" s="81"/>
      <c r="P1808" s="72"/>
      <c r="Q1808" s="72"/>
      <c r="R1808" s="72"/>
      <c r="S1808" s="72"/>
      <c r="T1808" s="81"/>
      <c r="U1808" s="72"/>
      <c r="V1808" s="72"/>
      <c r="W1808" s="82">
        <f t="shared" si="85"/>
        <v>0</v>
      </c>
      <c r="X1808" s="39" t="s">
        <v>89</v>
      </c>
      <c r="Y1808" s="39"/>
      <c r="Z1808" s="72" t="s">
        <v>101</v>
      </c>
    </row>
    <row r="1809" spans="1:26">
      <c r="A1809" s="75">
        <f t="shared" si="86"/>
        <v>1807</v>
      </c>
      <c r="B1809" s="39" t="s">
        <v>2660</v>
      </c>
      <c r="C1809" s="75" t="str">
        <f>IF($B1809&lt;&gt;"",_xlfn.IFNA(VLOOKUP($B1809,'Node Details'!$B:$U,C$1,0),"Check"),"")</f>
        <v>0000S8O02-S8O020105</v>
      </c>
      <c r="D1809" s="75" t="str">
        <f>IF($B1809&lt;&gt;"",_xlfn.IFNA(VLOOKUP($B1809,'Node Details'!$B:$U,D$1,0),"Check"),"")</f>
        <v>S8O</v>
      </c>
      <c r="E1809" s="75" t="str">
        <f>IF($B1809&lt;&gt;"",_xlfn.IFNA(VLOOKUP($B1809,'Node Details'!$B:$U,E$1,0),"Check"),"")</f>
        <v>Airtel</v>
      </c>
      <c r="F1809" s="95">
        <v>45199</v>
      </c>
      <c r="G1809" s="75"/>
      <c r="H1809" s="25" t="s">
        <v>2819</v>
      </c>
      <c r="I1809" s="24">
        <v>1</v>
      </c>
      <c r="J1809" s="24">
        <v>450</v>
      </c>
      <c r="K1809" s="75">
        <f t="shared" si="84"/>
        <v>450</v>
      </c>
      <c r="L1809" s="80">
        <v>45198</v>
      </c>
      <c r="M1809" s="72"/>
      <c r="N1809" s="38"/>
      <c r="O1809" s="81"/>
      <c r="P1809" s="72"/>
      <c r="Q1809" s="72"/>
      <c r="R1809" s="72"/>
      <c r="S1809" s="72"/>
      <c r="T1809" s="81"/>
      <c r="U1809" s="72"/>
      <c r="V1809" s="72"/>
      <c r="W1809" s="82">
        <f t="shared" si="85"/>
        <v>0</v>
      </c>
      <c r="X1809" s="39" t="s">
        <v>89</v>
      </c>
      <c r="Y1809" s="39"/>
      <c r="Z1809" s="72" t="s">
        <v>101</v>
      </c>
    </row>
    <row r="1810" spans="1:26">
      <c r="A1810" s="75">
        <f t="shared" si="86"/>
        <v>1808</v>
      </c>
      <c r="B1810" s="39" t="s">
        <v>1318</v>
      </c>
      <c r="C1810" s="75" t="str">
        <f>IF($B1810&lt;&gt;"",_xlfn.IFNA(VLOOKUP($B1810,'Node Details'!$B:$U,C$1,0),"Check"),"")</f>
        <v>0000S8O02-S8O020105</v>
      </c>
      <c r="D1810" s="75" t="str">
        <f>IF($B1810&lt;&gt;"",_xlfn.IFNA(VLOOKUP($B1810,'Node Details'!$B:$U,D$1,0),"Check"),"")</f>
        <v>S8O</v>
      </c>
      <c r="E1810" s="75" t="str">
        <f>IF($B1810&lt;&gt;"",_xlfn.IFNA(VLOOKUP($B1810,'Node Details'!$B:$U,E$1,0),"Check"),"")</f>
        <v>Airtel</v>
      </c>
      <c r="F1810" s="95">
        <v>45199</v>
      </c>
      <c r="G1810" s="75"/>
      <c r="H1810" s="25" t="s">
        <v>2819</v>
      </c>
      <c r="I1810" s="24">
        <v>1</v>
      </c>
      <c r="J1810" s="24">
        <v>450</v>
      </c>
      <c r="K1810" s="75">
        <f t="shared" si="84"/>
        <v>450</v>
      </c>
      <c r="L1810" s="80">
        <v>45198</v>
      </c>
      <c r="M1810" s="72"/>
      <c r="N1810" s="38"/>
      <c r="O1810" s="81"/>
      <c r="P1810" s="72"/>
      <c r="Q1810" s="72"/>
      <c r="R1810" s="72"/>
      <c r="S1810" s="72"/>
      <c r="T1810" s="81"/>
      <c r="U1810" s="72"/>
      <c r="V1810" s="72"/>
      <c r="W1810" s="82">
        <f t="shared" si="85"/>
        <v>0</v>
      </c>
      <c r="X1810" s="39" t="s">
        <v>89</v>
      </c>
      <c r="Y1810" s="39"/>
      <c r="Z1810" s="72" t="s">
        <v>101</v>
      </c>
    </row>
    <row r="1811" spans="1:26">
      <c r="A1811" s="75">
        <f t="shared" si="86"/>
        <v>1809</v>
      </c>
      <c r="B1811" s="39" t="s">
        <v>1846</v>
      </c>
      <c r="C1811" s="75" t="str">
        <f>IF($B1811&lt;&gt;"",_xlfn.IFNA(VLOOKUP($B1811,'Node Details'!$B:$U,C$1,0),"Check"),"")</f>
        <v>S8O020101-S8O020107</v>
      </c>
      <c r="D1811" s="75" t="str">
        <f>IF($B1811&lt;&gt;"",_xlfn.IFNA(VLOOKUP($B1811,'Node Details'!$B:$U,D$1,0),"Check"),"")</f>
        <v>S8O</v>
      </c>
      <c r="E1811" s="75" t="str">
        <f>IF($B1811&lt;&gt;"",_xlfn.IFNA(VLOOKUP($B1811,'Node Details'!$B:$U,E$1,0),"Check"),"")</f>
        <v>Airtel</v>
      </c>
      <c r="F1811" s="95">
        <v>45199</v>
      </c>
      <c r="G1811" s="75"/>
      <c r="H1811" s="25" t="s">
        <v>2819</v>
      </c>
      <c r="I1811" s="24">
        <v>1</v>
      </c>
      <c r="J1811" s="24">
        <v>450</v>
      </c>
      <c r="K1811" s="75">
        <f t="shared" si="84"/>
        <v>450</v>
      </c>
      <c r="L1811" s="80">
        <v>45198</v>
      </c>
      <c r="M1811" s="72"/>
      <c r="N1811" s="38"/>
      <c r="O1811" s="81"/>
      <c r="P1811" s="72"/>
      <c r="Q1811" s="72"/>
      <c r="R1811" s="72"/>
      <c r="S1811" s="72"/>
      <c r="T1811" s="81"/>
      <c r="U1811" s="72"/>
      <c r="V1811" s="72"/>
      <c r="W1811" s="82">
        <f t="shared" si="85"/>
        <v>0</v>
      </c>
      <c r="X1811" s="39" t="s">
        <v>89</v>
      </c>
      <c r="Y1811" s="39"/>
      <c r="Z1811" s="72" t="s">
        <v>101</v>
      </c>
    </row>
    <row r="1812" spans="1:26">
      <c r="A1812" s="75">
        <f t="shared" si="86"/>
        <v>1810</v>
      </c>
      <c r="B1812" s="39" t="s">
        <v>1281</v>
      </c>
      <c r="C1812" s="75" t="str">
        <f>IF($B1812&lt;&gt;"",_xlfn.IFNA(VLOOKUP($B1812,'Node Details'!$B:$U,C$1,0),"Check"),"")</f>
        <v>000000S8O-0000S8O03</v>
      </c>
      <c r="D1812" s="75" t="str">
        <f>IF($B1812&lt;&gt;"",_xlfn.IFNA(VLOOKUP($B1812,'Node Details'!$B:$U,D$1,0),"Check"),"")</f>
        <v>S8O</v>
      </c>
      <c r="E1812" s="75" t="str">
        <f>IF($B1812&lt;&gt;"",_xlfn.IFNA(VLOOKUP($B1812,'Node Details'!$B:$U,E$1,0),"Check"),"")</f>
        <v>Airtel</v>
      </c>
      <c r="F1812" s="95">
        <v>45199</v>
      </c>
      <c r="G1812" s="75"/>
      <c r="H1812" s="25" t="s">
        <v>2817</v>
      </c>
      <c r="I1812" s="24">
        <v>1</v>
      </c>
      <c r="J1812" s="24">
        <v>1050</v>
      </c>
      <c r="K1812" s="75">
        <f t="shared" si="84"/>
        <v>1050</v>
      </c>
      <c r="L1812" s="80">
        <v>45198</v>
      </c>
      <c r="M1812" s="72"/>
      <c r="N1812" s="38"/>
      <c r="O1812" s="81"/>
      <c r="P1812" s="72"/>
      <c r="Q1812" s="72"/>
      <c r="R1812" s="72"/>
      <c r="S1812" s="72"/>
      <c r="T1812" s="81"/>
      <c r="U1812" s="72"/>
      <c r="V1812" s="72"/>
      <c r="W1812" s="82">
        <f t="shared" si="85"/>
        <v>0</v>
      </c>
      <c r="X1812" s="39" t="s">
        <v>89</v>
      </c>
      <c r="Y1812" s="39"/>
      <c r="Z1812" s="72" t="s">
        <v>101</v>
      </c>
    </row>
    <row r="1813" spans="1:26">
      <c r="A1813" s="75">
        <f t="shared" si="86"/>
        <v>1811</v>
      </c>
      <c r="B1813" s="39" t="s">
        <v>2662</v>
      </c>
      <c r="C1813" s="75" t="str">
        <f>IF($B1813&lt;&gt;"",_xlfn.IFNA(VLOOKUP($B1813,'Node Details'!$B:$U,C$1,0),"Check"),"")</f>
        <v>0000S8O03-S8O030104</v>
      </c>
      <c r="D1813" s="75" t="str">
        <f>IF($B1813&lt;&gt;"",_xlfn.IFNA(VLOOKUP($B1813,'Node Details'!$B:$U,D$1,0),"Check"),"")</f>
        <v>S8O</v>
      </c>
      <c r="E1813" s="75" t="str">
        <f>IF($B1813&lt;&gt;"",_xlfn.IFNA(VLOOKUP($B1813,'Node Details'!$B:$U,E$1,0),"Check"),"")</f>
        <v>Airtel</v>
      </c>
      <c r="F1813" s="95">
        <v>45199</v>
      </c>
      <c r="G1813" s="75"/>
      <c r="H1813" s="25" t="s">
        <v>2819</v>
      </c>
      <c r="I1813" s="24">
        <v>1</v>
      </c>
      <c r="J1813" s="24">
        <v>450</v>
      </c>
      <c r="K1813" s="75">
        <f t="shared" si="84"/>
        <v>450</v>
      </c>
      <c r="L1813" s="80">
        <v>45198</v>
      </c>
      <c r="M1813" s="72"/>
      <c r="N1813" s="38"/>
      <c r="O1813" s="81"/>
      <c r="P1813" s="72"/>
      <c r="Q1813" s="72"/>
      <c r="R1813" s="72"/>
      <c r="S1813" s="72"/>
      <c r="T1813" s="81"/>
      <c r="U1813" s="72"/>
      <c r="V1813" s="72"/>
      <c r="W1813" s="82">
        <f t="shared" si="85"/>
        <v>0</v>
      </c>
      <c r="X1813" s="39" t="s">
        <v>89</v>
      </c>
      <c r="Y1813" s="39"/>
      <c r="Z1813" s="72" t="s">
        <v>101</v>
      </c>
    </row>
    <row r="1814" spans="1:26">
      <c r="A1814" s="75">
        <f t="shared" si="86"/>
        <v>1812</v>
      </c>
      <c r="B1814" s="39" t="s">
        <v>2663</v>
      </c>
      <c r="C1814" s="75" t="str">
        <f>IF($B1814&lt;&gt;"",_xlfn.IFNA(VLOOKUP($B1814,'Node Details'!$B:$U,C$1,0),"Check"),"")</f>
        <v>0000S8O03-S8O030104</v>
      </c>
      <c r="D1814" s="75" t="str">
        <f>IF($B1814&lt;&gt;"",_xlfn.IFNA(VLOOKUP($B1814,'Node Details'!$B:$U,D$1,0),"Check"),"")</f>
        <v>S8O</v>
      </c>
      <c r="E1814" s="75" t="str">
        <f>IF($B1814&lt;&gt;"",_xlfn.IFNA(VLOOKUP($B1814,'Node Details'!$B:$U,E$1,0),"Check"),"")</f>
        <v>Airtel</v>
      </c>
      <c r="F1814" s="95">
        <v>45199</v>
      </c>
      <c r="G1814" s="75"/>
      <c r="H1814" s="25" t="s">
        <v>2819</v>
      </c>
      <c r="I1814" s="24">
        <v>1</v>
      </c>
      <c r="J1814" s="24">
        <v>450</v>
      </c>
      <c r="K1814" s="75">
        <f t="shared" si="84"/>
        <v>450</v>
      </c>
      <c r="L1814" s="80">
        <v>45198</v>
      </c>
      <c r="M1814" s="72"/>
      <c r="N1814" s="38"/>
      <c r="O1814" s="81"/>
      <c r="P1814" s="72"/>
      <c r="Q1814" s="72"/>
      <c r="R1814" s="72"/>
      <c r="S1814" s="72"/>
      <c r="T1814" s="81"/>
      <c r="U1814" s="72"/>
      <c r="V1814" s="72"/>
      <c r="W1814" s="82">
        <f t="shared" si="85"/>
        <v>0</v>
      </c>
      <c r="X1814" s="39" t="s">
        <v>89</v>
      </c>
      <c r="Y1814" s="39"/>
      <c r="Z1814" s="72" t="s">
        <v>101</v>
      </c>
    </row>
    <row r="1815" spans="1:26">
      <c r="A1815" s="75">
        <f t="shared" si="86"/>
        <v>1813</v>
      </c>
      <c r="B1815" s="39" t="s">
        <v>1324</v>
      </c>
      <c r="C1815" s="75" t="str">
        <f>IF($B1815&lt;&gt;"",_xlfn.IFNA(VLOOKUP($B1815,'Node Details'!$B:$U,C$1,0),"Check"),"")</f>
        <v>0000S8O03-S8O030104</v>
      </c>
      <c r="D1815" s="75" t="str">
        <f>IF($B1815&lt;&gt;"",_xlfn.IFNA(VLOOKUP($B1815,'Node Details'!$B:$U,D$1,0),"Check"),"")</f>
        <v>S8O</v>
      </c>
      <c r="E1815" s="75" t="str">
        <f>IF($B1815&lt;&gt;"",_xlfn.IFNA(VLOOKUP($B1815,'Node Details'!$B:$U,E$1,0),"Check"),"")</f>
        <v>Airtel</v>
      </c>
      <c r="F1815" s="95">
        <v>45199</v>
      </c>
      <c r="G1815" s="75"/>
      <c r="H1815" s="25" t="s">
        <v>2819</v>
      </c>
      <c r="I1815" s="24">
        <v>1</v>
      </c>
      <c r="J1815" s="24">
        <v>450</v>
      </c>
      <c r="K1815" s="75">
        <f t="shared" si="84"/>
        <v>450</v>
      </c>
      <c r="L1815" s="80">
        <v>45198</v>
      </c>
      <c r="M1815" s="72"/>
      <c r="N1815" s="38"/>
      <c r="O1815" s="81"/>
      <c r="P1815" s="72"/>
      <c r="Q1815" s="72"/>
      <c r="R1815" s="72"/>
      <c r="S1815" s="72"/>
      <c r="T1815" s="81"/>
      <c r="U1815" s="72"/>
      <c r="V1815" s="72"/>
      <c r="W1815" s="82">
        <f t="shared" si="85"/>
        <v>0</v>
      </c>
      <c r="X1815" s="39" t="s">
        <v>89</v>
      </c>
      <c r="Y1815" s="39"/>
      <c r="Z1815" s="72" t="s">
        <v>101</v>
      </c>
    </row>
    <row r="1816" spans="1:26">
      <c r="A1816" s="75">
        <f t="shared" si="86"/>
        <v>1814</v>
      </c>
      <c r="B1816" s="39" t="s">
        <v>1321</v>
      </c>
      <c r="C1816" s="75" t="str">
        <f>IF($B1816&lt;&gt;"",_xlfn.IFNA(VLOOKUP($B1816,'Node Details'!$B:$U,C$1,0),"Check"),"")</f>
        <v>0000S8O03-S8O030104</v>
      </c>
      <c r="D1816" s="75" t="str">
        <f>IF($B1816&lt;&gt;"",_xlfn.IFNA(VLOOKUP($B1816,'Node Details'!$B:$U,D$1,0),"Check"),"")</f>
        <v>S8O</v>
      </c>
      <c r="E1816" s="75" t="str">
        <f>IF($B1816&lt;&gt;"",_xlfn.IFNA(VLOOKUP($B1816,'Node Details'!$B:$U,E$1,0),"Check"),"")</f>
        <v>Airtel</v>
      </c>
      <c r="F1816" s="95">
        <v>45199</v>
      </c>
      <c r="G1816" s="75"/>
      <c r="H1816" s="25" t="s">
        <v>2819</v>
      </c>
      <c r="I1816" s="24">
        <v>1</v>
      </c>
      <c r="J1816" s="24">
        <v>450</v>
      </c>
      <c r="K1816" s="75">
        <f t="shared" si="84"/>
        <v>450</v>
      </c>
      <c r="L1816" s="80">
        <v>45198</v>
      </c>
      <c r="M1816" s="72"/>
      <c r="N1816" s="38"/>
      <c r="O1816" s="81"/>
      <c r="P1816" s="72"/>
      <c r="Q1816" s="72"/>
      <c r="R1816" s="72"/>
      <c r="S1816" s="72"/>
      <c r="T1816" s="81"/>
      <c r="U1816" s="72"/>
      <c r="V1816" s="72"/>
      <c r="W1816" s="82">
        <f t="shared" si="85"/>
        <v>0</v>
      </c>
      <c r="X1816" s="39" t="s">
        <v>89</v>
      </c>
      <c r="Y1816" s="39"/>
      <c r="Z1816" s="72" t="s">
        <v>101</v>
      </c>
    </row>
    <row r="1817" spans="1:26">
      <c r="A1817" s="75">
        <f t="shared" si="86"/>
        <v>1815</v>
      </c>
      <c r="B1817" s="39" t="s">
        <v>2665</v>
      </c>
      <c r="C1817" s="75" t="str">
        <f>IF($B1817&lt;&gt;"",_xlfn.IFNA(VLOOKUP($B1817,'Node Details'!$B:$U,C$1,0),"Check"),"")</f>
        <v>S8O030103-S8O030108</v>
      </c>
      <c r="D1817" s="75" t="str">
        <f>IF($B1817&lt;&gt;"",_xlfn.IFNA(VLOOKUP($B1817,'Node Details'!$B:$U,D$1,0),"Check"),"")</f>
        <v>S8O</v>
      </c>
      <c r="E1817" s="75" t="str">
        <f>IF($B1817&lt;&gt;"",_xlfn.IFNA(VLOOKUP($B1817,'Node Details'!$B:$U,E$1,0),"Check"),"")</f>
        <v>Airtel</v>
      </c>
      <c r="F1817" s="95">
        <v>45199</v>
      </c>
      <c r="G1817" s="75"/>
      <c r="H1817" s="25" t="s">
        <v>2818</v>
      </c>
      <c r="I1817" s="24">
        <v>1</v>
      </c>
      <c r="J1817" s="24">
        <v>650</v>
      </c>
      <c r="K1817" s="75">
        <f t="shared" si="84"/>
        <v>650</v>
      </c>
      <c r="L1817" s="80">
        <v>45198</v>
      </c>
      <c r="M1817" s="72"/>
      <c r="N1817" s="38"/>
      <c r="O1817" s="81"/>
      <c r="P1817" s="72"/>
      <c r="Q1817" s="72"/>
      <c r="R1817" s="72"/>
      <c r="S1817" s="72"/>
      <c r="T1817" s="81"/>
      <c r="U1817" s="72"/>
      <c r="V1817" s="72"/>
      <c r="W1817" s="82">
        <f t="shared" si="85"/>
        <v>0</v>
      </c>
      <c r="X1817" s="39" t="s">
        <v>89</v>
      </c>
      <c r="Y1817" s="39"/>
      <c r="Z1817" s="72" t="s">
        <v>101</v>
      </c>
    </row>
    <row r="1818" spans="1:26">
      <c r="A1818" s="75">
        <f t="shared" si="86"/>
        <v>1816</v>
      </c>
      <c r="B1818" s="39" t="s">
        <v>2666</v>
      </c>
      <c r="C1818" s="75" t="str">
        <f>IF($B1818&lt;&gt;"",_xlfn.IFNA(VLOOKUP($B1818,'Node Details'!$B:$U,C$1,0),"Check"),"")</f>
        <v>0000S8O03-S8O030107</v>
      </c>
      <c r="D1818" s="75" t="str">
        <f>IF($B1818&lt;&gt;"",_xlfn.IFNA(VLOOKUP($B1818,'Node Details'!$B:$U,D$1,0),"Check"),"")</f>
        <v>S8O</v>
      </c>
      <c r="E1818" s="75" t="str">
        <f>IF($B1818&lt;&gt;"",_xlfn.IFNA(VLOOKUP($B1818,'Node Details'!$B:$U,E$1,0),"Check"),"")</f>
        <v>Airtel</v>
      </c>
      <c r="F1818" s="95">
        <v>45199</v>
      </c>
      <c r="G1818" s="75"/>
      <c r="H1818" s="25" t="s">
        <v>2819</v>
      </c>
      <c r="I1818" s="24">
        <v>1</v>
      </c>
      <c r="J1818" s="24">
        <v>450</v>
      </c>
      <c r="K1818" s="75">
        <f t="shared" si="84"/>
        <v>450</v>
      </c>
      <c r="L1818" s="80">
        <v>45198</v>
      </c>
      <c r="M1818" s="72"/>
      <c r="N1818" s="38"/>
      <c r="O1818" s="81"/>
      <c r="P1818" s="72"/>
      <c r="Q1818" s="72"/>
      <c r="R1818" s="72"/>
      <c r="S1818" s="72"/>
      <c r="T1818" s="81"/>
      <c r="U1818" s="72"/>
      <c r="V1818" s="72"/>
      <c r="W1818" s="82">
        <f t="shared" si="85"/>
        <v>0</v>
      </c>
      <c r="X1818" s="39" t="s">
        <v>89</v>
      </c>
      <c r="Y1818" s="39"/>
      <c r="Z1818" s="72" t="s">
        <v>101</v>
      </c>
    </row>
    <row r="1819" spans="1:26">
      <c r="A1819" s="75">
        <f t="shared" si="86"/>
        <v>1817</v>
      </c>
      <c r="B1819" s="39" t="s">
        <v>1329</v>
      </c>
      <c r="C1819" s="75" t="str">
        <f>IF($B1819&lt;&gt;"",_xlfn.IFNA(VLOOKUP($B1819,'Node Details'!$B:$U,C$1,0),"Check"),"")</f>
        <v>0000S8O03-S8O030107</v>
      </c>
      <c r="D1819" s="75" t="str">
        <f>IF($B1819&lt;&gt;"",_xlfn.IFNA(VLOOKUP($B1819,'Node Details'!$B:$U,D$1,0),"Check"),"")</f>
        <v>S8O</v>
      </c>
      <c r="E1819" s="75" t="str">
        <f>IF($B1819&lt;&gt;"",_xlfn.IFNA(VLOOKUP($B1819,'Node Details'!$B:$U,E$1,0),"Check"),"")</f>
        <v>Airtel</v>
      </c>
      <c r="F1819" s="95">
        <v>45199</v>
      </c>
      <c r="G1819" s="75"/>
      <c r="H1819" s="25" t="s">
        <v>2819</v>
      </c>
      <c r="I1819" s="24">
        <v>1</v>
      </c>
      <c r="J1819" s="24">
        <v>450</v>
      </c>
      <c r="K1819" s="75">
        <f t="shared" si="84"/>
        <v>450</v>
      </c>
      <c r="L1819" s="80">
        <v>45198</v>
      </c>
      <c r="M1819" s="72"/>
      <c r="N1819" s="38"/>
      <c r="O1819" s="81"/>
      <c r="P1819" s="72"/>
      <c r="Q1819" s="72"/>
      <c r="R1819" s="72"/>
      <c r="S1819" s="72"/>
      <c r="T1819" s="81"/>
      <c r="U1819" s="72"/>
      <c r="V1819" s="72"/>
      <c r="W1819" s="82">
        <f t="shared" si="85"/>
        <v>0</v>
      </c>
      <c r="X1819" s="39" t="s">
        <v>89</v>
      </c>
      <c r="Y1819" s="39"/>
      <c r="Z1819" s="72" t="s">
        <v>101</v>
      </c>
    </row>
    <row r="1820" spans="1:26">
      <c r="A1820" s="75">
        <f t="shared" si="86"/>
        <v>1818</v>
      </c>
      <c r="B1820" s="39" t="s">
        <v>1326</v>
      </c>
      <c r="C1820" s="75" t="str">
        <f>IF($B1820&lt;&gt;"",_xlfn.IFNA(VLOOKUP($B1820,'Node Details'!$B:$U,C$1,0),"Check"),"")</f>
        <v>S8O030103-S8O030108</v>
      </c>
      <c r="D1820" s="75" t="str">
        <f>IF($B1820&lt;&gt;"",_xlfn.IFNA(VLOOKUP($B1820,'Node Details'!$B:$U,D$1,0),"Check"),"")</f>
        <v>S8O</v>
      </c>
      <c r="E1820" s="75" t="str">
        <f>IF($B1820&lt;&gt;"",_xlfn.IFNA(VLOOKUP($B1820,'Node Details'!$B:$U,E$1,0),"Check"),"")</f>
        <v>Airtel</v>
      </c>
      <c r="F1820" s="95">
        <v>45199</v>
      </c>
      <c r="G1820" s="75"/>
      <c r="H1820" s="25" t="s">
        <v>2818</v>
      </c>
      <c r="I1820" s="24">
        <v>1</v>
      </c>
      <c r="J1820" s="24">
        <v>650</v>
      </c>
      <c r="K1820" s="75">
        <f t="shared" si="84"/>
        <v>650</v>
      </c>
      <c r="L1820" s="80">
        <v>45198</v>
      </c>
      <c r="M1820" s="72"/>
      <c r="N1820" s="38"/>
      <c r="O1820" s="81"/>
      <c r="P1820" s="72"/>
      <c r="Q1820" s="72"/>
      <c r="R1820" s="72"/>
      <c r="S1820" s="72"/>
      <c r="T1820" s="81"/>
      <c r="U1820" s="72"/>
      <c r="V1820" s="72"/>
      <c r="W1820" s="82">
        <f t="shared" si="85"/>
        <v>0</v>
      </c>
      <c r="X1820" s="39" t="s">
        <v>89</v>
      </c>
      <c r="Y1820" s="39"/>
      <c r="Z1820" s="72" t="s">
        <v>101</v>
      </c>
    </row>
    <row r="1821" spans="1:26">
      <c r="A1821" s="75">
        <f t="shared" si="86"/>
        <v>1819</v>
      </c>
      <c r="B1821" s="39" t="s">
        <v>1332</v>
      </c>
      <c r="C1821" s="75" t="str">
        <f>IF($B1821&lt;&gt;"",_xlfn.IFNA(VLOOKUP($B1821,'Node Details'!$B:$U,C$1,0),"Check"),"")</f>
        <v>0000S8O02-0000S8O07</v>
      </c>
      <c r="D1821" s="75" t="str">
        <f>IF($B1821&lt;&gt;"",_xlfn.IFNA(VLOOKUP($B1821,'Node Details'!$B:$U,D$1,0),"Check"),"")</f>
        <v>S8O</v>
      </c>
      <c r="E1821" s="75" t="str">
        <f>IF($B1821&lt;&gt;"",_xlfn.IFNA(VLOOKUP($B1821,'Node Details'!$B:$U,E$1,0),"Check"),"")</f>
        <v>Airtel</v>
      </c>
      <c r="F1821" s="95">
        <v>45199</v>
      </c>
      <c r="G1821" s="75"/>
      <c r="H1821" s="25" t="s">
        <v>2817</v>
      </c>
      <c r="I1821" s="24">
        <v>1</v>
      </c>
      <c r="J1821" s="24">
        <v>1050</v>
      </c>
      <c r="K1821" s="75">
        <f t="shared" si="84"/>
        <v>1050</v>
      </c>
      <c r="L1821" s="80">
        <v>45198</v>
      </c>
      <c r="M1821" s="72"/>
      <c r="N1821" s="38"/>
      <c r="O1821" s="81"/>
      <c r="P1821" s="72"/>
      <c r="Q1821" s="72"/>
      <c r="R1821" s="72"/>
      <c r="S1821" s="72"/>
      <c r="T1821" s="81"/>
      <c r="U1821" s="72"/>
      <c r="V1821" s="72"/>
      <c r="W1821" s="82">
        <f t="shared" si="85"/>
        <v>0</v>
      </c>
      <c r="X1821" s="39" t="s">
        <v>89</v>
      </c>
      <c r="Y1821" s="39"/>
      <c r="Z1821" s="72" t="s">
        <v>101</v>
      </c>
    </row>
    <row r="1822" spans="1:26">
      <c r="A1822" s="75">
        <f t="shared" si="86"/>
        <v>1820</v>
      </c>
      <c r="B1822" s="39" t="s">
        <v>2669</v>
      </c>
      <c r="C1822" s="75" t="str">
        <f>IF($B1822&lt;&gt;"",_xlfn.IFNA(VLOOKUP($B1822,'Node Details'!$B:$U,C$1,0),"Check"),"")</f>
        <v>0000S8O04-S8O040102</v>
      </c>
      <c r="D1822" s="75" t="str">
        <f>IF($B1822&lt;&gt;"",_xlfn.IFNA(VLOOKUP($B1822,'Node Details'!$B:$U,D$1,0),"Check"),"")</f>
        <v>S8O</v>
      </c>
      <c r="E1822" s="75" t="str">
        <f>IF($B1822&lt;&gt;"",_xlfn.IFNA(VLOOKUP($B1822,'Node Details'!$B:$U,E$1,0),"Check"),"")</f>
        <v>Airtel</v>
      </c>
      <c r="F1822" s="95">
        <v>45199</v>
      </c>
      <c r="G1822" s="75"/>
      <c r="H1822" s="25" t="s">
        <v>2819</v>
      </c>
      <c r="I1822" s="24">
        <v>1</v>
      </c>
      <c r="J1822" s="24">
        <v>450</v>
      </c>
      <c r="K1822" s="75">
        <f t="shared" si="84"/>
        <v>450</v>
      </c>
      <c r="L1822" s="80">
        <v>45198</v>
      </c>
      <c r="M1822" s="72"/>
      <c r="N1822" s="38"/>
      <c r="O1822" s="81"/>
      <c r="P1822" s="72"/>
      <c r="Q1822" s="72"/>
      <c r="R1822" s="72"/>
      <c r="S1822" s="72"/>
      <c r="T1822" s="81"/>
      <c r="U1822" s="72"/>
      <c r="V1822" s="72"/>
      <c r="W1822" s="82">
        <f t="shared" si="85"/>
        <v>0</v>
      </c>
      <c r="X1822" s="39" t="s">
        <v>89</v>
      </c>
      <c r="Y1822" s="39"/>
      <c r="Z1822" s="72" t="s">
        <v>101</v>
      </c>
    </row>
    <row r="1823" spans="1:26">
      <c r="A1823" s="75">
        <f t="shared" si="86"/>
        <v>1821</v>
      </c>
      <c r="B1823" s="39" t="s">
        <v>1334</v>
      </c>
      <c r="C1823" s="75" t="str">
        <f>IF($B1823&lt;&gt;"",_xlfn.IFNA(VLOOKUP($B1823,'Node Details'!$B:$U,C$1,0),"Check"),"")</f>
        <v>0000S8O04-S8O040102</v>
      </c>
      <c r="D1823" s="75" t="str">
        <f>IF($B1823&lt;&gt;"",_xlfn.IFNA(VLOOKUP($B1823,'Node Details'!$B:$U,D$1,0),"Check"),"")</f>
        <v>S8O</v>
      </c>
      <c r="E1823" s="75" t="str">
        <f>IF($B1823&lt;&gt;"",_xlfn.IFNA(VLOOKUP($B1823,'Node Details'!$B:$U,E$1,0),"Check"),"")</f>
        <v>Airtel</v>
      </c>
      <c r="F1823" s="95">
        <v>45199</v>
      </c>
      <c r="G1823" s="75"/>
      <c r="H1823" s="25" t="s">
        <v>2819</v>
      </c>
      <c r="I1823" s="24">
        <v>1</v>
      </c>
      <c r="J1823" s="24">
        <v>450</v>
      </c>
      <c r="K1823" s="75">
        <f t="shared" si="84"/>
        <v>450</v>
      </c>
      <c r="L1823" s="80">
        <v>45198</v>
      </c>
      <c r="M1823" s="72"/>
      <c r="N1823" s="38"/>
      <c r="O1823" s="81"/>
      <c r="P1823" s="72"/>
      <c r="Q1823" s="72"/>
      <c r="R1823" s="72"/>
      <c r="S1823" s="72"/>
      <c r="T1823" s="81"/>
      <c r="U1823" s="72"/>
      <c r="V1823" s="72"/>
      <c r="W1823" s="82">
        <f t="shared" si="85"/>
        <v>0</v>
      </c>
      <c r="X1823" s="39" t="s">
        <v>89</v>
      </c>
      <c r="Y1823" s="39"/>
      <c r="Z1823" s="72" t="s">
        <v>101</v>
      </c>
    </row>
    <row r="1824" spans="1:26">
      <c r="A1824" s="75">
        <f t="shared" si="86"/>
        <v>1822</v>
      </c>
      <c r="B1824" s="39" t="s">
        <v>1337</v>
      </c>
      <c r="C1824" s="75" t="str">
        <f>IF($B1824&lt;&gt;"",_xlfn.IFNA(VLOOKUP($B1824,'Node Details'!$B:$U,C$1,0),"Check"),"")</f>
        <v>0000S8O04-S8O040103</v>
      </c>
      <c r="D1824" s="75" t="str">
        <f>IF($B1824&lt;&gt;"",_xlfn.IFNA(VLOOKUP($B1824,'Node Details'!$B:$U,D$1,0),"Check"),"")</f>
        <v>S8O</v>
      </c>
      <c r="E1824" s="75" t="str">
        <f>IF($B1824&lt;&gt;"",_xlfn.IFNA(VLOOKUP($B1824,'Node Details'!$B:$U,E$1,0),"Check"),"")</f>
        <v>Airtel</v>
      </c>
      <c r="F1824" s="95">
        <v>45199</v>
      </c>
      <c r="G1824" s="75"/>
      <c r="H1824" s="25" t="s">
        <v>2819</v>
      </c>
      <c r="I1824" s="24">
        <v>1</v>
      </c>
      <c r="J1824" s="24">
        <v>450</v>
      </c>
      <c r="K1824" s="75">
        <f t="shared" si="84"/>
        <v>450</v>
      </c>
      <c r="L1824" s="80">
        <v>45198</v>
      </c>
      <c r="M1824" s="72"/>
      <c r="N1824" s="38"/>
      <c r="O1824" s="81"/>
      <c r="P1824" s="72"/>
      <c r="Q1824" s="72"/>
      <c r="R1824" s="72"/>
      <c r="S1824" s="72"/>
      <c r="T1824" s="81"/>
      <c r="U1824" s="72"/>
      <c r="V1824" s="72"/>
      <c r="W1824" s="82">
        <f t="shared" si="85"/>
        <v>0</v>
      </c>
      <c r="X1824" s="39" t="s">
        <v>89</v>
      </c>
      <c r="Y1824" s="39"/>
      <c r="Z1824" s="72" t="s">
        <v>101</v>
      </c>
    </row>
    <row r="1825" spans="1:26">
      <c r="A1825" s="75">
        <f t="shared" si="86"/>
        <v>1823</v>
      </c>
      <c r="B1825" s="39" t="s">
        <v>2670</v>
      </c>
      <c r="C1825" s="75" t="str">
        <f>IF($B1825&lt;&gt;"",_xlfn.IFNA(VLOOKUP($B1825,'Node Details'!$B:$U,C$1,0),"Check"),"")</f>
        <v>S8O040103-S8O040105</v>
      </c>
      <c r="D1825" s="75" t="str">
        <f>IF($B1825&lt;&gt;"",_xlfn.IFNA(VLOOKUP($B1825,'Node Details'!$B:$U,D$1,0),"Check"),"")</f>
        <v>S8O</v>
      </c>
      <c r="E1825" s="75" t="str">
        <f>IF($B1825&lt;&gt;"",_xlfn.IFNA(VLOOKUP($B1825,'Node Details'!$B:$U,E$1,0),"Check"),"")</f>
        <v>Airtel</v>
      </c>
      <c r="F1825" s="95">
        <v>45199</v>
      </c>
      <c r="G1825" s="75"/>
      <c r="H1825" s="25" t="s">
        <v>2818</v>
      </c>
      <c r="I1825" s="24">
        <v>1</v>
      </c>
      <c r="J1825" s="24">
        <v>650</v>
      </c>
      <c r="K1825" s="75">
        <f t="shared" si="84"/>
        <v>650</v>
      </c>
      <c r="L1825" s="80">
        <v>45198</v>
      </c>
      <c r="M1825" s="72"/>
      <c r="N1825" s="38"/>
      <c r="O1825" s="81"/>
      <c r="P1825" s="72"/>
      <c r="Q1825" s="72"/>
      <c r="R1825" s="72"/>
      <c r="S1825" s="72"/>
      <c r="T1825" s="81"/>
      <c r="U1825" s="72"/>
      <c r="V1825" s="72"/>
      <c r="W1825" s="82">
        <f t="shared" si="85"/>
        <v>0</v>
      </c>
      <c r="X1825" s="39" t="s">
        <v>89</v>
      </c>
      <c r="Y1825" s="39"/>
      <c r="Z1825" s="72" t="s">
        <v>101</v>
      </c>
    </row>
    <row r="1826" spans="1:26">
      <c r="A1826" s="75">
        <f t="shared" si="86"/>
        <v>1824</v>
      </c>
      <c r="B1826" s="39" t="s">
        <v>1813</v>
      </c>
      <c r="C1826" s="75" t="str">
        <f>IF($B1826&lt;&gt;"",_xlfn.IFNA(VLOOKUP($B1826,'Node Details'!$B:$U,C$1,0),"Check"),"")</f>
        <v>S8O040103-S8O040105</v>
      </c>
      <c r="D1826" s="75" t="str">
        <f>IF($B1826&lt;&gt;"",_xlfn.IFNA(VLOOKUP($B1826,'Node Details'!$B:$U,D$1,0),"Check"),"")</f>
        <v>S8O</v>
      </c>
      <c r="E1826" s="75" t="str">
        <f>IF($B1826&lt;&gt;"",_xlfn.IFNA(VLOOKUP($B1826,'Node Details'!$B:$U,E$1,0),"Check"),"")</f>
        <v>Airtel</v>
      </c>
      <c r="F1826" s="95">
        <v>45199</v>
      </c>
      <c r="G1826" s="75"/>
      <c r="H1826" s="25" t="s">
        <v>2818</v>
      </c>
      <c r="I1826" s="24">
        <v>1</v>
      </c>
      <c r="J1826" s="24">
        <v>650</v>
      </c>
      <c r="K1826" s="75">
        <f t="shared" si="84"/>
        <v>650</v>
      </c>
      <c r="L1826" s="80">
        <v>45198</v>
      </c>
      <c r="M1826" s="72"/>
      <c r="N1826" s="38"/>
      <c r="O1826" s="81"/>
      <c r="P1826" s="72"/>
      <c r="Q1826" s="72"/>
      <c r="R1826" s="72"/>
      <c r="S1826" s="72"/>
      <c r="T1826" s="81"/>
      <c r="U1826" s="72"/>
      <c r="V1826" s="72"/>
      <c r="W1826" s="82">
        <f t="shared" si="85"/>
        <v>0</v>
      </c>
      <c r="X1826" s="39" t="s">
        <v>89</v>
      </c>
      <c r="Y1826" s="39"/>
      <c r="Z1826" s="72" t="s">
        <v>101</v>
      </c>
    </row>
    <row r="1827" spans="1:26">
      <c r="A1827" s="75">
        <f t="shared" si="86"/>
        <v>1825</v>
      </c>
      <c r="B1827" s="39" t="s">
        <v>1340</v>
      </c>
      <c r="C1827" s="75" t="str">
        <f>IF($B1827&lt;&gt;"",_xlfn.IFNA(VLOOKUP($B1827,'Node Details'!$B:$U,C$1,0),"Check"),"")</f>
        <v>0000S8O02-0000S8O07</v>
      </c>
      <c r="D1827" s="75" t="str">
        <f>IF($B1827&lt;&gt;"",_xlfn.IFNA(VLOOKUP($B1827,'Node Details'!$B:$U,D$1,0),"Check"),"")</f>
        <v>S8O</v>
      </c>
      <c r="E1827" s="75" t="str">
        <f>IF($B1827&lt;&gt;"",_xlfn.IFNA(VLOOKUP($B1827,'Node Details'!$B:$U,E$1,0),"Check"),"")</f>
        <v>Airtel</v>
      </c>
      <c r="F1827" s="95">
        <v>45199</v>
      </c>
      <c r="G1827" s="75"/>
      <c r="H1827" s="25" t="s">
        <v>2817</v>
      </c>
      <c r="I1827" s="24">
        <v>1</v>
      </c>
      <c r="J1827" s="24">
        <v>1050</v>
      </c>
      <c r="K1827" s="75">
        <f t="shared" si="84"/>
        <v>1050</v>
      </c>
      <c r="L1827" s="80">
        <v>45198</v>
      </c>
      <c r="M1827" s="72"/>
      <c r="N1827" s="38"/>
      <c r="O1827" s="81"/>
      <c r="P1827" s="72"/>
      <c r="Q1827" s="72"/>
      <c r="R1827" s="72"/>
      <c r="S1827" s="72"/>
      <c r="T1827" s="81"/>
      <c r="U1827" s="72"/>
      <c r="V1827" s="72"/>
      <c r="W1827" s="82">
        <f t="shared" si="85"/>
        <v>0</v>
      </c>
      <c r="X1827" s="39" t="s">
        <v>89</v>
      </c>
      <c r="Y1827" s="39"/>
      <c r="Z1827" s="72" t="s">
        <v>101</v>
      </c>
    </row>
    <row r="1828" spans="1:26">
      <c r="A1828" s="75">
        <f t="shared" si="86"/>
        <v>1826</v>
      </c>
      <c r="B1828" s="39" t="s">
        <v>2671</v>
      </c>
      <c r="C1828" s="75" t="str">
        <f>IF($B1828&lt;&gt;"",_xlfn.IFNA(VLOOKUP($B1828,'Node Details'!$B:$U,C$1,0),"Check"),"")</f>
        <v>0000S8O05-S8O050103</v>
      </c>
      <c r="D1828" s="75" t="str">
        <f>IF($B1828&lt;&gt;"",_xlfn.IFNA(VLOOKUP($B1828,'Node Details'!$B:$U,D$1,0),"Check"),"")</f>
        <v>S8O</v>
      </c>
      <c r="E1828" s="75" t="str">
        <f>IF($B1828&lt;&gt;"",_xlfn.IFNA(VLOOKUP($B1828,'Node Details'!$B:$U,E$1,0),"Check"),"")</f>
        <v>Airtel</v>
      </c>
      <c r="F1828" s="95">
        <v>45199</v>
      </c>
      <c r="G1828" s="75"/>
      <c r="H1828" s="25" t="s">
        <v>2819</v>
      </c>
      <c r="I1828" s="24">
        <v>1</v>
      </c>
      <c r="J1828" s="24">
        <v>450</v>
      </c>
      <c r="K1828" s="75">
        <f t="shared" si="84"/>
        <v>450</v>
      </c>
      <c r="L1828" s="80">
        <v>45198</v>
      </c>
      <c r="M1828" s="72"/>
      <c r="N1828" s="38"/>
      <c r="O1828" s="81"/>
      <c r="P1828" s="72"/>
      <c r="Q1828" s="72"/>
      <c r="R1828" s="72"/>
      <c r="S1828" s="72"/>
      <c r="T1828" s="81"/>
      <c r="U1828" s="72"/>
      <c r="V1828" s="72"/>
      <c r="W1828" s="82">
        <f t="shared" si="85"/>
        <v>0</v>
      </c>
      <c r="X1828" s="39" t="s">
        <v>89</v>
      </c>
      <c r="Y1828" s="39"/>
      <c r="Z1828" s="72" t="s">
        <v>101</v>
      </c>
    </row>
    <row r="1829" spans="1:26">
      <c r="A1829" s="75">
        <f t="shared" si="86"/>
        <v>1827</v>
      </c>
      <c r="B1829" s="39" t="s">
        <v>2672</v>
      </c>
      <c r="C1829" s="75" t="str">
        <f>IF($B1829&lt;&gt;"",_xlfn.IFNA(VLOOKUP($B1829,'Node Details'!$B:$U,C$1,0),"Check"),"")</f>
        <v>0000S8O05-S8O050103</v>
      </c>
      <c r="D1829" s="75" t="str">
        <f>IF($B1829&lt;&gt;"",_xlfn.IFNA(VLOOKUP($B1829,'Node Details'!$B:$U,D$1,0),"Check"),"")</f>
        <v>S8O</v>
      </c>
      <c r="E1829" s="75" t="str">
        <f>IF($B1829&lt;&gt;"",_xlfn.IFNA(VLOOKUP($B1829,'Node Details'!$B:$U,E$1,0),"Check"),"")</f>
        <v>Airtel</v>
      </c>
      <c r="F1829" s="95">
        <v>45199</v>
      </c>
      <c r="G1829" s="75"/>
      <c r="H1829" s="25" t="s">
        <v>2819</v>
      </c>
      <c r="I1829" s="24">
        <v>1</v>
      </c>
      <c r="J1829" s="24">
        <v>450</v>
      </c>
      <c r="K1829" s="75">
        <f t="shared" si="84"/>
        <v>450</v>
      </c>
      <c r="L1829" s="80">
        <v>45198</v>
      </c>
      <c r="M1829" s="72"/>
      <c r="N1829" s="38"/>
      <c r="O1829" s="81"/>
      <c r="P1829" s="72"/>
      <c r="Q1829" s="72"/>
      <c r="R1829" s="72"/>
      <c r="S1829" s="72"/>
      <c r="T1829" s="81"/>
      <c r="U1829" s="72"/>
      <c r="V1829" s="72"/>
      <c r="W1829" s="82">
        <f t="shared" si="85"/>
        <v>0</v>
      </c>
      <c r="X1829" s="39" t="s">
        <v>89</v>
      </c>
      <c r="Y1829" s="39"/>
      <c r="Z1829" s="72" t="s">
        <v>101</v>
      </c>
    </row>
    <row r="1830" spans="1:26">
      <c r="A1830" s="75">
        <f t="shared" si="86"/>
        <v>1828</v>
      </c>
      <c r="B1830" s="39" t="s">
        <v>1342</v>
      </c>
      <c r="C1830" s="75" t="str">
        <f>IF($B1830&lt;&gt;"",_xlfn.IFNA(VLOOKUP($B1830,'Node Details'!$B:$U,C$1,0),"Check"),"")</f>
        <v>0000S8O05-S8O050103</v>
      </c>
      <c r="D1830" s="75" t="str">
        <f>IF($B1830&lt;&gt;"",_xlfn.IFNA(VLOOKUP($B1830,'Node Details'!$B:$U,D$1,0),"Check"),"")</f>
        <v>S8O</v>
      </c>
      <c r="E1830" s="75" t="str">
        <f>IF($B1830&lt;&gt;"",_xlfn.IFNA(VLOOKUP($B1830,'Node Details'!$B:$U,E$1,0),"Check"),"")</f>
        <v>Airtel</v>
      </c>
      <c r="F1830" s="95">
        <v>45199</v>
      </c>
      <c r="G1830" s="75"/>
      <c r="H1830" s="25" t="s">
        <v>2819</v>
      </c>
      <c r="I1830" s="24">
        <v>1</v>
      </c>
      <c r="J1830" s="24">
        <v>450</v>
      </c>
      <c r="K1830" s="75">
        <f t="shared" si="84"/>
        <v>450</v>
      </c>
      <c r="L1830" s="80">
        <v>45198</v>
      </c>
      <c r="M1830" s="72"/>
      <c r="N1830" s="38"/>
      <c r="O1830" s="81"/>
      <c r="P1830" s="72"/>
      <c r="Q1830" s="72"/>
      <c r="R1830" s="72"/>
      <c r="S1830" s="72"/>
      <c r="T1830" s="81"/>
      <c r="U1830" s="72"/>
      <c r="V1830" s="72"/>
      <c r="W1830" s="82">
        <f t="shared" si="85"/>
        <v>0</v>
      </c>
      <c r="X1830" s="39" t="s">
        <v>89</v>
      </c>
      <c r="Y1830" s="39"/>
      <c r="Z1830" s="72" t="s">
        <v>101</v>
      </c>
    </row>
    <row r="1831" spans="1:26">
      <c r="A1831" s="75">
        <f t="shared" si="86"/>
        <v>1829</v>
      </c>
      <c r="B1831" s="39" t="s">
        <v>2674</v>
      </c>
      <c r="C1831" s="75" t="str">
        <f>IF($B1831&lt;&gt;"",_xlfn.IFNA(VLOOKUP($B1831,'Node Details'!$B:$U,C$1,0),"Check"),"")</f>
        <v>0000S8O05-S8O050105</v>
      </c>
      <c r="D1831" s="75" t="str">
        <f>IF($B1831&lt;&gt;"",_xlfn.IFNA(VLOOKUP($B1831,'Node Details'!$B:$U,D$1,0),"Check"),"")</f>
        <v>S8O</v>
      </c>
      <c r="E1831" s="75" t="str">
        <f>IF($B1831&lt;&gt;"",_xlfn.IFNA(VLOOKUP($B1831,'Node Details'!$B:$U,E$1,0),"Check"),"")</f>
        <v>Airtel</v>
      </c>
      <c r="F1831" s="95">
        <v>45199</v>
      </c>
      <c r="G1831" s="75"/>
      <c r="H1831" s="25" t="s">
        <v>2819</v>
      </c>
      <c r="I1831" s="24">
        <v>1</v>
      </c>
      <c r="J1831" s="24">
        <v>450</v>
      </c>
      <c r="K1831" s="75">
        <f t="shared" si="84"/>
        <v>450</v>
      </c>
      <c r="L1831" s="80">
        <v>45198</v>
      </c>
      <c r="M1831" s="72"/>
      <c r="N1831" s="38"/>
      <c r="O1831" s="81"/>
      <c r="P1831" s="72"/>
      <c r="Q1831" s="72"/>
      <c r="R1831" s="72"/>
      <c r="S1831" s="72"/>
      <c r="T1831" s="81"/>
      <c r="U1831" s="72"/>
      <c r="V1831" s="72"/>
      <c r="W1831" s="82">
        <f t="shared" si="85"/>
        <v>0</v>
      </c>
      <c r="X1831" s="39" t="s">
        <v>89</v>
      </c>
      <c r="Y1831" s="39"/>
      <c r="Z1831" s="72" t="s">
        <v>101</v>
      </c>
    </row>
    <row r="1832" spans="1:26">
      <c r="A1832" s="75">
        <f t="shared" si="86"/>
        <v>1830</v>
      </c>
      <c r="B1832" s="39" t="s">
        <v>1345</v>
      </c>
      <c r="C1832" s="75" t="str">
        <f>IF($B1832&lt;&gt;"",_xlfn.IFNA(VLOOKUP($B1832,'Node Details'!$B:$U,C$1,0),"Check"),"")</f>
        <v>0000S8O05-S8O050105</v>
      </c>
      <c r="D1832" s="75" t="str">
        <f>IF($B1832&lt;&gt;"",_xlfn.IFNA(VLOOKUP($B1832,'Node Details'!$B:$U,D$1,0),"Check"),"")</f>
        <v>S8O</v>
      </c>
      <c r="E1832" s="75" t="str">
        <f>IF($B1832&lt;&gt;"",_xlfn.IFNA(VLOOKUP($B1832,'Node Details'!$B:$U,E$1,0),"Check"),"")</f>
        <v>Airtel</v>
      </c>
      <c r="F1832" s="95">
        <v>45199</v>
      </c>
      <c r="G1832" s="75"/>
      <c r="H1832" s="25" t="s">
        <v>2819</v>
      </c>
      <c r="I1832" s="24">
        <v>1</v>
      </c>
      <c r="J1832" s="24">
        <v>450</v>
      </c>
      <c r="K1832" s="75">
        <f t="shared" si="84"/>
        <v>450</v>
      </c>
      <c r="L1832" s="80">
        <v>45198</v>
      </c>
      <c r="M1832" s="72"/>
      <c r="N1832" s="38"/>
      <c r="O1832" s="81"/>
      <c r="P1832" s="72"/>
      <c r="Q1832" s="72"/>
      <c r="R1832" s="72"/>
      <c r="S1832" s="72"/>
      <c r="T1832" s="81"/>
      <c r="U1832" s="72"/>
      <c r="V1832" s="72"/>
      <c r="W1832" s="82">
        <f t="shared" si="85"/>
        <v>0</v>
      </c>
      <c r="X1832" s="39" t="s">
        <v>89</v>
      </c>
      <c r="Y1832" s="39"/>
      <c r="Z1832" s="72" t="s">
        <v>101</v>
      </c>
    </row>
    <row r="1833" spans="1:26">
      <c r="A1833" s="75">
        <f t="shared" si="86"/>
        <v>1831</v>
      </c>
      <c r="B1833" s="39" t="s">
        <v>1348</v>
      </c>
      <c r="C1833" s="75" t="str">
        <f>IF($B1833&lt;&gt;"",_xlfn.IFNA(VLOOKUP($B1833,'Node Details'!$B:$U,C$1,0),"Check"),"")</f>
        <v>0000S8O02-0000S8O07</v>
      </c>
      <c r="D1833" s="75" t="str">
        <f>IF($B1833&lt;&gt;"",_xlfn.IFNA(VLOOKUP($B1833,'Node Details'!$B:$U,D$1,0),"Check"),"")</f>
        <v>S8O</v>
      </c>
      <c r="E1833" s="75" t="str">
        <f>IF($B1833&lt;&gt;"",_xlfn.IFNA(VLOOKUP($B1833,'Node Details'!$B:$U,E$1,0),"Check"),"")</f>
        <v>Airtel</v>
      </c>
      <c r="F1833" s="95">
        <v>45199</v>
      </c>
      <c r="G1833" s="75"/>
      <c r="H1833" s="25" t="s">
        <v>2817</v>
      </c>
      <c r="I1833" s="24">
        <v>1</v>
      </c>
      <c r="J1833" s="24">
        <v>1050</v>
      </c>
      <c r="K1833" s="75">
        <f t="shared" si="84"/>
        <v>1050</v>
      </c>
      <c r="L1833" s="80">
        <v>45198</v>
      </c>
      <c r="M1833" s="72"/>
      <c r="N1833" s="38"/>
      <c r="O1833" s="81"/>
      <c r="P1833" s="72"/>
      <c r="Q1833" s="72"/>
      <c r="R1833" s="72"/>
      <c r="S1833" s="72"/>
      <c r="T1833" s="81"/>
      <c r="U1833" s="72"/>
      <c r="V1833" s="72"/>
      <c r="W1833" s="82">
        <f t="shared" si="85"/>
        <v>0</v>
      </c>
      <c r="X1833" s="39" t="s">
        <v>89</v>
      </c>
      <c r="Y1833" s="39"/>
      <c r="Z1833" s="72" t="s">
        <v>101</v>
      </c>
    </row>
    <row r="1834" spans="1:26">
      <c r="A1834" s="75">
        <f t="shared" si="86"/>
        <v>1832</v>
      </c>
      <c r="B1834" s="39" t="s">
        <v>1350</v>
      </c>
      <c r="C1834" s="75" t="str">
        <f>IF($B1834&lt;&gt;"",_xlfn.IFNA(VLOOKUP($B1834,'Node Details'!$B:$U,C$1,0),"Check"),"")</f>
        <v>0000S8O06-S8O060101</v>
      </c>
      <c r="D1834" s="75" t="str">
        <f>IF($B1834&lt;&gt;"",_xlfn.IFNA(VLOOKUP($B1834,'Node Details'!$B:$U,D$1,0),"Check"),"")</f>
        <v>S8O</v>
      </c>
      <c r="E1834" s="75" t="str">
        <f>IF($B1834&lt;&gt;"",_xlfn.IFNA(VLOOKUP($B1834,'Node Details'!$B:$U,E$1,0),"Check"),"")</f>
        <v>Airtel</v>
      </c>
      <c r="F1834" s="95">
        <v>45199</v>
      </c>
      <c r="G1834" s="75"/>
      <c r="H1834" s="25" t="s">
        <v>2819</v>
      </c>
      <c r="I1834" s="24">
        <v>1</v>
      </c>
      <c r="J1834" s="24">
        <v>450</v>
      </c>
      <c r="K1834" s="75">
        <f t="shared" si="84"/>
        <v>450</v>
      </c>
      <c r="L1834" s="80">
        <v>45198</v>
      </c>
      <c r="M1834" s="72"/>
      <c r="N1834" s="38"/>
      <c r="O1834" s="81"/>
      <c r="P1834" s="72"/>
      <c r="Q1834" s="72"/>
      <c r="R1834" s="72"/>
      <c r="S1834" s="72"/>
      <c r="T1834" s="81"/>
      <c r="U1834" s="72"/>
      <c r="V1834" s="72"/>
      <c r="W1834" s="82">
        <f t="shared" si="85"/>
        <v>0</v>
      </c>
      <c r="X1834" s="39" t="s">
        <v>89</v>
      </c>
      <c r="Y1834" s="39"/>
      <c r="Z1834" s="72" t="s">
        <v>101</v>
      </c>
    </row>
    <row r="1835" spans="1:26">
      <c r="A1835" s="75">
        <f t="shared" si="86"/>
        <v>1833</v>
      </c>
      <c r="B1835" s="39" t="s">
        <v>1355</v>
      </c>
      <c r="C1835" s="75" t="str">
        <f>IF($B1835&lt;&gt;"",_xlfn.IFNA(VLOOKUP($B1835,'Node Details'!$B:$U,C$1,0),"Check"),"")</f>
        <v>0000S8O06-S8O060104</v>
      </c>
      <c r="D1835" s="75" t="str">
        <f>IF($B1835&lt;&gt;"",_xlfn.IFNA(VLOOKUP($B1835,'Node Details'!$B:$U,D$1,0),"Check"),"")</f>
        <v>S8O</v>
      </c>
      <c r="E1835" s="75" t="str">
        <f>IF($B1835&lt;&gt;"",_xlfn.IFNA(VLOOKUP($B1835,'Node Details'!$B:$U,E$1,0),"Check"),"")</f>
        <v>Airtel</v>
      </c>
      <c r="F1835" s="95">
        <v>45199</v>
      </c>
      <c r="G1835" s="75"/>
      <c r="H1835" s="25" t="s">
        <v>2819</v>
      </c>
      <c r="I1835" s="24">
        <v>1</v>
      </c>
      <c r="J1835" s="24">
        <v>450</v>
      </c>
      <c r="K1835" s="75">
        <f t="shared" si="84"/>
        <v>450</v>
      </c>
      <c r="L1835" s="80">
        <v>45198</v>
      </c>
      <c r="M1835" s="72"/>
      <c r="N1835" s="38"/>
      <c r="O1835" s="81"/>
      <c r="P1835" s="72"/>
      <c r="Q1835" s="72"/>
      <c r="R1835" s="72"/>
      <c r="S1835" s="72"/>
      <c r="T1835" s="81"/>
      <c r="U1835" s="72"/>
      <c r="V1835" s="72"/>
      <c r="W1835" s="82">
        <f t="shared" si="85"/>
        <v>0</v>
      </c>
      <c r="X1835" s="39" t="s">
        <v>89</v>
      </c>
      <c r="Y1835" s="39"/>
      <c r="Z1835" s="72" t="s">
        <v>101</v>
      </c>
    </row>
    <row r="1836" spans="1:26">
      <c r="A1836" s="75">
        <f t="shared" si="86"/>
        <v>1834</v>
      </c>
      <c r="B1836" s="39" t="s">
        <v>2675</v>
      </c>
      <c r="C1836" s="75" t="str">
        <f>IF($B1836&lt;&gt;"",_xlfn.IFNA(VLOOKUP($B1836,'Node Details'!$B:$U,C$1,0),"Check"),"")</f>
        <v>0000S8O06-S8O060104</v>
      </c>
      <c r="D1836" s="75" t="str">
        <f>IF($B1836&lt;&gt;"",_xlfn.IFNA(VLOOKUP($B1836,'Node Details'!$B:$U,D$1,0),"Check"),"")</f>
        <v>S8O</v>
      </c>
      <c r="E1836" s="75" t="str">
        <f>IF($B1836&lt;&gt;"",_xlfn.IFNA(VLOOKUP($B1836,'Node Details'!$B:$U,E$1,0),"Check"),"")</f>
        <v>Airtel</v>
      </c>
      <c r="F1836" s="95">
        <v>45199</v>
      </c>
      <c r="G1836" s="75"/>
      <c r="H1836" s="25" t="s">
        <v>2819</v>
      </c>
      <c r="I1836" s="24">
        <v>1</v>
      </c>
      <c r="J1836" s="24">
        <v>450</v>
      </c>
      <c r="K1836" s="75">
        <f t="shared" si="84"/>
        <v>450</v>
      </c>
      <c r="L1836" s="80">
        <v>45198</v>
      </c>
      <c r="M1836" s="72"/>
      <c r="N1836" s="38"/>
      <c r="O1836" s="81"/>
      <c r="P1836" s="72"/>
      <c r="Q1836" s="72"/>
      <c r="R1836" s="72"/>
      <c r="S1836" s="72"/>
      <c r="T1836" s="81"/>
      <c r="U1836" s="72"/>
      <c r="V1836" s="72"/>
      <c r="W1836" s="82">
        <f t="shared" si="85"/>
        <v>0</v>
      </c>
      <c r="X1836" s="39" t="s">
        <v>89</v>
      </c>
      <c r="Y1836" s="39"/>
      <c r="Z1836" s="72" t="s">
        <v>101</v>
      </c>
    </row>
    <row r="1837" spans="1:26">
      <c r="A1837" s="75">
        <f t="shared" si="86"/>
        <v>1835</v>
      </c>
      <c r="B1837" s="39" t="s">
        <v>1352</v>
      </c>
      <c r="C1837" s="75" t="str">
        <f>IF($B1837&lt;&gt;"",_xlfn.IFNA(VLOOKUP($B1837,'Node Details'!$B:$U,C$1,0),"Check"),"")</f>
        <v>0000S8O06-S8O060104</v>
      </c>
      <c r="D1837" s="75" t="str">
        <f>IF($B1837&lt;&gt;"",_xlfn.IFNA(VLOOKUP($B1837,'Node Details'!$B:$U,D$1,0),"Check"),"")</f>
        <v>S8O</v>
      </c>
      <c r="E1837" s="75" t="str">
        <f>IF($B1837&lt;&gt;"",_xlfn.IFNA(VLOOKUP($B1837,'Node Details'!$B:$U,E$1,0),"Check"),"")</f>
        <v>Airtel</v>
      </c>
      <c r="F1837" s="95">
        <v>45199</v>
      </c>
      <c r="G1837" s="75"/>
      <c r="H1837" s="25" t="s">
        <v>2819</v>
      </c>
      <c r="I1837" s="24">
        <v>1</v>
      </c>
      <c r="J1837" s="24">
        <v>450</v>
      </c>
      <c r="K1837" s="75">
        <f t="shared" si="84"/>
        <v>450</v>
      </c>
      <c r="L1837" s="80">
        <v>45198</v>
      </c>
      <c r="M1837" s="72"/>
      <c r="N1837" s="38"/>
      <c r="O1837" s="81"/>
      <c r="P1837" s="72"/>
      <c r="Q1837" s="72"/>
      <c r="R1837" s="72"/>
      <c r="S1837" s="72"/>
      <c r="T1837" s="81"/>
      <c r="U1837" s="72"/>
      <c r="V1837" s="72"/>
      <c r="W1837" s="82">
        <f t="shared" si="85"/>
        <v>0</v>
      </c>
      <c r="X1837" s="39" t="s">
        <v>89</v>
      </c>
      <c r="Y1837" s="39"/>
      <c r="Z1837" s="72" t="s">
        <v>101</v>
      </c>
    </row>
    <row r="1838" spans="1:26">
      <c r="A1838" s="75">
        <f t="shared" si="86"/>
        <v>1836</v>
      </c>
      <c r="B1838" s="39" t="s">
        <v>2677</v>
      </c>
      <c r="C1838" s="75" t="str">
        <f>IF($B1838&lt;&gt;"",_xlfn.IFNA(VLOOKUP($B1838,'Node Details'!$B:$U,C$1,0),"Check"),"")</f>
        <v>S8O060102-S8O060106</v>
      </c>
      <c r="D1838" s="75" t="str">
        <f>IF($B1838&lt;&gt;"",_xlfn.IFNA(VLOOKUP($B1838,'Node Details'!$B:$U,D$1,0),"Check"),"")</f>
        <v>S8O</v>
      </c>
      <c r="E1838" s="75" t="str">
        <f>IF($B1838&lt;&gt;"",_xlfn.IFNA(VLOOKUP($B1838,'Node Details'!$B:$U,E$1,0),"Check"),"")</f>
        <v>Airtel</v>
      </c>
      <c r="F1838" s="95">
        <v>45199</v>
      </c>
      <c r="G1838" s="75"/>
      <c r="H1838" s="25" t="s">
        <v>2819</v>
      </c>
      <c r="I1838" s="24">
        <v>1</v>
      </c>
      <c r="J1838" s="24">
        <v>450</v>
      </c>
      <c r="K1838" s="75">
        <f t="shared" si="84"/>
        <v>450</v>
      </c>
      <c r="L1838" s="80">
        <v>45198</v>
      </c>
      <c r="M1838" s="72"/>
      <c r="N1838" s="38"/>
      <c r="O1838" s="81"/>
      <c r="P1838" s="72"/>
      <c r="Q1838" s="72"/>
      <c r="R1838" s="72"/>
      <c r="S1838" s="72"/>
      <c r="T1838" s="81"/>
      <c r="U1838" s="72"/>
      <c r="V1838" s="72"/>
      <c r="W1838" s="82">
        <f t="shared" si="85"/>
        <v>0</v>
      </c>
      <c r="X1838" s="39" t="s">
        <v>89</v>
      </c>
      <c r="Y1838" s="39"/>
      <c r="Z1838" s="72" t="s">
        <v>101</v>
      </c>
    </row>
    <row r="1839" spans="1:26">
      <c r="A1839" s="75">
        <f t="shared" si="86"/>
        <v>1837</v>
      </c>
      <c r="B1839" s="39" t="s">
        <v>1357</v>
      </c>
      <c r="C1839" s="75" t="str">
        <f>IF($B1839&lt;&gt;"",_xlfn.IFNA(VLOOKUP($B1839,'Node Details'!$B:$U,C$1,0),"Check"),"")</f>
        <v>S8O060102-S8O060106</v>
      </c>
      <c r="D1839" s="75" t="str">
        <f>IF($B1839&lt;&gt;"",_xlfn.IFNA(VLOOKUP($B1839,'Node Details'!$B:$U,D$1,0),"Check"),"")</f>
        <v>S8O</v>
      </c>
      <c r="E1839" s="75" t="str">
        <f>IF($B1839&lt;&gt;"",_xlfn.IFNA(VLOOKUP($B1839,'Node Details'!$B:$U,E$1,0),"Check"),"")</f>
        <v>Airtel</v>
      </c>
      <c r="F1839" s="95">
        <v>45199</v>
      </c>
      <c r="G1839" s="75"/>
      <c r="H1839" s="25" t="s">
        <v>2819</v>
      </c>
      <c r="I1839" s="24">
        <v>1</v>
      </c>
      <c r="J1839" s="24">
        <v>450</v>
      </c>
      <c r="K1839" s="75">
        <f t="shared" si="84"/>
        <v>450</v>
      </c>
      <c r="L1839" s="80">
        <v>45198</v>
      </c>
      <c r="M1839" s="72"/>
      <c r="N1839" s="38"/>
      <c r="O1839" s="81"/>
      <c r="P1839" s="72"/>
      <c r="Q1839" s="72"/>
      <c r="R1839" s="72"/>
      <c r="S1839" s="72"/>
      <c r="T1839" s="81"/>
      <c r="U1839" s="72"/>
      <c r="V1839" s="72"/>
      <c r="W1839" s="82">
        <f t="shared" si="85"/>
        <v>0</v>
      </c>
      <c r="X1839" s="39" t="s">
        <v>89</v>
      </c>
      <c r="Y1839" s="39"/>
      <c r="Z1839" s="72" t="s">
        <v>101</v>
      </c>
    </row>
    <row r="1840" spans="1:26">
      <c r="A1840" s="75">
        <f t="shared" si="86"/>
        <v>1838</v>
      </c>
      <c r="B1840" s="39" t="s">
        <v>2679</v>
      </c>
      <c r="C1840" s="75" t="str">
        <f>IF($B1840&lt;&gt;"",_xlfn.IFNA(VLOOKUP($B1840,'Node Details'!$B:$U,C$1,0),"Check"),"")</f>
        <v>0000S8O06-S8O060108</v>
      </c>
      <c r="D1840" s="75" t="str">
        <f>IF($B1840&lt;&gt;"",_xlfn.IFNA(VLOOKUP($B1840,'Node Details'!$B:$U,D$1,0),"Check"),"")</f>
        <v>S8O</v>
      </c>
      <c r="E1840" s="75" t="str">
        <f>IF($B1840&lt;&gt;"",_xlfn.IFNA(VLOOKUP($B1840,'Node Details'!$B:$U,E$1,0),"Check"),"")</f>
        <v>Airtel</v>
      </c>
      <c r="F1840" s="95">
        <v>45199</v>
      </c>
      <c r="G1840" s="75"/>
      <c r="H1840" s="25" t="s">
        <v>2819</v>
      </c>
      <c r="I1840" s="24">
        <v>1</v>
      </c>
      <c r="J1840" s="24">
        <v>450</v>
      </c>
      <c r="K1840" s="75">
        <f t="shared" si="84"/>
        <v>450</v>
      </c>
      <c r="L1840" s="80">
        <v>45198</v>
      </c>
      <c r="M1840" s="72"/>
      <c r="N1840" s="38"/>
      <c r="O1840" s="81"/>
      <c r="P1840" s="72"/>
      <c r="Q1840" s="72"/>
      <c r="R1840" s="72"/>
      <c r="S1840" s="72"/>
      <c r="T1840" s="81"/>
      <c r="U1840" s="72"/>
      <c r="V1840" s="72"/>
      <c r="W1840" s="82">
        <f t="shared" si="85"/>
        <v>0</v>
      </c>
      <c r="X1840" s="39" t="s">
        <v>89</v>
      </c>
      <c r="Y1840" s="39"/>
      <c r="Z1840" s="72" t="s">
        <v>101</v>
      </c>
    </row>
    <row r="1841" spans="1:26">
      <c r="A1841" s="75">
        <f t="shared" si="86"/>
        <v>1839</v>
      </c>
      <c r="B1841" s="39" t="s">
        <v>1360</v>
      </c>
      <c r="C1841" s="75" t="str">
        <f>IF($B1841&lt;&gt;"",_xlfn.IFNA(VLOOKUP($B1841,'Node Details'!$B:$U,C$1,0),"Check"),"")</f>
        <v>0000S8O06-S8O060108</v>
      </c>
      <c r="D1841" s="75" t="str">
        <f>IF($B1841&lt;&gt;"",_xlfn.IFNA(VLOOKUP($B1841,'Node Details'!$B:$U,D$1,0),"Check"),"")</f>
        <v>S8O</v>
      </c>
      <c r="E1841" s="75" t="str">
        <f>IF($B1841&lt;&gt;"",_xlfn.IFNA(VLOOKUP($B1841,'Node Details'!$B:$U,E$1,0),"Check"),"")</f>
        <v>Airtel</v>
      </c>
      <c r="F1841" s="95">
        <v>45199</v>
      </c>
      <c r="G1841" s="75"/>
      <c r="H1841" s="25" t="s">
        <v>2819</v>
      </c>
      <c r="I1841" s="24">
        <v>1</v>
      </c>
      <c r="J1841" s="24">
        <v>450</v>
      </c>
      <c r="K1841" s="75">
        <f t="shared" si="84"/>
        <v>450</v>
      </c>
      <c r="L1841" s="80">
        <v>45198</v>
      </c>
      <c r="M1841" s="72"/>
      <c r="N1841" s="38"/>
      <c r="O1841" s="81"/>
      <c r="P1841" s="72"/>
      <c r="Q1841" s="72"/>
      <c r="R1841" s="72"/>
      <c r="S1841" s="72"/>
      <c r="T1841" s="81"/>
      <c r="U1841" s="72"/>
      <c r="V1841" s="72"/>
      <c r="W1841" s="82">
        <f t="shared" si="85"/>
        <v>0</v>
      </c>
      <c r="X1841" s="39" t="s">
        <v>89</v>
      </c>
      <c r="Y1841" s="39"/>
      <c r="Z1841" s="72" t="s">
        <v>101</v>
      </c>
    </row>
    <row r="1842" spans="1:26">
      <c r="A1842" s="75">
        <f t="shared" si="86"/>
        <v>1840</v>
      </c>
      <c r="B1842" s="39" t="s">
        <v>1288</v>
      </c>
      <c r="C1842" s="75" t="str">
        <f>IF($B1842&lt;&gt;"",_xlfn.IFNA(VLOOKUP($B1842,'Node Details'!$B:$U,C$1,0),"Check"),"")</f>
        <v>0000S8O02-0000S8O07</v>
      </c>
      <c r="D1842" s="75" t="str">
        <f>IF($B1842&lt;&gt;"",_xlfn.IFNA(VLOOKUP($B1842,'Node Details'!$B:$U,D$1,0),"Check"),"")</f>
        <v>S8O</v>
      </c>
      <c r="E1842" s="75" t="str">
        <f>IF($B1842&lt;&gt;"",_xlfn.IFNA(VLOOKUP($B1842,'Node Details'!$B:$U,E$1,0),"Check"),"")</f>
        <v>Airtel</v>
      </c>
      <c r="F1842" s="95">
        <v>45199</v>
      </c>
      <c r="G1842" s="75"/>
      <c r="H1842" s="25" t="s">
        <v>2817</v>
      </c>
      <c r="I1842" s="24">
        <v>1</v>
      </c>
      <c r="J1842" s="24">
        <v>1050</v>
      </c>
      <c r="K1842" s="75">
        <f t="shared" si="84"/>
        <v>1050</v>
      </c>
      <c r="L1842" s="80">
        <v>45198</v>
      </c>
      <c r="M1842" s="72"/>
      <c r="N1842" s="38"/>
      <c r="O1842" s="81"/>
      <c r="P1842" s="72"/>
      <c r="Q1842" s="72"/>
      <c r="R1842" s="72"/>
      <c r="S1842" s="72"/>
      <c r="T1842" s="81"/>
      <c r="U1842" s="72"/>
      <c r="V1842" s="72"/>
      <c r="W1842" s="82">
        <f t="shared" si="85"/>
        <v>0</v>
      </c>
      <c r="X1842" s="39" t="s">
        <v>89</v>
      </c>
      <c r="Y1842" s="39"/>
      <c r="Z1842" s="72" t="s">
        <v>101</v>
      </c>
    </row>
    <row r="1843" spans="1:26">
      <c r="A1843" s="75">
        <f t="shared" si="86"/>
        <v>1841</v>
      </c>
      <c r="B1843" s="39" t="s">
        <v>2681</v>
      </c>
      <c r="C1843" s="75" t="str">
        <f>IF($B1843&lt;&gt;"",_xlfn.IFNA(VLOOKUP($B1843,'Node Details'!$B:$U,C$1,0),"Check"),"")</f>
        <v>0000S8O07-S8O070107</v>
      </c>
      <c r="D1843" s="75" t="str">
        <f>IF($B1843&lt;&gt;"",_xlfn.IFNA(VLOOKUP($B1843,'Node Details'!$B:$U,D$1,0),"Check"),"")</f>
        <v>S8O</v>
      </c>
      <c r="E1843" s="75" t="str">
        <f>IF($B1843&lt;&gt;"",_xlfn.IFNA(VLOOKUP($B1843,'Node Details'!$B:$U,E$1,0),"Check"),"")</f>
        <v>Airtel</v>
      </c>
      <c r="F1843" s="95">
        <v>45199</v>
      </c>
      <c r="G1843" s="75"/>
      <c r="H1843" s="25" t="s">
        <v>2819</v>
      </c>
      <c r="I1843" s="24">
        <v>1</v>
      </c>
      <c r="J1843" s="24">
        <v>450</v>
      </c>
      <c r="K1843" s="75">
        <f t="shared" si="84"/>
        <v>450</v>
      </c>
      <c r="L1843" s="80">
        <v>45198</v>
      </c>
      <c r="M1843" s="72"/>
      <c r="N1843" s="38"/>
      <c r="O1843" s="81"/>
      <c r="P1843" s="72"/>
      <c r="Q1843" s="72"/>
      <c r="R1843" s="72"/>
      <c r="S1843" s="72"/>
      <c r="T1843" s="81"/>
      <c r="U1843" s="72"/>
      <c r="V1843" s="72"/>
      <c r="W1843" s="82">
        <f t="shared" si="85"/>
        <v>0</v>
      </c>
      <c r="X1843" s="39" t="s">
        <v>89</v>
      </c>
      <c r="Y1843" s="39"/>
      <c r="Z1843" s="72" t="s">
        <v>101</v>
      </c>
    </row>
    <row r="1844" spans="1:26">
      <c r="A1844" s="75">
        <f t="shared" si="86"/>
        <v>1842</v>
      </c>
      <c r="B1844" s="39" t="s">
        <v>1372</v>
      </c>
      <c r="C1844" s="75" t="str">
        <f>IF($B1844&lt;&gt;"",_xlfn.IFNA(VLOOKUP($B1844,'Node Details'!$B:$U,C$1,0),"Check"),"")</f>
        <v>0000S8O07-S8O070107</v>
      </c>
      <c r="D1844" s="75" t="str">
        <f>IF($B1844&lt;&gt;"",_xlfn.IFNA(VLOOKUP($B1844,'Node Details'!$B:$U,D$1,0),"Check"),"")</f>
        <v>S8O</v>
      </c>
      <c r="E1844" s="75" t="str">
        <f>IF($B1844&lt;&gt;"",_xlfn.IFNA(VLOOKUP($B1844,'Node Details'!$B:$U,E$1,0),"Check"),"")</f>
        <v>Airtel</v>
      </c>
      <c r="F1844" s="95">
        <v>45199</v>
      </c>
      <c r="G1844" s="75"/>
      <c r="H1844" s="25" t="s">
        <v>2819</v>
      </c>
      <c r="I1844" s="24">
        <v>1</v>
      </c>
      <c r="J1844" s="24">
        <v>450</v>
      </c>
      <c r="K1844" s="75">
        <f t="shared" si="84"/>
        <v>450</v>
      </c>
      <c r="L1844" s="80">
        <v>45198</v>
      </c>
      <c r="M1844" s="72"/>
      <c r="N1844" s="38"/>
      <c r="O1844" s="81"/>
      <c r="P1844" s="72"/>
      <c r="Q1844" s="72"/>
      <c r="R1844" s="72"/>
      <c r="S1844" s="72"/>
      <c r="T1844" s="81"/>
      <c r="U1844" s="72"/>
      <c r="V1844" s="72"/>
      <c r="W1844" s="82">
        <f t="shared" si="85"/>
        <v>0</v>
      </c>
      <c r="X1844" s="39" t="s">
        <v>89</v>
      </c>
      <c r="Y1844" s="39"/>
      <c r="Z1844" s="72" t="s">
        <v>101</v>
      </c>
    </row>
    <row r="1845" spans="1:26">
      <c r="A1845" s="75">
        <f t="shared" si="86"/>
        <v>1843</v>
      </c>
      <c r="B1845" s="39" t="s">
        <v>1366</v>
      </c>
      <c r="C1845" s="75" t="str">
        <f>IF($B1845&lt;&gt;"",_xlfn.IFNA(VLOOKUP($B1845,'Node Details'!$B:$U,C$1,0),"Check"),"")</f>
        <v>0000S8O07-S8O070103</v>
      </c>
      <c r="D1845" s="75" t="str">
        <f>IF($B1845&lt;&gt;"",_xlfn.IFNA(VLOOKUP($B1845,'Node Details'!$B:$U,D$1,0),"Check"),"")</f>
        <v>S8O</v>
      </c>
      <c r="E1845" s="75" t="str">
        <f>IF($B1845&lt;&gt;"",_xlfn.IFNA(VLOOKUP($B1845,'Node Details'!$B:$U,E$1,0),"Check"),"")</f>
        <v>Airtel</v>
      </c>
      <c r="F1845" s="95">
        <v>45199</v>
      </c>
      <c r="G1845" s="75"/>
      <c r="H1845" s="25" t="s">
        <v>2819</v>
      </c>
      <c r="I1845" s="24">
        <v>1</v>
      </c>
      <c r="J1845" s="24">
        <v>450</v>
      </c>
      <c r="K1845" s="75">
        <f t="shared" si="84"/>
        <v>450</v>
      </c>
      <c r="L1845" s="80">
        <v>45198</v>
      </c>
      <c r="M1845" s="72"/>
      <c r="N1845" s="38"/>
      <c r="O1845" s="81"/>
      <c r="P1845" s="72"/>
      <c r="Q1845" s="72"/>
      <c r="R1845" s="72"/>
      <c r="S1845" s="72"/>
      <c r="T1845" s="81"/>
      <c r="U1845" s="72"/>
      <c r="V1845" s="72"/>
      <c r="W1845" s="82">
        <f t="shared" si="85"/>
        <v>0</v>
      </c>
      <c r="X1845" s="39" t="s">
        <v>89</v>
      </c>
      <c r="Y1845" s="39"/>
      <c r="Z1845" s="72" t="s">
        <v>101</v>
      </c>
    </row>
    <row r="1846" spans="1:26">
      <c r="A1846" s="75">
        <f t="shared" si="86"/>
        <v>1844</v>
      </c>
      <c r="B1846" s="39" t="s">
        <v>2682</v>
      </c>
      <c r="C1846" s="75" t="str">
        <f>IF($B1846&lt;&gt;"",_xlfn.IFNA(VLOOKUP($B1846,'Node Details'!$B:$U,C$1,0),"Check"),"")</f>
        <v>0000S8O07-S8O070106</v>
      </c>
      <c r="D1846" s="75" t="str">
        <f>IF($B1846&lt;&gt;"",_xlfn.IFNA(VLOOKUP($B1846,'Node Details'!$B:$U,D$1,0),"Check"),"")</f>
        <v>S8O</v>
      </c>
      <c r="E1846" s="75" t="str">
        <f>IF($B1846&lt;&gt;"",_xlfn.IFNA(VLOOKUP($B1846,'Node Details'!$B:$U,E$1,0),"Check"),"")</f>
        <v>Airtel</v>
      </c>
      <c r="F1846" s="95">
        <v>45199</v>
      </c>
      <c r="G1846" s="75"/>
      <c r="H1846" s="25" t="s">
        <v>2819</v>
      </c>
      <c r="I1846" s="24">
        <v>1</v>
      </c>
      <c r="J1846" s="24">
        <v>450</v>
      </c>
      <c r="K1846" s="75">
        <f t="shared" si="84"/>
        <v>450</v>
      </c>
      <c r="L1846" s="80">
        <v>45198</v>
      </c>
      <c r="M1846" s="72"/>
      <c r="N1846" s="38"/>
      <c r="O1846" s="81"/>
      <c r="P1846" s="72"/>
      <c r="Q1846" s="72"/>
      <c r="R1846" s="72"/>
      <c r="S1846" s="72"/>
      <c r="T1846" s="81"/>
      <c r="U1846" s="72"/>
      <c r="V1846" s="72"/>
      <c r="W1846" s="82">
        <f t="shared" si="85"/>
        <v>0</v>
      </c>
      <c r="X1846" s="39" t="s">
        <v>89</v>
      </c>
      <c r="Y1846" s="39"/>
      <c r="Z1846" s="72" t="s">
        <v>101</v>
      </c>
    </row>
    <row r="1847" spans="1:26">
      <c r="A1847" s="75">
        <f t="shared" si="86"/>
        <v>1845</v>
      </c>
      <c r="B1847" s="39" t="s">
        <v>2683</v>
      </c>
      <c r="C1847" s="75" t="str">
        <f>IF($B1847&lt;&gt;"",_xlfn.IFNA(VLOOKUP($B1847,'Node Details'!$B:$U,C$1,0),"Check"),"")</f>
        <v>0000S8O07-S8O070106</v>
      </c>
      <c r="D1847" s="75" t="str">
        <f>IF($B1847&lt;&gt;"",_xlfn.IFNA(VLOOKUP($B1847,'Node Details'!$B:$U,D$1,0),"Check"),"")</f>
        <v>S8O</v>
      </c>
      <c r="E1847" s="75" t="str">
        <f>IF($B1847&lt;&gt;"",_xlfn.IFNA(VLOOKUP($B1847,'Node Details'!$B:$U,E$1,0),"Check"),"")</f>
        <v>Airtel</v>
      </c>
      <c r="F1847" s="95">
        <v>45199</v>
      </c>
      <c r="G1847" s="75"/>
      <c r="H1847" s="25" t="s">
        <v>2819</v>
      </c>
      <c r="I1847" s="24">
        <v>1</v>
      </c>
      <c r="J1847" s="24">
        <v>450</v>
      </c>
      <c r="K1847" s="75">
        <f t="shared" si="84"/>
        <v>450</v>
      </c>
      <c r="L1847" s="80">
        <v>45198</v>
      </c>
      <c r="M1847" s="72"/>
      <c r="N1847" s="38"/>
      <c r="O1847" s="81"/>
      <c r="P1847" s="72"/>
      <c r="Q1847" s="72"/>
      <c r="R1847" s="72"/>
      <c r="S1847" s="72"/>
      <c r="T1847" s="81"/>
      <c r="U1847" s="72"/>
      <c r="V1847" s="72"/>
      <c r="W1847" s="82">
        <f t="shared" si="85"/>
        <v>0</v>
      </c>
      <c r="X1847" s="39" t="s">
        <v>89</v>
      </c>
      <c r="Y1847" s="39"/>
      <c r="Z1847" s="72" t="s">
        <v>101</v>
      </c>
    </row>
    <row r="1848" spans="1:26">
      <c r="A1848" s="75">
        <f t="shared" si="86"/>
        <v>1846</v>
      </c>
      <c r="B1848" s="39" t="s">
        <v>1369</v>
      </c>
      <c r="C1848" s="75" t="str">
        <f>IF($B1848&lt;&gt;"",_xlfn.IFNA(VLOOKUP($B1848,'Node Details'!$B:$U,C$1,0),"Check"),"")</f>
        <v>0000S8O07-S8O070106</v>
      </c>
      <c r="D1848" s="75" t="str">
        <f>IF($B1848&lt;&gt;"",_xlfn.IFNA(VLOOKUP($B1848,'Node Details'!$B:$U,D$1,0),"Check"),"")</f>
        <v>S8O</v>
      </c>
      <c r="E1848" s="75" t="str">
        <f>IF($B1848&lt;&gt;"",_xlfn.IFNA(VLOOKUP($B1848,'Node Details'!$B:$U,E$1,0),"Check"),"")</f>
        <v>Airtel</v>
      </c>
      <c r="F1848" s="95">
        <v>45199</v>
      </c>
      <c r="G1848" s="75"/>
      <c r="H1848" s="25" t="s">
        <v>2819</v>
      </c>
      <c r="I1848" s="24">
        <v>1</v>
      </c>
      <c r="J1848" s="24">
        <v>450</v>
      </c>
      <c r="K1848" s="75">
        <f t="shared" si="84"/>
        <v>450</v>
      </c>
      <c r="L1848" s="80">
        <v>45198</v>
      </c>
      <c r="M1848" s="72"/>
      <c r="N1848" s="38"/>
      <c r="O1848" s="81"/>
      <c r="P1848" s="72"/>
      <c r="Q1848" s="72"/>
      <c r="R1848" s="72"/>
      <c r="S1848" s="72"/>
      <c r="T1848" s="81"/>
      <c r="U1848" s="72"/>
      <c r="V1848" s="72"/>
      <c r="W1848" s="82">
        <f t="shared" si="85"/>
        <v>0</v>
      </c>
      <c r="X1848" s="39" t="s">
        <v>89</v>
      </c>
      <c r="Y1848" s="39"/>
      <c r="Z1848" s="72" t="s">
        <v>101</v>
      </c>
    </row>
    <row r="1849" spans="1:26">
      <c r="A1849" s="75">
        <f t="shared" si="86"/>
        <v>1847</v>
      </c>
      <c r="B1849" s="39" t="s">
        <v>1363</v>
      </c>
      <c r="C1849" s="75" t="str">
        <f>IF($B1849&lt;&gt;"",_xlfn.IFNA(VLOOKUP($B1849,'Node Details'!$B:$U,C$1,0),"Check"),"")</f>
        <v>0000S8O07-S8O070107</v>
      </c>
      <c r="D1849" s="75" t="str">
        <f>IF($B1849&lt;&gt;"",_xlfn.IFNA(VLOOKUP($B1849,'Node Details'!$B:$U,D$1,0),"Check"),"")</f>
        <v>S8O</v>
      </c>
      <c r="E1849" s="75" t="str">
        <f>IF($B1849&lt;&gt;"",_xlfn.IFNA(VLOOKUP($B1849,'Node Details'!$B:$U,E$1,0),"Check"),"")</f>
        <v>Airtel</v>
      </c>
      <c r="F1849" s="95">
        <v>45199</v>
      </c>
      <c r="G1849" s="75"/>
      <c r="H1849" s="25" t="s">
        <v>2818</v>
      </c>
      <c r="I1849" s="24">
        <v>1</v>
      </c>
      <c r="J1849" s="24">
        <v>650</v>
      </c>
      <c r="K1849" s="75">
        <f t="shared" si="84"/>
        <v>650</v>
      </c>
      <c r="L1849" s="80">
        <v>45198</v>
      </c>
      <c r="M1849" s="72"/>
      <c r="N1849" s="38"/>
      <c r="O1849" s="81"/>
      <c r="P1849" s="72"/>
      <c r="Q1849" s="72"/>
      <c r="R1849" s="72"/>
      <c r="S1849" s="72"/>
      <c r="T1849" s="81"/>
      <c r="U1849" s="72"/>
      <c r="V1849" s="72"/>
      <c r="W1849" s="82">
        <f t="shared" si="85"/>
        <v>0</v>
      </c>
      <c r="X1849" s="39" t="s">
        <v>89</v>
      </c>
      <c r="Y1849" s="39"/>
      <c r="Z1849" s="72" t="s">
        <v>101</v>
      </c>
    </row>
    <row r="1850" spans="1:26">
      <c r="A1850" s="75">
        <f t="shared" si="86"/>
        <v>1848</v>
      </c>
      <c r="B1850" s="39" t="s">
        <v>1374</v>
      </c>
      <c r="C1850" s="75" t="str">
        <f>IF($B1850&lt;&gt;"",_xlfn.IFNA(VLOOKUP($B1850,'Node Details'!$B:$U,C$1,0),"Check"),"")</f>
        <v>S8O070102-S8O070108</v>
      </c>
      <c r="D1850" s="75" t="str">
        <f>IF($B1850&lt;&gt;"",_xlfn.IFNA(VLOOKUP($B1850,'Node Details'!$B:$U,D$1,0),"Check"),"")</f>
        <v>S8O</v>
      </c>
      <c r="E1850" s="75" t="str">
        <f>IF($B1850&lt;&gt;"",_xlfn.IFNA(VLOOKUP($B1850,'Node Details'!$B:$U,E$1,0),"Check"),"")</f>
        <v>Airtel</v>
      </c>
      <c r="F1850" s="95">
        <v>45199</v>
      </c>
      <c r="G1850" s="75"/>
      <c r="H1850" s="25" t="s">
        <v>2819</v>
      </c>
      <c r="I1850" s="24">
        <v>1</v>
      </c>
      <c r="J1850" s="24">
        <v>450</v>
      </c>
      <c r="K1850" s="75">
        <f t="shared" si="84"/>
        <v>450</v>
      </c>
      <c r="L1850" s="80">
        <v>45198</v>
      </c>
      <c r="M1850" s="72"/>
      <c r="N1850" s="38"/>
      <c r="O1850" s="81"/>
      <c r="P1850" s="72"/>
      <c r="Q1850" s="72"/>
      <c r="R1850" s="72"/>
      <c r="S1850" s="72"/>
      <c r="T1850" s="81"/>
      <c r="U1850" s="72"/>
      <c r="V1850" s="72"/>
      <c r="W1850" s="82">
        <f t="shared" si="85"/>
        <v>0</v>
      </c>
      <c r="X1850" s="39" t="s">
        <v>89</v>
      </c>
      <c r="Y1850" s="39"/>
      <c r="Z1850" s="72" t="s">
        <v>101</v>
      </c>
    </row>
    <row r="1851" spans="1:26">
      <c r="A1851" s="75">
        <f t="shared" si="86"/>
        <v>1849</v>
      </c>
      <c r="B1851" s="39" t="s">
        <v>1377</v>
      </c>
      <c r="C1851" s="75" t="str">
        <f>IF($B1851&lt;&gt;"",_xlfn.IFNA(VLOOKUP($B1851,'Node Details'!$B:$U,C$1,0),"Check"),"")</f>
        <v>000000S8O-0000S8O10</v>
      </c>
      <c r="D1851" s="75" t="str">
        <f>IF($B1851&lt;&gt;"",_xlfn.IFNA(VLOOKUP($B1851,'Node Details'!$B:$U,D$1,0),"Check"),"")</f>
        <v>S8O</v>
      </c>
      <c r="E1851" s="75" t="str">
        <f>IF($B1851&lt;&gt;"",_xlfn.IFNA(VLOOKUP($B1851,'Node Details'!$B:$U,E$1,0),"Check"),"")</f>
        <v>Airtel</v>
      </c>
      <c r="F1851" s="95">
        <v>45199</v>
      </c>
      <c r="G1851" s="75"/>
      <c r="H1851" s="25" t="s">
        <v>2817</v>
      </c>
      <c r="I1851" s="24">
        <v>1</v>
      </c>
      <c r="J1851" s="24">
        <v>1050</v>
      </c>
      <c r="K1851" s="75">
        <f t="shared" si="84"/>
        <v>1050</v>
      </c>
      <c r="L1851" s="80">
        <v>45198</v>
      </c>
      <c r="M1851" s="72"/>
      <c r="N1851" s="38"/>
      <c r="O1851" s="81"/>
      <c r="P1851" s="72"/>
      <c r="Q1851" s="72"/>
      <c r="R1851" s="72"/>
      <c r="S1851" s="72"/>
      <c r="T1851" s="81"/>
      <c r="U1851" s="72"/>
      <c r="V1851" s="72"/>
      <c r="W1851" s="82">
        <f t="shared" si="85"/>
        <v>0</v>
      </c>
      <c r="X1851" s="39" t="s">
        <v>89</v>
      </c>
      <c r="Y1851" s="39"/>
      <c r="Z1851" s="72" t="s">
        <v>101</v>
      </c>
    </row>
    <row r="1852" spans="1:26">
      <c r="A1852" s="75">
        <f t="shared" si="86"/>
        <v>1850</v>
      </c>
      <c r="B1852" s="39" t="s">
        <v>2686</v>
      </c>
      <c r="C1852" s="75" t="str">
        <f>IF($B1852&lt;&gt;"",_xlfn.IFNA(VLOOKUP($B1852,'Node Details'!$B:$U,C$1,0),"Check"),"")</f>
        <v>0000S8O08-S8O080102</v>
      </c>
      <c r="D1852" s="75" t="str">
        <f>IF($B1852&lt;&gt;"",_xlfn.IFNA(VLOOKUP($B1852,'Node Details'!$B:$U,D$1,0),"Check"),"")</f>
        <v>S8O</v>
      </c>
      <c r="E1852" s="75" t="str">
        <f>IF($B1852&lt;&gt;"",_xlfn.IFNA(VLOOKUP($B1852,'Node Details'!$B:$U,E$1,0),"Check"),"")</f>
        <v>Airtel</v>
      </c>
      <c r="F1852" s="95">
        <v>45199</v>
      </c>
      <c r="G1852" s="75"/>
      <c r="H1852" s="25" t="s">
        <v>2819</v>
      </c>
      <c r="I1852" s="24">
        <v>1</v>
      </c>
      <c r="J1852" s="24">
        <v>450</v>
      </c>
      <c r="K1852" s="75">
        <f t="shared" si="84"/>
        <v>450</v>
      </c>
      <c r="L1852" s="80">
        <v>45198</v>
      </c>
      <c r="M1852" s="72"/>
      <c r="N1852" s="38"/>
      <c r="O1852" s="81"/>
      <c r="P1852" s="72"/>
      <c r="Q1852" s="72"/>
      <c r="R1852" s="72"/>
      <c r="S1852" s="72"/>
      <c r="T1852" s="81"/>
      <c r="U1852" s="72"/>
      <c r="V1852" s="72"/>
      <c r="W1852" s="82">
        <f t="shared" si="85"/>
        <v>0</v>
      </c>
      <c r="X1852" s="39" t="s">
        <v>89</v>
      </c>
      <c r="Y1852" s="39"/>
      <c r="Z1852" s="72" t="s">
        <v>101</v>
      </c>
    </row>
    <row r="1853" spans="1:26">
      <c r="A1853" s="75">
        <f t="shared" si="86"/>
        <v>1851</v>
      </c>
      <c r="B1853" s="39" t="s">
        <v>1379</v>
      </c>
      <c r="C1853" s="75" t="str">
        <f>IF($B1853&lt;&gt;"",_xlfn.IFNA(VLOOKUP($B1853,'Node Details'!$B:$U,C$1,0),"Check"),"")</f>
        <v>0000S8O08-S8O080102</v>
      </c>
      <c r="D1853" s="75" t="str">
        <f>IF($B1853&lt;&gt;"",_xlfn.IFNA(VLOOKUP($B1853,'Node Details'!$B:$U,D$1,0),"Check"),"")</f>
        <v>S8O</v>
      </c>
      <c r="E1853" s="75" t="str">
        <f>IF($B1853&lt;&gt;"",_xlfn.IFNA(VLOOKUP($B1853,'Node Details'!$B:$U,E$1,0),"Check"),"")</f>
        <v>Airtel</v>
      </c>
      <c r="F1853" s="95">
        <v>45199</v>
      </c>
      <c r="G1853" s="75"/>
      <c r="H1853" s="25" t="s">
        <v>2819</v>
      </c>
      <c r="I1853" s="24">
        <v>1</v>
      </c>
      <c r="J1853" s="24">
        <v>450</v>
      </c>
      <c r="K1853" s="75">
        <f t="shared" si="84"/>
        <v>450</v>
      </c>
      <c r="L1853" s="80">
        <v>45198</v>
      </c>
      <c r="M1853" s="72"/>
      <c r="N1853" s="38"/>
      <c r="O1853" s="81"/>
      <c r="P1853" s="72"/>
      <c r="Q1853" s="72"/>
      <c r="R1853" s="72"/>
      <c r="S1853" s="72"/>
      <c r="T1853" s="81"/>
      <c r="U1853" s="72"/>
      <c r="V1853" s="72"/>
      <c r="W1853" s="82">
        <f t="shared" si="85"/>
        <v>0</v>
      </c>
      <c r="X1853" s="39" t="s">
        <v>89</v>
      </c>
      <c r="Y1853" s="39"/>
      <c r="Z1853" s="72" t="s">
        <v>101</v>
      </c>
    </row>
    <row r="1854" spans="1:26">
      <c r="A1854" s="75">
        <f t="shared" si="86"/>
        <v>1852</v>
      </c>
      <c r="B1854" s="39" t="s">
        <v>1385</v>
      </c>
      <c r="C1854" s="75" t="str">
        <f>IF($B1854&lt;&gt;"",_xlfn.IFNA(VLOOKUP($B1854,'Node Details'!$B:$U,C$1,0),"Check"),"")</f>
        <v>0000S8O08-S8O080107</v>
      </c>
      <c r="D1854" s="75" t="str">
        <f>IF($B1854&lt;&gt;"",_xlfn.IFNA(VLOOKUP($B1854,'Node Details'!$B:$U,D$1,0),"Check"),"")</f>
        <v>S8O</v>
      </c>
      <c r="E1854" s="75" t="str">
        <f>IF($B1854&lt;&gt;"",_xlfn.IFNA(VLOOKUP($B1854,'Node Details'!$B:$U,E$1,0),"Check"),"")</f>
        <v>Airtel</v>
      </c>
      <c r="F1854" s="95">
        <v>45199</v>
      </c>
      <c r="G1854" s="75"/>
      <c r="H1854" s="25" t="s">
        <v>2819</v>
      </c>
      <c r="I1854" s="24">
        <v>1</v>
      </c>
      <c r="J1854" s="24">
        <v>450</v>
      </c>
      <c r="K1854" s="75">
        <f t="shared" si="84"/>
        <v>450</v>
      </c>
      <c r="L1854" s="80">
        <v>45198</v>
      </c>
      <c r="M1854" s="72"/>
      <c r="N1854" s="38"/>
      <c r="O1854" s="81"/>
      <c r="P1854" s="72"/>
      <c r="Q1854" s="72"/>
      <c r="R1854" s="72"/>
      <c r="S1854" s="72"/>
      <c r="T1854" s="81"/>
      <c r="U1854" s="72"/>
      <c r="V1854" s="72"/>
      <c r="W1854" s="82">
        <f t="shared" si="85"/>
        <v>0</v>
      </c>
      <c r="X1854" s="39" t="s">
        <v>89</v>
      </c>
      <c r="Y1854" s="39"/>
      <c r="Z1854" s="72" t="s">
        <v>101</v>
      </c>
    </row>
    <row r="1855" spans="1:26">
      <c r="A1855" s="75">
        <f t="shared" si="86"/>
        <v>1853</v>
      </c>
      <c r="B1855" s="39" t="s">
        <v>2687</v>
      </c>
      <c r="C1855" s="75" t="str">
        <f>IF($B1855&lt;&gt;"",_xlfn.IFNA(VLOOKUP($B1855,'Node Details'!$B:$U,C$1,0),"Check"),"")</f>
        <v>0000S8O08-S8O080107</v>
      </c>
      <c r="D1855" s="75" t="str">
        <f>IF($B1855&lt;&gt;"",_xlfn.IFNA(VLOOKUP($B1855,'Node Details'!$B:$U,D$1,0),"Check"),"")</f>
        <v>S8O</v>
      </c>
      <c r="E1855" s="75" t="str">
        <f>IF($B1855&lt;&gt;"",_xlfn.IFNA(VLOOKUP($B1855,'Node Details'!$B:$U,E$1,0),"Check"),"")</f>
        <v>Airtel</v>
      </c>
      <c r="F1855" s="95">
        <v>45199</v>
      </c>
      <c r="G1855" s="75"/>
      <c r="H1855" s="25" t="s">
        <v>2819</v>
      </c>
      <c r="I1855" s="24">
        <v>1</v>
      </c>
      <c r="J1855" s="24">
        <v>375</v>
      </c>
      <c r="K1855" s="75">
        <f t="shared" si="84"/>
        <v>375</v>
      </c>
      <c r="L1855" s="80">
        <v>45198</v>
      </c>
      <c r="M1855" s="72"/>
      <c r="N1855" s="38"/>
      <c r="O1855" s="81"/>
      <c r="P1855" s="72"/>
      <c r="Q1855" s="72"/>
      <c r="R1855" s="72"/>
      <c r="S1855" s="72"/>
      <c r="T1855" s="81"/>
      <c r="U1855" s="72"/>
      <c r="V1855" s="72"/>
      <c r="W1855" s="82">
        <f t="shared" si="85"/>
        <v>0</v>
      </c>
      <c r="X1855" s="39" t="s">
        <v>89</v>
      </c>
      <c r="Y1855" s="39"/>
      <c r="Z1855" s="72" t="s">
        <v>101</v>
      </c>
    </row>
    <row r="1856" spans="1:26">
      <c r="A1856" s="75">
        <f t="shared" si="86"/>
        <v>1854</v>
      </c>
      <c r="B1856" s="39" t="s">
        <v>2688</v>
      </c>
      <c r="C1856" s="75" t="str">
        <f>IF($B1856&lt;&gt;"",_xlfn.IFNA(VLOOKUP($B1856,'Node Details'!$B:$U,C$1,0),"Check"),"")</f>
        <v>0000S8O08-S8O080107</v>
      </c>
      <c r="D1856" s="75" t="str">
        <f>IF($B1856&lt;&gt;"",_xlfn.IFNA(VLOOKUP($B1856,'Node Details'!$B:$U,D$1,0),"Check"),"")</f>
        <v>S8O</v>
      </c>
      <c r="E1856" s="75" t="str">
        <f>IF($B1856&lt;&gt;"",_xlfn.IFNA(VLOOKUP($B1856,'Node Details'!$B:$U,E$1,0),"Check"),"")</f>
        <v>Airtel</v>
      </c>
      <c r="F1856" s="95">
        <v>45199</v>
      </c>
      <c r="G1856" s="75"/>
      <c r="H1856" s="25" t="s">
        <v>2819</v>
      </c>
      <c r="I1856" s="24">
        <v>1</v>
      </c>
      <c r="J1856" s="24">
        <v>375</v>
      </c>
      <c r="K1856" s="75">
        <f t="shared" si="84"/>
        <v>375</v>
      </c>
      <c r="L1856" s="80">
        <v>45198</v>
      </c>
      <c r="M1856" s="72"/>
      <c r="N1856" s="38"/>
      <c r="O1856" s="81"/>
      <c r="P1856" s="72"/>
      <c r="Q1856" s="72"/>
      <c r="R1856" s="72"/>
      <c r="S1856" s="72"/>
      <c r="T1856" s="81"/>
      <c r="U1856" s="72"/>
      <c r="V1856" s="72"/>
      <c r="W1856" s="82">
        <f t="shared" si="85"/>
        <v>0</v>
      </c>
      <c r="X1856" s="39" t="s">
        <v>89</v>
      </c>
      <c r="Y1856" s="39"/>
      <c r="Z1856" s="72" t="s">
        <v>101</v>
      </c>
    </row>
    <row r="1857" spans="1:26">
      <c r="A1857" s="75">
        <f t="shared" si="86"/>
        <v>1855</v>
      </c>
      <c r="B1857" s="39" t="s">
        <v>2690</v>
      </c>
      <c r="C1857" s="75" t="str">
        <f>IF($B1857&lt;&gt;"",_xlfn.IFNA(VLOOKUP($B1857,'Node Details'!$B:$U,C$1,0),"Check"),"")</f>
        <v>0000S8O08-S8O080107</v>
      </c>
      <c r="D1857" s="75" t="str">
        <f>IF($B1857&lt;&gt;"",_xlfn.IFNA(VLOOKUP($B1857,'Node Details'!$B:$U,D$1,0),"Check"),"")</f>
        <v>S8O</v>
      </c>
      <c r="E1857" s="75" t="str">
        <f>IF($B1857&lt;&gt;"",_xlfn.IFNA(VLOOKUP($B1857,'Node Details'!$B:$U,E$1,0),"Check"),"")</f>
        <v>Airtel</v>
      </c>
      <c r="F1857" s="95">
        <v>45199</v>
      </c>
      <c r="G1857" s="75"/>
      <c r="H1857" s="25" t="s">
        <v>2819</v>
      </c>
      <c r="I1857" s="24">
        <v>1</v>
      </c>
      <c r="J1857" s="24">
        <v>375</v>
      </c>
      <c r="K1857" s="75">
        <f t="shared" si="84"/>
        <v>375</v>
      </c>
      <c r="L1857" s="80">
        <v>45198</v>
      </c>
      <c r="M1857" s="72"/>
      <c r="N1857" s="38"/>
      <c r="O1857" s="81"/>
      <c r="P1857" s="72"/>
      <c r="Q1857" s="72"/>
      <c r="R1857" s="72"/>
      <c r="S1857" s="72"/>
      <c r="T1857" s="81"/>
      <c r="U1857" s="72"/>
      <c r="V1857" s="72"/>
      <c r="W1857" s="82">
        <f t="shared" si="85"/>
        <v>0</v>
      </c>
      <c r="X1857" s="39" t="s">
        <v>89</v>
      </c>
      <c r="Y1857" s="39"/>
      <c r="Z1857" s="72" t="s">
        <v>101</v>
      </c>
    </row>
    <row r="1858" spans="1:26">
      <c r="A1858" s="75">
        <f t="shared" si="86"/>
        <v>1856</v>
      </c>
      <c r="B1858" s="39" t="s">
        <v>1382</v>
      </c>
      <c r="C1858" s="75" t="str">
        <f>IF($B1858&lt;&gt;"",_xlfn.IFNA(VLOOKUP($B1858,'Node Details'!$B:$U,C$1,0),"Check"),"")</f>
        <v>0000S8O08-S8O080107</v>
      </c>
      <c r="D1858" s="75" t="str">
        <f>IF($B1858&lt;&gt;"",_xlfn.IFNA(VLOOKUP($B1858,'Node Details'!$B:$U,D$1,0),"Check"),"")</f>
        <v>S8O</v>
      </c>
      <c r="E1858" s="75" t="str">
        <f>IF($B1858&lt;&gt;"",_xlfn.IFNA(VLOOKUP($B1858,'Node Details'!$B:$U,E$1,0),"Check"),"")</f>
        <v>Airtel</v>
      </c>
      <c r="F1858" s="95">
        <v>45199</v>
      </c>
      <c r="G1858" s="75"/>
      <c r="H1858" s="25" t="s">
        <v>2819</v>
      </c>
      <c r="I1858" s="24">
        <v>1</v>
      </c>
      <c r="J1858" s="24">
        <v>375</v>
      </c>
      <c r="K1858" s="75">
        <f t="shared" si="84"/>
        <v>375</v>
      </c>
      <c r="L1858" s="80">
        <v>45198</v>
      </c>
      <c r="M1858" s="72"/>
      <c r="N1858" s="38"/>
      <c r="O1858" s="81"/>
      <c r="P1858" s="72"/>
      <c r="Q1858" s="72"/>
      <c r="R1858" s="72"/>
      <c r="S1858" s="72"/>
      <c r="T1858" s="81"/>
      <c r="U1858" s="72"/>
      <c r="V1858" s="72"/>
      <c r="W1858" s="82">
        <f t="shared" si="85"/>
        <v>0</v>
      </c>
      <c r="X1858" s="39" t="s">
        <v>89</v>
      </c>
      <c r="Y1858" s="39"/>
      <c r="Z1858" s="72" t="s">
        <v>101</v>
      </c>
    </row>
    <row r="1859" spans="1:26">
      <c r="A1859" s="75">
        <f t="shared" si="86"/>
        <v>1857</v>
      </c>
      <c r="B1859" s="39" t="s">
        <v>1387</v>
      </c>
      <c r="C1859" s="75" t="str">
        <f>IF($B1859&lt;&gt;"",_xlfn.IFNA(VLOOKUP($B1859,'Node Details'!$B:$U,C$1,0),"Check"),"")</f>
        <v>S8O080103-S8O080108</v>
      </c>
      <c r="D1859" s="75" t="str">
        <f>IF($B1859&lt;&gt;"",_xlfn.IFNA(VLOOKUP($B1859,'Node Details'!$B:$U,D$1,0),"Check"),"")</f>
        <v>S8O</v>
      </c>
      <c r="E1859" s="75" t="str">
        <f>IF($B1859&lt;&gt;"",_xlfn.IFNA(VLOOKUP($B1859,'Node Details'!$B:$U,E$1,0),"Check"),"")</f>
        <v>Airtel</v>
      </c>
      <c r="F1859" s="95">
        <v>45199</v>
      </c>
      <c r="G1859" s="75"/>
      <c r="H1859" s="25" t="s">
        <v>2819</v>
      </c>
      <c r="I1859" s="24">
        <v>1</v>
      </c>
      <c r="J1859" s="24">
        <v>375</v>
      </c>
      <c r="K1859" s="75">
        <f t="shared" ref="K1859:K1922" si="87">I1859*J1859</f>
        <v>375</v>
      </c>
      <c r="L1859" s="80">
        <v>45198</v>
      </c>
      <c r="M1859" s="72"/>
      <c r="N1859" s="38"/>
      <c r="O1859" s="81"/>
      <c r="P1859" s="72"/>
      <c r="Q1859" s="72"/>
      <c r="R1859" s="72"/>
      <c r="S1859" s="72"/>
      <c r="T1859" s="81"/>
      <c r="U1859" s="72"/>
      <c r="V1859" s="72"/>
      <c r="W1859" s="82">
        <f t="shared" ref="W1859:W1922" si="88">IF(V1859&lt;&gt;"",V1859*U1859,0)</f>
        <v>0</v>
      </c>
      <c r="X1859" s="39" t="s">
        <v>89</v>
      </c>
      <c r="Y1859" s="39"/>
      <c r="Z1859" s="72" t="s">
        <v>101</v>
      </c>
    </row>
    <row r="1860" spans="1:26">
      <c r="A1860" s="75">
        <f t="shared" ref="A1860:A1923" si="89">IF(B1860&lt;&gt;"",A1859+1,"")</f>
        <v>1858</v>
      </c>
      <c r="B1860" s="39" t="s">
        <v>1390</v>
      </c>
      <c r="C1860" s="75" t="str">
        <f>IF($B1860&lt;&gt;"",_xlfn.IFNA(VLOOKUP($B1860,'Node Details'!$B:$U,C$1,0),"Check"),"")</f>
        <v>000000S8O-0000S8O10</v>
      </c>
      <c r="D1860" s="75" t="str">
        <f>IF($B1860&lt;&gt;"",_xlfn.IFNA(VLOOKUP($B1860,'Node Details'!$B:$U,D$1,0),"Check"),"")</f>
        <v>S8O</v>
      </c>
      <c r="E1860" s="75" t="str">
        <f>IF($B1860&lt;&gt;"",_xlfn.IFNA(VLOOKUP($B1860,'Node Details'!$B:$U,E$1,0),"Check"),"")</f>
        <v>Airtel</v>
      </c>
      <c r="F1860" s="95">
        <v>45199</v>
      </c>
      <c r="G1860" s="75"/>
      <c r="H1860" s="25" t="s">
        <v>2817</v>
      </c>
      <c r="I1860" s="24">
        <v>1</v>
      </c>
      <c r="J1860" s="24">
        <v>1050</v>
      </c>
      <c r="K1860" s="75">
        <f t="shared" si="87"/>
        <v>1050</v>
      </c>
      <c r="L1860" s="80">
        <v>45198</v>
      </c>
      <c r="M1860" s="72"/>
      <c r="N1860" s="38"/>
      <c r="O1860" s="81"/>
      <c r="P1860" s="72"/>
      <c r="Q1860" s="72"/>
      <c r="R1860" s="72"/>
      <c r="S1860" s="72"/>
      <c r="T1860" s="81"/>
      <c r="U1860" s="72"/>
      <c r="V1860" s="72"/>
      <c r="W1860" s="82">
        <f t="shared" si="88"/>
        <v>0</v>
      </c>
      <c r="X1860" s="39" t="s">
        <v>89</v>
      </c>
      <c r="Y1860" s="39"/>
      <c r="Z1860" s="72" t="s">
        <v>101</v>
      </c>
    </row>
    <row r="1861" spans="1:26">
      <c r="A1861" s="75">
        <f t="shared" si="89"/>
        <v>1859</v>
      </c>
      <c r="B1861" s="39" t="s">
        <v>2693</v>
      </c>
      <c r="C1861" s="75" t="str">
        <f>IF($B1861&lt;&gt;"",_xlfn.IFNA(VLOOKUP($B1861,'Node Details'!$B:$U,C$1,0),"Check"),"")</f>
        <v>0000S8O09-S8O090106</v>
      </c>
      <c r="D1861" s="75" t="str">
        <f>IF($B1861&lt;&gt;"",_xlfn.IFNA(VLOOKUP($B1861,'Node Details'!$B:$U,D$1,0),"Check"),"")</f>
        <v>S8O</v>
      </c>
      <c r="E1861" s="75" t="str">
        <f>IF($B1861&lt;&gt;"",_xlfn.IFNA(VLOOKUP($B1861,'Node Details'!$B:$U,E$1,0),"Check"),"")</f>
        <v>Airtel</v>
      </c>
      <c r="F1861" s="95">
        <v>45199</v>
      </c>
      <c r="G1861" s="75"/>
      <c r="H1861" s="25" t="s">
        <v>2819</v>
      </c>
      <c r="I1861" s="24">
        <v>1</v>
      </c>
      <c r="J1861" s="24">
        <v>375</v>
      </c>
      <c r="K1861" s="75">
        <f t="shared" si="87"/>
        <v>375</v>
      </c>
      <c r="L1861" s="80">
        <v>45198</v>
      </c>
      <c r="M1861" s="72"/>
      <c r="N1861" s="38"/>
      <c r="O1861" s="81"/>
      <c r="P1861" s="72"/>
      <c r="Q1861" s="72"/>
      <c r="R1861" s="72"/>
      <c r="S1861" s="72"/>
      <c r="T1861" s="81"/>
      <c r="U1861" s="72"/>
      <c r="V1861" s="72"/>
      <c r="W1861" s="82">
        <f t="shared" si="88"/>
        <v>0</v>
      </c>
      <c r="X1861" s="39" t="s">
        <v>89</v>
      </c>
      <c r="Y1861" s="39"/>
      <c r="Z1861" s="72" t="s">
        <v>101</v>
      </c>
    </row>
    <row r="1862" spans="1:26">
      <c r="A1862" s="75">
        <f t="shared" si="89"/>
        <v>1860</v>
      </c>
      <c r="B1862" s="39" t="s">
        <v>2694</v>
      </c>
      <c r="C1862" s="75" t="str">
        <f>IF($B1862&lt;&gt;"",_xlfn.IFNA(VLOOKUP($B1862,'Node Details'!$B:$U,C$1,0),"Check"),"")</f>
        <v>0000S8O09-S8O090106</v>
      </c>
      <c r="D1862" s="75" t="str">
        <f>IF($B1862&lt;&gt;"",_xlfn.IFNA(VLOOKUP($B1862,'Node Details'!$B:$U,D$1,0),"Check"),"")</f>
        <v>S8O</v>
      </c>
      <c r="E1862" s="75" t="str">
        <f>IF($B1862&lt;&gt;"",_xlfn.IFNA(VLOOKUP($B1862,'Node Details'!$B:$U,E$1,0),"Check"),"")</f>
        <v>Airtel</v>
      </c>
      <c r="F1862" s="95">
        <v>45199</v>
      </c>
      <c r="G1862" s="75"/>
      <c r="H1862" s="25" t="s">
        <v>2819</v>
      </c>
      <c r="I1862" s="24">
        <v>1</v>
      </c>
      <c r="J1862" s="24">
        <v>375</v>
      </c>
      <c r="K1862" s="75">
        <f t="shared" si="87"/>
        <v>375</v>
      </c>
      <c r="L1862" s="80">
        <v>45198</v>
      </c>
      <c r="M1862" s="72"/>
      <c r="N1862" s="38"/>
      <c r="O1862" s="81"/>
      <c r="P1862" s="72"/>
      <c r="Q1862" s="72"/>
      <c r="R1862" s="72"/>
      <c r="S1862" s="72"/>
      <c r="T1862" s="81"/>
      <c r="U1862" s="72"/>
      <c r="V1862" s="72"/>
      <c r="W1862" s="82">
        <f t="shared" si="88"/>
        <v>0</v>
      </c>
      <c r="X1862" s="39" t="s">
        <v>89</v>
      </c>
      <c r="Y1862" s="39"/>
      <c r="Z1862" s="72" t="s">
        <v>101</v>
      </c>
    </row>
    <row r="1863" spans="1:26">
      <c r="A1863" s="75">
        <f t="shared" si="89"/>
        <v>1861</v>
      </c>
      <c r="B1863" s="39" t="s">
        <v>2695</v>
      </c>
      <c r="C1863" s="75" t="str">
        <f>IF($B1863&lt;&gt;"",_xlfn.IFNA(VLOOKUP($B1863,'Node Details'!$B:$U,C$1,0),"Check"),"")</f>
        <v>0000S8O09-S8O090106</v>
      </c>
      <c r="D1863" s="75" t="str">
        <f>IF($B1863&lt;&gt;"",_xlfn.IFNA(VLOOKUP($B1863,'Node Details'!$B:$U,D$1,0),"Check"),"")</f>
        <v>S8O</v>
      </c>
      <c r="E1863" s="75" t="str">
        <f>IF($B1863&lt;&gt;"",_xlfn.IFNA(VLOOKUP($B1863,'Node Details'!$B:$U,E$1,0),"Check"),"")</f>
        <v>Airtel</v>
      </c>
      <c r="F1863" s="95">
        <v>45199</v>
      </c>
      <c r="G1863" s="75"/>
      <c r="H1863" s="25" t="s">
        <v>2819</v>
      </c>
      <c r="I1863" s="24">
        <v>1</v>
      </c>
      <c r="J1863" s="24">
        <v>375</v>
      </c>
      <c r="K1863" s="75">
        <f t="shared" si="87"/>
        <v>375</v>
      </c>
      <c r="L1863" s="80">
        <v>45198</v>
      </c>
      <c r="M1863" s="72"/>
      <c r="N1863" s="38"/>
      <c r="O1863" s="81"/>
      <c r="P1863" s="72"/>
      <c r="Q1863" s="72"/>
      <c r="R1863" s="72"/>
      <c r="S1863" s="72"/>
      <c r="T1863" s="81"/>
      <c r="U1863" s="72"/>
      <c r="V1863" s="72"/>
      <c r="W1863" s="82">
        <f t="shared" si="88"/>
        <v>0</v>
      </c>
      <c r="X1863" s="39" t="s">
        <v>89</v>
      </c>
      <c r="Y1863" s="39"/>
      <c r="Z1863" s="72" t="s">
        <v>101</v>
      </c>
    </row>
    <row r="1864" spans="1:26">
      <c r="A1864" s="75">
        <f t="shared" si="89"/>
        <v>1862</v>
      </c>
      <c r="B1864" s="39" t="s">
        <v>2697</v>
      </c>
      <c r="C1864" s="75" t="str">
        <f>IF($B1864&lt;&gt;"",_xlfn.IFNA(VLOOKUP($B1864,'Node Details'!$B:$U,C$1,0),"Check"),"")</f>
        <v>0000S8O09-S8O090106</v>
      </c>
      <c r="D1864" s="75" t="str">
        <f>IF($B1864&lt;&gt;"",_xlfn.IFNA(VLOOKUP($B1864,'Node Details'!$B:$U,D$1,0),"Check"),"")</f>
        <v>S8O</v>
      </c>
      <c r="E1864" s="75" t="str">
        <f>IF($B1864&lt;&gt;"",_xlfn.IFNA(VLOOKUP($B1864,'Node Details'!$B:$U,E$1,0),"Check"),"")</f>
        <v>Airtel</v>
      </c>
      <c r="F1864" s="95">
        <v>45199</v>
      </c>
      <c r="G1864" s="75"/>
      <c r="H1864" s="25" t="s">
        <v>2819</v>
      </c>
      <c r="I1864" s="24">
        <v>1</v>
      </c>
      <c r="J1864" s="24">
        <v>375</v>
      </c>
      <c r="K1864" s="75">
        <f t="shared" si="87"/>
        <v>375</v>
      </c>
      <c r="L1864" s="80">
        <v>45198</v>
      </c>
      <c r="M1864" s="72"/>
      <c r="N1864" s="38"/>
      <c r="O1864" s="81"/>
      <c r="P1864" s="72"/>
      <c r="Q1864" s="72"/>
      <c r="R1864" s="72"/>
      <c r="S1864" s="72"/>
      <c r="T1864" s="81"/>
      <c r="U1864" s="72"/>
      <c r="V1864" s="72"/>
      <c r="W1864" s="82">
        <f t="shared" si="88"/>
        <v>0</v>
      </c>
      <c r="X1864" s="39" t="s">
        <v>89</v>
      </c>
      <c r="Y1864" s="39"/>
      <c r="Z1864" s="72" t="s">
        <v>101</v>
      </c>
    </row>
    <row r="1865" spans="1:26">
      <c r="A1865" s="75">
        <f t="shared" si="89"/>
        <v>1863</v>
      </c>
      <c r="B1865" s="39" t="s">
        <v>2699</v>
      </c>
      <c r="C1865" s="75" t="str">
        <f>IF($B1865&lt;&gt;"",_xlfn.IFNA(VLOOKUP($B1865,'Node Details'!$B:$U,C$1,0),"Check"),"")</f>
        <v>0000S8O09-S8O090106</v>
      </c>
      <c r="D1865" s="75" t="str">
        <f>IF($B1865&lt;&gt;"",_xlfn.IFNA(VLOOKUP($B1865,'Node Details'!$B:$U,D$1,0),"Check"),"")</f>
        <v>S8O</v>
      </c>
      <c r="E1865" s="75" t="str">
        <f>IF($B1865&lt;&gt;"",_xlfn.IFNA(VLOOKUP($B1865,'Node Details'!$B:$U,E$1,0),"Check"),"")</f>
        <v>Airtel</v>
      </c>
      <c r="F1865" s="95">
        <v>45199</v>
      </c>
      <c r="G1865" s="75"/>
      <c r="H1865" s="25" t="s">
        <v>2819</v>
      </c>
      <c r="I1865" s="24">
        <v>1</v>
      </c>
      <c r="J1865" s="24">
        <v>375</v>
      </c>
      <c r="K1865" s="75">
        <f t="shared" si="87"/>
        <v>375</v>
      </c>
      <c r="L1865" s="80">
        <v>45198</v>
      </c>
      <c r="M1865" s="72"/>
      <c r="N1865" s="38"/>
      <c r="O1865" s="81"/>
      <c r="P1865" s="72"/>
      <c r="Q1865" s="72"/>
      <c r="R1865" s="72"/>
      <c r="S1865" s="72"/>
      <c r="T1865" s="81"/>
      <c r="U1865" s="72"/>
      <c r="V1865" s="72"/>
      <c r="W1865" s="82">
        <f t="shared" si="88"/>
        <v>0</v>
      </c>
      <c r="X1865" s="39" t="s">
        <v>89</v>
      </c>
      <c r="Y1865" s="39"/>
      <c r="Z1865" s="72" t="s">
        <v>101</v>
      </c>
    </row>
    <row r="1866" spans="1:26">
      <c r="A1866" s="75">
        <f t="shared" si="89"/>
        <v>1864</v>
      </c>
      <c r="B1866" s="39" t="s">
        <v>1392</v>
      </c>
      <c r="C1866" s="75" t="str">
        <f>IF($B1866&lt;&gt;"",_xlfn.IFNA(VLOOKUP($B1866,'Node Details'!$B:$U,C$1,0),"Check"),"")</f>
        <v>0000S8O09-S8O090106</v>
      </c>
      <c r="D1866" s="75" t="str">
        <f>IF($B1866&lt;&gt;"",_xlfn.IFNA(VLOOKUP($B1866,'Node Details'!$B:$U,D$1,0),"Check"),"")</f>
        <v>S8O</v>
      </c>
      <c r="E1866" s="75" t="str">
        <f>IF($B1866&lt;&gt;"",_xlfn.IFNA(VLOOKUP($B1866,'Node Details'!$B:$U,E$1,0),"Check"),"")</f>
        <v>Airtel</v>
      </c>
      <c r="F1866" s="95">
        <v>45199</v>
      </c>
      <c r="G1866" s="75"/>
      <c r="H1866" s="25" t="s">
        <v>2819</v>
      </c>
      <c r="I1866" s="24">
        <v>1</v>
      </c>
      <c r="J1866" s="24">
        <v>375</v>
      </c>
      <c r="K1866" s="75">
        <f t="shared" si="87"/>
        <v>375</v>
      </c>
      <c r="L1866" s="80">
        <v>45198</v>
      </c>
      <c r="M1866" s="72"/>
      <c r="N1866" s="38"/>
      <c r="O1866" s="81"/>
      <c r="P1866" s="72"/>
      <c r="Q1866" s="72"/>
      <c r="R1866" s="72"/>
      <c r="S1866" s="72"/>
      <c r="T1866" s="81"/>
      <c r="U1866" s="72"/>
      <c r="V1866" s="72"/>
      <c r="W1866" s="82">
        <f t="shared" si="88"/>
        <v>0</v>
      </c>
      <c r="X1866" s="39" t="s">
        <v>89</v>
      </c>
      <c r="Y1866" s="39"/>
      <c r="Z1866" s="72" t="s">
        <v>101</v>
      </c>
    </row>
    <row r="1867" spans="1:26">
      <c r="A1867" s="75">
        <f t="shared" si="89"/>
        <v>1865</v>
      </c>
      <c r="B1867" s="39" t="s">
        <v>1291</v>
      </c>
      <c r="C1867" s="75" t="str">
        <f>IF($B1867&lt;&gt;"",_xlfn.IFNA(VLOOKUP($B1867,'Node Details'!$B:$U,C$1,0),"Check"),"")</f>
        <v>000000S8O-0000S8O10</v>
      </c>
      <c r="D1867" s="75" t="str">
        <f>IF($B1867&lt;&gt;"",_xlfn.IFNA(VLOOKUP($B1867,'Node Details'!$B:$U,D$1,0),"Check"),"")</f>
        <v>S8O</v>
      </c>
      <c r="E1867" s="75" t="str">
        <f>IF($B1867&lt;&gt;"",_xlfn.IFNA(VLOOKUP($B1867,'Node Details'!$B:$U,E$1,0),"Check"),"")</f>
        <v>Airtel</v>
      </c>
      <c r="F1867" s="95">
        <v>45199</v>
      </c>
      <c r="G1867" s="75"/>
      <c r="H1867" s="25" t="s">
        <v>2817</v>
      </c>
      <c r="I1867" s="24">
        <v>1</v>
      </c>
      <c r="J1867" s="24">
        <v>1050</v>
      </c>
      <c r="K1867" s="75">
        <f t="shared" si="87"/>
        <v>1050</v>
      </c>
      <c r="L1867" s="80">
        <v>45198</v>
      </c>
      <c r="M1867" s="72"/>
      <c r="N1867" s="38"/>
      <c r="O1867" s="81"/>
      <c r="P1867" s="72"/>
      <c r="Q1867" s="72"/>
      <c r="R1867" s="72"/>
      <c r="S1867" s="72"/>
      <c r="T1867" s="81"/>
      <c r="U1867" s="72"/>
      <c r="V1867" s="72"/>
      <c r="W1867" s="82">
        <f t="shared" si="88"/>
        <v>0</v>
      </c>
      <c r="X1867" s="39" t="s">
        <v>89</v>
      </c>
      <c r="Y1867" s="39"/>
      <c r="Z1867" s="72" t="s">
        <v>101</v>
      </c>
    </row>
    <row r="1868" spans="1:26">
      <c r="A1868" s="75">
        <f t="shared" si="89"/>
        <v>1866</v>
      </c>
      <c r="B1868" s="39" t="s">
        <v>2702</v>
      </c>
      <c r="C1868" s="75" t="str">
        <f>IF($B1868&lt;&gt;"",_xlfn.IFNA(VLOOKUP($B1868,'Node Details'!$B:$U,C$1,0),"Check"),"")</f>
        <v>0000S8O10-S8O100104</v>
      </c>
      <c r="D1868" s="75" t="str">
        <f>IF($B1868&lt;&gt;"",_xlfn.IFNA(VLOOKUP($B1868,'Node Details'!$B:$U,D$1,0),"Check"),"")</f>
        <v>S8O</v>
      </c>
      <c r="E1868" s="75" t="str">
        <f>IF($B1868&lt;&gt;"",_xlfn.IFNA(VLOOKUP($B1868,'Node Details'!$B:$U,E$1,0),"Check"),"")</f>
        <v>Airtel</v>
      </c>
      <c r="F1868" s="95">
        <v>45199</v>
      </c>
      <c r="G1868" s="75"/>
      <c r="H1868" s="25" t="s">
        <v>2819</v>
      </c>
      <c r="I1868" s="24">
        <v>1</v>
      </c>
      <c r="J1868" s="24">
        <v>375</v>
      </c>
      <c r="K1868" s="75">
        <f t="shared" si="87"/>
        <v>375</v>
      </c>
      <c r="L1868" s="80">
        <v>45198</v>
      </c>
      <c r="M1868" s="72"/>
      <c r="N1868" s="38"/>
      <c r="O1868" s="81"/>
      <c r="P1868" s="72"/>
      <c r="Q1868" s="72"/>
      <c r="R1868" s="72"/>
      <c r="S1868" s="72"/>
      <c r="T1868" s="81"/>
      <c r="U1868" s="72"/>
      <c r="V1868" s="72"/>
      <c r="W1868" s="82">
        <f t="shared" si="88"/>
        <v>0</v>
      </c>
      <c r="X1868" s="39" t="s">
        <v>89</v>
      </c>
      <c r="Y1868" s="39"/>
      <c r="Z1868" s="72" t="s">
        <v>101</v>
      </c>
    </row>
    <row r="1869" spans="1:26">
      <c r="A1869" s="75">
        <f t="shared" si="89"/>
        <v>1867</v>
      </c>
      <c r="B1869" s="39" t="s">
        <v>1816</v>
      </c>
      <c r="C1869" s="75" t="str">
        <f>IF($B1869&lt;&gt;"",_xlfn.IFNA(VLOOKUP($B1869,'Node Details'!$B:$U,C$1,0),"Check"),"")</f>
        <v>0000S8O10-S8O100104</v>
      </c>
      <c r="D1869" s="75" t="str">
        <f>IF($B1869&lt;&gt;"",_xlfn.IFNA(VLOOKUP($B1869,'Node Details'!$B:$U,D$1,0),"Check"),"")</f>
        <v>S8O</v>
      </c>
      <c r="E1869" s="75" t="str">
        <f>IF($B1869&lt;&gt;"",_xlfn.IFNA(VLOOKUP($B1869,'Node Details'!$B:$U,E$1,0),"Check"),"")</f>
        <v>Airtel</v>
      </c>
      <c r="F1869" s="95">
        <v>45199</v>
      </c>
      <c r="G1869" s="75"/>
      <c r="H1869" s="25" t="s">
        <v>2819</v>
      </c>
      <c r="I1869" s="24">
        <v>1</v>
      </c>
      <c r="J1869" s="24">
        <v>375</v>
      </c>
      <c r="K1869" s="75">
        <f t="shared" si="87"/>
        <v>375</v>
      </c>
      <c r="L1869" s="80">
        <v>45198</v>
      </c>
      <c r="M1869" s="72"/>
      <c r="N1869" s="38"/>
      <c r="O1869" s="81"/>
      <c r="P1869" s="72"/>
      <c r="Q1869" s="72"/>
      <c r="R1869" s="72"/>
      <c r="S1869" s="72"/>
      <c r="T1869" s="81"/>
      <c r="U1869" s="72"/>
      <c r="V1869" s="72"/>
      <c r="W1869" s="82">
        <f t="shared" si="88"/>
        <v>0</v>
      </c>
      <c r="X1869" s="39" t="s">
        <v>89</v>
      </c>
      <c r="Y1869" s="39"/>
      <c r="Z1869" s="72" t="s">
        <v>101</v>
      </c>
    </row>
    <row r="1870" spans="1:26">
      <c r="A1870" s="75">
        <f t="shared" si="89"/>
        <v>1868</v>
      </c>
      <c r="B1870" s="39" t="s">
        <v>1398</v>
      </c>
      <c r="C1870" s="75" t="str">
        <f>IF($B1870&lt;&gt;"",_xlfn.IFNA(VLOOKUP($B1870,'Node Details'!$B:$U,C$1,0),"Check"),"")</f>
        <v>0000S8O10-S8O100104</v>
      </c>
      <c r="D1870" s="75" t="str">
        <f>IF($B1870&lt;&gt;"",_xlfn.IFNA(VLOOKUP($B1870,'Node Details'!$B:$U,D$1,0),"Check"),"")</f>
        <v>S8O</v>
      </c>
      <c r="E1870" s="75" t="str">
        <f>IF($B1870&lt;&gt;"",_xlfn.IFNA(VLOOKUP($B1870,'Node Details'!$B:$U,E$1,0),"Check"),"")</f>
        <v>Airtel</v>
      </c>
      <c r="F1870" s="95">
        <v>45199</v>
      </c>
      <c r="G1870" s="75"/>
      <c r="H1870" s="25" t="s">
        <v>2819</v>
      </c>
      <c r="I1870" s="24">
        <v>1</v>
      </c>
      <c r="J1870" s="24">
        <v>375</v>
      </c>
      <c r="K1870" s="75">
        <f t="shared" si="87"/>
        <v>375</v>
      </c>
      <c r="L1870" s="80">
        <v>45198</v>
      </c>
      <c r="M1870" s="72"/>
      <c r="N1870" s="38"/>
      <c r="O1870" s="81"/>
      <c r="P1870" s="72"/>
      <c r="Q1870" s="72"/>
      <c r="R1870" s="72"/>
      <c r="S1870" s="72"/>
      <c r="T1870" s="81"/>
      <c r="U1870" s="72"/>
      <c r="V1870" s="72"/>
      <c r="W1870" s="82">
        <f t="shared" si="88"/>
        <v>0</v>
      </c>
      <c r="X1870" s="39" t="s">
        <v>89</v>
      </c>
      <c r="Y1870" s="39"/>
      <c r="Z1870" s="72" t="s">
        <v>101</v>
      </c>
    </row>
    <row r="1871" spans="1:26">
      <c r="A1871" s="75">
        <f t="shared" si="89"/>
        <v>1869</v>
      </c>
      <c r="B1871" s="39" t="s">
        <v>1395</v>
      </c>
      <c r="C1871" s="75" t="str">
        <f>IF($B1871&lt;&gt;"",_xlfn.IFNA(VLOOKUP($B1871,'Node Details'!$B:$U,C$1,0),"Check"),"")</f>
        <v>0000S8O10-S8O100104</v>
      </c>
      <c r="D1871" s="75" t="str">
        <f>IF($B1871&lt;&gt;"",_xlfn.IFNA(VLOOKUP($B1871,'Node Details'!$B:$U,D$1,0),"Check"),"")</f>
        <v>S8O</v>
      </c>
      <c r="E1871" s="75" t="str">
        <f>IF($B1871&lt;&gt;"",_xlfn.IFNA(VLOOKUP($B1871,'Node Details'!$B:$U,E$1,0),"Check"),"")</f>
        <v>Airtel</v>
      </c>
      <c r="F1871" s="95">
        <v>45199</v>
      </c>
      <c r="G1871" s="75"/>
      <c r="H1871" s="25" t="s">
        <v>2819</v>
      </c>
      <c r="I1871" s="24">
        <v>1</v>
      </c>
      <c r="J1871" s="24">
        <v>375</v>
      </c>
      <c r="K1871" s="75">
        <f t="shared" si="87"/>
        <v>375</v>
      </c>
      <c r="L1871" s="80">
        <v>45198</v>
      </c>
      <c r="M1871" s="72"/>
      <c r="N1871" s="38"/>
      <c r="O1871" s="81"/>
      <c r="P1871" s="72"/>
      <c r="Q1871" s="72"/>
      <c r="R1871" s="72"/>
      <c r="S1871" s="72"/>
      <c r="T1871" s="81"/>
      <c r="U1871" s="72"/>
      <c r="V1871" s="72"/>
      <c r="W1871" s="82">
        <f t="shared" si="88"/>
        <v>0</v>
      </c>
      <c r="X1871" s="39" t="s">
        <v>89</v>
      </c>
      <c r="Y1871" s="39"/>
      <c r="Z1871" s="72" t="s">
        <v>101</v>
      </c>
    </row>
    <row r="1872" spans="1:26">
      <c r="A1872" s="75">
        <f t="shared" si="89"/>
        <v>1870</v>
      </c>
      <c r="B1872" s="39" t="s">
        <v>1400</v>
      </c>
      <c r="C1872" s="75" t="str">
        <f>IF($B1872&lt;&gt;"",_xlfn.IFNA(VLOOKUP($B1872,'Node Details'!$B:$U,C$1,0),"Check"),"")</f>
        <v>S8O100103-S8O100105</v>
      </c>
      <c r="D1872" s="75" t="str">
        <f>IF($B1872&lt;&gt;"",_xlfn.IFNA(VLOOKUP($B1872,'Node Details'!$B:$U,D$1,0),"Check"),"")</f>
        <v>S8O</v>
      </c>
      <c r="E1872" s="75" t="str">
        <f>IF($B1872&lt;&gt;"",_xlfn.IFNA(VLOOKUP($B1872,'Node Details'!$B:$U,E$1,0),"Check"),"")</f>
        <v>Airtel</v>
      </c>
      <c r="F1872" s="95">
        <v>45199</v>
      </c>
      <c r="G1872" s="75"/>
      <c r="H1872" s="25" t="s">
        <v>2819</v>
      </c>
      <c r="I1872" s="24">
        <v>1</v>
      </c>
      <c r="J1872" s="24">
        <v>375</v>
      </c>
      <c r="K1872" s="75">
        <f t="shared" si="87"/>
        <v>375</v>
      </c>
      <c r="L1872" s="80">
        <v>45198</v>
      </c>
      <c r="M1872" s="72"/>
      <c r="N1872" s="38"/>
      <c r="O1872" s="81"/>
      <c r="P1872" s="72"/>
      <c r="Q1872" s="72"/>
      <c r="R1872" s="72"/>
      <c r="S1872" s="72"/>
      <c r="T1872" s="81"/>
      <c r="U1872" s="72"/>
      <c r="V1872" s="72"/>
      <c r="W1872" s="82">
        <f t="shared" si="88"/>
        <v>0</v>
      </c>
      <c r="X1872" s="39" t="s">
        <v>89</v>
      </c>
      <c r="Y1872" s="39"/>
      <c r="Z1872" s="72" t="s">
        <v>101</v>
      </c>
    </row>
    <row r="1873" spans="1:26">
      <c r="A1873" s="75">
        <f t="shared" si="89"/>
        <v>1871</v>
      </c>
      <c r="B1873" s="39" t="s">
        <v>2704</v>
      </c>
      <c r="C1873" s="75" t="str">
        <f>IF($B1873&lt;&gt;"",_xlfn.IFNA(VLOOKUP($B1873,'Node Details'!$B:$U,C$1,0),"Check"),"")</f>
        <v>S8O100102-S8O100108</v>
      </c>
      <c r="D1873" s="75" t="str">
        <f>IF($B1873&lt;&gt;"",_xlfn.IFNA(VLOOKUP($B1873,'Node Details'!$B:$U,D$1,0),"Check"),"")</f>
        <v>S8O</v>
      </c>
      <c r="E1873" s="75" t="str">
        <f>IF($B1873&lt;&gt;"",_xlfn.IFNA(VLOOKUP($B1873,'Node Details'!$B:$U,E$1,0),"Check"),"")</f>
        <v>Airtel</v>
      </c>
      <c r="F1873" s="95">
        <v>45199</v>
      </c>
      <c r="G1873" s="75"/>
      <c r="H1873" s="25" t="s">
        <v>2818</v>
      </c>
      <c r="I1873" s="24">
        <v>1</v>
      </c>
      <c r="J1873" s="24">
        <v>650</v>
      </c>
      <c r="K1873" s="75">
        <f t="shared" si="87"/>
        <v>650</v>
      </c>
      <c r="L1873" s="80">
        <v>45198</v>
      </c>
      <c r="M1873" s="72"/>
      <c r="N1873" s="38"/>
      <c r="O1873" s="81"/>
      <c r="P1873" s="72"/>
      <c r="Q1873" s="72"/>
      <c r="R1873" s="72"/>
      <c r="S1873" s="72"/>
      <c r="T1873" s="81"/>
      <c r="U1873" s="72"/>
      <c r="V1873" s="72"/>
      <c r="W1873" s="82">
        <f t="shared" si="88"/>
        <v>0</v>
      </c>
      <c r="X1873" s="39" t="s">
        <v>89</v>
      </c>
      <c r="Y1873" s="39"/>
      <c r="Z1873" s="72" t="s">
        <v>101</v>
      </c>
    </row>
    <row r="1874" spans="1:26">
      <c r="A1874" s="75">
        <f t="shared" si="89"/>
        <v>1872</v>
      </c>
      <c r="B1874" s="39" t="s">
        <v>2705</v>
      </c>
      <c r="C1874" s="75" t="str">
        <f>IF($B1874&lt;&gt;"",_xlfn.IFNA(VLOOKUP($B1874,'Node Details'!$B:$U,C$1,0),"Check"),"")</f>
        <v>S8O100102-S8O100108</v>
      </c>
      <c r="D1874" s="75" t="str">
        <f>IF($B1874&lt;&gt;"",_xlfn.IFNA(VLOOKUP($B1874,'Node Details'!$B:$U,D$1,0),"Check"),"")</f>
        <v>S8O</v>
      </c>
      <c r="E1874" s="75" t="str">
        <f>IF($B1874&lt;&gt;"",_xlfn.IFNA(VLOOKUP($B1874,'Node Details'!$B:$U,E$1,0),"Check"),"")</f>
        <v>Airtel</v>
      </c>
      <c r="F1874" s="95">
        <v>45199</v>
      </c>
      <c r="G1874" s="75"/>
      <c r="H1874" s="25" t="s">
        <v>2818</v>
      </c>
      <c r="I1874" s="24">
        <v>1</v>
      </c>
      <c r="J1874" s="24">
        <v>650</v>
      </c>
      <c r="K1874" s="75">
        <f t="shared" si="87"/>
        <v>650</v>
      </c>
      <c r="L1874" s="80">
        <v>45198</v>
      </c>
      <c r="M1874" s="72"/>
      <c r="N1874" s="38"/>
      <c r="O1874" s="81"/>
      <c r="P1874" s="72"/>
      <c r="Q1874" s="72"/>
      <c r="R1874" s="72"/>
      <c r="S1874" s="72"/>
      <c r="T1874" s="81"/>
      <c r="U1874" s="72"/>
      <c r="V1874" s="72"/>
      <c r="W1874" s="82">
        <f t="shared" si="88"/>
        <v>0</v>
      </c>
      <c r="X1874" s="39" t="s">
        <v>89</v>
      </c>
      <c r="Y1874" s="39"/>
      <c r="Z1874" s="72" t="s">
        <v>101</v>
      </c>
    </row>
    <row r="1875" spans="1:26">
      <c r="A1875" s="75">
        <f t="shared" si="89"/>
        <v>1873</v>
      </c>
      <c r="B1875" s="39" t="s">
        <v>1817</v>
      </c>
      <c r="C1875" s="75" t="str">
        <f>IF($B1875&lt;&gt;"",_xlfn.IFNA(VLOOKUP($B1875,'Node Details'!$B:$U,C$1,0),"Check"),"")</f>
        <v>S8O100102-S8O100108</v>
      </c>
      <c r="D1875" s="75" t="str">
        <f>IF($B1875&lt;&gt;"",_xlfn.IFNA(VLOOKUP($B1875,'Node Details'!$B:$U,D$1,0),"Check"),"")</f>
        <v>S8O</v>
      </c>
      <c r="E1875" s="75" t="str">
        <f>IF($B1875&lt;&gt;"",_xlfn.IFNA(VLOOKUP($B1875,'Node Details'!$B:$U,E$1,0),"Check"),"")</f>
        <v>Airtel</v>
      </c>
      <c r="F1875" s="95">
        <v>45199</v>
      </c>
      <c r="G1875" s="75"/>
      <c r="H1875" s="25" t="s">
        <v>2818</v>
      </c>
      <c r="I1875" s="24">
        <v>1</v>
      </c>
      <c r="J1875" s="24">
        <v>650</v>
      </c>
      <c r="K1875" s="75">
        <f t="shared" si="87"/>
        <v>650</v>
      </c>
      <c r="L1875" s="80">
        <v>45198</v>
      </c>
      <c r="M1875" s="72"/>
      <c r="N1875" s="38"/>
      <c r="O1875" s="81"/>
      <c r="P1875" s="72"/>
      <c r="Q1875" s="72"/>
      <c r="R1875" s="72"/>
      <c r="S1875" s="72"/>
      <c r="T1875" s="81"/>
      <c r="U1875" s="72"/>
      <c r="V1875" s="72"/>
      <c r="W1875" s="82">
        <f t="shared" si="88"/>
        <v>0</v>
      </c>
      <c r="X1875" s="39" t="s">
        <v>89</v>
      </c>
      <c r="Y1875" s="39"/>
      <c r="Z1875" s="72" t="s">
        <v>101</v>
      </c>
    </row>
    <row r="1876" spans="1:26">
      <c r="A1876" s="75">
        <f t="shared" si="89"/>
        <v>1874</v>
      </c>
      <c r="B1876" s="39" t="s">
        <v>1294</v>
      </c>
      <c r="C1876" s="75" t="str">
        <f>IF($B1876&lt;&gt;"",_xlfn.IFNA(VLOOKUP($B1876,'Node Details'!$B:$U,C$1,0),"Check"),"")</f>
        <v>000000S8O-0000S8O11</v>
      </c>
      <c r="D1876" s="75" t="str">
        <f>IF($B1876&lt;&gt;"",_xlfn.IFNA(VLOOKUP($B1876,'Node Details'!$B:$U,D$1,0),"Check"),"")</f>
        <v>S8O</v>
      </c>
      <c r="E1876" s="75" t="str">
        <f>IF($B1876&lt;&gt;"",_xlfn.IFNA(VLOOKUP($B1876,'Node Details'!$B:$U,E$1,0),"Check"),"")</f>
        <v>Airtel</v>
      </c>
      <c r="F1876" s="95">
        <v>45199</v>
      </c>
      <c r="G1876" s="75"/>
      <c r="H1876" s="25" t="s">
        <v>2817</v>
      </c>
      <c r="I1876" s="24">
        <v>1</v>
      </c>
      <c r="J1876" s="24">
        <v>1050</v>
      </c>
      <c r="K1876" s="75">
        <f t="shared" si="87"/>
        <v>1050</v>
      </c>
      <c r="L1876" s="80">
        <v>45198</v>
      </c>
      <c r="M1876" s="72"/>
      <c r="N1876" s="38"/>
      <c r="O1876" s="81"/>
      <c r="P1876" s="72"/>
      <c r="Q1876" s="72"/>
      <c r="R1876" s="72"/>
      <c r="S1876" s="72"/>
      <c r="T1876" s="81"/>
      <c r="U1876" s="72"/>
      <c r="V1876" s="72"/>
      <c r="W1876" s="82">
        <f t="shared" si="88"/>
        <v>0</v>
      </c>
      <c r="X1876" s="39" t="s">
        <v>89</v>
      </c>
      <c r="Y1876" s="39"/>
      <c r="Z1876" s="72" t="s">
        <v>101</v>
      </c>
    </row>
    <row r="1877" spans="1:26">
      <c r="A1877" s="75">
        <f t="shared" si="89"/>
        <v>1875</v>
      </c>
      <c r="B1877" s="39" t="s">
        <v>2707</v>
      </c>
      <c r="C1877" s="75" t="str">
        <f>IF($B1877&lt;&gt;"",_xlfn.IFNA(VLOOKUP($B1877,'Node Details'!$B:$U,C$1,0),"Check"),"")</f>
        <v>0000S8O11-S8O110104</v>
      </c>
      <c r="D1877" s="75" t="str">
        <f>IF($B1877&lt;&gt;"",_xlfn.IFNA(VLOOKUP($B1877,'Node Details'!$B:$U,D$1,0),"Check"),"")</f>
        <v>S8O</v>
      </c>
      <c r="E1877" s="75" t="str">
        <f>IF($B1877&lt;&gt;"",_xlfn.IFNA(VLOOKUP($B1877,'Node Details'!$B:$U,E$1,0),"Check"),"")</f>
        <v>Airtel</v>
      </c>
      <c r="F1877" s="95">
        <v>45199</v>
      </c>
      <c r="G1877" s="75"/>
      <c r="H1877" s="25" t="s">
        <v>2819</v>
      </c>
      <c r="I1877" s="24">
        <v>1</v>
      </c>
      <c r="J1877" s="24">
        <v>375</v>
      </c>
      <c r="K1877" s="75">
        <f t="shared" si="87"/>
        <v>375</v>
      </c>
      <c r="L1877" s="80">
        <v>45198</v>
      </c>
      <c r="M1877" s="72"/>
      <c r="N1877" s="38"/>
      <c r="O1877" s="81"/>
      <c r="P1877" s="72"/>
      <c r="Q1877" s="72"/>
      <c r="R1877" s="72"/>
      <c r="S1877" s="72"/>
      <c r="T1877" s="81"/>
      <c r="U1877" s="72"/>
      <c r="V1877" s="72"/>
      <c r="W1877" s="82">
        <f t="shared" si="88"/>
        <v>0</v>
      </c>
      <c r="X1877" s="39" t="s">
        <v>89</v>
      </c>
      <c r="Y1877" s="39"/>
      <c r="Z1877" s="72" t="s">
        <v>101</v>
      </c>
    </row>
    <row r="1878" spans="1:26">
      <c r="A1878" s="75">
        <f t="shared" si="89"/>
        <v>1876</v>
      </c>
      <c r="B1878" s="39" t="s">
        <v>2708</v>
      </c>
      <c r="C1878" s="75" t="str">
        <f>IF($B1878&lt;&gt;"",_xlfn.IFNA(VLOOKUP($B1878,'Node Details'!$B:$U,C$1,0),"Check"),"")</f>
        <v>0000S8O11-S8O110104</v>
      </c>
      <c r="D1878" s="75" t="str">
        <f>IF($B1878&lt;&gt;"",_xlfn.IFNA(VLOOKUP($B1878,'Node Details'!$B:$U,D$1,0),"Check"),"")</f>
        <v>S8O</v>
      </c>
      <c r="E1878" s="75" t="str">
        <f>IF($B1878&lt;&gt;"",_xlfn.IFNA(VLOOKUP($B1878,'Node Details'!$B:$U,E$1,0),"Check"),"")</f>
        <v>Airtel</v>
      </c>
      <c r="F1878" s="95">
        <v>45199</v>
      </c>
      <c r="G1878" s="75"/>
      <c r="H1878" s="25" t="s">
        <v>2819</v>
      </c>
      <c r="I1878" s="24">
        <v>1</v>
      </c>
      <c r="J1878" s="24">
        <v>375</v>
      </c>
      <c r="K1878" s="75">
        <f t="shared" si="87"/>
        <v>375</v>
      </c>
      <c r="L1878" s="80">
        <v>45198</v>
      </c>
      <c r="M1878" s="72"/>
      <c r="N1878" s="38"/>
      <c r="O1878" s="81"/>
      <c r="P1878" s="72"/>
      <c r="Q1878" s="72"/>
      <c r="R1878" s="72"/>
      <c r="S1878" s="72"/>
      <c r="T1878" s="81"/>
      <c r="U1878" s="72"/>
      <c r="V1878" s="72"/>
      <c r="W1878" s="82">
        <f t="shared" si="88"/>
        <v>0</v>
      </c>
      <c r="X1878" s="39" t="s">
        <v>89</v>
      </c>
      <c r="Y1878" s="39"/>
      <c r="Z1878" s="72" t="s">
        <v>101</v>
      </c>
    </row>
    <row r="1879" spans="1:26">
      <c r="A1879" s="75">
        <f t="shared" si="89"/>
        <v>1877</v>
      </c>
      <c r="B1879" s="39" t="s">
        <v>2709</v>
      </c>
      <c r="C1879" s="75" t="str">
        <f>IF($B1879&lt;&gt;"",_xlfn.IFNA(VLOOKUP($B1879,'Node Details'!$B:$U,C$1,0),"Check"),"")</f>
        <v>0000S8O11-S8O110104</v>
      </c>
      <c r="D1879" s="75" t="str">
        <f>IF($B1879&lt;&gt;"",_xlfn.IFNA(VLOOKUP($B1879,'Node Details'!$B:$U,D$1,0),"Check"),"")</f>
        <v>S8O</v>
      </c>
      <c r="E1879" s="75" t="str">
        <f>IF($B1879&lt;&gt;"",_xlfn.IFNA(VLOOKUP($B1879,'Node Details'!$B:$U,E$1,0),"Check"),"")</f>
        <v>Airtel</v>
      </c>
      <c r="F1879" s="95">
        <v>45199</v>
      </c>
      <c r="G1879" s="75"/>
      <c r="H1879" s="25" t="s">
        <v>2818</v>
      </c>
      <c r="I1879" s="24">
        <v>1</v>
      </c>
      <c r="J1879" s="24">
        <v>650</v>
      </c>
      <c r="K1879" s="75">
        <f t="shared" si="87"/>
        <v>650</v>
      </c>
      <c r="L1879" s="80">
        <v>45198</v>
      </c>
      <c r="M1879" s="72"/>
      <c r="N1879" s="38"/>
      <c r="O1879" s="81"/>
      <c r="P1879" s="72"/>
      <c r="Q1879" s="72"/>
      <c r="R1879" s="72"/>
      <c r="S1879" s="72"/>
      <c r="T1879" s="81"/>
      <c r="U1879" s="72"/>
      <c r="V1879" s="72"/>
      <c r="W1879" s="82">
        <f t="shared" si="88"/>
        <v>0</v>
      </c>
      <c r="X1879" s="39" t="s">
        <v>89</v>
      </c>
      <c r="Y1879" s="39"/>
      <c r="Z1879" s="72" t="s">
        <v>101</v>
      </c>
    </row>
    <row r="1880" spans="1:26">
      <c r="A1880" s="75">
        <f t="shared" si="89"/>
        <v>1878</v>
      </c>
      <c r="B1880" s="39" t="s">
        <v>1403</v>
      </c>
      <c r="C1880" s="75" t="str">
        <f>IF($B1880&lt;&gt;"",_xlfn.IFNA(VLOOKUP($B1880,'Node Details'!$B:$U,C$1,0),"Check"),"")</f>
        <v>0000S8O11-S8O110104</v>
      </c>
      <c r="D1880" s="75" t="str">
        <f>IF($B1880&lt;&gt;"",_xlfn.IFNA(VLOOKUP($B1880,'Node Details'!$B:$U,D$1,0),"Check"),"")</f>
        <v>S8O</v>
      </c>
      <c r="E1880" s="75" t="str">
        <f>IF($B1880&lt;&gt;"",_xlfn.IFNA(VLOOKUP($B1880,'Node Details'!$B:$U,E$1,0),"Check"),"")</f>
        <v>Airtel</v>
      </c>
      <c r="F1880" s="95">
        <v>45199</v>
      </c>
      <c r="G1880" s="75"/>
      <c r="H1880" s="25" t="s">
        <v>2818</v>
      </c>
      <c r="I1880" s="24">
        <v>1</v>
      </c>
      <c r="J1880" s="24">
        <v>650</v>
      </c>
      <c r="K1880" s="75">
        <f t="shared" si="87"/>
        <v>650</v>
      </c>
      <c r="L1880" s="80">
        <v>45198</v>
      </c>
      <c r="M1880" s="72"/>
      <c r="N1880" s="38"/>
      <c r="O1880" s="81"/>
      <c r="P1880" s="72"/>
      <c r="Q1880" s="72"/>
      <c r="R1880" s="72"/>
      <c r="S1880" s="72"/>
      <c r="T1880" s="81"/>
      <c r="U1880" s="72"/>
      <c r="V1880" s="72"/>
      <c r="W1880" s="82">
        <f t="shared" si="88"/>
        <v>0</v>
      </c>
      <c r="X1880" s="39" t="s">
        <v>89</v>
      </c>
      <c r="Y1880" s="39"/>
      <c r="Z1880" s="72" t="s">
        <v>101</v>
      </c>
    </row>
    <row r="1881" spans="1:26">
      <c r="A1881" s="75">
        <f t="shared" si="89"/>
        <v>1879</v>
      </c>
      <c r="B1881" s="39" t="s">
        <v>1300</v>
      </c>
      <c r="C1881" s="75" t="str">
        <f>IF($B1881&lt;&gt;"",_xlfn.IFNA(VLOOKUP($B1881,'Node Details'!$B:$U,C$1,0),"Check"),"")</f>
        <v>000000S8O-0000S8O14</v>
      </c>
      <c r="D1881" s="75" t="str">
        <f>IF($B1881&lt;&gt;"",_xlfn.IFNA(VLOOKUP($B1881,'Node Details'!$B:$U,D$1,0),"Check"),"")</f>
        <v>S8O</v>
      </c>
      <c r="E1881" s="75" t="str">
        <f>IF($B1881&lt;&gt;"",_xlfn.IFNA(VLOOKUP($B1881,'Node Details'!$B:$U,E$1,0),"Check"),"")</f>
        <v>Airtel</v>
      </c>
      <c r="F1881" s="95">
        <v>45199</v>
      </c>
      <c r="G1881" s="75"/>
      <c r="H1881" s="25" t="s">
        <v>2817</v>
      </c>
      <c r="I1881" s="24">
        <v>1</v>
      </c>
      <c r="J1881" s="24">
        <v>1050</v>
      </c>
      <c r="K1881" s="75">
        <f t="shared" si="87"/>
        <v>1050</v>
      </c>
      <c r="L1881" s="80">
        <v>45198</v>
      </c>
      <c r="M1881" s="72"/>
      <c r="N1881" s="38"/>
      <c r="O1881" s="81"/>
      <c r="P1881" s="72"/>
      <c r="Q1881" s="72"/>
      <c r="R1881" s="72"/>
      <c r="S1881" s="72"/>
      <c r="T1881" s="81"/>
      <c r="U1881" s="72"/>
      <c r="V1881" s="72"/>
      <c r="W1881" s="82">
        <f t="shared" si="88"/>
        <v>0</v>
      </c>
      <c r="X1881" s="39" t="s">
        <v>89</v>
      </c>
      <c r="Y1881" s="39"/>
      <c r="Z1881" s="72" t="s">
        <v>101</v>
      </c>
    </row>
    <row r="1882" spans="1:26">
      <c r="A1882" s="75">
        <f t="shared" si="89"/>
        <v>1880</v>
      </c>
      <c r="B1882" s="39" t="s">
        <v>1406</v>
      </c>
      <c r="C1882" s="75" t="str">
        <f>IF($B1882&lt;&gt;"",_xlfn.IFNA(VLOOKUP($B1882,'Node Details'!$B:$U,C$1,0),"Check"),"")</f>
        <v>0000S8O12-S8O120101</v>
      </c>
      <c r="D1882" s="75" t="str">
        <f>IF($B1882&lt;&gt;"",_xlfn.IFNA(VLOOKUP($B1882,'Node Details'!$B:$U,D$1,0),"Check"),"")</f>
        <v>S8O</v>
      </c>
      <c r="E1882" s="75" t="str">
        <f>IF($B1882&lt;&gt;"",_xlfn.IFNA(VLOOKUP($B1882,'Node Details'!$B:$U,E$1,0),"Check"),"")</f>
        <v>Airtel</v>
      </c>
      <c r="F1882" s="95">
        <v>45199</v>
      </c>
      <c r="G1882" s="75"/>
      <c r="H1882" s="25" t="s">
        <v>2819</v>
      </c>
      <c r="I1882" s="24">
        <v>1</v>
      </c>
      <c r="J1882" s="24">
        <v>375</v>
      </c>
      <c r="K1882" s="75">
        <f t="shared" si="87"/>
        <v>375</v>
      </c>
      <c r="L1882" s="80">
        <v>45198</v>
      </c>
      <c r="M1882" s="72"/>
      <c r="N1882" s="38"/>
      <c r="O1882" s="81"/>
      <c r="P1882" s="72"/>
      <c r="Q1882" s="72"/>
      <c r="R1882" s="72"/>
      <c r="S1882" s="72"/>
      <c r="T1882" s="81"/>
      <c r="U1882" s="72"/>
      <c r="V1882" s="72"/>
      <c r="W1882" s="82">
        <f t="shared" si="88"/>
        <v>0</v>
      </c>
      <c r="X1882" s="39" t="s">
        <v>89</v>
      </c>
      <c r="Y1882" s="39"/>
      <c r="Z1882" s="72" t="s">
        <v>101</v>
      </c>
    </row>
    <row r="1883" spans="1:26">
      <c r="A1883" s="75">
        <f t="shared" si="89"/>
        <v>1881</v>
      </c>
      <c r="B1883" s="39" t="s">
        <v>2712</v>
      </c>
      <c r="C1883" s="75" t="str">
        <f>IF($B1883&lt;&gt;"",_xlfn.IFNA(VLOOKUP($B1883,'Node Details'!$B:$U,C$1,0),"Check"),"")</f>
        <v>0000S8O12-S8O120103</v>
      </c>
      <c r="D1883" s="75" t="str">
        <f>IF($B1883&lt;&gt;"",_xlfn.IFNA(VLOOKUP($B1883,'Node Details'!$B:$U,D$1,0),"Check"),"")</f>
        <v>S8O</v>
      </c>
      <c r="E1883" s="75" t="str">
        <f>IF($B1883&lt;&gt;"",_xlfn.IFNA(VLOOKUP($B1883,'Node Details'!$B:$U,E$1,0),"Check"),"")</f>
        <v>Airtel</v>
      </c>
      <c r="F1883" s="95">
        <v>45199</v>
      </c>
      <c r="G1883" s="75"/>
      <c r="H1883" s="25" t="s">
        <v>2819</v>
      </c>
      <c r="I1883" s="24">
        <v>1</v>
      </c>
      <c r="J1883" s="24">
        <v>375</v>
      </c>
      <c r="K1883" s="75">
        <f t="shared" si="87"/>
        <v>375</v>
      </c>
      <c r="L1883" s="80">
        <v>45198</v>
      </c>
      <c r="M1883" s="72"/>
      <c r="N1883" s="38"/>
      <c r="O1883" s="81"/>
      <c r="P1883" s="72"/>
      <c r="Q1883" s="72"/>
      <c r="R1883" s="72"/>
      <c r="S1883" s="72"/>
      <c r="T1883" s="81"/>
      <c r="U1883" s="72"/>
      <c r="V1883" s="72"/>
      <c r="W1883" s="82">
        <f t="shared" si="88"/>
        <v>0</v>
      </c>
      <c r="X1883" s="39" t="s">
        <v>89</v>
      </c>
      <c r="Y1883" s="39"/>
      <c r="Z1883" s="72" t="s">
        <v>101</v>
      </c>
    </row>
    <row r="1884" spans="1:26">
      <c r="A1884" s="75">
        <f t="shared" si="89"/>
        <v>1882</v>
      </c>
      <c r="B1884" s="39" t="s">
        <v>1408</v>
      </c>
      <c r="C1884" s="75" t="str">
        <f>IF($B1884&lt;&gt;"",_xlfn.IFNA(VLOOKUP($B1884,'Node Details'!$B:$U,C$1,0),"Check"),"")</f>
        <v>0000S8O12-S8O120103</v>
      </c>
      <c r="D1884" s="75" t="str">
        <f>IF($B1884&lt;&gt;"",_xlfn.IFNA(VLOOKUP($B1884,'Node Details'!$B:$U,D$1,0),"Check"),"")</f>
        <v>S8O</v>
      </c>
      <c r="E1884" s="75" t="str">
        <f>IF($B1884&lt;&gt;"",_xlfn.IFNA(VLOOKUP($B1884,'Node Details'!$B:$U,E$1,0),"Check"),"")</f>
        <v>Airtel</v>
      </c>
      <c r="F1884" s="95">
        <v>45199</v>
      </c>
      <c r="G1884" s="75"/>
      <c r="H1884" s="25" t="s">
        <v>2819</v>
      </c>
      <c r="I1884" s="24">
        <v>1</v>
      </c>
      <c r="J1884" s="24">
        <v>375</v>
      </c>
      <c r="K1884" s="75">
        <f t="shared" si="87"/>
        <v>375</v>
      </c>
      <c r="L1884" s="80">
        <v>45198</v>
      </c>
      <c r="M1884" s="72"/>
      <c r="N1884" s="38"/>
      <c r="O1884" s="81"/>
      <c r="P1884" s="72"/>
      <c r="Q1884" s="72"/>
      <c r="R1884" s="72"/>
      <c r="S1884" s="72"/>
      <c r="T1884" s="81"/>
      <c r="U1884" s="72"/>
      <c r="V1884" s="72"/>
      <c r="W1884" s="82">
        <f t="shared" si="88"/>
        <v>0</v>
      </c>
      <c r="X1884" s="39" t="s">
        <v>89</v>
      </c>
      <c r="Y1884" s="39"/>
      <c r="Z1884" s="72" t="s">
        <v>101</v>
      </c>
    </row>
    <row r="1885" spans="1:26">
      <c r="A1885" s="75">
        <f t="shared" si="89"/>
        <v>1883</v>
      </c>
      <c r="B1885" s="39" t="s">
        <v>2714</v>
      </c>
      <c r="C1885" s="75" t="str">
        <f>IF($B1885&lt;&gt;"",_xlfn.IFNA(VLOOKUP($B1885,'Node Details'!$B:$U,C$1,0),"Check"),"")</f>
        <v>0000S8O12-S8O120107</v>
      </c>
      <c r="D1885" s="75" t="str">
        <f>IF($B1885&lt;&gt;"",_xlfn.IFNA(VLOOKUP($B1885,'Node Details'!$B:$U,D$1,0),"Check"),"")</f>
        <v>S8O</v>
      </c>
      <c r="E1885" s="75" t="str">
        <f>IF($B1885&lt;&gt;"",_xlfn.IFNA(VLOOKUP($B1885,'Node Details'!$B:$U,E$1,0),"Check"),"")</f>
        <v>Airtel</v>
      </c>
      <c r="F1885" s="95">
        <v>45199</v>
      </c>
      <c r="G1885" s="75"/>
      <c r="H1885" s="25" t="s">
        <v>2819</v>
      </c>
      <c r="I1885" s="24">
        <v>1</v>
      </c>
      <c r="J1885" s="24">
        <v>375</v>
      </c>
      <c r="K1885" s="75">
        <f t="shared" si="87"/>
        <v>375</v>
      </c>
      <c r="L1885" s="80">
        <v>45198</v>
      </c>
      <c r="M1885" s="72"/>
      <c r="N1885" s="38"/>
      <c r="O1885" s="81"/>
      <c r="P1885" s="72"/>
      <c r="Q1885" s="72"/>
      <c r="R1885" s="72"/>
      <c r="S1885" s="72"/>
      <c r="T1885" s="81"/>
      <c r="U1885" s="72"/>
      <c r="V1885" s="72"/>
      <c r="W1885" s="82">
        <f t="shared" si="88"/>
        <v>0</v>
      </c>
      <c r="X1885" s="39" t="s">
        <v>89</v>
      </c>
      <c r="Y1885" s="39"/>
      <c r="Z1885" s="72" t="s">
        <v>101</v>
      </c>
    </row>
    <row r="1886" spans="1:26">
      <c r="A1886" s="75">
        <f t="shared" si="89"/>
        <v>1884</v>
      </c>
      <c r="B1886" s="39" t="s">
        <v>2715</v>
      </c>
      <c r="C1886" s="75" t="str">
        <f>IF($B1886&lt;&gt;"",_xlfn.IFNA(VLOOKUP($B1886,'Node Details'!$B:$U,C$1,0),"Check"),"")</f>
        <v>0000S8O12-S8O120107</v>
      </c>
      <c r="D1886" s="75" t="str">
        <f>IF($B1886&lt;&gt;"",_xlfn.IFNA(VLOOKUP($B1886,'Node Details'!$B:$U,D$1,0),"Check"),"")</f>
        <v>S8O</v>
      </c>
      <c r="E1886" s="75" t="str">
        <f>IF($B1886&lt;&gt;"",_xlfn.IFNA(VLOOKUP($B1886,'Node Details'!$B:$U,E$1,0),"Check"),"")</f>
        <v>Airtel</v>
      </c>
      <c r="F1886" s="95">
        <v>45199</v>
      </c>
      <c r="G1886" s="75"/>
      <c r="H1886" s="25" t="s">
        <v>2819</v>
      </c>
      <c r="I1886" s="24">
        <v>1</v>
      </c>
      <c r="J1886" s="24">
        <v>375</v>
      </c>
      <c r="K1886" s="75">
        <f t="shared" si="87"/>
        <v>375</v>
      </c>
      <c r="L1886" s="80">
        <v>45198</v>
      </c>
      <c r="M1886" s="72"/>
      <c r="N1886" s="38"/>
      <c r="O1886" s="81"/>
      <c r="P1886" s="72"/>
      <c r="Q1886" s="72"/>
      <c r="R1886" s="72"/>
      <c r="S1886" s="72"/>
      <c r="T1886" s="81"/>
      <c r="U1886" s="72"/>
      <c r="V1886" s="72"/>
      <c r="W1886" s="82">
        <f t="shared" si="88"/>
        <v>0</v>
      </c>
      <c r="X1886" s="39" t="s">
        <v>89</v>
      </c>
      <c r="Y1886" s="39"/>
      <c r="Z1886" s="72" t="s">
        <v>101</v>
      </c>
    </row>
    <row r="1887" spans="1:26">
      <c r="A1887" s="75">
        <f t="shared" si="89"/>
        <v>1885</v>
      </c>
      <c r="B1887" s="39" t="s">
        <v>2717</v>
      </c>
      <c r="C1887" s="75" t="str">
        <f>IF($B1887&lt;&gt;"",_xlfn.IFNA(VLOOKUP($B1887,'Node Details'!$B:$U,C$1,0),"Check"),"")</f>
        <v>0000S8O12-S8O120107</v>
      </c>
      <c r="D1887" s="75" t="str">
        <f>IF($B1887&lt;&gt;"",_xlfn.IFNA(VLOOKUP($B1887,'Node Details'!$B:$U,D$1,0),"Check"),"")</f>
        <v>S8O</v>
      </c>
      <c r="E1887" s="75" t="str">
        <f>IF($B1887&lt;&gt;"",_xlfn.IFNA(VLOOKUP($B1887,'Node Details'!$B:$U,E$1,0),"Check"),"")</f>
        <v>Airtel</v>
      </c>
      <c r="F1887" s="95">
        <v>45199</v>
      </c>
      <c r="G1887" s="75"/>
      <c r="H1887" s="25" t="s">
        <v>2818</v>
      </c>
      <c r="I1887" s="24">
        <v>1</v>
      </c>
      <c r="J1887" s="24">
        <v>650</v>
      </c>
      <c r="K1887" s="75">
        <f t="shared" si="87"/>
        <v>650</v>
      </c>
      <c r="L1887" s="80">
        <v>45198</v>
      </c>
      <c r="M1887" s="72"/>
      <c r="N1887" s="38"/>
      <c r="O1887" s="81"/>
      <c r="P1887" s="72"/>
      <c r="Q1887" s="72"/>
      <c r="R1887" s="72"/>
      <c r="S1887" s="72"/>
      <c r="T1887" s="81"/>
      <c r="U1887" s="72"/>
      <c r="V1887" s="72"/>
      <c r="W1887" s="82">
        <f t="shared" si="88"/>
        <v>0</v>
      </c>
      <c r="X1887" s="39" t="s">
        <v>89</v>
      </c>
      <c r="Y1887" s="39"/>
      <c r="Z1887" s="72" t="s">
        <v>101</v>
      </c>
    </row>
    <row r="1888" spans="1:26">
      <c r="A1888" s="75">
        <f t="shared" si="89"/>
        <v>1886</v>
      </c>
      <c r="B1888" s="39" t="s">
        <v>1411</v>
      </c>
      <c r="C1888" s="75" t="str">
        <f>IF($B1888&lt;&gt;"",_xlfn.IFNA(VLOOKUP($B1888,'Node Details'!$B:$U,C$1,0),"Check"),"")</f>
        <v>0000S8O12-S8O120107</v>
      </c>
      <c r="D1888" s="75" t="str">
        <f>IF($B1888&lt;&gt;"",_xlfn.IFNA(VLOOKUP($B1888,'Node Details'!$B:$U,D$1,0),"Check"),"")</f>
        <v>S8O</v>
      </c>
      <c r="E1888" s="75" t="str">
        <f>IF($B1888&lt;&gt;"",_xlfn.IFNA(VLOOKUP($B1888,'Node Details'!$B:$U,E$1,0),"Check"),"")</f>
        <v>Airtel</v>
      </c>
      <c r="F1888" s="95">
        <v>45199</v>
      </c>
      <c r="G1888" s="75"/>
      <c r="H1888" s="25" t="s">
        <v>2819</v>
      </c>
      <c r="I1888" s="24">
        <v>1</v>
      </c>
      <c r="J1888" s="24">
        <v>375</v>
      </c>
      <c r="K1888" s="75">
        <f t="shared" si="87"/>
        <v>375</v>
      </c>
      <c r="L1888" s="80">
        <v>45198</v>
      </c>
      <c r="M1888" s="72"/>
      <c r="N1888" s="38"/>
      <c r="O1888" s="81"/>
      <c r="P1888" s="72"/>
      <c r="Q1888" s="72"/>
      <c r="R1888" s="72"/>
      <c r="S1888" s="72"/>
      <c r="T1888" s="81"/>
      <c r="U1888" s="72"/>
      <c r="V1888" s="72"/>
      <c r="W1888" s="82">
        <f t="shared" si="88"/>
        <v>0</v>
      </c>
      <c r="X1888" s="39" t="s">
        <v>89</v>
      </c>
      <c r="Y1888" s="39"/>
      <c r="Z1888" s="72" t="s">
        <v>101</v>
      </c>
    </row>
    <row r="1889" spans="1:26">
      <c r="A1889" s="75">
        <f t="shared" si="89"/>
        <v>1887</v>
      </c>
      <c r="B1889" s="39" t="s">
        <v>1414</v>
      </c>
      <c r="C1889" s="75" t="str">
        <f>IF($B1889&lt;&gt;"",_xlfn.IFNA(VLOOKUP($B1889,'Node Details'!$B:$U,C$1,0),"Check"),"")</f>
        <v>000000S8O-0000S8O14</v>
      </c>
      <c r="D1889" s="75" t="str">
        <f>IF($B1889&lt;&gt;"",_xlfn.IFNA(VLOOKUP($B1889,'Node Details'!$B:$U,D$1,0),"Check"),"")</f>
        <v>S8O</v>
      </c>
      <c r="E1889" s="75" t="str">
        <f>IF($B1889&lt;&gt;"",_xlfn.IFNA(VLOOKUP($B1889,'Node Details'!$B:$U,E$1,0),"Check"),"")</f>
        <v>Airtel</v>
      </c>
      <c r="F1889" s="95">
        <v>45199</v>
      </c>
      <c r="G1889" s="75"/>
      <c r="H1889" s="25" t="s">
        <v>2817</v>
      </c>
      <c r="I1889" s="24">
        <v>1</v>
      </c>
      <c r="J1889" s="24">
        <v>1050</v>
      </c>
      <c r="K1889" s="75">
        <f t="shared" si="87"/>
        <v>1050</v>
      </c>
      <c r="L1889" s="80">
        <v>45198</v>
      </c>
      <c r="M1889" s="72"/>
      <c r="N1889" s="38"/>
      <c r="O1889" s="81"/>
      <c r="P1889" s="72"/>
      <c r="Q1889" s="72"/>
      <c r="R1889" s="72"/>
      <c r="S1889" s="72"/>
      <c r="T1889" s="81"/>
      <c r="U1889" s="72"/>
      <c r="V1889" s="72"/>
      <c r="W1889" s="82">
        <f t="shared" si="88"/>
        <v>0</v>
      </c>
      <c r="X1889" s="39" t="s">
        <v>89</v>
      </c>
      <c r="Y1889" s="39"/>
      <c r="Z1889" s="72" t="s">
        <v>101</v>
      </c>
    </row>
    <row r="1890" spans="1:26">
      <c r="A1890" s="75">
        <f t="shared" si="89"/>
        <v>1888</v>
      </c>
      <c r="B1890" s="39" t="s">
        <v>1416</v>
      </c>
      <c r="C1890" s="75" t="str">
        <f>IF($B1890&lt;&gt;"",_xlfn.IFNA(VLOOKUP($B1890,'Node Details'!$B:$U,C$1,0),"Check"),"")</f>
        <v>0000S8O13-S8O130101</v>
      </c>
      <c r="D1890" s="75" t="str">
        <f>IF($B1890&lt;&gt;"",_xlfn.IFNA(VLOOKUP($B1890,'Node Details'!$B:$U,D$1,0),"Check"),"")</f>
        <v>S8O</v>
      </c>
      <c r="E1890" s="75" t="str">
        <f>IF($B1890&lt;&gt;"",_xlfn.IFNA(VLOOKUP($B1890,'Node Details'!$B:$U,E$1,0),"Check"),"")</f>
        <v>Airtel</v>
      </c>
      <c r="F1890" s="95">
        <v>45199</v>
      </c>
      <c r="G1890" s="75"/>
      <c r="H1890" s="25" t="s">
        <v>2819</v>
      </c>
      <c r="I1890" s="24">
        <v>1</v>
      </c>
      <c r="J1890" s="24">
        <v>375</v>
      </c>
      <c r="K1890" s="75">
        <f t="shared" si="87"/>
        <v>375</v>
      </c>
      <c r="L1890" s="80">
        <v>45198</v>
      </c>
      <c r="M1890" s="72"/>
      <c r="N1890" s="38"/>
      <c r="O1890" s="81"/>
      <c r="P1890" s="72"/>
      <c r="Q1890" s="72"/>
      <c r="R1890" s="72"/>
      <c r="S1890" s="72"/>
      <c r="T1890" s="81"/>
      <c r="U1890" s="72"/>
      <c r="V1890" s="72"/>
      <c r="W1890" s="82">
        <f t="shared" si="88"/>
        <v>0</v>
      </c>
      <c r="X1890" s="39" t="s">
        <v>89</v>
      </c>
      <c r="Y1890" s="39"/>
      <c r="Z1890" s="72" t="s">
        <v>101</v>
      </c>
    </row>
    <row r="1891" spans="1:26">
      <c r="A1891" s="75">
        <f t="shared" si="89"/>
        <v>1889</v>
      </c>
      <c r="B1891" s="39" t="s">
        <v>1418</v>
      </c>
      <c r="C1891" s="75" t="str">
        <f>IF($B1891&lt;&gt;"",_xlfn.IFNA(VLOOKUP($B1891,'Node Details'!$B:$U,C$1,0),"Check"),"")</f>
        <v>0000S8O13-S8O130102</v>
      </c>
      <c r="D1891" s="75" t="str">
        <f>IF($B1891&lt;&gt;"",_xlfn.IFNA(VLOOKUP($B1891,'Node Details'!$B:$U,D$1,0),"Check"),"")</f>
        <v>S8O</v>
      </c>
      <c r="E1891" s="75" t="str">
        <f>IF($B1891&lt;&gt;"",_xlfn.IFNA(VLOOKUP($B1891,'Node Details'!$B:$U,E$1,0),"Check"),"")</f>
        <v>Airtel</v>
      </c>
      <c r="F1891" s="95">
        <v>45199</v>
      </c>
      <c r="G1891" s="75"/>
      <c r="H1891" s="25" t="s">
        <v>2819</v>
      </c>
      <c r="I1891" s="24">
        <v>1</v>
      </c>
      <c r="J1891" s="24">
        <v>375</v>
      </c>
      <c r="K1891" s="75">
        <f t="shared" si="87"/>
        <v>375</v>
      </c>
      <c r="L1891" s="80">
        <v>45198</v>
      </c>
      <c r="M1891" s="72"/>
      <c r="N1891" s="38"/>
      <c r="O1891" s="81"/>
      <c r="P1891" s="72"/>
      <c r="Q1891" s="72"/>
      <c r="R1891" s="72"/>
      <c r="S1891" s="72"/>
      <c r="T1891" s="81"/>
      <c r="U1891" s="72"/>
      <c r="V1891" s="72"/>
      <c r="W1891" s="82">
        <f t="shared" si="88"/>
        <v>0</v>
      </c>
      <c r="X1891" s="39" t="s">
        <v>89</v>
      </c>
      <c r="Y1891" s="39"/>
      <c r="Z1891" s="72" t="s">
        <v>101</v>
      </c>
    </row>
    <row r="1892" spans="1:26">
      <c r="A1892" s="75">
        <f t="shared" si="89"/>
        <v>1890</v>
      </c>
      <c r="B1892" s="39" t="s">
        <v>1421</v>
      </c>
      <c r="C1892" s="75" t="str">
        <f>IF($B1892&lt;&gt;"",_xlfn.IFNA(VLOOKUP($B1892,'Node Details'!$B:$U,C$1,0),"Check"),"")</f>
        <v>0000S8O13-S8O130103</v>
      </c>
      <c r="D1892" s="75" t="str">
        <f>IF($B1892&lt;&gt;"",_xlfn.IFNA(VLOOKUP($B1892,'Node Details'!$B:$U,D$1,0),"Check"),"")</f>
        <v>S8O</v>
      </c>
      <c r="E1892" s="75" t="str">
        <f>IF($B1892&lt;&gt;"",_xlfn.IFNA(VLOOKUP($B1892,'Node Details'!$B:$U,E$1,0),"Check"),"")</f>
        <v>Airtel</v>
      </c>
      <c r="F1892" s="95">
        <v>45199</v>
      </c>
      <c r="G1892" s="75"/>
      <c r="H1892" s="25" t="s">
        <v>2819</v>
      </c>
      <c r="I1892" s="24">
        <v>1</v>
      </c>
      <c r="J1892" s="24">
        <v>375</v>
      </c>
      <c r="K1892" s="75">
        <f t="shared" si="87"/>
        <v>375</v>
      </c>
      <c r="L1892" s="80">
        <v>45198</v>
      </c>
      <c r="M1892" s="72"/>
      <c r="N1892" s="38"/>
      <c r="O1892" s="81"/>
      <c r="P1892" s="72"/>
      <c r="Q1892" s="72"/>
      <c r="R1892" s="72"/>
      <c r="S1892" s="72"/>
      <c r="T1892" s="81"/>
      <c r="U1892" s="72"/>
      <c r="V1892" s="72"/>
      <c r="W1892" s="82">
        <f t="shared" si="88"/>
        <v>0</v>
      </c>
      <c r="X1892" s="39" t="s">
        <v>89</v>
      </c>
      <c r="Y1892" s="39"/>
      <c r="Z1892" s="72" t="s">
        <v>101</v>
      </c>
    </row>
    <row r="1893" spans="1:26">
      <c r="A1893" s="75">
        <f t="shared" si="89"/>
        <v>1891</v>
      </c>
      <c r="B1893" s="39" t="s">
        <v>1820</v>
      </c>
      <c r="C1893" s="75" t="str">
        <f>IF($B1893&lt;&gt;"",_xlfn.IFNA(VLOOKUP($B1893,'Node Details'!$B:$U,C$1,0),"Check"),"")</f>
        <v>0000S8O13-S8O130105</v>
      </c>
      <c r="D1893" s="75" t="str">
        <f>IF($B1893&lt;&gt;"",_xlfn.IFNA(VLOOKUP($B1893,'Node Details'!$B:$U,D$1,0),"Check"),"")</f>
        <v>S8O</v>
      </c>
      <c r="E1893" s="75" t="str">
        <f>IF($B1893&lt;&gt;"",_xlfn.IFNA(VLOOKUP($B1893,'Node Details'!$B:$U,E$1,0),"Check"),"")</f>
        <v>Airtel</v>
      </c>
      <c r="F1893" s="95">
        <v>45199</v>
      </c>
      <c r="G1893" s="75"/>
      <c r="H1893" s="25" t="s">
        <v>2819</v>
      </c>
      <c r="I1893" s="24">
        <v>1</v>
      </c>
      <c r="J1893" s="24">
        <v>375</v>
      </c>
      <c r="K1893" s="75">
        <f t="shared" si="87"/>
        <v>375</v>
      </c>
      <c r="L1893" s="80">
        <v>45198</v>
      </c>
      <c r="M1893" s="72"/>
      <c r="N1893" s="38"/>
      <c r="O1893" s="81"/>
      <c r="P1893" s="72"/>
      <c r="Q1893" s="72"/>
      <c r="R1893" s="72"/>
      <c r="S1893" s="72"/>
      <c r="T1893" s="81"/>
      <c r="U1893" s="72"/>
      <c r="V1893" s="72"/>
      <c r="W1893" s="82">
        <f t="shared" si="88"/>
        <v>0</v>
      </c>
      <c r="X1893" s="39" t="s">
        <v>89</v>
      </c>
      <c r="Y1893" s="39"/>
      <c r="Z1893" s="72" t="s">
        <v>101</v>
      </c>
    </row>
    <row r="1894" spans="1:26">
      <c r="A1894" s="75">
        <f t="shared" si="89"/>
        <v>1892</v>
      </c>
      <c r="B1894" s="39" t="s">
        <v>1424</v>
      </c>
      <c r="C1894" s="75" t="str">
        <f>IF($B1894&lt;&gt;"",_xlfn.IFNA(VLOOKUP($B1894,'Node Details'!$B:$U,C$1,0),"Check"),"")</f>
        <v>0000S8O13-S8O130105</v>
      </c>
      <c r="D1894" s="75" t="str">
        <f>IF($B1894&lt;&gt;"",_xlfn.IFNA(VLOOKUP($B1894,'Node Details'!$B:$U,D$1,0),"Check"),"")</f>
        <v>S8O</v>
      </c>
      <c r="E1894" s="75" t="str">
        <f>IF($B1894&lt;&gt;"",_xlfn.IFNA(VLOOKUP($B1894,'Node Details'!$B:$U,E$1,0),"Check"),"")</f>
        <v>Airtel</v>
      </c>
      <c r="F1894" s="95">
        <v>45199</v>
      </c>
      <c r="G1894" s="75"/>
      <c r="H1894" s="25" t="s">
        <v>2819</v>
      </c>
      <c r="I1894" s="24">
        <v>1</v>
      </c>
      <c r="J1894" s="24">
        <v>375</v>
      </c>
      <c r="K1894" s="75">
        <f t="shared" si="87"/>
        <v>375</v>
      </c>
      <c r="L1894" s="80">
        <v>45198</v>
      </c>
      <c r="M1894" s="72"/>
      <c r="N1894" s="38"/>
      <c r="O1894" s="81"/>
      <c r="P1894" s="72"/>
      <c r="Q1894" s="72"/>
      <c r="R1894" s="72"/>
      <c r="S1894" s="72"/>
      <c r="T1894" s="81"/>
      <c r="U1894" s="72"/>
      <c r="V1894" s="72"/>
      <c r="W1894" s="82">
        <f t="shared" si="88"/>
        <v>0</v>
      </c>
      <c r="X1894" s="39" t="s">
        <v>89</v>
      </c>
      <c r="Y1894" s="39"/>
      <c r="Z1894" s="72" t="s">
        <v>101</v>
      </c>
    </row>
    <row r="1895" spans="1:26">
      <c r="A1895" s="75">
        <f t="shared" si="89"/>
        <v>1893</v>
      </c>
      <c r="B1895" s="39" t="s">
        <v>1821</v>
      </c>
      <c r="C1895" s="75" t="str">
        <f>IF($B1895&lt;&gt;"",_xlfn.IFNA(VLOOKUP($B1895,'Node Details'!$B:$U,C$1,0),"Check"),"")</f>
        <v>S8O130104-S8O130106</v>
      </c>
      <c r="D1895" s="75" t="str">
        <f>IF($B1895&lt;&gt;"",_xlfn.IFNA(VLOOKUP($B1895,'Node Details'!$B:$U,D$1,0),"Check"),"")</f>
        <v>S8O</v>
      </c>
      <c r="E1895" s="75" t="str">
        <f>IF($B1895&lt;&gt;"",_xlfn.IFNA(VLOOKUP($B1895,'Node Details'!$B:$U,E$1,0),"Check"),"")</f>
        <v>Airtel</v>
      </c>
      <c r="F1895" s="95">
        <v>45199</v>
      </c>
      <c r="G1895" s="75"/>
      <c r="H1895" s="25" t="s">
        <v>2818</v>
      </c>
      <c r="I1895" s="24">
        <v>1</v>
      </c>
      <c r="J1895" s="24">
        <v>650</v>
      </c>
      <c r="K1895" s="75">
        <f t="shared" si="87"/>
        <v>650</v>
      </c>
      <c r="L1895" s="80">
        <v>45198</v>
      </c>
      <c r="M1895" s="72"/>
      <c r="N1895" s="38"/>
      <c r="O1895" s="81"/>
      <c r="P1895" s="72"/>
      <c r="Q1895" s="72"/>
      <c r="R1895" s="72"/>
      <c r="S1895" s="72"/>
      <c r="T1895" s="81"/>
      <c r="U1895" s="72"/>
      <c r="V1895" s="72"/>
      <c r="W1895" s="82">
        <f t="shared" si="88"/>
        <v>0</v>
      </c>
      <c r="X1895" s="39" t="s">
        <v>89</v>
      </c>
      <c r="Y1895" s="39"/>
      <c r="Z1895" s="72" t="s">
        <v>101</v>
      </c>
    </row>
    <row r="1896" spans="1:26">
      <c r="A1896" s="75">
        <f t="shared" si="89"/>
        <v>1894</v>
      </c>
      <c r="B1896" s="39" t="s">
        <v>1297</v>
      </c>
      <c r="C1896" s="75" t="str">
        <f>IF($B1896&lt;&gt;"",_xlfn.IFNA(VLOOKUP($B1896,'Node Details'!$B:$U,C$1,0),"Check"),"")</f>
        <v>000000S8O-0000S8O14</v>
      </c>
      <c r="D1896" s="75" t="str">
        <f>IF($B1896&lt;&gt;"",_xlfn.IFNA(VLOOKUP($B1896,'Node Details'!$B:$U,D$1,0),"Check"),"")</f>
        <v>S8O</v>
      </c>
      <c r="E1896" s="75" t="str">
        <f>IF($B1896&lt;&gt;"",_xlfn.IFNA(VLOOKUP($B1896,'Node Details'!$B:$U,E$1,0),"Check"),"")</f>
        <v>Airtel</v>
      </c>
      <c r="F1896" s="95">
        <v>45199</v>
      </c>
      <c r="G1896" s="75"/>
      <c r="H1896" s="25" t="s">
        <v>2817</v>
      </c>
      <c r="I1896" s="24">
        <v>1</v>
      </c>
      <c r="J1896" s="24">
        <v>1050</v>
      </c>
      <c r="K1896" s="75">
        <f t="shared" si="87"/>
        <v>1050</v>
      </c>
      <c r="L1896" s="80">
        <v>45198</v>
      </c>
      <c r="M1896" s="72"/>
      <c r="N1896" s="38"/>
      <c r="O1896" s="81"/>
      <c r="P1896" s="72"/>
      <c r="Q1896" s="72"/>
      <c r="R1896" s="72"/>
      <c r="S1896" s="72"/>
      <c r="T1896" s="81"/>
      <c r="U1896" s="72"/>
      <c r="V1896" s="72"/>
      <c r="W1896" s="82">
        <f t="shared" si="88"/>
        <v>0</v>
      </c>
      <c r="X1896" s="39" t="s">
        <v>89</v>
      </c>
      <c r="Y1896" s="39"/>
      <c r="Z1896" s="72" t="s">
        <v>101</v>
      </c>
    </row>
    <row r="1897" spans="1:26">
      <c r="A1897" s="75">
        <f t="shared" si="89"/>
        <v>1895</v>
      </c>
      <c r="B1897" s="39" t="s">
        <v>1427</v>
      </c>
      <c r="C1897" s="75" t="str">
        <f>IF($B1897&lt;&gt;"",_xlfn.IFNA(VLOOKUP($B1897,'Node Details'!$B:$U,C$1,0),"Check"),"")</f>
        <v>0000S8O14-S8O140101</v>
      </c>
      <c r="D1897" s="75" t="str">
        <f>IF($B1897&lt;&gt;"",_xlfn.IFNA(VLOOKUP($B1897,'Node Details'!$B:$U,D$1,0),"Check"),"")</f>
        <v>S8O</v>
      </c>
      <c r="E1897" s="75" t="str">
        <f>IF($B1897&lt;&gt;"",_xlfn.IFNA(VLOOKUP($B1897,'Node Details'!$B:$U,E$1,0),"Check"),"")</f>
        <v>Airtel</v>
      </c>
      <c r="F1897" s="95">
        <v>45199</v>
      </c>
      <c r="G1897" s="75"/>
      <c r="H1897" s="25" t="s">
        <v>2819</v>
      </c>
      <c r="I1897" s="24">
        <v>1</v>
      </c>
      <c r="J1897" s="24">
        <v>375</v>
      </c>
      <c r="K1897" s="75">
        <f t="shared" si="87"/>
        <v>375</v>
      </c>
      <c r="L1897" s="80">
        <v>45198</v>
      </c>
      <c r="M1897" s="72"/>
      <c r="N1897" s="38"/>
      <c r="O1897" s="81"/>
      <c r="P1897" s="72"/>
      <c r="Q1897" s="72"/>
      <c r="R1897" s="72"/>
      <c r="S1897" s="72"/>
      <c r="T1897" s="81"/>
      <c r="U1897" s="72"/>
      <c r="V1897" s="72"/>
      <c r="W1897" s="82">
        <f t="shared" si="88"/>
        <v>0</v>
      </c>
      <c r="X1897" s="39" t="s">
        <v>89</v>
      </c>
      <c r="Y1897" s="39"/>
      <c r="Z1897" s="72" t="s">
        <v>101</v>
      </c>
    </row>
    <row r="1898" spans="1:26">
      <c r="A1898" s="75">
        <f t="shared" si="89"/>
        <v>1896</v>
      </c>
      <c r="B1898" s="39" t="s">
        <v>1429</v>
      </c>
      <c r="C1898" s="75" t="str">
        <f>IF($B1898&lt;&gt;"",_xlfn.IFNA(VLOOKUP($B1898,'Node Details'!$B:$U,C$1,0),"Check"),"")</f>
        <v>0000S8O14-S8O140102</v>
      </c>
      <c r="D1898" s="75" t="str">
        <f>IF($B1898&lt;&gt;"",_xlfn.IFNA(VLOOKUP($B1898,'Node Details'!$B:$U,D$1,0),"Check"),"")</f>
        <v>S8O</v>
      </c>
      <c r="E1898" s="75" t="str">
        <f>IF($B1898&lt;&gt;"",_xlfn.IFNA(VLOOKUP($B1898,'Node Details'!$B:$U,E$1,0),"Check"),"")</f>
        <v>Airtel</v>
      </c>
      <c r="F1898" s="95">
        <v>45199</v>
      </c>
      <c r="G1898" s="75"/>
      <c r="H1898" s="25" t="s">
        <v>2819</v>
      </c>
      <c r="I1898" s="24">
        <v>1</v>
      </c>
      <c r="J1898" s="24">
        <v>375</v>
      </c>
      <c r="K1898" s="75">
        <f t="shared" si="87"/>
        <v>375</v>
      </c>
      <c r="L1898" s="80">
        <v>45198</v>
      </c>
      <c r="M1898" s="72"/>
      <c r="N1898" s="38"/>
      <c r="O1898" s="81"/>
      <c r="P1898" s="72"/>
      <c r="Q1898" s="72"/>
      <c r="R1898" s="72"/>
      <c r="S1898" s="72"/>
      <c r="T1898" s="81"/>
      <c r="U1898" s="72"/>
      <c r="V1898" s="72"/>
      <c r="W1898" s="82">
        <f t="shared" si="88"/>
        <v>0</v>
      </c>
      <c r="X1898" s="39" t="s">
        <v>89</v>
      </c>
      <c r="Y1898" s="39"/>
      <c r="Z1898" s="72" t="s">
        <v>101</v>
      </c>
    </row>
    <row r="1899" spans="1:26">
      <c r="A1899" s="75">
        <f t="shared" si="89"/>
        <v>1897</v>
      </c>
      <c r="B1899" s="39" t="s">
        <v>1432</v>
      </c>
      <c r="C1899" s="75" t="str">
        <f>IF($B1899&lt;&gt;"",_xlfn.IFNA(VLOOKUP($B1899,'Node Details'!$B:$U,C$1,0),"Check"),"")</f>
        <v>0000S8O14-S8O140103</v>
      </c>
      <c r="D1899" s="75" t="str">
        <f>IF($B1899&lt;&gt;"",_xlfn.IFNA(VLOOKUP($B1899,'Node Details'!$B:$U,D$1,0),"Check"),"")</f>
        <v>S8O</v>
      </c>
      <c r="E1899" s="75" t="str">
        <f>IF($B1899&lt;&gt;"",_xlfn.IFNA(VLOOKUP($B1899,'Node Details'!$B:$U,E$1,0),"Check"),"")</f>
        <v>Airtel</v>
      </c>
      <c r="F1899" s="95">
        <v>45199</v>
      </c>
      <c r="G1899" s="75"/>
      <c r="H1899" s="25" t="s">
        <v>2818</v>
      </c>
      <c r="I1899" s="24">
        <v>1</v>
      </c>
      <c r="J1899" s="24">
        <v>650</v>
      </c>
      <c r="K1899" s="75">
        <f t="shared" si="87"/>
        <v>650</v>
      </c>
      <c r="L1899" s="80">
        <v>45198</v>
      </c>
      <c r="M1899" s="72"/>
      <c r="N1899" s="38"/>
      <c r="O1899" s="81"/>
      <c r="P1899" s="72"/>
      <c r="Q1899" s="72"/>
      <c r="R1899" s="72"/>
      <c r="S1899" s="72"/>
      <c r="T1899" s="81"/>
      <c r="U1899" s="72"/>
      <c r="V1899" s="72"/>
      <c r="W1899" s="82">
        <f t="shared" si="88"/>
        <v>0</v>
      </c>
      <c r="X1899" s="39" t="s">
        <v>89</v>
      </c>
      <c r="Y1899" s="39"/>
      <c r="Z1899" s="72" t="s">
        <v>101</v>
      </c>
    </row>
    <row r="1900" spans="1:26">
      <c r="A1900" s="75">
        <f t="shared" si="89"/>
        <v>1898</v>
      </c>
      <c r="B1900" s="39" t="s">
        <v>1824</v>
      </c>
      <c r="C1900" s="75" t="str">
        <f>IF($B1900&lt;&gt;"",_xlfn.IFNA(VLOOKUP($B1900,'Node Details'!$B:$U,C$1,0),"Check"),"")</f>
        <v>S8O140103-S8O140104</v>
      </c>
      <c r="D1900" s="75" t="str">
        <f>IF($B1900&lt;&gt;"",_xlfn.IFNA(VLOOKUP($B1900,'Node Details'!$B:$U,D$1,0),"Check"),"")</f>
        <v>S8O</v>
      </c>
      <c r="E1900" s="75" t="str">
        <f>IF($B1900&lt;&gt;"",_xlfn.IFNA(VLOOKUP($B1900,'Node Details'!$B:$U,E$1,0),"Check"),"")</f>
        <v>Airtel</v>
      </c>
      <c r="F1900" s="95">
        <v>45199</v>
      </c>
      <c r="G1900" s="75"/>
      <c r="H1900" s="25" t="s">
        <v>2818</v>
      </c>
      <c r="I1900" s="24">
        <v>1</v>
      </c>
      <c r="J1900" s="24">
        <v>650</v>
      </c>
      <c r="K1900" s="75">
        <f t="shared" si="87"/>
        <v>650</v>
      </c>
      <c r="L1900" s="80">
        <v>45198</v>
      </c>
      <c r="M1900" s="72"/>
      <c r="N1900" s="38"/>
      <c r="O1900" s="81"/>
      <c r="P1900" s="72"/>
      <c r="Q1900" s="72"/>
      <c r="R1900" s="72"/>
      <c r="S1900" s="72"/>
      <c r="T1900" s="81"/>
      <c r="U1900" s="72"/>
      <c r="V1900" s="72"/>
      <c r="W1900" s="82">
        <f t="shared" si="88"/>
        <v>0</v>
      </c>
      <c r="X1900" s="39" t="s">
        <v>89</v>
      </c>
      <c r="Y1900" s="39"/>
      <c r="Z1900" s="72" t="s">
        <v>101</v>
      </c>
    </row>
    <row r="1901" spans="1:26">
      <c r="A1901" s="75">
        <f t="shared" si="89"/>
        <v>1899</v>
      </c>
      <c r="B1901" s="39" t="s">
        <v>2720</v>
      </c>
      <c r="C1901" s="75" t="str">
        <f>IF($B1901&lt;&gt;"",_xlfn.IFNA(VLOOKUP($B1901,'Node Details'!$B:$U,C$1,0),"Check"),"")</f>
        <v>0000S8O14-S8O140107</v>
      </c>
      <c r="D1901" s="75" t="str">
        <f>IF($B1901&lt;&gt;"",_xlfn.IFNA(VLOOKUP($B1901,'Node Details'!$B:$U,D$1,0),"Check"),"")</f>
        <v>S8O</v>
      </c>
      <c r="E1901" s="75" t="str">
        <f>IF($B1901&lt;&gt;"",_xlfn.IFNA(VLOOKUP($B1901,'Node Details'!$B:$U,E$1,0),"Check"),"")</f>
        <v>Airtel</v>
      </c>
      <c r="F1901" s="95">
        <v>45199</v>
      </c>
      <c r="G1901" s="75"/>
      <c r="H1901" s="25" t="s">
        <v>2819</v>
      </c>
      <c r="I1901" s="24">
        <v>1</v>
      </c>
      <c r="J1901" s="24">
        <v>375</v>
      </c>
      <c r="K1901" s="75">
        <f t="shared" si="87"/>
        <v>375</v>
      </c>
      <c r="L1901" s="80">
        <v>45198</v>
      </c>
      <c r="M1901" s="72"/>
      <c r="N1901" s="38"/>
      <c r="O1901" s="81"/>
      <c r="P1901" s="72"/>
      <c r="Q1901" s="72"/>
      <c r="R1901" s="72"/>
      <c r="S1901" s="72"/>
      <c r="T1901" s="81"/>
      <c r="U1901" s="72"/>
      <c r="V1901" s="72"/>
      <c r="W1901" s="82">
        <f t="shared" si="88"/>
        <v>0</v>
      </c>
      <c r="X1901" s="39" t="s">
        <v>89</v>
      </c>
      <c r="Y1901" s="39"/>
      <c r="Z1901" s="72" t="s">
        <v>101</v>
      </c>
    </row>
    <row r="1902" spans="1:26">
      <c r="A1902" s="75">
        <f t="shared" si="89"/>
        <v>1900</v>
      </c>
      <c r="B1902" s="39" t="s">
        <v>2721</v>
      </c>
      <c r="C1902" s="75" t="str">
        <f>IF($B1902&lt;&gt;"",_xlfn.IFNA(VLOOKUP($B1902,'Node Details'!$B:$U,C$1,0),"Check"),"")</f>
        <v>0000S8O14-S8O140107</v>
      </c>
      <c r="D1902" s="75" t="str">
        <f>IF($B1902&lt;&gt;"",_xlfn.IFNA(VLOOKUP($B1902,'Node Details'!$B:$U,D$1,0),"Check"),"")</f>
        <v>S8O</v>
      </c>
      <c r="E1902" s="75" t="str">
        <f>IF($B1902&lt;&gt;"",_xlfn.IFNA(VLOOKUP($B1902,'Node Details'!$B:$U,E$1,0),"Check"),"")</f>
        <v>Airtel</v>
      </c>
      <c r="F1902" s="95">
        <v>45230</v>
      </c>
      <c r="G1902" s="75"/>
      <c r="H1902" s="25" t="s">
        <v>2819</v>
      </c>
      <c r="I1902" s="24">
        <v>1</v>
      </c>
      <c r="J1902" s="24">
        <v>375</v>
      </c>
      <c r="K1902" s="75">
        <f t="shared" si="87"/>
        <v>375</v>
      </c>
      <c r="L1902" s="80">
        <v>45198</v>
      </c>
      <c r="M1902" s="72"/>
      <c r="N1902" s="38"/>
      <c r="O1902" s="81"/>
      <c r="P1902" s="72"/>
      <c r="Q1902" s="72"/>
      <c r="R1902" s="72"/>
      <c r="S1902" s="72"/>
      <c r="T1902" s="81"/>
      <c r="U1902" s="72"/>
      <c r="V1902" s="72"/>
      <c r="W1902" s="82">
        <f t="shared" si="88"/>
        <v>0</v>
      </c>
      <c r="X1902" s="39" t="s">
        <v>89</v>
      </c>
      <c r="Y1902" s="39"/>
      <c r="Z1902" s="72" t="s">
        <v>101</v>
      </c>
    </row>
    <row r="1903" spans="1:26">
      <c r="A1903" s="75">
        <f t="shared" si="89"/>
        <v>1901</v>
      </c>
      <c r="B1903" s="39" t="s">
        <v>1848</v>
      </c>
      <c r="C1903" s="75" t="str">
        <f>IF($B1903&lt;&gt;"",_xlfn.IFNA(VLOOKUP($B1903,'Node Details'!$B:$U,C$1,0),"Check"),"")</f>
        <v>0000S8O14-S8O140107</v>
      </c>
      <c r="D1903" s="75" t="str">
        <f>IF($B1903&lt;&gt;"",_xlfn.IFNA(VLOOKUP($B1903,'Node Details'!$B:$U,D$1,0),"Check"),"")</f>
        <v>S8O</v>
      </c>
      <c r="E1903" s="75" t="str">
        <f>IF($B1903&lt;&gt;"",_xlfn.IFNA(VLOOKUP($B1903,'Node Details'!$B:$U,E$1,0),"Check"),"")</f>
        <v>Airtel</v>
      </c>
      <c r="F1903" s="95">
        <v>45230</v>
      </c>
      <c r="G1903" s="75"/>
      <c r="H1903" s="25" t="s">
        <v>2818</v>
      </c>
      <c r="I1903" s="24">
        <v>1</v>
      </c>
      <c r="J1903" s="24">
        <v>650</v>
      </c>
      <c r="K1903" s="75">
        <f t="shared" si="87"/>
        <v>650</v>
      </c>
      <c r="L1903" s="80">
        <v>45198</v>
      </c>
      <c r="M1903" s="72"/>
      <c r="N1903" s="38"/>
      <c r="O1903" s="81"/>
      <c r="P1903" s="72"/>
      <c r="Q1903" s="72"/>
      <c r="R1903" s="72"/>
      <c r="S1903" s="72"/>
      <c r="T1903" s="81"/>
      <c r="U1903" s="72"/>
      <c r="V1903" s="72"/>
      <c r="W1903" s="82">
        <f t="shared" si="88"/>
        <v>0</v>
      </c>
      <c r="X1903" s="39" t="s">
        <v>89</v>
      </c>
      <c r="Y1903" s="39"/>
      <c r="Z1903" s="72" t="s">
        <v>101</v>
      </c>
    </row>
    <row r="1904" spans="1:26">
      <c r="A1904" s="75">
        <f t="shared" si="89"/>
        <v>1902</v>
      </c>
      <c r="B1904" s="39" t="s">
        <v>1302</v>
      </c>
      <c r="C1904" s="75" t="str">
        <f>IF($B1904&lt;&gt;"",_xlfn.IFNA(VLOOKUP($B1904,'Node Details'!$B:$U,C$1,0),"Check"),"")</f>
        <v>0000S8O12-0000S8O15</v>
      </c>
      <c r="D1904" s="75" t="str">
        <f>IF($B1904&lt;&gt;"",_xlfn.IFNA(VLOOKUP($B1904,'Node Details'!$B:$U,D$1,0),"Check"),"")</f>
        <v>S8O</v>
      </c>
      <c r="E1904" s="75" t="str">
        <f>IF($B1904&lt;&gt;"",_xlfn.IFNA(VLOOKUP($B1904,'Node Details'!$B:$U,E$1,0),"Check"),"")</f>
        <v>Airtel</v>
      </c>
      <c r="F1904" s="95">
        <v>45199</v>
      </c>
      <c r="G1904" s="75"/>
      <c r="H1904" s="25" t="s">
        <v>2817</v>
      </c>
      <c r="I1904" s="24">
        <v>1</v>
      </c>
      <c r="J1904" s="24">
        <v>1050</v>
      </c>
      <c r="K1904" s="75">
        <f t="shared" si="87"/>
        <v>1050</v>
      </c>
      <c r="L1904" s="80">
        <v>45198</v>
      </c>
      <c r="M1904" s="72"/>
      <c r="N1904" s="38"/>
      <c r="O1904" s="81"/>
      <c r="P1904" s="72"/>
      <c r="Q1904" s="72"/>
      <c r="R1904" s="72"/>
      <c r="S1904" s="72"/>
      <c r="T1904" s="81"/>
      <c r="U1904" s="72"/>
      <c r="V1904" s="72"/>
      <c r="W1904" s="82">
        <f t="shared" si="88"/>
        <v>0</v>
      </c>
      <c r="X1904" s="39" t="s">
        <v>89</v>
      </c>
      <c r="Y1904" s="39"/>
      <c r="Z1904" s="72" t="s">
        <v>101</v>
      </c>
    </row>
    <row r="1905" spans="1:26">
      <c r="A1905" s="75">
        <f t="shared" si="89"/>
        <v>1903</v>
      </c>
      <c r="B1905" s="39" t="s">
        <v>1435</v>
      </c>
      <c r="C1905" s="75" t="str">
        <f>IF($B1905&lt;&gt;"",_xlfn.IFNA(VLOOKUP($B1905,'Node Details'!$B:$U,C$1,0),"Check"),"")</f>
        <v>0000S8O15-S8O150101</v>
      </c>
      <c r="D1905" s="75" t="str">
        <f>IF($B1905&lt;&gt;"",_xlfn.IFNA(VLOOKUP($B1905,'Node Details'!$B:$U,D$1,0),"Check"),"")</f>
        <v>S8O</v>
      </c>
      <c r="E1905" s="75" t="str">
        <f>IF($B1905&lt;&gt;"",_xlfn.IFNA(VLOOKUP($B1905,'Node Details'!$B:$U,E$1,0),"Check"),"")</f>
        <v>Airtel</v>
      </c>
      <c r="F1905" s="95">
        <v>45199</v>
      </c>
      <c r="G1905" s="75"/>
      <c r="H1905" s="25" t="s">
        <v>2819</v>
      </c>
      <c r="I1905" s="24">
        <v>1</v>
      </c>
      <c r="J1905" s="24">
        <v>375</v>
      </c>
      <c r="K1905" s="75">
        <f t="shared" si="87"/>
        <v>375</v>
      </c>
      <c r="L1905" s="80">
        <v>45198</v>
      </c>
      <c r="M1905" s="72"/>
      <c r="N1905" s="38"/>
      <c r="O1905" s="81"/>
      <c r="P1905" s="72"/>
      <c r="Q1905" s="72"/>
      <c r="R1905" s="72"/>
      <c r="S1905" s="72"/>
      <c r="T1905" s="81"/>
      <c r="U1905" s="72"/>
      <c r="V1905" s="72"/>
      <c r="W1905" s="82">
        <f t="shared" si="88"/>
        <v>0</v>
      </c>
      <c r="X1905" s="39" t="s">
        <v>89</v>
      </c>
      <c r="Y1905" s="39"/>
      <c r="Z1905" s="72" t="s">
        <v>101</v>
      </c>
    </row>
    <row r="1906" spans="1:26">
      <c r="A1906" s="75">
        <f t="shared" si="89"/>
        <v>1904</v>
      </c>
      <c r="B1906" s="39" t="s">
        <v>2723</v>
      </c>
      <c r="C1906" s="75" t="str">
        <f>IF($B1906&lt;&gt;"",_xlfn.IFNA(VLOOKUP($B1906,'Node Details'!$B:$U,C$1,0),"Check"),"")</f>
        <v>0000S8O15-S8O150108</v>
      </c>
      <c r="D1906" s="75" t="str">
        <f>IF($B1906&lt;&gt;"",_xlfn.IFNA(VLOOKUP($B1906,'Node Details'!$B:$U,D$1,0),"Check"),"")</f>
        <v>S8O</v>
      </c>
      <c r="E1906" s="75" t="str">
        <f>IF($B1906&lt;&gt;"",_xlfn.IFNA(VLOOKUP($B1906,'Node Details'!$B:$U,E$1,0),"Check"),"")</f>
        <v>Airtel</v>
      </c>
      <c r="F1906" s="95">
        <v>45199</v>
      </c>
      <c r="G1906" s="75"/>
      <c r="H1906" s="25" t="s">
        <v>2819</v>
      </c>
      <c r="I1906" s="24">
        <v>1</v>
      </c>
      <c r="J1906" s="24">
        <v>375</v>
      </c>
      <c r="K1906" s="75">
        <f t="shared" si="87"/>
        <v>375</v>
      </c>
      <c r="L1906" s="80">
        <v>45198</v>
      </c>
      <c r="M1906" s="72"/>
      <c r="N1906" s="38"/>
      <c r="O1906" s="81"/>
      <c r="P1906" s="72"/>
      <c r="Q1906" s="72"/>
      <c r="R1906" s="72"/>
      <c r="S1906" s="72"/>
      <c r="T1906" s="81"/>
      <c r="U1906" s="72"/>
      <c r="V1906" s="72"/>
      <c r="W1906" s="82">
        <f t="shared" si="88"/>
        <v>0</v>
      </c>
      <c r="X1906" s="39" t="s">
        <v>89</v>
      </c>
      <c r="Y1906" s="39"/>
      <c r="Z1906" s="72" t="s">
        <v>101</v>
      </c>
    </row>
    <row r="1907" spans="1:26">
      <c r="A1907" s="75">
        <f t="shared" si="89"/>
        <v>1905</v>
      </c>
      <c r="B1907" s="39" t="s">
        <v>2724</v>
      </c>
      <c r="C1907" s="75" t="str">
        <f>IF($B1907&lt;&gt;"",_xlfn.IFNA(VLOOKUP($B1907,'Node Details'!$B:$U,C$1,0),"Check"),"")</f>
        <v>0000S8O15-S8O150108</v>
      </c>
      <c r="D1907" s="75" t="str">
        <f>IF($B1907&lt;&gt;"",_xlfn.IFNA(VLOOKUP($B1907,'Node Details'!$B:$U,D$1,0),"Check"),"")</f>
        <v>S8O</v>
      </c>
      <c r="E1907" s="75" t="str">
        <f>IF($B1907&lt;&gt;"",_xlfn.IFNA(VLOOKUP($B1907,'Node Details'!$B:$U,E$1,0),"Check"),"")</f>
        <v>Airtel</v>
      </c>
      <c r="F1907" s="95">
        <v>45199</v>
      </c>
      <c r="G1907" s="75"/>
      <c r="H1907" s="25" t="s">
        <v>2819</v>
      </c>
      <c r="I1907" s="24">
        <v>1</v>
      </c>
      <c r="J1907" s="24">
        <v>375</v>
      </c>
      <c r="K1907" s="75">
        <f t="shared" si="87"/>
        <v>375</v>
      </c>
      <c r="L1907" s="80">
        <v>45198</v>
      </c>
      <c r="M1907" s="72"/>
      <c r="N1907" s="38"/>
      <c r="O1907" s="81"/>
      <c r="P1907" s="72"/>
      <c r="Q1907" s="72"/>
      <c r="R1907" s="72"/>
      <c r="S1907" s="72"/>
      <c r="T1907" s="81"/>
      <c r="U1907" s="72"/>
      <c r="V1907" s="72"/>
      <c r="W1907" s="82">
        <f t="shared" si="88"/>
        <v>0</v>
      </c>
      <c r="X1907" s="39" t="s">
        <v>89</v>
      </c>
      <c r="Y1907" s="39"/>
      <c r="Z1907" s="72" t="s">
        <v>101</v>
      </c>
    </row>
    <row r="1908" spans="1:26">
      <c r="A1908" s="75">
        <f t="shared" si="89"/>
        <v>1906</v>
      </c>
      <c r="B1908" s="39" t="s">
        <v>2726</v>
      </c>
      <c r="C1908" s="75" t="str">
        <f>IF($B1908&lt;&gt;"",_xlfn.IFNA(VLOOKUP($B1908,'Node Details'!$B:$U,C$1,0),"Check"),"")</f>
        <v>0000S8O15-S8O150108</v>
      </c>
      <c r="D1908" s="75" t="str">
        <f>IF($B1908&lt;&gt;"",_xlfn.IFNA(VLOOKUP($B1908,'Node Details'!$B:$U,D$1,0),"Check"),"")</f>
        <v>S8O</v>
      </c>
      <c r="E1908" s="75" t="str">
        <f>IF($B1908&lt;&gt;"",_xlfn.IFNA(VLOOKUP($B1908,'Node Details'!$B:$U,E$1,0),"Check"),"")</f>
        <v>Airtel</v>
      </c>
      <c r="F1908" s="95">
        <v>45199</v>
      </c>
      <c r="G1908" s="75"/>
      <c r="H1908" s="25" t="s">
        <v>2819</v>
      </c>
      <c r="I1908" s="24">
        <v>1</v>
      </c>
      <c r="J1908" s="24">
        <v>375</v>
      </c>
      <c r="K1908" s="75">
        <f t="shared" si="87"/>
        <v>375</v>
      </c>
      <c r="L1908" s="80">
        <v>45198</v>
      </c>
      <c r="M1908" s="72"/>
      <c r="N1908" s="38"/>
      <c r="O1908" s="81"/>
      <c r="P1908" s="72"/>
      <c r="Q1908" s="72"/>
      <c r="R1908" s="72"/>
      <c r="S1908" s="72"/>
      <c r="T1908" s="81"/>
      <c r="U1908" s="72"/>
      <c r="V1908" s="72"/>
      <c r="W1908" s="82">
        <f t="shared" si="88"/>
        <v>0</v>
      </c>
      <c r="X1908" s="39" t="s">
        <v>89</v>
      </c>
      <c r="Y1908" s="39"/>
      <c r="Z1908" s="72" t="s">
        <v>101</v>
      </c>
    </row>
    <row r="1909" spans="1:26">
      <c r="A1909" s="75">
        <f t="shared" si="89"/>
        <v>1907</v>
      </c>
      <c r="B1909" s="39" t="s">
        <v>2728</v>
      </c>
      <c r="C1909" s="75" t="str">
        <f>IF($B1909&lt;&gt;"",_xlfn.IFNA(VLOOKUP($B1909,'Node Details'!$B:$U,C$1,0),"Check"),"")</f>
        <v>0000S8O15-S8O150108</v>
      </c>
      <c r="D1909" s="75" t="str">
        <f>IF($B1909&lt;&gt;"",_xlfn.IFNA(VLOOKUP($B1909,'Node Details'!$B:$U,D$1,0),"Check"),"")</f>
        <v>S8O</v>
      </c>
      <c r="E1909" s="75" t="str">
        <f>IF($B1909&lt;&gt;"",_xlfn.IFNA(VLOOKUP($B1909,'Node Details'!$B:$U,E$1,0),"Check"),"")</f>
        <v>Airtel</v>
      </c>
      <c r="F1909" s="95">
        <v>45199</v>
      </c>
      <c r="G1909" s="75"/>
      <c r="H1909" s="25" t="s">
        <v>2818</v>
      </c>
      <c r="I1909" s="24">
        <v>1</v>
      </c>
      <c r="J1909" s="24">
        <v>650</v>
      </c>
      <c r="K1909" s="75">
        <f t="shared" si="87"/>
        <v>650</v>
      </c>
      <c r="L1909" s="80">
        <v>45198</v>
      </c>
      <c r="M1909" s="72"/>
      <c r="N1909" s="38"/>
      <c r="O1909" s="81"/>
      <c r="P1909" s="72"/>
      <c r="Q1909" s="72"/>
      <c r="R1909" s="72"/>
      <c r="S1909" s="72"/>
      <c r="T1909" s="81"/>
      <c r="U1909" s="72"/>
      <c r="V1909" s="72"/>
      <c r="W1909" s="82">
        <f t="shared" si="88"/>
        <v>0</v>
      </c>
      <c r="X1909" s="39" t="s">
        <v>89</v>
      </c>
      <c r="Y1909" s="39"/>
      <c r="Z1909" s="72" t="s">
        <v>101</v>
      </c>
    </row>
    <row r="1910" spans="1:26">
      <c r="A1910" s="75">
        <f t="shared" si="89"/>
        <v>1908</v>
      </c>
      <c r="B1910" s="39" t="s">
        <v>1440</v>
      </c>
      <c r="C1910" s="75" t="str">
        <f>IF($B1910&lt;&gt;"",_xlfn.IFNA(VLOOKUP($B1910,'Node Details'!$B:$U,C$1,0),"Check"),"")</f>
        <v>0000S8O15-S8O150106</v>
      </c>
      <c r="D1910" s="75" t="str">
        <f>IF($B1910&lt;&gt;"",_xlfn.IFNA(VLOOKUP($B1910,'Node Details'!$B:$U,D$1,0),"Check"),"")</f>
        <v>S8O</v>
      </c>
      <c r="E1910" s="75" t="str">
        <f>IF($B1910&lt;&gt;"",_xlfn.IFNA(VLOOKUP($B1910,'Node Details'!$B:$U,E$1,0),"Check"),"")</f>
        <v>Airtel</v>
      </c>
      <c r="F1910" s="95">
        <v>45199</v>
      </c>
      <c r="G1910" s="75"/>
      <c r="H1910" s="25" t="s">
        <v>2819</v>
      </c>
      <c r="I1910" s="24">
        <v>1</v>
      </c>
      <c r="J1910" s="24">
        <v>375</v>
      </c>
      <c r="K1910" s="75">
        <f t="shared" si="87"/>
        <v>375</v>
      </c>
      <c r="L1910" s="80">
        <v>45198</v>
      </c>
      <c r="M1910" s="72"/>
      <c r="N1910" s="38"/>
      <c r="O1910" s="81"/>
      <c r="P1910" s="72"/>
      <c r="Q1910" s="72"/>
      <c r="R1910" s="72"/>
      <c r="S1910" s="72"/>
      <c r="T1910" s="81"/>
      <c r="U1910" s="72"/>
      <c r="V1910" s="72"/>
      <c r="W1910" s="82">
        <f t="shared" si="88"/>
        <v>0</v>
      </c>
      <c r="X1910" s="39" t="s">
        <v>89</v>
      </c>
      <c r="Y1910" s="39"/>
      <c r="Z1910" s="72" t="s">
        <v>101</v>
      </c>
    </row>
    <row r="1911" spans="1:26">
      <c r="A1911" s="75">
        <f t="shared" si="89"/>
        <v>1909</v>
      </c>
      <c r="B1911" s="39" t="s">
        <v>2730</v>
      </c>
      <c r="C1911" s="75" t="str">
        <f>IF($B1911&lt;&gt;"",_xlfn.IFNA(VLOOKUP($B1911,'Node Details'!$B:$U,C$1,0),"Check"),"")</f>
        <v>0000S8O15-S8O150108</v>
      </c>
      <c r="D1911" s="75" t="str">
        <f>IF($B1911&lt;&gt;"",_xlfn.IFNA(VLOOKUP($B1911,'Node Details'!$B:$U,D$1,0),"Check"),"")</f>
        <v>S8O</v>
      </c>
      <c r="E1911" s="75" t="str">
        <f>IF($B1911&lt;&gt;"",_xlfn.IFNA(VLOOKUP($B1911,'Node Details'!$B:$U,E$1,0),"Check"),"")</f>
        <v>Airtel</v>
      </c>
      <c r="F1911" s="95">
        <v>45199</v>
      </c>
      <c r="G1911" s="75"/>
      <c r="H1911" s="25" t="s">
        <v>2818</v>
      </c>
      <c r="I1911" s="24">
        <v>1</v>
      </c>
      <c r="J1911" s="24">
        <v>650</v>
      </c>
      <c r="K1911" s="75">
        <f t="shared" si="87"/>
        <v>650</v>
      </c>
      <c r="L1911" s="80">
        <v>45198</v>
      </c>
      <c r="M1911" s="72"/>
      <c r="N1911" s="38"/>
      <c r="O1911" s="81"/>
      <c r="P1911" s="72"/>
      <c r="Q1911" s="72"/>
      <c r="R1911" s="72"/>
      <c r="S1911" s="72"/>
      <c r="T1911" s="81"/>
      <c r="U1911" s="72"/>
      <c r="V1911" s="72"/>
      <c r="W1911" s="82">
        <f t="shared" si="88"/>
        <v>0</v>
      </c>
      <c r="X1911" s="39" t="s">
        <v>89</v>
      </c>
      <c r="Y1911" s="39"/>
      <c r="Z1911" s="72" t="s">
        <v>101</v>
      </c>
    </row>
    <row r="1912" spans="1:26">
      <c r="A1912" s="75">
        <f t="shared" si="89"/>
        <v>1910</v>
      </c>
      <c r="B1912" s="39" t="s">
        <v>1437</v>
      </c>
      <c r="C1912" s="75" t="str">
        <f>IF($B1912&lt;&gt;"",_xlfn.IFNA(VLOOKUP($B1912,'Node Details'!$B:$U,C$1,0),"Check"),"")</f>
        <v>0000S8O15-S8O150108</v>
      </c>
      <c r="D1912" s="75" t="str">
        <f>IF($B1912&lt;&gt;"",_xlfn.IFNA(VLOOKUP($B1912,'Node Details'!$B:$U,D$1,0),"Check"),"")</f>
        <v>S8O</v>
      </c>
      <c r="E1912" s="75" t="str">
        <f>IF($B1912&lt;&gt;"",_xlfn.IFNA(VLOOKUP($B1912,'Node Details'!$B:$U,E$1,0),"Check"),"")</f>
        <v>Airtel</v>
      </c>
      <c r="F1912" s="95">
        <v>45199</v>
      </c>
      <c r="G1912" s="75"/>
      <c r="H1912" s="25" t="s">
        <v>2818</v>
      </c>
      <c r="I1912" s="24">
        <v>1</v>
      </c>
      <c r="J1912" s="24">
        <v>650</v>
      </c>
      <c r="K1912" s="75">
        <f t="shared" si="87"/>
        <v>650</v>
      </c>
      <c r="L1912" s="80">
        <v>45198</v>
      </c>
      <c r="M1912" s="72"/>
      <c r="N1912" s="38"/>
      <c r="O1912" s="81"/>
      <c r="P1912" s="72"/>
      <c r="Q1912" s="72"/>
      <c r="R1912" s="72"/>
      <c r="S1912" s="72"/>
      <c r="T1912" s="81"/>
      <c r="U1912" s="72"/>
      <c r="V1912" s="72"/>
      <c r="W1912" s="82">
        <f t="shared" si="88"/>
        <v>0</v>
      </c>
      <c r="X1912" s="39" t="s">
        <v>89</v>
      </c>
      <c r="Y1912" s="39"/>
      <c r="Z1912" s="72" t="s">
        <v>101</v>
      </c>
    </row>
    <row r="1913" spans="1:26">
      <c r="A1913" s="75">
        <f t="shared" si="89"/>
        <v>1911</v>
      </c>
      <c r="B1913" s="39" t="s">
        <v>1305</v>
      </c>
      <c r="C1913" s="75" t="str">
        <f>IF($B1913&lt;&gt;"",_xlfn.IFNA(VLOOKUP($B1913,'Node Details'!$B:$U,C$1,0),"Check"),"")</f>
        <v>0000S8O11-0000S8O16</v>
      </c>
      <c r="D1913" s="75" t="str">
        <f>IF($B1913&lt;&gt;"",_xlfn.IFNA(VLOOKUP($B1913,'Node Details'!$B:$U,D$1,0),"Check"),"")</f>
        <v>S8O</v>
      </c>
      <c r="E1913" s="75" t="str">
        <f>IF($B1913&lt;&gt;"",_xlfn.IFNA(VLOOKUP($B1913,'Node Details'!$B:$U,E$1,0),"Check"),"")</f>
        <v>Airtel</v>
      </c>
      <c r="F1913" s="95">
        <v>45199</v>
      </c>
      <c r="G1913" s="75"/>
      <c r="H1913" s="25" t="s">
        <v>2817</v>
      </c>
      <c r="I1913" s="24">
        <v>1</v>
      </c>
      <c r="J1913" s="24">
        <v>1050</v>
      </c>
      <c r="K1913" s="75">
        <f t="shared" si="87"/>
        <v>1050</v>
      </c>
      <c r="L1913" s="80">
        <v>45198</v>
      </c>
      <c r="M1913" s="72"/>
      <c r="N1913" s="38"/>
      <c r="O1913" s="81"/>
      <c r="P1913" s="72"/>
      <c r="Q1913" s="72"/>
      <c r="R1913" s="72"/>
      <c r="S1913" s="72"/>
      <c r="T1913" s="81"/>
      <c r="U1913" s="72"/>
      <c r="V1913" s="72"/>
      <c r="W1913" s="82">
        <f t="shared" si="88"/>
        <v>0</v>
      </c>
      <c r="X1913" s="39" t="s">
        <v>89</v>
      </c>
      <c r="Y1913" s="39"/>
      <c r="Z1913" s="72" t="s">
        <v>101</v>
      </c>
    </row>
    <row r="1914" spans="1:26">
      <c r="A1914" s="75">
        <f t="shared" si="89"/>
        <v>1912</v>
      </c>
      <c r="B1914" s="39" t="s">
        <v>2733</v>
      </c>
      <c r="C1914" s="75" t="str">
        <f>IF($B1914&lt;&gt;"",_xlfn.IFNA(VLOOKUP($B1914,'Node Details'!$B:$U,C$1,0),"Check"),"")</f>
        <v>0000S8O16-S8O160103</v>
      </c>
      <c r="D1914" s="75" t="str">
        <f>IF($B1914&lt;&gt;"",_xlfn.IFNA(VLOOKUP($B1914,'Node Details'!$B:$U,D$1,0),"Check"),"")</f>
        <v>S8O</v>
      </c>
      <c r="E1914" s="75" t="str">
        <f>IF($B1914&lt;&gt;"",_xlfn.IFNA(VLOOKUP($B1914,'Node Details'!$B:$U,E$1,0),"Check"),"")</f>
        <v>Airtel</v>
      </c>
      <c r="F1914" s="95">
        <v>45199</v>
      </c>
      <c r="G1914" s="75"/>
      <c r="H1914" s="25" t="s">
        <v>2819</v>
      </c>
      <c r="I1914" s="24">
        <v>1</v>
      </c>
      <c r="J1914" s="24">
        <v>375</v>
      </c>
      <c r="K1914" s="75">
        <f t="shared" si="87"/>
        <v>375</v>
      </c>
      <c r="L1914" s="80">
        <v>45198</v>
      </c>
      <c r="M1914" s="72"/>
      <c r="N1914" s="38"/>
      <c r="O1914" s="81"/>
      <c r="P1914" s="72"/>
      <c r="Q1914" s="72"/>
      <c r="R1914" s="72"/>
      <c r="S1914" s="72"/>
      <c r="T1914" s="81"/>
      <c r="U1914" s="72"/>
      <c r="V1914" s="72"/>
      <c r="W1914" s="82">
        <f t="shared" si="88"/>
        <v>0</v>
      </c>
      <c r="X1914" s="39" t="s">
        <v>89</v>
      </c>
      <c r="Y1914" s="39"/>
      <c r="Z1914" s="72" t="s">
        <v>101</v>
      </c>
    </row>
    <row r="1915" spans="1:26">
      <c r="A1915" s="75">
        <f t="shared" si="89"/>
        <v>1913</v>
      </c>
      <c r="B1915" s="39" t="s">
        <v>1854</v>
      </c>
      <c r="C1915" s="75" t="str">
        <f>IF($B1915&lt;&gt;"",_xlfn.IFNA(VLOOKUP($B1915,'Node Details'!$B:$U,C$1,0),"Check"),"")</f>
        <v>0000S8O16-S8O160103</v>
      </c>
      <c r="D1915" s="75" t="str">
        <f>IF($B1915&lt;&gt;"",_xlfn.IFNA(VLOOKUP($B1915,'Node Details'!$B:$U,D$1,0),"Check"),"")</f>
        <v>S8O</v>
      </c>
      <c r="E1915" s="75" t="str">
        <f>IF($B1915&lt;&gt;"",_xlfn.IFNA(VLOOKUP($B1915,'Node Details'!$B:$U,E$1,0),"Check"),"")</f>
        <v>Airtel</v>
      </c>
      <c r="F1915" s="95">
        <v>45199</v>
      </c>
      <c r="G1915" s="75"/>
      <c r="H1915" s="25" t="s">
        <v>2819</v>
      </c>
      <c r="I1915" s="24">
        <v>1</v>
      </c>
      <c r="J1915" s="24">
        <v>375</v>
      </c>
      <c r="K1915" s="75">
        <f t="shared" si="87"/>
        <v>375</v>
      </c>
      <c r="L1915" s="80">
        <v>45198</v>
      </c>
      <c r="M1915" s="72"/>
      <c r="N1915" s="38"/>
      <c r="O1915" s="81"/>
      <c r="P1915" s="72"/>
      <c r="Q1915" s="72"/>
      <c r="R1915" s="72"/>
      <c r="S1915" s="72"/>
      <c r="T1915" s="81"/>
      <c r="U1915" s="72"/>
      <c r="V1915" s="72"/>
      <c r="W1915" s="82">
        <f t="shared" si="88"/>
        <v>0</v>
      </c>
      <c r="X1915" s="39" t="s">
        <v>89</v>
      </c>
      <c r="Y1915" s="39"/>
      <c r="Z1915" s="72" t="s">
        <v>101</v>
      </c>
    </row>
    <row r="1916" spans="1:26">
      <c r="A1916" s="75">
        <f t="shared" si="89"/>
        <v>1914</v>
      </c>
      <c r="B1916" s="39" t="s">
        <v>1443</v>
      </c>
      <c r="C1916" s="75" t="str">
        <f>IF($B1916&lt;&gt;"",_xlfn.IFNA(VLOOKUP($B1916,'Node Details'!$B:$U,C$1,0),"Check"),"")</f>
        <v>0000S8O16-S8O160103</v>
      </c>
      <c r="D1916" s="75" t="str">
        <f>IF($B1916&lt;&gt;"",_xlfn.IFNA(VLOOKUP($B1916,'Node Details'!$B:$U,D$1,0),"Check"),"")</f>
        <v>S8O</v>
      </c>
      <c r="E1916" s="75" t="str">
        <f>IF($B1916&lt;&gt;"",_xlfn.IFNA(VLOOKUP($B1916,'Node Details'!$B:$U,E$1,0),"Check"),"")</f>
        <v>Airtel</v>
      </c>
      <c r="F1916" s="95">
        <v>45199</v>
      </c>
      <c r="G1916" s="75"/>
      <c r="H1916" s="25" t="s">
        <v>2819</v>
      </c>
      <c r="I1916" s="24">
        <v>1</v>
      </c>
      <c r="J1916" s="24">
        <v>375</v>
      </c>
      <c r="K1916" s="75">
        <f t="shared" si="87"/>
        <v>375</v>
      </c>
      <c r="L1916" s="80">
        <v>45198</v>
      </c>
      <c r="M1916" s="72"/>
      <c r="N1916" s="38"/>
      <c r="O1916" s="81"/>
      <c r="P1916" s="72"/>
      <c r="Q1916" s="72"/>
      <c r="R1916" s="72"/>
      <c r="S1916" s="72"/>
      <c r="T1916" s="81"/>
      <c r="U1916" s="72"/>
      <c r="V1916" s="72"/>
      <c r="W1916" s="82">
        <f t="shared" si="88"/>
        <v>0</v>
      </c>
      <c r="X1916" s="39" t="s">
        <v>89</v>
      </c>
      <c r="Y1916" s="39"/>
      <c r="Z1916" s="72" t="s">
        <v>101</v>
      </c>
    </row>
    <row r="1917" spans="1:26">
      <c r="A1917" s="75">
        <f t="shared" si="89"/>
        <v>1915</v>
      </c>
      <c r="B1917" s="39" t="s">
        <v>1852</v>
      </c>
      <c r="C1917" s="75" t="str">
        <f>IF($B1917&lt;&gt;"",_xlfn.IFNA(VLOOKUP($B1917,'Node Details'!$B:$U,C$1,0),"Check"),"")</f>
        <v>S8O160103-S8O160104</v>
      </c>
      <c r="D1917" s="75" t="str">
        <f>IF($B1917&lt;&gt;"",_xlfn.IFNA(VLOOKUP($B1917,'Node Details'!$B:$U,D$1,0),"Check"),"")</f>
        <v>S8O</v>
      </c>
      <c r="E1917" s="75" t="str">
        <f>IF($B1917&lt;&gt;"",_xlfn.IFNA(VLOOKUP($B1917,'Node Details'!$B:$U,E$1,0),"Check"),"")</f>
        <v>Airtel</v>
      </c>
      <c r="F1917" s="95">
        <v>45199</v>
      </c>
      <c r="G1917" s="75"/>
      <c r="H1917" s="25" t="s">
        <v>2819</v>
      </c>
      <c r="I1917" s="24">
        <v>1</v>
      </c>
      <c r="J1917" s="24">
        <v>375</v>
      </c>
      <c r="K1917" s="75">
        <f t="shared" si="87"/>
        <v>375</v>
      </c>
      <c r="L1917" s="80">
        <v>45198</v>
      </c>
      <c r="M1917" s="72"/>
      <c r="N1917" s="38"/>
      <c r="O1917" s="81"/>
      <c r="P1917" s="72"/>
      <c r="Q1917" s="72"/>
      <c r="R1917" s="72"/>
      <c r="S1917" s="72"/>
      <c r="T1917" s="81"/>
      <c r="U1917" s="72"/>
      <c r="V1917" s="72"/>
      <c r="W1917" s="82">
        <f t="shared" si="88"/>
        <v>0</v>
      </c>
      <c r="X1917" s="39" t="s">
        <v>89</v>
      </c>
      <c r="Y1917" s="39"/>
      <c r="Z1917" s="72" t="s">
        <v>101</v>
      </c>
    </row>
    <row r="1918" spans="1:26">
      <c r="A1918" s="75">
        <f t="shared" si="89"/>
        <v>1916</v>
      </c>
      <c r="B1918" s="39" t="s">
        <v>1855</v>
      </c>
      <c r="C1918" s="75" t="str">
        <f>IF($B1918&lt;&gt;"",_xlfn.IFNA(VLOOKUP($B1918,'Node Details'!$B:$U,C$1,0),"Check"),"")</f>
        <v>S8O160102-S8O160105</v>
      </c>
      <c r="D1918" s="75" t="str">
        <f>IF($B1918&lt;&gt;"",_xlfn.IFNA(VLOOKUP($B1918,'Node Details'!$B:$U,D$1,0),"Check"),"")</f>
        <v>S8O</v>
      </c>
      <c r="E1918" s="75" t="str">
        <f>IF($B1918&lt;&gt;"",_xlfn.IFNA(VLOOKUP($B1918,'Node Details'!$B:$U,E$1,0),"Check"),"")</f>
        <v>Airtel</v>
      </c>
      <c r="F1918" s="95">
        <v>45199</v>
      </c>
      <c r="G1918" s="75"/>
      <c r="H1918" s="25" t="s">
        <v>2819</v>
      </c>
      <c r="I1918" s="24">
        <v>1</v>
      </c>
      <c r="J1918" s="24">
        <v>375</v>
      </c>
      <c r="K1918" s="75">
        <f t="shared" si="87"/>
        <v>375</v>
      </c>
      <c r="L1918" s="80">
        <v>45198</v>
      </c>
      <c r="M1918" s="72"/>
      <c r="N1918" s="38"/>
      <c r="O1918" s="81"/>
      <c r="P1918" s="72"/>
      <c r="Q1918" s="72"/>
      <c r="R1918" s="72"/>
      <c r="S1918" s="72"/>
      <c r="T1918" s="81"/>
      <c r="U1918" s="72"/>
      <c r="V1918" s="72"/>
      <c r="W1918" s="82">
        <f t="shared" si="88"/>
        <v>0</v>
      </c>
      <c r="X1918" s="39" t="s">
        <v>89</v>
      </c>
      <c r="Y1918" s="39"/>
      <c r="Z1918" s="72" t="s">
        <v>101</v>
      </c>
    </row>
    <row r="1919" spans="1:26">
      <c r="A1919" s="75">
        <f t="shared" si="89"/>
        <v>1917</v>
      </c>
      <c r="B1919" s="39" t="s">
        <v>1826</v>
      </c>
      <c r="C1919" s="75" t="str">
        <f>IF($B1919&lt;&gt;"",_xlfn.IFNA(VLOOKUP($B1919,'Node Details'!$B:$U,C$1,0),"Check"),"")</f>
        <v>0000S8O16-0000S8O17</v>
      </c>
      <c r="D1919" s="75" t="str">
        <f>IF($B1919&lt;&gt;"",_xlfn.IFNA(VLOOKUP($B1919,'Node Details'!$B:$U,D$1,0),"Check"),"")</f>
        <v>S8O</v>
      </c>
      <c r="E1919" s="75" t="str">
        <f>IF($B1919&lt;&gt;"",_xlfn.IFNA(VLOOKUP($B1919,'Node Details'!$B:$U,E$1,0),"Check"),"")</f>
        <v>Airtel</v>
      </c>
      <c r="F1919" s="95">
        <v>45199</v>
      </c>
      <c r="G1919" s="75"/>
      <c r="H1919" s="25" t="s">
        <v>2817</v>
      </c>
      <c r="I1919" s="24">
        <v>1</v>
      </c>
      <c r="J1919" s="24">
        <v>1050</v>
      </c>
      <c r="K1919" s="75">
        <f t="shared" si="87"/>
        <v>1050</v>
      </c>
      <c r="L1919" s="80">
        <v>45198</v>
      </c>
      <c r="M1919" s="72"/>
      <c r="N1919" s="38"/>
      <c r="O1919" s="81"/>
      <c r="P1919" s="72"/>
      <c r="Q1919" s="72"/>
      <c r="R1919" s="72"/>
      <c r="S1919" s="72"/>
      <c r="T1919" s="81"/>
      <c r="U1919" s="72"/>
      <c r="V1919" s="72"/>
      <c r="W1919" s="82">
        <f t="shared" si="88"/>
        <v>0</v>
      </c>
      <c r="X1919" s="39" t="s">
        <v>89</v>
      </c>
      <c r="Y1919" s="39"/>
      <c r="Z1919" s="72" t="s">
        <v>101</v>
      </c>
    </row>
    <row r="1920" spans="1:26">
      <c r="A1920" s="75">
        <f t="shared" si="89"/>
        <v>1918</v>
      </c>
      <c r="B1920" s="39" t="s">
        <v>2734</v>
      </c>
      <c r="C1920" s="75" t="str">
        <f>IF($B1920&lt;&gt;"",_xlfn.IFNA(VLOOKUP($B1920,'Node Details'!$B:$U,C$1,0),"Check"),"")</f>
        <v>0000S8O17-S8O170102</v>
      </c>
      <c r="D1920" s="75" t="str">
        <f>IF($B1920&lt;&gt;"",_xlfn.IFNA(VLOOKUP($B1920,'Node Details'!$B:$U,D$1,0),"Check"),"")</f>
        <v>S8O</v>
      </c>
      <c r="E1920" s="75" t="str">
        <f>IF($B1920&lt;&gt;"",_xlfn.IFNA(VLOOKUP($B1920,'Node Details'!$B:$U,E$1,0),"Check"),"")</f>
        <v>Airtel</v>
      </c>
      <c r="F1920" s="95">
        <v>45199</v>
      </c>
      <c r="G1920" s="75"/>
      <c r="H1920" s="25" t="s">
        <v>2819</v>
      </c>
      <c r="I1920" s="24">
        <v>1</v>
      </c>
      <c r="J1920" s="24">
        <v>375</v>
      </c>
      <c r="K1920" s="75">
        <f t="shared" si="87"/>
        <v>375</v>
      </c>
      <c r="L1920" s="80">
        <v>45198</v>
      </c>
      <c r="M1920" s="72"/>
      <c r="N1920" s="38"/>
      <c r="O1920" s="81"/>
      <c r="P1920" s="72"/>
      <c r="Q1920" s="72"/>
      <c r="R1920" s="72"/>
      <c r="S1920" s="72"/>
      <c r="T1920" s="81"/>
      <c r="U1920" s="72"/>
      <c r="V1920" s="72"/>
      <c r="W1920" s="82">
        <f t="shared" si="88"/>
        <v>0</v>
      </c>
      <c r="X1920" s="39" t="s">
        <v>89</v>
      </c>
      <c r="Y1920" s="39"/>
      <c r="Z1920" s="72" t="s">
        <v>101</v>
      </c>
    </row>
    <row r="1921" spans="1:26">
      <c r="A1921" s="75">
        <f t="shared" si="89"/>
        <v>1919</v>
      </c>
      <c r="B1921" s="39" t="s">
        <v>1857</v>
      </c>
      <c r="C1921" s="75" t="str">
        <f>IF($B1921&lt;&gt;"",_xlfn.IFNA(VLOOKUP($B1921,'Node Details'!$B:$U,C$1,0),"Check"),"")</f>
        <v>0000S8O17-S8O170102</v>
      </c>
      <c r="D1921" s="75" t="str">
        <f>IF($B1921&lt;&gt;"",_xlfn.IFNA(VLOOKUP($B1921,'Node Details'!$B:$U,D$1,0),"Check"),"")</f>
        <v>S8O</v>
      </c>
      <c r="E1921" s="75" t="str">
        <f>IF($B1921&lt;&gt;"",_xlfn.IFNA(VLOOKUP($B1921,'Node Details'!$B:$U,E$1,0),"Check"),"")</f>
        <v>Airtel</v>
      </c>
      <c r="F1921" s="95">
        <v>45199</v>
      </c>
      <c r="G1921" s="75"/>
      <c r="H1921" s="25" t="s">
        <v>2819</v>
      </c>
      <c r="I1921" s="24">
        <v>1</v>
      </c>
      <c r="J1921" s="24">
        <v>375</v>
      </c>
      <c r="K1921" s="75">
        <f t="shared" si="87"/>
        <v>375</v>
      </c>
      <c r="L1921" s="80">
        <v>45198</v>
      </c>
      <c r="M1921" s="72"/>
      <c r="N1921" s="38"/>
      <c r="O1921" s="81"/>
      <c r="P1921" s="72"/>
      <c r="Q1921" s="72"/>
      <c r="R1921" s="72"/>
      <c r="S1921" s="72"/>
      <c r="T1921" s="81"/>
      <c r="U1921" s="72"/>
      <c r="V1921" s="72"/>
      <c r="W1921" s="82">
        <f t="shared" si="88"/>
        <v>0</v>
      </c>
      <c r="X1921" s="39" t="s">
        <v>89</v>
      </c>
      <c r="Y1921" s="39"/>
      <c r="Z1921" s="72" t="s">
        <v>101</v>
      </c>
    </row>
    <row r="1922" spans="1:26">
      <c r="A1922" s="75">
        <f t="shared" si="89"/>
        <v>1920</v>
      </c>
      <c r="B1922" s="39" t="s">
        <v>2735</v>
      </c>
      <c r="C1922" s="75" t="str">
        <f>IF($B1922&lt;&gt;"",_xlfn.IFNA(VLOOKUP($B1922,'Node Details'!$B:$U,C$1,0),"Check"),"")</f>
        <v>0000S8O17-S8O170108</v>
      </c>
      <c r="D1922" s="75" t="str">
        <f>IF($B1922&lt;&gt;"",_xlfn.IFNA(VLOOKUP($B1922,'Node Details'!$B:$U,D$1,0),"Check"),"")</f>
        <v>S8O</v>
      </c>
      <c r="E1922" s="75" t="str">
        <f>IF($B1922&lt;&gt;"",_xlfn.IFNA(VLOOKUP($B1922,'Node Details'!$B:$U,E$1,0),"Check"),"")</f>
        <v>Airtel</v>
      </c>
      <c r="F1922" s="95">
        <v>45199</v>
      </c>
      <c r="G1922" s="75"/>
      <c r="H1922" s="25" t="s">
        <v>2819</v>
      </c>
      <c r="I1922" s="24">
        <v>1</v>
      </c>
      <c r="J1922" s="24">
        <v>375</v>
      </c>
      <c r="K1922" s="75">
        <f t="shared" si="87"/>
        <v>375</v>
      </c>
      <c r="L1922" s="80">
        <v>45198</v>
      </c>
      <c r="M1922" s="72"/>
      <c r="N1922" s="38"/>
      <c r="O1922" s="81"/>
      <c r="P1922" s="72"/>
      <c r="Q1922" s="72"/>
      <c r="R1922" s="72"/>
      <c r="S1922" s="72"/>
      <c r="T1922" s="81"/>
      <c r="U1922" s="72"/>
      <c r="V1922" s="72"/>
      <c r="W1922" s="82">
        <f t="shared" si="88"/>
        <v>0</v>
      </c>
      <c r="X1922" s="39" t="s">
        <v>89</v>
      </c>
      <c r="Y1922" s="39"/>
      <c r="Z1922" s="72" t="s">
        <v>101</v>
      </c>
    </row>
    <row r="1923" spans="1:26">
      <c r="A1923" s="75">
        <f t="shared" si="89"/>
        <v>1921</v>
      </c>
      <c r="B1923" s="39" t="s">
        <v>2736</v>
      </c>
      <c r="C1923" s="75" t="str">
        <f>IF($B1923&lt;&gt;"",_xlfn.IFNA(VLOOKUP($B1923,'Node Details'!$B:$U,C$1,0),"Check"),"")</f>
        <v>0000S8O17-S8O170108</v>
      </c>
      <c r="D1923" s="75" t="str">
        <f>IF($B1923&lt;&gt;"",_xlfn.IFNA(VLOOKUP($B1923,'Node Details'!$B:$U,D$1,0),"Check"),"")</f>
        <v>S8O</v>
      </c>
      <c r="E1923" s="75" t="str">
        <f>IF($B1923&lt;&gt;"",_xlfn.IFNA(VLOOKUP($B1923,'Node Details'!$B:$U,E$1,0),"Check"),"")</f>
        <v>Airtel</v>
      </c>
      <c r="F1923" s="95">
        <v>45199</v>
      </c>
      <c r="G1923" s="75"/>
      <c r="H1923" s="25" t="s">
        <v>2819</v>
      </c>
      <c r="I1923" s="24">
        <v>1</v>
      </c>
      <c r="J1923" s="24">
        <v>375</v>
      </c>
      <c r="K1923" s="75">
        <f t="shared" ref="K1923:K1986" si="90">I1923*J1923</f>
        <v>375</v>
      </c>
      <c r="L1923" s="80">
        <v>45198</v>
      </c>
      <c r="M1923" s="72"/>
      <c r="N1923" s="38"/>
      <c r="O1923" s="81"/>
      <c r="P1923" s="72"/>
      <c r="Q1923" s="72"/>
      <c r="R1923" s="72"/>
      <c r="S1923" s="72"/>
      <c r="T1923" s="81"/>
      <c r="U1923" s="72"/>
      <c r="V1923" s="72"/>
      <c r="W1923" s="82">
        <f t="shared" ref="W1923:W1986" si="91">IF(V1923&lt;&gt;"",V1923*U1923,0)</f>
        <v>0</v>
      </c>
      <c r="X1923" s="39" t="s">
        <v>89</v>
      </c>
      <c r="Y1923" s="39"/>
      <c r="Z1923" s="72" t="s">
        <v>101</v>
      </c>
    </row>
    <row r="1924" spans="1:26">
      <c r="A1924" s="75">
        <f t="shared" ref="A1924:A1987" si="92">IF(B1924&lt;&gt;"",A1923+1,"")</f>
        <v>1922</v>
      </c>
      <c r="B1924" s="39" t="s">
        <v>2738</v>
      </c>
      <c r="C1924" s="75" t="str">
        <f>IF($B1924&lt;&gt;"",_xlfn.IFNA(VLOOKUP($B1924,'Node Details'!$B:$U,C$1,0),"Check"),"")</f>
        <v>0000S8O17-S8O170108</v>
      </c>
      <c r="D1924" s="75" t="str">
        <f>IF($B1924&lt;&gt;"",_xlfn.IFNA(VLOOKUP($B1924,'Node Details'!$B:$U,D$1,0),"Check"),"")</f>
        <v>S8O</v>
      </c>
      <c r="E1924" s="75" t="str">
        <f>IF($B1924&lt;&gt;"",_xlfn.IFNA(VLOOKUP($B1924,'Node Details'!$B:$U,E$1,0),"Check"),"")</f>
        <v>Airtel</v>
      </c>
      <c r="F1924" s="95">
        <v>45199</v>
      </c>
      <c r="G1924" s="75"/>
      <c r="H1924" s="25" t="s">
        <v>2819</v>
      </c>
      <c r="I1924" s="24">
        <v>1</v>
      </c>
      <c r="J1924" s="24">
        <v>375</v>
      </c>
      <c r="K1924" s="75">
        <f t="shared" si="90"/>
        <v>375</v>
      </c>
      <c r="L1924" s="80">
        <v>45198</v>
      </c>
      <c r="M1924" s="72"/>
      <c r="N1924" s="38"/>
      <c r="O1924" s="81"/>
      <c r="P1924" s="72"/>
      <c r="Q1924" s="72"/>
      <c r="R1924" s="72"/>
      <c r="S1924" s="72"/>
      <c r="T1924" s="81"/>
      <c r="U1924" s="72"/>
      <c r="V1924" s="72"/>
      <c r="W1924" s="82">
        <f t="shared" si="91"/>
        <v>0</v>
      </c>
      <c r="X1924" s="39" t="s">
        <v>89</v>
      </c>
      <c r="Y1924" s="39"/>
      <c r="Z1924" s="72" t="s">
        <v>101</v>
      </c>
    </row>
    <row r="1925" spans="1:26">
      <c r="A1925" s="75">
        <f t="shared" si="92"/>
        <v>1923</v>
      </c>
      <c r="B1925" s="39" t="s">
        <v>2739</v>
      </c>
      <c r="C1925" s="75" t="str">
        <f>IF($B1925&lt;&gt;"",_xlfn.IFNA(VLOOKUP($B1925,'Node Details'!$B:$U,C$1,0),"Check"),"")</f>
        <v>0000S8O17-S8O170108</v>
      </c>
      <c r="D1925" s="75" t="str">
        <f>IF($B1925&lt;&gt;"",_xlfn.IFNA(VLOOKUP($B1925,'Node Details'!$B:$U,D$1,0),"Check"),"")</f>
        <v>S8O</v>
      </c>
      <c r="E1925" s="75" t="str">
        <f>IF($B1925&lt;&gt;"",_xlfn.IFNA(VLOOKUP($B1925,'Node Details'!$B:$U,E$1,0),"Check"),"")</f>
        <v>Airtel</v>
      </c>
      <c r="F1925" s="95">
        <v>45230</v>
      </c>
      <c r="G1925" s="75"/>
      <c r="H1925" s="25" t="s">
        <v>2819</v>
      </c>
      <c r="I1925" s="24">
        <v>1</v>
      </c>
      <c r="J1925" s="24">
        <v>375</v>
      </c>
      <c r="K1925" s="75">
        <f t="shared" si="90"/>
        <v>375</v>
      </c>
      <c r="L1925" s="80">
        <v>45198</v>
      </c>
      <c r="M1925" s="72"/>
      <c r="N1925" s="38"/>
      <c r="O1925" s="81"/>
      <c r="P1925" s="72"/>
      <c r="Q1925" s="72"/>
      <c r="R1925" s="72"/>
      <c r="S1925" s="72"/>
      <c r="T1925" s="81"/>
      <c r="U1925" s="72"/>
      <c r="V1925" s="72"/>
      <c r="W1925" s="82">
        <f t="shared" si="91"/>
        <v>0</v>
      </c>
      <c r="X1925" s="39" t="s">
        <v>89</v>
      </c>
      <c r="Y1925" s="39"/>
      <c r="Z1925" s="72" t="s">
        <v>101</v>
      </c>
    </row>
    <row r="1926" spans="1:26">
      <c r="A1926" s="75">
        <f t="shared" si="92"/>
        <v>1924</v>
      </c>
      <c r="B1926" s="39" t="s">
        <v>2741</v>
      </c>
      <c r="C1926" s="75" t="str">
        <f>IF($B1926&lt;&gt;"",_xlfn.IFNA(VLOOKUP($B1926,'Node Details'!$B:$U,C$1,0),"Check"),"")</f>
        <v>0000S8O17-S8O170108</v>
      </c>
      <c r="D1926" s="75" t="str">
        <f>IF($B1926&lt;&gt;"",_xlfn.IFNA(VLOOKUP($B1926,'Node Details'!$B:$U,D$1,0),"Check"),"")</f>
        <v>S8O</v>
      </c>
      <c r="E1926" s="75" t="str">
        <f>IF($B1926&lt;&gt;"",_xlfn.IFNA(VLOOKUP($B1926,'Node Details'!$B:$U,E$1,0),"Check"),"")</f>
        <v>Airtel</v>
      </c>
      <c r="F1926" s="95">
        <v>45230</v>
      </c>
      <c r="G1926" s="75"/>
      <c r="H1926" s="25" t="s">
        <v>2819</v>
      </c>
      <c r="I1926" s="24">
        <v>1</v>
      </c>
      <c r="J1926" s="24">
        <v>375</v>
      </c>
      <c r="K1926" s="75">
        <f t="shared" si="90"/>
        <v>375</v>
      </c>
      <c r="L1926" s="80">
        <v>45198</v>
      </c>
      <c r="M1926" s="72"/>
      <c r="N1926" s="38"/>
      <c r="O1926" s="81"/>
      <c r="P1926" s="72"/>
      <c r="Q1926" s="72"/>
      <c r="R1926" s="72"/>
      <c r="S1926" s="72"/>
      <c r="T1926" s="81"/>
      <c r="U1926" s="72"/>
      <c r="V1926" s="72"/>
      <c r="W1926" s="82">
        <f t="shared" si="91"/>
        <v>0</v>
      </c>
      <c r="X1926" s="39" t="s">
        <v>89</v>
      </c>
      <c r="Y1926" s="39"/>
      <c r="Z1926" s="72" t="s">
        <v>101</v>
      </c>
    </row>
    <row r="1927" spans="1:26">
      <c r="A1927" s="75">
        <f t="shared" si="92"/>
        <v>1925</v>
      </c>
      <c r="B1927" s="39" t="s">
        <v>1860</v>
      </c>
      <c r="C1927" s="75" t="str">
        <f>IF($B1927&lt;&gt;"",_xlfn.IFNA(VLOOKUP($B1927,'Node Details'!$B:$U,C$1,0),"Check"),"")</f>
        <v>0000S8O17-S8O170108</v>
      </c>
      <c r="D1927" s="75" t="str">
        <f>IF($B1927&lt;&gt;"",_xlfn.IFNA(VLOOKUP($B1927,'Node Details'!$B:$U,D$1,0),"Check"),"")</f>
        <v>S8O</v>
      </c>
      <c r="E1927" s="75" t="str">
        <f>IF($B1927&lt;&gt;"",_xlfn.IFNA(VLOOKUP($B1927,'Node Details'!$B:$U,E$1,0),"Check"),"")</f>
        <v>Airtel</v>
      </c>
      <c r="F1927" s="95">
        <v>45230</v>
      </c>
      <c r="G1927" s="75"/>
      <c r="H1927" s="25" t="s">
        <v>2819</v>
      </c>
      <c r="I1927" s="24">
        <v>1</v>
      </c>
      <c r="J1927" s="24">
        <v>375</v>
      </c>
      <c r="K1927" s="75">
        <f t="shared" si="90"/>
        <v>375</v>
      </c>
      <c r="L1927" s="80">
        <v>45198</v>
      </c>
      <c r="M1927" s="72"/>
      <c r="N1927" s="38"/>
      <c r="O1927" s="81"/>
      <c r="P1927" s="72"/>
      <c r="Q1927" s="72"/>
      <c r="R1927" s="72"/>
      <c r="S1927" s="72"/>
      <c r="T1927" s="81"/>
      <c r="U1927" s="72"/>
      <c r="V1927" s="72"/>
      <c r="W1927" s="82">
        <f t="shared" si="91"/>
        <v>0</v>
      </c>
      <c r="X1927" s="39" t="s">
        <v>89</v>
      </c>
      <c r="Y1927" s="39"/>
      <c r="Z1927" s="72" t="s">
        <v>101</v>
      </c>
    </row>
    <row r="1928" spans="1:26">
      <c r="A1928" s="75">
        <f t="shared" si="92"/>
        <v>1926</v>
      </c>
      <c r="B1928" s="39" t="s">
        <v>1863</v>
      </c>
      <c r="C1928" s="75" t="str">
        <f>IF($B1928&lt;&gt;"",_xlfn.IFNA(VLOOKUP($B1928,'Node Details'!$B:$U,C$1,0),"Check"),"")</f>
        <v>000000S8O-0000S8O19</v>
      </c>
      <c r="D1928" s="75" t="str">
        <f>IF($B1928&lt;&gt;"",_xlfn.IFNA(VLOOKUP($B1928,'Node Details'!$B:$U,D$1,0),"Check"),"")</f>
        <v>S8O</v>
      </c>
      <c r="E1928" s="75" t="str">
        <f>IF($B1928&lt;&gt;"",_xlfn.IFNA(VLOOKUP($B1928,'Node Details'!$B:$U,E$1,0),"Check"),"")</f>
        <v>Airtel</v>
      </c>
      <c r="F1928" s="95">
        <v>45199</v>
      </c>
      <c r="G1928" s="75"/>
      <c r="H1928" s="25" t="s">
        <v>2817</v>
      </c>
      <c r="I1928" s="24">
        <v>1</v>
      </c>
      <c r="J1928" s="24">
        <v>1050</v>
      </c>
      <c r="K1928" s="75">
        <f t="shared" si="90"/>
        <v>1050</v>
      </c>
      <c r="L1928" s="80">
        <v>45198</v>
      </c>
      <c r="M1928" s="72"/>
      <c r="N1928" s="38"/>
      <c r="O1928" s="81"/>
      <c r="P1928" s="72"/>
      <c r="Q1928" s="72"/>
      <c r="R1928" s="72"/>
      <c r="S1928" s="72"/>
      <c r="T1928" s="81"/>
      <c r="U1928" s="72"/>
      <c r="V1928" s="72"/>
      <c r="W1928" s="82">
        <f t="shared" si="91"/>
        <v>0</v>
      </c>
      <c r="X1928" s="39" t="s">
        <v>89</v>
      </c>
      <c r="Y1928" s="39"/>
      <c r="Z1928" s="72" t="s">
        <v>101</v>
      </c>
    </row>
    <row r="1929" spans="1:26">
      <c r="A1929" s="75">
        <f t="shared" si="92"/>
        <v>1927</v>
      </c>
      <c r="B1929" s="39" t="s">
        <v>2743</v>
      </c>
      <c r="C1929" s="75" t="str">
        <f>IF($B1929&lt;&gt;"",_xlfn.IFNA(VLOOKUP($B1929,'Node Details'!$B:$U,C$1,0),"Check"),"")</f>
        <v>0000S8O18-S8O180104</v>
      </c>
      <c r="D1929" s="75" t="str">
        <f>IF($B1929&lt;&gt;"",_xlfn.IFNA(VLOOKUP($B1929,'Node Details'!$B:$U,D$1,0),"Check"),"")</f>
        <v>S8O</v>
      </c>
      <c r="E1929" s="75" t="str">
        <f>IF($B1929&lt;&gt;"",_xlfn.IFNA(VLOOKUP($B1929,'Node Details'!$B:$U,E$1,0),"Check"),"")</f>
        <v>Airtel</v>
      </c>
      <c r="F1929" s="95">
        <v>45199</v>
      </c>
      <c r="G1929" s="75"/>
      <c r="H1929" s="25" t="s">
        <v>2819</v>
      </c>
      <c r="I1929" s="24">
        <v>1</v>
      </c>
      <c r="J1929" s="24">
        <v>375</v>
      </c>
      <c r="K1929" s="75">
        <f t="shared" si="90"/>
        <v>375</v>
      </c>
      <c r="L1929" s="80">
        <v>45198</v>
      </c>
      <c r="M1929" s="72"/>
      <c r="N1929" s="38"/>
      <c r="O1929" s="81"/>
      <c r="P1929" s="72"/>
      <c r="Q1929" s="72"/>
      <c r="R1929" s="72"/>
      <c r="S1929" s="72"/>
      <c r="T1929" s="81"/>
      <c r="U1929" s="72"/>
      <c r="V1929" s="72"/>
      <c r="W1929" s="82">
        <f t="shared" si="91"/>
        <v>0</v>
      </c>
      <c r="X1929" s="39" t="s">
        <v>89</v>
      </c>
      <c r="Y1929" s="39"/>
      <c r="Z1929" s="72" t="s">
        <v>101</v>
      </c>
    </row>
    <row r="1930" spans="1:26">
      <c r="A1930" s="75">
        <f t="shared" si="92"/>
        <v>1928</v>
      </c>
      <c r="B1930" s="39" t="s">
        <v>2744</v>
      </c>
      <c r="C1930" s="75" t="str">
        <f>IF($B1930&lt;&gt;"",_xlfn.IFNA(VLOOKUP($B1930,'Node Details'!$B:$U,C$1,0),"Check"),"")</f>
        <v>0000S8O18-S8O180104</v>
      </c>
      <c r="D1930" s="75" t="str">
        <f>IF($B1930&lt;&gt;"",_xlfn.IFNA(VLOOKUP($B1930,'Node Details'!$B:$U,D$1,0),"Check"),"")</f>
        <v>S8O</v>
      </c>
      <c r="E1930" s="75" t="str">
        <f>IF($B1930&lt;&gt;"",_xlfn.IFNA(VLOOKUP($B1930,'Node Details'!$B:$U,E$1,0),"Check"),"")</f>
        <v>Airtel</v>
      </c>
      <c r="F1930" s="95">
        <v>45199</v>
      </c>
      <c r="G1930" s="75"/>
      <c r="H1930" s="25" t="s">
        <v>2819</v>
      </c>
      <c r="I1930" s="24">
        <v>1</v>
      </c>
      <c r="J1930" s="24">
        <v>375</v>
      </c>
      <c r="K1930" s="75">
        <f t="shared" si="90"/>
        <v>375</v>
      </c>
      <c r="L1930" s="80">
        <v>45198</v>
      </c>
      <c r="M1930" s="72"/>
      <c r="N1930" s="38"/>
      <c r="O1930" s="81"/>
      <c r="P1930" s="72"/>
      <c r="Q1930" s="72"/>
      <c r="R1930" s="72"/>
      <c r="S1930" s="72"/>
      <c r="T1930" s="81"/>
      <c r="U1930" s="72"/>
      <c r="V1930" s="72"/>
      <c r="W1930" s="82">
        <f t="shared" si="91"/>
        <v>0</v>
      </c>
      <c r="X1930" s="39" t="s">
        <v>89</v>
      </c>
      <c r="Y1930" s="39"/>
      <c r="Z1930" s="72" t="s">
        <v>101</v>
      </c>
    </row>
    <row r="1931" spans="1:26">
      <c r="A1931" s="75">
        <f t="shared" si="92"/>
        <v>1929</v>
      </c>
      <c r="B1931" s="39" t="s">
        <v>2745</v>
      </c>
      <c r="C1931" s="75" t="str">
        <f>IF($B1931&lt;&gt;"",_xlfn.IFNA(VLOOKUP($B1931,'Node Details'!$B:$U,C$1,0),"Check"),"")</f>
        <v>0000S8O18-S8O180104</v>
      </c>
      <c r="D1931" s="75" t="str">
        <f>IF($B1931&lt;&gt;"",_xlfn.IFNA(VLOOKUP($B1931,'Node Details'!$B:$U,D$1,0),"Check"),"")</f>
        <v>S8O</v>
      </c>
      <c r="E1931" s="75" t="str">
        <f>IF($B1931&lt;&gt;"",_xlfn.IFNA(VLOOKUP($B1931,'Node Details'!$B:$U,E$1,0),"Check"),"")</f>
        <v>Airtel</v>
      </c>
      <c r="F1931" s="95">
        <v>45199</v>
      </c>
      <c r="G1931" s="75"/>
      <c r="H1931" s="25" t="s">
        <v>2819</v>
      </c>
      <c r="I1931" s="24">
        <v>1</v>
      </c>
      <c r="J1931" s="24">
        <v>375</v>
      </c>
      <c r="K1931" s="75">
        <f t="shared" si="90"/>
        <v>375</v>
      </c>
      <c r="L1931" s="80">
        <v>45198</v>
      </c>
      <c r="M1931" s="72"/>
      <c r="N1931" s="38"/>
      <c r="O1931" s="81"/>
      <c r="P1931" s="72"/>
      <c r="Q1931" s="72"/>
      <c r="R1931" s="72"/>
      <c r="S1931" s="72"/>
      <c r="T1931" s="81"/>
      <c r="U1931" s="72"/>
      <c r="V1931" s="72"/>
      <c r="W1931" s="82">
        <f t="shared" si="91"/>
        <v>0</v>
      </c>
      <c r="X1931" s="39" t="s">
        <v>89</v>
      </c>
      <c r="Y1931" s="39"/>
      <c r="Z1931" s="72" t="s">
        <v>101</v>
      </c>
    </row>
    <row r="1932" spans="1:26">
      <c r="A1932" s="75">
        <f t="shared" si="92"/>
        <v>1930</v>
      </c>
      <c r="B1932" s="39" t="s">
        <v>1864</v>
      </c>
      <c r="C1932" s="75" t="str">
        <f>IF($B1932&lt;&gt;"",_xlfn.IFNA(VLOOKUP($B1932,'Node Details'!$B:$U,C$1,0),"Check"),"")</f>
        <v>0000S8O18-S8O180104</v>
      </c>
      <c r="D1932" s="75" t="str">
        <f>IF($B1932&lt;&gt;"",_xlfn.IFNA(VLOOKUP($B1932,'Node Details'!$B:$U,D$1,0),"Check"),"")</f>
        <v>S8O</v>
      </c>
      <c r="E1932" s="75" t="str">
        <f>IF($B1932&lt;&gt;"",_xlfn.IFNA(VLOOKUP($B1932,'Node Details'!$B:$U,E$1,0),"Check"),"")</f>
        <v>Airtel</v>
      </c>
      <c r="F1932" s="95">
        <v>45199</v>
      </c>
      <c r="G1932" s="75"/>
      <c r="H1932" s="25" t="s">
        <v>2819</v>
      </c>
      <c r="I1932" s="24">
        <v>1</v>
      </c>
      <c r="J1932" s="24">
        <v>375</v>
      </c>
      <c r="K1932" s="75">
        <f t="shared" si="90"/>
        <v>375</v>
      </c>
      <c r="L1932" s="80">
        <v>45198</v>
      </c>
      <c r="M1932" s="72"/>
      <c r="N1932" s="38"/>
      <c r="O1932" s="81"/>
      <c r="P1932" s="72"/>
      <c r="Q1932" s="72"/>
      <c r="R1932" s="72"/>
      <c r="S1932" s="72"/>
      <c r="T1932" s="81"/>
      <c r="U1932" s="72"/>
      <c r="V1932" s="72"/>
      <c r="W1932" s="82">
        <f t="shared" si="91"/>
        <v>0</v>
      </c>
      <c r="X1932" s="39" t="s">
        <v>89</v>
      </c>
      <c r="Y1932" s="39"/>
      <c r="Z1932" s="72" t="s">
        <v>101</v>
      </c>
    </row>
    <row r="1933" spans="1:26">
      <c r="A1933" s="75">
        <f t="shared" si="92"/>
        <v>1931</v>
      </c>
      <c r="B1933" s="39" t="s">
        <v>1828</v>
      </c>
      <c r="C1933" s="75" t="str">
        <f>IF($B1933&lt;&gt;"",_xlfn.IFNA(VLOOKUP($B1933,'Node Details'!$B:$U,C$1,0),"Check"),"")</f>
        <v>000000S8O-0000S8O19</v>
      </c>
      <c r="D1933" s="75" t="str">
        <f>IF($B1933&lt;&gt;"",_xlfn.IFNA(VLOOKUP($B1933,'Node Details'!$B:$U,D$1,0),"Check"),"")</f>
        <v>S8O</v>
      </c>
      <c r="E1933" s="75" t="str">
        <f>IF($B1933&lt;&gt;"",_xlfn.IFNA(VLOOKUP($B1933,'Node Details'!$B:$U,E$1,0),"Check"),"")</f>
        <v>Airtel</v>
      </c>
      <c r="F1933" s="95">
        <v>45199</v>
      </c>
      <c r="G1933" s="75"/>
      <c r="H1933" s="25" t="s">
        <v>2817</v>
      </c>
      <c r="I1933" s="24">
        <v>1</v>
      </c>
      <c r="J1933" s="24">
        <v>1050</v>
      </c>
      <c r="K1933" s="75">
        <f t="shared" si="90"/>
        <v>1050</v>
      </c>
      <c r="L1933" s="80">
        <v>45198</v>
      </c>
      <c r="M1933" s="72"/>
      <c r="N1933" s="38"/>
      <c r="O1933" s="81"/>
      <c r="P1933" s="72"/>
      <c r="Q1933" s="72"/>
      <c r="R1933" s="72"/>
      <c r="S1933" s="72"/>
      <c r="T1933" s="81"/>
      <c r="U1933" s="72"/>
      <c r="V1933" s="72"/>
      <c r="W1933" s="82">
        <f t="shared" si="91"/>
        <v>0</v>
      </c>
      <c r="X1933" s="39" t="s">
        <v>89</v>
      </c>
      <c r="Y1933" s="39"/>
      <c r="Z1933" s="72" t="s">
        <v>101</v>
      </c>
    </row>
    <row r="1934" spans="1:26">
      <c r="A1934" s="75">
        <f t="shared" si="92"/>
        <v>1932</v>
      </c>
      <c r="B1934" s="39" t="s">
        <v>1870</v>
      </c>
      <c r="C1934" s="75" t="str">
        <f>IF($B1934&lt;&gt;"",_xlfn.IFNA(VLOOKUP($B1934,'Node Details'!$B:$U,C$1,0),"Check"),"")</f>
        <v>0000S8O19-S8O190103</v>
      </c>
      <c r="D1934" s="75" t="str">
        <f>IF($B1934&lt;&gt;"",_xlfn.IFNA(VLOOKUP($B1934,'Node Details'!$B:$U,D$1,0),"Check"),"")</f>
        <v>S8O</v>
      </c>
      <c r="E1934" s="75" t="str">
        <f>IF($B1934&lt;&gt;"",_xlfn.IFNA(VLOOKUP($B1934,'Node Details'!$B:$U,E$1,0),"Check"),"")</f>
        <v>Airtel</v>
      </c>
      <c r="F1934" s="95">
        <v>45199</v>
      </c>
      <c r="G1934" s="75"/>
      <c r="H1934" s="25" t="s">
        <v>2819</v>
      </c>
      <c r="I1934" s="24">
        <v>1</v>
      </c>
      <c r="J1934" s="24">
        <v>375</v>
      </c>
      <c r="K1934" s="75">
        <f t="shared" si="90"/>
        <v>375</v>
      </c>
      <c r="L1934" s="80">
        <v>45198</v>
      </c>
      <c r="M1934" s="72"/>
      <c r="N1934" s="38"/>
      <c r="O1934" s="81"/>
      <c r="P1934" s="72"/>
      <c r="Q1934" s="72"/>
      <c r="R1934" s="72"/>
      <c r="S1934" s="72"/>
      <c r="T1934" s="81"/>
      <c r="U1934" s="72"/>
      <c r="V1934" s="72"/>
      <c r="W1934" s="82">
        <f t="shared" si="91"/>
        <v>0</v>
      </c>
      <c r="X1934" s="39" t="s">
        <v>89</v>
      </c>
      <c r="Y1934" s="39"/>
      <c r="Z1934" s="72" t="s">
        <v>101</v>
      </c>
    </row>
    <row r="1935" spans="1:26">
      <c r="A1935" s="75">
        <f t="shared" si="92"/>
        <v>1933</v>
      </c>
      <c r="B1935" s="39" t="s">
        <v>2747</v>
      </c>
      <c r="C1935" s="75" t="str">
        <f>IF($B1935&lt;&gt;"",_xlfn.IFNA(VLOOKUP($B1935,'Node Details'!$B:$U,C$1,0),"Check"),"")</f>
        <v>0000S8O19-S8O190103</v>
      </c>
      <c r="D1935" s="75" t="str">
        <f>IF($B1935&lt;&gt;"",_xlfn.IFNA(VLOOKUP($B1935,'Node Details'!$B:$U,D$1,0),"Check"),"")</f>
        <v>S8O</v>
      </c>
      <c r="E1935" s="75" t="str">
        <f>IF($B1935&lt;&gt;"",_xlfn.IFNA(VLOOKUP($B1935,'Node Details'!$B:$U,E$1,0),"Check"),"")</f>
        <v>Airtel</v>
      </c>
      <c r="F1935" s="95">
        <v>45199</v>
      </c>
      <c r="G1935" s="75"/>
      <c r="H1935" s="25" t="s">
        <v>2819</v>
      </c>
      <c r="I1935" s="24">
        <v>1</v>
      </c>
      <c r="J1935" s="24">
        <v>375</v>
      </c>
      <c r="K1935" s="75">
        <f t="shared" si="90"/>
        <v>375</v>
      </c>
      <c r="L1935" s="80">
        <v>45198</v>
      </c>
      <c r="M1935" s="72"/>
      <c r="N1935" s="38"/>
      <c r="O1935" s="81"/>
      <c r="P1935" s="72"/>
      <c r="Q1935" s="72"/>
      <c r="R1935" s="72"/>
      <c r="S1935" s="72"/>
      <c r="T1935" s="81"/>
      <c r="U1935" s="72"/>
      <c r="V1935" s="72"/>
      <c r="W1935" s="82">
        <f t="shared" si="91"/>
        <v>0</v>
      </c>
      <c r="X1935" s="39" t="s">
        <v>89</v>
      </c>
      <c r="Y1935" s="39"/>
      <c r="Z1935" s="72" t="s">
        <v>101</v>
      </c>
    </row>
    <row r="1936" spans="1:26">
      <c r="A1936" s="75">
        <f t="shared" si="92"/>
        <v>1934</v>
      </c>
      <c r="B1936" s="39" t="s">
        <v>1867</v>
      </c>
      <c r="C1936" s="75" t="str">
        <f>IF($B1936&lt;&gt;"",_xlfn.IFNA(VLOOKUP($B1936,'Node Details'!$B:$U,C$1,0),"Check"),"")</f>
        <v>0000S8O19-S8O190103</v>
      </c>
      <c r="D1936" s="75" t="str">
        <f>IF($B1936&lt;&gt;"",_xlfn.IFNA(VLOOKUP($B1936,'Node Details'!$B:$U,D$1,0),"Check"),"")</f>
        <v>S8O</v>
      </c>
      <c r="E1936" s="75" t="str">
        <f>IF($B1936&lt;&gt;"",_xlfn.IFNA(VLOOKUP($B1936,'Node Details'!$B:$U,E$1,0),"Check"),"")</f>
        <v>Airtel</v>
      </c>
      <c r="F1936" s="95">
        <v>45199</v>
      </c>
      <c r="G1936" s="75"/>
      <c r="H1936" s="25" t="s">
        <v>2819</v>
      </c>
      <c r="I1936" s="24">
        <v>1</v>
      </c>
      <c r="J1936" s="24">
        <v>375</v>
      </c>
      <c r="K1936" s="75">
        <f t="shared" si="90"/>
        <v>375</v>
      </c>
      <c r="L1936" s="80">
        <v>45198</v>
      </c>
      <c r="M1936" s="72"/>
      <c r="N1936" s="38"/>
      <c r="O1936" s="81"/>
      <c r="P1936" s="72"/>
      <c r="Q1936" s="72"/>
      <c r="R1936" s="72"/>
      <c r="S1936" s="72"/>
      <c r="T1936" s="81"/>
      <c r="U1936" s="72"/>
      <c r="V1936" s="72"/>
      <c r="W1936" s="82">
        <f t="shared" si="91"/>
        <v>0</v>
      </c>
      <c r="X1936" s="39" t="s">
        <v>89</v>
      </c>
      <c r="Y1936" s="39"/>
      <c r="Z1936" s="72" t="s">
        <v>101</v>
      </c>
    </row>
    <row r="1937" spans="1:26">
      <c r="A1937" s="75">
        <f t="shared" si="92"/>
        <v>1935</v>
      </c>
      <c r="B1937" s="39" t="s">
        <v>2748</v>
      </c>
      <c r="C1937" s="75" t="str">
        <f>IF($B1937&lt;&gt;"",_xlfn.IFNA(VLOOKUP($B1937,'Node Details'!$B:$U,C$1,0),"Check"),"")</f>
        <v>S8O190101-S8O190105</v>
      </c>
      <c r="D1937" s="75" t="str">
        <f>IF($B1937&lt;&gt;"",_xlfn.IFNA(VLOOKUP($B1937,'Node Details'!$B:$U,D$1,0),"Check"),"")</f>
        <v>S8O</v>
      </c>
      <c r="E1937" s="75" t="str">
        <f>IF($B1937&lt;&gt;"",_xlfn.IFNA(VLOOKUP($B1937,'Node Details'!$B:$U,E$1,0),"Check"),"")</f>
        <v>Airtel</v>
      </c>
      <c r="F1937" s="95">
        <v>45199</v>
      </c>
      <c r="G1937" s="75"/>
      <c r="H1937" s="25" t="s">
        <v>2819</v>
      </c>
      <c r="I1937" s="24">
        <v>1</v>
      </c>
      <c r="J1937" s="24">
        <v>375</v>
      </c>
      <c r="K1937" s="75">
        <f t="shared" si="90"/>
        <v>375</v>
      </c>
      <c r="L1937" s="80">
        <v>45198</v>
      </c>
      <c r="M1937" s="72"/>
      <c r="N1937" s="38"/>
      <c r="O1937" s="81"/>
      <c r="P1937" s="72"/>
      <c r="Q1937" s="72"/>
      <c r="R1937" s="72"/>
      <c r="S1937" s="72"/>
      <c r="T1937" s="81"/>
      <c r="U1937" s="72"/>
      <c r="V1937" s="72"/>
      <c r="W1937" s="82">
        <f t="shared" si="91"/>
        <v>0</v>
      </c>
      <c r="X1937" s="39" t="s">
        <v>89</v>
      </c>
      <c r="Y1937" s="39"/>
      <c r="Z1937" s="72" t="s">
        <v>101</v>
      </c>
    </row>
    <row r="1938" spans="1:26">
      <c r="A1938" s="75">
        <f t="shared" si="92"/>
        <v>1936</v>
      </c>
      <c r="B1938" s="39" t="s">
        <v>1872</v>
      </c>
      <c r="C1938" s="75" t="str">
        <f>IF($B1938&lt;&gt;"",_xlfn.IFNA(VLOOKUP($B1938,'Node Details'!$B:$U,C$1,0),"Check"),"")</f>
        <v>S8O190101-S8O190105</v>
      </c>
      <c r="D1938" s="75" t="str">
        <f>IF($B1938&lt;&gt;"",_xlfn.IFNA(VLOOKUP($B1938,'Node Details'!$B:$U,D$1,0),"Check"),"")</f>
        <v>S8O</v>
      </c>
      <c r="E1938" s="75" t="str">
        <f>IF($B1938&lt;&gt;"",_xlfn.IFNA(VLOOKUP($B1938,'Node Details'!$B:$U,E$1,0),"Check"),"")</f>
        <v>Airtel</v>
      </c>
      <c r="F1938" s="95">
        <v>45199</v>
      </c>
      <c r="G1938" s="75"/>
      <c r="H1938" s="25" t="s">
        <v>2819</v>
      </c>
      <c r="I1938" s="24">
        <v>1</v>
      </c>
      <c r="J1938" s="24">
        <v>375</v>
      </c>
      <c r="K1938" s="75">
        <f t="shared" si="90"/>
        <v>375</v>
      </c>
      <c r="L1938" s="80">
        <v>45198</v>
      </c>
      <c r="M1938" s="72"/>
      <c r="N1938" s="38"/>
      <c r="O1938" s="81"/>
      <c r="P1938" s="72"/>
      <c r="Q1938" s="72"/>
      <c r="R1938" s="72"/>
      <c r="S1938" s="72"/>
      <c r="T1938" s="81"/>
      <c r="U1938" s="72"/>
      <c r="V1938" s="72"/>
      <c r="W1938" s="82">
        <f t="shared" si="91"/>
        <v>0</v>
      </c>
      <c r="X1938" s="39" t="s">
        <v>89</v>
      </c>
      <c r="Y1938" s="39"/>
      <c r="Z1938" s="72" t="s">
        <v>101</v>
      </c>
    </row>
    <row r="1939" spans="1:26">
      <c r="A1939" s="75">
        <f t="shared" si="92"/>
        <v>1937</v>
      </c>
      <c r="B1939" s="39" t="s">
        <v>2749</v>
      </c>
      <c r="C1939" s="75" t="str">
        <f>IF($B1939&lt;&gt;"",_xlfn.IFNA(VLOOKUP($B1939,'Node Details'!$B:$U,C$1,0),"Check"),"")</f>
        <v>S8O190103-S8O190108</v>
      </c>
      <c r="D1939" s="75" t="str">
        <f>IF($B1939&lt;&gt;"",_xlfn.IFNA(VLOOKUP($B1939,'Node Details'!$B:$U,D$1,0),"Check"),"")</f>
        <v>S8O</v>
      </c>
      <c r="E1939" s="75" t="str">
        <f>IF($B1939&lt;&gt;"",_xlfn.IFNA(VLOOKUP($B1939,'Node Details'!$B:$U,E$1,0),"Check"),"")</f>
        <v>Airtel</v>
      </c>
      <c r="F1939" s="95">
        <v>45230</v>
      </c>
      <c r="G1939" s="75"/>
      <c r="H1939" s="25" t="s">
        <v>2819</v>
      </c>
      <c r="I1939" s="24">
        <v>1</v>
      </c>
      <c r="J1939" s="24">
        <v>375</v>
      </c>
      <c r="K1939" s="75">
        <f t="shared" si="90"/>
        <v>375</v>
      </c>
      <c r="L1939" s="80">
        <v>45227</v>
      </c>
      <c r="M1939" s="72"/>
      <c r="N1939" s="38"/>
      <c r="O1939" s="81"/>
      <c r="P1939" s="72"/>
      <c r="Q1939" s="72"/>
      <c r="R1939" s="72"/>
      <c r="S1939" s="72"/>
      <c r="T1939" s="81"/>
      <c r="U1939" s="72"/>
      <c r="V1939" s="72"/>
      <c r="W1939" s="82">
        <f t="shared" si="91"/>
        <v>0</v>
      </c>
      <c r="X1939" s="39" t="s">
        <v>89</v>
      </c>
      <c r="Y1939" s="39"/>
      <c r="Z1939" s="72" t="s">
        <v>101</v>
      </c>
    </row>
    <row r="1940" spans="1:26">
      <c r="A1940" s="75">
        <f t="shared" si="92"/>
        <v>1938</v>
      </c>
      <c r="B1940" s="39" t="s">
        <v>2751</v>
      </c>
      <c r="C1940" s="75" t="str">
        <f>IF($B1940&lt;&gt;"",_xlfn.IFNA(VLOOKUP($B1940,'Node Details'!$B:$U,C$1,0),"Check"),"")</f>
        <v>S8O190103-S8O190108</v>
      </c>
      <c r="D1940" s="75" t="str">
        <f>IF($B1940&lt;&gt;"",_xlfn.IFNA(VLOOKUP($B1940,'Node Details'!$B:$U,D$1,0),"Check"),"")</f>
        <v>S8O</v>
      </c>
      <c r="E1940" s="75" t="str">
        <f>IF($B1940&lt;&gt;"",_xlfn.IFNA(VLOOKUP($B1940,'Node Details'!$B:$U,E$1,0),"Check"),"")</f>
        <v>Airtel</v>
      </c>
      <c r="F1940" s="95">
        <v>45230</v>
      </c>
      <c r="G1940" s="75"/>
      <c r="H1940" s="25" t="s">
        <v>2819</v>
      </c>
      <c r="I1940" s="24">
        <v>1</v>
      </c>
      <c r="J1940" s="24">
        <v>375</v>
      </c>
      <c r="K1940" s="75">
        <f t="shared" si="90"/>
        <v>375</v>
      </c>
      <c r="L1940" s="80">
        <v>45227</v>
      </c>
      <c r="M1940" s="72"/>
      <c r="N1940" s="38"/>
      <c r="O1940" s="81"/>
      <c r="P1940" s="72"/>
      <c r="Q1940" s="72"/>
      <c r="R1940" s="72"/>
      <c r="S1940" s="72"/>
      <c r="T1940" s="81"/>
      <c r="U1940" s="72"/>
      <c r="V1940" s="72"/>
      <c r="W1940" s="82">
        <f t="shared" si="91"/>
        <v>0</v>
      </c>
      <c r="X1940" s="39" t="s">
        <v>89</v>
      </c>
      <c r="Y1940" s="39"/>
      <c r="Z1940" s="72" t="s">
        <v>101</v>
      </c>
    </row>
    <row r="1941" spans="1:26">
      <c r="A1941" s="75">
        <f t="shared" si="92"/>
        <v>1939</v>
      </c>
      <c r="B1941" s="39" t="s">
        <v>1875</v>
      </c>
      <c r="C1941" s="75" t="str">
        <f>IF($B1941&lt;&gt;"",_xlfn.IFNA(VLOOKUP($B1941,'Node Details'!$B:$U,C$1,0),"Check"),"")</f>
        <v>S8O190103-S8O190108</v>
      </c>
      <c r="D1941" s="75" t="str">
        <f>IF($B1941&lt;&gt;"",_xlfn.IFNA(VLOOKUP($B1941,'Node Details'!$B:$U,D$1,0),"Check"),"")</f>
        <v>S8O</v>
      </c>
      <c r="E1941" s="75" t="str">
        <f>IF($B1941&lt;&gt;"",_xlfn.IFNA(VLOOKUP($B1941,'Node Details'!$B:$U,E$1,0),"Check"),"")</f>
        <v>Airtel</v>
      </c>
      <c r="F1941" s="95">
        <v>45230</v>
      </c>
      <c r="G1941" s="75"/>
      <c r="H1941" s="25" t="s">
        <v>2818</v>
      </c>
      <c r="I1941" s="24">
        <v>1</v>
      </c>
      <c r="J1941" s="24">
        <v>650</v>
      </c>
      <c r="K1941" s="75">
        <f t="shared" si="90"/>
        <v>650</v>
      </c>
      <c r="L1941" s="80">
        <v>45227</v>
      </c>
      <c r="M1941" s="72"/>
      <c r="N1941" s="38"/>
      <c r="O1941" s="81"/>
      <c r="P1941" s="72"/>
      <c r="Q1941" s="72"/>
      <c r="R1941" s="72"/>
      <c r="S1941" s="72"/>
      <c r="T1941" s="81"/>
      <c r="U1941" s="72"/>
      <c r="V1941" s="72"/>
      <c r="W1941" s="82">
        <f t="shared" si="91"/>
        <v>0</v>
      </c>
      <c r="X1941" s="39" t="s">
        <v>89</v>
      </c>
      <c r="Y1941" s="39"/>
      <c r="Z1941" s="72" t="s">
        <v>101</v>
      </c>
    </row>
    <row r="1942" spans="1:26">
      <c r="A1942" s="75">
        <f t="shared" si="92"/>
        <v>1940</v>
      </c>
      <c r="B1942" s="39" t="s">
        <v>1878</v>
      </c>
      <c r="C1942" s="75" t="str">
        <f>IF($B1942&lt;&gt;"",_xlfn.IFNA(VLOOKUP($B1942,'Node Details'!$B:$U,C$1,0),"Check"),"")</f>
        <v>000000S8O-0000S8O25</v>
      </c>
      <c r="D1942" s="75" t="str">
        <f>IF($B1942&lt;&gt;"",_xlfn.IFNA(VLOOKUP($B1942,'Node Details'!$B:$U,D$1,0),"Check"),"")</f>
        <v>S8O</v>
      </c>
      <c r="E1942" s="75" t="str">
        <f>IF($B1942&lt;&gt;"",_xlfn.IFNA(VLOOKUP($B1942,'Node Details'!$B:$U,E$1,0),"Check"),"")</f>
        <v>Airtel</v>
      </c>
      <c r="F1942" s="95">
        <v>45199</v>
      </c>
      <c r="G1942" s="75"/>
      <c r="H1942" s="25" t="s">
        <v>2817</v>
      </c>
      <c r="I1942" s="24">
        <v>1</v>
      </c>
      <c r="J1942" s="24">
        <v>1050</v>
      </c>
      <c r="K1942" s="75">
        <f t="shared" si="90"/>
        <v>1050</v>
      </c>
      <c r="L1942" s="80">
        <v>45198</v>
      </c>
      <c r="M1942" s="72"/>
      <c r="N1942" s="38"/>
      <c r="O1942" s="81"/>
      <c r="P1942" s="72"/>
      <c r="Q1942" s="72"/>
      <c r="R1942" s="72"/>
      <c r="S1942" s="72"/>
      <c r="T1942" s="81"/>
      <c r="U1942" s="72"/>
      <c r="V1942" s="72"/>
      <c r="W1942" s="82">
        <f t="shared" si="91"/>
        <v>0</v>
      </c>
      <c r="X1942" s="39" t="s">
        <v>89</v>
      </c>
      <c r="Y1942" s="39"/>
      <c r="Z1942" s="72" t="s">
        <v>101</v>
      </c>
    </row>
    <row r="1943" spans="1:26">
      <c r="A1943" s="75">
        <f t="shared" si="92"/>
        <v>1941</v>
      </c>
      <c r="B1943" s="39" t="s">
        <v>2753</v>
      </c>
      <c r="C1943" s="75" t="str">
        <f>IF($B1943&lt;&gt;"",_xlfn.IFNA(VLOOKUP($B1943,'Node Details'!$B:$U,C$1,0),"Check"),"")</f>
        <v>0000S8O20-S8O200103</v>
      </c>
      <c r="D1943" s="75" t="str">
        <f>IF($B1943&lt;&gt;"",_xlfn.IFNA(VLOOKUP($B1943,'Node Details'!$B:$U,D$1,0),"Check"),"")</f>
        <v>S8O</v>
      </c>
      <c r="E1943" s="75" t="str">
        <f>IF($B1943&lt;&gt;"",_xlfn.IFNA(VLOOKUP($B1943,'Node Details'!$B:$U,E$1,0),"Check"),"")</f>
        <v>Airtel</v>
      </c>
      <c r="F1943" s="95">
        <v>45199</v>
      </c>
      <c r="G1943" s="75"/>
      <c r="H1943" s="25" t="s">
        <v>2819</v>
      </c>
      <c r="I1943" s="24">
        <v>1</v>
      </c>
      <c r="J1943" s="24">
        <v>375</v>
      </c>
      <c r="K1943" s="75">
        <f t="shared" si="90"/>
        <v>375</v>
      </c>
      <c r="L1943" s="80">
        <v>45198</v>
      </c>
      <c r="M1943" s="72"/>
      <c r="N1943" s="38"/>
      <c r="O1943" s="81"/>
      <c r="P1943" s="72"/>
      <c r="Q1943" s="72"/>
      <c r="R1943" s="72"/>
      <c r="S1943" s="72"/>
      <c r="T1943" s="81"/>
      <c r="U1943" s="72"/>
      <c r="V1943" s="72"/>
      <c r="W1943" s="82">
        <f t="shared" si="91"/>
        <v>0</v>
      </c>
      <c r="X1943" s="39" t="s">
        <v>89</v>
      </c>
      <c r="Y1943" s="39"/>
      <c r="Z1943" s="72" t="s">
        <v>101</v>
      </c>
    </row>
    <row r="1944" spans="1:26">
      <c r="A1944" s="75">
        <f t="shared" si="92"/>
        <v>1942</v>
      </c>
      <c r="B1944" s="39" t="s">
        <v>1883</v>
      </c>
      <c r="C1944" s="75" t="str">
        <f>IF($B1944&lt;&gt;"",_xlfn.IFNA(VLOOKUP($B1944,'Node Details'!$B:$U,C$1,0),"Check"),"")</f>
        <v>0000S8O20-S8O200103</v>
      </c>
      <c r="D1944" s="75" t="str">
        <f>IF($B1944&lt;&gt;"",_xlfn.IFNA(VLOOKUP($B1944,'Node Details'!$B:$U,D$1,0),"Check"),"")</f>
        <v>S8O</v>
      </c>
      <c r="E1944" s="75" t="str">
        <f>IF($B1944&lt;&gt;"",_xlfn.IFNA(VLOOKUP($B1944,'Node Details'!$B:$U,E$1,0),"Check"),"")</f>
        <v>Airtel</v>
      </c>
      <c r="F1944" s="95">
        <v>45199</v>
      </c>
      <c r="G1944" s="75"/>
      <c r="H1944" s="25" t="s">
        <v>2819</v>
      </c>
      <c r="I1944" s="24">
        <v>1</v>
      </c>
      <c r="J1944" s="24">
        <v>375</v>
      </c>
      <c r="K1944" s="75">
        <f t="shared" si="90"/>
        <v>375</v>
      </c>
      <c r="L1944" s="80">
        <v>45198</v>
      </c>
      <c r="M1944" s="72"/>
      <c r="N1944" s="38"/>
      <c r="O1944" s="81"/>
      <c r="P1944" s="72"/>
      <c r="Q1944" s="72"/>
      <c r="R1944" s="72"/>
      <c r="S1944" s="72"/>
      <c r="T1944" s="81"/>
      <c r="U1944" s="72"/>
      <c r="V1944" s="72"/>
      <c r="W1944" s="82">
        <f t="shared" si="91"/>
        <v>0</v>
      </c>
      <c r="X1944" s="39" t="s">
        <v>89</v>
      </c>
      <c r="Y1944" s="39"/>
      <c r="Z1944" s="72" t="s">
        <v>101</v>
      </c>
    </row>
    <row r="1945" spans="1:26">
      <c r="A1945" s="75">
        <f t="shared" si="92"/>
        <v>1943</v>
      </c>
      <c r="B1945" s="39" t="s">
        <v>1880</v>
      </c>
      <c r="C1945" s="75" t="str">
        <f>IF($B1945&lt;&gt;"",_xlfn.IFNA(VLOOKUP($B1945,'Node Details'!$B:$U,C$1,0),"Check"),"")</f>
        <v>0000S8O20-S8O200103</v>
      </c>
      <c r="D1945" s="75" t="str">
        <f>IF($B1945&lt;&gt;"",_xlfn.IFNA(VLOOKUP($B1945,'Node Details'!$B:$U,D$1,0),"Check"),"")</f>
        <v>S8O</v>
      </c>
      <c r="E1945" s="75" t="str">
        <f>IF($B1945&lt;&gt;"",_xlfn.IFNA(VLOOKUP($B1945,'Node Details'!$B:$U,E$1,0),"Check"),"")</f>
        <v>Airtel</v>
      </c>
      <c r="F1945" s="95">
        <v>45199</v>
      </c>
      <c r="G1945" s="75"/>
      <c r="H1945" s="25" t="s">
        <v>2819</v>
      </c>
      <c r="I1945" s="24">
        <v>1</v>
      </c>
      <c r="J1945" s="24">
        <v>375</v>
      </c>
      <c r="K1945" s="75">
        <f t="shared" si="90"/>
        <v>375</v>
      </c>
      <c r="L1945" s="80">
        <v>45198</v>
      </c>
      <c r="M1945" s="72"/>
      <c r="N1945" s="38"/>
      <c r="O1945" s="81"/>
      <c r="P1945" s="72"/>
      <c r="Q1945" s="72"/>
      <c r="R1945" s="72"/>
      <c r="S1945" s="72"/>
      <c r="T1945" s="81"/>
      <c r="U1945" s="72"/>
      <c r="V1945" s="72"/>
      <c r="W1945" s="82">
        <f t="shared" si="91"/>
        <v>0</v>
      </c>
      <c r="X1945" s="39" t="s">
        <v>89</v>
      </c>
      <c r="Y1945" s="39"/>
      <c r="Z1945" s="72" t="s">
        <v>101</v>
      </c>
    </row>
    <row r="1946" spans="1:26">
      <c r="A1946" s="75">
        <f t="shared" si="92"/>
        <v>1944</v>
      </c>
      <c r="B1946" s="39" t="s">
        <v>2754</v>
      </c>
      <c r="C1946" s="75" t="str">
        <f>IF($B1946&lt;&gt;"",_xlfn.IFNA(VLOOKUP($B1946,'Node Details'!$B:$U,C$1,0),"Check"),"")</f>
        <v>S8O200102-S8O200105</v>
      </c>
      <c r="D1946" s="75" t="str">
        <f>IF($B1946&lt;&gt;"",_xlfn.IFNA(VLOOKUP($B1946,'Node Details'!$B:$U,D$1,0),"Check"),"")</f>
        <v>S8O</v>
      </c>
      <c r="E1946" s="75" t="str">
        <f>IF($B1946&lt;&gt;"",_xlfn.IFNA(VLOOKUP($B1946,'Node Details'!$B:$U,E$1,0),"Check"),"")</f>
        <v>Airtel</v>
      </c>
      <c r="F1946" s="95">
        <v>45230</v>
      </c>
      <c r="G1946" s="75"/>
      <c r="H1946" s="25" t="s">
        <v>2819</v>
      </c>
      <c r="I1946" s="24">
        <v>1</v>
      </c>
      <c r="J1946" s="24">
        <v>375</v>
      </c>
      <c r="K1946" s="75">
        <f t="shared" si="90"/>
        <v>375</v>
      </c>
      <c r="L1946" s="80">
        <v>45227</v>
      </c>
      <c r="M1946" s="72"/>
      <c r="N1946" s="38"/>
      <c r="O1946" s="81"/>
      <c r="P1946" s="72"/>
      <c r="Q1946" s="72"/>
      <c r="R1946" s="72"/>
      <c r="S1946" s="72"/>
      <c r="T1946" s="81"/>
      <c r="U1946" s="72"/>
      <c r="V1946" s="72"/>
      <c r="W1946" s="82">
        <f t="shared" si="91"/>
        <v>0</v>
      </c>
      <c r="X1946" s="39" t="s">
        <v>89</v>
      </c>
      <c r="Y1946" s="39"/>
      <c r="Z1946" s="72" t="s">
        <v>101</v>
      </c>
    </row>
    <row r="1947" spans="1:26">
      <c r="A1947" s="75">
        <f t="shared" si="92"/>
        <v>1945</v>
      </c>
      <c r="B1947" s="39" t="s">
        <v>1885</v>
      </c>
      <c r="C1947" s="75" t="str">
        <f>IF($B1947&lt;&gt;"",_xlfn.IFNA(VLOOKUP($B1947,'Node Details'!$B:$U,C$1,0),"Check"),"")</f>
        <v>S8O200102-S8O200105</v>
      </c>
      <c r="D1947" s="75" t="str">
        <f>IF($B1947&lt;&gt;"",_xlfn.IFNA(VLOOKUP($B1947,'Node Details'!$B:$U,D$1,0),"Check"),"")</f>
        <v>S8O</v>
      </c>
      <c r="E1947" s="75" t="str">
        <f>IF($B1947&lt;&gt;"",_xlfn.IFNA(VLOOKUP($B1947,'Node Details'!$B:$U,E$1,0),"Check"),"")</f>
        <v>Airtel</v>
      </c>
      <c r="F1947" s="95">
        <v>45230</v>
      </c>
      <c r="G1947" s="75"/>
      <c r="H1947" s="25" t="s">
        <v>2819</v>
      </c>
      <c r="I1947" s="24">
        <v>1</v>
      </c>
      <c r="J1947" s="24">
        <v>375</v>
      </c>
      <c r="K1947" s="75">
        <f t="shared" si="90"/>
        <v>375</v>
      </c>
      <c r="L1947" s="80">
        <v>45227</v>
      </c>
      <c r="M1947" s="72"/>
      <c r="N1947" s="38"/>
      <c r="O1947" s="81"/>
      <c r="P1947" s="72"/>
      <c r="Q1947" s="72"/>
      <c r="R1947" s="72"/>
      <c r="S1947" s="72"/>
      <c r="T1947" s="81"/>
      <c r="U1947" s="72"/>
      <c r="V1947" s="72"/>
      <c r="W1947" s="82">
        <f t="shared" si="91"/>
        <v>0</v>
      </c>
      <c r="X1947" s="39" t="s">
        <v>89</v>
      </c>
      <c r="Y1947" s="39"/>
      <c r="Z1947" s="72" t="s">
        <v>101</v>
      </c>
    </row>
    <row r="1948" spans="1:26">
      <c r="A1948" s="75">
        <f t="shared" si="92"/>
        <v>1946</v>
      </c>
      <c r="B1948" s="39" t="s">
        <v>1888</v>
      </c>
      <c r="C1948" s="75" t="str">
        <f>IF($B1948&lt;&gt;"",_xlfn.IFNA(VLOOKUP($B1948,'Node Details'!$B:$U,C$1,0),"Check"),"")</f>
        <v>000000S8O-0000S8O25</v>
      </c>
      <c r="D1948" s="75" t="str">
        <f>IF($B1948&lt;&gt;"",_xlfn.IFNA(VLOOKUP($B1948,'Node Details'!$B:$U,D$1,0),"Check"),"")</f>
        <v>S8O</v>
      </c>
      <c r="E1948" s="75" t="str">
        <f>IF($B1948&lt;&gt;"",_xlfn.IFNA(VLOOKUP($B1948,'Node Details'!$B:$U,E$1,0),"Check"),"")</f>
        <v>Airtel</v>
      </c>
      <c r="F1948" s="95">
        <v>45199</v>
      </c>
      <c r="G1948" s="75"/>
      <c r="H1948" s="25" t="s">
        <v>2817</v>
      </c>
      <c r="I1948" s="24">
        <v>1</v>
      </c>
      <c r="J1948" s="24">
        <v>1050</v>
      </c>
      <c r="K1948" s="75">
        <f t="shared" si="90"/>
        <v>1050</v>
      </c>
      <c r="L1948" s="80">
        <v>45198</v>
      </c>
      <c r="M1948" s="72"/>
      <c r="N1948" s="38"/>
      <c r="O1948" s="81"/>
      <c r="P1948" s="72"/>
      <c r="Q1948" s="72"/>
      <c r="R1948" s="72"/>
      <c r="S1948" s="72"/>
      <c r="T1948" s="81"/>
      <c r="U1948" s="72"/>
      <c r="V1948" s="72"/>
      <c r="W1948" s="82">
        <f t="shared" si="91"/>
        <v>0</v>
      </c>
      <c r="X1948" s="39" t="s">
        <v>89</v>
      </c>
      <c r="Y1948" s="39"/>
      <c r="Z1948" s="72" t="s">
        <v>101</v>
      </c>
    </row>
    <row r="1949" spans="1:26">
      <c r="A1949" s="75">
        <f t="shared" si="92"/>
        <v>1947</v>
      </c>
      <c r="B1949" s="39" t="s">
        <v>2755</v>
      </c>
      <c r="C1949" s="75" t="str">
        <f>IF($B1949&lt;&gt;"",_xlfn.IFNA(VLOOKUP($B1949,'Node Details'!$B:$U,C$1,0),"Check"),"")</f>
        <v>0000S8O21-S8O210103</v>
      </c>
      <c r="D1949" s="75" t="str">
        <f>IF($B1949&lt;&gt;"",_xlfn.IFNA(VLOOKUP($B1949,'Node Details'!$B:$U,D$1,0),"Check"),"")</f>
        <v>S8O</v>
      </c>
      <c r="E1949" s="75" t="str">
        <f>IF($B1949&lt;&gt;"",_xlfn.IFNA(VLOOKUP($B1949,'Node Details'!$B:$U,E$1,0),"Check"),"")</f>
        <v>Airtel</v>
      </c>
      <c r="F1949" s="95">
        <v>45199</v>
      </c>
      <c r="G1949" s="75"/>
      <c r="H1949" s="25" t="s">
        <v>2819</v>
      </c>
      <c r="I1949" s="24">
        <v>1</v>
      </c>
      <c r="J1949" s="24">
        <v>375</v>
      </c>
      <c r="K1949" s="75">
        <f t="shared" si="90"/>
        <v>375</v>
      </c>
      <c r="L1949" s="80">
        <v>45198</v>
      </c>
      <c r="M1949" s="72"/>
      <c r="N1949" s="38"/>
      <c r="O1949" s="81"/>
      <c r="P1949" s="72"/>
      <c r="Q1949" s="72"/>
      <c r="R1949" s="72"/>
      <c r="S1949" s="72"/>
      <c r="T1949" s="81"/>
      <c r="U1949" s="72"/>
      <c r="V1949" s="72"/>
      <c r="W1949" s="82">
        <f t="shared" si="91"/>
        <v>0</v>
      </c>
      <c r="X1949" s="39" t="s">
        <v>89</v>
      </c>
      <c r="Y1949" s="39"/>
      <c r="Z1949" s="72" t="s">
        <v>101</v>
      </c>
    </row>
    <row r="1950" spans="1:26">
      <c r="A1950" s="75">
        <f t="shared" si="92"/>
        <v>1948</v>
      </c>
      <c r="B1950" s="39" t="s">
        <v>1892</v>
      </c>
      <c r="C1950" s="75" t="str">
        <f>IF($B1950&lt;&gt;"",_xlfn.IFNA(VLOOKUP($B1950,'Node Details'!$B:$U,C$1,0),"Check"),"")</f>
        <v>0000S8O21-S8O210103</v>
      </c>
      <c r="D1950" s="75" t="str">
        <f>IF($B1950&lt;&gt;"",_xlfn.IFNA(VLOOKUP($B1950,'Node Details'!$B:$U,D$1,0),"Check"),"")</f>
        <v>S8O</v>
      </c>
      <c r="E1950" s="75" t="str">
        <f>IF($B1950&lt;&gt;"",_xlfn.IFNA(VLOOKUP($B1950,'Node Details'!$B:$U,E$1,0),"Check"),"")</f>
        <v>Airtel</v>
      </c>
      <c r="F1950" s="95">
        <v>45199</v>
      </c>
      <c r="G1950" s="75"/>
      <c r="H1950" s="25" t="s">
        <v>2819</v>
      </c>
      <c r="I1950" s="24">
        <v>1</v>
      </c>
      <c r="J1950" s="24">
        <v>375</v>
      </c>
      <c r="K1950" s="75">
        <f t="shared" si="90"/>
        <v>375</v>
      </c>
      <c r="L1950" s="80">
        <v>45198</v>
      </c>
      <c r="M1950" s="72"/>
      <c r="N1950" s="38"/>
      <c r="O1950" s="81"/>
      <c r="P1950" s="72"/>
      <c r="Q1950" s="72"/>
      <c r="R1950" s="72"/>
      <c r="S1950" s="72"/>
      <c r="T1950" s="81"/>
      <c r="U1950" s="72"/>
      <c r="V1950" s="72"/>
      <c r="W1950" s="82">
        <f t="shared" si="91"/>
        <v>0</v>
      </c>
      <c r="X1950" s="39" t="s">
        <v>89</v>
      </c>
      <c r="Y1950" s="39"/>
      <c r="Z1950" s="72" t="s">
        <v>101</v>
      </c>
    </row>
    <row r="1951" spans="1:26">
      <c r="A1951" s="75">
        <f t="shared" si="92"/>
        <v>1949</v>
      </c>
      <c r="B1951" s="39" t="s">
        <v>1889</v>
      </c>
      <c r="C1951" s="75" t="str">
        <f>IF($B1951&lt;&gt;"",_xlfn.IFNA(VLOOKUP($B1951,'Node Details'!$B:$U,C$1,0),"Check"),"")</f>
        <v>0000S8O21-S8O210103</v>
      </c>
      <c r="D1951" s="75" t="str">
        <f>IF($B1951&lt;&gt;"",_xlfn.IFNA(VLOOKUP($B1951,'Node Details'!$B:$U,D$1,0),"Check"),"")</f>
        <v>S8O</v>
      </c>
      <c r="E1951" s="75" t="str">
        <f>IF($B1951&lt;&gt;"",_xlfn.IFNA(VLOOKUP($B1951,'Node Details'!$B:$U,E$1,0),"Check"),"")</f>
        <v>Airtel</v>
      </c>
      <c r="F1951" s="95">
        <v>45199</v>
      </c>
      <c r="G1951" s="75"/>
      <c r="H1951" s="25" t="s">
        <v>2819</v>
      </c>
      <c r="I1951" s="24">
        <v>1</v>
      </c>
      <c r="J1951" s="24">
        <v>375</v>
      </c>
      <c r="K1951" s="75">
        <f t="shared" si="90"/>
        <v>375</v>
      </c>
      <c r="L1951" s="80">
        <v>45198</v>
      </c>
      <c r="M1951" s="72"/>
      <c r="N1951" s="38"/>
      <c r="O1951" s="81"/>
      <c r="P1951" s="72"/>
      <c r="Q1951" s="72"/>
      <c r="R1951" s="72"/>
      <c r="S1951" s="72"/>
      <c r="T1951" s="81"/>
      <c r="U1951" s="72"/>
      <c r="V1951" s="72"/>
      <c r="W1951" s="82">
        <f t="shared" si="91"/>
        <v>0</v>
      </c>
      <c r="X1951" s="39" t="s">
        <v>89</v>
      </c>
      <c r="Y1951" s="39"/>
      <c r="Z1951" s="72" t="s">
        <v>101</v>
      </c>
    </row>
    <row r="1952" spans="1:26">
      <c r="A1952" s="75">
        <f t="shared" si="92"/>
        <v>1950</v>
      </c>
      <c r="B1952" s="39" t="s">
        <v>1896</v>
      </c>
      <c r="C1952" s="75" t="str">
        <f>IF($B1952&lt;&gt;"",_xlfn.IFNA(VLOOKUP($B1952,'Node Details'!$B:$U,C$1,0),"Check"),"")</f>
        <v>S8O210102-S8O210105</v>
      </c>
      <c r="D1952" s="75" t="str">
        <f>IF($B1952&lt;&gt;"",_xlfn.IFNA(VLOOKUP($B1952,'Node Details'!$B:$U,D$1,0),"Check"),"")</f>
        <v>S8O</v>
      </c>
      <c r="E1952" s="75" t="str">
        <f>IF($B1952&lt;&gt;"",_xlfn.IFNA(VLOOKUP($B1952,'Node Details'!$B:$U,E$1,0),"Check"),"")</f>
        <v>Airtel</v>
      </c>
      <c r="F1952" s="95">
        <v>45199</v>
      </c>
      <c r="G1952" s="75"/>
      <c r="H1952" s="25" t="s">
        <v>2819</v>
      </c>
      <c r="I1952" s="24">
        <v>1</v>
      </c>
      <c r="J1952" s="24">
        <v>375</v>
      </c>
      <c r="K1952" s="75">
        <f t="shared" si="90"/>
        <v>375</v>
      </c>
      <c r="L1952" s="80">
        <v>45198</v>
      </c>
      <c r="M1952" s="72"/>
      <c r="N1952" s="38"/>
      <c r="O1952" s="81"/>
      <c r="P1952" s="72"/>
      <c r="Q1952" s="72"/>
      <c r="R1952" s="72"/>
      <c r="S1952" s="72"/>
      <c r="T1952" s="81"/>
      <c r="U1952" s="72"/>
      <c r="V1952" s="72"/>
      <c r="W1952" s="82">
        <f t="shared" si="91"/>
        <v>0</v>
      </c>
      <c r="X1952" s="39" t="s">
        <v>89</v>
      </c>
      <c r="Y1952" s="39"/>
      <c r="Z1952" s="72" t="s">
        <v>101</v>
      </c>
    </row>
    <row r="1953" spans="1:26">
      <c r="A1953" s="75">
        <f t="shared" si="92"/>
        <v>1951</v>
      </c>
      <c r="B1953" s="39" t="s">
        <v>1893</v>
      </c>
      <c r="C1953" s="75" t="str">
        <f>IF($B1953&lt;&gt;"",_xlfn.IFNA(VLOOKUP($B1953,'Node Details'!$B:$U,C$1,0),"Check"),"")</f>
        <v>S8O210102-S8O210105</v>
      </c>
      <c r="D1953" s="75" t="str">
        <f>IF($B1953&lt;&gt;"",_xlfn.IFNA(VLOOKUP($B1953,'Node Details'!$B:$U,D$1,0),"Check"),"")</f>
        <v>S8O</v>
      </c>
      <c r="E1953" s="75" t="str">
        <f>IF($B1953&lt;&gt;"",_xlfn.IFNA(VLOOKUP($B1953,'Node Details'!$B:$U,E$1,0),"Check"),"")</f>
        <v>Airtel</v>
      </c>
      <c r="F1953" s="95">
        <v>45230</v>
      </c>
      <c r="G1953" s="75"/>
      <c r="H1953" s="25" t="s">
        <v>2819</v>
      </c>
      <c r="I1953" s="24">
        <v>1</v>
      </c>
      <c r="J1953" s="24">
        <v>375</v>
      </c>
      <c r="K1953" s="75">
        <f t="shared" si="90"/>
        <v>375</v>
      </c>
      <c r="L1953" s="80">
        <v>45198</v>
      </c>
      <c r="M1953" s="72"/>
      <c r="N1953" s="38"/>
      <c r="O1953" s="81"/>
      <c r="P1953" s="72"/>
      <c r="Q1953" s="72"/>
      <c r="R1953" s="72"/>
      <c r="S1953" s="72"/>
      <c r="T1953" s="81"/>
      <c r="U1953" s="72"/>
      <c r="V1953" s="72"/>
      <c r="W1953" s="82">
        <f t="shared" si="91"/>
        <v>0</v>
      </c>
      <c r="X1953" s="39" t="s">
        <v>89</v>
      </c>
      <c r="Y1953" s="39"/>
      <c r="Z1953" s="72" t="s">
        <v>101</v>
      </c>
    </row>
    <row r="1954" spans="1:26">
      <c r="A1954" s="75">
        <f t="shared" si="92"/>
        <v>1952</v>
      </c>
      <c r="B1954" s="39" t="s">
        <v>1897</v>
      </c>
      <c r="C1954" s="75" t="str">
        <f>IF($B1954&lt;&gt;"",_xlfn.IFNA(VLOOKUP($B1954,'Node Details'!$B:$U,C$1,0),"Check"),"")</f>
        <v>S8O210104-S8O210106</v>
      </c>
      <c r="D1954" s="75" t="str">
        <f>IF($B1954&lt;&gt;"",_xlfn.IFNA(VLOOKUP($B1954,'Node Details'!$B:$U,D$1,0),"Check"),"")</f>
        <v>S8O</v>
      </c>
      <c r="E1954" s="75" t="str">
        <f>IF($B1954&lt;&gt;"",_xlfn.IFNA(VLOOKUP($B1954,'Node Details'!$B:$U,E$1,0),"Check"),"")</f>
        <v>Airtel</v>
      </c>
      <c r="F1954" s="95">
        <v>45230</v>
      </c>
      <c r="G1954" s="75"/>
      <c r="H1954" s="25" t="s">
        <v>2819</v>
      </c>
      <c r="I1954" s="24">
        <v>1</v>
      </c>
      <c r="J1954" s="24">
        <v>375</v>
      </c>
      <c r="K1954" s="75">
        <f t="shared" si="90"/>
        <v>375</v>
      </c>
      <c r="L1954" s="80">
        <v>45227</v>
      </c>
      <c r="M1954" s="72"/>
      <c r="N1954" s="38"/>
      <c r="O1954" s="81"/>
      <c r="P1954" s="72"/>
      <c r="Q1954" s="72"/>
      <c r="R1954" s="72"/>
      <c r="S1954" s="72"/>
      <c r="T1954" s="81"/>
      <c r="U1954" s="72"/>
      <c r="V1954" s="72"/>
      <c r="W1954" s="82">
        <f t="shared" si="91"/>
        <v>0</v>
      </c>
      <c r="X1954" s="39" t="s">
        <v>89</v>
      </c>
      <c r="Y1954" s="39"/>
      <c r="Z1954" s="72" t="s">
        <v>101</v>
      </c>
    </row>
    <row r="1955" spans="1:26">
      <c r="A1955" s="75">
        <f t="shared" si="92"/>
        <v>1953</v>
      </c>
      <c r="B1955" s="39" t="s">
        <v>1899</v>
      </c>
      <c r="C1955" s="75" t="str">
        <f>IF($B1955&lt;&gt;"",_xlfn.IFNA(VLOOKUP($B1955,'Node Details'!$B:$U,C$1,0),"Check"),"")</f>
        <v>000000S8O-0000S8O27</v>
      </c>
      <c r="D1955" s="75" t="str">
        <f>IF($B1955&lt;&gt;"",_xlfn.IFNA(VLOOKUP($B1955,'Node Details'!$B:$U,D$1,0),"Check"),"")</f>
        <v>S8O</v>
      </c>
      <c r="E1955" s="75" t="str">
        <f>IF($B1955&lt;&gt;"",_xlfn.IFNA(VLOOKUP($B1955,'Node Details'!$B:$U,E$1,0),"Check"),"")</f>
        <v>Airtel</v>
      </c>
      <c r="F1955" s="95">
        <v>45199</v>
      </c>
      <c r="G1955" s="75"/>
      <c r="H1955" s="25" t="s">
        <v>2817</v>
      </c>
      <c r="I1955" s="24">
        <v>1</v>
      </c>
      <c r="J1955" s="24">
        <v>1050</v>
      </c>
      <c r="K1955" s="75">
        <f t="shared" si="90"/>
        <v>1050</v>
      </c>
      <c r="L1955" s="80">
        <v>45198</v>
      </c>
      <c r="M1955" s="72"/>
      <c r="N1955" s="38"/>
      <c r="O1955" s="81"/>
      <c r="P1955" s="72"/>
      <c r="Q1955" s="72"/>
      <c r="R1955" s="72"/>
      <c r="S1955" s="72"/>
      <c r="T1955" s="81"/>
      <c r="U1955" s="72"/>
      <c r="V1955" s="72"/>
      <c r="W1955" s="82">
        <f t="shared" si="91"/>
        <v>0</v>
      </c>
      <c r="X1955" s="39" t="s">
        <v>89</v>
      </c>
      <c r="Y1955" s="39"/>
      <c r="Z1955" s="72" t="s">
        <v>101</v>
      </c>
    </row>
    <row r="1956" spans="1:26">
      <c r="A1956" s="75">
        <f t="shared" si="92"/>
        <v>1954</v>
      </c>
      <c r="B1956" s="39" t="s">
        <v>2756</v>
      </c>
      <c r="C1956" s="75" t="str">
        <f>IF($B1956&lt;&gt;"",_xlfn.IFNA(VLOOKUP($B1956,'Node Details'!$B:$U,C$1,0),"Check"),"")</f>
        <v>0000S8O22-S8O220107</v>
      </c>
      <c r="D1956" s="75" t="str">
        <f>IF($B1956&lt;&gt;"",_xlfn.IFNA(VLOOKUP($B1956,'Node Details'!$B:$U,D$1,0),"Check"),"")</f>
        <v>S8O</v>
      </c>
      <c r="E1956" s="75" t="str">
        <f>IF($B1956&lt;&gt;"",_xlfn.IFNA(VLOOKUP($B1956,'Node Details'!$B:$U,E$1,0),"Check"),"")</f>
        <v>Airtel</v>
      </c>
      <c r="F1956" s="95">
        <v>45199</v>
      </c>
      <c r="G1956" s="75"/>
      <c r="H1956" s="25" t="s">
        <v>2819</v>
      </c>
      <c r="I1956" s="24">
        <v>1</v>
      </c>
      <c r="J1956" s="24">
        <v>375</v>
      </c>
      <c r="K1956" s="75">
        <f t="shared" si="90"/>
        <v>375</v>
      </c>
      <c r="L1956" s="80">
        <v>45198</v>
      </c>
      <c r="M1956" s="72"/>
      <c r="N1956" s="38"/>
      <c r="O1956" s="81"/>
      <c r="P1956" s="72"/>
      <c r="Q1956" s="72"/>
      <c r="R1956" s="72"/>
      <c r="S1956" s="72"/>
      <c r="T1956" s="81"/>
      <c r="U1956" s="72"/>
      <c r="V1956" s="72"/>
      <c r="W1956" s="82">
        <f t="shared" si="91"/>
        <v>0</v>
      </c>
      <c r="X1956" s="39" t="s">
        <v>89</v>
      </c>
      <c r="Y1956" s="39"/>
      <c r="Z1956" s="72" t="s">
        <v>101</v>
      </c>
    </row>
    <row r="1957" spans="1:26">
      <c r="A1957" s="75">
        <f t="shared" si="92"/>
        <v>1955</v>
      </c>
      <c r="B1957" s="39" t="s">
        <v>2757</v>
      </c>
      <c r="C1957" s="75" t="str">
        <f>IF($B1957&lt;&gt;"",_xlfn.IFNA(VLOOKUP($B1957,'Node Details'!$B:$U,C$1,0),"Check"),"")</f>
        <v>0000S8O22-S8O220107</v>
      </c>
      <c r="D1957" s="75" t="str">
        <f>IF($B1957&lt;&gt;"",_xlfn.IFNA(VLOOKUP($B1957,'Node Details'!$B:$U,D$1,0),"Check"),"")</f>
        <v>S8O</v>
      </c>
      <c r="E1957" s="75" t="str">
        <f>IF($B1957&lt;&gt;"",_xlfn.IFNA(VLOOKUP($B1957,'Node Details'!$B:$U,E$1,0),"Check"),"")</f>
        <v>Airtel</v>
      </c>
      <c r="F1957" s="95">
        <v>45230</v>
      </c>
      <c r="G1957" s="75"/>
      <c r="H1957" s="25" t="s">
        <v>2819</v>
      </c>
      <c r="I1957" s="24">
        <v>1</v>
      </c>
      <c r="J1957" s="24">
        <v>375</v>
      </c>
      <c r="K1957" s="75">
        <f t="shared" si="90"/>
        <v>375</v>
      </c>
      <c r="L1957" s="80">
        <v>45198</v>
      </c>
      <c r="M1957" s="72"/>
      <c r="N1957" s="38"/>
      <c r="O1957" s="81"/>
      <c r="P1957" s="72"/>
      <c r="Q1957" s="72"/>
      <c r="R1957" s="72"/>
      <c r="S1957" s="72"/>
      <c r="T1957" s="81"/>
      <c r="U1957" s="72"/>
      <c r="V1957" s="72"/>
      <c r="W1957" s="82">
        <f t="shared" si="91"/>
        <v>0</v>
      </c>
      <c r="X1957" s="39" t="s">
        <v>89</v>
      </c>
      <c r="Y1957" s="39"/>
      <c r="Z1957" s="72" t="s">
        <v>101</v>
      </c>
    </row>
    <row r="1958" spans="1:26">
      <c r="A1958" s="75">
        <f t="shared" si="92"/>
        <v>1956</v>
      </c>
      <c r="B1958" s="39" t="s">
        <v>2758</v>
      </c>
      <c r="C1958" s="75" t="str">
        <f>IF($B1958&lt;&gt;"",_xlfn.IFNA(VLOOKUP($B1958,'Node Details'!$B:$U,C$1,0),"Check"),"")</f>
        <v>0000S8O22-S8O220107</v>
      </c>
      <c r="D1958" s="75" t="str">
        <f>IF($B1958&lt;&gt;"",_xlfn.IFNA(VLOOKUP($B1958,'Node Details'!$B:$U,D$1,0),"Check"),"")</f>
        <v>S8O</v>
      </c>
      <c r="E1958" s="75" t="str">
        <f>IF($B1958&lt;&gt;"",_xlfn.IFNA(VLOOKUP($B1958,'Node Details'!$B:$U,E$1,0),"Check"),"")</f>
        <v>Airtel</v>
      </c>
      <c r="F1958" s="95">
        <v>45230</v>
      </c>
      <c r="G1958" s="75"/>
      <c r="H1958" s="25" t="s">
        <v>2819</v>
      </c>
      <c r="I1958" s="24">
        <v>1</v>
      </c>
      <c r="J1958" s="24">
        <v>375</v>
      </c>
      <c r="K1958" s="75">
        <f t="shared" si="90"/>
        <v>375</v>
      </c>
      <c r="L1958" s="80">
        <v>45198</v>
      </c>
      <c r="M1958" s="72"/>
      <c r="N1958" s="38"/>
      <c r="O1958" s="81"/>
      <c r="P1958" s="72"/>
      <c r="Q1958" s="72"/>
      <c r="R1958" s="72"/>
      <c r="S1958" s="72"/>
      <c r="T1958" s="81"/>
      <c r="U1958" s="72"/>
      <c r="V1958" s="72"/>
      <c r="W1958" s="82">
        <f t="shared" si="91"/>
        <v>0</v>
      </c>
      <c r="X1958" s="39" t="s">
        <v>89</v>
      </c>
      <c r="Y1958" s="39"/>
      <c r="Z1958" s="72" t="s">
        <v>101</v>
      </c>
    </row>
    <row r="1959" spans="1:26">
      <c r="A1959" s="75">
        <f t="shared" si="92"/>
        <v>1957</v>
      </c>
      <c r="B1959" s="39" t="s">
        <v>2760</v>
      </c>
      <c r="C1959" s="75" t="str">
        <f>IF($B1959&lt;&gt;"",_xlfn.IFNA(VLOOKUP($B1959,'Node Details'!$B:$U,C$1,0),"Check"),"")</f>
        <v>0000S8O22-S8O220107</v>
      </c>
      <c r="D1959" s="75" t="str">
        <f>IF($B1959&lt;&gt;"",_xlfn.IFNA(VLOOKUP($B1959,'Node Details'!$B:$U,D$1,0),"Check"),"")</f>
        <v>S8O</v>
      </c>
      <c r="E1959" s="75" t="str">
        <f>IF($B1959&lt;&gt;"",_xlfn.IFNA(VLOOKUP($B1959,'Node Details'!$B:$U,E$1,0),"Check"),"")</f>
        <v>Airtel</v>
      </c>
      <c r="F1959" s="95">
        <v>45230</v>
      </c>
      <c r="G1959" s="75"/>
      <c r="H1959" s="25" t="s">
        <v>2819</v>
      </c>
      <c r="I1959" s="24">
        <v>1</v>
      </c>
      <c r="J1959" s="24">
        <v>375</v>
      </c>
      <c r="K1959" s="75">
        <f t="shared" si="90"/>
        <v>375</v>
      </c>
      <c r="L1959" s="80">
        <v>45198</v>
      </c>
      <c r="M1959" s="72"/>
      <c r="N1959" s="38"/>
      <c r="O1959" s="81"/>
      <c r="P1959" s="72"/>
      <c r="Q1959" s="72"/>
      <c r="R1959" s="72"/>
      <c r="S1959" s="72"/>
      <c r="T1959" s="81"/>
      <c r="U1959" s="72"/>
      <c r="V1959" s="72"/>
      <c r="W1959" s="82">
        <f t="shared" si="91"/>
        <v>0</v>
      </c>
      <c r="X1959" s="39" t="s">
        <v>89</v>
      </c>
      <c r="Y1959" s="39"/>
      <c r="Z1959" s="72" t="s">
        <v>101</v>
      </c>
    </row>
    <row r="1960" spans="1:26">
      <c r="A1960" s="75">
        <f t="shared" si="92"/>
        <v>1958</v>
      </c>
      <c r="B1960" s="39" t="s">
        <v>1903</v>
      </c>
      <c r="C1960" s="75" t="str">
        <f>IF($B1960&lt;&gt;"",_xlfn.IFNA(VLOOKUP($B1960,'Node Details'!$B:$U,C$1,0),"Check"),"")</f>
        <v>0000S8O22-S8O220107</v>
      </c>
      <c r="D1960" s="75" t="str">
        <f>IF($B1960&lt;&gt;"",_xlfn.IFNA(VLOOKUP($B1960,'Node Details'!$B:$U,D$1,0),"Check"),"")</f>
        <v>S8O</v>
      </c>
      <c r="E1960" s="75" t="str">
        <f>IF($B1960&lt;&gt;"",_xlfn.IFNA(VLOOKUP($B1960,'Node Details'!$B:$U,E$1,0),"Check"),"")</f>
        <v>Airtel</v>
      </c>
      <c r="F1960" s="95">
        <v>45230</v>
      </c>
      <c r="G1960" s="75"/>
      <c r="H1960" s="25" t="s">
        <v>2818</v>
      </c>
      <c r="I1960" s="24">
        <v>1</v>
      </c>
      <c r="J1960" s="24">
        <v>650</v>
      </c>
      <c r="K1960" s="75">
        <f t="shared" si="90"/>
        <v>650</v>
      </c>
      <c r="L1960" s="80">
        <v>45198</v>
      </c>
      <c r="M1960" s="72"/>
      <c r="N1960" s="38"/>
      <c r="O1960" s="81"/>
      <c r="P1960" s="72"/>
      <c r="Q1960" s="72"/>
      <c r="R1960" s="72"/>
      <c r="S1960" s="72"/>
      <c r="T1960" s="81"/>
      <c r="U1960" s="72"/>
      <c r="V1960" s="72"/>
      <c r="W1960" s="82">
        <f t="shared" si="91"/>
        <v>0</v>
      </c>
      <c r="X1960" s="39" t="s">
        <v>89</v>
      </c>
      <c r="Y1960" s="39"/>
      <c r="Z1960" s="72" t="s">
        <v>101</v>
      </c>
    </row>
    <row r="1961" spans="1:26">
      <c r="A1961" s="75">
        <f t="shared" si="92"/>
        <v>1959</v>
      </c>
      <c r="B1961" s="39" t="s">
        <v>2762</v>
      </c>
      <c r="C1961" s="75" t="str">
        <f>IF($B1961&lt;&gt;"",_xlfn.IFNA(VLOOKUP($B1961,'Node Details'!$B:$U,C$1,0),"Check"),"")</f>
        <v>0000S8O22-S8O220107</v>
      </c>
      <c r="D1961" s="75" t="str">
        <f>IF($B1961&lt;&gt;"",_xlfn.IFNA(VLOOKUP($B1961,'Node Details'!$B:$U,D$1,0),"Check"),"")</f>
        <v>S8O</v>
      </c>
      <c r="E1961" s="75" t="str">
        <f>IF($B1961&lt;&gt;"",_xlfn.IFNA(VLOOKUP($B1961,'Node Details'!$B:$U,E$1,0),"Check"),"")</f>
        <v>Airtel</v>
      </c>
      <c r="F1961" s="95">
        <v>45230</v>
      </c>
      <c r="G1961" s="75"/>
      <c r="H1961" s="25" t="s">
        <v>2818</v>
      </c>
      <c r="I1961" s="24">
        <v>1</v>
      </c>
      <c r="J1961" s="24">
        <v>650</v>
      </c>
      <c r="K1961" s="75">
        <f t="shared" si="90"/>
        <v>650</v>
      </c>
      <c r="L1961" s="80">
        <v>45198</v>
      </c>
      <c r="M1961" s="72"/>
      <c r="N1961" s="38"/>
      <c r="O1961" s="81"/>
      <c r="P1961" s="72"/>
      <c r="Q1961" s="72"/>
      <c r="R1961" s="72"/>
      <c r="S1961" s="72"/>
      <c r="T1961" s="81"/>
      <c r="U1961" s="72"/>
      <c r="V1961" s="72"/>
      <c r="W1961" s="82">
        <f t="shared" si="91"/>
        <v>0</v>
      </c>
      <c r="X1961" s="39" t="s">
        <v>89</v>
      </c>
      <c r="Y1961" s="39"/>
      <c r="Z1961" s="72" t="s">
        <v>101</v>
      </c>
    </row>
    <row r="1962" spans="1:26">
      <c r="A1962" s="75">
        <f t="shared" si="92"/>
        <v>1960</v>
      </c>
      <c r="B1962" s="39" t="s">
        <v>1900</v>
      </c>
      <c r="C1962" s="75" t="str">
        <f>IF($B1962&lt;&gt;"",_xlfn.IFNA(VLOOKUP($B1962,'Node Details'!$B:$U,C$1,0),"Check"),"")</f>
        <v>0000S8O22-S8O220107</v>
      </c>
      <c r="D1962" s="75" t="str">
        <f>IF($B1962&lt;&gt;"",_xlfn.IFNA(VLOOKUP($B1962,'Node Details'!$B:$U,D$1,0),"Check"),"")</f>
        <v>S8O</v>
      </c>
      <c r="E1962" s="75" t="str">
        <f>IF($B1962&lt;&gt;"",_xlfn.IFNA(VLOOKUP($B1962,'Node Details'!$B:$U,E$1,0),"Check"),"")</f>
        <v>Airtel</v>
      </c>
      <c r="F1962" s="95">
        <v>45230</v>
      </c>
      <c r="G1962" s="75"/>
      <c r="H1962" s="25" t="s">
        <v>2818</v>
      </c>
      <c r="I1962" s="24">
        <v>1</v>
      </c>
      <c r="J1962" s="24">
        <v>650</v>
      </c>
      <c r="K1962" s="75">
        <f t="shared" si="90"/>
        <v>650</v>
      </c>
      <c r="L1962" s="80">
        <v>45198</v>
      </c>
      <c r="M1962" s="72"/>
      <c r="N1962" s="38"/>
      <c r="O1962" s="81"/>
      <c r="P1962" s="72"/>
      <c r="Q1962" s="72"/>
      <c r="R1962" s="72"/>
      <c r="S1962" s="72"/>
      <c r="T1962" s="81"/>
      <c r="U1962" s="72"/>
      <c r="V1962" s="72"/>
      <c r="W1962" s="82">
        <f t="shared" si="91"/>
        <v>0</v>
      </c>
      <c r="X1962" s="39" t="s">
        <v>89</v>
      </c>
      <c r="Y1962" s="39"/>
      <c r="Z1962" s="72" t="s">
        <v>101</v>
      </c>
    </row>
    <row r="1963" spans="1:26">
      <c r="A1963" s="75">
        <f t="shared" si="92"/>
        <v>1961</v>
      </c>
      <c r="B1963" s="39" t="s">
        <v>1905</v>
      </c>
      <c r="C1963" s="75" t="str">
        <f>IF($B1963&lt;&gt;"",_xlfn.IFNA(VLOOKUP($B1963,'Node Details'!$B:$U,C$1,0),"Check"),"")</f>
        <v>S8O220105-S8O220108</v>
      </c>
      <c r="D1963" s="75" t="str">
        <f>IF($B1963&lt;&gt;"",_xlfn.IFNA(VLOOKUP($B1963,'Node Details'!$B:$U,D$1,0),"Check"),"")</f>
        <v>S8O</v>
      </c>
      <c r="E1963" s="75" t="str">
        <f>IF($B1963&lt;&gt;"",_xlfn.IFNA(VLOOKUP($B1963,'Node Details'!$B:$U,E$1,0),"Check"),"")</f>
        <v>Airtel</v>
      </c>
      <c r="F1963" s="95">
        <v>45230</v>
      </c>
      <c r="G1963" s="75"/>
      <c r="H1963" s="25" t="s">
        <v>2818</v>
      </c>
      <c r="I1963" s="24">
        <v>1</v>
      </c>
      <c r="J1963" s="24">
        <v>650</v>
      </c>
      <c r="K1963" s="75">
        <f t="shared" si="90"/>
        <v>650</v>
      </c>
      <c r="L1963" s="80">
        <v>45227</v>
      </c>
      <c r="M1963" s="72"/>
      <c r="N1963" s="38"/>
      <c r="O1963" s="81"/>
      <c r="P1963" s="72"/>
      <c r="Q1963" s="72"/>
      <c r="R1963" s="72"/>
      <c r="S1963" s="72"/>
      <c r="T1963" s="81"/>
      <c r="U1963" s="72"/>
      <c r="V1963" s="72"/>
      <c r="W1963" s="82">
        <f t="shared" si="91"/>
        <v>0</v>
      </c>
      <c r="X1963" s="39" t="s">
        <v>89</v>
      </c>
      <c r="Y1963" s="39"/>
      <c r="Z1963" s="72" t="s">
        <v>101</v>
      </c>
    </row>
    <row r="1964" spans="1:26">
      <c r="A1964" s="75">
        <f t="shared" si="92"/>
        <v>1962</v>
      </c>
      <c r="B1964" s="39" t="s">
        <v>1908</v>
      </c>
      <c r="C1964" s="75" t="str">
        <f>IF($B1964&lt;&gt;"",_xlfn.IFNA(VLOOKUP($B1964,'Node Details'!$B:$U,C$1,0),"Check"),"")</f>
        <v>000000S8O-0000S8O27</v>
      </c>
      <c r="D1964" s="75" t="str">
        <f>IF($B1964&lt;&gt;"",_xlfn.IFNA(VLOOKUP($B1964,'Node Details'!$B:$U,D$1,0),"Check"),"")</f>
        <v>S8O</v>
      </c>
      <c r="E1964" s="75" t="str">
        <f>IF($B1964&lt;&gt;"",_xlfn.IFNA(VLOOKUP($B1964,'Node Details'!$B:$U,E$1,0),"Check"),"")</f>
        <v>Airtel</v>
      </c>
      <c r="F1964" s="95">
        <v>45199</v>
      </c>
      <c r="G1964" s="75"/>
      <c r="H1964" s="25" t="s">
        <v>2817</v>
      </c>
      <c r="I1964" s="24">
        <v>1</v>
      </c>
      <c r="J1964" s="24">
        <v>1050</v>
      </c>
      <c r="K1964" s="75">
        <f t="shared" si="90"/>
        <v>1050</v>
      </c>
      <c r="L1964" s="80">
        <v>45198</v>
      </c>
      <c r="M1964" s="72"/>
      <c r="N1964" s="38"/>
      <c r="O1964" s="81"/>
      <c r="P1964" s="72"/>
      <c r="Q1964" s="72"/>
      <c r="R1964" s="72"/>
      <c r="S1964" s="72"/>
      <c r="T1964" s="81"/>
      <c r="U1964" s="72"/>
      <c r="V1964" s="72"/>
      <c r="W1964" s="82">
        <f t="shared" si="91"/>
        <v>0</v>
      </c>
      <c r="X1964" s="39" t="s">
        <v>89</v>
      </c>
      <c r="Y1964" s="39"/>
      <c r="Z1964" s="72" t="s">
        <v>101</v>
      </c>
    </row>
    <row r="1965" spans="1:26">
      <c r="A1965" s="75">
        <f t="shared" si="92"/>
        <v>1963</v>
      </c>
      <c r="B1965" s="39" t="s">
        <v>2763</v>
      </c>
      <c r="C1965" s="75" t="str">
        <f>IF($B1965&lt;&gt;"",_xlfn.IFNA(VLOOKUP($B1965,'Node Details'!$B:$U,C$1,0),"Check"),"")</f>
        <v>0000S8O23-S8O230106</v>
      </c>
      <c r="D1965" s="75" t="str">
        <f>IF($B1965&lt;&gt;"",_xlfn.IFNA(VLOOKUP($B1965,'Node Details'!$B:$U,D$1,0),"Check"),"")</f>
        <v>S8O</v>
      </c>
      <c r="E1965" s="75" t="str">
        <f>IF($B1965&lt;&gt;"",_xlfn.IFNA(VLOOKUP($B1965,'Node Details'!$B:$U,E$1,0),"Check"),"")</f>
        <v>Airtel</v>
      </c>
      <c r="F1965" s="95">
        <v>45199</v>
      </c>
      <c r="G1965" s="75"/>
      <c r="H1965" s="25" t="s">
        <v>2819</v>
      </c>
      <c r="I1965" s="24">
        <v>1</v>
      </c>
      <c r="J1965" s="24">
        <v>375</v>
      </c>
      <c r="K1965" s="75">
        <f t="shared" si="90"/>
        <v>375</v>
      </c>
      <c r="L1965" s="80">
        <v>45198</v>
      </c>
      <c r="M1965" s="72"/>
      <c r="N1965" s="38"/>
      <c r="O1965" s="81"/>
      <c r="P1965" s="72"/>
      <c r="Q1965" s="72"/>
      <c r="R1965" s="72"/>
      <c r="S1965" s="72"/>
      <c r="T1965" s="81"/>
      <c r="U1965" s="72"/>
      <c r="V1965" s="72"/>
      <c r="W1965" s="82">
        <f t="shared" si="91"/>
        <v>0</v>
      </c>
      <c r="X1965" s="39" t="s">
        <v>89</v>
      </c>
      <c r="Y1965" s="39"/>
      <c r="Z1965" s="72" t="s">
        <v>101</v>
      </c>
    </row>
    <row r="1966" spans="1:26">
      <c r="A1966" s="75">
        <f t="shared" si="92"/>
        <v>1964</v>
      </c>
      <c r="B1966" s="39" t="s">
        <v>2765</v>
      </c>
      <c r="C1966" s="75" t="str">
        <f>IF($B1966&lt;&gt;"",_xlfn.IFNA(VLOOKUP($B1966,'Node Details'!$B:$U,C$1,0),"Check"),"")</f>
        <v>0000S8O23-S8O230106</v>
      </c>
      <c r="D1966" s="75" t="str">
        <f>IF($B1966&lt;&gt;"",_xlfn.IFNA(VLOOKUP($B1966,'Node Details'!$B:$U,D$1,0),"Check"),"")</f>
        <v>S8O</v>
      </c>
      <c r="E1966" s="75" t="str">
        <f>IF($B1966&lt;&gt;"",_xlfn.IFNA(VLOOKUP($B1966,'Node Details'!$B:$U,E$1,0),"Check"),"")</f>
        <v>Airtel</v>
      </c>
      <c r="F1966" s="95">
        <v>45199</v>
      </c>
      <c r="G1966" s="75"/>
      <c r="H1966" s="25" t="s">
        <v>2819</v>
      </c>
      <c r="I1966" s="24">
        <v>1</v>
      </c>
      <c r="J1966" s="24">
        <v>375</v>
      </c>
      <c r="K1966" s="75">
        <f t="shared" si="90"/>
        <v>375</v>
      </c>
      <c r="L1966" s="80">
        <v>45198</v>
      </c>
      <c r="M1966" s="72"/>
      <c r="N1966" s="38"/>
      <c r="O1966" s="81"/>
      <c r="P1966" s="72"/>
      <c r="Q1966" s="72"/>
      <c r="R1966" s="72"/>
      <c r="S1966" s="72"/>
      <c r="T1966" s="81"/>
      <c r="U1966" s="72"/>
      <c r="V1966" s="72"/>
      <c r="W1966" s="82">
        <f t="shared" si="91"/>
        <v>0</v>
      </c>
      <c r="X1966" s="39" t="s">
        <v>89</v>
      </c>
      <c r="Y1966" s="39"/>
      <c r="Z1966" s="72" t="s">
        <v>101</v>
      </c>
    </row>
    <row r="1967" spans="1:26">
      <c r="A1967" s="75">
        <f t="shared" si="92"/>
        <v>1965</v>
      </c>
      <c r="B1967" s="39" t="s">
        <v>2766</v>
      </c>
      <c r="C1967" s="75" t="str">
        <f>IF($B1967&lt;&gt;"",_xlfn.IFNA(VLOOKUP($B1967,'Node Details'!$B:$U,C$1,0),"Check"),"")</f>
        <v>0000S8O23-S8O230106</v>
      </c>
      <c r="D1967" s="75" t="str">
        <f>IF($B1967&lt;&gt;"",_xlfn.IFNA(VLOOKUP($B1967,'Node Details'!$B:$U,D$1,0),"Check"),"")</f>
        <v>S8O</v>
      </c>
      <c r="E1967" s="75" t="str">
        <f>IF($B1967&lt;&gt;"",_xlfn.IFNA(VLOOKUP($B1967,'Node Details'!$B:$U,E$1,0),"Check"),"")</f>
        <v>Airtel</v>
      </c>
      <c r="F1967" s="95">
        <v>45230</v>
      </c>
      <c r="G1967" s="75"/>
      <c r="H1967" s="25" t="s">
        <v>2819</v>
      </c>
      <c r="I1967" s="24">
        <v>1</v>
      </c>
      <c r="J1967" s="24">
        <v>375</v>
      </c>
      <c r="K1967" s="75">
        <f t="shared" si="90"/>
        <v>375</v>
      </c>
      <c r="L1967" s="80">
        <v>45198</v>
      </c>
      <c r="M1967" s="72"/>
      <c r="N1967" s="38"/>
      <c r="O1967" s="81"/>
      <c r="P1967" s="72"/>
      <c r="Q1967" s="72"/>
      <c r="R1967" s="72"/>
      <c r="S1967" s="72"/>
      <c r="T1967" s="81"/>
      <c r="U1967" s="72"/>
      <c r="V1967" s="72"/>
      <c r="W1967" s="82">
        <f t="shared" si="91"/>
        <v>0</v>
      </c>
      <c r="X1967" s="39" t="s">
        <v>89</v>
      </c>
      <c r="Y1967" s="39"/>
      <c r="Z1967" s="72" t="s">
        <v>101</v>
      </c>
    </row>
    <row r="1968" spans="1:26">
      <c r="A1968" s="75">
        <f t="shared" si="92"/>
        <v>1966</v>
      </c>
      <c r="B1968" s="39" t="s">
        <v>2768</v>
      </c>
      <c r="C1968" s="75" t="str">
        <f>IF($B1968&lt;&gt;"",_xlfn.IFNA(VLOOKUP($B1968,'Node Details'!$B:$U,C$1,0),"Check"),"")</f>
        <v>0000S8O23-S8O230106</v>
      </c>
      <c r="D1968" s="75" t="str">
        <f>IF($B1968&lt;&gt;"",_xlfn.IFNA(VLOOKUP($B1968,'Node Details'!$B:$U,D$1,0),"Check"),"")</f>
        <v>S8O</v>
      </c>
      <c r="E1968" s="75" t="str">
        <f>IF($B1968&lt;&gt;"",_xlfn.IFNA(VLOOKUP($B1968,'Node Details'!$B:$U,E$1,0),"Check"),"")</f>
        <v>Airtel</v>
      </c>
      <c r="F1968" s="95">
        <v>45230</v>
      </c>
      <c r="G1968" s="75"/>
      <c r="H1968" s="25" t="s">
        <v>2819</v>
      </c>
      <c r="I1968" s="24">
        <v>1</v>
      </c>
      <c r="J1968" s="24">
        <v>375</v>
      </c>
      <c r="K1968" s="75">
        <f t="shared" si="90"/>
        <v>375</v>
      </c>
      <c r="L1968" s="80">
        <v>45198</v>
      </c>
      <c r="M1968" s="72"/>
      <c r="N1968" s="38"/>
      <c r="O1968" s="81"/>
      <c r="P1968" s="72"/>
      <c r="Q1968" s="72"/>
      <c r="R1968" s="72"/>
      <c r="S1968" s="72"/>
      <c r="T1968" s="81"/>
      <c r="U1968" s="72"/>
      <c r="V1968" s="72"/>
      <c r="W1968" s="82">
        <f t="shared" si="91"/>
        <v>0</v>
      </c>
      <c r="X1968" s="39" t="s">
        <v>89</v>
      </c>
      <c r="Y1968" s="39"/>
      <c r="Z1968" s="72" t="s">
        <v>101</v>
      </c>
    </row>
    <row r="1969" spans="1:26">
      <c r="A1969" s="75">
        <f t="shared" si="92"/>
        <v>1967</v>
      </c>
      <c r="B1969" s="39" t="s">
        <v>2770</v>
      </c>
      <c r="C1969" s="75" t="str">
        <f>IF($B1969&lt;&gt;"",_xlfn.IFNA(VLOOKUP($B1969,'Node Details'!$B:$U,C$1,0),"Check"),"")</f>
        <v>0000S8O23-S8O230106</v>
      </c>
      <c r="D1969" s="75" t="str">
        <f>IF($B1969&lt;&gt;"",_xlfn.IFNA(VLOOKUP($B1969,'Node Details'!$B:$U,D$1,0),"Check"),"")</f>
        <v>S8O</v>
      </c>
      <c r="E1969" s="75" t="str">
        <f>IF($B1969&lt;&gt;"",_xlfn.IFNA(VLOOKUP($B1969,'Node Details'!$B:$U,E$1,0),"Check"),"")</f>
        <v>Airtel</v>
      </c>
      <c r="F1969" s="95">
        <v>45230</v>
      </c>
      <c r="G1969" s="75"/>
      <c r="H1969" s="25" t="s">
        <v>2818</v>
      </c>
      <c r="I1969" s="24">
        <v>1</v>
      </c>
      <c r="J1969" s="24">
        <v>650</v>
      </c>
      <c r="K1969" s="75">
        <f t="shared" si="90"/>
        <v>650</v>
      </c>
      <c r="L1969" s="80">
        <v>45198</v>
      </c>
      <c r="M1969" s="72"/>
      <c r="N1969" s="38"/>
      <c r="O1969" s="81"/>
      <c r="P1969" s="72"/>
      <c r="Q1969" s="72"/>
      <c r="R1969" s="72"/>
      <c r="S1969" s="72"/>
      <c r="T1969" s="81"/>
      <c r="U1969" s="72"/>
      <c r="V1969" s="72"/>
      <c r="W1969" s="82">
        <f t="shared" si="91"/>
        <v>0</v>
      </c>
      <c r="X1969" s="39" t="s">
        <v>89</v>
      </c>
      <c r="Y1969" s="39"/>
      <c r="Z1969" s="72" t="s">
        <v>101</v>
      </c>
    </row>
    <row r="1970" spans="1:26">
      <c r="A1970" s="75">
        <f t="shared" si="92"/>
        <v>1968</v>
      </c>
      <c r="B1970" s="39" t="s">
        <v>1910</v>
      </c>
      <c r="C1970" s="75" t="str">
        <f>IF($B1970&lt;&gt;"",_xlfn.IFNA(VLOOKUP($B1970,'Node Details'!$B:$U,C$1,0),"Check"),"")</f>
        <v>0000S8O23-S8O230106</v>
      </c>
      <c r="D1970" s="75" t="str">
        <f>IF($B1970&lt;&gt;"",_xlfn.IFNA(VLOOKUP($B1970,'Node Details'!$B:$U,D$1,0),"Check"),"")</f>
        <v>S8O</v>
      </c>
      <c r="E1970" s="75" t="str">
        <f>IF($B1970&lt;&gt;"",_xlfn.IFNA(VLOOKUP($B1970,'Node Details'!$B:$U,E$1,0),"Check"),"")</f>
        <v>Airtel</v>
      </c>
      <c r="F1970" s="95">
        <v>45230</v>
      </c>
      <c r="G1970" s="75"/>
      <c r="H1970" s="25" t="s">
        <v>2818</v>
      </c>
      <c r="I1970" s="24">
        <v>1</v>
      </c>
      <c r="J1970" s="24">
        <v>650</v>
      </c>
      <c r="K1970" s="75">
        <f t="shared" si="90"/>
        <v>650</v>
      </c>
      <c r="L1970" s="80">
        <v>45198</v>
      </c>
      <c r="M1970" s="72"/>
      <c r="N1970" s="38"/>
      <c r="O1970" s="81"/>
      <c r="P1970" s="72"/>
      <c r="Q1970" s="72"/>
      <c r="R1970" s="72"/>
      <c r="S1970" s="72"/>
      <c r="T1970" s="81"/>
      <c r="U1970" s="72"/>
      <c r="V1970" s="72"/>
      <c r="W1970" s="82">
        <f t="shared" si="91"/>
        <v>0</v>
      </c>
      <c r="X1970" s="39" t="s">
        <v>89</v>
      </c>
      <c r="Y1970" s="39"/>
      <c r="Z1970" s="72" t="s">
        <v>101</v>
      </c>
    </row>
    <row r="1971" spans="1:26">
      <c r="A1971" s="75">
        <f t="shared" si="92"/>
        <v>1969</v>
      </c>
      <c r="B1971" s="39" t="s">
        <v>1837</v>
      </c>
      <c r="C1971" s="75" t="str">
        <f>IF($B1971&lt;&gt;"",_xlfn.IFNA(VLOOKUP($B1971,'Node Details'!$B:$U,C$1,0),"Check"),"")</f>
        <v>000000S8O-0000S8O25</v>
      </c>
      <c r="D1971" s="75" t="str">
        <f>IF($B1971&lt;&gt;"",_xlfn.IFNA(VLOOKUP($B1971,'Node Details'!$B:$U,D$1,0),"Check"),"")</f>
        <v>S8O</v>
      </c>
      <c r="E1971" s="75" t="str">
        <f>IF($B1971&lt;&gt;"",_xlfn.IFNA(VLOOKUP($B1971,'Node Details'!$B:$U,E$1,0),"Check"),"")</f>
        <v>Airtel</v>
      </c>
      <c r="F1971" s="95">
        <v>45199</v>
      </c>
      <c r="G1971" s="75"/>
      <c r="H1971" s="25" t="s">
        <v>2817</v>
      </c>
      <c r="I1971" s="24">
        <v>1</v>
      </c>
      <c r="J1971" s="24">
        <v>1050</v>
      </c>
      <c r="K1971" s="75">
        <f t="shared" si="90"/>
        <v>1050</v>
      </c>
      <c r="L1971" s="80">
        <v>45198</v>
      </c>
      <c r="M1971" s="72"/>
      <c r="N1971" s="38"/>
      <c r="O1971" s="81"/>
      <c r="P1971" s="72"/>
      <c r="Q1971" s="72"/>
      <c r="R1971" s="72"/>
      <c r="S1971" s="72"/>
      <c r="T1971" s="81"/>
      <c r="U1971" s="72"/>
      <c r="V1971" s="72"/>
      <c r="W1971" s="82">
        <f t="shared" si="91"/>
        <v>0</v>
      </c>
      <c r="X1971" s="39" t="s">
        <v>89</v>
      </c>
      <c r="Y1971" s="39"/>
      <c r="Z1971" s="72" t="s">
        <v>101</v>
      </c>
    </row>
    <row r="1972" spans="1:26">
      <c r="A1972" s="75">
        <f t="shared" si="92"/>
        <v>1970</v>
      </c>
      <c r="B1972" s="39" t="s">
        <v>2772</v>
      </c>
      <c r="C1972" s="75" t="str">
        <f>IF($B1972&lt;&gt;"",_xlfn.IFNA(VLOOKUP($B1972,'Node Details'!$B:$U,C$1,0),"Check"),"")</f>
        <v>0000S8O24-S8O240102</v>
      </c>
      <c r="D1972" s="75" t="str">
        <f>IF($B1972&lt;&gt;"",_xlfn.IFNA(VLOOKUP($B1972,'Node Details'!$B:$U,D$1,0),"Check"),"")</f>
        <v>S8O</v>
      </c>
      <c r="E1972" s="75" t="str">
        <f>IF($B1972&lt;&gt;"",_xlfn.IFNA(VLOOKUP($B1972,'Node Details'!$B:$U,E$1,0),"Check"),"")</f>
        <v>Airtel</v>
      </c>
      <c r="F1972" s="95">
        <v>45199</v>
      </c>
      <c r="G1972" s="75"/>
      <c r="H1972" s="25" t="s">
        <v>2819</v>
      </c>
      <c r="I1972" s="24">
        <v>1</v>
      </c>
      <c r="J1972" s="24">
        <v>375</v>
      </c>
      <c r="K1972" s="75">
        <f t="shared" si="90"/>
        <v>375</v>
      </c>
      <c r="L1972" s="80">
        <v>45198</v>
      </c>
      <c r="M1972" s="72"/>
      <c r="N1972" s="38"/>
      <c r="O1972" s="81"/>
      <c r="P1972" s="72"/>
      <c r="Q1972" s="72"/>
      <c r="R1972" s="72"/>
      <c r="S1972" s="72"/>
      <c r="T1972" s="81"/>
      <c r="U1972" s="72"/>
      <c r="V1972" s="72"/>
      <c r="W1972" s="82">
        <f t="shared" si="91"/>
        <v>0</v>
      </c>
      <c r="X1972" s="39" t="s">
        <v>89</v>
      </c>
      <c r="Y1972" s="39"/>
      <c r="Z1972" s="72" t="s">
        <v>101</v>
      </c>
    </row>
    <row r="1973" spans="1:26">
      <c r="A1973" s="75">
        <f t="shared" si="92"/>
        <v>1971</v>
      </c>
      <c r="B1973" s="39" t="s">
        <v>1913</v>
      </c>
      <c r="C1973" s="75" t="str">
        <f>IF($B1973&lt;&gt;"",_xlfn.IFNA(VLOOKUP($B1973,'Node Details'!$B:$U,C$1,0),"Check"),"")</f>
        <v>0000S8O24-S8O240102</v>
      </c>
      <c r="D1973" s="75" t="str">
        <f>IF($B1973&lt;&gt;"",_xlfn.IFNA(VLOOKUP($B1973,'Node Details'!$B:$U,D$1,0),"Check"),"")</f>
        <v>S8O</v>
      </c>
      <c r="E1973" s="75" t="str">
        <f>IF($B1973&lt;&gt;"",_xlfn.IFNA(VLOOKUP($B1973,'Node Details'!$B:$U,E$1,0),"Check"),"")</f>
        <v>Airtel</v>
      </c>
      <c r="F1973" s="95">
        <v>45199</v>
      </c>
      <c r="G1973" s="75"/>
      <c r="H1973" s="25" t="s">
        <v>2819</v>
      </c>
      <c r="I1973" s="24">
        <v>1</v>
      </c>
      <c r="J1973" s="24">
        <v>375</v>
      </c>
      <c r="K1973" s="75">
        <f t="shared" si="90"/>
        <v>375</v>
      </c>
      <c r="L1973" s="80">
        <v>45198</v>
      </c>
      <c r="M1973" s="72"/>
      <c r="N1973" s="38"/>
      <c r="O1973" s="81"/>
      <c r="P1973" s="72"/>
      <c r="Q1973" s="72"/>
      <c r="R1973" s="72"/>
      <c r="S1973" s="72"/>
      <c r="T1973" s="81"/>
      <c r="U1973" s="72"/>
      <c r="V1973" s="72"/>
      <c r="W1973" s="82">
        <f t="shared" si="91"/>
        <v>0</v>
      </c>
      <c r="X1973" s="39" t="s">
        <v>89</v>
      </c>
      <c r="Y1973" s="39"/>
      <c r="Z1973" s="72" t="s">
        <v>101</v>
      </c>
    </row>
    <row r="1974" spans="1:26">
      <c r="A1974" s="75">
        <f t="shared" si="92"/>
        <v>1972</v>
      </c>
      <c r="B1974" s="39" t="s">
        <v>2773</v>
      </c>
      <c r="C1974" s="75" t="str">
        <f>IF($B1974&lt;&gt;"",_xlfn.IFNA(VLOOKUP($B1974,'Node Details'!$B:$U,C$1,0),"Check"),"")</f>
        <v>0000S8O24-S8O240105</v>
      </c>
      <c r="D1974" s="75" t="str">
        <f>IF($B1974&lt;&gt;"",_xlfn.IFNA(VLOOKUP($B1974,'Node Details'!$B:$U,D$1,0),"Check"),"")</f>
        <v>S8O</v>
      </c>
      <c r="E1974" s="75" t="str">
        <f>IF($B1974&lt;&gt;"",_xlfn.IFNA(VLOOKUP($B1974,'Node Details'!$B:$U,E$1,0),"Check"),"")</f>
        <v>Airtel</v>
      </c>
      <c r="F1974" s="95">
        <v>45199</v>
      </c>
      <c r="G1974" s="75"/>
      <c r="H1974" s="25" t="s">
        <v>2819</v>
      </c>
      <c r="I1974" s="24">
        <v>1</v>
      </c>
      <c r="J1974" s="24">
        <v>375</v>
      </c>
      <c r="K1974" s="75">
        <f t="shared" si="90"/>
        <v>375</v>
      </c>
      <c r="L1974" s="80">
        <v>45198</v>
      </c>
      <c r="M1974" s="72"/>
      <c r="N1974" s="38"/>
      <c r="O1974" s="81"/>
      <c r="P1974" s="72"/>
      <c r="Q1974" s="72"/>
      <c r="R1974" s="72"/>
      <c r="S1974" s="72"/>
      <c r="T1974" s="81"/>
      <c r="U1974" s="72"/>
      <c r="V1974" s="72"/>
      <c r="W1974" s="82">
        <f t="shared" si="91"/>
        <v>0</v>
      </c>
      <c r="X1974" s="39" t="s">
        <v>89</v>
      </c>
      <c r="Y1974" s="39"/>
      <c r="Z1974" s="72" t="s">
        <v>101</v>
      </c>
    </row>
    <row r="1975" spans="1:26">
      <c r="A1975" s="75">
        <f t="shared" si="92"/>
        <v>1973</v>
      </c>
      <c r="B1975" s="39" t="s">
        <v>2774</v>
      </c>
      <c r="C1975" s="75" t="str">
        <f>IF($B1975&lt;&gt;"",_xlfn.IFNA(VLOOKUP($B1975,'Node Details'!$B:$U,C$1,0),"Check"),"")</f>
        <v>0000S8O24-S8O240105</v>
      </c>
      <c r="D1975" s="75" t="str">
        <f>IF($B1975&lt;&gt;"",_xlfn.IFNA(VLOOKUP($B1975,'Node Details'!$B:$U,D$1,0),"Check"),"")</f>
        <v>S8O</v>
      </c>
      <c r="E1975" s="75" t="str">
        <f>IF($B1975&lt;&gt;"",_xlfn.IFNA(VLOOKUP($B1975,'Node Details'!$B:$U,E$1,0),"Check"),"")</f>
        <v>Airtel</v>
      </c>
      <c r="F1975" s="95">
        <v>45199</v>
      </c>
      <c r="G1975" s="75"/>
      <c r="H1975" s="25" t="s">
        <v>2819</v>
      </c>
      <c r="I1975" s="24">
        <v>1</v>
      </c>
      <c r="J1975" s="24">
        <v>375</v>
      </c>
      <c r="K1975" s="75">
        <f t="shared" si="90"/>
        <v>375</v>
      </c>
      <c r="L1975" s="80">
        <v>45198</v>
      </c>
      <c r="M1975" s="72"/>
      <c r="N1975" s="38"/>
      <c r="O1975" s="81"/>
      <c r="P1975" s="72"/>
      <c r="Q1975" s="72"/>
      <c r="R1975" s="72"/>
      <c r="S1975" s="72"/>
      <c r="T1975" s="81"/>
      <c r="U1975" s="72"/>
      <c r="V1975" s="72"/>
      <c r="W1975" s="82">
        <f t="shared" si="91"/>
        <v>0</v>
      </c>
      <c r="X1975" s="39" t="s">
        <v>89</v>
      </c>
      <c r="Y1975" s="39"/>
      <c r="Z1975" s="72" t="s">
        <v>101</v>
      </c>
    </row>
    <row r="1976" spans="1:26">
      <c r="A1976" s="75">
        <f t="shared" si="92"/>
        <v>1974</v>
      </c>
      <c r="B1976" s="39" t="s">
        <v>1916</v>
      </c>
      <c r="C1976" s="75" t="str">
        <f>IF($B1976&lt;&gt;"",_xlfn.IFNA(VLOOKUP($B1976,'Node Details'!$B:$U,C$1,0),"Check"),"")</f>
        <v>0000S8O24-S8O240105</v>
      </c>
      <c r="D1976" s="75" t="str">
        <f>IF($B1976&lt;&gt;"",_xlfn.IFNA(VLOOKUP($B1976,'Node Details'!$B:$U,D$1,0),"Check"),"")</f>
        <v>S8O</v>
      </c>
      <c r="E1976" s="75" t="str">
        <f>IF($B1976&lt;&gt;"",_xlfn.IFNA(VLOOKUP($B1976,'Node Details'!$B:$U,E$1,0),"Check"),"")</f>
        <v>Airtel</v>
      </c>
      <c r="F1976" s="95">
        <v>45199</v>
      </c>
      <c r="G1976" s="75"/>
      <c r="H1976" s="25" t="s">
        <v>2819</v>
      </c>
      <c r="I1976" s="24">
        <v>1</v>
      </c>
      <c r="J1976" s="24">
        <v>375</v>
      </c>
      <c r="K1976" s="75">
        <f t="shared" si="90"/>
        <v>375</v>
      </c>
      <c r="L1976" s="80">
        <v>45198</v>
      </c>
      <c r="M1976" s="72"/>
      <c r="N1976" s="38"/>
      <c r="O1976" s="81"/>
      <c r="P1976" s="72"/>
      <c r="Q1976" s="72"/>
      <c r="R1976" s="72"/>
      <c r="S1976" s="72"/>
      <c r="T1976" s="81"/>
      <c r="U1976" s="72"/>
      <c r="V1976" s="72"/>
      <c r="W1976" s="82">
        <f t="shared" si="91"/>
        <v>0</v>
      </c>
      <c r="X1976" s="39" t="s">
        <v>89</v>
      </c>
      <c r="Y1976" s="39"/>
      <c r="Z1976" s="72" t="s">
        <v>101</v>
      </c>
    </row>
    <row r="1977" spans="1:26">
      <c r="A1977" s="75">
        <f t="shared" si="92"/>
        <v>1975</v>
      </c>
      <c r="B1977" s="39" t="s">
        <v>1831</v>
      </c>
      <c r="C1977" s="75" t="str">
        <f>IF($B1977&lt;&gt;"",_xlfn.IFNA(VLOOKUP($B1977,'Node Details'!$B:$U,C$1,0),"Check"),"")</f>
        <v>000000S8O-0000S8O25</v>
      </c>
      <c r="D1977" s="75" t="str">
        <f>IF($B1977&lt;&gt;"",_xlfn.IFNA(VLOOKUP($B1977,'Node Details'!$B:$U,D$1,0),"Check"),"")</f>
        <v>S8O</v>
      </c>
      <c r="E1977" s="75" t="str">
        <f>IF($B1977&lt;&gt;"",_xlfn.IFNA(VLOOKUP($B1977,'Node Details'!$B:$U,E$1,0),"Check"),"")</f>
        <v>Airtel</v>
      </c>
      <c r="F1977" s="95">
        <v>45199</v>
      </c>
      <c r="G1977" s="75"/>
      <c r="H1977" s="25" t="s">
        <v>2817</v>
      </c>
      <c r="I1977" s="24">
        <v>1</v>
      </c>
      <c r="J1977" s="24">
        <v>1050</v>
      </c>
      <c r="K1977" s="75">
        <f t="shared" si="90"/>
        <v>1050</v>
      </c>
      <c r="L1977" s="80">
        <v>45198</v>
      </c>
      <c r="M1977" s="72"/>
      <c r="N1977" s="38"/>
      <c r="O1977" s="81"/>
      <c r="P1977" s="72"/>
      <c r="Q1977" s="72"/>
      <c r="R1977" s="72"/>
      <c r="S1977" s="72"/>
      <c r="T1977" s="81"/>
      <c r="U1977" s="72"/>
      <c r="V1977" s="72"/>
      <c r="W1977" s="82">
        <f t="shared" si="91"/>
        <v>0</v>
      </c>
      <c r="X1977" s="39" t="s">
        <v>89</v>
      </c>
      <c r="Y1977" s="39"/>
      <c r="Z1977" s="72" t="s">
        <v>101</v>
      </c>
    </row>
    <row r="1978" spans="1:26">
      <c r="A1978" s="75">
        <f t="shared" si="92"/>
        <v>1976</v>
      </c>
      <c r="B1978" s="39" t="s">
        <v>1925</v>
      </c>
      <c r="C1978" s="75" t="str">
        <f>IF($B1978&lt;&gt;"",_xlfn.IFNA(VLOOKUP($B1978,'Node Details'!$B:$U,C$1,0),"Check"),"")</f>
        <v>0000S8O25-S8O250102</v>
      </c>
      <c r="D1978" s="75" t="str">
        <f>IF($B1978&lt;&gt;"",_xlfn.IFNA(VLOOKUP($B1978,'Node Details'!$B:$U,D$1,0),"Check"),"")</f>
        <v>S8O</v>
      </c>
      <c r="E1978" s="75" t="str">
        <f>IF($B1978&lt;&gt;"",_xlfn.IFNA(VLOOKUP($B1978,'Node Details'!$B:$U,E$1,0),"Check"),"")</f>
        <v>Airtel</v>
      </c>
      <c r="F1978" s="95">
        <v>45199</v>
      </c>
      <c r="G1978" s="75"/>
      <c r="H1978" s="25" t="s">
        <v>2819</v>
      </c>
      <c r="I1978" s="24">
        <v>1</v>
      </c>
      <c r="J1978" s="24">
        <v>375</v>
      </c>
      <c r="K1978" s="75">
        <f t="shared" si="90"/>
        <v>375</v>
      </c>
      <c r="L1978" s="80">
        <v>45198</v>
      </c>
      <c r="M1978" s="72"/>
      <c r="N1978" s="38"/>
      <c r="O1978" s="81"/>
      <c r="P1978" s="72"/>
      <c r="Q1978" s="72"/>
      <c r="R1978" s="72"/>
      <c r="S1978" s="72"/>
      <c r="T1978" s="81"/>
      <c r="U1978" s="72"/>
      <c r="V1978" s="72"/>
      <c r="W1978" s="82">
        <f t="shared" si="91"/>
        <v>0</v>
      </c>
      <c r="X1978" s="39" t="s">
        <v>89</v>
      </c>
      <c r="Y1978" s="39"/>
      <c r="Z1978" s="72" t="s">
        <v>101</v>
      </c>
    </row>
    <row r="1979" spans="1:26">
      <c r="A1979" s="75">
        <f t="shared" si="92"/>
        <v>1977</v>
      </c>
      <c r="B1979" s="39" t="s">
        <v>1919</v>
      </c>
      <c r="C1979" s="75" t="str">
        <f>IF($B1979&lt;&gt;"",_xlfn.IFNA(VLOOKUP($B1979,'Node Details'!$B:$U,C$1,0),"Check"),"")</f>
        <v>0000S8O25-S8O250102</v>
      </c>
      <c r="D1979" s="75" t="str">
        <f>IF($B1979&lt;&gt;"",_xlfn.IFNA(VLOOKUP($B1979,'Node Details'!$B:$U,D$1,0),"Check"),"")</f>
        <v>S8O</v>
      </c>
      <c r="E1979" s="75" t="str">
        <f>IF($B1979&lt;&gt;"",_xlfn.IFNA(VLOOKUP($B1979,'Node Details'!$B:$U,E$1,0),"Check"),"")</f>
        <v>Airtel</v>
      </c>
      <c r="F1979" s="95">
        <v>45199</v>
      </c>
      <c r="G1979" s="75"/>
      <c r="H1979" s="25" t="s">
        <v>2819</v>
      </c>
      <c r="I1979" s="24">
        <v>1</v>
      </c>
      <c r="J1979" s="24">
        <v>375</v>
      </c>
      <c r="K1979" s="75">
        <f t="shared" si="90"/>
        <v>375</v>
      </c>
      <c r="L1979" s="80">
        <v>45198</v>
      </c>
      <c r="M1979" s="72"/>
      <c r="N1979" s="38"/>
      <c r="O1979" s="81"/>
      <c r="P1979" s="72"/>
      <c r="Q1979" s="72"/>
      <c r="R1979" s="72"/>
      <c r="S1979" s="72"/>
      <c r="T1979" s="81"/>
      <c r="U1979" s="72"/>
      <c r="V1979" s="72"/>
      <c r="W1979" s="82">
        <f t="shared" si="91"/>
        <v>0</v>
      </c>
      <c r="X1979" s="39" t="s">
        <v>89</v>
      </c>
      <c r="Y1979" s="39"/>
      <c r="Z1979" s="72" t="s">
        <v>101</v>
      </c>
    </row>
    <row r="1980" spans="1:26">
      <c r="A1980" s="75">
        <f t="shared" si="92"/>
        <v>1978</v>
      </c>
      <c r="B1980" s="39" t="s">
        <v>1928</v>
      </c>
      <c r="C1980" s="75" t="str">
        <f>IF($B1980&lt;&gt;"",_xlfn.IFNA(VLOOKUP($B1980,'Node Details'!$B:$U,C$1,0),"Check"),"")</f>
        <v>0000S8O25-S8O250104</v>
      </c>
      <c r="D1980" s="75" t="str">
        <f>IF($B1980&lt;&gt;"",_xlfn.IFNA(VLOOKUP($B1980,'Node Details'!$B:$U,D$1,0),"Check"),"")</f>
        <v>S8O</v>
      </c>
      <c r="E1980" s="75" t="str">
        <f>IF($B1980&lt;&gt;"",_xlfn.IFNA(VLOOKUP($B1980,'Node Details'!$B:$U,E$1,0),"Check"),"")</f>
        <v>Airtel</v>
      </c>
      <c r="F1980" s="95">
        <v>45199</v>
      </c>
      <c r="G1980" s="75"/>
      <c r="H1980" s="25" t="s">
        <v>2819</v>
      </c>
      <c r="I1980" s="24">
        <v>1</v>
      </c>
      <c r="J1980" s="24">
        <v>375</v>
      </c>
      <c r="K1980" s="75">
        <f t="shared" si="90"/>
        <v>375</v>
      </c>
      <c r="L1980" s="80">
        <v>45198</v>
      </c>
      <c r="M1980" s="72"/>
      <c r="N1980" s="38"/>
      <c r="O1980" s="81"/>
      <c r="P1980" s="72"/>
      <c r="Q1980" s="72"/>
      <c r="R1980" s="72"/>
      <c r="S1980" s="72"/>
      <c r="T1980" s="81"/>
      <c r="U1980" s="72"/>
      <c r="V1980" s="72"/>
      <c r="W1980" s="82">
        <f t="shared" si="91"/>
        <v>0</v>
      </c>
      <c r="X1980" s="39" t="s">
        <v>89</v>
      </c>
      <c r="Y1980" s="39"/>
      <c r="Z1980" s="72" t="s">
        <v>101</v>
      </c>
    </row>
    <row r="1981" spans="1:26">
      <c r="A1981" s="75">
        <f t="shared" si="92"/>
        <v>1979</v>
      </c>
      <c r="B1981" s="39" t="s">
        <v>1922</v>
      </c>
      <c r="C1981" s="75" t="str">
        <f>IF($B1981&lt;&gt;"",_xlfn.IFNA(VLOOKUP($B1981,'Node Details'!$B:$U,C$1,0),"Check"),"")</f>
        <v>0000S8O25-S8O250104</v>
      </c>
      <c r="D1981" s="75" t="str">
        <f>IF($B1981&lt;&gt;"",_xlfn.IFNA(VLOOKUP($B1981,'Node Details'!$B:$U,D$1,0),"Check"),"")</f>
        <v>S8O</v>
      </c>
      <c r="E1981" s="75" t="str">
        <f>IF($B1981&lt;&gt;"",_xlfn.IFNA(VLOOKUP($B1981,'Node Details'!$B:$U,E$1,0),"Check"),"")</f>
        <v>Airtel</v>
      </c>
      <c r="F1981" s="95">
        <v>45199</v>
      </c>
      <c r="G1981" s="75"/>
      <c r="H1981" s="25" t="s">
        <v>2819</v>
      </c>
      <c r="I1981" s="24">
        <v>1</v>
      </c>
      <c r="J1981" s="24">
        <v>375</v>
      </c>
      <c r="K1981" s="75">
        <f t="shared" si="90"/>
        <v>375</v>
      </c>
      <c r="L1981" s="80">
        <v>45198</v>
      </c>
      <c r="M1981" s="72"/>
      <c r="N1981" s="38"/>
      <c r="O1981" s="81"/>
      <c r="P1981" s="72"/>
      <c r="Q1981" s="72"/>
      <c r="R1981" s="72"/>
      <c r="S1981" s="72"/>
      <c r="T1981" s="81"/>
      <c r="U1981" s="72"/>
      <c r="V1981" s="72"/>
      <c r="W1981" s="82">
        <f t="shared" si="91"/>
        <v>0</v>
      </c>
      <c r="X1981" s="39" t="s">
        <v>89</v>
      </c>
      <c r="Y1981" s="39"/>
      <c r="Z1981" s="72" t="s">
        <v>101</v>
      </c>
    </row>
    <row r="1982" spans="1:26">
      <c r="A1982" s="75">
        <f t="shared" si="92"/>
        <v>1980</v>
      </c>
      <c r="B1982" s="39" t="s">
        <v>1926</v>
      </c>
      <c r="C1982" s="75" t="str">
        <f>IF($B1982&lt;&gt;"",_xlfn.IFNA(VLOOKUP($B1982,'Node Details'!$B:$U,C$1,0),"Check"),"")</f>
        <v>S8O250101-S8O250105</v>
      </c>
      <c r="D1982" s="75" t="str">
        <f>IF($B1982&lt;&gt;"",_xlfn.IFNA(VLOOKUP($B1982,'Node Details'!$B:$U,D$1,0),"Check"),"")</f>
        <v>S8O</v>
      </c>
      <c r="E1982" s="75" t="str">
        <f>IF($B1982&lt;&gt;"",_xlfn.IFNA(VLOOKUP($B1982,'Node Details'!$B:$U,E$1,0),"Check"),"")</f>
        <v>Airtel</v>
      </c>
      <c r="F1982" s="95">
        <v>45199</v>
      </c>
      <c r="G1982" s="75"/>
      <c r="H1982" s="25" t="s">
        <v>2819</v>
      </c>
      <c r="I1982" s="24">
        <v>1</v>
      </c>
      <c r="J1982" s="24">
        <v>375</v>
      </c>
      <c r="K1982" s="75">
        <f t="shared" si="90"/>
        <v>375</v>
      </c>
      <c r="L1982" s="80">
        <v>45198</v>
      </c>
      <c r="M1982" s="72"/>
      <c r="N1982" s="38"/>
      <c r="O1982" s="81"/>
      <c r="P1982" s="72"/>
      <c r="Q1982" s="72"/>
      <c r="R1982" s="72"/>
      <c r="S1982" s="72"/>
      <c r="T1982" s="81"/>
      <c r="U1982" s="72"/>
      <c r="V1982" s="72"/>
      <c r="W1982" s="82">
        <f t="shared" si="91"/>
        <v>0</v>
      </c>
      <c r="X1982" s="39" t="s">
        <v>89</v>
      </c>
      <c r="Y1982" s="39"/>
      <c r="Z1982" s="72" t="s">
        <v>101</v>
      </c>
    </row>
    <row r="1983" spans="1:26">
      <c r="A1983" s="75">
        <f t="shared" si="92"/>
        <v>1981</v>
      </c>
      <c r="B1983" s="39" t="s">
        <v>2776</v>
      </c>
      <c r="C1983" s="75" t="str">
        <f>IF($B1983&lt;&gt;"",_xlfn.IFNA(VLOOKUP($B1983,'Node Details'!$B:$U,C$1,0),"Check"),"")</f>
        <v>S8O250103-S8O250107</v>
      </c>
      <c r="D1983" s="75" t="str">
        <f>IF($B1983&lt;&gt;"",_xlfn.IFNA(VLOOKUP($B1983,'Node Details'!$B:$U,D$1,0),"Check"),"")</f>
        <v>S8O</v>
      </c>
      <c r="E1983" s="75" t="str">
        <f>IF($B1983&lt;&gt;"",_xlfn.IFNA(VLOOKUP($B1983,'Node Details'!$B:$U,E$1,0),"Check"),"")</f>
        <v>Airtel</v>
      </c>
      <c r="F1983" s="95">
        <v>45230</v>
      </c>
      <c r="G1983" s="75"/>
      <c r="H1983" s="25" t="s">
        <v>2819</v>
      </c>
      <c r="I1983" s="24">
        <v>1</v>
      </c>
      <c r="J1983" s="24">
        <v>375</v>
      </c>
      <c r="K1983" s="75">
        <f t="shared" si="90"/>
        <v>375</v>
      </c>
      <c r="L1983" s="80">
        <v>45227</v>
      </c>
      <c r="M1983" s="72"/>
      <c r="N1983" s="38"/>
      <c r="O1983" s="81"/>
      <c r="P1983" s="72"/>
      <c r="Q1983" s="72"/>
      <c r="R1983" s="72"/>
      <c r="S1983" s="72"/>
      <c r="T1983" s="81"/>
      <c r="U1983" s="72"/>
      <c r="V1983" s="72"/>
      <c r="W1983" s="82">
        <f t="shared" si="91"/>
        <v>0</v>
      </c>
      <c r="X1983" s="39" t="s">
        <v>89</v>
      </c>
      <c r="Y1983" s="39"/>
      <c r="Z1983" s="72" t="s">
        <v>101</v>
      </c>
    </row>
    <row r="1984" spans="1:26">
      <c r="A1984" s="75">
        <f t="shared" si="92"/>
        <v>1982</v>
      </c>
      <c r="B1984" s="39" t="s">
        <v>1929</v>
      </c>
      <c r="C1984" s="75" t="str">
        <f>IF($B1984&lt;&gt;"",_xlfn.IFNA(VLOOKUP($B1984,'Node Details'!$B:$U,C$1,0),"Check"),"")</f>
        <v>S8O250103-S8O250107</v>
      </c>
      <c r="D1984" s="75" t="str">
        <f>IF($B1984&lt;&gt;"",_xlfn.IFNA(VLOOKUP($B1984,'Node Details'!$B:$U,D$1,0),"Check"),"")</f>
        <v>S8O</v>
      </c>
      <c r="E1984" s="75" t="str">
        <f>IF($B1984&lt;&gt;"",_xlfn.IFNA(VLOOKUP($B1984,'Node Details'!$B:$U,E$1,0),"Check"),"")</f>
        <v>Airtel</v>
      </c>
      <c r="F1984" s="95">
        <v>45230</v>
      </c>
      <c r="G1984" s="75"/>
      <c r="H1984" s="25" t="s">
        <v>2819</v>
      </c>
      <c r="I1984" s="24">
        <v>1</v>
      </c>
      <c r="J1984" s="24">
        <v>375</v>
      </c>
      <c r="K1984" s="75">
        <f t="shared" si="90"/>
        <v>375</v>
      </c>
      <c r="L1984" s="80">
        <v>45227</v>
      </c>
      <c r="M1984" s="72"/>
      <c r="N1984" s="38"/>
      <c r="O1984" s="81"/>
      <c r="P1984" s="72"/>
      <c r="Q1984" s="72"/>
      <c r="R1984" s="72"/>
      <c r="S1984" s="72"/>
      <c r="T1984" s="81"/>
      <c r="U1984" s="72"/>
      <c r="V1984" s="72"/>
      <c r="W1984" s="82">
        <f t="shared" si="91"/>
        <v>0</v>
      </c>
      <c r="X1984" s="39" t="s">
        <v>89</v>
      </c>
      <c r="Y1984" s="39"/>
      <c r="Z1984" s="72" t="s">
        <v>101</v>
      </c>
    </row>
    <row r="1985" spans="1:26">
      <c r="A1985" s="75">
        <f t="shared" si="92"/>
        <v>1983</v>
      </c>
      <c r="B1985" s="39" t="s">
        <v>1839</v>
      </c>
      <c r="C1985" s="75" t="str">
        <f>IF($B1985&lt;&gt;"",_xlfn.IFNA(VLOOKUP($B1985,'Node Details'!$B:$U,C$1,0),"Check"),"")</f>
        <v>0000S8O24-0000S8O26</v>
      </c>
      <c r="D1985" s="75" t="str">
        <f>IF($B1985&lt;&gt;"",_xlfn.IFNA(VLOOKUP($B1985,'Node Details'!$B:$U,D$1,0),"Check"),"")</f>
        <v>S8O</v>
      </c>
      <c r="E1985" s="75" t="str">
        <f>IF($B1985&lt;&gt;"",_xlfn.IFNA(VLOOKUP($B1985,'Node Details'!$B:$U,E$1,0),"Check"),"")</f>
        <v>Airtel</v>
      </c>
      <c r="F1985" s="95">
        <v>45199</v>
      </c>
      <c r="G1985" s="75"/>
      <c r="H1985" s="25" t="s">
        <v>2817</v>
      </c>
      <c r="I1985" s="24">
        <v>1</v>
      </c>
      <c r="J1985" s="24">
        <v>1050</v>
      </c>
      <c r="K1985" s="75">
        <f t="shared" si="90"/>
        <v>1050</v>
      </c>
      <c r="L1985" s="80">
        <v>45198</v>
      </c>
      <c r="M1985" s="72"/>
      <c r="N1985" s="38"/>
      <c r="O1985" s="81"/>
      <c r="P1985" s="72"/>
      <c r="Q1985" s="72"/>
      <c r="R1985" s="72"/>
      <c r="S1985" s="72"/>
      <c r="T1985" s="81"/>
      <c r="U1985" s="72"/>
      <c r="V1985" s="72"/>
      <c r="W1985" s="82">
        <f t="shared" si="91"/>
        <v>0</v>
      </c>
      <c r="X1985" s="39" t="s">
        <v>89</v>
      </c>
      <c r="Y1985" s="39"/>
      <c r="Z1985" s="72" t="s">
        <v>101</v>
      </c>
    </row>
    <row r="1986" spans="1:26">
      <c r="A1986" s="75">
        <f t="shared" si="92"/>
        <v>1984</v>
      </c>
      <c r="B1986" s="39" t="s">
        <v>1935</v>
      </c>
      <c r="C1986" s="75" t="str">
        <f>IF($B1986&lt;&gt;"",_xlfn.IFNA(VLOOKUP($B1986,'Node Details'!$B:$U,C$1,0),"Check"),"")</f>
        <v>0000S8O26-S8O260103</v>
      </c>
      <c r="D1986" s="75" t="str">
        <f>IF($B1986&lt;&gt;"",_xlfn.IFNA(VLOOKUP($B1986,'Node Details'!$B:$U,D$1,0),"Check"),"")</f>
        <v>S8O</v>
      </c>
      <c r="E1986" s="75" t="str">
        <f>IF($B1986&lt;&gt;"",_xlfn.IFNA(VLOOKUP($B1986,'Node Details'!$B:$U,E$1,0),"Check"),"")</f>
        <v>Airtel</v>
      </c>
      <c r="F1986" s="95">
        <v>45199</v>
      </c>
      <c r="G1986" s="75"/>
      <c r="H1986" s="25" t="s">
        <v>2819</v>
      </c>
      <c r="I1986" s="24">
        <v>1</v>
      </c>
      <c r="J1986" s="24">
        <v>375</v>
      </c>
      <c r="K1986" s="75">
        <f t="shared" si="90"/>
        <v>375</v>
      </c>
      <c r="L1986" s="80">
        <v>45198</v>
      </c>
      <c r="M1986" s="72"/>
      <c r="N1986" s="38"/>
      <c r="O1986" s="81"/>
      <c r="P1986" s="72"/>
      <c r="Q1986" s="72"/>
      <c r="R1986" s="72"/>
      <c r="S1986" s="72"/>
      <c r="T1986" s="81"/>
      <c r="U1986" s="72"/>
      <c r="V1986" s="72"/>
      <c r="W1986" s="82">
        <f t="shared" si="91"/>
        <v>0</v>
      </c>
      <c r="X1986" s="39" t="s">
        <v>89</v>
      </c>
      <c r="Y1986" s="39"/>
      <c r="Z1986" s="72" t="s">
        <v>101</v>
      </c>
    </row>
    <row r="1987" spans="1:26">
      <c r="A1987" s="75">
        <f t="shared" si="92"/>
        <v>1985</v>
      </c>
      <c r="B1987" s="39" t="s">
        <v>2777</v>
      </c>
      <c r="C1987" s="75" t="str">
        <f>IF($B1987&lt;&gt;"",_xlfn.IFNA(VLOOKUP($B1987,'Node Details'!$B:$U,C$1,0),"Check"),"")</f>
        <v>0000S8O26-S8O260103</v>
      </c>
      <c r="D1987" s="75" t="str">
        <f>IF($B1987&lt;&gt;"",_xlfn.IFNA(VLOOKUP($B1987,'Node Details'!$B:$U,D$1,0),"Check"),"")</f>
        <v>S8O</v>
      </c>
      <c r="E1987" s="75" t="str">
        <f>IF($B1987&lt;&gt;"",_xlfn.IFNA(VLOOKUP($B1987,'Node Details'!$B:$U,E$1,0),"Check"),"")</f>
        <v>Airtel</v>
      </c>
      <c r="F1987" s="95">
        <v>45199</v>
      </c>
      <c r="G1987" s="75"/>
      <c r="H1987" s="25" t="s">
        <v>2819</v>
      </c>
      <c r="I1987" s="24">
        <v>1</v>
      </c>
      <c r="J1987" s="24">
        <v>375</v>
      </c>
      <c r="K1987" s="75">
        <f t="shared" ref="K1987:K2050" si="93">I1987*J1987</f>
        <v>375</v>
      </c>
      <c r="L1987" s="80">
        <v>45198</v>
      </c>
      <c r="M1987" s="72"/>
      <c r="N1987" s="38"/>
      <c r="O1987" s="81"/>
      <c r="P1987" s="72"/>
      <c r="Q1987" s="72"/>
      <c r="R1987" s="72"/>
      <c r="S1987" s="72"/>
      <c r="T1987" s="81"/>
      <c r="U1987" s="72"/>
      <c r="V1987" s="72"/>
      <c r="W1987" s="82">
        <f t="shared" ref="W1987:W2050" si="94">IF(V1987&lt;&gt;"",V1987*U1987,0)</f>
        <v>0</v>
      </c>
      <c r="X1987" s="39" t="s">
        <v>89</v>
      </c>
      <c r="Y1987" s="39"/>
      <c r="Z1987" s="72" t="s">
        <v>101</v>
      </c>
    </row>
    <row r="1988" spans="1:26">
      <c r="A1988" s="75">
        <f t="shared" ref="A1988:A2051" si="95">IF(B1988&lt;&gt;"",A1987+1,"")</f>
        <v>1986</v>
      </c>
      <c r="B1988" s="39" t="s">
        <v>1932</v>
      </c>
      <c r="C1988" s="75" t="str">
        <f>IF($B1988&lt;&gt;"",_xlfn.IFNA(VLOOKUP($B1988,'Node Details'!$B:$U,C$1,0),"Check"),"")</f>
        <v>0000S8O26-S8O260103</v>
      </c>
      <c r="D1988" s="75" t="str">
        <f>IF($B1988&lt;&gt;"",_xlfn.IFNA(VLOOKUP($B1988,'Node Details'!$B:$U,D$1,0),"Check"),"")</f>
        <v>S8O</v>
      </c>
      <c r="E1988" s="75" t="str">
        <f>IF($B1988&lt;&gt;"",_xlfn.IFNA(VLOOKUP($B1988,'Node Details'!$B:$U,E$1,0),"Check"),"")</f>
        <v>Airtel</v>
      </c>
      <c r="F1988" s="95">
        <v>45199</v>
      </c>
      <c r="G1988" s="75"/>
      <c r="H1988" s="25" t="s">
        <v>2819</v>
      </c>
      <c r="I1988" s="24">
        <v>1</v>
      </c>
      <c r="J1988" s="24">
        <v>375</v>
      </c>
      <c r="K1988" s="75">
        <f t="shared" si="93"/>
        <v>375</v>
      </c>
      <c r="L1988" s="80">
        <v>45198</v>
      </c>
      <c r="M1988" s="72"/>
      <c r="N1988" s="38"/>
      <c r="O1988" s="81"/>
      <c r="P1988" s="72"/>
      <c r="Q1988" s="72"/>
      <c r="R1988" s="72"/>
      <c r="S1988" s="72"/>
      <c r="T1988" s="81"/>
      <c r="U1988" s="72"/>
      <c r="V1988" s="72"/>
      <c r="W1988" s="82">
        <f t="shared" si="94"/>
        <v>0</v>
      </c>
      <c r="X1988" s="39" t="s">
        <v>89</v>
      </c>
      <c r="Y1988" s="39"/>
      <c r="Z1988" s="72" t="s">
        <v>101</v>
      </c>
    </row>
    <row r="1989" spans="1:26">
      <c r="A1989" s="75">
        <f t="shared" si="95"/>
        <v>1987</v>
      </c>
      <c r="B1989" s="39" t="s">
        <v>1937</v>
      </c>
      <c r="C1989" s="75" t="str">
        <f>IF($B1989&lt;&gt;"",_xlfn.IFNA(VLOOKUP($B1989,'Node Details'!$B:$U,C$1,0),"Check"),"")</f>
        <v>S8O260101-S8O260104</v>
      </c>
      <c r="D1989" s="75" t="str">
        <f>IF($B1989&lt;&gt;"",_xlfn.IFNA(VLOOKUP($B1989,'Node Details'!$B:$U,D$1,0),"Check"),"")</f>
        <v>S8O</v>
      </c>
      <c r="E1989" s="75" t="str">
        <f>IF($B1989&lt;&gt;"",_xlfn.IFNA(VLOOKUP($B1989,'Node Details'!$B:$U,E$1,0),"Check"),"")</f>
        <v>Airtel</v>
      </c>
      <c r="F1989" s="95">
        <v>45199</v>
      </c>
      <c r="G1989" s="75"/>
      <c r="H1989" s="25" t="s">
        <v>2819</v>
      </c>
      <c r="I1989" s="24">
        <v>1</v>
      </c>
      <c r="J1989" s="24">
        <v>375</v>
      </c>
      <c r="K1989" s="75">
        <f t="shared" si="93"/>
        <v>375</v>
      </c>
      <c r="L1989" s="80">
        <v>45198</v>
      </c>
      <c r="M1989" s="72"/>
      <c r="N1989" s="38"/>
      <c r="O1989" s="81"/>
      <c r="P1989" s="72"/>
      <c r="Q1989" s="72"/>
      <c r="R1989" s="72"/>
      <c r="S1989" s="72"/>
      <c r="T1989" s="81"/>
      <c r="U1989" s="72"/>
      <c r="V1989" s="72"/>
      <c r="W1989" s="82">
        <f t="shared" si="94"/>
        <v>0</v>
      </c>
      <c r="X1989" s="39" t="s">
        <v>89</v>
      </c>
      <c r="Y1989" s="39"/>
      <c r="Z1989" s="72" t="s">
        <v>101</v>
      </c>
    </row>
    <row r="1990" spans="1:26">
      <c r="A1990" s="75">
        <f t="shared" si="95"/>
        <v>1988</v>
      </c>
      <c r="B1990" s="39" t="s">
        <v>1834</v>
      </c>
      <c r="C1990" s="75" t="str">
        <f>IF($B1990&lt;&gt;"",_xlfn.IFNA(VLOOKUP($B1990,'Node Details'!$B:$U,C$1,0),"Check"),"")</f>
        <v>000000S8O-0000S8O27</v>
      </c>
      <c r="D1990" s="75" t="str">
        <f>IF($B1990&lt;&gt;"",_xlfn.IFNA(VLOOKUP($B1990,'Node Details'!$B:$U,D$1,0),"Check"),"")</f>
        <v>S8O</v>
      </c>
      <c r="E1990" s="75" t="str">
        <f>IF($B1990&lt;&gt;"",_xlfn.IFNA(VLOOKUP($B1990,'Node Details'!$B:$U,E$1,0),"Check"),"")</f>
        <v>Airtel</v>
      </c>
      <c r="F1990" s="95">
        <v>45199</v>
      </c>
      <c r="G1990" s="75"/>
      <c r="H1990" s="25" t="s">
        <v>2817</v>
      </c>
      <c r="I1990" s="24">
        <v>1</v>
      </c>
      <c r="J1990" s="24">
        <v>1050</v>
      </c>
      <c r="K1990" s="75">
        <f t="shared" si="93"/>
        <v>1050</v>
      </c>
      <c r="L1990" s="80">
        <v>45198</v>
      </c>
      <c r="M1990" s="72"/>
      <c r="N1990" s="38"/>
      <c r="O1990" s="81"/>
      <c r="P1990" s="72"/>
      <c r="Q1990" s="72"/>
      <c r="R1990" s="72"/>
      <c r="S1990" s="72"/>
      <c r="T1990" s="81"/>
      <c r="U1990" s="72"/>
      <c r="V1990" s="72"/>
      <c r="W1990" s="82">
        <f t="shared" si="94"/>
        <v>0</v>
      </c>
      <c r="X1990" s="39" t="s">
        <v>89</v>
      </c>
      <c r="Y1990" s="39"/>
      <c r="Z1990" s="72" t="s">
        <v>101</v>
      </c>
    </row>
    <row r="1991" spans="1:26">
      <c r="A1991" s="75">
        <f t="shared" si="95"/>
        <v>1989</v>
      </c>
      <c r="B1991" s="39" t="s">
        <v>1942</v>
      </c>
      <c r="C1991" s="75" t="str">
        <f>IF($B1991&lt;&gt;"",_xlfn.IFNA(VLOOKUP($B1991,'Node Details'!$B:$U,C$1,0),"Check"),"")</f>
        <v>0000S8O27-S8O270102</v>
      </c>
      <c r="D1991" s="75" t="str">
        <f>IF($B1991&lt;&gt;"",_xlfn.IFNA(VLOOKUP($B1991,'Node Details'!$B:$U,D$1,0),"Check"),"")</f>
        <v>S8O</v>
      </c>
      <c r="E1991" s="75" t="str">
        <f>IF($B1991&lt;&gt;"",_xlfn.IFNA(VLOOKUP($B1991,'Node Details'!$B:$U,E$1,0),"Check"),"")</f>
        <v>Airtel</v>
      </c>
      <c r="F1991" s="95">
        <v>45199</v>
      </c>
      <c r="G1991" s="75"/>
      <c r="H1991" s="25" t="s">
        <v>2818</v>
      </c>
      <c r="I1991" s="24">
        <v>1</v>
      </c>
      <c r="J1991" s="24">
        <v>650</v>
      </c>
      <c r="K1991" s="75">
        <f t="shared" si="93"/>
        <v>650</v>
      </c>
      <c r="L1991" s="80">
        <v>45198</v>
      </c>
      <c r="M1991" s="72"/>
      <c r="N1991" s="38"/>
      <c r="O1991" s="81"/>
      <c r="P1991" s="72"/>
      <c r="Q1991" s="72"/>
      <c r="R1991" s="72"/>
      <c r="S1991" s="72"/>
      <c r="T1991" s="81"/>
      <c r="U1991" s="72"/>
      <c r="V1991" s="72"/>
      <c r="W1991" s="82">
        <f t="shared" si="94"/>
        <v>0</v>
      </c>
      <c r="X1991" s="39" t="s">
        <v>89</v>
      </c>
      <c r="Y1991" s="39"/>
      <c r="Z1991" s="72" t="s">
        <v>101</v>
      </c>
    </row>
    <row r="1992" spans="1:26">
      <c r="A1992" s="75">
        <f t="shared" si="95"/>
        <v>1990</v>
      </c>
      <c r="B1992" s="39" t="s">
        <v>1939</v>
      </c>
      <c r="C1992" s="75" t="str">
        <f>IF($B1992&lt;&gt;"",_xlfn.IFNA(VLOOKUP($B1992,'Node Details'!$B:$U,C$1,0),"Check"),"")</f>
        <v>0000S8O27-S8O270102</v>
      </c>
      <c r="D1992" s="75" t="str">
        <f>IF($B1992&lt;&gt;"",_xlfn.IFNA(VLOOKUP($B1992,'Node Details'!$B:$U,D$1,0),"Check"),"")</f>
        <v>S8O</v>
      </c>
      <c r="E1992" s="75" t="str">
        <f>IF($B1992&lt;&gt;"",_xlfn.IFNA(VLOOKUP($B1992,'Node Details'!$B:$U,E$1,0),"Check"),"")</f>
        <v>Airtel</v>
      </c>
      <c r="F1992" s="95">
        <v>45199</v>
      </c>
      <c r="G1992" s="75"/>
      <c r="H1992" s="25" t="s">
        <v>2818</v>
      </c>
      <c r="I1992" s="24">
        <v>1</v>
      </c>
      <c r="J1992" s="24">
        <v>650</v>
      </c>
      <c r="K1992" s="75">
        <f t="shared" si="93"/>
        <v>650</v>
      </c>
      <c r="L1992" s="80">
        <v>45198</v>
      </c>
      <c r="M1992" s="72"/>
      <c r="N1992" s="38"/>
      <c r="O1992" s="81"/>
      <c r="P1992" s="72"/>
      <c r="Q1992" s="72"/>
      <c r="R1992" s="72"/>
      <c r="S1992" s="72"/>
      <c r="T1992" s="81"/>
      <c r="U1992" s="72"/>
      <c r="V1992" s="72"/>
      <c r="W1992" s="82">
        <f t="shared" si="94"/>
        <v>0</v>
      </c>
      <c r="X1992" s="39" t="s">
        <v>89</v>
      </c>
      <c r="Y1992" s="39"/>
      <c r="Z1992" s="72" t="s">
        <v>101</v>
      </c>
    </row>
    <row r="1993" spans="1:26">
      <c r="A1993" s="75">
        <f t="shared" si="95"/>
        <v>1991</v>
      </c>
      <c r="B1993" s="39" t="s">
        <v>2778</v>
      </c>
      <c r="C1993" s="75" t="str">
        <f>IF($B1993&lt;&gt;"",_xlfn.IFNA(VLOOKUP($B1993,'Node Details'!$B:$U,C$1,0),"Check"),"")</f>
        <v>S8O270101-S8O270104</v>
      </c>
      <c r="D1993" s="75" t="str">
        <f>IF($B1993&lt;&gt;"",_xlfn.IFNA(VLOOKUP($B1993,'Node Details'!$B:$U,D$1,0),"Check"),"")</f>
        <v>S8O</v>
      </c>
      <c r="E1993" s="75" t="str">
        <f>IF($B1993&lt;&gt;"",_xlfn.IFNA(VLOOKUP($B1993,'Node Details'!$B:$U,E$1,0),"Check"),"")</f>
        <v>Airtel</v>
      </c>
      <c r="F1993" s="95">
        <v>45199</v>
      </c>
      <c r="G1993" s="75"/>
      <c r="H1993" s="25" t="s">
        <v>2818</v>
      </c>
      <c r="I1993" s="24">
        <v>1</v>
      </c>
      <c r="J1993" s="24">
        <v>650</v>
      </c>
      <c r="K1993" s="75">
        <f t="shared" si="93"/>
        <v>650</v>
      </c>
      <c r="L1993" s="80">
        <v>45198</v>
      </c>
      <c r="M1993" s="72"/>
      <c r="N1993" s="38"/>
      <c r="O1993" s="81"/>
      <c r="P1993" s="72"/>
      <c r="Q1993" s="72"/>
      <c r="R1993" s="72"/>
      <c r="S1993" s="72"/>
      <c r="T1993" s="81"/>
      <c r="U1993" s="72"/>
      <c r="V1993" s="72"/>
      <c r="W1993" s="82">
        <f t="shared" si="94"/>
        <v>0</v>
      </c>
      <c r="X1993" s="39" t="s">
        <v>89</v>
      </c>
      <c r="Y1993" s="39"/>
      <c r="Z1993" s="72" t="s">
        <v>101</v>
      </c>
    </row>
    <row r="1994" spans="1:26">
      <c r="A1994" s="75">
        <f t="shared" si="95"/>
        <v>1992</v>
      </c>
      <c r="B1994" s="39" t="s">
        <v>1943</v>
      </c>
      <c r="C1994" s="75" t="str">
        <f>IF($B1994&lt;&gt;"",_xlfn.IFNA(VLOOKUP($B1994,'Node Details'!$B:$U,C$1,0),"Check"),"")</f>
        <v>S8O270101-S8O270104</v>
      </c>
      <c r="D1994" s="75" t="str">
        <f>IF($B1994&lt;&gt;"",_xlfn.IFNA(VLOOKUP($B1994,'Node Details'!$B:$U,D$1,0),"Check"),"")</f>
        <v>S8O</v>
      </c>
      <c r="E1994" s="75" t="str">
        <f>IF($B1994&lt;&gt;"",_xlfn.IFNA(VLOOKUP($B1994,'Node Details'!$B:$U,E$1,0),"Check"),"")</f>
        <v>Airtel</v>
      </c>
      <c r="F1994" s="95">
        <v>45199</v>
      </c>
      <c r="G1994" s="75"/>
      <c r="H1994" s="25" t="s">
        <v>2818</v>
      </c>
      <c r="I1994" s="24">
        <v>1</v>
      </c>
      <c r="J1994" s="24">
        <v>650</v>
      </c>
      <c r="K1994" s="75">
        <f t="shared" si="93"/>
        <v>650</v>
      </c>
      <c r="L1994" s="80">
        <v>45198</v>
      </c>
      <c r="M1994" s="72"/>
      <c r="N1994" s="38"/>
      <c r="O1994" s="81"/>
      <c r="P1994" s="72"/>
      <c r="Q1994" s="72"/>
      <c r="R1994" s="72"/>
      <c r="S1994" s="72"/>
      <c r="T1994" s="81"/>
      <c r="U1994" s="72"/>
      <c r="V1994" s="72"/>
      <c r="W1994" s="82">
        <f t="shared" si="94"/>
        <v>0</v>
      </c>
      <c r="X1994" s="39" t="s">
        <v>89</v>
      </c>
      <c r="Y1994" s="39"/>
      <c r="Z1994" s="72" t="s">
        <v>101</v>
      </c>
    </row>
    <row r="1995" spans="1:26">
      <c r="A1995" s="75">
        <f t="shared" si="95"/>
        <v>1993</v>
      </c>
      <c r="B1995" s="39" t="s">
        <v>1951</v>
      </c>
      <c r="C1995" s="75" t="str">
        <f>IF($B1995&lt;&gt;"",_xlfn.IFNA(VLOOKUP($B1995,'Node Details'!$B:$U,C$1,0),"Check"),"")</f>
        <v>S8O270101-S8O270107</v>
      </c>
      <c r="D1995" s="75" t="str">
        <f>IF($B1995&lt;&gt;"",_xlfn.IFNA(VLOOKUP($B1995,'Node Details'!$B:$U,D$1,0),"Check"),"")</f>
        <v>S8O</v>
      </c>
      <c r="E1995" s="75" t="str">
        <f>IF($B1995&lt;&gt;"",_xlfn.IFNA(VLOOKUP($B1995,'Node Details'!$B:$U,E$1,0),"Check"),"")</f>
        <v>Airtel</v>
      </c>
      <c r="F1995" s="95">
        <v>45199</v>
      </c>
      <c r="G1995" s="75"/>
      <c r="H1995" s="25" t="s">
        <v>2818</v>
      </c>
      <c r="I1995" s="24">
        <v>1</v>
      </c>
      <c r="J1995" s="24">
        <v>650</v>
      </c>
      <c r="K1995" s="75">
        <f t="shared" si="93"/>
        <v>650</v>
      </c>
      <c r="L1995" s="80">
        <v>45198</v>
      </c>
      <c r="M1995" s="72"/>
      <c r="N1995" s="38"/>
      <c r="O1995" s="81"/>
      <c r="P1995" s="72"/>
      <c r="Q1995" s="72"/>
      <c r="R1995" s="72"/>
      <c r="S1995" s="72"/>
      <c r="T1995" s="81"/>
      <c r="U1995" s="72"/>
      <c r="V1995" s="72"/>
      <c r="W1995" s="82">
        <f t="shared" si="94"/>
        <v>0</v>
      </c>
      <c r="X1995" s="39" t="s">
        <v>89</v>
      </c>
      <c r="Y1995" s="39"/>
      <c r="Z1995" s="72" t="s">
        <v>101</v>
      </c>
    </row>
    <row r="1996" spans="1:26">
      <c r="A1996" s="75">
        <f t="shared" si="95"/>
        <v>1994</v>
      </c>
      <c r="B1996" s="39" t="s">
        <v>1949</v>
      </c>
      <c r="C1996" s="75" t="str">
        <f>IF($B1996&lt;&gt;"",_xlfn.IFNA(VLOOKUP($B1996,'Node Details'!$B:$U,C$1,0),"Check"),"")</f>
        <v>S8O270101-S8O270106</v>
      </c>
      <c r="D1996" s="75" t="str">
        <f>IF($B1996&lt;&gt;"",_xlfn.IFNA(VLOOKUP($B1996,'Node Details'!$B:$U,D$1,0),"Check"),"")</f>
        <v>S8O</v>
      </c>
      <c r="E1996" s="75" t="str">
        <f>IF($B1996&lt;&gt;"",_xlfn.IFNA(VLOOKUP($B1996,'Node Details'!$B:$U,E$1,0),"Check"),"")</f>
        <v>Airtel</v>
      </c>
      <c r="F1996" s="95">
        <v>45199</v>
      </c>
      <c r="G1996" s="75"/>
      <c r="H1996" s="25" t="s">
        <v>2818</v>
      </c>
      <c r="I1996" s="24">
        <v>1</v>
      </c>
      <c r="J1996" s="24">
        <v>650</v>
      </c>
      <c r="K1996" s="75">
        <f t="shared" si="93"/>
        <v>650</v>
      </c>
      <c r="L1996" s="80">
        <v>45198</v>
      </c>
      <c r="M1996" s="72"/>
      <c r="N1996" s="38"/>
      <c r="O1996" s="81"/>
      <c r="P1996" s="72"/>
      <c r="Q1996" s="72"/>
      <c r="R1996" s="72"/>
      <c r="S1996" s="72"/>
      <c r="T1996" s="81"/>
      <c r="U1996" s="72"/>
      <c r="V1996" s="72"/>
      <c r="W1996" s="82">
        <f t="shared" si="94"/>
        <v>0</v>
      </c>
      <c r="X1996" s="39" t="s">
        <v>89</v>
      </c>
      <c r="Y1996" s="39"/>
      <c r="Z1996" s="72" t="s">
        <v>101</v>
      </c>
    </row>
    <row r="1997" spans="1:26">
      <c r="A1997" s="75">
        <f t="shared" si="95"/>
        <v>1995</v>
      </c>
      <c r="B1997" s="39" t="s">
        <v>1946</v>
      </c>
      <c r="C1997" s="75" t="str">
        <f>IF($B1997&lt;&gt;"",_xlfn.IFNA(VLOOKUP($B1997,'Node Details'!$B:$U,C$1,0),"Check"),"")</f>
        <v>S8O270101-S8O270107</v>
      </c>
      <c r="D1997" s="75" t="str">
        <f>IF($B1997&lt;&gt;"",_xlfn.IFNA(VLOOKUP($B1997,'Node Details'!$B:$U,D$1,0),"Check"),"")</f>
        <v>S8O</v>
      </c>
      <c r="E1997" s="75" t="str">
        <f>IF($B1997&lt;&gt;"",_xlfn.IFNA(VLOOKUP($B1997,'Node Details'!$B:$U,E$1,0),"Check"),"")</f>
        <v>Airtel</v>
      </c>
      <c r="F1997" s="95">
        <v>45199</v>
      </c>
      <c r="G1997" s="75"/>
      <c r="H1997" s="25" t="s">
        <v>2818</v>
      </c>
      <c r="I1997" s="24">
        <v>1</v>
      </c>
      <c r="J1997" s="24">
        <v>650</v>
      </c>
      <c r="K1997" s="75">
        <f t="shared" si="93"/>
        <v>650</v>
      </c>
      <c r="L1997" s="80">
        <v>45198</v>
      </c>
      <c r="M1997" s="72"/>
      <c r="N1997" s="38"/>
      <c r="O1997" s="81"/>
      <c r="P1997" s="72"/>
      <c r="Q1997" s="72"/>
      <c r="R1997" s="72"/>
      <c r="S1997" s="72"/>
      <c r="T1997" s="81"/>
      <c r="U1997" s="72"/>
      <c r="V1997" s="72"/>
      <c r="W1997" s="82">
        <f t="shared" si="94"/>
        <v>0</v>
      </c>
      <c r="X1997" s="39" t="s">
        <v>89</v>
      </c>
      <c r="Y1997" s="39"/>
      <c r="Z1997" s="72" t="s">
        <v>101</v>
      </c>
    </row>
    <row r="1998" spans="1:26">
      <c r="A1998" s="75">
        <f t="shared" si="95"/>
        <v>1996</v>
      </c>
      <c r="B1998" s="39" t="s">
        <v>1952</v>
      </c>
      <c r="C1998" s="75" t="str">
        <f>IF($B1998&lt;&gt;"",_xlfn.IFNA(VLOOKUP($B1998,'Node Details'!$B:$U,C$1,0),"Check"),"")</f>
        <v>S8O270105-S8O270108</v>
      </c>
      <c r="D1998" s="75" t="str">
        <f>IF($B1998&lt;&gt;"",_xlfn.IFNA(VLOOKUP($B1998,'Node Details'!$B:$U,D$1,0),"Check"),"")</f>
        <v>S8O</v>
      </c>
      <c r="E1998" s="75" t="str">
        <f>IF($B1998&lt;&gt;"",_xlfn.IFNA(VLOOKUP($B1998,'Node Details'!$B:$U,E$1,0),"Check"),"")</f>
        <v>Airtel</v>
      </c>
      <c r="F1998" s="95">
        <v>45199</v>
      </c>
      <c r="G1998" s="75"/>
      <c r="H1998" s="25" t="s">
        <v>2818</v>
      </c>
      <c r="I1998" s="24">
        <v>1</v>
      </c>
      <c r="J1998" s="24">
        <v>650</v>
      </c>
      <c r="K1998" s="75">
        <f t="shared" si="93"/>
        <v>650</v>
      </c>
      <c r="L1998" s="80">
        <v>45198</v>
      </c>
      <c r="M1998" s="72"/>
      <c r="N1998" s="38"/>
      <c r="O1998" s="81"/>
      <c r="P1998" s="72"/>
      <c r="Q1998" s="72"/>
      <c r="R1998" s="72"/>
      <c r="S1998" s="72"/>
      <c r="T1998" s="81"/>
      <c r="U1998" s="72"/>
      <c r="V1998" s="72"/>
      <c r="W1998" s="82">
        <f t="shared" si="94"/>
        <v>0</v>
      </c>
      <c r="X1998" s="39" t="s">
        <v>89</v>
      </c>
      <c r="Y1998" s="39"/>
      <c r="Z1998" s="72" t="s">
        <v>101</v>
      </c>
    </row>
    <row r="1999" spans="1:26">
      <c r="A1999" s="75">
        <f t="shared" si="95"/>
        <v>1997</v>
      </c>
      <c r="B1999" s="39" t="s">
        <v>1841</v>
      </c>
      <c r="C1999" s="75" t="str">
        <f>IF($B1999&lt;&gt;"",_xlfn.IFNA(VLOOKUP($B1999,'Node Details'!$B:$U,C$1,0),"Check"),"")</f>
        <v>0000S8O24-0000S8O28</v>
      </c>
      <c r="D1999" s="75" t="str">
        <f>IF($B1999&lt;&gt;"",_xlfn.IFNA(VLOOKUP($B1999,'Node Details'!$B:$U,D$1,0),"Check"),"")</f>
        <v>S8O</v>
      </c>
      <c r="E1999" s="75" t="str">
        <f>IF($B1999&lt;&gt;"",_xlfn.IFNA(VLOOKUP($B1999,'Node Details'!$B:$U,E$1,0),"Check"),"")</f>
        <v>Airtel</v>
      </c>
      <c r="F1999" s="95">
        <v>45199</v>
      </c>
      <c r="G1999" s="75"/>
      <c r="H1999" s="25" t="s">
        <v>2817</v>
      </c>
      <c r="I1999" s="24">
        <v>1</v>
      </c>
      <c r="J1999" s="24">
        <v>1050</v>
      </c>
      <c r="K1999" s="75">
        <f t="shared" si="93"/>
        <v>1050</v>
      </c>
      <c r="L1999" s="80">
        <v>45198</v>
      </c>
      <c r="M1999" s="72"/>
      <c r="N1999" s="38"/>
      <c r="O1999" s="81"/>
      <c r="P1999" s="72"/>
      <c r="Q1999" s="72"/>
      <c r="R1999" s="72"/>
      <c r="S1999" s="72"/>
      <c r="T1999" s="81"/>
      <c r="U1999" s="72"/>
      <c r="V1999" s="72"/>
      <c r="W1999" s="82">
        <f t="shared" si="94"/>
        <v>0</v>
      </c>
      <c r="X1999" s="39" t="s">
        <v>89</v>
      </c>
      <c r="Y1999" s="39"/>
      <c r="Z1999" s="72" t="s">
        <v>101</v>
      </c>
    </row>
    <row r="2000" spans="1:26">
      <c r="A2000" s="75">
        <f t="shared" si="95"/>
        <v>1998</v>
      </c>
      <c r="B2000" s="39" t="s">
        <v>1957</v>
      </c>
      <c r="C2000" s="75" t="str">
        <f>IF($B2000&lt;&gt;"",_xlfn.IFNA(VLOOKUP($B2000,'Node Details'!$B:$U,C$1,0),"Check"),"")</f>
        <v>0000S8O28-S8O280102</v>
      </c>
      <c r="D2000" s="75" t="str">
        <f>IF($B2000&lt;&gt;"",_xlfn.IFNA(VLOOKUP($B2000,'Node Details'!$B:$U,D$1,0),"Check"),"")</f>
        <v>S8O</v>
      </c>
      <c r="E2000" s="75" t="str">
        <f>IF($B2000&lt;&gt;"",_xlfn.IFNA(VLOOKUP($B2000,'Node Details'!$B:$U,E$1,0),"Check"),"")</f>
        <v>Airtel</v>
      </c>
      <c r="F2000" s="95">
        <v>45199</v>
      </c>
      <c r="G2000" s="75"/>
      <c r="H2000" s="25" t="s">
        <v>2818</v>
      </c>
      <c r="I2000" s="24">
        <v>1</v>
      </c>
      <c r="J2000" s="24">
        <v>650</v>
      </c>
      <c r="K2000" s="75">
        <f t="shared" si="93"/>
        <v>650</v>
      </c>
      <c r="L2000" s="80">
        <v>45198</v>
      </c>
      <c r="M2000" s="72"/>
      <c r="N2000" s="38"/>
      <c r="O2000" s="81"/>
      <c r="P2000" s="72"/>
      <c r="Q2000" s="72"/>
      <c r="R2000" s="72"/>
      <c r="S2000" s="72"/>
      <c r="T2000" s="81"/>
      <c r="U2000" s="72"/>
      <c r="V2000" s="72"/>
      <c r="W2000" s="82">
        <f t="shared" si="94"/>
        <v>0</v>
      </c>
      <c r="X2000" s="39" t="s">
        <v>89</v>
      </c>
      <c r="Y2000" s="39"/>
      <c r="Z2000" s="72" t="s">
        <v>101</v>
      </c>
    </row>
    <row r="2001" spans="1:26">
      <c r="A2001" s="75">
        <f t="shared" si="95"/>
        <v>1999</v>
      </c>
      <c r="B2001" s="39" t="s">
        <v>1954</v>
      </c>
      <c r="C2001" s="75" t="str">
        <f>IF($B2001&lt;&gt;"",_xlfn.IFNA(VLOOKUP($B2001,'Node Details'!$B:$U,C$1,0),"Check"),"")</f>
        <v>0000S8O28-S8O280102</v>
      </c>
      <c r="D2001" s="75" t="str">
        <f>IF($B2001&lt;&gt;"",_xlfn.IFNA(VLOOKUP($B2001,'Node Details'!$B:$U,D$1,0),"Check"),"")</f>
        <v>S8O</v>
      </c>
      <c r="E2001" s="75" t="str">
        <f>IF($B2001&lt;&gt;"",_xlfn.IFNA(VLOOKUP($B2001,'Node Details'!$B:$U,E$1,0),"Check"),"")</f>
        <v>Airtel</v>
      </c>
      <c r="F2001" s="95">
        <v>45199</v>
      </c>
      <c r="G2001" s="75"/>
      <c r="H2001" s="25" t="s">
        <v>2818</v>
      </c>
      <c r="I2001" s="24">
        <v>1</v>
      </c>
      <c r="J2001" s="24">
        <v>650</v>
      </c>
      <c r="K2001" s="75">
        <f t="shared" si="93"/>
        <v>650</v>
      </c>
      <c r="L2001" s="80">
        <v>45198</v>
      </c>
      <c r="M2001" s="72"/>
      <c r="N2001" s="38"/>
      <c r="O2001" s="81"/>
      <c r="P2001" s="72"/>
      <c r="Q2001" s="72"/>
      <c r="R2001" s="72"/>
      <c r="S2001" s="72"/>
      <c r="T2001" s="81"/>
      <c r="U2001" s="72"/>
      <c r="V2001" s="72"/>
      <c r="W2001" s="82">
        <f t="shared" si="94"/>
        <v>0</v>
      </c>
      <c r="X2001" s="39" t="s">
        <v>89</v>
      </c>
      <c r="Y2001" s="39"/>
      <c r="Z2001" s="72" t="s">
        <v>101</v>
      </c>
    </row>
    <row r="2002" spans="1:26">
      <c r="A2002" s="75">
        <f t="shared" si="95"/>
        <v>2000</v>
      </c>
      <c r="B2002" s="39" t="s">
        <v>2779</v>
      </c>
      <c r="C2002" s="75" t="str">
        <f>IF($B2002&lt;&gt;"",_xlfn.IFNA(VLOOKUP($B2002,'Node Details'!$B:$U,C$1,0),"Check"),"")</f>
        <v>S8O280101-S8O280104</v>
      </c>
      <c r="D2002" s="75" t="str">
        <f>IF($B2002&lt;&gt;"",_xlfn.IFNA(VLOOKUP($B2002,'Node Details'!$B:$U,D$1,0),"Check"),"")</f>
        <v>S8O</v>
      </c>
      <c r="E2002" s="75" t="str">
        <f>IF($B2002&lt;&gt;"",_xlfn.IFNA(VLOOKUP($B2002,'Node Details'!$B:$U,E$1,0),"Check"),"")</f>
        <v>Airtel</v>
      </c>
      <c r="F2002" s="95">
        <v>45199</v>
      </c>
      <c r="G2002" s="75"/>
      <c r="H2002" s="25" t="s">
        <v>2818</v>
      </c>
      <c r="I2002" s="24">
        <v>1</v>
      </c>
      <c r="J2002" s="24">
        <v>650</v>
      </c>
      <c r="K2002" s="75">
        <f t="shared" si="93"/>
        <v>650</v>
      </c>
      <c r="L2002" s="80">
        <v>45198</v>
      </c>
      <c r="M2002" s="72"/>
      <c r="N2002" s="38"/>
      <c r="O2002" s="81"/>
      <c r="P2002" s="72"/>
      <c r="Q2002" s="72"/>
      <c r="R2002" s="72"/>
      <c r="S2002" s="72"/>
      <c r="T2002" s="81"/>
      <c r="U2002" s="72"/>
      <c r="V2002" s="72"/>
      <c r="W2002" s="82">
        <f t="shared" si="94"/>
        <v>0</v>
      </c>
      <c r="X2002" s="39" t="s">
        <v>89</v>
      </c>
      <c r="Y2002" s="39"/>
      <c r="Z2002" s="72" t="s">
        <v>101</v>
      </c>
    </row>
    <row r="2003" spans="1:26">
      <c r="A2003" s="75">
        <f t="shared" si="95"/>
        <v>2001</v>
      </c>
      <c r="B2003" s="39" t="s">
        <v>1958</v>
      </c>
      <c r="C2003" s="75" t="str">
        <f>IF($B2003&lt;&gt;"",_xlfn.IFNA(VLOOKUP($B2003,'Node Details'!$B:$U,C$1,0),"Check"),"")</f>
        <v>S8O280101-S8O280104</v>
      </c>
      <c r="D2003" s="75" t="str">
        <f>IF($B2003&lt;&gt;"",_xlfn.IFNA(VLOOKUP($B2003,'Node Details'!$B:$U,D$1,0),"Check"),"")</f>
        <v>S8O</v>
      </c>
      <c r="E2003" s="75" t="str">
        <f>IF($B2003&lt;&gt;"",_xlfn.IFNA(VLOOKUP($B2003,'Node Details'!$B:$U,E$1,0),"Check"),"")</f>
        <v>Airtel</v>
      </c>
      <c r="F2003" s="95">
        <v>45199</v>
      </c>
      <c r="G2003" s="75"/>
      <c r="H2003" s="25" t="s">
        <v>2818</v>
      </c>
      <c r="I2003" s="24">
        <v>1</v>
      </c>
      <c r="J2003" s="24">
        <v>650</v>
      </c>
      <c r="K2003" s="75">
        <f t="shared" si="93"/>
        <v>650</v>
      </c>
      <c r="L2003" s="80">
        <v>45198</v>
      </c>
      <c r="M2003" s="72"/>
      <c r="N2003" s="38"/>
      <c r="O2003" s="81"/>
      <c r="P2003" s="72"/>
      <c r="Q2003" s="72"/>
      <c r="R2003" s="72"/>
      <c r="S2003" s="72"/>
      <c r="T2003" s="81"/>
      <c r="U2003" s="72"/>
      <c r="V2003" s="72"/>
      <c r="W2003" s="82">
        <f t="shared" si="94"/>
        <v>0</v>
      </c>
      <c r="X2003" s="39" t="s">
        <v>89</v>
      </c>
      <c r="Y2003" s="39"/>
      <c r="Z2003" s="72" t="s">
        <v>101</v>
      </c>
    </row>
    <row r="2004" spans="1:26">
      <c r="A2004" s="75">
        <f t="shared" si="95"/>
        <v>2002</v>
      </c>
      <c r="B2004" s="39" t="s">
        <v>1961</v>
      </c>
      <c r="C2004" s="75" t="str">
        <f>IF($B2004&lt;&gt;"",_xlfn.IFNA(VLOOKUP($B2004,'Node Details'!$B:$U,C$1,0),"Check"),"")</f>
        <v>S8O280101-S8O280105</v>
      </c>
      <c r="D2004" s="75" t="str">
        <f>IF($B2004&lt;&gt;"",_xlfn.IFNA(VLOOKUP($B2004,'Node Details'!$B:$U,D$1,0),"Check"),"")</f>
        <v>S8O</v>
      </c>
      <c r="E2004" s="75" t="str">
        <f>IF($B2004&lt;&gt;"",_xlfn.IFNA(VLOOKUP($B2004,'Node Details'!$B:$U,E$1,0),"Check"),"")</f>
        <v>Airtel</v>
      </c>
      <c r="F2004" s="95">
        <v>45230</v>
      </c>
      <c r="G2004" s="75"/>
      <c r="H2004" s="25" t="s">
        <v>2818</v>
      </c>
      <c r="I2004" s="24">
        <v>1</v>
      </c>
      <c r="J2004" s="24">
        <v>650</v>
      </c>
      <c r="K2004" s="75">
        <f t="shared" si="93"/>
        <v>650</v>
      </c>
      <c r="L2004" s="80">
        <v>45227</v>
      </c>
      <c r="M2004" s="72"/>
      <c r="N2004" s="38"/>
      <c r="O2004" s="81"/>
      <c r="P2004" s="72"/>
      <c r="Q2004" s="72"/>
      <c r="R2004" s="72"/>
      <c r="S2004" s="72"/>
      <c r="T2004" s="81"/>
      <c r="U2004" s="72"/>
      <c r="V2004" s="72"/>
      <c r="W2004" s="82">
        <f t="shared" si="94"/>
        <v>0</v>
      </c>
      <c r="X2004" s="39" t="s">
        <v>89</v>
      </c>
      <c r="Y2004" s="39"/>
      <c r="Z2004" s="72" t="s">
        <v>101</v>
      </c>
    </row>
    <row r="2005" spans="1:26">
      <c r="A2005" s="75">
        <f t="shared" si="95"/>
        <v>2003</v>
      </c>
      <c r="B2005" s="39" t="s">
        <v>1963</v>
      </c>
      <c r="C2005" s="75" t="str">
        <f>IF($B2005&lt;&gt;"",_xlfn.IFNA(VLOOKUP($B2005,'Node Details'!$B:$U,C$1,0),"Check"),"")</f>
        <v>S8O280101-S8O280106</v>
      </c>
      <c r="D2005" s="75" t="str">
        <f>IF($B2005&lt;&gt;"",_xlfn.IFNA(VLOOKUP($B2005,'Node Details'!$B:$U,D$1,0),"Check"),"")</f>
        <v>S8O</v>
      </c>
      <c r="E2005" s="75" t="str">
        <f>IF($B2005&lt;&gt;"",_xlfn.IFNA(VLOOKUP($B2005,'Node Details'!$B:$U,E$1,0),"Check"),"")</f>
        <v>Airtel</v>
      </c>
      <c r="F2005" s="95">
        <v>45230</v>
      </c>
      <c r="G2005" s="75"/>
      <c r="H2005" s="25" t="s">
        <v>2818</v>
      </c>
      <c r="I2005" s="24">
        <v>1</v>
      </c>
      <c r="J2005" s="24">
        <v>650</v>
      </c>
      <c r="K2005" s="75">
        <f t="shared" si="93"/>
        <v>650</v>
      </c>
      <c r="L2005" s="80">
        <v>45227</v>
      </c>
      <c r="M2005" s="72"/>
      <c r="N2005" s="38"/>
      <c r="O2005" s="81"/>
      <c r="P2005" s="72"/>
      <c r="Q2005" s="72"/>
      <c r="R2005" s="72"/>
      <c r="S2005" s="72"/>
      <c r="T2005" s="81"/>
      <c r="U2005" s="72"/>
      <c r="V2005" s="72"/>
      <c r="W2005" s="82">
        <f t="shared" si="94"/>
        <v>0</v>
      </c>
      <c r="X2005" s="39" t="s">
        <v>89</v>
      </c>
      <c r="Y2005" s="39"/>
      <c r="Z2005" s="72" t="s">
        <v>101</v>
      </c>
    </row>
    <row r="2006" spans="1:26">
      <c r="A2006" s="75">
        <f t="shared" si="95"/>
        <v>2004</v>
      </c>
      <c r="B2006" s="39" t="s">
        <v>1843</v>
      </c>
      <c r="C2006" s="75" t="str">
        <f>IF($B2006&lt;&gt;"",_xlfn.IFNA(VLOOKUP($B2006,'Node Details'!$B:$U,C$1,0),"Check"),"")</f>
        <v>0000S8O10-0000S8O29</v>
      </c>
      <c r="D2006" s="75" t="str">
        <f>IF($B2006&lt;&gt;"",_xlfn.IFNA(VLOOKUP($B2006,'Node Details'!$B:$U,D$1,0),"Check"),"")</f>
        <v>S8O</v>
      </c>
      <c r="E2006" s="75" t="str">
        <f>IF($B2006&lt;&gt;"",_xlfn.IFNA(VLOOKUP($B2006,'Node Details'!$B:$U,E$1,0),"Check"),"")</f>
        <v>Airtel</v>
      </c>
      <c r="F2006" s="95">
        <v>45199</v>
      </c>
      <c r="G2006" s="75"/>
      <c r="H2006" s="25" t="s">
        <v>2817</v>
      </c>
      <c r="I2006" s="24">
        <v>1</v>
      </c>
      <c r="J2006" s="24">
        <v>1050</v>
      </c>
      <c r="K2006" s="75">
        <f t="shared" si="93"/>
        <v>1050</v>
      </c>
      <c r="L2006" s="80">
        <v>45198</v>
      </c>
      <c r="M2006" s="72"/>
      <c r="N2006" s="38"/>
      <c r="O2006" s="81"/>
      <c r="P2006" s="72"/>
      <c r="Q2006" s="72"/>
      <c r="R2006" s="72"/>
      <c r="S2006" s="72"/>
      <c r="T2006" s="81"/>
      <c r="U2006" s="72"/>
      <c r="V2006" s="72"/>
      <c r="W2006" s="82">
        <f t="shared" si="94"/>
        <v>0</v>
      </c>
      <c r="X2006" s="39" t="s">
        <v>89</v>
      </c>
      <c r="Y2006" s="39"/>
      <c r="Z2006" s="72" t="s">
        <v>101</v>
      </c>
    </row>
    <row r="2007" spans="1:26">
      <c r="A2007" s="75">
        <f t="shared" si="95"/>
        <v>2005</v>
      </c>
      <c r="B2007" s="39" t="s">
        <v>1968</v>
      </c>
      <c r="C2007" s="75" t="str">
        <f>IF($B2007&lt;&gt;"",_xlfn.IFNA(VLOOKUP($B2007,'Node Details'!$B:$U,C$1,0),"Check"),"")</f>
        <v>0000S8O29-S8O290106</v>
      </c>
      <c r="D2007" s="75" t="str">
        <f>IF($B2007&lt;&gt;"",_xlfn.IFNA(VLOOKUP($B2007,'Node Details'!$B:$U,D$1,0),"Check"),"")</f>
        <v>S8O</v>
      </c>
      <c r="E2007" s="75" t="str">
        <f>IF($B2007&lt;&gt;"",_xlfn.IFNA(VLOOKUP($B2007,'Node Details'!$B:$U,E$1,0),"Check"),"")</f>
        <v>Airtel</v>
      </c>
      <c r="F2007" s="95">
        <v>45199</v>
      </c>
      <c r="G2007" s="75"/>
      <c r="H2007" s="25" t="s">
        <v>2819</v>
      </c>
      <c r="I2007" s="24">
        <v>1</v>
      </c>
      <c r="J2007" s="24">
        <v>375</v>
      </c>
      <c r="K2007" s="75">
        <f t="shared" si="93"/>
        <v>375</v>
      </c>
      <c r="L2007" s="80">
        <v>45198</v>
      </c>
      <c r="M2007" s="72"/>
      <c r="N2007" s="38"/>
      <c r="O2007" s="81"/>
      <c r="P2007" s="72"/>
      <c r="Q2007" s="72"/>
      <c r="R2007" s="72"/>
      <c r="S2007" s="72"/>
      <c r="T2007" s="81"/>
      <c r="U2007" s="72"/>
      <c r="V2007" s="72"/>
      <c r="W2007" s="82">
        <f t="shared" si="94"/>
        <v>0</v>
      </c>
      <c r="X2007" s="39" t="s">
        <v>89</v>
      </c>
      <c r="Y2007" s="39"/>
      <c r="Z2007" s="72" t="s">
        <v>101</v>
      </c>
    </row>
    <row r="2008" spans="1:26">
      <c r="A2008" s="75">
        <f t="shared" si="95"/>
        <v>2006</v>
      </c>
      <c r="B2008" s="39" t="s">
        <v>1972</v>
      </c>
      <c r="C2008" s="75" t="str">
        <f>IF($B2008&lt;&gt;"",_xlfn.IFNA(VLOOKUP($B2008,'Node Details'!$B:$U,C$1,0),"Check"),"")</f>
        <v>0000S8O29-S8O290106</v>
      </c>
      <c r="D2008" s="75" t="str">
        <f>IF($B2008&lt;&gt;"",_xlfn.IFNA(VLOOKUP($B2008,'Node Details'!$B:$U,D$1,0),"Check"),"")</f>
        <v>S8O</v>
      </c>
      <c r="E2008" s="75" t="str">
        <f>IF($B2008&lt;&gt;"",_xlfn.IFNA(VLOOKUP($B2008,'Node Details'!$B:$U,E$1,0),"Check"),"")</f>
        <v>Airtel</v>
      </c>
      <c r="F2008" s="95">
        <v>45199</v>
      </c>
      <c r="G2008" s="75"/>
      <c r="H2008" s="25" t="s">
        <v>2819</v>
      </c>
      <c r="I2008" s="24">
        <v>1</v>
      </c>
      <c r="J2008" s="24">
        <v>375</v>
      </c>
      <c r="K2008" s="75">
        <f t="shared" si="93"/>
        <v>375</v>
      </c>
      <c r="L2008" s="80">
        <v>45198</v>
      </c>
      <c r="M2008" s="72"/>
      <c r="N2008" s="38"/>
      <c r="O2008" s="81"/>
      <c r="P2008" s="72"/>
      <c r="Q2008" s="72"/>
      <c r="R2008" s="72"/>
      <c r="S2008" s="72"/>
      <c r="T2008" s="81"/>
      <c r="U2008" s="72"/>
      <c r="V2008" s="72"/>
      <c r="W2008" s="82">
        <f t="shared" si="94"/>
        <v>0</v>
      </c>
      <c r="X2008" s="39" t="s">
        <v>89</v>
      </c>
      <c r="Y2008" s="39"/>
      <c r="Z2008" s="72" t="s">
        <v>101</v>
      </c>
    </row>
    <row r="2009" spans="1:26">
      <c r="A2009" s="75">
        <f t="shared" si="95"/>
        <v>2007</v>
      </c>
      <c r="B2009" s="39" t="s">
        <v>2780</v>
      </c>
      <c r="C2009" s="75" t="str">
        <f>IF($B2009&lt;&gt;"",_xlfn.IFNA(VLOOKUP($B2009,'Node Details'!$B:$U,C$1,0),"Check"),"")</f>
        <v>0000S8O29-S8O290106</v>
      </c>
      <c r="D2009" s="75" t="str">
        <f>IF($B2009&lt;&gt;"",_xlfn.IFNA(VLOOKUP($B2009,'Node Details'!$B:$U,D$1,0),"Check"),"")</f>
        <v>S8O</v>
      </c>
      <c r="E2009" s="75" t="str">
        <f>IF($B2009&lt;&gt;"",_xlfn.IFNA(VLOOKUP($B2009,'Node Details'!$B:$U,E$1,0),"Check"),"")</f>
        <v>Airtel</v>
      </c>
      <c r="F2009" s="95">
        <v>45199</v>
      </c>
      <c r="G2009" s="75"/>
      <c r="H2009" s="25" t="s">
        <v>2819</v>
      </c>
      <c r="I2009" s="24">
        <v>1</v>
      </c>
      <c r="J2009" s="24">
        <v>375</v>
      </c>
      <c r="K2009" s="75">
        <f t="shared" si="93"/>
        <v>375</v>
      </c>
      <c r="L2009" s="80">
        <v>45198</v>
      </c>
      <c r="M2009" s="72"/>
      <c r="N2009" s="38"/>
      <c r="O2009" s="81"/>
      <c r="P2009" s="72"/>
      <c r="Q2009" s="72"/>
      <c r="R2009" s="72"/>
      <c r="S2009" s="72"/>
      <c r="T2009" s="81"/>
      <c r="U2009" s="72"/>
      <c r="V2009" s="72"/>
      <c r="W2009" s="82">
        <f t="shared" si="94"/>
        <v>0</v>
      </c>
      <c r="X2009" s="39" t="s">
        <v>89</v>
      </c>
      <c r="Y2009" s="39"/>
      <c r="Z2009" s="72" t="s">
        <v>101</v>
      </c>
    </row>
    <row r="2010" spans="1:26">
      <c r="A2010" s="75">
        <f t="shared" si="95"/>
        <v>2008</v>
      </c>
      <c r="B2010" s="39" t="s">
        <v>2781</v>
      </c>
      <c r="C2010" s="75" t="str">
        <f>IF($B2010&lt;&gt;"",_xlfn.IFNA(VLOOKUP($B2010,'Node Details'!$B:$U,C$1,0),"Check"),"")</f>
        <v>0000S8O29-S8O290106</v>
      </c>
      <c r="D2010" s="75" t="str">
        <f>IF($B2010&lt;&gt;"",_xlfn.IFNA(VLOOKUP($B2010,'Node Details'!$B:$U,D$1,0),"Check"),"")</f>
        <v>S8O</v>
      </c>
      <c r="E2010" s="75" t="str">
        <f>IF($B2010&lt;&gt;"",_xlfn.IFNA(VLOOKUP($B2010,'Node Details'!$B:$U,E$1,0),"Check"),"")</f>
        <v>Airtel</v>
      </c>
      <c r="F2010" s="95">
        <v>45199</v>
      </c>
      <c r="G2010" s="75"/>
      <c r="H2010" s="25" t="s">
        <v>2819</v>
      </c>
      <c r="I2010" s="24">
        <v>1</v>
      </c>
      <c r="J2010" s="24">
        <v>375</v>
      </c>
      <c r="K2010" s="75">
        <f t="shared" si="93"/>
        <v>375</v>
      </c>
      <c r="L2010" s="80">
        <v>45198</v>
      </c>
      <c r="M2010" s="72"/>
      <c r="N2010" s="38"/>
      <c r="O2010" s="81"/>
      <c r="P2010" s="72"/>
      <c r="Q2010" s="72"/>
      <c r="R2010" s="72"/>
      <c r="S2010" s="72"/>
      <c r="T2010" s="81"/>
      <c r="U2010" s="72"/>
      <c r="V2010" s="72"/>
      <c r="W2010" s="82">
        <f t="shared" si="94"/>
        <v>0</v>
      </c>
      <c r="X2010" s="39" t="s">
        <v>89</v>
      </c>
      <c r="Y2010" s="39"/>
      <c r="Z2010" s="72" t="s">
        <v>101</v>
      </c>
    </row>
    <row r="2011" spans="1:26">
      <c r="A2011" s="75">
        <f t="shared" si="95"/>
        <v>2009</v>
      </c>
      <c r="B2011" s="39" t="s">
        <v>2783</v>
      </c>
      <c r="C2011" s="75" t="str">
        <f>IF($B2011&lt;&gt;"",_xlfn.IFNA(VLOOKUP($B2011,'Node Details'!$B:$U,C$1,0),"Check"),"")</f>
        <v>0000S8O29-S8O290106</v>
      </c>
      <c r="D2011" s="75" t="str">
        <f>IF($B2011&lt;&gt;"",_xlfn.IFNA(VLOOKUP($B2011,'Node Details'!$B:$U,D$1,0),"Check"),"")</f>
        <v>S8O</v>
      </c>
      <c r="E2011" s="75" t="str">
        <f>IF($B2011&lt;&gt;"",_xlfn.IFNA(VLOOKUP($B2011,'Node Details'!$B:$U,E$1,0),"Check"),"")</f>
        <v>Airtel</v>
      </c>
      <c r="F2011" s="95">
        <v>45199</v>
      </c>
      <c r="G2011" s="75"/>
      <c r="H2011" s="25" t="s">
        <v>2819</v>
      </c>
      <c r="I2011" s="24">
        <v>1</v>
      </c>
      <c r="J2011" s="24">
        <v>375</v>
      </c>
      <c r="K2011" s="75">
        <f t="shared" si="93"/>
        <v>375</v>
      </c>
      <c r="L2011" s="80">
        <v>45198</v>
      </c>
      <c r="M2011" s="72"/>
      <c r="N2011" s="38"/>
      <c r="O2011" s="81"/>
      <c r="P2011" s="72"/>
      <c r="Q2011" s="72"/>
      <c r="R2011" s="72"/>
      <c r="S2011" s="72"/>
      <c r="T2011" s="81"/>
      <c r="U2011" s="72"/>
      <c r="V2011" s="72"/>
      <c r="W2011" s="82">
        <f t="shared" si="94"/>
        <v>0</v>
      </c>
      <c r="X2011" s="39" t="s">
        <v>89</v>
      </c>
      <c r="Y2011" s="39"/>
      <c r="Z2011" s="72" t="s">
        <v>101</v>
      </c>
    </row>
    <row r="2012" spans="1:26">
      <c r="A2012" s="75">
        <f t="shared" si="95"/>
        <v>2010</v>
      </c>
      <c r="B2012" s="39" t="s">
        <v>1965</v>
      </c>
      <c r="C2012" s="75" t="str">
        <f>IF($B2012&lt;&gt;"",_xlfn.IFNA(VLOOKUP($B2012,'Node Details'!$B:$U,C$1,0),"Check"),"")</f>
        <v>0000S8O29-S8O290106</v>
      </c>
      <c r="D2012" s="75" t="str">
        <f>IF($B2012&lt;&gt;"",_xlfn.IFNA(VLOOKUP($B2012,'Node Details'!$B:$U,D$1,0),"Check"),"")</f>
        <v>S8O</v>
      </c>
      <c r="E2012" s="75" t="str">
        <f>IF($B2012&lt;&gt;"",_xlfn.IFNA(VLOOKUP($B2012,'Node Details'!$B:$U,E$1,0),"Check"),"")</f>
        <v>Airtel</v>
      </c>
      <c r="F2012" s="95">
        <v>45199</v>
      </c>
      <c r="G2012" s="75"/>
      <c r="H2012" s="25" t="s">
        <v>2819</v>
      </c>
      <c r="I2012" s="24">
        <v>1</v>
      </c>
      <c r="J2012" s="24">
        <v>375</v>
      </c>
      <c r="K2012" s="75">
        <f t="shared" si="93"/>
        <v>375</v>
      </c>
      <c r="L2012" s="80">
        <v>45198</v>
      </c>
      <c r="M2012" s="72"/>
      <c r="N2012" s="38"/>
      <c r="O2012" s="81"/>
      <c r="P2012" s="72"/>
      <c r="Q2012" s="72"/>
      <c r="R2012" s="72"/>
      <c r="S2012" s="72"/>
      <c r="T2012" s="81"/>
      <c r="U2012" s="72"/>
      <c r="V2012" s="72"/>
      <c r="W2012" s="82">
        <f t="shared" si="94"/>
        <v>0</v>
      </c>
      <c r="X2012" s="39" t="s">
        <v>89</v>
      </c>
      <c r="Y2012" s="39"/>
      <c r="Z2012" s="72" t="s">
        <v>101</v>
      </c>
    </row>
    <row r="2013" spans="1:26">
      <c r="A2013" s="75">
        <f t="shared" si="95"/>
        <v>2011</v>
      </c>
      <c r="B2013" s="39" t="s">
        <v>1970</v>
      </c>
      <c r="C2013" s="75" t="str">
        <f>IF($B2013&lt;&gt;"",_xlfn.IFNA(VLOOKUP($B2013,'Node Details'!$B:$U,C$1,0),"Check"),"")</f>
        <v>S8O290101-S8O290107</v>
      </c>
      <c r="D2013" s="75" t="str">
        <f>IF($B2013&lt;&gt;"",_xlfn.IFNA(VLOOKUP($B2013,'Node Details'!$B:$U,D$1,0),"Check"),"")</f>
        <v>S8O</v>
      </c>
      <c r="E2013" s="75" t="str">
        <f>IF($B2013&lt;&gt;"",_xlfn.IFNA(VLOOKUP($B2013,'Node Details'!$B:$U,E$1,0),"Check"),"")</f>
        <v>Airtel</v>
      </c>
      <c r="F2013" s="95">
        <v>45230</v>
      </c>
      <c r="G2013" s="75"/>
      <c r="H2013" s="25" t="s">
        <v>2818</v>
      </c>
      <c r="I2013" s="24">
        <v>1</v>
      </c>
      <c r="J2013" s="24">
        <v>650</v>
      </c>
      <c r="K2013" s="75">
        <f t="shared" si="93"/>
        <v>650</v>
      </c>
      <c r="L2013" s="80">
        <v>45227</v>
      </c>
      <c r="M2013" s="72"/>
      <c r="N2013" s="38"/>
      <c r="O2013" s="81"/>
      <c r="P2013" s="72"/>
      <c r="Q2013" s="72"/>
      <c r="R2013" s="72"/>
      <c r="S2013" s="72"/>
      <c r="T2013" s="81"/>
      <c r="U2013" s="72"/>
      <c r="V2013" s="72"/>
      <c r="W2013" s="82">
        <f t="shared" si="94"/>
        <v>0</v>
      </c>
      <c r="X2013" s="39" t="s">
        <v>89</v>
      </c>
      <c r="Y2013" s="39"/>
      <c r="Z2013" s="72" t="s">
        <v>101</v>
      </c>
    </row>
    <row r="2014" spans="1:26">
      <c r="A2014" s="75">
        <f t="shared" si="95"/>
        <v>2012</v>
      </c>
      <c r="B2014" s="39" t="s">
        <v>1973</v>
      </c>
      <c r="C2014" s="75" t="str">
        <f>IF($B2014&lt;&gt;"",_xlfn.IFNA(VLOOKUP($B2014,'Node Details'!$B:$U,C$1,0),"Check"),"")</f>
        <v>S8O290102-S8O290108</v>
      </c>
      <c r="D2014" s="75" t="str">
        <f>IF($B2014&lt;&gt;"",_xlfn.IFNA(VLOOKUP($B2014,'Node Details'!$B:$U,D$1,0),"Check"),"")</f>
        <v>S8O</v>
      </c>
      <c r="E2014" s="75" t="str">
        <f>IF($B2014&lt;&gt;"",_xlfn.IFNA(VLOOKUP($B2014,'Node Details'!$B:$U,E$1,0),"Check"),"")</f>
        <v>Airtel</v>
      </c>
      <c r="F2014" s="95">
        <v>45230</v>
      </c>
      <c r="G2014" s="75"/>
      <c r="H2014" s="25" t="s">
        <v>2819</v>
      </c>
      <c r="I2014" s="24">
        <v>1</v>
      </c>
      <c r="J2014" s="24">
        <v>375</v>
      </c>
      <c r="K2014" s="75">
        <f t="shared" si="93"/>
        <v>375</v>
      </c>
      <c r="L2014" s="80">
        <v>45227</v>
      </c>
      <c r="M2014" s="72"/>
      <c r="N2014" s="38"/>
      <c r="O2014" s="81"/>
      <c r="P2014" s="72"/>
      <c r="Q2014" s="72"/>
      <c r="R2014" s="72"/>
      <c r="S2014" s="72"/>
      <c r="T2014" s="81"/>
      <c r="U2014" s="72"/>
      <c r="V2014" s="72"/>
      <c r="W2014" s="82">
        <f t="shared" si="94"/>
        <v>0</v>
      </c>
      <c r="X2014" s="39" t="s">
        <v>89</v>
      </c>
      <c r="Y2014" s="39"/>
      <c r="Z2014" s="72" t="s">
        <v>101</v>
      </c>
    </row>
    <row r="2015" spans="1:26">
      <c r="A2015" s="75">
        <f t="shared" si="95"/>
        <v>2013</v>
      </c>
      <c r="B2015" s="39" t="s">
        <v>1308</v>
      </c>
      <c r="C2015" s="75" t="str">
        <f>IF($B2015&lt;&gt;"",_xlfn.IFNA(VLOOKUP($B2015,'Node Details'!$B:$U,C$1,0),"Check"),"")</f>
        <v>000000S8O-0000S8O03</v>
      </c>
      <c r="D2015" s="75" t="str">
        <f>IF($B2015&lt;&gt;"",_xlfn.IFNA(VLOOKUP($B2015,'Node Details'!$B:$U,D$1,0),"Check"),"")</f>
        <v>S8O</v>
      </c>
      <c r="E2015" s="75" t="str">
        <f>IF($B2015&lt;&gt;"",_xlfn.IFNA(VLOOKUP($B2015,'Node Details'!$B:$U,E$1,0),"Check"),"")</f>
        <v>Airtel</v>
      </c>
      <c r="F2015" s="95">
        <v>45199</v>
      </c>
      <c r="G2015" s="75"/>
      <c r="H2015" s="25" t="s">
        <v>22</v>
      </c>
      <c r="I2015" s="24">
        <v>2</v>
      </c>
      <c r="J2015" s="24">
        <v>37.5</v>
      </c>
      <c r="K2015" s="75">
        <f t="shared" si="93"/>
        <v>75</v>
      </c>
      <c r="L2015" s="80">
        <v>45198</v>
      </c>
      <c r="M2015" s="72"/>
      <c r="N2015" s="38"/>
      <c r="O2015" s="81"/>
      <c r="P2015" s="72"/>
      <c r="Q2015" s="72"/>
      <c r="R2015" s="72"/>
      <c r="S2015" s="72"/>
      <c r="T2015" s="81"/>
      <c r="U2015" s="72"/>
      <c r="V2015" s="72"/>
      <c r="W2015" s="82">
        <f t="shared" si="94"/>
        <v>0</v>
      </c>
      <c r="X2015" s="39" t="s">
        <v>89</v>
      </c>
      <c r="Y2015" s="39"/>
      <c r="Z2015" s="72" t="s">
        <v>101</v>
      </c>
    </row>
    <row r="2016" spans="1:26">
      <c r="A2016" s="75">
        <f t="shared" si="95"/>
        <v>2014</v>
      </c>
      <c r="B2016" s="39" t="s">
        <v>1810</v>
      </c>
      <c r="C2016" s="75" t="str">
        <f>IF($B2016&lt;&gt;"",_xlfn.IFNA(VLOOKUP($B2016,'Node Details'!$B:$U,C$1,0),"Check"),"")</f>
        <v>0000S8O01-S8O010102</v>
      </c>
      <c r="D2016" s="75" t="str">
        <f>IF($B2016&lt;&gt;"",_xlfn.IFNA(VLOOKUP($B2016,'Node Details'!$B:$U,D$1,0),"Check"),"")</f>
        <v>S8O</v>
      </c>
      <c r="E2016" s="75" t="str">
        <f>IF($B2016&lt;&gt;"",_xlfn.IFNA(VLOOKUP($B2016,'Node Details'!$B:$U,E$1,0),"Check"),"")</f>
        <v>Airtel</v>
      </c>
      <c r="F2016" s="95">
        <v>45199</v>
      </c>
      <c r="G2016" s="75"/>
      <c r="H2016" s="25" t="s">
        <v>22</v>
      </c>
      <c r="I2016" s="24">
        <v>2</v>
      </c>
      <c r="J2016" s="24">
        <v>37.5</v>
      </c>
      <c r="K2016" s="75">
        <f t="shared" si="93"/>
        <v>75</v>
      </c>
      <c r="L2016" s="80">
        <v>45198</v>
      </c>
      <c r="M2016" s="72"/>
      <c r="N2016" s="38"/>
      <c r="O2016" s="81"/>
      <c r="P2016" s="72"/>
      <c r="Q2016" s="72"/>
      <c r="R2016" s="72"/>
      <c r="S2016" s="72"/>
      <c r="T2016" s="81"/>
      <c r="U2016" s="72"/>
      <c r="V2016" s="72"/>
      <c r="W2016" s="82">
        <f t="shared" si="94"/>
        <v>0</v>
      </c>
      <c r="X2016" s="39" t="s">
        <v>89</v>
      </c>
      <c r="Y2016" s="39"/>
      <c r="Z2016" s="72" t="s">
        <v>101</v>
      </c>
    </row>
    <row r="2017" spans="1:26">
      <c r="A2017" s="75">
        <f t="shared" si="95"/>
        <v>2015</v>
      </c>
      <c r="B2017" s="39" t="s">
        <v>1309</v>
      </c>
      <c r="C2017" s="75" t="str">
        <f>IF($B2017&lt;&gt;"",_xlfn.IFNA(VLOOKUP($B2017,'Node Details'!$B:$U,C$1,0),"Check"),"")</f>
        <v>0000S8O01-S8O010102</v>
      </c>
      <c r="D2017" s="75" t="str">
        <f>IF($B2017&lt;&gt;"",_xlfn.IFNA(VLOOKUP($B2017,'Node Details'!$B:$U,D$1,0),"Check"),"")</f>
        <v>S8O</v>
      </c>
      <c r="E2017" s="75" t="str">
        <f>IF($B2017&lt;&gt;"",_xlfn.IFNA(VLOOKUP($B2017,'Node Details'!$B:$U,E$1,0),"Check"),"")</f>
        <v>Airtel</v>
      </c>
      <c r="F2017" s="95">
        <v>45199</v>
      </c>
      <c r="G2017" s="75"/>
      <c r="H2017" s="25" t="s">
        <v>22</v>
      </c>
      <c r="I2017" s="24">
        <v>2</v>
      </c>
      <c r="J2017" s="24">
        <v>37.5</v>
      </c>
      <c r="K2017" s="75">
        <f t="shared" si="93"/>
        <v>75</v>
      </c>
      <c r="L2017" s="80">
        <v>45198</v>
      </c>
      <c r="M2017" s="72"/>
      <c r="N2017" s="38"/>
      <c r="O2017" s="81"/>
      <c r="P2017" s="72"/>
      <c r="Q2017" s="72"/>
      <c r="R2017" s="72"/>
      <c r="S2017" s="72"/>
      <c r="T2017" s="81"/>
      <c r="U2017" s="72"/>
      <c r="V2017" s="72"/>
      <c r="W2017" s="82">
        <f t="shared" si="94"/>
        <v>0</v>
      </c>
      <c r="X2017" s="39" t="s">
        <v>89</v>
      </c>
      <c r="Y2017" s="39"/>
      <c r="Z2017" s="72" t="s">
        <v>101</v>
      </c>
    </row>
    <row r="2018" spans="1:26">
      <c r="A2018" s="75">
        <f t="shared" si="95"/>
        <v>2016</v>
      </c>
      <c r="B2018" s="39" t="s">
        <v>2650</v>
      </c>
      <c r="C2018" s="75" t="str">
        <f>IF($B2018&lt;&gt;"",_xlfn.IFNA(VLOOKUP($B2018,'Node Details'!$B:$U,C$1,0),"Check"),"")</f>
        <v>0000S8O01-S8O010106</v>
      </c>
      <c r="D2018" s="75" t="str">
        <f>IF($B2018&lt;&gt;"",_xlfn.IFNA(VLOOKUP($B2018,'Node Details'!$B:$U,D$1,0),"Check"),"")</f>
        <v>S8O</v>
      </c>
      <c r="E2018" s="75" t="str">
        <f>IF($B2018&lt;&gt;"",_xlfn.IFNA(VLOOKUP($B2018,'Node Details'!$B:$U,E$1,0),"Check"),"")</f>
        <v>Airtel</v>
      </c>
      <c r="F2018" s="95">
        <v>45199</v>
      </c>
      <c r="G2018" s="75"/>
      <c r="H2018" s="25" t="s">
        <v>22</v>
      </c>
      <c r="I2018" s="24">
        <v>2</v>
      </c>
      <c r="J2018" s="24">
        <v>37.5</v>
      </c>
      <c r="K2018" s="75">
        <f t="shared" si="93"/>
        <v>75</v>
      </c>
      <c r="L2018" s="80">
        <v>45198</v>
      </c>
      <c r="M2018" s="72"/>
      <c r="N2018" s="38"/>
      <c r="O2018" s="81"/>
      <c r="P2018" s="72"/>
      <c r="Q2018" s="72"/>
      <c r="R2018" s="72"/>
      <c r="S2018" s="72"/>
      <c r="T2018" s="81"/>
      <c r="U2018" s="72"/>
      <c r="V2018" s="72"/>
      <c r="W2018" s="82">
        <f t="shared" si="94"/>
        <v>0</v>
      </c>
      <c r="X2018" s="39" t="s">
        <v>89</v>
      </c>
      <c r="Y2018" s="39"/>
      <c r="Z2018" s="72" t="s">
        <v>101</v>
      </c>
    </row>
    <row r="2019" spans="1:26">
      <c r="A2019" s="75">
        <f t="shared" si="95"/>
        <v>2017</v>
      </c>
      <c r="B2019" s="39" t="s">
        <v>2651</v>
      </c>
      <c r="C2019" s="75" t="str">
        <f>IF($B2019&lt;&gt;"",_xlfn.IFNA(VLOOKUP($B2019,'Node Details'!$B:$U,C$1,0),"Check"),"")</f>
        <v>0000S8O01-S8O010106</v>
      </c>
      <c r="D2019" s="75" t="str">
        <f>IF($B2019&lt;&gt;"",_xlfn.IFNA(VLOOKUP($B2019,'Node Details'!$B:$U,D$1,0),"Check"),"")</f>
        <v>S8O</v>
      </c>
      <c r="E2019" s="75" t="str">
        <f>IF($B2019&lt;&gt;"",_xlfn.IFNA(VLOOKUP($B2019,'Node Details'!$B:$U,E$1,0),"Check"),"")</f>
        <v>Airtel</v>
      </c>
      <c r="F2019" s="95">
        <v>45199</v>
      </c>
      <c r="G2019" s="75"/>
      <c r="H2019" s="25" t="s">
        <v>22</v>
      </c>
      <c r="I2019" s="24">
        <v>2</v>
      </c>
      <c r="J2019" s="24">
        <v>37.5</v>
      </c>
      <c r="K2019" s="75">
        <f t="shared" si="93"/>
        <v>75</v>
      </c>
      <c r="L2019" s="80">
        <v>45198</v>
      </c>
      <c r="M2019" s="72"/>
      <c r="N2019" s="38"/>
      <c r="O2019" s="81"/>
      <c r="P2019" s="72"/>
      <c r="Q2019" s="72"/>
      <c r="R2019" s="72"/>
      <c r="S2019" s="72"/>
      <c r="T2019" s="81"/>
      <c r="U2019" s="72"/>
      <c r="V2019" s="72"/>
      <c r="W2019" s="82">
        <f t="shared" si="94"/>
        <v>0</v>
      </c>
      <c r="X2019" s="39" t="s">
        <v>89</v>
      </c>
      <c r="Y2019" s="39"/>
      <c r="Z2019" s="72" t="s">
        <v>101</v>
      </c>
    </row>
    <row r="2020" spans="1:26">
      <c r="A2020" s="75">
        <f t="shared" si="95"/>
        <v>2018</v>
      </c>
      <c r="B2020" s="39" t="s">
        <v>2653</v>
      </c>
      <c r="C2020" s="75" t="str">
        <f>IF($B2020&lt;&gt;"",_xlfn.IFNA(VLOOKUP($B2020,'Node Details'!$B:$U,C$1,0),"Check"),"")</f>
        <v>0000S8O01-S8O010106</v>
      </c>
      <c r="D2020" s="75" t="str">
        <f>IF($B2020&lt;&gt;"",_xlfn.IFNA(VLOOKUP($B2020,'Node Details'!$B:$U,D$1,0),"Check"),"")</f>
        <v>S8O</v>
      </c>
      <c r="E2020" s="75" t="str">
        <f>IF($B2020&lt;&gt;"",_xlfn.IFNA(VLOOKUP($B2020,'Node Details'!$B:$U,E$1,0),"Check"),"")</f>
        <v>Airtel</v>
      </c>
      <c r="F2020" s="95">
        <v>45199</v>
      </c>
      <c r="G2020" s="75"/>
      <c r="H2020" s="25" t="s">
        <v>22</v>
      </c>
      <c r="I2020" s="24">
        <v>2</v>
      </c>
      <c r="J2020" s="24">
        <v>37.5</v>
      </c>
      <c r="K2020" s="75">
        <f t="shared" si="93"/>
        <v>75</v>
      </c>
      <c r="L2020" s="80">
        <v>45198</v>
      </c>
      <c r="M2020" s="72"/>
      <c r="N2020" s="38"/>
      <c r="O2020" s="81"/>
      <c r="P2020" s="72"/>
      <c r="Q2020" s="72"/>
      <c r="R2020" s="72"/>
      <c r="S2020" s="72"/>
      <c r="T2020" s="81"/>
      <c r="U2020" s="72"/>
      <c r="V2020" s="72"/>
      <c r="W2020" s="82">
        <f t="shared" si="94"/>
        <v>0</v>
      </c>
      <c r="X2020" s="39" t="s">
        <v>89</v>
      </c>
      <c r="Y2020" s="39"/>
      <c r="Z2020" s="72" t="s">
        <v>101</v>
      </c>
    </row>
    <row r="2021" spans="1:26">
      <c r="A2021" s="75">
        <f t="shared" si="95"/>
        <v>2019</v>
      </c>
      <c r="B2021" s="39" t="s">
        <v>1312</v>
      </c>
      <c r="C2021" s="75" t="str">
        <f>IF($B2021&lt;&gt;"",_xlfn.IFNA(VLOOKUP($B2021,'Node Details'!$B:$U,C$1,0),"Check"),"")</f>
        <v>0000S8O01-S8O010106</v>
      </c>
      <c r="D2021" s="75" t="str">
        <f>IF($B2021&lt;&gt;"",_xlfn.IFNA(VLOOKUP($B2021,'Node Details'!$B:$U,D$1,0),"Check"),"")</f>
        <v>S8O</v>
      </c>
      <c r="E2021" s="75" t="str">
        <f>IF($B2021&lt;&gt;"",_xlfn.IFNA(VLOOKUP($B2021,'Node Details'!$B:$U,E$1,0),"Check"),"")</f>
        <v>Airtel</v>
      </c>
      <c r="F2021" s="95">
        <v>45199</v>
      </c>
      <c r="G2021" s="75"/>
      <c r="H2021" s="25" t="s">
        <v>22</v>
      </c>
      <c r="I2021" s="24">
        <v>2</v>
      </c>
      <c r="J2021" s="24">
        <v>37.5</v>
      </c>
      <c r="K2021" s="75">
        <f t="shared" si="93"/>
        <v>75</v>
      </c>
      <c r="L2021" s="80">
        <v>45198</v>
      </c>
      <c r="M2021" s="72"/>
      <c r="N2021" s="38"/>
      <c r="O2021" s="81"/>
      <c r="P2021" s="72"/>
      <c r="Q2021" s="72"/>
      <c r="R2021" s="72"/>
      <c r="S2021" s="72"/>
      <c r="T2021" s="81"/>
      <c r="U2021" s="72"/>
      <c r="V2021" s="72"/>
      <c r="W2021" s="82">
        <f t="shared" si="94"/>
        <v>0</v>
      </c>
      <c r="X2021" s="39" t="s">
        <v>89</v>
      </c>
      <c r="Y2021" s="39"/>
      <c r="Z2021" s="72" t="s">
        <v>101</v>
      </c>
    </row>
    <row r="2022" spans="1:26">
      <c r="A2022" s="75">
        <f t="shared" si="95"/>
        <v>2020</v>
      </c>
      <c r="B2022" s="39" t="s">
        <v>1811</v>
      </c>
      <c r="C2022" s="75" t="str">
        <f>IF($B2022&lt;&gt;"",_xlfn.IFNA(VLOOKUP($B2022,'Node Details'!$B:$U,C$1,0),"Check"),"")</f>
        <v>S8O010101-S8O010107</v>
      </c>
      <c r="D2022" s="75" t="str">
        <f>IF($B2022&lt;&gt;"",_xlfn.IFNA(VLOOKUP($B2022,'Node Details'!$B:$U,D$1,0),"Check"),"")</f>
        <v>S8O</v>
      </c>
      <c r="E2022" s="75" t="str">
        <f>IF($B2022&lt;&gt;"",_xlfn.IFNA(VLOOKUP($B2022,'Node Details'!$B:$U,E$1,0),"Check"),"")</f>
        <v>Airtel</v>
      </c>
      <c r="F2022" s="95">
        <v>45199</v>
      </c>
      <c r="G2022" s="75"/>
      <c r="H2022" s="25" t="s">
        <v>22</v>
      </c>
      <c r="I2022" s="24">
        <v>2</v>
      </c>
      <c r="J2022" s="24">
        <v>37.5</v>
      </c>
      <c r="K2022" s="75">
        <f t="shared" si="93"/>
        <v>75</v>
      </c>
      <c r="L2022" s="80">
        <v>45198</v>
      </c>
      <c r="M2022" s="72"/>
      <c r="N2022" s="38"/>
      <c r="O2022" s="81"/>
      <c r="P2022" s="72"/>
      <c r="Q2022" s="72"/>
      <c r="R2022" s="72"/>
      <c r="S2022" s="72"/>
      <c r="T2022" s="81"/>
      <c r="U2022" s="72"/>
      <c r="V2022" s="72"/>
      <c r="W2022" s="82">
        <f t="shared" si="94"/>
        <v>0</v>
      </c>
      <c r="X2022" s="39" t="s">
        <v>89</v>
      </c>
      <c r="Y2022" s="39"/>
      <c r="Z2022" s="72" t="s">
        <v>101</v>
      </c>
    </row>
    <row r="2023" spans="1:26">
      <c r="A2023" s="75">
        <f t="shared" si="95"/>
        <v>2021</v>
      </c>
      <c r="B2023" s="39" t="s">
        <v>1286</v>
      </c>
      <c r="C2023" s="75" t="str">
        <f>IF($B2023&lt;&gt;"",_xlfn.IFNA(VLOOKUP($B2023,'Node Details'!$B:$U,C$1,0),"Check"),"")</f>
        <v>000000S8O-0000S8O03</v>
      </c>
      <c r="D2023" s="75" t="str">
        <f>IF($B2023&lt;&gt;"",_xlfn.IFNA(VLOOKUP($B2023,'Node Details'!$B:$U,D$1,0),"Check"),"")</f>
        <v>S8O</v>
      </c>
      <c r="E2023" s="75" t="str">
        <f>IF($B2023&lt;&gt;"",_xlfn.IFNA(VLOOKUP($B2023,'Node Details'!$B:$U,E$1,0),"Check"),"")</f>
        <v>Airtel</v>
      </c>
      <c r="F2023" s="95">
        <v>45199</v>
      </c>
      <c r="G2023" s="75"/>
      <c r="H2023" s="25" t="s">
        <v>22</v>
      </c>
      <c r="I2023" s="24">
        <v>2</v>
      </c>
      <c r="J2023" s="24">
        <v>37.5</v>
      </c>
      <c r="K2023" s="75">
        <f t="shared" si="93"/>
        <v>75</v>
      </c>
      <c r="L2023" s="80">
        <v>45198</v>
      </c>
      <c r="M2023" s="72"/>
      <c r="N2023" s="38"/>
      <c r="O2023" s="81"/>
      <c r="P2023" s="72"/>
      <c r="Q2023" s="72"/>
      <c r="R2023" s="72"/>
      <c r="S2023" s="72"/>
      <c r="T2023" s="81"/>
      <c r="U2023" s="72"/>
      <c r="V2023" s="72"/>
      <c r="W2023" s="82">
        <f t="shared" si="94"/>
        <v>0</v>
      </c>
      <c r="X2023" s="39" t="s">
        <v>89</v>
      </c>
      <c r="Y2023" s="39"/>
      <c r="Z2023" s="72" t="s">
        <v>101</v>
      </c>
    </row>
    <row r="2024" spans="1:26">
      <c r="A2024" s="75">
        <f t="shared" si="95"/>
        <v>2022</v>
      </c>
      <c r="B2024" s="39" t="s">
        <v>1845</v>
      </c>
      <c r="C2024" s="75" t="str">
        <f>IF($B2024&lt;&gt;"",_xlfn.IFNA(VLOOKUP($B2024,'Node Details'!$B:$U,C$1,0),"Check"),"")</f>
        <v>0000S8O02-S8O020106</v>
      </c>
      <c r="D2024" s="75" t="str">
        <f>IF($B2024&lt;&gt;"",_xlfn.IFNA(VLOOKUP($B2024,'Node Details'!$B:$U,D$1,0),"Check"),"")</f>
        <v>S8O</v>
      </c>
      <c r="E2024" s="75" t="str">
        <f>IF($B2024&lt;&gt;"",_xlfn.IFNA(VLOOKUP($B2024,'Node Details'!$B:$U,E$1,0),"Check"),"")</f>
        <v>Airtel</v>
      </c>
      <c r="F2024" s="95">
        <v>45199</v>
      </c>
      <c r="G2024" s="75"/>
      <c r="H2024" s="25" t="s">
        <v>22</v>
      </c>
      <c r="I2024" s="24">
        <v>2</v>
      </c>
      <c r="J2024" s="24">
        <v>37.5</v>
      </c>
      <c r="K2024" s="75">
        <f t="shared" si="93"/>
        <v>75</v>
      </c>
      <c r="L2024" s="80">
        <v>45198</v>
      </c>
      <c r="M2024" s="72"/>
      <c r="N2024" s="38"/>
      <c r="O2024" s="81"/>
      <c r="P2024" s="72"/>
      <c r="Q2024" s="72"/>
      <c r="R2024" s="72"/>
      <c r="S2024" s="72"/>
      <c r="T2024" s="81"/>
      <c r="U2024" s="72"/>
      <c r="V2024" s="72"/>
      <c r="W2024" s="82">
        <f t="shared" si="94"/>
        <v>0</v>
      </c>
      <c r="X2024" s="39" t="s">
        <v>89</v>
      </c>
      <c r="Y2024" s="39"/>
      <c r="Z2024" s="72" t="s">
        <v>101</v>
      </c>
    </row>
    <row r="2025" spans="1:26">
      <c r="A2025" s="75">
        <f t="shared" si="95"/>
        <v>2023</v>
      </c>
      <c r="B2025" s="39" t="s">
        <v>2656</v>
      </c>
      <c r="C2025" s="75" t="str">
        <f>IF($B2025&lt;&gt;"",_xlfn.IFNA(VLOOKUP($B2025,'Node Details'!$B:$U,C$1,0),"Check"),"")</f>
        <v>0000S8O02-S8O020106</v>
      </c>
      <c r="D2025" s="75" t="str">
        <f>IF($B2025&lt;&gt;"",_xlfn.IFNA(VLOOKUP($B2025,'Node Details'!$B:$U,D$1,0),"Check"),"")</f>
        <v>S8O</v>
      </c>
      <c r="E2025" s="75" t="str">
        <f>IF($B2025&lt;&gt;"",_xlfn.IFNA(VLOOKUP($B2025,'Node Details'!$B:$U,E$1,0),"Check"),"")</f>
        <v>Airtel</v>
      </c>
      <c r="F2025" s="95">
        <v>45199</v>
      </c>
      <c r="G2025" s="75"/>
      <c r="H2025" s="25" t="s">
        <v>22</v>
      </c>
      <c r="I2025" s="24">
        <v>2</v>
      </c>
      <c r="J2025" s="24">
        <v>37.5</v>
      </c>
      <c r="K2025" s="75">
        <f t="shared" si="93"/>
        <v>75</v>
      </c>
      <c r="L2025" s="80">
        <v>45198</v>
      </c>
      <c r="M2025" s="72"/>
      <c r="N2025" s="38"/>
      <c r="O2025" s="81"/>
      <c r="P2025" s="72"/>
      <c r="Q2025" s="72"/>
      <c r="R2025" s="72"/>
      <c r="S2025" s="72"/>
      <c r="T2025" s="81"/>
      <c r="U2025" s="72"/>
      <c r="V2025" s="72"/>
      <c r="W2025" s="82">
        <f t="shared" si="94"/>
        <v>0</v>
      </c>
      <c r="X2025" s="39" t="s">
        <v>89</v>
      </c>
      <c r="Y2025" s="39"/>
      <c r="Z2025" s="72" t="s">
        <v>101</v>
      </c>
    </row>
    <row r="2026" spans="1:26">
      <c r="A2026" s="75">
        <f t="shared" si="95"/>
        <v>2024</v>
      </c>
      <c r="B2026" s="39" t="s">
        <v>2657</v>
      </c>
      <c r="C2026" s="75" t="str">
        <f>IF($B2026&lt;&gt;"",_xlfn.IFNA(VLOOKUP($B2026,'Node Details'!$B:$U,C$1,0),"Check"),"")</f>
        <v>0000S8O02-S8O020106</v>
      </c>
      <c r="D2026" s="75" t="str">
        <f>IF($B2026&lt;&gt;"",_xlfn.IFNA(VLOOKUP($B2026,'Node Details'!$B:$U,D$1,0),"Check"),"")</f>
        <v>S8O</v>
      </c>
      <c r="E2026" s="75" t="str">
        <f>IF($B2026&lt;&gt;"",_xlfn.IFNA(VLOOKUP($B2026,'Node Details'!$B:$U,E$1,0),"Check"),"")</f>
        <v>Airtel</v>
      </c>
      <c r="F2026" s="95">
        <v>45199</v>
      </c>
      <c r="G2026" s="75"/>
      <c r="H2026" s="25" t="s">
        <v>22</v>
      </c>
      <c r="I2026" s="24">
        <v>2</v>
      </c>
      <c r="J2026" s="24">
        <v>37.5</v>
      </c>
      <c r="K2026" s="75">
        <f t="shared" si="93"/>
        <v>75</v>
      </c>
      <c r="L2026" s="80">
        <v>45198</v>
      </c>
      <c r="M2026" s="72"/>
      <c r="N2026" s="38"/>
      <c r="O2026" s="81"/>
      <c r="P2026" s="72"/>
      <c r="Q2026" s="72"/>
      <c r="R2026" s="72"/>
      <c r="S2026" s="72"/>
      <c r="T2026" s="81"/>
      <c r="U2026" s="72"/>
      <c r="V2026" s="72"/>
      <c r="W2026" s="82">
        <f t="shared" si="94"/>
        <v>0</v>
      </c>
      <c r="X2026" s="39" t="s">
        <v>89</v>
      </c>
      <c r="Y2026" s="39"/>
      <c r="Z2026" s="72" t="s">
        <v>101</v>
      </c>
    </row>
    <row r="2027" spans="1:26">
      <c r="A2027" s="75">
        <f t="shared" si="95"/>
        <v>2025</v>
      </c>
      <c r="B2027" s="39" t="s">
        <v>1315</v>
      </c>
      <c r="C2027" s="75" t="str">
        <f>IF($B2027&lt;&gt;"",_xlfn.IFNA(VLOOKUP($B2027,'Node Details'!$B:$U,C$1,0),"Check"),"")</f>
        <v>0000S8O02-S8O020106</v>
      </c>
      <c r="D2027" s="75" t="str">
        <f>IF($B2027&lt;&gt;"",_xlfn.IFNA(VLOOKUP($B2027,'Node Details'!$B:$U,D$1,0),"Check"),"")</f>
        <v>S8O</v>
      </c>
      <c r="E2027" s="75" t="str">
        <f>IF($B2027&lt;&gt;"",_xlfn.IFNA(VLOOKUP($B2027,'Node Details'!$B:$U,E$1,0),"Check"),"")</f>
        <v>Airtel</v>
      </c>
      <c r="F2027" s="95">
        <v>45199</v>
      </c>
      <c r="G2027" s="75"/>
      <c r="H2027" s="25" t="s">
        <v>22</v>
      </c>
      <c r="I2027" s="24">
        <v>2</v>
      </c>
      <c r="J2027" s="24">
        <v>37.5</v>
      </c>
      <c r="K2027" s="75">
        <f t="shared" si="93"/>
        <v>75</v>
      </c>
      <c r="L2027" s="80">
        <v>45198</v>
      </c>
      <c r="M2027" s="72"/>
      <c r="N2027" s="38"/>
      <c r="O2027" s="81"/>
      <c r="P2027" s="72"/>
      <c r="Q2027" s="72"/>
      <c r="R2027" s="72"/>
      <c r="S2027" s="72"/>
      <c r="T2027" s="81"/>
      <c r="U2027" s="72"/>
      <c r="V2027" s="72"/>
      <c r="W2027" s="82">
        <f t="shared" si="94"/>
        <v>0</v>
      </c>
      <c r="X2027" s="39" t="s">
        <v>89</v>
      </c>
      <c r="Y2027" s="39"/>
      <c r="Z2027" s="72" t="s">
        <v>101</v>
      </c>
    </row>
    <row r="2028" spans="1:26">
      <c r="A2028" s="75">
        <f t="shared" si="95"/>
        <v>2026</v>
      </c>
      <c r="B2028" s="39" t="s">
        <v>2660</v>
      </c>
      <c r="C2028" s="75" t="str">
        <f>IF($B2028&lt;&gt;"",_xlfn.IFNA(VLOOKUP($B2028,'Node Details'!$B:$U,C$1,0),"Check"),"")</f>
        <v>0000S8O02-S8O020105</v>
      </c>
      <c r="D2028" s="75" t="str">
        <f>IF($B2028&lt;&gt;"",_xlfn.IFNA(VLOOKUP($B2028,'Node Details'!$B:$U,D$1,0),"Check"),"")</f>
        <v>S8O</v>
      </c>
      <c r="E2028" s="75" t="str">
        <f>IF($B2028&lt;&gt;"",_xlfn.IFNA(VLOOKUP($B2028,'Node Details'!$B:$U,E$1,0),"Check"),"")</f>
        <v>Airtel</v>
      </c>
      <c r="F2028" s="95">
        <v>45199</v>
      </c>
      <c r="G2028" s="75"/>
      <c r="H2028" s="25" t="s">
        <v>22</v>
      </c>
      <c r="I2028" s="24">
        <v>2</v>
      </c>
      <c r="J2028" s="24">
        <v>37.5</v>
      </c>
      <c r="K2028" s="75">
        <f t="shared" si="93"/>
        <v>75</v>
      </c>
      <c r="L2028" s="80">
        <v>45198</v>
      </c>
      <c r="M2028" s="72"/>
      <c r="N2028" s="38"/>
      <c r="O2028" s="81"/>
      <c r="P2028" s="72"/>
      <c r="Q2028" s="72"/>
      <c r="R2028" s="72"/>
      <c r="S2028" s="72"/>
      <c r="T2028" s="81"/>
      <c r="U2028" s="72"/>
      <c r="V2028" s="72"/>
      <c r="W2028" s="82">
        <f t="shared" si="94"/>
        <v>0</v>
      </c>
      <c r="X2028" s="39" t="s">
        <v>89</v>
      </c>
      <c r="Y2028" s="39"/>
      <c r="Z2028" s="72" t="s">
        <v>101</v>
      </c>
    </row>
    <row r="2029" spans="1:26">
      <c r="A2029" s="75">
        <f t="shared" si="95"/>
        <v>2027</v>
      </c>
      <c r="B2029" s="39" t="s">
        <v>1318</v>
      </c>
      <c r="C2029" s="75" t="str">
        <f>IF($B2029&lt;&gt;"",_xlfn.IFNA(VLOOKUP($B2029,'Node Details'!$B:$U,C$1,0),"Check"),"")</f>
        <v>0000S8O02-S8O020105</v>
      </c>
      <c r="D2029" s="75" t="str">
        <f>IF($B2029&lt;&gt;"",_xlfn.IFNA(VLOOKUP($B2029,'Node Details'!$B:$U,D$1,0),"Check"),"")</f>
        <v>S8O</v>
      </c>
      <c r="E2029" s="75" t="str">
        <f>IF($B2029&lt;&gt;"",_xlfn.IFNA(VLOOKUP($B2029,'Node Details'!$B:$U,E$1,0),"Check"),"")</f>
        <v>Airtel</v>
      </c>
      <c r="F2029" s="95">
        <v>45199</v>
      </c>
      <c r="G2029" s="75"/>
      <c r="H2029" s="25" t="s">
        <v>22</v>
      </c>
      <c r="I2029" s="24">
        <v>2</v>
      </c>
      <c r="J2029" s="24">
        <v>37.5</v>
      </c>
      <c r="K2029" s="75">
        <f t="shared" si="93"/>
        <v>75</v>
      </c>
      <c r="L2029" s="80">
        <v>45198</v>
      </c>
      <c r="M2029" s="72"/>
      <c r="N2029" s="38"/>
      <c r="O2029" s="81"/>
      <c r="P2029" s="72"/>
      <c r="Q2029" s="72"/>
      <c r="R2029" s="72"/>
      <c r="S2029" s="72"/>
      <c r="T2029" s="81"/>
      <c r="U2029" s="72"/>
      <c r="V2029" s="72"/>
      <c r="W2029" s="82">
        <f t="shared" si="94"/>
        <v>0</v>
      </c>
      <c r="X2029" s="39" t="s">
        <v>89</v>
      </c>
      <c r="Y2029" s="39"/>
      <c r="Z2029" s="72" t="s">
        <v>101</v>
      </c>
    </row>
    <row r="2030" spans="1:26">
      <c r="A2030" s="75">
        <f t="shared" si="95"/>
        <v>2028</v>
      </c>
      <c r="B2030" s="39" t="s">
        <v>1846</v>
      </c>
      <c r="C2030" s="75" t="str">
        <f>IF($B2030&lt;&gt;"",_xlfn.IFNA(VLOOKUP($B2030,'Node Details'!$B:$U,C$1,0),"Check"),"")</f>
        <v>S8O020101-S8O020107</v>
      </c>
      <c r="D2030" s="75" t="str">
        <f>IF($B2030&lt;&gt;"",_xlfn.IFNA(VLOOKUP($B2030,'Node Details'!$B:$U,D$1,0),"Check"),"")</f>
        <v>S8O</v>
      </c>
      <c r="E2030" s="75" t="str">
        <f>IF($B2030&lt;&gt;"",_xlfn.IFNA(VLOOKUP($B2030,'Node Details'!$B:$U,E$1,0),"Check"),"")</f>
        <v>Airtel</v>
      </c>
      <c r="F2030" s="95">
        <v>45199</v>
      </c>
      <c r="G2030" s="75"/>
      <c r="H2030" s="25" t="s">
        <v>22</v>
      </c>
      <c r="I2030" s="24">
        <v>2</v>
      </c>
      <c r="J2030" s="24">
        <v>37.5</v>
      </c>
      <c r="K2030" s="75">
        <f t="shared" si="93"/>
        <v>75</v>
      </c>
      <c r="L2030" s="80">
        <v>45198</v>
      </c>
      <c r="M2030" s="72"/>
      <c r="N2030" s="38"/>
      <c r="O2030" s="81"/>
      <c r="P2030" s="72"/>
      <c r="Q2030" s="72"/>
      <c r="R2030" s="72"/>
      <c r="S2030" s="72"/>
      <c r="T2030" s="81"/>
      <c r="U2030" s="72"/>
      <c r="V2030" s="72"/>
      <c r="W2030" s="82">
        <f t="shared" si="94"/>
        <v>0</v>
      </c>
      <c r="X2030" s="39" t="s">
        <v>89</v>
      </c>
      <c r="Y2030" s="39"/>
      <c r="Z2030" s="72" t="s">
        <v>101</v>
      </c>
    </row>
    <row r="2031" spans="1:26">
      <c r="A2031" s="75">
        <f t="shared" si="95"/>
        <v>2029</v>
      </c>
      <c r="B2031" s="39" t="s">
        <v>1281</v>
      </c>
      <c r="C2031" s="75" t="str">
        <f>IF($B2031&lt;&gt;"",_xlfn.IFNA(VLOOKUP($B2031,'Node Details'!$B:$U,C$1,0),"Check"),"")</f>
        <v>000000S8O-0000S8O03</v>
      </c>
      <c r="D2031" s="75" t="str">
        <f>IF($B2031&lt;&gt;"",_xlfn.IFNA(VLOOKUP($B2031,'Node Details'!$B:$U,D$1,0),"Check"),"")</f>
        <v>S8O</v>
      </c>
      <c r="E2031" s="75" t="str">
        <f>IF($B2031&lt;&gt;"",_xlfn.IFNA(VLOOKUP($B2031,'Node Details'!$B:$U,E$1,0),"Check"),"")</f>
        <v>Airtel</v>
      </c>
      <c r="F2031" s="95">
        <v>45199</v>
      </c>
      <c r="G2031" s="75"/>
      <c r="H2031" s="25" t="s">
        <v>22</v>
      </c>
      <c r="I2031" s="24">
        <v>2</v>
      </c>
      <c r="J2031" s="24">
        <v>37.5</v>
      </c>
      <c r="K2031" s="75">
        <f t="shared" si="93"/>
        <v>75</v>
      </c>
      <c r="L2031" s="80">
        <v>45198</v>
      </c>
      <c r="M2031" s="72"/>
      <c r="N2031" s="38"/>
      <c r="O2031" s="81"/>
      <c r="P2031" s="72"/>
      <c r="Q2031" s="72"/>
      <c r="R2031" s="72"/>
      <c r="S2031" s="72"/>
      <c r="T2031" s="81"/>
      <c r="U2031" s="72"/>
      <c r="V2031" s="72"/>
      <c r="W2031" s="82">
        <f t="shared" si="94"/>
        <v>0</v>
      </c>
      <c r="X2031" s="39" t="s">
        <v>89</v>
      </c>
      <c r="Y2031" s="39"/>
      <c r="Z2031" s="72" t="s">
        <v>101</v>
      </c>
    </row>
    <row r="2032" spans="1:26">
      <c r="A2032" s="75">
        <f t="shared" si="95"/>
        <v>2030</v>
      </c>
      <c r="B2032" s="39" t="s">
        <v>2662</v>
      </c>
      <c r="C2032" s="75" t="str">
        <f>IF($B2032&lt;&gt;"",_xlfn.IFNA(VLOOKUP($B2032,'Node Details'!$B:$U,C$1,0),"Check"),"")</f>
        <v>0000S8O03-S8O030104</v>
      </c>
      <c r="D2032" s="75" t="str">
        <f>IF($B2032&lt;&gt;"",_xlfn.IFNA(VLOOKUP($B2032,'Node Details'!$B:$U,D$1,0),"Check"),"")</f>
        <v>S8O</v>
      </c>
      <c r="E2032" s="75" t="str">
        <f>IF($B2032&lt;&gt;"",_xlfn.IFNA(VLOOKUP($B2032,'Node Details'!$B:$U,E$1,0),"Check"),"")</f>
        <v>Airtel</v>
      </c>
      <c r="F2032" s="95">
        <v>45199</v>
      </c>
      <c r="G2032" s="75"/>
      <c r="H2032" s="25" t="s">
        <v>22</v>
      </c>
      <c r="I2032" s="24">
        <v>2</v>
      </c>
      <c r="J2032" s="24">
        <v>37.5</v>
      </c>
      <c r="K2032" s="75">
        <f t="shared" si="93"/>
        <v>75</v>
      </c>
      <c r="L2032" s="80">
        <v>45198</v>
      </c>
      <c r="M2032" s="72"/>
      <c r="N2032" s="38"/>
      <c r="O2032" s="81"/>
      <c r="P2032" s="72"/>
      <c r="Q2032" s="72"/>
      <c r="R2032" s="72"/>
      <c r="S2032" s="72"/>
      <c r="T2032" s="81"/>
      <c r="U2032" s="72"/>
      <c r="V2032" s="72"/>
      <c r="W2032" s="82">
        <f t="shared" si="94"/>
        <v>0</v>
      </c>
      <c r="X2032" s="39" t="s">
        <v>89</v>
      </c>
      <c r="Y2032" s="39"/>
      <c r="Z2032" s="72" t="s">
        <v>101</v>
      </c>
    </row>
    <row r="2033" spans="1:26">
      <c r="A2033" s="75">
        <f t="shared" si="95"/>
        <v>2031</v>
      </c>
      <c r="B2033" s="39" t="s">
        <v>2663</v>
      </c>
      <c r="C2033" s="75" t="str">
        <f>IF($B2033&lt;&gt;"",_xlfn.IFNA(VLOOKUP($B2033,'Node Details'!$B:$U,C$1,0),"Check"),"")</f>
        <v>0000S8O03-S8O030104</v>
      </c>
      <c r="D2033" s="75" t="str">
        <f>IF($B2033&lt;&gt;"",_xlfn.IFNA(VLOOKUP($B2033,'Node Details'!$B:$U,D$1,0),"Check"),"")</f>
        <v>S8O</v>
      </c>
      <c r="E2033" s="75" t="str">
        <f>IF($B2033&lt;&gt;"",_xlfn.IFNA(VLOOKUP($B2033,'Node Details'!$B:$U,E$1,0),"Check"),"")</f>
        <v>Airtel</v>
      </c>
      <c r="F2033" s="95">
        <v>45199</v>
      </c>
      <c r="G2033" s="75"/>
      <c r="H2033" s="25" t="s">
        <v>22</v>
      </c>
      <c r="I2033" s="24">
        <v>2</v>
      </c>
      <c r="J2033" s="24">
        <v>37.5</v>
      </c>
      <c r="K2033" s="75">
        <f t="shared" si="93"/>
        <v>75</v>
      </c>
      <c r="L2033" s="80">
        <v>45198</v>
      </c>
      <c r="M2033" s="72"/>
      <c r="N2033" s="38"/>
      <c r="O2033" s="81"/>
      <c r="P2033" s="72"/>
      <c r="Q2033" s="72"/>
      <c r="R2033" s="72"/>
      <c r="S2033" s="72"/>
      <c r="T2033" s="81"/>
      <c r="U2033" s="72"/>
      <c r="V2033" s="72"/>
      <c r="W2033" s="82">
        <f t="shared" si="94"/>
        <v>0</v>
      </c>
      <c r="X2033" s="39" t="s">
        <v>89</v>
      </c>
      <c r="Y2033" s="39"/>
      <c r="Z2033" s="72" t="s">
        <v>101</v>
      </c>
    </row>
    <row r="2034" spans="1:26">
      <c r="A2034" s="75">
        <f t="shared" si="95"/>
        <v>2032</v>
      </c>
      <c r="B2034" s="39" t="s">
        <v>1324</v>
      </c>
      <c r="C2034" s="75" t="str">
        <f>IF($B2034&lt;&gt;"",_xlfn.IFNA(VLOOKUP($B2034,'Node Details'!$B:$U,C$1,0),"Check"),"")</f>
        <v>0000S8O03-S8O030104</v>
      </c>
      <c r="D2034" s="75" t="str">
        <f>IF($B2034&lt;&gt;"",_xlfn.IFNA(VLOOKUP($B2034,'Node Details'!$B:$U,D$1,0),"Check"),"")</f>
        <v>S8O</v>
      </c>
      <c r="E2034" s="75" t="str">
        <f>IF($B2034&lt;&gt;"",_xlfn.IFNA(VLOOKUP($B2034,'Node Details'!$B:$U,E$1,0),"Check"),"")</f>
        <v>Airtel</v>
      </c>
      <c r="F2034" s="95">
        <v>45199</v>
      </c>
      <c r="G2034" s="75"/>
      <c r="H2034" s="25" t="s">
        <v>22</v>
      </c>
      <c r="I2034" s="24">
        <v>2</v>
      </c>
      <c r="J2034" s="24">
        <v>37.5</v>
      </c>
      <c r="K2034" s="75">
        <f t="shared" si="93"/>
        <v>75</v>
      </c>
      <c r="L2034" s="80">
        <v>45198</v>
      </c>
      <c r="M2034" s="72"/>
      <c r="N2034" s="38"/>
      <c r="O2034" s="81"/>
      <c r="P2034" s="72"/>
      <c r="Q2034" s="72"/>
      <c r="R2034" s="72"/>
      <c r="S2034" s="72"/>
      <c r="T2034" s="81"/>
      <c r="U2034" s="72"/>
      <c r="V2034" s="72"/>
      <c r="W2034" s="82">
        <f t="shared" si="94"/>
        <v>0</v>
      </c>
      <c r="X2034" s="39" t="s">
        <v>89</v>
      </c>
      <c r="Y2034" s="39"/>
      <c r="Z2034" s="72" t="s">
        <v>101</v>
      </c>
    </row>
    <row r="2035" spans="1:26">
      <c r="A2035" s="75">
        <f t="shared" si="95"/>
        <v>2033</v>
      </c>
      <c r="B2035" s="39" t="s">
        <v>1321</v>
      </c>
      <c r="C2035" s="75" t="str">
        <f>IF($B2035&lt;&gt;"",_xlfn.IFNA(VLOOKUP($B2035,'Node Details'!$B:$U,C$1,0),"Check"),"")</f>
        <v>0000S8O03-S8O030104</v>
      </c>
      <c r="D2035" s="75" t="str">
        <f>IF($B2035&lt;&gt;"",_xlfn.IFNA(VLOOKUP($B2035,'Node Details'!$B:$U,D$1,0),"Check"),"")</f>
        <v>S8O</v>
      </c>
      <c r="E2035" s="75" t="str">
        <f>IF($B2035&lt;&gt;"",_xlfn.IFNA(VLOOKUP($B2035,'Node Details'!$B:$U,E$1,0),"Check"),"")</f>
        <v>Airtel</v>
      </c>
      <c r="F2035" s="95">
        <v>45199</v>
      </c>
      <c r="G2035" s="75"/>
      <c r="H2035" s="25" t="s">
        <v>22</v>
      </c>
      <c r="I2035" s="24">
        <v>2</v>
      </c>
      <c r="J2035" s="24">
        <v>37.5</v>
      </c>
      <c r="K2035" s="75">
        <f t="shared" si="93"/>
        <v>75</v>
      </c>
      <c r="L2035" s="80">
        <v>45198</v>
      </c>
      <c r="M2035" s="72"/>
      <c r="N2035" s="38"/>
      <c r="O2035" s="81"/>
      <c r="P2035" s="72"/>
      <c r="Q2035" s="72"/>
      <c r="R2035" s="72"/>
      <c r="S2035" s="72"/>
      <c r="T2035" s="81"/>
      <c r="U2035" s="72"/>
      <c r="V2035" s="72"/>
      <c r="W2035" s="82">
        <f t="shared" si="94"/>
        <v>0</v>
      </c>
      <c r="X2035" s="39" t="s">
        <v>89</v>
      </c>
      <c r="Y2035" s="39"/>
      <c r="Z2035" s="72" t="s">
        <v>101</v>
      </c>
    </row>
    <row r="2036" spans="1:26">
      <c r="A2036" s="75">
        <f t="shared" si="95"/>
        <v>2034</v>
      </c>
      <c r="B2036" s="39" t="s">
        <v>2665</v>
      </c>
      <c r="C2036" s="75" t="str">
        <f>IF($B2036&lt;&gt;"",_xlfn.IFNA(VLOOKUP($B2036,'Node Details'!$B:$U,C$1,0),"Check"),"")</f>
        <v>S8O030103-S8O030108</v>
      </c>
      <c r="D2036" s="75" t="str">
        <f>IF($B2036&lt;&gt;"",_xlfn.IFNA(VLOOKUP($B2036,'Node Details'!$B:$U,D$1,0),"Check"),"")</f>
        <v>S8O</v>
      </c>
      <c r="E2036" s="75" t="str">
        <f>IF($B2036&lt;&gt;"",_xlfn.IFNA(VLOOKUP($B2036,'Node Details'!$B:$U,E$1,0),"Check"),"")</f>
        <v>Airtel</v>
      </c>
      <c r="F2036" s="95">
        <v>45199</v>
      </c>
      <c r="G2036" s="75"/>
      <c r="H2036" s="25" t="s">
        <v>22</v>
      </c>
      <c r="I2036" s="24">
        <v>2</v>
      </c>
      <c r="J2036" s="24">
        <v>37.5</v>
      </c>
      <c r="K2036" s="75">
        <f t="shared" si="93"/>
        <v>75</v>
      </c>
      <c r="L2036" s="80">
        <v>45198</v>
      </c>
      <c r="M2036" s="72"/>
      <c r="N2036" s="38"/>
      <c r="O2036" s="81"/>
      <c r="P2036" s="72"/>
      <c r="Q2036" s="72"/>
      <c r="R2036" s="72"/>
      <c r="S2036" s="72"/>
      <c r="T2036" s="81"/>
      <c r="U2036" s="72"/>
      <c r="V2036" s="72"/>
      <c r="W2036" s="82">
        <f t="shared" si="94"/>
        <v>0</v>
      </c>
      <c r="X2036" s="39" t="s">
        <v>89</v>
      </c>
      <c r="Y2036" s="39"/>
      <c r="Z2036" s="72" t="s">
        <v>101</v>
      </c>
    </row>
    <row r="2037" spans="1:26">
      <c r="A2037" s="75">
        <f t="shared" si="95"/>
        <v>2035</v>
      </c>
      <c r="B2037" s="39" t="s">
        <v>2666</v>
      </c>
      <c r="C2037" s="75" t="str">
        <f>IF($B2037&lt;&gt;"",_xlfn.IFNA(VLOOKUP($B2037,'Node Details'!$B:$U,C$1,0),"Check"),"")</f>
        <v>0000S8O03-S8O030107</v>
      </c>
      <c r="D2037" s="75" t="str">
        <f>IF($B2037&lt;&gt;"",_xlfn.IFNA(VLOOKUP($B2037,'Node Details'!$B:$U,D$1,0),"Check"),"")</f>
        <v>S8O</v>
      </c>
      <c r="E2037" s="75" t="str">
        <f>IF($B2037&lt;&gt;"",_xlfn.IFNA(VLOOKUP($B2037,'Node Details'!$B:$U,E$1,0),"Check"),"")</f>
        <v>Airtel</v>
      </c>
      <c r="F2037" s="95">
        <v>45199</v>
      </c>
      <c r="G2037" s="75"/>
      <c r="H2037" s="25" t="s">
        <v>22</v>
      </c>
      <c r="I2037" s="24">
        <v>2</v>
      </c>
      <c r="J2037" s="24">
        <v>37.5</v>
      </c>
      <c r="K2037" s="75">
        <f t="shared" si="93"/>
        <v>75</v>
      </c>
      <c r="L2037" s="80">
        <v>45198</v>
      </c>
      <c r="M2037" s="72"/>
      <c r="N2037" s="38"/>
      <c r="O2037" s="81"/>
      <c r="P2037" s="72"/>
      <c r="Q2037" s="72"/>
      <c r="R2037" s="72"/>
      <c r="S2037" s="72"/>
      <c r="T2037" s="81"/>
      <c r="U2037" s="72"/>
      <c r="V2037" s="72"/>
      <c r="W2037" s="82">
        <f t="shared" si="94"/>
        <v>0</v>
      </c>
      <c r="X2037" s="39" t="s">
        <v>89</v>
      </c>
      <c r="Y2037" s="39"/>
      <c r="Z2037" s="72" t="s">
        <v>101</v>
      </c>
    </row>
    <row r="2038" spans="1:26">
      <c r="A2038" s="75">
        <f t="shared" si="95"/>
        <v>2036</v>
      </c>
      <c r="B2038" s="39" t="s">
        <v>1329</v>
      </c>
      <c r="C2038" s="75" t="str">
        <f>IF($B2038&lt;&gt;"",_xlfn.IFNA(VLOOKUP($B2038,'Node Details'!$B:$U,C$1,0),"Check"),"")</f>
        <v>0000S8O03-S8O030107</v>
      </c>
      <c r="D2038" s="75" t="str">
        <f>IF($B2038&lt;&gt;"",_xlfn.IFNA(VLOOKUP($B2038,'Node Details'!$B:$U,D$1,0),"Check"),"")</f>
        <v>S8O</v>
      </c>
      <c r="E2038" s="75" t="str">
        <f>IF($B2038&lt;&gt;"",_xlfn.IFNA(VLOOKUP($B2038,'Node Details'!$B:$U,E$1,0),"Check"),"")</f>
        <v>Airtel</v>
      </c>
      <c r="F2038" s="95">
        <v>45199</v>
      </c>
      <c r="G2038" s="75"/>
      <c r="H2038" s="25" t="s">
        <v>22</v>
      </c>
      <c r="I2038" s="24">
        <v>2</v>
      </c>
      <c r="J2038" s="24">
        <v>37.5</v>
      </c>
      <c r="K2038" s="75">
        <f t="shared" si="93"/>
        <v>75</v>
      </c>
      <c r="L2038" s="80">
        <v>45198</v>
      </c>
      <c r="M2038" s="72"/>
      <c r="N2038" s="38"/>
      <c r="O2038" s="81"/>
      <c r="P2038" s="72"/>
      <c r="Q2038" s="72"/>
      <c r="R2038" s="72"/>
      <c r="S2038" s="72"/>
      <c r="T2038" s="81"/>
      <c r="U2038" s="72"/>
      <c r="V2038" s="72"/>
      <c r="W2038" s="82">
        <f t="shared" si="94"/>
        <v>0</v>
      </c>
      <c r="X2038" s="39" t="s">
        <v>89</v>
      </c>
      <c r="Y2038" s="39"/>
      <c r="Z2038" s="72" t="s">
        <v>101</v>
      </c>
    </row>
    <row r="2039" spans="1:26">
      <c r="A2039" s="75">
        <f t="shared" si="95"/>
        <v>2037</v>
      </c>
      <c r="B2039" s="39" t="s">
        <v>1326</v>
      </c>
      <c r="C2039" s="75" t="str">
        <f>IF($B2039&lt;&gt;"",_xlfn.IFNA(VLOOKUP($B2039,'Node Details'!$B:$U,C$1,0),"Check"),"")</f>
        <v>S8O030103-S8O030108</v>
      </c>
      <c r="D2039" s="75" t="str">
        <f>IF($B2039&lt;&gt;"",_xlfn.IFNA(VLOOKUP($B2039,'Node Details'!$B:$U,D$1,0),"Check"),"")</f>
        <v>S8O</v>
      </c>
      <c r="E2039" s="75" t="str">
        <f>IF($B2039&lt;&gt;"",_xlfn.IFNA(VLOOKUP($B2039,'Node Details'!$B:$U,E$1,0),"Check"),"")</f>
        <v>Airtel</v>
      </c>
      <c r="F2039" s="95">
        <v>45199</v>
      </c>
      <c r="G2039" s="75"/>
      <c r="H2039" s="25" t="s">
        <v>22</v>
      </c>
      <c r="I2039" s="24">
        <v>2</v>
      </c>
      <c r="J2039" s="24">
        <v>37.5</v>
      </c>
      <c r="K2039" s="75">
        <f t="shared" si="93"/>
        <v>75</v>
      </c>
      <c r="L2039" s="80">
        <v>45198</v>
      </c>
      <c r="M2039" s="72"/>
      <c r="N2039" s="38"/>
      <c r="O2039" s="81"/>
      <c r="P2039" s="72"/>
      <c r="Q2039" s="72"/>
      <c r="R2039" s="72"/>
      <c r="S2039" s="72"/>
      <c r="T2039" s="81"/>
      <c r="U2039" s="72"/>
      <c r="V2039" s="72"/>
      <c r="W2039" s="82">
        <f t="shared" si="94"/>
        <v>0</v>
      </c>
      <c r="X2039" s="39" t="s">
        <v>89</v>
      </c>
      <c r="Y2039" s="39"/>
      <c r="Z2039" s="72" t="s">
        <v>101</v>
      </c>
    </row>
    <row r="2040" spans="1:26">
      <c r="A2040" s="75">
        <f t="shared" si="95"/>
        <v>2038</v>
      </c>
      <c r="B2040" s="39" t="s">
        <v>1332</v>
      </c>
      <c r="C2040" s="75" t="str">
        <f>IF($B2040&lt;&gt;"",_xlfn.IFNA(VLOOKUP($B2040,'Node Details'!$B:$U,C$1,0),"Check"),"")</f>
        <v>0000S8O02-0000S8O07</v>
      </c>
      <c r="D2040" s="75" t="str">
        <f>IF($B2040&lt;&gt;"",_xlfn.IFNA(VLOOKUP($B2040,'Node Details'!$B:$U,D$1,0),"Check"),"")</f>
        <v>S8O</v>
      </c>
      <c r="E2040" s="75" t="str">
        <f>IF($B2040&lt;&gt;"",_xlfn.IFNA(VLOOKUP($B2040,'Node Details'!$B:$U,E$1,0),"Check"),"")</f>
        <v>Airtel</v>
      </c>
      <c r="F2040" s="95">
        <v>45199</v>
      </c>
      <c r="G2040" s="75"/>
      <c r="H2040" s="25" t="s">
        <v>22</v>
      </c>
      <c r="I2040" s="24">
        <v>2</v>
      </c>
      <c r="J2040" s="24">
        <v>37.5</v>
      </c>
      <c r="K2040" s="75">
        <f t="shared" si="93"/>
        <v>75</v>
      </c>
      <c r="L2040" s="80">
        <v>45198</v>
      </c>
      <c r="M2040" s="72"/>
      <c r="N2040" s="38"/>
      <c r="O2040" s="81"/>
      <c r="P2040" s="72"/>
      <c r="Q2040" s="72"/>
      <c r="R2040" s="72"/>
      <c r="S2040" s="72"/>
      <c r="T2040" s="81"/>
      <c r="U2040" s="72"/>
      <c r="V2040" s="72"/>
      <c r="W2040" s="82">
        <f t="shared" si="94"/>
        <v>0</v>
      </c>
      <c r="X2040" s="39" t="s">
        <v>89</v>
      </c>
      <c r="Y2040" s="39"/>
      <c r="Z2040" s="72" t="s">
        <v>101</v>
      </c>
    </row>
    <row r="2041" spans="1:26">
      <c r="A2041" s="75">
        <f t="shared" si="95"/>
        <v>2039</v>
      </c>
      <c r="B2041" s="39" t="s">
        <v>2669</v>
      </c>
      <c r="C2041" s="75" t="str">
        <f>IF($B2041&lt;&gt;"",_xlfn.IFNA(VLOOKUP($B2041,'Node Details'!$B:$U,C$1,0),"Check"),"")</f>
        <v>0000S8O04-S8O040102</v>
      </c>
      <c r="D2041" s="75" t="str">
        <f>IF($B2041&lt;&gt;"",_xlfn.IFNA(VLOOKUP($B2041,'Node Details'!$B:$U,D$1,0),"Check"),"")</f>
        <v>S8O</v>
      </c>
      <c r="E2041" s="75" t="str">
        <f>IF($B2041&lt;&gt;"",_xlfn.IFNA(VLOOKUP($B2041,'Node Details'!$B:$U,E$1,0),"Check"),"")</f>
        <v>Airtel</v>
      </c>
      <c r="F2041" s="95">
        <v>45199</v>
      </c>
      <c r="G2041" s="75"/>
      <c r="H2041" s="25" t="s">
        <v>22</v>
      </c>
      <c r="I2041" s="24">
        <v>2</v>
      </c>
      <c r="J2041" s="24">
        <v>37.5</v>
      </c>
      <c r="K2041" s="75">
        <f t="shared" si="93"/>
        <v>75</v>
      </c>
      <c r="L2041" s="80">
        <v>45198</v>
      </c>
      <c r="M2041" s="72"/>
      <c r="N2041" s="38"/>
      <c r="O2041" s="81"/>
      <c r="P2041" s="72"/>
      <c r="Q2041" s="72"/>
      <c r="R2041" s="72"/>
      <c r="S2041" s="72"/>
      <c r="T2041" s="81"/>
      <c r="U2041" s="72"/>
      <c r="V2041" s="72"/>
      <c r="W2041" s="82">
        <f t="shared" si="94"/>
        <v>0</v>
      </c>
      <c r="X2041" s="39" t="s">
        <v>89</v>
      </c>
      <c r="Y2041" s="39"/>
      <c r="Z2041" s="72" t="s">
        <v>101</v>
      </c>
    </row>
    <row r="2042" spans="1:26">
      <c r="A2042" s="75">
        <f t="shared" si="95"/>
        <v>2040</v>
      </c>
      <c r="B2042" s="39" t="s">
        <v>1334</v>
      </c>
      <c r="C2042" s="75" t="str">
        <f>IF($B2042&lt;&gt;"",_xlfn.IFNA(VLOOKUP($B2042,'Node Details'!$B:$U,C$1,0),"Check"),"")</f>
        <v>0000S8O04-S8O040102</v>
      </c>
      <c r="D2042" s="75" t="str">
        <f>IF($B2042&lt;&gt;"",_xlfn.IFNA(VLOOKUP($B2042,'Node Details'!$B:$U,D$1,0),"Check"),"")</f>
        <v>S8O</v>
      </c>
      <c r="E2042" s="75" t="str">
        <f>IF($B2042&lt;&gt;"",_xlfn.IFNA(VLOOKUP($B2042,'Node Details'!$B:$U,E$1,0),"Check"),"")</f>
        <v>Airtel</v>
      </c>
      <c r="F2042" s="95">
        <v>45199</v>
      </c>
      <c r="G2042" s="75"/>
      <c r="H2042" s="25" t="s">
        <v>22</v>
      </c>
      <c r="I2042" s="24">
        <v>2</v>
      </c>
      <c r="J2042" s="24">
        <v>37.5</v>
      </c>
      <c r="K2042" s="75">
        <f t="shared" si="93"/>
        <v>75</v>
      </c>
      <c r="L2042" s="80">
        <v>45198</v>
      </c>
      <c r="M2042" s="72"/>
      <c r="N2042" s="38"/>
      <c r="O2042" s="81"/>
      <c r="P2042" s="72"/>
      <c r="Q2042" s="72"/>
      <c r="R2042" s="72"/>
      <c r="S2042" s="72"/>
      <c r="T2042" s="81"/>
      <c r="U2042" s="72"/>
      <c r="V2042" s="72"/>
      <c r="W2042" s="82">
        <f t="shared" si="94"/>
        <v>0</v>
      </c>
      <c r="X2042" s="39" t="s">
        <v>89</v>
      </c>
      <c r="Y2042" s="39"/>
      <c r="Z2042" s="72" t="s">
        <v>101</v>
      </c>
    </row>
    <row r="2043" spans="1:26">
      <c r="A2043" s="75">
        <f t="shared" si="95"/>
        <v>2041</v>
      </c>
      <c r="B2043" s="39" t="s">
        <v>1337</v>
      </c>
      <c r="C2043" s="75" t="str">
        <f>IF($B2043&lt;&gt;"",_xlfn.IFNA(VLOOKUP($B2043,'Node Details'!$B:$U,C$1,0),"Check"),"")</f>
        <v>0000S8O04-S8O040103</v>
      </c>
      <c r="D2043" s="75" t="str">
        <f>IF($B2043&lt;&gt;"",_xlfn.IFNA(VLOOKUP($B2043,'Node Details'!$B:$U,D$1,0),"Check"),"")</f>
        <v>S8O</v>
      </c>
      <c r="E2043" s="75" t="str">
        <f>IF($B2043&lt;&gt;"",_xlfn.IFNA(VLOOKUP($B2043,'Node Details'!$B:$U,E$1,0),"Check"),"")</f>
        <v>Airtel</v>
      </c>
      <c r="F2043" s="95">
        <v>45199</v>
      </c>
      <c r="G2043" s="75"/>
      <c r="H2043" s="25" t="s">
        <v>22</v>
      </c>
      <c r="I2043" s="24">
        <v>2</v>
      </c>
      <c r="J2043" s="24">
        <v>37.5</v>
      </c>
      <c r="K2043" s="75">
        <f t="shared" si="93"/>
        <v>75</v>
      </c>
      <c r="L2043" s="80">
        <v>45198</v>
      </c>
      <c r="M2043" s="72"/>
      <c r="N2043" s="38"/>
      <c r="O2043" s="81"/>
      <c r="P2043" s="72"/>
      <c r="Q2043" s="72"/>
      <c r="R2043" s="72"/>
      <c r="S2043" s="72"/>
      <c r="T2043" s="81"/>
      <c r="U2043" s="72"/>
      <c r="V2043" s="72"/>
      <c r="W2043" s="82">
        <f t="shared" si="94"/>
        <v>0</v>
      </c>
      <c r="X2043" s="39" t="s">
        <v>89</v>
      </c>
      <c r="Y2043" s="39"/>
      <c r="Z2043" s="72" t="s">
        <v>101</v>
      </c>
    </row>
    <row r="2044" spans="1:26">
      <c r="A2044" s="75">
        <f t="shared" si="95"/>
        <v>2042</v>
      </c>
      <c r="B2044" s="39" t="s">
        <v>2670</v>
      </c>
      <c r="C2044" s="75" t="str">
        <f>IF($B2044&lt;&gt;"",_xlfn.IFNA(VLOOKUP($B2044,'Node Details'!$B:$U,C$1,0),"Check"),"")</f>
        <v>S8O040103-S8O040105</v>
      </c>
      <c r="D2044" s="75" t="str">
        <f>IF($B2044&lt;&gt;"",_xlfn.IFNA(VLOOKUP($B2044,'Node Details'!$B:$U,D$1,0),"Check"),"")</f>
        <v>S8O</v>
      </c>
      <c r="E2044" s="75" t="str">
        <f>IF($B2044&lt;&gt;"",_xlfn.IFNA(VLOOKUP($B2044,'Node Details'!$B:$U,E$1,0),"Check"),"")</f>
        <v>Airtel</v>
      </c>
      <c r="F2044" s="95">
        <v>45199</v>
      </c>
      <c r="G2044" s="75"/>
      <c r="H2044" s="25" t="s">
        <v>22</v>
      </c>
      <c r="I2044" s="24">
        <v>2</v>
      </c>
      <c r="J2044" s="24">
        <v>37.5</v>
      </c>
      <c r="K2044" s="75">
        <f t="shared" si="93"/>
        <v>75</v>
      </c>
      <c r="L2044" s="80">
        <v>45198</v>
      </c>
      <c r="M2044" s="72"/>
      <c r="N2044" s="38"/>
      <c r="O2044" s="81"/>
      <c r="P2044" s="72"/>
      <c r="Q2044" s="72"/>
      <c r="R2044" s="72"/>
      <c r="S2044" s="72"/>
      <c r="T2044" s="81"/>
      <c r="U2044" s="72"/>
      <c r="V2044" s="72"/>
      <c r="W2044" s="82">
        <f t="shared" si="94"/>
        <v>0</v>
      </c>
      <c r="X2044" s="39" t="s">
        <v>89</v>
      </c>
      <c r="Y2044" s="39"/>
      <c r="Z2044" s="72" t="s">
        <v>101</v>
      </c>
    </row>
    <row r="2045" spans="1:26">
      <c r="A2045" s="75">
        <f t="shared" si="95"/>
        <v>2043</v>
      </c>
      <c r="B2045" s="39" t="s">
        <v>1813</v>
      </c>
      <c r="C2045" s="75" t="str">
        <f>IF($B2045&lt;&gt;"",_xlfn.IFNA(VLOOKUP($B2045,'Node Details'!$B:$U,C$1,0),"Check"),"")</f>
        <v>S8O040103-S8O040105</v>
      </c>
      <c r="D2045" s="75" t="str">
        <f>IF($B2045&lt;&gt;"",_xlfn.IFNA(VLOOKUP($B2045,'Node Details'!$B:$U,D$1,0),"Check"),"")</f>
        <v>S8O</v>
      </c>
      <c r="E2045" s="75" t="str">
        <f>IF($B2045&lt;&gt;"",_xlfn.IFNA(VLOOKUP($B2045,'Node Details'!$B:$U,E$1,0),"Check"),"")</f>
        <v>Airtel</v>
      </c>
      <c r="F2045" s="95">
        <v>45199</v>
      </c>
      <c r="G2045" s="75"/>
      <c r="H2045" s="25" t="s">
        <v>22</v>
      </c>
      <c r="I2045" s="24">
        <v>2</v>
      </c>
      <c r="J2045" s="24">
        <v>37.5</v>
      </c>
      <c r="K2045" s="75">
        <f t="shared" si="93"/>
        <v>75</v>
      </c>
      <c r="L2045" s="80">
        <v>45198</v>
      </c>
      <c r="M2045" s="72"/>
      <c r="N2045" s="38"/>
      <c r="O2045" s="81"/>
      <c r="P2045" s="72"/>
      <c r="Q2045" s="72"/>
      <c r="R2045" s="72"/>
      <c r="S2045" s="72"/>
      <c r="T2045" s="81"/>
      <c r="U2045" s="72"/>
      <c r="V2045" s="72"/>
      <c r="W2045" s="82">
        <f t="shared" si="94"/>
        <v>0</v>
      </c>
      <c r="X2045" s="39" t="s">
        <v>89</v>
      </c>
      <c r="Y2045" s="39"/>
      <c r="Z2045" s="72" t="s">
        <v>101</v>
      </c>
    </row>
    <row r="2046" spans="1:26">
      <c r="A2046" s="75">
        <f t="shared" si="95"/>
        <v>2044</v>
      </c>
      <c r="B2046" s="39" t="s">
        <v>1340</v>
      </c>
      <c r="C2046" s="75" t="str">
        <f>IF($B2046&lt;&gt;"",_xlfn.IFNA(VLOOKUP($B2046,'Node Details'!$B:$U,C$1,0),"Check"),"")</f>
        <v>0000S8O02-0000S8O07</v>
      </c>
      <c r="D2046" s="75" t="str">
        <f>IF($B2046&lt;&gt;"",_xlfn.IFNA(VLOOKUP($B2046,'Node Details'!$B:$U,D$1,0),"Check"),"")</f>
        <v>S8O</v>
      </c>
      <c r="E2046" s="75" t="str">
        <f>IF($B2046&lt;&gt;"",_xlfn.IFNA(VLOOKUP($B2046,'Node Details'!$B:$U,E$1,0),"Check"),"")</f>
        <v>Airtel</v>
      </c>
      <c r="F2046" s="95">
        <v>45199</v>
      </c>
      <c r="G2046" s="75"/>
      <c r="H2046" s="25" t="s">
        <v>22</v>
      </c>
      <c r="I2046" s="24">
        <v>2</v>
      </c>
      <c r="J2046" s="24">
        <v>37.5</v>
      </c>
      <c r="K2046" s="75">
        <f t="shared" si="93"/>
        <v>75</v>
      </c>
      <c r="L2046" s="80">
        <v>45198</v>
      </c>
      <c r="M2046" s="72"/>
      <c r="N2046" s="38"/>
      <c r="O2046" s="81"/>
      <c r="P2046" s="72"/>
      <c r="Q2046" s="72"/>
      <c r="R2046" s="72"/>
      <c r="S2046" s="72"/>
      <c r="T2046" s="81"/>
      <c r="U2046" s="72"/>
      <c r="V2046" s="72"/>
      <c r="W2046" s="82">
        <f t="shared" si="94"/>
        <v>0</v>
      </c>
      <c r="X2046" s="39" t="s">
        <v>89</v>
      </c>
      <c r="Y2046" s="39"/>
      <c r="Z2046" s="72" t="s">
        <v>101</v>
      </c>
    </row>
    <row r="2047" spans="1:26">
      <c r="A2047" s="75">
        <f t="shared" si="95"/>
        <v>2045</v>
      </c>
      <c r="B2047" s="39" t="s">
        <v>2671</v>
      </c>
      <c r="C2047" s="75" t="str">
        <f>IF($B2047&lt;&gt;"",_xlfn.IFNA(VLOOKUP($B2047,'Node Details'!$B:$U,C$1,0),"Check"),"")</f>
        <v>0000S8O05-S8O050103</v>
      </c>
      <c r="D2047" s="75" t="str">
        <f>IF($B2047&lt;&gt;"",_xlfn.IFNA(VLOOKUP($B2047,'Node Details'!$B:$U,D$1,0),"Check"),"")</f>
        <v>S8O</v>
      </c>
      <c r="E2047" s="75" t="str">
        <f>IF($B2047&lt;&gt;"",_xlfn.IFNA(VLOOKUP($B2047,'Node Details'!$B:$U,E$1,0),"Check"),"")</f>
        <v>Airtel</v>
      </c>
      <c r="F2047" s="95">
        <v>45199</v>
      </c>
      <c r="G2047" s="75"/>
      <c r="H2047" s="25" t="s">
        <v>22</v>
      </c>
      <c r="I2047" s="24">
        <v>2</v>
      </c>
      <c r="J2047" s="24">
        <v>37.5</v>
      </c>
      <c r="K2047" s="75">
        <f t="shared" si="93"/>
        <v>75</v>
      </c>
      <c r="L2047" s="80">
        <v>45198</v>
      </c>
      <c r="M2047" s="72"/>
      <c r="N2047" s="38"/>
      <c r="O2047" s="81"/>
      <c r="P2047" s="72"/>
      <c r="Q2047" s="72"/>
      <c r="R2047" s="72"/>
      <c r="S2047" s="72"/>
      <c r="T2047" s="81"/>
      <c r="U2047" s="72"/>
      <c r="V2047" s="72"/>
      <c r="W2047" s="82">
        <f t="shared" si="94"/>
        <v>0</v>
      </c>
      <c r="X2047" s="39" t="s">
        <v>89</v>
      </c>
      <c r="Y2047" s="39"/>
      <c r="Z2047" s="72" t="s">
        <v>101</v>
      </c>
    </row>
    <row r="2048" spans="1:26">
      <c r="A2048" s="75">
        <f t="shared" si="95"/>
        <v>2046</v>
      </c>
      <c r="B2048" s="39" t="s">
        <v>2672</v>
      </c>
      <c r="C2048" s="75" t="str">
        <f>IF($B2048&lt;&gt;"",_xlfn.IFNA(VLOOKUP($B2048,'Node Details'!$B:$U,C$1,0),"Check"),"")</f>
        <v>0000S8O05-S8O050103</v>
      </c>
      <c r="D2048" s="75" t="str">
        <f>IF($B2048&lt;&gt;"",_xlfn.IFNA(VLOOKUP($B2048,'Node Details'!$B:$U,D$1,0),"Check"),"")</f>
        <v>S8O</v>
      </c>
      <c r="E2048" s="75" t="str">
        <f>IF($B2048&lt;&gt;"",_xlfn.IFNA(VLOOKUP($B2048,'Node Details'!$B:$U,E$1,0),"Check"),"")</f>
        <v>Airtel</v>
      </c>
      <c r="F2048" s="95">
        <v>45199</v>
      </c>
      <c r="G2048" s="75"/>
      <c r="H2048" s="25" t="s">
        <v>22</v>
      </c>
      <c r="I2048" s="24">
        <v>2</v>
      </c>
      <c r="J2048" s="24">
        <v>37.5</v>
      </c>
      <c r="K2048" s="75">
        <f t="shared" si="93"/>
        <v>75</v>
      </c>
      <c r="L2048" s="80">
        <v>45198</v>
      </c>
      <c r="M2048" s="72"/>
      <c r="N2048" s="38"/>
      <c r="O2048" s="81"/>
      <c r="P2048" s="72"/>
      <c r="Q2048" s="72"/>
      <c r="R2048" s="72"/>
      <c r="S2048" s="72"/>
      <c r="T2048" s="81"/>
      <c r="U2048" s="72"/>
      <c r="V2048" s="72"/>
      <c r="W2048" s="82">
        <f t="shared" si="94"/>
        <v>0</v>
      </c>
      <c r="X2048" s="39" t="s">
        <v>89</v>
      </c>
      <c r="Y2048" s="39"/>
      <c r="Z2048" s="72" t="s">
        <v>101</v>
      </c>
    </row>
    <row r="2049" spans="1:26">
      <c r="A2049" s="75">
        <f t="shared" si="95"/>
        <v>2047</v>
      </c>
      <c r="B2049" s="39" t="s">
        <v>1342</v>
      </c>
      <c r="C2049" s="75" t="str">
        <f>IF($B2049&lt;&gt;"",_xlfn.IFNA(VLOOKUP($B2049,'Node Details'!$B:$U,C$1,0),"Check"),"")</f>
        <v>0000S8O05-S8O050103</v>
      </c>
      <c r="D2049" s="75" t="str">
        <f>IF($B2049&lt;&gt;"",_xlfn.IFNA(VLOOKUP($B2049,'Node Details'!$B:$U,D$1,0),"Check"),"")</f>
        <v>S8O</v>
      </c>
      <c r="E2049" s="75" t="str">
        <f>IF($B2049&lt;&gt;"",_xlfn.IFNA(VLOOKUP($B2049,'Node Details'!$B:$U,E$1,0),"Check"),"")</f>
        <v>Airtel</v>
      </c>
      <c r="F2049" s="95">
        <v>45199</v>
      </c>
      <c r="G2049" s="75"/>
      <c r="H2049" s="25" t="s">
        <v>22</v>
      </c>
      <c r="I2049" s="24">
        <v>2</v>
      </c>
      <c r="J2049" s="24">
        <v>37.5</v>
      </c>
      <c r="K2049" s="75">
        <f t="shared" si="93"/>
        <v>75</v>
      </c>
      <c r="L2049" s="80">
        <v>45198</v>
      </c>
      <c r="M2049" s="72"/>
      <c r="N2049" s="38"/>
      <c r="O2049" s="81"/>
      <c r="P2049" s="72"/>
      <c r="Q2049" s="72"/>
      <c r="R2049" s="72"/>
      <c r="S2049" s="72"/>
      <c r="T2049" s="81"/>
      <c r="U2049" s="72"/>
      <c r="V2049" s="72"/>
      <c r="W2049" s="82">
        <f t="shared" si="94"/>
        <v>0</v>
      </c>
      <c r="X2049" s="39" t="s">
        <v>89</v>
      </c>
      <c r="Y2049" s="39"/>
      <c r="Z2049" s="72" t="s">
        <v>101</v>
      </c>
    </row>
    <row r="2050" spans="1:26">
      <c r="A2050" s="75">
        <f t="shared" si="95"/>
        <v>2048</v>
      </c>
      <c r="B2050" s="39" t="s">
        <v>2674</v>
      </c>
      <c r="C2050" s="75" t="str">
        <f>IF($B2050&lt;&gt;"",_xlfn.IFNA(VLOOKUP($B2050,'Node Details'!$B:$U,C$1,0),"Check"),"")</f>
        <v>0000S8O05-S8O050105</v>
      </c>
      <c r="D2050" s="75" t="str">
        <f>IF($B2050&lt;&gt;"",_xlfn.IFNA(VLOOKUP($B2050,'Node Details'!$B:$U,D$1,0),"Check"),"")</f>
        <v>S8O</v>
      </c>
      <c r="E2050" s="75" t="str">
        <f>IF($B2050&lt;&gt;"",_xlfn.IFNA(VLOOKUP($B2050,'Node Details'!$B:$U,E$1,0),"Check"),"")</f>
        <v>Airtel</v>
      </c>
      <c r="F2050" s="95">
        <v>45199</v>
      </c>
      <c r="G2050" s="75"/>
      <c r="H2050" s="25" t="s">
        <v>22</v>
      </c>
      <c r="I2050" s="24">
        <v>2</v>
      </c>
      <c r="J2050" s="24">
        <v>37.5</v>
      </c>
      <c r="K2050" s="75">
        <f t="shared" si="93"/>
        <v>75</v>
      </c>
      <c r="L2050" s="80">
        <v>45198</v>
      </c>
      <c r="M2050" s="72"/>
      <c r="N2050" s="38"/>
      <c r="O2050" s="81"/>
      <c r="P2050" s="72"/>
      <c r="Q2050" s="72"/>
      <c r="R2050" s="72"/>
      <c r="S2050" s="72"/>
      <c r="T2050" s="81"/>
      <c r="U2050" s="72"/>
      <c r="V2050" s="72"/>
      <c r="W2050" s="82">
        <f t="shared" si="94"/>
        <v>0</v>
      </c>
      <c r="X2050" s="39" t="s">
        <v>89</v>
      </c>
      <c r="Y2050" s="39"/>
      <c r="Z2050" s="72" t="s">
        <v>101</v>
      </c>
    </row>
    <row r="2051" spans="1:26">
      <c r="A2051" s="75">
        <f t="shared" si="95"/>
        <v>2049</v>
      </c>
      <c r="B2051" s="39" t="s">
        <v>1345</v>
      </c>
      <c r="C2051" s="75" t="str">
        <f>IF($B2051&lt;&gt;"",_xlfn.IFNA(VLOOKUP($B2051,'Node Details'!$B:$U,C$1,0),"Check"),"")</f>
        <v>0000S8O05-S8O050105</v>
      </c>
      <c r="D2051" s="75" t="str">
        <f>IF($B2051&lt;&gt;"",_xlfn.IFNA(VLOOKUP($B2051,'Node Details'!$B:$U,D$1,0),"Check"),"")</f>
        <v>S8O</v>
      </c>
      <c r="E2051" s="75" t="str">
        <f>IF($B2051&lt;&gt;"",_xlfn.IFNA(VLOOKUP($B2051,'Node Details'!$B:$U,E$1,0),"Check"),"")</f>
        <v>Airtel</v>
      </c>
      <c r="F2051" s="95">
        <v>45199</v>
      </c>
      <c r="G2051" s="75"/>
      <c r="H2051" s="25" t="s">
        <v>22</v>
      </c>
      <c r="I2051" s="24">
        <v>2</v>
      </c>
      <c r="J2051" s="24">
        <v>37.5</v>
      </c>
      <c r="K2051" s="75">
        <f t="shared" ref="K2051:K2114" si="96">I2051*J2051</f>
        <v>75</v>
      </c>
      <c r="L2051" s="80">
        <v>45198</v>
      </c>
      <c r="M2051" s="72"/>
      <c r="N2051" s="38"/>
      <c r="O2051" s="81"/>
      <c r="P2051" s="72"/>
      <c r="Q2051" s="72"/>
      <c r="R2051" s="72"/>
      <c r="S2051" s="72"/>
      <c r="T2051" s="81"/>
      <c r="U2051" s="72"/>
      <c r="V2051" s="72"/>
      <c r="W2051" s="82">
        <f t="shared" ref="W2051:W2114" si="97">IF(V2051&lt;&gt;"",V2051*U2051,0)</f>
        <v>0</v>
      </c>
      <c r="X2051" s="39" t="s">
        <v>89</v>
      </c>
      <c r="Y2051" s="39"/>
      <c r="Z2051" s="72" t="s">
        <v>101</v>
      </c>
    </row>
    <row r="2052" spans="1:26">
      <c r="A2052" s="75">
        <f t="shared" ref="A2052:A2115" si="98">IF(B2052&lt;&gt;"",A2051+1,"")</f>
        <v>2050</v>
      </c>
      <c r="B2052" s="39" t="s">
        <v>1348</v>
      </c>
      <c r="C2052" s="75" t="str">
        <f>IF($B2052&lt;&gt;"",_xlfn.IFNA(VLOOKUP($B2052,'Node Details'!$B:$U,C$1,0),"Check"),"")</f>
        <v>0000S8O02-0000S8O07</v>
      </c>
      <c r="D2052" s="75" t="str">
        <f>IF($B2052&lt;&gt;"",_xlfn.IFNA(VLOOKUP($B2052,'Node Details'!$B:$U,D$1,0),"Check"),"")</f>
        <v>S8O</v>
      </c>
      <c r="E2052" s="75" t="str">
        <f>IF($B2052&lt;&gt;"",_xlfn.IFNA(VLOOKUP($B2052,'Node Details'!$B:$U,E$1,0),"Check"),"")</f>
        <v>Airtel</v>
      </c>
      <c r="F2052" s="95">
        <v>45199</v>
      </c>
      <c r="G2052" s="75"/>
      <c r="H2052" s="25" t="s">
        <v>22</v>
      </c>
      <c r="I2052" s="24">
        <v>2</v>
      </c>
      <c r="J2052" s="24">
        <v>37.5</v>
      </c>
      <c r="K2052" s="75">
        <f t="shared" si="96"/>
        <v>75</v>
      </c>
      <c r="L2052" s="80">
        <v>45198</v>
      </c>
      <c r="M2052" s="72"/>
      <c r="N2052" s="38"/>
      <c r="O2052" s="81"/>
      <c r="P2052" s="72"/>
      <c r="Q2052" s="72"/>
      <c r="R2052" s="72"/>
      <c r="S2052" s="72"/>
      <c r="T2052" s="81"/>
      <c r="U2052" s="72"/>
      <c r="V2052" s="72"/>
      <c r="W2052" s="82">
        <f t="shared" si="97"/>
        <v>0</v>
      </c>
      <c r="X2052" s="39" t="s">
        <v>89</v>
      </c>
      <c r="Y2052" s="39"/>
      <c r="Z2052" s="72" t="s">
        <v>101</v>
      </c>
    </row>
    <row r="2053" spans="1:26">
      <c r="A2053" s="75">
        <f t="shared" si="98"/>
        <v>2051</v>
      </c>
      <c r="B2053" s="39" t="s">
        <v>1350</v>
      </c>
      <c r="C2053" s="75" t="str">
        <f>IF($B2053&lt;&gt;"",_xlfn.IFNA(VLOOKUP($B2053,'Node Details'!$B:$U,C$1,0),"Check"),"")</f>
        <v>0000S8O06-S8O060101</v>
      </c>
      <c r="D2053" s="75" t="str">
        <f>IF($B2053&lt;&gt;"",_xlfn.IFNA(VLOOKUP($B2053,'Node Details'!$B:$U,D$1,0),"Check"),"")</f>
        <v>S8O</v>
      </c>
      <c r="E2053" s="75" t="str">
        <f>IF($B2053&lt;&gt;"",_xlfn.IFNA(VLOOKUP($B2053,'Node Details'!$B:$U,E$1,0),"Check"),"")</f>
        <v>Airtel</v>
      </c>
      <c r="F2053" s="95">
        <v>45199</v>
      </c>
      <c r="G2053" s="75"/>
      <c r="H2053" s="25" t="s">
        <v>22</v>
      </c>
      <c r="I2053" s="24">
        <v>2</v>
      </c>
      <c r="J2053" s="24">
        <v>37.5</v>
      </c>
      <c r="K2053" s="75">
        <f t="shared" si="96"/>
        <v>75</v>
      </c>
      <c r="L2053" s="80">
        <v>45198</v>
      </c>
      <c r="M2053" s="72"/>
      <c r="N2053" s="38"/>
      <c r="O2053" s="81"/>
      <c r="P2053" s="72"/>
      <c r="Q2053" s="72"/>
      <c r="R2053" s="72"/>
      <c r="S2053" s="72"/>
      <c r="T2053" s="81"/>
      <c r="U2053" s="72"/>
      <c r="V2053" s="72"/>
      <c r="W2053" s="82">
        <f t="shared" si="97"/>
        <v>0</v>
      </c>
      <c r="X2053" s="39" t="s">
        <v>89</v>
      </c>
      <c r="Y2053" s="39"/>
      <c r="Z2053" s="72" t="s">
        <v>101</v>
      </c>
    </row>
    <row r="2054" spans="1:26">
      <c r="A2054" s="75">
        <f t="shared" si="98"/>
        <v>2052</v>
      </c>
      <c r="B2054" s="39" t="s">
        <v>1355</v>
      </c>
      <c r="C2054" s="75" t="str">
        <f>IF($B2054&lt;&gt;"",_xlfn.IFNA(VLOOKUP($B2054,'Node Details'!$B:$U,C$1,0),"Check"),"")</f>
        <v>0000S8O06-S8O060104</v>
      </c>
      <c r="D2054" s="75" t="str">
        <f>IF($B2054&lt;&gt;"",_xlfn.IFNA(VLOOKUP($B2054,'Node Details'!$B:$U,D$1,0),"Check"),"")</f>
        <v>S8O</v>
      </c>
      <c r="E2054" s="75" t="str">
        <f>IF($B2054&lt;&gt;"",_xlfn.IFNA(VLOOKUP($B2054,'Node Details'!$B:$U,E$1,0),"Check"),"")</f>
        <v>Airtel</v>
      </c>
      <c r="F2054" s="95">
        <v>45199</v>
      </c>
      <c r="G2054" s="75"/>
      <c r="H2054" s="25" t="s">
        <v>22</v>
      </c>
      <c r="I2054" s="24">
        <v>2</v>
      </c>
      <c r="J2054" s="24">
        <v>37.5</v>
      </c>
      <c r="K2054" s="75">
        <f t="shared" si="96"/>
        <v>75</v>
      </c>
      <c r="L2054" s="80">
        <v>45198</v>
      </c>
      <c r="M2054" s="72"/>
      <c r="N2054" s="38"/>
      <c r="O2054" s="81"/>
      <c r="P2054" s="72"/>
      <c r="Q2054" s="72"/>
      <c r="R2054" s="72"/>
      <c r="S2054" s="72"/>
      <c r="T2054" s="81"/>
      <c r="U2054" s="72"/>
      <c r="V2054" s="72"/>
      <c r="W2054" s="82">
        <f t="shared" si="97"/>
        <v>0</v>
      </c>
      <c r="X2054" s="39" t="s">
        <v>89</v>
      </c>
      <c r="Y2054" s="39"/>
      <c r="Z2054" s="72" t="s">
        <v>101</v>
      </c>
    </row>
    <row r="2055" spans="1:26">
      <c r="A2055" s="75">
        <f t="shared" si="98"/>
        <v>2053</v>
      </c>
      <c r="B2055" s="39" t="s">
        <v>2675</v>
      </c>
      <c r="C2055" s="75" t="str">
        <f>IF($B2055&lt;&gt;"",_xlfn.IFNA(VLOOKUP($B2055,'Node Details'!$B:$U,C$1,0),"Check"),"")</f>
        <v>0000S8O06-S8O060104</v>
      </c>
      <c r="D2055" s="75" t="str">
        <f>IF($B2055&lt;&gt;"",_xlfn.IFNA(VLOOKUP($B2055,'Node Details'!$B:$U,D$1,0),"Check"),"")</f>
        <v>S8O</v>
      </c>
      <c r="E2055" s="75" t="str">
        <f>IF($B2055&lt;&gt;"",_xlfn.IFNA(VLOOKUP($B2055,'Node Details'!$B:$U,E$1,0),"Check"),"")</f>
        <v>Airtel</v>
      </c>
      <c r="F2055" s="95">
        <v>45199</v>
      </c>
      <c r="G2055" s="75"/>
      <c r="H2055" s="25" t="s">
        <v>22</v>
      </c>
      <c r="I2055" s="24">
        <v>2</v>
      </c>
      <c r="J2055" s="24">
        <v>37.5</v>
      </c>
      <c r="K2055" s="75">
        <f t="shared" si="96"/>
        <v>75</v>
      </c>
      <c r="L2055" s="80">
        <v>45198</v>
      </c>
      <c r="M2055" s="72"/>
      <c r="N2055" s="38"/>
      <c r="O2055" s="81"/>
      <c r="P2055" s="72"/>
      <c r="Q2055" s="72"/>
      <c r="R2055" s="72"/>
      <c r="S2055" s="72"/>
      <c r="T2055" s="81"/>
      <c r="U2055" s="72"/>
      <c r="V2055" s="72"/>
      <c r="W2055" s="82">
        <f t="shared" si="97"/>
        <v>0</v>
      </c>
      <c r="X2055" s="39" t="s">
        <v>89</v>
      </c>
      <c r="Y2055" s="39"/>
      <c r="Z2055" s="72" t="s">
        <v>101</v>
      </c>
    </row>
    <row r="2056" spans="1:26">
      <c r="A2056" s="75">
        <f t="shared" si="98"/>
        <v>2054</v>
      </c>
      <c r="B2056" s="39" t="s">
        <v>1352</v>
      </c>
      <c r="C2056" s="75" t="str">
        <f>IF($B2056&lt;&gt;"",_xlfn.IFNA(VLOOKUP($B2056,'Node Details'!$B:$U,C$1,0),"Check"),"")</f>
        <v>0000S8O06-S8O060104</v>
      </c>
      <c r="D2056" s="75" t="str">
        <f>IF($B2056&lt;&gt;"",_xlfn.IFNA(VLOOKUP($B2056,'Node Details'!$B:$U,D$1,0),"Check"),"")</f>
        <v>S8O</v>
      </c>
      <c r="E2056" s="75" t="str">
        <f>IF($B2056&lt;&gt;"",_xlfn.IFNA(VLOOKUP($B2056,'Node Details'!$B:$U,E$1,0),"Check"),"")</f>
        <v>Airtel</v>
      </c>
      <c r="F2056" s="95">
        <v>45199</v>
      </c>
      <c r="G2056" s="75"/>
      <c r="H2056" s="25" t="s">
        <v>22</v>
      </c>
      <c r="I2056" s="24">
        <v>2</v>
      </c>
      <c r="J2056" s="24">
        <v>37.5</v>
      </c>
      <c r="K2056" s="75">
        <f t="shared" si="96"/>
        <v>75</v>
      </c>
      <c r="L2056" s="80">
        <v>45198</v>
      </c>
      <c r="M2056" s="72"/>
      <c r="N2056" s="38"/>
      <c r="O2056" s="81"/>
      <c r="P2056" s="72"/>
      <c r="Q2056" s="72"/>
      <c r="R2056" s="72"/>
      <c r="S2056" s="72"/>
      <c r="T2056" s="81"/>
      <c r="U2056" s="72"/>
      <c r="V2056" s="72"/>
      <c r="W2056" s="82">
        <f t="shared" si="97"/>
        <v>0</v>
      </c>
      <c r="X2056" s="39" t="s">
        <v>89</v>
      </c>
      <c r="Y2056" s="39"/>
      <c r="Z2056" s="72" t="s">
        <v>101</v>
      </c>
    </row>
    <row r="2057" spans="1:26">
      <c r="A2057" s="75">
        <f t="shared" si="98"/>
        <v>2055</v>
      </c>
      <c r="B2057" s="39" t="s">
        <v>2677</v>
      </c>
      <c r="C2057" s="75" t="str">
        <f>IF($B2057&lt;&gt;"",_xlfn.IFNA(VLOOKUP($B2057,'Node Details'!$B:$U,C$1,0),"Check"),"")</f>
        <v>S8O060102-S8O060106</v>
      </c>
      <c r="D2057" s="75" t="str">
        <f>IF($B2057&lt;&gt;"",_xlfn.IFNA(VLOOKUP($B2057,'Node Details'!$B:$U,D$1,0),"Check"),"")</f>
        <v>S8O</v>
      </c>
      <c r="E2057" s="75" t="str">
        <f>IF($B2057&lt;&gt;"",_xlfn.IFNA(VLOOKUP($B2057,'Node Details'!$B:$U,E$1,0),"Check"),"")</f>
        <v>Airtel</v>
      </c>
      <c r="F2057" s="95">
        <v>45199</v>
      </c>
      <c r="G2057" s="75"/>
      <c r="H2057" s="25" t="s">
        <v>22</v>
      </c>
      <c r="I2057" s="24">
        <v>2</v>
      </c>
      <c r="J2057" s="24">
        <v>37.5</v>
      </c>
      <c r="K2057" s="75">
        <f t="shared" si="96"/>
        <v>75</v>
      </c>
      <c r="L2057" s="80">
        <v>45198</v>
      </c>
      <c r="M2057" s="72"/>
      <c r="N2057" s="38"/>
      <c r="O2057" s="81"/>
      <c r="P2057" s="72"/>
      <c r="Q2057" s="72"/>
      <c r="R2057" s="72"/>
      <c r="S2057" s="72"/>
      <c r="T2057" s="81"/>
      <c r="U2057" s="72"/>
      <c r="V2057" s="72"/>
      <c r="W2057" s="82">
        <f t="shared" si="97"/>
        <v>0</v>
      </c>
      <c r="X2057" s="39" t="s">
        <v>89</v>
      </c>
      <c r="Y2057" s="39"/>
      <c r="Z2057" s="72" t="s">
        <v>101</v>
      </c>
    </row>
    <row r="2058" spans="1:26">
      <c r="A2058" s="75">
        <f t="shared" si="98"/>
        <v>2056</v>
      </c>
      <c r="B2058" s="39" t="s">
        <v>1357</v>
      </c>
      <c r="C2058" s="75" t="str">
        <f>IF($B2058&lt;&gt;"",_xlfn.IFNA(VLOOKUP($B2058,'Node Details'!$B:$U,C$1,0),"Check"),"")</f>
        <v>S8O060102-S8O060106</v>
      </c>
      <c r="D2058" s="75" t="str">
        <f>IF($B2058&lt;&gt;"",_xlfn.IFNA(VLOOKUP($B2058,'Node Details'!$B:$U,D$1,0),"Check"),"")</f>
        <v>S8O</v>
      </c>
      <c r="E2058" s="75" t="str">
        <f>IF($B2058&lt;&gt;"",_xlfn.IFNA(VLOOKUP($B2058,'Node Details'!$B:$U,E$1,0),"Check"),"")</f>
        <v>Airtel</v>
      </c>
      <c r="F2058" s="95">
        <v>45199</v>
      </c>
      <c r="G2058" s="75"/>
      <c r="H2058" s="25" t="s">
        <v>22</v>
      </c>
      <c r="I2058" s="24">
        <v>2</v>
      </c>
      <c r="J2058" s="24">
        <v>37.5</v>
      </c>
      <c r="K2058" s="75">
        <f t="shared" si="96"/>
        <v>75</v>
      </c>
      <c r="L2058" s="80">
        <v>45198</v>
      </c>
      <c r="M2058" s="72"/>
      <c r="N2058" s="38"/>
      <c r="O2058" s="81"/>
      <c r="P2058" s="72"/>
      <c r="Q2058" s="72"/>
      <c r="R2058" s="72"/>
      <c r="S2058" s="72"/>
      <c r="T2058" s="81"/>
      <c r="U2058" s="72"/>
      <c r="V2058" s="72"/>
      <c r="W2058" s="82">
        <f t="shared" si="97"/>
        <v>0</v>
      </c>
      <c r="X2058" s="39" t="s">
        <v>89</v>
      </c>
      <c r="Y2058" s="39"/>
      <c r="Z2058" s="72" t="s">
        <v>101</v>
      </c>
    </row>
    <row r="2059" spans="1:26">
      <c r="A2059" s="75">
        <f t="shared" si="98"/>
        <v>2057</v>
      </c>
      <c r="B2059" s="39" t="s">
        <v>2679</v>
      </c>
      <c r="C2059" s="75" t="str">
        <f>IF($B2059&lt;&gt;"",_xlfn.IFNA(VLOOKUP($B2059,'Node Details'!$B:$U,C$1,0),"Check"),"")</f>
        <v>0000S8O06-S8O060108</v>
      </c>
      <c r="D2059" s="75" t="str">
        <f>IF($B2059&lt;&gt;"",_xlfn.IFNA(VLOOKUP($B2059,'Node Details'!$B:$U,D$1,0),"Check"),"")</f>
        <v>S8O</v>
      </c>
      <c r="E2059" s="75" t="str">
        <f>IF($B2059&lt;&gt;"",_xlfn.IFNA(VLOOKUP($B2059,'Node Details'!$B:$U,E$1,0),"Check"),"")</f>
        <v>Airtel</v>
      </c>
      <c r="F2059" s="95">
        <v>45199</v>
      </c>
      <c r="G2059" s="75"/>
      <c r="H2059" s="25" t="s">
        <v>22</v>
      </c>
      <c r="I2059" s="24">
        <v>2</v>
      </c>
      <c r="J2059" s="24">
        <v>37.5</v>
      </c>
      <c r="K2059" s="75">
        <f t="shared" si="96"/>
        <v>75</v>
      </c>
      <c r="L2059" s="80">
        <v>45198</v>
      </c>
      <c r="M2059" s="72"/>
      <c r="N2059" s="38"/>
      <c r="O2059" s="81"/>
      <c r="P2059" s="72"/>
      <c r="Q2059" s="72"/>
      <c r="R2059" s="72"/>
      <c r="S2059" s="72"/>
      <c r="T2059" s="81"/>
      <c r="U2059" s="72"/>
      <c r="V2059" s="72"/>
      <c r="W2059" s="82">
        <f t="shared" si="97"/>
        <v>0</v>
      </c>
      <c r="X2059" s="39" t="s">
        <v>89</v>
      </c>
      <c r="Y2059" s="39"/>
      <c r="Z2059" s="72" t="s">
        <v>101</v>
      </c>
    </row>
    <row r="2060" spans="1:26">
      <c r="A2060" s="75">
        <f t="shared" si="98"/>
        <v>2058</v>
      </c>
      <c r="B2060" s="39" t="s">
        <v>1360</v>
      </c>
      <c r="C2060" s="75" t="str">
        <f>IF($B2060&lt;&gt;"",_xlfn.IFNA(VLOOKUP($B2060,'Node Details'!$B:$U,C$1,0),"Check"),"")</f>
        <v>0000S8O06-S8O060108</v>
      </c>
      <c r="D2060" s="75" t="str">
        <f>IF($B2060&lt;&gt;"",_xlfn.IFNA(VLOOKUP($B2060,'Node Details'!$B:$U,D$1,0),"Check"),"")</f>
        <v>S8O</v>
      </c>
      <c r="E2060" s="75" t="str">
        <f>IF($B2060&lt;&gt;"",_xlfn.IFNA(VLOOKUP($B2060,'Node Details'!$B:$U,E$1,0),"Check"),"")</f>
        <v>Airtel</v>
      </c>
      <c r="F2060" s="95">
        <v>45199</v>
      </c>
      <c r="G2060" s="75"/>
      <c r="H2060" s="25" t="s">
        <v>22</v>
      </c>
      <c r="I2060" s="24">
        <v>2</v>
      </c>
      <c r="J2060" s="24">
        <v>37.5</v>
      </c>
      <c r="K2060" s="75">
        <f t="shared" si="96"/>
        <v>75</v>
      </c>
      <c r="L2060" s="80">
        <v>45198</v>
      </c>
      <c r="M2060" s="72"/>
      <c r="N2060" s="38"/>
      <c r="O2060" s="81"/>
      <c r="P2060" s="72"/>
      <c r="Q2060" s="72"/>
      <c r="R2060" s="72"/>
      <c r="S2060" s="72"/>
      <c r="T2060" s="81"/>
      <c r="U2060" s="72"/>
      <c r="V2060" s="72"/>
      <c r="W2060" s="82">
        <f t="shared" si="97"/>
        <v>0</v>
      </c>
      <c r="X2060" s="39" t="s">
        <v>89</v>
      </c>
      <c r="Y2060" s="39"/>
      <c r="Z2060" s="72" t="s">
        <v>101</v>
      </c>
    </row>
    <row r="2061" spans="1:26">
      <c r="A2061" s="75">
        <f t="shared" si="98"/>
        <v>2059</v>
      </c>
      <c r="B2061" s="39" t="s">
        <v>1288</v>
      </c>
      <c r="C2061" s="75" t="str">
        <f>IF($B2061&lt;&gt;"",_xlfn.IFNA(VLOOKUP($B2061,'Node Details'!$B:$U,C$1,0),"Check"),"")</f>
        <v>0000S8O02-0000S8O07</v>
      </c>
      <c r="D2061" s="75" t="str">
        <f>IF($B2061&lt;&gt;"",_xlfn.IFNA(VLOOKUP($B2061,'Node Details'!$B:$U,D$1,0),"Check"),"")</f>
        <v>S8O</v>
      </c>
      <c r="E2061" s="75" t="str">
        <f>IF($B2061&lt;&gt;"",_xlfn.IFNA(VLOOKUP($B2061,'Node Details'!$B:$U,E$1,0),"Check"),"")</f>
        <v>Airtel</v>
      </c>
      <c r="F2061" s="95">
        <v>45199</v>
      </c>
      <c r="G2061" s="75"/>
      <c r="H2061" s="25" t="s">
        <v>22</v>
      </c>
      <c r="I2061" s="24">
        <v>2</v>
      </c>
      <c r="J2061" s="24">
        <v>37.5</v>
      </c>
      <c r="K2061" s="75">
        <f t="shared" si="96"/>
        <v>75</v>
      </c>
      <c r="L2061" s="80">
        <v>45198</v>
      </c>
      <c r="M2061" s="72"/>
      <c r="N2061" s="38"/>
      <c r="O2061" s="81"/>
      <c r="P2061" s="72"/>
      <c r="Q2061" s="72"/>
      <c r="R2061" s="72"/>
      <c r="S2061" s="72"/>
      <c r="T2061" s="81"/>
      <c r="U2061" s="72"/>
      <c r="V2061" s="72"/>
      <c r="W2061" s="82">
        <f t="shared" si="97"/>
        <v>0</v>
      </c>
      <c r="X2061" s="39" t="s">
        <v>89</v>
      </c>
      <c r="Y2061" s="39"/>
      <c r="Z2061" s="72" t="s">
        <v>101</v>
      </c>
    </row>
    <row r="2062" spans="1:26">
      <c r="A2062" s="75">
        <f t="shared" si="98"/>
        <v>2060</v>
      </c>
      <c r="B2062" s="39" t="s">
        <v>2681</v>
      </c>
      <c r="C2062" s="75" t="str">
        <f>IF($B2062&lt;&gt;"",_xlfn.IFNA(VLOOKUP($B2062,'Node Details'!$B:$U,C$1,0),"Check"),"")</f>
        <v>0000S8O07-S8O070107</v>
      </c>
      <c r="D2062" s="75" t="str">
        <f>IF($B2062&lt;&gt;"",_xlfn.IFNA(VLOOKUP($B2062,'Node Details'!$B:$U,D$1,0),"Check"),"")</f>
        <v>S8O</v>
      </c>
      <c r="E2062" s="75" t="str">
        <f>IF($B2062&lt;&gt;"",_xlfn.IFNA(VLOOKUP($B2062,'Node Details'!$B:$U,E$1,0),"Check"),"")</f>
        <v>Airtel</v>
      </c>
      <c r="F2062" s="95">
        <v>45199</v>
      </c>
      <c r="G2062" s="75"/>
      <c r="H2062" s="25" t="s">
        <v>22</v>
      </c>
      <c r="I2062" s="24">
        <v>2</v>
      </c>
      <c r="J2062" s="24">
        <v>37.5</v>
      </c>
      <c r="K2062" s="75">
        <f t="shared" si="96"/>
        <v>75</v>
      </c>
      <c r="L2062" s="80">
        <v>45198</v>
      </c>
      <c r="M2062" s="72"/>
      <c r="N2062" s="38"/>
      <c r="O2062" s="81"/>
      <c r="P2062" s="72"/>
      <c r="Q2062" s="72"/>
      <c r="R2062" s="72"/>
      <c r="S2062" s="72"/>
      <c r="T2062" s="81"/>
      <c r="U2062" s="72"/>
      <c r="V2062" s="72"/>
      <c r="W2062" s="82">
        <f t="shared" si="97"/>
        <v>0</v>
      </c>
      <c r="X2062" s="39" t="s">
        <v>89</v>
      </c>
      <c r="Y2062" s="39"/>
      <c r="Z2062" s="72" t="s">
        <v>101</v>
      </c>
    </row>
    <row r="2063" spans="1:26">
      <c r="A2063" s="75">
        <f t="shared" si="98"/>
        <v>2061</v>
      </c>
      <c r="B2063" s="39" t="s">
        <v>1372</v>
      </c>
      <c r="C2063" s="75" t="str">
        <f>IF($B2063&lt;&gt;"",_xlfn.IFNA(VLOOKUP($B2063,'Node Details'!$B:$U,C$1,0),"Check"),"")</f>
        <v>0000S8O07-S8O070107</v>
      </c>
      <c r="D2063" s="75" t="str">
        <f>IF($B2063&lt;&gt;"",_xlfn.IFNA(VLOOKUP($B2063,'Node Details'!$B:$U,D$1,0),"Check"),"")</f>
        <v>S8O</v>
      </c>
      <c r="E2063" s="75" t="str">
        <f>IF($B2063&lt;&gt;"",_xlfn.IFNA(VLOOKUP($B2063,'Node Details'!$B:$U,E$1,0),"Check"),"")</f>
        <v>Airtel</v>
      </c>
      <c r="F2063" s="95">
        <v>45199</v>
      </c>
      <c r="G2063" s="75"/>
      <c r="H2063" s="25" t="s">
        <v>22</v>
      </c>
      <c r="I2063" s="24">
        <v>2</v>
      </c>
      <c r="J2063" s="24">
        <v>37.5</v>
      </c>
      <c r="K2063" s="75">
        <f t="shared" si="96"/>
        <v>75</v>
      </c>
      <c r="L2063" s="80">
        <v>45198</v>
      </c>
      <c r="M2063" s="72"/>
      <c r="N2063" s="38"/>
      <c r="O2063" s="81"/>
      <c r="P2063" s="72"/>
      <c r="Q2063" s="72"/>
      <c r="R2063" s="72"/>
      <c r="S2063" s="72"/>
      <c r="T2063" s="81"/>
      <c r="U2063" s="72"/>
      <c r="V2063" s="72"/>
      <c r="W2063" s="82">
        <f t="shared" si="97"/>
        <v>0</v>
      </c>
      <c r="X2063" s="39" t="s">
        <v>89</v>
      </c>
      <c r="Y2063" s="39"/>
      <c r="Z2063" s="72" t="s">
        <v>101</v>
      </c>
    </row>
    <row r="2064" spans="1:26">
      <c r="A2064" s="75">
        <f t="shared" si="98"/>
        <v>2062</v>
      </c>
      <c r="B2064" s="39" t="s">
        <v>1366</v>
      </c>
      <c r="C2064" s="75" t="str">
        <f>IF($B2064&lt;&gt;"",_xlfn.IFNA(VLOOKUP($B2064,'Node Details'!$B:$U,C$1,0),"Check"),"")</f>
        <v>0000S8O07-S8O070103</v>
      </c>
      <c r="D2064" s="75" t="str">
        <f>IF($B2064&lt;&gt;"",_xlfn.IFNA(VLOOKUP($B2064,'Node Details'!$B:$U,D$1,0),"Check"),"")</f>
        <v>S8O</v>
      </c>
      <c r="E2064" s="75" t="str">
        <f>IF($B2064&lt;&gt;"",_xlfn.IFNA(VLOOKUP($B2064,'Node Details'!$B:$U,E$1,0),"Check"),"")</f>
        <v>Airtel</v>
      </c>
      <c r="F2064" s="95">
        <v>45199</v>
      </c>
      <c r="G2064" s="75"/>
      <c r="H2064" s="25" t="s">
        <v>22</v>
      </c>
      <c r="I2064" s="24">
        <v>2</v>
      </c>
      <c r="J2064" s="24">
        <v>37.5</v>
      </c>
      <c r="K2064" s="75">
        <f t="shared" si="96"/>
        <v>75</v>
      </c>
      <c r="L2064" s="80">
        <v>45198</v>
      </c>
      <c r="M2064" s="72"/>
      <c r="N2064" s="38"/>
      <c r="O2064" s="81"/>
      <c r="P2064" s="72"/>
      <c r="Q2064" s="72"/>
      <c r="R2064" s="72"/>
      <c r="S2064" s="72"/>
      <c r="T2064" s="81"/>
      <c r="U2064" s="72"/>
      <c r="V2064" s="72"/>
      <c r="W2064" s="82">
        <f t="shared" si="97"/>
        <v>0</v>
      </c>
      <c r="X2064" s="39" t="s">
        <v>89</v>
      </c>
      <c r="Y2064" s="39"/>
      <c r="Z2064" s="72" t="s">
        <v>101</v>
      </c>
    </row>
    <row r="2065" spans="1:26">
      <c r="A2065" s="75">
        <f t="shared" si="98"/>
        <v>2063</v>
      </c>
      <c r="B2065" s="39" t="s">
        <v>2682</v>
      </c>
      <c r="C2065" s="75" t="str">
        <f>IF($B2065&lt;&gt;"",_xlfn.IFNA(VLOOKUP($B2065,'Node Details'!$B:$U,C$1,0),"Check"),"")</f>
        <v>0000S8O07-S8O070106</v>
      </c>
      <c r="D2065" s="75" t="str">
        <f>IF($B2065&lt;&gt;"",_xlfn.IFNA(VLOOKUP($B2065,'Node Details'!$B:$U,D$1,0),"Check"),"")</f>
        <v>S8O</v>
      </c>
      <c r="E2065" s="75" t="str">
        <f>IF($B2065&lt;&gt;"",_xlfn.IFNA(VLOOKUP($B2065,'Node Details'!$B:$U,E$1,0),"Check"),"")</f>
        <v>Airtel</v>
      </c>
      <c r="F2065" s="95">
        <v>45199</v>
      </c>
      <c r="G2065" s="75"/>
      <c r="H2065" s="25" t="s">
        <v>22</v>
      </c>
      <c r="I2065" s="24">
        <v>2</v>
      </c>
      <c r="J2065" s="24">
        <v>37.5</v>
      </c>
      <c r="K2065" s="75">
        <f t="shared" si="96"/>
        <v>75</v>
      </c>
      <c r="L2065" s="80">
        <v>45198</v>
      </c>
      <c r="M2065" s="72"/>
      <c r="N2065" s="38"/>
      <c r="O2065" s="81"/>
      <c r="P2065" s="72"/>
      <c r="Q2065" s="72"/>
      <c r="R2065" s="72"/>
      <c r="S2065" s="72"/>
      <c r="T2065" s="81"/>
      <c r="U2065" s="72"/>
      <c r="V2065" s="72"/>
      <c r="W2065" s="82">
        <f t="shared" si="97"/>
        <v>0</v>
      </c>
      <c r="X2065" s="39" t="s">
        <v>89</v>
      </c>
      <c r="Y2065" s="39"/>
      <c r="Z2065" s="72" t="s">
        <v>101</v>
      </c>
    </row>
    <row r="2066" spans="1:26">
      <c r="A2066" s="75">
        <f t="shared" si="98"/>
        <v>2064</v>
      </c>
      <c r="B2066" s="39" t="s">
        <v>2683</v>
      </c>
      <c r="C2066" s="75" t="str">
        <f>IF($B2066&lt;&gt;"",_xlfn.IFNA(VLOOKUP($B2066,'Node Details'!$B:$U,C$1,0),"Check"),"")</f>
        <v>0000S8O07-S8O070106</v>
      </c>
      <c r="D2066" s="75" t="str">
        <f>IF($B2066&lt;&gt;"",_xlfn.IFNA(VLOOKUP($B2066,'Node Details'!$B:$U,D$1,0),"Check"),"")</f>
        <v>S8O</v>
      </c>
      <c r="E2066" s="75" t="str">
        <f>IF($B2066&lt;&gt;"",_xlfn.IFNA(VLOOKUP($B2066,'Node Details'!$B:$U,E$1,0),"Check"),"")</f>
        <v>Airtel</v>
      </c>
      <c r="F2066" s="95">
        <v>45199</v>
      </c>
      <c r="G2066" s="75"/>
      <c r="H2066" s="25" t="s">
        <v>22</v>
      </c>
      <c r="I2066" s="24">
        <v>2</v>
      </c>
      <c r="J2066" s="24">
        <v>37.5</v>
      </c>
      <c r="K2066" s="75">
        <f t="shared" si="96"/>
        <v>75</v>
      </c>
      <c r="L2066" s="80">
        <v>45198</v>
      </c>
      <c r="M2066" s="72"/>
      <c r="N2066" s="38"/>
      <c r="O2066" s="81"/>
      <c r="P2066" s="72"/>
      <c r="Q2066" s="72"/>
      <c r="R2066" s="72"/>
      <c r="S2066" s="72"/>
      <c r="T2066" s="81"/>
      <c r="U2066" s="72"/>
      <c r="V2066" s="72"/>
      <c r="W2066" s="82">
        <f t="shared" si="97"/>
        <v>0</v>
      </c>
      <c r="X2066" s="39" t="s">
        <v>89</v>
      </c>
      <c r="Y2066" s="39"/>
      <c r="Z2066" s="72" t="s">
        <v>101</v>
      </c>
    </row>
    <row r="2067" spans="1:26">
      <c r="A2067" s="75">
        <f t="shared" si="98"/>
        <v>2065</v>
      </c>
      <c r="B2067" s="39" t="s">
        <v>1369</v>
      </c>
      <c r="C2067" s="75" t="str">
        <f>IF($B2067&lt;&gt;"",_xlfn.IFNA(VLOOKUP($B2067,'Node Details'!$B:$U,C$1,0),"Check"),"")</f>
        <v>0000S8O07-S8O070106</v>
      </c>
      <c r="D2067" s="75" t="str">
        <f>IF($B2067&lt;&gt;"",_xlfn.IFNA(VLOOKUP($B2067,'Node Details'!$B:$U,D$1,0),"Check"),"")</f>
        <v>S8O</v>
      </c>
      <c r="E2067" s="75" t="str">
        <f>IF($B2067&lt;&gt;"",_xlfn.IFNA(VLOOKUP($B2067,'Node Details'!$B:$U,E$1,0),"Check"),"")</f>
        <v>Airtel</v>
      </c>
      <c r="F2067" s="95">
        <v>45199</v>
      </c>
      <c r="G2067" s="75"/>
      <c r="H2067" s="25" t="s">
        <v>22</v>
      </c>
      <c r="I2067" s="24">
        <v>2</v>
      </c>
      <c r="J2067" s="24">
        <v>20</v>
      </c>
      <c r="K2067" s="75">
        <f t="shared" si="96"/>
        <v>40</v>
      </c>
      <c r="L2067" s="80">
        <v>45198</v>
      </c>
      <c r="M2067" s="72"/>
      <c r="N2067" s="38"/>
      <c r="O2067" s="81"/>
      <c r="P2067" s="72"/>
      <c r="Q2067" s="72"/>
      <c r="R2067" s="72"/>
      <c r="S2067" s="72"/>
      <c r="T2067" s="81"/>
      <c r="U2067" s="72"/>
      <c r="V2067" s="72"/>
      <c r="W2067" s="82">
        <f t="shared" si="97"/>
        <v>0</v>
      </c>
      <c r="X2067" s="39" t="s">
        <v>89</v>
      </c>
      <c r="Y2067" s="39"/>
      <c r="Z2067" s="72" t="s">
        <v>101</v>
      </c>
    </row>
    <row r="2068" spans="1:26">
      <c r="A2068" s="75">
        <f t="shared" si="98"/>
        <v>2066</v>
      </c>
      <c r="B2068" s="39" t="s">
        <v>1363</v>
      </c>
      <c r="C2068" s="75" t="str">
        <f>IF($B2068&lt;&gt;"",_xlfn.IFNA(VLOOKUP($B2068,'Node Details'!$B:$U,C$1,0),"Check"),"")</f>
        <v>0000S8O07-S8O070107</v>
      </c>
      <c r="D2068" s="75" t="str">
        <f>IF($B2068&lt;&gt;"",_xlfn.IFNA(VLOOKUP($B2068,'Node Details'!$B:$U,D$1,0),"Check"),"")</f>
        <v>S8O</v>
      </c>
      <c r="E2068" s="75" t="str">
        <f>IF($B2068&lt;&gt;"",_xlfn.IFNA(VLOOKUP($B2068,'Node Details'!$B:$U,E$1,0),"Check"),"")</f>
        <v>Airtel</v>
      </c>
      <c r="F2068" s="95">
        <v>45199</v>
      </c>
      <c r="G2068" s="75"/>
      <c r="H2068" s="25" t="s">
        <v>22</v>
      </c>
      <c r="I2068" s="24">
        <v>2</v>
      </c>
      <c r="J2068" s="24">
        <v>20</v>
      </c>
      <c r="K2068" s="75">
        <f t="shared" si="96"/>
        <v>40</v>
      </c>
      <c r="L2068" s="80">
        <v>45198</v>
      </c>
      <c r="M2068" s="72"/>
      <c r="N2068" s="38"/>
      <c r="O2068" s="81"/>
      <c r="P2068" s="72"/>
      <c r="Q2068" s="72"/>
      <c r="R2068" s="72"/>
      <c r="S2068" s="72"/>
      <c r="T2068" s="81"/>
      <c r="U2068" s="72"/>
      <c r="V2068" s="72"/>
      <c r="W2068" s="82">
        <f t="shared" si="97"/>
        <v>0</v>
      </c>
      <c r="X2068" s="39" t="s">
        <v>89</v>
      </c>
      <c r="Y2068" s="39"/>
      <c r="Z2068" s="72" t="s">
        <v>101</v>
      </c>
    </row>
    <row r="2069" spans="1:26">
      <c r="A2069" s="75">
        <f t="shared" si="98"/>
        <v>2067</v>
      </c>
      <c r="B2069" s="39" t="s">
        <v>1374</v>
      </c>
      <c r="C2069" s="75" t="str">
        <f>IF($B2069&lt;&gt;"",_xlfn.IFNA(VLOOKUP($B2069,'Node Details'!$B:$U,C$1,0),"Check"),"")</f>
        <v>S8O070102-S8O070108</v>
      </c>
      <c r="D2069" s="75" t="str">
        <f>IF($B2069&lt;&gt;"",_xlfn.IFNA(VLOOKUP($B2069,'Node Details'!$B:$U,D$1,0),"Check"),"")</f>
        <v>S8O</v>
      </c>
      <c r="E2069" s="75" t="str">
        <f>IF($B2069&lt;&gt;"",_xlfn.IFNA(VLOOKUP($B2069,'Node Details'!$B:$U,E$1,0),"Check"),"")</f>
        <v>Airtel</v>
      </c>
      <c r="F2069" s="95">
        <v>45199</v>
      </c>
      <c r="G2069" s="75"/>
      <c r="H2069" s="25" t="s">
        <v>22</v>
      </c>
      <c r="I2069" s="24">
        <v>2</v>
      </c>
      <c r="J2069" s="24">
        <v>20</v>
      </c>
      <c r="K2069" s="75">
        <f t="shared" si="96"/>
        <v>40</v>
      </c>
      <c r="L2069" s="80">
        <v>45198</v>
      </c>
      <c r="M2069" s="72"/>
      <c r="N2069" s="38"/>
      <c r="O2069" s="81"/>
      <c r="P2069" s="72"/>
      <c r="Q2069" s="72"/>
      <c r="R2069" s="72"/>
      <c r="S2069" s="72"/>
      <c r="T2069" s="81"/>
      <c r="U2069" s="72"/>
      <c r="V2069" s="72"/>
      <c r="W2069" s="82">
        <f t="shared" si="97"/>
        <v>0</v>
      </c>
      <c r="X2069" s="39" t="s">
        <v>89</v>
      </c>
      <c r="Y2069" s="39"/>
      <c r="Z2069" s="72" t="s">
        <v>101</v>
      </c>
    </row>
    <row r="2070" spans="1:26">
      <c r="A2070" s="75">
        <f t="shared" si="98"/>
        <v>2068</v>
      </c>
      <c r="B2070" s="39" t="s">
        <v>1377</v>
      </c>
      <c r="C2070" s="75" t="str">
        <f>IF($B2070&lt;&gt;"",_xlfn.IFNA(VLOOKUP($B2070,'Node Details'!$B:$U,C$1,0),"Check"),"")</f>
        <v>000000S8O-0000S8O10</v>
      </c>
      <c r="D2070" s="75" t="str">
        <f>IF($B2070&lt;&gt;"",_xlfn.IFNA(VLOOKUP($B2070,'Node Details'!$B:$U,D$1,0),"Check"),"")</f>
        <v>S8O</v>
      </c>
      <c r="E2070" s="75" t="str">
        <f>IF($B2070&lt;&gt;"",_xlfn.IFNA(VLOOKUP($B2070,'Node Details'!$B:$U,E$1,0),"Check"),"")</f>
        <v>Airtel</v>
      </c>
      <c r="F2070" s="95">
        <v>45199</v>
      </c>
      <c r="G2070" s="75"/>
      <c r="H2070" s="25" t="s">
        <v>22</v>
      </c>
      <c r="I2070" s="24">
        <v>2</v>
      </c>
      <c r="J2070" s="24">
        <v>20</v>
      </c>
      <c r="K2070" s="75">
        <f t="shared" si="96"/>
        <v>40</v>
      </c>
      <c r="L2070" s="80">
        <v>45198</v>
      </c>
      <c r="M2070" s="72"/>
      <c r="N2070" s="38"/>
      <c r="O2070" s="81"/>
      <c r="P2070" s="72"/>
      <c r="Q2070" s="72"/>
      <c r="R2070" s="72"/>
      <c r="S2070" s="72"/>
      <c r="T2070" s="81"/>
      <c r="U2070" s="72"/>
      <c r="V2070" s="72"/>
      <c r="W2070" s="82">
        <f t="shared" si="97"/>
        <v>0</v>
      </c>
      <c r="X2070" s="39" t="s">
        <v>89</v>
      </c>
      <c r="Y2070" s="39"/>
      <c r="Z2070" s="72" t="s">
        <v>101</v>
      </c>
    </row>
    <row r="2071" spans="1:26">
      <c r="A2071" s="75">
        <f t="shared" si="98"/>
        <v>2069</v>
      </c>
      <c r="B2071" s="39" t="s">
        <v>2686</v>
      </c>
      <c r="C2071" s="75" t="str">
        <f>IF($B2071&lt;&gt;"",_xlfn.IFNA(VLOOKUP($B2071,'Node Details'!$B:$U,C$1,0),"Check"),"")</f>
        <v>0000S8O08-S8O080102</v>
      </c>
      <c r="D2071" s="75" t="str">
        <f>IF($B2071&lt;&gt;"",_xlfn.IFNA(VLOOKUP($B2071,'Node Details'!$B:$U,D$1,0),"Check"),"")</f>
        <v>S8O</v>
      </c>
      <c r="E2071" s="75" t="str">
        <f>IF($B2071&lt;&gt;"",_xlfn.IFNA(VLOOKUP($B2071,'Node Details'!$B:$U,E$1,0),"Check"),"")</f>
        <v>Airtel</v>
      </c>
      <c r="F2071" s="95">
        <v>45199</v>
      </c>
      <c r="G2071" s="75"/>
      <c r="H2071" s="25" t="s">
        <v>22</v>
      </c>
      <c r="I2071" s="24">
        <v>2</v>
      </c>
      <c r="J2071" s="24">
        <v>20</v>
      </c>
      <c r="K2071" s="75">
        <f t="shared" si="96"/>
        <v>40</v>
      </c>
      <c r="L2071" s="80">
        <v>45198</v>
      </c>
      <c r="M2071" s="72"/>
      <c r="N2071" s="38"/>
      <c r="O2071" s="81"/>
      <c r="P2071" s="72"/>
      <c r="Q2071" s="72"/>
      <c r="R2071" s="72"/>
      <c r="S2071" s="72"/>
      <c r="T2071" s="81"/>
      <c r="U2071" s="72"/>
      <c r="V2071" s="72"/>
      <c r="W2071" s="82">
        <f t="shared" si="97"/>
        <v>0</v>
      </c>
      <c r="X2071" s="39" t="s">
        <v>89</v>
      </c>
      <c r="Y2071" s="39"/>
      <c r="Z2071" s="72" t="s">
        <v>101</v>
      </c>
    </row>
    <row r="2072" spans="1:26">
      <c r="A2072" s="75">
        <f t="shared" si="98"/>
        <v>2070</v>
      </c>
      <c r="B2072" s="39" t="s">
        <v>1379</v>
      </c>
      <c r="C2072" s="75" t="str">
        <f>IF($B2072&lt;&gt;"",_xlfn.IFNA(VLOOKUP($B2072,'Node Details'!$B:$U,C$1,0),"Check"),"")</f>
        <v>0000S8O08-S8O080102</v>
      </c>
      <c r="D2072" s="75" t="str">
        <f>IF($B2072&lt;&gt;"",_xlfn.IFNA(VLOOKUP($B2072,'Node Details'!$B:$U,D$1,0),"Check"),"")</f>
        <v>S8O</v>
      </c>
      <c r="E2072" s="75" t="str">
        <f>IF($B2072&lt;&gt;"",_xlfn.IFNA(VLOOKUP($B2072,'Node Details'!$B:$U,E$1,0),"Check"),"")</f>
        <v>Airtel</v>
      </c>
      <c r="F2072" s="95">
        <v>45199</v>
      </c>
      <c r="G2072" s="75"/>
      <c r="H2072" s="25" t="s">
        <v>22</v>
      </c>
      <c r="I2072" s="24">
        <v>2</v>
      </c>
      <c r="J2072" s="24">
        <v>20</v>
      </c>
      <c r="K2072" s="75">
        <f t="shared" si="96"/>
        <v>40</v>
      </c>
      <c r="L2072" s="80">
        <v>45198</v>
      </c>
      <c r="M2072" s="72"/>
      <c r="N2072" s="38"/>
      <c r="O2072" s="81"/>
      <c r="P2072" s="72"/>
      <c r="Q2072" s="72"/>
      <c r="R2072" s="72"/>
      <c r="S2072" s="72"/>
      <c r="T2072" s="81"/>
      <c r="U2072" s="72"/>
      <c r="V2072" s="72"/>
      <c r="W2072" s="82">
        <f t="shared" si="97"/>
        <v>0</v>
      </c>
      <c r="X2072" s="39" t="s">
        <v>89</v>
      </c>
      <c r="Y2072" s="39"/>
      <c r="Z2072" s="72" t="s">
        <v>101</v>
      </c>
    </row>
    <row r="2073" spans="1:26">
      <c r="A2073" s="75">
        <f t="shared" si="98"/>
        <v>2071</v>
      </c>
      <c r="B2073" s="39" t="s">
        <v>1385</v>
      </c>
      <c r="C2073" s="75" t="str">
        <f>IF($B2073&lt;&gt;"",_xlfn.IFNA(VLOOKUP($B2073,'Node Details'!$B:$U,C$1,0),"Check"),"")</f>
        <v>0000S8O08-S8O080107</v>
      </c>
      <c r="D2073" s="75" t="str">
        <f>IF($B2073&lt;&gt;"",_xlfn.IFNA(VLOOKUP($B2073,'Node Details'!$B:$U,D$1,0),"Check"),"")</f>
        <v>S8O</v>
      </c>
      <c r="E2073" s="75" t="str">
        <f>IF($B2073&lt;&gt;"",_xlfn.IFNA(VLOOKUP($B2073,'Node Details'!$B:$U,E$1,0),"Check"),"")</f>
        <v>Airtel</v>
      </c>
      <c r="F2073" s="95">
        <v>45199</v>
      </c>
      <c r="G2073" s="75"/>
      <c r="H2073" s="25" t="s">
        <v>22</v>
      </c>
      <c r="I2073" s="24">
        <v>2</v>
      </c>
      <c r="J2073" s="24">
        <v>20</v>
      </c>
      <c r="K2073" s="75">
        <f t="shared" si="96"/>
        <v>40</v>
      </c>
      <c r="L2073" s="80">
        <v>45198</v>
      </c>
      <c r="M2073" s="72"/>
      <c r="N2073" s="38"/>
      <c r="O2073" s="81"/>
      <c r="P2073" s="72"/>
      <c r="Q2073" s="72"/>
      <c r="R2073" s="72"/>
      <c r="S2073" s="72"/>
      <c r="T2073" s="81"/>
      <c r="U2073" s="72"/>
      <c r="V2073" s="72"/>
      <c r="W2073" s="82">
        <f t="shared" si="97"/>
        <v>0</v>
      </c>
      <c r="X2073" s="39" t="s">
        <v>89</v>
      </c>
      <c r="Y2073" s="39"/>
      <c r="Z2073" s="72" t="s">
        <v>101</v>
      </c>
    </row>
    <row r="2074" spans="1:26">
      <c r="A2074" s="75">
        <f t="shared" si="98"/>
        <v>2072</v>
      </c>
      <c r="B2074" s="39" t="s">
        <v>2687</v>
      </c>
      <c r="C2074" s="75" t="str">
        <f>IF($B2074&lt;&gt;"",_xlfn.IFNA(VLOOKUP($B2074,'Node Details'!$B:$U,C$1,0),"Check"),"")</f>
        <v>0000S8O08-S8O080107</v>
      </c>
      <c r="D2074" s="75" t="str">
        <f>IF($B2074&lt;&gt;"",_xlfn.IFNA(VLOOKUP($B2074,'Node Details'!$B:$U,D$1,0),"Check"),"")</f>
        <v>S8O</v>
      </c>
      <c r="E2074" s="75" t="str">
        <f>IF($B2074&lt;&gt;"",_xlfn.IFNA(VLOOKUP($B2074,'Node Details'!$B:$U,E$1,0),"Check"),"")</f>
        <v>Airtel</v>
      </c>
      <c r="F2074" s="95">
        <v>45199</v>
      </c>
      <c r="G2074" s="75"/>
      <c r="H2074" s="25" t="s">
        <v>22</v>
      </c>
      <c r="I2074" s="24">
        <v>2</v>
      </c>
      <c r="J2074" s="24">
        <v>20</v>
      </c>
      <c r="K2074" s="75">
        <f t="shared" si="96"/>
        <v>40</v>
      </c>
      <c r="L2074" s="80">
        <v>45198</v>
      </c>
      <c r="M2074" s="72"/>
      <c r="N2074" s="38"/>
      <c r="O2074" s="81"/>
      <c r="P2074" s="72"/>
      <c r="Q2074" s="72"/>
      <c r="R2074" s="72"/>
      <c r="S2074" s="72"/>
      <c r="T2074" s="81"/>
      <c r="U2074" s="72"/>
      <c r="V2074" s="72"/>
      <c r="W2074" s="82">
        <f t="shared" si="97"/>
        <v>0</v>
      </c>
      <c r="X2074" s="39" t="s">
        <v>89</v>
      </c>
      <c r="Y2074" s="39"/>
      <c r="Z2074" s="72" t="s">
        <v>101</v>
      </c>
    </row>
    <row r="2075" spans="1:26">
      <c r="A2075" s="75">
        <f t="shared" si="98"/>
        <v>2073</v>
      </c>
      <c r="B2075" s="39" t="s">
        <v>2688</v>
      </c>
      <c r="C2075" s="75" t="str">
        <f>IF($B2075&lt;&gt;"",_xlfn.IFNA(VLOOKUP($B2075,'Node Details'!$B:$U,C$1,0),"Check"),"")</f>
        <v>0000S8O08-S8O080107</v>
      </c>
      <c r="D2075" s="75" t="str">
        <f>IF($B2075&lt;&gt;"",_xlfn.IFNA(VLOOKUP($B2075,'Node Details'!$B:$U,D$1,0),"Check"),"")</f>
        <v>S8O</v>
      </c>
      <c r="E2075" s="75" t="str">
        <f>IF($B2075&lt;&gt;"",_xlfn.IFNA(VLOOKUP($B2075,'Node Details'!$B:$U,E$1,0),"Check"),"")</f>
        <v>Airtel</v>
      </c>
      <c r="F2075" s="95">
        <v>45199</v>
      </c>
      <c r="G2075" s="75"/>
      <c r="H2075" s="25" t="s">
        <v>22</v>
      </c>
      <c r="I2075" s="24">
        <v>2</v>
      </c>
      <c r="J2075" s="24">
        <v>20</v>
      </c>
      <c r="K2075" s="75">
        <f t="shared" si="96"/>
        <v>40</v>
      </c>
      <c r="L2075" s="80">
        <v>45198</v>
      </c>
      <c r="M2075" s="72"/>
      <c r="N2075" s="38"/>
      <c r="O2075" s="81"/>
      <c r="P2075" s="72"/>
      <c r="Q2075" s="72"/>
      <c r="R2075" s="72"/>
      <c r="S2075" s="72"/>
      <c r="T2075" s="81"/>
      <c r="U2075" s="72"/>
      <c r="V2075" s="72"/>
      <c r="W2075" s="82">
        <f t="shared" si="97"/>
        <v>0</v>
      </c>
      <c r="X2075" s="39" t="s">
        <v>89</v>
      </c>
      <c r="Y2075" s="39"/>
      <c r="Z2075" s="72" t="s">
        <v>101</v>
      </c>
    </row>
    <row r="2076" spans="1:26">
      <c r="A2076" s="75">
        <f t="shared" si="98"/>
        <v>2074</v>
      </c>
      <c r="B2076" s="39" t="s">
        <v>2690</v>
      </c>
      <c r="C2076" s="75" t="str">
        <f>IF($B2076&lt;&gt;"",_xlfn.IFNA(VLOOKUP($B2076,'Node Details'!$B:$U,C$1,0),"Check"),"")</f>
        <v>0000S8O08-S8O080107</v>
      </c>
      <c r="D2076" s="75" t="str">
        <f>IF($B2076&lt;&gt;"",_xlfn.IFNA(VLOOKUP($B2076,'Node Details'!$B:$U,D$1,0),"Check"),"")</f>
        <v>S8O</v>
      </c>
      <c r="E2076" s="75" t="str">
        <f>IF($B2076&lt;&gt;"",_xlfn.IFNA(VLOOKUP($B2076,'Node Details'!$B:$U,E$1,0),"Check"),"")</f>
        <v>Airtel</v>
      </c>
      <c r="F2076" s="95">
        <v>45199</v>
      </c>
      <c r="G2076" s="75"/>
      <c r="H2076" s="25" t="s">
        <v>22</v>
      </c>
      <c r="I2076" s="24">
        <v>2</v>
      </c>
      <c r="J2076" s="24">
        <v>20</v>
      </c>
      <c r="K2076" s="75">
        <f t="shared" si="96"/>
        <v>40</v>
      </c>
      <c r="L2076" s="80">
        <v>45198</v>
      </c>
      <c r="M2076" s="72"/>
      <c r="N2076" s="38"/>
      <c r="O2076" s="81"/>
      <c r="P2076" s="72"/>
      <c r="Q2076" s="72"/>
      <c r="R2076" s="72"/>
      <c r="S2076" s="72"/>
      <c r="T2076" s="81"/>
      <c r="U2076" s="72"/>
      <c r="V2076" s="72"/>
      <c r="W2076" s="82">
        <f t="shared" si="97"/>
        <v>0</v>
      </c>
      <c r="X2076" s="39" t="s">
        <v>89</v>
      </c>
      <c r="Y2076" s="39"/>
      <c r="Z2076" s="72" t="s">
        <v>101</v>
      </c>
    </row>
    <row r="2077" spans="1:26">
      <c r="A2077" s="75">
        <f t="shared" si="98"/>
        <v>2075</v>
      </c>
      <c r="B2077" s="39" t="s">
        <v>1382</v>
      </c>
      <c r="C2077" s="75" t="str">
        <f>IF($B2077&lt;&gt;"",_xlfn.IFNA(VLOOKUP($B2077,'Node Details'!$B:$U,C$1,0),"Check"),"")</f>
        <v>0000S8O08-S8O080107</v>
      </c>
      <c r="D2077" s="75" t="str">
        <f>IF($B2077&lt;&gt;"",_xlfn.IFNA(VLOOKUP($B2077,'Node Details'!$B:$U,D$1,0),"Check"),"")</f>
        <v>S8O</v>
      </c>
      <c r="E2077" s="75" t="str">
        <f>IF($B2077&lt;&gt;"",_xlfn.IFNA(VLOOKUP($B2077,'Node Details'!$B:$U,E$1,0),"Check"),"")</f>
        <v>Airtel</v>
      </c>
      <c r="F2077" s="95">
        <v>45199</v>
      </c>
      <c r="G2077" s="75"/>
      <c r="H2077" s="25" t="s">
        <v>22</v>
      </c>
      <c r="I2077" s="24">
        <v>2</v>
      </c>
      <c r="J2077" s="24">
        <v>20</v>
      </c>
      <c r="K2077" s="75">
        <f t="shared" si="96"/>
        <v>40</v>
      </c>
      <c r="L2077" s="80">
        <v>45198</v>
      </c>
      <c r="M2077" s="72"/>
      <c r="N2077" s="38"/>
      <c r="O2077" s="81"/>
      <c r="P2077" s="72"/>
      <c r="Q2077" s="72"/>
      <c r="R2077" s="72"/>
      <c r="S2077" s="72"/>
      <c r="T2077" s="81"/>
      <c r="U2077" s="72"/>
      <c r="V2077" s="72"/>
      <c r="W2077" s="82">
        <f t="shared" si="97"/>
        <v>0</v>
      </c>
      <c r="X2077" s="39" t="s">
        <v>89</v>
      </c>
      <c r="Y2077" s="39"/>
      <c r="Z2077" s="72" t="s">
        <v>101</v>
      </c>
    </row>
    <row r="2078" spans="1:26">
      <c r="A2078" s="75">
        <f t="shared" si="98"/>
        <v>2076</v>
      </c>
      <c r="B2078" s="39" t="s">
        <v>1387</v>
      </c>
      <c r="C2078" s="75" t="str">
        <f>IF($B2078&lt;&gt;"",_xlfn.IFNA(VLOOKUP($B2078,'Node Details'!$B:$U,C$1,0),"Check"),"")</f>
        <v>S8O080103-S8O080108</v>
      </c>
      <c r="D2078" s="75" t="str">
        <f>IF($B2078&lt;&gt;"",_xlfn.IFNA(VLOOKUP($B2078,'Node Details'!$B:$U,D$1,0),"Check"),"")</f>
        <v>S8O</v>
      </c>
      <c r="E2078" s="75" t="str">
        <f>IF($B2078&lt;&gt;"",_xlfn.IFNA(VLOOKUP($B2078,'Node Details'!$B:$U,E$1,0),"Check"),"")</f>
        <v>Airtel</v>
      </c>
      <c r="F2078" s="95">
        <v>45199</v>
      </c>
      <c r="G2078" s="75"/>
      <c r="H2078" s="25" t="s">
        <v>22</v>
      </c>
      <c r="I2078" s="24">
        <v>2</v>
      </c>
      <c r="J2078" s="24">
        <v>20</v>
      </c>
      <c r="K2078" s="75">
        <f t="shared" si="96"/>
        <v>40</v>
      </c>
      <c r="L2078" s="80">
        <v>45198</v>
      </c>
      <c r="M2078" s="72"/>
      <c r="N2078" s="38"/>
      <c r="O2078" s="81"/>
      <c r="P2078" s="72"/>
      <c r="Q2078" s="72"/>
      <c r="R2078" s="72"/>
      <c r="S2078" s="72"/>
      <c r="T2078" s="81"/>
      <c r="U2078" s="72"/>
      <c r="V2078" s="72"/>
      <c r="W2078" s="82">
        <f t="shared" si="97"/>
        <v>0</v>
      </c>
      <c r="X2078" s="39" t="s">
        <v>89</v>
      </c>
      <c r="Y2078" s="39"/>
      <c r="Z2078" s="72" t="s">
        <v>101</v>
      </c>
    </row>
    <row r="2079" spans="1:26">
      <c r="A2079" s="75">
        <f t="shared" si="98"/>
        <v>2077</v>
      </c>
      <c r="B2079" s="39" t="s">
        <v>1390</v>
      </c>
      <c r="C2079" s="75" t="str">
        <f>IF($B2079&lt;&gt;"",_xlfn.IFNA(VLOOKUP($B2079,'Node Details'!$B:$U,C$1,0),"Check"),"")</f>
        <v>000000S8O-0000S8O10</v>
      </c>
      <c r="D2079" s="75" t="str">
        <f>IF($B2079&lt;&gt;"",_xlfn.IFNA(VLOOKUP($B2079,'Node Details'!$B:$U,D$1,0),"Check"),"")</f>
        <v>S8O</v>
      </c>
      <c r="E2079" s="75" t="str">
        <f>IF($B2079&lt;&gt;"",_xlfn.IFNA(VLOOKUP($B2079,'Node Details'!$B:$U,E$1,0),"Check"),"")</f>
        <v>Airtel</v>
      </c>
      <c r="F2079" s="95">
        <v>45199</v>
      </c>
      <c r="G2079" s="75"/>
      <c r="H2079" s="25" t="s">
        <v>22</v>
      </c>
      <c r="I2079" s="24">
        <v>2</v>
      </c>
      <c r="J2079" s="24">
        <v>20</v>
      </c>
      <c r="K2079" s="75">
        <f t="shared" si="96"/>
        <v>40</v>
      </c>
      <c r="L2079" s="80">
        <v>45198</v>
      </c>
      <c r="M2079" s="72"/>
      <c r="N2079" s="38"/>
      <c r="O2079" s="81"/>
      <c r="P2079" s="72"/>
      <c r="Q2079" s="72"/>
      <c r="R2079" s="72"/>
      <c r="S2079" s="72"/>
      <c r="T2079" s="81"/>
      <c r="U2079" s="72"/>
      <c r="V2079" s="72"/>
      <c r="W2079" s="82">
        <f t="shared" si="97"/>
        <v>0</v>
      </c>
      <c r="X2079" s="39" t="s">
        <v>89</v>
      </c>
      <c r="Y2079" s="39"/>
      <c r="Z2079" s="72" t="s">
        <v>101</v>
      </c>
    </row>
    <row r="2080" spans="1:26">
      <c r="A2080" s="75">
        <f t="shared" si="98"/>
        <v>2078</v>
      </c>
      <c r="B2080" s="39" t="s">
        <v>2693</v>
      </c>
      <c r="C2080" s="75" t="str">
        <f>IF($B2080&lt;&gt;"",_xlfn.IFNA(VLOOKUP($B2080,'Node Details'!$B:$U,C$1,0),"Check"),"")</f>
        <v>0000S8O09-S8O090106</v>
      </c>
      <c r="D2080" s="75" t="str">
        <f>IF($B2080&lt;&gt;"",_xlfn.IFNA(VLOOKUP($B2080,'Node Details'!$B:$U,D$1,0),"Check"),"")</f>
        <v>S8O</v>
      </c>
      <c r="E2080" s="75" t="str">
        <f>IF($B2080&lt;&gt;"",_xlfn.IFNA(VLOOKUP($B2080,'Node Details'!$B:$U,E$1,0),"Check"),"")</f>
        <v>Airtel</v>
      </c>
      <c r="F2080" s="95">
        <v>45199</v>
      </c>
      <c r="G2080" s="75"/>
      <c r="H2080" s="25" t="s">
        <v>22</v>
      </c>
      <c r="I2080" s="24">
        <v>2</v>
      </c>
      <c r="J2080" s="24">
        <v>20</v>
      </c>
      <c r="K2080" s="75">
        <f t="shared" si="96"/>
        <v>40</v>
      </c>
      <c r="L2080" s="80">
        <v>45198</v>
      </c>
      <c r="M2080" s="72"/>
      <c r="N2080" s="38"/>
      <c r="O2080" s="81"/>
      <c r="P2080" s="72"/>
      <c r="Q2080" s="72"/>
      <c r="R2080" s="72"/>
      <c r="S2080" s="72"/>
      <c r="T2080" s="81"/>
      <c r="U2080" s="72"/>
      <c r="V2080" s="72"/>
      <c r="W2080" s="82">
        <f t="shared" si="97"/>
        <v>0</v>
      </c>
      <c r="X2080" s="39" t="s">
        <v>89</v>
      </c>
      <c r="Y2080" s="39"/>
      <c r="Z2080" s="72" t="s">
        <v>101</v>
      </c>
    </row>
    <row r="2081" spans="1:26">
      <c r="A2081" s="75">
        <f t="shared" si="98"/>
        <v>2079</v>
      </c>
      <c r="B2081" s="39" t="s">
        <v>2694</v>
      </c>
      <c r="C2081" s="75" t="str">
        <f>IF($B2081&lt;&gt;"",_xlfn.IFNA(VLOOKUP($B2081,'Node Details'!$B:$U,C$1,0),"Check"),"")</f>
        <v>0000S8O09-S8O090106</v>
      </c>
      <c r="D2081" s="75" t="str">
        <f>IF($B2081&lt;&gt;"",_xlfn.IFNA(VLOOKUP($B2081,'Node Details'!$B:$U,D$1,0),"Check"),"")</f>
        <v>S8O</v>
      </c>
      <c r="E2081" s="75" t="str">
        <f>IF($B2081&lt;&gt;"",_xlfn.IFNA(VLOOKUP($B2081,'Node Details'!$B:$U,E$1,0),"Check"),"")</f>
        <v>Airtel</v>
      </c>
      <c r="F2081" s="95">
        <v>45199</v>
      </c>
      <c r="G2081" s="75"/>
      <c r="H2081" s="25" t="s">
        <v>22</v>
      </c>
      <c r="I2081" s="24">
        <v>2</v>
      </c>
      <c r="J2081" s="24">
        <v>20</v>
      </c>
      <c r="K2081" s="75">
        <f t="shared" si="96"/>
        <v>40</v>
      </c>
      <c r="L2081" s="80">
        <v>45198</v>
      </c>
      <c r="M2081" s="72"/>
      <c r="N2081" s="38"/>
      <c r="O2081" s="81"/>
      <c r="P2081" s="72"/>
      <c r="Q2081" s="72"/>
      <c r="R2081" s="72"/>
      <c r="S2081" s="72"/>
      <c r="T2081" s="81"/>
      <c r="U2081" s="72"/>
      <c r="V2081" s="72"/>
      <c r="W2081" s="82">
        <f t="shared" si="97"/>
        <v>0</v>
      </c>
      <c r="X2081" s="39" t="s">
        <v>89</v>
      </c>
      <c r="Y2081" s="39"/>
      <c r="Z2081" s="72" t="s">
        <v>101</v>
      </c>
    </row>
    <row r="2082" spans="1:26">
      <c r="A2082" s="75">
        <f t="shared" si="98"/>
        <v>2080</v>
      </c>
      <c r="B2082" s="39" t="s">
        <v>2695</v>
      </c>
      <c r="C2082" s="75" t="str">
        <f>IF($B2082&lt;&gt;"",_xlfn.IFNA(VLOOKUP($B2082,'Node Details'!$B:$U,C$1,0),"Check"),"")</f>
        <v>0000S8O09-S8O090106</v>
      </c>
      <c r="D2082" s="75" t="str">
        <f>IF($B2082&lt;&gt;"",_xlfn.IFNA(VLOOKUP($B2082,'Node Details'!$B:$U,D$1,0),"Check"),"")</f>
        <v>S8O</v>
      </c>
      <c r="E2082" s="75" t="str">
        <f>IF($B2082&lt;&gt;"",_xlfn.IFNA(VLOOKUP($B2082,'Node Details'!$B:$U,E$1,0),"Check"),"")</f>
        <v>Airtel</v>
      </c>
      <c r="F2082" s="95">
        <v>45199</v>
      </c>
      <c r="G2082" s="75"/>
      <c r="H2082" s="25" t="s">
        <v>22</v>
      </c>
      <c r="I2082" s="24">
        <v>2</v>
      </c>
      <c r="J2082" s="24">
        <v>20</v>
      </c>
      <c r="K2082" s="75">
        <f t="shared" si="96"/>
        <v>40</v>
      </c>
      <c r="L2082" s="80">
        <v>45198</v>
      </c>
      <c r="M2082" s="72"/>
      <c r="N2082" s="38"/>
      <c r="O2082" s="81"/>
      <c r="P2082" s="72"/>
      <c r="Q2082" s="72"/>
      <c r="R2082" s="72"/>
      <c r="S2082" s="72"/>
      <c r="T2082" s="81"/>
      <c r="U2082" s="72"/>
      <c r="V2082" s="72"/>
      <c r="W2082" s="82">
        <f t="shared" si="97"/>
        <v>0</v>
      </c>
      <c r="X2082" s="39" t="s">
        <v>89</v>
      </c>
      <c r="Y2082" s="39"/>
      <c r="Z2082" s="72" t="s">
        <v>101</v>
      </c>
    </row>
    <row r="2083" spans="1:26">
      <c r="A2083" s="75">
        <f t="shared" si="98"/>
        <v>2081</v>
      </c>
      <c r="B2083" s="39" t="s">
        <v>2697</v>
      </c>
      <c r="C2083" s="75" t="str">
        <f>IF($B2083&lt;&gt;"",_xlfn.IFNA(VLOOKUP($B2083,'Node Details'!$B:$U,C$1,0),"Check"),"")</f>
        <v>0000S8O09-S8O090106</v>
      </c>
      <c r="D2083" s="75" t="str">
        <f>IF($B2083&lt;&gt;"",_xlfn.IFNA(VLOOKUP($B2083,'Node Details'!$B:$U,D$1,0),"Check"),"")</f>
        <v>S8O</v>
      </c>
      <c r="E2083" s="75" t="str">
        <f>IF($B2083&lt;&gt;"",_xlfn.IFNA(VLOOKUP($B2083,'Node Details'!$B:$U,E$1,0),"Check"),"")</f>
        <v>Airtel</v>
      </c>
      <c r="F2083" s="95">
        <v>45199</v>
      </c>
      <c r="G2083" s="75"/>
      <c r="H2083" s="25" t="s">
        <v>22</v>
      </c>
      <c r="I2083" s="24">
        <v>2</v>
      </c>
      <c r="J2083" s="24">
        <v>20</v>
      </c>
      <c r="K2083" s="75">
        <f t="shared" si="96"/>
        <v>40</v>
      </c>
      <c r="L2083" s="80">
        <v>45198</v>
      </c>
      <c r="M2083" s="72"/>
      <c r="N2083" s="38"/>
      <c r="O2083" s="81"/>
      <c r="P2083" s="72"/>
      <c r="Q2083" s="72"/>
      <c r="R2083" s="72"/>
      <c r="S2083" s="72"/>
      <c r="T2083" s="81"/>
      <c r="U2083" s="72"/>
      <c r="V2083" s="72"/>
      <c r="W2083" s="82">
        <f t="shared" si="97"/>
        <v>0</v>
      </c>
      <c r="X2083" s="39" t="s">
        <v>89</v>
      </c>
      <c r="Y2083" s="39"/>
      <c r="Z2083" s="72" t="s">
        <v>101</v>
      </c>
    </row>
    <row r="2084" spans="1:26">
      <c r="A2084" s="75">
        <f t="shared" si="98"/>
        <v>2082</v>
      </c>
      <c r="B2084" s="39" t="s">
        <v>2699</v>
      </c>
      <c r="C2084" s="75" t="str">
        <f>IF($B2084&lt;&gt;"",_xlfn.IFNA(VLOOKUP($B2084,'Node Details'!$B:$U,C$1,0),"Check"),"")</f>
        <v>0000S8O09-S8O090106</v>
      </c>
      <c r="D2084" s="75" t="str">
        <f>IF($B2084&lt;&gt;"",_xlfn.IFNA(VLOOKUP($B2084,'Node Details'!$B:$U,D$1,0),"Check"),"")</f>
        <v>S8O</v>
      </c>
      <c r="E2084" s="75" t="str">
        <f>IF($B2084&lt;&gt;"",_xlfn.IFNA(VLOOKUP($B2084,'Node Details'!$B:$U,E$1,0),"Check"),"")</f>
        <v>Airtel</v>
      </c>
      <c r="F2084" s="95">
        <v>45199</v>
      </c>
      <c r="G2084" s="75"/>
      <c r="H2084" s="25" t="s">
        <v>22</v>
      </c>
      <c r="I2084" s="24">
        <v>2</v>
      </c>
      <c r="J2084" s="24">
        <v>20</v>
      </c>
      <c r="K2084" s="75">
        <f t="shared" si="96"/>
        <v>40</v>
      </c>
      <c r="L2084" s="80">
        <v>45198</v>
      </c>
      <c r="M2084" s="72"/>
      <c r="N2084" s="38"/>
      <c r="O2084" s="81"/>
      <c r="P2084" s="72"/>
      <c r="Q2084" s="72"/>
      <c r="R2084" s="72"/>
      <c r="S2084" s="72"/>
      <c r="T2084" s="81"/>
      <c r="U2084" s="72"/>
      <c r="V2084" s="72"/>
      <c r="W2084" s="82">
        <f t="shared" si="97"/>
        <v>0</v>
      </c>
      <c r="X2084" s="39" t="s">
        <v>89</v>
      </c>
      <c r="Y2084" s="39"/>
      <c r="Z2084" s="72" t="s">
        <v>101</v>
      </c>
    </row>
    <row r="2085" spans="1:26">
      <c r="A2085" s="75">
        <f t="shared" si="98"/>
        <v>2083</v>
      </c>
      <c r="B2085" s="39" t="s">
        <v>1392</v>
      </c>
      <c r="C2085" s="75" t="str">
        <f>IF($B2085&lt;&gt;"",_xlfn.IFNA(VLOOKUP($B2085,'Node Details'!$B:$U,C$1,0),"Check"),"")</f>
        <v>0000S8O09-S8O090106</v>
      </c>
      <c r="D2085" s="75" t="str">
        <f>IF($B2085&lt;&gt;"",_xlfn.IFNA(VLOOKUP($B2085,'Node Details'!$B:$U,D$1,0),"Check"),"")</f>
        <v>S8O</v>
      </c>
      <c r="E2085" s="75" t="str">
        <f>IF($B2085&lt;&gt;"",_xlfn.IFNA(VLOOKUP($B2085,'Node Details'!$B:$U,E$1,0),"Check"),"")</f>
        <v>Airtel</v>
      </c>
      <c r="F2085" s="95">
        <v>45199</v>
      </c>
      <c r="G2085" s="75"/>
      <c r="H2085" s="25" t="s">
        <v>22</v>
      </c>
      <c r="I2085" s="24">
        <v>2</v>
      </c>
      <c r="J2085" s="24">
        <v>20</v>
      </c>
      <c r="K2085" s="75">
        <f t="shared" si="96"/>
        <v>40</v>
      </c>
      <c r="L2085" s="80">
        <v>45198</v>
      </c>
      <c r="M2085" s="72"/>
      <c r="N2085" s="38"/>
      <c r="O2085" s="81"/>
      <c r="P2085" s="72"/>
      <c r="Q2085" s="72"/>
      <c r="R2085" s="72"/>
      <c r="S2085" s="72"/>
      <c r="T2085" s="81"/>
      <c r="U2085" s="72"/>
      <c r="V2085" s="72"/>
      <c r="W2085" s="82">
        <f t="shared" si="97"/>
        <v>0</v>
      </c>
      <c r="X2085" s="39" t="s">
        <v>89</v>
      </c>
      <c r="Y2085" s="39"/>
      <c r="Z2085" s="72" t="s">
        <v>101</v>
      </c>
    </row>
    <row r="2086" spans="1:26">
      <c r="A2086" s="75">
        <f t="shared" si="98"/>
        <v>2084</v>
      </c>
      <c r="B2086" s="39" t="s">
        <v>1291</v>
      </c>
      <c r="C2086" s="75" t="str">
        <f>IF($B2086&lt;&gt;"",_xlfn.IFNA(VLOOKUP($B2086,'Node Details'!$B:$U,C$1,0),"Check"),"")</f>
        <v>000000S8O-0000S8O10</v>
      </c>
      <c r="D2086" s="75" t="str">
        <f>IF($B2086&lt;&gt;"",_xlfn.IFNA(VLOOKUP($B2086,'Node Details'!$B:$U,D$1,0),"Check"),"")</f>
        <v>S8O</v>
      </c>
      <c r="E2086" s="75" t="str">
        <f>IF($B2086&lt;&gt;"",_xlfn.IFNA(VLOOKUP($B2086,'Node Details'!$B:$U,E$1,0),"Check"),"")</f>
        <v>Airtel</v>
      </c>
      <c r="F2086" s="95">
        <v>45199</v>
      </c>
      <c r="G2086" s="75"/>
      <c r="H2086" s="25" t="s">
        <v>22</v>
      </c>
      <c r="I2086" s="24">
        <v>2</v>
      </c>
      <c r="J2086" s="24">
        <v>20</v>
      </c>
      <c r="K2086" s="75">
        <f t="shared" si="96"/>
        <v>40</v>
      </c>
      <c r="L2086" s="80">
        <v>45198</v>
      </c>
      <c r="M2086" s="72"/>
      <c r="N2086" s="38"/>
      <c r="O2086" s="81"/>
      <c r="P2086" s="72"/>
      <c r="Q2086" s="72"/>
      <c r="R2086" s="72"/>
      <c r="S2086" s="72"/>
      <c r="T2086" s="81"/>
      <c r="U2086" s="72"/>
      <c r="V2086" s="72"/>
      <c r="W2086" s="82">
        <f t="shared" si="97"/>
        <v>0</v>
      </c>
      <c r="X2086" s="39" t="s">
        <v>89</v>
      </c>
      <c r="Y2086" s="39"/>
      <c r="Z2086" s="72" t="s">
        <v>101</v>
      </c>
    </row>
    <row r="2087" spans="1:26">
      <c r="A2087" s="75">
        <f t="shared" si="98"/>
        <v>2085</v>
      </c>
      <c r="B2087" s="39" t="s">
        <v>2702</v>
      </c>
      <c r="C2087" s="75" t="str">
        <f>IF($B2087&lt;&gt;"",_xlfn.IFNA(VLOOKUP($B2087,'Node Details'!$B:$U,C$1,0),"Check"),"")</f>
        <v>0000S8O10-S8O100104</v>
      </c>
      <c r="D2087" s="75" t="str">
        <f>IF($B2087&lt;&gt;"",_xlfn.IFNA(VLOOKUP($B2087,'Node Details'!$B:$U,D$1,0),"Check"),"")</f>
        <v>S8O</v>
      </c>
      <c r="E2087" s="75" t="str">
        <f>IF($B2087&lt;&gt;"",_xlfn.IFNA(VLOOKUP($B2087,'Node Details'!$B:$U,E$1,0),"Check"),"")</f>
        <v>Airtel</v>
      </c>
      <c r="F2087" s="95">
        <v>45199</v>
      </c>
      <c r="G2087" s="75"/>
      <c r="H2087" s="25" t="s">
        <v>22</v>
      </c>
      <c r="I2087" s="24">
        <v>2</v>
      </c>
      <c r="J2087" s="24">
        <v>20</v>
      </c>
      <c r="K2087" s="75">
        <f t="shared" si="96"/>
        <v>40</v>
      </c>
      <c r="L2087" s="80">
        <v>45198</v>
      </c>
      <c r="M2087" s="72"/>
      <c r="N2087" s="38"/>
      <c r="O2087" s="81"/>
      <c r="P2087" s="72"/>
      <c r="Q2087" s="72"/>
      <c r="R2087" s="72"/>
      <c r="S2087" s="72"/>
      <c r="T2087" s="81"/>
      <c r="U2087" s="72"/>
      <c r="V2087" s="72"/>
      <c r="W2087" s="82">
        <f t="shared" si="97"/>
        <v>0</v>
      </c>
      <c r="X2087" s="39" t="s">
        <v>89</v>
      </c>
      <c r="Y2087" s="39"/>
      <c r="Z2087" s="72" t="s">
        <v>101</v>
      </c>
    </row>
    <row r="2088" spans="1:26">
      <c r="A2088" s="75">
        <f t="shared" si="98"/>
        <v>2086</v>
      </c>
      <c r="B2088" s="39" t="s">
        <v>1816</v>
      </c>
      <c r="C2088" s="75" t="str">
        <f>IF($B2088&lt;&gt;"",_xlfn.IFNA(VLOOKUP($B2088,'Node Details'!$B:$U,C$1,0),"Check"),"")</f>
        <v>0000S8O10-S8O100104</v>
      </c>
      <c r="D2088" s="75" t="str">
        <f>IF($B2088&lt;&gt;"",_xlfn.IFNA(VLOOKUP($B2088,'Node Details'!$B:$U,D$1,0),"Check"),"")</f>
        <v>S8O</v>
      </c>
      <c r="E2088" s="75" t="str">
        <f>IF($B2088&lt;&gt;"",_xlfn.IFNA(VLOOKUP($B2088,'Node Details'!$B:$U,E$1,0),"Check"),"")</f>
        <v>Airtel</v>
      </c>
      <c r="F2088" s="95">
        <v>45199</v>
      </c>
      <c r="G2088" s="75"/>
      <c r="H2088" s="25" t="s">
        <v>22</v>
      </c>
      <c r="I2088" s="24">
        <v>2</v>
      </c>
      <c r="J2088" s="24">
        <v>20</v>
      </c>
      <c r="K2088" s="75">
        <f t="shared" si="96"/>
        <v>40</v>
      </c>
      <c r="L2088" s="80">
        <v>45198</v>
      </c>
      <c r="M2088" s="72"/>
      <c r="N2088" s="38"/>
      <c r="O2088" s="81"/>
      <c r="P2088" s="72"/>
      <c r="Q2088" s="72"/>
      <c r="R2088" s="72"/>
      <c r="S2088" s="72"/>
      <c r="T2088" s="81"/>
      <c r="U2088" s="72"/>
      <c r="V2088" s="72"/>
      <c r="W2088" s="82">
        <f t="shared" si="97"/>
        <v>0</v>
      </c>
      <c r="X2088" s="39" t="s">
        <v>89</v>
      </c>
      <c r="Y2088" s="39"/>
      <c r="Z2088" s="72" t="s">
        <v>101</v>
      </c>
    </row>
    <row r="2089" spans="1:26">
      <c r="A2089" s="75">
        <f t="shared" si="98"/>
        <v>2087</v>
      </c>
      <c r="B2089" s="39" t="s">
        <v>1398</v>
      </c>
      <c r="C2089" s="75" t="str">
        <f>IF($B2089&lt;&gt;"",_xlfn.IFNA(VLOOKUP($B2089,'Node Details'!$B:$U,C$1,0),"Check"),"")</f>
        <v>0000S8O10-S8O100104</v>
      </c>
      <c r="D2089" s="75" t="str">
        <f>IF($B2089&lt;&gt;"",_xlfn.IFNA(VLOOKUP($B2089,'Node Details'!$B:$U,D$1,0),"Check"),"")</f>
        <v>S8O</v>
      </c>
      <c r="E2089" s="75" t="str">
        <f>IF($B2089&lt;&gt;"",_xlfn.IFNA(VLOOKUP($B2089,'Node Details'!$B:$U,E$1,0),"Check"),"")</f>
        <v>Airtel</v>
      </c>
      <c r="F2089" s="95">
        <v>45199</v>
      </c>
      <c r="G2089" s="75"/>
      <c r="H2089" s="25" t="s">
        <v>22</v>
      </c>
      <c r="I2089" s="24">
        <v>2</v>
      </c>
      <c r="J2089" s="24">
        <v>20</v>
      </c>
      <c r="K2089" s="75">
        <f t="shared" si="96"/>
        <v>40</v>
      </c>
      <c r="L2089" s="80">
        <v>45198</v>
      </c>
      <c r="M2089" s="72"/>
      <c r="N2089" s="38"/>
      <c r="O2089" s="81"/>
      <c r="P2089" s="72"/>
      <c r="Q2089" s="72"/>
      <c r="R2089" s="72"/>
      <c r="S2089" s="72"/>
      <c r="T2089" s="81"/>
      <c r="U2089" s="72"/>
      <c r="V2089" s="72"/>
      <c r="W2089" s="82">
        <f t="shared" si="97"/>
        <v>0</v>
      </c>
      <c r="X2089" s="39" t="s">
        <v>89</v>
      </c>
      <c r="Y2089" s="39"/>
      <c r="Z2089" s="72" t="s">
        <v>101</v>
      </c>
    </row>
    <row r="2090" spans="1:26">
      <c r="A2090" s="75">
        <f t="shared" si="98"/>
        <v>2088</v>
      </c>
      <c r="B2090" s="39" t="s">
        <v>1395</v>
      </c>
      <c r="C2090" s="75" t="str">
        <f>IF($B2090&lt;&gt;"",_xlfn.IFNA(VLOOKUP($B2090,'Node Details'!$B:$U,C$1,0),"Check"),"")</f>
        <v>0000S8O10-S8O100104</v>
      </c>
      <c r="D2090" s="75" t="str">
        <f>IF($B2090&lt;&gt;"",_xlfn.IFNA(VLOOKUP($B2090,'Node Details'!$B:$U,D$1,0),"Check"),"")</f>
        <v>S8O</v>
      </c>
      <c r="E2090" s="75" t="str">
        <f>IF($B2090&lt;&gt;"",_xlfn.IFNA(VLOOKUP($B2090,'Node Details'!$B:$U,E$1,0),"Check"),"")</f>
        <v>Airtel</v>
      </c>
      <c r="F2090" s="95">
        <v>45199</v>
      </c>
      <c r="G2090" s="75"/>
      <c r="H2090" s="25" t="s">
        <v>22</v>
      </c>
      <c r="I2090" s="24">
        <v>2</v>
      </c>
      <c r="J2090" s="24">
        <v>20</v>
      </c>
      <c r="K2090" s="75">
        <f t="shared" si="96"/>
        <v>40</v>
      </c>
      <c r="L2090" s="80">
        <v>45198</v>
      </c>
      <c r="M2090" s="72"/>
      <c r="N2090" s="38"/>
      <c r="O2090" s="81"/>
      <c r="P2090" s="72"/>
      <c r="Q2090" s="72"/>
      <c r="R2090" s="72"/>
      <c r="S2090" s="72"/>
      <c r="T2090" s="81"/>
      <c r="U2090" s="72"/>
      <c r="V2090" s="72"/>
      <c r="W2090" s="82">
        <f t="shared" si="97"/>
        <v>0</v>
      </c>
      <c r="X2090" s="39" t="s">
        <v>89</v>
      </c>
      <c r="Y2090" s="39"/>
      <c r="Z2090" s="72" t="s">
        <v>101</v>
      </c>
    </row>
    <row r="2091" spans="1:26">
      <c r="A2091" s="75">
        <f t="shared" si="98"/>
        <v>2089</v>
      </c>
      <c r="B2091" s="39" t="s">
        <v>1400</v>
      </c>
      <c r="C2091" s="75" t="str">
        <f>IF($B2091&lt;&gt;"",_xlfn.IFNA(VLOOKUP($B2091,'Node Details'!$B:$U,C$1,0),"Check"),"")</f>
        <v>S8O100103-S8O100105</v>
      </c>
      <c r="D2091" s="75" t="str">
        <f>IF($B2091&lt;&gt;"",_xlfn.IFNA(VLOOKUP($B2091,'Node Details'!$B:$U,D$1,0),"Check"),"")</f>
        <v>S8O</v>
      </c>
      <c r="E2091" s="75" t="str">
        <f>IF($B2091&lt;&gt;"",_xlfn.IFNA(VLOOKUP($B2091,'Node Details'!$B:$U,E$1,0),"Check"),"")</f>
        <v>Airtel</v>
      </c>
      <c r="F2091" s="95">
        <v>45199</v>
      </c>
      <c r="G2091" s="75"/>
      <c r="H2091" s="25" t="s">
        <v>22</v>
      </c>
      <c r="I2091" s="24">
        <v>2</v>
      </c>
      <c r="J2091" s="24">
        <v>20</v>
      </c>
      <c r="K2091" s="75">
        <f t="shared" si="96"/>
        <v>40</v>
      </c>
      <c r="L2091" s="80">
        <v>45198</v>
      </c>
      <c r="M2091" s="72"/>
      <c r="N2091" s="38"/>
      <c r="O2091" s="81"/>
      <c r="P2091" s="72"/>
      <c r="Q2091" s="72"/>
      <c r="R2091" s="72"/>
      <c r="S2091" s="72"/>
      <c r="T2091" s="81"/>
      <c r="U2091" s="72"/>
      <c r="V2091" s="72"/>
      <c r="W2091" s="82">
        <f t="shared" si="97"/>
        <v>0</v>
      </c>
      <c r="X2091" s="39" t="s">
        <v>89</v>
      </c>
      <c r="Y2091" s="39"/>
      <c r="Z2091" s="72" t="s">
        <v>101</v>
      </c>
    </row>
    <row r="2092" spans="1:26">
      <c r="A2092" s="75">
        <f t="shared" si="98"/>
        <v>2090</v>
      </c>
      <c r="B2092" s="39" t="s">
        <v>2704</v>
      </c>
      <c r="C2092" s="75" t="str">
        <f>IF($B2092&lt;&gt;"",_xlfn.IFNA(VLOOKUP($B2092,'Node Details'!$B:$U,C$1,0),"Check"),"")</f>
        <v>S8O100102-S8O100108</v>
      </c>
      <c r="D2092" s="75" t="str">
        <f>IF($B2092&lt;&gt;"",_xlfn.IFNA(VLOOKUP($B2092,'Node Details'!$B:$U,D$1,0),"Check"),"")</f>
        <v>S8O</v>
      </c>
      <c r="E2092" s="75" t="str">
        <f>IF($B2092&lt;&gt;"",_xlfn.IFNA(VLOOKUP($B2092,'Node Details'!$B:$U,E$1,0),"Check"),"")</f>
        <v>Airtel</v>
      </c>
      <c r="F2092" s="95">
        <v>45199</v>
      </c>
      <c r="G2092" s="75"/>
      <c r="H2092" s="25" t="s">
        <v>22</v>
      </c>
      <c r="I2092" s="24">
        <v>2</v>
      </c>
      <c r="J2092" s="24">
        <v>20</v>
      </c>
      <c r="K2092" s="75">
        <f t="shared" si="96"/>
        <v>40</v>
      </c>
      <c r="L2092" s="80">
        <v>45198</v>
      </c>
      <c r="M2092" s="72"/>
      <c r="N2092" s="38"/>
      <c r="O2092" s="81"/>
      <c r="P2092" s="72"/>
      <c r="Q2092" s="72"/>
      <c r="R2092" s="72"/>
      <c r="S2092" s="72"/>
      <c r="T2092" s="81"/>
      <c r="U2092" s="72"/>
      <c r="V2092" s="72"/>
      <c r="W2092" s="82">
        <f t="shared" si="97"/>
        <v>0</v>
      </c>
      <c r="X2092" s="39" t="s">
        <v>89</v>
      </c>
      <c r="Y2092" s="39"/>
      <c r="Z2092" s="72" t="s">
        <v>101</v>
      </c>
    </row>
    <row r="2093" spans="1:26">
      <c r="A2093" s="75">
        <f t="shared" si="98"/>
        <v>2091</v>
      </c>
      <c r="B2093" s="39" t="s">
        <v>2705</v>
      </c>
      <c r="C2093" s="75" t="str">
        <f>IF($B2093&lt;&gt;"",_xlfn.IFNA(VLOOKUP($B2093,'Node Details'!$B:$U,C$1,0),"Check"),"")</f>
        <v>S8O100102-S8O100108</v>
      </c>
      <c r="D2093" s="75" t="str">
        <f>IF($B2093&lt;&gt;"",_xlfn.IFNA(VLOOKUP($B2093,'Node Details'!$B:$U,D$1,0),"Check"),"")</f>
        <v>S8O</v>
      </c>
      <c r="E2093" s="75" t="str">
        <f>IF($B2093&lt;&gt;"",_xlfn.IFNA(VLOOKUP($B2093,'Node Details'!$B:$U,E$1,0),"Check"),"")</f>
        <v>Airtel</v>
      </c>
      <c r="F2093" s="95">
        <v>45199</v>
      </c>
      <c r="G2093" s="75"/>
      <c r="H2093" s="25" t="s">
        <v>22</v>
      </c>
      <c r="I2093" s="24">
        <v>2</v>
      </c>
      <c r="J2093" s="24">
        <v>20</v>
      </c>
      <c r="K2093" s="75">
        <f t="shared" si="96"/>
        <v>40</v>
      </c>
      <c r="L2093" s="80">
        <v>45198</v>
      </c>
      <c r="M2093" s="72"/>
      <c r="N2093" s="38"/>
      <c r="O2093" s="81"/>
      <c r="P2093" s="72"/>
      <c r="Q2093" s="72"/>
      <c r="R2093" s="72"/>
      <c r="S2093" s="72"/>
      <c r="T2093" s="81"/>
      <c r="U2093" s="72"/>
      <c r="V2093" s="72"/>
      <c r="W2093" s="82">
        <f t="shared" si="97"/>
        <v>0</v>
      </c>
      <c r="X2093" s="39" t="s">
        <v>89</v>
      </c>
      <c r="Y2093" s="39"/>
      <c r="Z2093" s="72" t="s">
        <v>101</v>
      </c>
    </row>
    <row r="2094" spans="1:26">
      <c r="A2094" s="75">
        <f t="shared" si="98"/>
        <v>2092</v>
      </c>
      <c r="B2094" s="39" t="s">
        <v>1817</v>
      </c>
      <c r="C2094" s="75" t="str">
        <f>IF($B2094&lt;&gt;"",_xlfn.IFNA(VLOOKUP($B2094,'Node Details'!$B:$U,C$1,0),"Check"),"")</f>
        <v>S8O100102-S8O100108</v>
      </c>
      <c r="D2094" s="75" t="str">
        <f>IF($B2094&lt;&gt;"",_xlfn.IFNA(VLOOKUP($B2094,'Node Details'!$B:$U,D$1,0),"Check"),"")</f>
        <v>S8O</v>
      </c>
      <c r="E2094" s="75" t="str">
        <f>IF($B2094&lt;&gt;"",_xlfn.IFNA(VLOOKUP($B2094,'Node Details'!$B:$U,E$1,0),"Check"),"")</f>
        <v>Airtel</v>
      </c>
      <c r="F2094" s="95">
        <v>45199</v>
      </c>
      <c r="G2094" s="75"/>
      <c r="H2094" s="25" t="s">
        <v>22</v>
      </c>
      <c r="I2094" s="24">
        <v>2</v>
      </c>
      <c r="J2094" s="24">
        <v>20</v>
      </c>
      <c r="K2094" s="75">
        <f t="shared" si="96"/>
        <v>40</v>
      </c>
      <c r="L2094" s="80">
        <v>45198</v>
      </c>
      <c r="M2094" s="72"/>
      <c r="N2094" s="38"/>
      <c r="O2094" s="81"/>
      <c r="P2094" s="72"/>
      <c r="Q2094" s="72"/>
      <c r="R2094" s="72"/>
      <c r="S2094" s="72"/>
      <c r="T2094" s="81"/>
      <c r="U2094" s="72"/>
      <c r="V2094" s="72"/>
      <c r="W2094" s="82">
        <f t="shared" si="97"/>
        <v>0</v>
      </c>
      <c r="X2094" s="39" t="s">
        <v>89</v>
      </c>
      <c r="Y2094" s="39"/>
      <c r="Z2094" s="72" t="s">
        <v>101</v>
      </c>
    </row>
    <row r="2095" spans="1:26">
      <c r="A2095" s="75">
        <f t="shared" si="98"/>
        <v>2093</v>
      </c>
      <c r="B2095" s="39" t="s">
        <v>1294</v>
      </c>
      <c r="C2095" s="75" t="str">
        <f>IF($B2095&lt;&gt;"",_xlfn.IFNA(VLOOKUP($B2095,'Node Details'!$B:$U,C$1,0),"Check"),"")</f>
        <v>000000S8O-0000S8O11</v>
      </c>
      <c r="D2095" s="75" t="str">
        <f>IF($B2095&lt;&gt;"",_xlfn.IFNA(VLOOKUP($B2095,'Node Details'!$B:$U,D$1,0),"Check"),"")</f>
        <v>S8O</v>
      </c>
      <c r="E2095" s="75" t="str">
        <f>IF($B2095&lt;&gt;"",_xlfn.IFNA(VLOOKUP($B2095,'Node Details'!$B:$U,E$1,0),"Check"),"")</f>
        <v>Airtel</v>
      </c>
      <c r="F2095" s="95">
        <v>45199</v>
      </c>
      <c r="G2095" s="75"/>
      <c r="H2095" s="25" t="s">
        <v>22</v>
      </c>
      <c r="I2095" s="24">
        <v>2</v>
      </c>
      <c r="J2095" s="24">
        <v>20</v>
      </c>
      <c r="K2095" s="75">
        <f t="shared" si="96"/>
        <v>40</v>
      </c>
      <c r="L2095" s="80">
        <v>45198</v>
      </c>
      <c r="M2095" s="72"/>
      <c r="N2095" s="38"/>
      <c r="O2095" s="81"/>
      <c r="P2095" s="72"/>
      <c r="Q2095" s="72"/>
      <c r="R2095" s="72"/>
      <c r="S2095" s="72"/>
      <c r="T2095" s="81"/>
      <c r="U2095" s="72"/>
      <c r="V2095" s="72"/>
      <c r="W2095" s="82">
        <f t="shared" si="97"/>
        <v>0</v>
      </c>
      <c r="X2095" s="39" t="s">
        <v>89</v>
      </c>
      <c r="Y2095" s="39"/>
      <c r="Z2095" s="72" t="s">
        <v>101</v>
      </c>
    </row>
    <row r="2096" spans="1:26">
      <c r="A2096" s="75">
        <f t="shared" si="98"/>
        <v>2094</v>
      </c>
      <c r="B2096" s="39" t="s">
        <v>2707</v>
      </c>
      <c r="C2096" s="75" t="str">
        <f>IF($B2096&lt;&gt;"",_xlfn.IFNA(VLOOKUP($B2096,'Node Details'!$B:$U,C$1,0),"Check"),"")</f>
        <v>0000S8O11-S8O110104</v>
      </c>
      <c r="D2096" s="75" t="str">
        <f>IF($B2096&lt;&gt;"",_xlfn.IFNA(VLOOKUP($B2096,'Node Details'!$B:$U,D$1,0),"Check"),"")</f>
        <v>S8O</v>
      </c>
      <c r="E2096" s="75" t="str">
        <f>IF($B2096&lt;&gt;"",_xlfn.IFNA(VLOOKUP($B2096,'Node Details'!$B:$U,E$1,0),"Check"),"")</f>
        <v>Airtel</v>
      </c>
      <c r="F2096" s="95">
        <v>45199</v>
      </c>
      <c r="G2096" s="75"/>
      <c r="H2096" s="25" t="s">
        <v>22</v>
      </c>
      <c r="I2096" s="24">
        <v>2</v>
      </c>
      <c r="J2096" s="24">
        <v>20</v>
      </c>
      <c r="K2096" s="75">
        <f t="shared" si="96"/>
        <v>40</v>
      </c>
      <c r="L2096" s="80">
        <v>45198</v>
      </c>
      <c r="M2096" s="72"/>
      <c r="N2096" s="38"/>
      <c r="O2096" s="81"/>
      <c r="P2096" s="72"/>
      <c r="Q2096" s="72"/>
      <c r="R2096" s="72"/>
      <c r="S2096" s="72"/>
      <c r="T2096" s="81"/>
      <c r="U2096" s="72"/>
      <c r="V2096" s="72"/>
      <c r="W2096" s="82">
        <f t="shared" si="97"/>
        <v>0</v>
      </c>
      <c r="X2096" s="39" t="s">
        <v>89</v>
      </c>
      <c r="Y2096" s="39"/>
      <c r="Z2096" s="72" t="s">
        <v>101</v>
      </c>
    </row>
    <row r="2097" spans="1:26">
      <c r="A2097" s="75">
        <f t="shared" si="98"/>
        <v>2095</v>
      </c>
      <c r="B2097" s="39" t="s">
        <v>2708</v>
      </c>
      <c r="C2097" s="75" t="str">
        <f>IF($B2097&lt;&gt;"",_xlfn.IFNA(VLOOKUP($B2097,'Node Details'!$B:$U,C$1,0),"Check"),"")</f>
        <v>0000S8O11-S8O110104</v>
      </c>
      <c r="D2097" s="75" t="str">
        <f>IF($B2097&lt;&gt;"",_xlfn.IFNA(VLOOKUP($B2097,'Node Details'!$B:$U,D$1,0),"Check"),"")</f>
        <v>S8O</v>
      </c>
      <c r="E2097" s="75" t="str">
        <f>IF($B2097&lt;&gt;"",_xlfn.IFNA(VLOOKUP($B2097,'Node Details'!$B:$U,E$1,0),"Check"),"")</f>
        <v>Airtel</v>
      </c>
      <c r="F2097" s="95">
        <v>45199</v>
      </c>
      <c r="G2097" s="75"/>
      <c r="H2097" s="25" t="s">
        <v>22</v>
      </c>
      <c r="I2097" s="24">
        <v>2</v>
      </c>
      <c r="J2097" s="24">
        <v>37.5</v>
      </c>
      <c r="K2097" s="75">
        <f t="shared" si="96"/>
        <v>75</v>
      </c>
      <c r="L2097" s="80">
        <v>45198</v>
      </c>
      <c r="M2097" s="72"/>
      <c r="N2097" s="38"/>
      <c r="O2097" s="81"/>
      <c r="P2097" s="72"/>
      <c r="Q2097" s="72"/>
      <c r="R2097" s="72"/>
      <c r="S2097" s="72"/>
      <c r="T2097" s="81"/>
      <c r="U2097" s="72"/>
      <c r="V2097" s="72"/>
      <c r="W2097" s="82">
        <f t="shared" si="97"/>
        <v>0</v>
      </c>
      <c r="X2097" s="39" t="s">
        <v>89</v>
      </c>
      <c r="Y2097" s="39"/>
      <c r="Z2097" s="72" t="s">
        <v>101</v>
      </c>
    </row>
    <row r="2098" spans="1:26">
      <c r="A2098" s="75">
        <f t="shared" si="98"/>
        <v>2096</v>
      </c>
      <c r="B2098" s="39" t="s">
        <v>2709</v>
      </c>
      <c r="C2098" s="75" t="str">
        <f>IF($B2098&lt;&gt;"",_xlfn.IFNA(VLOOKUP($B2098,'Node Details'!$B:$U,C$1,0),"Check"),"")</f>
        <v>0000S8O11-S8O110104</v>
      </c>
      <c r="D2098" s="75" t="str">
        <f>IF($B2098&lt;&gt;"",_xlfn.IFNA(VLOOKUP($B2098,'Node Details'!$B:$U,D$1,0),"Check"),"")</f>
        <v>S8O</v>
      </c>
      <c r="E2098" s="75" t="str">
        <f>IF($B2098&lt;&gt;"",_xlfn.IFNA(VLOOKUP($B2098,'Node Details'!$B:$U,E$1,0),"Check"),"")</f>
        <v>Airtel</v>
      </c>
      <c r="F2098" s="95">
        <v>45199</v>
      </c>
      <c r="G2098" s="75"/>
      <c r="H2098" s="25" t="s">
        <v>22</v>
      </c>
      <c r="I2098" s="24">
        <v>2</v>
      </c>
      <c r="J2098" s="24">
        <v>37.5</v>
      </c>
      <c r="K2098" s="75">
        <f t="shared" si="96"/>
        <v>75</v>
      </c>
      <c r="L2098" s="80">
        <v>45198</v>
      </c>
      <c r="M2098" s="72"/>
      <c r="N2098" s="38"/>
      <c r="O2098" s="81"/>
      <c r="P2098" s="72"/>
      <c r="Q2098" s="72"/>
      <c r="R2098" s="72"/>
      <c r="S2098" s="72"/>
      <c r="T2098" s="81"/>
      <c r="U2098" s="72"/>
      <c r="V2098" s="72"/>
      <c r="W2098" s="82">
        <f t="shared" si="97"/>
        <v>0</v>
      </c>
      <c r="X2098" s="39" t="s">
        <v>89</v>
      </c>
      <c r="Y2098" s="39"/>
      <c r="Z2098" s="72" t="s">
        <v>101</v>
      </c>
    </row>
    <row r="2099" spans="1:26">
      <c r="A2099" s="75">
        <f t="shared" si="98"/>
        <v>2097</v>
      </c>
      <c r="B2099" s="39" t="s">
        <v>1403</v>
      </c>
      <c r="C2099" s="75" t="str">
        <f>IF($B2099&lt;&gt;"",_xlfn.IFNA(VLOOKUP($B2099,'Node Details'!$B:$U,C$1,0),"Check"),"")</f>
        <v>0000S8O11-S8O110104</v>
      </c>
      <c r="D2099" s="75" t="str">
        <f>IF($B2099&lt;&gt;"",_xlfn.IFNA(VLOOKUP($B2099,'Node Details'!$B:$U,D$1,0),"Check"),"")</f>
        <v>S8O</v>
      </c>
      <c r="E2099" s="75" t="str">
        <f>IF($B2099&lt;&gt;"",_xlfn.IFNA(VLOOKUP($B2099,'Node Details'!$B:$U,E$1,0),"Check"),"")</f>
        <v>Airtel</v>
      </c>
      <c r="F2099" s="95">
        <v>45199</v>
      </c>
      <c r="G2099" s="75"/>
      <c r="H2099" s="25" t="s">
        <v>22</v>
      </c>
      <c r="I2099" s="24">
        <v>2</v>
      </c>
      <c r="J2099" s="24">
        <v>37.5</v>
      </c>
      <c r="K2099" s="75">
        <f t="shared" si="96"/>
        <v>75</v>
      </c>
      <c r="L2099" s="80">
        <v>45198</v>
      </c>
      <c r="M2099" s="72"/>
      <c r="N2099" s="38"/>
      <c r="O2099" s="81"/>
      <c r="P2099" s="72"/>
      <c r="Q2099" s="72"/>
      <c r="R2099" s="72"/>
      <c r="S2099" s="72"/>
      <c r="T2099" s="81"/>
      <c r="U2099" s="72"/>
      <c r="V2099" s="72"/>
      <c r="W2099" s="82">
        <f t="shared" si="97"/>
        <v>0</v>
      </c>
      <c r="X2099" s="39" t="s">
        <v>89</v>
      </c>
      <c r="Y2099" s="39"/>
      <c r="Z2099" s="72" t="s">
        <v>101</v>
      </c>
    </row>
    <row r="2100" spans="1:26">
      <c r="A2100" s="75">
        <f t="shared" si="98"/>
        <v>2098</v>
      </c>
      <c r="B2100" s="39" t="s">
        <v>1300</v>
      </c>
      <c r="C2100" s="75" t="str">
        <f>IF($B2100&lt;&gt;"",_xlfn.IFNA(VLOOKUP($B2100,'Node Details'!$B:$U,C$1,0),"Check"),"")</f>
        <v>000000S8O-0000S8O14</v>
      </c>
      <c r="D2100" s="75" t="str">
        <f>IF($B2100&lt;&gt;"",_xlfn.IFNA(VLOOKUP($B2100,'Node Details'!$B:$U,D$1,0),"Check"),"")</f>
        <v>S8O</v>
      </c>
      <c r="E2100" s="75" t="str">
        <f>IF($B2100&lt;&gt;"",_xlfn.IFNA(VLOOKUP($B2100,'Node Details'!$B:$U,E$1,0),"Check"),"")</f>
        <v>Airtel</v>
      </c>
      <c r="F2100" s="95">
        <v>45199</v>
      </c>
      <c r="G2100" s="75"/>
      <c r="H2100" s="25" t="s">
        <v>22</v>
      </c>
      <c r="I2100" s="24">
        <v>2</v>
      </c>
      <c r="J2100" s="24">
        <v>37.5</v>
      </c>
      <c r="K2100" s="75">
        <f t="shared" si="96"/>
        <v>75</v>
      </c>
      <c r="L2100" s="80">
        <v>45198</v>
      </c>
      <c r="M2100" s="72"/>
      <c r="N2100" s="38"/>
      <c r="O2100" s="81"/>
      <c r="P2100" s="72"/>
      <c r="Q2100" s="72"/>
      <c r="R2100" s="72"/>
      <c r="S2100" s="72"/>
      <c r="T2100" s="81"/>
      <c r="U2100" s="72"/>
      <c r="V2100" s="72"/>
      <c r="W2100" s="82">
        <f t="shared" si="97"/>
        <v>0</v>
      </c>
      <c r="X2100" s="39" t="s">
        <v>89</v>
      </c>
      <c r="Y2100" s="39"/>
      <c r="Z2100" s="72" t="s">
        <v>101</v>
      </c>
    </row>
    <row r="2101" spans="1:26">
      <c r="A2101" s="75">
        <f t="shared" si="98"/>
        <v>2099</v>
      </c>
      <c r="B2101" s="39" t="s">
        <v>1406</v>
      </c>
      <c r="C2101" s="75" t="str">
        <f>IF($B2101&lt;&gt;"",_xlfn.IFNA(VLOOKUP($B2101,'Node Details'!$B:$U,C$1,0),"Check"),"")</f>
        <v>0000S8O12-S8O120101</v>
      </c>
      <c r="D2101" s="75" t="str">
        <f>IF($B2101&lt;&gt;"",_xlfn.IFNA(VLOOKUP($B2101,'Node Details'!$B:$U,D$1,0),"Check"),"")</f>
        <v>S8O</v>
      </c>
      <c r="E2101" s="75" t="str">
        <f>IF($B2101&lt;&gt;"",_xlfn.IFNA(VLOOKUP($B2101,'Node Details'!$B:$U,E$1,0),"Check"),"")</f>
        <v>Airtel</v>
      </c>
      <c r="F2101" s="95">
        <v>45199</v>
      </c>
      <c r="G2101" s="75"/>
      <c r="H2101" s="25" t="s">
        <v>22</v>
      </c>
      <c r="I2101" s="24">
        <v>2</v>
      </c>
      <c r="J2101" s="24">
        <v>37.5</v>
      </c>
      <c r="K2101" s="75">
        <f t="shared" si="96"/>
        <v>75</v>
      </c>
      <c r="L2101" s="80">
        <v>45198</v>
      </c>
      <c r="M2101" s="72"/>
      <c r="N2101" s="38"/>
      <c r="O2101" s="81"/>
      <c r="P2101" s="72"/>
      <c r="Q2101" s="72"/>
      <c r="R2101" s="72"/>
      <c r="S2101" s="72"/>
      <c r="T2101" s="81"/>
      <c r="U2101" s="72"/>
      <c r="V2101" s="72"/>
      <c r="W2101" s="82">
        <f t="shared" si="97"/>
        <v>0</v>
      </c>
      <c r="X2101" s="39" t="s">
        <v>89</v>
      </c>
      <c r="Y2101" s="39"/>
      <c r="Z2101" s="72" t="s">
        <v>101</v>
      </c>
    </row>
    <row r="2102" spans="1:26">
      <c r="A2102" s="75">
        <f t="shared" si="98"/>
        <v>2100</v>
      </c>
      <c r="B2102" s="39" t="s">
        <v>2712</v>
      </c>
      <c r="C2102" s="75" t="str">
        <f>IF($B2102&lt;&gt;"",_xlfn.IFNA(VLOOKUP($B2102,'Node Details'!$B:$U,C$1,0),"Check"),"")</f>
        <v>0000S8O12-S8O120103</v>
      </c>
      <c r="D2102" s="75" t="str">
        <f>IF($B2102&lt;&gt;"",_xlfn.IFNA(VLOOKUP($B2102,'Node Details'!$B:$U,D$1,0),"Check"),"")</f>
        <v>S8O</v>
      </c>
      <c r="E2102" s="75" t="str">
        <f>IF($B2102&lt;&gt;"",_xlfn.IFNA(VLOOKUP($B2102,'Node Details'!$B:$U,E$1,0),"Check"),"")</f>
        <v>Airtel</v>
      </c>
      <c r="F2102" s="95">
        <v>45199</v>
      </c>
      <c r="G2102" s="75"/>
      <c r="H2102" s="25" t="s">
        <v>22</v>
      </c>
      <c r="I2102" s="24">
        <v>2</v>
      </c>
      <c r="J2102" s="24">
        <v>37.5</v>
      </c>
      <c r="K2102" s="75">
        <f t="shared" si="96"/>
        <v>75</v>
      </c>
      <c r="L2102" s="80">
        <v>45198</v>
      </c>
      <c r="M2102" s="72"/>
      <c r="N2102" s="38"/>
      <c r="O2102" s="81"/>
      <c r="P2102" s="72"/>
      <c r="Q2102" s="72"/>
      <c r="R2102" s="72"/>
      <c r="S2102" s="72"/>
      <c r="T2102" s="81"/>
      <c r="U2102" s="72"/>
      <c r="V2102" s="72"/>
      <c r="W2102" s="82">
        <f t="shared" si="97"/>
        <v>0</v>
      </c>
      <c r="X2102" s="39" t="s">
        <v>89</v>
      </c>
      <c r="Y2102" s="39"/>
      <c r="Z2102" s="72" t="s">
        <v>101</v>
      </c>
    </row>
    <row r="2103" spans="1:26">
      <c r="A2103" s="75">
        <f t="shared" si="98"/>
        <v>2101</v>
      </c>
      <c r="B2103" s="39" t="s">
        <v>1408</v>
      </c>
      <c r="C2103" s="75" t="str">
        <f>IF($B2103&lt;&gt;"",_xlfn.IFNA(VLOOKUP($B2103,'Node Details'!$B:$U,C$1,0),"Check"),"")</f>
        <v>0000S8O12-S8O120103</v>
      </c>
      <c r="D2103" s="75" t="str">
        <f>IF($B2103&lt;&gt;"",_xlfn.IFNA(VLOOKUP($B2103,'Node Details'!$B:$U,D$1,0),"Check"),"")</f>
        <v>S8O</v>
      </c>
      <c r="E2103" s="75" t="str">
        <f>IF($B2103&lt;&gt;"",_xlfn.IFNA(VLOOKUP($B2103,'Node Details'!$B:$U,E$1,0),"Check"),"")</f>
        <v>Airtel</v>
      </c>
      <c r="F2103" s="95">
        <v>45199</v>
      </c>
      <c r="G2103" s="75"/>
      <c r="H2103" s="25" t="s">
        <v>22</v>
      </c>
      <c r="I2103" s="24">
        <v>2</v>
      </c>
      <c r="J2103" s="24">
        <v>37.5</v>
      </c>
      <c r="K2103" s="75">
        <f t="shared" si="96"/>
        <v>75</v>
      </c>
      <c r="L2103" s="80">
        <v>45198</v>
      </c>
      <c r="M2103" s="72"/>
      <c r="N2103" s="38"/>
      <c r="O2103" s="81"/>
      <c r="P2103" s="72"/>
      <c r="Q2103" s="72"/>
      <c r="R2103" s="72"/>
      <c r="S2103" s="72"/>
      <c r="T2103" s="81"/>
      <c r="U2103" s="72"/>
      <c r="V2103" s="72"/>
      <c r="W2103" s="82">
        <f t="shared" si="97"/>
        <v>0</v>
      </c>
      <c r="X2103" s="39" t="s">
        <v>89</v>
      </c>
      <c r="Y2103" s="39"/>
      <c r="Z2103" s="72" t="s">
        <v>101</v>
      </c>
    </row>
    <row r="2104" spans="1:26">
      <c r="A2104" s="75">
        <f t="shared" si="98"/>
        <v>2102</v>
      </c>
      <c r="B2104" s="39" t="s">
        <v>2714</v>
      </c>
      <c r="C2104" s="75" t="str">
        <f>IF($B2104&lt;&gt;"",_xlfn.IFNA(VLOOKUP($B2104,'Node Details'!$B:$U,C$1,0),"Check"),"")</f>
        <v>0000S8O12-S8O120107</v>
      </c>
      <c r="D2104" s="75" t="str">
        <f>IF($B2104&lt;&gt;"",_xlfn.IFNA(VLOOKUP($B2104,'Node Details'!$B:$U,D$1,0),"Check"),"")</f>
        <v>S8O</v>
      </c>
      <c r="E2104" s="75" t="str">
        <f>IF($B2104&lt;&gt;"",_xlfn.IFNA(VLOOKUP($B2104,'Node Details'!$B:$U,E$1,0),"Check"),"")</f>
        <v>Airtel</v>
      </c>
      <c r="F2104" s="95">
        <v>45199</v>
      </c>
      <c r="G2104" s="75"/>
      <c r="H2104" s="25" t="s">
        <v>22</v>
      </c>
      <c r="I2104" s="24">
        <v>2</v>
      </c>
      <c r="J2104" s="24">
        <v>37.5</v>
      </c>
      <c r="K2104" s="75">
        <f t="shared" si="96"/>
        <v>75</v>
      </c>
      <c r="L2104" s="80">
        <v>45198</v>
      </c>
      <c r="M2104" s="72"/>
      <c r="N2104" s="38"/>
      <c r="O2104" s="81"/>
      <c r="P2104" s="72"/>
      <c r="Q2104" s="72"/>
      <c r="R2104" s="72"/>
      <c r="S2104" s="72"/>
      <c r="T2104" s="81"/>
      <c r="U2104" s="72"/>
      <c r="V2104" s="72"/>
      <c r="W2104" s="82">
        <f t="shared" si="97"/>
        <v>0</v>
      </c>
      <c r="X2104" s="39" t="s">
        <v>89</v>
      </c>
      <c r="Y2104" s="39"/>
      <c r="Z2104" s="72" t="s">
        <v>101</v>
      </c>
    </row>
    <row r="2105" spans="1:26">
      <c r="A2105" s="75">
        <f t="shared" si="98"/>
        <v>2103</v>
      </c>
      <c r="B2105" s="39" t="s">
        <v>2715</v>
      </c>
      <c r="C2105" s="75" t="str">
        <f>IF($B2105&lt;&gt;"",_xlfn.IFNA(VLOOKUP($B2105,'Node Details'!$B:$U,C$1,0),"Check"),"")</f>
        <v>0000S8O12-S8O120107</v>
      </c>
      <c r="D2105" s="75" t="str">
        <f>IF($B2105&lt;&gt;"",_xlfn.IFNA(VLOOKUP($B2105,'Node Details'!$B:$U,D$1,0),"Check"),"")</f>
        <v>S8O</v>
      </c>
      <c r="E2105" s="75" t="str">
        <f>IF($B2105&lt;&gt;"",_xlfn.IFNA(VLOOKUP($B2105,'Node Details'!$B:$U,E$1,0),"Check"),"")</f>
        <v>Airtel</v>
      </c>
      <c r="F2105" s="95">
        <v>45199</v>
      </c>
      <c r="G2105" s="75"/>
      <c r="H2105" s="25" t="s">
        <v>22</v>
      </c>
      <c r="I2105" s="24">
        <v>2</v>
      </c>
      <c r="J2105" s="24">
        <v>37.5</v>
      </c>
      <c r="K2105" s="75">
        <f t="shared" si="96"/>
        <v>75</v>
      </c>
      <c r="L2105" s="80">
        <v>45198</v>
      </c>
      <c r="M2105" s="72"/>
      <c r="N2105" s="38"/>
      <c r="O2105" s="81"/>
      <c r="P2105" s="72"/>
      <c r="Q2105" s="72"/>
      <c r="R2105" s="72"/>
      <c r="S2105" s="72"/>
      <c r="T2105" s="81"/>
      <c r="U2105" s="72"/>
      <c r="V2105" s="72"/>
      <c r="W2105" s="82">
        <f t="shared" si="97"/>
        <v>0</v>
      </c>
      <c r="X2105" s="39" t="s">
        <v>89</v>
      </c>
      <c r="Y2105" s="39"/>
      <c r="Z2105" s="72" t="s">
        <v>101</v>
      </c>
    </row>
    <row r="2106" spans="1:26">
      <c r="A2106" s="75">
        <f t="shared" si="98"/>
        <v>2104</v>
      </c>
      <c r="B2106" s="39" t="s">
        <v>2717</v>
      </c>
      <c r="C2106" s="75" t="str">
        <f>IF($B2106&lt;&gt;"",_xlfn.IFNA(VLOOKUP($B2106,'Node Details'!$B:$U,C$1,0),"Check"),"")</f>
        <v>0000S8O12-S8O120107</v>
      </c>
      <c r="D2106" s="75" t="str">
        <f>IF($B2106&lt;&gt;"",_xlfn.IFNA(VLOOKUP($B2106,'Node Details'!$B:$U,D$1,0),"Check"),"")</f>
        <v>S8O</v>
      </c>
      <c r="E2106" s="75" t="str">
        <f>IF($B2106&lt;&gt;"",_xlfn.IFNA(VLOOKUP($B2106,'Node Details'!$B:$U,E$1,0),"Check"),"")</f>
        <v>Airtel</v>
      </c>
      <c r="F2106" s="95">
        <v>45199</v>
      </c>
      <c r="G2106" s="75"/>
      <c r="H2106" s="25" t="s">
        <v>22</v>
      </c>
      <c r="I2106" s="24">
        <v>2</v>
      </c>
      <c r="J2106" s="24">
        <v>37.5</v>
      </c>
      <c r="K2106" s="75">
        <f t="shared" si="96"/>
        <v>75</v>
      </c>
      <c r="L2106" s="80">
        <v>45198</v>
      </c>
      <c r="M2106" s="72"/>
      <c r="N2106" s="38"/>
      <c r="O2106" s="81"/>
      <c r="P2106" s="72"/>
      <c r="Q2106" s="72"/>
      <c r="R2106" s="72"/>
      <c r="S2106" s="72"/>
      <c r="T2106" s="81"/>
      <c r="U2106" s="72"/>
      <c r="V2106" s="72"/>
      <c r="W2106" s="82">
        <f t="shared" si="97"/>
        <v>0</v>
      </c>
      <c r="X2106" s="39" t="s">
        <v>89</v>
      </c>
      <c r="Y2106" s="39"/>
      <c r="Z2106" s="72" t="s">
        <v>101</v>
      </c>
    </row>
    <row r="2107" spans="1:26">
      <c r="A2107" s="75">
        <f t="shared" si="98"/>
        <v>2105</v>
      </c>
      <c r="B2107" s="39" t="s">
        <v>1411</v>
      </c>
      <c r="C2107" s="75" t="str">
        <f>IF($B2107&lt;&gt;"",_xlfn.IFNA(VLOOKUP($B2107,'Node Details'!$B:$U,C$1,0),"Check"),"")</f>
        <v>0000S8O12-S8O120107</v>
      </c>
      <c r="D2107" s="75" t="str">
        <f>IF($B2107&lt;&gt;"",_xlfn.IFNA(VLOOKUP($B2107,'Node Details'!$B:$U,D$1,0),"Check"),"")</f>
        <v>S8O</v>
      </c>
      <c r="E2107" s="75" t="str">
        <f>IF($B2107&lt;&gt;"",_xlfn.IFNA(VLOOKUP($B2107,'Node Details'!$B:$U,E$1,0),"Check"),"")</f>
        <v>Airtel</v>
      </c>
      <c r="F2107" s="95">
        <v>45199</v>
      </c>
      <c r="G2107" s="75"/>
      <c r="H2107" s="25" t="s">
        <v>22</v>
      </c>
      <c r="I2107" s="24">
        <v>2</v>
      </c>
      <c r="J2107" s="24">
        <v>37.5</v>
      </c>
      <c r="K2107" s="75">
        <f t="shared" si="96"/>
        <v>75</v>
      </c>
      <c r="L2107" s="80">
        <v>45198</v>
      </c>
      <c r="M2107" s="72"/>
      <c r="N2107" s="38"/>
      <c r="O2107" s="81"/>
      <c r="P2107" s="72"/>
      <c r="Q2107" s="72"/>
      <c r="R2107" s="72"/>
      <c r="S2107" s="72"/>
      <c r="T2107" s="81"/>
      <c r="U2107" s="72"/>
      <c r="V2107" s="72"/>
      <c r="W2107" s="82">
        <f t="shared" si="97"/>
        <v>0</v>
      </c>
      <c r="X2107" s="39" t="s">
        <v>89</v>
      </c>
      <c r="Y2107" s="39"/>
      <c r="Z2107" s="72" t="s">
        <v>101</v>
      </c>
    </row>
    <row r="2108" spans="1:26">
      <c r="A2108" s="75">
        <f t="shared" si="98"/>
        <v>2106</v>
      </c>
      <c r="B2108" s="39" t="s">
        <v>1414</v>
      </c>
      <c r="C2108" s="75" t="str">
        <f>IF($B2108&lt;&gt;"",_xlfn.IFNA(VLOOKUP($B2108,'Node Details'!$B:$U,C$1,0),"Check"),"")</f>
        <v>000000S8O-0000S8O14</v>
      </c>
      <c r="D2108" s="75" t="str">
        <f>IF($B2108&lt;&gt;"",_xlfn.IFNA(VLOOKUP($B2108,'Node Details'!$B:$U,D$1,0),"Check"),"")</f>
        <v>S8O</v>
      </c>
      <c r="E2108" s="75" t="str">
        <f>IF($B2108&lt;&gt;"",_xlfn.IFNA(VLOOKUP($B2108,'Node Details'!$B:$U,E$1,0),"Check"),"")</f>
        <v>Airtel</v>
      </c>
      <c r="F2108" s="95">
        <v>45199</v>
      </c>
      <c r="G2108" s="75"/>
      <c r="H2108" s="25" t="s">
        <v>22</v>
      </c>
      <c r="I2108" s="24">
        <v>2</v>
      </c>
      <c r="J2108" s="24">
        <v>37.5</v>
      </c>
      <c r="K2108" s="75">
        <f t="shared" si="96"/>
        <v>75</v>
      </c>
      <c r="L2108" s="80">
        <v>45198</v>
      </c>
      <c r="M2108" s="72"/>
      <c r="N2108" s="38"/>
      <c r="O2108" s="81"/>
      <c r="P2108" s="72"/>
      <c r="Q2108" s="72"/>
      <c r="R2108" s="72"/>
      <c r="S2108" s="72"/>
      <c r="T2108" s="81"/>
      <c r="U2108" s="72"/>
      <c r="V2108" s="72"/>
      <c r="W2108" s="82">
        <f t="shared" si="97"/>
        <v>0</v>
      </c>
      <c r="X2108" s="39" t="s">
        <v>89</v>
      </c>
      <c r="Y2108" s="39"/>
      <c r="Z2108" s="72" t="s">
        <v>101</v>
      </c>
    </row>
    <row r="2109" spans="1:26">
      <c r="A2109" s="75">
        <f t="shared" si="98"/>
        <v>2107</v>
      </c>
      <c r="B2109" s="39" t="s">
        <v>1416</v>
      </c>
      <c r="C2109" s="75" t="str">
        <f>IF($B2109&lt;&gt;"",_xlfn.IFNA(VLOOKUP($B2109,'Node Details'!$B:$U,C$1,0),"Check"),"")</f>
        <v>0000S8O13-S8O130101</v>
      </c>
      <c r="D2109" s="75" t="str">
        <f>IF($B2109&lt;&gt;"",_xlfn.IFNA(VLOOKUP($B2109,'Node Details'!$B:$U,D$1,0),"Check"),"")</f>
        <v>S8O</v>
      </c>
      <c r="E2109" s="75" t="str">
        <f>IF($B2109&lt;&gt;"",_xlfn.IFNA(VLOOKUP($B2109,'Node Details'!$B:$U,E$1,0),"Check"),"")</f>
        <v>Airtel</v>
      </c>
      <c r="F2109" s="95">
        <v>45199</v>
      </c>
      <c r="G2109" s="75"/>
      <c r="H2109" s="25" t="s">
        <v>22</v>
      </c>
      <c r="I2109" s="24">
        <v>2</v>
      </c>
      <c r="J2109" s="24">
        <v>37.5</v>
      </c>
      <c r="K2109" s="75">
        <f t="shared" si="96"/>
        <v>75</v>
      </c>
      <c r="L2109" s="80">
        <v>45198</v>
      </c>
      <c r="M2109" s="72"/>
      <c r="N2109" s="38"/>
      <c r="O2109" s="81"/>
      <c r="P2109" s="72"/>
      <c r="Q2109" s="72"/>
      <c r="R2109" s="72"/>
      <c r="S2109" s="72"/>
      <c r="T2109" s="81"/>
      <c r="U2109" s="72"/>
      <c r="V2109" s="72"/>
      <c r="W2109" s="82">
        <f t="shared" si="97"/>
        <v>0</v>
      </c>
      <c r="X2109" s="39" t="s">
        <v>89</v>
      </c>
      <c r="Y2109" s="39"/>
      <c r="Z2109" s="72" t="s">
        <v>101</v>
      </c>
    </row>
    <row r="2110" spans="1:26">
      <c r="A2110" s="75">
        <f t="shared" si="98"/>
        <v>2108</v>
      </c>
      <c r="B2110" s="39" t="s">
        <v>1418</v>
      </c>
      <c r="C2110" s="75" t="str">
        <f>IF($B2110&lt;&gt;"",_xlfn.IFNA(VLOOKUP($B2110,'Node Details'!$B:$U,C$1,0),"Check"),"")</f>
        <v>0000S8O13-S8O130102</v>
      </c>
      <c r="D2110" s="75" t="str">
        <f>IF($B2110&lt;&gt;"",_xlfn.IFNA(VLOOKUP($B2110,'Node Details'!$B:$U,D$1,0),"Check"),"")</f>
        <v>S8O</v>
      </c>
      <c r="E2110" s="75" t="str">
        <f>IF($B2110&lt;&gt;"",_xlfn.IFNA(VLOOKUP($B2110,'Node Details'!$B:$U,E$1,0),"Check"),"")</f>
        <v>Airtel</v>
      </c>
      <c r="F2110" s="95">
        <v>45199</v>
      </c>
      <c r="G2110" s="75"/>
      <c r="H2110" s="25" t="s">
        <v>22</v>
      </c>
      <c r="I2110" s="24">
        <v>2</v>
      </c>
      <c r="J2110" s="24">
        <v>37.5</v>
      </c>
      <c r="K2110" s="75">
        <f t="shared" si="96"/>
        <v>75</v>
      </c>
      <c r="L2110" s="80">
        <v>45198</v>
      </c>
      <c r="M2110" s="72"/>
      <c r="N2110" s="38"/>
      <c r="O2110" s="81"/>
      <c r="P2110" s="72"/>
      <c r="Q2110" s="72"/>
      <c r="R2110" s="72"/>
      <c r="S2110" s="72"/>
      <c r="T2110" s="81"/>
      <c r="U2110" s="72"/>
      <c r="V2110" s="72"/>
      <c r="W2110" s="82">
        <f t="shared" si="97"/>
        <v>0</v>
      </c>
      <c r="X2110" s="39" t="s">
        <v>89</v>
      </c>
      <c r="Y2110" s="39"/>
      <c r="Z2110" s="72" t="s">
        <v>101</v>
      </c>
    </row>
    <row r="2111" spans="1:26">
      <c r="A2111" s="75">
        <f t="shared" si="98"/>
        <v>2109</v>
      </c>
      <c r="B2111" s="39" t="s">
        <v>1421</v>
      </c>
      <c r="C2111" s="75" t="str">
        <f>IF($B2111&lt;&gt;"",_xlfn.IFNA(VLOOKUP($B2111,'Node Details'!$B:$U,C$1,0),"Check"),"")</f>
        <v>0000S8O13-S8O130103</v>
      </c>
      <c r="D2111" s="75" t="str">
        <f>IF($B2111&lt;&gt;"",_xlfn.IFNA(VLOOKUP($B2111,'Node Details'!$B:$U,D$1,0),"Check"),"")</f>
        <v>S8O</v>
      </c>
      <c r="E2111" s="75" t="str">
        <f>IF($B2111&lt;&gt;"",_xlfn.IFNA(VLOOKUP($B2111,'Node Details'!$B:$U,E$1,0),"Check"),"")</f>
        <v>Airtel</v>
      </c>
      <c r="F2111" s="95">
        <v>45199</v>
      </c>
      <c r="G2111" s="75"/>
      <c r="H2111" s="25" t="s">
        <v>22</v>
      </c>
      <c r="I2111" s="24">
        <v>2</v>
      </c>
      <c r="J2111" s="24">
        <v>37.5</v>
      </c>
      <c r="K2111" s="75">
        <f t="shared" si="96"/>
        <v>75</v>
      </c>
      <c r="L2111" s="80">
        <v>45198</v>
      </c>
      <c r="M2111" s="72"/>
      <c r="N2111" s="38"/>
      <c r="O2111" s="81"/>
      <c r="P2111" s="72"/>
      <c r="Q2111" s="72"/>
      <c r="R2111" s="72"/>
      <c r="S2111" s="72"/>
      <c r="T2111" s="81"/>
      <c r="U2111" s="72"/>
      <c r="V2111" s="72"/>
      <c r="W2111" s="82">
        <f t="shared" si="97"/>
        <v>0</v>
      </c>
      <c r="X2111" s="39" t="s">
        <v>89</v>
      </c>
      <c r="Y2111" s="39"/>
      <c r="Z2111" s="72" t="s">
        <v>101</v>
      </c>
    </row>
    <row r="2112" spans="1:26">
      <c r="A2112" s="75">
        <f t="shared" si="98"/>
        <v>2110</v>
      </c>
      <c r="B2112" s="39" t="s">
        <v>1820</v>
      </c>
      <c r="C2112" s="75" t="str">
        <f>IF($B2112&lt;&gt;"",_xlfn.IFNA(VLOOKUP($B2112,'Node Details'!$B:$U,C$1,0),"Check"),"")</f>
        <v>0000S8O13-S8O130105</v>
      </c>
      <c r="D2112" s="75" t="str">
        <f>IF($B2112&lt;&gt;"",_xlfn.IFNA(VLOOKUP($B2112,'Node Details'!$B:$U,D$1,0),"Check"),"")</f>
        <v>S8O</v>
      </c>
      <c r="E2112" s="75" t="str">
        <f>IF($B2112&lt;&gt;"",_xlfn.IFNA(VLOOKUP($B2112,'Node Details'!$B:$U,E$1,0),"Check"),"")</f>
        <v>Airtel</v>
      </c>
      <c r="F2112" s="95">
        <v>45199</v>
      </c>
      <c r="G2112" s="75"/>
      <c r="H2112" s="25" t="s">
        <v>22</v>
      </c>
      <c r="I2112" s="24">
        <v>2</v>
      </c>
      <c r="J2112" s="24">
        <v>37.5</v>
      </c>
      <c r="K2112" s="75">
        <f t="shared" si="96"/>
        <v>75</v>
      </c>
      <c r="L2112" s="80">
        <v>45198</v>
      </c>
      <c r="M2112" s="72"/>
      <c r="N2112" s="38"/>
      <c r="O2112" s="81"/>
      <c r="P2112" s="72"/>
      <c r="Q2112" s="72"/>
      <c r="R2112" s="72"/>
      <c r="S2112" s="72"/>
      <c r="T2112" s="81"/>
      <c r="U2112" s="72"/>
      <c r="V2112" s="72"/>
      <c r="W2112" s="82">
        <f t="shared" si="97"/>
        <v>0</v>
      </c>
      <c r="X2112" s="39" t="s">
        <v>89</v>
      </c>
      <c r="Y2112" s="39"/>
      <c r="Z2112" s="72" t="s">
        <v>101</v>
      </c>
    </row>
    <row r="2113" spans="1:26">
      <c r="A2113" s="75">
        <f t="shared" si="98"/>
        <v>2111</v>
      </c>
      <c r="B2113" s="39" t="s">
        <v>1424</v>
      </c>
      <c r="C2113" s="75" t="str">
        <f>IF($B2113&lt;&gt;"",_xlfn.IFNA(VLOOKUP($B2113,'Node Details'!$B:$U,C$1,0),"Check"),"")</f>
        <v>0000S8O13-S8O130105</v>
      </c>
      <c r="D2113" s="75" t="str">
        <f>IF($B2113&lt;&gt;"",_xlfn.IFNA(VLOOKUP($B2113,'Node Details'!$B:$U,D$1,0),"Check"),"")</f>
        <v>S8O</v>
      </c>
      <c r="E2113" s="75" t="str">
        <f>IF($B2113&lt;&gt;"",_xlfn.IFNA(VLOOKUP($B2113,'Node Details'!$B:$U,E$1,0),"Check"),"")</f>
        <v>Airtel</v>
      </c>
      <c r="F2113" s="95">
        <v>45199</v>
      </c>
      <c r="G2113" s="75"/>
      <c r="H2113" s="25" t="s">
        <v>22</v>
      </c>
      <c r="I2113" s="24">
        <v>2</v>
      </c>
      <c r="J2113" s="24">
        <v>37.5</v>
      </c>
      <c r="K2113" s="75">
        <f t="shared" si="96"/>
        <v>75</v>
      </c>
      <c r="L2113" s="80">
        <v>45198</v>
      </c>
      <c r="M2113" s="72"/>
      <c r="N2113" s="38"/>
      <c r="O2113" s="81"/>
      <c r="P2113" s="72"/>
      <c r="Q2113" s="72"/>
      <c r="R2113" s="72"/>
      <c r="S2113" s="72"/>
      <c r="T2113" s="81"/>
      <c r="U2113" s="72"/>
      <c r="V2113" s="72"/>
      <c r="W2113" s="82">
        <f t="shared" si="97"/>
        <v>0</v>
      </c>
      <c r="X2113" s="39" t="s">
        <v>89</v>
      </c>
      <c r="Y2113" s="39"/>
      <c r="Z2113" s="72" t="s">
        <v>101</v>
      </c>
    </row>
    <row r="2114" spans="1:26">
      <c r="A2114" s="75">
        <f t="shared" si="98"/>
        <v>2112</v>
      </c>
      <c r="B2114" s="39" t="s">
        <v>1821</v>
      </c>
      <c r="C2114" s="75" t="str">
        <f>IF($B2114&lt;&gt;"",_xlfn.IFNA(VLOOKUP($B2114,'Node Details'!$B:$U,C$1,0),"Check"),"")</f>
        <v>S8O130104-S8O130106</v>
      </c>
      <c r="D2114" s="75" t="str">
        <f>IF($B2114&lt;&gt;"",_xlfn.IFNA(VLOOKUP($B2114,'Node Details'!$B:$U,D$1,0),"Check"),"")</f>
        <v>S8O</v>
      </c>
      <c r="E2114" s="75" t="str">
        <f>IF($B2114&lt;&gt;"",_xlfn.IFNA(VLOOKUP($B2114,'Node Details'!$B:$U,E$1,0),"Check"),"")</f>
        <v>Airtel</v>
      </c>
      <c r="F2114" s="95">
        <v>45199</v>
      </c>
      <c r="G2114" s="75"/>
      <c r="H2114" s="25" t="s">
        <v>22</v>
      </c>
      <c r="I2114" s="24">
        <v>2</v>
      </c>
      <c r="J2114" s="24">
        <v>37.5</v>
      </c>
      <c r="K2114" s="75">
        <f t="shared" si="96"/>
        <v>75</v>
      </c>
      <c r="L2114" s="80">
        <v>45198</v>
      </c>
      <c r="M2114" s="72"/>
      <c r="N2114" s="38"/>
      <c r="O2114" s="81"/>
      <c r="P2114" s="72"/>
      <c r="Q2114" s="72"/>
      <c r="R2114" s="72"/>
      <c r="S2114" s="72"/>
      <c r="T2114" s="81"/>
      <c r="U2114" s="72"/>
      <c r="V2114" s="72"/>
      <c r="W2114" s="82">
        <f t="shared" si="97"/>
        <v>0</v>
      </c>
      <c r="X2114" s="39" t="s">
        <v>89</v>
      </c>
      <c r="Y2114" s="39"/>
      <c r="Z2114" s="72" t="s">
        <v>101</v>
      </c>
    </row>
    <row r="2115" spans="1:26">
      <c r="A2115" s="75">
        <f t="shared" si="98"/>
        <v>2113</v>
      </c>
      <c r="B2115" s="39" t="s">
        <v>1297</v>
      </c>
      <c r="C2115" s="75" t="str">
        <f>IF($B2115&lt;&gt;"",_xlfn.IFNA(VLOOKUP($B2115,'Node Details'!$B:$U,C$1,0),"Check"),"")</f>
        <v>000000S8O-0000S8O14</v>
      </c>
      <c r="D2115" s="75" t="str">
        <f>IF($B2115&lt;&gt;"",_xlfn.IFNA(VLOOKUP($B2115,'Node Details'!$B:$U,D$1,0),"Check"),"")</f>
        <v>S8O</v>
      </c>
      <c r="E2115" s="75" t="str">
        <f>IF($B2115&lt;&gt;"",_xlfn.IFNA(VLOOKUP($B2115,'Node Details'!$B:$U,E$1,0),"Check"),"")</f>
        <v>Airtel</v>
      </c>
      <c r="F2115" s="95">
        <v>45199</v>
      </c>
      <c r="G2115" s="75"/>
      <c r="H2115" s="25" t="s">
        <v>22</v>
      </c>
      <c r="I2115" s="24">
        <v>2</v>
      </c>
      <c r="J2115" s="24">
        <v>37.5</v>
      </c>
      <c r="K2115" s="75">
        <f t="shared" ref="K2115:K2178" si="99">I2115*J2115</f>
        <v>75</v>
      </c>
      <c r="L2115" s="80">
        <v>45198</v>
      </c>
      <c r="M2115" s="72"/>
      <c r="N2115" s="38"/>
      <c r="O2115" s="81"/>
      <c r="P2115" s="72"/>
      <c r="Q2115" s="72"/>
      <c r="R2115" s="72"/>
      <c r="S2115" s="72"/>
      <c r="T2115" s="81"/>
      <c r="U2115" s="72"/>
      <c r="V2115" s="72"/>
      <c r="W2115" s="82">
        <f t="shared" ref="W2115:W2178" si="100">IF(V2115&lt;&gt;"",V2115*U2115,0)</f>
        <v>0</v>
      </c>
      <c r="X2115" s="39" t="s">
        <v>89</v>
      </c>
      <c r="Y2115" s="39"/>
      <c r="Z2115" s="72" t="s">
        <v>101</v>
      </c>
    </row>
    <row r="2116" spans="1:26">
      <c r="A2116" s="75">
        <f t="shared" ref="A2116:A2179" si="101">IF(B2116&lt;&gt;"",A2115+1,"")</f>
        <v>2114</v>
      </c>
      <c r="B2116" s="39" t="s">
        <v>1427</v>
      </c>
      <c r="C2116" s="75" t="str">
        <f>IF($B2116&lt;&gt;"",_xlfn.IFNA(VLOOKUP($B2116,'Node Details'!$B:$U,C$1,0),"Check"),"")</f>
        <v>0000S8O14-S8O140101</v>
      </c>
      <c r="D2116" s="75" t="str">
        <f>IF($B2116&lt;&gt;"",_xlfn.IFNA(VLOOKUP($B2116,'Node Details'!$B:$U,D$1,0),"Check"),"")</f>
        <v>S8O</v>
      </c>
      <c r="E2116" s="75" t="str">
        <f>IF($B2116&lt;&gt;"",_xlfn.IFNA(VLOOKUP($B2116,'Node Details'!$B:$U,E$1,0),"Check"),"")</f>
        <v>Airtel</v>
      </c>
      <c r="F2116" s="95">
        <v>45199</v>
      </c>
      <c r="G2116" s="75"/>
      <c r="H2116" s="25" t="s">
        <v>22</v>
      </c>
      <c r="I2116" s="24">
        <v>2</v>
      </c>
      <c r="J2116" s="24">
        <v>37.5</v>
      </c>
      <c r="K2116" s="75">
        <f t="shared" si="99"/>
        <v>75</v>
      </c>
      <c r="L2116" s="80">
        <v>45198</v>
      </c>
      <c r="M2116" s="72"/>
      <c r="N2116" s="38"/>
      <c r="O2116" s="81"/>
      <c r="P2116" s="72"/>
      <c r="Q2116" s="72"/>
      <c r="R2116" s="72"/>
      <c r="S2116" s="72"/>
      <c r="T2116" s="81"/>
      <c r="U2116" s="72"/>
      <c r="V2116" s="72"/>
      <c r="W2116" s="82">
        <f t="shared" si="100"/>
        <v>0</v>
      </c>
      <c r="X2116" s="39" t="s">
        <v>89</v>
      </c>
      <c r="Y2116" s="39"/>
      <c r="Z2116" s="72" t="s">
        <v>101</v>
      </c>
    </row>
    <row r="2117" spans="1:26">
      <c r="A2117" s="75">
        <f t="shared" si="101"/>
        <v>2115</v>
      </c>
      <c r="B2117" s="39" t="s">
        <v>1429</v>
      </c>
      <c r="C2117" s="75" t="str">
        <f>IF($B2117&lt;&gt;"",_xlfn.IFNA(VLOOKUP($B2117,'Node Details'!$B:$U,C$1,0),"Check"),"")</f>
        <v>0000S8O14-S8O140102</v>
      </c>
      <c r="D2117" s="75" t="str">
        <f>IF($B2117&lt;&gt;"",_xlfn.IFNA(VLOOKUP($B2117,'Node Details'!$B:$U,D$1,0),"Check"),"")</f>
        <v>S8O</v>
      </c>
      <c r="E2117" s="75" t="str">
        <f>IF($B2117&lt;&gt;"",_xlfn.IFNA(VLOOKUP($B2117,'Node Details'!$B:$U,E$1,0),"Check"),"")</f>
        <v>Airtel</v>
      </c>
      <c r="F2117" s="95">
        <v>45199</v>
      </c>
      <c r="G2117" s="75"/>
      <c r="H2117" s="25" t="s">
        <v>22</v>
      </c>
      <c r="I2117" s="24">
        <v>2</v>
      </c>
      <c r="J2117" s="24">
        <v>37.5</v>
      </c>
      <c r="K2117" s="75">
        <f t="shared" si="99"/>
        <v>75</v>
      </c>
      <c r="L2117" s="80">
        <v>45198</v>
      </c>
      <c r="M2117" s="72"/>
      <c r="N2117" s="38"/>
      <c r="O2117" s="81"/>
      <c r="P2117" s="72"/>
      <c r="Q2117" s="72"/>
      <c r="R2117" s="72"/>
      <c r="S2117" s="72"/>
      <c r="T2117" s="81"/>
      <c r="U2117" s="72"/>
      <c r="V2117" s="72"/>
      <c r="W2117" s="82">
        <f t="shared" si="100"/>
        <v>0</v>
      </c>
      <c r="X2117" s="39" t="s">
        <v>89</v>
      </c>
      <c r="Y2117" s="39"/>
      <c r="Z2117" s="72" t="s">
        <v>101</v>
      </c>
    </row>
    <row r="2118" spans="1:26">
      <c r="A2118" s="75">
        <f t="shared" si="101"/>
        <v>2116</v>
      </c>
      <c r="B2118" s="39" t="s">
        <v>1432</v>
      </c>
      <c r="C2118" s="75" t="str">
        <f>IF($B2118&lt;&gt;"",_xlfn.IFNA(VLOOKUP($B2118,'Node Details'!$B:$U,C$1,0),"Check"),"")</f>
        <v>0000S8O14-S8O140103</v>
      </c>
      <c r="D2118" s="75" t="str">
        <f>IF($B2118&lt;&gt;"",_xlfn.IFNA(VLOOKUP($B2118,'Node Details'!$B:$U,D$1,0),"Check"),"")</f>
        <v>S8O</v>
      </c>
      <c r="E2118" s="75" t="str">
        <f>IF($B2118&lt;&gt;"",_xlfn.IFNA(VLOOKUP($B2118,'Node Details'!$B:$U,E$1,0),"Check"),"")</f>
        <v>Airtel</v>
      </c>
      <c r="F2118" s="95">
        <v>45199</v>
      </c>
      <c r="G2118" s="75"/>
      <c r="H2118" s="25" t="s">
        <v>22</v>
      </c>
      <c r="I2118" s="24">
        <v>2</v>
      </c>
      <c r="J2118" s="24">
        <v>37.5</v>
      </c>
      <c r="K2118" s="75">
        <f t="shared" si="99"/>
        <v>75</v>
      </c>
      <c r="L2118" s="80">
        <v>45198</v>
      </c>
      <c r="M2118" s="72"/>
      <c r="N2118" s="38"/>
      <c r="O2118" s="81"/>
      <c r="P2118" s="72"/>
      <c r="Q2118" s="72"/>
      <c r="R2118" s="72"/>
      <c r="S2118" s="72"/>
      <c r="T2118" s="81"/>
      <c r="U2118" s="72"/>
      <c r="V2118" s="72"/>
      <c r="W2118" s="82">
        <f t="shared" si="100"/>
        <v>0</v>
      </c>
      <c r="X2118" s="39" t="s">
        <v>89</v>
      </c>
      <c r="Y2118" s="39"/>
      <c r="Z2118" s="72" t="s">
        <v>101</v>
      </c>
    </row>
    <row r="2119" spans="1:26">
      <c r="A2119" s="75">
        <f t="shared" si="101"/>
        <v>2117</v>
      </c>
      <c r="B2119" s="39" t="s">
        <v>1824</v>
      </c>
      <c r="C2119" s="75" t="str">
        <f>IF($B2119&lt;&gt;"",_xlfn.IFNA(VLOOKUP($B2119,'Node Details'!$B:$U,C$1,0),"Check"),"")</f>
        <v>S8O140103-S8O140104</v>
      </c>
      <c r="D2119" s="75" t="str">
        <f>IF($B2119&lt;&gt;"",_xlfn.IFNA(VLOOKUP($B2119,'Node Details'!$B:$U,D$1,0),"Check"),"")</f>
        <v>S8O</v>
      </c>
      <c r="E2119" s="75" t="str">
        <f>IF($B2119&lt;&gt;"",_xlfn.IFNA(VLOOKUP($B2119,'Node Details'!$B:$U,E$1,0),"Check"),"")</f>
        <v>Airtel</v>
      </c>
      <c r="F2119" s="95">
        <v>45199</v>
      </c>
      <c r="G2119" s="75"/>
      <c r="H2119" s="25" t="s">
        <v>22</v>
      </c>
      <c r="I2119" s="24">
        <v>2</v>
      </c>
      <c r="J2119" s="24">
        <v>37.5</v>
      </c>
      <c r="K2119" s="75">
        <f t="shared" si="99"/>
        <v>75</v>
      </c>
      <c r="L2119" s="80">
        <v>45198</v>
      </c>
      <c r="M2119" s="72"/>
      <c r="N2119" s="38"/>
      <c r="O2119" s="81"/>
      <c r="P2119" s="72"/>
      <c r="Q2119" s="72"/>
      <c r="R2119" s="72"/>
      <c r="S2119" s="72"/>
      <c r="T2119" s="81"/>
      <c r="U2119" s="72"/>
      <c r="V2119" s="72"/>
      <c r="W2119" s="82">
        <f t="shared" si="100"/>
        <v>0</v>
      </c>
      <c r="X2119" s="39" t="s">
        <v>89</v>
      </c>
      <c r="Y2119" s="39"/>
      <c r="Z2119" s="72" t="s">
        <v>101</v>
      </c>
    </row>
    <row r="2120" spans="1:26">
      <c r="A2120" s="75">
        <f t="shared" si="101"/>
        <v>2118</v>
      </c>
      <c r="B2120" s="39" t="s">
        <v>2720</v>
      </c>
      <c r="C2120" s="75" t="str">
        <f>IF($B2120&lt;&gt;"",_xlfn.IFNA(VLOOKUP($B2120,'Node Details'!$B:$U,C$1,0),"Check"),"")</f>
        <v>0000S8O14-S8O140107</v>
      </c>
      <c r="D2120" s="75" t="str">
        <f>IF($B2120&lt;&gt;"",_xlfn.IFNA(VLOOKUP($B2120,'Node Details'!$B:$U,D$1,0),"Check"),"")</f>
        <v>S8O</v>
      </c>
      <c r="E2120" s="75" t="str">
        <f>IF($B2120&lt;&gt;"",_xlfn.IFNA(VLOOKUP($B2120,'Node Details'!$B:$U,E$1,0),"Check"),"")</f>
        <v>Airtel</v>
      </c>
      <c r="F2120" s="95">
        <v>45199</v>
      </c>
      <c r="G2120" s="75"/>
      <c r="H2120" s="25" t="s">
        <v>22</v>
      </c>
      <c r="I2120" s="24">
        <v>2</v>
      </c>
      <c r="J2120" s="24">
        <v>37.5</v>
      </c>
      <c r="K2120" s="75">
        <f t="shared" si="99"/>
        <v>75</v>
      </c>
      <c r="L2120" s="80">
        <v>45198</v>
      </c>
      <c r="M2120" s="72"/>
      <c r="N2120" s="38"/>
      <c r="O2120" s="81"/>
      <c r="P2120" s="72"/>
      <c r="Q2120" s="72"/>
      <c r="R2120" s="72"/>
      <c r="S2120" s="72"/>
      <c r="T2120" s="81"/>
      <c r="U2120" s="72"/>
      <c r="V2120" s="72"/>
      <c r="W2120" s="82">
        <f t="shared" si="100"/>
        <v>0</v>
      </c>
      <c r="X2120" s="39" t="s">
        <v>89</v>
      </c>
      <c r="Y2120" s="39"/>
      <c r="Z2120" s="72" t="s">
        <v>101</v>
      </c>
    </row>
    <row r="2121" spans="1:26">
      <c r="A2121" s="75">
        <f t="shared" si="101"/>
        <v>2119</v>
      </c>
      <c r="B2121" s="39" t="s">
        <v>2721</v>
      </c>
      <c r="C2121" s="75" t="str">
        <f>IF($B2121&lt;&gt;"",_xlfn.IFNA(VLOOKUP($B2121,'Node Details'!$B:$U,C$1,0),"Check"),"")</f>
        <v>0000S8O14-S8O140107</v>
      </c>
      <c r="D2121" s="75" t="str">
        <f>IF($B2121&lt;&gt;"",_xlfn.IFNA(VLOOKUP($B2121,'Node Details'!$B:$U,D$1,0),"Check"),"")</f>
        <v>S8O</v>
      </c>
      <c r="E2121" s="75" t="str">
        <f>IF($B2121&lt;&gt;"",_xlfn.IFNA(VLOOKUP($B2121,'Node Details'!$B:$U,E$1,0),"Check"),"")</f>
        <v>Airtel</v>
      </c>
      <c r="F2121" s="95">
        <v>45230</v>
      </c>
      <c r="G2121" s="75"/>
      <c r="H2121" s="25" t="s">
        <v>22</v>
      </c>
      <c r="I2121" s="24">
        <v>2</v>
      </c>
      <c r="J2121" s="24">
        <v>32.5</v>
      </c>
      <c r="K2121" s="75">
        <f t="shared" si="99"/>
        <v>65</v>
      </c>
      <c r="L2121" s="80">
        <v>45198</v>
      </c>
      <c r="M2121" s="72"/>
      <c r="N2121" s="38"/>
      <c r="O2121" s="81"/>
      <c r="P2121" s="72"/>
      <c r="Q2121" s="72"/>
      <c r="R2121" s="72"/>
      <c r="S2121" s="72"/>
      <c r="T2121" s="81"/>
      <c r="U2121" s="72"/>
      <c r="V2121" s="72"/>
      <c r="W2121" s="82">
        <f t="shared" si="100"/>
        <v>0</v>
      </c>
      <c r="X2121" s="39" t="s">
        <v>89</v>
      </c>
      <c r="Y2121" s="39"/>
      <c r="Z2121" s="72" t="s">
        <v>101</v>
      </c>
    </row>
    <row r="2122" spans="1:26">
      <c r="A2122" s="75">
        <f t="shared" si="101"/>
        <v>2120</v>
      </c>
      <c r="B2122" s="39" t="s">
        <v>1848</v>
      </c>
      <c r="C2122" s="75" t="str">
        <f>IF($B2122&lt;&gt;"",_xlfn.IFNA(VLOOKUP($B2122,'Node Details'!$B:$U,C$1,0),"Check"),"")</f>
        <v>0000S8O14-S8O140107</v>
      </c>
      <c r="D2122" s="75" t="str">
        <f>IF($B2122&lt;&gt;"",_xlfn.IFNA(VLOOKUP($B2122,'Node Details'!$B:$U,D$1,0),"Check"),"")</f>
        <v>S8O</v>
      </c>
      <c r="E2122" s="75" t="str">
        <f>IF($B2122&lt;&gt;"",_xlfn.IFNA(VLOOKUP($B2122,'Node Details'!$B:$U,E$1,0),"Check"),"")</f>
        <v>Airtel</v>
      </c>
      <c r="F2122" s="95">
        <v>45230</v>
      </c>
      <c r="G2122" s="75"/>
      <c r="H2122" s="25" t="s">
        <v>22</v>
      </c>
      <c r="I2122" s="24">
        <v>2</v>
      </c>
      <c r="J2122" s="24">
        <v>32.5</v>
      </c>
      <c r="K2122" s="75">
        <f t="shared" si="99"/>
        <v>65</v>
      </c>
      <c r="L2122" s="80">
        <v>45198</v>
      </c>
      <c r="M2122" s="72"/>
      <c r="N2122" s="38"/>
      <c r="O2122" s="81"/>
      <c r="P2122" s="72"/>
      <c r="Q2122" s="72"/>
      <c r="R2122" s="72"/>
      <c r="S2122" s="72"/>
      <c r="T2122" s="81"/>
      <c r="U2122" s="72"/>
      <c r="V2122" s="72"/>
      <c r="W2122" s="82">
        <f t="shared" si="100"/>
        <v>0</v>
      </c>
      <c r="X2122" s="39" t="s">
        <v>89</v>
      </c>
      <c r="Y2122" s="39"/>
      <c r="Z2122" s="72" t="s">
        <v>101</v>
      </c>
    </row>
    <row r="2123" spans="1:26">
      <c r="A2123" s="75">
        <f t="shared" si="101"/>
        <v>2121</v>
      </c>
      <c r="B2123" s="39" t="s">
        <v>1302</v>
      </c>
      <c r="C2123" s="75" t="str">
        <f>IF($B2123&lt;&gt;"",_xlfn.IFNA(VLOOKUP($B2123,'Node Details'!$B:$U,C$1,0),"Check"),"")</f>
        <v>0000S8O12-0000S8O15</v>
      </c>
      <c r="D2123" s="75" t="str">
        <f>IF($B2123&lt;&gt;"",_xlfn.IFNA(VLOOKUP($B2123,'Node Details'!$B:$U,D$1,0),"Check"),"")</f>
        <v>S8O</v>
      </c>
      <c r="E2123" s="75" t="str">
        <f>IF($B2123&lt;&gt;"",_xlfn.IFNA(VLOOKUP($B2123,'Node Details'!$B:$U,E$1,0),"Check"),"")</f>
        <v>Airtel</v>
      </c>
      <c r="F2123" s="95">
        <v>45199</v>
      </c>
      <c r="G2123" s="75"/>
      <c r="H2123" s="25" t="s">
        <v>22</v>
      </c>
      <c r="I2123" s="24">
        <v>2</v>
      </c>
      <c r="J2123" s="24">
        <v>37.5</v>
      </c>
      <c r="K2123" s="75">
        <f t="shared" si="99"/>
        <v>75</v>
      </c>
      <c r="L2123" s="80">
        <v>45198</v>
      </c>
      <c r="M2123" s="72"/>
      <c r="N2123" s="38"/>
      <c r="O2123" s="81"/>
      <c r="P2123" s="72"/>
      <c r="Q2123" s="72"/>
      <c r="R2123" s="72"/>
      <c r="S2123" s="72"/>
      <c r="T2123" s="81"/>
      <c r="U2123" s="72"/>
      <c r="V2123" s="72"/>
      <c r="W2123" s="82">
        <f t="shared" si="100"/>
        <v>0</v>
      </c>
      <c r="X2123" s="39" t="s">
        <v>89</v>
      </c>
      <c r="Y2123" s="39"/>
      <c r="Z2123" s="72" t="s">
        <v>101</v>
      </c>
    </row>
    <row r="2124" spans="1:26">
      <c r="A2124" s="75">
        <f t="shared" si="101"/>
        <v>2122</v>
      </c>
      <c r="B2124" s="39" t="s">
        <v>1435</v>
      </c>
      <c r="C2124" s="75" t="str">
        <f>IF($B2124&lt;&gt;"",_xlfn.IFNA(VLOOKUP($B2124,'Node Details'!$B:$U,C$1,0),"Check"),"")</f>
        <v>0000S8O15-S8O150101</v>
      </c>
      <c r="D2124" s="75" t="str">
        <f>IF($B2124&lt;&gt;"",_xlfn.IFNA(VLOOKUP($B2124,'Node Details'!$B:$U,D$1,0),"Check"),"")</f>
        <v>S8O</v>
      </c>
      <c r="E2124" s="75" t="str">
        <f>IF($B2124&lt;&gt;"",_xlfn.IFNA(VLOOKUP($B2124,'Node Details'!$B:$U,E$1,0),"Check"),"")</f>
        <v>Airtel</v>
      </c>
      <c r="F2124" s="95">
        <v>45199</v>
      </c>
      <c r="G2124" s="75"/>
      <c r="H2124" s="25" t="s">
        <v>22</v>
      </c>
      <c r="I2124" s="24">
        <v>2</v>
      </c>
      <c r="J2124" s="24">
        <v>37.5</v>
      </c>
      <c r="K2124" s="75">
        <f t="shared" si="99"/>
        <v>75</v>
      </c>
      <c r="L2124" s="80">
        <v>45198</v>
      </c>
      <c r="M2124" s="72"/>
      <c r="N2124" s="38"/>
      <c r="O2124" s="81"/>
      <c r="P2124" s="72"/>
      <c r="Q2124" s="72"/>
      <c r="R2124" s="72"/>
      <c r="S2124" s="72"/>
      <c r="T2124" s="81"/>
      <c r="U2124" s="72"/>
      <c r="V2124" s="72"/>
      <c r="W2124" s="82">
        <f t="shared" si="100"/>
        <v>0</v>
      </c>
      <c r="X2124" s="39" t="s">
        <v>89</v>
      </c>
      <c r="Y2124" s="39"/>
      <c r="Z2124" s="72" t="s">
        <v>101</v>
      </c>
    </row>
    <row r="2125" spans="1:26">
      <c r="A2125" s="75">
        <f t="shared" si="101"/>
        <v>2123</v>
      </c>
      <c r="B2125" s="39" t="s">
        <v>2723</v>
      </c>
      <c r="C2125" s="75" t="str">
        <f>IF($B2125&lt;&gt;"",_xlfn.IFNA(VLOOKUP($B2125,'Node Details'!$B:$U,C$1,0),"Check"),"")</f>
        <v>0000S8O15-S8O150108</v>
      </c>
      <c r="D2125" s="75" t="str">
        <f>IF($B2125&lt;&gt;"",_xlfn.IFNA(VLOOKUP($B2125,'Node Details'!$B:$U,D$1,0),"Check"),"")</f>
        <v>S8O</v>
      </c>
      <c r="E2125" s="75" t="str">
        <f>IF($B2125&lt;&gt;"",_xlfn.IFNA(VLOOKUP($B2125,'Node Details'!$B:$U,E$1,0),"Check"),"")</f>
        <v>Airtel</v>
      </c>
      <c r="F2125" s="95">
        <v>45199</v>
      </c>
      <c r="G2125" s="75"/>
      <c r="H2125" s="25" t="s">
        <v>22</v>
      </c>
      <c r="I2125" s="24">
        <v>2</v>
      </c>
      <c r="J2125" s="24">
        <v>37.5</v>
      </c>
      <c r="K2125" s="75">
        <f t="shared" si="99"/>
        <v>75</v>
      </c>
      <c r="L2125" s="80">
        <v>45198</v>
      </c>
      <c r="M2125" s="72"/>
      <c r="N2125" s="38"/>
      <c r="O2125" s="81"/>
      <c r="P2125" s="72"/>
      <c r="Q2125" s="72"/>
      <c r="R2125" s="72"/>
      <c r="S2125" s="72"/>
      <c r="T2125" s="81"/>
      <c r="U2125" s="72"/>
      <c r="V2125" s="72"/>
      <c r="W2125" s="82">
        <f t="shared" si="100"/>
        <v>0</v>
      </c>
      <c r="X2125" s="39" t="s">
        <v>89</v>
      </c>
      <c r="Y2125" s="39"/>
      <c r="Z2125" s="72" t="s">
        <v>101</v>
      </c>
    </row>
    <row r="2126" spans="1:26">
      <c r="A2126" s="75">
        <f t="shared" si="101"/>
        <v>2124</v>
      </c>
      <c r="B2126" s="39" t="s">
        <v>2724</v>
      </c>
      <c r="C2126" s="75" t="str">
        <f>IF($B2126&lt;&gt;"",_xlfn.IFNA(VLOOKUP($B2126,'Node Details'!$B:$U,C$1,0),"Check"),"")</f>
        <v>0000S8O15-S8O150108</v>
      </c>
      <c r="D2126" s="75" t="str">
        <f>IF($B2126&lt;&gt;"",_xlfn.IFNA(VLOOKUP($B2126,'Node Details'!$B:$U,D$1,0),"Check"),"")</f>
        <v>S8O</v>
      </c>
      <c r="E2126" s="75" t="str">
        <f>IF($B2126&lt;&gt;"",_xlfn.IFNA(VLOOKUP($B2126,'Node Details'!$B:$U,E$1,0),"Check"),"")</f>
        <v>Airtel</v>
      </c>
      <c r="F2126" s="95">
        <v>45199</v>
      </c>
      <c r="G2126" s="75"/>
      <c r="H2126" s="25" t="s">
        <v>22</v>
      </c>
      <c r="I2126" s="24">
        <v>2</v>
      </c>
      <c r="J2126" s="24">
        <v>37.5</v>
      </c>
      <c r="K2126" s="75">
        <f t="shared" si="99"/>
        <v>75</v>
      </c>
      <c r="L2126" s="80">
        <v>45198</v>
      </c>
      <c r="M2126" s="72"/>
      <c r="N2126" s="38"/>
      <c r="O2126" s="81"/>
      <c r="P2126" s="72"/>
      <c r="Q2126" s="72"/>
      <c r="R2126" s="72"/>
      <c r="S2126" s="72"/>
      <c r="T2126" s="81"/>
      <c r="U2126" s="72"/>
      <c r="V2126" s="72"/>
      <c r="W2126" s="82">
        <f t="shared" si="100"/>
        <v>0</v>
      </c>
      <c r="X2126" s="39" t="s">
        <v>89</v>
      </c>
      <c r="Y2126" s="39"/>
      <c r="Z2126" s="72" t="s">
        <v>101</v>
      </c>
    </row>
    <row r="2127" spans="1:26">
      <c r="A2127" s="75">
        <f t="shared" si="101"/>
        <v>2125</v>
      </c>
      <c r="B2127" s="39" t="s">
        <v>2726</v>
      </c>
      <c r="C2127" s="75" t="str">
        <f>IF($B2127&lt;&gt;"",_xlfn.IFNA(VLOOKUP($B2127,'Node Details'!$B:$U,C$1,0),"Check"),"")</f>
        <v>0000S8O15-S8O150108</v>
      </c>
      <c r="D2127" s="75" t="str">
        <f>IF($B2127&lt;&gt;"",_xlfn.IFNA(VLOOKUP($B2127,'Node Details'!$B:$U,D$1,0),"Check"),"")</f>
        <v>S8O</v>
      </c>
      <c r="E2127" s="75" t="str">
        <f>IF($B2127&lt;&gt;"",_xlfn.IFNA(VLOOKUP($B2127,'Node Details'!$B:$U,E$1,0),"Check"),"")</f>
        <v>Airtel</v>
      </c>
      <c r="F2127" s="95">
        <v>45199</v>
      </c>
      <c r="G2127" s="75"/>
      <c r="H2127" s="25" t="s">
        <v>22</v>
      </c>
      <c r="I2127" s="24">
        <v>2</v>
      </c>
      <c r="J2127" s="24">
        <v>37.5</v>
      </c>
      <c r="K2127" s="75">
        <f t="shared" si="99"/>
        <v>75</v>
      </c>
      <c r="L2127" s="80">
        <v>45198</v>
      </c>
      <c r="M2127" s="72"/>
      <c r="N2127" s="38"/>
      <c r="O2127" s="81"/>
      <c r="P2127" s="72"/>
      <c r="Q2127" s="72"/>
      <c r="R2127" s="72"/>
      <c r="S2127" s="72"/>
      <c r="T2127" s="81"/>
      <c r="U2127" s="72"/>
      <c r="V2127" s="72"/>
      <c r="W2127" s="82">
        <f t="shared" si="100"/>
        <v>0</v>
      </c>
      <c r="X2127" s="39" t="s">
        <v>89</v>
      </c>
      <c r="Y2127" s="39"/>
      <c r="Z2127" s="72" t="s">
        <v>101</v>
      </c>
    </row>
    <row r="2128" spans="1:26">
      <c r="A2128" s="75">
        <f t="shared" si="101"/>
        <v>2126</v>
      </c>
      <c r="B2128" s="39" t="s">
        <v>2728</v>
      </c>
      <c r="C2128" s="75" t="str">
        <f>IF($B2128&lt;&gt;"",_xlfn.IFNA(VLOOKUP($B2128,'Node Details'!$B:$U,C$1,0),"Check"),"")</f>
        <v>0000S8O15-S8O150108</v>
      </c>
      <c r="D2128" s="75" t="str">
        <f>IF($B2128&lt;&gt;"",_xlfn.IFNA(VLOOKUP($B2128,'Node Details'!$B:$U,D$1,0),"Check"),"")</f>
        <v>S8O</v>
      </c>
      <c r="E2128" s="75" t="str">
        <f>IF($B2128&lt;&gt;"",_xlfn.IFNA(VLOOKUP($B2128,'Node Details'!$B:$U,E$1,0),"Check"),"")</f>
        <v>Airtel</v>
      </c>
      <c r="F2128" s="95">
        <v>45199</v>
      </c>
      <c r="G2128" s="75"/>
      <c r="H2128" s="25" t="s">
        <v>22</v>
      </c>
      <c r="I2128" s="24">
        <v>2</v>
      </c>
      <c r="J2128" s="24">
        <v>37.5</v>
      </c>
      <c r="K2128" s="75">
        <f t="shared" si="99"/>
        <v>75</v>
      </c>
      <c r="L2128" s="80">
        <v>45198</v>
      </c>
      <c r="M2128" s="72"/>
      <c r="N2128" s="38"/>
      <c r="O2128" s="81"/>
      <c r="P2128" s="72"/>
      <c r="Q2128" s="72"/>
      <c r="R2128" s="72"/>
      <c r="S2128" s="72"/>
      <c r="T2128" s="81"/>
      <c r="U2128" s="72"/>
      <c r="V2128" s="72"/>
      <c r="W2128" s="82">
        <f t="shared" si="100"/>
        <v>0</v>
      </c>
      <c r="X2128" s="39" t="s">
        <v>89</v>
      </c>
      <c r="Y2128" s="39"/>
      <c r="Z2128" s="72" t="s">
        <v>101</v>
      </c>
    </row>
    <row r="2129" spans="1:26">
      <c r="A2129" s="75">
        <f t="shared" si="101"/>
        <v>2127</v>
      </c>
      <c r="B2129" s="39" t="s">
        <v>1440</v>
      </c>
      <c r="C2129" s="75" t="str">
        <f>IF($B2129&lt;&gt;"",_xlfn.IFNA(VLOOKUP($B2129,'Node Details'!$B:$U,C$1,0),"Check"),"")</f>
        <v>0000S8O15-S8O150106</v>
      </c>
      <c r="D2129" s="75" t="str">
        <f>IF($B2129&lt;&gt;"",_xlfn.IFNA(VLOOKUP($B2129,'Node Details'!$B:$U,D$1,0),"Check"),"")</f>
        <v>S8O</v>
      </c>
      <c r="E2129" s="75" t="str">
        <f>IF($B2129&lt;&gt;"",_xlfn.IFNA(VLOOKUP($B2129,'Node Details'!$B:$U,E$1,0),"Check"),"")</f>
        <v>Airtel</v>
      </c>
      <c r="F2129" s="95">
        <v>45199</v>
      </c>
      <c r="G2129" s="75"/>
      <c r="H2129" s="25" t="s">
        <v>22</v>
      </c>
      <c r="I2129" s="24">
        <v>2</v>
      </c>
      <c r="J2129" s="24">
        <v>37.5</v>
      </c>
      <c r="K2129" s="75">
        <f t="shared" si="99"/>
        <v>75</v>
      </c>
      <c r="L2129" s="80">
        <v>45198</v>
      </c>
      <c r="M2129" s="72"/>
      <c r="N2129" s="38"/>
      <c r="O2129" s="81"/>
      <c r="P2129" s="72"/>
      <c r="Q2129" s="72"/>
      <c r="R2129" s="72"/>
      <c r="S2129" s="72"/>
      <c r="T2129" s="81"/>
      <c r="U2129" s="72"/>
      <c r="V2129" s="72"/>
      <c r="W2129" s="82">
        <f t="shared" si="100"/>
        <v>0</v>
      </c>
      <c r="X2129" s="39" t="s">
        <v>89</v>
      </c>
      <c r="Y2129" s="39"/>
      <c r="Z2129" s="72" t="s">
        <v>101</v>
      </c>
    </row>
    <row r="2130" spans="1:26">
      <c r="A2130" s="75">
        <f t="shared" si="101"/>
        <v>2128</v>
      </c>
      <c r="B2130" s="39" t="s">
        <v>2730</v>
      </c>
      <c r="C2130" s="75" t="str">
        <f>IF($B2130&lt;&gt;"",_xlfn.IFNA(VLOOKUP($B2130,'Node Details'!$B:$U,C$1,0),"Check"),"")</f>
        <v>0000S8O15-S8O150108</v>
      </c>
      <c r="D2130" s="75" t="str">
        <f>IF($B2130&lt;&gt;"",_xlfn.IFNA(VLOOKUP($B2130,'Node Details'!$B:$U,D$1,0),"Check"),"")</f>
        <v>S8O</v>
      </c>
      <c r="E2130" s="75" t="str">
        <f>IF($B2130&lt;&gt;"",_xlfn.IFNA(VLOOKUP($B2130,'Node Details'!$B:$U,E$1,0),"Check"),"")</f>
        <v>Airtel</v>
      </c>
      <c r="F2130" s="95">
        <v>45199</v>
      </c>
      <c r="G2130" s="75"/>
      <c r="H2130" s="25" t="s">
        <v>22</v>
      </c>
      <c r="I2130" s="24">
        <v>2</v>
      </c>
      <c r="J2130" s="24">
        <v>37.5</v>
      </c>
      <c r="K2130" s="75">
        <f t="shared" si="99"/>
        <v>75</v>
      </c>
      <c r="L2130" s="80">
        <v>45198</v>
      </c>
      <c r="M2130" s="72"/>
      <c r="N2130" s="38"/>
      <c r="O2130" s="81"/>
      <c r="P2130" s="72"/>
      <c r="Q2130" s="72"/>
      <c r="R2130" s="72"/>
      <c r="S2130" s="72"/>
      <c r="T2130" s="81"/>
      <c r="U2130" s="72"/>
      <c r="V2130" s="72"/>
      <c r="W2130" s="82">
        <f t="shared" si="100"/>
        <v>0</v>
      </c>
      <c r="X2130" s="39" t="s">
        <v>89</v>
      </c>
      <c r="Y2130" s="39"/>
      <c r="Z2130" s="72" t="s">
        <v>101</v>
      </c>
    </row>
    <row r="2131" spans="1:26">
      <c r="A2131" s="75">
        <f t="shared" si="101"/>
        <v>2129</v>
      </c>
      <c r="B2131" s="39" t="s">
        <v>1437</v>
      </c>
      <c r="C2131" s="75" t="str">
        <f>IF($B2131&lt;&gt;"",_xlfn.IFNA(VLOOKUP($B2131,'Node Details'!$B:$U,C$1,0),"Check"),"")</f>
        <v>0000S8O15-S8O150108</v>
      </c>
      <c r="D2131" s="75" t="str">
        <f>IF($B2131&lt;&gt;"",_xlfn.IFNA(VLOOKUP($B2131,'Node Details'!$B:$U,D$1,0),"Check"),"")</f>
        <v>S8O</v>
      </c>
      <c r="E2131" s="75" t="str">
        <f>IF($B2131&lt;&gt;"",_xlfn.IFNA(VLOOKUP($B2131,'Node Details'!$B:$U,E$1,0),"Check"),"")</f>
        <v>Airtel</v>
      </c>
      <c r="F2131" s="95">
        <v>45199</v>
      </c>
      <c r="G2131" s="75"/>
      <c r="H2131" s="25" t="s">
        <v>22</v>
      </c>
      <c r="I2131" s="24">
        <v>2</v>
      </c>
      <c r="J2131" s="24">
        <v>37.5</v>
      </c>
      <c r="K2131" s="75">
        <f t="shared" si="99"/>
        <v>75</v>
      </c>
      <c r="L2131" s="80">
        <v>45198</v>
      </c>
      <c r="M2131" s="72"/>
      <c r="N2131" s="38"/>
      <c r="O2131" s="81"/>
      <c r="P2131" s="72"/>
      <c r="Q2131" s="72"/>
      <c r="R2131" s="72"/>
      <c r="S2131" s="72"/>
      <c r="T2131" s="81"/>
      <c r="U2131" s="72"/>
      <c r="V2131" s="72"/>
      <c r="W2131" s="82">
        <f t="shared" si="100"/>
        <v>0</v>
      </c>
      <c r="X2131" s="39" t="s">
        <v>89</v>
      </c>
      <c r="Y2131" s="39"/>
      <c r="Z2131" s="72" t="s">
        <v>101</v>
      </c>
    </row>
    <row r="2132" spans="1:26">
      <c r="A2132" s="75">
        <f t="shared" si="101"/>
        <v>2130</v>
      </c>
      <c r="B2132" s="39" t="s">
        <v>1305</v>
      </c>
      <c r="C2132" s="75" t="str">
        <f>IF($B2132&lt;&gt;"",_xlfn.IFNA(VLOOKUP($B2132,'Node Details'!$B:$U,C$1,0),"Check"),"")</f>
        <v>0000S8O11-0000S8O16</v>
      </c>
      <c r="D2132" s="75" t="str">
        <f>IF($B2132&lt;&gt;"",_xlfn.IFNA(VLOOKUP($B2132,'Node Details'!$B:$U,D$1,0),"Check"),"")</f>
        <v>S8O</v>
      </c>
      <c r="E2132" s="75" t="str">
        <f>IF($B2132&lt;&gt;"",_xlfn.IFNA(VLOOKUP($B2132,'Node Details'!$B:$U,E$1,0),"Check"),"")</f>
        <v>Airtel</v>
      </c>
      <c r="F2132" s="95">
        <v>45199</v>
      </c>
      <c r="G2132" s="75"/>
      <c r="H2132" s="25" t="s">
        <v>22</v>
      </c>
      <c r="I2132" s="24">
        <v>2</v>
      </c>
      <c r="J2132" s="24">
        <v>37.5</v>
      </c>
      <c r="K2132" s="75">
        <f t="shared" si="99"/>
        <v>75</v>
      </c>
      <c r="L2132" s="80">
        <v>45198</v>
      </c>
      <c r="M2132" s="72"/>
      <c r="N2132" s="38"/>
      <c r="O2132" s="81"/>
      <c r="P2132" s="72"/>
      <c r="Q2132" s="72"/>
      <c r="R2132" s="72"/>
      <c r="S2132" s="72"/>
      <c r="T2132" s="81"/>
      <c r="U2132" s="72"/>
      <c r="V2132" s="72"/>
      <c r="W2132" s="82">
        <f t="shared" si="100"/>
        <v>0</v>
      </c>
      <c r="X2132" s="39" t="s">
        <v>89</v>
      </c>
      <c r="Y2132" s="39"/>
      <c r="Z2132" s="72" t="s">
        <v>101</v>
      </c>
    </row>
    <row r="2133" spans="1:26">
      <c r="A2133" s="75">
        <f t="shared" si="101"/>
        <v>2131</v>
      </c>
      <c r="B2133" s="39" t="s">
        <v>2733</v>
      </c>
      <c r="C2133" s="75" t="str">
        <f>IF($B2133&lt;&gt;"",_xlfn.IFNA(VLOOKUP($B2133,'Node Details'!$B:$U,C$1,0),"Check"),"")</f>
        <v>0000S8O16-S8O160103</v>
      </c>
      <c r="D2133" s="75" t="str">
        <f>IF($B2133&lt;&gt;"",_xlfn.IFNA(VLOOKUP($B2133,'Node Details'!$B:$U,D$1,0),"Check"),"")</f>
        <v>S8O</v>
      </c>
      <c r="E2133" s="75" t="str">
        <f>IF($B2133&lt;&gt;"",_xlfn.IFNA(VLOOKUP($B2133,'Node Details'!$B:$U,E$1,0),"Check"),"")</f>
        <v>Airtel</v>
      </c>
      <c r="F2133" s="95">
        <v>45199</v>
      </c>
      <c r="G2133" s="75"/>
      <c r="H2133" s="25" t="s">
        <v>22</v>
      </c>
      <c r="I2133" s="24">
        <v>2</v>
      </c>
      <c r="J2133" s="24">
        <v>37.5</v>
      </c>
      <c r="K2133" s="75">
        <f t="shared" si="99"/>
        <v>75</v>
      </c>
      <c r="L2133" s="80">
        <v>45198</v>
      </c>
      <c r="M2133" s="72"/>
      <c r="N2133" s="38"/>
      <c r="O2133" s="81"/>
      <c r="P2133" s="72"/>
      <c r="Q2133" s="72"/>
      <c r="R2133" s="72"/>
      <c r="S2133" s="72"/>
      <c r="T2133" s="81"/>
      <c r="U2133" s="72"/>
      <c r="V2133" s="72"/>
      <c r="W2133" s="82">
        <f t="shared" si="100"/>
        <v>0</v>
      </c>
      <c r="X2133" s="39" t="s">
        <v>89</v>
      </c>
      <c r="Y2133" s="39"/>
      <c r="Z2133" s="72" t="s">
        <v>101</v>
      </c>
    </row>
    <row r="2134" spans="1:26">
      <c r="A2134" s="75">
        <f t="shared" si="101"/>
        <v>2132</v>
      </c>
      <c r="B2134" s="39" t="s">
        <v>1854</v>
      </c>
      <c r="C2134" s="75" t="str">
        <f>IF($B2134&lt;&gt;"",_xlfn.IFNA(VLOOKUP($B2134,'Node Details'!$B:$U,C$1,0),"Check"),"")</f>
        <v>0000S8O16-S8O160103</v>
      </c>
      <c r="D2134" s="75" t="str">
        <f>IF($B2134&lt;&gt;"",_xlfn.IFNA(VLOOKUP($B2134,'Node Details'!$B:$U,D$1,0),"Check"),"")</f>
        <v>S8O</v>
      </c>
      <c r="E2134" s="75" t="str">
        <f>IF($B2134&lt;&gt;"",_xlfn.IFNA(VLOOKUP($B2134,'Node Details'!$B:$U,E$1,0),"Check"),"")</f>
        <v>Airtel</v>
      </c>
      <c r="F2134" s="95">
        <v>45199</v>
      </c>
      <c r="G2134" s="75"/>
      <c r="H2134" s="25" t="s">
        <v>22</v>
      </c>
      <c r="I2134" s="24">
        <v>2</v>
      </c>
      <c r="J2134" s="24">
        <v>37.5</v>
      </c>
      <c r="K2134" s="75">
        <f t="shared" si="99"/>
        <v>75</v>
      </c>
      <c r="L2134" s="80">
        <v>45198</v>
      </c>
      <c r="M2134" s="72"/>
      <c r="N2134" s="38"/>
      <c r="O2134" s="81"/>
      <c r="P2134" s="72"/>
      <c r="Q2134" s="72"/>
      <c r="R2134" s="72"/>
      <c r="S2134" s="72"/>
      <c r="T2134" s="81"/>
      <c r="U2134" s="72"/>
      <c r="V2134" s="72"/>
      <c r="W2134" s="82">
        <f t="shared" si="100"/>
        <v>0</v>
      </c>
      <c r="X2134" s="39" t="s">
        <v>89</v>
      </c>
      <c r="Y2134" s="39"/>
      <c r="Z2134" s="72" t="s">
        <v>101</v>
      </c>
    </row>
    <row r="2135" spans="1:26">
      <c r="A2135" s="75">
        <f t="shared" si="101"/>
        <v>2133</v>
      </c>
      <c r="B2135" s="39" t="s">
        <v>1443</v>
      </c>
      <c r="C2135" s="75" t="str">
        <f>IF($B2135&lt;&gt;"",_xlfn.IFNA(VLOOKUP($B2135,'Node Details'!$B:$U,C$1,0),"Check"),"")</f>
        <v>0000S8O16-S8O160103</v>
      </c>
      <c r="D2135" s="75" t="str">
        <f>IF($B2135&lt;&gt;"",_xlfn.IFNA(VLOOKUP($B2135,'Node Details'!$B:$U,D$1,0),"Check"),"")</f>
        <v>S8O</v>
      </c>
      <c r="E2135" s="75" t="str">
        <f>IF($B2135&lt;&gt;"",_xlfn.IFNA(VLOOKUP($B2135,'Node Details'!$B:$U,E$1,0),"Check"),"")</f>
        <v>Airtel</v>
      </c>
      <c r="F2135" s="95">
        <v>45199</v>
      </c>
      <c r="G2135" s="75"/>
      <c r="H2135" s="25" t="s">
        <v>22</v>
      </c>
      <c r="I2135" s="24">
        <v>2</v>
      </c>
      <c r="J2135" s="24">
        <v>37.5</v>
      </c>
      <c r="K2135" s="75">
        <f t="shared" si="99"/>
        <v>75</v>
      </c>
      <c r="L2135" s="80">
        <v>45198</v>
      </c>
      <c r="M2135" s="72"/>
      <c r="N2135" s="38"/>
      <c r="O2135" s="81"/>
      <c r="P2135" s="72"/>
      <c r="Q2135" s="72"/>
      <c r="R2135" s="72"/>
      <c r="S2135" s="72"/>
      <c r="T2135" s="81"/>
      <c r="U2135" s="72"/>
      <c r="V2135" s="72"/>
      <c r="W2135" s="82">
        <f t="shared" si="100"/>
        <v>0</v>
      </c>
      <c r="X2135" s="39" t="s">
        <v>89</v>
      </c>
      <c r="Y2135" s="39"/>
      <c r="Z2135" s="72" t="s">
        <v>101</v>
      </c>
    </row>
    <row r="2136" spans="1:26">
      <c r="A2136" s="75">
        <f t="shared" si="101"/>
        <v>2134</v>
      </c>
      <c r="B2136" s="39" t="s">
        <v>1852</v>
      </c>
      <c r="C2136" s="75" t="str">
        <f>IF($B2136&lt;&gt;"",_xlfn.IFNA(VLOOKUP($B2136,'Node Details'!$B:$U,C$1,0),"Check"),"")</f>
        <v>S8O160103-S8O160104</v>
      </c>
      <c r="D2136" s="75" t="str">
        <f>IF($B2136&lt;&gt;"",_xlfn.IFNA(VLOOKUP($B2136,'Node Details'!$B:$U,D$1,0),"Check"),"")</f>
        <v>S8O</v>
      </c>
      <c r="E2136" s="75" t="str">
        <f>IF($B2136&lt;&gt;"",_xlfn.IFNA(VLOOKUP($B2136,'Node Details'!$B:$U,E$1,0),"Check"),"")</f>
        <v>Airtel</v>
      </c>
      <c r="F2136" s="95">
        <v>45199</v>
      </c>
      <c r="G2136" s="75"/>
      <c r="H2136" s="25" t="s">
        <v>22</v>
      </c>
      <c r="I2136" s="24">
        <v>2</v>
      </c>
      <c r="J2136" s="24">
        <v>37.5</v>
      </c>
      <c r="K2136" s="75">
        <f t="shared" si="99"/>
        <v>75</v>
      </c>
      <c r="L2136" s="80">
        <v>45198</v>
      </c>
      <c r="M2136" s="72"/>
      <c r="N2136" s="38"/>
      <c r="O2136" s="81"/>
      <c r="P2136" s="72"/>
      <c r="Q2136" s="72"/>
      <c r="R2136" s="72"/>
      <c r="S2136" s="72"/>
      <c r="T2136" s="81"/>
      <c r="U2136" s="72"/>
      <c r="V2136" s="72"/>
      <c r="W2136" s="82">
        <f t="shared" si="100"/>
        <v>0</v>
      </c>
      <c r="X2136" s="39" t="s">
        <v>89</v>
      </c>
      <c r="Y2136" s="39"/>
      <c r="Z2136" s="72" t="s">
        <v>101</v>
      </c>
    </row>
    <row r="2137" spans="1:26">
      <c r="A2137" s="75">
        <f t="shared" si="101"/>
        <v>2135</v>
      </c>
      <c r="B2137" s="39" t="s">
        <v>1855</v>
      </c>
      <c r="C2137" s="75" t="str">
        <f>IF($B2137&lt;&gt;"",_xlfn.IFNA(VLOOKUP($B2137,'Node Details'!$B:$U,C$1,0),"Check"),"")</f>
        <v>S8O160102-S8O160105</v>
      </c>
      <c r="D2137" s="75" t="str">
        <f>IF($B2137&lt;&gt;"",_xlfn.IFNA(VLOOKUP($B2137,'Node Details'!$B:$U,D$1,0),"Check"),"")</f>
        <v>S8O</v>
      </c>
      <c r="E2137" s="75" t="str">
        <f>IF($B2137&lt;&gt;"",_xlfn.IFNA(VLOOKUP($B2137,'Node Details'!$B:$U,E$1,0),"Check"),"")</f>
        <v>Airtel</v>
      </c>
      <c r="F2137" s="95">
        <v>45199</v>
      </c>
      <c r="G2137" s="75"/>
      <c r="H2137" s="25" t="s">
        <v>22</v>
      </c>
      <c r="I2137" s="24">
        <v>2</v>
      </c>
      <c r="J2137" s="24">
        <v>37.5</v>
      </c>
      <c r="K2137" s="75">
        <f t="shared" si="99"/>
        <v>75</v>
      </c>
      <c r="L2137" s="80">
        <v>45198</v>
      </c>
      <c r="M2137" s="72"/>
      <c r="N2137" s="38"/>
      <c r="O2137" s="81"/>
      <c r="P2137" s="72"/>
      <c r="Q2137" s="72"/>
      <c r="R2137" s="72"/>
      <c r="S2137" s="72"/>
      <c r="T2137" s="81"/>
      <c r="U2137" s="72"/>
      <c r="V2137" s="72"/>
      <c r="W2137" s="82">
        <f t="shared" si="100"/>
        <v>0</v>
      </c>
      <c r="X2137" s="39" t="s">
        <v>89</v>
      </c>
      <c r="Y2137" s="39"/>
      <c r="Z2137" s="72" t="s">
        <v>101</v>
      </c>
    </row>
    <row r="2138" spans="1:26">
      <c r="A2138" s="75">
        <f t="shared" si="101"/>
        <v>2136</v>
      </c>
      <c r="B2138" s="39" t="s">
        <v>1826</v>
      </c>
      <c r="C2138" s="75" t="str">
        <f>IF($B2138&lt;&gt;"",_xlfn.IFNA(VLOOKUP($B2138,'Node Details'!$B:$U,C$1,0),"Check"),"")</f>
        <v>0000S8O16-0000S8O17</v>
      </c>
      <c r="D2138" s="75" t="str">
        <f>IF($B2138&lt;&gt;"",_xlfn.IFNA(VLOOKUP($B2138,'Node Details'!$B:$U,D$1,0),"Check"),"")</f>
        <v>S8O</v>
      </c>
      <c r="E2138" s="75" t="str">
        <f>IF($B2138&lt;&gt;"",_xlfn.IFNA(VLOOKUP($B2138,'Node Details'!$B:$U,E$1,0),"Check"),"")</f>
        <v>Airtel</v>
      </c>
      <c r="F2138" s="95">
        <v>45199</v>
      </c>
      <c r="G2138" s="75"/>
      <c r="H2138" s="25" t="s">
        <v>22</v>
      </c>
      <c r="I2138" s="24">
        <v>2</v>
      </c>
      <c r="J2138" s="24">
        <v>37.5</v>
      </c>
      <c r="K2138" s="75">
        <f t="shared" si="99"/>
        <v>75</v>
      </c>
      <c r="L2138" s="80">
        <v>45198</v>
      </c>
      <c r="M2138" s="72"/>
      <c r="N2138" s="38"/>
      <c r="O2138" s="81"/>
      <c r="P2138" s="72"/>
      <c r="Q2138" s="72"/>
      <c r="R2138" s="72"/>
      <c r="S2138" s="72"/>
      <c r="T2138" s="81"/>
      <c r="U2138" s="72"/>
      <c r="V2138" s="72"/>
      <c r="W2138" s="82">
        <f t="shared" si="100"/>
        <v>0</v>
      </c>
      <c r="X2138" s="39" t="s">
        <v>89</v>
      </c>
      <c r="Y2138" s="39"/>
      <c r="Z2138" s="72" t="s">
        <v>101</v>
      </c>
    </row>
    <row r="2139" spans="1:26">
      <c r="A2139" s="75">
        <f t="shared" si="101"/>
        <v>2137</v>
      </c>
      <c r="B2139" s="39" t="s">
        <v>2734</v>
      </c>
      <c r="C2139" s="75" t="str">
        <f>IF($B2139&lt;&gt;"",_xlfn.IFNA(VLOOKUP($B2139,'Node Details'!$B:$U,C$1,0),"Check"),"")</f>
        <v>0000S8O17-S8O170102</v>
      </c>
      <c r="D2139" s="75" t="str">
        <f>IF($B2139&lt;&gt;"",_xlfn.IFNA(VLOOKUP($B2139,'Node Details'!$B:$U,D$1,0),"Check"),"")</f>
        <v>S8O</v>
      </c>
      <c r="E2139" s="75" t="str">
        <f>IF($B2139&lt;&gt;"",_xlfn.IFNA(VLOOKUP($B2139,'Node Details'!$B:$U,E$1,0),"Check"),"")</f>
        <v>Airtel</v>
      </c>
      <c r="F2139" s="95">
        <v>45199</v>
      </c>
      <c r="G2139" s="75"/>
      <c r="H2139" s="25" t="s">
        <v>22</v>
      </c>
      <c r="I2139" s="24">
        <v>2</v>
      </c>
      <c r="J2139" s="24">
        <v>37.5</v>
      </c>
      <c r="K2139" s="75">
        <f t="shared" si="99"/>
        <v>75</v>
      </c>
      <c r="L2139" s="80">
        <v>45198</v>
      </c>
      <c r="M2139" s="72"/>
      <c r="N2139" s="38"/>
      <c r="O2139" s="81"/>
      <c r="P2139" s="72"/>
      <c r="Q2139" s="72"/>
      <c r="R2139" s="72"/>
      <c r="S2139" s="72"/>
      <c r="T2139" s="81"/>
      <c r="U2139" s="72"/>
      <c r="V2139" s="72"/>
      <c r="W2139" s="82">
        <f t="shared" si="100"/>
        <v>0</v>
      </c>
      <c r="X2139" s="39" t="s">
        <v>89</v>
      </c>
      <c r="Y2139" s="39"/>
      <c r="Z2139" s="72" t="s">
        <v>101</v>
      </c>
    </row>
    <row r="2140" spans="1:26">
      <c r="A2140" s="75">
        <f t="shared" si="101"/>
        <v>2138</v>
      </c>
      <c r="B2140" s="39" t="s">
        <v>1857</v>
      </c>
      <c r="C2140" s="75" t="str">
        <f>IF($B2140&lt;&gt;"",_xlfn.IFNA(VLOOKUP($B2140,'Node Details'!$B:$U,C$1,0),"Check"),"")</f>
        <v>0000S8O17-S8O170102</v>
      </c>
      <c r="D2140" s="75" t="str">
        <f>IF($B2140&lt;&gt;"",_xlfn.IFNA(VLOOKUP($B2140,'Node Details'!$B:$U,D$1,0),"Check"),"")</f>
        <v>S8O</v>
      </c>
      <c r="E2140" s="75" t="str">
        <f>IF($B2140&lt;&gt;"",_xlfn.IFNA(VLOOKUP($B2140,'Node Details'!$B:$U,E$1,0),"Check"),"")</f>
        <v>Airtel</v>
      </c>
      <c r="F2140" s="95">
        <v>45199</v>
      </c>
      <c r="G2140" s="75"/>
      <c r="H2140" s="25" t="s">
        <v>22</v>
      </c>
      <c r="I2140" s="24">
        <v>2</v>
      </c>
      <c r="J2140" s="24">
        <v>37.5</v>
      </c>
      <c r="K2140" s="75">
        <f t="shared" si="99"/>
        <v>75</v>
      </c>
      <c r="L2140" s="80">
        <v>45198</v>
      </c>
      <c r="M2140" s="72"/>
      <c r="N2140" s="38"/>
      <c r="O2140" s="81"/>
      <c r="P2140" s="72"/>
      <c r="Q2140" s="72"/>
      <c r="R2140" s="72"/>
      <c r="S2140" s="72"/>
      <c r="T2140" s="81"/>
      <c r="U2140" s="72"/>
      <c r="V2140" s="72"/>
      <c r="W2140" s="82">
        <f t="shared" si="100"/>
        <v>0</v>
      </c>
      <c r="X2140" s="39" t="s">
        <v>89</v>
      </c>
      <c r="Y2140" s="39"/>
      <c r="Z2140" s="72" t="s">
        <v>101</v>
      </c>
    </row>
    <row r="2141" spans="1:26">
      <c r="A2141" s="75">
        <f t="shared" si="101"/>
        <v>2139</v>
      </c>
      <c r="B2141" s="39" t="s">
        <v>2735</v>
      </c>
      <c r="C2141" s="75" t="str">
        <f>IF($B2141&lt;&gt;"",_xlfn.IFNA(VLOOKUP($B2141,'Node Details'!$B:$U,C$1,0),"Check"),"")</f>
        <v>0000S8O17-S8O170108</v>
      </c>
      <c r="D2141" s="75" t="str">
        <f>IF($B2141&lt;&gt;"",_xlfn.IFNA(VLOOKUP($B2141,'Node Details'!$B:$U,D$1,0),"Check"),"")</f>
        <v>S8O</v>
      </c>
      <c r="E2141" s="75" t="str">
        <f>IF($B2141&lt;&gt;"",_xlfn.IFNA(VLOOKUP($B2141,'Node Details'!$B:$U,E$1,0),"Check"),"")</f>
        <v>Airtel</v>
      </c>
      <c r="F2141" s="95">
        <v>45199</v>
      </c>
      <c r="G2141" s="75"/>
      <c r="H2141" s="25" t="s">
        <v>22</v>
      </c>
      <c r="I2141" s="24">
        <v>2</v>
      </c>
      <c r="J2141" s="24">
        <v>37.5</v>
      </c>
      <c r="K2141" s="75">
        <f t="shared" si="99"/>
        <v>75</v>
      </c>
      <c r="L2141" s="80">
        <v>45198</v>
      </c>
      <c r="M2141" s="72"/>
      <c r="N2141" s="38"/>
      <c r="O2141" s="81"/>
      <c r="P2141" s="72"/>
      <c r="Q2141" s="72"/>
      <c r="R2141" s="72"/>
      <c r="S2141" s="72"/>
      <c r="T2141" s="81"/>
      <c r="U2141" s="72"/>
      <c r="V2141" s="72"/>
      <c r="W2141" s="82">
        <f t="shared" si="100"/>
        <v>0</v>
      </c>
      <c r="X2141" s="39" t="s">
        <v>89</v>
      </c>
      <c r="Y2141" s="39"/>
      <c r="Z2141" s="72" t="s">
        <v>101</v>
      </c>
    </row>
    <row r="2142" spans="1:26">
      <c r="A2142" s="75">
        <f t="shared" si="101"/>
        <v>2140</v>
      </c>
      <c r="B2142" s="39" t="s">
        <v>2736</v>
      </c>
      <c r="C2142" s="75" t="str">
        <f>IF($B2142&lt;&gt;"",_xlfn.IFNA(VLOOKUP($B2142,'Node Details'!$B:$U,C$1,0),"Check"),"")</f>
        <v>0000S8O17-S8O170108</v>
      </c>
      <c r="D2142" s="75" t="str">
        <f>IF($B2142&lt;&gt;"",_xlfn.IFNA(VLOOKUP($B2142,'Node Details'!$B:$U,D$1,0),"Check"),"")</f>
        <v>S8O</v>
      </c>
      <c r="E2142" s="75" t="str">
        <f>IF($B2142&lt;&gt;"",_xlfn.IFNA(VLOOKUP($B2142,'Node Details'!$B:$U,E$1,0),"Check"),"")</f>
        <v>Airtel</v>
      </c>
      <c r="F2142" s="95">
        <v>45199</v>
      </c>
      <c r="G2142" s="75"/>
      <c r="H2142" s="25" t="s">
        <v>22</v>
      </c>
      <c r="I2142" s="24">
        <v>2</v>
      </c>
      <c r="J2142" s="24">
        <v>37.5</v>
      </c>
      <c r="K2142" s="75">
        <f t="shared" si="99"/>
        <v>75</v>
      </c>
      <c r="L2142" s="80">
        <v>45198</v>
      </c>
      <c r="M2142" s="72"/>
      <c r="N2142" s="38"/>
      <c r="O2142" s="81"/>
      <c r="P2142" s="72"/>
      <c r="Q2142" s="72"/>
      <c r="R2142" s="72"/>
      <c r="S2142" s="72"/>
      <c r="T2142" s="81"/>
      <c r="U2142" s="72"/>
      <c r="V2142" s="72"/>
      <c r="W2142" s="82">
        <f t="shared" si="100"/>
        <v>0</v>
      </c>
      <c r="X2142" s="39" t="s">
        <v>89</v>
      </c>
      <c r="Y2142" s="39"/>
      <c r="Z2142" s="72" t="s">
        <v>101</v>
      </c>
    </row>
    <row r="2143" spans="1:26">
      <c r="A2143" s="75">
        <f t="shared" si="101"/>
        <v>2141</v>
      </c>
      <c r="B2143" s="39" t="s">
        <v>2738</v>
      </c>
      <c r="C2143" s="75" t="str">
        <f>IF($B2143&lt;&gt;"",_xlfn.IFNA(VLOOKUP($B2143,'Node Details'!$B:$U,C$1,0),"Check"),"")</f>
        <v>0000S8O17-S8O170108</v>
      </c>
      <c r="D2143" s="75" t="str">
        <f>IF($B2143&lt;&gt;"",_xlfn.IFNA(VLOOKUP($B2143,'Node Details'!$B:$U,D$1,0),"Check"),"")</f>
        <v>S8O</v>
      </c>
      <c r="E2143" s="75" t="str">
        <f>IF($B2143&lt;&gt;"",_xlfn.IFNA(VLOOKUP($B2143,'Node Details'!$B:$U,E$1,0),"Check"),"")</f>
        <v>Airtel</v>
      </c>
      <c r="F2143" s="95">
        <v>45199</v>
      </c>
      <c r="G2143" s="75"/>
      <c r="H2143" s="25" t="s">
        <v>22</v>
      </c>
      <c r="I2143" s="24">
        <v>2</v>
      </c>
      <c r="J2143" s="24">
        <v>37.5</v>
      </c>
      <c r="K2143" s="75">
        <f t="shared" si="99"/>
        <v>75</v>
      </c>
      <c r="L2143" s="80">
        <v>45198</v>
      </c>
      <c r="M2143" s="72"/>
      <c r="N2143" s="38"/>
      <c r="O2143" s="81"/>
      <c r="P2143" s="72"/>
      <c r="Q2143" s="72"/>
      <c r="R2143" s="72"/>
      <c r="S2143" s="72"/>
      <c r="T2143" s="81"/>
      <c r="U2143" s="72"/>
      <c r="V2143" s="72"/>
      <c r="W2143" s="82">
        <f t="shared" si="100"/>
        <v>0</v>
      </c>
      <c r="X2143" s="39" t="s">
        <v>89</v>
      </c>
      <c r="Y2143" s="39"/>
      <c r="Z2143" s="72" t="s">
        <v>101</v>
      </c>
    </row>
    <row r="2144" spans="1:26">
      <c r="A2144" s="75">
        <f t="shared" si="101"/>
        <v>2142</v>
      </c>
      <c r="B2144" s="39" t="s">
        <v>2739</v>
      </c>
      <c r="C2144" s="75" t="str">
        <f>IF($B2144&lt;&gt;"",_xlfn.IFNA(VLOOKUP($B2144,'Node Details'!$B:$U,C$1,0),"Check"),"")</f>
        <v>0000S8O17-S8O170108</v>
      </c>
      <c r="D2144" s="75" t="str">
        <f>IF($B2144&lt;&gt;"",_xlfn.IFNA(VLOOKUP($B2144,'Node Details'!$B:$U,D$1,0),"Check"),"")</f>
        <v>S8O</v>
      </c>
      <c r="E2144" s="75" t="str">
        <f>IF($B2144&lt;&gt;"",_xlfn.IFNA(VLOOKUP($B2144,'Node Details'!$B:$U,E$1,0),"Check"),"")</f>
        <v>Airtel</v>
      </c>
      <c r="F2144" s="95">
        <v>45230</v>
      </c>
      <c r="G2144" s="75"/>
      <c r="H2144" s="25" t="s">
        <v>22</v>
      </c>
      <c r="I2144" s="24">
        <v>2</v>
      </c>
      <c r="J2144" s="24">
        <v>32.5</v>
      </c>
      <c r="K2144" s="75">
        <f t="shared" si="99"/>
        <v>65</v>
      </c>
      <c r="L2144" s="80">
        <v>45198</v>
      </c>
      <c r="M2144" s="72"/>
      <c r="N2144" s="38"/>
      <c r="O2144" s="81"/>
      <c r="P2144" s="72"/>
      <c r="Q2144" s="72"/>
      <c r="R2144" s="72"/>
      <c r="S2144" s="72"/>
      <c r="T2144" s="81"/>
      <c r="U2144" s="72"/>
      <c r="V2144" s="72"/>
      <c r="W2144" s="82">
        <f t="shared" si="100"/>
        <v>0</v>
      </c>
      <c r="X2144" s="39" t="s">
        <v>89</v>
      </c>
      <c r="Y2144" s="39"/>
      <c r="Z2144" s="72" t="s">
        <v>101</v>
      </c>
    </row>
    <row r="2145" spans="1:26">
      <c r="A2145" s="75">
        <f t="shared" si="101"/>
        <v>2143</v>
      </c>
      <c r="B2145" s="39" t="s">
        <v>2741</v>
      </c>
      <c r="C2145" s="75" t="str">
        <f>IF($B2145&lt;&gt;"",_xlfn.IFNA(VLOOKUP($B2145,'Node Details'!$B:$U,C$1,0),"Check"),"")</f>
        <v>0000S8O17-S8O170108</v>
      </c>
      <c r="D2145" s="75" t="str">
        <f>IF($B2145&lt;&gt;"",_xlfn.IFNA(VLOOKUP($B2145,'Node Details'!$B:$U,D$1,0),"Check"),"")</f>
        <v>S8O</v>
      </c>
      <c r="E2145" s="75" t="str">
        <f>IF($B2145&lt;&gt;"",_xlfn.IFNA(VLOOKUP($B2145,'Node Details'!$B:$U,E$1,0),"Check"),"")</f>
        <v>Airtel</v>
      </c>
      <c r="F2145" s="95">
        <v>45230</v>
      </c>
      <c r="G2145" s="75"/>
      <c r="H2145" s="25" t="s">
        <v>22</v>
      </c>
      <c r="I2145" s="24">
        <v>2</v>
      </c>
      <c r="J2145" s="24">
        <v>32.5</v>
      </c>
      <c r="K2145" s="75">
        <f t="shared" si="99"/>
        <v>65</v>
      </c>
      <c r="L2145" s="80">
        <v>45198</v>
      </c>
      <c r="M2145" s="72"/>
      <c r="N2145" s="38"/>
      <c r="O2145" s="81"/>
      <c r="P2145" s="72"/>
      <c r="Q2145" s="72"/>
      <c r="R2145" s="72"/>
      <c r="S2145" s="72"/>
      <c r="T2145" s="81"/>
      <c r="U2145" s="72"/>
      <c r="V2145" s="72"/>
      <c r="W2145" s="82">
        <f t="shared" si="100"/>
        <v>0</v>
      </c>
      <c r="X2145" s="39" t="s">
        <v>89</v>
      </c>
      <c r="Y2145" s="39"/>
      <c r="Z2145" s="72" t="s">
        <v>101</v>
      </c>
    </row>
    <row r="2146" spans="1:26">
      <c r="A2146" s="75">
        <f t="shared" si="101"/>
        <v>2144</v>
      </c>
      <c r="B2146" s="39" t="s">
        <v>1860</v>
      </c>
      <c r="C2146" s="75" t="str">
        <f>IF($B2146&lt;&gt;"",_xlfn.IFNA(VLOOKUP($B2146,'Node Details'!$B:$U,C$1,0),"Check"),"")</f>
        <v>0000S8O17-S8O170108</v>
      </c>
      <c r="D2146" s="75" t="str">
        <f>IF($B2146&lt;&gt;"",_xlfn.IFNA(VLOOKUP($B2146,'Node Details'!$B:$U,D$1,0),"Check"),"")</f>
        <v>S8O</v>
      </c>
      <c r="E2146" s="75" t="str">
        <f>IF($B2146&lt;&gt;"",_xlfn.IFNA(VLOOKUP($B2146,'Node Details'!$B:$U,E$1,0),"Check"),"")</f>
        <v>Airtel</v>
      </c>
      <c r="F2146" s="95">
        <v>45230</v>
      </c>
      <c r="G2146" s="75"/>
      <c r="H2146" s="25" t="s">
        <v>22</v>
      </c>
      <c r="I2146" s="24">
        <v>2</v>
      </c>
      <c r="J2146" s="24">
        <v>32.5</v>
      </c>
      <c r="K2146" s="75">
        <f t="shared" si="99"/>
        <v>65</v>
      </c>
      <c r="L2146" s="80">
        <v>45198</v>
      </c>
      <c r="M2146" s="72"/>
      <c r="N2146" s="38"/>
      <c r="O2146" s="81"/>
      <c r="P2146" s="72"/>
      <c r="Q2146" s="72"/>
      <c r="R2146" s="72"/>
      <c r="S2146" s="72"/>
      <c r="T2146" s="81"/>
      <c r="U2146" s="72"/>
      <c r="V2146" s="72"/>
      <c r="W2146" s="82">
        <f t="shared" si="100"/>
        <v>0</v>
      </c>
      <c r="X2146" s="39" t="s">
        <v>89</v>
      </c>
      <c r="Y2146" s="39"/>
      <c r="Z2146" s="72" t="s">
        <v>101</v>
      </c>
    </row>
    <row r="2147" spans="1:26">
      <c r="A2147" s="75">
        <f t="shared" si="101"/>
        <v>2145</v>
      </c>
      <c r="B2147" s="39" t="s">
        <v>1863</v>
      </c>
      <c r="C2147" s="75" t="str">
        <f>IF($B2147&lt;&gt;"",_xlfn.IFNA(VLOOKUP($B2147,'Node Details'!$B:$U,C$1,0),"Check"),"")</f>
        <v>000000S8O-0000S8O19</v>
      </c>
      <c r="D2147" s="75" t="str">
        <f>IF($B2147&lt;&gt;"",_xlfn.IFNA(VLOOKUP($B2147,'Node Details'!$B:$U,D$1,0),"Check"),"")</f>
        <v>S8O</v>
      </c>
      <c r="E2147" s="75" t="str">
        <f>IF($B2147&lt;&gt;"",_xlfn.IFNA(VLOOKUP($B2147,'Node Details'!$B:$U,E$1,0),"Check"),"")</f>
        <v>Airtel</v>
      </c>
      <c r="F2147" s="95">
        <v>45199</v>
      </c>
      <c r="G2147" s="75"/>
      <c r="H2147" s="25" t="s">
        <v>22</v>
      </c>
      <c r="I2147" s="24">
        <v>2</v>
      </c>
      <c r="J2147" s="24">
        <v>37.5</v>
      </c>
      <c r="K2147" s="75">
        <f t="shared" si="99"/>
        <v>75</v>
      </c>
      <c r="L2147" s="80">
        <v>45198</v>
      </c>
      <c r="M2147" s="72"/>
      <c r="N2147" s="38"/>
      <c r="O2147" s="81"/>
      <c r="P2147" s="72"/>
      <c r="Q2147" s="72"/>
      <c r="R2147" s="72"/>
      <c r="S2147" s="72"/>
      <c r="T2147" s="81"/>
      <c r="U2147" s="72"/>
      <c r="V2147" s="72"/>
      <c r="W2147" s="82">
        <f t="shared" si="100"/>
        <v>0</v>
      </c>
      <c r="X2147" s="39" t="s">
        <v>89</v>
      </c>
      <c r="Y2147" s="39"/>
      <c r="Z2147" s="72" t="s">
        <v>101</v>
      </c>
    </row>
    <row r="2148" spans="1:26">
      <c r="A2148" s="75">
        <f t="shared" si="101"/>
        <v>2146</v>
      </c>
      <c r="B2148" s="39" t="s">
        <v>2743</v>
      </c>
      <c r="C2148" s="75" t="str">
        <f>IF($B2148&lt;&gt;"",_xlfn.IFNA(VLOOKUP($B2148,'Node Details'!$B:$U,C$1,0),"Check"),"")</f>
        <v>0000S8O18-S8O180104</v>
      </c>
      <c r="D2148" s="75" t="str">
        <f>IF($B2148&lt;&gt;"",_xlfn.IFNA(VLOOKUP($B2148,'Node Details'!$B:$U,D$1,0),"Check"),"")</f>
        <v>S8O</v>
      </c>
      <c r="E2148" s="75" t="str">
        <f>IF($B2148&lt;&gt;"",_xlfn.IFNA(VLOOKUP($B2148,'Node Details'!$B:$U,E$1,0),"Check"),"")</f>
        <v>Airtel</v>
      </c>
      <c r="F2148" s="95">
        <v>45199</v>
      </c>
      <c r="G2148" s="75"/>
      <c r="H2148" s="25" t="s">
        <v>22</v>
      </c>
      <c r="I2148" s="24">
        <v>2</v>
      </c>
      <c r="J2148" s="24">
        <v>37.5</v>
      </c>
      <c r="K2148" s="75">
        <f t="shared" si="99"/>
        <v>75</v>
      </c>
      <c r="L2148" s="80">
        <v>45198</v>
      </c>
      <c r="M2148" s="72"/>
      <c r="N2148" s="38"/>
      <c r="O2148" s="81"/>
      <c r="P2148" s="72"/>
      <c r="Q2148" s="72"/>
      <c r="R2148" s="72"/>
      <c r="S2148" s="72"/>
      <c r="T2148" s="81"/>
      <c r="U2148" s="72"/>
      <c r="V2148" s="72"/>
      <c r="W2148" s="82">
        <f t="shared" si="100"/>
        <v>0</v>
      </c>
      <c r="X2148" s="39" t="s">
        <v>89</v>
      </c>
      <c r="Y2148" s="39"/>
      <c r="Z2148" s="72" t="s">
        <v>101</v>
      </c>
    </row>
    <row r="2149" spans="1:26">
      <c r="A2149" s="75">
        <f t="shared" si="101"/>
        <v>2147</v>
      </c>
      <c r="B2149" s="39" t="s">
        <v>2744</v>
      </c>
      <c r="C2149" s="75" t="str">
        <f>IF($B2149&lt;&gt;"",_xlfn.IFNA(VLOOKUP($B2149,'Node Details'!$B:$U,C$1,0),"Check"),"")</f>
        <v>0000S8O18-S8O180104</v>
      </c>
      <c r="D2149" s="75" t="str">
        <f>IF($B2149&lt;&gt;"",_xlfn.IFNA(VLOOKUP($B2149,'Node Details'!$B:$U,D$1,0),"Check"),"")</f>
        <v>S8O</v>
      </c>
      <c r="E2149" s="75" t="str">
        <f>IF($B2149&lt;&gt;"",_xlfn.IFNA(VLOOKUP($B2149,'Node Details'!$B:$U,E$1,0),"Check"),"")</f>
        <v>Airtel</v>
      </c>
      <c r="F2149" s="95">
        <v>45199</v>
      </c>
      <c r="G2149" s="75"/>
      <c r="H2149" s="25" t="s">
        <v>22</v>
      </c>
      <c r="I2149" s="24">
        <v>2</v>
      </c>
      <c r="J2149" s="24">
        <v>37.5</v>
      </c>
      <c r="K2149" s="75">
        <f t="shared" si="99"/>
        <v>75</v>
      </c>
      <c r="L2149" s="80">
        <v>45198</v>
      </c>
      <c r="M2149" s="72"/>
      <c r="N2149" s="38"/>
      <c r="O2149" s="81"/>
      <c r="P2149" s="72"/>
      <c r="Q2149" s="72"/>
      <c r="R2149" s="72"/>
      <c r="S2149" s="72"/>
      <c r="T2149" s="81"/>
      <c r="U2149" s="72"/>
      <c r="V2149" s="72"/>
      <c r="W2149" s="82">
        <f t="shared" si="100"/>
        <v>0</v>
      </c>
      <c r="X2149" s="39" t="s">
        <v>89</v>
      </c>
      <c r="Y2149" s="39"/>
      <c r="Z2149" s="72" t="s">
        <v>101</v>
      </c>
    </row>
    <row r="2150" spans="1:26">
      <c r="A2150" s="75">
        <f t="shared" si="101"/>
        <v>2148</v>
      </c>
      <c r="B2150" s="39" t="s">
        <v>2745</v>
      </c>
      <c r="C2150" s="75" t="str">
        <f>IF($B2150&lt;&gt;"",_xlfn.IFNA(VLOOKUP($B2150,'Node Details'!$B:$U,C$1,0),"Check"),"")</f>
        <v>0000S8O18-S8O180104</v>
      </c>
      <c r="D2150" s="75" t="str">
        <f>IF($B2150&lt;&gt;"",_xlfn.IFNA(VLOOKUP($B2150,'Node Details'!$B:$U,D$1,0),"Check"),"")</f>
        <v>S8O</v>
      </c>
      <c r="E2150" s="75" t="str">
        <f>IF($B2150&lt;&gt;"",_xlfn.IFNA(VLOOKUP($B2150,'Node Details'!$B:$U,E$1,0),"Check"),"")</f>
        <v>Airtel</v>
      </c>
      <c r="F2150" s="95">
        <v>45199</v>
      </c>
      <c r="G2150" s="75"/>
      <c r="H2150" s="25" t="s">
        <v>22</v>
      </c>
      <c r="I2150" s="24">
        <v>2</v>
      </c>
      <c r="J2150" s="24">
        <v>37.5</v>
      </c>
      <c r="K2150" s="75">
        <f t="shared" si="99"/>
        <v>75</v>
      </c>
      <c r="L2150" s="80">
        <v>45198</v>
      </c>
      <c r="M2150" s="72"/>
      <c r="N2150" s="38"/>
      <c r="O2150" s="81"/>
      <c r="P2150" s="72"/>
      <c r="Q2150" s="72"/>
      <c r="R2150" s="72"/>
      <c r="S2150" s="72"/>
      <c r="T2150" s="81"/>
      <c r="U2150" s="72"/>
      <c r="V2150" s="72"/>
      <c r="W2150" s="82">
        <f t="shared" si="100"/>
        <v>0</v>
      </c>
      <c r="X2150" s="39" t="s">
        <v>89</v>
      </c>
      <c r="Y2150" s="39"/>
      <c r="Z2150" s="72" t="s">
        <v>101</v>
      </c>
    </row>
    <row r="2151" spans="1:26">
      <c r="A2151" s="75">
        <f t="shared" si="101"/>
        <v>2149</v>
      </c>
      <c r="B2151" s="39" t="s">
        <v>1864</v>
      </c>
      <c r="C2151" s="75" t="str">
        <f>IF($B2151&lt;&gt;"",_xlfn.IFNA(VLOOKUP($B2151,'Node Details'!$B:$U,C$1,0),"Check"),"")</f>
        <v>0000S8O18-S8O180104</v>
      </c>
      <c r="D2151" s="75" t="str">
        <f>IF($B2151&lt;&gt;"",_xlfn.IFNA(VLOOKUP($B2151,'Node Details'!$B:$U,D$1,0),"Check"),"")</f>
        <v>S8O</v>
      </c>
      <c r="E2151" s="75" t="str">
        <f>IF($B2151&lt;&gt;"",_xlfn.IFNA(VLOOKUP($B2151,'Node Details'!$B:$U,E$1,0),"Check"),"")</f>
        <v>Airtel</v>
      </c>
      <c r="F2151" s="95">
        <v>45199</v>
      </c>
      <c r="G2151" s="75"/>
      <c r="H2151" s="25" t="s">
        <v>22</v>
      </c>
      <c r="I2151" s="24">
        <v>2</v>
      </c>
      <c r="J2151" s="24">
        <v>37.5</v>
      </c>
      <c r="K2151" s="75">
        <f t="shared" si="99"/>
        <v>75</v>
      </c>
      <c r="L2151" s="80">
        <v>45198</v>
      </c>
      <c r="M2151" s="72"/>
      <c r="N2151" s="38"/>
      <c r="O2151" s="81"/>
      <c r="P2151" s="72"/>
      <c r="Q2151" s="72"/>
      <c r="R2151" s="72"/>
      <c r="S2151" s="72"/>
      <c r="T2151" s="81"/>
      <c r="U2151" s="72"/>
      <c r="V2151" s="72"/>
      <c r="W2151" s="82">
        <f t="shared" si="100"/>
        <v>0</v>
      </c>
      <c r="X2151" s="39" t="s">
        <v>89</v>
      </c>
      <c r="Y2151" s="39"/>
      <c r="Z2151" s="72" t="s">
        <v>101</v>
      </c>
    </row>
    <row r="2152" spans="1:26">
      <c r="A2152" s="75">
        <f t="shared" si="101"/>
        <v>2150</v>
      </c>
      <c r="B2152" s="39" t="s">
        <v>1828</v>
      </c>
      <c r="C2152" s="75" t="str">
        <f>IF($B2152&lt;&gt;"",_xlfn.IFNA(VLOOKUP($B2152,'Node Details'!$B:$U,C$1,0),"Check"),"")</f>
        <v>000000S8O-0000S8O19</v>
      </c>
      <c r="D2152" s="75" t="str">
        <f>IF($B2152&lt;&gt;"",_xlfn.IFNA(VLOOKUP($B2152,'Node Details'!$B:$U,D$1,0),"Check"),"")</f>
        <v>S8O</v>
      </c>
      <c r="E2152" s="75" t="str">
        <f>IF($B2152&lt;&gt;"",_xlfn.IFNA(VLOOKUP($B2152,'Node Details'!$B:$U,E$1,0),"Check"),"")</f>
        <v>Airtel</v>
      </c>
      <c r="F2152" s="95">
        <v>45199</v>
      </c>
      <c r="G2152" s="75"/>
      <c r="H2152" s="25" t="s">
        <v>22</v>
      </c>
      <c r="I2152" s="24">
        <v>2</v>
      </c>
      <c r="J2152" s="24">
        <v>37.5</v>
      </c>
      <c r="K2152" s="75">
        <f t="shared" si="99"/>
        <v>75</v>
      </c>
      <c r="L2152" s="80">
        <v>45198</v>
      </c>
      <c r="M2152" s="72"/>
      <c r="N2152" s="38"/>
      <c r="O2152" s="81"/>
      <c r="P2152" s="72"/>
      <c r="Q2152" s="72"/>
      <c r="R2152" s="72"/>
      <c r="S2152" s="72"/>
      <c r="T2152" s="81"/>
      <c r="U2152" s="72"/>
      <c r="V2152" s="72"/>
      <c r="W2152" s="82">
        <f t="shared" si="100"/>
        <v>0</v>
      </c>
      <c r="X2152" s="39" t="s">
        <v>89</v>
      </c>
      <c r="Y2152" s="39"/>
      <c r="Z2152" s="72" t="s">
        <v>101</v>
      </c>
    </row>
    <row r="2153" spans="1:26">
      <c r="A2153" s="75">
        <f t="shared" si="101"/>
        <v>2151</v>
      </c>
      <c r="B2153" s="39" t="s">
        <v>1870</v>
      </c>
      <c r="C2153" s="75" t="str">
        <f>IF($B2153&lt;&gt;"",_xlfn.IFNA(VLOOKUP($B2153,'Node Details'!$B:$U,C$1,0),"Check"),"")</f>
        <v>0000S8O19-S8O190103</v>
      </c>
      <c r="D2153" s="75" t="str">
        <f>IF($B2153&lt;&gt;"",_xlfn.IFNA(VLOOKUP($B2153,'Node Details'!$B:$U,D$1,0),"Check"),"")</f>
        <v>S8O</v>
      </c>
      <c r="E2153" s="75" t="str">
        <f>IF($B2153&lt;&gt;"",_xlfn.IFNA(VLOOKUP($B2153,'Node Details'!$B:$U,E$1,0),"Check"),"")</f>
        <v>Airtel</v>
      </c>
      <c r="F2153" s="95">
        <v>45199</v>
      </c>
      <c r="G2153" s="75"/>
      <c r="H2153" s="25" t="s">
        <v>22</v>
      </c>
      <c r="I2153" s="24">
        <v>2</v>
      </c>
      <c r="J2153" s="24">
        <v>37.5</v>
      </c>
      <c r="K2153" s="75">
        <f t="shared" si="99"/>
        <v>75</v>
      </c>
      <c r="L2153" s="80">
        <v>45198</v>
      </c>
      <c r="M2153" s="72"/>
      <c r="N2153" s="38"/>
      <c r="O2153" s="81"/>
      <c r="P2153" s="72"/>
      <c r="Q2153" s="72"/>
      <c r="R2153" s="72"/>
      <c r="S2153" s="72"/>
      <c r="T2153" s="81"/>
      <c r="U2153" s="72"/>
      <c r="V2153" s="72"/>
      <c r="W2153" s="82">
        <f t="shared" si="100"/>
        <v>0</v>
      </c>
      <c r="X2153" s="39" t="s">
        <v>89</v>
      </c>
      <c r="Y2153" s="39"/>
      <c r="Z2153" s="72" t="s">
        <v>101</v>
      </c>
    </row>
    <row r="2154" spans="1:26">
      <c r="A2154" s="75">
        <f t="shared" si="101"/>
        <v>2152</v>
      </c>
      <c r="B2154" s="39" t="s">
        <v>2747</v>
      </c>
      <c r="C2154" s="75" t="str">
        <f>IF($B2154&lt;&gt;"",_xlfn.IFNA(VLOOKUP($B2154,'Node Details'!$B:$U,C$1,0),"Check"),"")</f>
        <v>0000S8O19-S8O190103</v>
      </c>
      <c r="D2154" s="75" t="str">
        <f>IF($B2154&lt;&gt;"",_xlfn.IFNA(VLOOKUP($B2154,'Node Details'!$B:$U,D$1,0),"Check"),"")</f>
        <v>S8O</v>
      </c>
      <c r="E2154" s="75" t="str">
        <f>IF($B2154&lt;&gt;"",_xlfn.IFNA(VLOOKUP($B2154,'Node Details'!$B:$U,E$1,0),"Check"),"")</f>
        <v>Airtel</v>
      </c>
      <c r="F2154" s="95">
        <v>45199</v>
      </c>
      <c r="G2154" s="75"/>
      <c r="H2154" s="25" t="s">
        <v>22</v>
      </c>
      <c r="I2154" s="24">
        <v>2</v>
      </c>
      <c r="J2154" s="24">
        <v>37.5</v>
      </c>
      <c r="K2154" s="75">
        <f t="shared" si="99"/>
        <v>75</v>
      </c>
      <c r="L2154" s="80">
        <v>45198</v>
      </c>
      <c r="M2154" s="72"/>
      <c r="N2154" s="38"/>
      <c r="O2154" s="81"/>
      <c r="P2154" s="72"/>
      <c r="Q2154" s="72"/>
      <c r="R2154" s="72"/>
      <c r="S2154" s="72"/>
      <c r="T2154" s="81"/>
      <c r="U2154" s="72"/>
      <c r="V2154" s="72"/>
      <c r="W2154" s="82">
        <f t="shared" si="100"/>
        <v>0</v>
      </c>
      <c r="X2154" s="39" t="s">
        <v>89</v>
      </c>
      <c r="Y2154" s="39"/>
      <c r="Z2154" s="72" t="s">
        <v>101</v>
      </c>
    </row>
    <row r="2155" spans="1:26">
      <c r="A2155" s="75">
        <f t="shared" si="101"/>
        <v>2153</v>
      </c>
      <c r="B2155" s="39" t="s">
        <v>1867</v>
      </c>
      <c r="C2155" s="75" t="str">
        <f>IF($B2155&lt;&gt;"",_xlfn.IFNA(VLOOKUP($B2155,'Node Details'!$B:$U,C$1,0),"Check"),"")</f>
        <v>0000S8O19-S8O190103</v>
      </c>
      <c r="D2155" s="75" t="str">
        <f>IF($B2155&lt;&gt;"",_xlfn.IFNA(VLOOKUP($B2155,'Node Details'!$B:$U,D$1,0),"Check"),"")</f>
        <v>S8O</v>
      </c>
      <c r="E2155" s="75" t="str">
        <f>IF($B2155&lt;&gt;"",_xlfn.IFNA(VLOOKUP($B2155,'Node Details'!$B:$U,E$1,0),"Check"),"")</f>
        <v>Airtel</v>
      </c>
      <c r="F2155" s="95">
        <v>45199</v>
      </c>
      <c r="G2155" s="75"/>
      <c r="H2155" s="25" t="s">
        <v>22</v>
      </c>
      <c r="I2155" s="24">
        <v>2</v>
      </c>
      <c r="J2155" s="24">
        <v>37.5</v>
      </c>
      <c r="K2155" s="75">
        <f t="shared" si="99"/>
        <v>75</v>
      </c>
      <c r="L2155" s="80">
        <v>45198</v>
      </c>
      <c r="M2155" s="72"/>
      <c r="N2155" s="38"/>
      <c r="O2155" s="81"/>
      <c r="P2155" s="72"/>
      <c r="Q2155" s="72"/>
      <c r="R2155" s="72"/>
      <c r="S2155" s="72"/>
      <c r="T2155" s="81"/>
      <c r="U2155" s="72"/>
      <c r="V2155" s="72"/>
      <c r="W2155" s="82">
        <f t="shared" si="100"/>
        <v>0</v>
      </c>
      <c r="X2155" s="39" t="s">
        <v>89</v>
      </c>
      <c r="Y2155" s="39"/>
      <c r="Z2155" s="72" t="s">
        <v>101</v>
      </c>
    </row>
    <row r="2156" spans="1:26">
      <c r="A2156" s="75">
        <f t="shared" si="101"/>
        <v>2154</v>
      </c>
      <c r="B2156" s="39" t="s">
        <v>2748</v>
      </c>
      <c r="C2156" s="75" t="str">
        <f>IF($B2156&lt;&gt;"",_xlfn.IFNA(VLOOKUP($B2156,'Node Details'!$B:$U,C$1,0),"Check"),"")</f>
        <v>S8O190101-S8O190105</v>
      </c>
      <c r="D2156" s="75" t="str">
        <f>IF($B2156&lt;&gt;"",_xlfn.IFNA(VLOOKUP($B2156,'Node Details'!$B:$U,D$1,0),"Check"),"")</f>
        <v>S8O</v>
      </c>
      <c r="E2156" s="75" t="str">
        <f>IF($B2156&lt;&gt;"",_xlfn.IFNA(VLOOKUP($B2156,'Node Details'!$B:$U,E$1,0),"Check"),"")</f>
        <v>Airtel</v>
      </c>
      <c r="F2156" s="95">
        <v>45199</v>
      </c>
      <c r="G2156" s="75"/>
      <c r="H2156" s="25" t="s">
        <v>22</v>
      </c>
      <c r="I2156" s="24">
        <v>2</v>
      </c>
      <c r="J2156" s="24">
        <v>37.5</v>
      </c>
      <c r="K2156" s="75">
        <f t="shared" si="99"/>
        <v>75</v>
      </c>
      <c r="L2156" s="80">
        <v>45198</v>
      </c>
      <c r="M2156" s="72"/>
      <c r="N2156" s="38"/>
      <c r="O2156" s="81"/>
      <c r="P2156" s="72"/>
      <c r="Q2156" s="72"/>
      <c r="R2156" s="72"/>
      <c r="S2156" s="72"/>
      <c r="T2156" s="81"/>
      <c r="U2156" s="72"/>
      <c r="V2156" s="72"/>
      <c r="W2156" s="82">
        <f t="shared" si="100"/>
        <v>0</v>
      </c>
      <c r="X2156" s="39" t="s">
        <v>89</v>
      </c>
      <c r="Y2156" s="39"/>
      <c r="Z2156" s="72" t="s">
        <v>101</v>
      </c>
    </row>
    <row r="2157" spans="1:26">
      <c r="A2157" s="75">
        <f t="shared" si="101"/>
        <v>2155</v>
      </c>
      <c r="B2157" s="39" t="s">
        <v>1872</v>
      </c>
      <c r="C2157" s="75" t="str">
        <f>IF($B2157&lt;&gt;"",_xlfn.IFNA(VLOOKUP($B2157,'Node Details'!$B:$U,C$1,0),"Check"),"")</f>
        <v>S8O190101-S8O190105</v>
      </c>
      <c r="D2157" s="75" t="str">
        <f>IF($B2157&lt;&gt;"",_xlfn.IFNA(VLOOKUP($B2157,'Node Details'!$B:$U,D$1,0),"Check"),"")</f>
        <v>S8O</v>
      </c>
      <c r="E2157" s="75" t="str">
        <f>IF($B2157&lt;&gt;"",_xlfn.IFNA(VLOOKUP($B2157,'Node Details'!$B:$U,E$1,0),"Check"),"")</f>
        <v>Airtel</v>
      </c>
      <c r="F2157" s="95">
        <v>45199</v>
      </c>
      <c r="G2157" s="75"/>
      <c r="H2157" s="25" t="s">
        <v>22</v>
      </c>
      <c r="I2157" s="24">
        <v>2</v>
      </c>
      <c r="J2157" s="24">
        <v>37.5</v>
      </c>
      <c r="K2157" s="75">
        <f t="shared" si="99"/>
        <v>75</v>
      </c>
      <c r="L2157" s="80">
        <v>45198</v>
      </c>
      <c r="M2157" s="72"/>
      <c r="N2157" s="38"/>
      <c r="O2157" s="81"/>
      <c r="P2157" s="72"/>
      <c r="Q2157" s="72"/>
      <c r="R2157" s="72"/>
      <c r="S2157" s="72"/>
      <c r="T2157" s="81"/>
      <c r="U2157" s="72"/>
      <c r="V2157" s="72"/>
      <c r="W2157" s="82">
        <f t="shared" si="100"/>
        <v>0</v>
      </c>
      <c r="X2157" s="39" t="s">
        <v>89</v>
      </c>
      <c r="Y2157" s="39"/>
      <c r="Z2157" s="72" t="s">
        <v>101</v>
      </c>
    </row>
    <row r="2158" spans="1:26">
      <c r="A2158" s="75">
        <f t="shared" si="101"/>
        <v>2156</v>
      </c>
      <c r="B2158" s="39" t="s">
        <v>2749</v>
      </c>
      <c r="C2158" s="75" t="str">
        <f>IF($B2158&lt;&gt;"",_xlfn.IFNA(VLOOKUP($B2158,'Node Details'!$B:$U,C$1,0),"Check"),"")</f>
        <v>S8O190103-S8O190108</v>
      </c>
      <c r="D2158" s="75" t="str">
        <f>IF($B2158&lt;&gt;"",_xlfn.IFNA(VLOOKUP($B2158,'Node Details'!$B:$U,D$1,0),"Check"),"")</f>
        <v>S8O</v>
      </c>
      <c r="E2158" s="75" t="str">
        <f>IF($B2158&lt;&gt;"",_xlfn.IFNA(VLOOKUP($B2158,'Node Details'!$B:$U,E$1,0),"Check"),"")</f>
        <v>Airtel</v>
      </c>
      <c r="F2158" s="95">
        <v>45230</v>
      </c>
      <c r="G2158" s="75"/>
      <c r="H2158" s="25" t="s">
        <v>22</v>
      </c>
      <c r="I2158" s="24">
        <v>2</v>
      </c>
      <c r="J2158" s="24">
        <v>32.5</v>
      </c>
      <c r="K2158" s="75">
        <f t="shared" si="99"/>
        <v>65</v>
      </c>
      <c r="L2158" s="80">
        <v>45227</v>
      </c>
      <c r="M2158" s="72"/>
      <c r="N2158" s="38"/>
      <c r="O2158" s="81"/>
      <c r="P2158" s="72"/>
      <c r="Q2158" s="72"/>
      <c r="R2158" s="72"/>
      <c r="S2158" s="72"/>
      <c r="T2158" s="81"/>
      <c r="U2158" s="72"/>
      <c r="V2158" s="72"/>
      <c r="W2158" s="82">
        <f t="shared" si="100"/>
        <v>0</v>
      </c>
      <c r="X2158" s="39" t="s">
        <v>89</v>
      </c>
      <c r="Y2158" s="39"/>
      <c r="Z2158" s="72" t="s">
        <v>101</v>
      </c>
    </row>
    <row r="2159" spans="1:26">
      <c r="A2159" s="75">
        <f t="shared" si="101"/>
        <v>2157</v>
      </c>
      <c r="B2159" s="39" t="s">
        <v>2751</v>
      </c>
      <c r="C2159" s="75" t="str">
        <f>IF($B2159&lt;&gt;"",_xlfn.IFNA(VLOOKUP($B2159,'Node Details'!$B:$U,C$1,0),"Check"),"")</f>
        <v>S8O190103-S8O190108</v>
      </c>
      <c r="D2159" s="75" t="str">
        <f>IF($B2159&lt;&gt;"",_xlfn.IFNA(VLOOKUP($B2159,'Node Details'!$B:$U,D$1,0),"Check"),"")</f>
        <v>S8O</v>
      </c>
      <c r="E2159" s="75" t="str">
        <f>IF($B2159&lt;&gt;"",_xlfn.IFNA(VLOOKUP($B2159,'Node Details'!$B:$U,E$1,0),"Check"),"")</f>
        <v>Airtel</v>
      </c>
      <c r="F2159" s="95">
        <v>45230</v>
      </c>
      <c r="G2159" s="75"/>
      <c r="H2159" s="25" t="s">
        <v>22</v>
      </c>
      <c r="I2159" s="24">
        <v>2</v>
      </c>
      <c r="J2159" s="24">
        <v>32.5</v>
      </c>
      <c r="K2159" s="75">
        <f t="shared" si="99"/>
        <v>65</v>
      </c>
      <c r="L2159" s="80">
        <v>45227</v>
      </c>
      <c r="M2159" s="72"/>
      <c r="N2159" s="38"/>
      <c r="O2159" s="81"/>
      <c r="P2159" s="72"/>
      <c r="Q2159" s="72"/>
      <c r="R2159" s="72"/>
      <c r="S2159" s="72"/>
      <c r="T2159" s="81"/>
      <c r="U2159" s="72"/>
      <c r="V2159" s="72"/>
      <c r="W2159" s="82">
        <f t="shared" si="100"/>
        <v>0</v>
      </c>
      <c r="X2159" s="39" t="s">
        <v>89</v>
      </c>
      <c r="Y2159" s="39"/>
      <c r="Z2159" s="72" t="s">
        <v>101</v>
      </c>
    </row>
    <row r="2160" spans="1:26">
      <c r="A2160" s="75">
        <f t="shared" si="101"/>
        <v>2158</v>
      </c>
      <c r="B2160" s="39" t="s">
        <v>1875</v>
      </c>
      <c r="C2160" s="75" t="str">
        <f>IF($B2160&lt;&gt;"",_xlfn.IFNA(VLOOKUP($B2160,'Node Details'!$B:$U,C$1,0),"Check"),"")</f>
        <v>S8O190103-S8O190108</v>
      </c>
      <c r="D2160" s="75" t="str">
        <f>IF($B2160&lt;&gt;"",_xlfn.IFNA(VLOOKUP($B2160,'Node Details'!$B:$U,D$1,0),"Check"),"")</f>
        <v>S8O</v>
      </c>
      <c r="E2160" s="75" t="str">
        <f>IF($B2160&lt;&gt;"",_xlfn.IFNA(VLOOKUP($B2160,'Node Details'!$B:$U,E$1,0),"Check"),"")</f>
        <v>Airtel</v>
      </c>
      <c r="F2160" s="95">
        <v>45230</v>
      </c>
      <c r="G2160" s="75"/>
      <c r="H2160" s="25" t="s">
        <v>22</v>
      </c>
      <c r="I2160" s="24">
        <v>2</v>
      </c>
      <c r="J2160" s="24">
        <v>32.5</v>
      </c>
      <c r="K2160" s="75">
        <f t="shared" si="99"/>
        <v>65</v>
      </c>
      <c r="L2160" s="80">
        <v>45227</v>
      </c>
      <c r="M2160" s="72"/>
      <c r="N2160" s="38"/>
      <c r="O2160" s="81"/>
      <c r="P2160" s="72"/>
      <c r="Q2160" s="72"/>
      <c r="R2160" s="72"/>
      <c r="S2160" s="72"/>
      <c r="T2160" s="81"/>
      <c r="U2160" s="72"/>
      <c r="V2160" s="72"/>
      <c r="W2160" s="82">
        <f t="shared" si="100"/>
        <v>0</v>
      </c>
      <c r="X2160" s="39" t="s">
        <v>89</v>
      </c>
      <c r="Y2160" s="39"/>
      <c r="Z2160" s="72" t="s">
        <v>101</v>
      </c>
    </row>
    <row r="2161" spans="1:26">
      <c r="A2161" s="75">
        <f t="shared" si="101"/>
        <v>2159</v>
      </c>
      <c r="B2161" s="39" t="s">
        <v>1878</v>
      </c>
      <c r="C2161" s="75" t="str">
        <f>IF($B2161&lt;&gt;"",_xlfn.IFNA(VLOOKUP($B2161,'Node Details'!$B:$U,C$1,0),"Check"),"")</f>
        <v>000000S8O-0000S8O25</v>
      </c>
      <c r="D2161" s="75" t="str">
        <f>IF($B2161&lt;&gt;"",_xlfn.IFNA(VLOOKUP($B2161,'Node Details'!$B:$U,D$1,0),"Check"),"")</f>
        <v>S8O</v>
      </c>
      <c r="E2161" s="75" t="str">
        <f>IF($B2161&lt;&gt;"",_xlfn.IFNA(VLOOKUP($B2161,'Node Details'!$B:$U,E$1,0),"Check"),"")</f>
        <v>Airtel</v>
      </c>
      <c r="F2161" s="95">
        <v>45199</v>
      </c>
      <c r="G2161" s="75"/>
      <c r="H2161" s="25" t="s">
        <v>22</v>
      </c>
      <c r="I2161" s="24">
        <v>2</v>
      </c>
      <c r="J2161" s="24">
        <v>37.5</v>
      </c>
      <c r="K2161" s="75">
        <f t="shared" si="99"/>
        <v>75</v>
      </c>
      <c r="L2161" s="80">
        <v>45198</v>
      </c>
      <c r="M2161" s="72"/>
      <c r="N2161" s="38"/>
      <c r="O2161" s="81"/>
      <c r="P2161" s="72"/>
      <c r="Q2161" s="72"/>
      <c r="R2161" s="72"/>
      <c r="S2161" s="72"/>
      <c r="T2161" s="81"/>
      <c r="U2161" s="72"/>
      <c r="V2161" s="72"/>
      <c r="W2161" s="82">
        <f t="shared" si="100"/>
        <v>0</v>
      </c>
      <c r="X2161" s="39" t="s">
        <v>89</v>
      </c>
      <c r="Y2161" s="39"/>
      <c r="Z2161" s="72" t="s">
        <v>101</v>
      </c>
    </row>
    <row r="2162" spans="1:26">
      <c r="A2162" s="75">
        <f t="shared" si="101"/>
        <v>2160</v>
      </c>
      <c r="B2162" s="39" t="s">
        <v>2753</v>
      </c>
      <c r="C2162" s="75" t="str">
        <f>IF($B2162&lt;&gt;"",_xlfn.IFNA(VLOOKUP($B2162,'Node Details'!$B:$U,C$1,0),"Check"),"")</f>
        <v>0000S8O20-S8O200103</v>
      </c>
      <c r="D2162" s="75" t="str">
        <f>IF($B2162&lt;&gt;"",_xlfn.IFNA(VLOOKUP($B2162,'Node Details'!$B:$U,D$1,0),"Check"),"")</f>
        <v>S8O</v>
      </c>
      <c r="E2162" s="75" t="str">
        <f>IF($B2162&lt;&gt;"",_xlfn.IFNA(VLOOKUP($B2162,'Node Details'!$B:$U,E$1,0),"Check"),"")</f>
        <v>Airtel</v>
      </c>
      <c r="F2162" s="95">
        <v>45199</v>
      </c>
      <c r="G2162" s="75"/>
      <c r="H2162" s="25" t="s">
        <v>22</v>
      </c>
      <c r="I2162" s="24">
        <v>2</v>
      </c>
      <c r="J2162" s="24">
        <v>37.5</v>
      </c>
      <c r="K2162" s="75">
        <f t="shared" si="99"/>
        <v>75</v>
      </c>
      <c r="L2162" s="80">
        <v>45198</v>
      </c>
      <c r="M2162" s="72"/>
      <c r="N2162" s="38"/>
      <c r="O2162" s="81"/>
      <c r="P2162" s="72"/>
      <c r="Q2162" s="72"/>
      <c r="R2162" s="72"/>
      <c r="S2162" s="72"/>
      <c r="T2162" s="81"/>
      <c r="U2162" s="72"/>
      <c r="V2162" s="72"/>
      <c r="W2162" s="82">
        <f t="shared" si="100"/>
        <v>0</v>
      </c>
      <c r="X2162" s="39" t="s">
        <v>89</v>
      </c>
      <c r="Y2162" s="39"/>
      <c r="Z2162" s="72" t="s">
        <v>101</v>
      </c>
    </row>
    <row r="2163" spans="1:26">
      <c r="A2163" s="75">
        <f t="shared" si="101"/>
        <v>2161</v>
      </c>
      <c r="B2163" s="39" t="s">
        <v>1883</v>
      </c>
      <c r="C2163" s="75" t="str">
        <f>IF($B2163&lt;&gt;"",_xlfn.IFNA(VLOOKUP($B2163,'Node Details'!$B:$U,C$1,0),"Check"),"")</f>
        <v>0000S8O20-S8O200103</v>
      </c>
      <c r="D2163" s="75" t="str">
        <f>IF($B2163&lt;&gt;"",_xlfn.IFNA(VLOOKUP($B2163,'Node Details'!$B:$U,D$1,0),"Check"),"")</f>
        <v>S8O</v>
      </c>
      <c r="E2163" s="75" t="str">
        <f>IF($B2163&lt;&gt;"",_xlfn.IFNA(VLOOKUP($B2163,'Node Details'!$B:$U,E$1,0),"Check"),"")</f>
        <v>Airtel</v>
      </c>
      <c r="F2163" s="95">
        <v>45199</v>
      </c>
      <c r="G2163" s="75"/>
      <c r="H2163" s="25" t="s">
        <v>22</v>
      </c>
      <c r="I2163" s="24">
        <v>2</v>
      </c>
      <c r="J2163" s="24">
        <v>37.5</v>
      </c>
      <c r="K2163" s="75">
        <f t="shared" si="99"/>
        <v>75</v>
      </c>
      <c r="L2163" s="80">
        <v>45198</v>
      </c>
      <c r="M2163" s="72"/>
      <c r="N2163" s="38"/>
      <c r="O2163" s="81"/>
      <c r="P2163" s="72"/>
      <c r="Q2163" s="72"/>
      <c r="R2163" s="72"/>
      <c r="S2163" s="72"/>
      <c r="T2163" s="81"/>
      <c r="U2163" s="72"/>
      <c r="V2163" s="72"/>
      <c r="W2163" s="82">
        <f t="shared" si="100"/>
        <v>0</v>
      </c>
      <c r="X2163" s="39" t="s">
        <v>89</v>
      </c>
      <c r="Y2163" s="39"/>
      <c r="Z2163" s="72" t="s">
        <v>101</v>
      </c>
    </row>
    <row r="2164" spans="1:26">
      <c r="A2164" s="75">
        <f t="shared" si="101"/>
        <v>2162</v>
      </c>
      <c r="B2164" s="39" t="s">
        <v>1880</v>
      </c>
      <c r="C2164" s="75" t="str">
        <f>IF($B2164&lt;&gt;"",_xlfn.IFNA(VLOOKUP($B2164,'Node Details'!$B:$U,C$1,0),"Check"),"")</f>
        <v>0000S8O20-S8O200103</v>
      </c>
      <c r="D2164" s="75" t="str">
        <f>IF($B2164&lt;&gt;"",_xlfn.IFNA(VLOOKUP($B2164,'Node Details'!$B:$U,D$1,0),"Check"),"")</f>
        <v>S8O</v>
      </c>
      <c r="E2164" s="75" t="str">
        <f>IF($B2164&lt;&gt;"",_xlfn.IFNA(VLOOKUP($B2164,'Node Details'!$B:$U,E$1,0),"Check"),"")</f>
        <v>Airtel</v>
      </c>
      <c r="F2164" s="95">
        <v>45199</v>
      </c>
      <c r="G2164" s="75"/>
      <c r="H2164" s="25" t="s">
        <v>22</v>
      </c>
      <c r="I2164" s="24">
        <v>2</v>
      </c>
      <c r="J2164" s="24">
        <v>37.5</v>
      </c>
      <c r="K2164" s="75">
        <f t="shared" si="99"/>
        <v>75</v>
      </c>
      <c r="L2164" s="80">
        <v>45198</v>
      </c>
      <c r="M2164" s="72"/>
      <c r="N2164" s="38"/>
      <c r="O2164" s="81"/>
      <c r="P2164" s="72"/>
      <c r="Q2164" s="72"/>
      <c r="R2164" s="72"/>
      <c r="S2164" s="72"/>
      <c r="T2164" s="81"/>
      <c r="U2164" s="72"/>
      <c r="V2164" s="72"/>
      <c r="W2164" s="82">
        <f t="shared" si="100"/>
        <v>0</v>
      </c>
      <c r="X2164" s="39" t="s">
        <v>89</v>
      </c>
      <c r="Y2164" s="39"/>
      <c r="Z2164" s="72" t="s">
        <v>101</v>
      </c>
    </row>
    <row r="2165" spans="1:26">
      <c r="A2165" s="75">
        <f t="shared" si="101"/>
        <v>2163</v>
      </c>
      <c r="B2165" s="39" t="s">
        <v>2754</v>
      </c>
      <c r="C2165" s="75" t="str">
        <f>IF($B2165&lt;&gt;"",_xlfn.IFNA(VLOOKUP($B2165,'Node Details'!$B:$U,C$1,0),"Check"),"")</f>
        <v>S8O200102-S8O200105</v>
      </c>
      <c r="D2165" s="75" t="str">
        <f>IF($B2165&lt;&gt;"",_xlfn.IFNA(VLOOKUP($B2165,'Node Details'!$B:$U,D$1,0),"Check"),"")</f>
        <v>S8O</v>
      </c>
      <c r="E2165" s="75" t="str">
        <f>IF($B2165&lt;&gt;"",_xlfn.IFNA(VLOOKUP($B2165,'Node Details'!$B:$U,E$1,0),"Check"),"")</f>
        <v>Airtel</v>
      </c>
      <c r="F2165" s="95">
        <v>45230</v>
      </c>
      <c r="G2165" s="75"/>
      <c r="H2165" s="25" t="s">
        <v>22</v>
      </c>
      <c r="I2165" s="24">
        <v>2</v>
      </c>
      <c r="J2165" s="24">
        <v>32.5</v>
      </c>
      <c r="K2165" s="75">
        <f t="shared" si="99"/>
        <v>65</v>
      </c>
      <c r="L2165" s="80">
        <v>45227</v>
      </c>
      <c r="M2165" s="72"/>
      <c r="N2165" s="38"/>
      <c r="O2165" s="81"/>
      <c r="P2165" s="72"/>
      <c r="Q2165" s="72"/>
      <c r="R2165" s="72"/>
      <c r="S2165" s="72"/>
      <c r="T2165" s="81"/>
      <c r="U2165" s="72"/>
      <c r="V2165" s="72"/>
      <c r="W2165" s="82">
        <f t="shared" si="100"/>
        <v>0</v>
      </c>
      <c r="X2165" s="39" t="s">
        <v>89</v>
      </c>
      <c r="Y2165" s="39"/>
      <c r="Z2165" s="72" t="s">
        <v>101</v>
      </c>
    </row>
    <row r="2166" spans="1:26">
      <c r="A2166" s="75">
        <f t="shared" si="101"/>
        <v>2164</v>
      </c>
      <c r="B2166" s="39" t="s">
        <v>1885</v>
      </c>
      <c r="C2166" s="75" t="str">
        <f>IF($B2166&lt;&gt;"",_xlfn.IFNA(VLOOKUP($B2166,'Node Details'!$B:$U,C$1,0),"Check"),"")</f>
        <v>S8O200102-S8O200105</v>
      </c>
      <c r="D2166" s="75" t="str">
        <f>IF($B2166&lt;&gt;"",_xlfn.IFNA(VLOOKUP($B2166,'Node Details'!$B:$U,D$1,0),"Check"),"")</f>
        <v>S8O</v>
      </c>
      <c r="E2166" s="75" t="str">
        <f>IF($B2166&lt;&gt;"",_xlfn.IFNA(VLOOKUP($B2166,'Node Details'!$B:$U,E$1,0),"Check"),"")</f>
        <v>Airtel</v>
      </c>
      <c r="F2166" s="95">
        <v>45230</v>
      </c>
      <c r="G2166" s="75"/>
      <c r="H2166" s="25" t="s">
        <v>22</v>
      </c>
      <c r="I2166" s="24">
        <v>2</v>
      </c>
      <c r="J2166" s="24">
        <v>32.5</v>
      </c>
      <c r="K2166" s="75">
        <f t="shared" si="99"/>
        <v>65</v>
      </c>
      <c r="L2166" s="80">
        <v>45227</v>
      </c>
      <c r="M2166" s="72"/>
      <c r="N2166" s="38"/>
      <c r="O2166" s="81"/>
      <c r="P2166" s="72"/>
      <c r="Q2166" s="72"/>
      <c r="R2166" s="72"/>
      <c r="S2166" s="72"/>
      <c r="T2166" s="81"/>
      <c r="U2166" s="72"/>
      <c r="V2166" s="72"/>
      <c r="W2166" s="82">
        <f t="shared" si="100"/>
        <v>0</v>
      </c>
      <c r="X2166" s="39" t="s">
        <v>89</v>
      </c>
      <c r="Y2166" s="39"/>
      <c r="Z2166" s="72" t="s">
        <v>101</v>
      </c>
    </row>
    <row r="2167" spans="1:26">
      <c r="A2167" s="75">
        <f t="shared" si="101"/>
        <v>2165</v>
      </c>
      <c r="B2167" s="39" t="s">
        <v>1888</v>
      </c>
      <c r="C2167" s="75" t="str">
        <f>IF($B2167&lt;&gt;"",_xlfn.IFNA(VLOOKUP($B2167,'Node Details'!$B:$U,C$1,0),"Check"),"")</f>
        <v>000000S8O-0000S8O25</v>
      </c>
      <c r="D2167" s="75" t="str">
        <f>IF($B2167&lt;&gt;"",_xlfn.IFNA(VLOOKUP($B2167,'Node Details'!$B:$U,D$1,0),"Check"),"")</f>
        <v>S8O</v>
      </c>
      <c r="E2167" s="75" t="str">
        <f>IF($B2167&lt;&gt;"",_xlfn.IFNA(VLOOKUP($B2167,'Node Details'!$B:$U,E$1,0),"Check"),"")</f>
        <v>Airtel</v>
      </c>
      <c r="F2167" s="95">
        <v>45199</v>
      </c>
      <c r="G2167" s="75"/>
      <c r="H2167" s="25" t="s">
        <v>22</v>
      </c>
      <c r="I2167" s="24">
        <v>2</v>
      </c>
      <c r="J2167" s="24">
        <v>32.5</v>
      </c>
      <c r="K2167" s="75">
        <f t="shared" si="99"/>
        <v>65</v>
      </c>
      <c r="L2167" s="80">
        <v>45198</v>
      </c>
      <c r="M2167" s="72"/>
      <c r="N2167" s="38"/>
      <c r="O2167" s="81"/>
      <c r="P2167" s="72"/>
      <c r="Q2167" s="72"/>
      <c r="R2167" s="72"/>
      <c r="S2167" s="72"/>
      <c r="T2167" s="81"/>
      <c r="U2167" s="72"/>
      <c r="V2167" s="72"/>
      <c r="W2167" s="82">
        <f t="shared" si="100"/>
        <v>0</v>
      </c>
      <c r="X2167" s="39" t="s">
        <v>89</v>
      </c>
      <c r="Y2167" s="39"/>
      <c r="Z2167" s="72" t="s">
        <v>101</v>
      </c>
    </row>
    <row r="2168" spans="1:26">
      <c r="A2168" s="75">
        <f t="shared" si="101"/>
        <v>2166</v>
      </c>
      <c r="B2168" s="39" t="s">
        <v>2755</v>
      </c>
      <c r="C2168" s="75" t="str">
        <f>IF($B2168&lt;&gt;"",_xlfn.IFNA(VLOOKUP($B2168,'Node Details'!$B:$U,C$1,0),"Check"),"")</f>
        <v>0000S8O21-S8O210103</v>
      </c>
      <c r="D2168" s="75" t="str">
        <f>IF($B2168&lt;&gt;"",_xlfn.IFNA(VLOOKUP($B2168,'Node Details'!$B:$U,D$1,0),"Check"),"")</f>
        <v>S8O</v>
      </c>
      <c r="E2168" s="75" t="str">
        <f>IF($B2168&lt;&gt;"",_xlfn.IFNA(VLOOKUP($B2168,'Node Details'!$B:$U,E$1,0),"Check"),"")</f>
        <v>Airtel</v>
      </c>
      <c r="F2168" s="95">
        <v>45199</v>
      </c>
      <c r="G2168" s="75"/>
      <c r="H2168" s="25" t="s">
        <v>22</v>
      </c>
      <c r="I2168" s="24">
        <v>2</v>
      </c>
      <c r="J2168" s="24">
        <v>32.5</v>
      </c>
      <c r="K2168" s="75">
        <f t="shared" si="99"/>
        <v>65</v>
      </c>
      <c r="L2168" s="80">
        <v>45198</v>
      </c>
      <c r="M2168" s="72"/>
      <c r="N2168" s="38"/>
      <c r="O2168" s="81"/>
      <c r="P2168" s="72"/>
      <c r="Q2168" s="72"/>
      <c r="R2168" s="72"/>
      <c r="S2168" s="72"/>
      <c r="T2168" s="81"/>
      <c r="U2168" s="72"/>
      <c r="V2168" s="72"/>
      <c r="W2168" s="82">
        <f t="shared" si="100"/>
        <v>0</v>
      </c>
      <c r="X2168" s="39" t="s">
        <v>89</v>
      </c>
      <c r="Y2168" s="39"/>
      <c r="Z2168" s="72" t="s">
        <v>101</v>
      </c>
    </row>
    <row r="2169" spans="1:26">
      <c r="A2169" s="75">
        <f t="shared" si="101"/>
        <v>2167</v>
      </c>
      <c r="B2169" s="39" t="s">
        <v>1892</v>
      </c>
      <c r="C2169" s="75" t="str">
        <f>IF($B2169&lt;&gt;"",_xlfn.IFNA(VLOOKUP($B2169,'Node Details'!$B:$U,C$1,0),"Check"),"")</f>
        <v>0000S8O21-S8O210103</v>
      </c>
      <c r="D2169" s="75" t="str">
        <f>IF($B2169&lt;&gt;"",_xlfn.IFNA(VLOOKUP($B2169,'Node Details'!$B:$U,D$1,0),"Check"),"")</f>
        <v>S8O</v>
      </c>
      <c r="E2169" s="75" t="str">
        <f>IF($B2169&lt;&gt;"",_xlfn.IFNA(VLOOKUP($B2169,'Node Details'!$B:$U,E$1,0),"Check"),"")</f>
        <v>Airtel</v>
      </c>
      <c r="F2169" s="95">
        <v>45199</v>
      </c>
      <c r="G2169" s="75"/>
      <c r="H2169" s="25" t="s">
        <v>22</v>
      </c>
      <c r="I2169" s="24">
        <v>2</v>
      </c>
      <c r="J2169" s="24">
        <v>32.5</v>
      </c>
      <c r="K2169" s="75">
        <f t="shared" si="99"/>
        <v>65</v>
      </c>
      <c r="L2169" s="80">
        <v>45198</v>
      </c>
      <c r="M2169" s="72"/>
      <c r="N2169" s="38"/>
      <c r="O2169" s="81"/>
      <c r="P2169" s="72"/>
      <c r="Q2169" s="72"/>
      <c r="R2169" s="72"/>
      <c r="S2169" s="72"/>
      <c r="T2169" s="81"/>
      <c r="U2169" s="72"/>
      <c r="V2169" s="72"/>
      <c r="W2169" s="82">
        <f t="shared" si="100"/>
        <v>0</v>
      </c>
      <c r="X2169" s="39" t="s">
        <v>89</v>
      </c>
      <c r="Y2169" s="39"/>
      <c r="Z2169" s="72" t="s">
        <v>101</v>
      </c>
    </row>
    <row r="2170" spans="1:26">
      <c r="A2170" s="75">
        <f t="shared" si="101"/>
        <v>2168</v>
      </c>
      <c r="B2170" s="39" t="s">
        <v>1889</v>
      </c>
      <c r="C2170" s="75" t="str">
        <f>IF($B2170&lt;&gt;"",_xlfn.IFNA(VLOOKUP($B2170,'Node Details'!$B:$U,C$1,0),"Check"),"")</f>
        <v>0000S8O21-S8O210103</v>
      </c>
      <c r="D2170" s="75" t="str">
        <f>IF($B2170&lt;&gt;"",_xlfn.IFNA(VLOOKUP($B2170,'Node Details'!$B:$U,D$1,0),"Check"),"")</f>
        <v>S8O</v>
      </c>
      <c r="E2170" s="75" t="str">
        <f>IF($B2170&lt;&gt;"",_xlfn.IFNA(VLOOKUP($B2170,'Node Details'!$B:$U,E$1,0),"Check"),"")</f>
        <v>Airtel</v>
      </c>
      <c r="F2170" s="95">
        <v>45199</v>
      </c>
      <c r="G2170" s="75"/>
      <c r="H2170" s="25" t="s">
        <v>22</v>
      </c>
      <c r="I2170" s="24">
        <v>2</v>
      </c>
      <c r="J2170" s="24">
        <v>32.5</v>
      </c>
      <c r="K2170" s="75">
        <f t="shared" si="99"/>
        <v>65</v>
      </c>
      <c r="L2170" s="80">
        <v>45198</v>
      </c>
      <c r="M2170" s="72"/>
      <c r="N2170" s="38"/>
      <c r="O2170" s="81"/>
      <c r="P2170" s="72"/>
      <c r="Q2170" s="72"/>
      <c r="R2170" s="72"/>
      <c r="S2170" s="72"/>
      <c r="T2170" s="81"/>
      <c r="U2170" s="72"/>
      <c r="V2170" s="72"/>
      <c r="W2170" s="82">
        <f t="shared" si="100"/>
        <v>0</v>
      </c>
      <c r="X2170" s="39" t="s">
        <v>89</v>
      </c>
      <c r="Y2170" s="39"/>
      <c r="Z2170" s="72" t="s">
        <v>101</v>
      </c>
    </row>
    <row r="2171" spans="1:26">
      <c r="A2171" s="75">
        <f t="shared" si="101"/>
        <v>2169</v>
      </c>
      <c r="B2171" s="39" t="s">
        <v>1896</v>
      </c>
      <c r="C2171" s="75" t="str">
        <f>IF($B2171&lt;&gt;"",_xlfn.IFNA(VLOOKUP($B2171,'Node Details'!$B:$U,C$1,0),"Check"),"")</f>
        <v>S8O210102-S8O210105</v>
      </c>
      <c r="D2171" s="75" t="str">
        <f>IF($B2171&lt;&gt;"",_xlfn.IFNA(VLOOKUP($B2171,'Node Details'!$B:$U,D$1,0),"Check"),"")</f>
        <v>S8O</v>
      </c>
      <c r="E2171" s="75" t="str">
        <f>IF($B2171&lt;&gt;"",_xlfn.IFNA(VLOOKUP($B2171,'Node Details'!$B:$U,E$1,0),"Check"),"")</f>
        <v>Airtel</v>
      </c>
      <c r="F2171" s="95">
        <v>45199</v>
      </c>
      <c r="G2171" s="75"/>
      <c r="H2171" s="25" t="s">
        <v>22</v>
      </c>
      <c r="I2171" s="24">
        <v>2</v>
      </c>
      <c r="J2171" s="24">
        <v>32.5</v>
      </c>
      <c r="K2171" s="75">
        <f t="shared" si="99"/>
        <v>65</v>
      </c>
      <c r="L2171" s="80">
        <v>45198</v>
      </c>
      <c r="M2171" s="72"/>
      <c r="N2171" s="38"/>
      <c r="O2171" s="81"/>
      <c r="P2171" s="72"/>
      <c r="Q2171" s="72"/>
      <c r="R2171" s="72"/>
      <c r="S2171" s="72"/>
      <c r="T2171" s="81"/>
      <c r="U2171" s="72"/>
      <c r="V2171" s="72"/>
      <c r="W2171" s="82">
        <f t="shared" si="100"/>
        <v>0</v>
      </c>
      <c r="X2171" s="39" t="s">
        <v>89</v>
      </c>
      <c r="Y2171" s="39"/>
      <c r="Z2171" s="72" t="s">
        <v>101</v>
      </c>
    </row>
    <row r="2172" spans="1:26">
      <c r="A2172" s="75">
        <f t="shared" si="101"/>
        <v>2170</v>
      </c>
      <c r="B2172" s="39" t="s">
        <v>1893</v>
      </c>
      <c r="C2172" s="75" t="str">
        <f>IF($B2172&lt;&gt;"",_xlfn.IFNA(VLOOKUP($B2172,'Node Details'!$B:$U,C$1,0),"Check"),"")</f>
        <v>S8O210102-S8O210105</v>
      </c>
      <c r="D2172" s="75" t="str">
        <f>IF($B2172&lt;&gt;"",_xlfn.IFNA(VLOOKUP($B2172,'Node Details'!$B:$U,D$1,0),"Check"),"")</f>
        <v>S8O</v>
      </c>
      <c r="E2172" s="75" t="str">
        <f>IF($B2172&lt;&gt;"",_xlfn.IFNA(VLOOKUP($B2172,'Node Details'!$B:$U,E$1,0),"Check"),"")</f>
        <v>Airtel</v>
      </c>
      <c r="F2172" s="95">
        <v>45230</v>
      </c>
      <c r="G2172" s="75"/>
      <c r="H2172" s="25" t="s">
        <v>22</v>
      </c>
      <c r="I2172" s="24">
        <v>2</v>
      </c>
      <c r="J2172" s="24">
        <v>32.5</v>
      </c>
      <c r="K2172" s="75">
        <f t="shared" si="99"/>
        <v>65</v>
      </c>
      <c r="L2172" s="80">
        <v>45198</v>
      </c>
      <c r="M2172" s="72"/>
      <c r="N2172" s="38"/>
      <c r="O2172" s="81"/>
      <c r="P2172" s="72"/>
      <c r="Q2172" s="72"/>
      <c r="R2172" s="72"/>
      <c r="S2172" s="72"/>
      <c r="T2172" s="81"/>
      <c r="U2172" s="72"/>
      <c r="V2172" s="72"/>
      <c r="W2172" s="82">
        <f t="shared" si="100"/>
        <v>0</v>
      </c>
      <c r="X2172" s="39" t="s">
        <v>89</v>
      </c>
      <c r="Y2172" s="39"/>
      <c r="Z2172" s="72" t="s">
        <v>101</v>
      </c>
    </row>
    <row r="2173" spans="1:26">
      <c r="A2173" s="75">
        <f t="shared" si="101"/>
        <v>2171</v>
      </c>
      <c r="B2173" s="39" t="s">
        <v>1897</v>
      </c>
      <c r="C2173" s="75" t="str">
        <f>IF($B2173&lt;&gt;"",_xlfn.IFNA(VLOOKUP($B2173,'Node Details'!$B:$U,C$1,0),"Check"),"")</f>
        <v>S8O210104-S8O210106</v>
      </c>
      <c r="D2173" s="75" t="str">
        <f>IF($B2173&lt;&gt;"",_xlfn.IFNA(VLOOKUP($B2173,'Node Details'!$B:$U,D$1,0),"Check"),"")</f>
        <v>S8O</v>
      </c>
      <c r="E2173" s="75" t="str">
        <f>IF($B2173&lt;&gt;"",_xlfn.IFNA(VLOOKUP($B2173,'Node Details'!$B:$U,E$1,0),"Check"),"")</f>
        <v>Airtel</v>
      </c>
      <c r="F2173" s="95">
        <v>45230</v>
      </c>
      <c r="G2173" s="75"/>
      <c r="H2173" s="25" t="s">
        <v>22</v>
      </c>
      <c r="I2173" s="24">
        <v>2</v>
      </c>
      <c r="J2173" s="24">
        <v>32.5</v>
      </c>
      <c r="K2173" s="75">
        <f t="shared" si="99"/>
        <v>65</v>
      </c>
      <c r="L2173" s="80">
        <v>45227</v>
      </c>
      <c r="M2173" s="72"/>
      <c r="N2173" s="38"/>
      <c r="O2173" s="81"/>
      <c r="P2173" s="72"/>
      <c r="Q2173" s="72"/>
      <c r="R2173" s="72"/>
      <c r="S2173" s="72"/>
      <c r="T2173" s="81"/>
      <c r="U2173" s="72"/>
      <c r="V2173" s="72"/>
      <c r="W2173" s="82">
        <f t="shared" si="100"/>
        <v>0</v>
      </c>
      <c r="X2173" s="39" t="s">
        <v>89</v>
      </c>
      <c r="Y2173" s="39"/>
      <c r="Z2173" s="72" t="s">
        <v>101</v>
      </c>
    </row>
    <row r="2174" spans="1:26">
      <c r="A2174" s="75">
        <f t="shared" si="101"/>
        <v>2172</v>
      </c>
      <c r="B2174" s="39" t="s">
        <v>1899</v>
      </c>
      <c r="C2174" s="75" t="str">
        <f>IF($B2174&lt;&gt;"",_xlfn.IFNA(VLOOKUP($B2174,'Node Details'!$B:$U,C$1,0),"Check"),"")</f>
        <v>000000S8O-0000S8O27</v>
      </c>
      <c r="D2174" s="75" t="str">
        <f>IF($B2174&lt;&gt;"",_xlfn.IFNA(VLOOKUP($B2174,'Node Details'!$B:$U,D$1,0),"Check"),"")</f>
        <v>S8O</v>
      </c>
      <c r="E2174" s="75" t="str">
        <f>IF($B2174&lt;&gt;"",_xlfn.IFNA(VLOOKUP($B2174,'Node Details'!$B:$U,E$1,0),"Check"),"")</f>
        <v>Airtel</v>
      </c>
      <c r="F2174" s="95">
        <v>45199</v>
      </c>
      <c r="G2174" s="75"/>
      <c r="H2174" s="25" t="s">
        <v>22</v>
      </c>
      <c r="I2174" s="24">
        <v>2</v>
      </c>
      <c r="J2174" s="24">
        <v>32.5</v>
      </c>
      <c r="K2174" s="75">
        <f t="shared" si="99"/>
        <v>65</v>
      </c>
      <c r="L2174" s="80">
        <v>45198</v>
      </c>
      <c r="M2174" s="72"/>
      <c r="N2174" s="38"/>
      <c r="O2174" s="81"/>
      <c r="P2174" s="72"/>
      <c r="Q2174" s="72"/>
      <c r="R2174" s="72"/>
      <c r="S2174" s="72"/>
      <c r="T2174" s="81"/>
      <c r="U2174" s="72"/>
      <c r="V2174" s="72"/>
      <c r="W2174" s="82">
        <f t="shared" si="100"/>
        <v>0</v>
      </c>
      <c r="X2174" s="39" t="s">
        <v>89</v>
      </c>
      <c r="Y2174" s="39"/>
      <c r="Z2174" s="72" t="s">
        <v>101</v>
      </c>
    </row>
    <row r="2175" spans="1:26">
      <c r="A2175" s="75">
        <f t="shared" si="101"/>
        <v>2173</v>
      </c>
      <c r="B2175" s="39" t="s">
        <v>2756</v>
      </c>
      <c r="C2175" s="75" t="str">
        <f>IF($B2175&lt;&gt;"",_xlfn.IFNA(VLOOKUP($B2175,'Node Details'!$B:$U,C$1,0),"Check"),"")</f>
        <v>0000S8O22-S8O220107</v>
      </c>
      <c r="D2175" s="75" t="str">
        <f>IF($B2175&lt;&gt;"",_xlfn.IFNA(VLOOKUP($B2175,'Node Details'!$B:$U,D$1,0),"Check"),"")</f>
        <v>S8O</v>
      </c>
      <c r="E2175" s="75" t="str">
        <f>IF($B2175&lt;&gt;"",_xlfn.IFNA(VLOOKUP($B2175,'Node Details'!$B:$U,E$1,0),"Check"),"")</f>
        <v>Airtel</v>
      </c>
      <c r="F2175" s="95">
        <v>45199</v>
      </c>
      <c r="G2175" s="75"/>
      <c r="H2175" s="25" t="s">
        <v>22</v>
      </c>
      <c r="I2175" s="24">
        <v>2</v>
      </c>
      <c r="J2175" s="24">
        <v>32.5</v>
      </c>
      <c r="K2175" s="75">
        <f t="shared" si="99"/>
        <v>65</v>
      </c>
      <c r="L2175" s="80">
        <v>45198</v>
      </c>
      <c r="M2175" s="72"/>
      <c r="N2175" s="38"/>
      <c r="O2175" s="81"/>
      <c r="P2175" s="72"/>
      <c r="Q2175" s="72"/>
      <c r="R2175" s="72"/>
      <c r="S2175" s="72"/>
      <c r="T2175" s="81"/>
      <c r="U2175" s="72"/>
      <c r="V2175" s="72"/>
      <c r="W2175" s="82">
        <f t="shared" si="100"/>
        <v>0</v>
      </c>
      <c r="X2175" s="39" t="s">
        <v>89</v>
      </c>
      <c r="Y2175" s="39"/>
      <c r="Z2175" s="72" t="s">
        <v>101</v>
      </c>
    </row>
    <row r="2176" spans="1:26">
      <c r="A2176" s="75">
        <f t="shared" si="101"/>
        <v>2174</v>
      </c>
      <c r="B2176" s="39" t="s">
        <v>2757</v>
      </c>
      <c r="C2176" s="75" t="str">
        <f>IF($B2176&lt;&gt;"",_xlfn.IFNA(VLOOKUP($B2176,'Node Details'!$B:$U,C$1,0),"Check"),"")</f>
        <v>0000S8O22-S8O220107</v>
      </c>
      <c r="D2176" s="75" t="str">
        <f>IF($B2176&lt;&gt;"",_xlfn.IFNA(VLOOKUP($B2176,'Node Details'!$B:$U,D$1,0),"Check"),"")</f>
        <v>S8O</v>
      </c>
      <c r="E2176" s="75" t="str">
        <f>IF($B2176&lt;&gt;"",_xlfn.IFNA(VLOOKUP($B2176,'Node Details'!$B:$U,E$1,0),"Check"),"")</f>
        <v>Airtel</v>
      </c>
      <c r="F2176" s="95">
        <v>45230</v>
      </c>
      <c r="G2176" s="75"/>
      <c r="H2176" s="25" t="s">
        <v>22</v>
      </c>
      <c r="I2176" s="24">
        <v>2</v>
      </c>
      <c r="J2176" s="24">
        <v>32.5</v>
      </c>
      <c r="K2176" s="75">
        <f t="shared" si="99"/>
        <v>65</v>
      </c>
      <c r="L2176" s="80">
        <v>45198</v>
      </c>
      <c r="M2176" s="72"/>
      <c r="N2176" s="38"/>
      <c r="O2176" s="81"/>
      <c r="P2176" s="72"/>
      <c r="Q2176" s="72"/>
      <c r="R2176" s="72"/>
      <c r="S2176" s="72"/>
      <c r="T2176" s="81"/>
      <c r="U2176" s="72"/>
      <c r="V2176" s="72"/>
      <c r="W2176" s="82">
        <f t="shared" si="100"/>
        <v>0</v>
      </c>
      <c r="X2176" s="39" t="s">
        <v>89</v>
      </c>
      <c r="Y2176" s="39"/>
      <c r="Z2176" s="72" t="s">
        <v>101</v>
      </c>
    </row>
    <row r="2177" spans="1:26">
      <c r="A2177" s="75">
        <f t="shared" si="101"/>
        <v>2175</v>
      </c>
      <c r="B2177" s="39" t="s">
        <v>2758</v>
      </c>
      <c r="C2177" s="75" t="str">
        <f>IF($B2177&lt;&gt;"",_xlfn.IFNA(VLOOKUP($B2177,'Node Details'!$B:$U,C$1,0),"Check"),"")</f>
        <v>0000S8O22-S8O220107</v>
      </c>
      <c r="D2177" s="75" t="str">
        <f>IF($B2177&lt;&gt;"",_xlfn.IFNA(VLOOKUP($B2177,'Node Details'!$B:$U,D$1,0),"Check"),"")</f>
        <v>S8O</v>
      </c>
      <c r="E2177" s="75" t="str">
        <f>IF($B2177&lt;&gt;"",_xlfn.IFNA(VLOOKUP($B2177,'Node Details'!$B:$U,E$1,0),"Check"),"")</f>
        <v>Airtel</v>
      </c>
      <c r="F2177" s="95">
        <v>45230</v>
      </c>
      <c r="G2177" s="75"/>
      <c r="H2177" s="25" t="s">
        <v>22</v>
      </c>
      <c r="I2177" s="24">
        <v>2</v>
      </c>
      <c r="J2177" s="24">
        <v>32.5</v>
      </c>
      <c r="K2177" s="75">
        <f t="shared" si="99"/>
        <v>65</v>
      </c>
      <c r="L2177" s="80">
        <v>45198</v>
      </c>
      <c r="M2177" s="72"/>
      <c r="N2177" s="38"/>
      <c r="O2177" s="81"/>
      <c r="P2177" s="72"/>
      <c r="Q2177" s="72"/>
      <c r="R2177" s="72"/>
      <c r="S2177" s="72"/>
      <c r="T2177" s="81"/>
      <c r="U2177" s="72"/>
      <c r="V2177" s="72"/>
      <c r="W2177" s="82">
        <f t="shared" si="100"/>
        <v>0</v>
      </c>
      <c r="X2177" s="39" t="s">
        <v>89</v>
      </c>
      <c r="Y2177" s="39"/>
      <c r="Z2177" s="72" t="s">
        <v>101</v>
      </c>
    </row>
    <row r="2178" spans="1:26">
      <c r="A2178" s="75">
        <f t="shared" si="101"/>
        <v>2176</v>
      </c>
      <c r="B2178" s="39" t="s">
        <v>2760</v>
      </c>
      <c r="C2178" s="75" t="str">
        <f>IF($B2178&lt;&gt;"",_xlfn.IFNA(VLOOKUP($B2178,'Node Details'!$B:$U,C$1,0),"Check"),"")</f>
        <v>0000S8O22-S8O220107</v>
      </c>
      <c r="D2178" s="75" t="str">
        <f>IF($B2178&lt;&gt;"",_xlfn.IFNA(VLOOKUP($B2178,'Node Details'!$B:$U,D$1,0),"Check"),"")</f>
        <v>S8O</v>
      </c>
      <c r="E2178" s="75" t="str">
        <f>IF($B2178&lt;&gt;"",_xlfn.IFNA(VLOOKUP($B2178,'Node Details'!$B:$U,E$1,0),"Check"),"")</f>
        <v>Airtel</v>
      </c>
      <c r="F2178" s="95">
        <v>45230</v>
      </c>
      <c r="G2178" s="75"/>
      <c r="H2178" s="25" t="s">
        <v>22</v>
      </c>
      <c r="I2178" s="24">
        <v>2</v>
      </c>
      <c r="J2178" s="24">
        <v>32.5</v>
      </c>
      <c r="K2178" s="75">
        <f t="shared" si="99"/>
        <v>65</v>
      </c>
      <c r="L2178" s="80">
        <v>45198</v>
      </c>
      <c r="M2178" s="72"/>
      <c r="N2178" s="38"/>
      <c r="O2178" s="81"/>
      <c r="P2178" s="72"/>
      <c r="Q2178" s="72"/>
      <c r="R2178" s="72"/>
      <c r="S2178" s="72"/>
      <c r="T2178" s="81"/>
      <c r="U2178" s="72"/>
      <c r="V2178" s="72"/>
      <c r="W2178" s="82">
        <f t="shared" si="100"/>
        <v>0</v>
      </c>
      <c r="X2178" s="39" t="s">
        <v>89</v>
      </c>
      <c r="Y2178" s="39"/>
      <c r="Z2178" s="72" t="s">
        <v>101</v>
      </c>
    </row>
    <row r="2179" spans="1:26">
      <c r="A2179" s="75">
        <f t="shared" si="101"/>
        <v>2177</v>
      </c>
      <c r="B2179" s="39" t="s">
        <v>1903</v>
      </c>
      <c r="C2179" s="75" t="str">
        <f>IF($B2179&lt;&gt;"",_xlfn.IFNA(VLOOKUP($B2179,'Node Details'!$B:$U,C$1,0),"Check"),"")</f>
        <v>0000S8O22-S8O220107</v>
      </c>
      <c r="D2179" s="75" t="str">
        <f>IF($B2179&lt;&gt;"",_xlfn.IFNA(VLOOKUP($B2179,'Node Details'!$B:$U,D$1,0),"Check"),"")</f>
        <v>S8O</v>
      </c>
      <c r="E2179" s="75" t="str">
        <f>IF($B2179&lt;&gt;"",_xlfn.IFNA(VLOOKUP($B2179,'Node Details'!$B:$U,E$1,0),"Check"),"")</f>
        <v>Airtel</v>
      </c>
      <c r="F2179" s="95">
        <v>45230</v>
      </c>
      <c r="G2179" s="75"/>
      <c r="H2179" s="25" t="s">
        <v>22</v>
      </c>
      <c r="I2179" s="24">
        <v>2</v>
      </c>
      <c r="J2179" s="24">
        <v>32.5</v>
      </c>
      <c r="K2179" s="75">
        <f t="shared" ref="K2179:K2242" si="102">I2179*J2179</f>
        <v>65</v>
      </c>
      <c r="L2179" s="80">
        <v>45198</v>
      </c>
      <c r="M2179" s="72"/>
      <c r="N2179" s="38"/>
      <c r="O2179" s="81"/>
      <c r="P2179" s="72"/>
      <c r="Q2179" s="72"/>
      <c r="R2179" s="72"/>
      <c r="S2179" s="72"/>
      <c r="T2179" s="81"/>
      <c r="U2179" s="72"/>
      <c r="V2179" s="72"/>
      <c r="W2179" s="82">
        <f t="shared" ref="W2179:W2242" si="103">IF(V2179&lt;&gt;"",V2179*U2179,0)</f>
        <v>0</v>
      </c>
      <c r="X2179" s="39" t="s">
        <v>89</v>
      </c>
      <c r="Y2179" s="39"/>
      <c r="Z2179" s="72" t="s">
        <v>101</v>
      </c>
    </row>
    <row r="2180" spans="1:26">
      <c r="A2180" s="75">
        <f t="shared" ref="A2180:A2243" si="104">IF(B2180&lt;&gt;"",A2179+1,"")</f>
        <v>2178</v>
      </c>
      <c r="B2180" s="39" t="s">
        <v>2762</v>
      </c>
      <c r="C2180" s="75" t="str">
        <f>IF($B2180&lt;&gt;"",_xlfn.IFNA(VLOOKUP($B2180,'Node Details'!$B:$U,C$1,0),"Check"),"")</f>
        <v>0000S8O22-S8O220107</v>
      </c>
      <c r="D2180" s="75" t="str">
        <f>IF($B2180&lt;&gt;"",_xlfn.IFNA(VLOOKUP($B2180,'Node Details'!$B:$U,D$1,0),"Check"),"")</f>
        <v>S8O</v>
      </c>
      <c r="E2180" s="75" t="str">
        <f>IF($B2180&lt;&gt;"",_xlfn.IFNA(VLOOKUP($B2180,'Node Details'!$B:$U,E$1,0),"Check"),"")</f>
        <v>Airtel</v>
      </c>
      <c r="F2180" s="95">
        <v>45230</v>
      </c>
      <c r="G2180" s="75"/>
      <c r="H2180" s="25" t="s">
        <v>22</v>
      </c>
      <c r="I2180" s="24">
        <v>2</v>
      </c>
      <c r="J2180" s="24">
        <v>32.5</v>
      </c>
      <c r="K2180" s="75">
        <f t="shared" si="102"/>
        <v>65</v>
      </c>
      <c r="L2180" s="80">
        <v>45198</v>
      </c>
      <c r="M2180" s="72"/>
      <c r="N2180" s="38"/>
      <c r="O2180" s="81"/>
      <c r="P2180" s="72"/>
      <c r="Q2180" s="72"/>
      <c r="R2180" s="72"/>
      <c r="S2180" s="72"/>
      <c r="T2180" s="81"/>
      <c r="U2180" s="72"/>
      <c r="V2180" s="72"/>
      <c r="W2180" s="82">
        <f t="shared" si="103"/>
        <v>0</v>
      </c>
      <c r="X2180" s="39" t="s">
        <v>89</v>
      </c>
      <c r="Y2180" s="39"/>
      <c r="Z2180" s="72" t="s">
        <v>101</v>
      </c>
    </row>
    <row r="2181" spans="1:26">
      <c r="A2181" s="75">
        <f t="shared" si="104"/>
        <v>2179</v>
      </c>
      <c r="B2181" s="39" t="s">
        <v>1900</v>
      </c>
      <c r="C2181" s="75" t="str">
        <f>IF($B2181&lt;&gt;"",_xlfn.IFNA(VLOOKUP($B2181,'Node Details'!$B:$U,C$1,0),"Check"),"")</f>
        <v>0000S8O22-S8O220107</v>
      </c>
      <c r="D2181" s="75" t="str">
        <f>IF($B2181&lt;&gt;"",_xlfn.IFNA(VLOOKUP($B2181,'Node Details'!$B:$U,D$1,0),"Check"),"")</f>
        <v>S8O</v>
      </c>
      <c r="E2181" s="75" t="str">
        <f>IF($B2181&lt;&gt;"",_xlfn.IFNA(VLOOKUP($B2181,'Node Details'!$B:$U,E$1,0),"Check"),"")</f>
        <v>Airtel</v>
      </c>
      <c r="F2181" s="95">
        <v>45230</v>
      </c>
      <c r="G2181" s="75"/>
      <c r="H2181" s="25" t="s">
        <v>22</v>
      </c>
      <c r="I2181" s="24">
        <v>2</v>
      </c>
      <c r="J2181" s="24">
        <v>32.5</v>
      </c>
      <c r="K2181" s="75">
        <f t="shared" si="102"/>
        <v>65</v>
      </c>
      <c r="L2181" s="80">
        <v>45198</v>
      </c>
      <c r="M2181" s="72"/>
      <c r="N2181" s="38"/>
      <c r="O2181" s="81"/>
      <c r="P2181" s="72"/>
      <c r="Q2181" s="72"/>
      <c r="R2181" s="72"/>
      <c r="S2181" s="72"/>
      <c r="T2181" s="81"/>
      <c r="U2181" s="72"/>
      <c r="V2181" s="72"/>
      <c r="W2181" s="82">
        <f t="shared" si="103"/>
        <v>0</v>
      </c>
      <c r="X2181" s="39" t="s">
        <v>89</v>
      </c>
      <c r="Y2181" s="39"/>
      <c r="Z2181" s="72" t="s">
        <v>101</v>
      </c>
    </row>
    <row r="2182" spans="1:26">
      <c r="A2182" s="75">
        <f t="shared" si="104"/>
        <v>2180</v>
      </c>
      <c r="B2182" s="39" t="s">
        <v>1905</v>
      </c>
      <c r="C2182" s="75" t="str">
        <f>IF($B2182&lt;&gt;"",_xlfn.IFNA(VLOOKUP($B2182,'Node Details'!$B:$U,C$1,0),"Check"),"")</f>
        <v>S8O220105-S8O220108</v>
      </c>
      <c r="D2182" s="75" t="str">
        <f>IF($B2182&lt;&gt;"",_xlfn.IFNA(VLOOKUP($B2182,'Node Details'!$B:$U,D$1,0),"Check"),"")</f>
        <v>S8O</v>
      </c>
      <c r="E2182" s="75" t="str">
        <f>IF($B2182&lt;&gt;"",_xlfn.IFNA(VLOOKUP($B2182,'Node Details'!$B:$U,E$1,0),"Check"),"")</f>
        <v>Airtel</v>
      </c>
      <c r="F2182" s="95">
        <v>45230</v>
      </c>
      <c r="G2182" s="75"/>
      <c r="H2182" s="25" t="s">
        <v>22</v>
      </c>
      <c r="I2182" s="24">
        <v>2</v>
      </c>
      <c r="J2182" s="24">
        <v>32.5</v>
      </c>
      <c r="K2182" s="75">
        <f t="shared" si="102"/>
        <v>65</v>
      </c>
      <c r="L2182" s="80">
        <v>45227</v>
      </c>
      <c r="M2182" s="72"/>
      <c r="N2182" s="38"/>
      <c r="O2182" s="81"/>
      <c r="P2182" s="72"/>
      <c r="Q2182" s="72"/>
      <c r="R2182" s="72"/>
      <c r="S2182" s="72"/>
      <c r="T2182" s="81"/>
      <c r="U2182" s="72"/>
      <c r="V2182" s="72"/>
      <c r="W2182" s="82">
        <f t="shared" si="103"/>
        <v>0</v>
      </c>
      <c r="X2182" s="39" t="s">
        <v>89</v>
      </c>
      <c r="Y2182" s="39"/>
      <c r="Z2182" s="72" t="s">
        <v>101</v>
      </c>
    </row>
    <row r="2183" spans="1:26">
      <c r="A2183" s="75">
        <f t="shared" si="104"/>
        <v>2181</v>
      </c>
      <c r="B2183" s="39" t="s">
        <v>1908</v>
      </c>
      <c r="C2183" s="75" t="str">
        <f>IF($B2183&lt;&gt;"",_xlfn.IFNA(VLOOKUP($B2183,'Node Details'!$B:$U,C$1,0),"Check"),"")</f>
        <v>000000S8O-0000S8O27</v>
      </c>
      <c r="D2183" s="75" t="str">
        <f>IF($B2183&lt;&gt;"",_xlfn.IFNA(VLOOKUP($B2183,'Node Details'!$B:$U,D$1,0),"Check"),"")</f>
        <v>S8O</v>
      </c>
      <c r="E2183" s="75" t="str">
        <f>IF($B2183&lt;&gt;"",_xlfn.IFNA(VLOOKUP($B2183,'Node Details'!$B:$U,E$1,0),"Check"),"")</f>
        <v>Airtel</v>
      </c>
      <c r="F2183" s="95">
        <v>45199</v>
      </c>
      <c r="G2183" s="75"/>
      <c r="H2183" s="25" t="s">
        <v>22</v>
      </c>
      <c r="I2183" s="24">
        <v>2</v>
      </c>
      <c r="J2183" s="24">
        <v>32.5</v>
      </c>
      <c r="K2183" s="75">
        <f t="shared" si="102"/>
        <v>65</v>
      </c>
      <c r="L2183" s="80">
        <v>45198</v>
      </c>
      <c r="M2183" s="72"/>
      <c r="N2183" s="38"/>
      <c r="O2183" s="81"/>
      <c r="P2183" s="72"/>
      <c r="Q2183" s="72"/>
      <c r="R2183" s="72"/>
      <c r="S2183" s="72"/>
      <c r="T2183" s="81"/>
      <c r="U2183" s="72"/>
      <c r="V2183" s="72"/>
      <c r="W2183" s="82">
        <f t="shared" si="103"/>
        <v>0</v>
      </c>
      <c r="X2183" s="39" t="s">
        <v>89</v>
      </c>
      <c r="Y2183" s="39"/>
      <c r="Z2183" s="72" t="s">
        <v>101</v>
      </c>
    </row>
    <row r="2184" spans="1:26">
      <c r="A2184" s="75">
        <f t="shared" si="104"/>
        <v>2182</v>
      </c>
      <c r="B2184" s="39" t="s">
        <v>2763</v>
      </c>
      <c r="C2184" s="75" t="str">
        <f>IF($B2184&lt;&gt;"",_xlfn.IFNA(VLOOKUP($B2184,'Node Details'!$B:$U,C$1,0),"Check"),"")</f>
        <v>0000S8O23-S8O230106</v>
      </c>
      <c r="D2184" s="75" t="str">
        <f>IF($B2184&lt;&gt;"",_xlfn.IFNA(VLOOKUP($B2184,'Node Details'!$B:$U,D$1,0),"Check"),"")</f>
        <v>S8O</v>
      </c>
      <c r="E2184" s="75" t="str">
        <f>IF($B2184&lt;&gt;"",_xlfn.IFNA(VLOOKUP($B2184,'Node Details'!$B:$U,E$1,0),"Check"),"")</f>
        <v>Airtel</v>
      </c>
      <c r="F2184" s="95">
        <v>45199</v>
      </c>
      <c r="G2184" s="75"/>
      <c r="H2184" s="25" t="s">
        <v>22</v>
      </c>
      <c r="I2184" s="24">
        <v>2</v>
      </c>
      <c r="J2184" s="24">
        <v>32.5</v>
      </c>
      <c r="K2184" s="75">
        <f t="shared" si="102"/>
        <v>65</v>
      </c>
      <c r="L2184" s="80">
        <v>45198</v>
      </c>
      <c r="M2184" s="72"/>
      <c r="N2184" s="38"/>
      <c r="O2184" s="81"/>
      <c r="P2184" s="72"/>
      <c r="Q2184" s="72"/>
      <c r="R2184" s="72"/>
      <c r="S2184" s="72"/>
      <c r="T2184" s="81"/>
      <c r="U2184" s="72"/>
      <c r="V2184" s="72"/>
      <c r="W2184" s="82">
        <f t="shared" si="103"/>
        <v>0</v>
      </c>
      <c r="X2184" s="39" t="s">
        <v>89</v>
      </c>
      <c r="Y2184" s="39"/>
      <c r="Z2184" s="72" t="s">
        <v>101</v>
      </c>
    </row>
    <row r="2185" spans="1:26">
      <c r="A2185" s="75">
        <f t="shared" si="104"/>
        <v>2183</v>
      </c>
      <c r="B2185" s="39" t="s">
        <v>2765</v>
      </c>
      <c r="C2185" s="75" t="str">
        <f>IF($B2185&lt;&gt;"",_xlfn.IFNA(VLOOKUP($B2185,'Node Details'!$B:$U,C$1,0),"Check"),"")</f>
        <v>0000S8O23-S8O230106</v>
      </c>
      <c r="D2185" s="75" t="str">
        <f>IF($B2185&lt;&gt;"",_xlfn.IFNA(VLOOKUP($B2185,'Node Details'!$B:$U,D$1,0),"Check"),"")</f>
        <v>S8O</v>
      </c>
      <c r="E2185" s="75" t="str">
        <f>IF($B2185&lt;&gt;"",_xlfn.IFNA(VLOOKUP($B2185,'Node Details'!$B:$U,E$1,0),"Check"),"")</f>
        <v>Airtel</v>
      </c>
      <c r="F2185" s="95">
        <v>45199</v>
      </c>
      <c r="G2185" s="75"/>
      <c r="H2185" s="25" t="s">
        <v>22</v>
      </c>
      <c r="I2185" s="24">
        <v>2</v>
      </c>
      <c r="J2185" s="24">
        <v>32.5</v>
      </c>
      <c r="K2185" s="75">
        <f t="shared" si="102"/>
        <v>65</v>
      </c>
      <c r="L2185" s="80">
        <v>45198</v>
      </c>
      <c r="M2185" s="72"/>
      <c r="N2185" s="38"/>
      <c r="O2185" s="81"/>
      <c r="P2185" s="72"/>
      <c r="Q2185" s="72"/>
      <c r="R2185" s="72"/>
      <c r="S2185" s="72"/>
      <c r="T2185" s="81"/>
      <c r="U2185" s="72"/>
      <c r="V2185" s="72"/>
      <c r="W2185" s="82">
        <f t="shared" si="103"/>
        <v>0</v>
      </c>
      <c r="X2185" s="39" t="s">
        <v>89</v>
      </c>
      <c r="Y2185" s="39"/>
      <c r="Z2185" s="72" t="s">
        <v>101</v>
      </c>
    </row>
    <row r="2186" spans="1:26">
      <c r="A2186" s="75">
        <f t="shared" si="104"/>
        <v>2184</v>
      </c>
      <c r="B2186" s="39" t="s">
        <v>2766</v>
      </c>
      <c r="C2186" s="75" t="str">
        <f>IF($B2186&lt;&gt;"",_xlfn.IFNA(VLOOKUP($B2186,'Node Details'!$B:$U,C$1,0),"Check"),"")</f>
        <v>0000S8O23-S8O230106</v>
      </c>
      <c r="D2186" s="75" t="str">
        <f>IF($B2186&lt;&gt;"",_xlfn.IFNA(VLOOKUP($B2186,'Node Details'!$B:$U,D$1,0),"Check"),"")</f>
        <v>S8O</v>
      </c>
      <c r="E2186" s="75" t="str">
        <f>IF($B2186&lt;&gt;"",_xlfn.IFNA(VLOOKUP($B2186,'Node Details'!$B:$U,E$1,0),"Check"),"")</f>
        <v>Airtel</v>
      </c>
      <c r="F2186" s="95">
        <v>45230</v>
      </c>
      <c r="G2186" s="75"/>
      <c r="H2186" s="25" t="s">
        <v>22</v>
      </c>
      <c r="I2186" s="24">
        <v>2</v>
      </c>
      <c r="J2186" s="24">
        <v>32.5</v>
      </c>
      <c r="K2186" s="75">
        <f t="shared" si="102"/>
        <v>65</v>
      </c>
      <c r="L2186" s="80">
        <v>45198</v>
      </c>
      <c r="M2186" s="72"/>
      <c r="N2186" s="38"/>
      <c r="O2186" s="81"/>
      <c r="P2186" s="72"/>
      <c r="Q2186" s="72"/>
      <c r="R2186" s="72"/>
      <c r="S2186" s="72"/>
      <c r="T2186" s="81"/>
      <c r="U2186" s="72"/>
      <c r="V2186" s="72"/>
      <c r="W2186" s="82">
        <f t="shared" si="103"/>
        <v>0</v>
      </c>
      <c r="X2186" s="39" t="s">
        <v>89</v>
      </c>
      <c r="Y2186" s="39"/>
      <c r="Z2186" s="72" t="s">
        <v>101</v>
      </c>
    </row>
    <row r="2187" spans="1:26">
      <c r="A2187" s="75">
        <f t="shared" si="104"/>
        <v>2185</v>
      </c>
      <c r="B2187" s="39" t="s">
        <v>2768</v>
      </c>
      <c r="C2187" s="75" t="str">
        <f>IF($B2187&lt;&gt;"",_xlfn.IFNA(VLOOKUP($B2187,'Node Details'!$B:$U,C$1,0),"Check"),"")</f>
        <v>0000S8O23-S8O230106</v>
      </c>
      <c r="D2187" s="75" t="str">
        <f>IF($B2187&lt;&gt;"",_xlfn.IFNA(VLOOKUP($B2187,'Node Details'!$B:$U,D$1,0),"Check"),"")</f>
        <v>S8O</v>
      </c>
      <c r="E2187" s="75" t="str">
        <f>IF($B2187&lt;&gt;"",_xlfn.IFNA(VLOOKUP($B2187,'Node Details'!$B:$U,E$1,0),"Check"),"")</f>
        <v>Airtel</v>
      </c>
      <c r="F2187" s="95">
        <v>45230</v>
      </c>
      <c r="G2187" s="75"/>
      <c r="H2187" s="25" t="s">
        <v>22</v>
      </c>
      <c r="I2187" s="24">
        <v>2</v>
      </c>
      <c r="J2187" s="24">
        <v>32.5</v>
      </c>
      <c r="K2187" s="75">
        <f t="shared" si="102"/>
        <v>65</v>
      </c>
      <c r="L2187" s="80">
        <v>45198</v>
      </c>
      <c r="M2187" s="72"/>
      <c r="N2187" s="38"/>
      <c r="O2187" s="81"/>
      <c r="P2187" s="72"/>
      <c r="Q2187" s="72"/>
      <c r="R2187" s="72"/>
      <c r="S2187" s="72"/>
      <c r="T2187" s="81"/>
      <c r="U2187" s="72"/>
      <c r="V2187" s="72"/>
      <c r="W2187" s="82">
        <f t="shared" si="103"/>
        <v>0</v>
      </c>
      <c r="X2187" s="39" t="s">
        <v>89</v>
      </c>
      <c r="Y2187" s="39"/>
      <c r="Z2187" s="72" t="s">
        <v>101</v>
      </c>
    </row>
    <row r="2188" spans="1:26">
      <c r="A2188" s="75">
        <f t="shared" si="104"/>
        <v>2186</v>
      </c>
      <c r="B2188" s="39" t="s">
        <v>2770</v>
      </c>
      <c r="C2188" s="75" t="str">
        <f>IF($B2188&lt;&gt;"",_xlfn.IFNA(VLOOKUP($B2188,'Node Details'!$B:$U,C$1,0),"Check"),"")</f>
        <v>0000S8O23-S8O230106</v>
      </c>
      <c r="D2188" s="75" t="str">
        <f>IF($B2188&lt;&gt;"",_xlfn.IFNA(VLOOKUP($B2188,'Node Details'!$B:$U,D$1,0),"Check"),"")</f>
        <v>S8O</v>
      </c>
      <c r="E2188" s="75" t="str">
        <f>IF($B2188&lt;&gt;"",_xlfn.IFNA(VLOOKUP($B2188,'Node Details'!$B:$U,E$1,0),"Check"),"")</f>
        <v>Airtel</v>
      </c>
      <c r="F2188" s="95">
        <v>45230</v>
      </c>
      <c r="G2188" s="75"/>
      <c r="H2188" s="25" t="s">
        <v>22</v>
      </c>
      <c r="I2188" s="24">
        <v>2</v>
      </c>
      <c r="J2188" s="24">
        <v>32.5</v>
      </c>
      <c r="K2188" s="75">
        <f t="shared" si="102"/>
        <v>65</v>
      </c>
      <c r="L2188" s="80">
        <v>45198</v>
      </c>
      <c r="M2188" s="72"/>
      <c r="N2188" s="38"/>
      <c r="O2188" s="81"/>
      <c r="P2188" s="72"/>
      <c r="Q2188" s="72"/>
      <c r="R2188" s="72"/>
      <c r="S2188" s="72"/>
      <c r="T2188" s="81"/>
      <c r="U2188" s="72"/>
      <c r="V2188" s="72"/>
      <c r="W2188" s="82">
        <f t="shared" si="103"/>
        <v>0</v>
      </c>
      <c r="X2188" s="39" t="s">
        <v>89</v>
      </c>
      <c r="Y2188" s="39"/>
      <c r="Z2188" s="72" t="s">
        <v>101</v>
      </c>
    </row>
    <row r="2189" spans="1:26">
      <c r="A2189" s="75">
        <f t="shared" si="104"/>
        <v>2187</v>
      </c>
      <c r="B2189" s="39" t="s">
        <v>1910</v>
      </c>
      <c r="C2189" s="75" t="str">
        <f>IF($B2189&lt;&gt;"",_xlfn.IFNA(VLOOKUP($B2189,'Node Details'!$B:$U,C$1,0),"Check"),"")</f>
        <v>0000S8O23-S8O230106</v>
      </c>
      <c r="D2189" s="75" t="str">
        <f>IF($B2189&lt;&gt;"",_xlfn.IFNA(VLOOKUP($B2189,'Node Details'!$B:$U,D$1,0),"Check"),"")</f>
        <v>S8O</v>
      </c>
      <c r="E2189" s="75" t="str">
        <f>IF($B2189&lt;&gt;"",_xlfn.IFNA(VLOOKUP($B2189,'Node Details'!$B:$U,E$1,0),"Check"),"")</f>
        <v>Airtel</v>
      </c>
      <c r="F2189" s="95">
        <v>45230</v>
      </c>
      <c r="G2189" s="75"/>
      <c r="H2189" s="25" t="s">
        <v>22</v>
      </c>
      <c r="I2189" s="24">
        <v>2</v>
      </c>
      <c r="J2189" s="24">
        <v>32.5</v>
      </c>
      <c r="K2189" s="75">
        <f t="shared" si="102"/>
        <v>65</v>
      </c>
      <c r="L2189" s="80">
        <v>45198</v>
      </c>
      <c r="M2189" s="72"/>
      <c r="N2189" s="38"/>
      <c r="O2189" s="81"/>
      <c r="P2189" s="72"/>
      <c r="Q2189" s="72"/>
      <c r="R2189" s="72"/>
      <c r="S2189" s="72"/>
      <c r="T2189" s="81"/>
      <c r="U2189" s="72"/>
      <c r="V2189" s="72"/>
      <c r="W2189" s="82">
        <f t="shared" si="103"/>
        <v>0</v>
      </c>
      <c r="X2189" s="39" t="s">
        <v>89</v>
      </c>
      <c r="Y2189" s="39"/>
      <c r="Z2189" s="72" t="s">
        <v>101</v>
      </c>
    </row>
    <row r="2190" spans="1:26">
      <c r="A2190" s="75">
        <f t="shared" si="104"/>
        <v>2188</v>
      </c>
      <c r="B2190" s="39" t="s">
        <v>1837</v>
      </c>
      <c r="C2190" s="75" t="str">
        <f>IF($B2190&lt;&gt;"",_xlfn.IFNA(VLOOKUP($B2190,'Node Details'!$B:$U,C$1,0),"Check"),"")</f>
        <v>000000S8O-0000S8O25</v>
      </c>
      <c r="D2190" s="75" t="str">
        <f>IF($B2190&lt;&gt;"",_xlfn.IFNA(VLOOKUP($B2190,'Node Details'!$B:$U,D$1,0),"Check"),"")</f>
        <v>S8O</v>
      </c>
      <c r="E2190" s="75" t="str">
        <f>IF($B2190&lt;&gt;"",_xlfn.IFNA(VLOOKUP($B2190,'Node Details'!$B:$U,E$1,0),"Check"),"")</f>
        <v>Airtel</v>
      </c>
      <c r="F2190" s="95">
        <v>45199</v>
      </c>
      <c r="G2190" s="75"/>
      <c r="H2190" s="25" t="s">
        <v>22</v>
      </c>
      <c r="I2190" s="24">
        <v>2</v>
      </c>
      <c r="J2190" s="24">
        <v>32.5</v>
      </c>
      <c r="K2190" s="75">
        <f t="shared" si="102"/>
        <v>65</v>
      </c>
      <c r="L2190" s="80">
        <v>45198</v>
      </c>
      <c r="M2190" s="72"/>
      <c r="N2190" s="38"/>
      <c r="O2190" s="81"/>
      <c r="P2190" s="72"/>
      <c r="Q2190" s="72"/>
      <c r="R2190" s="72"/>
      <c r="S2190" s="72"/>
      <c r="T2190" s="81"/>
      <c r="U2190" s="72"/>
      <c r="V2190" s="72"/>
      <c r="W2190" s="82">
        <f t="shared" si="103"/>
        <v>0</v>
      </c>
      <c r="X2190" s="39" t="s">
        <v>89</v>
      </c>
      <c r="Y2190" s="39"/>
      <c r="Z2190" s="72" t="s">
        <v>101</v>
      </c>
    </row>
    <row r="2191" spans="1:26">
      <c r="A2191" s="75">
        <f t="shared" si="104"/>
        <v>2189</v>
      </c>
      <c r="B2191" s="39" t="s">
        <v>2772</v>
      </c>
      <c r="C2191" s="75" t="str">
        <f>IF($B2191&lt;&gt;"",_xlfn.IFNA(VLOOKUP($B2191,'Node Details'!$B:$U,C$1,0),"Check"),"")</f>
        <v>0000S8O24-S8O240102</v>
      </c>
      <c r="D2191" s="75" t="str">
        <f>IF($B2191&lt;&gt;"",_xlfn.IFNA(VLOOKUP($B2191,'Node Details'!$B:$U,D$1,0),"Check"),"")</f>
        <v>S8O</v>
      </c>
      <c r="E2191" s="75" t="str">
        <f>IF($B2191&lt;&gt;"",_xlfn.IFNA(VLOOKUP($B2191,'Node Details'!$B:$U,E$1,0),"Check"),"")</f>
        <v>Airtel</v>
      </c>
      <c r="F2191" s="95">
        <v>45199</v>
      </c>
      <c r="G2191" s="75"/>
      <c r="H2191" s="25" t="s">
        <v>22</v>
      </c>
      <c r="I2191" s="24">
        <v>2</v>
      </c>
      <c r="J2191" s="24">
        <v>32.5</v>
      </c>
      <c r="K2191" s="75">
        <f t="shared" si="102"/>
        <v>65</v>
      </c>
      <c r="L2191" s="80">
        <v>45198</v>
      </c>
      <c r="M2191" s="72"/>
      <c r="N2191" s="38"/>
      <c r="O2191" s="81"/>
      <c r="P2191" s="72"/>
      <c r="Q2191" s="72"/>
      <c r="R2191" s="72"/>
      <c r="S2191" s="72"/>
      <c r="T2191" s="81"/>
      <c r="U2191" s="72"/>
      <c r="V2191" s="72"/>
      <c r="W2191" s="82">
        <f t="shared" si="103"/>
        <v>0</v>
      </c>
      <c r="X2191" s="39" t="s">
        <v>89</v>
      </c>
      <c r="Y2191" s="39"/>
      <c r="Z2191" s="72" t="s">
        <v>101</v>
      </c>
    </row>
    <row r="2192" spans="1:26">
      <c r="A2192" s="75">
        <f t="shared" si="104"/>
        <v>2190</v>
      </c>
      <c r="B2192" s="39" t="s">
        <v>1913</v>
      </c>
      <c r="C2192" s="75" t="str">
        <f>IF($B2192&lt;&gt;"",_xlfn.IFNA(VLOOKUP($B2192,'Node Details'!$B:$U,C$1,0),"Check"),"")</f>
        <v>0000S8O24-S8O240102</v>
      </c>
      <c r="D2192" s="75" t="str">
        <f>IF($B2192&lt;&gt;"",_xlfn.IFNA(VLOOKUP($B2192,'Node Details'!$B:$U,D$1,0),"Check"),"")</f>
        <v>S8O</v>
      </c>
      <c r="E2192" s="75" t="str">
        <f>IF($B2192&lt;&gt;"",_xlfn.IFNA(VLOOKUP($B2192,'Node Details'!$B:$U,E$1,0),"Check"),"")</f>
        <v>Airtel</v>
      </c>
      <c r="F2192" s="95">
        <v>45199</v>
      </c>
      <c r="G2192" s="75"/>
      <c r="H2192" s="25" t="s">
        <v>22</v>
      </c>
      <c r="I2192" s="24">
        <v>2</v>
      </c>
      <c r="J2192" s="24">
        <v>32.5</v>
      </c>
      <c r="K2192" s="75">
        <f t="shared" si="102"/>
        <v>65</v>
      </c>
      <c r="L2192" s="80">
        <v>45198</v>
      </c>
      <c r="M2192" s="72"/>
      <c r="N2192" s="38"/>
      <c r="O2192" s="81"/>
      <c r="P2192" s="72"/>
      <c r="Q2192" s="72"/>
      <c r="R2192" s="72"/>
      <c r="S2192" s="72"/>
      <c r="T2192" s="81"/>
      <c r="U2192" s="72"/>
      <c r="V2192" s="72"/>
      <c r="W2192" s="82">
        <f t="shared" si="103"/>
        <v>0</v>
      </c>
      <c r="X2192" s="39" t="s">
        <v>89</v>
      </c>
      <c r="Y2192" s="39"/>
      <c r="Z2192" s="72" t="s">
        <v>101</v>
      </c>
    </row>
    <row r="2193" spans="1:26">
      <c r="A2193" s="75">
        <f t="shared" si="104"/>
        <v>2191</v>
      </c>
      <c r="B2193" s="39" t="s">
        <v>2773</v>
      </c>
      <c r="C2193" s="75" t="str">
        <f>IF($B2193&lt;&gt;"",_xlfn.IFNA(VLOOKUP($B2193,'Node Details'!$B:$U,C$1,0),"Check"),"")</f>
        <v>0000S8O24-S8O240105</v>
      </c>
      <c r="D2193" s="75" t="str">
        <f>IF($B2193&lt;&gt;"",_xlfn.IFNA(VLOOKUP($B2193,'Node Details'!$B:$U,D$1,0),"Check"),"")</f>
        <v>S8O</v>
      </c>
      <c r="E2193" s="75" t="str">
        <f>IF($B2193&lt;&gt;"",_xlfn.IFNA(VLOOKUP($B2193,'Node Details'!$B:$U,E$1,0),"Check"),"")</f>
        <v>Airtel</v>
      </c>
      <c r="F2193" s="95">
        <v>45199</v>
      </c>
      <c r="G2193" s="75"/>
      <c r="H2193" s="25" t="s">
        <v>22</v>
      </c>
      <c r="I2193" s="24">
        <v>2</v>
      </c>
      <c r="J2193" s="24">
        <v>32.5</v>
      </c>
      <c r="K2193" s="75">
        <f t="shared" si="102"/>
        <v>65</v>
      </c>
      <c r="L2193" s="80">
        <v>45198</v>
      </c>
      <c r="M2193" s="72"/>
      <c r="N2193" s="38"/>
      <c r="O2193" s="81"/>
      <c r="P2193" s="72"/>
      <c r="Q2193" s="72"/>
      <c r="R2193" s="72"/>
      <c r="S2193" s="72"/>
      <c r="T2193" s="81"/>
      <c r="U2193" s="72"/>
      <c r="V2193" s="72"/>
      <c r="W2193" s="82">
        <f t="shared" si="103"/>
        <v>0</v>
      </c>
      <c r="X2193" s="39" t="s">
        <v>89</v>
      </c>
      <c r="Y2193" s="39"/>
      <c r="Z2193" s="72" t="s">
        <v>101</v>
      </c>
    </row>
    <row r="2194" spans="1:26">
      <c r="A2194" s="75">
        <f t="shared" si="104"/>
        <v>2192</v>
      </c>
      <c r="B2194" s="39" t="s">
        <v>2774</v>
      </c>
      <c r="C2194" s="75" t="str">
        <f>IF($B2194&lt;&gt;"",_xlfn.IFNA(VLOOKUP($B2194,'Node Details'!$B:$U,C$1,0),"Check"),"")</f>
        <v>0000S8O24-S8O240105</v>
      </c>
      <c r="D2194" s="75" t="str">
        <f>IF($B2194&lt;&gt;"",_xlfn.IFNA(VLOOKUP($B2194,'Node Details'!$B:$U,D$1,0),"Check"),"")</f>
        <v>S8O</v>
      </c>
      <c r="E2194" s="75" t="str">
        <f>IF($B2194&lt;&gt;"",_xlfn.IFNA(VLOOKUP($B2194,'Node Details'!$B:$U,E$1,0),"Check"),"")</f>
        <v>Airtel</v>
      </c>
      <c r="F2194" s="95">
        <v>45199</v>
      </c>
      <c r="G2194" s="75"/>
      <c r="H2194" s="25" t="s">
        <v>22</v>
      </c>
      <c r="I2194" s="24">
        <v>2</v>
      </c>
      <c r="J2194" s="24">
        <v>32.5</v>
      </c>
      <c r="K2194" s="75">
        <f t="shared" si="102"/>
        <v>65</v>
      </c>
      <c r="L2194" s="80">
        <v>45198</v>
      </c>
      <c r="M2194" s="72"/>
      <c r="N2194" s="38"/>
      <c r="O2194" s="81"/>
      <c r="P2194" s="72"/>
      <c r="Q2194" s="72"/>
      <c r="R2194" s="72"/>
      <c r="S2194" s="72"/>
      <c r="T2194" s="81"/>
      <c r="U2194" s="72"/>
      <c r="V2194" s="72"/>
      <c r="W2194" s="82">
        <f t="shared" si="103"/>
        <v>0</v>
      </c>
      <c r="X2194" s="39" t="s">
        <v>89</v>
      </c>
      <c r="Y2194" s="39"/>
      <c r="Z2194" s="72" t="s">
        <v>101</v>
      </c>
    </row>
    <row r="2195" spans="1:26">
      <c r="A2195" s="75">
        <f t="shared" si="104"/>
        <v>2193</v>
      </c>
      <c r="B2195" s="39" t="s">
        <v>1916</v>
      </c>
      <c r="C2195" s="75" t="str">
        <f>IF($B2195&lt;&gt;"",_xlfn.IFNA(VLOOKUP($B2195,'Node Details'!$B:$U,C$1,0),"Check"),"")</f>
        <v>0000S8O24-S8O240105</v>
      </c>
      <c r="D2195" s="75" t="str">
        <f>IF($B2195&lt;&gt;"",_xlfn.IFNA(VLOOKUP($B2195,'Node Details'!$B:$U,D$1,0),"Check"),"")</f>
        <v>S8O</v>
      </c>
      <c r="E2195" s="75" t="str">
        <f>IF($B2195&lt;&gt;"",_xlfn.IFNA(VLOOKUP($B2195,'Node Details'!$B:$U,E$1,0),"Check"),"")</f>
        <v>Airtel</v>
      </c>
      <c r="F2195" s="95">
        <v>45199</v>
      </c>
      <c r="G2195" s="75"/>
      <c r="H2195" s="25" t="s">
        <v>22</v>
      </c>
      <c r="I2195" s="24">
        <v>2</v>
      </c>
      <c r="J2195" s="24">
        <v>32.5</v>
      </c>
      <c r="K2195" s="75">
        <f t="shared" si="102"/>
        <v>65</v>
      </c>
      <c r="L2195" s="80">
        <v>45198</v>
      </c>
      <c r="M2195" s="72"/>
      <c r="N2195" s="38"/>
      <c r="O2195" s="81"/>
      <c r="P2195" s="72"/>
      <c r="Q2195" s="72"/>
      <c r="R2195" s="72"/>
      <c r="S2195" s="72"/>
      <c r="T2195" s="81"/>
      <c r="U2195" s="72"/>
      <c r="V2195" s="72"/>
      <c r="W2195" s="82">
        <f t="shared" si="103"/>
        <v>0</v>
      </c>
      <c r="X2195" s="39" t="s">
        <v>89</v>
      </c>
      <c r="Y2195" s="39"/>
      <c r="Z2195" s="72" t="s">
        <v>101</v>
      </c>
    </row>
    <row r="2196" spans="1:26">
      <c r="A2196" s="75">
        <f t="shared" si="104"/>
        <v>2194</v>
      </c>
      <c r="B2196" s="39" t="s">
        <v>1831</v>
      </c>
      <c r="C2196" s="75" t="str">
        <f>IF($B2196&lt;&gt;"",_xlfn.IFNA(VLOOKUP($B2196,'Node Details'!$B:$U,C$1,0),"Check"),"")</f>
        <v>000000S8O-0000S8O25</v>
      </c>
      <c r="D2196" s="75" t="str">
        <f>IF($B2196&lt;&gt;"",_xlfn.IFNA(VLOOKUP($B2196,'Node Details'!$B:$U,D$1,0),"Check"),"")</f>
        <v>S8O</v>
      </c>
      <c r="E2196" s="75" t="str">
        <f>IF($B2196&lt;&gt;"",_xlfn.IFNA(VLOOKUP($B2196,'Node Details'!$B:$U,E$1,0),"Check"),"")</f>
        <v>Airtel</v>
      </c>
      <c r="F2196" s="95">
        <v>45199</v>
      </c>
      <c r="G2196" s="75"/>
      <c r="H2196" s="25" t="s">
        <v>22</v>
      </c>
      <c r="I2196" s="24">
        <v>2</v>
      </c>
      <c r="J2196" s="24">
        <v>32.5</v>
      </c>
      <c r="K2196" s="75">
        <f t="shared" si="102"/>
        <v>65</v>
      </c>
      <c r="L2196" s="80">
        <v>45198</v>
      </c>
      <c r="M2196" s="72"/>
      <c r="N2196" s="38"/>
      <c r="O2196" s="81"/>
      <c r="P2196" s="72"/>
      <c r="Q2196" s="72"/>
      <c r="R2196" s="72"/>
      <c r="S2196" s="72"/>
      <c r="T2196" s="81"/>
      <c r="U2196" s="72"/>
      <c r="V2196" s="72"/>
      <c r="W2196" s="82">
        <f t="shared" si="103"/>
        <v>0</v>
      </c>
      <c r="X2196" s="39" t="s">
        <v>89</v>
      </c>
      <c r="Y2196" s="39"/>
      <c r="Z2196" s="72" t="s">
        <v>101</v>
      </c>
    </row>
    <row r="2197" spans="1:26">
      <c r="A2197" s="75">
        <f t="shared" si="104"/>
        <v>2195</v>
      </c>
      <c r="B2197" s="39" t="s">
        <v>1925</v>
      </c>
      <c r="C2197" s="75" t="str">
        <f>IF($B2197&lt;&gt;"",_xlfn.IFNA(VLOOKUP($B2197,'Node Details'!$B:$U,C$1,0),"Check"),"")</f>
        <v>0000S8O25-S8O250102</v>
      </c>
      <c r="D2197" s="75" t="str">
        <f>IF($B2197&lt;&gt;"",_xlfn.IFNA(VLOOKUP($B2197,'Node Details'!$B:$U,D$1,0),"Check"),"")</f>
        <v>S8O</v>
      </c>
      <c r="E2197" s="75" t="str">
        <f>IF($B2197&lt;&gt;"",_xlfn.IFNA(VLOOKUP($B2197,'Node Details'!$B:$U,E$1,0),"Check"),"")</f>
        <v>Airtel</v>
      </c>
      <c r="F2197" s="95">
        <v>45199</v>
      </c>
      <c r="G2197" s="75"/>
      <c r="H2197" s="25" t="s">
        <v>22</v>
      </c>
      <c r="I2197" s="24">
        <v>2</v>
      </c>
      <c r="J2197" s="24">
        <v>32.5</v>
      </c>
      <c r="K2197" s="75">
        <f t="shared" si="102"/>
        <v>65</v>
      </c>
      <c r="L2197" s="80">
        <v>45198</v>
      </c>
      <c r="M2197" s="72"/>
      <c r="N2197" s="38"/>
      <c r="O2197" s="81"/>
      <c r="P2197" s="72"/>
      <c r="Q2197" s="72"/>
      <c r="R2197" s="72"/>
      <c r="S2197" s="72"/>
      <c r="T2197" s="81"/>
      <c r="U2197" s="72"/>
      <c r="V2197" s="72"/>
      <c r="W2197" s="82">
        <f t="shared" si="103"/>
        <v>0</v>
      </c>
      <c r="X2197" s="39" t="s">
        <v>89</v>
      </c>
      <c r="Y2197" s="39"/>
      <c r="Z2197" s="72" t="s">
        <v>101</v>
      </c>
    </row>
    <row r="2198" spans="1:26">
      <c r="A2198" s="75">
        <f t="shared" si="104"/>
        <v>2196</v>
      </c>
      <c r="B2198" s="39" t="s">
        <v>1919</v>
      </c>
      <c r="C2198" s="75" t="str">
        <f>IF($B2198&lt;&gt;"",_xlfn.IFNA(VLOOKUP($B2198,'Node Details'!$B:$U,C$1,0),"Check"),"")</f>
        <v>0000S8O25-S8O250102</v>
      </c>
      <c r="D2198" s="75" t="str">
        <f>IF($B2198&lt;&gt;"",_xlfn.IFNA(VLOOKUP($B2198,'Node Details'!$B:$U,D$1,0),"Check"),"")</f>
        <v>S8O</v>
      </c>
      <c r="E2198" s="75" t="str">
        <f>IF($B2198&lt;&gt;"",_xlfn.IFNA(VLOOKUP($B2198,'Node Details'!$B:$U,E$1,0),"Check"),"")</f>
        <v>Airtel</v>
      </c>
      <c r="F2198" s="95">
        <v>45199</v>
      </c>
      <c r="G2198" s="75"/>
      <c r="H2198" s="25" t="s">
        <v>22</v>
      </c>
      <c r="I2198" s="24">
        <v>2</v>
      </c>
      <c r="J2198" s="24">
        <v>32.5</v>
      </c>
      <c r="K2198" s="75">
        <f t="shared" si="102"/>
        <v>65</v>
      </c>
      <c r="L2198" s="80">
        <v>45198</v>
      </c>
      <c r="M2198" s="72"/>
      <c r="N2198" s="38"/>
      <c r="O2198" s="81"/>
      <c r="P2198" s="72"/>
      <c r="Q2198" s="72"/>
      <c r="R2198" s="72"/>
      <c r="S2198" s="72"/>
      <c r="T2198" s="81"/>
      <c r="U2198" s="72"/>
      <c r="V2198" s="72"/>
      <c r="W2198" s="82">
        <f t="shared" si="103"/>
        <v>0</v>
      </c>
      <c r="X2198" s="39" t="s">
        <v>89</v>
      </c>
      <c r="Y2198" s="39"/>
      <c r="Z2198" s="72" t="s">
        <v>101</v>
      </c>
    </row>
    <row r="2199" spans="1:26">
      <c r="A2199" s="75">
        <f t="shared" si="104"/>
        <v>2197</v>
      </c>
      <c r="B2199" s="39" t="s">
        <v>1928</v>
      </c>
      <c r="C2199" s="75" t="str">
        <f>IF($B2199&lt;&gt;"",_xlfn.IFNA(VLOOKUP($B2199,'Node Details'!$B:$U,C$1,0),"Check"),"")</f>
        <v>0000S8O25-S8O250104</v>
      </c>
      <c r="D2199" s="75" t="str">
        <f>IF($B2199&lt;&gt;"",_xlfn.IFNA(VLOOKUP($B2199,'Node Details'!$B:$U,D$1,0),"Check"),"")</f>
        <v>S8O</v>
      </c>
      <c r="E2199" s="75" t="str">
        <f>IF($B2199&lt;&gt;"",_xlfn.IFNA(VLOOKUP($B2199,'Node Details'!$B:$U,E$1,0),"Check"),"")</f>
        <v>Airtel</v>
      </c>
      <c r="F2199" s="95">
        <v>45199</v>
      </c>
      <c r="G2199" s="75"/>
      <c r="H2199" s="25" t="s">
        <v>22</v>
      </c>
      <c r="I2199" s="24">
        <v>2</v>
      </c>
      <c r="J2199" s="24">
        <v>32.5</v>
      </c>
      <c r="K2199" s="75">
        <f t="shared" si="102"/>
        <v>65</v>
      </c>
      <c r="L2199" s="80">
        <v>45198</v>
      </c>
      <c r="M2199" s="72"/>
      <c r="N2199" s="38"/>
      <c r="O2199" s="81"/>
      <c r="P2199" s="72"/>
      <c r="Q2199" s="72"/>
      <c r="R2199" s="72"/>
      <c r="S2199" s="72"/>
      <c r="T2199" s="81"/>
      <c r="U2199" s="72"/>
      <c r="V2199" s="72"/>
      <c r="W2199" s="82">
        <f t="shared" si="103"/>
        <v>0</v>
      </c>
      <c r="X2199" s="39" t="s">
        <v>89</v>
      </c>
      <c r="Y2199" s="39"/>
      <c r="Z2199" s="72" t="s">
        <v>101</v>
      </c>
    </row>
    <row r="2200" spans="1:26">
      <c r="A2200" s="75">
        <f t="shared" si="104"/>
        <v>2198</v>
      </c>
      <c r="B2200" s="39" t="s">
        <v>1922</v>
      </c>
      <c r="C2200" s="75" t="str">
        <f>IF($B2200&lt;&gt;"",_xlfn.IFNA(VLOOKUP($B2200,'Node Details'!$B:$U,C$1,0),"Check"),"")</f>
        <v>0000S8O25-S8O250104</v>
      </c>
      <c r="D2200" s="75" t="str">
        <f>IF($B2200&lt;&gt;"",_xlfn.IFNA(VLOOKUP($B2200,'Node Details'!$B:$U,D$1,0),"Check"),"")</f>
        <v>S8O</v>
      </c>
      <c r="E2200" s="75" t="str">
        <f>IF($B2200&lt;&gt;"",_xlfn.IFNA(VLOOKUP($B2200,'Node Details'!$B:$U,E$1,0),"Check"),"")</f>
        <v>Airtel</v>
      </c>
      <c r="F2200" s="95">
        <v>45199</v>
      </c>
      <c r="G2200" s="75"/>
      <c r="H2200" s="25" t="s">
        <v>22</v>
      </c>
      <c r="I2200" s="24">
        <v>2</v>
      </c>
      <c r="J2200" s="24">
        <v>32.5</v>
      </c>
      <c r="K2200" s="75">
        <f t="shared" si="102"/>
        <v>65</v>
      </c>
      <c r="L2200" s="80">
        <v>45198</v>
      </c>
      <c r="M2200" s="72"/>
      <c r="N2200" s="38"/>
      <c r="O2200" s="81"/>
      <c r="P2200" s="72"/>
      <c r="Q2200" s="72"/>
      <c r="R2200" s="72"/>
      <c r="S2200" s="72"/>
      <c r="T2200" s="81"/>
      <c r="U2200" s="72"/>
      <c r="V2200" s="72"/>
      <c r="W2200" s="82">
        <f t="shared" si="103"/>
        <v>0</v>
      </c>
      <c r="X2200" s="39" t="s">
        <v>89</v>
      </c>
      <c r="Y2200" s="39"/>
      <c r="Z2200" s="72" t="s">
        <v>101</v>
      </c>
    </row>
    <row r="2201" spans="1:26">
      <c r="A2201" s="75">
        <f t="shared" si="104"/>
        <v>2199</v>
      </c>
      <c r="B2201" s="39" t="s">
        <v>1926</v>
      </c>
      <c r="C2201" s="75" t="str">
        <f>IF($B2201&lt;&gt;"",_xlfn.IFNA(VLOOKUP($B2201,'Node Details'!$B:$U,C$1,0),"Check"),"")</f>
        <v>S8O250101-S8O250105</v>
      </c>
      <c r="D2201" s="75" t="str">
        <f>IF($B2201&lt;&gt;"",_xlfn.IFNA(VLOOKUP($B2201,'Node Details'!$B:$U,D$1,0),"Check"),"")</f>
        <v>S8O</v>
      </c>
      <c r="E2201" s="75" t="str">
        <f>IF($B2201&lt;&gt;"",_xlfn.IFNA(VLOOKUP($B2201,'Node Details'!$B:$U,E$1,0),"Check"),"")</f>
        <v>Airtel</v>
      </c>
      <c r="F2201" s="95">
        <v>45199</v>
      </c>
      <c r="G2201" s="75"/>
      <c r="H2201" s="25" t="s">
        <v>22</v>
      </c>
      <c r="I2201" s="24">
        <v>2</v>
      </c>
      <c r="J2201" s="24">
        <v>32.5</v>
      </c>
      <c r="K2201" s="75">
        <f t="shared" si="102"/>
        <v>65</v>
      </c>
      <c r="L2201" s="80">
        <v>45198</v>
      </c>
      <c r="M2201" s="72"/>
      <c r="N2201" s="38"/>
      <c r="O2201" s="81"/>
      <c r="P2201" s="72"/>
      <c r="Q2201" s="72"/>
      <c r="R2201" s="72"/>
      <c r="S2201" s="72"/>
      <c r="T2201" s="81"/>
      <c r="U2201" s="72"/>
      <c r="V2201" s="72"/>
      <c r="W2201" s="82">
        <f t="shared" si="103"/>
        <v>0</v>
      </c>
      <c r="X2201" s="39" t="s">
        <v>89</v>
      </c>
      <c r="Y2201" s="39"/>
      <c r="Z2201" s="72" t="s">
        <v>101</v>
      </c>
    </row>
    <row r="2202" spans="1:26">
      <c r="A2202" s="75">
        <f t="shared" si="104"/>
        <v>2200</v>
      </c>
      <c r="B2202" s="39" t="s">
        <v>2776</v>
      </c>
      <c r="C2202" s="75" t="str">
        <f>IF($B2202&lt;&gt;"",_xlfn.IFNA(VLOOKUP($B2202,'Node Details'!$B:$U,C$1,0),"Check"),"")</f>
        <v>S8O250103-S8O250107</v>
      </c>
      <c r="D2202" s="75" t="str">
        <f>IF($B2202&lt;&gt;"",_xlfn.IFNA(VLOOKUP($B2202,'Node Details'!$B:$U,D$1,0),"Check"),"")</f>
        <v>S8O</v>
      </c>
      <c r="E2202" s="75" t="str">
        <f>IF($B2202&lt;&gt;"",_xlfn.IFNA(VLOOKUP($B2202,'Node Details'!$B:$U,E$1,0),"Check"),"")</f>
        <v>Airtel</v>
      </c>
      <c r="F2202" s="95">
        <v>45230</v>
      </c>
      <c r="G2202" s="75"/>
      <c r="H2202" s="25" t="s">
        <v>22</v>
      </c>
      <c r="I2202" s="24">
        <v>2</v>
      </c>
      <c r="J2202" s="24">
        <v>32.5</v>
      </c>
      <c r="K2202" s="75">
        <f t="shared" si="102"/>
        <v>65</v>
      </c>
      <c r="L2202" s="80">
        <v>45227</v>
      </c>
      <c r="M2202" s="72"/>
      <c r="N2202" s="38"/>
      <c r="O2202" s="81"/>
      <c r="P2202" s="72"/>
      <c r="Q2202" s="72"/>
      <c r="R2202" s="72"/>
      <c r="S2202" s="72"/>
      <c r="T2202" s="81"/>
      <c r="U2202" s="72"/>
      <c r="V2202" s="72"/>
      <c r="W2202" s="82">
        <f t="shared" si="103"/>
        <v>0</v>
      </c>
      <c r="X2202" s="39" t="s">
        <v>89</v>
      </c>
      <c r="Y2202" s="39"/>
      <c r="Z2202" s="72" t="s">
        <v>101</v>
      </c>
    </row>
    <row r="2203" spans="1:26">
      <c r="A2203" s="75">
        <f t="shared" si="104"/>
        <v>2201</v>
      </c>
      <c r="B2203" s="39" t="s">
        <v>1929</v>
      </c>
      <c r="C2203" s="75" t="str">
        <f>IF($B2203&lt;&gt;"",_xlfn.IFNA(VLOOKUP($B2203,'Node Details'!$B:$U,C$1,0),"Check"),"")</f>
        <v>S8O250103-S8O250107</v>
      </c>
      <c r="D2203" s="75" t="str">
        <f>IF($B2203&lt;&gt;"",_xlfn.IFNA(VLOOKUP($B2203,'Node Details'!$B:$U,D$1,0),"Check"),"")</f>
        <v>S8O</v>
      </c>
      <c r="E2203" s="75" t="str">
        <f>IF($B2203&lt;&gt;"",_xlfn.IFNA(VLOOKUP($B2203,'Node Details'!$B:$U,E$1,0),"Check"),"")</f>
        <v>Airtel</v>
      </c>
      <c r="F2203" s="95">
        <v>45230</v>
      </c>
      <c r="G2203" s="75"/>
      <c r="H2203" s="25" t="s">
        <v>22</v>
      </c>
      <c r="I2203" s="24">
        <v>2</v>
      </c>
      <c r="J2203" s="24">
        <v>32.5</v>
      </c>
      <c r="K2203" s="75">
        <f t="shared" si="102"/>
        <v>65</v>
      </c>
      <c r="L2203" s="80">
        <v>45227</v>
      </c>
      <c r="M2203" s="72"/>
      <c r="N2203" s="38"/>
      <c r="O2203" s="81"/>
      <c r="P2203" s="72"/>
      <c r="Q2203" s="72"/>
      <c r="R2203" s="72"/>
      <c r="S2203" s="72"/>
      <c r="T2203" s="81"/>
      <c r="U2203" s="72"/>
      <c r="V2203" s="72"/>
      <c r="W2203" s="82">
        <f t="shared" si="103"/>
        <v>0</v>
      </c>
      <c r="X2203" s="39" t="s">
        <v>89</v>
      </c>
      <c r="Y2203" s="39"/>
      <c r="Z2203" s="72" t="s">
        <v>101</v>
      </c>
    </row>
    <row r="2204" spans="1:26">
      <c r="A2204" s="75">
        <f t="shared" si="104"/>
        <v>2202</v>
      </c>
      <c r="B2204" s="39" t="s">
        <v>1839</v>
      </c>
      <c r="C2204" s="75" t="str">
        <f>IF($B2204&lt;&gt;"",_xlfn.IFNA(VLOOKUP($B2204,'Node Details'!$B:$U,C$1,0),"Check"),"")</f>
        <v>0000S8O24-0000S8O26</v>
      </c>
      <c r="D2204" s="75" t="str">
        <f>IF($B2204&lt;&gt;"",_xlfn.IFNA(VLOOKUP($B2204,'Node Details'!$B:$U,D$1,0),"Check"),"")</f>
        <v>S8O</v>
      </c>
      <c r="E2204" s="75" t="str">
        <f>IF($B2204&lt;&gt;"",_xlfn.IFNA(VLOOKUP($B2204,'Node Details'!$B:$U,E$1,0),"Check"),"")</f>
        <v>Airtel</v>
      </c>
      <c r="F2204" s="95">
        <v>45199</v>
      </c>
      <c r="G2204" s="75"/>
      <c r="H2204" s="25" t="s">
        <v>22</v>
      </c>
      <c r="I2204" s="24">
        <v>2</v>
      </c>
      <c r="J2204" s="24">
        <v>32.5</v>
      </c>
      <c r="K2204" s="75">
        <f t="shared" si="102"/>
        <v>65</v>
      </c>
      <c r="L2204" s="80">
        <v>45198</v>
      </c>
      <c r="M2204" s="72"/>
      <c r="N2204" s="38"/>
      <c r="O2204" s="81"/>
      <c r="P2204" s="72"/>
      <c r="Q2204" s="72"/>
      <c r="R2204" s="72"/>
      <c r="S2204" s="72"/>
      <c r="T2204" s="81"/>
      <c r="U2204" s="72"/>
      <c r="V2204" s="72"/>
      <c r="W2204" s="82">
        <f t="shared" si="103"/>
        <v>0</v>
      </c>
      <c r="X2204" s="39" t="s">
        <v>89</v>
      </c>
      <c r="Y2204" s="39"/>
      <c r="Z2204" s="72" t="s">
        <v>101</v>
      </c>
    </row>
    <row r="2205" spans="1:26">
      <c r="A2205" s="75">
        <f t="shared" si="104"/>
        <v>2203</v>
      </c>
      <c r="B2205" s="39" t="s">
        <v>1935</v>
      </c>
      <c r="C2205" s="75" t="str">
        <f>IF($B2205&lt;&gt;"",_xlfn.IFNA(VLOOKUP($B2205,'Node Details'!$B:$U,C$1,0),"Check"),"")</f>
        <v>0000S8O26-S8O260103</v>
      </c>
      <c r="D2205" s="75" t="str">
        <f>IF($B2205&lt;&gt;"",_xlfn.IFNA(VLOOKUP($B2205,'Node Details'!$B:$U,D$1,0),"Check"),"")</f>
        <v>S8O</v>
      </c>
      <c r="E2205" s="75" t="str">
        <f>IF($B2205&lt;&gt;"",_xlfn.IFNA(VLOOKUP($B2205,'Node Details'!$B:$U,E$1,0),"Check"),"")</f>
        <v>Airtel</v>
      </c>
      <c r="F2205" s="95">
        <v>45199</v>
      </c>
      <c r="G2205" s="75"/>
      <c r="H2205" s="25" t="s">
        <v>22</v>
      </c>
      <c r="I2205" s="24">
        <v>2</v>
      </c>
      <c r="J2205" s="24">
        <v>32.5</v>
      </c>
      <c r="K2205" s="75">
        <f t="shared" si="102"/>
        <v>65</v>
      </c>
      <c r="L2205" s="80">
        <v>45198</v>
      </c>
      <c r="M2205" s="72"/>
      <c r="N2205" s="38"/>
      <c r="O2205" s="81"/>
      <c r="P2205" s="72"/>
      <c r="Q2205" s="72"/>
      <c r="R2205" s="72"/>
      <c r="S2205" s="72"/>
      <c r="T2205" s="81"/>
      <c r="U2205" s="72"/>
      <c r="V2205" s="72"/>
      <c r="W2205" s="82">
        <f t="shared" si="103"/>
        <v>0</v>
      </c>
      <c r="X2205" s="39" t="s">
        <v>89</v>
      </c>
      <c r="Y2205" s="39"/>
      <c r="Z2205" s="72" t="s">
        <v>101</v>
      </c>
    </row>
    <row r="2206" spans="1:26">
      <c r="A2206" s="75">
        <f t="shared" si="104"/>
        <v>2204</v>
      </c>
      <c r="B2206" s="39" t="s">
        <v>2777</v>
      </c>
      <c r="C2206" s="75" t="str">
        <f>IF($B2206&lt;&gt;"",_xlfn.IFNA(VLOOKUP($B2206,'Node Details'!$B:$U,C$1,0),"Check"),"")</f>
        <v>0000S8O26-S8O260103</v>
      </c>
      <c r="D2206" s="75" t="str">
        <f>IF($B2206&lt;&gt;"",_xlfn.IFNA(VLOOKUP($B2206,'Node Details'!$B:$U,D$1,0),"Check"),"")</f>
        <v>S8O</v>
      </c>
      <c r="E2206" s="75" t="str">
        <f>IF($B2206&lt;&gt;"",_xlfn.IFNA(VLOOKUP($B2206,'Node Details'!$B:$U,E$1,0),"Check"),"")</f>
        <v>Airtel</v>
      </c>
      <c r="F2206" s="95">
        <v>45199</v>
      </c>
      <c r="G2206" s="75"/>
      <c r="H2206" s="25" t="s">
        <v>22</v>
      </c>
      <c r="I2206" s="24">
        <v>2</v>
      </c>
      <c r="J2206" s="24">
        <v>37.5</v>
      </c>
      <c r="K2206" s="75">
        <f t="shared" si="102"/>
        <v>75</v>
      </c>
      <c r="L2206" s="80">
        <v>45198</v>
      </c>
      <c r="M2206" s="72"/>
      <c r="N2206" s="38"/>
      <c r="O2206" s="81"/>
      <c r="P2206" s="72"/>
      <c r="Q2206" s="72"/>
      <c r="R2206" s="72"/>
      <c r="S2206" s="72"/>
      <c r="T2206" s="81"/>
      <c r="U2206" s="72"/>
      <c r="V2206" s="72"/>
      <c r="W2206" s="82">
        <f t="shared" si="103"/>
        <v>0</v>
      </c>
      <c r="X2206" s="39" t="s">
        <v>89</v>
      </c>
      <c r="Y2206" s="39"/>
      <c r="Z2206" s="72" t="s">
        <v>101</v>
      </c>
    </row>
    <row r="2207" spans="1:26">
      <c r="A2207" s="75">
        <f t="shared" si="104"/>
        <v>2205</v>
      </c>
      <c r="B2207" s="39" t="s">
        <v>1932</v>
      </c>
      <c r="C2207" s="75" t="str">
        <f>IF($B2207&lt;&gt;"",_xlfn.IFNA(VLOOKUP($B2207,'Node Details'!$B:$U,C$1,0),"Check"),"")</f>
        <v>0000S8O26-S8O260103</v>
      </c>
      <c r="D2207" s="75" t="str">
        <f>IF($B2207&lt;&gt;"",_xlfn.IFNA(VLOOKUP($B2207,'Node Details'!$B:$U,D$1,0),"Check"),"")</f>
        <v>S8O</v>
      </c>
      <c r="E2207" s="75" t="str">
        <f>IF($B2207&lt;&gt;"",_xlfn.IFNA(VLOOKUP($B2207,'Node Details'!$B:$U,E$1,0),"Check"),"")</f>
        <v>Airtel</v>
      </c>
      <c r="F2207" s="95">
        <v>45199</v>
      </c>
      <c r="G2207" s="75"/>
      <c r="H2207" s="25" t="s">
        <v>22</v>
      </c>
      <c r="I2207" s="24">
        <v>2</v>
      </c>
      <c r="J2207" s="24">
        <v>37.5</v>
      </c>
      <c r="K2207" s="75">
        <f t="shared" si="102"/>
        <v>75</v>
      </c>
      <c r="L2207" s="80">
        <v>45198</v>
      </c>
      <c r="M2207" s="72"/>
      <c r="N2207" s="38"/>
      <c r="O2207" s="81"/>
      <c r="P2207" s="72"/>
      <c r="Q2207" s="72"/>
      <c r="R2207" s="72"/>
      <c r="S2207" s="72"/>
      <c r="T2207" s="81"/>
      <c r="U2207" s="72"/>
      <c r="V2207" s="72"/>
      <c r="W2207" s="82">
        <f t="shared" si="103"/>
        <v>0</v>
      </c>
      <c r="X2207" s="39" t="s">
        <v>89</v>
      </c>
      <c r="Y2207" s="39"/>
      <c r="Z2207" s="72" t="s">
        <v>101</v>
      </c>
    </row>
    <row r="2208" spans="1:26">
      <c r="A2208" s="75">
        <f t="shared" si="104"/>
        <v>2206</v>
      </c>
      <c r="B2208" s="39" t="s">
        <v>1937</v>
      </c>
      <c r="C2208" s="75" t="str">
        <f>IF($B2208&lt;&gt;"",_xlfn.IFNA(VLOOKUP($B2208,'Node Details'!$B:$U,C$1,0),"Check"),"")</f>
        <v>S8O260101-S8O260104</v>
      </c>
      <c r="D2208" s="75" t="str">
        <f>IF($B2208&lt;&gt;"",_xlfn.IFNA(VLOOKUP($B2208,'Node Details'!$B:$U,D$1,0),"Check"),"")</f>
        <v>S8O</v>
      </c>
      <c r="E2208" s="75" t="str">
        <f>IF($B2208&lt;&gt;"",_xlfn.IFNA(VLOOKUP($B2208,'Node Details'!$B:$U,E$1,0),"Check"),"")</f>
        <v>Airtel</v>
      </c>
      <c r="F2208" s="95">
        <v>45199</v>
      </c>
      <c r="G2208" s="75"/>
      <c r="H2208" s="25" t="s">
        <v>22</v>
      </c>
      <c r="I2208" s="24">
        <v>2</v>
      </c>
      <c r="J2208" s="24">
        <v>37.5</v>
      </c>
      <c r="K2208" s="75">
        <f t="shared" si="102"/>
        <v>75</v>
      </c>
      <c r="L2208" s="80">
        <v>45198</v>
      </c>
      <c r="M2208" s="72"/>
      <c r="N2208" s="38"/>
      <c r="O2208" s="81"/>
      <c r="P2208" s="72"/>
      <c r="Q2208" s="72"/>
      <c r="R2208" s="72"/>
      <c r="S2208" s="72"/>
      <c r="T2208" s="81"/>
      <c r="U2208" s="72"/>
      <c r="V2208" s="72"/>
      <c r="W2208" s="82">
        <f t="shared" si="103"/>
        <v>0</v>
      </c>
      <c r="X2208" s="39" t="s">
        <v>89</v>
      </c>
      <c r="Y2208" s="39"/>
      <c r="Z2208" s="72" t="s">
        <v>101</v>
      </c>
    </row>
    <row r="2209" spans="1:26">
      <c r="A2209" s="75">
        <f t="shared" si="104"/>
        <v>2207</v>
      </c>
      <c r="B2209" s="39" t="s">
        <v>1834</v>
      </c>
      <c r="C2209" s="75" t="str">
        <f>IF($B2209&lt;&gt;"",_xlfn.IFNA(VLOOKUP($B2209,'Node Details'!$B:$U,C$1,0),"Check"),"")</f>
        <v>000000S8O-0000S8O27</v>
      </c>
      <c r="D2209" s="75" t="str">
        <f>IF($B2209&lt;&gt;"",_xlfn.IFNA(VLOOKUP($B2209,'Node Details'!$B:$U,D$1,0),"Check"),"")</f>
        <v>S8O</v>
      </c>
      <c r="E2209" s="75" t="str">
        <f>IF($B2209&lt;&gt;"",_xlfn.IFNA(VLOOKUP($B2209,'Node Details'!$B:$U,E$1,0),"Check"),"")</f>
        <v>Airtel</v>
      </c>
      <c r="F2209" s="95">
        <v>45199</v>
      </c>
      <c r="G2209" s="75"/>
      <c r="H2209" s="25" t="s">
        <v>22</v>
      </c>
      <c r="I2209" s="24">
        <v>2</v>
      </c>
      <c r="J2209" s="24">
        <v>37.5</v>
      </c>
      <c r="K2209" s="75">
        <f t="shared" si="102"/>
        <v>75</v>
      </c>
      <c r="L2209" s="80">
        <v>45198</v>
      </c>
      <c r="M2209" s="72"/>
      <c r="N2209" s="38"/>
      <c r="O2209" s="81"/>
      <c r="P2209" s="72"/>
      <c r="Q2209" s="72"/>
      <c r="R2209" s="72"/>
      <c r="S2209" s="72"/>
      <c r="T2209" s="81"/>
      <c r="U2209" s="72"/>
      <c r="V2209" s="72"/>
      <c r="W2209" s="82">
        <f t="shared" si="103"/>
        <v>0</v>
      </c>
      <c r="X2209" s="39" t="s">
        <v>89</v>
      </c>
      <c r="Y2209" s="39"/>
      <c r="Z2209" s="72" t="s">
        <v>101</v>
      </c>
    </row>
    <row r="2210" spans="1:26">
      <c r="A2210" s="75">
        <f t="shared" si="104"/>
        <v>2208</v>
      </c>
      <c r="B2210" s="39" t="s">
        <v>1942</v>
      </c>
      <c r="C2210" s="75" t="str">
        <f>IF($B2210&lt;&gt;"",_xlfn.IFNA(VLOOKUP($B2210,'Node Details'!$B:$U,C$1,0),"Check"),"")</f>
        <v>0000S8O27-S8O270102</v>
      </c>
      <c r="D2210" s="75" t="str">
        <f>IF($B2210&lt;&gt;"",_xlfn.IFNA(VLOOKUP($B2210,'Node Details'!$B:$U,D$1,0),"Check"),"")</f>
        <v>S8O</v>
      </c>
      <c r="E2210" s="75" t="str">
        <f>IF($B2210&lt;&gt;"",_xlfn.IFNA(VLOOKUP($B2210,'Node Details'!$B:$U,E$1,0),"Check"),"")</f>
        <v>Airtel</v>
      </c>
      <c r="F2210" s="95">
        <v>45199</v>
      </c>
      <c r="G2210" s="75"/>
      <c r="H2210" s="25" t="s">
        <v>22</v>
      </c>
      <c r="I2210" s="24">
        <v>2</v>
      </c>
      <c r="J2210" s="24">
        <v>37.5</v>
      </c>
      <c r="K2210" s="75">
        <f t="shared" si="102"/>
        <v>75</v>
      </c>
      <c r="L2210" s="80">
        <v>45198</v>
      </c>
      <c r="M2210" s="72"/>
      <c r="N2210" s="38"/>
      <c r="O2210" s="81"/>
      <c r="P2210" s="72"/>
      <c r="Q2210" s="72"/>
      <c r="R2210" s="72"/>
      <c r="S2210" s="72"/>
      <c r="T2210" s="81"/>
      <c r="U2210" s="72"/>
      <c r="V2210" s="72"/>
      <c r="W2210" s="82">
        <f t="shared" si="103"/>
        <v>0</v>
      </c>
      <c r="X2210" s="39" t="s">
        <v>89</v>
      </c>
      <c r="Y2210" s="39"/>
      <c r="Z2210" s="72" t="s">
        <v>101</v>
      </c>
    </row>
    <row r="2211" spans="1:26">
      <c r="A2211" s="75">
        <f t="shared" si="104"/>
        <v>2209</v>
      </c>
      <c r="B2211" s="39" t="s">
        <v>1939</v>
      </c>
      <c r="C2211" s="75" t="str">
        <f>IF($B2211&lt;&gt;"",_xlfn.IFNA(VLOOKUP($B2211,'Node Details'!$B:$U,C$1,0),"Check"),"")</f>
        <v>0000S8O27-S8O270102</v>
      </c>
      <c r="D2211" s="75" t="str">
        <f>IF($B2211&lt;&gt;"",_xlfn.IFNA(VLOOKUP($B2211,'Node Details'!$B:$U,D$1,0),"Check"),"")</f>
        <v>S8O</v>
      </c>
      <c r="E2211" s="75" t="str">
        <f>IF($B2211&lt;&gt;"",_xlfn.IFNA(VLOOKUP($B2211,'Node Details'!$B:$U,E$1,0),"Check"),"")</f>
        <v>Airtel</v>
      </c>
      <c r="F2211" s="95">
        <v>45199</v>
      </c>
      <c r="G2211" s="75"/>
      <c r="H2211" s="25" t="s">
        <v>22</v>
      </c>
      <c r="I2211" s="24">
        <v>2</v>
      </c>
      <c r="J2211" s="24">
        <v>20</v>
      </c>
      <c r="K2211" s="75">
        <f t="shared" si="102"/>
        <v>40</v>
      </c>
      <c r="L2211" s="80">
        <v>45198</v>
      </c>
      <c r="M2211" s="72"/>
      <c r="N2211" s="38"/>
      <c r="O2211" s="81"/>
      <c r="P2211" s="72"/>
      <c r="Q2211" s="72"/>
      <c r="R2211" s="72"/>
      <c r="S2211" s="72"/>
      <c r="T2211" s="81"/>
      <c r="U2211" s="72"/>
      <c r="V2211" s="72"/>
      <c r="W2211" s="82">
        <f t="shared" si="103"/>
        <v>0</v>
      </c>
      <c r="X2211" s="39" t="s">
        <v>89</v>
      </c>
      <c r="Y2211" s="39"/>
      <c r="Z2211" s="72" t="s">
        <v>101</v>
      </c>
    </row>
    <row r="2212" spans="1:26">
      <c r="A2212" s="75">
        <f t="shared" si="104"/>
        <v>2210</v>
      </c>
      <c r="B2212" s="39" t="s">
        <v>2778</v>
      </c>
      <c r="C2212" s="75" t="str">
        <f>IF($B2212&lt;&gt;"",_xlfn.IFNA(VLOOKUP($B2212,'Node Details'!$B:$U,C$1,0),"Check"),"")</f>
        <v>S8O270101-S8O270104</v>
      </c>
      <c r="D2212" s="75" t="str">
        <f>IF($B2212&lt;&gt;"",_xlfn.IFNA(VLOOKUP($B2212,'Node Details'!$B:$U,D$1,0),"Check"),"")</f>
        <v>S8O</v>
      </c>
      <c r="E2212" s="75" t="str">
        <f>IF($B2212&lt;&gt;"",_xlfn.IFNA(VLOOKUP($B2212,'Node Details'!$B:$U,E$1,0),"Check"),"")</f>
        <v>Airtel</v>
      </c>
      <c r="F2212" s="95">
        <v>45199</v>
      </c>
      <c r="G2212" s="75"/>
      <c r="H2212" s="25" t="s">
        <v>22</v>
      </c>
      <c r="I2212" s="24">
        <v>2</v>
      </c>
      <c r="J2212" s="24">
        <v>20</v>
      </c>
      <c r="K2212" s="75">
        <f t="shared" si="102"/>
        <v>40</v>
      </c>
      <c r="L2212" s="80">
        <v>45198</v>
      </c>
      <c r="M2212" s="72"/>
      <c r="N2212" s="38"/>
      <c r="O2212" s="81"/>
      <c r="P2212" s="72"/>
      <c r="Q2212" s="72"/>
      <c r="R2212" s="72"/>
      <c r="S2212" s="72"/>
      <c r="T2212" s="81"/>
      <c r="U2212" s="72"/>
      <c r="V2212" s="72"/>
      <c r="W2212" s="82">
        <f t="shared" si="103"/>
        <v>0</v>
      </c>
      <c r="X2212" s="39" t="s">
        <v>89</v>
      </c>
      <c r="Y2212" s="39"/>
      <c r="Z2212" s="72" t="s">
        <v>101</v>
      </c>
    </row>
    <row r="2213" spans="1:26">
      <c r="A2213" s="75">
        <f t="shared" si="104"/>
        <v>2211</v>
      </c>
      <c r="B2213" s="39" t="s">
        <v>1943</v>
      </c>
      <c r="C2213" s="75" t="str">
        <f>IF($B2213&lt;&gt;"",_xlfn.IFNA(VLOOKUP($B2213,'Node Details'!$B:$U,C$1,0),"Check"),"")</f>
        <v>S8O270101-S8O270104</v>
      </c>
      <c r="D2213" s="75" t="str">
        <f>IF($B2213&lt;&gt;"",_xlfn.IFNA(VLOOKUP($B2213,'Node Details'!$B:$U,D$1,0),"Check"),"")</f>
        <v>S8O</v>
      </c>
      <c r="E2213" s="75" t="str">
        <f>IF($B2213&lt;&gt;"",_xlfn.IFNA(VLOOKUP($B2213,'Node Details'!$B:$U,E$1,0),"Check"),"")</f>
        <v>Airtel</v>
      </c>
      <c r="F2213" s="95">
        <v>45199</v>
      </c>
      <c r="G2213" s="75"/>
      <c r="H2213" s="25" t="s">
        <v>22</v>
      </c>
      <c r="I2213" s="24">
        <v>2</v>
      </c>
      <c r="J2213" s="24">
        <v>20</v>
      </c>
      <c r="K2213" s="75">
        <f t="shared" si="102"/>
        <v>40</v>
      </c>
      <c r="L2213" s="80">
        <v>45198</v>
      </c>
      <c r="M2213" s="72"/>
      <c r="N2213" s="38"/>
      <c r="O2213" s="81"/>
      <c r="P2213" s="72"/>
      <c r="Q2213" s="72"/>
      <c r="R2213" s="72"/>
      <c r="S2213" s="72"/>
      <c r="T2213" s="81"/>
      <c r="U2213" s="72"/>
      <c r="V2213" s="72"/>
      <c r="W2213" s="82">
        <f t="shared" si="103"/>
        <v>0</v>
      </c>
      <c r="X2213" s="39" t="s">
        <v>89</v>
      </c>
      <c r="Y2213" s="39"/>
      <c r="Z2213" s="72" t="s">
        <v>101</v>
      </c>
    </row>
    <row r="2214" spans="1:26">
      <c r="A2214" s="75">
        <f t="shared" si="104"/>
        <v>2212</v>
      </c>
      <c r="B2214" s="39" t="s">
        <v>1951</v>
      </c>
      <c r="C2214" s="75" t="str">
        <f>IF($B2214&lt;&gt;"",_xlfn.IFNA(VLOOKUP($B2214,'Node Details'!$B:$U,C$1,0),"Check"),"")</f>
        <v>S8O270101-S8O270107</v>
      </c>
      <c r="D2214" s="75" t="str">
        <f>IF($B2214&lt;&gt;"",_xlfn.IFNA(VLOOKUP($B2214,'Node Details'!$B:$U,D$1,0),"Check"),"")</f>
        <v>S8O</v>
      </c>
      <c r="E2214" s="75" t="str">
        <f>IF($B2214&lt;&gt;"",_xlfn.IFNA(VLOOKUP($B2214,'Node Details'!$B:$U,E$1,0),"Check"),"")</f>
        <v>Airtel</v>
      </c>
      <c r="F2214" s="95">
        <v>45199</v>
      </c>
      <c r="G2214" s="75"/>
      <c r="H2214" s="25" t="s">
        <v>22</v>
      </c>
      <c r="I2214" s="24">
        <v>2</v>
      </c>
      <c r="J2214" s="24">
        <v>20</v>
      </c>
      <c r="K2214" s="75">
        <f t="shared" si="102"/>
        <v>40</v>
      </c>
      <c r="L2214" s="80">
        <v>45198</v>
      </c>
      <c r="M2214" s="72"/>
      <c r="N2214" s="38"/>
      <c r="O2214" s="81"/>
      <c r="P2214" s="72"/>
      <c r="Q2214" s="72"/>
      <c r="R2214" s="72"/>
      <c r="S2214" s="72"/>
      <c r="T2214" s="81"/>
      <c r="U2214" s="72"/>
      <c r="V2214" s="72"/>
      <c r="W2214" s="82">
        <f t="shared" si="103"/>
        <v>0</v>
      </c>
      <c r="X2214" s="39" t="s">
        <v>89</v>
      </c>
      <c r="Y2214" s="39"/>
      <c r="Z2214" s="72" t="s">
        <v>101</v>
      </c>
    </row>
    <row r="2215" spans="1:26">
      <c r="A2215" s="75">
        <f t="shared" si="104"/>
        <v>2213</v>
      </c>
      <c r="B2215" s="39" t="s">
        <v>1949</v>
      </c>
      <c r="C2215" s="75" t="str">
        <f>IF($B2215&lt;&gt;"",_xlfn.IFNA(VLOOKUP($B2215,'Node Details'!$B:$U,C$1,0),"Check"),"")</f>
        <v>S8O270101-S8O270106</v>
      </c>
      <c r="D2215" s="75" t="str">
        <f>IF($B2215&lt;&gt;"",_xlfn.IFNA(VLOOKUP($B2215,'Node Details'!$B:$U,D$1,0),"Check"),"")</f>
        <v>S8O</v>
      </c>
      <c r="E2215" s="75" t="str">
        <f>IF($B2215&lt;&gt;"",_xlfn.IFNA(VLOOKUP($B2215,'Node Details'!$B:$U,E$1,0),"Check"),"")</f>
        <v>Airtel</v>
      </c>
      <c r="F2215" s="95">
        <v>45199</v>
      </c>
      <c r="G2215" s="75"/>
      <c r="H2215" s="25" t="s">
        <v>22</v>
      </c>
      <c r="I2215" s="24">
        <v>2</v>
      </c>
      <c r="J2215" s="24">
        <v>32.5</v>
      </c>
      <c r="K2215" s="75">
        <f t="shared" si="102"/>
        <v>65</v>
      </c>
      <c r="L2215" s="80">
        <v>45198</v>
      </c>
      <c r="M2215" s="72"/>
      <c r="N2215" s="38"/>
      <c r="O2215" s="81"/>
      <c r="P2215" s="72"/>
      <c r="Q2215" s="72"/>
      <c r="R2215" s="72"/>
      <c r="S2215" s="72"/>
      <c r="T2215" s="81"/>
      <c r="U2215" s="72"/>
      <c r="V2215" s="72"/>
      <c r="W2215" s="82">
        <f t="shared" si="103"/>
        <v>0</v>
      </c>
      <c r="X2215" s="39" t="s">
        <v>89</v>
      </c>
      <c r="Y2215" s="39"/>
      <c r="Z2215" s="72" t="s">
        <v>101</v>
      </c>
    </row>
    <row r="2216" spans="1:26">
      <c r="A2216" s="75">
        <f t="shared" si="104"/>
        <v>2214</v>
      </c>
      <c r="B2216" s="39" t="s">
        <v>1946</v>
      </c>
      <c r="C2216" s="75" t="str">
        <f>IF($B2216&lt;&gt;"",_xlfn.IFNA(VLOOKUP($B2216,'Node Details'!$B:$U,C$1,0),"Check"),"")</f>
        <v>S8O270101-S8O270107</v>
      </c>
      <c r="D2216" s="75" t="str">
        <f>IF($B2216&lt;&gt;"",_xlfn.IFNA(VLOOKUP($B2216,'Node Details'!$B:$U,D$1,0),"Check"),"")</f>
        <v>S8O</v>
      </c>
      <c r="E2216" s="75" t="str">
        <f>IF($B2216&lt;&gt;"",_xlfn.IFNA(VLOOKUP($B2216,'Node Details'!$B:$U,E$1,0),"Check"),"")</f>
        <v>Airtel</v>
      </c>
      <c r="F2216" s="95">
        <v>45199</v>
      </c>
      <c r="G2216" s="75"/>
      <c r="H2216" s="25" t="s">
        <v>22</v>
      </c>
      <c r="I2216" s="24">
        <v>2</v>
      </c>
      <c r="J2216" s="24">
        <v>32.5</v>
      </c>
      <c r="K2216" s="75">
        <f t="shared" si="102"/>
        <v>65</v>
      </c>
      <c r="L2216" s="80">
        <v>45198</v>
      </c>
      <c r="M2216" s="72"/>
      <c r="N2216" s="38"/>
      <c r="O2216" s="81"/>
      <c r="P2216" s="72"/>
      <c r="Q2216" s="72"/>
      <c r="R2216" s="72"/>
      <c r="S2216" s="72"/>
      <c r="T2216" s="81"/>
      <c r="U2216" s="72"/>
      <c r="V2216" s="72"/>
      <c r="W2216" s="82">
        <f t="shared" si="103"/>
        <v>0</v>
      </c>
      <c r="X2216" s="39" t="s">
        <v>89</v>
      </c>
      <c r="Y2216" s="39"/>
      <c r="Z2216" s="72" t="s">
        <v>101</v>
      </c>
    </row>
    <row r="2217" spans="1:26">
      <c r="A2217" s="75">
        <f t="shared" si="104"/>
        <v>2215</v>
      </c>
      <c r="B2217" s="39" t="s">
        <v>1952</v>
      </c>
      <c r="C2217" s="75" t="str">
        <f>IF($B2217&lt;&gt;"",_xlfn.IFNA(VLOOKUP($B2217,'Node Details'!$B:$U,C$1,0),"Check"),"")</f>
        <v>S8O270105-S8O270108</v>
      </c>
      <c r="D2217" s="75" t="str">
        <f>IF($B2217&lt;&gt;"",_xlfn.IFNA(VLOOKUP($B2217,'Node Details'!$B:$U,D$1,0),"Check"),"")</f>
        <v>S8O</v>
      </c>
      <c r="E2217" s="75" t="str">
        <f>IF($B2217&lt;&gt;"",_xlfn.IFNA(VLOOKUP($B2217,'Node Details'!$B:$U,E$1,0),"Check"),"")</f>
        <v>Airtel</v>
      </c>
      <c r="F2217" s="95">
        <v>45199</v>
      </c>
      <c r="G2217" s="75"/>
      <c r="H2217" s="25" t="s">
        <v>22</v>
      </c>
      <c r="I2217" s="24">
        <v>2</v>
      </c>
      <c r="J2217" s="24">
        <v>32.5</v>
      </c>
      <c r="K2217" s="75">
        <f t="shared" si="102"/>
        <v>65</v>
      </c>
      <c r="L2217" s="80">
        <v>45198</v>
      </c>
      <c r="M2217" s="72"/>
      <c r="N2217" s="38"/>
      <c r="O2217" s="81"/>
      <c r="P2217" s="72"/>
      <c r="Q2217" s="72"/>
      <c r="R2217" s="72"/>
      <c r="S2217" s="72"/>
      <c r="T2217" s="81"/>
      <c r="U2217" s="72"/>
      <c r="V2217" s="72"/>
      <c r="W2217" s="82">
        <f t="shared" si="103"/>
        <v>0</v>
      </c>
      <c r="X2217" s="39" t="s">
        <v>89</v>
      </c>
      <c r="Y2217" s="39"/>
      <c r="Z2217" s="72" t="s">
        <v>101</v>
      </c>
    </row>
    <row r="2218" spans="1:26">
      <c r="A2218" s="75">
        <f t="shared" si="104"/>
        <v>2216</v>
      </c>
      <c r="B2218" s="39" t="s">
        <v>1841</v>
      </c>
      <c r="C2218" s="75" t="str">
        <f>IF($B2218&lt;&gt;"",_xlfn.IFNA(VLOOKUP($B2218,'Node Details'!$B:$U,C$1,0),"Check"),"")</f>
        <v>0000S8O24-0000S8O28</v>
      </c>
      <c r="D2218" s="75" t="str">
        <f>IF($B2218&lt;&gt;"",_xlfn.IFNA(VLOOKUP($B2218,'Node Details'!$B:$U,D$1,0),"Check"),"")</f>
        <v>S8O</v>
      </c>
      <c r="E2218" s="75" t="str">
        <f>IF($B2218&lt;&gt;"",_xlfn.IFNA(VLOOKUP($B2218,'Node Details'!$B:$U,E$1,0),"Check"),"")</f>
        <v>Airtel</v>
      </c>
      <c r="F2218" s="95">
        <v>45199</v>
      </c>
      <c r="G2218" s="75"/>
      <c r="H2218" s="25" t="s">
        <v>22</v>
      </c>
      <c r="I2218" s="24">
        <v>2</v>
      </c>
      <c r="J2218" s="24">
        <v>32.5</v>
      </c>
      <c r="K2218" s="75">
        <f t="shared" si="102"/>
        <v>65</v>
      </c>
      <c r="L2218" s="80">
        <v>45198</v>
      </c>
      <c r="M2218" s="72"/>
      <c r="N2218" s="38"/>
      <c r="O2218" s="81"/>
      <c r="P2218" s="72"/>
      <c r="Q2218" s="72"/>
      <c r="R2218" s="72"/>
      <c r="S2218" s="72"/>
      <c r="T2218" s="81"/>
      <c r="U2218" s="72"/>
      <c r="V2218" s="72"/>
      <c r="W2218" s="82">
        <f t="shared" si="103"/>
        <v>0</v>
      </c>
      <c r="X2218" s="39" t="s">
        <v>89</v>
      </c>
      <c r="Y2218" s="39"/>
      <c r="Z2218" s="72" t="s">
        <v>101</v>
      </c>
    </row>
    <row r="2219" spans="1:26">
      <c r="A2219" s="75">
        <f t="shared" si="104"/>
        <v>2217</v>
      </c>
      <c r="B2219" s="39" t="s">
        <v>1957</v>
      </c>
      <c r="C2219" s="75" t="str">
        <f>IF($B2219&lt;&gt;"",_xlfn.IFNA(VLOOKUP($B2219,'Node Details'!$B:$U,C$1,0),"Check"),"")</f>
        <v>0000S8O28-S8O280102</v>
      </c>
      <c r="D2219" s="75" t="str">
        <f>IF($B2219&lt;&gt;"",_xlfn.IFNA(VLOOKUP($B2219,'Node Details'!$B:$U,D$1,0),"Check"),"")</f>
        <v>S8O</v>
      </c>
      <c r="E2219" s="75" t="str">
        <f>IF($B2219&lt;&gt;"",_xlfn.IFNA(VLOOKUP($B2219,'Node Details'!$B:$U,E$1,0),"Check"),"")</f>
        <v>Airtel</v>
      </c>
      <c r="F2219" s="95">
        <v>45199</v>
      </c>
      <c r="G2219" s="75"/>
      <c r="H2219" s="25" t="s">
        <v>22</v>
      </c>
      <c r="I2219" s="24">
        <v>2</v>
      </c>
      <c r="J2219" s="24">
        <v>32.5</v>
      </c>
      <c r="K2219" s="75">
        <f t="shared" si="102"/>
        <v>65</v>
      </c>
      <c r="L2219" s="80">
        <v>45198</v>
      </c>
      <c r="M2219" s="72"/>
      <c r="N2219" s="38"/>
      <c r="O2219" s="81"/>
      <c r="P2219" s="72"/>
      <c r="Q2219" s="72"/>
      <c r="R2219" s="72"/>
      <c r="S2219" s="72"/>
      <c r="T2219" s="81"/>
      <c r="U2219" s="72"/>
      <c r="V2219" s="72"/>
      <c r="W2219" s="82">
        <f t="shared" si="103"/>
        <v>0</v>
      </c>
      <c r="X2219" s="39" t="s">
        <v>89</v>
      </c>
      <c r="Y2219" s="39"/>
      <c r="Z2219" s="72" t="s">
        <v>101</v>
      </c>
    </row>
    <row r="2220" spans="1:26">
      <c r="A2220" s="75">
        <f t="shared" si="104"/>
        <v>2218</v>
      </c>
      <c r="B2220" s="39" t="s">
        <v>1954</v>
      </c>
      <c r="C2220" s="75" t="str">
        <f>IF($B2220&lt;&gt;"",_xlfn.IFNA(VLOOKUP($B2220,'Node Details'!$B:$U,C$1,0),"Check"),"")</f>
        <v>0000S8O28-S8O280102</v>
      </c>
      <c r="D2220" s="75" t="str">
        <f>IF($B2220&lt;&gt;"",_xlfn.IFNA(VLOOKUP($B2220,'Node Details'!$B:$U,D$1,0),"Check"),"")</f>
        <v>S8O</v>
      </c>
      <c r="E2220" s="75" t="str">
        <f>IF($B2220&lt;&gt;"",_xlfn.IFNA(VLOOKUP($B2220,'Node Details'!$B:$U,E$1,0),"Check"),"")</f>
        <v>Airtel</v>
      </c>
      <c r="F2220" s="95">
        <v>45199</v>
      </c>
      <c r="G2220" s="75"/>
      <c r="H2220" s="25" t="s">
        <v>22</v>
      </c>
      <c r="I2220" s="24">
        <v>2</v>
      </c>
      <c r="J2220" s="24">
        <v>32.5</v>
      </c>
      <c r="K2220" s="75">
        <f t="shared" si="102"/>
        <v>65</v>
      </c>
      <c r="L2220" s="80">
        <v>45198</v>
      </c>
      <c r="M2220" s="72"/>
      <c r="N2220" s="38"/>
      <c r="O2220" s="81"/>
      <c r="P2220" s="72"/>
      <c r="Q2220" s="72"/>
      <c r="R2220" s="72"/>
      <c r="S2220" s="72"/>
      <c r="T2220" s="81"/>
      <c r="U2220" s="72"/>
      <c r="V2220" s="72"/>
      <c r="W2220" s="82">
        <f t="shared" si="103"/>
        <v>0</v>
      </c>
      <c r="X2220" s="39" t="s">
        <v>89</v>
      </c>
      <c r="Y2220" s="39"/>
      <c r="Z2220" s="72" t="s">
        <v>101</v>
      </c>
    </row>
    <row r="2221" spans="1:26">
      <c r="A2221" s="75">
        <f t="shared" si="104"/>
        <v>2219</v>
      </c>
      <c r="B2221" s="39" t="s">
        <v>2779</v>
      </c>
      <c r="C2221" s="75" t="str">
        <f>IF($B2221&lt;&gt;"",_xlfn.IFNA(VLOOKUP($B2221,'Node Details'!$B:$U,C$1,0),"Check"),"")</f>
        <v>S8O280101-S8O280104</v>
      </c>
      <c r="D2221" s="75" t="str">
        <f>IF($B2221&lt;&gt;"",_xlfn.IFNA(VLOOKUP($B2221,'Node Details'!$B:$U,D$1,0),"Check"),"")</f>
        <v>S8O</v>
      </c>
      <c r="E2221" s="75" t="str">
        <f>IF($B2221&lt;&gt;"",_xlfn.IFNA(VLOOKUP($B2221,'Node Details'!$B:$U,E$1,0),"Check"),"")</f>
        <v>Airtel</v>
      </c>
      <c r="F2221" s="95">
        <v>45199</v>
      </c>
      <c r="G2221" s="75"/>
      <c r="H2221" s="25" t="s">
        <v>22</v>
      </c>
      <c r="I2221" s="24">
        <v>2</v>
      </c>
      <c r="J2221" s="24">
        <v>32.5</v>
      </c>
      <c r="K2221" s="75">
        <f t="shared" si="102"/>
        <v>65</v>
      </c>
      <c r="L2221" s="80">
        <v>45198</v>
      </c>
      <c r="M2221" s="72"/>
      <c r="N2221" s="38"/>
      <c r="O2221" s="81"/>
      <c r="P2221" s="72"/>
      <c r="Q2221" s="72"/>
      <c r="R2221" s="72"/>
      <c r="S2221" s="72"/>
      <c r="T2221" s="81"/>
      <c r="U2221" s="72"/>
      <c r="V2221" s="72"/>
      <c r="W2221" s="82">
        <f t="shared" si="103"/>
        <v>0</v>
      </c>
      <c r="X2221" s="39" t="s">
        <v>89</v>
      </c>
      <c r="Y2221" s="39"/>
      <c r="Z2221" s="72" t="s">
        <v>101</v>
      </c>
    </row>
    <row r="2222" spans="1:26">
      <c r="A2222" s="75">
        <f t="shared" si="104"/>
        <v>2220</v>
      </c>
      <c r="B2222" s="39" t="s">
        <v>1958</v>
      </c>
      <c r="C2222" s="75" t="str">
        <f>IF($B2222&lt;&gt;"",_xlfn.IFNA(VLOOKUP($B2222,'Node Details'!$B:$U,C$1,0),"Check"),"")</f>
        <v>S8O280101-S8O280104</v>
      </c>
      <c r="D2222" s="75" t="str">
        <f>IF($B2222&lt;&gt;"",_xlfn.IFNA(VLOOKUP($B2222,'Node Details'!$B:$U,D$1,0),"Check"),"")</f>
        <v>S8O</v>
      </c>
      <c r="E2222" s="75" t="str">
        <f>IF($B2222&lt;&gt;"",_xlfn.IFNA(VLOOKUP($B2222,'Node Details'!$B:$U,E$1,0),"Check"),"")</f>
        <v>Airtel</v>
      </c>
      <c r="F2222" s="95">
        <v>45199</v>
      </c>
      <c r="G2222" s="75"/>
      <c r="H2222" s="25" t="s">
        <v>22</v>
      </c>
      <c r="I2222" s="24">
        <v>2</v>
      </c>
      <c r="J2222" s="24">
        <v>32.5</v>
      </c>
      <c r="K2222" s="75">
        <f t="shared" si="102"/>
        <v>65</v>
      </c>
      <c r="L2222" s="80">
        <v>45198</v>
      </c>
      <c r="M2222" s="72"/>
      <c r="N2222" s="38"/>
      <c r="O2222" s="81"/>
      <c r="P2222" s="72"/>
      <c r="Q2222" s="72"/>
      <c r="R2222" s="72"/>
      <c r="S2222" s="72"/>
      <c r="T2222" s="81"/>
      <c r="U2222" s="72"/>
      <c r="V2222" s="72"/>
      <c r="W2222" s="82">
        <f t="shared" si="103"/>
        <v>0</v>
      </c>
      <c r="X2222" s="39" t="s">
        <v>89</v>
      </c>
      <c r="Y2222" s="39"/>
      <c r="Z2222" s="72" t="s">
        <v>101</v>
      </c>
    </row>
    <row r="2223" spans="1:26">
      <c r="A2223" s="75">
        <f t="shared" si="104"/>
        <v>2221</v>
      </c>
      <c r="B2223" s="39" t="s">
        <v>1961</v>
      </c>
      <c r="C2223" s="75" t="str">
        <f>IF($B2223&lt;&gt;"",_xlfn.IFNA(VLOOKUP($B2223,'Node Details'!$B:$U,C$1,0),"Check"),"")</f>
        <v>S8O280101-S8O280105</v>
      </c>
      <c r="D2223" s="75" t="str">
        <f>IF($B2223&lt;&gt;"",_xlfn.IFNA(VLOOKUP($B2223,'Node Details'!$B:$U,D$1,0),"Check"),"")</f>
        <v>S8O</v>
      </c>
      <c r="E2223" s="75" t="str">
        <f>IF($B2223&lt;&gt;"",_xlfn.IFNA(VLOOKUP($B2223,'Node Details'!$B:$U,E$1,0),"Check"),"")</f>
        <v>Airtel</v>
      </c>
      <c r="F2223" s="95">
        <v>45230</v>
      </c>
      <c r="G2223" s="75"/>
      <c r="H2223" s="25" t="s">
        <v>22</v>
      </c>
      <c r="I2223" s="24">
        <v>2</v>
      </c>
      <c r="J2223" s="24">
        <v>32.5</v>
      </c>
      <c r="K2223" s="75">
        <f t="shared" si="102"/>
        <v>65</v>
      </c>
      <c r="L2223" s="80">
        <v>45227</v>
      </c>
      <c r="M2223" s="72"/>
      <c r="N2223" s="38"/>
      <c r="O2223" s="81"/>
      <c r="P2223" s="72"/>
      <c r="Q2223" s="72"/>
      <c r="R2223" s="72"/>
      <c r="S2223" s="72"/>
      <c r="T2223" s="81"/>
      <c r="U2223" s="72"/>
      <c r="V2223" s="72"/>
      <c r="W2223" s="82">
        <f t="shared" si="103"/>
        <v>0</v>
      </c>
      <c r="X2223" s="39" t="s">
        <v>89</v>
      </c>
      <c r="Y2223" s="39"/>
      <c r="Z2223" s="72" t="s">
        <v>101</v>
      </c>
    </row>
    <row r="2224" spans="1:26">
      <c r="A2224" s="75">
        <f t="shared" si="104"/>
        <v>2222</v>
      </c>
      <c r="B2224" s="39" t="s">
        <v>1963</v>
      </c>
      <c r="C2224" s="75" t="str">
        <f>IF($B2224&lt;&gt;"",_xlfn.IFNA(VLOOKUP($B2224,'Node Details'!$B:$U,C$1,0),"Check"),"")</f>
        <v>S8O280101-S8O280106</v>
      </c>
      <c r="D2224" s="75" t="str">
        <f>IF($B2224&lt;&gt;"",_xlfn.IFNA(VLOOKUP($B2224,'Node Details'!$B:$U,D$1,0),"Check"),"")</f>
        <v>S8O</v>
      </c>
      <c r="E2224" s="75" t="str">
        <f>IF($B2224&lt;&gt;"",_xlfn.IFNA(VLOOKUP($B2224,'Node Details'!$B:$U,E$1,0),"Check"),"")</f>
        <v>Airtel</v>
      </c>
      <c r="F2224" s="95">
        <v>45230</v>
      </c>
      <c r="G2224" s="75"/>
      <c r="H2224" s="25" t="s">
        <v>22</v>
      </c>
      <c r="I2224" s="24">
        <v>2</v>
      </c>
      <c r="J2224" s="24">
        <v>32.5</v>
      </c>
      <c r="K2224" s="75">
        <f t="shared" si="102"/>
        <v>65</v>
      </c>
      <c r="L2224" s="80">
        <v>45227</v>
      </c>
      <c r="M2224" s="72"/>
      <c r="N2224" s="38"/>
      <c r="O2224" s="81"/>
      <c r="P2224" s="72"/>
      <c r="Q2224" s="72"/>
      <c r="R2224" s="72"/>
      <c r="S2224" s="72"/>
      <c r="T2224" s="81"/>
      <c r="U2224" s="72"/>
      <c r="V2224" s="72"/>
      <c r="W2224" s="82">
        <f t="shared" si="103"/>
        <v>0</v>
      </c>
      <c r="X2224" s="39" t="s">
        <v>89</v>
      </c>
      <c r="Y2224" s="39"/>
      <c r="Z2224" s="72" t="s">
        <v>101</v>
      </c>
    </row>
    <row r="2225" spans="1:26">
      <c r="A2225" s="75">
        <f t="shared" si="104"/>
        <v>2223</v>
      </c>
      <c r="B2225" s="39" t="s">
        <v>1843</v>
      </c>
      <c r="C2225" s="75" t="str">
        <f>IF($B2225&lt;&gt;"",_xlfn.IFNA(VLOOKUP($B2225,'Node Details'!$B:$U,C$1,0),"Check"),"")</f>
        <v>0000S8O10-0000S8O29</v>
      </c>
      <c r="D2225" s="75" t="str">
        <f>IF($B2225&lt;&gt;"",_xlfn.IFNA(VLOOKUP($B2225,'Node Details'!$B:$U,D$1,0),"Check"),"")</f>
        <v>S8O</v>
      </c>
      <c r="E2225" s="75" t="str">
        <f>IF($B2225&lt;&gt;"",_xlfn.IFNA(VLOOKUP($B2225,'Node Details'!$B:$U,E$1,0),"Check"),"")</f>
        <v>Airtel</v>
      </c>
      <c r="F2225" s="95">
        <v>45199</v>
      </c>
      <c r="G2225" s="75"/>
      <c r="H2225" s="25" t="s">
        <v>22</v>
      </c>
      <c r="I2225" s="24">
        <v>2</v>
      </c>
      <c r="J2225" s="24">
        <v>32.5</v>
      </c>
      <c r="K2225" s="75">
        <f t="shared" si="102"/>
        <v>65</v>
      </c>
      <c r="L2225" s="80">
        <v>45198</v>
      </c>
      <c r="M2225" s="72"/>
      <c r="N2225" s="38"/>
      <c r="O2225" s="81"/>
      <c r="P2225" s="72"/>
      <c r="Q2225" s="72"/>
      <c r="R2225" s="72"/>
      <c r="S2225" s="72"/>
      <c r="T2225" s="81"/>
      <c r="U2225" s="72"/>
      <c r="V2225" s="72"/>
      <c r="W2225" s="82">
        <f t="shared" si="103"/>
        <v>0</v>
      </c>
      <c r="X2225" s="39" t="s">
        <v>89</v>
      </c>
      <c r="Y2225" s="39"/>
      <c r="Z2225" s="72" t="s">
        <v>101</v>
      </c>
    </row>
    <row r="2226" spans="1:26">
      <c r="A2226" s="75">
        <f t="shared" si="104"/>
        <v>2224</v>
      </c>
      <c r="B2226" s="39" t="s">
        <v>1968</v>
      </c>
      <c r="C2226" s="75" t="str">
        <f>IF($B2226&lt;&gt;"",_xlfn.IFNA(VLOOKUP($B2226,'Node Details'!$B:$U,C$1,0),"Check"),"")</f>
        <v>0000S8O29-S8O290106</v>
      </c>
      <c r="D2226" s="75" t="str">
        <f>IF($B2226&lt;&gt;"",_xlfn.IFNA(VLOOKUP($B2226,'Node Details'!$B:$U,D$1,0),"Check"),"")</f>
        <v>S8O</v>
      </c>
      <c r="E2226" s="75" t="str">
        <f>IF($B2226&lt;&gt;"",_xlfn.IFNA(VLOOKUP($B2226,'Node Details'!$B:$U,E$1,0),"Check"),"")</f>
        <v>Airtel</v>
      </c>
      <c r="F2226" s="95">
        <v>45199</v>
      </c>
      <c r="G2226" s="75"/>
      <c r="H2226" s="25" t="s">
        <v>22</v>
      </c>
      <c r="I2226" s="24">
        <v>2</v>
      </c>
      <c r="J2226" s="24">
        <v>32.5</v>
      </c>
      <c r="K2226" s="75">
        <f t="shared" si="102"/>
        <v>65</v>
      </c>
      <c r="L2226" s="80">
        <v>45198</v>
      </c>
      <c r="M2226" s="72"/>
      <c r="N2226" s="38"/>
      <c r="O2226" s="81"/>
      <c r="P2226" s="72"/>
      <c r="Q2226" s="72"/>
      <c r="R2226" s="72"/>
      <c r="S2226" s="72"/>
      <c r="T2226" s="81"/>
      <c r="U2226" s="72"/>
      <c r="V2226" s="72"/>
      <c r="W2226" s="82">
        <f t="shared" si="103"/>
        <v>0</v>
      </c>
      <c r="X2226" s="39" t="s">
        <v>89</v>
      </c>
      <c r="Y2226" s="39"/>
      <c r="Z2226" s="72" t="s">
        <v>101</v>
      </c>
    </row>
    <row r="2227" spans="1:26">
      <c r="A2227" s="75">
        <f t="shared" si="104"/>
        <v>2225</v>
      </c>
      <c r="B2227" s="39" t="s">
        <v>1972</v>
      </c>
      <c r="C2227" s="75" t="str">
        <f>IF($B2227&lt;&gt;"",_xlfn.IFNA(VLOOKUP($B2227,'Node Details'!$B:$U,C$1,0),"Check"),"")</f>
        <v>0000S8O29-S8O290106</v>
      </c>
      <c r="D2227" s="75" t="str">
        <f>IF($B2227&lt;&gt;"",_xlfn.IFNA(VLOOKUP($B2227,'Node Details'!$B:$U,D$1,0),"Check"),"")</f>
        <v>S8O</v>
      </c>
      <c r="E2227" s="75" t="str">
        <f>IF($B2227&lt;&gt;"",_xlfn.IFNA(VLOOKUP($B2227,'Node Details'!$B:$U,E$1,0),"Check"),"")</f>
        <v>Airtel</v>
      </c>
      <c r="F2227" s="95">
        <v>45199</v>
      </c>
      <c r="G2227" s="75"/>
      <c r="H2227" s="25" t="s">
        <v>22</v>
      </c>
      <c r="I2227" s="24">
        <v>2</v>
      </c>
      <c r="J2227" s="24">
        <v>32.5</v>
      </c>
      <c r="K2227" s="75">
        <f t="shared" si="102"/>
        <v>65</v>
      </c>
      <c r="L2227" s="80">
        <v>45198</v>
      </c>
      <c r="M2227" s="72"/>
      <c r="N2227" s="38"/>
      <c r="O2227" s="81"/>
      <c r="P2227" s="72"/>
      <c r="Q2227" s="72"/>
      <c r="R2227" s="72"/>
      <c r="S2227" s="72"/>
      <c r="T2227" s="81"/>
      <c r="U2227" s="72"/>
      <c r="V2227" s="72"/>
      <c r="W2227" s="82">
        <f t="shared" si="103"/>
        <v>0</v>
      </c>
      <c r="X2227" s="39" t="s">
        <v>89</v>
      </c>
      <c r="Y2227" s="39"/>
      <c r="Z2227" s="72" t="s">
        <v>101</v>
      </c>
    </row>
    <row r="2228" spans="1:26">
      <c r="A2228" s="75">
        <f t="shared" si="104"/>
        <v>2226</v>
      </c>
      <c r="B2228" s="39" t="s">
        <v>2780</v>
      </c>
      <c r="C2228" s="75" t="str">
        <f>IF($B2228&lt;&gt;"",_xlfn.IFNA(VLOOKUP($B2228,'Node Details'!$B:$U,C$1,0),"Check"),"")</f>
        <v>0000S8O29-S8O290106</v>
      </c>
      <c r="D2228" s="75" t="str">
        <f>IF($B2228&lt;&gt;"",_xlfn.IFNA(VLOOKUP($B2228,'Node Details'!$B:$U,D$1,0),"Check"),"")</f>
        <v>S8O</v>
      </c>
      <c r="E2228" s="75" t="str">
        <f>IF($B2228&lt;&gt;"",_xlfn.IFNA(VLOOKUP($B2228,'Node Details'!$B:$U,E$1,0),"Check"),"")</f>
        <v>Airtel</v>
      </c>
      <c r="F2228" s="95">
        <v>45199</v>
      </c>
      <c r="G2228" s="75"/>
      <c r="H2228" s="25" t="s">
        <v>22</v>
      </c>
      <c r="I2228" s="24">
        <v>2</v>
      </c>
      <c r="J2228" s="24">
        <v>32.5</v>
      </c>
      <c r="K2228" s="75">
        <f t="shared" si="102"/>
        <v>65</v>
      </c>
      <c r="L2228" s="80">
        <v>45198</v>
      </c>
      <c r="M2228" s="72"/>
      <c r="N2228" s="38"/>
      <c r="O2228" s="81"/>
      <c r="P2228" s="72"/>
      <c r="Q2228" s="72"/>
      <c r="R2228" s="72"/>
      <c r="S2228" s="72"/>
      <c r="T2228" s="81"/>
      <c r="U2228" s="72"/>
      <c r="V2228" s="72"/>
      <c r="W2228" s="82">
        <f t="shared" si="103"/>
        <v>0</v>
      </c>
      <c r="X2228" s="39" t="s">
        <v>89</v>
      </c>
      <c r="Y2228" s="39"/>
      <c r="Z2228" s="72" t="s">
        <v>101</v>
      </c>
    </row>
    <row r="2229" spans="1:26">
      <c r="A2229" s="75">
        <f t="shared" si="104"/>
        <v>2227</v>
      </c>
      <c r="B2229" s="39" t="s">
        <v>2781</v>
      </c>
      <c r="C2229" s="75" t="str">
        <f>IF($B2229&lt;&gt;"",_xlfn.IFNA(VLOOKUP($B2229,'Node Details'!$B:$U,C$1,0),"Check"),"")</f>
        <v>0000S8O29-S8O290106</v>
      </c>
      <c r="D2229" s="75" t="str">
        <f>IF($B2229&lt;&gt;"",_xlfn.IFNA(VLOOKUP($B2229,'Node Details'!$B:$U,D$1,0),"Check"),"")</f>
        <v>S8O</v>
      </c>
      <c r="E2229" s="75" t="str">
        <f>IF($B2229&lt;&gt;"",_xlfn.IFNA(VLOOKUP($B2229,'Node Details'!$B:$U,E$1,0),"Check"),"")</f>
        <v>Airtel</v>
      </c>
      <c r="F2229" s="95">
        <v>45199</v>
      </c>
      <c r="G2229" s="75"/>
      <c r="H2229" s="25" t="s">
        <v>22</v>
      </c>
      <c r="I2229" s="24">
        <v>2</v>
      </c>
      <c r="J2229" s="24">
        <v>32.5</v>
      </c>
      <c r="K2229" s="75">
        <f t="shared" si="102"/>
        <v>65</v>
      </c>
      <c r="L2229" s="80">
        <v>45198</v>
      </c>
      <c r="M2229" s="72"/>
      <c r="N2229" s="38"/>
      <c r="O2229" s="81"/>
      <c r="P2229" s="72"/>
      <c r="Q2229" s="72"/>
      <c r="R2229" s="72"/>
      <c r="S2229" s="72"/>
      <c r="T2229" s="81"/>
      <c r="U2229" s="72"/>
      <c r="V2229" s="72"/>
      <c r="W2229" s="82">
        <f t="shared" si="103"/>
        <v>0</v>
      </c>
      <c r="X2229" s="39" t="s">
        <v>89</v>
      </c>
      <c r="Y2229" s="39"/>
      <c r="Z2229" s="72" t="s">
        <v>101</v>
      </c>
    </row>
    <row r="2230" spans="1:26">
      <c r="A2230" s="75">
        <f t="shared" si="104"/>
        <v>2228</v>
      </c>
      <c r="B2230" s="39" t="s">
        <v>2783</v>
      </c>
      <c r="C2230" s="75" t="str">
        <f>IF($B2230&lt;&gt;"",_xlfn.IFNA(VLOOKUP($B2230,'Node Details'!$B:$U,C$1,0),"Check"),"")</f>
        <v>0000S8O29-S8O290106</v>
      </c>
      <c r="D2230" s="75" t="str">
        <f>IF($B2230&lt;&gt;"",_xlfn.IFNA(VLOOKUP($B2230,'Node Details'!$B:$U,D$1,0),"Check"),"")</f>
        <v>S8O</v>
      </c>
      <c r="E2230" s="75" t="str">
        <f>IF($B2230&lt;&gt;"",_xlfn.IFNA(VLOOKUP($B2230,'Node Details'!$B:$U,E$1,0),"Check"),"")</f>
        <v>Airtel</v>
      </c>
      <c r="F2230" s="95">
        <v>45199</v>
      </c>
      <c r="G2230" s="75"/>
      <c r="H2230" s="25" t="s">
        <v>22</v>
      </c>
      <c r="I2230" s="24">
        <v>2</v>
      </c>
      <c r="J2230" s="24">
        <v>32.5</v>
      </c>
      <c r="K2230" s="75">
        <f t="shared" si="102"/>
        <v>65</v>
      </c>
      <c r="L2230" s="80">
        <v>45198</v>
      </c>
      <c r="M2230" s="72"/>
      <c r="N2230" s="38"/>
      <c r="O2230" s="81"/>
      <c r="P2230" s="72"/>
      <c r="Q2230" s="72"/>
      <c r="R2230" s="72"/>
      <c r="S2230" s="72"/>
      <c r="T2230" s="81"/>
      <c r="U2230" s="72"/>
      <c r="V2230" s="72"/>
      <c r="W2230" s="82">
        <f t="shared" si="103"/>
        <v>0</v>
      </c>
      <c r="X2230" s="39" t="s">
        <v>89</v>
      </c>
      <c r="Y2230" s="39"/>
      <c r="Z2230" s="72" t="s">
        <v>101</v>
      </c>
    </row>
    <row r="2231" spans="1:26">
      <c r="A2231" s="75">
        <f t="shared" si="104"/>
        <v>2229</v>
      </c>
      <c r="B2231" s="39" t="s">
        <v>1965</v>
      </c>
      <c r="C2231" s="75" t="str">
        <f>IF($B2231&lt;&gt;"",_xlfn.IFNA(VLOOKUP($B2231,'Node Details'!$B:$U,C$1,0),"Check"),"")</f>
        <v>0000S8O29-S8O290106</v>
      </c>
      <c r="D2231" s="75" t="str">
        <f>IF($B2231&lt;&gt;"",_xlfn.IFNA(VLOOKUP($B2231,'Node Details'!$B:$U,D$1,0),"Check"),"")</f>
        <v>S8O</v>
      </c>
      <c r="E2231" s="75" t="str">
        <f>IF($B2231&lt;&gt;"",_xlfn.IFNA(VLOOKUP($B2231,'Node Details'!$B:$U,E$1,0),"Check"),"")</f>
        <v>Airtel</v>
      </c>
      <c r="F2231" s="95">
        <v>45199</v>
      </c>
      <c r="G2231" s="75"/>
      <c r="H2231" s="25" t="s">
        <v>22</v>
      </c>
      <c r="I2231" s="24">
        <v>2</v>
      </c>
      <c r="J2231" s="24">
        <v>32.5</v>
      </c>
      <c r="K2231" s="75">
        <f t="shared" si="102"/>
        <v>65</v>
      </c>
      <c r="L2231" s="80">
        <v>45198</v>
      </c>
      <c r="M2231" s="72"/>
      <c r="N2231" s="38"/>
      <c r="O2231" s="81"/>
      <c r="P2231" s="72"/>
      <c r="Q2231" s="72"/>
      <c r="R2231" s="72"/>
      <c r="S2231" s="72"/>
      <c r="T2231" s="81"/>
      <c r="U2231" s="72"/>
      <c r="V2231" s="72"/>
      <c r="W2231" s="82">
        <f t="shared" si="103"/>
        <v>0</v>
      </c>
      <c r="X2231" s="39" t="s">
        <v>89</v>
      </c>
      <c r="Y2231" s="39"/>
      <c r="Z2231" s="72" t="s">
        <v>101</v>
      </c>
    </row>
    <row r="2232" spans="1:26">
      <c r="A2232" s="75">
        <f t="shared" si="104"/>
        <v>2230</v>
      </c>
      <c r="B2232" s="39" t="s">
        <v>1970</v>
      </c>
      <c r="C2232" s="75" t="str">
        <f>IF($B2232&lt;&gt;"",_xlfn.IFNA(VLOOKUP($B2232,'Node Details'!$B:$U,C$1,0),"Check"),"")</f>
        <v>S8O290101-S8O290107</v>
      </c>
      <c r="D2232" s="75" t="str">
        <f>IF($B2232&lt;&gt;"",_xlfn.IFNA(VLOOKUP($B2232,'Node Details'!$B:$U,D$1,0),"Check"),"")</f>
        <v>S8O</v>
      </c>
      <c r="E2232" s="75" t="str">
        <f>IF($B2232&lt;&gt;"",_xlfn.IFNA(VLOOKUP($B2232,'Node Details'!$B:$U,E$1,0),"Check"),"")</f>
        <v>Airtel</v>
      </c>
      <c r="F2232" s="95">
        <v>45230</v>
      </c>
      <c r="G2232" s="75"/>
      <c r="H2232" s="25" t="s">
        <v>22</v>
      </c>
      <c r="I2232" s="24">
        <v>2</v>
      </c>
      <c r="J2232" s="24">
        <v>32.5</v>
      </c>
      <c r="K2232" s="75">
        <f t="shared" si="102"/>
        <v>65</v>
      </c>
      <c r="L2232" s="80">
        <v>45227</v>
      </c>
      <c r="M2232" s="72"/>
      <c r="N2232" s="38"/>
      <c r="O2232" s="81"/>
      <c r="P2232" s="72"/>
      <c r="Q2232" s="72"/>
      <c r="R2232" s="72"/>
      <c r="S2232" s="72"/>
      <c r="T2232" s="81"/>
      <c r="U2232" s="72"/>
      <c r="V2232" s="72"/>
      <c r="W2232" s="82">
        <f t="shared" si="103"/>
        <v>0</v>
      </c>
      <c r="X2232" s="39" t="s">
        <v>89</v>
      </c>
      <c r="Y2232" s="39"/>
      <c r="Z2232" s="72" t="s">
        <v>101</v>
      </c>
    </row>
    <row r="2233" spans="1:26">
      <c r="A2233" s="75">
        <f t="shared" si="104"/>
        <v>2231</v>
      </c>
      <c r="B2233" s="39" t="s">
        <v>1973</v>
      </c>
      <c r="C2233" s="75" t="str">
        <f>IF($B2233&lt;&gt;"",_xlfn.IFNA(VLOOKUP($B2233,'Node Details'!$B:$U,C$1,0),"Check"),"")</f>
        <v>S8O290102-S8O290108</v>
      </c>
      <c r="D2233" s="75" t="str">
        <f>IF($B2233&lt;&gt;"",_xlfn.IFNA(VLOOKUP($B2233,'Node Details'!$B:$U,D$1,0),"Check"),"")</f>
        <v>S8O</v>
      </c>
      <c r="E2233" s="75" t="str">
        <f>IF($B2233&lt;&gt;"",_xlfn.IFNA(VLOOKUP($B2233,'Node Details'!$B:$U,E$1,0),"Check"),"")</f>
        <v>Airtel</v>
      </c>
      <c r="F2233" s="95">
        <v>45230</v>
      </c>
      <c r="G2233" s="75"/>
      <c r="H2233" s="25" t="s">
        <v>22</v>
      </c>
      <c r="I2233" s="24">
        <v>2</v>
      </c>
      <c r="J2233" s="24">
        <v>32.5</v>
      </c>
      <c r="K2233" s="75">
        <f t="shared" si="102"/>
        <v>65</v>
      </c>
      <c r="L2233" s="80">
        <v>45227</v>
      </c>
      <c r="M2233" s="72"/>
      <c r="N2233" s="38"/>
      <c r="O2233" s="81"/>
      <c r="P2233" s="72"/>
      <c r="Q2233" s="72"/>
      <c r="R2233" s="72"/>
      <c r="S2233" s="72"/>
      <c r="T2233" s="81"/>
      <c r="U2233" s="72"/>
      <c r="V2233" s="72"/>
      <c r="W2233" s="82">
        <f t="shared" si="103"/>
        <v>0</v>
      </c>
      <c r="X2233" s="39" t="s">
        <v>89</v>
      </c>
      <c r="Y2233" s="39"/>
      <c r="Z2233" s="72" t="s">
        <v>101</v>
      </c>
    </row>
    <row r="2234" spans="1:26">
      <c r="A2234" s="75">
        <f t="shared" si="104"/>
        <v>2232</v>
      </c>
      <c r="B2234" s="39" t="s">
        <v>1843</v>
      </c>
      <c r="C2234" s="75" t="str">
        <f>IF($B2234&lt;&gt;"",_xlfn.IFNA(VLOOKUP($B2234,'Node Details'!$B:$U,C$1,0),"Check"),"")</f>
        <v>0000S8O10-0000S8O29</v>
      </c>
      <c r="D2234" s="75" t="str">
        <f>IF($B2234&lt;&gt;"",_xlfn.IFNA(VLOOKUP($B2234,'Node Details'!$B:$U,D$1,0),"Check"),"")</f>
        <v>S8O</v>
      </c>
      <c r="E2234" s="75" t="str">
        <f>IF($B2234&lt;&gt;"",_xlfn.IFNA(VLOOKUP($B2234,'Node Details'!$B:$U,E$1,0),"Check"),"")</f>
        <v>Airtel</v>
      </c>
      <c r="F2234" s="95">
        <v>45199</v>
      </c>
      <c r="G2234" s="75"/>
      <c r="H2234" s="25" t="s">
        <v>2821</v>
      </c>
      <c r="I2234" s="24">
        <v>1</v>
      </c>
      <c r="J2234" s="24">
        <v>2010</v>
      </c>
      <c r="K2234" s="75">
        <f t="shared" si="102"/>
        <v>2010</v>
      </c>
      <c r="L2234" s="80">
        <v>45198</v>
      </c>
      <c r="M2234" s="72"/>
      <c r="N2234" s="38"/>
      <c r="O2234" s="81"/>
      <c r="P2234" s="72"/>
      <c r="Q2234" s="72"/>
      <c r="R2234" s="72"/>
      <c r="S2234" s="72"/>
      <c r="T2234" s="81"/>
      <c r="U2234" s="72"/>
      <c r="V2234" s="72"/>
      <c r="W2234" s="82">
        <f t="shared" si="103"/>
        <v>0</v>
      </c>
      <c r="X2234" s="39" t="s">
        <v>89</v>
      </c>
      <c r="Y2234" s="39"/>
      <c r="Z2234" s="72" t="s">
        <v>101</v>
      </c>
    </row>
    <row r="2235" spans="1:26">
      <c r="A2235" s="75">
        <f t="shared" si="104"/>
        <v>2233</v>
      </c>
      <c r="B2235" s="39" t="s">
        <v>1978</v>
      </c>
      <c r="C2235" s="75" t="str">
        <f>IF($B2235&lt;&gt;"",_xlfn.IFNA(VLOOKUP($B2235,'Node Details'!$B:$U,C$1,0),"Check"),"")</f>
        <v>04O520102-04O520108</v>
      </c>
      <c r="D2235" s="75" t="str">
        <f>IF($B2235&lt;&gt;"",_xlfn.IFNA(VLOOKUP($B2235,'Node Details'!$B:$U,D$1,0),"Check"),"")</f>
        <v>04O</v>
      </c>
      <c r="E2235" s="75" t="str">
        <f>IF($B2235&lt;&gt;"",_xlfn.IFNA(VLOOKUP($B2235,'Node Details'!$B:$U,E$1,0),"Check"),"")</f>
        <v>Airtel</v>
      </c>
      <c r="F2235" s="95">
        <v>45199</v>
      </c>
      <c r="G2235" s="75"/>
      <c r="H2235" s="25" t="s">
        <v>2819</v>
      </c>
      <c r="I2235" s="24">
        <v>1</v>
      </c>
      <c r="J2235" s="24">
        <v>450</v>
      </c>
      <c r="K2235" s="75">
        <f t="shared" si="102"/>
        <v>450</v>
      </c>
      <c r="L2235" s="80">
        <v>45197</v>
      </c>
      <c r="M2235" s="72"/>
      <c r="N2235" s="38"/>
      <c r="O2235" s="81"/>
      <c r="P2235" s="72"/>
      <c r="Q2235" s="72"/>
      <c r="R2235" s="72"/>
      <c r="S2235" s="72"/>
      <c r="T2235" s="81"/>
      <c r="U2235" s="72"/>
      <c r="V2235" s="72"/>
      <c r="W2235" s="82">
        <f t="shared" si="103"/>
        <v>0</v>
      </c>
      <c r="X2235" s="39" t="s">
        <v>89</v>
      </c>
      <c r="Y2235" s="39"/>
      <c r="Z2235" s="72" t="s">
        <v>1979</v>
      </c>
    </row>
    <row r="2236" spans="1:26">
      <c r="A2236" s="75">
        <f t="shared" si="104"/>
        <v>2234</v>
      </c>
      <c r="B2236" s="39" t="s">
        <v>1708</v>
      </c>
      <c r="C2236" s="75" t="str">
        <f>IF($B2236&lt;&gt;"",_xlfn.IFNA(VLOOKUP($B2236,'Node Details'!$B:$U,C$1,0),"Check"),"")</f>
        <v>04O550104-04O550107</v>
      </c>
      <c r="D2236" s="75" t="str">
        <f>IF($B2236&lt;&gt;"",_xlfn.IFNA(VLOOKUP($B2236,'Node Details'!$B:$U,D$1,0),"Check"),"")</f>
        <v>04O</v>
      </c>
      <c r="E2236" s="75" t="str">
        <f>IF($B2236&lt;&gt;"",_xlfn.IFNA(VLOOKUP($B2236,'Node Details'!$B:$U,E$1,0),"Check"),"")</f>
        <v>Airtel</v>
      </c>
      <c r="F2236" s="95">
        <v>45199</v>
      </c>
      <c r="G2236" s="75"/>
      <c r="H2236" s="25" t="s">
        <v>2819</v>
      </c>
      <c r="I2236" s="24">
        <v>1</v>
      </c>
      <c r="J2236" s="24">
        <v>450</v>
      </c>
      <c r="K2236" s="75">
        <f t="shared" si="102"/>
        <v>450</v>
      </c>
      <c r="L2236" s="80">
        <v>45140.446226851847</v>
      </c>
      <c r="M2236" s="72"/>
      <c r="N2236" s="38"/>
      <c r="O2236" s="81"/>
      <c r="P2236" s="72"/>
      <c r="Q2236" s="72"/>
      <c r="R2236" s="72"/>
      <c r="S2236" s="72"/>
      <c r="T2236" s="81"/>
      <c r="U2236" s="72"/>
      <c r="V2236" s="72"/>
      <c r="W2236" s="82">
        <f t="shared" si="103"/>
        <v>0</v>
      </c>
      <c r="X2236" s="39" t="s">
        <v>89</v>
      </c>
      <c r="Y2236" s="39"/>
      <c r="Z2236" s="72" t="s">
        <v>1979</v>
      </c>
    </row>
    <row r="2237" spans="1:26">
      <c r="A2237" s="75">
        <f t="shared" si="104"/>
        <v>2235</v>
      </c>
      <c r="B2237" s="39" t="s">
        <v>2785</v>
      </c>
      <c r="C2237" s="75" t="str">
        <f>IF($B2237&lt;&gt;"",_xlfn.IFNA(VLOOKUP($B2237,'Node Details'!$B:$U,C$1,0),"Check"),"")</f>
        <v>04O570103-04O570105</v>
      </c>
      <c r="D2237" s="75" t="str">
        <f>IF($B2237&lt;&gt;"",_xlfn.IFNA(VLOOKUP($B2237,'Node Details'!$B:$U,D$1,0),"Check"),"")</f>
        <v>04O</v>
      </c>
      <c r="E2237" s="75" t="str">
        <f>IF($B2237&lt;&gt;"",_xlfn.IFNA(VLOOKUP($B2237,'Node Details'!$B:$U,E$1,0),"Check"),"")</f>
        <v>Airtel</v>
      </c>
      <c r="F2237" s="95">
        <v>45199</v>
      </c>
      <c r="G2237" s="75"/>
      <c r="H2237" s="25" t="s">
        <v>2819</v>
      </c>
      <c r="I2237" s="24">
        <v>1</v>
      </c>
      <c r="J2237" s="24">
        <v>450</v>
      </c>
      <c r="K2237" s="75">
        <f t="shared" si="102"/>
        <v>450</v>
      </c>
      <c r="L2237" s="80">
        <v>45197</v>
      </c>
      <c r="M2237" s="72"/>
      <c r="N2237" s="38"/>
      <c r="O2237" s="81"/>
      <c r="P2237" s="72"/>
      <c r="Q2237" s="72"/>
      <c r="R2237" s="72"/>
      <c r="S2237" s="72"/>
      <c r="T2237" s="81"/>
      <c r="U2237" s="72"/>
      <c r="V2237" s="72"/>
      <c r="W2237" s="82">
        <f t="shared" si="103"/>
        <v>0</v>
      </c>
      <c r="X2237" s="39" t="s">
        <v>89</v>
      </c>
      <c r="Y2237" s="39"/>
      <c r="Z2237" s="72" t="s">
        <v>1979</v>
      </c>
    </row>
    <row r="2238" spans="1:26">
      <c r="A2238" s="75">
        <f t="shared" si="104"/>
        <v>2236</v>
      </c>
      <c r="B2238" s="39" t="s">
        <v>1981</v>
      </c>
      <c r="C2238" s="75" t="str">
        <f>IF($B2238&lt;&gt;"",_xlfn.IFNA(VLOOKUP($B2238,'Node Details'!$B:$U,C$1,0),"Check"),"")</f>
        <v>04O570103-04O570105</v>
      </c>
      <c r="D2238" s="75" t="str">
        <f>IF($B2238&lt;&gt;"",_xlfn.IFNA(VLOOKUP($B2238,'Node Details'!$B:$U,D$1,0),"Check"),"")</f>
        <v>04O</v>
      </c>
      <c r="E2238" s="75" t="str">
        <f>IF($B2238&lt;&gt;"",_xlfn.IFNA(VLOOKUP($B2238,'Node Details'!$B:$U,E$1,0),"Check"),"")</f>
        <v>Airtel</v>
      </c>
      <c r="F2238" s="95">
        <v>45199</v>
      </c>
      <c r="G2238" s="75"/>
      <c r="H2238" s="25" t="s">
        <v>2819</v>
      </c>
      <c r="I2238" s="24">
        <v>1</v>
      </c>
      <c r="J2238" s="24">
        <v>450</v>
      </c>
      <c r="K2238" s="75">
        <f t="shared" si="102"/>
        <v>450</v>
      </c>
      <c r="L2238" s="80">
        <v>45197</v>
      </c>
      <c r="M2238" s="72"/>
      <c r="N2238" s="38"/>
      <c r="O2238" s="81"/>
      <c r="P2238" s="72"/>
      <c r="Q2238" s="72"/>
      <c r="R2238" s="72"/>
      <c r="S2238" s="72"/>
      <c r="T2238" s="81"/>
      <c r="U2238" s="72"/>
      <c r="V2238" s="72"/>
      <c r="W2238" s="82">
        <f t="shared" si="103"/>
        <v>0</v>
      </c>
      <c r="X2238" s="39" t="s">
        <v>89</v>
      </c>
      <c r="Y2238" s="39"/>
      <c r="Z2238" s="72" t="s">
        <v>1979</v>
      </c>
    </row>
    <row r="2239" spans="1:26">
      <c r="A2239" s="75">
        <f t="shared" si="104"/>
        <v>2237</v>
      </c>
      <c r="B2239" s="39" t="s">
        <v>1986</v>
      </c>
      <c r="C2239" s="75" t="str">
        <f>IF($B2239&lt;&gt;"",_xlfn.IFNA(VLOOKUP($B2239,'Node Details'!$B:$U,C$1,0),"Check"),"")</f>
        <v>04O570102-04O570106</v>
      </c>
      <c r="D2239" s="75" t="str">
        <f>IF($B2239&lt;&gt;"",_xlfn.IFNA(VLOOKUP($B2239,'Node Details'!$B:$U,D$1,0),"Check"),"")</f>
        <v>04O</v>
      </c>
      <c r="E2239" s="75" t="str">
        <f>IF($B2239&lt;&gt;"",_xlfn.IFNA(VLOOKUP($B2239,'Node Details'!$B:$U,E$1,0),"Check"),"")</f>
        <v>Airtel</v>
      </c>
      <c r="F2239" s="95">
        <v>45199</v>
      </c>
      <c r="G2239" s="75"/>
      <c r="H2239" s="25" t="s">
        <v>2819</v>
      </c>
      <c r="I2239" s="24">
        <v>1</v>
      </c>
      <c r="J2239" s="24">
        <v>450</v>
      </c>
      <c r="K2239" s="75">
        <f t="shared" si="102"/>
        <v>450</v>
      </c>
      <c r="L2239" s="80">
        <v>45197</v>
      </c>
      <c r="M2239" s="72"/>
      <c r="N2239" s="38"/>
      <c r="O2239" s="81"/>
      <c r="P2239" s="72"/>
      <c r="Q2239" s="72"/>
      <c r="R2239" s="72"/>
      <c r="S2239" s="72"/>
      <c r="T2239" s="81"/>
      <c r="U2239" s="72"/>
      <c r="V2239" s="72"/>
      <c r="W2239" s="82">
        <f t="shared" si="103"/>
        <v>0</v>
      </c>
      <c r="X2239" s="39" t="s">
        <v>89</v>
      </c>
      <c r="Y2239" s="39"/>
      <c r="Z2239" s="72" t="s">
        <v>1979</v>
      </c>
    </row>
    <row r="2240" spans="1:26">
      <c r="A2240" s="75">
        <f t="shared" si="104"/>
        <v>2238</v>
      </c>
      <c r="B2240" s="39" t="s">
        <v>1988</v>
      </c>
      <c r="C2240" s="75" t="str">
        <f>IF($B2240&lt;&gt;"",_xlfn.IFNA(VLOOKUP($B2240,'Node Details'!$B:$U,C$1,0),"Check"),"")</f>
        <v>04O580106-04O580107</v>
      </c>
      <c r="D2240" s="75" t="str">
        <f>IF($B2240&lt;&gt;"",_xlfn.IFNA(VLOOKUP($B2240,'Node Details'!$B:$U,D$1,0),"Check"),"")</f>
        <v>04O</v>
      </c>
      <c r="E2240" s="75" t="str">
        <f>IF($B2240&lt;&gt;"",_xlfn.IFNA(VLOOKUP($B2240,'Node Details'!$B:$U,E$1,0),"Check"),"")</f>
        <v>Airtel</v>
      </c>
      <c r="F2240" s="95">
        <v>45199</v>
      </c>
      <c r="G2240" s="75"/>
      <c r="H2240" s="25" t="s">
        <v>2819</v>
      </c>
      <c r="I2240" s="24">
        <v>1</v>
      </c>
      <c r="J2240" s="24">
        <v>450</v>
      </c>
      <c r="K2240" s="75">
        <f t="shared" si="102"/>
        <v>450</v>
      </c>
      <c r="L2240" s="80">
        <v>45197</v>
      </c>
      <c r="M2240" s="72"/>
      <c r="N2240" s="38"/>
      <c r="O2240" s="81"/>
      <c r="P2240" s="72"/>
      <c r="Q2240" s="72"/>
      <c r="R2240" s="72"/>
      <c r="S2240" s="72"/>
      <c r="T2240" s="81"/>
      <c r="U2240" s="72"/>
      <c r="V2240" s="72"/>
      <c r="W2240" s="82">
        <f t="shared" si="103"/>
        <v>0</v>
      </c>
      <c r="X2240" s="39" t="s">
        <v>89</v>
      </c>
      <c r="Y2240" s="39"/>
      <c r="Z2240" s="72" t="s">
        <v>1979</v>
      </c>
    </row>
    <row r="2241" spans="1:26">
      <c r="A2241" s="75">
        <f t="shared" si="104"/>
        <v>2239</v>
      </c>
      <c r="B2241" s="39" t="s">
        <v>2786</v>
      </c>
      <c r="C2241" s="75" t="str">
        <f>IF($B2241&lt;&gt;"",_xlfn.IFNA(VLOOKUP($B2241,'Node Details'!$B:$U,C$1,0),"Check"),"")</f>
        <v>04O580106-04O590107</v>
      </c>
      <c r="D2241" s="75" t="str">
        <f>IF($B2241&lt;&gt;"",_xlfn.IFNA(VLOOKUP($B2241,'Node Details'!$B:$U,D$1,0),"Check"),"")</f>
        <v>04O</v>
      </c>
      <c r="E2241" s="75" t="str">
        <f>IF($B2241&lt;&gt;"",_xlfn.IFNA(VLOOKUP($B2241,'Node Details'!$B:$U,E$1,0),"Check"),"")</f>
        <v>Airtel</v>
      </c>
      <c r="F2241" s="95">
        <v>45199</v>
      </c>
      <c r="G2241" s="75"/>
      <c r="H2241" s="25" t="s">
        <v>2819</v>
      </c>
      <c r="I2241" s="24">
        <v>1</v>
      </c>
      <c r="J2241" s="24">
        <v>450</v>
      </c>
      <c r="K2241" s="75">
        <f t="shared" si="102"/>
        <v>450</v>
      </c>
      <c r="L2241" s="80">
        <v>45197</v>
      </c>
      <c r="M2241" s="72"/>
      <c r="N2241" s="38"/>
      <c r="O2241" s="81"/>
      <c r="P2241" s="72"/>
      <c r="Q2241" s="72"/>
      <c r="R2241" s="72"/>
      <c r="S2241" s="72"/>
      <c r="T2241" s="81"/>
      <c r="U2241" s="72"/>
      <c r="V2241" s="72"/>
      <c r="W2241" s="82">
        <f t="shared" si="103"/>
        <v>0</v>
      </c>
      <c r="X2241" s="39" t="s">
        <v>89</v>
      </c>
      <c r="Y2241" s="39"/>
      <c r="Z2241" s="72" t="s">
        <v>1979</v>
      </c>
    </row>
    <row r="2242" spans="1:26">
      <c r="A2242" s="75">
        <f t="shared" si="104"/>
        <v>2240</v>
      </c>
      <c r="B2242" s="39" t="s">
        <v>1711</v>
      </c>
      <c r="C2242" s="75" t="str">
        <f>IF($B2242&lt;&gt;"",_xlfn.IFNA(VLOOKUP($B2242,'Node Details'!$B:$U,C$1,0),"Check"),"")</f>
        <v>04O580106-04O590107</v>
      </c>
      <c r="D2242" s="75" t="str">
        <f>IF($B2242&lt;&gt;"",_xlfn.IFNA(VLOOKUP($B2242,'Node Details'!$B:$U,D$1,0),"Check"),"")</f>
        <v>04O</v>
      </c>
      <c r="E2242" s="75" t="str">
        <f>IF($B2242&lt;&gt;"",_xlfn.IFNA(VLOOKUP($B2242,'Node Details'!$B:$U,E$1,0),"Check"),"")</f>
        <v>Airtel</v>
      </c>
      <c r="F2242" s="95">
        <v>45199</v>
      </c>
      <c r="G2242" s="75"/>
      <c r="H2242" s="25" t="s">
        <v>2819</v>
      </c>
      <c r="I2242" s="24">
        <v>1</v>
      </c>
      <c r="J2242" s="24">
        <v>450</v>
      </c>
      <c r="K2242" s="75">
        <f t="shared" si="102"/>
        <v>450</v>
      </c>
      <c r="L2242" s="80">
        <v>45197</v>
      </c>
      <c r="M2242" s="72"/>
      <c r="N2242" s="38"/>
      <c r="O2242" s="81"/>
      <c r="P2242" s="72"/>
      <c r="Q2242" s="72"/>
      <c r="R2242" s="72"/>
      <c r="S2242" s="72"/>
      <c r="T2242" s="81"/>
      <c r="U2242" s="72"/>
      <c r="V2242" s="72"/>
      <c r="W2242" s="82">
        <f t="shared" si="103"/>
        <v>0</v>
      </c>
      <c r="X2242" s="39" t="s">
        <v>89</v>
      </c>
      <c r="Y2242" s="39"/>
      <c r="Z2242" s="72" t="s">
        <v>1979</v>
      </c>
    </row>
    <row r="2243" spans="1:26">
      <c r="A2243" s="75">
        <f t="shared" si="104"/>
        <v>2241</v>
      </c>
      <c r="B2243" s="39" t="s">
        <v>1991</v>
      </c>
      <c r="C2243" s="75" t="str">
        <f>IF($B2243&lt;&gt;"",_xlfn.IFNA(VLOOKUP($B2243,'Node Details'!$B:$U,C$1,0),"Check"),"")</f>
        <v>04O600103-04O600106</v>
      </c>
      <c r="D2243" s="75" t="str">
        <f>IF($B2243&lt;&gt;"",_xlfn.IFNA(VLOOKUP($B2243,'Node Details'!$B:$U,D$1,0),"Check"),"")</f>
        <v>04O</v>
      </c>
      <c r="E2243" s="75" t="str">
        <f>IF($B2243&lt;&gt;"",_xlfn.IFNA(VLOOKUP($B2243,'Node Details'!$B:$U,E$1,0),"Check"),"")</f>
        <v>Airtel</v>
      </c>
      <c r="F2243" s="95">
        <v>45199</v>
      </c>
      <c r="G2243" s="75"/>
      <c r="H2243" s="25" t="s">
        <v>2819</v>
      </c>
      <c r="I2243" s="24">
        <v>1</v>
      </c>
      <c r="J2243" s="24">
        <v>450</v>
      </c>
      <c r="K2243" s="75">
        <f t="shared" ref="K2243:K2306" si="105">I2243*J2243</f>
        <v>450</v>
      </c>
      <c r="L2243" s="80">
        <v>45197</v>
      </c>
      <c r="M2243" s="72"/>
      <c r="N2243" s="38"/>
      <c r="O2243" s="81"/>
      <c r="P2243" s="72"/>
      <c r="Q2243" s="72"/>
      <c r="R2243" s="72"/>
      <c r="S2243" s="72"/>
      <c r="T2243" s="81"/>
      <c r="U2243" s="72"/>
      <c r="V2243" s="72"/>
      <c r="W2243" s="82">
        <f t="shared" ref="W2243:W2306" si="106">IF(V2243&lt;&gt;"",V2243*U2243,0)</f>
        <v>0</v>
      </c>
      <c r="X2243" s="39" t="s">
        <v>89</v>
      </c>
      <c r="Y2243" s="39"/>
      <c r="Z2243" s="72" t="s">
        <v>1979</v>
      </c>
    </row>
    <row r="2244" spans="1:26">
      <c r="A2244" s="75">
        <f t="shared" ref="A2244:A2307" si="107">IF(B2244&lt;&gt;"",A2243+1,"")</f>
        <v>2242</v>
      </c>
      <c r="B2244" s="39" t="s">
        <v>2787</v>
      </c>
      <c r="C2244" s="75" t="str">
        <f>IF($B2244&lt;&gt;"",_xlfn.IFNA(VLOOKUP($B2244,'Node Details'!$B:$U,C$1,0),"Check"),"")</f>
        <v>04O600101-04O600108</v>
      </c>
      <c r="D2244" s="75" t="str">
        <f>IF($B2244&lt;&gt;"",_xlfn.IFNA(VLOOKUP($B2244,'Node Details'!$B:$U,D$1,0),"Check"),"")</f>
        <v>04O</v>
      </c>
      <c r="E2244" s="75" t="str">
        <f>IF($B2244&lt;&gt;"",_xlfn.IFNA(VLOOKUP($B2244,'Node Details'!$B:$U,E$1,0),"Check"),"")</f>
        <v>Airtel</v>
      </c>
      <c r="F2244" s="95">
        <v>45199</v>
      </c>
      <c r="G2244" s="75"/>
      <c r="H2244" s="25" t="s">
        <v>2819</v>
      </c>
      <c r="I2244" s="24">
        <v>1</v>
      </c>
      <c r="J2244" s="24">
        <v>450</v>
      </c>
      <c r="K2244" s="75">
        <f t="shared" si="105"/>
        <v>450</v>
      </c>
      <c r="L2244" s="80">
        <v>45197</v>
      </c>
      <c r="M2244" s="72"/>
      <c r="N2244" s="38"/>
      <c r="O2244" s="81"/>
      <c r="P2244" s="72"/>
      <c r="Q2244" s="72"/>
      <c r="R2244" s="72"/>
      <c r="S2244" s="72"/>
      <c r="T2244" s="81"/>
      <c r="U2244" s="72"/>
      <c r="V2244" s="72"/>
      <c r="W2244" s="82">
        <f t="shared" si="106"/>
        <v>0</v>
      </c>
      <c r="X2244" s="39" t="s">
        <v>89</v>
      </c>
      <c r="Y2244" s="39"/>
      <c r="Z2244" s="72" t="s">
        <v>1979</v>
      </c>
    </row>
    <row r="2245" spans="1:26">
      <c r="A2245" s="75">
        <f t="shared" si="107"/>
        <v>2243</v>
      </c>
      <c r="B2245" s="39" t="s">
        <v>1994</v>
      </c>
      <c r="C2245" s="75" t="str">
        <f>IF($B2245&lt;&gt;"",_xlfn.IFNA(VLOOKUP($B2245,'Node Details'!$B:$U,C$1,0),"Check"),"")</f>
        <v>04O600101-04O600108</v>
      </c>
      <c r="D2245" s="75" t="str">
        <f>IF($B2245&lt;&gt;"",_xlfn.IFNA(VLOOKUP($B2245,'Node Details'!$B:$U,D$1,0),"Check"),"")</f>
        <v>04O</v>
      </c>
      <c r="E2245" s="75" t="str">
        <f>IF($B2245&lt;&gt;"",_xlfn.IFNA(VLOOKUP($B2245,'Node Details'!$B:$U,E$1,0),"Check"),"")</f>
        <v>Airtel</v>
      </c>
      <c r="F2245" s="95">
        <v>45199</v>
      </c>
      <c r="G2245" s="75"/>
      <c r="H2245" s="25" t="s">
        <v>2819</v>
      </c>
      <c r="I2245" s="24">
        <v>1</v>
      </c>
      <c r="J2245" s="24">
        <v>450</v>
      </c>
      <c r="K2245" s="75">
        <f t="shared" si="105"/>
        <v>450</v>
      </c>
      <c r="L2245" s="80">
        <v>45197</v>
      </c>
      <c r="M2245" s="72"/>
      <c r="N2245" s="38"/>
      <c r="O2245" s="81"/>
      <c r="P2245" s="72"/>
      <c r="Q2245" s="72"/>
      <c r="R2245" s="72"/>
      <c r="S2245" s="72"/>
      <c r="T2245" s="81"/>
      <c r="U2245" s="72"/>
      <c r="V2245" s="72"/>
      <c r="W2245" s="82">
        <f t="shared" si="106"/>
        <v>0</v>
      </c>
      <c r="X2245" s="39" t="s">
        <v>89</v>
      </c>
      <c r="Y2245" s="39"/>
      <c r="Z2245" s="72" t="s">
        <v>1979</v>
      </c>
    </row>
    <row r="2246" spans="1:26">
      <c r="A2246" s="75">
        <f t="shared" si="107"/>
        <v>2244</v>
      </c>
      <c r="B2246" s="39" t="s">
        <v>1997</v>
      </c>
      <c r="C2246" s="75" t="str">
        <f>IF($B2246&lt;&gt;"",_xlfn.IFNA(VLOOKUP($B2246,'Node Details'!$B:$U,C$1,0),"Check"),"")</f>
        <v>04O190104-04O190108</v>
      </c>
      <c r="D2246" s="75" t="str">
        <f>IF($B2246&lt;&gt;"",_xlfn.IFNA(VLOOKUP($B2246,'Node Details'!$B:$U,D$1,0),"Check"),"")</f>
        <v>04O</v>
      </c>
      <c r="E2246" s="75" t="str">
        <f>IF($B2246&lt;&gt;"",_xlfn.IFNA(VLOOKUP($B2246,'Node Details'!$B:$U,E$1,0),"Check"),"")</f>
        <v>Airtel</v>
      </c>
      <c r="F2246" s="95">
        <v>45199</v>
      </c>
      <c r="G2246" s="75"/>
      <c r="H2246" s="25" t="s">
        <v>2819</v>
      </c>
      <c r="I2246" s="24">
        <v>1</v>
      </c>
      <c r="J2246" s="24">
        <v>450</v>
      </c>
      <c r="K2246" s="75">
        <f t="shared" si="105"/>
        <v>450</v>
      </c>
      <c r="L2246" s="80">
        <v>45197</v>
      </c>
      <c r="M2246" s="72"/>
      <c r="N2246" s="38"/>
      <c r="O2246" s="81"/>
      <c r="P2246" s="72"/>
      <c r="Q2246" s="72"/>
      <c r="R2246" s="72"/>
      <c r="S2246" s="72"/>
      <c r="T2246" s="81"/>
      <c r="U2246" s="72"/>
      <c r="V2246" s="72"/>
      <c r="W2246" s="82">
        <f t="shared" si="106"/>
        <v>0</v>
      </c>
      <c r="X2246" s="39" t="s">
        <v>89</v>
      </c>
      <c r="Y2246" s="39"/>
      <c r="Z2246" s="72" t="s">
        <v>1979</v>
      </c>
    </row>
    <row r="2247" spans="1:26">
      <c r="A2247" s="75">
        <f t="shared" si="107"/>
        <v>2245</v>
      </c>
      <c r="B2247" s="39" t="s">
        <v>1714</v>
      </c>
      <c r="C2247" s="75" t="str">
        <f>IF($B2247&lt;&gt;"",_xlfn.IFNA(VLOOKUP($B2247,'Node Details'!$B:$U,C$1,0),"Check"),"")</f>
        <v>04O200105-04O200108</v>
      </c>
      <c r="D2247" s="75" t="str">
        <f>IF($B2247&lt;&gt;"",_xlfn.IFNA(VLOOKUP($B2247,'Node Details'!$B:$U,D$1,0),"Check"),"")</f>
        <v>04O</v>
      </c>
      <c r="E2247" s="75" t="str">
        <f>IF($B2247&lt;&gt;"",_xlfn.IFNA(VLOOKUP($B2247,'Node Details'!$B:$U,E$1,0),"Check"),"")</f>
        <v>Airtel</v>
      </c>
      <c r="F2247" s="95">
        <v>45199</v>
      </c>
      <c r="G2247" s="75"/>
      <c r="H2247" s="25" t="s">
        <v>2819</v>
      </c>
      <c r="I2247" s="24">
        <v>1</v>
      </c>
      <c r="J2247" s="24">
        <v>450</v>
      </c>
      <c r="K2247" s="75">
        <f t="shared" si="105"/>
        <v>450</v>
      </c>
      <c r="L2247" s="80">
        <v>45149</v>
      </c>
      <c r="M2247" s="72"/>
      <c r="N2247" s="38"/>
      <c r="O2247" s="81"/>
      <c r="P2247" s="72"/>
      <c r="Q2247" s="72"/>
      <c r="R2247" s="72"/>
      <c r="S2247" s="72"/>
      <c r="T2247" s="81"/>
      <c r="U2247" s="72"/>
      <c r="V2247" s="72"/>
      <c r="W2247" s="82">
        <f t="shared" si="106"/>
        <v>0</v>
      </c>
      <c r="X2247" s="39" t="s">
        <v>89</v>
      </c>
      <c r="Y2247" s="39"/>
      <c r="Z2247" s="72" t="s">
        <v>1979</v>
      </c>
    </row>
    <row r="2248" spans="1:26">
      <c r="A2248" s="75">
        <f t="shared" si="107"/>
        <v>2246</v>
      </c>
      <c r="B2248" s="39" t="s">
        <v>1717</v>
      </c>
      <c r="C2248" s="75" t="str">
        <f>IF($B2248&lt;&gt;"",_xlfn.IFNA(VLOOKUP($B2248,'Node Details'!$B:$U,C$1,0),"Check"),"")</f>
        <v>000004O21-04O210108</v>
      </c>
      <c r="D2248" s="75" t="str">
        <f>IF($B2248&lt;&gt;"",_xlfn.IFNA(VLOOKUP($B2248,'Node Details'!$B:$U,D$1,0),"Check"),"")</f>
        <v>04O</v>
      </c>
      <c r="E2248" s="75" t="str">
        <f>IF($B2248&lt;&gt;"",_xlfn.IFNA(VLOOKUP($B2248,'Node Details'!$B:$U,E$1,0),"Check"),"")</f>
        <v>Airtel</v>
      </c>
      <c r="F2248" s="95">
        <v>45199</v>
      </c>
      <c r="G2248" s="75"/>
      <c r="H2248" s="25" t="s">
        <v>2819</v>
      </c>
      <c r="I2248" s="24">
        <v>1</v>
      </c>
      <c r="J2248" s="24">
        <v>450</v>
      </c>
      <c r="K2248" s="75">
        <f t="shared" si="105"/>
        <v>450</v>
      </c>
      <c r="L2248" s="80">
        <v>45197</v>
      </c>
      <c r="M2248" s="72"/>
      <c r="N2248" s="38"/>
      <c r="O2248" s="81"/>
      <c r="P2248" s="72"/>
      <c r="Q2248" s="72"/>
      <c r="R2248" s="72"/>
      <c r="S2248" s="72"/>
      <c r="T2248" s="81"/>
      <c r="U2248" s="72"/>
      <c r="V2248" s="72"/>
      <c r="W2248" s="82">
        <f t="shared" si="106"/>
        <v>0</v>
      </c>
      <c r="X2248" s="39" t="s">
        <v>89</v>
      </c>
      <c r="Y2248" s="39"/>
      <c r="Z2248" s="72" t="s">
        <v>1979</v>
      </c>
    </row>
    <row r="2249" spans="1:26">
      <c r="A2249" s="75">
        <f t="shared" si="107"/>
        <v>2247</v>
      </c>
      <c r="B2249" s="39" t="s">
        <v>1999</v>
      </c>
      <c r="C2249" s="75" t="str">
        <f>IF($B2249&lt;&gt;"",_xlfn.IFNA(VLOOKUP($B2249,'Node Details'!$B:$U,C$1,0),"Check"),"")</f>
        <v>000004O21-04O210108</v>
      </c>
      <c r="D2249" s="75" t="str">
        <f>IF($B2249&lt;&gt;"",_xlfn.IFNA(VLOOKUP($B2249,'Node Details'!$B:$U,D$1,0),"Check"),"")</f>
        <v>04O</v>
      </c>
      <c r="E2249" s="75" t="str">
        <f>IF($B2249&lt;&gt;"",_xlfn.IFNA(VLOOKUP($B2249,'Node Details'!$B:$U,E$1,0),"Check"),"")</f>
        <v>Airtel</v>
      </c>
      <c r="F2249" s="95">
        <v>45199</v>
      </c>
      <c r="G2249" s="75"/>
      <c r="H2249" s="25" t="s">
        <v>2819</v>
      </c>
      <c r="I2249" s="24">
        <v>1</v>
      </c>
      <c r="J2249" s="24">
        <v>450</v>
      </c>
      <c r="K2249" s="75">
        <f t="shared" si="105"/>
        <v>450</v>
      </c>
      <c r="L2249" s="80">
        <v>45197</v>
      </c>
      <c r="M2249" s="72"/>
      <c r="N2249" s="38"/>
      <c r="O2249" s="81"/>
      <c r="P2249" s="72"/>
      <c r="Q2249" s="72"/>
      <c r="R2249" s="72"/>
      <c r="S2249" s="72"/>
      <c r="T2249" s="81"/>
      <c r="U2249" s="72"/>
      <c r="V2249" s="72"/>
      <c r="W2249" s="82">
        <f t="shared" si="106"/>
        <v>0</v>
      </c>
      <c r="X2249" s="39" t="s">
        <v>89</v>
      </c>
      <c r="Y2249" s="39"/>
      <c r="Z2249" s="72" t="s">
        <v>1979</v>
      </c>
    </row>
    <row r="2250" spans="1:26">
      <c r="A2250" s="75">
        <f t="shared" si="107"/>
        <v>2248</v>
      </c>
      <c r="B2250" s="39" t="s">
        <v>1720</v>
      </c>
      <c r="C2250" s="75" t="str">
        <f>IF($B2250&lt;&gt;"",_xlfn.IFNA(VLOOKUP($B2250,'Node Details'!$B:$U,C$1,0),"Check"),"")</f>
        <v>04O220105-04O220107</v>
      </c>
      <c r="D2250" s="75" t="str">
        <f>IF($B2250&lt;&gt;"",_xlfn.IFNA(VLOOKUP($B2250,'Node Details'!$B:$U,D$1,0),"Check"),"")</f>
        <v>04O</v>
      </c>
      <c r="E2250" s="75" t="str">
        <f>IF($B2250&lt;&gt;"",_xlfn.IFNA(VLOOKUP($B2250,'Node Details'!$B:$U,E$1,0),"Check"),"")</f>
        <v>Airtel</v>
      </c>
      <c r="F2250" s="95">
        <v>45199</v>
      </c>
      <c r="G2250" s="75"/>
      <c r="H2250" s="25" t="s">
        <v>2819</v>
      </c>
      <c r="I2250" s="24">
        <v>1</v>
      </c>
      <c r="J2250" s="24">
        <v>450</v>
      </c>
      <c r="K2250" s="75">
        <f t="shared" si="105"/>
        <v>450</v>
      </c>
      <c r="L2250" s="80">
        <v>45139.714189814818</v>
      </c>
      <c r="M2250" s="72"/>
      <c r="N2250" s="38"/>
      <c r="O2250" s="81"/>
      <c r="P2250" s="72"/>
      <c r="Q2250" s="72"/>
      <c r="R2250" s="72"/>
      <c r="S2250" s="72"/>
      <c r="T2250" s="81"/>
      <c r="U2250" s="72"/>
      <c r="V2250" s="72"/>
      <c r="W2250" s="82">
        <f t="shared" si="106"/>
        <v>0</v>
      </c>
      <c r="X2250" s="39" t="s">
        <v>89</v>
      </c>
      <c r="Y2250" s="39"/>
      <c r="Z2250" s="72" t="s">
        <v>1979</v>
      </c>
    </row>
    <row r="2251" spans="1:26">
      <c r="A2251" s="75">
        <f t="shared" si="107"/>
        <v>2249</v>
      </c>
      <c r="B2251" s="39" t="s">
        <v>2001</v>
      </c>
      <c r="C2251" s="75" t="str">
        <f>IF($B2251&lt;&gt;"",_xlfn.IFNA(VLOOKUP($B2251,'Node Details'!$B:$U,C$1,0),"Check"),"")</f>
        <v>04O220106-04O220108</v>
      </c>
      <c r="D2251" s="75" t="str">
        <f>IF($B2251&lt;&gt;"",_xlfn.IFNA(VLOOKUP($B2251,'Node Details'!$B:$U,D$1,0),"Check"),"")</f>
        <v>04O</v>
      </c>
      <c r="E2251" s="75" t="str">
        <f>IF($B2251&lt;&gt;"",_xlfn.IFNA(VLOOKUP($B2251,'Node Details'!$B:$U,E$1,0),"Check"),"")</f>
        <v>Airtel</v>
      </c>
      <c r="F2251" s="95">
        <v>45199</v>
      </c>
      <c r="G2251" s="75"/>
      <c r="H2251" s="25" t="s">
        <v>2819</v>
      </c>
      <c r="I2251" s="24">
        <v>1</v>
      </c>
      <c r="J2251" s="24">
        <v>450</v>
      </c>
      <c r="K2251" s="75">
        <f t="shared" si="105"/>
        <v>450</v>
      </c>
      <c r="L2251" s="80">
        <v>45197</v>
      </c>
      <c r="M2251" s="72"/>
      <c r="N2251" s="38"/>
      <c r="O2251" s="81"/>
      <c r="P2251" s="72"/>
      <c r="Q2251" s="72"/>
      <c r="R2251" s="72"/>
      <c r="S2251" s="72"/>
      <c r="T2251" s="81"/>
      <c r="U2251" s="72"/>
      <c r="V2251" s="72"/>
      <c r="W2251" s="82">
        <f t="shared" si="106"/>
        <v>0</v>
      </c>
      <c r="X2251" s="39" t="s">
        <v>89</v>
      </c>
      <c r="Y2251" s="39"/>
      <c r="Z2251" s="72" t="s">
        <v>1979</v>
      </c>
    </row>
    <row r="2252" spans="1:26">
      <c r="A2252" s="75">
        <f t="shared" si="107"/>
        <v>2250</v>
      </c>
      <c r="B2252" s="39" t="s">
        <v>2004</v>
      </c>
      <c r="C2252" s="75" t="str">
        <f>IF($B2252&lt;&gt;"",_xlfn.IFNA(VLOOKUP($B2252,'Node Details'!$B:$U,C$1,0),"Check"),"")</f>
        <v>04O230102-04O230106</v>
      </c>
      <c r="D2252" s="75" t="str">
        <f>IF($B2252&lt;&gt;"",_xlfn.IFNA(VLOOKUP($B2252,'Node Details'!$B:$U,D$1,0),"Check"),"")</f>
        <v>04O</v>
      </c>
      <c r="E2252" s="75" t="str">
        <f>IF($B2252&lt;&gt;"",_xlfn.IFNA(VLOOKUP($B2252,'Node Details'!$B:$U,E$1,0),"Check"),"")</f>
        <v>Airtel</v>
      </c>
      <c r="F2252" s="95">
        <v>45199</v>
      </c>
      <c r="G2252" s="75"/>
      <c r="H2252" s="25" t="s">
        <v>2819</v>
      </c>
      <c r="I2252" s="24">
        <v>1</v>
      </c>
      <c r="J2252" s="24">
        <v>450</v>
      </c>
      <c r="K2252" s="75">
        <f t="shared" si="105"/>
        <v>450</v>
      </c>
      <c r="L2252" s="80">
        <v>45144</v>
      </c>
      <c r="M2252" s="72"/>
      <c r="N2252" s="38"/>
      <c r="O2252" s="81"/>
      <c r="P2252" s="72"/>
      <c r="Q2252" s="72"/>
      <c r="R2252" s="72"/>
      <c r="S2252" s="72"/>
      <c r="T2252" s="81"/>
      <c r="U2252" s="72"/>
      <c r="V2252" s="72"/>
      <c r="W2252" s="82">
        <f t="shared" si="106"/>
        <v>0</v>
      </c>
      <c r="X2252" s="39" t="s">
        <v>89</v>
      </c>
      <c r="Y2252" s="39"/>
      <c r="Z2252" s="72" t="s">
        <v>1979</v>
      </c>
    </row>
    <row r="2253" spans="1:26">
      <c r="A2253" s="75">
        <f t="shared" si="107"/>
        <v>2251</v>
      </c>
      <c r="B2253" s="39" t="s">
        <v>1725</v>
      </c>
      <c r="C2253" s="75" t="str">
        <f>IF($B2253&lt;&gt;"",_xlfn.IFNA(VLOOKUP($B2253,'Node Details'!$B:$U,C$1,0),"Check"),"")</f>
        <v>04O230102-04O230106</v>
      </c>
      <c r="D2253" s="75" t="str">
        <f>IF($B2253&lt;&gt;"",_xlfn.IFNA(VLOOKUP($B2253,'Node Details'!$B:$U,D$1,0),"Check"),"")</f>
        <v>04O</v>
      </c>
      <c r="E2253" s="75" t="str">
        <f>IF($B2253&lt;&gt;"",_xlfn.IFNA(VLOOKUP($B2253,'Node Details'!$B:$U,E$1,0),"Check"),"")</f>
        <v>Airtel</v>
      </c>
      <c r="F2253" s="95">
        <v>45199</v>
      </c>
      <c r="G2253" s="75"/>
      <c r="H2253" s="25" t="s">
        <v>2819</v>
      </c>
      <c r="I2253" s="24">
        <v>1</v>
      </c>
      <c r="J2253" s="24">
        <v>450</v>
      </c>
      <c r="K2253" s="75">
        <f t="shared" si="105"/>
        <v>450</v>
      </c>
      <c r="L2253" s="80">
        <v>45144</v>
      </c>
      <c r="M2253" s="72"/>
      <c r="N2253" s="38"/>
      <c r="O2253" s="81"/>
      <c r="P2253" s="72"/>
      <c r="Q2253" s="72"/>
      <c r="R2253" s="72"/>
      <c r="S2253" s="72"/>
      <c r="T2253" s="81"/>
      <c r="U2253" s="72"/>
      <c r="V2253" s="72"/>
      <c r="W2253" s="82">
        <f t="shared" si="106"/>
        <v>0</v>
      </c>
      <c r="X2253" s="39" t="s">
        <v>89</v>
      </c>
      <c r="Y2253" s="39"/>
      <c r="Z2253" s="72" t="s">
        <v>1979</v>
      </c>
    </row>
    <row r="2254" spans="1:26">
      <c r="A2254" s="75">
        <f t="shared" si="107"/>
        <v>2252</v>
      </c>
      <c r="B2254" s="39" t="s">
        <v>2788</v>
      </c>
      <c r="C2254" s="75" t="str">
        <f>IF($B2254&lt;&gt;"",_xlfn.IFNA(VLOOKUP($B2254,'Node Details'!$B:$U,C$1,0),"Check"),"")</f>
        <v>04O230102-04O230106</v>
      </c>
      <c r="D2254" s="75" t="str">
        <f>IF($B2254&lt;&gt;"",_xlfn.IFNA(VLOOKUP($B2254,'Node Details'!$B:$U,D$1,0),"Check"),"")</f>
        <v>04O</v>
      </c>
      <c r="E2254" s="75" t="str">
        <f>IF($B2254&lt;&gt;"",_xlfn.IFNA(VLOOKUP($B2254,'Node Details'!$B:$U,E$1,0),"Check"),"")</f>
        <v>Airtel</v>
      </c>
      <c r="F2254" s="95">
        <v>45199</v>
      </c>
      <c r="G2254" s="75"/>
      <c r="H2254" s="25" t="s">
        <v>2818</v>
      </c>
      <c r="I2254" s="24">
        <v>1</v>
      </c>
      <c r="J2254" s="24">
        <v>650</v>
      </c>
      <c r="K2254" s="75">
        <f t="shared" si="105"/>
        <v>650</v>
      </c>
      <c r="L2254" s="80">
        <v>45144</v>
      </c>
      <c r="M2254" s="72"/>
      <c r="N2254" s="38"/>
      <c r="O2254" s="81"/>
      <c r="P2254" s="72"/>
      <c r="Q2254" s="72"/>
      <c r="R2254" s="72"/>
      <c r="S2254" s="72"/>
      <c r="T2254" s="81"/>
      <c r="U2254" s="72"/>
      <c r="V2254" s="72"/>
      <c r="W2254" s="82">
        <f t="shared" si="106"/>
        <v>0</v>
      </c>
      <c r="X2254" s="39" t="s">
        <v>89</v>
      </c>
      <c r="Y2254" s="39"/>
      <c r="Z2254" s="72" t="s">
        <v>1979</v>
      </c>
    </row>
    <row r="2255" spans="1:26">
      <c r="A2255" s="75">
        <f t="shared" si="107"/>
        <v>2253</v>
      </c>
      <c r="B2255" s="39" t="s">
        <v>2006</v>
      </c>
      <c r="C2255" s="75" t="str">
        <f>IF($B2255&lt;&gt;"",_xlfn.IFNA(VLOOKUP($B2255,'Node Details'!$B:$U,C$1,0),"Check"),"")</f>
        <v>04O230105-04O230108</v>
      </c>
      <c r="D2255" s="75" t="str">
        <f>IF($B2255&lt;&gt;"",_xlfn.IFNA(VLOOKUP($B2255,'Node Details'!$B:$U,D$1,0),"Check"),"")</f>
        <v>04O</v>
      </c>
      <c r="E2255" s="75" t="str">
        <f>IF($B2255&lt;&gt;"",_xlfn.IFNA(VLOOKUP($B2255,'Node Details'!$B:$U,E$1,0),"Check"),"")</f>
        <v>Airtel</v>
      </c>
      <c r="F2255" s="95">
        <v>45199</v>
      </c>
      <c r="G2255" s="75"/>
      <c r="H2255" s="25" t="s">
        <v>2819</v>
      </c>
      <c r="I2255" s="24">
        <v>1</v>
      </c>
      <c r="J2255" s="24">
        <v>450</v>
      </c>
      <c r="K2255" s="75">
        <f t="shared" si="105"/>
        <v>450</v>
      </c>
      <c r="L2255" s="80">
        <v>45197</v>
      </c>
      <c r="M2255" s="72"/>
      <c r="N2255" s="38"/>
      <c r="O2255" s="81"/>
      <c r="P2255" s="72"/>
      <c r="Q2255" s="72"/>
      <c r="R2255" s="72"/>
      <c r="S2255" s="72"/>
      <c r="T2255" s="81"/>
      <c r="U2255" s="72"/>
      <c r="V2255" s="72"/>
      <c r="W2255" s="82">
        <f t="shared" si="106"/>
        <v>0</v>
      </c>
      <c r="X2255" s="39" t="s">
        <v>89</v>
      </c>
      <c r="Y2255" s="39"/>
      <c r="Z2255" s="72" t="s">
        <v>1979</v>
      </c>
    </row>
    <row r="2256" spans="1:26">
      <c r="A2256" s="75">
        <f t="shared" si="107"/>
        <v>2254</v>
      </c>
      <c r="B2256" s="39" t="s">
        <v>2008</v>
      </c>
      <c r="C2256" s="75" t="str">
        <f>IF($B2256&lt;&gt;"",_xlfn.IFNA(VLOOKUP($B2256,'Node Details'!$B:$U,C$1,0),"Check"),"")</f>
        <v>04O240105-04O240106</v>
      </c>
      <c r="D2256" s="75" t="str">
        <f>IF($B2256&lt;&gt;"",_xlfn.IFNA(VLOOKUP($B2256,'Node Details'!$B:$U,D$1,0),"Check"),"")</f>
        <v>04O</v>
      </c>
      <c r="E2256" s="75" t="str">
        <f>IF($B2256&lt;&gt;"",_xlfn.IFNA(VLOOKUP($B2256,'Node Details'!$B:$U,E$1,0),"Check"),"")</f>
        <v>Airtel</v>
      </c>
      <c r="F2256" s="95">
        <v>45199</v>
      </c>
      <c r="G2256" s="75"/>
      <c r="H2256" s="25" t="s">
        <v>2819</v>
      </c>
      <c r="I2256" s="24">
        <v>1</v>
      </c>
      <c r="J2256" s="24">
        <v>450</v>
      </c>
      <c r="K2256" s="75">
        <f t="shared" si="105"/>
        <v>450</v>
      </c>
      <c r="L2256" s="80">
        <v>45197</v>
      </c>
      <c r="M2256" s="72"/>
      <c r="N2256" s="38"/>
      <c r="O2256" s="81"/>
      <c r="P2256" s="72"/>
      <c r="Q2256" s="72"/>
      <c r="R2256" s="72"/>
      <c r="S2256" s="72"/>
      <c r="T2256" s="81"/>
      <c r="U2256" s="72"/>
      <c r="V2256" s="72"/>
      <c r="W2256" s="82">
        <f t="shared" si="106"/>
        <v>0</v>
      </c>
      <c r="X2256" s="39" t="s">
        <v>89</v>
      </c>
      <c r="Y2256" s="39"/>
      <c r="Z2256" s="72" t="s">
        <v>1979</v>
      </c>
    </row>
    <row r="2257" spans="1:26">
      <c r="A2257" s="75">
        <f t="shared" si="107"/>
        <v>2255</v>
      </c>
      <c r="B2257" s="39" t="s">
        <v>2789</v>
      </c>
      <c r="C2257" s="75" t="str">
        <f>IF($B2257&lt;&gt;"",_xlfn.IFNA(VLOOKUP($B2257,'Node Details'!$B:$U,C$1,0),"Check"),"")</f>
        <v>000004O26-04O260104</v>
      </c>
      <c r="D2257" s="75" t="str">
        <f>IF($B2257&lt;&gt;"",_xlfn.IFNA(VLOOKUP($B2257,'Node Details'!$B:$U,D$1,0),"Check"),"")</f>
        <v>04O</v>
      </c>
      <c r="E2257" s="75" t="str">
        <f>IF($B2257&lt;&gt;"",_xlfn.IFNA(VLOOKUP($B2257,'Node Details'!$B:$U,E$1,0),"Check"),"")</f>
        <v>Airtel</v>
      </c>
      <c r="F2257" s="95">
        <v>45199</v>
      </c>
      <c r="G2257" s="75"/>
      <c r="H2257" s="25" t="s">
        <v>2819</v>
      </c>
      <c r="I2257" s="24">
        <v>1</v>
      </c>
      <c r="J2257" s="24">
        <v>450</v>
      </c>
      <c r="K2257" s="75">
        <f t="shared" si="105"/>
        <v>450</v>
      </c>
      <c r="L2257" s="80">
        <v>45139</v>
      </c>
      <c r="M2257" s="72"/>
      <c r="N2257" s="38"/>
      <c r="O2257" s="81"/>
      <c r="P2257" s="72"/>
      <c r="Q2257" s="72"/>
      <c r="R2257" s="72"/>
      <c r="S2257" s="72"/>
      <c r="T2257" s="81"/>
      <c r="U2257" s="72"/>
      <c r="V2257" s="72"/>
      <c r="W2257" s="82">
        <f t="shared" si="106"/>
        <v>0</v>
      </c>
      <c r="X2257" s="39" t="s">
        <v>89</v>
      </c>
      <c r="Y2257" s="39"/>
      <c r="Z2257" s="72" t="s">
        <v>1979</v>
      </c>
    </row>
    <row r="2258" spans="1:26">
      <c r="A2258" s="75">
        <f t="shared" si="107"/>
        <v>2256</v>
      </c>
      <c r="B2258" s="39" t="s">
        <v>1730</v>
      </c>
      <c r="C2258" s="75" t="str">
        <f>IF($B2258&lt;&gt;"",_xlfn.IFNA(VLOOKUP($B2258,'Node Details'!$B:$U,C$1,0),"Check"),"")</f>
        <v>000004O26-04O260104</v>
      </c>
      <c r="D2258" s="75" t="str">
        <f>IF($B2258&lt;&gt;"",_xlfn.IFNA(VLOOKUP($B2258,'Node Details'!$B:$U,D$1,0),"Check"),"")</f>
        <v>04O</v>
      </c>
      <c r="E2258" s="75" t="str">
        <f>IF($B2258&lt;&gt;"",_xlfn.IFNA(VLOOKUP($B2258,'Node Details'!$B:$U,E$1,0),"Check"),"")</f>
        <v>Airtel</v>
      </c>
      <c r="F2258" s="95">
        <v>45199</v>
      </c>
      <c r="G2258" s="75"/>
      <c r="H2258" s="25" t="s">
        <v>2819</v>
      </c>
      <c r="I2258" s="24">
        <v>1</v>
      </c>
      <c r="J2258" s="24">
        <v>450</v>
      </c>
      <c r="K2258" s="75">
        <f t="shared" si="105"/>
        <v>450</v>
      </c>
      <c r="L2258" s="80">
        <v>45139</v>
      </c>
      <c r="M2258" s="72"/>
      <c r="N2258" s="38"/>
      <c r="O2258" s="81"/>
      <c r="P2258" s="72"/>
      <c r="Q2258" s="72"/>
      <c r="R2258" s="72"/>
      <c r="S2258" s="72"/>
      <c r="T2258" s="81"/>
      <c r="U2258" s="72"/>
      <c r="V2258" s="72"/>
      <c r="W2258" s="82">
        <f t="shared" si="106"/>
        <v>0</v>
      </c>
      <c r="X2258" s="39" t="s">
        <v>89</v>
      </c>
      <c r="Y2258" s="39"/>
      <c r="Z2258" s="72" t="s">
        <v>1979</v>
      </c>
    </row>
    <row r="2259" spans="1:26">
      <c r="A2259" s="75">
        <f t="shared" si="107"/>
        <v>2257</v>
      </c>
      <c r="B2259" s="39" t="s">
        <v>2011</v>
      </c>
      <c r="C2259" s="75" t="str">
        <f>IF($B2259&lt;&gt;"",_xlfn.IFNA(VLOOKUP($B2259,'Node Details'!$B:$U,C$1,0),"Check"),"")</f>
        <v>04O260101-04O260105</v>
      </c>
      <c r="D2259" s="75" t="str">
        <f>IF($B2259&lt;&gt;"",_xlfn.IFNA(VLOOKUP($B2259,'Node Details'!$B:$U,D$1,0),"Check"),"")</f>
        <v>04O</v>
      </c>
      <c r="E2259" s="75" t="str">
        <f>IF($B2259&lt;&gt;"",_xlfn.IFNA(VLOOKUP($B2259,'Node Details'!$B:$U,E$1,0),"Check"),"")</f>
        <v>Airtel</v>
      </c>
      <c r="F2259" s="95">
        <v>45199</v>
      </c>
      <c r="G2259" s="75"/>
      <c r="H2259" s="25" t="s">
        <v>2819</v>
      </c>
      <c r="I2259" s="24">
        <v>1</v>
      </c>
      <c r="J2259" s="24">
        <v>450</v>
      </c>
      <c r="K2259" s="75">
        <f t="shared" si="105"/>
        <v>450</v>
      </c>
      <c r="L2259" s="80">
        <v>45197</v>
      </c>
      <c r="M2259" s="72"/>
      <c r="N2259" s="38"/>
      <c r="O2259" s="81"/>
      <c r="P2259" s="72"/>
      <c r="Q2259" s="72"/>
      <c r="R2259" s="72"/>
      <c r="S2259" s="72"/>
      <c r="T2259" s="81"/>
      <c r="U2259" s="72"/>
      <c r="V2259" s="72"/>
      <c r="W2259" s="82">
        <f t="shared" si="106"/>
        <v>0</v>
      </c>
      <c r="X2259" s="39" t="s">
        <v>89</v>
      </c>
      <c r="Y2259" s="39"/>
      <c r="Z2259" s="72" t="s">
        <v>1979</v>
      </c>
    </row>
    <row r="2260" spans="1:26">
      <c r="A2260" s="75">
        <f t="shared" si="107"/>
        <v>2258</v>
      </c>
      <c r="B2260" s="39" t="s">
        <v>1978</v>
      </c>
      <c r="C2260" s="75" t="str">
        <f>IF($B2260&lt;&gt;"",_xlfn.IFNA(VLOOKUP($B2260,'Node Details'!$B:$U,C$1,0),"Check"),"")</f>
        <v>04O520102-04O520108</v>
      </c>
      <c r="D2260" s="75" t="str">
        <f>IF($B2260&lt;&gt;"",_xlfn.IFNA(VLOOKUP($B2260,'Node Details'!$B:$U,D$1,0),"Check"),"")</f>
        <v>04O</v>
      </c>
      <c r="E2260" s="75" t="str">
        <f>IF($B2260&lt;&gt;"",_xlfn.IFNA(VLOOKUP($B2260,'Node Details'!$B:$U,E$1,0),"Check"),"")</f>
        <v>Airtel</v>
      </c>
      <c r="F2260" s="95">
        <v>45199</v>
      </c>
      <c r="G2260" s="75"/>
      <c r="H2260" s="25" t="s">
        <v>22</v>
      </c>
      <c r="I2260" s="24">
        <v>2</v>
      </c>
      <c r="J2260" s="24">
        <v>50</v>
      </c>
      <c r="K2260" s="75">
        <f t="shared" si="105"/>
        <v>100</v>
      </c>
      <c r="L2260" s="80">
        <v>45197</v>
      </c>
      <c r="M2260" s="72"/>
      <c r="N2260" s="38"/>
      <c r="O2260" s="81"/>
      <c r="P2260" s="72"/>
      <c r="Q2260" s="72"/>
      <c r="R2260" s="72"/>
      <c r="S2260" s="72"/>
      <c r="T2260" s="81"/>
      <c r="U2260" s="72"/>
      <c r="V2260" s="72"/>
      <c r="W2260" s="82">
        <f t="shared" si="106"/>
        <v>0</v>
      </c>
      <c r="X2260" s="39" t="s">
        <v>89</v>
      </c>
      <c r="Y2260" s="39"/>
      <c r="Z2260" s="72" t="s">
        <v>1979</v>
      </c>
    </row>
    <row r="2261" spans="1:26">
      <c r="A2261" s="75">
        <f t="shared" si="107"/>
        <v>2259</v>
      </c>
      <c r="B2261" s="39" t="s">
        <v>1708</v>
      </c>
      <c r="C2261" s="75" t="str">
        <f>IF($B2261&lt;&gt;"",_xlfn.IFNA(VLOOKUP($B2261,'Node Details'!$B:$U,C$1,0),"Check"),"")</f>
        <v>04O550104-04O550107</v>
      </c>
      <c r="D2261" s="75" t="str">
        <f>IF($B2261&lt;&gt;"",_xlfn.IFNA(VLOOKUP($B2261,'Node Details'!$B:$U,D$1,0),"Check"),"")</f>
        <v>04O</v>
      </c>
      <c r="E2261" s="75" t="str">
        <f>IF($B2261&lt;&gt;"",_xlfn.IFNA(VLOOKUP($B2261,'Node Details'!$B:$U,E$1,0),"Check"),"")</f>
        <v>Airtel</v>
      </c>
      <c r="F2261" s="95">
        <v>45199</v>
      </c>
      <c r="G2261" s="75"/>
      <c r="H2261" s="25" t="s">
        <v>22</v>
      </c>
      <c r="I2261" s="24">
        <v>2</v>
      </c>
      <c r="J2261" s="24">
        <v>50</v>
      </c>
      <c r="K2261" s="75">
        <f t="shared" si="105"/>
        <v>100</v>
      </c>
      <c r="L2261" s="80">
        <v>45140.446226851847</v>
      </c>
      <c r="M2261" s="72"/>
      <c r="N2261" s="38"/>
      <c r="O2261" s="81"/>
      <c r="P2261" s="72"/>
      <c r="Q2261" s="72"/>
      <c r="R2261" s="72"/>
      <c r="S2261" s="72"/>
      <c r="T2261" s="81"/>
      <c r="U2261" s="72"/>
      <c r="V2261" s="72"/>
      <c r="W2261" s="82">
        <f t="shared" si="106"/>
        <v>0</v>
      </c>
      <c r="X2261" s="39" t="s">
        <v>89</v>
      </c>
      <c r="Y2261" s="39"/>
      <c r="Z2261" s="72" t="s">
        <v>1979</v>
      </c>
    </row>
    <row r="2262" spans="1:26">
      <c r="A2262" s="75">
        <f t="shared" si="107"/>
        <v>2260</v>
      </c>
      <c r="B2262" s="39" t="s">
        <v>2785</v>
      </c>
      <c r="C2262" s="75" t="str">
        <f>IF($B2262&lt;&gt;"",_xlfn.IFNA(VLOOKUP($B2262,'Node Details'!$B:$U,C$1,0),"Check"),"")</f>
        <v>04O570103-04O570105</v>
      </c>
      <c r="D2262" s="75" t="str">
        <f>IF($B2262&lt;&gt;"",_xlfn.IFNA(VLOOKUP($B2262,'Node Details'!$B:$U,D$1,0),"Check"),"")</f>
        <v>04O</v>
      </c>
      <c r="E2262" s="75" t="str">
        <f>IF($B2262&lt;&gt;"",_xlfn.IFNA(VLOOKUP($B2262,'Node Details'!$B:$U,E$1,0),"Check"),"")</f>
        <v>Airtel</v>
      </c>
      <c r="F2262" s="95">
        <v>45199</v>
      </c>
      <c r="G2262" s="75"/>
      <c r="H2262" s="25" t="s">
        <v>22</v>
      </c>
      <c r="I2262" s="24">
        <v>2</v>
      </c>
      <c r="J2262" s="24">
        <v>50</v>
      </c>
      <c r="K2262" s="75">
        <f t="shared" si="105"/>
        <v>100</v>
      </c>
      <c r="L2262" s="80">
        <v>45197</v>
      </c>
      <c r="M2262" s="72"/>
      <c r="N2262" s="38"/>
      <c r="O2262" s="81"/>
      <c r="P2262" s="72"/>
      <c r="Q2262" s="72"/>
      <c r="R2262" s="72"/>
      <c r="S2262" s="72"/>
      <c r="T2262" s="81"/>
      <c r="U2262" s="72"/>
      <c r="V2262" s="72"/>
      <c r="W2262" s="82">
        <f t="shared" si="106"/>
        <v>0</v>
      </c>
      <c r="X2262" s="39" t="s">
        <v>89</v>
      </c>
      <c r="Y2262" s="39"/>
      <c r="Z2262" s="72" t="s">
        <v>1979</v>
      </c>
    </row>
    <row r="2263" spans="1:26">
      <c r="A2263" s="75">
        <f t="shared" si="107"/>
        <v>2261</v>
      </c>
      <c r="B2263" s="39" t="s">
        <v>1981</v>
      </c>
      <c r="C2263" s="75" t="str">
        <f>IF($B2263&lt;&gt;"",_xlfn.IFNA(VLOOKUP($B2263,'Node Details'!$B:$U,C$1,0),"Check"),"")</f>
        <v>04O570103-04O570105</v>
      </c>
      <c r="D2263" s="75" t="str">
        <f>IF($B2263&lt;&gt;"",_xlfn.IFNA(VLOOKUP($B2263,'Node Details'!$B:$U,D$1,0),"Check"),"")</f>
        <v>04O</v>
      </c>
      <c r="E2263" s="75" t="str">
        <f>IF($B2263&lt;&gt;"",_xlfn.IFNA(VLOOKUP($B2263,'Node Details'!$B:$U,E$1,0),"Check"),"")</f>
        <v>Airtel</v>
      </c>
      <c r="F2263" s="95">
        <v>45199</v>
      </c>
      <c r="G2263" s="75"/>
      <c r="H2263" s="25" t="s">
        <v>22</v>
      </c>
      <c r="I2263" s="24">
        <v>2</v>
      </c>
      <c r="J2263" s="24">
        <v>50</v>
      </c>
      <c r="K2263" s="75">
        <f t="shared" si="105"/>
        <v>100</v>
      </c>
      <c r="L2263" s="80">
        <v>45197</v>
      </c>
      <c r="M2263" s="72"/>
      <c r="N2263" s="38"/>
      <c r="O2263" s="81"/>
      <c r="P2263" s="72"/>
      <c r="Q2263" s="72"/>
      <c r="R2263" s="72"/>
      <c r="S2263" s="72"/>
      <c r="T2263" s="81"/>
      <c r="U2263" s="72"/>
      <c r="V2263" s="72"/>
      <c r="W2263" s="82">
        <f t="shared" si="106"/>
        <v>0</v>
      </c>
      <c r="X2263" s="39" t="s">
        <v>89</v>
      </c>
      <c r="Y2263" s="39"/>
      <c r="Z2263" s="72" t="s">
        <v>1979</v>
      </c>
    </row>
    <row r="2264" spans="1:26">
      <c r="A2264" s="75">
        <f t="shared" si="107"/>
        <v>2262</v>
      </c>
      <c r="B2264" s="39" t="s">
        <v>1986</v>
      </c>
      <c r="C2264" s="75" t="str">
        <f>IF($B2264&lt;&gt;"",_xlfn.IFNA(VLOOKUP($B2264,'Node Details'!$B:$U,C$1,0),"Check"),"")</f>
        <v>04O570102-04O570106</v>
      </c>
      <c r="D2264" s="75" t="str">
        <f>IF($B2264&lt;&gt;"",_xlfn.IFNA(VLOOKUP($B2264,'Node Details'!$B:$U,D$1,0),"Check"),"")</f>
        <v>04O</v>
      </c>
      <c r="E2264" s="75" t="str">
        <f>IF($B2264&lt;&gt;"",_xlfn.IFNA(VLOOKUP($B2264,'Node Details'!$B:$U,E$1,0),"Check"),"")</f>
        <v>Airtel</v>
      </c>
      <c r="F2264" s="95">
        <v>45199</v>
      </c>
      <c r="G2264" s="75"/>
      <c r="H2264" s="25" t="s">
        <v>22</v>
      </c>
      <c r="I2264" s="24">
        <v>2</v>
      </c>
      <c r="J2264" s="24">
        <v>50</v>
      </c>
      <c r="K2264" s="75">
        <f t="shared" si="105"/>
        <v>100</v>
      </c>
      <c r="L2264" s="80">
        <v>45197</v>
      </c>
      <c r="M2264" s="72"/>
      <c r="N2264" s="38"/>
      <c r="O2264" s="81"/>
      <c r="P2264" s="72"/>
      <c r="Q2264" s="72"/>
      <c r="R2264" s="72"/>
      <c r="S2264" s="72"/>
      <c r="T2264" s="81"/>
      <c r="U2264" s="72"/>
      <c r="V2264" s="72"/>
      <c r="W2264" s="82">
        <f t="shared" si="106"/>
        <v>0</v>
      </c>
      <c r="X2264" s="39" t="s">
        <v>89</v>
      </c>
      <c r="Y2264" s="39"/>
      <c r="Z2264" s="72" t="s">
        <v>1979</v>
      </c>
    </row>
    <row r="2265" spans="1:26">
      <c r="A2265" s="75">
        <f t="shared" si="107"/>
        <v>2263</v>
      </c>
      <c r="B2265" s="39" t="s">
        <v>1988</v>
      </c>
      <c r="C2265" s="75" t="str">
        <f>IF($B2265&lt;&gt;"",_xlfn.IFNA(VLOOKUP($B2265,'Node Details'!$B:$U,C$1,0),"Check"),"")</f>
        <v>04O580106-04O580107</v>
      </c>
      <c r="D2265" s="75" t="str">
        <f>IF($B2265&lt;&gt;"",_xlfn.IFNA(VLOOKUP($B2265,'Node Details'!$B:$U,D$1,0),"Check"),"")</f>
        <v>04O</v>
      </c>
      <c r="E2265" s="75" t="str">
        <f>IF($B2265&lt;&gt;"",_xlfn.IFNA(VLOOKUP($B2265,'Node Details'!$B:$U,E$1,0),"Check"),"")</f>
        <v>Airtel</v>
      </c>
      <c r="F2265" s="95">
        <v>45199</v>
      </c>
      <c r="G2265" s="75"/>
      <c r="H2265" s="25" t="s">
        <v>22</v>
      </c>
      <c r="I2265" s="24">
        <v>2</v>
      </c>
      <c r="J2265" s="24">
        <v>50</v>
      </c>
      <c r="K2265" s="75">
        <f t="shared" si="105"/>
        <v>100</v>
      </c>
      <c r="L2265" s="80">
        <v>45197</v>
      </c>
      <c r="M2265" s="72"/>
      <c r="N2265" s="38"/>
      <c r="O2265" s="81"/>
      <c r="P2265" s="72"/>
      <c r="Q2265" s="72"/>
      <c r="R2265" s="72"/>
      <c r="S2265" s="72"/>
      <c r="T2265" s="81"/>
      <c r="U2265" s="72"/>
      <c r="V2265" s="72"/>
      <c r="W2265" s="82">
        <f t="shared" si="106"/>
        <v>0</v>
      </c>
      <c r="X2265" s="39" t="s">
        <v>89</v>
      </c>
      <c r="Y2265" s="39"/>
      <c r="Z2265" s="72" t="s">
        <v>1979</v>
      </c>
    </row>
    <row r="2266" spans="1:26">
      <c r="A2266" s="75">
        <f t="shared" si="107"/>
        <v>2264</v>
      </c>
      <c r="B2266" s="39" t="s">
        <v>2786</v>
      </c>
      <c r="C2266" s="75" t="str">
        <f>IF($B2266&lt;&gt;"",_xlfn.IFNA(VLOOKUP($B2266,'Node Details'!$B:$U,C$1,0),"Check"),"")</f>
        <v>04O580106-04O590107</v>
      </c>
      <c r="D2266" s="75" t="str">
        <f>IF($B2266&lt;&gt;"",_xlfn.IFNA(VLOOKUP($B2266,'Node Details'!$B:$U,D$1,0),"Check"),"")</f>
        <v>04O</v>
      </c>
      <c r="E2266" s="75" t="str">
        <f>IF($B2266&lt;&gt;"",_xlfn.IFNA(VLOOKUP($B2266,'Node Details'!$B:$U,E$1,0),"Check"),"")</f>
        <v>Airtel</v>
      </c>
      <c r="F2266" s="95">
        <v>45199</v>
      </c>
      <c r="G2266" s="75"/>
      <c r="H2266" s="25" t="s">
        <v>22</v>
      </c>
      <c r="I2266" s="24">
        <v>2</v>
      </c>
      <c r="J2266" s="24">
        <v>50</v>
      </c>
      <c r="K2266" s="75">
        <f t="shared" si="105"/>
        <v>100</v>
      </c>
      <c r="L2266" s="80">
        <v>45197</v>
      </c>
      <c r="M2266" s="72"/>
      <c r="N2266" s="38"/>
      <c r="O2266" s="81"/>
      <c r="P2266" s="72"/>
      <c r="Q2266" s="72"/>
      <c r="R2266" s="72"/>
      <c r="S2266" s="72"/>
      <c r="T2266" s="81"/>
      <c r="U2266" s="72"/>
      <c r="V2266" s="72"/>
      <c r="W2266" s="82">
        <f t="shared" si="106"/>
        <v>0</v>
      </c>
      <c r="X2266" s="39" t="s">
        <v>89</v>
      </c>
      <c r="Y2266" s="39"/>
      <c r="Z2266" s="72" t="s">
        <v>1979</v>
      </c>
    </row>
    <row r="2267" spans="1:26">
      <c r="A2267" s="75">
        <f t="shared" si="107"/>
        <v>2265</v>
      </c>
      <c r="B2267" s="39" t="s">
        <v>1711</v>
      </c>
      <c r="C2267" s="75" t="str">
        <f>IF($B2267&lt;&gt;"",_xlfn.IFNA(VLOOKUP($B2267,'Node Details'!$B:$U,C$1,0),"Check"),"")</f>
        <v>04O580106-04O590107</v>
      </c>
      <c r="D2267" s="75" t="str">
        <f>IF($B2267&lt;&gt;"",_xlfn.IFNA(VLOOKUP($B2267,'Node Details'!$B:$U,D$1,0),"Check"),"")</f>
        <v>04O</v>
      </c>
      <c r="E2267" s="75" t="str">
        <f>IF($B2267&lt;&gt;"",_xlfn.IFNA(VLOOKUP($B2267,'Node Details'!$B:$U,E$1,0),"Check"),"")</f>
        <v>Airtel</v>
      </c>
      <c r="F2267" s="95">
        <v>45199</v>
      </c>
      <c r="G2267" s="75"/>
      <c r="H2267" s="25" t="s">
        <v>22</v>
      </c>
      <c r="I2267" s="24">
        <v>2</v>
      </c>
      <c r="J2267" s="24">
        <v>50</v>
      </c>
      <c r="K2267" s="75">
        <f t="shared" si="105"/>
        <v>100</v>
      </c>
      <c r="L2267" s="80">
        <v>45197</v>
      </c>
      <c r="M2267" s="72"/>
      <c r="N2267" s="38"/>
      <c r="O2267" s="81"/>
      <c r="P2267" s="72"/>
      <c r="Q2267" s="72"/>
      <c r="R2267" s="72"/>
      <c r="S2267" s="72"/>
      <c r="T2267" s="81"/>
      <c r="U2267" s="72"/>
      <c r="V2267" s="72"/>
      <c r="W2267" s="82">
        <f t="shared" si="106"/>
        <v>0</v>
      </c>
      <c r="X2267" s="39" t="s">
        <v>89</v>
      </c>
      <c r="Y2267" s="39"/>
      <c r="Z2267" s="72" t="s">
        <v>1979</v>
      </c>
    </row>
    <row r="2268" spans="1:26">
      <c r="A2268" s="75">
        <f t="shared" si="107"/>
        <v>2266</v>
      </c>
      <c r="B2268" s="39" t="s">
        <v>1991</v>
      </c>
      <c r="C2268" s="75" t="str">
        <f>IF($B2268&lt;&gt;"",_xlfn.IFNA(VLOOKUP($B2268,'Node Details'!$B:$U,C$1,0),"Check"),"")</f>
        <v>04O600103-04O600106</v>
      </c>
      <c r="D2268" s="75" t="str">
        <f>IF($B2268&lt;&gt;"",_xlfn.IFNA(VLOOKUP($B2268,'Node Details'!$B:$U,D$1,0),"Check"),"")</f>
        <v>04O</v>
      </c>
      <c r="E2268" s="75" t="str">
        <f>IF($B2268&lt;&gt;"",_xlfn.IFNA(VLOOKUP($B2268,'Node Details'!$B:$U,E$1,0),"Check"),"")</f>
        <v>Airtel</v>
      </c>
      <c r="F2268" s="95">
        <v>45199</v>
      </c>
      <c r="G2268" s="75"/>
      <c r="H2268" s="25" t="s">
        <v>22</v>
      </c>
      <c r="I2268" s="24">
        <v>2</v>
      </c>
      <c r="J2268" s="24">
        <v>50</v>
      </c>
      <c r="K2268" s="75">
        <f t="shared" si="105"/>
        <v>100</v>
      </c>
      <c r="L2268" s="80">
        <v>45197</v>
      </c>
      <c r="M2268" s="72"/>
      <c r="N2268" s="38"/>
      <c r="O2268" s="81"/>
      <c r="P2268" s="72"/>
      <c r="Q2268" s="72"/>
      <c r="R2268" s="72"/>
      <c r="S2268" s="72"/>
      <c r="T2268" s="81"/>
      <c r="U2268" s="72"/>
      <c r="V2268" s="72"/>
      <c r="W2268" s="82">
        <f t="shared" si="106"/>
        <v>0</v>
      </c>
      <c r="X2268" s="39" t="s">
        <v>89</v>
      </c>
      <c r="Y2268" s="39"/>
      <c r="Z2268" s="72" t="s">
        <v>1979</v>
      </c>
    </row>
    <row r="2269" spans="1:26">
      <c r="A2269" s="75">
        <f t="shared" si="107"/>
        <v>2267</v>
      </c>
      <c r="B2269" s="39" t="s">
        <v>2787</v>
      </c>
      <c r="C2269" s="75" t="str">
        <f>IF($B2269&lt;&gt;"",_xlfn.IFNA(VLOOKUP($B2269,'Node Details'!$B:$U,C$1,0),"Check"),"")</f>
        <v>04O600101-04O600108</v>
      </c>
      <c r="D2269" s="75" t="str">
        <f>IF($B2269&lt;&gt;"",_xlfn.IFNA(VLOOKUP($B2269,'Node Details'!$B:$U,D$1,0),"Check"),"")</f>
        <v>04O</v>
      </c>
      <c r="E2269" s="75" t="str">
        <f>IF($B2269&lt;&gt;"",_xlfn.IFNA(VLOOKUP($B2269,'Node Details'!$B:$U,E$1,0),"Check"),"")</f>
        <v>Airtel</v>
      </c>
      <c r="F2269" s="95">
        <v>45199</v>
      </c>
      <c r="G2269" s="75"/>
      <c r="H2269" s="25" t="s">
        <v>22</v>
      </c>
      <c r="I2269" s="24">
        <v>2</v>
      </c>
      <c r="J2269" s="24">
        <v>50</v>
      </c>
      <c r="K2269" s="75">
        <f t="shared" si="105"/>
        <v>100</v>
      </c>
      <c r="L2269" s="80">
        <v>45197</v>
      </c>
      <c r="M2269" s="72"/>
      <c r="N2269" s="38"/>
      <c r="O2269" s="81"/>
      <c r="P2269" s="72"/>
      <c r="Q2269" s="72"/>
      <c r="R2269" s="72"/>
      <c r="S2269" s="72"/>
      <c r="T2269" s="81"/>
      <c r="U2269" s="72"/>
      <c r="V2269" s="72"/>
      <c r="W2269" s="82">
        <f t="shared" si="106"/>
        <v>0</v>
      </c>
      <c r="X2269" s="39" t="s">
        <v>89</v>
      </c>
      <c r="Y2269" s="39"/>
      <c r="Z2269" s="72" t="s">
        <v>1979</v>
      </c>
    </row>
    <row r="2270" spans="1:26">
      <c r="A2270" s="75">
        <f t="shared" si="107"/>
        <v>2268</v>
      </c>
      <c r="B2270" s="39" t="s">
        <v>1994</v>
      </c>
      <c r="C2270" s="75" t="str">
        <f>IF($B2270&lt;&gt;"",_xlfn.IFNA(VLOOKUP($B2270,'Node Details'!$B:$U,C$1,0),"Check"),"")</f>
        <v>04O600101-04O600108</v>
      </c>
      <c r="D2270" s="75" t="str">
        <f>IF($B2270&lt;&gt;"",_xlfn.IFNA(VLOOKUP($B2270,'Node Details'!$B:$U,D$1,0),"Check"),"")</f>
        <v>04O</v>
      </c>
      <c r="E2270" s="75" t="str">
        <f>IF($B2270&lt;&gt;"",_xlfn.IFNA(VLOOKUP($B2270,'Node Details'!$B:$U,E$1,0),"Check"),"")</f>
        <v>Airtel</v>
      </c>
      <c r="F2270" s="95">
        <v>45199</v>
      </c>
      <c r="G2270" s="75"/>
      <c r="H2270" s="25" t="s">
        <v>22</v>
      </c>
      <c r="I2270" s="24">
        <v>2</v>
      </c>
      <c r="J2270" s="24">
        <v>50</v>
      </c>
      <c r="K2270" s="75">
        <f t="shared" si="105"/>
        <v>100</v>
      </c>
      <c r="L2270" s="80">
        <v>45197</v>
      </c>
      <c r="M2270" s="72"/>
      <c r="N2270" s="38"/>
      <c r="O2270" s="81"/>
      <c r="P2270" s="72"/>
      <c r="Q2270" s="72"/>
      <c r="R2270" s="72"/>
      <c r="S2270" s="72"/>
      <c r="T2270" s="81"/>
      <c r="U2270" s="72"/>
      <c r="V2270" s="72"/>
      <c r="W2270" s="82">
        <f t="shared" si="106"/>
        <v>0</v>
      </c>
      <c r="X2270" s="39" t="s">
        <v>89</v>
      </c>
      <c r="Y2270" s="39"/>
      <c r="Z2270" s="72" t="s">
        <v>1979</v>
      </c>
    </row>
    <row r="2271" spans="1:26">
      <c r="A2271" s="75">
        <f t="shared" si="107"/>
        <v>2269</v>
      </c>
      <c r="B2271" s="39" t="s">
        <v>1997</v>
      </c>
      <c r="C2271" s="75" t="str">
        <f>IF($B2271&lt;&gt;"",_xlfn.IFNA(VLOOKUP($B2271,'Node Details'!$B:$U,C$1,0),"Check"),"")</f>
        <v>04O190104-04O190108</v>
      </c>
      <c r="D2271" s="75" t="str">
        <f>IF($B2271&lt;&gt;"",_xlfn.IFNA(VLOOKUP($B2271,'Node Details'!$B:$U,D$1,0),"Check"),"")</f>
        <v>04O</v>
      </c>
      <c r="E2271" s="75" t="str">
        <f>IF($B2271&lt;&gt;"",_xlfn.IFNA(VLOOKUP($B2271,'Node Details'!$B:$U,E$1,0),"Check"),"")</f>
        <v>Airtel</v>
      </c>
      <c r="F2271" s="95">
        <v>45199</v>
      </c>
      <c r="G2271" s="75"/>
      <c r="H2271" s="25" t="s">
        <v>22</v>
      </c>
      <c r="I2271" s="24">
        <v>2</v>
      </c>
      <c r="J2271" s="24">
        <v>50</v>
      </c>
      <c r="K2271" s="75">
        <f t="shared" si="105"/>
        <v>100</v>
      </c>
      <c r="L2271" s="80">
        <v>45197</v>
      </c>
      <c r="M2271" s="72"/>
      <c r="N2271" s="38"/>
      <c r="O2271" s="81"/>
      <c r="P2271" s="72"/>
      <c r="Q2271" s="72"/>
      <c r="R2271" s="72"/>
      <c r="S2271" s="72"/>
      <c r="T2271" s="81"/>
      <c r="U2271" s="72"/>
      <c r="V2271" s="72"/>
      <c r="W2271" s="82">
        <f t="shared" si="106"/>
        <v>0</v>
      </c>
      <c r="X2271" s="39" t="s">
        <v>89</v>
      </c>
      <c r="Y2271" s="39"/>
      <c r="Z2271" s="72" t="s">
        <v>1979</v>
      </c>
    </row>
    <row r="2272" spans="1:26">
      <c r="A2272" s="75">
        <f t="shared" si="107"/>
        <v>2270</v>
      </c>
      <c r="B2272" s="39" t="s">
        <v>1714</v>
      </c>
      <c r="C2272" s="75" t="str">
        <f>IF($B2272&lt;&gt;"",_xlfn.IFNA(VLOOKUP($B2272,'Node Details'!$B:$U,C$1,0),"Check"),"")</f>
        <v>04O200105-04O200108</v>
      </c>
      <c r="D2272" s="75" t="str">
        <f>IF($B2272&lt;&gt;"",_xlfn.IFNA(VLOOKUP($B2272,'Node Details'!$B:$U,D$1,0),"Check"),"")</f>
        <v>04O</v>
      </c>
      <c r="E2272" s="75" t="str">
        <f>IF($B2272&lt;&gt;"",_xlfn.IFNA(VLOOKUP($B2272,'Node Details'!$B:$U,E$1,0),"Check"),"")</f>
        <v>Airtel</v>
      </c>
      <c r="F2272" s="95">
        <v>45199</v>
      </c>
      <c r="G2272" s="75"/>
      <c r="H2272" s="25" t="s">
        <v>22</v>
      </c>
      <c r="I2272" s="24">
        <v>2</v>
      </c>
      <c r="J2272" s="24">
        <v>50</v>
      </c>
      <c r="K2272" s="75">
        <f t="shared" si="105"/>
        <v>100</v>
      </c>
      <c r="L2272" s="80">
        <v>45149</v>
      </c>
      <c r="M2272" s="72"/>
      <c r="N2272" s="38"/>
      <c r="O2272" s="81"/>
      <c r="P2272" s="72"/>
      <c r="Q2272" s="72"/>
      <c r="R2272" s="72"/>
      <c r="S2272" s="72"/>
      <c r="T2272" s="81"/>
      <c r="U2272" s="72"/>
      <c r="V2272" s="72"/>
      <c r="W2272" s="82">
        <f t="shared" si="106"/>
        <v>0</v>
      </c>
      <c r="X2272" s="39" t="s">
        <v>89</v>
      </c>
      <c r="Y2272" s="39"/>
      <c r="Z2272" s="72" t="s">
        <v>1979</v>
      </c>
    </row>
    <row r="2273" spans="1:26">
      <c r="A2273" s="75">
        <f t="shared" si="107"/>
        <v>2271</v>
      </c>
      <c r="B2273" s="39" t="s">
        <v>1717</v>
      </c>
      <c r="C2273" s="75" t="str">
        <f>IF($B2273&lt;&gt;"",_xlfn.IFNA(VLOOKUP($B2273,'Node Details'!$B:$U,C$1,0),"Check"),"")</f>
        <v>000004O21-04O210108</v>
      </c>
      <c r="D2273" s="75" t="str">
        <f>IF($B2273&lt;&gt;"",_xlfn.IFNA(VLOOKUP($B2273,'Node Details'!$B:$U,D$1,0),"Check"),"")</f>
        <v>04O</v>
      </c>
      <c r="E2273" s="75" t="str">
        <f>IF($B2273&lt;&gt;"",_xlfn.IFNA(VLOOKUP($B2273,'Node Details'!$B:$U,E$1,0),"Check"),"")</f>
        <v>Airtel</v>
      </c>
      <c r="F2273" s="95">
        <v>45199</v>
      </c>
      <c r="G2273" s="75"/>
      <c r="H2273" s="25" t="s">
        <v>22</v>
      </c>
      <c r="I2273" s="24">
        <v>2</v>
      </c>
      <c r="J2273" s="24">
        <v>50</v>
      </c>
      <c r="K2273" s="75">
        <f t="shared" si="105"/>
        <v>100</v>
      </c>
      <c r="L2273" s="80">
        <v>45197</v>
      </c>
      <c r="M2273" s="72"/>
      <c r="N2273" s="38"/>
      <c r="O2273" s="81"/>
      <c r="P2273" s="72"/>
      <c r="Q2273" s="72"/>
      <c r="R2273" s="72"/>
      <c r="S2273" s="72"/>
      <c r="T2273" s="81"/>
      <c r="U2273" s="72"/>
      <c r="V2273" s="72"/>
      <c r="W2273" s="82">
        <f t="shared" si="106"/>
        <v>0</v>
      </c>
      <c r="X2273" s="39" t="s">
        <v>89</v>
      </c>
      <c r="Y2273" s="39"/>
      <c r="Z2273" s="72" t="s">
        <v>1979</v>
      </c>
    </row>
    <row r="2274" spans="1:26">
      <c r="A2274" s="75">
        <f t="shared" si="107"/>
        <v>2272</v>
      </c>
      <c r="B2274" s="39" t="s">
        <v>1999</v>
      </c>
      <c r="C2274" s="75" t="str">
        <f>IF($B2274&lt;&gt;"",_xlfn.IFNA(VLOOKUP($B2274,'Node Details'!$B:$U,C$1,0),"Check"),"")</f>
        <v>000004O21-04O210108</v>
      </c>
      <c r="D2274" s="75" t="str">
        <f>IF($B2274&lt;&gt;"",_xlfn.IFNA(VLOOKUP($B2274,'Node Details'!$B:$U,D$1,0),"Check"),"")</f>
        <v>04O</v>
      </c>
      <c r="E2274" s="75" t="str">
        <f>IF($B2274&lt;&gt;"",_xlfn.IFNA(VLOOKUP($B2274,'Node Details'!$B:$U,E$1,0),"Check"),"")</f>
        <v>Airtel</v>
      </c>
      <c r="F2274" s="95">
        <v>45199</v>
      </c>
      <c r="G2274" s="75"/>
      <c r="H2274" s="25" t="s">
        <v>22</v>
      </c>
      <c r="I2274" s="24">
        <v>2</v>
      </c>
      <c r="J2274" s="24">
        <v>50</v>
      </c>
      <c r="K2274" s="75">
        <f t="shared" si="105"/>
        <v>100</v>
      </c>
      <c r="L2274" s="80">
        <v>45197</v>
      </c>
      <c r="M2274" s="72"/>
      <c r="N2274" s="38"/>
      <c r="O2274" s="81"/>
      <c r="P2274" s="72"/>
      <c r="Q2274" s="72"/>
      <c r="R2274" s="72"/>
      <c r="S2274" s="72"/>
      <c r="T2274" s="81"/>
      <c r="U2274" s="72"/>
      <c r="V2274" s="72"/>
      <c r="W2274" s="82">
        <f t="shared" si="106"/>
        <v>0</v>
      </c>
      <c r="X2274" s="39" t="s">
        <v>89</v>
      </c>
      <c r="Y2274" s="39"/>
      <c r="Z2274" s="72" t="s">
        <v>1979</v>
      </c>
    </row>
    <row r="2275" spans="1:26">
      <c r="A2275" s="75">
        <f t="shared" si="107"/>
        <v>2273</v>
      </c>
      <c r="B2275" s="39" t="s">
        <v>1720</v>
      </c>
      <c r="C2275" s="75" t="str">
        <f>IF($B2275&lt;&gt;"",_xlfn.IFNA(VLOOKUP($B2275,'Node Details'!$B:$U,C$1,0),"Check"),"")</f>
        <v>04O220105-04O220107</v>
      </c>
      <c r="D2275" s="75" t="str">
        <f>IF($B2275&lt;&gt;"",_xlfn.IFNA(VLOOKUP($B2275,'Node Details'!$B:$U,D$1,0),"Check"),"")</f>
        <v>04O</v>
      </c>
      <c r="E2275" s="75" t="str">
        <f>IF($B2275&lt;&gt;"",_xlfn.IFNA(VLOOKUP($B2275,'Node Details'!$B:$U,E$1,0),"Check"),"")</f>
        <v>Airtel</v>
      </c>
      <c r="F2275" s="95">
        <v>45199</v>
      </c>
      <c r="G2275" s="75"/>
      <c r="H2275" s="25" t="s">
        <v>22</v>
      </c>
      <c r="I2275" s="24">
        <v>2</v>
      </c>
      <c r="J2275" s="24">
        <v>50</v>
      </c>
      <c r="K2275" s="75">
        <f t="shared" si="105"/>
        <v>100</v>
      </c>
      <c r="L2275" s="80">
        <v>45139.714189814818</v>
      </c>
      <c r="M2275" s="72"/>
      <c r="N2275" s="38"/>
      <c r="O2275" s="81"/>
      <c r="P2275" s="72"/>
      <c r="Q2275" s="72"/>
      <c r="R2275" s="72"/>
      <c r="S2275" s="72"/>
      <c r="T2275" s="81"/>
      <c r="U2275" s="72"/>
      <c r="V2275" s="72"/>
      <c r="W2275" s="82">
        <f t="shared" si="106"/>
        <v>0</v>
      </c>
      <c r="X2275" s="39" t="s">
        <v>89</v>
      </c>
      <c r="Y2275" s="39"/>
      <c r="Z2275" s="72" t="s">
        <v>1979</v>
      </c>
    </row>
    <row r="2276" spans="1:26">
      <c r="A2276" s="75">
        <f t="shared" si="107"/>
        <v>2274</v>
      </c>
      <c r="B2276" s="39" t="s">
        <v>2001</v>
      </c>
      <c r="C2276" s="75" t="str">
        <f>IF($B2276&lt;&gt;"",_xlfn.IFNA(VLOOKUP($B2276,'Node Details'!$B:$U,C$1,0),"Check"),"")</f>
        <v>04O220106-04O220108</v>
      </c>
      <c r="D2276" s="75" t="str">
        <f>IF($B2276&lt;&gt;"",_xlfn.IFNA(VLOOKUP($B2276,'Node Details'!$B:$U,D$1,0),"Check"),"")</f>
        <v>04O</v>
      </c>
      <c r="E2276" s="75" t="str">
        <f>IF($B2276&lt;&gt;"",_xlfn.IFNA(VLOOKUP($B2276,'Node Details'!$B:$U,E$1,0),"Check"),"")</f>
        <v>Airtel</v>
      </c>
      <c r="F2276" s="95">
        <v>45199</v>
      </c>
      <c r="G2276" s="75"/>
      <c r="H2276" s="25" t="s">
        <v>22</v>
      </c>
      <c r="I2276" s="24">
        <v>2</v>
      </c>
      <c r="J2276" s="24">
        <v>50</v>
      </c>
      <c r="K2276" s="75">
        <f t="shared" si="105"/>
        <v>100</v>
      </c>
      <c r="L2276" s="80">
        <v>45197</v>
      </c>
      <c r="M2276" s="72"/>
      <c r="N2276" s="38"/>
      <c r="O2276" s="81"/>
      <c r="P2276" s="72"/>
      <c r="Q2276" s="72"/>
      <c r="R2276" s="72"/>
      <c r="S2276" s="72"/>
      <c r="T2276" s="81"/>
      <c r="U2276" s="72"/>
      <c r="V2276" s="72"/>
      <c r="W2276" s="82">
        <f t="shared" si="106"/>
        <v>0</v>
      </c>
      <c r="X2276" s="39" t="s">
        <v>89</v>
      </c>
      <c r="Y2276" s="39"/>
      <c r="Z2276" s="72" t="s">
        <v>1979</v>
      </c>
    </row>
    <row r="2277" spans="1:26">
      <c r="A2277" s="75">
        <f t="shared" si="107"/>
        <v>2275</v>
      </c>
      <c r="B2277" s="39" t="s">
        <v>2004</v>
      </c>
      <c r="C2277" s="75" t="str">
        <f>IF($B2277&lt;&gt;"",_xlfn.IFNA(VLOOKUP($B2277,'Node Details'!$B:$U,C$1,0),"Check"),"")</f>
        <v>04O230102-04O230106</v>
      </c>
      <c r="D2277" s="75" t="str">
        <f>IF($B2277&lt;&gt;"",_xlfn.IFNA(VLOOKUP($B2277,'Node Details'!$B:$U,D$1,0),"Check"),"")</f>
        <v>04O</v>
      </c>
      <c r="E2277" s="75" t="str">
        <f>IF($B2277&lt;&gt;"",_xlfn.IFNA(VLOOKUP($B2277,'Node Details'!$B:$U,E$1,0),"Check"),"")</f>
        <v>Airtel</v>
      </c>
      <c r="F2277" s="95">
        <v>45199</v>
      </c>
      <c r="G2277" s="75"/>
      <c r="H2277" s="25" t="s">
        <v>22</v>
      </c>
      <c r="I2277" s="24">
        <v>2</v>
      </c>
      <c r="J2277" s="24">
        <v>50</v>
      </c>
      <c r="K2277" s="75">
        <f t="shared" si="105"/>
        <v>100</v>
      </c>
      <c r="L2277" s="80">
        <v>45144</v>
      </c>
      <c r="M2277" s="72"/>
      <c r="N2277" s="38"/>
      <c r="O2277" s="81"/>
      <c r="P2277" s="72"/>
      <c r="Q2277" s="72"/>
      <c r="R2277" s="72"/>
      <c r="S2277" s="72"/>
      <c r="T2277" s="81"/>
      <c r="U2277" s="72"/>
      <c r="V2277" s="72"/>
      <c r="W2277" s="82">
        <f t="shared" si="106"/>
        <v>0</v>
      </c>
      <c r="X2277" s="39" t="s">
        <v>89</v>
      </c>
      <c r="Y2277" s="39"/>
      <c r="Z2277" s="72" t="s">
        <v>1979</v>
      </c>
    </row>
    <row r="2278" spans="1:26">
      <c r="A2278" s="75">
        <f t="shared" si="107"/>
        <v>2276</v>
      </c>
      <c r="B2278" s="39" t="s">
        <v>1725</v>
      </c>
      <c r="C2278" s="75" t="str">
        <f>IF($B2278&lt;&gt;"",_xlfn.IFNA(VLOOKUP($B2278,'Node Details'!$B:$U,C$1,0),"Check"),"")</f>
        <v>04O230102-04O230106</v>
      </c>
      <c r="D2278" s="75" t="str">
        <f>IF($B2278&lt;&gt;"",_xlfn.IFNA(VLOOKUP($B2278,'Node Details'!$B:$U,D$1,0),"Check"),"")</f>
        <v>04O</v>
      </c>
      <c r="E2278" s="75" t="str">
        <f>IF($B2278&lt;&gt;"",_xlfn.IFNA(VLOOKUP($B2278,'Node Details'!$B:$U,E$1,0),"Check"),"")</f>
        <v>Airtel</v>
      </c>
      <c r="F2278" s="95">
        <v>45199</v>
      </c>
      <c r="G2278" s="75"/>
      <c r="H2278" s="25" t="s">
        <v>22</v>
      </c>
      <c r="I2278" s="24">
        <v>2</v>
      </c>
      <c r="J2278" s="24">
        <v>50</v>
      </c>
      <c r="K2278" s="75">
        <f t="shared" si="105"/>
        <v>100</v>
      </c>
      <c r="L2278" s="80">
        <v>45144</v>
      </c>
      <c r="M2278" s="72"/>
      <c r="N2278" s="38"/>
      <c r="O2278" s="81"/>
      <c r="P2278" s="72"/>
      <c r="Q2278" s="72"/>
      <c r="R2278" s="72"/>
      <c r="S2278" s="72"/>
      <c r="T2278" s="81"/>
      <c r="U2278" s="72"/>
      <c r="V2278" s="72"/>
      <c r="W2278" s="82">
        <f t="shared" si="106"/>
        <v>0</v>
      </c>
      <c r="X2278" s="39" t="s">
        <v>89</v>
      </c>
      <c r="Y2278" s="39"/>
      <c r="Z2278" s="72" t="s">
        <v>1979</v>
      </c>
    </row>
    <row r="2279" spans="1:26">
      <c r="A2279" s="75">
        <f t="shared" si="107"/>
        <v>2277</v>
      </c>
      <c r="B2279" s="39" t="s">
        <v>2788</v>
      </c>
      <c r="C2279" s="75" t="str">
        <f>IF($B2279&lt;&gt;"",_xlfn.IFNA(VLOOKUP($B2279,'Node Details'!$B:$U,C$1,0),"Check"),"")</f>
        <v>04O230102-04O230106</v>
      </c>
      <c r="D2279" s="75" t="str">
        <f>IF($B2279&lt;&gt;"",_xlfn.IFNA(VLOOKUP($B2279,'Node Details'!$B:$U,D$1,0),"Check"),"")</f>
        <v>04O</v>
      </c>
      <c r="E2279" s="75" t="str">
        <f>IF($B2279&lt;&gt;"",_xlfn.IFNA(VLOOKUP($B2279,'Node Details'!$B:$U,E$1,0),"Check"),"")</f>
        <v>Airtel</v>
      </c>
      <c r="F2279" s="95">
        <v>45199</v>
      </c>
      <c r="G2279" s="75"/>
      <c r="H2279" s="25" t="s">
        <v>22</v>
      </c>
      <c r="I2279" s="24">
        <v>2</v>
      </c>
      <c r="J2279" s="24">
        <v>50</v>
      </c>
      <c r="K2279" s="75">
        <f t="shared" si="105"/>
        <v>100</v>
      </c>
      <c r="L2279" s="80">
        <v>45144</v>
      </c>
      <c r="M2279" s="72"/>
      <c r="N2279" s="38"/>
      <c r="O2279" s="81"/>
      <c r="P2279" s="72"/>
      <c r="Q2279" s="72"/>
      <c r="R2279" s="72"/>
      <c r="S2279" s="72"/>
      <c r="T2279" s="81"/>
      <c r="U2279" s="72"/>
      <c r="V2279" s="72"/>
      <c r="W2279" s="82">
        <f t="shared" si="106"/>
        <v>0</v>
      </c>
      <c r="X2279" s="39" t="s">
        <v>89</v>
      </c>
      <c r="Y2279" s="39"/>
      <c r="Z2279" s="72" t="s">
        <v>1979</v>
      </c>
    </row>
    <row r="2280" spans="1:26">
      <c r="A2280" s="75">
        <f t="shared" si="107"/>
        <v>2278</v>
      </c>
      <c r="B2280" s="39" t="s">
        <v>2006</v>
      </c>
      <c r="C2280" s="75" t="str">
        <f>IF($B2280&lt;&gt;"",_xlfn.IFNA(VLOOKUP($B2280,'Node Details'!$B:$U,C$1,0),"Check"),"")</f>
        <v>04O230105-04O230108</v>
      </c>
      <c r="D2280" s="75" t="str">
        <f>IF($B2280&lt;&gt;"",_xlfn.IFNA(VLOOKUP($B2280,'Node Details'!$B:$U,D$1,0),"Check"),"")</f>
        <v>04O</v>
      </c>
      <c r="E2280" s="75" t="str">
        <f>IF($B2280&lt;&gt;"",_xlfn.IFNA(VLOOKUP($B2280,'Node Details'!$B:$U,E$1,0),"Check"),"")</f>
        <v>Airtel</v>
      </c>
      <c r="F2280" s="95">
        <v>45199</v>
      </c>
      <c r="G2280" s="75"/>
      <c r="H2280" s="25" t="s">
        <v>22</v>
      </c>
      <c r="I2280" s="24">
        <v>2</v>
      </c>
      <c r="J2280" s="24">
        <v>50</v>
      </c>
      <c r="K2280" s="75">
        <f t="shared" si="105"/>
        <v>100</v>
      </c>
      <c r="L2280" s="80">
        <v>45197</v>
      </c>
      <c r="M2280" s="72"/>
      <c r="N2280" s="38"/>
      <c r="O2280" s="81"/>
      <c r="P2280" s="72"/>
      <c r="Q2280" s="72"/>
      <c r="R2280" s="72"/>
      <c r="S2280" s="72"/>
      <c r="T2280" s="81"/>
      <c r="U2280" s="72"/>
      <c r="V2280" s="72"/>
      <c r="W2280" s="82">
        <f t="shared" si="106"/>
        <v>0</v>
      </c>
      <c r="X2280" s="39" t="s">
        <v>89</v>
      </c>
      <c r="Y2280" s="39"/>
      <c r="Z2280" s="72" t="s">
        <v>1979</v>
      </c>
    </row>
    <row r="2281" spans="1:26">
      <c r="A2281" s="75">
        <f t="shared" si="107"/>
        <v>2279</v>
      </c>
      <c r="B2281" s="39" t="s">
        <v>2008</v>
      </c>
      <c r="C2281" s="75" t="str">
        <f>IF($B2281&lt;&gt;"",_xlfn.IFNA(VLOOKUP($B2281,'Node Details'!$B:$U,C$1,0),"Check"),"")</f>
        <v>04O240105-04O240106</v>
      </c>
      <c r="D2281" s="75" t="str">
        <f>IF($B2281&lt;&gt;"",_xlfn.IFNA(VLOOKUP($B2281,'Node Details'!$B:$U,D$1,0),"Check"),"")</f>
        <v>04O</v>
      </c>
      <c r="E2281" s="75" t="str">
        <f>IF($B2281&lt;&gt;"",_xlfn.IFNA(VLOOKUP($B2281,'Node Details'!$B:$U,E$1,0),"Check"),"")</f>
        <v>Airtel</v>
      </c>
      <c r="F2281" s="95">
        <v>45199</v>
      </c>
      <c r="G2281" s="75"/>
      <c r="H2281" s="25" t="s">
        <v>22</v>
      </c>
      <c r="I2281" s="24">
        <v>2</v>
      </c>
      <c r="J2281" s="24">
        <v>50</v>
      </c>
      <c r="K2281" s="75">
        <f t="shared" si="105"/>
        <v>100</v>
      </c>
      <c r="L2281" s="80">
        <v>45197</v>
      </c>
      <c r="M2281" s="72"/>
      <c r="N2281" s="38"/>
      <c r="O2281" s="81"/>
      <c r="P2281" s="72"/>
      <c r="Q2281" s="72"/>
      <c r="R2281" s="72"/>
      <c r="S2281" s="72"/>
      <c r="T2281" s="81"/>
      <c r="U2281" s="72"/>
      <c r="V2281" s="72"/>
      <c r="W2281" s="82">
        <f t="shared" si="106"/>
        <v>0</v>
      </c>
      <c r="X2281" s="39" t="s">
        <v>89</v>
      </c>
      <c r="Y2281" s="39"/>
      <c r="Z2281" s="72" t="s">
        <v>1979</v>
      </c>
    </row>
    <row r="2282" spans="1:26">
      <c r="A2282" s="75">
        <f t="shared" si="107"/>
        <v>2280</v>
      </c>
      <c r="B2282" s="39" t="s">
        <v>2789</v>
      </c>
      <c r="C2282" s="75" t="str">
        <f>IF($B2282&lt;&gt;"",_xlfn.IFNA(VLOOKUP($B2282,'Node Details'!$B:$U,C$1,0),"Check"),"")</f>
        <v>000004O26-04O260104</v>
      </c>
      <c r="D2282" s="75" t="str">
        <f>IF($B2282&lt;&gt;"",_xlfn.IFNA(VLOOKUP($B2282,'Node Details'!$B:$U,D$1,0),"Check"),"")</f>
        <v>04O</v>
      </c>
      <c r="E2282" s="75" t="str">
        <f>IF($B2282&lt;&gt;"",_xlfn.IFNA(VLOOKUP($B2282,'Node Details'!$B:$U,E$1,0),"Check"),"")</f>
        <v>Airtel</v>
      </c>
      <c r="F2282" s="95">
        <v>45199</v>
      </c>
      <c r="G2282" s="75"/>
      <c r="H2282" s="25" t="s">
        <v>22</v>
      </c>
      <c r="I2282" s="24">
        <v>2</v>
      </c>
      <c r="J2282" s="24">
        <v>50</v>
      </c>
      <c r="K2282" s="75">
        <f t="shared" si="105"/>
        <v>100</v>
      </c>
      <c r="L2282" s="80">
        <v>45139</v>
      </c>
      <c r="M2282" s="72"/>
      <c r="N2282" s="38"/>
      <c r="O2282" s="81"/>
      <c r="P2282" s="72"/>
      <c r="Q2282" s="72"/>
      <c r="R2282" s="72"/>
      <c r="S2282" s="72"/>
      <c r="T2282" s="81"/>
      <c r="U2282" s="72"/>
      <c r="V2282" s="72"/>
      <c r="W2282" s="82">
        <f t="shared" si="106"/>
        <v>0</v>
      </c>
      <c r="X2282" s="39" t="s">
        <v>89</v>
      </c>
      <c r="Y2282" s="39"/>
      <c r="Z2282" s="72" t="s">
        <v>1979</v>
      </c>
    </row>
    <row r="2283" spans="1:26">
      <c r="A2283" s="75">
        <f t="shared" si="107"/>
        <v>2281</v>
      </c>
      <c r="B2283" s="39" t="s">
        <v>1730</v>
      </c>
      <c r="C2283" s="75" t="str">
        <f>IF($B2283&lt;&gt;"",_xlfn.IFNA(VLOOKUP($B2283,'Node Details'!$B:$U,C$1,0),"Check"),"")</f>
        <v>000004O26-04O260104</v>
      </c>
      <c r="D2283" s="75" t="str">
        <f>IF($B2283&lt;&gt;"",_xlfn.IFNA(VLOOKUP($B2283,'Node Details'!$B:$U,D$1,0),"Check"),"")</f>
        <v>04O</v>
      </c>
      <c r="E2283" s="75" t="str">
        <f>IF($B2283&lt;&gt;"",_xlfn.IFNA(VLOOKUP($B2283,'Node Details'!$B:$U,E$1,0),"Check"),"")</f>
        <v>Airtel</v>
      </c>
      <c r="F2283" s="95">
        <v>45199</v>
      </c>
      <c r="G2283" s="75"/>
      <c r="H2283" s="25" t="s">
        <v>22</v>
      </c>
      <c r="I2283" s="24">
        <v>2</v>
      </c>
      <c r="J2283" s="24">
        <v>50</v>
      </c>
      <c r="K2283" s="75">
        <f t="shared" si="105"/>
        <v>100</v>
      </c>
      <c r="L2283" s="80">
        <v>45139</v>
      </c>
      <c r="M2283" s="72"/>
      <c r="N2283" s="38"/>
      <c r="O2283" s="81"/>
      <c r="P2283" s="72"/>
      <c r="Q2283" s="72"/>
      <c r="R2283" s="72"/>
      <c r="S2283" s="72"/>
      <c r="T2283" s="81"/>
      <c r="U2283" s="72"/>
      <c r="V2283" s="72"/>
      <c r="W2283" s="82">
        <f t="shared" si="106"/>
        <v>0</v>
      </c>
      <c r="X2283" s="39" t="s">
        <v>89</v>
      </c>
      <c r="Y2283" s="39"/>
      <c r="Z2283" s="72" t="s">
        <v>1979</v>
      </c>
    </row>
    <row r="2284" spans="1:26">
      <c r="A2284" s="75">
        <f t="shared" si="107"/>
        <v>2282</v>
      </c>
      <c r="B2284" s="39" t="s">
        <v>2011</v>
      </c>
      <c r="C2284" s="75" t="str">
        <f>IF($B2284&lt;&gt;"",_xlfn.IFNA(VLOOKUP($B2284,'Node Details'!$B:$U,C$1,0),"Check"),"")</f>
        <v>04O260101-04O260105</v>
      </c>
      <c r="D2284" s="75" t="str">
        <f>IF($B2284&lt;&gt;"",_xlfn.IFNA(VLOOKUP($B2284,'Node Details'!$B:$U,D$1,0),"Check"),"")</f>
        <v>04O</v>
      </c>
      <c r="E2284" s="75" t="str">
        <f>IF($B2284&lt;&gt;"",_xlfn.IFNA(VLOOKUP($B2284,'Node Details'!$B:$U,E$1,0),"Check"),"")</f>
        <v>Airtel</v>
      </c>
      <c r="F2284" s="95">
        <v>45199</v>
      </c>
      <c r="G2284" s="75"/>
      <c r="H2284" s="25" t="s">
        <v>22</v>
      </c>
      <c r="I2284" s="24">
        <v>2</v>
      </c>
      <c r="J2284" s="24">
        <v>50</v>
      </c>
      <c r="K2284" s="75">
        <f t="shared" si="105"/>
        <v>100</v>
      </c>
      <c r="L2284" s="80">
        <v>45197</v>
      </c>
      <c r="M2284" s="72"/>
      <c r="N2284" s="38"/>
      <c r="O2284" s="81"/>
      <c r="P2284" s="72"/>
      <c r="Q2284" s="72"/>
      <c r="R2284" s="72"/>
      <c r="S2284" s="72"/>
      <c r="T2284" s="81"/>
      <c r="U2284" s="72"/>
      <c r="V2284" s="72"/>
      <c r="W2284" s="82">
        <f t="shared" si="106"/>
        <v>0</v>
      </c>
      <c r="X2284" s="39" t="s">
        <v>89</v>
      </c>
      <c r="Y2284" s="39"/>
      <c r="Z2284" s="72" t="s">
        <v>1979</v>
      </c>
    </row>
    <row r="2285" spans="1:26">
      <c r="A2285" s="75">
        <f t="shared" si="107"/>
        <v>2283</v>
      </c>
      <c r="B2285" s="39" t="s">
        <v>2013</v>
      </c>
      <c r="C2285" s="75" t="str">
        <f>IF($B2285&lt;&gt;"",_xlfn.IFNA(VLOOKUP($B2285,'Node Details'!$B:$U,C$1,0),"Check"),"")</f>
        <v>S8O260101-S8O260105</v>
      </c>
      <c r="D2285" s="75" t="str">
        <f>IF($B2285&lt;&gt;"",_xlfn.IFNA(VLOOKUP($B2285,'Node Details'!$B:$U,D$1,0),"Check"),"")</f>
        <v>S8O</v>
      </c>
      <c r="E2285" s="75" t="str">
        <f>IF($B2285&lt;&gt;"",_xlfn.IFNA(VLOOKUP($B2285,'Node Details'!$B:$U,E$1,0),"Check"),"")</f>
        <v>Airtel</v>
      </c>
      <c r="F2285" s="95">
        <v>45280</v>
      </c>
      <c r="G2285" s="75"/>
      <c r="H2285" s="25" t="s">
        <v>2819</v>
      </c>
      <c r="I2285" s="24">
        <v>1</v>
      </c>
      <c r="J2285" s="24">
        <v>450</v>
      </c>
      <c r="K2285" s="75">
        <f t="shared" si="105"/>
        <v>450</v>
      </c>
      <c r="L2285" s="80">
        <v>45280</v>
      </c>
      <c r="M2285" s="72"/>
      <c r="N2285" s="38"/>
      <c r="O2285" s="81"/>
      <c r="P2285" s="72"/>
      <c r="Q2285" s="72"/>
      <c r="R2285" s="72"/>
      <c r="S2285" s="72"/>
      <c r="T2285" s="81"/>
      <c r="U2285" s="72"/>
      <c r="V2285" s="72"/>
      <c r="W2285" s="82">
        <f t="shared" si="106"/>
        <v>0</v>
      </c>
      <c r="X2285" s="39" t="s">
        <v>89</v>
      </c>
      <c r="Y2285" s="39"/>
      <c r="Z2285" s="72" t="s">
        <v>1979</v>
      </c>
    </row>
    <row r="2286" spans="1:26">
      <c r="A2286" s="75">
        <f t="shared" si="107"/>
        <v>2284</v>
      </c>
      <c r="B2286" s="39" t="s">
        <v>2016</v>
      </c>
      <c r="C2286" s="75" t="str">
        <f>IF($B2286&lt;&gt;"",_xlfn.IFNA(VLOOKUP($B2286,'Node Details'!$B:$U,C$1,0),"Check"),"")</f>
        <v>S8O280101-S8O280107</v>
      </c>
      <c r="D2286" s="75" t="str">
        <f>IF($B2286&lt;&gt;"",_xlfn.IFNA(VLOOKUP($B2286,'Node Details'!$B:$U,D$1,0),"Check"),"")</f>
        <v>S8O</v>
      </c>
      <c r="E2286" s="75" t="str">
        <f>IF($B2286&lt;&gt;"",_xlfn.IFNA(VLOOKUP($B2286,'Node Details'!$B:$U,E$1,0),"Check"),"")</f>
        <v>Airtel</v>
      </c>
      <c r="F2286" s="95">
        <v>45280</v>
      </c>
      <c r="G2286" s="75"/>
      <c r="H2286" s="25" t="s">
        <v>2818</v>
      </c>
      <c r="I2286" s="24">
        <v>1</v>
      </c>
      <c r="J2286" s="24">
        <v>650</v>
      </c>
      <c r="K2286" s="75">
        <f t="shared" si="105"/>
        <v>650</v>
      </c>
      <c r="L2286" s="80">
        <v>45252</v>
      </c>
      <c r="M2286" s="72"/>
      <c r="N2286" s="38"/>
      <c r="O2286" s="81"/>
      <c r="P2286" s="72"/>
      <c r="Q2286" s="72"/>
      <c r="R2286" s="72"/>
      <c r="S2286" s="72"/>
      <c r="T2286" s="81"/>
      <c r="U2286" s="72"/>
      <c r="V2286" s="72"/>
      <c r="W2286" s="82">
        <f t="shared" si="106"/>
        <v>0</v>
      </c>
      <c r="X2286" s="39" t="s">
        <v>89</v>
      </c>
      <c r="Y2286" s="39"/>
      <c r="Z2286" s="72" t="s">
        <v>1979</v>
      </c>
    </row>
    <row r="2287" spans="1:26">
      <c r="A2287" s="75">
        <f t="shared" si="107"/>
        <v>2285</v>
      </c>
      <c r="B2287" s="39" t="s">
        <v>2792</v>
      </c>
      <c r="C2287" s="75" t="str">
        <f>IF($B2287&lt;&gt;"",_xlfn.IFNA(VLOOKUP($B2287,'Node Details'!$B:$U,C$1,0),"Check"),"")</f>
        <v>0000S8O27-S8O300104</v>
      </c>
      <c r="D2287" s="75" t="str">
        <f>IF($B2287&lt;&gt;"",_xlfn.IFNA(VLOOKUP($B2287,'Node Details'!$B:$U,D$1,0),"Check"),"")</f>
        <v>S8O</v>
      </c>
      <c r="E2287" s="75" t="str">
        <f>IF($B2287&lt;&gt;"",_xlfn.IFNA(VLOOKUP($B2287,'Node Details'!$B:$U,E$1,0),"Check"),"")</f>
        <v>Airtel</v>
      </c>
      <c r="F2287" s="95">
        <v>45280</v>
      </c>
      <c r="G2287" s="75"/>
      <c r="H2287" s="25" t="s">
        <v>2817</v>
      </c>
      <c r="I2287" s="24">
        <v>1</v>
      </c>
      <c r="J2287" s="24">
        <v>850</v>
      </c>
      <c r="K2287" s="75">
        <f t="shared" si="105"/>
        <v>850</v>
      </c>
      <c r="L2287" s="80">
        <v>45236</v>
      </c>
      <c r="M2287" s="72"/>
      <c r="N2287" s="38"/>
      <c r="O2287" s="81"/>
      <c r="P2287" s="72"/>
      <c r="Q2287" s="72"/>
      <c r="R2287" s="72"/>
      <c r="S2287" s="72"/>
      <c r="T2287" s="81"/>
      <c r="U2287" s="72"/>
      <c r="V2287" s="72"/>
      <c r="W2287" s="82">
        <f t="shared" si="106"/>
        <v>0</v>
      </c>
      <c r="X2287" s="39" t="s">
        <v>89</v>
      </c>
      <c r="Y2287" s="39"/>
      <c r="Z2287" s="72" t="s">
        <v>1979</v>
      </c>
    </row>
    <row r="2288" spans="1:26">
      <c r="A2288" s="75">
        <f t="shared" si="107"/>
        <v>2286</v>
      </c>
      <c r="B2288" s="39" t="s">
        <v>2794</v>
      </c>
      <c r="C2288" s="75" t="str">
        <f>IF($B2288&lt;&gt;"",_xlfn.IFNA(VLOOKUP($B2288,'Node Details'!$B:$U,C$1,0),"Check"),"")</f>
        <v>0000S8O27-S8O300104</v>
      </c>
      <c r="D2288" s="75" t="str">
        <f>IF($B2288&lt;&gt;"",_xlfn.IFNA(VLOOKUP($B2288,'Node Details'!$B:$U,D$1,0),"Check"),"")</f>
        <v>S8O</v>
      </c>
      <c r="E2288" s="75" t="str">
        <f>IF($B2288&lt;&gt;"",_xlfn.IFNA(VLOOKUP($B2288,'Node Details'!$B:$U,E$1,0),"Check"),"")</f>
        <v>Airtel</v>
      </c>
      <c r="F2288" s="95">
        <v>45280</v>
      </c>
      <c r="G2288" s="75"/>
      <c r="H2288" s="25" t="s">
        <v>2818</v>
      </c>
      <c r="I2288" s="24">
        <v>1</v>
      </c>
      <c r="J2288" s="24">
        <v>650</v>
      </c>
      <c r="K2288" s="75">
        <f t="shared" si="105"/>
        <v>650</v>
      </c>
      <c r="L2288" s="80">
        <v>45236</v>
      </c>
      <c r="M2288" s="72"/>
      <c r="N2288" s="38"/>
      <c r="O2288" s="81"/>
      <c r="P2288" s="72"/>
      <c r="Q2288" s="72"/>
      <c r="R2288" s="72"/>
      <c r="S2288" s="72"/>
      <c r="T2288" s="81"/>
      <c r="U2288" s="72"/>
      <c r="V2288" s="72"/>
      <c r="W2288" s="82">
        <f t="shared" si="106"/>
        <v>0</v>
      </c>
      <c r="X2288" s="39" t="s">
        <v>89</v>
      </c>
      <c r="Y2288" s="39"/>
      <c r="Z2288" s="72" t="s">
        <v>1979</v>
      </c>
    </row>
    <row r="2289" spans="1:26">
      <c r="A2289" s="75">
        <f t="shared" si="107"/>
        <v>2287</v>
      </c>
      <c r="B2289" s="39" t="s">
        <v>2796</v>
      </c>
      <c r="C2289" s="75" t="str">
        <f>IF($B2289&lt;&gt;"",_xlfn.IFNA(VLOOKUP($B2289,'Node Details'!$B:$U,C$1,0),"Check"),"")</f>
        <v>0000S8O27-S8O300104</v>
      </c>
      <c r="D2289" s="75" t="str">
        <f>IF($B2289&lt;&gt;"",_xlfn.IFNA(VLOOKUP($B2289,'Node Details'!$B:$U,D$1,0),"Check"),"")</f>
        <v>S8O</v>
      </c>
      <c r="E2289" s="75" t="str">
        <f>IF($B2289&lt;&gt;"",_xlfn.IFNA(VLOOKUP($B2289,'Node Details'!$B:$U,E$1,0),"Check"),"")</f>
        <v>Airtel</v>
      </c>
      <c r="F2289" s="95">
        <v>45280</v>
      </c>
      <c r="G2289" s="75"/>
      <c r="H2289" s="25" t="s">
        <v>2818</v>
      </c>
      <c r="I2289" s="24">
        <v>1</v>
      </c>
      <c r="J2289" s="24">
        <v>650</v>
      </c>
      <c r="K2289" s="75">
        <f t="shared" si="105"/>
        <v>650</v>
      </c>
      <c r="L2289" s="80">
        <v>45236</v>
      </c>
      <c r="M2289" s="72"/>
      <c r="N2289" s="38"/>
      <c r="O2289" s="81"/>
      <c r="P2289" s="72"/>
      <c r="Q2289" s="72"/>
      <c r="R2289" s="72"/>
      <c r="S2289" s="72"/>
      <c r="T2289" s="81"/>
      <c r="U2289" s="72"/>
      <c r="V2289" s="72"/>
      <c r="W2289" s="82">
        <f t="shared" si="106"/>
        <v>0</v>
      </c>
      <c r="X2289" s="39" t="s">
        <v>89</v>
      </c>
      <c r="Y2289" s="39"/>
      <c r="Z2289" s="72" t="s">
        <v>1979</v>
      </c>
    </row>
    <row r="2290" spans="1:26">
      <c r="A2290" s="75">
        <f t="shared" si="107"/>
        <v>2288</v>
      </c>
      <c r="B2290" s="39" t="s">
        <v>2797</v>
      </c>
      <c r="C2290" s="75" t="str">
        <f>IF($B2290&lt;&gt;"",_xlfn.IFNA(VLOOKUP($B2290,'Node Details'!$B:$U,C$1,0),"Check"),"")</f>
        <v>0000S8O27-S8O300104</v>
      </c>
      <c r="D2290" s="75" t="str">
        <f>IF($B2290&lt;&gt;"",_xlfn.IFNA(VLOOKUP($B2290,'Node Details'!$B:$U,D$1,0),"Check"),"")</f>
        <v>S8O</v>
      </c>
      <c r="E2290" s="75" t="str">
        <f>IF($B2290&lt;&gt;"",_xlfn.IFNA(VLOOKUP($B2290,'Node Details'!$B:$U,E$1,0),"Check"),"")</f>
        <v>Airtel</v>
      </c>
      <c r="F2290" s="95">
        <v>45280</v>
      </c>
      <c r="G2290" s="75"/>
      <c r="H2290" s="25" t="s">
        <v>2818</v>
      </c>
      <c r="I2290" s="24">
        <v>1</v>
      </c>
      <c r="J2290" s="24">
        <v>650</v>
      </c>
      <c r="K2290" s="75">
        <f t="shared" si="105"/>
        <v>650</v>
      </c>
      <c r="L2290" s="80">
        <v>45236</v>
      </c>
      <c r="M2290" s="72"/>
      <c r="N2290" s="38"/>
      <c r="O2290" s="81"/>
      <c r="P2290" s="72"/>
      <c r="Q2290" s="72"/>
      <c r="R2290" s="72"/>
      <c r="S2290" s="72"/>
      <c r="T2290" s="81"/>
      <c r="U2290" s="72"/>
      <c r="V2290" s="72"/>
      <c r="W2290" s="82">
        <f t="shared" si="106"/>
        <v>0</v>
      </c>
      <c r="X2290" s="39" t="s">
        <v>89</v>
      </c>
      <c r="Y2290" s="39"/>
      <c r="Z2290" s="72" t="s">
        <v>1979</v>
      </c>
    </row>
    <row r="2291" spans="1:26">
      <c r="A2291" s="75">
        <f t="shared" si="107"/>
        <v>2289</v>
      </c>
      <c r="B2291" s="39" t="s">
        <v>2018</v>
      </c>
      <c r="C2291" s="75" t="str">
        <f>IF($B2291&lt;&gt;"",_xlfn.IFNA(VLOOKUP($B2291,'Node Details'!$B:$U,C$1,0),"Check"),"")</f>
        <v>0000S8O27-S8O300104</v>
      </c>
      <c r="D2291" s="75" t="str">
        <f>IF($B2291&lt;&gt;"",_xlfn.IFNA(VLOOKUP($B2291,'Node Details'!$B:$U,D$1,0),"Check"),"")</f>
        <v>S8O</v>
      </c>
      <c r="E2291" s="75" t="str">
        <f>IF($B2291&lt;&gt;"",_xlfn.IFNA(VLOOKUP($B2291,'Node Details'!$B:$U,E$1,0),"Check"),"")</f>
        <v>Airtel</v>
      </c>
      <c r="F2291" s="95">
        <v>45280</v>
      </c>
      <c r="G2291" s="75"/>
      <c r="H2291" s="25" t="s">
        <v>2818</v>
      </c>
      <c r="I2291" s="24">
        <v>1</v>
      </c>
      <c r="J2291" s="24">
        <v>650</v>
      </c>
      <c r="K2291" s="75">
        <f t="shared" si="105"/>
        <v>650</v>
      </c>
      <c r="L2291" s="80">
        <v>45236</v>
      </c>
      <c r="M2291" s="72"/>
      <c r="N2291" s="38"/>
      <c r="O2291" s="81"/>
      <c r="P2291" s="72"/>
      <c r="Q2291" s="72"/>
      <c r="R2291" s="72"/>
      <c r="S2291" s="72"/>
      <c r="T2291" s="81"/>
      <c r="U2291" s="72"/>
      <c r="V2291" s="72"/>
      <c r="W2291" s="82">
        <f t="shared" si="106"/>
        <v>0</v>
      </c>
      <c r="X2291" s="39" t="s">
        <v>89</v>
      </c>
      <c r="Y2291" s="39"/>
      <c r="Z2291" s="72" t="s">
        <v>1979</v>
      </c>
    </row>
    <row r="2292" spans="1:26">
      <c r="A2292" s="75">
        <f t="shared" si="107"/>
        <v>2290</v>
      </c>
      <c r="B2292" s="39" t="s">
        <v>2013</v>
      </c>
      <c r="C2292" s="75" t="str">
        <f>IF($B2292&lt;&gt;"",_xlfn.IFNA(VLOOKUP($B2292,'Node Details'!$B:$U,C$1,0),"Check"),"")</f>
        <v>S8O260101-S8O260105</v>
      </c>
      <c r="D2292" s="75" t="str">
        <f>IF($B2292&lt;&gt;"",_xlfn.IFNA(VLOOKUP($B2292,'Node Details'!$B:$U,D$1,0),"Check"),"")</f>
        <v>S8O</v>
      </c>
      <c r="E2292" s="75" t="str">
        <f>IF($B2292&lt;&gt;"",_xlfn.IFNA(VLOOKUP($B2292,'Node Details'!$B:$U,E$1,0),"Check"),"")</f>
        <v>Airtel</v>
      </c>
      <c r="F2292" s="95">
        <v>45280</v>
      </c>
      <c r="G2292" s="75"/>
      <c r="H2292" s="25" t="s">
        <v>22</v>
      </c>
      <c r="I2292" s="24">
        <v>2</v>
      </c>
      <c r="J2292" s="24">
        <v>50</v>
      </c>
      <c r="K2292" s="75">
        <f t="shared" si="105"/>
        <v>100</v>
      </c>
      <c r="L2292" s="80">
        <v>45280</v>
      </c>
      <c r="M2292" s="72"/>
      <c r="N2292" s="38"/>
      <c r="O2292" s="81"/>
      <c r="P2292" s="72"/>
      <c r="Q2292" s="72"/>
      <c r="R2292" s="72"/>
      <c r="S2292" s="72"/>
      <c r="T2292" s="81"/>
      <c r="U2292" s="72"/>
      <c r="V2292" s="72"/>
      <c r="W2292" s="82">
        <f t="shared" si="106"/>
        <v>0</v>
      </c>
      <c r="X2292" s="39" t="s">
        <v>89</v>
      </c>
      <c r="Y2292" s="39"/>
      <c r="Z2292" s="72" t="s">
        <v>1979</v>
      </c>
    </row>
    <row r="2293" spans="1:26">
      <c r="A2293" s="75">
        <f t="shared" si="107"/>
        <v>2291</v>
      </c>
      <c r="B2293" s="39" t="s">
        <v>2016</v>
      </c>
      <c r="C2293" s="75" t="str">
        <f>IF($B2293&lt;&gt;"",_xlfn.IFNA(VLOOKUP($B2293,'Node Details'!$B:$U,C$1,0),"Check"),"")</f>
        <v>S8O280101-S8O280107</v>
      </c>
      <c r="D2293" s="75" t="str">
        <f>IF($B2293&lt;&gt;"",_xlfn.IFNA(VLOOKUP($B2293,'Node Details'!$B:$U,D$1,0),"Check"),"")</f>
        <v>S8O</v>
      </c>
      <c r="E2293" s="75" t="str">
        <f>IF($B2293&lt;&gt;"",_xlfn.IFNA(VLOOKUP($B2293,'Node Details'!$B:$U,E$1,0),"Check"),"")</f>
        <v>Airtel</v>
      </c>
      <c r="F2293" s="95">
        <v>45280</v>
      </c>
      <c r="G2293" s="75"/>
      <c r="H2293" s="25" t="s">
        <v>22</v>
      </c>
      <c r="I2293" s="24">
        <v>2</v>
      </c>
      <c r="J2293" s="24">
        <v>50</v>
      </c>
      <c r="K2293" s="75">
        <f t="shared" si="105"/>
        <v>100</v>
      </c>
      <c r="L2293" s="80">
        <v>45252</v>
      </c>
      <c r="M2293" s="72"/>
      <c r="N2293" s="38"/>
      <c r="O2293" s="81"/>
      <c r="P2293" s="72"/>
      <c r="Q2293" s="72"/>
      <c r="R2293" s="72"/>
      <c r="S2293" s="72"/>
      <c r="T2293" s="81"/>
      <c r="U2293" s="72"/>
      <c r="V2293" s="72"/>
      <c r="W2293" s="82">
        <f t="shared" si="106"/>
        <v>0</v>
      </c>
      <c r="X2293" s="39" t="s">
        <v>89</v>
      </c>
      <c r="Y2293" s="39"/>
      <c r="Z2293" s="72" t="s">
        <v>1979</v>
      </c>
    </row>
    <row r="2294" spans="1:26">
      <c r="A2294" s="75">
        <f t="shared" si="107"/>
        <v>2292</v>
      </c>
      <c r="B2294" s="39" t="s">
        <v>2792</v>
      </c>
      <c r="C2294" s="75" t="str">
        <f>IF($B2294&lt;&gt;"",_xlfn.IFNA(VLOOKUP($B2294,'Node Details'!$B:$U,C$1,0),"Check"),"")</f>
        <v>0000S8O27-S8O300104</v>
      </c>
      <c r="D2294" s="75" t="str">
        <f>IF($B2294&lt;&gt;"",_xlfn.IFNA(VLOOKUP($B2294,'Node Details'!$B:$U,D$1,0),"Check"),"")</f>
        <v>S8O</v>
      </c>
      <c r="E2294" s="75" t="str">
        <f>IF($B2294&lt;&gt;"",_xlfn.IFNA(VLOOKUP($B2294,'Node Details'!$B:$U,E$1,0),"Check"),"")</f>
        <v>Airtel</v>
      </c>
      <c r="F2294" s="95">
        <v>45280</v>
      </c>
      <c r="G2294" s="75"/>
      <c r="H2294" s="25" t="s">
        <v>22</v>
      </c>
      <c r="I2294" s="24">
        <v>2</v>
      </c>
      <c r="J2294" s="24">
        <v>50</v>
      </c>
      <c r="K2294" s="75">
        <f t="shared" si="105"/>
        <v>100</v>
      </c>
      <c r="L2294" s="80">
        <v>45236</v>
      </c>
      <c r="M2294" s="72"/>
      <c r="N2294" s="38"/>
      <c r="O2294" s="81"/>
      <c r="P2294" s="72"/>
      <c r="Q2294" s="72"/>
      <c r="R2294" s="72"/>
      <c r="S2294" s="72"/>
      <c r="T2294" s="81"/>
      <c r="U2294" s="72"/>
      <c r="V2294" s="72"/>
      <c r="W2294" s="82">
        <f t="shared" si="106"/>
        <v>0</v>
      </c>
      <c r="X2294" s="39" t="s">
        <v>89</v>
      </c>
      <c r="Y2294" s="39"/>
      <c r="Z2294" s="72" t="s">
        <v>1979</v>
      </c>
    </row>
    <row r="2295" spans="1:26">
      <c r="A2295" s="75">
        <f t="shared" si="107"/>
        <v>2293</v>
      </c>
      <c r="B2295" s="39" t="s">
        <v>2794</v>
      </c>
      <c r="C2295" s="75" t="str">
        <f>IF($B2295&lt;&gt;"",_xlfn.IFNA(VLOOKUP($B2295,'Node Details'!$B:$U,C$1,0),"Check"),"")</f>
        <v>0000S8O27-S8O300104</v>
      </c>
      <c r="D2295" s="75" t="str">
        <f>IF($B2295&lt;&gt;"",_xlfn.IFNA(VLOOKUP($B2295,'Node Details'!$B:$U,D$1,0),"Check"),"")</f>
        <v>S8O</v>
      </c>
      <c r="E2295" s="75" t="str">
        <f>IF($B2295&lt;&gt;"",_xlfn.IFNA(VLOOKUP($B2295,'Node Details'!$B:$U,E$1,0),"Check"),"")</f>
        <v>Airtel</v>
      </c>
      <c r="F2295" s="95">
        <v>45280</v>
      </c>
      <c r="G2295" s="75"/>
      <c r="H2295" s="25" t="s">
        <v>22</v>
      </c>
      <c r="I2295" s="24">
        <v>2</v>
      </c>
      <c r="J2295" s="24">
        <v>50</v>
      </c>
      <c r="K2295" s="75">
        <f t="shared" si="105"/>
        <v>100</v>
      </c>
      <c r="L2295" s="80">
        <v>45236</v>
      </c>
      <c r="M2295" s="72"/>
      <c r="N2295" s="38"/>
      <c r="O2295" s="81"/>
      <c r="P2295" s="72"/>
      <c r="Q2295" s="72"/>
      <c r="R2295" s="72"/>
      <c r="S2295" s="72"/>
      <c r="T2295" s="81"/>
      <c r="U2295" s="72"/>
      <c r="V2295" s="72"/>
      <c r="W2295" s="82">
        <f t="shared" si="106"/>
        <v>0</v>
      </c>
      <c r="X2295" s="39" t="s">
        <v>89</v>
      </c>
      <c r="Y2295" s="39"/>
      <c r="Z2295" s="72" t="s">
        <v>1979</v>
      </c>
    </row>
    <row r="2296" spans="1:26">
      <c r="A2296" s="75">
        <f t="shared" si="107"/>
        <v>2294</v>
      </c>
      <c r="B2296" s="39" t="s">
        <v>2796</v>
      </c>
      <c r="C2296" s="75" t="str">
        <f>IF($B2296&lt;&gt;"",_xlfn.IFNA(VLOOKUP($B2296,'Node Details'!$B:$U,C$1,0),"Check"),"")</f>
        <v>0000S8O27-S8O300104</v>
      </c>
      <c r="D2296" s="75" t="str">
        <f>IF($B2296&lt;&gt;"",_xlfn.IFNA(VLOOKUP($B2296,'Node Details'!$B:$U,D$1,0),"Check"),"")</f>
        <v>S8O</v>
      </c>
      <c r="E2296" s="75" t="str">
        <f>IF($B2296&lt;&gt;"",_xlfn.IFNA(VLOOKUP($B2296,'Node Details'!$B:$U,E$1,0),"Check"),"")</f>
        <v>Airtel</v>
      </c>
      <c r="F2296" s="95">
        <v>45280</v>
      </c>
      <c r="G2296" s="75"/>
      <c r="H2296" s="25" t="s">
        <v>22</v>
      </c>
      <c r="I2296" s="24">
        <v>2</v>
      </c>
      <c r="J2296" s="24">
        <v>50</v>
      </c>
      <c r="K2296" s="75">
        <f t="shared" si="105"/>
        <v>100</v>
      </c>
      <c r="L2296" s="80">
        <v>45236</v>
      </c>
      <c r="M2296" s="72"/>
      <c r="N2296" s="38"/>
      <c r="O2296" s="81"/>
      <c r="P2296" s="72"/>
      <c r="Q2296" s="72"/>
      <c r="R2296" s="72"/>
      <c r="S2296" s="72"/>
      <c r="T2296" s="81"/>
      <c r="U2296" s="72"/>
      <c r="V2296" s="72"/>
      <c r="W2296" s="82">
        <f t="shared" si="106"/>
        <v>0</v>
      </c>
      <c r="X2296" s="39" t="s">
        <v>89</v>
      </c>
      <c r="Y2296" s="39"/>
      <c r="Z2296" s="72" t="s">
        <v>1979</v>
      </c>
    </row>
    <row r="2297" spans="1:26">
      <c r="A2297" s="75">
        <f t="shared" si="107"/>
        <v>2295</v>
      </c>
      <c r="B2297" s="39" t="s">
        <v>2797</v>
      </c>
      <c r="C2297" s="75" t="str">
        <f>IF($B2297&lt;&gt;"",_xlfn.IFNA(VLOOKUP($B2297,'Node Details'!$B:$U,C$1,0),"Check"),"")</f>
        <v>0000S8O27-S8O300104</v>
      </c>
      <c r="D2297" s="75" t="str">
        <f>IF($B2297&lt;&gt;"",_xlfn.IFNA(VLOOKUP($B2297,'Node Details'!$B:$U,D$1,0),"Check"),"")</f>
        <v>S8O</v>
      </c>
      <c r="E2297" s="75" t="str">
        <f>IF($B2297&lt;&gt;"",_xlfn.IFNA(VLOOKUP($B2297,'Node Details'!$B:$U,E$1,0),"Check"),"")</f>
        <v>Airtel</v>
      </c>
      <c r="F2297" s="95">
        <v>45280</v>
      </c>
      <c r="G2297" s="75"/>
      <c r="H2297" s="25" t="s">
        <v>22</v>
      </c>
      <c r="I2297" s="24">
        <v>2</v>
      </c>
      <c r="J2297" s="24">
        <v>50</v>
      </c>
      <c r="K2297" s="75">
        <f t="shared" si="105"/>
        <v>100</v>
      </c>
      <c r="L2297" s="80">
        <v>45236</v>
      </c>
      <c r="M2297" s="72"/>
      <c r="N2297" s="38"/>
      <c r="O2297" s="81"/>
      <c r="P2297" s="72"/>
      <c r="Q2297" s="72"/>
      <c r="R2297" s="72"/>
      <c r="S2297" s="72"/>
      <c r="T2297" s="81"/>
      <c r="U2297" s="72"/>
      <c r="V2297" s="72"/>
      <c r="W2297" s="82">
        <f t="shared" si="106"/>
        <v>0</v>
      </c>
      <c r="X2297" s="39" t="s">
        <v>89</v>
      </c>
      <c r="Y2297" s="39"/>
      <c r="Z2297" s="72" t="s">
        <v>1979</v>
      </c>
    </row>
    <row r="2298" spans="1:26">
      <c r="A2298" s="75">
        <f t="shared" si="107"/>
        <v>2296</v>
      </c>
      <c r="B2298" s="39" t="s">
        <v>2018</v>
      </c>
      <c r="C2298" s="75" t="str">
        <f>IF($B2298&lt;&gt;"",_xlfn.IFNA(VLOOKUP($B2298,'Node Details'!$B:$U,C$1,0),"Check"),"")</f>
        <v>0000S8O27-S8O300104</v>
      </c>
      <c r="D2298" s="75" t="str">
        <f>IF($B2298&lt;&gt;"",_xlfn.IFNA(VLOOKUP($B2298,'Node Details'!$B:$U,D$1,0),"Check"),"")</f>
        <v>S8O</v>
      </c>
      <c r="E2298" s="75" t="str">
        <f>IF($B2298&lt;&gt;"",_xlfn.IFNA(VLOOKUP($B2298,'Node Details'!$B:$U,E$1,0),"Check"),"")</f>
        <v>Airtel</v>
      </c>
      <c r="F2298" s="95">
        <v>45280</v>
      </c>
      <c r="G2298" s="75"/>
      <c r="H2298" s="25" t="s">
        <v>22</v>
      </c>
      <c r="I2298" s="24">
        <v>2</v>
      </c>
      <c r="J2298" s="24">
        <v>50</v>
      </c>
      <c r="K2298" s="75">
        <f t="shared" si="105"/>
        <v>100</v>
      </c>
      <c r="L2298" s="80">
        <v>45236</v>
      </c>
      <c r="M2298" s="72"/>
      <c r="N2298" s="38"/>
      <c r="O2298" s="81"/>
      <c r="P2298" s="72"/>
      <c r="Q2298" s="72"/>
      <c r="R2298" s="72"/>
      <c r="S2298" s="72"/>
      <c r="T2298" s="81"/>
      <c r="U2298" s="72"/>
      <c r="V2298" s="72"/>
      <c r="W2298" s="82">
        <f t="shared" si="106"/>
        <v>0</v>
      </c>
      <c r="X2298" s="39" t="s">
        <v>89</v>
      </c>
      <c r="Y2298" s="39"/>
      <c r="Z2298" s="72" t="s">
        <v>1979</v>
      </c>
    </row>
    <row r="2299" spans="1:26">
      <c r="A2299" s="75">
        <f t="shared" si="107"/>
        <v>2297</v>
      </c>
      <c r="B2299" s="39" t="s">
        <v>2020</v>
      </c>
      <c r="C2299" s="75" t="str">
        <f>IF($B2299&lt;&gt;"",_xlfn.IFNA(VLOOKUP($B2299,'Node Details'!$B:$U,C$1,0),"Check"),"")</f>
        <v>S8P040104-S8P040107</v>
      </c>
      <c r="D2299" s="75" t="str">
        <f>IF($B2299&lt;&gt;"",_xlfn.IFNA(VLOOKUP($B2299,'Node Details'!$B:$U,D$1,0),"Check"),"")</f>
        <v>S8P</v>
      </c>
      <c r="E2299" s="75" t="str">
        <f>IF($B2299&lt;&gt;"",_xlfn.IFNA(VLOOKUP($B2299,'Node Details'!$B:$U,E$1,0),"Check"),"")</f>
        <v>Airtel</v>
      </c>
      <c r="F2299" s="95">
        <v>45219</v>
      </c>
      <c r="G2299" s="75"/>
      <c r="H2299" s="25" t="s">
        <v>2819</v>
      </c>
      <c r="I2299" s="24">
        <v>1</v>
      </c>
      <c r="J2299" s="24">
        <v>450</v>
      </c>
      <c r="K2299" s="75">
        <f t="shared" si="105"/>
        <v>450</v>
      </c>
      <c r="L2299" s="80">
        <v>45219</v>
      </c>
      <c r="M2299" s="72"/>
      <c r="N2299" s="38"/>
      <c r="O2299" s="81"/>
      <c r="P2299" s="72"/>
      <c r="Q2299" s="72"/>
      <c r="R2299" s="72"/>
      <c r="S2299" s="72"/>
      <c r="T2299" s="81"/>
      <c r="U2299" s="72"/>
      <c r="V2299" s="72"/>
      <c r="W2299" s="82">
        <f t="shared" si="106"/>
        <v>0</v>
      </c>
      <c r="X2299" s="39" t="s">
        <v>89</v>
      </c>
      <c r="Y2299" s="39"/>
      <c r="Z2299" s="72" t="s">
        <v>1979</v>
      </c>
    </row>
    <row r="2300" spans="1:26">
      <c r="A2300" s="75">
        <f t="shared" si="107"/>
        <v>2298</v>
      </c>
      <c r="B2300" s="39" t="s">
        <v>2022</v>
      </c>
      <c r="C2300" s="75" t="str">
        <f>IF($B2300&lt;&gt;"",_xlfn.IFNA(VLOOKUP($B2300,'Node Details'!$B:$U,C$1,0),"Check"),"")</f>
        <v>S8P040104-S8P040108</v>
      </c>
      <c r="D2300" s="75" t="str">
        <f>IF($B2300&lt;&gt;"",_xlfn.IFNA(VLOOKUP($B2300,'Node Details'!$B:$U,D$1,0),"Check"),"")</f>
        <v>S8P</v>
      </c>
      <c r="E2300" s="75" t="str">
        <f>IF($B2300&lt;&gt;"",_xlfn.IFNA(VLOOKUP($B2300,'Node Details'!$B:$U,E$1,0),"Check"),"")</f>
        <v>Airtel</v>
      </c>
      <c r="F2300" s="95">
        <v>45219</v>
      </c>
      <c r="G2300" s="75"/>
      <c r="H2300" s="25" t="s">
        <v>2819</v>
      </c>
      <c r="I2300" s="24">
        <v>1</v>
      </c>
      <c r="J2300" s="24">
        <v>450</v>
      </c>
      <c r="K2300" s="75">
        <f t="shared" si="105"/>
        <v>450</v>
      </c>
      <c r="L2300" s="80">
        <v>45219</v>
      </c>
      <c r="M2300" s="72"/>
      <c r="N2300" s="38"/>
      <c r="O2300" s="81"/>
      <c r="P2300" s="72"/>
      <c r="Q2300" s="72"/>
      <c r="R2300" s="72"/>
      <c r="S2300" s="72"/>
      <c r="T2300" s="81"/>
      <c r="U2300" s="72"/>
      <c r="V2300" s="72"/>
      <c r="W2300" s="82">
        <f t="shared" si="106"/>
        <v>0</v>
      </c>
      <c r="X2300" s="39" t="s">
        <v>89</v>
      </c>
      <c r="Y2300" s="39"/>
      <c r="Z2300" s="72" t="s">
        <v>1979</v>
      </c>
    </row>
    <row r="2301" spans="1:26">
      <c r="A2301" s="75">
        <f t="shared" si="107"/>
        <v>2299</v>
      </c>
      <c r="B2301" s="39" t="s">
        <v>2024</v>
      </c>
      <c r="C2301" s="75" t="str">
        <f>IF($B2301&lt;&gt;"",_xlfn.IFNA(VLOOKUP($B2301,'Node Details'!$B:$U,C$1,0),"Check"),"")</f>
        <v>S8P050102-S8P050108</v>
      </c>
      <c r="D2301" s="75" t="str">
        <f>IF($B2301&lt;&gt;"",_xlfn.IFNA(VLOOKUP($B2301,'Node Details'!$B:$U,D$1,0),"Check"),"")</f>
        <v>S8P</v>
      </c>
      <c r="E2301" s="75" t="str">
        <f>IF($B2301&lt;&gt;"",_xlfn.IFNA(VLOOKUP($B2301,'Node Details'!$B:$U,E$1,0),"Check"),"")</f>
        <v>Airtel</v>
      </c>
      <c r="F2301" s="95">
        <v>45219</v>
      </c>
      <c r="G2301" s="75"/>
      <c r="H2301" s="25" t="s">
        <v>2819</v>
      </c>
      <c r="I2301" s="24">
        <v>1</v>
      </c>
      <c r="J2301" s="24">
        <v>450</v>
      </c>
      <c r="K2301" s="75">
        <f t="shared" si="105"/>
        <v>450</v>
      </c>
      <c r="L2301" s="80">
        <v>45219</v>
      </c>
      <c r="M2301" s="72"/>
      <c r="N2301" s="38"/>
      <c r="O2301" s="81"/>
      <c r="P2301" s="72"/>
      <c r="Q2301" s="72"/>
      <c r="R2301" s="72"/>
      <c r="S2301" s="72"/>
      <c r="T2301" s="81"/>
      <c r="U2301" s="72"/>
      <c r="V2301" s="72"/>
      <c r="W2301" s="82">
        <f t="shared" si="106"/>
        <v>0</v>
      </c>
      <c r="X2301" s="39" t="s">
        <v>89</v>
      </c>
      <c r="Y2301" s="39"/>
      <c r="Z2301" s="72" t="s">
        <v>1979</v>
      </c>
    </row>
    <row r="2302" spans="1:26">
      <c r="A2302" s="75">
        <f t="shared" si="107"/>
        <v>2300</v>
      </c>
      <c r="B2302" s="39" t="s">
        <v>2802</v>
      </c>
      <c r="C2302" s="75" t="str">
        <f>IF($B2302&lt;&gt;"",_xlfn.IFNA(VLOOKUP($B2302,'Node Details'!$B:$U,C$1,0),"Check"),"")</f>
        <v>S8P060105-S8P060107</v>
      </c>
      <c r="D2302" s="75" t="str">
        <f>IF($B2302&lt;&gt;"",_xlfn.IFNA(VLOOKUP($B2302,'Node Details'!$B:$U,D$1,0),"Check"),"")</f>
        <v>S8P</v>
      </c>
      <c r="E2302" s="75" t="str">
        <f>IF($B2302&lt;&gt;"",_xlfn.IFNA(VLOOKUP($B2302,'Node Details'!$B:$U,E$1,0),"Check"),"")</f>
        <v>Airtel</v>
      </c>
      <c r="F2302" s="95">
        <v>45219</v>
      </c>
      <c r="G2302" s="75"/>
      <c r="H2302" s="25" t="s">
        <v>2819</v>
      </c>
      <c r="I2302" s="24">
        <v>1</v>
      </c>
      <c r="J2302" s="24">
        <v>450</v>
      </c>
      <c r="K2302" s="75">
        <f t="shared" si="105"/>
        <v>450</v>
      </c>
      <c r="L2302" s="80">
        <v>45219</v>
      </c>
      <c r="M2302" s="72"/>
      <c r="N2302" s="38"/>
      <c r="O2302" s="81"/>
      <c r="P2302" s="72"/>
      <c r="Q2302" s="72"/>
      <c r="R2302" s="72"/>
      <c r="S2302" s="72"/>
      <c r="T2302" s="81"/>
      <c r="U2302" s="72"/>
      <c r="V2302" s="72"/>
      <c r="W2302" s="82">
        <f t="shared" si="106"/>
        <v>0</v>
      </c>
      <c r="X2302" s="39" t="s">
        <v>89</v>
      </c>
      <c r="Y2302" s="39"/>
      <c r="Z2302" s="72" t="s">
        <v>1979</v>
      </c>
    </row>
    <row r="2303" spans="1:26">
      <c r="A2303" s="75">
        <f t="shared" si="107"/>
        <v>2301</v>
      </c>
      <c r="B2303" s="39" t="s">
        <v>2026</v>
      </c>
      <c r="C2303" s="75" t="str">
        <f>IF($B2303&lt;&gt;"",_xlfn.IFNA(VLOOKUP($B2303,'Node Details'!$B:$U,C$1,0),"Check"),"")</f>
        <v>S8P060105-S8P060107</v>
      </c>
      <c r="D2303" s="75" t="str">
        <f>IF($B2303&lt;&gt;"",_xlfn.IFNA(VLOOKUP($B2303,'Node Details'!$B:$U,D$1,0),"Check"),"")</f>
        <v>S8P</v>
      </c>
      <c r="E2303" s="75" t="str">
        <f>IF($B2303&lt;&gt;"",_xlfn.IFNA(VLOOKUP($B2303,'Node Details'!$B:$U,E$1,0),"Check"),"")</f>
        <v>Airtel</v>
      </c>
      <c r="F2303" s="95">
        <v>45219</v>
      </c>
      <c r="G2303" s="75"/>
      <c r="H2303" s="25" t="s">
        <v>2819</v>
      </c>
      <c r="I2303" s="24">
        <v>1</v>
      </c>
      <c r="J2303" s="24">
        <v>450</v>
      </c>
      <c r="K2303" s="75">
        <f t="shared" si="105"/>
        <v>450</v>
      </c>
      <c r="L2303" s="80">
        <v>45219</v>
      </c>
      <c r="M2303" s="72"/>
      <c r="N2303" s="38"/>
      <c r="O2303" s="81"/>
      <c r="P2303" s="72"/>
      <c r="Q2303" s="72"/>
      <c r="R2303" s="72"/>
      <c r="S2303" s="72"/>
      <c r="T2303" s="81"/>
      <c r="U2303" s="72"/>
      <c r="V2303" s="72"/>
      <c r="W2303" s="82">
        <f t="shared" si="106"/>
        <v>0</v>
      </c>
      <c r="X2303" s="39" t="s">
        <v>89</v>
      </c>
      <c r="Y2303" s="39"/>
      <c r="Z2303" s="72" t="s">
        <v>1979</v>
      </c>
    </row>
    <row r="2304" spans="1:26">
      <c r="A2304" s="75">
        <f t="shared" si="107"/>
        <v>2302</v>
      </c>
      <c r="B2304" s="39" t="s">
        <v>2028</v>
      </c>
      <c r="C2304" s="75" t="str">
        <f>IF($B2304&lt;&gt;"",_xlfn.IFNA(VLOOKUP($B2304,'Node Details'!$B:$U,C$1,0),"Check"),"")</f>
        <v>S8P070103-S8P070106</v>
      </c>
      <c r="D2304" s="75" t="str">
        <f>IF($B2304&lt;&gt;"",_xlfn.IFNA(VLOOKUP($B2304,'Node Details'!$B:$U,D$1,0),"Check"),"")</f>
        <v>S8P</v>
      </c>
      <c r="E2304" s="75" t="str">
        <f>IF($B2304&lt;&gt;"",_xlfn.IFNA(VLOOKUP($B2304,'Node Details'!$B:$U,E$1,0),"Check"),"")</f>
        <v>Airtel</v>
      </c>
      <c r="F2304" s="95">
        <v>45219</v>
      </c>
      <c r="G2304" s="75"/>
      <c r="H2304" s="25" t="s">
        <v>2818</v>
      </c>
      <c r="I2304" s="24">
        <v>1</v>
      </c>
      <c r="J2304" s="24">
        <v>650</v>
      </c>
      <c r="K2304" s="75">
        <f t="shared" si="105"/>
        <v>650</v>
      </c>
      <c r="L2304" s="80">
        <v>45219</v>
      </c>
      <c r="M2304" s="72"/>
      <c r="N2304" s="38"/>
      <c r="O2304" s="81"/>
      <c r="P2304" s="72"/>
      <c r="Q2304" s="72"/>
      <c r="R2304" s="72"/>
      <c r="S2304" s="72"/>
      <c r="T2304" s="81"/>
      <c r="U2304" s="72"/>
      <c r="V2304" s="72"/>
      <c r="W2304" s="82">
        <f t="shared" si="106"/>
        <v>0</v>
      </c>
      <c r="X2304" s="39" t="s">
        <v>89</v>
      </c>
      <c r="Y2304" s="39"/>
      <c r="Z2304" s="72" t="s">
        <v>1979</v>
      </c>
    </row>
    <row r="2305" spans="1:26">
      <c r="A2305" s="75">
        <f t="shared" si="107"/>
        <v>2303</v>
      </c>
      <c r="B2305" s="39" t="s">
        <v>2806</v>
      </c>
      <c r="C2305" s="75" t="str">
        <f>IF($B2305&lt;&gt;"",_xlfn.IFNA(VLOOKUP($B2305,'Node Details'!$B:$U,C$1,0),"Check"),"")</f>
        <v>S8P090102-S8P090107</v>
      </c>
      <c r="D2305" s="75" t="str">
        <f>IF($B2305&lt;&gt;"",_xlfn.IFNA(VLOOKUP($B2305,'Node Details'!$B:$U,D$1,0),"Check"),"")</f>
        <v>S8P</v>
      </c>
      <c r="E2305" s="75" t="str">
        <f>IF($B2305&lt;&gt;"",_xlfn.IFNA(VLOOKUP($B2305,'Node Details'!$B:$U,E$1,0),"Check"),"")</f>
        <v>Airtel</v>
      </c>
      <c r="F2305" s="95">
        <v>45219</v>
      </c>
      <c r="G2305" s="75"/>
      <c r="H2305" s="25" t="s">
        <v>2819</v>
      </c>
      <c r="I2305" s="24">
        <v>1</v>
      </c>
      <c r="J2305" s="24">
        <v>450</v>
      </c>
      <c r="K2305" s="75">
        <f t="shared" si="105"/>
        <v>450</v>
      </c>
      <c r="L2305" s="80">
        <v>45219</v>
      </c>
      <c r="M2305" s="72"/>
      <c r="N2305" s="38"/>
      <c r="O2305" s="81"/>
      <c r="P2305" s="72"/>
      <c r="Q2305" s="72"/>
      <c r="R2305" s="72"/>
      <c r="S2305" s="72"/>
      <c r="T2305" s="81"/>
      <c r="U2305" s="72"/>
      <c r="V2305" s="72"/>
      <c r="W2305" s="82">
        <f t="shared" si="106"/>
        <v>0</v>
      </c>
      <c r="X2305" s="39" t="s">
        <v>89</v>
      </c>
      <c r="Y2305" s="39"/>
      <c r="Z2305" s="72" t="s">
        <v>1979</v>
      </c>
    </row>
    <row r="2306" spans="1:26">
      <c r="A2306" s="75">
        <f t="shared" si="107"/>
        <v>2304</v>
      </c>
      <c r="B2306" s="39" t="s">
        <v>2030</v>
      </c>
      <c r="C2306" s="75" t="str">
        <f>IF($B2306&lt;&gt;"",_xlfn.IFNA(VLOOKUP($B2306,'Node Details'!$B:$U,C$1,0),"Check"),"")</f>
        <v>S8P090102-S8P090107</v>
      </c>
      <c r="D2306" s="75" t="str">
        <f>IF($B2306&lt;&gt;"",_xlfn.IFNA(VLOOKUP($B2306,'Node Details'!$B:$U,D$1,0),"Check"),"")</f>
        <v>S8P</v>
      </c>
      <c r="E2306" s="75" t="str">
        <f>IF($B2306&lt;&gt;"",_xlfn.IFNA(VLOOKUP($B2306,'Node Details'!$B:$U,E$1,0),"Check"),"")</f>
        <v>Airtel</v>
      </c>
      <c r="F2306" s="95">
        <v>45219</v>
      </c>
      <c r="G2306" s="75"/>
      <c r="H2306" s="25" t="s">
        <v>2819</v>
      </c>
      <c r="I2306" s="24">
        <v>1</v>
      </c>
      <c r="J2306" s="24">
        <v>450</v>
      </c>
      <c r="K2306" s="75">
        <f t="shared" si="105"/>
        <v>450</v>
      </c>
      <c r="L2306" s="80">
        <v>45219</v>
      </c>
      <c r="M2306" s="72"/>
      <c r="N2306" s="38"/>
      <c r="O2306" s="81"/>
      <c r="P2306" s="72"/>
      <c r="Q2306" s="72"/>
      <c r="R2306" s="72"/>
      <c r="S2306" s="72"/>
      <c r="T2306" s="81"/>
      <c r="U2306" s="72"/>
      <c r="V2306" s="72"/>
      <c r="W2306" s="82">
        <f t="shared" si="106"/>
        <v>0</v>
      </c>
      <c r="X2306" s="39" t="s">
        <v>89</v>
      </c>
      <c r="Y2306" s="39"/>
      <c r="Z2306" s="72" t="s">
        <v>1979</v>
      </c>
    </row>
    <row r="2307" spans="1:26">
      <c r="A2307" s="75">
        <f t="shared" si="107"/>
        <v>2305</v>
      </c>
      <c r="B2307" s="39" t="s">
        <v>2032</v>
      </c>
      <c r="C2307" s="75" t="str">
        <f>IF($B2307&lt;&gt;"",_xlfn.IFNA(VLOOKUP($B2307,'Node Details'!$B:$U,C$1,0),"Check"),"")</f>
        <v>S8P130101-S8P130102</v>
      </c>
      <c r="D2307" s="75" t="str">
        <f>IF($B2307&lt;&gt;"",_xlfn.IFNA(VLOOKUP($B2307,'Node Details'!$B:$U,D$1,0),"Check"),"")</f>
        <v>S8P</v>
      </c>
      <c r="E2307" s="75" t="str">
        <f>IF($B2307&lt;&gt;"",_xlfn.IFNA(VLOOKUP($B2307,'Node Details'!$B:$U,E$1,0),"Check"),"")</f>
        <v>Airtel</v>
      </c>
      <c r="F2307" s="95">
        <v>45219</v>
      </c>
      <c r="G2307" s="75"/>
      <c r="H2307" s="25" t="s">
        <v>2818</v>
      </c>
      <c r="I2307" s="24">
        <v>1</v>
      </c>
      <c r="J2307" s="24">
        <v>650</v>
      </c>
      <c r="K2307" s="75">
        <f t="shared" ref="K2307:K2370" si="108">I2307*J2307</f>
        <v>650</v>
      </c>
      <c r="L2307" s="80">
        <v>45219</v>
      </c>
      <c r="M2307" s="72"/>
      <c r="N2307" s="38"/>
      <c r="O2307" s="81"/>
      <c r="P2307" s="72"/>
      <c r="Q2307" s="72"/>
      <c r="R2307" s="72"/>
      <c r="S2307" s="72"/>
      <c r="T2307" s="81"/>
      <c r="U2307" s="72"/>
      <c r="V2307" s="72"/>
      <c r="W2307" s="82">
        <f t="shared" ref="W2307:W2370" si="109">IF(V2307&lt;&gt;"",V2307*U2307,0)</f>
        <v>0</v>
      </c>
      <c r="X2307" s="39" t="s">
        <v>89</v>
      </c>
      <c r="Y2307" s="39"/>
      <c r="Z2307" s="72" t="s">
        <v>1979</v>
      </c>
    </row>
    <row r="2308" spans="1:26">
      <c r="A2308" s="75">
        <f t="shared" ref="A2308:A2371" si="110">IF(B2308&lt;&gt;"",A2307+1,"")</f>
        <v>2306</v>
      </c>
      <c r="B2308" s="39" t="s">
        <v>2034</v>
      </c>
      <c r="C2308" s="75" t="str">
        <f>IF($B2308&lt;&gt;"",_xlfn.IFNA(VLOOKUP($B2308,'Node Details'!$B:$U,C$1,0),"Check"),"")</f>
        <v>S8P140103-S8P140104</v>
      </c>
      <c r="D2308" s="75" t="str">
        <f>IF($B2308&lt;&gt;"",_xlfn.IFNA(VLOOKUP($B2308,'Node Details'!$B:$U,D$1,0),"Check"),"")</f>
        <v>S8P</v>
      </c>
      <c r="E2308" s="75" t="str">
        <f>IF($B2308&lt;&gt;"",_xlfn.IFNA(VLOOKUP($B2308,'Node Details'!$B:$U,E$1,0),"Check"),"")</f>
        <v>Airtel</v>
      </c>
      <c r="F2308" s="95">
        <v>45219</v>
      </c>
      <c r="G2308" s="75"/>
      <c r="H2308" s="25" t="s">
        <v>2819</v>
      </c>
      <c r="I2308" s="24">
        <v>1</v>
      </c>
      <c r="J2308" s="24">
        <v>450</v>
      </c>
      <c r="K2308" s="75">
        <f t="shared" si="108"/>
        <v>450</v>
      </c>
      <c r="L2308" s="80">
        <v>45199</v>
      </c>
      <c r="M2308" s="72"/>
      <c r="N2308" s="38"/>
      <c r="O2308" s="81"/>
      <c r="P2308" s="72"/>
      <c r="Q2308" s="72"/>
      <c r="R2308" s="72"/>
      <c r="S2308" s="72"/>
      <c r="T2308" s="81"/>
      <c r="U2308" s="72"/>
      <c r="V2308" s="72"/>
      <c r="W2308" s="82">
        <f t="shared" si="109"/>
        <v>0</v>
      </c>
      <c r="X2308" s="39" t="s">
        <v>89</v>
      </c>
      <c r="Y2308" s="39"/>
      <c r="Z2308" s="72" t="s">
        <v>1979</v>
      </c>
    </row>
    <row r="2309" spans="1:26">
      <c r="A2309" s="75">
        <f t="shared" si="110"/>
        <v>2307</v>
      </c>
      <c r="B2309" s="39" t="s">
        <v>2020</v>
      </c>
      <c r="C2309" s="75" t="str">
        <f>IF($B2309&lt;&gt;"",_xlfn.IFNA(VLOOKUP($B2309,'Node Details'!$B:$U,C$1,0),"Check"),"")</f>
        <v>S8P040104-S8P040107</v>
      </c>
      <c r="D2309" s="75" t="str">
        <f>IF($B2309&lt;&gt;"",_xlfn.IFNA(VLOOKUP($B2309,'Node Details'!$B:$U,D$1,0),"Check"),"")</f>
        <v>S8P</v>
      </c>
      <c r="E2309" s="75" t="str">
        <f>IF($B2309&lt;&gt;"",_xlfn.IFNA(VLOOKUP($B2309,'Node Details'!$B:$U,E$1,0),"Check"),"")</f>
        <v>Airtel</v>
      </c>
      <c r="F2309" s="95">
        <v>45219</v>
      </c>
      <c r="G2309" s="75"/>
      <c r="H2309" s="25" t="s">
        <v>22</v>
      </c>
      <c r="I2309" s="24">
        <v>2</v>
      </c>
      <c r="J2309" s="24">
        <v>50</v>
      </c>
      <c r="K2309" s="75">
        <f t="shared" si="108"/>
        <v>100</v>
      </c>
      <c r="L2309" s="80">
        <v>45219</v>
      </c>
      <c r="M2309" s="72"/>
      <c r="N2309" s="38"/>
      <c r="O2309" s="81"/>
      <c r="P2309" s="72"/>
      <c r="Q2309" s="72"/>
      <c r="R2309" s="72"/>
      <c r="S2309" s="72"/>
      <c r="T2309" s="81"/>
      <c r="U2309" s="72"/>
      <c r="V2309" s="72"/>
      <c r="W2309" s="82">
        <f t="shared" si="109"/>
        <v>0</v>
      </c>
      <c r="X2309" s="39" t="s">
        <v>89</v>
      </c>
      <c r="Y2309" s="39"/>
      <c r="Z2309" s="72" t="s">
        <v>1979</v>
      </c>
    </row>
    <row r="2310" spans="1:26">
      <c r="A2310" s="75">
        <f t="shared" si="110"/>
        <v>2308</v>
      </c>
      <c r="B2310" s="39" t="s">
        <v>2022</v>
      </c>
      <c r="C2310" s="75" t="str">
        <f>IF($B2310&lt;&gt;"",_xlfn.IFNA(VLOOKUP($B2310,'Node Details'!$B:$U,C$1,0),"Check"),"")</f>
        <v>S8P040104-S8P040108</v>
      </c>
      <c r="D2310" s="75" t="str">
        <f>IF($B2310&lt;&gt;"",_xlfn.IFNA(VLOOKUP($B2310,'Node Details'!$B:$U,D$1,0),"Check"),"")</f>
        <v>S8P</v>
      </c>
      <c r="E2310" s="75" t="str">
        <f>IF($B2310&lt;&gt;"",_xlfn.IFNA(VLOOKUP($B2310,'Node Details'!$B:$U,E$1,0),"Check"),"")</f>
        <v>Airtel</v>
      </c>
      <c r="F2310" s="95">
        <v>45219</v>
      </c>
      <c r="G2310" s="75"/>
      <c r="H2310" s="25" t="s">
        <v>22</v>
      </c>
      <c r="I2310" s="24">
        <v>2</v>
      </c>
      <c r="J2310" s="24">
        <v>50</v>
      </c>
      <c r="K2310" s="75">
        <f t="shared" si="108"/>
        <v>100</v>
      </c>
      <c r="L2310" s="80">
        <v>45219</v>
      </c>
      <c r="M2310" s="72"/>
      <c r="N2310" s="38"/>
      <c r="O2310" s="81"/>
      <c r="P2310" s="72"/>
      <c r="Q2310" s="72"/>
      <c r="R2310" s="72"/>
      <c r="S2310" s="72"/>
      <c r="T2310" s="81"/>
      <c r="U2310" s="72"/>
      <c r="V2310" s="72"/>
      <c r="W2310" s="82">
        <f t="shared" si="109"/>
        <v>0</v>
      </c>
      <c r="X2310" s="39" t="s">
        <v>89</v>
      </c>
      <c r="Y2310" s="39"/>
      <c r="Z2310" s="72" t="s">
        <v>1979</v>
      </c>
    </row>
    <row r="2311" spans="1:26">
      <c r="A2311" s="75">
        <f t="shared" si="110"/>
        <v>2309</v>
      </c>
      <c r="B2311" s="39" t="s">
        <v>2024</v>
      </c>
      <c r="C2311" s="75" t="str">
        <f>IF($B2311&lt;&gt;"",_xlfn.IFNA(VLOOKUP($B2311,'Node Details'!$B:$U,C$1,0),"Check"),"")</f>
        <v>S8P050102-S8P050108</v>
      </c>
      <c r="D2311" s="75" t="str">
        <f>IF($B2311&lt;&gt;"",_xlfn.IFNA(VLOOKUP($B2311,'Node Details'!$B:$U,D$1,0),"Check"),"")</f>
        <v>S8P</v>
      </c>
      <c r="E2311" s="75" t="str">
        <f>IF($B2311&lt;&gt;"",_xlfn.IFNA(VLOOKUP($B2311,'Node Details'!$B:$U,E$1,0),"Check"),"")</f>
        <v>Airtel</v>
      </c>
      <c r="F2311" s="95">
        <v>45219</v>
      </c>
      <c r="G2311" s="75"/>
      <c r="H2311" s="25" t="s">
        <v>22</v>
      </c>
      <c r="I2311" s="24">
        <v>2</v>
      </c>
      <c r="J2311" s="24">
        <v>50</v>
      </c>
      <c r="K2311" s="75">
        <f t="shared" si="108"/>
        <v>100</v>
      </c>
      <c r="L2311" s="80">
        <v>45219</v>
      </c>
      <c r="M2311" s="72"/>
      <c r="N2311" s="38"/>
      <c r="O2311" s="81"/>
      <c r="P2311" s="72"/>
      <c r="Q2311" s="72"/>
      <c r="R2311" s="72"/>
      <c r="S2311" s="72"/>
      <c r="T2311" s="81"/>
      <c r="U2311" s="72"/>
      <c r="V2311" s="72"/>
      <c r="W2311" s="82">
        <f t="shared" si="109"/>
        <v>0</v>
      </c>
      <c r="X2311" s="39" t="s">
        <v>89</v>
      </c>
      <c r="Y2311" s="39"/>
      <c r="Z2311" s="72" t="s">
        <v>1979</v>
      </c>
    </row>
    <row r="2312" spans="1:26">
      <c r="A2312" s="75">
        <f t="shared" si="110"/>
        <v>2310</v>
      </c>
      <c r="B2312" s="39" t="s">
        <v>2802</v>
      </c>
      <c r="C2312" s="75" t="str">
        <f>IF($B2312&lt;&gt;"",_xlfn.IFNA(VLOOKUP($B2312,'Node Details'!$B:$U,C$1,0),"Check"),"")</f>
        <v>S8P060105-S8P060107</v>
      </c>
      <c r="D2312" s="75" t="str">
        <f>IF($B2312&lt;&gt;"",_xlfn.IFNA(VLOOKUP($B2312,'Node Details'!$B:$U,D$1,0),"Check"),"")</f>
        <v>S8P</v>
      </c>
      <c r="E2312" s="75" t="str">
        <f>IF($B2312&lt;&gt;"",_xlfn.IFNA(VLOOKUP($B2312,'Node Details'!$B:$U,E$1,0),"Check"),"")</f>
        <v>Airtel</v>
      </c>
      <c r="F2312" s="95">
        <v>45219</v>
      </c>
      <c r="G2312" s="75"/>
      <c r="H2312" s="25" t="s">
        <v>22</v>
      </c>
      <c r="I2312" s="24">
        <v>2</v>
      </c>
      <c r="J2312" s="24">
        <v>50</v>
      </c>
      <c r="K2312" s="75">
        <f t="shared" si="108"/>
        <v>100</v>
      </c>
      <c r="L2312" s="80">
        <v>45219</v>
      </c>
      <c r="M2312" s="72"/>
      <c r="N2312" s="38"/>
      <c r="O2312" s="81"/>
      <c r="P2312" s="72"/>
      <c r="Q2312" s="72"/>
      <c r="R2312" s="72"/>
      <c r="S2312" s="72"/>
      <c r="T2312" s="81"/>
      <c r="U2312" s="72"/>
      <c r="V2312" s="72"/>
      <c r="W2312" s="82">
        <f t="shared" si="109"/>
        <v>0</v>
      </c>
      <c r="X2312" s="39" t="s">
        <v>89</v>
      </c>
      <c r="Y2312" s="39"/>
      <c r="Z2312" s="72" t="s">
        <v>1979</v>
      </c>
    </row>
    <row r="2313" spans="1:26">
      <c r="A2313" s="75">
        <f t="shared" si="110"/>
        <v>2311</v>
      </c>
      <c r="B2313" s="39" t="s">
        <v>2026</v>
      </c>
      <c r="C2313" s="75" t="str">
        <f>IF($B2313&lt;&gt;"",_xlfn.IFNA(VLOOKUP($B2313,'Node Details'!$B:$U,C$1,0),"Check"),"")</f>
        <v>S8P060105-S8P060107</v>
      </c>
      <c r="D2313" s="75" t="str">
        <f>IF($B2313&lt;&gt;"",_xlfn.IFNA(VLOOKUP($B2313,'Node Details'!$B:$U,D$1,0),"Check"),"")</f>
        <v>S8P</v>
      </c>
      <c r="E2313" s="75" t="str">
        <f>IF($B2313&lt;&gt;"",_xlfn.IFNA(VLOOKUP($B2313,'Node Details'!$B:$U,E$1,0),"Check"),"")</f>
        <v>Airtel</v>
      </c>
      <c r="F2313" s="95">
        <v>45219</v>
      </c>
      <c r="G2313" s="75"/>
      <c r="H2313" s="25" t="s">
        <v>22</v>
      </c>
      <c r="I2313" s="24">
        <v>2</v>
      </c>
      <c r="J2313" s="24">
        <v>50</v>
      </c>
      <c r="K2313" s="75">
        <f t="shared" si="108"/>
        <v>100</v>
      </c>
      <c r="L2313" s="80">
        <v>45219</v>
      </c>
      <c r="M2313" s="72"/>
      <c r="N2313" s="38"/>
      <c r="O2313" s="81"/>
      <c r="P2313" s="72"/>
      <c r="Q2313" s="72"/>
      <c r="R2313" s="72"/>
      <c r="S2313" s="72"/>
      <c r="T2313" s="81"/>
      <c r="U2313" s="72"/>
      <c r="V2313" s="72"/>
      <c r="W2313" s="82">
        <f t="shared" si="109"/>
        <v>0</v>
      </c>
      <c r="X2313" s="39" t="s">
        <v>89</v>
      </c>
      <c r="Y2313" s="39"/>
      <c r="Z2313" s="72" t="s">
        <v>1979</v>
      </c>
    </row>
    <row r="2314" spans="1:26">
      <c r="A2314" s="75">
        <f t="shared" si="110"/>
        <v>2312</v>
      </c>
      <c r="B2314" s="39" t="s">
        <v>2028</v>
      </c>
      <c r="C2314" s="75" t="str">
        <f>IF($B2314&lt;&gt;"",_xlfn.IFNA(VLOOKUP($B2314,'Node Details'!$B:$U,C$1,0),"Check"),"")</f>
        <v>S8P070103-S8P070106</v>
      </c>
      <c r="D2314" s="75" t="str">
        <f>IF($B2314&lt;&gt;"",_xlfn.IFNA(VLOOKUP($B2314,'Node Details'!$B:$U,D$1,0),"Check"),"")</f>
        <v>S8P</v>
      </c>
      <c r="E2314" s="75" t="str">
        <f>IF($B2314&lt;&gt;"",_xlfn.IFNA(VLOOKUP($B2314,'Node Details'!$B:$U,E$1,0),"Check"),"")</f>
        <v>Airtel</v>
      </c>
      <c r="F2314" s="95">
        <v>45219</v>
      </c>
      <c r="G2314" s="75"/>
      <c r="H2314" s="25" t="s">
        <v>22</v>
      </c>
      <c r="I2314" s="24">
        <v>2</v>
      </c>
      <c r="J2314" s="24">
        <v>50</v>
      </c>
      <c r="K2314" s="75">
        <f t="shared" si="108"/>
        <v>100</v>
      </c>
      <c r="L2314" s="80">
        <v>45219</v>
      </c>
      <c r="M2314" s="72"/>
      <c r="N2314" s="38"/>
      <c r="O2314" s="81"/>
      <c r="P2314" s="72"/>
      <c r="Q2314" s="72"/>
      <c r="R2314" s="72"/>
      <c r="S2314" s="72"/>
      <c r="T2314" s="81"/>
      <c r="U2314" s="72"/>
      <c r="V2314" s="72"/>
      <c r="W2314" s="82">
        <f t="shared" si="109"/>
        <v>0</v>
      </c>
      <c r="X2314" s="39" t="s">
        <v>89</v>
      </c>
      <c r="Y2314" s="39"/>
      <c r="Z2314" s="72" t="s">
        <v>1979</v>
      </c>
    </row>
    <row r="2315" spans="1:26">
      <c r="A2315" s="75">
        <f t="shared" si="110"/>
        <v>2313</v>
      </c>
      <c r="B2315" s="39" t="s">
        <v>2806</v>
      </c>
      <c r="C2315" s="75" t="str">
        <f>IF($B2315&lt;&gt;"",_xlfn.IFNA(VLOOKUP($B2315,'Node Details'!$B:$U,C$1,0),"Check"),"")</f>
        <v>S8P090102-S8P090107</v>
      </c>
      <c r="D2315" s="75" t="str">
        <f>IF($B2315&lt;&gt;"",_xlfn.IFNA(VLOOKUP($B2315,'Node Details'!$B:$U,D$1,0),"Check"),"")</f>
        <v>S8P</v>
      </c>
      <c r="E2315" s="75" t="str">
        <f>IF($B2315&lt;&gt;"",_xlfn.IFNA(VLOOKUP($B2315,'Node Details'!$B:$U,E$1,0),"Check"),"")</f>
        <v>Airtel</v>
      </c>
      <c r="F2315" s="95">
        <v>45219</v>
      </c>
      <c r="G2315" s="75"/>
      <c r="H2315" s="25" t="s">
        <v>22</v>
      </c>
      <c r="I2315" s="24">
        <v>2</v>
      </c>
      <c r="J2315" s="24">
        <v>50</v>
      </c>
      <c r="K2315" s="75">
        <f t="shared" si="108"/>
        <v>100</v>
      </c>
      <c r="L2315" s="80">
        <v>45219</v>
      </c>
      <c r="M2315" s="72"/>
      <c r="N2315" s="38"/>
      <c r="O2315" s="81"/>
      <c r="P2315" s="72"/>
      <c r="Q2315" s="72"/>
      <c r="R2315" s="72"/>
      <c r="S2315" s="72"/>
      <c r="T2315" s="81"/>
      <c r="U2315" s="72"/>
      <c r="V2315" s="72"/>
      <c r="W2315" s="82">
        <f t="shared" si="109"/>
        <v>0</v>
      </c>
      <c r="X2315" s="39" t="s">
        <v>89</v>
      </c>
      <c r="Y2315" s="39"/>
      <c r="Z2315" s="72" t="s">
        <v>1979</v>
      </c>
    </row>
    <row r="2316" spans="1:26">
      <c r="A2316" s="75">
        <f t="shared" si="110"/>
        <v>2314</v>
      </c>
      <c r="B2316" s="39" t="s">
        <v>2030</v>
      </c>
      <c r="C2316" s="75" t="str">
        <f>IF($B2316&lt;&gt;"",_xlfn.IFNA(VLOOKUP($B2316,'Node Details'!$B:$U,C$1,0),"Check"),"")</f>
        <v>S8P090102-S8P090107</v>
      </c>
      <c r="D2316" s="75" t="str">
        <f>IF($B2316&lt;&gt;"",_xlfn.IFNA(VLOOKUP($B2316,'Node Details'!$B:$U,D$1,0),"Check"),"")</f>
        <v>S8P</v>
      </c>
      <c r="E2316" s="75" t="str">
        <f>IF($B2316&lt;&gt;"",_xlfn.IFNA(VLOOKUP($B2316,'Node Details'!$B:$U,E$1,0),"Check"),"")</f>
        <v>Airtel</v>
      </c>
      <c r="F2316" s="95">
        <v>45219</v>
      </c>
      <c r="G2316" s="75"/>
      <c r="H2316" s="25" t="s">
        <v>22</v>
      </c>
      <c r="I2316" s="24">
        <v>2</v>
      </c>
      <c r="J2316" s="24">
        <v>50</v>
      </c>
      <c r="K2316" s="75">
        <f t="shared" si="108"/>
        <v>100</v>
      </c>
      <c r="L2316" s="80">
        <v>45219</v>
      </c>
      <c r="M2316" s="72"/>
      <c r="N2316" s="38"/>
      <c r="O2316" s="81"/>
      <c r="P2316" s="72"/>
      <c r="Q2316" s="72"/>
      <c r="R2316" s="72"/>
      <c r="S2316" s="72"/>
      <c r="T2316" s="81"/>
      <c r="U2316" s="72"/>
      <c r="V2316" s="72"/>
      <c r="W2316" s="82">
        <f t="shared" si="109"/>
        <v>0</v>
      </c>
      <c r="X2316" s="39" t="s">
        <v>89</v>
      </c>
      <c r="Y2316" s="39"/>
      <c r="Z2316" s="72" t="s">
        <v>1979</v>
      </c>
    </row>
    <row r="2317" spans="1:26">
      <c r="A2317" s="75">
        <f t="shared" si="110"/>
        <v>2315</v>
      </c>
      <c r="B2317" s="39" t="s">
        <v>2032</v>
      </c>
      <c r="C2317" s="75" t="str">
        <f>IF($B2317&lt;&gt;"",_xlfn.IFNA(VLOOKUP($B2317,'Node Details'!$B:$U,C$1,0),"Check"),"")</f>
        <v>S8P130101-S8P130102</v>
      </c>
      <c r="D2317" s="75" t="str">
        <f>IF($B2317&lt;&gt;"",_xlfn.IFNA(VLOOKUP($B2317,'Node Details'!$B:$U,D$1,0),"Check"),"")</f>
        <v>S8P</v>
      </c>
      <c r="E2317" s="75" t="str">
        <f>IF($B2317&lt;&gt;"",_xlfn.IFNA(VLOOKUP($B2317,'Node Details'!$B:$U,E$1,0),"Check"),"")</f>
        <v>Airtel</v>
      </c>
      <c r="F2317" s="95">
        <v>45219</v>
      </c>
      <c r="G2317" s="75"/>
      <c r="H2317" s="25" t="s">
        <v>22</v>
      </c>
      <c r="I2317" s="24">
        <v>2</v>
      </c>
      <c r="J2317" s="24">
        <v>50</v>
      </c>
      <c r="K2317" s="75">
        <f t="shared" si="108"/>
        <v>100</v>
      </c>
      <c r="L2317" s="80">
        <v>45219</v>
      </c>
      <c r="M2317" s="72"/>
      <c r="N2317" s="38"/>
      <c r="O2317" s="81"/>
      <c r="P2317" s="72"/>
      <c r="Q2317" s="72"/>
      <c r="R2317" s="72"/>
      <c r="S2317" s="72"/>
      <c r="T2317" s="81"/>
      <c r="U2317" s="72"/>
      <c r="V2317" s="72"/>
      <c r="W2317" s="82">
        <f t="shared" si="109"/>
        <v>0</v>
      </c>
      <c r="X2317" s="39" t="s">
        <v>89</v>
      </c>
      <c r="Y2317" s="39"/>
      <c r="Z2317" s="72" t="s">
        <v>1979</v>
      </c>
    </row>
    <row r="2318" spans="1:26">
      <c r="A2318" s="75">
        <f t="shared" si="110"/>
        <v>2316</v>
      </c>
      <c r="B2318" s="39" t="s">
        <v>2034</v>
      </c>
      <c r="C2318" s="75" t="str">
        <f>IF($B2318&lt;&gt;"",_xlfn.IFNA(VLOOKUP($B2318,'Node Details'!$B:$U,C$1,0),"Check"),"")</f>
        <v>S8P140103-S8P140104</v>
      </c>
      <c r="D2318" s="75" t="str">
        <f>IF($B2318&lt;&gt;"",_xlfn.IFNA(VLOOKUP($B2318,'Node Details'!$B:$U,D$1,0),"Check"),"")</f>
        <v>S8P</v>
      </c>
      <c r="E2318" s="75" t="str">
        <f>IF($B2318&lt;&gt;"",_xlfn.IFNA(VLOOKUP($B2318,'Node Details'!$B:$U,E$1,0),"Check"),"")</f>
        <v>Airtel</v>
      </c>
      <c r="F2318" s="95">
        <v>45219</v>
      </c>
      <c r="G2318" s="75"/>
      <c r="H2318" s="25" t="s">
        <v>22</v>
      </c>
      <c r="I2318" s="24">
        <v>2</v>
      </c>
      <c r="J2318" s="24">
        <v>50</v>
      </c>
      <c r="K2318" s="75">
        <f t="shared" si="108"/>
        <v>100</v>
      </c>
      <c r="L2318" s="80">
        <v>45199</v>
      </c>
      <c r="M2318" s="72"/>
      <c r="N2318" s="38"/>
      <c r="O2318" s="81"/>
      <c r="P2318" s="72"/>
      <c r="Q2318" s="72"/>
      <c r="R2318" s="72"/>
      <c r="S2318" s="72"/>
      <c r="T2318" s="81"/>
      <c r="U2318" s="72"/>
      <c r="V2318" s="72"/>
      <c r="W2318" s="82">
        <f t="shared" si="109"/>
        <v>0</v>
      </c>
      <c r="X2318" s="39" t="s">
        <v>89</v>
      </c>
      <c r="Y2318" s="39"/>
      <c r="Z2318" s="72" t="s">
        <v>1979</v>
      </c>
    </row>
    <row r="2319" spans="1:26">
      <c r="A2319" s="75">
        <f t="shared" si="110"/>
        <v>2317</v>
      </c>
      <c r="B2319" s="39" t="s">
        <v>1708</v>
      </c>
      <c r="C2319" s="75" t="str">
        <f>IF($B2319&lt;&gt;"",_xlfn.IFNA(VLOOKUP($B2319,'Node Details'!$B:$U,C$1,0),"Check"),"")</f>
        <v>04O550104-04O550107</v>
      </c>
      <c r="D2319" s="75" t="str">
        <f>IF($B2319&lt;&gt;"",_xlfn.IFNA(VLOOKUP($B2319,'Node Details'!$B:$U,D$1,0),"Check"),"")</f>
        <v>04O</v>
      </c>
      <c r="E2319" s="75" t="str">
        <f>IF($B2319&lt;&gt;"",_xlfn.IFNA(VLOOKUP($B2319,'Node Details'!$B:$U,E$1,0),"Check"),"")</f>
        <v>Airtel</v>
      </c>
      <c r="F2319" s="95" t="s">
        <v>2820</v>
      </c>
      <c r="G2319" s="75"/>
      <c r="H2319" s="25" t="s">
        <v>2819</v>
      </c>
      <c r="I2319" s="24">
        <v>-1</v>
      </c>
      <c r="J2319" s="24">
        <v>450</v>
      </c>
      <c r="K2319" s="75">
        <f t="shared" si="108"/>
        <v>-450</v>
      </c>
      <c r="L2319" s="80">
        <v>45140.446226851847</v>
      </c>
      <c r="M2319" s="72"/>
      <c r="N2319" s="38"/>
      <c r="O2319" s="81"/>
      <c r="P2319" s="72"/>
      <c r="Q2319" s="72"/>
      <c r="R2319" s="72"/>
      <c r="S2319" s="72"/>
      <c r="T2319" s="81"/>
      <c r="U2319" s="72"/>
      <c r="V2319" s="72"/>
      <c r="W2319" s="82">
        <f t="shared" si="109"/>
        <v>0</v>
      </c>
      <c r="X2319" s="39" t="s">
        <v>89</v>
      </c>
      <c r="Y2319" s="39"/>
      <c r="Z2319" s="72" t="s">
        <v>1979</v>
      </c>
    </row>
    <row r="2320" spans="1:26">
      <c r="A2320" s="75">
        <f t="shared" si="110"/>
        <v>2318</v>
      </c>
      <c r="B2320" s="39" t="s">
        <v>1711</v>
      </c>
      <c r="C2320" s="75" t="str">
        <f>IF($B2320&lt;&gt;"",_xlfn.IFNA(VLOOKUP($B2320,'Node Details'!$B:$U,C$1,0),"Check"),"")</f>
        <v>04O580106-04O590107</v>
      </c>
      <c r="D2320" s="75" t="str">
        <f>IF($B2320&lt;&gt;"",_xlfn.IFNA(VLOOKUP($B2320,'Node Details'!$B:$U,D$1,0),"Check"),"")</f>
        <v>04O</v>
      </c>
      <c r="E2320" s="75" t="str">
        <f>IF($B2320&lt;&gt;"",_xlfn.IFNA(VLOOKUP($B2320,'Node Details'!$B:$U,E$1,0),"Check"),"")</f>
        <v>Airtel</v>
      </c>
      <c r="F2320" s="95" t="s">
        <v>2820</v>
      </c>
      <c r="G2320" s="75"/>
      <c r="H2320" s="25" t="s">
        <v>2819</v>
      </c>
      <c r="I2320" s="24">
        <v>-1</v>
      </c>
      <c r="J2320" s="24">
        <v>450</v>
      </c>
      <c r="K2320" s="75">
        <f t="shared" si="108"/>
        <v>-450</v>
      </c>
      <c r="L2320" s="80">
        <v>45197</v>
      </c>
      <c r="M2320" s="72"/>
      <c r="N2320" s="38"/>
      <c r="O2320" s="81"/>
      <c r="P2320" s="72"/>
      <c r="Q2320" s="72"/>
      <c r="R2320" s="72"/>
      <c r="S2320" s="72"/>
      <c r="T2320" s="81"/>
      <c r="U2320" s="72"/>
      <c r="V2320" s="72"/>
      <c r="W2320" s="82">
        <f t="shared" si="109"/>
        <v>0</v>
      </c>
      <c r="X2320" s="39" t="s">
        <v>89</v>
      </c>
      <c r="Y2320" s="39"/>
      <c r="Z2320" s="72" t="s">
        <v>1979</v>
      </c>
    </row>
    <row r="2321" spans="1:26">
      <c r="A2321" s="75">
        <f t="shared" si="110"/>
        <v>2319</v>
      </c>
      <c r="B2321" s="39" t="s">
        <v>1714</v>
      </c>
      <c r="C2321" s="75" t="str">
        <f>IF($B2321&lt;&gt;"",_xlfn.IFNA(VLOOKUP($B2321,'Node Details'!$B:$U,C$1,0),"Check"),"")</f>
        <v>04O200105-04O200108</v>
      </c>
      <c r="D2321" s="75" t="str">
        <f>IF($B2321&lt;&gt;"",_xlfn.IFNA(VLOOKUP($B2321,'Node Details'!$B:$U,D$1,0),"Check"),"")</f>
        <v>04O</v>
      </c>
      <c r="E2321" s="75" t="str">
        <f>IF($B2321&lt;&gt;"",_xlfn.IFNA(VLOOKUP($B2321,'Node Details'!$B:$U,E$1,0),"Check"),"")</f>
        <v>Airtel</v>
      </c>
      <c r="F2321" s="95" t="s">
        <v>2820</v>
      </c>
      <c r="G2321" s="75"/>
      <c r="H2321" s="25" t="s">
        <v>2819</v>
      </c>
      <c r="I2321" s="24">
        <v>-1</v>
      </c>
      <c r="J2321" s="24">
        <v>450</v>
      </c>
      <c r="K2321" s="75">
        <f t="shared" si="108"/>
        <v>-450</v>
      </c>
      <c r="L2321" s="80">
        <v>45149</v>
      </c>
      <c r="M2321" s="72"/>
      <c r="N2321" s="38"/>
      <c r="O2321" s="81"/>
      <c r="P2321" s="72"/>
      <c r="Q2321" s="72"/>
      <c r="R2321" s="72"/>
      <c r="S2321" s="72"/>
      <c r="T2321" s="81"/>
      <c r="U2321" s="72"/>
      <c r="V2321" s="72"/>
      <c r="W2321" s="82">
        <f t="shared" si="109"/>
        <v>0</v>
      </c>
      <c r="X2321" s="39" t="s">
        <v>89</v>
      </c>
      <c r="Y2321" s="39"/>
      <c r="Z2321" s="72" t="s">
        <v>1979</v>
      </c>
    </row>
    <row r="2322" spans="1:26">
      <c r="A2322" s="75">
        <f t="shared" si="110"/>
        <v>2320</v>
      </c>
      <c r="B2322" s="39" t="s">
        <v>1717</v>
      </c>
      <c r="C2322" s="75" t="str">
        <f>IF($B2322&lt;&gt;"",_xlfn.IFNA(VLOOKUP($B2322,'Node Details'!$B:$U,C$1,0),"Check"),"")</f>
        <v>000004O21-04O210108</v>
      </c>
      <c r="D2322" s="75" t="str">
        <f>IF($B2322&lt;&gt;"",_xlfn.IFNA(VLOOKUP($B2322,'Node Details'!$B:$U,D$1,0),"Check"),"")</f>
        <v>04O</v>
      </c>
      <c r="E2322" s="75" t="str">
        <f>IF($B2322&lt;&gt;"",_xlfn.IFNA(VLOOKUP($B2322,'Node Details'!$B:$U,E$1,0),"Check"),"")</f>
        <v>Airtel</v>
      </c>
      <c r="F2322" s="95" t="s">
        <v>2820</v>
      </c>
      <c r="G2322" s="75"/>
      <c r="H2322" s="25" t="s">
        <v>2819</v>
      </c>
      <c r="I2322" s="24">
        <v>-1</v>
      </c>
      <c r="J2322" s="24">
        <v>450</v>
      </c>
      <c r="K2322" s="75">
        <f t="shared" si="108"/>
        <v>-450</v>
      </c>
      <c r="L2322" s="80">
        <v>45197</v>
      </c>
      <c r="M2322" s="72"/>
      <c r="N2322" s="38"/>
      <c r="O2322" s="81"/>
      <c r="P2322" s="72"/>
      <c r="Q2322" s="72"/>
      <c r="R2322" s="72"/>
      <c r="S2322" s="72"/>
      <c r="T2322" s="81"/>
      <c r="U2322" s="72"/>
      <c r="V2322" s="72"/>
      <c r="W2322" s="82">
        <f t="shared" si="109"/>
        <v>0</v>
      </c>
      <c r="X2322" s="39" t="s">
        <v>89</v>
      </c>
      <c r="Y2322" s="39"/>
      <c r="Z2322" s="72" t="s">
        <v>1979</v>
      </c>
    </row>
    <row r="2323" spans="1:26">
      <c r="A2323" s="75">
        <f t="shared" si="110"/>
        <v>2321</v>
      </c>
      <c r="B2323" s="39" t="s">
        <v>1720</v>
      </c>
      <c r="C2323" s="75" t="str">
        <f>IF($B2323&lt;&gt;"",_xlfn.IFNA(VLOOKUP($B2323,'Node Details'!$B:$U,C$1,0),"Check"),"")</f>
        <v>04O220105-04O220107</v>
      </c>
      <c r="D2323" s="75" t="str">
        <f>IF($B2323&lt;&gt;"",_xlfn.IFNA(VLOOKUP($B2323,'Node Details'!$B:$U,D$1,0),"Check"),"")</f>
        <v>04O</v>
      </c>
      <c r="E2323" s="75" t="str">
        <f>IF($B2323&lt;&gt;"",_xlfn.IFNA(VLOOKUP($B2323,'Node Details'!$B:$U,E$1,0),"Check"),"")</f>
        <v>Airtel</v>
      </c>
      <c r="F2323" s="95" t="s">
        <v>2820</v>
      </c>
      <c r="G2323" s="75"/>
      <c r="H2323" s="25" t="s">
        <v>2819</v>
      </c>
      <c r="I2323" s="24">
        <v>-1</v>
      </c>
      <c r="J2323" s="24">
        <v>450</v>
      </c>
      <c r="K2323" s="75">
        <f t="shared" si="108"/>
        <v>-450</v>
      </c>
      <c r="L2323" s="80">
        <v>45139.714189814818</v>
      </c>
      <c r="M2323" s="72"/>
      <c r="N2323" s="38"/>
      <c r="O2323" s="81"/>
      <c r="P2323" s="72"/>
      <c r="Q2323" s="72"/>
      <c r="R2323" s="72"/>
      <c r="S2323" s="72"/>
      <c r="T2323" s="81"/>
      <c r="U2323" s="72"/>
      <c r="V2323" s="72"/>
      <c r="W2323" s="82">
        <f t="shared" si="109"/>
        <v>0</v>
      </c>
      <c r="X2323" s="39" t="s">
        <v>89</v>
      </c>
      <c r="Y2323" s="39"/>
      <c r="Z2323" s="72" t="s">
        <v>1979</v>
      </c>
    </row>
    <row r="2324" spans="1:26">
      <c r="A2324" s="75">
        <f t="shared" si="110"/>
        <v>2322</v>
      </c>
      <c r="B2324" s="39" t="s">
        <v>2004</v>
      </c>
      <c r="C2324" s="75" t="str">
        <f>IF($B2324&lt;&gt;"",_xlfn.IFNA(VLOOKUP($B2324,'Node Details'!$B:$U,C$1,0),"Check"),"")</f>
        <v>04O230102-04O230106</v>
      </c>
      <c r="D2324" s="75" t="str">
        <f>IF($B2324&lt;&gt;"",_xlfn.IFNA(VLOOKUP($B2324,'Node Details'!$B:$U,D$1,0),"Check"),"")</f>
        <v>04O</v>
      </c>
      <c r="E2324" s="75" t="str">
        <f>IF($B2324&lt;&gt;"",_xlfn.IFNA(VLOOKUP($B2324,'Node Details'!$B:$U,E$1,0),"Check"),"")</f>
        <v>Airtel</v>
      </c>
      <c r="F2324" s="95" t="s">
        <v>2820</v>
      </c>
      <c r="G2324" s="75"/>
      <c r="H2324" s="25" t="s">
        <v>2819</v>
      </c>
      <c r="I2324" s="24">
        <v>-1</v>
      </c>
      <c r="J2324" s="24">
        <v>450</v>
      </c>
      <c r="K2324" s="75">
        <f t="shared" si="108"/>
        <v>-450</v>
      </c>
      <c r="L2324" s="80">
        <v>45144</v>
      </c>
      <c r="M2324" s="72"/>
      <c r="N2324" s="38"/>
      <c r="O2324" s="81"/>
      <c r="P2324" s="72"/>
      <c r="Q2324" s="72"/>
      <c r="R2324" s="72"/>
      <c r="S2324" s="72"/>
      <c r="T2324" s="81"/>
      <c r="U2324" s="72"/>
      <c r="V2324" s="72"/>
      <c r="W2324" s="82">
        <f t="shared" si="109"/>
        <v>0</v>
      </c>
      <c r="X2324" s="39" t="s">
        <v>89</v>
      </c>
      <c r="Y2324" s="39"/>
      <c r="Z2324" s="72" t="s">
        <v>1979</v>
      </c>
    </row>
    <row r="2325" spans="1:26">
      <c r="A2325" s="75">
        <f t="shared" si="110"/>
        <v>2323</v>
      </c>
      <c r="B2325" s="39" t="s">
        <v>1725</v>
      </c>
      <c r="C2325" s="75" t="str">
        <f>IF($B2325&lt;&gt;"",_xlfn.IFNA(VLOOKUP($B2325,'Node Details'!$B:$U,C$1,0),"Check"),"")</f>
        <v>04O230102-04O230106</v>
      </c>
      <c r="D2325" s="75" t="str">
        <f>IF($B2325&lt;&gt;"",_xlfn.IFNA(VLOOKUP($B2325,'Node Details'!$B:$U,D$1,0),"Check"),"")</f>
        <v>04O</v>
      </c>
      <c r="E2325" s="75" t="str">
        <f>IF($B2325&lt;&gt;"",_xlfn.IFNA(VLOOKUP($B2325,'Node Details'!$B:$U,E$1,0),"Check"),"")</f>
        <v>Airtel</v>
      </c>
      <c r="F2325" s="95" t="s">
        <v>2820</v>
      </c>
      <c r="G2325" s="75"/>
      <c r="H2325" s="25" t="s">
        <v>2819</v>
      </c>
      <c r="I2325" s="24">
        <v>-1</v>
      </c>
      <c r="J2325" s="24">
        <v>450</v>
      </c>
      <c r="K2325" s="75">
        <f t="shared" si="108"/>
        <v>-450</v>
      </c>
      <c r="L2325" s="80">
        <v>45144</v>
      </c>
      <c r="M2325" s="72"/>
      <c r="N2325" s="38"/>
      <c r="O2325" s="81"/>
      <c r="P2325" s="72"/>
      <c r="Q2325" s="72"/>
      <c r="R2325" s="72"/>
      <c r="S2325" s="72"/>
      <c r="T2325" s="81"/>
      <c r="U2325" s="72"/>
      <c r="V2325" s="72"/>
      <c r="W2325" s="82">
        <f t="shared" si="109"/>
        <v>0</v>
      </c>
      <c r="X2325" s="39" t="s">
        <v>89</v>
      </c>
      <c r="Y2325" s="39"/>
      <c r="Z2325" s="72" t="s">
        <v>1979</v>
      </c>
    </row>
    <row r="2326" spans="1:26">
      <c r="A2326" s="75">
        <f t="shared" si="110"/>
        <v>2324</v>
      </c>
      <c r="B2326" s="39" t="s">
        <v>2788</v>
      </c>
      <c r="C2326" s="75" t="str">
        <f>IF($B2326&lt;&gt;"",_xlfn.IFNA(VLOOKUP($B2326,'Node Details'!$B:$U,C$1,0),"Check"),"")</f>
        <v>04O230102-04O230106</v>
      </c>
      <c r="D2326" s="75" t="str">
        <f>IF($B2326&lt;&gt;"",_xlfn.IFNA(VLOOKUP($B2326,'Node Details'!$B:$U,D$1,0),"Check"),"")</f>
        <v>04O</v>
      </c>
      <c r="E2326" s="75" t="str">
        <f>IF($B2326&lt;&gt;"",_xlfn.IFNA(VLOOKUP($B2326,'Node Details'!$B:$U,E$1,0),"Check"),"")</f>
        <v>Airtel</v>
      </c>
      <c r="F2326" s="95" t="s">
        <v>2820</v>
      </c>
      <c r="G2326" s="75"/>
      <c r="H2326" s="25" t="s">
        <v>2818</v>
      </c>
      <c r="I2326" s="24">
        <v>-1</v>
      </c>
      <c r="J2326" s="24">
        <v>650</v>
      </c>
      <c r="K2326" s="75">
        <f t="shared" si="108"/>
        <v>-650</v>
      </c>
      <c r="L2326" s="80">
        <v>45144</v>
      </c>
      <c r="M2326" s="72"/>
      <c r="N2326" s="38"/>
      <c r="O2326" s="81"/>
      <c r="P2326" s="72"/>
      <c r="Q2326" s="72"/>
      <c r="R2326" s="72"/>
      <c r="S2326" s="72"/>
      <c r="T2326" s="81"/>
      <c r="U2326" s="72"/>
      <c r="V2326" s="72"/>
      <c r="W2326" s="82">
        <f t="shared" si="109"/>
        <v>0</v>
      </c>
      <c r="X2326" s="39" t="s">
        <v>89</v>
      </c>
      <c r="Y2326" s="39"/>
      <c r="Z2326" s="72" t="s">
        <v>1979</v>
      </c>
    </row>
    <row r="2327" spans="1:26">
      <c r="A2327" s="75">
        <f t="shared" si="110"/>
        <v>2325</v>
      </c>
      <c r="B2327" s="39" t="s">
        <v>2789</v>
      </c>
      <c r="C2327" s="75" t="str">
        <f>IF($B2327&lt;&gt;"",_xlfn.IFNA(VLOOKUP($B2327,'Node Details'!$B:$U,C$1,0),"Check"),"")</f>
        <v>000004O26-04O260104</v>
      </c>
      <c r="D2327" s="75" t="str">
        <f>IF($B2327&lt;&gt;"",_xlfn.IFNA(VLOOKUP($B2327,'Node Details'!$B:$U,D$1,0),"Check"),"")</f>
        <v>04O</v>
      </c>
      <c r="E2327" s="75" t="str">
        <f>IF($B2327&lt;&gt;"",_xlfn.IFNA(VLOOKUP($B2327,'Node Details'!$B:$U,E$1,0),"Check"),"")</f>
        <v>Airtel</v>
      </c>
      <c r="F2327" s="95" t="s">
        <v>2820</v>
      </c>
      <c r="G2327" s="75"/>
      <c r="H2327" s="25" t="s">
        <v>2819</v>
      </c>
      <c r="I2327" s="24">
        <v>-1</v>
      </c>
      <c r="J2327" s="24">
        <v>450</v>
      </c>
      <c r="K2327" s="75">
        <f t="shared" si="108"/>
        <v>-450</v>
      </c>
      <c r="L2327" s="80">
        <v>45139</v>
      </c>
      <c r="M2327" s="72"/>
      <c r="N2327" s="38"/>
      <c r="O2327" s="81"/>
      <c r="P2327" s="72"/>
      <c r="Q2327" s="72"/>
      <c r="R2327" s="72"/>
      <c r="S2327" s="72"/>
      <c r="T2327" s="81"/>
      <c r="U2327" s="72"/>
      <c r="V2327" s="72"/>
      <c r="W2327" s="82">
        <f t="shared" si="109"/>
        <v>0</v>
      </c>
      <c r="X2327" s="39" t="s">
        <v>89</v>
      </c>
      <c r="Y2327" s="39"/>
      <c r="Z2327" s="72" t="s">
        <v>1979</v>
      </c>
    </row>
    <row r="2328" spans="1:26">
      <c r="A2328" s="75">
        <f t="shared" si="110"/>
        <v>2326</v>
      </c>
      <c r="B2328" s="39" t="s">
        <v>1730</v>
      </c>
      <c r="C2328" s="75" t="str">
        <f>IF($B2328&lt;&gt;"",_xlfn.IFNA(VLOOKUP($B2328,'Node Details'!$B:$U,C$1,0),"Check"),"")</f>
        <v>000004O26-04O260104</v>
      </c>
      <c r="D2328" s="75" t="str">
        <f>IF($B2328&lt;&gt;"",_xlfn.IFNA(VLOOKUP($B2328,'Node Details'!$B:$U,D$1,0),"Check"),"")</f>
        <v>04O</v>
      </c>
      <c r="E2328" s="75" t="str">
        <f>IF($B2328&lt;&gt;"",_xlfn.IFNA(VLOOKUP($B2328,'Node Details'!$B:$U,E$1,0),"Check"),"")</f>
        <v>Airtel</v>
      </c>
      <c r="F2328" s="95" t="s">
        <v>2820</v>
      </c>
      <c r="G2328" s="75"/>
      <c r="H2328" s="25" t="s">
        <v>2819</v>
      </c>
      <c r="I2328" s="24">
        <v>-1</v>
      </c>
      <c r="J2328" s="24">
        <v>450</v>
      </c>
      <c r="K2328" s="75">
        <f t="shared" si="108"/>
        <v>-450</v>
      </c>
      <c r="L2328" s="80">
        <v>45139</v>
      </c>
      <c r="M2328" s="72"/>
      <c r="N2328" s="38"/>
      <c r="O2328" s="81"/>
      <c r="P2328" s="72"/>
      <c r="Q2328" s="72"/>
      <c r="R2328" s="72"/>
      <c r="S2328" s="72"/>
      <c r="T2328" s="81"/>
      <c r="U2328" s="72"/>
      <c r="V2328" s="72"/>
      <c r="W2328" s="82">
        <f t="shared" si="109"/>
        <v>0</v>
      </c>
      <c r="X2328" s="39" t="s">
        <v>89</v>
      </c>
      <c r="Y2328" s="39"/>
      <c r="Z2328" s="72" t="s">
        <v>1979</v>
      </c>
    </row>
    <row r="2329" spans="1:26">
      <c r="A2329" s="75">
        <f t="shared" si="110"/>
        <v>2327</v>
      </c>
      <c r="B2329" s="39" t="s">
        <v>1708</v>
      </c>
      <c r="C2329" s="75" t="str">
        <f>IF($B2329&lt;&gt;"",_xlfn.IFNA(VLOOKUP($B2329,'Node Details'!$B:$U,C$1,0),"Check"),"")</f>
        <v>04O550104-04O550107</v>
      </c>
      <c r="D2329" s="75" t="str">
        <f>IF($B2329&lt;&gt;"",_xlfn.IFNA(VLOOKUP($B2329,'Node Details'!$B:$U,D$1,0),"Check"),"")</f>
        <v>04O</v>
      </c>
      <c r="E2329" s="75" t="str">
        <f>IF($B2329&lt;&gt;"",_xlfn.IFNA(VLOOKUP($B2329,'Node Details'!$B:$U,E$1,0),"Check"),"")</f>
        <v>Airtel</v>
      </c>
      <c r="F2329" s="95" t="s">
        <v>2820</v>
      </c>
      <c r="G2329" s="75"/>
      <c r="H2329" s="25" t="s">
        <v>22</v>
      </c>
      <c r="I2329" s="24">
        <v>-2</v>
      </c>
      <c r="J2329" s="24">
        <v>32.5</v>
      </c>
      <c r="K2329" s="75">
        <f t="shared" si="108"/>
        <v>-65</v>
      </c>
      <c r="L2329" s="80">
        <v>45140.446226851847</v>
      </c>
      <c r="M2329" s="72"/>
      <c r="N2329" s="38"/>
      <c r="O2329" s="81"/>
      <c r="P2329" s="72"/>
      <c r="Q2329" s="72"/>
      <c r="R2329" s="72"/>
      <c r="S2329" s="72"/>
      <c r="T2329" s="81"/>
      <c r="U2329" s="72"/>
      <c r="V2329" s="72"/>
      <c r="W2329" s="82">
        <f t="shared" si="109"/>
        <v>0</v>
      </c>
      <c r="X2329" s="39" t="s">
        <v>89</v>
      </c>
      <c r="Y2329" s="39"/>
      <c r="Z2329" s="72" t="s">
        <v>1979</v>
      </c>
    </row>
    <row r="2330" spans="1:26">
      <c r="A2330" s="75">
        <f t="shared" si="110"/>
        <v>2328</v>
      </c>
      <c r="B2330" s="39" t="s">
        <v>1711</v>
      </c>
      <c r="C2330" s="75" t="str">
        <f>IF($B2330&lt;&gt;"",_xlfn.IFNA(VLOOKUP($B2330,'Node Details'!$B:$U,C$1,0),"Check"),"")</f>
        <v>04O580106-04O590107</v>
      </c>
      <c r="D2330" s="75" t="str">
        <f>IF($B2330&lt;&gt;"",_xlfn.IFNA(VLOOKUP($B2330,'Node Details'!$B:$U,D$1,0),"Check"),"")</f>
        <v>04O</v>
      </c>
      <c r="E2330" s="75" t="str">
        <f>IF($B2330&lt;&gt;"",_xlfn.IFNA(VLOOKUP($B2330,'Node Details'!$B:$U,E$1,0),"Check"),"")</f>
        <v>Airtel</v>
      </c>
      <c r="F2330" s="95" t="s">
        <v>2820</v>
      </c>
      <c r="G2330" s="75"/>
      <c r="H2330" s="25" t="s">
        <v>22</v>
      </c>
      <c r="I2330" s="24">
        <v>-2</v>
      </c>
      <c r="J2330" s="24">
        <v>32.5</v>
      </c>
      <c r="K2330" s="75">
        <f t="shared" si="108"/>
        <v>-65</v>
      </c>
      <c r="L2330" s="80">
        <v>45197</v>
      </c>
      <c r="M2330" s="72"/>
      <c r="N2330" s="38"/>
      <c r="O2330" s="81"/>
      <c r="P2330" s="72"/>
      <c r="Q2330" s="72"/>
      <c r="R2330" s="72"/>
      <c r="S2330" s="72"/>
      <c r="T2330" s="81"/>
      <c r="U2330" s="72"/>
      <c r="V2330" s="72"/>
      <c r="W2330" s="82">
        <f t="shared" si="109"/>
        <v>0</v>
      </c>
      <c r="X2330" s="39" t="s">
        <v>89</v>
      </c>
      <c r="Y2330" s="39"/>
      <c r="Z2330" s="72" t="s">
        <v>1979</v>
      </c>
    </row>
    <row r="2331" spans="1:26">
      <c r="A2331" s="75">
        <f t="shared" si="110"/>
        <v>2329</v>
      </c>
      <c r="B2331" s="39" t="s">
        <v>1714</v>
      </c>
      <c r="C2331" s="75" t="str">
        <f>IF($B2331&lt;&gt;"",_xlfn.IFNA(VLOOKUP($B2331,'Node Details'!$B:$U,C$1,0),"Check"),"")</f>
        <v>04O200105-04O200108</v>
      </c>
      <c r="D2331" s="75" t="str">
        <f>IF($B2331&lt;&gt;"",_xlfn.IFNA(VLOOKUP($B2331,'Node Details'!$B:$U,D$1,0),"Check"),"")</f>
        <v>04O</v>
      </c>
      <c r="E2331" s="75" t="str">
        <f>IF($B2331&lt;&gt;"",_xlfn.IFNA(VLOOKUP($B2331,'Node Details'!$B:$U,E$1,0),"Check"),"")</f>
        <v>Airtel</v>
      </c>
      <c r="F2331" s="95" t="s">
        <v>2820</v>
      </c>
      <c r="G2331" s="75"/>
      <c r="H2331" s="25" t="s">
        <v>22</v>
      </c>
      <c r="I2331" s="24">
        <v>-2</v>
      </c>
      <c r="J2331" s="24">
        <v>32.5</v>
      </c>
      <c r="K2331" s="75">
        <f t="shared" si="108"/>
        <v>-65</v>
      </c>
      <c r="L2331" s="80">
        <v>45149</v>
      </c>
      <c r="M2331" s="72"/>
      <c r="N2331" s="38"/>
      <c r="O2331" s="81"/>
      <c r="P2331" s="72"/>
      <c r="Q2331" s="72"/>
      <c r="R2331" s="72"/>
      <c r="S2331" s="72"/>
      <c r="T2331" s="81"/>
      <c r="U2331" s="72"/>
      <c r="V2331" s="72"/>
      <c r="W2331" s="82">
        <f t="shared" si="109"/>
        <v>0</v>
      </c>
      <c r="X2331" s="39" t="s">
        <v>89</v>
      </c>
      <c r="Y2331" s="39"/>
      <c r="Z2331" s="72" t="s">
        <v>1979</v>
      </c>
    </row>
    <row r="2332" spans="1:26">
      <c r="A2332" s="75">
        <f t="shared" si="110"/>
        <v>2330</v>
      </c>
      <c r="B2332" s="39" t="s">
        <v>1717</v>
      </c>
      <c r="C2332" s="75" t="str">
        <f>IF($B2332&lt;&gt;"",_xlfn.IFNA(VLOOKUP($B2332,'Node Details'!$B:$U,C$1,0),"Check"),"")</f>
        <v>000004O21-04O210108</v>
      </c>
      <c r="D2332" s="75" t="str">
        <f>IF($B2332&lt;&gt;"",_xlfn.IFNA(VLOOKUP($B2332,'Node Details'!$B:$U,D$1,0),"Check"),"")</f>
        <v>04O</v>
      </c>
      <c r="E2332" s="75" t="str">
        <f>IF($B2332&lt;&gt;"",_xlfn.IFNA(VLOOKUP($B2332,'Node Details'!$B:$U,E$1,0),"Check"),"")</f>
        <v>Airtel</v>
      </c>
      <c r="F2332" s="95" t="s">
        <v>2820</v>
      </c>
      <c r="G2332" s="75"/>
      <c r="H2332" s="25" t="s">
        <v>22</v>
      </c>
      <c r="I2332" s="24">
        <v>-2</v>
      </c>
      <c r="J2332" s="24">
        <v>32.5</v>
      </c>
      <c r="K2332" s="75">
        <f t="shared" si="108"/>
        <v>-65</v>
      </c>
      <c r="L2332" s="80">
        <v>45197</v>
      </c>
      <c r="M2332" s="72"/>
      <c r="N2332" s="38"/>
      <c r="O2332" s="81"/>
      <c r="P2332" s="72"/>
      <c r="Q2332" s="72"/>
      <c r="R2332" s="72"/>
      <c r="S2332" s="72"/>
      <c r="T2332" s="81"/>
      <c r="U2332" s="72"/>
      <c r="V2332" s="72"/>
      <c r="W2332" s="82">
        <f t="shared" si="109"/>
        <v>0</v>
      </c>
      <c r="X2332" s="39" t="s">
        <v>89</v>
      </c>
      <c r="Y2332" s="39"/>
      <c r="Z2332" s="72" t="s">
        <v>1979</v>
      </c>
    </row>
    <row r="2333" spans="1:26">
      <c r="A2333" s="75">
        <f t="shared" si="110"/>
        <v>2331</v>
      </c>
      <c r="B2333" s="39" t="s">
        <v>1720</v>
      </c>
      <c r="C2333" s="75" t="str">
        <f>IF($B2333&lt;&gt;"",_xlfn.IFNA(VLOOKUP($B2333,'Node Details'!$B:$U,C$1,0),"Check"),"")</f>
        <v>04O220105-04O220107</v>
      </c>
      <c r="D2333" s="75" t="str">
        <f>IF($B2333&lt;&gt;"",_xlfn.IFNA(VLOOKUP($B2333,'Node Details'!$B:$U,D$1,0),"Check"),"")</f>
        <v>04O</v>
      </c>
      <c r="E2333" s="75" t="str">
        <f>IF($B2333&lt;&gt;"",_xlfn.IFNA(VLOOKUP($B2333,'Node Details'!$B:$U,E$1,0),"Check"),"")</f>
        <v>Airtel</v>
      </c>
      <c r="F2333" s="95" t="s">
        <v>2820</v>
      </c>
      <c r="G2333" s="75"/>
      <c r="H2333" s="25" t="s">
        <v>22</v>
      </c>
      <c r="I2333" s="24">
        <v>-2</v>
      </c>
      <c r="J2333" s="24">
        <v>32.5</v>
      </c>
      <c r="K2333" s="75">
        <f t="shared" si="108"/>
        <v>-65</v>
      </c>
      <c r="L2333" s="80">
        <v>45139.714189814818</v>
      </c>
      <c r="M2333" s="72"/>
      <c r="N2333" s="38"/>
      <c r="O2333" s="81"/>
      <c r="P2333" s="72"/>
      <c r="Q2333" s="72"/>
      <c r="R2333" s="72"/>
      <c r="S2333" s="72"/>
      <c r="T2333" s="81"/>
      <c r="U2333" s="72"/>
      <c r="V2333" s="72"/>
      <c r="W2333" s="82">
        <f t="shared" si="109"/>
        <v>0</v>
      </c>
      <c r="X2333" s="39" t="s">
        <v>89</v>
      </c>
      <c r="Y2333" s="39"/>
      <c r="Z2333" s="72" t="s">
        <v>1979</v>
      </c>
    </row>
    <row r="2334" spans="1:26">
      <c r="A2334" s="75">
        <f t="shared" si="110"/>
        <v>2332</v>
      </c>
      <c r="B2334" s="39" t="s">
        <v>2004</v>
      </c>
      <c r="C2334" s="75" t="str">
        <f>IF($B2334&lt;&gt;"",_xlfn.IFNA(VLOOKUP($B2334,'Node Details'!$B:$U,C$1,0),"Check"),"")</f>
        <v>04O230102-04O230106</v>
      </c>
      <c r="D2334" s="75" t="str">
        <f>IF($B2334&lt;&gt;"",_xlfn.IFNA(VLOOKUP($B2334,'Node Details'!$B:$U,D$1,0),"Check"),"")</f>
        <v>04O</v>
      </c>
      <c r="E2334" s="75" t="str">
        <f>IF($B2334&lt;&gt;"",_xlfn.IFNA(VLOOKUP($B2334,'Node Details'!$B:$U,E$1,0),"Check"),"")</f>
        <v>Airtel</v>
      </c>
      <c r="F2334" s="95" t="s">
        <v>2820</v>
      </c>
      <c r="G2334" s="75"/>
      <c r="H2334" s="25" t="s">
        <v>22</v>
      </c>
      <c r="I2334" s="24">
        <v>-2</v>
      </c>
      <c r="J2334" s="24">
        <v>32.5</v>
      </c>
      <c r="K2334" s="75">
        <f t="shared" si="108"/>
        <v>-65</v>
      </c>
      <c r="L2334" s="80">
        <v>45144</v>
      </c>
      <c r="M2334" s="72"/>
      <c r="N2334" s="38"/>
      <c r="O2334" s="81"/>
      <c r="P2334" s="72"/>
      <c r="Q2334" s="72"/>
      <c r="R2334" s="72"/>
      <c r="S2334" s="72"/>
      <c r="T2334" s="81"/>
      <c r="U2334" s="72"/>
      <c r="V2334" s="72"/>
      <c r="W2334" s="82">
        <f t="shared" si="109"/>
        <v>0</v>
      </c>
      <c r="X2334" s="39" t="s">
        <v>89</v>
      </c>
      <c r="Y2334" s="39"/>
      <c r="Z2334" s="72" t="s">
        <v>1979</v>
      </c>
    </row>
    <row r="2335" spans="1:26">
      <c r="A2335" s="75">
        <f t="shared" si="110"/>
        <v>2333</v>
      </c>
      <c r="B2335" s="39" t="s">
        <v>1725</v>
      </c>
      <c r="C2335" s="75" t="str">
        <f>IF($B2335&lt;&gt;"",_xlfn.IFNA(VLOOKUP($B2335,'Node Details'!$B:$U,C$1,0),"Check"),"")</f>
        <v>04O230102-04O230106</v>
      </c>
      <c r="D2335" s="75" t="str">
        <f>IF($B2335&lt;&gt;"",_xlfn.IFNA(VLOOKUP($B2335,'Node Details'!$B:$U,D$1,0),"Check"),"")</f>
        <v>04O</v>
      </c>
      <c r="E2335" s="75" t="str">
        <f>IF($B2335&lt;&gt;"",_xlfn.IFNA(VLOOKUP($B2335,'Node Details'!$B:$U,E$1,0),"Check"),"")</f>
        <v>Airtel</v>
      </c>
      <c r="F2335" s="95" t="s">
        <v>2820</v>
      </c>
      <c r="G2335" s="75"/>
      <c r="H2335" s="25" t="s">
        <v>22</v>
      </c>
      <c r="I2335" s="24">
        <v>-2</v>
      </c>
      <c r="J2335" s="24">
        <v>32.5</v>
      </c>
      <c r="K2335" s="75">
        <f t="shared" si="108"/>
        <v>-65</v>
      </c>
      <c r="L2335" s="80">
        <v>45144</v>
      </c>
      <c r="M2335" s="72"/>
      <c r="N2335" s="38"/>
      <c r="O2335" s="81"/>
      <c r="P2335" s="72"/>
      <c r="Q2335" s="72"/>
      <c r="R2335" s="72"/>
      <c r="S2335" s="72"/>
      <c r="T2335" s="81"/>
      <c r="U2335" s="72"/>
      <c r="V2335" s="72"/>
      <c r="W2335" s="82">
        <f t="shared" si="109"/>
        <v>0</v>
      </c>
      <c r="X2335" s="39" t="s">
        <v>89</v>
      </c>
      <c r="Y2335" s="39"/>
      <c r="Z2335" s="72" t="s">
        <v>1979</v>
      </c>
    </row>
    <row r="2336" spans="1:26">
      <c r="A2336" s="75">
        <f t="shared" si="110"/>
        <v>2334</v>
      </c>
      <c r="B2336" s="39" t="s">
        <v>2788</v>
      </c>
      <c r="C2336" s="75" t="str">
        <f>IF($B2336&lt;&gt;"",_xlfn.IFNA(VLOOKUP($B2336,'Node Details'!$B:$U,C$1,0),"Check"),"")</f>
        <v>04O230102-04O230106</v>
      </c>
      <c r="D2336" s="75" t="str">
        <f>IF($B2336&lt;&gt;"",_xlfn.IFNA(VLOOKUP($B2336,'Node Details'!$B:$U,D$1,0),"Check"),"")</f>
        <v>04O</v>
      </c>
      <c r="E2336" s="75" t="str">
        <f>IF($B2336&lt;&gt;"",_xlfn.IFNA(VLOOKUP($B2336,'Node Details'!$B:$U,E$1,0),"Check"),"")</f>
        <v>Airtel</v>
      </c>
      <c r="F2336" s="95" t="s">
        <v>2820</v>
      </c>
      <c r="G2336" s="75"/>
      <c r="H2336" s="25" t="s">
        <v>22</v>
      </c>
      <c r="I2336" s="24">
        <v>-2</v>
      </c>
      <c r="J2336" s="24">
        <v>32.5</v>
      </c>
      <c r="K2336" s="75">
        <f t="shared" si="108"/>
        <v>-65</v>
      </c>
      <c r="L2336" s="80">
        <v>45144</v>
      </c>
      <c r="M2336" s="72"/>
      <c r="N2336" s="38"/>
      <c r="O2336" s="81"/>
      <c r="P2336" s="72"/>
      <c r="Q2336" s="72"/>
      <c r="R2336" s="72"/>
      <c r="S2336" s="72"/>
      <c r="T2336" s="81"/>
      <c r="U2336" s="72"/>
      <c r="V2336" s="72"/>
      <c r="W2336" s="82">
        <f t="shared" si="109"/>
        <v>0</v>
      </c>
      <c r="X2336" s="39" t="s">
        <v>89</v>
      </c>
      <c r="Y2336" s="39"/>
      <c r="Z2336" s="72" t="s">
        <v>1979</v>
      </c>
    </row>
    <row r="2337" spans="1:26">
      <c r="A2337" s="75">
        <f t="shared" si="110"/>
        <v>2335</v>
      </c>
      <c r="B2337" s="39" t="s">
        <v>2789</v>
      </c>
      <c r="C2337" s="75" t="str">
        <f>IF($B2337&lt;&gt;"",_xlfn.IFNA(VLOOKUP($B2337,'Node Details'!$B:$U,C$1,0),"Check"),"")</f>
        <v>000004O26-04O260104</v>
      </c>
      <c r="D2337" s="75" t="str">
        <f>IF($B2337&lt;&gt;"",_xlfn.IFNA(VLOOKUP($B2337,'Node Details'!$B:$U,D$1,0),"Check"),"")</f>
        <v>04O</v>
      </c>
      <c r="E2337" s="75" t="str">
        <f>IF($B2337&lt;&gt;"",_xlfn.IFNA(VLOOKUP($B2337,'Node Details'!$B:$U,E$1,0),"Check"),"")</f>
        <v>Airtel</v>
      </c>
      <c r="F2337" s="95" t="s">
        <v>2820</v>
      </c>
      <c r="G2337" s="75"/>
      <c r="H2337" s="25" t="s">
        <v>22</v>
      </c>
      <c r="I2337" s="24">
        <v>-2</v>
      </c>
      <c r="J2337" s="24">
        <v>32.5</v>
      </c>
      <c r="K2337" s="75">
        <f t="shared" si="108"/>
        <v>-65</v>
      </c>
      <c r="L2337" s="80">
        <v>45139</v>
      </c>
      <c r="M2337" s="72"/>
      <c r="N2337" s="38"/>
      <c r="O2337" s="81"/>
      <c r="P2337" s="72"/>
      <c r="Q2337" s="72"/>
      <c r="R2337" s="72"/>
      <c r="S2337" s="72"/>
      <c r="T2337" s="81"/>
      <c r="U2337" s="72"/>
      <c r="V2337" s="72"/>
      <c r="W2337" s="82">
        <f t="shared" si="109"/>
        <v>0</v>
      </c>
      <c r="X2337" s="39" t="s">
        <v>89</v>
      </c>
      <c r="Y2337" s="39"/>
      <c r="Z2337" s="72" t="s">
        <v>1979</v>
      </c>
    </row>
    <row r="2338" spans="1:26">
      <c r="A2338" s="75">
        <f t="shared" si="110"/>
        <v>2336</v>
      </c>
      <c r="B2338" s="39" t="s">
        <v>1730</v>
      </c>
      <c r="C2338" s="75" t="str">
        <f>IF($B2338&lt;&gt;"",_xlfn.IFNA(VLOOKUP($B2338,'Node Details'!$B:$U,C$1,0),"Check"),"")</f>
        <v>000004O26-04O260104</v>
      </c>
      <c r="D2338" s="75" t="str">
        <f>IF($B2338&lt;&gt;"",_xlfn.IFNA(VLOOKUP($B2338,'Node Details'!$B:$U,D$1,0),"Check"),"")</f>
        <v>04O</v>
      </c>
      <c r="E2338" s="75" t="str">
        <f>IF($B2338&lt;&gt;"",_xlfn.IFNA(VLOOKUP($B2338,'Node Details'!$B:$U,E$1,0),"Check"),"")</f>
        <v>Airtel</v>
      </c>
      <c r="F2338" s="95" t="s">
        <v>2820</v>
      </c>
      <c r="G2338" s="75"/>
      <c r="H2338" s="25" t="s">
        <v>22</v>
      </c>
      <c r="I2338" s="24">
        <v>-2</v>
      </c>
      <c r="J2338" s="24">
        <v>32.5</v>
      </c>
      <c r="K2338" s="75">
        <f t="shared" si="108"/>
        <v>-65</v>
      </c>
      <c r="L2338" s="80">
        <v>45139</v>
      </c>
      <c r="M2338" s="72"/>
      <c r="N2338" s="38"/>
      <c r="O2338" s="81"/>
      <c r="P2338" s="72"/>
      <c r="Q2338" s="72"/>
      <c r="R2338" s="72"/>
      <c r="S2338" s="72"/>
      <c r="T2338" s="81"/>
      <c r="U2338" s="72"/>
      <c r="V2338" s="72"/>
      <c r="W2338" s="82">
        <f t="shared" si="109"/>
        <v>0</v>
      </c>
      <c r="X2338" s="39" t="s">
        <v>89</v>
      </c>
      <c r="Y2338" s="39"/>
      <c r="Z2338" s="72" t="s">
        <v>1979</v>
      </c>
    </row>
    <row r="2339" spans="1:26">
      <c r="A2339" s="75">
        <f t="shared" si="110"/>
        <v>2337</v>
      </c>
      <c r="B2339" s="39" t="s">
        <v>607</v>
      </c>
      <c r="C2339" s="75" t="str">
        <f>IF($B2339&lt;&gt;"",_xlfn.IFNA(VLOOKUP($B2339,'Node Details'!$B:$U,C$1,0),"Check"),"")</f>
        <v>0000K0E01-K0E010107</v>
      </c>
      <c r="D2339" s="75" t="str">
        <f>IF($B2339&lt;&gt;"",_xlfn.IFNA(VLOOKUP($B2339,'Node Details'!$B:$U,D$1,0),"Check"),"")</f>
        <v>K0E</v>
      </c>
      <c r="E2339" s="75" t="str">
        <f>IF($B2339&lt;&gt;"",_xlfn.IFNA(VLOOKUP($B2339,'Node Details'!$B:$U,E$1,0),"Check"),"")</f>
        <v>Airtel</v>
      </c>
      <c r="F2339" s="95">
        <v>45046</v>
      </c>
      <c r="G2339" s="75"/>
      <c r="H2339" s="25" t="s">
        <v>22</v>
      </c>
      <c r="I2339" s="24">
        <v>-2</v>
      </c>
      <c r="J2339" s="24">
        <v>50</v>
      </c>
      <c r="K2339" s="75">
        <f t="shared" si="108"/>
        <v>-100</v>
      </c>
      <c r="L2339" s="80">
        <v>45046</v>
      </c>
      <c r="M2339" s="72"/>
      <c r="N2339" s="38"/>
      <c r="O2339" s="81"/>
      <c r="P2339" s="72"/>
      <c r="Q2339" s="72"/>
      <c r="R2339" s="72"/>
      <c r="S2339" s="72"/>
      <c r="T2339" s="81"/>
      <c r="U2339" s="72"/>
      <c r="V2339" s="72"/>
      <c r="W2339" s="82">
        <f t="shared" si="109"/>
        <v>0</v>
      </c>
      <c r="X2339" s="39" t="s">
        <v>89</v>
      </c>
      <c r="Y2339" s="39"/>
      <c r="Z2339" s="72" t="s">
        <v>1979</v>
      </c>
    </row>
    <row r="2340" spans="1:26">
      <c r="A2340" s="75">
        <f t="shared" si="110"/>
        <v>2338</v>
      </c>
      <c r="B2340" s="39" t="s">
        <v>604</v>
      </c>
      <c r="C2340" s="75" t="str">
        <f>IF($B2340&lt;&gt;"",_xlfn.IFNA(VLOOKUP($B2340,'Node Details'!$B:$U,C$1,0),"Check"),"")</f>
        <v>0000K0E01-K0E010108</v>
      </c>
      <c r="D2340" s="75" t="str">
        <f>IF($B2340&lt;&gt;"",_xlfn.IFNA(VLOOKUP($B2340,'Node Details'!$B:$U,D$1,0),"Check"),"")</f>
        <v>K0E</v>
      </c>
      <c r="E2340" s="75" t="str">
        <f>IF($B2340&lt;&gt;"",_xlfn.IFNA(VLOOKUP($B2340,'Node Details'!$B:$U,E$1,0),"Check"),"")</f>
        <v>Airtel</v>
      </c>
      <c r="F2340" s="95">
        <v>45046</v>
      </c>
      <c r="G2340" s="75"/>
      <c r="H2340" s="25" t="s">
        <v>22</v>
      </c>
      <c r="I2340" s="24">
        <v>-2</v>
      </c>
      <c r="J2340" s="24">
        <v>50</v>
      </c>
      <c r="K2340" s="75">
        <f t="shared" si="108"/>
        <v>-100</v>
      </c>
      <c r="L2340" s="80">
        <v>45046</v>
      </c>
      <c r="M2340" s="72"/>
      <c r="N2340" s="38"/>
      <c r="O2340" s="81"/>
      <c r="P2340" s="72"/>
      <c r="Q2340" s="72"/>
      <c r="R2340" s="72"/>
      <c r="S2340" s="72"/>
      <c r="T2340" s="81"/>
      <c r="U2340" s="72"/>
      <c r="V2340" s="72"/>
      <c r="W2340" s="82">
        <f t="shared" si="109"/>
        <v>0</v>
      </c>
      <c r="X2340" s="39" t="s">
        <v>89</v>
      </c>
      <c r="Y2340" s="39"/>
      <c r="Z2340" s="72" t="s">
        <v>1979</v>
      </c>
    </row>
    <row r="2341" spans="1:26">
      <c r="A2341" s="75">
        <f t="shared" si="110"/>
        <v>2339</v>
      </c>
      <c r="B2341" s="39" t="s">
        <v>618</v>
      </c>
      <c r="C2341" s="75" t="str">
        <f>IF($B2341&lt;&gt;"",_xlfn.IFNA(VLOOKUP($B2341,'Node Details'!$B:$U,C$1,0),"Check"),"")</f>
        <v>0000K0E02-K0E020108</v>
      </c>
      <c r="D2341" s="75" t="str">
        <f>IF($B2341&lt;&gt;"",_xlfn.IFNA(VLOOKUP($B2341,'Node Details'!$B:$U,D$1,0),"Check"),"")</f>
        <v>K0E</v>
      </c>
      <c r="E2341" s="75" t="str">
        <f>IF($B2341&lt;&gt;"",_xlfn.IFNA(VLOOKUP($B2341,'Node Details'!$B:$U,E$1,0),"Check"),"")</f>
        <v>Airtel</v>
      </c>
      <c r="F2341" s="95">
        <v>45046</v>
      </c>
      <c r="G2341" s="75"/>
      <c r="H2341" s="25" t="s">
        <v>22</v>
      </c>
      <c r="I2341" s="24">
        <v>-2</v>
      </c>
      <c r="J2341" s="24">
        <v>50</v>
      </c>
      <c r="K2341" s="75">
        <f t="shared" si="108"/>
        <v>-100</v>
      </c>
      <c r="L2341" s="80">
        <v>45046</v>
      </c>
      <c r="M2341" s="72"/>
      <c r="N2341" s="38"/>
      <c r="O2341" s="81"/>
      <c r="P2341" s="72"/>
      <c r="Q2341" s="72"/>
      <c r="R2341" s="72"/>
      <c r="S2341" s="72"/>
      <c r="T2341" s="81"/>
      <c r="U2341" s="72"/>
      <c r="V2341" s="72"/>
      <c r="W2341" s="82">
        <f t="shared" si="109"/>
        <v>0</v>
      </c>
      <c r="X2341" s="39" t="s">
        <v>89</v>
      </c>
      <c r="Y2341" s="39"/>
      <c r="Z2341" s="72" t="s">
        <v>1979</v>
      </c>
    </row>
    <row r="2342" spans="1:26">
      <c r="A2342" s="75">
        <f t="shared" si="110"/>
        <v>2340</v>
      </c>
      <c r="B2342" s="39" t="s">
        <v>2264</v>
      </c>
      <c r="C2342" s="75" t="str">
        <f>IF($B2342&lt;&gt;"",_xlfn.IFNA(VLOOKUP($B2342,'Node Details'!$B:$U,C$1,0),"Check"),"")</f>
        <v>K0E030103-K0E030108</v>
      </c>
      <c r="D2342" s="75" t="str">
        <f>IF($B2342&lt;&gt;"",_xlfn.IFNA(VLOOKUP($B2342,'Node Details'!$B:$U,D$1,0),"Check"),"")</f>
        <v>K0E</v>
      </c>
      <c r="E2342" s="75" t="str">
        <f>IF($B2342&lt;&gt;"",_xlfn.IFNA(VLOOKUP($B2342,'Node Details'!$B:$U,E$1,0),"Check"),"")</f>
        <v>Airtel</v>
      </c>
      <c r="F2342" s="95">
        <v>45046</v>
      </c>
      <c r="G2342" s="75"/>
      <c r="H2342" s="25" t="s">
        <v>22</v>
      </c>
      <c r="I2342" s="24">
        <v>-2</v>
      </c>
      <c r="J2342" s="24">
        <v>50</v>
      </c>
      <c r="K2342" s="75">
        <f t="shared" si="108"/>
        <v>-100</v>
      </c>
      <c r="L2342" s="80">
        <v>45046</v>
      </c>
      <c r="M2342" s="72"/>
      <c r="N2342" s="38"/>
      <c r="O2342" s="81"/>
      <c r="P2342" s="72"/>
      <c r="Q2342" s="72"/>
      <c r="R2342" s="72"/>
      <c r="S2342" s="72"/>
      <c r="T2342" s="81"/>
      <c r="U2342" s="72"/>
      <c r="V2342" s="72"/>
      <c r="W2342" s="82">
        <f t="shared" si="109"/>
        <v>0</v>
      </c>
      <c r="X2342" s="39" t="s">
        <v>89</v>
      </c>
      <c r="Y2342" s="39"/>
      <c r="Z2342" s="72" t="s">
        <v>1979</v>
      </c>
    </row>
    <row r="2343" spans="1:26">
      <c r="A2343" s="75">
        <f t="shared" si="110"/>
        <v>2341</v>
      </c>
      <c r="B2343" s="39" t="s">
        <v>632</v>
      </c>
      <c r="C2343" s="75" t="str">
        <f>IF($B2343&lt;&gt;"",_xlfn.IFNA(VLOOKUP($B2343,'Node Details'!$B:$U,C$1,0),"Check"),"")</f>
        <v>K0E030103-K0E030108</v>
      </c>
      <c r="D2343" s="75" t="str">
        <f>IF($B2343&lt;&gt;"",_xlfn.IFNA(VLOOKUP($B2343,'Node Details'!$B:$U,D$1,0),"Check"),"")</f>
        <v>K0E</v>
      </c>
      <c r="E2343" s="75" t="str">
        <f>IF($B2343&lt;&gt;"",_xlfn.IFNA(VLOOKUP($B2343,'Node Details'!$B:$U,E$1,0),"Check"),"")</f>
        <v>Airtel</v>
      </c>
      <c r="F2343" s="95">
        <v>45046</v>
      </c>
      <c r="G2343" s="75"/>
      <c r="H2343" s="25" t="s">
        <v>22</v>
      </c>
      <c r="I2343" s="24">
        <v>-2</v>
      </c>
      <c r="J2343" s="24">
        <v>50</v>
      </c>
      <c r="K2343" s="75">
        <f t="shared" si="108"/>
        <v>-100</v>
      </c>
      <c r="L2343" s="80">
        <v>45046</v>
      </c>
      <c r="M2343" s="72"/>
      <c r="N2343" s="38"/>
      <c r="O2343" s="81"/>
      <c r="P2343" s="72"/>
      <c r="Q2343" s="72"/>
      <c r="R2343" s="72"/>
      <c r="S2343" s="72"/>
      <c r="T2343" s="81"/>
      <c r="U2343" s="72"/>
      <c r="V2343" s="72"/>
      <c r="W2343" s="82">
        <f t="shared" si="109"/>
        <v>0</v>
      </c>
      <c r="X2343" s="39" t="s">
        <v>89</v>
      </c>
      <c r="Y2343" s="39"/>
      <c r="Z2343" s="72" t="s">
        <v>1979</v>
      </c>
    </row>
    <row r="2344" spans="1:26">
      <c r="A2344" s="75">
        <f t="shared" si="110"/>
        <v>2342</v>
      </c>
      <c r="B2344" s="39" t="s">
        <v>2268</v>
      </c>
      <c r="C2344" s="75" t="str">
        <f>IF($B2344&lt;&gt;"",_xlfn.IFNA(VLOOKUP($B2344,'Node Details'!$B:$U,C$1,0),"Check"),"")</f>
        <v>K0E040102-K0E040108</v>
      </c>
      <c r="D2344" s="75" t="str">
        <f>IF($B2344&lt;&gt;"",_xlfn.IFNA(VLOOKUP($B2344,'Node Details'!$B:$U,D$1,0),"Check"),"")</f>
        <v>K0E</v>
      </c>
      <c r="E2344" s="75" t="str">
        <f>IF($B2344&lt;&gt;"",_xlfn.IFNA(VLOOKUP($B2344,'Node Details'!$B:$U,E$1,0),"Check"),"")</f>
        <v>Airtel</v>
      </c>
      <c r="F2344" s="95">
        <v>45046</v>
      </c>
      <c r="G2344" s="75"/>
      <c r="H2344" s="25" t="s">
        <v>22</v>
      </c>
      <c r="I2344" s="24">
        <v>-2</v>
      </c>
      <c r="J2344" s="24">
        <v>50</v>
      </c>
      <c r="K2344" s="75">
        <f t="shared" si="108"/>
        <v>-100</v>
      </c>
      <c r="L2344" s="80">
        <v>45107</v>
      </c>
      <c r="M2344" s="72"/>
      <c r="N2344" s="38"/>
      <c r="O2344" s="81"/>
      <c r="P2344" s="72"/>
      <c r="Q2344" s="72"/>
      <c r="R2344" s="72"/>
      <c r="S2344" s="72"/>
      <c r="T2344" s="81"/>
      <c r="U2344" s="72"/>
      <c r="V2344" s="72"/>
      <c r="W2344" s="82">
        <f t="shared" si="109"/>
        <v>0</v>
      </c>
      <c r="X2344" s="39" t="s">
        <v>89</v>
      </c>
      <c r="Y2344" s="39"/>
      <c r="Z2344" s="72" t="s">
        <v>1979</v>
      </c>
    </row>
    <row r="2345" spans="1:26">
      <c r="A2345" s="75">
        <f t="shared" si="110"/>
        <v>2343</v>
      </c>
      <c r="B2345" s="39" t="s">
        <v>2270</v>
      </c>
      <c r="C2345" s="75" t="str">
        <f>IF($B2345&lt;&gt;"",_xlfn.IFNA(VLOOKUP($B2345,'Node Details'!$B:$U,C$1,0),"Check"),"")</f>
        <v>K0E040102-K0E040108</v>
      </c>
      <c r="D2345" s="75" t="str">
        <f>IF($B2345&lt;&gt;"",_xlfn.IFNA(VLOOKUP($B2345,'Node Details'!$B:$U,D$1,0),"Check"),"")</f>
        <v>K0E</v>
      </c>
      <c r="E2345" s="75" t="str">
        <f>IF($B2345&lt;&gt;"",_xlfn.IFNA(VLOOKUP($B2345,'Node Details'!$B:$U,E$1,0),"Check"),"")</f>
        <v>Airtel</v>
      </c>
      <c r="F2345" s="95">
        <v>45046</v>
      </c>
      <c r="G2345" s="75"/>
      <c r="H2345" s="25" t="s">
        <v>22</v>
      </c>
      <c r="I2345" s="24">
        <v>-2</v>
      </c>
      <c r="J2345" s="24">
        <v>50</v>
      </c>
      <c r="K2345" s="75">
        <f t="shared" si="108"/>
        <v>-100</v>
      </c>
      <c r="L2345" s="80">
        <v>45107</v>
      </c>
      <c r="M2345" s="72"/>
      <c r="N2345" s="38"/>
      <c r="O2345" s="81"/>
      <c r="P2345" s="72"/>
      <c r="Q2345" s="72"/>
      <c r="R2345" s="72"/>
      <c r="S2345" s="72"/>
      <c r="T2345" s="81"/>
      <c r="U2345" s="72"/>
      <c r="V2345" s="72"/>
      <c r="W2345" s="82">
        <f t="shared" si="109"/>
        <v>0</v>
      </c>
      <c r="X2345" s="39" t="s">
        <v>89</v>
      </c>
      <c r="Y2345" s="39"/>
      <c r="Z2345" s="72" t="s">
        <v>1979</v>
      </c>
    </row>
    <row r="2346" spans="1:26">
      <c r="A2346" s="75">
        <f t="shared" si="110"/>
        <v>2344</v>
      </c>
      <c r="B2346" s="39" t="s">
        <v>643</v>
      </c>
      <c r="C2346" s="75" t="str">
        <f>IF($B2346&lt;&gt;"",_xlfn.IFNA(VLOOKUP($B2346,'Node Details'!$B:$U,C$1,0),"Check"),"")</f>
        <v>K0E040102-K0E040108</v>
      </c>
      <c r="D2346" s="75" t="str">
        <f>IF($B2346&lt;&gt;"",_xlfn.IFNA(VLOOKUP($B2346,'Node Details'!$B:$U,D$1,0),"Check"),"")</f>
        <v>K0E</v>
      </c>
      <c r="E2346" s="75" t="str">
        <f>IF($B2346&lt;&gt;"",_xlfn.IFNA(VLOOKUP($B2346,'Node Details'!$B:$U,E$1,0),"Check"),"")</f>
        <v>Airtel</v>
      </c>
      <c r="F2346" s="95">
        <v>45046</v>
      </c>
      <c r="G2346" s="75"/>
      <c r="H2346" s="25" t="s">
        <v>22</v>
      </c>
      <c r="I2346" s="24">
        <v>-2</v>
      </c>
      <c r="J2346" s="24">
        <v>50</v>
      </c>
      <c r="K2346" s="75">
        <f t="shared" si="108"/>
        <v>-100</v>
      </c>
      <c r="L2346" s="80">
        <v>45107</v>
      </c>
      <c r="M2346" s="72"/>
      <c r="N2346" s="38"/>
      <c r="O2346" s="81"/>
      <c r="P2346" s="72"/>
      <c r="Q2346" s="72"/>
      <c r="R2346" s="72"/>
      <c r="S2346" s="72"/>
      <c r="T2346" s="81"/>
      <c r="U2346" s="72"/>
      <c r="V2346" s="72"/>
      <c r="W2346" s="82">
        <f t="shared" si="109"/>
        <v>0</v>
      </c>
      <c r="X2346" s="39" t="s">
        <v>89</v>
      </c>
      <c r="Y2346" s="39"/>
      <c r="Z2346" s="72" t="s">
        <v>1979</v>
      </c>
    </row>
    <row r="2347" spans="1:26">
      <c r="A2347" s="75">
        <f t="shared" si="110"/>
        <v>2345</v>
      </c>
      <c r="B2347" s="39" t="s">
        <v>2272</v>
      </c>
      <c r="C2347" s="75" t="str">
        <f>IF($B2347&lt;&gt;"",_xlfn.IFNA(VLOOKUP($B2347,'Node Details'!$B:$U,C$1,0),"Check"),"")</f>
        <v>K0E050105-K0E050108</v>
      </c>
      <c r="D2347" s="75" t="str">
        <f>IF($B2347&lt;&gt;"",_xlfn.IFNA(VLOOKUP($B2347,'Node Details'!$B:$U,D$1,0),"Check"),"")</f>
        <v>K0E</v>
      </c>
      <c r="E2347" s="75" t="str">
        <f>IF($B2347&lt;&gt;"",_xlfn.IFNA(VLOOKUP($B2347,'Node Details'!$B:$U,E$1,0),"Check"),"")</f>
        <v>Airtel</v>
      </c>
      <c r="F2347" s="95">
        <v>45046</v>
      </c>
      <c r="G2347" s="75"/>
      <c r="H2347" s="25" t="s">
        <v>22</v>
      </c>
      <c r="I2347" s="24">
        <v>-2</v>
      </c>
      <c r="J2347" s="24">
        <v>50</v>
      </c>
      <c r="K2347" s="75">
        <f t="shared" si="108"/>
        <v>-100</v>
      </c>
      <c r="L2347" s="80">
        <v>45107</v>
      </c>
      <c r="M2347" s="72"/>
      <c r="N2347" s="38"/>
      <c r="O2347" s="81"/>
      <c r="P2347" s="72"/>
      <c r="Q2347" s="72"/>
      <c r="R2347" s="72"/>
      <c r="S2347" s="72"/>
      <c r="T2347" s="81"/>
      <c r="U2347" s="72"/>
      <c r="V2347" s="72"/>
      <c r="W2347" s="82">
        <f t="shared" si="109"/>
        <v>0</v>
      </c>
      <c r="X2347" s="39" t="s">
        <v>89</v>
      </c>
      <c r="Y2347" s="39"/>
      <c r="Z2347" s="72" t="s">
        <v>1979</v>
      </c>
    </row>
    <row r="2348" spans="1:26">
      <c r="A2348" s="75">
        <f t="shared" si="110"/>
        <v>2346</v>
      </c>
      <c r="B2348" s="39" t="s">
        <v>668</v>
      </c>
      <c r="C2348" s="75" t="str">
        <f>IF($B2348&lt;&gt;"",_xlfn.IFNA(VLOOKUP($B2348,'Node Details'!$B:$U,C$1,0),"Check"),"")</f>
        <v>K0E050105-K0E050108</v>
      </c>
      <c r="D2348" s="75" t="str">
        <f>IF($B2348&lt;&gt;"",_xlfn.IFNA(VLOOKUP($B2348,'Node Details'!$B:$U,D$1,0),"Check"),"")</f>
        <v>K0E</v>
      </c>
      <c r="E2348" s="75" t="str">
        <f>IF($B2348&lt;&gt;"",_xlfn.IFNA(VLOOKUP($B2348,'Node Details'!$B:$U,E$1,0),"Check"),"")</f>
        <v>Airtel</v>
      </c>
      <c r="F2348" s="95">
        <v>45046</v>
      </c>
      <c r="G2348" s="75"/>
      <c r="H2348" s="25" t="s">
        <v>22</v>
      </c>
      <c r="I2348" s="24">
        <v>-2</v>
      </c>
      <c r="J2348" s="24">
        <v>50</v>
      </c>
      <c r="K2348" s="75">
        <f t="shared" si="108"/>
        <v>-100</v>
      </c>
      <c r="L2348" s="80">
        <v>45107</v>
      </c>
      <c r="M2348" s="72"/>
      <c r="N2348" s="38"/>
      <c r="O2348" s="81"/>
      <c r="P2348" s="72"/>
      <c r="Q2348" s="72"/>
      <c r="R2348" s="72"/>
      <c r="S2348" s="72"/>
      <c r="T2348" s="81"/>
      <c r="U2348" s="72"/>
      <c r="V2348" s="72"/>
      <c r="W2348" s="82">
        <f t="shared" si="109"/>
        <v>0</v>
      </c>
      <c r="X2348" s="39" t="s">
        <v>89</v>
      </c>
      <c r="Y2348" s="39"/>
      <c r="Z2348" s="72" t="s">
        <v>1979</v>
      </c>
    </row>
    <row r="2349" spans="1:26">
      <c r="A2349" s="75">
        <f t="shared" si="110"/>
        <v>2347</v>
      </c>
      <c r="B2349" s="39" t="s">
        <v>2278</v>
      </c>
      <c r="C2349" s="75" t="str">
        <f>IF($B2349&lt;&gt;"",_xlfn.IFNA(VLOOKUP($B2349,'Node Details'!$B:$U,C$1,0),"Check"),"")</f>
        <v>K0E080103-K0E080108</v>
      </c>
      <c r="D2349" s="75" t="str">
        <f>IF($B2349&lt;&gt;"",_xlfn.IFNA(VLOOKUP($B2349,'Node Details'!$B:$U,D$1,0),"Check"),"")</f>
        <v>K0E</v>
      </c>
      <c r="E2349" s="75" t="str">
        <f>IF($B2349&lt;&gt;"",_xlfn.IFNA(VLOOKUP($B2349,'Node Details'!$B:$U,E$1,0),"Check"),"")</f>
        <v>Airtel</v>
      </c>
      <c r="F2349" s="95">
        <v>45046</v>
      </c>
      <c r="G2349" s="75"/>
      <c r="H2349" s="25" t="s">
        <v>22</v>
      </c>
      <c r="I2349" s="24">
        <v>-2</v>
      </c>
      <c r="J2349" s="24">
        <v>50</v>
      </c>
      <c r="K2349" s="75">
        <f t="shared" si="108"/>
        <v>-100</v>
      </c>
      <c r="L2349" s="80">
        <v>45107</v>
      </c>
      <c r="M2349" s="72"/>
      <c r="N2349" s="38"/>
      <c r="O2349" s="81"/>
      <c r="P2349" s="72"/>
      <c r="Q2349" s="72"/>
      <c r="R2349" s="72"/>
      <c r="S2349" s="72"/>
      <c r="T2349" s="81"/>
      <c r="U2349" s="72"/>
      <c r="V2349" s="72"/>
      <c r="W2349" s="82">
        <f t="shared" si="109"/>
        <v>0</v>
      </c>
      <c r="X2349" s="39" t="s">
        <v>89</v>
      </c>
      <c r="Y2349" s="39"/>
      <c r="Z2349" s="72" t="s">
        <v>1979</v>
      </c>
    </row>
    <row r="2350" spans="1:26">
      <c r="A2350" s="75">
        <f t="shared" si="110"/>
        <v>2348</v>
      </c>
      <c r="B2350" s="39" t="s">
        <v>2280</v>
      </c>
      <c r="C2350" s="75" t="str">
        <f>IF($B2350&lt;&gt;"",_xlfn.IFNA(VLOOKUP($B2350,'Node Details'!$B:$U,C$1,0),"Check"),"")</f>
        <v>K0E080103-K0E080108</v>
      </c>
      <c r="D2350" s="75" t="str">
        <f>IF($B2350&lt;&gt;"",_xlfn.IFNA(VLOOKUP($B2350,'Node Details'!$B:$U,D$1,0),"Check"),"")</f>
        <v>K0E</v>
      </c>
      <c r="E2350" s="75" t="str">
        <f>IF($B2350&lt;&gt;"",_xlfn.IFNA(VLOOKUP($B2350,'Node Details'!$B:$U,E$1,0),"Check"),"")</f>
        <v>Airtel</v>
      </c>
      <c r="F2350" s="95">
        <v>45046</v>
      </c>
      <c r="G2350" s="75"/>
      <c r="H2350" s="25" t="s">
        <v>22</v>
      </c>
      <c r="I2350" s="24">
        <v>-2</v>
      </c>
      <c r="J2350" s="24">
        <v>50</v>
      </c>
      <c r="K2350" s="75">
        <f t="shared" si="108"/>
        <v>-100</v>
      </c>
      <c r="L2350" s="80">
        <v>45107</v>
      </c>
      <c r="M2350" s="72"/>
      <c r="N2350" s="38"/>
      <c r="O2350" s="81"/>
      <c r="P2350" s="72"/>
      <c r="Q2350" s="72"/>
      <c r="R2350" s="72"/>
      <c r="S2350" s="72"/>
      <c r="T2350" s="81"/>
      <c r="U2350" s="72"/>
      <c r="V2350" s="72"/>
      <c r="W2350" s="82">
        <f t="shared" si="109"/>
        <v>0</v>
      </c>
      <c r="X2350" s="39" t="s">
        <v>89</v>
      </c>
      <c r="Y2350" s="39"/>
      <c r="Z2350" s="72" t="s">
        <v>1979</v>
      </c>
    </row>
    <row r="2351" spans="1:26">
      <c r="A2351" s="75">
        <f t="shared" si="110"/>
        <v>2349</v>
      </c>
      <c r="B2351" s="39" t="s">
        <v>680</v>
      </c>
      <c r="C2351" s="75" t="str">
        <f>IF($B2351&lt;&gt;"",_xlfn.IFNA(VLOOKUP($B2351,'Node Details'!$B:$U,C$1,0),"Check"),"")</f>
        <v>K0E080103-K0E080108</v>
      </c>
      <c r="D2351" s="75" t="str">
        <f>IF($B2351&lt;&gt;"",_xlfn.IFNA(VLOOKUP($B2351,'Node Details'!$B:$U,D$1,0),"Check"),"")</f>
        <v>K0E</v>
      </c>
      <c r="E2351" s="75" t="str">
        <f>IF($B2351&lt;&gt;"",_xlfn.IFNA(VLOOKUP($B2351,'Node Details'!$B:$U,E$1,0),"Check"),"")</f>
        <v>Airtel</v>
      </c>
      <c r="F2351" s="95">
        <v>45046</v>
      </c>
      <c r="G2351" s="75"/>
      <c r="H2351" s="25" t="s">
        <v>22</v>
      </c>
      <c r="I2351" s="24">
        <v>-2</v>
      </c>
      <c r="J2351" s="24">
        <v>50</v>
      </c>
      <c r="K2351" s="75">
        <f t="shared" si="108"/>
        <v>-100</v>
      </c>
      <c r="L2351" s="80">
        <v>45107</v>
      </c>
      <c r="M2351" s="72"/>
      <c r="N2351" s="38"/>
      <c r="O2351" s="81"/>
      <c r="P2351" s="72"/>
      <c r="Q2351" s="72"/>
      <c r="R2351" s="72"/>
      <c r="S2351" s="72"/>
      <c r="T2351" s="81"/>
      <c r="U2351" s="72"/>
      <c r="V2351" s="72"/>
      <c r="W2351" s="82">
        <f t="shared" si="109"/>
        <v>0</v>
      </c>
      <c r="X2351" s="39" t="s">
        <v>89</v>
      </c>
      <c r="Y2351" s="39"/>
      <c r="Z2351" s="72" t="s">
        <v>1979</v>
      </c>
    </row>
    <row r="2352" spans="1:26">
      <c r="A2352" s="75">
        <f t="shared" si="110"/>
        <v>2350</v>
      </c>
      <c r="B2352" s="39" t="s">
        <v>2286</v>
      </c>
      <c r="C2352" s="75" t="str">
        <f>IF($B2352&lt;&gt;"",_xlfn.IFNA(VLOOKUP($B2352,'Node Details'!$B:$U,C$1,0),"Check"),"")</f>
        <v>0000K0E09-K0E090107</v>
      </c>
      <c r="D2352" s="75" t="str">
        <f>IF($B2352&lt;&gt;"",_xlfn.IFNA(VLOOKUP($B2352,'Node Details'!$B:$U,D$1,0),"Check"),"")</f>
        <v>K0E</v>
      </c>
      <c r="E2352" s="75" t="str">
        <f>IF($B2352&lt;&gt;"",_xlfn.IFNA(VLOOKUP($B2352,'Node Details'!$B:$U,E$1,0),"Check"),"")</f>
        <v>Airtel</v>
      </c>
      <c r="F2352" s="95">
        <v>45046</v>
      </c>
      <c r="G2352" s="75"/>
      <c r="H2352" s="25" t="s">
        <v>22</v>
      </c>
      <c r="I2352" s="24">
        <v>-2</v>
      </c>
      <c r="J2352" s="24">
        <v>50</v>
      </c>
      <c r="K2352" s="75">
        <f t="shared" si="108"/>
        <v>-100</v>
      </c>
      <c r="L2352" s="80">
        <v>45046</v>
      </c>
      <c r="M2352" s="72"/>
      <c r="N2352" s="38"/>
      <c r="O2352" s="81"/>
      <c r="P2352" s="72"/>
      <c r="Q2352" s="72"/>
      <c r="R2352" s="72"/>
      <c r="S2352" s="72"/>
      <c r="T2352" s="81"/>
      <c r="U2352" s="72"/>
      <c r="V2352" s="72"/>
      <c r="W2352" s="82">
        <f t="shared" si="109"/>
        <v>0</v>
      </c>
      <c r="X2352" s="39" t="s">
        <v>89</v>
      </c>
      <c r="Y2352" s="39"/>
      <c r="Z2352" s="72" t="s">
        <v>1979</v>
      </c>
    </row>
    <row r="2353" spans="1:26">
      <c r="A2353" s="75">
        <f t="shared" si="110"/>
        <v>2351</v>
      </c>
      <c r="B2353" s="39" t="s">
        <v>687</v>
      </c>
      <c r="C2353" s="75" t="str">
        <f>IF($B2353&lt;&gt;"",_xlfn.IFNA(VLOOKUP($B2353,'Node Details'!$B:$U,C$1,0),"Check"),"")</f>
        <v>0000K0E09-K0E090107</v>
      </c>
      <c r="D2353" s="75" t="str">
        <f>IF($B2353&lt;&gt;"",_xlfn.IFNA(VLOOKUP($B2353,'Node Details'!$B:$U,D$1,0),"Check"),"")</f>
        <v>K0E</v>
      </c>
      <c r="E2353" s="75" t="str">
        <f>IF($B2353&lt;&gt;"",_xlfn.IFNA(VLOOKUP($B2353,'Node Details'!$B:$U,E$1,0),"Check"),"")</f>
        <v>Airtel</v>
      </c>
      <c r="F2353" s="95">
        <v>45046</v>
      </c>
      <c r="G2353" s="75"/>
      <c r="H2353" s="25" t="s">
        <v>22</v>
      </c>
      <c r="I2353" s="24">
        <v>-2</v>
      </c>
      <c r="J2353" s="24">
        <v>50</v>
      </c>
      <c r="K2353" s="75">
        <f t="shared" si="108"/>
        <v>-100</v>
      </c>
      <c r="L2353" s="80">
        <v>45046</v>
      </c>
      <c r="M2353" s="72"/>
      <c r="N2353" s="38"/>
      <c r="O2353" s="81"/>
      <c r="P2353" s="72"/>
      <c r="Q2353" s="72"/>
      <c r="R2353" s="72"/>
      <c r="S2353" s="72"/>
      <c r="T2353" s="81"/>
      <c r="U2353" s="72"/>
      <c r="V2353" s="72"/>
      <c r="W2353" s="82">
        <f t="shared" si="109"/>
        <v>0</v>
      </c>
      <c r="X2353" s="39" t="s">
        <v>89</v>
      </c>
      <c r="Y2353" s="39"/>
      <c r="Z2353" s="72" t="s">
        <v>1979</v>
      </c>
    </row>
    <row r="2354" spans="1:26">
      <c r="A2354" s="75">
        <f t="shared" si="110"/>
        <v>2352</v>
      </c>
      <c r="B2354" s="39" t="s">
        <v>696</v>
      </c>
      <c r="C2354" s="75" t="str">
        <f>IF($B2354&lt;&gt;"",_xlfn.IFNA(VLOOKUP($B2354,'Node Details'!$B:$U,C$1,0),"Check"),"")</f>
        <v>K0E090103-K0E090108</v>
      </c>
      <c r="D2354" s="75" t="str">
        <f>IF($B2354&lt;&gt;"",_xlfn.IFNA(VLOOKUP($B2354,'Node Details'!$B:$U,D$1,0),"Check"),"")</f>
        <v>K0E</v>
      </c>
      <c r="E2354" s="75" t="str">
        <f>IF($B2354&lt;&gt;"",_xlfn.IFNA(VLOOKUP($B2354,'Node Details'!$B:$U,E$1,0),"Check"),"")</f>
        <v>Airtel</v>
      </c>
      <c r="F2354" s="95">
        <v>45046</v>
      </c>
      <c r="G2354" s="75"/>
      <c r="H2354" s="25" t="s">
        <v>22</v>
      </c>
      <c r="I2354" s="24">
        <v>-2</v>
      </c>
      <c r="J2354" s="24">
        <v>50</v>
      </c>
      <c r="K2354" s="75">
        <f t="shared" si="108"/>
        <v>-100</v>
      </c>
      <c r="L2354" s="80">
        <v>45107</v>
      </c>
      <c r="M2354" s="72"/>
      <c r="N2354" s="38"/>
      <c r="O2354" s="81"/>
      <c r="P2354" s="72"/>
      <c r="Q2354" s="72"/>
      <c r="R2354" s="72"/>
      <c r="S2354" s="72"/>
      <c r="T2354" s="81"/>
      <c r="U2354" s="72"/>
      <c r="V2354" s="72"/>
      <c r="W2354" s="82">
        <f t="shared" si="109"/>
        <v>0</v>
      </c>
      <c r="X2354" s="39" t="s">
        <v>89</v>
      </c>
      <c r="Y2354" s="39"/>
      <c r="Z2354" s="72" t="s">
        <v>1979</v>
      </c>
    </row>
    <row r="2355" spans="1:26">
      <c r="A2355" s="75">
        <f t="shared" si="110"/>
        <v>2353</v>
      </c>
      <c r="B2355" s="39" t="s">
        <v>711</v>
      </c>
      <c r="C2355" s="75" t="str">
        <f>IF($B2355&lt;&gt;"",_xlfn.IFNA(VLOOKUP($B2355,'Node Details'!$B:$U,C$1,0),"Check"),"")</f>
        <v>0000K0E14-K0E140108</v>
      </c>
      <c r="D2355" s="75" t="str">
        <f>IF($B2355&lt;&gt;"",_xlfn.IFNA(VLOOKUP($B2355,'Node Details'!$B:$U,D$1,0),"Check"),"")</f>
        <v>K0E</v>
      </c>
      <c r="E2355" s="75" t="str">
        <f>IF($B2355&lt;&gt;"",_xlfn.IFNA(VLOOKUP($B2355,'Node Details'!$B:$U,E$1,0),"Check"),"")</f>
        <v>Airtel</v>
      </c>
      <c r="F2355" s="95">
        <v>45046</v>
      </c>
      <c r="G2355" s="75"/>
      <c r="H2355" s="25" t="s">
        <v>22</v>
      </c>
      <c r="I2355" s="24">
        <v>-2</v>
      </c>
      <c r="J2355" s="24">
        <v>50</v>
      </c>
      <c r="K2355" s="75">
        <f t="shared" si="108"/>
        <v>-100</v>
      </c>
      <c r="L2355" s="80">
        <v>45046</v>
      </c>
      <c r="M2355" s="72"/>
      <c r="N2355" s="38"/>
      <c r="O2355" s="81"/>
      <c r="P2355" s="72"/>
      <c r="Q2355" s="72"/>
      <c r="R2355" s="72"/>
      <c r="S2355" s="72"/>
      <c r="T2355" s="81"/>
      <c r="U2355" s="72"/>
      <c r="V2355" s="72"/>
      <c r="W2355" s="82">
        <f t="shared" si="109"/>
        <v>0</v>
      </c>
      <c r="X2355" s="39" t="s">
        <v>89</v>
      </c>
      <c r="Y2355" s="39"/>
      <c r="Z2355" s="72" t="s">
        <v>1979</v>
      </c>
    </row>
    <row r="2356" spans="1:26">
      <c r="A2356" s="75">
        <f t="shared" si="110"/>
        <v>2354</v>
      </c>
      <c r="B2356" s="39" t="s">
        <v>738</v>
      </c>
      <c r="C2356" s="75" t="str">
        <f>IF($B2356&lt;&gt;"",_xlfn.IFNA(VLOOKUP($B2356,'Node Details'!$B:$U,C$1,0),"Check"),"")</f>
        <v>0000K0E11-K0E110107</v>
      </c>
      <c r="D2356" s="75" t="str">
        <f>IF($B2356&lt;&gt;"",_xlfn.IFNA(VLOOKUP($B2356,'Node Details'!$B:$U,D$1,0),"Check"),"")</f>
        <v>K0E</v>
      </c>
      <c r="E2356" s="75" t="str">
        <f>IF($B2356&lt;&gt;"",_xlfn.IFNA(VLOOKUP($B2356,'Node Details'!$B:$U,E$1,0),"Check"),"")</f>
        <v>Airtel</v>
      </c>
      <c r="F2356" s="95">
        <v>45046</v>
      </c>
      <c r="G2356" s="75"/>
      <c r="H2356" s="25" t="s">
        <v>22</v>
      </c>
      <c r="I2356" s="24">
        <v>-2</v>
      </c>
      <c r="J2356" s="24">
        <v>50</v>
      </c>
      <c r="K2356" s="75">
        <f t="shared" si="108"/>
        <v>-100</v>
      </c>
      <c r="L2356" s="80">
        <v>45107</v>
      </c>
      <c r="M2356" s="72"/>
      <c r="N2356" s="38"/>
      <c r="O2356" s="81"/>
      <c r="P2356" s="72"/>
      <c r="Q2356" s="72"/>
      <c r="R2356" s="72"/>
      <c r="S2356" s="72"/>
      <c r="T2356" s="81"/>
      <c r="U2356" s="72"/>
      <c r="V2356" s="72"/>
      <c r="W2356" s="82">
        <f t="shared" si="109"/>
        <v>0</v>
      </c>
      <c r="X2356" s="39" t="s">
        <v>89</v>
      </c>
      <c r="Y2356" s="39"/>
      <c r="Z2356" s="72" t="s">
        <v>1979</v>
      </c>
    </row>
    <row r="2357" spans="1:26">
      <c r="A2357" s="75">
        <f t="shared" si="110"/>
        <v>2355</v>
      </c>
      <c r="B2357" s="39" t="s">
        <v>732</v>
      </c>
      <c r="C2357" s="75" t="str">
        <f>IF($B2357&lt;&gt;"",_xlfn.IFNA(VLOOKUP($B2357,'Node Details'!$B:$U,C$1,0),"Check"),"")</f>
        <v>0000K0E11-K0E110108</v>
      </c>
      <c r="D2357" s="75" t="str">
        <f>IF($B2357&lt;&gt;"",_xlfn.IFNA(VLOOKUP($B2357,'Node Details'!$B:$U,D$1,0),"Check"),"")</f>
        <v>K0E</v>
      </c>
      <c r="E2357" s="75" t="str">
        <f>IF($B2357&lt;&gt;"",_xlfn.IFNA(VLOOKUP($B2357,'Node Details'!$B:$U,E$1,0),"Check"),"")</f>
        <v>Airtel</v>
      </c>
      <c r="F2357" s="95">
        <v>45046</v>
      </c>
      <c r="G2357" s="75"/>
      <c r="H2357" s="25" t="s">
        <v>22</v>
      </c>
      <c r="I2357" s="24">
        <v>-2</v>
      </c>
      <c r="J2357" s="24">
        <v>50</v>
      </c>
      <c r="K2357" s="75">
        <f t="shared" si="108"/>
        <v>-100</v>
      </c>
      <c r="L2357" s="80">
        <v>45046</v>
      </c>
      <c r="M2357" s="72"/>
      <c r="N2357" s="38"/>
      <c r="O2357" s="81"/>
      <c r="P2357" s="72"/>
      <c r="Q2357" s="72"/>
      <c r="R2357" s="72"/>
      <c r="S2357" s="72"/>
      <c r="T2357" s="81"/>
      <c r="U2357" s="72"/>
      <c r="V2357" s="72"/>
      <c r="W2357" s="82">
        <f t="shared" si="109"/>
        <v>0</v>
      </c>
      <c r="X2357" s="39" t="s">
        <v>89</v>
      </c>
      <c r="Y2357" s="39"/>
      <c r="Z2357" s="72" t="s">
        <v>1979</v>
      </c>
    </row>
    <row r="2358" spans="1:26">
      <c r="A2358" s="75">
        <f t="shared" si="110"/>
        <v>2356</v>
      </c>
      <c r="B2358" s="39" t="s">
        <v>580</v>
      </c>
      <c r="C2358" s="75" t="str">
        <f>IF($B2358&lt;&gt;"",_xlfn.IFNA(VLOOKUP($B2358,'Node Details'!$B:$U,C$1,0),"Check"),"")</f>
        <v>000000K0E-0000K0E06</v>
      </c>
      <c r="D2358" s="75" t="str">
        <f>IF($B2358&lt;&gt;"",_xlfn.IFNA(VLOOKUP($B2358,'Node Details'!$B:$U,D$1,0),"Check"),"")</f>
        <v>K0E</v>
      </c>
      <c r="E2358" s="75" t="str">
        <f>IF($B2358&lt;&gt;"",_xlfn.IFNA(VLOOKUP($B2358,'Node Details'!$B:$U,E$1,0),"Check"),"")</f>
        <v>Airtel</v>
      </c>
      <c r="F2358" s="95">
        <v>45046</v>
      </c>
      <c r="G2358" s="75"/>
      <c r="H2358" s="25" t="s">
        <v>22</v>
      </c>
      <c r="I2358" s="24">
        <v>-2</v>
      </c>
      <c r="J2358" s="24">
        <v>50</v>
      </c>
      <c r="K2358" s="75">
        <f t="shared" si="108"/>
        <v>-100</v>
      </c>
      <c r="L2358" s="80">
        <v>45046</v>
      </c>
      <c r="M2358" s="72"/>
      <c r="N2358" s="38"/>
      <c r="O2358" s="81"/>
      <c r="P2358" s="72"/>
      <c r="Q2358" s="72"/>
      <c r="R2358" s="72"/>
      <c r="S2358" s="72"/>
      <c r="T2358" s="81"/>
      <c r="U2358" s="72"/>
      <c r="V2358" s="72"/>
      <c r="W2358" s="82">
        <f t="shared" si="109"/>
        <v>0</v>
      </c>
      <c r="X2358" s="39" t="s">
        <v>89</v>
      </c>
      <c r="Y2358" s="39"/>
      <c r="Z2358" s="72" t="s">
        <v>1979</v>
      </c>
    </row>
    <row r="2359" spans="1:26">
      <c r="A2359" s="75">
        <f t="shared" si="110"/>
        <v>2357</v>
      </c>
      <c r="B2359" s="39" t="s">
        <v>751</v>
      </c>
      <c r="C2359" s="75" t="str">
        <f>IF($B2359&lt;&gt;"",_xlfn.IFNA(VLOOKUP($B2359,'Node Details'!$B:$U,C$1,0),"Check"),"")</f>
        <v>K0E060101-K0E060108</v>
      </c>
      <c r="D2359" s="75" t="str">
        <f>IF($B2359&lt;&gt;"",_xlfn.IFNA(VLOOKUP($B2359,'Node Details'!$B:$U,D$1,0),"Check"),"")</f>
        <v>K0E</v>
      </c>
      <c r="E2359" s="75" t="str">
        <f>IF($B2359&lt;&gt;"",_xlfn.IFNA(VLOOKUP($B2359,'Node Details'!$B:$U,E$1,0),"Check"),"")</f>
        <v>Airtel</v>
      </c>
      <c r="F2359" s="95">
        <v>45046</v>
      </c>
      <c r="G2359" s="75"/>
      <c r="H2359" s="25" t="s">
        <v>22</v>
      </c>
      <c r="I2359" s="24">
        <v>-2</v>
      </c>
      <c r="J2359" s="24">
        <v>50</v>
      </c>
      <c r="K2359" s="75">
        <f t="shared" si="108"/>
        <v>-100</v>
      </c>
      <c r="L2359" s="80">
        <v>45107</v>
      </c>
      <c r="M2359" s="72"/>
      <c r="N2359" s="38"/>
      <c r="O2359" s="81"/>
      <c r="P2359" s="72"/>
      <c r="Q2359" s="72"/>
      <c r="R2359" s="72"/>
      <c r="S2359" s="72"/>
      <c r="T2359" s="81"/>
      <c r="U2359" s="72"/>
      <c r="V2359" s="72"/>
      <c r="W2359" s="82">
        <f t="shared" si="109"/>
        <v>0</v>
      </c>
      <c r="X2359" s="39" t="s">
        <v>89</v>
      </c>
      <c r="Y2359" s="39"/>
      <c r="Z2359" s="72" t="s">
        <v>1979</v>
      </c>
    </row>
    <row r="2360" spans="1:26">
      <c r="A2360" s="75">
        <f t="shared" si="110"/>
        <v>2358</v>
      </c>
      <c r="B2360" s="39" t="s">
        <v>2316</v>
      </c>
      <c r="C2360" s="75" t="str">
        <f>IF($B2360&lt;&gt;"",_xlfn.IFNA(VLOOKUP($B2360,'Node Details'!$B:$U,C$1,0),"Check"),"")</f>
        <v>K0E060101-K0E060108</v>
      </c>
      <c r="D2360" s="75" t="str">
        <f>IF($B2360&lt;&gt;"",_xlfn.IFNA(VLOOKUP($B2360,'Node Details'!$B:$U,D$1,0),"Check"),"")</f>
        <v>K0E</v>
      </c>
      <c r="E2360" s="75" t="str">
        <f>IF($B2360&lt;&gt;"",_xlfn.IFNA(VLOOKUP($B2360,'Node Details'!$B:$U,E$1,0),"Check"),"")</f>
        <v>Airtel</v>
      </c>
      <c r="F2360" s="95">
        <v>45046</v>
      </c>
      <c r="G2360" s="75"/>
      <c r="H2360" s="25" t="s">
        <v>22</v>
      </c>
      <c r="I2360" s="24">
        <v>-2</v>
      </c>
      <c r="J2360" s="24">
        <v>50</v>
      </c>
      <c r="K2360" s="75">
        <f t="shared" si="108"/>
        <v>-100</v>
      </c>
      <c r="L2360" s="80">
        <v>45107</v>
      </c>
      <c r="M2360" s="72"/>
      <c r="N2360" s="38"/>
      <c r="O2360" s="81"/>
      <c r="P2360" s="72"/>
      <c r="Q2360" s="72"/>
      <c r="R2360" s="72"/>
      <c r="S2360" s="72"/>
      <c r="T2360" s="81"/>
      <c r="U2360" s="72"/>
      <c r="V2360" s="72"/>
      <c r="W2360" s="82">
        <f t="shared" si="109"/>
        <v>0</v>
      </c>
      <c r="X2360" s="39" t="s">
        <v>89</v>
      </c>
      <c r="Y2360" s="39"/>
      <c r="Z2360" s="72" t="s">
        <v>1979</v>
      </c>
    </row>
    <row r="2361" spans="1:26">
      <c r="A2361" s="75">
        <f t="shared" si="110"/>
        <v>2359</v>
      </c>
      <c r="B2361" s="39" t="s">
        <v>2318</v>
      </c>
      <c r="C2361" s="75" t="str">
        <f>IF($B2361&lt;&gt;"",_xlfn.IFNA(VLOOKUP($B2361,'Node Details'!$B:$U,C$1,0),"Check"),"")</f>
        <v>K0E060101-K0E060108</v>
      </c>
      <c r="D2361" s="75" t="str">
        <f>IF($B2361&lt;&gt;"",_xlfn.IFNA(VLOOKUP($B2361,'Node Details'!$B:$U,D$1,0),"Check"),"")</f>
        <v>K0E</v>
      </c>
      <c r="E2361" s="75" t="str">
        <f>IF($B2361&lt;&gt;"",_xlfn.IFNA(VLOOKUP($B2361,'Node Details'!$B:$U,E$1,0),"Check"),"")</f>
        <v>Airtel</v>
      </c>
      <c r="F2361" s="95">
        <v>45046</v>
      </c>
      <c r="G2361" s="75"/>
      <c r="H2361" s="25" t="s">
        <v>22</v>
      </c>
      <c r="I2361" s="24">
        <v>-2</v>
      </c>
      <c r="J2361" s="24">
        <v>50</v>
      </c>
      <c r="K2361" s="75">
        <f t="shared" si="108"/>
        <v>-100</v>
      </c>
      <c r="L2361" s="80">
        <v>45107</v>
      </c>
      <c r="M2361" s="72"/>
      <c r="N2361" s="38"/>
      <c r="O2361" s="81"/>
      <c r="P2361" s="72"/>
      <c r="Q2361" s="72"/>
      <c r="R2361" s="72"/>
      <c r="S2361" s="72"/>
      <c r="T2361" s="81"/>
      <c r="U2361" s="72"/>
      <c r="V2361" s="72"/>
      <c r="W2361" s="82">
        <f t="shared" si="109"/>
        <v>0</v>
      </c>
      <c r="X2361" s="39" t="s">
        <v>89</v>
      </c>
      <c r="Y2361" s="39"/>
      <c r="Z2361" s="72" t="s">
        <v>1979</v>
      </c>
    </row>
    <row r="2362" spans="1:26">
      <c r="A2362" s="75">
        <f t="shared" si="110"/>
        <v>2360</v>
      </c>
      <c r="B2362" s="39" t="s">
        <v>2320</v>
      </c>
      <c r="C2362" s="75" t="str">
        <f>IF($B2362&lt;&gt;"",_xlfn.IFNA(VLOOKUP($B2362,'Node Details'!$B:$U,C$1,0),"Check"),"")</f>
        <v>K0E060101-K0E060108</v>
      </c>
      <c r="D2362" s="75" t="str">
        <f>IF($B2362&lt;&gt;"",_xlfn.IFNA(VLOOKUP($B2362,'Node Details'!$B:$U,D$1,0),"Check"),"")</f>
        <v>K0E</v>
      </c>
      <c r="E2362" s="75" t="str">
        <f>IF($B2362&lt;&gt;"",_xlfn.IFNA(VLOOKUP($B2362,'Node Details'!$B:$U,E$1,0),"Check"),"")</f>
        <v>Airtel</v>
      </c>
      <c r="F2362" s="95">
        <v>45046</v>
      </c>
      <c r="G2362" s="75"/>
      <c r="H2362" s="25" t="s">
        <v>22</v>
      </c>
      <c r="I2362" s="24">
        <v>-2</v>
      </c>
      <c r="J2362" s="24">
        <v>50</v>
      </c>
      <c r="K2362" s="75">
        <f t="shared" si="108"/>
        <v>-100</v>
      </c>
      <c r="L2362" s="80">
        <v>45107</v>
      </c>
      <c r="M2362" s="72"/>
      <c r="N2362" s="38"/>
      <c r="O2362" s="81"/>
      <c r="P2362" s="72"/>
      <c r="Q2362" s="72"/>
      <c r="R2362" s="72"/>
      <c r="S2362" s="72"/>
      <c r="T2362" s="81"/>
      <c r="U2362" s="72"/>
      <c r="V2362" s="72"/>
      <c r="W2362" s="82">
        <f t="shared" si="109"/>
        <v>0</v>
      </c>
      <c r="X2362" s="39" t="s">
        <v>89</v>
      </c>
      <c r="Y2362" s="39"/>
      <c r="Z2362" s="72" t="s">
        <v>1979</v>
      </c>
    </row>
    <row r="2363" spans="1:26">
      <c r="A2363" s="75">
        <f t="shared" si="110"/>
        <v>2361</v>
      </c>
      <c r="B2363" s="39" t="s">
        <v>755</v>
      </c>
      <c r="C2363" s="75" t="str">
        <f>IF($B2363&lt;&gt;"",_xlfn.IFNA(VLOOKUP($B2363,'Node Details'!$B:$U,C$1,0),"Check"),"")</f>
        <v>K0E060105-K0E060108</v>
      </c>
      <c r="D2363" s="75" t="str">
        <f>IF($B2363&lt;&gt;"",_xlfn.IFNA(VLOOKUP($B2363,'Node Details'!$B:$U,D$1,0),"Check"),"")</f>
        <v>K0E</v>
      </c>
      <c r="E2363" s="75" t="str">
        <f>IF($B2363&lt;&gt;"",_xlfn.IFNA(VLOOKUP($B2363,'Node Details'!$B:$U,E$1,0),"Check"),"")</f>
        <v>Airtel</v>
      </c>
      <c r="F2363" s="95">
        <v>45046</v>
      </c>
      <c r="G2363" s="75"/>
      <c r="H2363" s="25" t="s">
        <v>22</v>
      </c>
      <c r="I2363" s="24">
        <v>-2</v>
      </c>
      <c r="J2363" s="24">
        <v>50</v>
      </c>
      <c r="K2363" s="75">
        <f t="shared" si="108"/>
        <v>-100</v>
      </c>
      <c r="L2363" s="80">
        <v>45107</v>
      </c>
      <c r="M2363" s="72"/>
      <c r="N2363" s="38"/>
      <c r="O2363" s="81"/>
      <c r="P2363" s="72"/>
      <c r="Q2363" s="72"/>
      <c r="R2363" s="72"/>
      <c r="S2363" s="72"/>
      <c r="T2363" s="81"/>
      <c r="U2363" s="72"/>
      <c r="V2363" s="72"/>
      <c r="W2363" s="82">
        <f t="shared" si="109"/>
        <v>0</v>
      </c>
      <c r="X2363" s="39" t="s">
        <v>89</v>
      </c>
      <c r="Y2363" s="39"/>
      <c r="Z2363" s="72" t="s">
        <v>1979</v>
      </c>
    </row>
    <row r="2364" spans="1:26">
      <c r="A2364" s="75">
        <f t="shared" si="110"/>
        <v>2362</v>
      </c>
      <c r="B2364" s="39" t="s">
        <v>2322</v>
      </c>
      <c r="C2364" s="75" t="str">
        <f>IF($B2364&lt;&gt;"",_xlfn.IFNA(VLOOKUP($B2364,'Node Details'!$B:$U,C$1,0),"Check"),"")</f>
        <v>K0E060105-K0E060108</v>
      </c>
      <c r="D2364" s="75" t="str">
        <f>IF($B2364&lt;&gt;"",_xlfn.IFNA(VLOOKUP($B2364,'Node Details'!$B:$U,D$1,0),"Check"),"")</f>
        <v>K0E</v>
      </c>
      <c r="E2364" s="75" t="str">
        <f>IF($B2364&lt;&gt;"",_xlfn.IFNA(VLOOKUP($B2364,'Node Details'!$B:$U,E$1,0),"Check"),"")</f>
        <v>Airtel</v>
      </c>
      <c r="F2364" s="95">
        <v>45046</v>
      </c>
      <c r="G2364" s="75"/>
      <c r="H2364" s="25" t="s">
        <v>22</v>
      </c>
      <c r="I2364" s="24">
        <v>-2</v>
      </c>
      <c r="J2364" s="24">
        <v>50</v>
      </c>
      <c r="K2364" s="75">
        <f t="shared" si="108"/>
        <v>-100</v>
      </c>
      <c r="L2364" s="80">
        <v>45107</v>
      </c>
      <c r="M2364" s="72"/>
      <c r="N2364" s="38"/>
      <c r="O2364" s="81"/>
      <c r="P2364" s="72"/>
      <c r="Q2364" s="72"/>
      <c r="R2364" s="72"/>
      <c r="S2364" s="72"/>
      <c r="T2364" s="81"/>
      <c r="U2364" s="72"/>
      <c r="V2364" s="72"/>
      <c r="W2364" s="82">
        <f t="shared" si="109"/>
        <v>0</v>
      </c>
      <c r="X2364" s="39" t="s">
        <v>89</v>
      </c>
      <c r="Y2364" s="39"/>
      <c r="Z2364" s="72" t="s">
        <v>1979</v>
      </c>
    </row>
    <row r="2365" spans="1:26">
      <c r="A2365" s="75">
        <f t="shared" si="110"/>
        <v>2363</v>
      </c>
      <c r="B2365" s="39" t="s">
        <v>2324</v>
      </c>
      <c r="C2365" s="75" t="str">
        <f>IF($B2365&lt;&gt;"",_xlfn.IFNA(VLOOKUP($B2365,'Node Details'!$B:$U,C$1,0),"Check"),"")</f>
        <v>K0E060105-K0E060108</v>
      </c>
      <c r="D2365" s="75" t="str">
        <f>IF($B2365&lt;&gt;"",_xlfn.IFNA(VLOOKUP($B2365,'Node Details'!$B:$U,D$1,0),"Check"),"")</f>
        <v>K0E</v>
      </c>
      <c r="E2365" s="75" t="str">
        <f>IF($B2365&lt;&gt;"",_xlfn.IFNA(VLOOKUP($B2365,'Node Details'!$B:$U,E$1,0),"Check"),"")</f>
        <v>Airtel</v>
      </c>
      <c r="F2365" s="95">
        <v>45046</v>
      </c>
      <c r="G2365" s="75"/>
      <c r="H2365" s="25" t="s">
        <v>22</v>
      </c>
      <c r="I2365" s="24">
        <v>-2</v>
      </c>
      <c r="J2365" s="24">
        <v>50</v>
      </c>
      <c r="K2365" s="75">
        <f t="shared" si="108"/>
        <v>-100</v>
      </c>
      <c r="L2365" s="80">
        <v>45107</v>
      </c>
      <c r="M2365" s="72"/>
      <c r="N2365" s="38"/>
      <c r="O2365" s="81"/>
      <c r="P2365" s="72"/>
      <c r="Q2365" s="72"/>
      <c r="R2365" s="72"/>
      <c r="S2365" s="72"/>
      <c r="T2365" s="81"/>
      <c r="U2365" s="72"/>
      <c r="V2365" s="72"/>
      <c r="W2365" s="82">
        <f t="shared" si="109"/>
        <v>0</v>
      </c>
      <c r="X2365" s="39" t="s">
        <v>89</v>
      </c>
      <c r="Y2365" s="39"/>
      <c r="Z2365" s="72" t="s">
        <v>1979</v>
      </c>
    </row>
    <row r="2366" spans="1:26">
      <c r="A2366" s="75">
        <f t="shared" si="110"/>
        <v>2364</v>
      </c>
      <c r="B2366" s="39" t="s">
        <v>752</v>
      </c>
      <c r="C2366" s="75" t="str">
        <f>IF($B2366&lt;&gt;"",_xlfn.IFNA(VLOOKUP($B2366,'Node Details'!$B:$U,C$1,0),"Check"),"")</f>
        <v>K0E060105-K0E060108</v>
      </c>
      <c r="D2366" s="75" t="str">
        <f>IF($B2366&lt;&gt;"",_xlfn.IFNA(VLOOKUP($B2366,'Node Details'!$B:$U,D$1,0),"Check"),"")</f>
        <v>K0E</v>
      </c>
      <c r="E2366" s="75" t="str">
        <f>IF($B2366&lt;&gt;"",_xlfn.IFNA(VLOOKUP($B2366,'Node Details'!$B:$U,E$1,0),"Check"),"")</f>
        <v>Airtel</v>
      </c>
      <c r="F2366" s="95">
        <v>45046</v>
      </c>
      <c r="G2366" s="75"/>
      <c r="H2366" s="25" t="s">
        <v>22</v>
      </c>
      <c r="I2366" s="24">
        <v>-2</v>
      </c>
      <c r="J2366" s="24">
        <v>50</v>
      </c>
      <c r="K2366" s="75">
        <f t="shared" si="108"/>
        <v>-100</v>
      </c>
      <c r="L2366" s="80">
        <v>45107</v>
      </c>
      <c r="M2366" s="72"/>
      <c r="N2366" s="38"/>
      <c r="O2366" s="81"/>
      <c r="P2366" s="72"/>
      <c r="Q2366" s="72"/>
      <c r="R2366" s="72"/>
      <c r="S2366" s="72"/>
      <c r="T2366" s="81"/>
      <c r="U2366" s="72"/>
      <c r="V2366" s="72"/>
      <c r="W2366" s="82">
        <f t="shared" si="109"/>
        <v>0</v>
      </c>
      <c r="X2366" s="39" t="s">
        <v>89</v>
      </c>
      <c r="Y2366" s="39"/>
      <c r="Z2366" s="72" t="s">
        <v>1979</v>
      </c>
    </row>
    <row r="2367" spans="1:26">
      <c r="A2367" s="75">
        <f t="shared" si="110"/>
        <v>2365</v>
      </c>
      <c r="B2367" s="39" t="s">
        <v>758</v>
      </c>
      <c r="C2367" s="75" t="str">
        <f>IF($B2367&lt;&gt;"",_xlfn.IFNA(VLOOKUP($B2367,'Node Details'!$B:$U,C$1,0),"Check"),"")</f>
        <v>0000K0E07-K0E070108</v>
      </c>
      <c r="D2367" s="75" t="str">
        <f>IF($B2367&lt;&gt;"",_xlfn.IFNA(VLOOKUP($B2367,'Node Details'!$B:$U,D$1,0),"Check"),"")</f>
        <v>K0E</v>
      </c>
      <c r="E2367" s="75" t="str">
        <f>IF($B2367&lt;&gt;"",_xlfn.IFNA(VLOOKUP($B2367,'Node Details'!$B:$U,E$1,0),"Check"),"")</f>
        <v>Airtel</v>
      </c>
      <c r="F2367" s="95">
        <v>45046</v>
      </c>
      <c r="G2367" s="75"/>
      <c r="H2367" s="25" t="s">
        <v>22</v>
      </c>
      <c r="I2367" s="24">
        <v>-2</v>
      </c>
      <c r="J2367" s="24">
        <v>50</v>
      </c>
      <c r="K2367" s="75">
        <f t="shared" si="108"/>
        <v>-100</v>
      </c>
      <c r="L2367" s="80">
        <v>45046</v>
      </c>
      <c r="M2367" s="72"/>
      <c r="N2367" s="38"/>
      <c r="O2367" s="81"/>
      <c r="P2367" s="72"/>
      <c r="Q2367" s="72"/>
      <c r="R2367" s="72"/>
      <c r="S2367" s="72"/>
      <c r="T2367" s="81"/>
      <c r="U2367" s="72"/>
      <c r="V2367" s="72"/>
      <c r="W2367" s="82">
        <f t="shared" si="109"/>
        <v>0</v>
      </c>
      <c r="X2367" s="39" t="s">
        <v>89</v>
      </c>
      <c r="Y2367" s="39"/>
      <c r="Z2367" s="72" t="s">
        <v>1979</v>
      </c>
    </row>
    <row r="2368" spans="1:26">
      <c r="A2368" s="75">
        <f t="shared" si="110"/>
        <v>2366</v>
      </c>
      <c r="B2368" s="39" t="s">
        <v>2336</v>
      </c>
      <c r="C2368" s="75" t="str">
        <f>IF($B2368&lt;&gt;"",_xlfn.IFNA(VLOOKUP($B2368,'Node Details'!$B:$U,C$1,0),"Check"),"")</f>
        <v>K0E150103-K0E150108</v>
      </c>
      <c r="D2368" s="75" t="str">
        <f>IF($B2368&lt;&gt;"",_xlfn.IFNA(VLOOKUP($B2368,'Node Details'!$B:$U,D$1,0),"Check"),"")</f>
        <v>K0E</v>
      </c>
      <c r="E2368" s="75" t="str">
        <f>IF($B2368&lt;&gt;"",_xlfn.IFNA(VLOOKUP($B2368,'Node Details'!$B:$U,E$1,0),"Check"),"")</f>
        <v>Airtel</v>
      </c>
      <c r="F2368" s="95">
        <v>45046</v>
      </c>
      <c r="G2368" s="75"/>
      <c r="H2368" s="25" t="s">
        <v>22</v>
      </c>
      <c r="I2368" s="24">
        <v>-2</v>
      </c>
      <c r="J2368" s="24">
        <v>50</v>
      </c>
      <c r="K2368" s="75">
        <f t="shared" si="108"/>
        <v>-100</v>
      </c>
      <c r="L2368" s="80">
        <v>45107</v>
      </c>
      <c r="M2368" s="72"/>
      <c r="N2368" s="38"/>
      <c r="O2368" s="81"/>
      <c r="P2368" s="72"/>
      <c r="Q2368" s="72"/>
      <c r="R2368" s="72"/>
      <c r="S2368" s="72"/>
      <c r="T2368" s="81"/>
      <c r="U2368" s="72"/>
      <c r="V2368" s="72"/>
      <c r="W2368" s="82">
        <f t="shared" si="109"/>
        <v>0</v>
      </c>
      <c r="X2368" s="39" t="s">
        <v>89</v>
      </c>
      <c r="Y2368" s="39"/>
      <c r="Z2368" s="72" t="s">
        <v>1979</v>
      </c>
    </row>
    <row r="2369" spans="1:26">
      <c r="A2369" s="75">
        <f t="shared" si="110"/>
        <v>2367</v>
      </c>
      <c r="B2369" s="39" t="s">
        <v>2338</v>
      </c>
      <c r="C2369" s="75" t="str">
        <f>IF($B2369&lt;&gt;"",_xlfn.IFNA(VLOOKUP($B2369,'Node Details'!$B:$U,C$1,0),"Check"),"")</f>
        <v>K0E150103-K0E150108</v>
      </c>
      <c r="D2369" s="75" t="str">
        <f>IF($B2369&lt;&gt;"",_xlfn.IFNA(VLOOKUP($B2369,'Node Details'!$B:$U,D$1,0),"Check"),"")</f>
        <v>K0E</v>
      </c>
      <c r="E2369" s="75" t="str">
        <f>IF($B2369&lt;&gt;"",_xlfn.IFNA(VLOOKUP($B2369,'Node Details'!$B:$U,E$1,0),"Check"),"")</f>
        <v>Airtel</v>
      </c>
      <c r="F2369" s="95">
        <v>45046</v>
      </c>
      <c r="G2369" s="75"/>
      <c r="H2369" s="25" t="s">
        <v>22</v>
      </c>
      <c r="I2369" s="24">
        <v>-2</v>
      </c>
      <c r="J2369" s="24">
        <v>50</v>
      </c>
      <c r="K2369" s="75">
        <f t="shared" si="108"/>
        <v>-100</v>
      </c>
      <c r="L2369" s="80">
        <v>45107</v>
      </c>
      <c r="M2369" s="72"/>
      <c r="N2369" s="38"/>
      <c r="O2369" s="81"/>
      <c r="P2369" s="72"/>
      <c r="Q2369" s="72"/>
      <c r="R2369" s="72"/>
      <c r="S2369" s="72"/>
      <c r="T2369" s="81"/>
      <c r="U2369" s="72"/>
      <c r="V2369" s="72"/>
      <c r="W2369" s="82">
        <f t="shared" si="109"/>
        <v>0</v>
      </c>
      <c r="X2369" s="39" t="s">
        <v>89</v>
      </c>
      <c r="Y2369" s="39"/>
      <c r="Z2369" s="72" t="s">
        <v>1979</v>
      </c>
    </row>
    <row r="2370" spans="1:26">
      <c r="A2370" s="75">
        <f t="shared" si="110"/>
        <v>2368</v>
      </c>
      <c r="B2370" s="39" t="s">
        <v>777</v>
      </c>
      <c r="C2370" s="75" t="str">
        <f>IF($B2370&lt;&gt;"",_xlfn.IFNA(VLOOKUP($B2370,'Node Details'!$B:$U,C$1,0),"Check"),"")</f>
        <v>K0E150103-K0E150108</v>
      </c>
      <c r="D2370" s="75" t="str">
        <f>IF($B2370&lt;&gt;"",_xlfn.IFNA(VLOOKUP($B2370,'Node Details'!$B:$U,D$1,0),"Check"),"")</f>
        <v>K0E</v>
      </c>
      <c r="E2370" s="75" t="str">
        <f>IF($B2370&lt;&gt;"",_xlfn.IFNA(VLOOKUP($B2370,'Node Details'!$B:$U,E$1,0),"Check"),"")</f>
        <v>Airtel</v>
      </c>
      <c r="F2370" s="95">
        <v>45046</v>
      </c>
      <c r="G2370" s="75"/>
      <c r="H2370" s="25" t="s">
        <v>22</v>
      </c>
      <c r="I2370" s="24">
        <v>-2</v>
      </c>
      <c r="J2370" s="24">
        <v>50</v>
      </c>
      <c r="K2370" s="75">
        <f t="shared" si="108"/>
        <v>-100</v>
      </c>
      <c r="L2370" s="80">
        <v>45107</v>
      </c>
      <c r="M2370" s="72"/>
      <c r="N2370" s="38"/>
      <c r="O2370" s="81"/>
      <c r="P2370" s="72"/>
      <c r="Q2370" s="72"/>
      <c r="R2370" s="72"/>
      <c r="S2370" s="72"/>
      <c r="T2370" s="81"/>
      <c r="U2370" s="72"/>
      <c r="V2370" s="72"/>
      <c r="W2370" s="82">
        <f t="shared" si="109"/>
        <v>0</v>
      </c>
      <c r="X2370" s="39" t="s">
        <v>89</v>
      </c>
      <c r="Y2370" s="39"/>
      <c r="Z2370" s="72" t="s">
        <v>1979</v>
      </c>
    </row>
    <row r="2371" spans="1:26">
      <c r="A2371" s="75">
        <f t="shared" si="110"/>
        <v>2369</v>
      </c>
      <c r="B2371" s="39" t="s">
        <v>810</v>
      </c>
      <c r="C2371" s="75" t="str">
        <f>IF($B2371&lt;&gt;"",_xlfn.IFNA(VLOOKUP($B2371,'Node Details'!$B:$U,C$1,0),"Check"),"")</f>
        <v>0000K0E17-K0E170106</v>
      </c>
      <c r="D2371" s="75" t="str">
        <f>IF($B2371&lt;&gt;"",_xlfn.IFNA(VLOOKUP($B2371,'Node Details'!$B:$U,D$1,0),"Check"),"")</f>
        <v>K0E</v>
      </c>
      <c r="E2371" s="75" t="str">
        <f>IF($B2371&lt;&gt;"",_xlfn.IFNA(VLOOKUP($B2371,'Node Details'!$B:$U,E$1,0),"Check"),"")</f>
        <v>Airtel</v>
      </c>
      <c r="F2371" s="95">
        <v>45046</v>
      </c>
      <c r="G2371" s="75"/>
      <c r="H2371" s="25" t="s">
        <v>22</v>
      </c>
      <c r="I2371" s="24">
        <v>-2</v>
      </c>
      <c r="J2371" s="24">
        <v>50</v>
      </c>
      <c r="K2371" s="75">
        <f t="shared" ref="K2371:K2434" si="111">I2371*J2371</f>
        <v>-100</v>
      </c>
      <c r="L2371" s="80">
        <v>45107</v>
      </c>
      <c r="M2371" s="72"/>
      <c r="N2371" s="38"/>
      <c r="O2371" s="81"/>
      <c r="P2371" s="72"/>
      <c r="Q2371" s="72"/>
      <c r="R2371" s="72"/>
      <c r="S2371" s="72"/>
      <c r="T2371" s="81"/>
      <c r="U2371" s="72"/>
      <c r="V2371" s="72"/>
      <c r="W2371" s="82">
        <f t="shared" ref="W2371:W2434" si="112">IF(V2371&lt;&gt;"",V2371*U2371,0)</f>
        <v>0</v>
      </c>
      <c r="X2371" s="39" t="s">
        <v>89</v>
      </c>
      <c r="Y2371" s="39"/>
      <c r="Z2371" s="72" t="s">
        <v>1979</v>
      </c>
    </row>
    <row r="2372" spans="1:26">
      <c r="A2372" s="75">
        <f t="shared" ref="A2372:A2435" si="113">IF(B2372&lt;&gt;"",A2371+1,"")</f>
        <v>2370</v>
      </c>
      <c r="B2372" s="39" t="s">
        <v>2354</v>
      </c>
      <c r="C2372" s="75" t="str">
        <f>IF($B2372&lt;&gt;"",_xlfn.IFNA(VLOOKUP($B2372,'Node Details'!$B:$U,C$1,0),"Check"),"")</f>
        <v>0000K0E21-K0E210108</v>
      </c>
      <c r="D2372" s="75" t="str">
        <f>IF($B2372&lt;&gt;"",_xlfn.IFNA(VLOOKUP($B2372,'Node Details'!$B:$U,D$1,0),"Check"),"")</f>
        <v>K0E</v>
      </c>
      <c r="E2372" s="75" t="str">
        <f>IF($B2372&lt;&gt;"",_xlfn.IFNA(VLOOKUP($B2372,'Node Details'!$B:$U,E$1,0),"Check"),"")</f>
        <v>Airtel</v>
      </c>
      <c r="F2372" s="95">
        <v>45046</v>
      </c>
      <c r="G2372" s="75"/>
      <c r="H2372" s="25" t="s">
        <v>22</v>
      </c>
      <c r="I2372" s="24">
        <v>-2</v>
      </c>
      <c r="J2372" s="24">
        <v>50</v>
      </c>
      <c r="K2372" s="75">
        <f t="shared" si="111"/>
        <v>-100</v>
      </c>
      <c r="L2372" s="80">
        <v>45107</v>
      </c>
      <c r="M2372" s="72"/>
      <c r="N2372" s="38"/>
      <c r="O2372" s="81"/>
      <c r="P2372" s="72"/>
      <c r="Q2372" s="72"/>
      <c r="R2372" s="72"/>
      <c r="S2372" s="72"/>
      <c r="T2372" s="81"/>
      <c r="U2372" s="72"/>
      <c r="V2372" s="72"/>
      <c r="W2372" s="82">
        <f t="shared" si="112"/>
        <v>0</v>
      </c>
      <c r="X2372" s="39" t="s">
        <v>89</v>
      </c>
      <c r="Y2372" s="39"/>
      <c r="Z2372" s="72" t="s">
        <v>1979</v>
      </c>
    </row>
    <row r="2373" spans="1:26">
      <c r="A2373" s="75">
        <f t="shared" si="113"/>
        <v>2371</v>
      </c>
      <c r="B2373" s="39" t="s">
        <v>2356</v>
      </c>
      <c r="C2373" s="75" t="str">
        <f>IF($B2373&lt;&gt;"",_xlfn.IFNA(VLOOKUP($B2373,'Node Details'!$B:$U,C$1,0),"Check"),"")</f>
        <v>0000K0E21-K0E210108</v>
      </c>
      <c r="D2373" s="75" t="str">
        <f>IF($B2373&lt;&gt;"",_xlfn.IFNA(VLOOKUP($B2373,'Node Details'!$B:$U,D$1,0),"Check"),"")</f>
        <v>K0E</v>
      </c>
      <c r="E2373" s="75" t="str">
        <f>IF($B2373&lt;&gt;"",_xlfn.IFNA(VLOOKUP($B2373,'Node Details'!$B:$U,E$1,0),"Check"),"")</f>
        <v>Airtel</v>
      </c>
      <c r="F2373" s="95">
        <v>45046</v>
      </c>
      <c r="G2373" s="75"/>
      <c r="H2373" s="25" t="s">
        <v>22</v>
      </c>
      <c r="I2373" s="24">
        <v>-2</v>
      </c>
      <c r="J2373" s="24">
        <v>50</v>
      </c>
      <c r="K2373" s="75">
        <f t="shared" si="111"/>
        <v>-100</v>
      </c>
      <c r="L2373" s="80">
        <v>45107</v>
      </c>
      <c r="M2373" s="72"/>
      <c r="N2373" s="38"/>
      <c r="O2373" s="81"/>
      <c r="P2373" s="72"/>
      <c r="Q2373" s="72"/>
      <c r="R2373" s="72"/>
      <c r="S2373" s="72"/>
      <c r="T2373" s="81"/>
      <c r="U2373" s="72"/>
      <c r="V2373" s="72"/>
      <c r="W2373" s="82">
        <f t="shared" si="112"/>
        <v>0</v>
      </c>
      <c r="X2373" s="39" t="s">
        <v>89</v>
      </c>
      <c r="Y2373" s="39"/>
      <c r="Z2373" s="72" t="s">
        <v>1979</v>
      </c>
    </row>
    <row r="2374" spans="1:26">
      <c r="A2374" s="75">
        <f t="shared" si="113"/>
        <v>2372</v>
      </c>
      <c r="B2374" s="39" t="s">
        <v>837</v>
      </c>
      <c r="C2374" s="75" t="str">
        <f>IF($B2374&lt;&gt;"",_xlfn.IFNA(VLOOKUP($B2374,'Node Details'!$B:$U,C$1,0),"Check"),"")</f>
        <v>0000K0E21-K0E210108</v>
      </c>
      <c r="D2374" s="75" t="str">
        <f>IF($B2374&lt;&gt;"",_xlfn.IFNA(VLOOKUP($B2374,'Node Details'!$B:$U,D$1,0),"Check"),"")</f>
        <v>K0E</v>
      </c>
      <c r="E2374" s="75" t="str">
        <f>IF($B2374&lt;&gt;"",_xlfn.IFNA(VLOOKUP($B2374,'Node Details'!$B:$U,E$1,0),"Check"),"")</f>
        <v>Airtel</v>
      </c>
      <c r="F2374" s="95">
        <v>45046</v>
      </c>
      <c r="G2374" s="75"/>
      <c r="H2374" s="25" t="s">
        <v>22</v>
      </c>
      <c r="I2374" s="24">
        <v>-2</v>
      </c>
      <c r="J2374" s="24">
        <v>50</v>
      </c>
      <c r="K2374" s="75">
        <f t="shared" si="111"/>
        <v>-100</v>
      </c>
      <c r="L2374" s="80">
        <v>45107</v>
      </c>
      <c r="M2374" s="72"/>
      <c r="N2374" s="38"/>
      <c r="O2374" s="81"/>
      <c r="P2374" s="72"/>
      <c r="Q2374" s="72"/>
      <c r="R2374" s="72"/>
      <c r="S2374" s="72"/>
      <c r="T2374" s="81"/>
      <c r="U2374" s="72"/>
      <c r="V2374" s="72"/>
      <c r="W2374" s="82">
        <f t="shared" si="112"/>
        <v>0</v>
      </c>
      <c r="X2374" s="39" t="s">
        <v>89</v>
      </c>
      <c r="Y2374" s="39"/>
      <c r="Z2374" s="72" t="s">
        <v>1979</v>
      </c>
    </row>
    <row r="2375" spans="1:26">
      <c r="A2375" s="75">
        <f t="shared" si="113"/>
        <v>2373</v>
      </c>
      <c r="B2375" s="39" t="s">
        <v>2360</v>
      </c>
      <c r="C2375" s="75" t="str">
        <f>IF($B2375&lt;&gt;"",_xlfn.IFNA(VLOOKUP($B2375,'Node Details'!$B:$U,C$1,0),"Check"),"")</f>
        <v>0000K0E22-K0E220108</v>
      </c>
      <c r="D2375" s="75" t="str">
        <f>IF($B2375&lt;&gt;"",_xlfn.IFNA(VLOOKUP($B2375,'Node Details'!$B:$U,D$1,0),"Check"),"")</f>
        <v>K0E</v>
      </c>
      <c r="E2375" s="75" t="str">
        <f>IF($B2375&lt;&gt;"",_xlfn.IFNA(VLOOKUP($B2375,'Node Details'!$B:$U,E$1,0),"Check"),"")</f>
        <v>Airtel</v>
      </c>
      <c r="F2375" s="95">
        <v>45046</v>
      </c>
      <c r="G2375" s="75"/>
      <c r="H2375" s="25" t="s">
        <v>22</v>
      </c>
      <c r="I2375" s="24">
        <v>-2</v>
      </c>
      <c r="J2375" s="24">
        <v>50</v>
      </c>
      <c r="K2375" s="75">
        <f t="shared" si="111"/>
        <v>-100</v>
      </c>
      <c r="L2375" s="80">
        <v>45107</v>
      </c>
      <c r="M2375" s="72"/>
      <c r="N2375" s="38"/>
      <c r="O2375" s="81"/>
      <c r="P2375" s="72"/>
      <c r="Q2375" s="72"/>
      <c r="R2375" s="72"/>
      <c r="S2375" s="72"/>
      <c r="T2375" s="81"/>
      <c r="U2375" s="72"/>
      <c r="V2375" s="72"/>
      <c r="W2375" s="82">
        <f t="shared" si="112"/>
        <v>0</v>
      </c>
      <c r="X2375" s="39" t="s">
        <v>89</v>
      </c>
      <c r="Y2375" s="39"/>
      <c r="Z2375" s="72" t="s">
        <v>1979</v>
      </c>
    </row>
    <row r="2376" spans="1:26">
      <c r="A2376" s="75">
        <f t="shared" si="113"/>
        <v>2374</v>
      </c>
      <c r="B2376" s="39" t="s">
        <v>855</v>
      </c>
      <c r="C2376" s="75" t="str">
        <f>IF($B2376&lt;&gt;"",_xlfn.IFNA(VLOOKUP($B2376,'Node Details'!$B:$U,C$1,0),"Check"),"")</f>
        <v>0000K0E22-K0E220107</v>
      </c>
      <c r="D2376" s="75" t="str">
        <f>IF($B2376&lt;&gt;"",_xlfn.IFNA(VLOOKUP($B2376,'Node Details'!$B:$U,D$1,0),"Check"),"")</f>
        <v>K0E</v>
      </c>
      <c r="E2376" s="75" t="str">
        <f>IF($B2376&lt;&gt;"",_xlfn.IFNA(VLOOKUP($B2376,'Node Details'!$B:$U,E$1,0),"Check"),"")</f>
        <v>Airtel</v>
      </c>
      <c r="F2376" s="95">
        <v>45046</v>
      </c>
      <c r="G2376" s="75"/>
      <c r="H2376" s="25" t="s">
        <v>22</v>
      </c>
      <c r="I2376" s="24">
        <v>-2</v>
      </c>
      <c r="J2376" s="24">
        <v>50</v>
      </c>
      <c r="K2376" s="75">
        <f t="shared" si="111"/>
        <v>-100</v>
      </c>
      <c r="L2376" s="80">
        <v>45107</v>
      </c>
      <c r="M2376" s="72"/>
      <c r="N2376" s="38"/>
      <c r="O2376" s="81"/>
      <c r="P2376" s="72"/>
      <c r="Q2376" s="72"/>
      <c r="R2376" s="72"/>
      <c r="S2376" s="72"/>
      <c r="T2376" s="81"/>
      <c r="U2376" s="72"/>
      <c r="V2376" s="72"/>
      <c r="W2376" s="82">
        <f t="shared" si="112"/>
        <v>0</v>
      </c>
      <c r="X2376" s="39" t="s">
        <v>89</v>
      </c>
      <c r="Y2376" s="39"/>
      <c r="Z2376" s="72" t="s">
        <v>1979</v>
      </c>
    </row>
    <row r="2377" spans="1:26">
      <c r="A2377" s="75">
        <f t="shared" si="113"/>
        <v>2375</v>
      </c>
      <c r="B2377" s="39" t="s">
        <v>852</v>
      </c>
      <c r="C2377" s="75" t="str">
        <f>IF($B2377&lt;&gt;"",_xlfn.IFNA(VLOOKUP($B2377,'Node Details'!$B:$U,C$1,0),"Check"),"")</f>
        <v>0000K0E22-K0E220108</v>
      </c>
      <c r="D2377" s="75" t="str">
        <f>IF($B2377&lt;&gt;"",_xlfn.IFNA(VLOOKUP($B2377,'Node Details'!$B:$U,D$1,0),"Check"),"")</f>
        <v>K0E</v>
      </c>
      <c r="E2377" s="75" t="str">
        <f>IF($B2377&lt;&gt;"",_xlfn.IFNA(VLOOKUP($B2377,'Node Details'!$B:$U,E$1,0),"Check"),"")</f>
        <v>Airtel</v>
      </c>
      <c r="F2377" s="95">
        <v>45046</v>
      </c>
      <c r="G2377" s="75"/>
      <c r="H2377" s="25" t="s">
        <v>22</v>
      </c>
      <c r="I2377" s="24">
        <v>-2</v>
      </c>
      <c r="J2377" s="24">
        <v>50</v>
      </c>
      <c r="K2377" s="75">
        <f t="shared" si="111"/>
        <v>-100</v>
      </c>
      <c r="L2377" s="80">
        <v>45107</v>
      </c>
      <c r="M2377" s="72"/>
      <c r="N2377" s="38"/>
      <c r="O2377" s="81"/>
      <c r="P2377" s="72"/>
      <c r="Q2377" s="72"/>
      <c r="R2377" s="72"/>
      <c r="S2377" s="72"/>
      <c r="T2377" s="81"/>
      <c r="U2377" s="72"/>
      <c r="V2377" s="72"/>
      <c r="W2377" s="82">
        <f t="shared" si="112"/>
        <v>0</v>
      </c>
      <c r="X2377" s="39" t="s">
        <v>89</v>
      </c>
      <c r="Y2377" s="39"/>
      <c r="Z2377" s="72" t="s">
        <v>1979</v>
      </c>
    </row>
    <row r="2378" spans="1:26">
      <c r="A2378" s="75">
        <f t="shared" si="113"/>
        <v>2376</v>
      </c>
      <c r="B2378" s="39" t="s">
        <v>2365</v>
      </c>
      <c r="C2378" s="75" t="str">
        <f>IF($B2378&lt;&gt;"",_xlfn.IFNA(VLOOKUP($B2378,'Node Details'!$B:$U,C$1,0),"Check"),"")</f>
        <v>0000K0E23-K0E230108</v>
      </c>
      <c r="D2378" s="75" t="str">
        <f>IF($B2378&lt;&gt;"",_xlfn.IFNA(VLOOKUP($B2378,'Node Details'!$B:$U,D$1,0),"Check"),"")</f>
        <v>K0E</v>
      </c>
      <c r="E2378" s="75" t="str">
        <f>IF($B2378&lt;&gt;"",_xlfn.IFNA(VLOOKUP($B2378,'Node Details'!$B:$U,E$1,0),"Check"),"")</f>
        <v>Airtel</v>
      </c>
      <c r="F2378" s="95">
        <v>45046</v>
      </c>
      <c r="G2378" s="75"/>
      <c r="H2378" s="25" t="s">
        <v>22</v>
      </c>
      <c r="I2378" s="24">
        <v>-2</v>
      </c>
      <c r="J2378" s="24">
        <v>50</v>
      </c>
      <c r="K2378" s="75">
        <f t="shared" si="111"/>
        <v>-100</v>
      </c>
      <c r="L2378" s="80">
        <v>45046</v>
      </c>
      <c r="M2378" s="72"/>
      <c r="N2378" s="38"/>
      <c r="O2378" s="81"/>
      <c r="P2378" s="72"/>
      <c r="Q2378" s="72"/>
      <c r="R2378" s="72"/>
      <c r="S2378" s="72"/>
      <c r="T2378" s="81"/>
      <c r="U2378" s="72"/>
      <c r="V2378" s="72"/>
      <c r="W2378" s="82">
        <f t="shared" si="112"/>
        <v>0</v>
      </c>
      <c r="X2378" s="39" t="s">
        <v>89</v>
      </c>
      <c r="Y2378" s="39"/>
      <c r="Z2378" s="72" t="s">
        <v>1979</v>
      </c>
    </row>
    <row r="2379" spans="1:26">
      <c r="A2379" s="75">
        <f t="shared" si="113"/>
        <v>2377</v>
      </c>
      <c r="B2379" s="39" t="s">
        <v>2369</v>
      </c>
      <c r="C2379" s="75" t="str">
        <f>IF($B2379&lt;&gt;"",_xlfn.IFNA(VLOOKUP($B2379,'Node Details'!$B:$U,C$1,0),"Check"),"")</f>
        <v>0000K0E23-K0E230108</v>
      </c>
      <c r="D2379" s="75" t="str">
        <f>IF($B2379&lt;&gt;"",_xlfn.IFNA(VLOOKUP($B2379,'Node Details'!$B:$U,D$1,0),"Check"),"")</f>
        <v>K0E</v>
      </c>
      <c r="E2379" s="75" t="str">
        <f>IF($B2379&lt;&gt;"",_xlfn.IFNA(VLOOKUP($B2379,'Node Details'!$B:$U,E$1,0),"Check"),"")</f>
        <v>Airtel</v>
      </c>
      <c r="F2379" s="95">
        <v>45046</v>
      </c>
      <c r="G2379" s="75"/>
      <c r="H2379" s="25" t="s">
        <v>22</v>
      </c>
      <c r="I2379" s="24">
        <v>-2</v>
      </c>
      <c r="J2379" s="24">
        <v>50</v>
      </c>
      <c r="K2379" s="75">
        <f t="shared" si="111"/>
        <v>-100</v>
      </c>
      <c r="L2379" s="80">
        <v>45046</v>
      </c>
      <c r="M2379" s="72"/>
      <c r="N2379" s="38"/>
      <c r="O2379" s="81"/>
      <c r="P2379" s="72"/>
      <c r="Q2379" s="72"/>
      <c r="R2379" s="72"/>
      <c r="S2379" s="72"/>
      <c r="T2379" s="81"/>
      <c r="U2379" s="72"/>
      <c r="V2379" s="72"/>
      <c r="W2379" s="82">
        <f t="shared" si="112"/>
        <v>0</v>
      </c>
      <c r="X2379" s="39" t="s">
        <v>89</v>
      </c>
      <c r="Y2379" s="39"/>
      <c r="Z2379" s="72" t="s">
        <v>1979</v>
      </c>
    </row>
    <row r="2380" spans="1:26">
      <c r="A2380" s="75">
        <f t="shared" si="113"/>
        <v>2378</v>
      </c>
      <c r="B2380" s="39" t="s">
        <v>2371</v>
      </c>
      <c r="C2380" s="75" t="str">
        <f>IF($B2380&lt;&gt;"",_xlfn.IFNA(VLOOKUP($B2380,'Node Details'!$B:$U,C$1,0),"Check"),"")</f>
        <v>0000K0E23-K0E230108</v>
      </c>
      <c r="D2380" s="75" t="str">
        <f>IF($B2380&lt;&gt;"",_xlfn.IFNA(VLOOKUP($B2380,'Node Details'!$B:$U,D$1,0),"Check"),"")</f>
        <v>K0E</v>
      </c>
      <c r="E2380" s="75" t="str">
        <f>IF($B2380&lt;&gt;"",_xlfn.IFNA(VLOOKUP($B2380,'Node Details'!$B:$U,E$1,0),"Check"),"")</f>
        <v>Airtel</v>
      </c>
      <c r="F2380" s="95">
        <v>45046</v>
      </c>
      <c r="G2380" s="75"/>
      <c r="H2380" s="25" t="s">
        <v>22</v>
      </c>
      <c r="I2380" s="24">
        <v>-2</v>
      </c>
      <c r="J2380" s="24">
        <v>50</v>
      </c>
      <c r="K2380" s="75">
        <f t="shared" si="111"/>
        <v>-100</v>
      </c>
      <c r="L2380" s="80">
        <v>45046</v>
      </c>
      <c r="M2380" s="72"/>
      <c r="N2380" s="38"/>
      <c r="O2380" s="81"/>
      <c r="P2380" s="72"/>
      <c r="Q2380" s="72"/>
      <c r="R2380" s="72"/>
      <c r="S2380" s="72"/>
      <c r="T2380" s="81"/>
      <c r="U2380" s="72"/>
      <c r="V2380" s="72"/>
      <c r="W2380" s="82">
        <f t="shared" si="112"/>
        <v>0</v>
      </c>
      <c r="X2380" s="39" t="s">
        <v>89</v>
      </c>
      <c r="Y2380" s="39"/>
      <c r="Z2380" s="72" t="s">
        <v>1979</v>
      </c>
    </row>
    <row r="2381" spans="1:26">
      <c r="A2381" s="75">
        <f t="shared" si="113"/>
        <v>2379</v>
      </c>
      <c r="B2381" s="39" t="s">
        <v>861</v>
      </c>
      <c r="C2381" s="75" t="str">
        <f>IF($B2381&lt;&gt;"",_xlfn.IFNA(VLOOKUP($B2381,'Node Details'!$B:$U,C$1,0),"Check"),"")</f>
        <v>0000K0E23-K0E230108</v>
      </c>
      <c r="D2381" s="75" t="str">
        <f>IF($B2381&lt;&gt;"",_xlfn.IFNA(VLOOKUP($B2381,'Node Details'!$B:$U,D$1,0),"Check"),"")</f>
        <v>K0E</v>
      </c>
      <c r="E2381" s="75" t="str">
        <f>IF($B2381&lt;&gt;"",_xlfn.IFNA(VLOOKUP($B2381,'Node Details'!$B:$U,E$1,0),"Check"),"")</f>
        <v>Airtel</v>
      </c>
      <c r="F2381" s="95">
        <v>45046</v>
      </c>
      <c r="G2381" s="75"/>
      <c r="H2381" s="25" t="s">
        <v>22</v>
      </c>
      <c r="I2381" s="24">
        <v>-2</v>
      </c>
      <c r="J2381" s="24">
        <v>50</v>
      </c>
      <c r="K2381" s="75">
        <f t="shared" si="111"/>
        <v>-100</v>
      </c>
      <c r="L2381" s="80">
        <v>45046</v>
      </c>
      <c r="M2381" s="72"/>
      <c r="N2381" s="38"/>
      <c r="O2381" s="81"/>
      <c r="P2381" s="72"/>
      <c r="Q2381" s="72"/>
      <c r="R2381" s="72"/>
      <c r="S2381" s="72"/>
      <c r="T2381" s="81"/>
      <c r="U2381" s="72"/>
      <c r="V2381" s="72"/>
      <c r="W2381" s="82">
        <f t="shared" si="112"/>
        <v>0</v>
      </c>
      <c r="X2381" s="39" t="s">
        <v>89</v>
      </c>
      <c r="Y2381" s="39"/>
      <c r="Z2381" s="72" t="s">
        <v>1979</v>
      </c>
    </row>
    <row r="2382" spans="1:26">
      <c r="A2382" s="75">
        <f t="shared" si="113"/>
        <v>2380</v>
      </c>
      <c r="B2382" s="39" t="s">
        <v>869</v>
      </c>
      <c r="C2382" s="75" t="str">
        <f>IF($B2382&lt;&gt;"",_xlfn.IFNA(VLOOKUP($B2382,'Node Details'!$B:$U,C$1,0),"Check"),"")</f>
        <v>0000K0E24-K0E240103</v>
      </c>
      <c r="D2382" s="75" t="str">
        <f>IF($B2382&lt;&gt;"",_xlfn.IFNA(VLOOKUP($B2382,'Node Details'!$B:$U,D$1,0),"Check"),"")</f>
        <v>K0E</v>
      </c>
      <c r="E2382" s="75" t="str">
        <f>IF($B2382&lt;&gt;"",_xlfn.IFNA(VLOOKUP($B2382,'Node Details'!$B:$U,E$1,0),"Check"),"")</f>
        <v>Airtel</v>
      </c>
      <c r="F2382" s="95">
        <v>45046</v>
      </c>
      <c r="G2382" s="75"/>
      <c r="H2382" s="25" t="s">
        <v>22</v>
      </c>
      <c r="I2382" s="24">
        <v>-2</v>
      </c>
      <c r="J2382" s="24">
        <v>50</v>
      </c>
      <c r="K2382" s="75">
        <f t="shared" si="111"/>
        <v>-100</v>
      </c>
      <c r="L2382" s="80">
        <v>45107</v>
      </c>
      <c r="M2382" s="72"/>
      <c r="N2382" s="38"/>
      <c r="O2382" s="81"/>
      <c r="P2382" s="72"/>
      <c r="Q2382" s="72"/>
      <c r="R2382" s="72"/>
      <c r="S2382" s="72"/>
      <c r="T2382" s="81"/>
      <c r="U2382" s="72"/>
      <c r="V2382" s="72"/>
      <c r="W2382" s="82">
        <f t="shared" si="112"/>
        <v>0</v>
      </c>
      <c r="X2382" s="39" t="s">
        <v>89</v>
      </c>
      <c r="Y2382" s="39"/>
      <c r="Z2382" s="72" t="s">
        <v>1979</v>
      </c>
    </row>
    <row r="2383" spans="1:26">
      <c r="A2383" s="75">
        <f t="shared" si="113"/>
        <v>2381</v>
      </c>
      <c r="B2383" s="39" t="s">
        <v>2374</v>
      </c>
      <c r="C2383" s="75" t="str">
        <f>IF($B2383&lt;&gt;"",_xlfn.IFNA(VLOOKUP($B2383,'Node Details'!$B:$U,C$1,0),"Check"),"")</f>
        <v>0000K0E24-K0E240105</v>
      </c>
      <c r="D2383" s="75" t="str">
        <f>IF($B2383&lt;&gt;"",_xlfn.IFNA(VLOOKUP($B2383,'Node Details'!$B:$U,D$1,0),"Check"),"")</f>
        <v>K0E</v>
      </c>
      <c r="E2383" s="75" t="str">
        <f>IF($B2383&lt;&gt;"",_xlfn.IFNA(VLOOKUP($B2383,'Node Details'!$B:$U,E$1,0),"Check"),"")</f>
        <v>Airtel</v>
      </c>
      <c r="F2383" s="95">
        <v>45046</v>
      </c>
      <c r="G2383" s="75"/>
      <c r="H2383" s="25" t="s">
        <v>22</v>
      </c>
      <c r="I2383" s="24">
        <v>-2</v>
      </c>
      <c r="J2383" s="24">
        <v>50</v>
      </c>
      <c r="K2383" s="75">
        <f t="shared" si="111"/>
        <v>-100</v>
      </c>
      <c r="L2383" s="80">
        <v>45046</v>
      </c>
      <c r="M2383" s="72"/>
      <c r="N2383" s="38"/>
      <c r="O2383" s="81"/>
      <c r="P2383" s="72"/>
      <c r="Q2383" s="72"/>
      <c r="R2383" s="72"/>
      <c r="S2383" s="72"/>
      <c r="T2383" s="81"/>
      <c r="U2383" s="72"/>
      <c r="V2383" s="72"/>
      <c r="W2383" s="82">
        <f t="shared" si="112"/>
        <v>0</v>
      </c>
      <c r="X2383" s="39" t="s">
        <v>89</v>
      </c>
      <c r="Y2383" s="39"/>
      <c r="Z2383" s="72" t="s">
        <v>1979</v>
      </c>
    </row>
    <row r="2384" spans="1:26">
      <c r="A2384" s="75">
        <f t="shared" si="113"/>
        <v>2382</v>
      </c>
      <c r="B2384" s="39" t="s">
        <v>866</v>
      </c>
      <c r="C2384" s="75" t="str">
        <f>IF($B2384&lt;&gt;"",_xlfn.IFNA(VLOOKUP($B2384,'Node Details'!$B:$U,C$1,0),"Check"),"")</f>
        <v>0000K0E24-K0E240105</v>
      </c>
      <c r="D2384" s="75" t="str">
        <f>IF($B2384&lt;&gt;"",_xlfn.IFNA(VLOOKUP($B2384,'Node Details'!$B:$U,D$1,0),"Check"),"")</f>
        <v>K0E</v>
      </c>
      <c r="E2384" s="75" t="str">
        <f>IF($B2384&lt;&gt;"",_xlfn.IFNA(VLOOKUP($B2384,'Node Details'!$B:$U,E$1,0),"Check"),"")</f>
        <v>Airtel</v>
      </c>
      <c r="F2384" s="95">
        <v>45046</v>
      </c>
      <c r="G2384" s="75"/>
      <c r="H2384" s="25" t="s">
        <v>22</v>
      </c>
      <c r="I2384" s="24">
        <v>-2</v>
      </c>
      <c r="J2384" s="24">
        <v>50</v>
      </c>
      <c r="K2384" s="75">
        <f t="shared" si="111"/>
        <v>-100</v>
      </c>
      <c r="L2384" s="80">
        <v>45046</v>
      </c>
      <c r="M2384" s="72"/>
      <c r="N2384" s="38"/>
      <c r="O2384" s="81"/>
      <c r="P2384" s="72"/>
      <c r="Q2384" s="72"/>
      <c r="R2384" s="72"/>
      <c r="S2384" s="72"/>
      <c r="T2384" s="81"/>
      <c r="U2384" s="72"/>
      <c r="V2384" s="72"/>
      <c r="W2384" s="82">
        <f t="shared" si="112"/>
        <v>0</v>
      </c>
      <c r="X2384" s="39" t="s">
        <v>89</v>
      </c>
      <c r="Y2384" s="39"/>
      <c r="Z2384" s="72" t="s">
        <v>1979</v>
      </c>
    </row>
    <row r="2385" spans="1:26">
      <c r="A2385" s="75">
        <f t="shared" si="113"/>
        <v>2383</v>
      </c>
      <c r="B2385" s="39" t="s">
        <v>2376</v>
      </c>
      <c r="C2385" s="75" t="str">
        <f>IF($B2385&lt;&gt;"",_xlfn.IFNA(VLOOKUP($B2385,'Node Details'!$B:$U,C$1,0),"Check"),"")</f>
        <v>K0E240102-K0E240108</v>
      </c>
      <c r="D2385" s="75" t="str">
        <f>IF($B2385&lt;&gt;"",_xlfn.IFNA(VLOOKUP($B2385,'Node Details'!$B:$U,D$1,0),"Check"),"")</f>
        <v>K0E</v>
      </c>
      <c r="E2385" s="75" t="str">
        <f>IF($B2385&lt;&gt;"",_xlfn.IFNA(VLOOKUP($B2385,'Node Details'!$B:$U,E$1,0),"Check"),"")</f>
        <v>Airtel</v>
      </c>
      <c r="F2385" s="95">
        <v>45046</v>
      </c>
      <c r="G2385" s="75"/>
      <c r="H2385" s="25" t="s">
        <v>22</v>
      </c>
      <c r="I2385" s="24">
        <v>-2</v>
      </c>
      <c r="J2385" s="24">
        <v>50</v>
      </c>
      <c r="K2385" s="75">
        <f t="shared" si="111"/>
        <v>-100</v>
      </c>
      <c r="L2385" s="80">
        <v>45107</v>
      </c>
      <c r="M2385" s="72"/>
      <c r="N2385" s="38"/>
      <c r="O2385" s="81"/>
      <c r="P2385" s="72"/>
      <c r="Q2385" s="72"/>
      <c r="R2385" s="72"/>
      <c r="S2385" s="72"/>
      <c r="T2385" s="81"/>
      <c r="U2385" s="72"/>
      <c r="V2385" s="72"/>
      <c r="W2385" s="82">
        <f t="shared" si="112"/>
        <v>0</v>
      </c>
      <c r="X2385" s="39" t="s">
        <v>89</v>
      </c>
      <c r="Y2385" s="39"/>
      <c r="Z2385" s="72" t="s">
        <v>1979</v>
      </c>
    </row>
    <row r="2386" spans="1:26">
      <c r="A2386" s="75">
        <f t="shared" si="113"/>
        <v>2384</v>
      </c>
      <c r="B2386" s="39" t="s">
        <v>2378</v>
      </c>
      <c r="C2386" s="75" t="str">
        <f>IF($B2386&lt;&gt;"",_xlfn.IFNA(VLOOKUP($B2386,'Node Details'!$B:$U,C$1,0),"Check"),"")</f>
        <v>K0E240102-K0E240108</v>
      </c>
      <c r="D2386" s="75" t="str">
        <f>IF($B2386&lt;&gt;"",_xlfn.IFNA(VLOOKUP($B2386,'Node Details'!$B:$U,D$1,0),"Check"),"")</f>
        <v>K0E</v>
      </c>
      <c r="E2386" s="75" t="str">
        <f>IF($B2386&lt;&gt;"",_xlfn.IFNA(VLOOKUP($B2386,'Node Details'!$B:$U,E$1,0),"Check"),"")</f>
        <v>Airtel</v>
      </c>
      <c r="F2386" s="95">
        <v>45046</v>
      </c>
      <c r="G2386" s="75"/>
      <c r="H2386" s="25" t="s">
        <v>22</v>
      </c>
      <c r="I2386" s="24">
        <v>-2</v>
      </c>
      <c r="J2386" s="24">
        <v>50</v>
      </c>
      <c r="K2386" s="75">
        <f t="shared" si="111"/>
        <v>-100</v>
      </c>
      <c r="L2386" s="80">
        <v>45107</v>
      </c>
      <c r="M2386" s="72"/>
      <c r="N2386" s="38"/>
      <c r="O2386" s="81"/>
      <c r="P2386" s="72"/>
      <c r="Q2386" s="72"/>
      <c r="R2386" s="72"/>
      <c r="S2386" s="72"/>
      <c r="T2386" s="81"/>
      <c r="U2386" s="72"/>
      <c r="V2386" s="72"/>
      <c r="W2386" s="82">
        <f t="shared" si="112"/>
        <v>0</v>
      </c>
      <c r="X2386" s="39" t="s">
        <v>89</v>
      </c>
      <c r="Y2386" s="39"/>
      <c r="Z2386" s="72" t="s">
        <v>1979</v>
      </c>
    </row>
    <row r="2387" spans="1:26">
      <c r="A2387" s="75">
        <f t="shared" si="113"/>
        <v>2385</v>
      </c>
      <c r="B2387" s="39" t="s">
        <v>874</v>
      </c>
      <c r="C2387" s="75" t="str">
        <f>IF($B2387&lt;&gt;"",_xlfn.IFNA(VLOOKUP($B2387,'Node Details'!$B:$U,C$1,0),"Check"),"")</f>
        <v>K0E240102-K0E240108</v>
      </c>
      <c r="D2387" s="75" t="str">
        <f>IF($B2387&lt;&gt;"",_xlfn.IFNA(VLOOKUP($B2387,'Node Details'!$B:$U,D$1,0),"Check"),"")</f>
        <v>K0E</v>
      </c>
      <c r="E2387" s="75" t="str">
        <f>IF($B2387&lt;&gt;"",_xlfn.IFNA(VLOOKUP($B2387,'Node Details'!$B:$U,E$1,0),"Check"),"")</f>
        <v>Airtel</v>
      </c>
      <c r="F2387" s="95">
        <v>45046</v>
      </c>
      <c r="G2387" s="75"/>
      <c r="H2387" s="25" t="s">
        <v>22</v>
      </c>
      <c r="I2387" s="24">
        <v>-2</v>
      </c>
      <c r="J2387" s="24">
        <v>50</v>
      </c>
      <c r="K2387" s="75">
        <f t="shared" si="111"/>
        <v>-100</v>
      </c>
      <c r="L2387" s="80">
        <v>45107</v>
      </c>
      <c r="M2387" s="72"/>
      <c r="N2387" s="38"/>
      <c r="O2387" s="81"/>
      <c r="P2387" s="72"/>
      <c r="Q2387" s="72"/>
      <c r="R2387" s="72"/>
      <c r="S2387" s="72"/>
      <c r="T2387" s="81"/>
      <c r="U2387" s="72"/>
      <c r="V2387" s="72"/>
      <c r="W2387" s="82">
        <f t="shared" si="112"/>
        <v>0</v>
      </c>
      <c r="X2387" s="39" t="s">
        <v>89</v>
      </c>
      <c r="Y2387" s="39"/>
      <c r="Z2387" s="72" t="s">
        <v>1979</v>
      </c>
    </row>
    <row r="2388" spans="1:26">
      <c r="A2388" s="75">
        <f t="shared" si="113"/>
        <v>2386</v>
      </c>
      <c r="B2388" s="39" t="s">
        <v>596</v>
      </c>
      <c r="C2388" s="75" t="str">
        <f>IF($B2388&lt;&gt;"",_xlfn.IFNA(VLOOKUP($B2388,'Node Details'!$B:$U,C$1,0),"Check"),"")</f>
        <v>000000K0E-0000K0E25</v>
      </c>
      <c r="D2388" s="75" t="str">
        <f>IF($B2388&lt;&gt;"",_xlfn.IFNA(VLOOKUP($B2388,'Node Details'!$B:$U,D$1,0),"Check"),"")</f>
        <v>K0E</v>
      </c>
      <c r="E2388" s="75" t="str">
        <f>IF($B2388&lt;&gt;"",_xlfn.IFNA(VLOOKUP($B2388,'Node Details'!$B:$U,E$1,0),"Check"),"")</f>
        <v>Airtel</v>
      </c>
      <c r="F2388" s="95">
        <v>45046</v>
      </c>
      <c r="G2388" s="75"/>
      <c r="H2388" s="25" t="s">
        <v>22</v>
      </c>
      <c r="I2388" s="24">
        <v>-2</v>
      </c>
      <c r="J2388" s="24">
        <v>50</v>
      </c>
      <c r="K2388" s="75">
        <f t="shared" si="111"/>
        <v>-100</v>
      </c>
      <c r="L2388" s="80">
        <v>45046</v>
      </c>
      <c r="M2388" s="72"/>
      <c r="N2388" s="38"/>
      <c r="O2388" s="81"/>
      <c r="P2388" s="72"/>
      <c r="Q2388" s="72"/>
      <c r="R2388" s="72"/>
      <c r="S2388" s="72"/>
      <c r="T2388" s="81"/>
      <c r="U2388" s="72"/>
      <c r="V2388" s="72"/>
      <c r="W2388" s="82">
        <f t="shared" si="112"/>
        <v>0</v>
      </c>
      <c r="X2388" s="39" t="s">
        <v>89</v>
      </c>
      <c r="Y2388" s="39"/>
      <c r="Z2388" s="72" t="s">
        <v>1979</v>
      </c>
    </row>
    <row r="2389" spans="1:26">
      <c r="A2389" s="75">
        <f t="shared" si="113"/>
        <v>2387</v>
      </c>
      <c r="B2389" s="39" t="s">
        <v>885</v>
      </c>
      <c r="C2389" s="75" t="str">
        <f>IF($B2389&lt;&gt;"",_xlfn.IFNA(VLOOKUP($B2389,'Node Details'!$B:$U,C$1,0),"Check"),"")</f>
        <v>0000K0E25-K0E250101</v>
      </c>
      <c r="D2389" s="75" t="str">
        <f>IF($B2389&lt;&gt;"",_xlfn.IFNA(VLOOKUP($B2389,'Node Details'!$B:$U,D$1,0),"Check"),"")</f>
        <v>K0E</v>
      </c>
      <c r="E2389" s="75" t="str">
        <f>IF($B2389&lt;&gt;"",_xlfn.IFNA(VLOOKUP($B2389,'Node Details'!$B:$U,E$1,0),"Check"),"")</f>
        <v>Airtel</v>
      </c>
      <c r="F2389" s="95">
        <v>45046</v>
      </c>
      <c r="G2389" s="75"/>
      <c r="H2389" s="25" t="s">
        <v>22</v>
      </c>
      <c r="I2389" s="24">
        <v>-2</v>
      </c>
      <c r="J2389" s="24">
        <v>50</v>
      </c>
      <c r="K2389" s="75">
        <f t="shared" si="111"/>
        <v>-100</v>
      </c>
      <c r="L2389" s="80">
        <v>45107</v>
      </c>
      <c r="M2389" s="72"/>
      <c r="N2389" s="38"/>
      <c r="O2389" s="81"/>
      <c r="P2389" s="72"/>
      <c r="Q2389" s="72"/>
      <c r="R2389" s="72"/>
      <c r="S2389" s="72"/>
      <c r="T2389" s="81"/>
      <c r="U2389" s="72"/>
      <c r="V2389" s="72"/>
      <c r="W2389" s="82">
        <f t="shared" si="112"/>
        <v>0</v>
      </c>
      <c r="X2389" s="39" t="s">
        <v>89</v>
      </c>
      <c r="Y2389" s="39"/>
      <c r="Z2389" s="72" t="s">
        <v>1979</v>
      </c>
    </row>
    <row r="2390" spans="1:26">
      <c r="A2390" s="75">
        <f t="shared" si="113"/>
        <v>2388</v>
      </c>
      <c r="B2390" s="39" t="s">
        <v>2380</v>
      </c>
      <c r="C2390" s="75" t="str">
        <f>IF($B2390&lt;&gt;"",_xlfn.IFNA(VLOOKUP($B2390,'Node Details'!$B:$U,C$1,0),"Check"),"")</f>
        <v>0000K0E25-K0E250108</v>
      </c>
      <c r="D2390" s="75" t="str">
        <f>IF($B2390&lt;&gt;"",_xlfn.IFNA(VLOOKUP($B2390,'Node Details'!$B:$U,D$1,0),"Check"),"")</f>
        <v>K0E</v>
      </c>
      <c r="E2390" s="75" t="str">
        <f>IF($B2390&lt;&gt;"",_xlfn.IFNA(VLOOKUP($B2390,'Node Details'!$B:$U,E$1,0),"Check"),"")</f>
        <v>Airtel</v>
      </c>
      <c r="F2390" s="95">
        <v>45046</v>
      </c>
      <c r="G2390" s="75"/>
      <c r="H2390" s="25" t="s">
        <v>22</v>
      </c>
      <c r="I2390" s="24">
        <v>-2</v>
      </c>
      <c r="J2390" s="24">
        <v>50</v>
      </c>
      <c r="K2390" s="75">
        <f t="shared" si="111"/>
        <v>-100</v>
      </c>
      <c r="L2390" s="80">
        <v>45107</v>
      </c>
      <c r="M2390" s="72"/>
      <c r="N2390" s="38"/>
      <c r="O2390" s="81"/>
      <c r="P2390" s="72"/>
      <c r="Q2390" s="72"/>
      <c r="R2390" s="72"/>
      <c r="S2390" s="72"/>
      <c r="T2390" s="81"/>
      <c r="U2390" s="72"/>
      <c r="V2390" s="72"/>
      <c r="W2390" s="82">
        <f t="shared" si="112"/>
        <v>0</v>
      </c>
      <c r="X2390" s="39" t="s">
        <v>89</v>
      </c>
      <c r="Y2390" s="39"/>
      <c r="Z2390" s="72" t="s">
        <v>1979</v>
      </c>
    </row>
    <row r="2391" spans="1:26">
      <c r="A2391" s="75">
        <f t="shared" si="113"/>
        <v>2389</v>
      </c>
      <c r="B2391" s="39" t="s">
        <v>887</v>
      </c>
      <c r="C2391" s="75" t="str">
        <f>IF($B2391&lt;&gt;"",_xlfn.IFNA(VLOOKUP($B2391,'Node Details'!$B:$U,C$1,0),"Check"),"")</f>
        <v>0000K0E25-K0E250103</v>
      </c>
      <c r="D2391" s="75" t="str">
        <f>IF($B2391&lt;&gt;"",_xlfn.IFNA(VLOOKUP($B2391,'Node Details'!$B:$U,D$1,0),"Check"),"")</f>
        <v>K0E</v>
      </c>
      <c r="E2391" s="75" t="str">
        <f>IF($B2391&lt;&gt;"",_xlfn.IFNA(VLOOKUP($B2391,'Node Details'!$B:$U,E$1,0),"Check"),"")</f>
        <v>Airtel</v>
      </c>
      <c r="F2391" s="95">
        <v>45046</v>
      </c>
      <c r="G2391" s="75"/>
      <c r="H2391" s="25" t="s">
        <v>22</v>
      </c>
      <c r="I2391" s="24">
        <v>-2</v>
      </c>
      <c r="J2391" s="24">
        <v>50</v>
      </c>
      <c r="K2391" s="75">
        <f t="shared" si="111"/>
        <v>-100</v>
      </c>
      <c r="L2391" s="80">
        <v>45107</v>
      </c>
      <c r="M2391" s="72"/>
      <c r="N2391" s="38"/>
      <c r="O2391" s="81"/>
      <c r="P2391" s="72"/>
      <c r="Q2391" s="72"/>
      <c r="R2391" s="72"/>
      <c r="S2391" s="72"/>
      <c r="T2391" s="81"/>
      <c r="U2391" s="72"/>
      <c r="V2391" s="72"/>
      <c r="W2391" s="82">
        <f t="shared" si="112"/>
        <v>0</v>
      </c>
      <c r="X2391" s="39" t="s">
        <v>89</v>
      </c>
      <c r="Y2391" s="39"/>
      <c r="Z2391" s="72" t="s">
        <v>1979</v>
      </c>
    </row>
    <row r="2392" spans="1:26">
      <c r="A2392" s="75">
        <f t="shared" si="113"/>
        <v>2390</v>
      </c>
      <c r="B2392" s="39" t="s">
        <v>2382</v>
      </c>
      <c r="C2392" s="75" t="str">
        <f>IF($B2392&lt;&gt;"",_xlfn.IFNA(VLOOKUP($B2392,'Node Details'!$B:$U,C$1,0),"Check"),"")</f>
        <v>0000K0E25-K0E250106</v>
      </c>
      <c r="D2392" s="75" t="str">
        <f>IF($B2392&lt;&gt;"",_xlfn.IFNA(VLOOKUP($B2392,'Node Details'!$B:$U,D$1,0),"Check"),"")</f>
        <v>K0E</v>
      </c>
      <c r="E2392" s="75" t="str">
        <f>IF($B2392&lt;&gt;"",_xlfn.IFNA(VLOOKUP($B2392,'Node Details'!$B:$U,E$1,0),"Check"),"")</f>
        <v>Airtel</v>
      </c>
      <c r="F2392" s="95">
        <v>45046</v>
      </c>
      <c r="G2392" s="75"/>
      <c r="H2392" s="25" t="s">
        <v>22</v>
      </c>
      <c r="I2392" s="24">
        <v>-2</v>
      </c>
      <c r="J2392" s="24">
        <v>50</v>
      </c>
      <c r="K2392" s="75">
        <f t="shared" si="111"/>
        <v>-100</v>
      </c>
      <c r="L2392" s="80">
        <v>45107</v>
      </c>
      <c r="M2392" s="72"/>
      <c r="N2392" s="38"/>
      <c r="O2392" s="81"/>
      <c r="P2392" s="72"/>
      <c r="Q2392" s="72"/>
      <c r="R2392" s="72"/>
      <c r="S2392" s="72"/>
      <c r="T2392" s="81"/>
      <c r="U2392" s="72"/>
      <c r="V2392" s="72"/>
      <c r="W2392" s="82">
        <f t="shared" si="112"/>
        <v>0</v>
      </c>
      <c r="X2392" s="39" t="s">
        <v>89</v>
      </c>
      <c r="Y2392" s="39"/>
      <c r="Z2392" s="72" t="s">
        <v>1979</v>
      </c>
    </row>
    <row r="2393" spans="1:26">
      <c r="A2393" s="75">
        <f t="shared" si="113"/>
        <v>2391</v>
      </c>
      <c r="B2393" s="39" t="s">
        <v>2384</v>
      </c>
      <c r="C2393" s="75" t="str">
        <f>IF($B2393&lt;&gt;"",_xlfn.IFNA(VLOOKUP($B2393,'Node Details'!$B:$U,C$1,0),"Check"),"")</f>
        <v>0000K0E25-K0E250106</v>
      </c>
      <c r="D2393" s="75" t="str">
        <f>IF($B2393&lt;&gt;"",_xlfn.IFNA(VLOOKUP($B2393,'Node Details'!$B:$U,D$1,0),"Check"),"")</f>
        <v>K0E</v>
      </c>
      <c r="E2393" s="75" t="str">
        <f>IF($B2393&lt;&gt;"",_xlfn.IFNA(VLOOKUP($B2393,'Node Details'!$B:$U,E$1,0),"Check"),"")</f>
        <v>Airtel</v>
      </c>
      <c r="F2393" s="95">
        <v>45046</v>
      </c>
      <c r="G2393" s="75"/>
      <c r="H2393" s="25" t="s">
        <v>22</v>
      </c>
      <c r="I2393" s="24">
        <v>-2</v>
      </c>
      <c r="J2393" s="24">
        <v>50</v>
      </c>
      <c r="K2393" s="75">
        <f t="shared" si="111"/>
        <v>-100</v>
      </c>
      <c r="L2393" s="80">
        <v>45107</v>
      </c>
      <c r="M2393" s="72"/>
      <c r="N2393" s="38"/>
      <c r="O2393" s="81"/>
      <c r="P2393" s="72"/>
      <c r="Q2393" s="72"/>
      <c r="R2393" s="72"/>
      <c r="S2393" s="72"/>
      <c r="T2393" s="81"/>
      <c r="U2393" s="72"/>
      <c r="V2393" s="72"/>
      <c r="W2393" s="82">
        <f t="shared" si="112"/>
        <v>0</v>
      </c>
      <c r="X2393" s="39" t="s">
        <v>89</v>
      </c>
      <c r="Y2393" s="39"/>
      <c r="Z2393" s="72" t="s">
        <v>1979</v>
      </c>
    </row>
    <row r="2394" spans="1:26">
      <c r="A2394" s="75">
        <f t="shared" si="113"/>
        <v>2392</v>
      </c>
      <c r="B2394" s="39" t="s">
        <v>879</v>
      </c>
      <c r="C2394" s="75" t="str">
        <f>IF($B2394&lt;&gt;"",_xlfn.IFNA(VLOOKUP($B2394,'Node Details'!$B:$U,C$1,0),"Check"),"")</f>
        <v>0000K0E25-K0E250106</v>
      </c>
      <c r="D2394" s="75" t="str">
        <f>IF($B2394&lt;&gt;"",_xlfn.IFNA(VLOOKUP($B2394,'Node Details'!$B:$U,D$1,0),"Check"),"")</f>
        <v>K0E</v>
      </c>
      <c r="E2394" s="75" t="str">
        <f>IF($B2394&lt;&gt;"",_xlfn.IFNA(VLOOKUP($B2394,'Node Details'!$B:$U,E$1,0),"Check"),"")</f>
        <v>Airtel</v>
      </c>
      <c r="F2394" s="95">
        <v>45046</v>
      </c>
      <c r="G2394" s="75"/>
      <c r="H2394" s="25" t="s">
        <v>22</v>
      </c>
      <c r="I2394" s="24">
        <v>-2</v>
      </c>
      <c r="J2394" s="24">
        <v>50</v>
      </c>
      <c r="K2394" s="75">
        <f t="shared" si="111"/>
        <v>-100</v>
      </c>
      <c r="L2394" s="80">
        <v>45107</v>
      </c>
      <c r="M2394" s="72"/>
      <c r="N2394" s="38"/>
      <c r="O2394" s="81"/>
      <c r="P2394" s="72"/>
      <c r="Q2394" s="72"/>
      <c r="R2394" s="72"/>
      <c r="S2394" s="72"/>
      <c r="T2394" s="81"/>
      <c r="U2394" s="72"/>
      <c r="V2394" s="72"/>
      <c r="W2394" s="82">
        <f t="shared" si="112"/>
        <v>0</v>
      </c>
      <c r="X2394" s="39" t="s">
        <v>89</v>
      </c>
      <c r="Y2394" s="39"/>
      <c r="Z2394" s="72" t="s">
        <v>1979</v>
      </c>
    </row>
    <row r="2395" spans="1:26">
      <c r="A2395" s="75">
        <f t="shared" si="113"/>
        <v>2393</v>
      </c>
      <c r="B2395" s="39" t="s">
        <v>2386</v>
      </c>
      <c r="C2395" s="75" t="str">
        <f>IF($B2395&lt;&gt;"",_xlfn.IFNA(VLOOKUP($B2395,'Node Details'!$B:$U,C$1,0),"Check"),"")</f>
        <v>0000K0E25-K0E250108</v>
      </c>
      <c r="D2395" s="75" t="str">
        <f>IF($B2395&lt;&gt;"",_xlfn.IFNA(VLOOKUP($B2395,'Node Details'!$B:$U,D$1,0),"Check"),"")</f>
        <v>K0E</v>
      </c>
      <c r="E2395" s="75" t="str">
        <f>IF($B2395&lt;&gt;"",_xlfn.IFNA(VLOOKUP($B2395,'Node Details'!$B:$U,E$1,0),"Check"),"")</f>
        <v>Airtel</v>
      </c>
      <c r="F2395" s="95">
        <v>45046</v>
      </c>
      <c r="G2395" s="75"/>
      <c r="H2395" s="25" t="s">
        <v>22</v>
      </c>
      <c r="I2395" s="24">
        <v>-2</v>
      </c>
      <c r="J2395" s="24">
        <v>50</v>
      </c>
      <c r="K2395" s="75">
        <f t="shared" si="111"/>
        <v>-100</v>
      </c>
      <c r="L2395" s="80">
        <v>45107</v>
      </c>
      <c r="M2395" s="72"/>
      <c r="N2395" s="38"/>
      <c r="O2395" s="81"/>
      <c r="P2395" s="72"/>
      <c r="Q2395" s="72"/>
      <c r="R2395" s="72"/>
      <c r="S2395" s="72"/>
      <c r="T2395" s="81"/>
      <c r="U2395" s="72"/>
      <c r="V2395" s="72"/>
      <c r="W2395" s="82">
        <f t="shared" si="112"/>
        <v>0</v>
      </c>
      <c r="X2395" s="39" t="s">
        <v>89</v>
      </c>
      <c r="Y2395" s="39"/>
      <c r="Z2395" s="72" t="s">
        <v>1979</v>
      </c>
    </row>
    <row r="2396" spans="1:26">
      <c r="A2396" s="75">
        <f t="shared" si="113"/>
        <v>2394</v>
      </c>
      <c r="B2396" s="39" t="s">
        <v>882</v>
      </c>
      <c r="C2396" s="75" t="str">
        <f>IF($B2396&lt;&gt;"",_xlfn.IFNA(VLOOKUP($B2396,'Node Details'!$B:$U,C$1,0),"Check"),"")</f>
        <v>0000K0E25-K0E250108</v>
      </c>
      <c r="D2396" s="75" t="str">
        <f>IF($B2396&lt;&gt;"",_xlfn.IFNA(VLOOKUP($B2396,'Node Details'!$B:$U,D$1,0),"Check"),"")</f>
        <v>K0E</v>
      </c>
      <c r="E2396" s="75" t="str">
        <f>IF($B2396&lt;&gt;"",_xlfn.IFNA(VLOOKUP($B2396,'Node Details'!$B:$U,E$1,0),"Check"),"")</f>
        <v>Airtel</v>
      </c>
      <c r="F2396" s="95">
        <v>45046</v>
      </c>
      <c r="G2396" s="75"/>
      <c r="H2396" s="25" t="s">
        <v>22</v>
      </c>
      <c r="I2396" s="24">
        <v>-2</v>
      </c>
      <c r="J2396" s="24">
        <v>50</v>
      </c>
      <c r="K2396" s="75">
        <f t="shared" si="111"/>
        <v>-100</v>
      </c>
      <c r="L2396" s="80">
        <v>45107</v>
      </c>
      <c r="M2396" s="72"/>
      <c r="N2396" s="38"/>
      <c r="O2396" s="81"/>
      <c r="P2396" s="72"/>
      <c r="Q2396" s="72"/>
      <c r="R2396" s="72"/>
      <c r="S2396" s="72"/>
      <c r="T2396" s="81"/>
      <c r="U2396" s="72"/>
      <c r="V2396" s="72"/>
      <c r="W2396" s="82">
        <f t="shared" si="112"/>
        <v>0</v>
      </c>
      <c r="X2396" s="39" t="s">
        <v>89</v>
      </c>
      <c r="Y2396" s="39"/>
      <c r="Z2396" s="72" t="s">
        <v>1979</v>
      </c>
    </row>
    <row r="2397" spans="1:26">
      <c r="A2397" s="75">
        <f t="shared" si="113"/>
        <v>2395</v>
      </c>
      <c r="B2397" s="39" t="s">
        <v>1628</v>
      </c>
      <c r="C2397" s="75" t="str">
        <f>IF($B2397&lt;&gt;"",_xlfn.IFNA(VLOOKUP($B2397,'Node Details'!$B:$U,C$1,0),"Check"),"")</f>
        <v>S6J010106-S6J010107</v>
      </c>
      <c r="D2397" s="75" t="str">
        <f>IF($B2397&lt;&gt;"",_xlfn.IFNA(VLOOKUP($B2397,'Node Details'!$B:$U,D$1,0),"Check"),"")</f>
        <v>S6J</v>
      </c>
      <c r="E2397" s="75" t="str">
        <f>IF($B2397&lt;&gt;"",_xlfn.IFNA(VLOOKUP($B2397,'Node Details'!$B:$U,E$1,0),"Check"),"")</f>
        <v>Airtel</v>
      </c>
      <c r="F2397" s="95">
        <v>45169</v>
      </c>
      <c r="G2397" s="75"/>
      <c r="H2397" s="25" t="s">
        <v>22</v>
      </c>
      <c r="I2397" s="24">
        <v>2</v>
      </c>
      <c r="J2397" s="24">
        <v>40</v>
      </c>
      <c r="K2397" s="75">
        <f t="shared" si="111"/>
        <v>80</v>
      </c>
      <c r="L2397" s="80">
        <v>45161</v>
      </c>
      <c r="M2397" s="72"/>
      <c r="N2397" s="38"/>
      <c r="O2397" s="81"/>
      <c r="P2397" s="72"/>
      <c r="Q2397" s="72"/>
      <c r="R2397" s="72"/>
      <c r="S2397" s="72"/>
      <c r="T2397" s="81"/>
      <c r="U2397" s="72"/>
      <c r="V2397" s="72"/>
      <c r="W2397" s="82">
        <f t="shared" si="112"/>
        <v>0</v>
      </c>
      <c r="X2397" s="39" t="s">
        <v>89</v>
      </c>
      <c r="Y2397" s="39"/>
      <c r="Z2397" s="72" t="s">
        <v>1979</v>
      </c>
    </row>
    <row r="2398" spans="1:26">
      <c r="A2398" s="75">
        <f t="shared" si="113"/>
        <v>2396</v>
      </c>
      <c r="B2398" s="39" t="s">
        <v>2607</v>
      </c>
      <c r="C2398" s="75" t="str">
        <f>IF($B2398&lt;&gt;"",_xlfn.IFNA(VLOOKUP($B2398,'Node Details'!$B:$U,C$1,0),"Check"),"")</f>
        <v>S6J020101-S6J020107</v>
      </c>
      <c r="D2398" s="75" t="str">
        <f>IF($B2398&lt;&gt;"",_xlfn.IFNA(VLOOKUP($B2398,'Node Details'!$B:$U,D$1,0),"Check"),"")</f>
        <v>S6J</v>
      </c>
      <c r="E2398" s="75" t="str">
        <f>IF($B2398&lt;&gt;"",_xlfn.IFNA(VLOOKUP($B2398,'Node Details'!$B:$U,E$1,0),"Check"),"")</f>
        <v>Airtel</v>
      </c>
      <c r="F2398" s="95">
        <v>45169</v>
      </c>
      <c r="G2398" s="75"/>
      <c r="H2398" s="25" t="s">
        <v>22</v>
      </c>
      <c r="I2398" s="24">
        <v>2</v>
      </c>
      <c r="J2398" s="24">
        <v>40</v>
      </c>
      <c r="K2398" s="75">
        <f t="shared" si="111"/>
        <v>80</v>
      </c>
      <c r="L2398" s="80">
        <v>45167</v>
      </c>
      <c r="M2398" s="72"/>
      <c r="N2398" s="38"/>
      <c r="O2398" s="81"/>
      <c r="P2398" s="72"/>
      <c r="Q2398" s="72"/>
      <c r="R2398" s="72"/>
      <c r="S2398" s="72"/>
      <c r="T2398" s="81"/>
      <c r="U2398" s="72"/>
      <c r="V2398" s="72"/>
      <c r="W2398" s="82">
        <f t="shared" si="112"/>
        <v>0</v>
      </c>
      <c r="X2398" s="39" t="s">
        <v>89</v>
      </c>
      <c r="Y2398" s="39"/>
      <c r="Z2398" s="72" t="s">
        <v>1979</v>
      </c>
    </row>
    <row r="2399" spans="1:26">
      <c r="A2399" s="75">
        <f t="shared" si="113"/>
        <v>2397</v>
      </c>
      <c r="B2399" s="39" t="s">
        <v>1638</v>
      </c>
      <c r="C2399" s="75" t="str">
        <f>IF($B2399&lt;&gt;"",_xlfn.IFNA(VLOOKUP($B2399,'Node Details'!$B:$U,C$1,0),"Check"),"")</f>
        <v>S6J020103-S6J020106</v>
      </c>
      <c r="D2399" s="75" t="str">
        <f>IF($B2399&lt;&gt;"",_xlfn.IFNA(VLOOKUP($B2399,'Node Details'!$B:$U,D$1,0),"Check"),"")</f>
        <v>S6J</v>
      </c>
      <c r="E2399" s="75" t="str">
        <f>IF($B2399&lt;&gt;"",_xlfn.IFNA(VLOOKUP($B2399,'Node Details'!$B:$U,E$1,0),"Check"),"")</f>
        <v>Airtel</v>
      </c>
      <c r="F2399" s="95">
        <v>45169</v>
      </c>
      <c r="G2399" s="75"/>
      <c r="H2399" s="25" t="s">
        <v>22</v>
      </c>
      <c r="I2399" s="24">
        <v>2</v>
      </c>
      <c r="J2399" s="24">
        <v>40</v>
      </c>
      <c r="K2399" s="75">
        <f t="shared" si="111"/>
        <v>80</v>
      </c>
      <c r="L2399" s="80">
        <v>45167</v>
      </c>
      <c r="M2399" s="72"/>
      <c r="N2399" s="38"/>
      <c r="O2399" s="81"/>
      <c r="P2399" s="72"/>
      <c r="Q2399" s="72"/>
      <c r="R2399" s="72"/>
      <c r="S2399" s="72"/>
      <c r="T2399" s="81"/>
      <c r="U2399" s="72"/>
      <c r="V2399" s="72"/>
      <c r="W2399" s="82">
        <f t="shared" si="112"/>
        <v>0</v>
      </c>
      <c r="X2399" s="39" t="s">
        <v>89</v>
      </c>
      <c r="Y2399" s="39"/>
      <c r="Z2399" s="72" t="s">
        <v>1979</v>
      </c>
    </row>
    <row r="2400" spans="1:26">
      <c r="A2400" s="75">
        <f t="shared" si="113"/>
        <v>2398</v>
      </c>
      <c r="B2400" s="39" t="s">
        <v>1632</v>
      </c>
      <c r="C2400" s="75" t="str">
        <f>IF($B2400&lt;&gt;"",_xlfn.IFNA(VLOOKUP($B2400,'Node Details'!$B:$U,C$1,0),"Check"),"")</f>
        <v>S6J020101-S6J020107</v>
      </c>
      <c r="D2400" s="75" t="str">
        <f>IF($B2400&lt;&gt;"",_xlfn.IFNA(VLOOKUP($B2400,'Node Details'!$B:$U,D$1,0),"Check"),"")</f>
        <v>S6J</v>
      </c>
      <c r="E2400" s="75" t="str">
        <f>IF($B2400&lt;&gt;"",_xlfn.IFNA(VLOOKUP($B2400,'Node Details'!$B:$U,E$1,0),"Check"),"")</f>
        <v>Airtel</v>
      </c>
      <c r="F2400" s="95">
        <v>45184</v>
      </c>
      <c r="G2400" s="75"/>
      <c r="H2400" s="25" t="s">
        <v>22</v>
      </c>
      <c r="I2400" s="24">
        <v>2</v>
      </c>
      <c r="J2400" s="24">
        <v>40</v>
      </c>
      <c r="K2400" s="75">
        <f t="shared" si="111"/>
        <v>80</v>
      </c>
      <c r="L2400" s="80">
        <v>45183</v>
      </c>
      <c r="M2400" s="72"/>
      <c r="N2400" s="38"/>
      <c r="O2400" s="81"/>
      <c r="P2400" s="72"/>
      <c r="Q2400" s="72"/>
      <c r="R2400" s="72"/>
      <c r="S2400" s="72"/>
      <c r="T2400" s="81"/>
      <c r="U2400" s="72"/>
      <c r="V2400" s="72"/>
      <c r="W2400" s="82">
        <f t="shared" si="112"/>
        <v>0</v>
      </c>
      <c r="X2400" s="39" t="s">
        <v>89</v>
      </c>
      <c r="Y2400" s="39"/>
      <c r="Z2400" s="72" t="s">
        <v>1979</v>
      </c>
    </row>
    <row r="2401" spans="1:26">
      <c r="A2401" s="75">
        <f t="shared" si="113"/>
        <v>2399</v>
      </c>
      <c r="B2401" s="39" t="s">
        <v>2609</v>
      </c>
      <c r="C2401" s="75" t="str">
        <f>IF($B2401&lt;&gt;"",_xlfn.IFNA(VLOOKUP($B2401,'Node Details'!$B:$U,C$1,0),"Check"),"")</f>
        <v>S6J030103-S6J030107</v>
      </c>
      <c r="D2401" s="75" t="str">
        <f>IF($B2401&lt;&gt;"",_xlfn.IFNA(VLOOKUP($B2401,'Node Details'!$B:$U,D$1,0),"Check"),"")</f>
        <v>S6J</v>
      </c>
      <c r="E2401" s="75" t="str">
        <f>IF($B2401&lt;&gt;"",_xlfn.IFNA(VLOOKUP($B2401,'Node Details'!$B:$U,E$1,0),"Check"),"")</f>
        <v>Airtel</v>
      </c>
      <c r="F2401" s="95">
        <v>45169</v>
      </c>
      <c r="G2401" s="75"/>
      <c r="H2401" s="25" t="s">
        <v>22</v>
      </c>
      <c r="I2401" s="24">
        <v>2</v>
      </c>
      <c r="J2401" s="24">
        <v>40</v>
      </c>
      <c r="K2401" s="75">
        <f t="shared" si="111"/>
        <v>80</v>
      </c>
      <c r="L2401" s="80">
        <v>45161</v>
      </c>
      <c r="M2401" s="72"/>
      <c r="N2401" s="38"/>
      <c r="O2401" s="81"/>
      <c r="P2401" s="72"/>
      <c r="Q2401" s="72"/>
      <c r="R2401" s="72"/>
      <c r="S2401" s="72"/>
      <c r="T2401" s="81"/>
      <c r="U2401" s="72"/>
      <c r="V2401" s="72"/>
      <c r="W2401" s="82">
        <f t="shared" si="112"/>
        <v>0</v>
      </c>
      <c r="X2401" s="39" t="s">
        <v>89</v>
      </c>
      <c r="Y2401" s="39"/>
      <c r="Z2401" s="72" t="s">
        <v>1979</v>
      </c>
    </row>
    <row r="2402" spans="1:26">
      <c r="A2402" s="75">
        <f t="shared" si="113"/>
        <v>2400</v>
      </c>
      <c r="B2402" s="39" t="s">
        <v>2611</v>
      </c>
      <c r="C2402" s="75" t="str">
        <f>IF($B2402&lt;&gt;"",_xlfn.IFNA(VLOOKUP($B2402,'Node Details'!$B:$U,C$1,0),"Check"),"")</f>
        <v>S6J030103-S6J030107</v>
      </c>
      <c r="D2402" s="75" t="str">
        <f>IF($B2402&lt;&gt;"",_xlfn.IFNA(VLOOKUP($B2402,'Node Details'!$B:$U,D$1,0),"Check"),"")</f>
        <v>S6J</v>
      </c>
      <c r="E2402" s="75" t="str">
        <f>IF($B2402&lt;&gt;"",_xlfn.IFNA(VLOOKUP($B2402,'Node Details'!$B:$U,E$1,0),"Check"),"")</f>
        <v>Airtel</v>
      </c>
      <c r="F2402" s="95">
        <v>45169</v>
      </c>
      <c r="G2402" s="75"/>
      <c r="H2402" s="25" t="s">
        <v>22</v>
      </c>
      <c r="I2402" s="24">
        <v>2</v>
      </c>
      <c r="J2402" s="24">
        <v>40</v>
      </c>
      <c r="K2402" s="75">
        <f t="shared" si="111"/>
        <v>80</v>
      </c>
      <c r="L2402" s="80">
        <v>45162</v>
      </c>
      <c r="M2402" s="72"/>
      <c r="N2402" s="38"/>
      <c r="O2402" s="81"/>
      <c r="P2402" s="72"/>
      <c r="Q2402" s="72"/>
      <c r="R2402" s="72"/>
      <c r="S2402" s="72"/>
      <c r="T2402" s="81"/>
      <c r="U2402" s="72"/>
      <c r="V2402" s="72"/>
      <c r="W2402" s="82">
        <f t="shared" si="112"/>
        <v>0</v>
      </c>
      <c r="X2402" s="39" t="s">
        <v>89</v>
      </c>
      <c r="Y2402" s="39"/>
      <c r="Z2402" s="72" t="s">
        <v>1979</v>
      </c>
    </row>
    <row r="2403" spans="1:26">
      <c r="A2403" s="75">
        <f t="shared" si="113"/>
        <v>2401</v>
      </c>
      <c r="B2403" s="39" t="s">
        <v>1641</v>
      </c>
      <c r="C2403" s="75" t="str">
        <f>IF($B2403&lt;&gt;"",_xlfn.IFNA(VLOOKUP($B2403,'Node Details'!$B:$U,C$1,0),"Check"),"")</f>
        <v>S6J030103-S6J030107</v>
      </c>
      <c r="D2403" s="75" t="str">
        <f>IF($B2403&lt;&gt;"",_xlfn.IFNA(VLOOKUP($B2403,'Node Details'!$B:$U,D$1,0),"Check"),"")</f>
        <v>S6J</v>
      </c>
      <c r="E2403" s="75" t="str">
        <f>IF($B2403&lt;&gt;"",_xlfn.IFNA(VLOOKUP($B2403,'Node Details'!$B:$U,E$1,0),"Check"),"")</f>
        <v>Airtel</v>
      </c>
      <c r="F2403" s="95">
        <v>45169</v>
      </c>
      <c r="G2403" s="75"/>
      <c r="H2403" s="25" t="s">
        <v>22</v>
      </c>
      <c r="I2403" s="24">
        <v>2</v>
      </c>
      <c r="J2403" s="24">
        <v>40</v>
      </c>
      <c r="K2403" s="75">
        <f t="shared" si="111"/>
        <v>80</v>
      </c>
      <c r="L2403" s="80">
        <v>45161</v>
      </c>
      <c r="M2403" s="72"/>
      <c r="N2403" s="38"/>
      <c r="O2403" s="81"/>
      <c r="P2403" s="72"/>
      <c r="Q2403" s="72"/>
      <c r="R2403" s="72"/>
      <c r="S2403" s="72"/>
      <c r="T2403" s="81"/>
      <c r="U2403" s="72"/>
      <c r="V2403" s="72"/>
      <c r="W2403" s="82">
        <f t="shared" si="112"/>
        <v>0</v>
      </c>
      <c r="X2403" s="39" t="s">
        <v>89</v>
      </c>
      <c r="Y2403" s="39"/>
      <c r="Z2403" s="72" t="s">
        <v>1979</v>
      </c>
    </row>
    <row r="2404" spans="1:26">
      <c r="A2404" s="75">
        <f t="shared" si="113"/>
        <v>2402</v>
      </c>
      <c r="B2404" s="39" t="s">
        <v>2613</v>
      </c>
      <c r="C2404" s="75" t="str">
        <f>IF($B2404&lt;&gt;"",_xlfn.IFNA(VLOOKUP($B2404,'Node Details'!$B:$U,C$1,0),"Check"),"")</f>
        <v>S6J040104-S6J040106</v>
      </c>
      <c r="D2404" s="75" t="str">
        <f>IF($B2404&lt;&gt;"",_xlfn.IFNA(VLOOKUP($B2404,'Node Details'!$B:$U,D$1,0),"Check"),"")</f>
        <v>S6J</v>
      </c>
      <c r="E2404" s="75" t="str">
        <f>IF($B2404&lt;&gt;"",_xlfn.IFNA(VLOOKUP($B2404,'Node Details'!$B:$U,E$1,0),"Check"),"")</f>
        <v>Airtel</v>
      </c>
      <c r="F2404" s="95">
        <v>45169</v>
      </c>
      <c r="G2404" s="75"/>
      <c r="H2404" s="25" t="s">
        <v>22</v>
      </c>
      <c r="I2404" s="24">
        <v>2</v>
      </c>
      <c r="J2404" s="24">
        <v>40</v>
      </c>
      <c r="K2404" s="75">
        <f t="shared" si="111"/>
        <v>80</v>
      </c>
      <c r="L2404" s="80">
        <v>45152</v>
      </c>
      <c r="M2404" s="72"/>
      <c r="N2404" s="38"/>
      <c r="O2404" s="81"/>
      <c r="P2404" s="72"/>
      <c r="Q2404" s="72"/>
      <c r="R2404" s="72"/>
      <c r="S2404" s="72"/>
      <c r="T2404" s="81"/>
      <c r="U2404" s="72"/>
      <c r="V2404" s="72"/>
      <c r="W2404" s="82">
        <f t="shared" si="112"/>
        <v>0</v>
      </c>
      <c r="X2404" s="39" t="s">
        <v>89</v>
      </c>
      <c r="Y2404" s="39"/>
      <c r="Z2404" s="72" t="s">
        <v>1979</v>
      </c>
    </row>
    <row r="2405" spans="1:26">
      <c r="A2405" s="75">
        <f t="shared" si="113"/>
        <v>2403</v>
      </c>
      <c r="B2405" s="39" t="s">
        <v>1644</v>
      </c>
      <c r="C2405" s="75" t="str">
        <f>IF($B2405&lt;&gt;"",_xlfn.IFNA(VLOOKUP($B2405,'Node Details'!$B:$U,C$1,0),"Check"),"")</f>
        <v>S6J040104-S6J040106</v>
      </c>
      <c r="D2405" s="75" t="str">
        <f>IF($B2405&lt;&gt;"",_xlfn.IFNA(VLOOKUP($B2405,'Node Details'!$B:$U,D$1,0),"Check"),"")</f>
        <v>S6J</v>
      </c>
      <c r="E2405" s="75" t="str">
        <f>IF($B2405&lt;&gt;"",_xlfn.IFNA(VLOOKUP($B2405,'Node Details'!$B:$U,E$1,0),"Check"),"")</f>
        <v>Airtel</v>
      </c>
      <c r="F2405" s="95">
        <v>45169</v>
      </c>
      <c r="G2405" s="75"/>
      <c r="H2405" s="25" t="s">
        <v>22</v>
      </c>
      <c r="I2405" s="24">
        <v>2</v>
      </c>
      <c r="J2405" s="24">
        <v>40</v>
      </c>
      <c r="K2405" s="75">
        <f t="shared" si="111"/>
        <v>80</v>
      </c>
      <c r="L2405" s="80">
        <v>45169</v>
      </c>
      <c r="M2405" s="72"/>
      <c r="N2405" s="38"/>
      <c r="O2405" s="81"/>
      <c r="P2405" s="72"/>
      <c r="Q2405" s="72"/>
      <c r="R2405" s="72"/>
      <c r="S2405" s="72"/>
      <c r="T2405" s="81"/>
      <c r="U2405" s="72"/>
      <c r="V2405" s="72"/>
      <c r="W2405" s="82">
        <f t="shared" si="112"/>
        <v>0</v>
      </c>
      <c r="X2405" s="39" t="s">
        <v>89</v>
      </c>
      <c r="Y2405" s="39"/>
      <c r="Z2405" s="72" t="s">
        <v>1979</v>
      </c>
    </row>
    <row r="2406" spans="1:26">
      <c r="A2406" s="75">
        <f t="shared" si="113"/>
        <v>2404</v>
      </c>
      <c r="B2406" s="39" t="s">
        <v>1553</v>
      </c>
      <c r="C2406" s="75" t="str">
        <f>IF($B2406&lt;&gt;"",_xlfn.IFNA(VLOOKUP($B2406,'Node Details'!$B:$U,C$1,0),"Check"),"")</f>
        <v>000000S6J-0000S6J06</v>
      </c>
      <c r="D2406" s="75" t="str">
        <f>IF($B2406&lt;&gt;"",_xlfn.IFNA(VLOOKUP($B2406,'Node Details'!$B:$U,D$1,0),"Check"),"")</f>
        <v>S6J</v>
      </c>
      <c r="E2406" s="75" t="str">
        <f>IF($B2406&lt;&gt;"",_xlfn.IFNA(VLOOKUP($B2406,'Node Details'!$B:$U,E$1,0),"Check"),"")</f>
        <v>Airtel</v>
      </c>
      <c r="F2406" s="95">
        <v>45148</v>
      </c>
      <c r="G2406" s="75"/>
      <c r="H2406" s="25" t="s">
        <v>22</v>
      </c>
      <c r="I2406" s="24">
        <v>2</v>
      </c>
      <c r="J2406" s="24">
        <v>40</v>
      </c>
      <c r="K2406" s="75">
        <f t="shared" si="111"/>
        <v>80</v>
      </c>
      <c r="L2406" s="80">
        <v>45122</v>
      </c>
      <c r="M2406" s="72"/>
      <c r="N2406" s="38"/>
      <c r="O2406" s="81"/>
      <c r="P2406" s="72"/>
      <c r="Q2406" s="72"/>
      <c r="R2406" s="72"/>
      <c r="S2406" s="72"/>
      <c r="T2406" s="81"/>
      <c r="U2406" s="72"/>
      <c r="V2406" s="72"/>
      <c r="W2406" s="82">
        <f t="shared" si="112"/>
        <v>0</v>
      </c>
      <c r="X2406" s="39" t="s">
        <v>89</v>
      </c>
      <c r="Y2406" s="39"/>
      <c r="Z2406" s="72" t="s">
        <v>1979</v>
      </c>
    </row>
    <row r="2407" spans="1:26">
      <c r="A2407" s="75">
        <f t="shared" si="113"/>
        <v>2405</v>
      </c>
      <c r="B2407" s="39" t="s">
        <v>1647</v>
      </c>
      <c r="C2407" s="75" t="str">
        <f>IF($B2407&lt;&gt;"",_xlfn.IFNA(VLOOKUP($B2407,'Node Details'!$B:$U,C$1,0),"Check"),"")</f>
        <v>S6J050102-S6J050108</v>
      </c>
      <c r="D2407" s="75" t="str">
        <f>IF($B2407&lt;&gt;"",_xlfn.IFNA(VLOOKUP($B2407,'Node Details'!$B:$U,D$1,0),"Check"),"")</f>
        <v>S6J</v>
      </c>
      <c r="E2407" s="75" t="str">
        <f>IF($B2407&lt;&gt;"",_xlfn.IFNA(VLOOKUP($B2407,'Node Details'!$B:$U,E$1,0),"Check"),"")</f>
        <v>Airtel</v>
      </c>
      <c r="F2407" s="95">
        <v>45169</v>
      </c>
      <c r="G2407" s="75"/>
      <c r="H2407" s="25" t="s">
        <v>22</v>
      </c>
      <c r="I2407" s="24">
        <v>2</v>
      </c>
      <c r="J2407" s="24">
        <v>40</v>
      </c>
      <c r="K2407" s="75">
        <f t="shared" si="111"/>
        <v>80</v>
      </c>
      <c r="L2407" s="80">
        <v>45163</v>
      </c>
      <c r="M2407" s="72"/>
      <c r="N2407" s="38"/>
      <c r="O2407" s="81"/>
      <c r="P2407" s="72"/>
      <c r="Q2407" s="72"/>
      <c r="R2407" s="72"/>
      <c r="S2407" s="72"/>
      <c r="T2407" s="81"/>
      <c r="U2407" s="72"/>
      <c r="V2407" s="72"/>
      <c r="W2407" s="82">
        <f t="shared" si="112"/>
        <v>0</v>
      </c>
      <c r="X2407" s="39" t="s">
        <v>89</v>
      </c>
      <c r="Y2407" s="39"/>
      <c r="Z2407" s="72" t="s">
        <v>1979</v>
      </c>
    </row>
    <row r="2408" spans="1:26">
      <c r="A2408" s="75">
        <f t="shared" si="113"/>
        <v>2406</v>
      </c>
      <c r="B2408" s="39" t="s">
        <v>1504</v>
      </c>
      <c r="C2408" s="75" t="str">
        <f>IF($B2408&lt;&gt;"",_xlfn.IFNA(VLOOKUP($B2408,'Node Details'!$B:$U,C$1,0),"Check"),"")</f>
        <v>000000S6J-0000S6J06</v>
      </c>
      <c r="D2408" s="75" t="str">
        <f>IF($B2408&lt;&gt;"",_xlfn.IFNA(VLOOKUP($B2408,'Node Details'!$B:$U,D$1,0),"Check"),"")</f>
        <v>S6J</v>
      </c>
      <c r="E2408" s="75" t="str">
        <f>IF($B2408&lt;&gt;"",_xlfn.IFNA(VLOOKUP($B2408,'Node Details'!$B:$U,E$1,0),"Check"),"")</f>
        <v>Airtel</v>
      </c>
      <c r="F2408" s="95">
        <v>45148</v>
      </c>
      <c r="G2408" s="75"/>
      <c r="H2408" s="25" t="s">
        <v>22</v>
      </c>
      <c r="I2408" s="24">
        <v>2</v>
      </c>
      <c r="J2408" s="24">
        <v>40</v>
      </c>
      <c r="K2408" s="75">
        <f t="shared" si="111"/>
        <v>80</v>
      </c>
      <c r="L2408" s="80">
        <v>45122</v>
      </c>
      <c r="M2408" s="72"/>
      <c r="N2408" s="38"/>
      <c r="O2408" s="81"/>
      <c r="P2408" s="72"/>
      <c r="Q2408" s="72"/>
      <c r="R2408" s="72"/>
      <c r="S2408" s="72"/>
      <c r="T2408" s="81"/>
      <c r="U2408" s="72"/>
      <c r="V2408" s="72"/>
      <c r="W2408" s="82">
        <f t="shared" si="112"/>
        <v>0</v>
      </c>
      <c r="X2408" s="39" t="s">
        <v>89</v>
      </c>
      <c r="Y2408" s="39"/>
      <c r="Z2408" s="72" t="s">
        <v>1979</v>
      </c>
    </row>
    <row r="2409" spans="1:26">
      <c r="A2409" s="75">
        <f t="shared" si="113"/>
        <v>2407</v>
      </c>
      <c r="B2409" s="39" t="s">
        <v>1650</v>
      </c>
      <c r="C2409" s="75" t="str">
        <f>IF($B2409&lt;&gt;"",_xlfn.IFNA(VLOOKUP($B2409,'Node Details'!$B:$U,C$1,0),"Check"),"")</f>
        <v>S6J060105-S6J060106</v>
      </c>
      <c r="D2409" s="75" t="str">
        <f>IF($B2409&lt;&gt;"",_xlfn.IFNA(VLOOKUP($B2409,'Node Details'!$B:$U,D$1,0),"Check"),"")</f>
        <v>S6J</v>
      </c>
      <c r="E2409" s="75" t="str">
        <f>IF($B2409&lt;&gt;"",_xlfn.IFNA(VLOOKUP($B2409,'Node Details'!$B:$U,E$1,0),"Check"),"")</f>
        <v>Airtel</v>
      </c>
      <c r="F2409" s="95">
        <v>45184</v>
      </c>
      <c r="G2409" s="75"/>
      <c r="H2409" s="25" t="s">
        <v>22</v>
      </c>
      <c r="I2409" s="24">
        <v>2</v>
      </c>
      <c r="J2409" s="24">
        <v>40</v>
      </c>
      <c r="K2409" s="75">
        <f t="shared" si="111"/>
        <v>80</v>
      </c>
      <c r="L2409" s="80">
        <v>45183</v>
      </c>
      <c r="M2409" s="72"/>
      <c r="N2409" s="38"/>
      <c r="O2409" s="81"/>
      <c r="P2409" s="72"/>
      <c r="Q2409" s="72"/>
      <c r="R2409" s="72"/>
      <c r="S2409" s="72"/>
      <c r="T2409" s="81"/>
      <c r="U2409" s="72"/>
      <c r="V2409" s="72"/>
      <c r="W2409" s="82">
        <f t="shared" si="112"/>
        <v>0</v>
      </c>
      <c r="X2409" s="39" t="s">
        <v>89</v>
      </c>
      <c r="Y2409" s="39"/>
      <c r="Z2409" s="72" t="s">
        <v>1979</v>
      </c>
    </row>
    <row r="2410" spans="1:26">
      <c r="A2410" s="75">
        <f t="shared" si="113"/>
        <v>2408</v>
      </c>
      <c r="B2410" s="39" t="s">
        <v>1653</v>
      </c>
      <c r="C2410" s="75" t="str">
        <f>IF($B2410&lt;&gt;"",_xlfn.IFNA(VLOOKUP($B2410,'Node Details'!$B:$U,C$1,0),"Check"),"")</f>
        <v>S6J060104-S6J060107</v>
      </c>
      <c r="D2410" s="75" t="str">
        <f>IF($B2410&lt;&gt;"",_xlfn.IFNA(VLOOKUP($B2410,'Node Details'!$B:$U,D$1,0),"Check"),"")</f>
        <v>S6J</v>
      </c>
      <c r="E2410" s="75" t="str">
        <f>IF($B2410&lt;&gt;"",_xlfn.IFNA(VLOOKUP($B2410,'Node Details'!$B:$U,E$1,0),"Check"),"")</f>
        <v>Airtel</v>
      </c>
      <c r="F2410" s="95">
        <v>45184</v>
      </c>
      <c r="G2410" s="75"/>
      <c r="H2410" s="25" t="s">
        <v>22</v>
      </c>
      <c r="I2410" s="24">
        <v>2</v>
      </c>
      <c r="J2410" s="24">
        <v>40</v>
      </c>
      <c r="K2410" s="75">
        <f t="shared" si="111"/>
        <v>80</v>
      </c>
      <c r="L2410" s="80">
        <v>45183</v>
      </c>
      <c r="M2410" s="72"/>
      <c r="N2410" s="38"/>
      <c r="O2410" s="81"/>
      <c r="P2410" s="72"/>
      <c r="Q2410" s="72"/>
      <c r="R2410" s="72"/>
      <c r="S2410" s="72"/>
      <c r="T2410" s="81"/>
      <c r="U2410" s="72"/>
      <c r="V2410" s="72"/>
      <c r="W2410" s="82">
        <f t="shared" si="112"/>
        <v>0</v>
      </c>
      <c r="X2410" s="39" t="s">
        <v>89</v>
      </c>
      <c r="Y2410" s="39"/>
      <c r="Z2410" s="72" t="s">
        <v>1979</v>
      </c>
    </row>
    <row r="2411" spans="1:26">
      <c r="A2411" s="75">
        <f t="shared" si="113"/>
        <v>2409</v>
      </c>
      <c r="B2411" s="39" t="s">
        <v>1662</v>
      </c>
      <c r="C2411" s="75" t="str">
        <f>IF($B2411&lt;&gt;"",_xlfn.IFNA(VLOOKUP($B2411,'Node Details'!$B:$U,C$1,0),"Check"),"")</f>
        <v>S6J070102-S6J070104</v>
      </c>
      <c r="D2411" s="75" t="str">
        <f>IF($B2411&lt;&gt;"",_xlfn.IFNA(VLOOKUP($B2411,'Node Details'!$B:$U,D$1,0),"Check"),"")</f>
        <v>S6J</v>
      </c>
      <c r="E2411" s="75" t="str">
        <f>IF($B2411&lt;&gt;"",_xlfn.IFNA(VLOOKUP($B2411,'Node Details'!$B:$U,E$1,0),"Check"),"")</f>
        <v>Airtel</v>
      </c>
      <c r="F2411" s="95">
        <v>45169</v>
      </c>
      <c r="G2411" s="75"/>
      <c r="H2411" s="25" t="s">
        <v>22</v>
      </c>
      <c r="I2411" s="24">
        <v>2</v>
      </c>
      <c r="J2411" s="24">
        <v>40</v>
      </c>
      <c r="K2411" s="75">
        <f t="shared" si="111"/>
        <v>80</v>
      </c>
      <c r="L2411" s="80">
        <v>45158</v>
      </c>
      <c r="M2411" s="72"/>
      <c r="N2411" s="38"/>
      <c r="O2411" s="81"/>
      <c r="P2411" s="72"/>
      <c r="Q2411" s="72"/>
      <c r="R2411" s="72"/>
      <c r="S2411" s="72"/>
      <c r="T2411" s="81"/>
      <c r="U2411" s="72"/>
      <c r="V2411" s="72"/>
      <c r="W2411" s="82">
        <f t="shared" si="112"/>
        <v>0</v>
      </c>
      <c r="X2411" s="39" t="s">
        <v>89</v>
      </c>
      <c r="Y2411" s="39"/>
      <c r="Z2411" s="72" t="s">
        <v>1979</v>
      </c>
    </row>
    <row r="2412" spans="1:26">
      <c r="A2412" s="75">
        <f t="shared" si="113"/>
        <v>2410</v>
      </c>
      <c r="B2412" s="39" t="s">
        <v>1656</v>
      </c>
      <c r="C2412" s="75" t="str">
        <f>IF($B2412&lt;&gt;"",_xlfn.IFNA(VLOOKUP($B2412,'Node Details'!$B:$U,C$1,0),"Check"),"")</f>
        <v>S6J070102-S6J070104</v>
      </c>
      <c r="D2412" s="75" t="str">
        <f>IF($B2412&lt;&gt;"",_xlfn.IFNA(VLOOKUP($B2412,'Node Details'!$B:$U,D$1,0),"Check"),"")</f>
        <v>S6J</v>
      </c>
      <c r="E2412" s="75" t="str">
        <f>IF($B2412&lt;&gt;"",_xlfn.IFNA(VLOOKUP($B2412,'Node Details'!$B:$U,E$1,0),"Check"),"")</f>
        <v>Airtel</v>
      </c>
      <c r="F2412" s="95">
        <v>45169</v>
      </c>
      <c r="G2412" s="75"/>
      <c r="H2412" s="25" t="s">
        <v>22</v>
      </c>
      <c r="I2412" s="24">
        <v>2</v>
      </c>
      <c r="J2412" s="24">
        <v>40</v>
      </c>
      <c r="K2412" s="75">
        <f t="shared" si="111"/>
        <v>80</v>
      </c>
      <c r="L2412" s="80">
        <v>45163</v>
      </c>
      <c r="M2412" s="72"/>
      <c r="N2412" s="38"/>
      <c r="O2412" s="81"/>
      <c r="P2412" s="72"/>
      <c r="Q2412" s="72"/>
      <c r="R2412" s="72"/>
      <c r="S2412" s="72"/>
      <c r="T2412" s="81"/>
      <c r="U2412" s="72"/>
      <c r="V2412" s="72"/>
      <c r="W2412" s="82">
        <f t="shared" si="112"/>
        <v>0</v>
      </c>
      <c r="X2412" s="39" t="s">
        <v>89</v>
      </c>
      <c r="Y2412" s="39"/>
      <c r="Z2412" s="72" t="s">
        <v>1979</v>
      </c>
    </row>
    <row r="2413" spans="1:26">
      <c r="A2413" s="75">
        <f t="shared" si="113"/>
        <v>2411</v>
      </c>
      <c r="B2413" s="39" t="s">
        <v>1664</v>
      </c>
      <c r="C2413" s="75" t="str">
        <f>IF($B2413&lt;&gt;"",_xlfn.IFNA(VLOOKUP($B2413,'Node Details'!$B:$U,C$1,0),"Check"),"")</f>
        <v>S6J070103-S6J070105</v>
      </c>
      <c r="D2413" s="75" t="str">
        <f>IF($B2413&lt;&gt;"",_xlfn.IFNA(VLOOKUP($B2413,'Node Details'!$B:$U,D$1,0),"Check"),"")</f>
        <v>S6J</v>
      </c>
      <c r="E2413" s="75" t="str">
        <f>IF($B2413&lt;&gt;"",_xlfn.IFNA(VLOOKUP($B2413,'Node Details'!$B:$U,E$1,0),"Check"),"")</f>
        <v>Airtel</v>
      </c>
      <c r="F2413" s="95">
        <v>45169</v>
      </c>
      <c r="G2413" s="75"/>
      <c r="H2413" s="25" t="s">
        <v>22</v>
      </c>
      <c r="I2413" s="24">
        <v>2</v>
      </c>
      <c r="J2413" s="24">
        <v>40</v>
      </c>
      <c r="K2413" s="75">
        <f t="shared" si="111"/>
        <v>80</v>
      </c>
      <c r="L2413" s="80">
        <v>45167</v>
      </c>
      <c r="M2413" s="72"/>
      <c r="N2413" s="38"/>
      <c r="O2413" s="81"/>
      <c r="P2413" s="72"/>
      <c r="Q2413" s="72"/>
      <c r="R2413" s="72"/>
      <c r="S2413" s="72"/>
      <c r="T2413" s="81"/>
      <c r="U2413" s="72"/>
      <c r="V2413" s="72"/>
      <c r="W2413" s="82">
        <f t="shared" si="112"/>
        <v>0</v>
      </c>
      <c r="X2413" s="39" t="s">
        <v>89</v>
      </c>
      <c r="Y2413" s="39"/>
      <c r="Z2413" s="72" t="s">
        <v>1979</v>
      </c>
    </row>
    <row r="2414" spans="1:26">
      <c r="A2414" s="75">
        <f t="shared" si="113"/>
        <v>2412</v>
      </c>
      <c r="B2414" s="39" t="s">
        <v>1577</v>
      </c>
      <c r="C2414" s="75" t="str">
        <f>IF($B2414&lt;&gt;"",_xlfn.IFNA(VLOOKUP($B2414,'Node Details'!$B:$U,C$1,0),"Check"),"")</f>
        <v>000000S6J-0000S6J13</v>
      </c>
      <c r="D2414" s="75" t="str">
        <f>IF($B2414&lt;&gt;"",_xlfn.IFNA(VLOOKUP($B2414,'Node Details'!$B:$U,D$1,0),"Check"),"")</f>
        <v>S6J</v>
      </c>
      <c r="E2414" s="75" t="str">
        <f>IF($B2414&lt;&gt;"",_xlfn.IFNA(VLOOKUP($B2414,'Node Details'!$B:$U,E$1,0),"Check"),"")</f>
        <v>Airtel</v>
      </c>
      <c r="F2414" s="95">
        <v>45148</v>
      </c>
      <c r="G2414" s="75"/>
      <c r="H2414" s="25" t="s">
        <v>22</v>
      </c>
      <c r="I2414" s="24">
        <v>2</v>
      </c>
      <c r="J2414" s="24">
        <v>40</v>
      </c>
      <c r="K2414" s="75">
        <f t="shared" si="111"/>
        <v>80</v>
      </c>
      <c r="L2414" s="80">
        <v>45124</v>
      </c>
      <c r="M2414" s="72"/>
      <c r="N2414" s="38"/>
      <c r="O2414" s="81"/>
      <c r="P2414" s="72"/>
      <c r="Q2414" s="72"/>
      <c r="R2414" s="72"/>
      <c r="S2414" s="72"/>
      <c r="T2414" s="81"/>
      <c r="U2414" s="72"/>
      <c r="V2414" s="72"/>
      <c r="W2414" s="82">
        <f t="shared" si="112"/>
        <v>0</v>
      </c>
      <c r="X2414" s="39" t="s">
        <v>89</v>
      </c>
      <c r="Y2414" s="39"/>
      <c r="Z2414" s="72" t="s">
        <v>1979</v>
      </c>
    </row>
    <row r="2415" spans="1:26">
      <c r="A2415" s="75">
        <f t="shared" si="113"/>
        <v>2413</v>
      </c>
      <c r="B2415" s="39" t="s">
        <v>1667</v>
      </c>
      <c r="C2415" s="75" t="str">
        <f>IF($B2415&lt;&gt;"",_xlfn.IFNA(VLOOKUP($B2415,'Node Details'!$B:$U,C$1,0),"Check"),"")</f>
        <v>S6J090101-S6J090105</v>
      </c>
      <c r="D2415" s="75" t="str">
        <f>IF($B2415&lt;&gt;"",_xlfn.IFNA(VLOOKUP($B2415,'Node Details'!$B:$U,D$1,0),"Check"),"")</f>
        <v>S6J</v>
      </c>
      <c r="E2415" s="75" t="str">
        <f>IF($B2415&lt;&gt;"",_xlfn.IFNA(VLOOKUP($B2415,'Node Details'!$B:$U,E$1,0),"Check"),"")</f>
        <v>Airtel</v>
      </c>
      <c r="F2415" s="95">
        <v>45169</v>
      </c>
      <c r="G2415" s="75"/>
      <c r="H2415" s="25" t="s">
        <v>22</v>
      </c>
      <c r="I2415" s="24">
        <v>2</v>
      </c>
      <c r="J2415" s="24">
        <v>40</v>
      </c>
      <c r="K2415" s="75">
        <f t="shared" si="111"/>
        <v>80</v>
      </c>
      <c r="L2415" s="80">
        <v>45161</v>
      </c>
      <c r="M2415" s="72"/>
      <c r="N2415" s="38"/>
      <c r="O2415" s="81"/>
      <c r="P2415" s="72"/>
      <c r="Q2415" s="72"/>
      <c r="R2415" s="72"/>
      <c r="S2415" s="72"/>
      <c r="T2415" s="81"/>
      <c r="U2415" s="72"/>
      <c r="V2415" s="72"/>
      <c r="W2415" s="82">
        <f t="shared" si="112"/>
        <v>0</v>
      </c>
      <c r="X2415" s="39" t="s">
        <v>89</v>
      </c>
      <c r="Y2415" s="39"/>
      <c r="Z2415" s="72" t="s">
        <v>1979</v>
      </c>
    </row>
    <row r="2416" spans="1:26">
      <c r="A2416" s="75">
        <f t="shared" si="113"/>
        <v>2414</v>
      </c>
      <c r="B2416" s="39" t="s">
        <v>1659</v>
      </c>
      <c r="C2416" s="75" t="str">
        <f>IF($B2416&lt;&gt;"",_xlfn.IFNA(VLOOKUP($B2416,'Node Details'!$B:$U,C$1,0),"Check"),"")</f>
        <v>S6J090101-S6J090105</v>
      </c>
      <c r="D2416" s="75" t="str">
        <f>IF($B2416&lt;&gt;"",_xlfn.IFNA(VLOOKUP($B2416,'Node Details'!$B:$U,D$1,0),"Check"),"")</f>
        <v>S6J</v>
      </c>
      <c r="E2416" s="75" t="str">
        <f>IF($B2416&lt;&gt;"",_xlfn.IFNA(VLOOKUP($B2416,'Node Details'!$B:$U,E$1,0),"Check"),"")</f>
        <v>Airtel</v>
      </c>
      <c r="F2416" s="95">
        <v>45169</v>
      </c>
      <c r="G2416" s="75"/>
      <c r="H2416" s="25" t="s">
        <v>22</v>
      </c>
      <c r="I2416" s="24">
        <v>2</v>
      </c>
      <c r="J2416" s="24">
        <v>40</v>
      </c>
      <c r="K2416" s="75">
        <f t="shared" si="111"/>
        <v>80</v>
      </c>
      <c r="L2416" s="80">
        <v>45162</v>
      </c>
      <c r="M2416" s="72"/>
      <c r="N2416" s="38"/>
      <c r="O2416" s="81"/>
      <c r="P2416" s="72"/>
      <c r="Q2416" s="72"/>
      <c r="R2416" s="72"/>
      <c r="S2416" s="72"/>
      <c r="T2416" s="81"/>
      <c r="U2416" s="72"/>
      <c r="V2416" s="72"/>
      <c r="W2416" s="82">
        <f t="shared" si="112"/>
        <v>0</v>
      </c>
      <c r="X2416" s="39" t="s">
        <v>89</v>
      </c>
      <c r="Y2416" s="39"/>
      <c r="Z2416" s="72" t="s">
        <v>1979</v>
      </c>
    </row>
    <row r="2417" spans="1:26">
      <c r="A2417" s="75">
        <f t="shared" si="113"/>
        <v>2415</v>
      </c>
      <c r="B2417" s="39" t="s">
        <v>1669</v>
      </c>
      <c r="C2417" s="75" t="str">
        <f>IF($B2417&lt;&gt;"",_xlfn.IFNA(VLOOKUP($B2417,'Node Details'!$B:$U,C$1,0),"Check"),"")</f>
        <v>S6J090104-S6J090106</v>
      </c>
      <c r="D2417" s="75" t="str">
        <f>IF($B2417&lt;&gt;"",_xlfn.IFNA(VLOOKUP($B2417,'Node Details'!$B:$U,D$1,0),"Check"),"")</f>
        <v>S6J</v>
      </c>
      <c r="E2417" s="75" t="str">
        <f>IF($B2417&lt;&gt;"",_xlfn.IFNA(VLOOKUP($B2417,'Node Details'!$B:$U,E$1,0),"Check"),"")</f>
        <v>Airtel</v>
      </c>
      <c r="F2417" s="95">
        <v>45169</v>
      </c>
      <c r="G2417" s="75"/>
      <c r="H2417" s="25" t="s">
        <v>22</v>
      </c>
      <c r="I2417" s="24">
        <v>2</v>
      </c>
      <c r="J2417" s="24">
        <v>40</v>
      </c>
      <c r="K2417" s="75">
        <f t="shared" si="111"/>
        <v>80</v>
      </c>
      <c r="L2417" s="80">
        <v>45169</v>
      </c>
      <c r="M2417" s="72"/>
      <c r="N2417" s="38"/>
      <c r="O2417" s="81"/>
      <c r="P2417" s="72"/>
      <c r="Q2417" s="72"/>
      <c r="R2417" s="72"/>
      <c r="S2417" s="72"/>
      <c r="T2417" s="81"/>
      <c r="U2417" s="72"/>
      <c r="V2417" s="72"/>
      <c r="W2417" s="82">
        <f t="shared" si="112"/>
        <v>0</v>
      </c>
      <c r="X2417" s="39" t="s">
        <v>89</v>
      </c>
      <c r="Y2417" s="39"/>
      <c r="Z2417" s="72" t="s">
        <v>1979</v>
      </c>
    </row>
    <row r="2418" spans="1:26">
      <c r="A2418" s="75">
        <f t="shared" si="113"/>
        <v>2416</v>
      </c>
      <c r="B2418" s="39" t="s">
        <v>1595</v>
      </c>
      <c r="C2418" s="75" t="str">
        <f>IF($B2418&lt;&gt;"",_xlfn.IFNA(VLOOKUP($B2418,'Node Details'!$B:$U,C$1,0),"Check"),"")</f>
        <v>000000S6J-0000S6J13</v>
      </c>
      <c r="D2418" s="75" t="str">
        <f>IF($B2418&lt;&gt;"",_xlfn.IFNA(VLOOKUP($B2418,'Node Details'!$B:$U,D$1,0),"Check"),"")</f>
        <v>S6J</v>
      </c>
      <c r="E2418" s="75" t="str">
        <f>IF($B2418&lt;&gt;"",_xlfn.IFNA(VLOOKUP($B2418,'Node Details'!$B:$U,E$1,0),"Check"),"")</f>
        <v>Airtel</v>
      </c>
      <c r="F2418" s="95">
        <v>45148</v>
      </c>
      <c r="G2418" s="75"/>
      <c r="H2418" s="25" t="s">
        <v>22</v>
      </c>
      <c r="I2418" s="24">
        <v>2</v>
      </c>
      <c r="J2418" s="24">
        <v>40</v>
      </c>
      <c r="K2418" s="75">
        <f t="shared" si="111"/>
        <v>80</v>
      </c>
      <c r="L2418" s="80">
        <v>45126.631180555552</v>
      </c>
      <c r="M2418" s="72"/>
      <c r="N2418" s="38"/>
      <c r="O2418" s="81"/>
      <c r="P2418" s="72"/>
      <c r="Q2418" s="72"/>
      <c r="R2418" s="72"/>
      <c r="S2418" s="72"/>
      <c r="T2418" s="81"/>
      <c r="U2418" s="72"/>
      <c r="V2418" s="72"/>
      <c r="W2418" s="82">
        <f t="shared" si="112"/>
        <v>0</v>
      </c>
      <c r="X2418" s="39" t="s">
        <v>89</v>
      </c>
      <c r="Y2418" s="39"/>
      <c r="Z2418" s="72" t="s">
        <v>1979</v>
      </c>
    </row>
    <row r="2419" spans="1:26">
      <c r="A2419" s="75">
        <f t="shared" si="113"/>
        <v>2417</v>
      </c>
      <c r="B2419" s="39" t="s">
        <v>1674</v>
      </c>
      <c r="C2419" s="75" t="str">
        <f>IF($B2419&lt;&gt;"",_xlfn.IFNA(VLOOKUP($B2419,'Node Details'!$B:$U,C$1,0),"Check"),"")</f>
        <v>S6J100104-S6J100108</v>
      </c>
      <c r="D2419" s="75" t="str">
        <f>IF($B2419&lt;&gt;"",_xlfn.IFNA(VLOOKUP($B2419,'Node Details'!$B:$U,D$1,0),"Check"),"")</f>
        <v>S6J</v>
      </c>
      <c r="E2419" s="75" t="str">
        <f>IF($B2419&lt;&gt;"",_xlfn.IFNA(VLOOKUP($B2419,'Node Details'!$B:$U,E$1,0),"Check"),"")</f>
        <v>Airtel</v>
      </c>
      <c r="F2419" s="95">
        <v>45169</v>
      </c>
      <c r="G2419" s="75"/>
      <c r="H2419" s="25" t="s">
        <v>22</v>
      </c>
      <c r="I2419" s="24">
        <v>2</v>
      </c>
      <c r="J2419" s="24">
        <v>40</v>
      </c>
      <c r="K2419" s="75">
        <f t="shared" si="111"/>
        <v>80</v>
      </c>
      <c r="L2419" s="80">
        <v>45163</v>
      </c>
      <c r="M2419" s="72"/>
      <c r="N2419" s="38"/>
      <c r="O2419" s="81"/>
      <c r="P2419" s="72"/>
      <c r="Q2419" s="72"/>
      <c r="R2419" s="72"/>
      <c r="S2419" s="72"/>
      <c r="T2419" s="81"/>
      <c r="U2419" s="72"/>
      <c r="V2419" s="72"/>
      <c r="W2419" s="82">
        <f t="shared" si="112"/>
        <v>0</v>
      </c>
      <c r="X2419" s="39" t="s">
        <v>89</v>
      </c>
      <c r="Y2419" s="39"/>
      <c r="Z2419" s="72" t="s">
        <v>1979</v>
      </c>
    </row>
    <row r="2420" spans="1:26">
      <c r="A2420" s="75">
        <f t="shared" si="113"/>
        <v>2418</v>
      </c>
      <c r="B2420" s="39" t="s">
        <v>1600</v>
      </c>
      <c r="C2420" s="75" t="str">
        <f>IF($B2420&lt;&gt;"",_xlfn.IFNA(VLOOKUP($B2420,'Node Details'!$B:$U,C$1,0),"Check"),"")</f>
        <v>000000S6J-0000S6J13</v>
      </c>
      <c r="D2420" s="75" t="str">
        <f>IF($B2420&lt;&gt;"",_xlfn.IFNA(VLOOKUP($B2420,'Node Details'!$B:$U,D$1,0),"Check"),"")</f>
        <v>S6J</v>
      </c>
      <c r="E2420" s="75" t="str">
        <f>IF($B2420&lt;&gt;"",_xlfn.IFNA(VLOOKUP($B2420,'Node Details'!$B:$U,E$1,0),"Check"),"")</f>
        <v>Airtel</v>
      </c>
      <c r="F2420" s="95">
        <v>45148</v>
      </c>
      <c r="G2420" s="75"/>
      <c r="H2420" s="25" t="s">
        <v>22</v>
      </c>
      <c r="I2420" s="24">
        <v>2</v>
      </c>
      <c r="J2420" s="24">
        <v>40</v>
      </c>
      <c r="K2420" s="75">
        <f t="shared" si="111"/>
        <v>80</v>
      </c>
      <c r="L2420" s="80">
        <v>45127.723692129628</v>
      </c>
      <c r="M2420" s="72"/>
      <c r="N2420" s="38"/>
      <c r="O2420" s="81"/>
      <c r="P2420" s="72"/>
      <c r="Q2420" s="72"/>
      <c r="R2420" s="72"/>
      <c r="S2420" s="72"/>
      <c r="T2420" s="81"/>
      <c r="U2420" s="72"/>
      <c r="V2420" s="72"/>
      <c r="W2420" s="82">
        <f t="shared" si="112"/>
        <v>0</v>
      </c>
      <c r="X2420" s="39" t="s">
        <v>89</v>
      </c>
      <c r="Y2420" s="39"/>
      <c r="Z2420" s="72" t="s">
        <v>1979</v>
      </c>
    </row>
    <row r="2421" spans="1:26">
      <c r="A2421" s="75">
        <f t="shared" si="113"/>
        <v>2419</v>
      </c>
      <c r="B2421" s="39" t="s">
        <v>1677</v>
      </c>
      <c r="C2421" s="75" t="str">
        <f>IF($B2421&lt;&gt;"",_xlfn.IFNA(VLOOKUP($B2421,'Node Details'!$B:$U,C$1,0),"Check"),"")</f>
        <v>S6J110102-S6J110106</v>
      </c>
      <c r="D2421" s="75" t="str">
        <f>IF($B2421&lt;&gt;"",_xlfn.IFNA(VLOOKUP($B2421,'Node Details'!$B:$U,D$1,0),"Check"),"")</f>
        <v>S6J</v>
      </c>
      <c r="E2421" s="75" t="str">
        <f>IF($B2421&lt;&gt;"",_xlfn.IFNA(VLOOKUP($B2421,'Node Details'!$B:$U,E$1,0),"Check"),"")</f>
        <v>Airtel</v>
      </c>
      <c r="F2421" s="95">
        <v>45184</v>
      </c>
      <c r="G2421" s="75"/>
      <c r="H2421" s="25" t="s">
        <v>22</v>
      </c>
      <c r="I2421" s="24">
        <v>2</v>
      </c>
      <c r="J2421" s="24">
        <v>40</v>
      </c>
      <c r="K2421" s="75">
        <f t="shared" si="111"/>
        <v>80</v>
      </c>
      <c r="L2421" s="80">
        <v>45183</v>
      </c>
      <c r="M2421" s="72"/>
      <c r="N2421" s="38"/>
      <c r="O2421" s="81"/>
      <c r="P2421" s="72"/>
      <c r="Q2421" s="72"/>
      <c r="R2421" s="72"/>
      <c r="S2421" s="72"/>
      <c r="T2421" s="81"/>
      <c r="U2421" s="72"/>
      <c r="V2421" s="72"/>
      <c r="W2421" s="82">
        <f t="shared" si="112"/>
        <v>0</v>
      </c>
      <c r="X2421" s="39" t="s">
        <v>89</v>
      </c>
      <c r="Y2421" s="39"/>
      <c r="Z2421" s="72" t="s">
        <v>1979</v>
      </c>
    </row>
    <row r="2422" spans="1:26">
      <c r="A2422" s="75">
        <f t="shared" si="113"/>
        <v>2420</v>
      </c>
      <c r="B2422" s="39" t="s">
        <v>2615</v>
      </c>
      <c r="C2422" s="75" t="str">
        <f>IF($B2422&lt;&gt;"",_xlfn.IFNA(VLOOKUP($B2422,'Node Details'!$B:$U,C$1,0),"Check"),"")</f>
        <v>S6J120101-S6J120105</v>
      </c>
      <c r="D2422" s="75" t="str">
        <f>IF($B2422&lt;&gt;"",_xlfn.IFNA(VLOOKUP($B2422,'Node Details'!$B:$U,D$1,0),"Check"),"")</f>
        <v>S6J</v>
      </c>
      <c r="E2422" s="75" t="str">
        <f>IF($B2422&lt;&gt;"",_xlfn.IFNA(VLOOKUP($B2422,'Node Details'!$B:$U,E$1,0),"Check"),"")</f>
        <v>Airtel</v>
      </c>
      <c r="F2422" s="95">
        <v>45169</v>
      </c>
      <c r="G2422" s="75"/>
      <c r="H2422" s="25" t="s">
        <v>22</v>
      </c>
      <c r="I2422" s="24">
        <v>2</v>
      </c>
      <c r="J2422" s="24">
        <v>40</v>
      </c>
      <c r="K2422" s="75">
        <f t="shared" si="111"/>
        <v>80</v>
      </c>
      <c r="L2422" s="80">
        <v>45156</v>
      </c>
      <c r="M2422" s="72"/>
      <c r="N2422" s="38"/>
      <c r="O2422" s="81"/>
      <c r="P2422" s="72"/>
      <c r="Q2422" s="72"/>
      <c r="R2422" s="72"/>
      <c r="S2422" s="72"/>
      <c r="T2422" s="81"/>
      <c r="U2422" s="72"/>
      <c r="V2422" s="72"/>
      <c r="W2422" s="82">
        <f t="shared" si="112"/>
        <v>0</v>
      </c>
      <c r="X2422" s="39" t="s">
        <v>89</v>
      </c>
      <c r="Y2422" s="39"/>
      <c r="Z2422" s="72" t="s">
        <v>1979</v>
      </c>
    </row>
    <row r="2423" spans="1:26">
      <c r="A2423" s="75">
        <f t="shared" si="113"/>
        <v>2421</v>
      </c>
      <c r="B2423" s="39" t="s">
        <v>1681</v>
      </c>
      <c r="C2423" s="75" t="str">
        <f>IF($B2423&lt;&gt;"",_xlfn.IFNA(VLOOKUP($B2423,'Node Details'!$B:$U,C$1,0),"Check"),"")</f>
        <v>S6J120101-S6J120105</v>
      </c>
      <c r="D2423" s="75" t="str">
        <f>IF($B2423&lt;&gt;"",_xlfn.IFNA(VLOOKUP($B2423,'Node Details'!$B:$U,D$1,0),"Check"),"")</f>
        <v>S6J</v>
      </c>
      <c r="E2423" s="75" t="str">
        <f>IF($B2423&lt;&gt;"",_xlfn.IFNA(VLOOKUP($B2423,'Node Details'!$B:$U,E$1,0),"Check"),"")</f>
        <v>Airtel</v>
      </c>
      <c r="F2423" s="95">
        <v>45169</v>
      </c>
      <c r="G2423" s="75"/>
      <c r="H2423" s="25" t="s">
        <v>22</v>
      </c>
      <c r="I2423" s="24">
        <v>2</v>
      </c>
      <c r="J2423" s="24">
        <v>40</v>
      </c>
      <c r="K2423" s="75">
        <f t="shared" si="111"/>
        <v>80</v>
      </c>
      <c r="L2423" s="80">
        <v>45156</v>
      </c>
      <c r="M2423" s="72"/>
      <c r="N2423" s="38"/>
      <c r="O2423" s="81"/>
      <c r="P2423" s="72"/>
      <c r="Q2423" s="72"/>
      <c r="R2423" s="72"/>
      <c r="S2423" s="72"/>
      <c r="T2423" s="81"/>
      <c r="U2423" s="72"/>
      <c r="V2423" s="72"/>
      <c r="W2423" s="82">
        <f t="shared" si="112"/>
        <v>0</v>
      </c>
      <c r="X2423" s="39" t="s">
        <v>89</v>
      </c>
      <c r="Y2423" s="39"/>
      <c r="Z2423" s="72" t="s">
        <v>1979</v>
      </c>
    </row>
    <row r="2424" spans="1:26">
      <c r="A2424" s="75">
        <f t="shared" si="113"/>
        <v>2422</v>
      </c>
      <c r="B2424" s="39" t="s">
        <v>1509</v>
      </c>
      <c r="C2424" s="75" t="str">
        <f>IF($B2424&lt;&gt;"",_xlfn.IFNA(VLOOKUP($B2424,'Node Details'!$B:$U,C$1,0),"Check"),"")</f>
        <v>000000S6J-0000S6J13</v>
      </c>
      <c r="D2424" s="75" t="str">
        <f>IF($B2424&lt;&gt;"",_xlfn.IFNA(VLOOKUP($B2424,'Node Details'!$B:$U,D$1,0),"Check"),"")</f>
        <v>S6J</v>
      </c>
      <c r="E2424" s="75" t="str">
        <f>IF($B2424&lt;&gt;"",_xlfn.IFNA(VLOOKUP($B2424,'Node Details'!$B:$U,E$1,0),"Check"),"")</f>
        <v>Airtel</v>
      </c>
      <c r="F2424" s="95">
        <v>45148</v>
      </c>
      <c r="G2424" s="75"/>
      <c r="H2424" s="25" t="s">
        <v>22</v>
      </c>
      <c r="I2424" s="24">
        <v>2</v>
      </c>
      <c r="J2424" s="24">
        <v>40</v>
      </c>
      <c r="K2424" s="75">
        <f t="shared" si="111"/>
        <v>80</v>
      </c>
      <c r="L2424" s="80">
        <v>45145.569837962961</v>
      </c>
      <c r="M2424" s="72"/>
      <c r="N2424" s="38"/>
      <c r="O2424" s="81"/>
      <c r="P2424" s="72"/>
      <c r="Q2424" s="72"/>
      <c r="R2424" s="72"/>
      <c r="S2424" s="72"/>
      <c r="T2424" s="81"/>
      <c r="U2424" s="72"/>
      <c r="V2424" s="72"/>
      <c r="W2424" s="82">
        <f t="shared" si="112"/>
        <v>0</v>
      </c>
      <c r="X2424" s="39" t="s">
        <v>89</v>
      </c>
      <c r="Y2424" s="39"/>
      <c r="Z2424" s="72" t="s">
        <v>1979</v>
      </c>
    </row>
    <row r="2425" spans="1:26">
      <c r="A2425" s="75">
        <f t="shared" si="113"/>
        <v>2423</v>
      </c>
      <c r="B2425" s="39" t="s">
        <v>1684</v>
      </c>
      <c r="C2425" s="75" t="str">
        <f>IF($B2425&lt;&gt;"",_xlfn.IFNA(VLOOKUP($B2425,'Node Details'!$B:$U,C$1,0),"Check"),"")</f>
        <v>0000S6J13-0000S6J14</v>
      </c>
      <c r="D2425" s="75" t="str">
        <f>IF($B2425&lt;&gt;"",_xlfn.IFNA(VLOOKUP($B2425,'Node Details'!$B:$U,D$1,0),"Check"),"")</f>
        <v>S6J</v>
      </c>
      <c r="E2425" s="75" t="str">
        <f>IF($B2425&lt;&gt;"",_xlfn.IFNA(VLOOKUP($B2425,'Node Details'!$B:$U,E$1,0),"Check"),"")</f>
        <v>Airtel</v>
      </c>
      <c r="F2425" s="95">
        <v>45169</v>
      </c>
      <c r="G2425" s="75"/>
      <c r="H2425" s="25" t="s">
        <v>22</v>
      </c>
      <c r="I2425" s="24">
        <v>2</v>
      </c>
      <c r="J2425" s="24">
        <v>40</v>
      </c>
      <c r="K2425" s="75">
        <f t="shared" si="111"/>
        <v>80</v>
      </c>
      <c r="L2425" s="80">
        <v>45156</v>
      </c>
      <c r="M2425" s="72"/>
      <c r="N2425" s="38"/>
      <c r="O2425" s="81"/>
      <c r="P2425" s="72"/>
      <c r="Q2425" s="72"/>
      <c r="R2425" s="72"/>
      <c r="S2425" s="72"/>
      <c r="T2425" s="81"/>
      <c r="U2425" s="72"/>
      <c r="V2425" s="72"/>
      <c r="W2425" s="82">
        <f t="shared" si="112"/>
        <v>0</v>
      </c>
      <c r="X2425" s="39" t="s">
        <v>89</v>
      </c>
      <c r="Y2425" s="39"/>
      <c r="Z2425" s="72" t="s">
        <v>1979</v>
      </c>
    </row>
    <row r="2426" spans="1:26">
      <c r="A2426" s="75">
        <f t="shared" si="113"/>
        <v>2424</v>
      </c>
      <c r="B2426" s="39" t="s">
        <v>1690</v>
      </c>
      <c r="C2426" s="75" t="str">
        <f>IF($B2426&lt;&gt;"",_xlfn.IFNA(VLOOKUP($B2426,'Node Details'!$B:$U,C$1,0),"Check"),"")</f>
        <v>0000S6J14-S6J140104</v>
      </c>
      <c r="D2426" s="75" t="str">
        <f>IF($B2426&lt;&gt;"",_xlfn.IFNA(VLOOKUP($B2426,'Node Details'!$B:$U,D$1,0),"Check"),"")</f>
        <v>S6J</v>
      </c>
      <c r="E2426" s="75" t="str">
        <f>IF($B2426&lt;&gt;"",_xlfn.IFNA(VLOOKUP($B2426,'Node Details'!$B:$U,E$1,0),"Check"),"")</f>
        <v>Airtel</v>
      </c>
      <c r="F2426" s="95">
        <v>45169</v>
      </c>
      <c r="G2426" s="75"/>
      <c r="H2426" s="25" t="s">
        <v>22</v>
      </c>
      <c r="I2426" s="24">
        <v>2</v>
      </c>
      <c r="J2426" s="24">
        <v>40</v>
      </c>
      <c r="K2426" s="75">
        <f t="shared" si="111"/>
        <v>80</v>
      </c>
      <c r="L2426" s="80">
        <v>45156</v>
      </c>
      <c r="M2426" s="72"/>
      <c r="N2426" s="38"/>
      <c r="O2426" s="81"/>
      <c r="P2426" s="72"/>
      <c r="Q2426" s="72"/>
      <c r="R2426" s="72"/>
      <c r="S2426" s="72"/>
      <c r="T2426" s="81"/>
      <c r="U2426" s="72"/>
      <c r="V2426" s="72"/>
      <c r="W2426" s="82">
        <f t="shared" si="112"/>
        <v>0</v>
      </c>
      <c r="X2426" s="39" t="s">
        <v>89</v>
      </c>
      <c r="Y2426" s="39"/>
      <c r="Z2426" s="72" t="s">
        <v>1979</v>
      </c>
    </row>
    <row r="2427" spans="1:26">
      <c r="A2427" s="75">
        <f t="shared" si="113"/>
        <v>2425</v>
      </c>
      <c r="B2427" s="39" t="s">
        <v>2617</v>
      </c>
      <c r="C2427" s="75" t="str">
        <f>IF($B2427&lt;&gt;"",_xlfn.IFNA(VLOOKUP($B2427,'Node Details'!$B:$U,C$1,0),"Check"),"")</f>
        <v>0000S6J14-S6J140104</v>
      </c>
      <c r="D2427" s="75" t="str">
        <f>IF($B2427&lt;&gt;"",_xlfn.IFNA(VLOOKUP($B2427,'Node Details'!$B:$U,D$1,0),"Check"),"")</f>
        <v>S6J</v>
      </c>
      <c r="E2427" s="75" t="str">
        <f>IF($B2427&lt;&gt;"",_xlfn.IFNA(VLOOKUP($B2427,'Node Details'!$B:$U,E$1,0),"Check"),"")</f>
        <v>Airtel</v>
      </c>
      <c r="F2427" s="95">
        <v>45169</v>
      </c>
      <c r="G2427" s="75"/>
      <c r="H2427" s="25" t="s">
        <v>22</v>
      </c>
      <c r="I2427" s="24">
        <v>2</v>
      </c>
      <c r="J2427" s="24">
        <v>40</v>
      </c>
      <c r="K2427" s="75">
        <f t="shared" si="111"/>
        <v>80</v>
      </c>
      <c r="L2427" s="80">
        <v>45158</v>
      </c>
      <c r="M2427" s="72"/>
      <c r="N2427" s="38"/>
      <c r="O2427" s="81"/>
      <c r="P2427" s="72"/>
      <c r="Q2427" s="72"/>
      <c r="R2427" s="72"/>
      <c r="S2427" s="72"/>
      <c r="T2427" s="81"/>
      <c r="U2427" s="72"/>
      <c r="V2427" s="72"/>
      <c r="W2427" s="82">
        <f t="shared" si="112"/>
        <v>0</v>
      </c>
      <c r="X2427" s="39" t="s">
        <v>89</v>
      </c>
      <c r="Y2427" s="39"/>
      <c r="Z2427" s="72" t="s">
        <v>1979</v>
      </c>
    </row>
    <row r="2428" spans="1:26">
      <c r="A2428" s="75">
        <f t="shared" si="113"/>
        <v>2426</v>
      </c>
      <c r="B2428" s="39" t="s">
        <v>2619</v>
      </c>
      <c r="C2428" s="75" t="str">
        <f>IF($B2428&lt;&gt;"",_xlfn.IFNA(VLOOKUP($B2428,'Node Details'!$B:$U,C$1,0),"Check"),"")</f>
        <v>0000S6J14-S6J140104</v>
      </c>
      <c r="D2428" s="75" t="str">
        <f>IF($B2428&lt;&gt;"",_xlfn.IFNA(VLOOKUP($B2428,'Node Details'!$B:$U,D$1,0),"Check"),"")</f>
        <v>S6J</v>
      </c>
      <c r="E2428" s="75" t="str">
        <f>IF($B2428&lt;&gt;"",_xlfn.IFNA(VLOOKUP($B2428,'Node Details'!$B:$U,E$1,0),"Check"),"")</f>
        <v>Airtel</v>
      </c>
      <c r="F2428" s="95">
        <v>45169</v>
      </c>
      <c r="G2428" s="75"/>
      <c r="H2428" s="25" t="s">
        <v>22</v>
      </c>
      <c r="I2428" s="24">
        <v>2</v>
      </c>
      <c r="J2428" s="24">
        <v>40</v>
      </c>
      <c r="K2428" s="75">
        <f t="shared" si="111"/>
        <v>80</v>
      </c>
      <c r="L2428" s="80">
        <v>45156</v>
      </c>
      <c r="M2428" s="72"/>
      <c r="N2428" s="38"/>
      <c r="O2428" s="81"/>
      <c r="P2428" s="72"/>
      <c r="Q2428" s="72"/>
      <c r="R2428" s="72"/>
      <c r="S2428" s="72"/>
      <c r="T2428" s="81"/>
      <c r="U2428" s="72"/>
      <c r="V2428" s="72"/>
      <c r="W2428" s="82">
        <f t="shared" si="112"/>
        <v>0</v>
      </c>
      <c r="X2428" s="39" t="s">
        <v>89</v>
      </c>
      <c r="Y2428" s="39"/>
      <c r="Z2428" s="72" t="s">
        <v>1979</v>
      </c>
    </row>
    <row r="2429" spans="1:26">
      <c r="A2429" s="75">
        <f t="shared" si="113"/>
        <v>2427</v>
      </c>
      <c r="B2429" s="39" t="s">
        <v>1687</v>
      </c>
      <c r="C2429" s="75" t="str">
        <f>IF($B2429&lt;&gt;"",_xlfn.IFNA(VLOOKUP($B2429,'Node Details'!$B:$U,C$1,0),"Check"),"")</f>
        <v>0000S6J14-S6J140104</v>
      </c>
      <c r="D2429" s="75" t="str">
        <f>IF($B2429&lt;&gt;"",_xlfn.IFNA(VLOOKUP($B2429,'Node Details'!$B:$U,D$1,0),"Check"),"")</f>
        <v>S6J</v>
      </c>
      <c r="E2429" s="75" t="str">
        <f>IF($B2429&lt;&gt;"",_xlfn.IFNA(VLOOKUP($B2429,'Node Details'!$B:$U,E$1,0),"Check"),"")</f>
        <v>Airtel</v>
      </c>
      <c r="F2429" s="95">
        <v>45169</v>
      </c>
      <c r="G2429" s="75"/>
      <c r="H2429" s="25" t="s">
        <v>22</v>
      </c>
      <c r="I2429" s="24">
        <v>2</v>
      </c>
      <c r="J2429" s="24">
        <v>40</v>
      </c>
      <c r="K2429" s="75">
        <f t="shared" si="111"/>
        <v>80</v>
      </c>
      <c r="L2429" s="80">
        <v>45158</v>
      </c>
      <c r="M2429" s="72"/>
      <c r="N2429" s="38"/>
      <c r="O2429" s="81"/>
      <c r="P2429" s="72"/>
      <c r="Q2429" s="72"/>
      <c r="R2429" s="72"/>
      <c r="S2429" s="72"/>
      <c r="T2429" s="81"/>
      <c r="U2429" s="72"/>
      <c r="V2429" s="72"/>
      <c r="W2429" s="82">
        <f t="shared" si="112"/>
        <v>0</v>
      </c>
      <c r="X2429" s="39" t="s">
        <v>89</v>
      </c>
      <c r="Y2429" s="39"/>
      <c r="Z2429" s="72" t="s">
        <v>1979</v>
      </c>
    </row>
    <row r="2430" spans="1:26">
      <c r="A2430" s="75">
        <f t="shared" si="113"/>
        <v>2428</v>
      </c>
      <c r="B2430" s="39" t="s">
        <v>2621</v>
      </c>
      <c r="C2430" s="75" t="str">
        <f>IF($B2430&lt;&gt;"",_xlfn.IFNA(VLOOKUP($B2430,'Node Details'!$B:$U,C$1,0),"Check"),"")</f>
        <v>S6J140101-S6J140107</v>
      </c>
      <c r="D2430" s="75" t="str">
        <f>IF($B2430&lt;&gt;"",_xlfn.IFNA(VLOOKUP($B2430,'Node Details'!$B:$U,D$1,0),"Check"),"")</f>
        <v>S6J</v>
      </c>
      <c r="E2430" s="75" t="str">
        <f>IF($B2430&lt;&gt;"",_xlfn.IFNA(VLOOKUP($B2430,'Node Details'!$B:$U,E$1,0),"Check"),"")</f>
        <v>Airtel</v>
      </c>
      <c r="F2430" s="95">
        <v>45169</v>
      </c>
      <c r="G2430" s="75"/>
      <c r="H2430" s="25" t="s">
        <v>22</v>
      </c>
      <c r="I2430" s="24">
        <v>2</v>
      </c>
      <c r="J2430" s="24">
        <v>40</v>
      </c>
      <c r="K2430" s="75">
        <f t="shared" si="111"/>
        <v>80</v>
      </c>
      <c r="L2430" s="80">
        <v>45158</v>
      </c>
      <c r="M2430" s="72"/>
      <c r="N2430" s="38"/>
      <c r="O2430" s="81"/>
      <c r="P2430" s="72"/>
      <c r="Q2430" s="72"/>
      <c r="R2430" s="72"/>
      <c r="S2430" s="72"/>
      <c r="T2430" s="81"/>
      <c r="U2430" s="72"/>
      <c r="V2430" s="72"/>
      <c r="W2430" s="82">
        <f t="shared" si="112"/>
        <v>0</v>
      </c>
      <c r="X2430" s="39" t="s">
        <v>89</v>
      </c>
      <c r="Y2430" s="39"/>
      <c r="Z2430" s="72" t="s">
        <v>1979</v>
      </c>
    </row>
    <row r="2431" spans="1:26">
      <c r="A2431" s="75">
        <f t="shared" si="113"/>
        <v>2429</v>
      </c>
      <c r="B2431" s="39" t="s">
        <v>1694</v>
      </c>
      <c r="C2431" s="75" t="str">
        <f>IF($B2431&lt;&gt;"",_xlfn.IFNA(VLOOKUP($B2431,'Node Details'!$B:$U,C$1,0),"Check"),"")</f>
        <v>S6J140101-S6J140106</v>
      </c>
      <c r="D2431" s="75" t="str">
        <f>IF($B2431&lt;&gt;"",_xlfn.IFNA(VLOOKUP($B2431,'Node Details'!$B:$U,D$1,0),"Check"),"")</f>
        <v>S6J</v>
      </c>
      <c r="E2431" s="75" t="str">
        <f>IF($B2431&lt;&gt;"",_xlfn.IFNA(VLOOKUP($B2431,'Node Details'!$B:$U,E$1,0),"Check"),"")</f>
        <v>Airtel</v>
      </c>
      <c r="F2431" s="95">
        <v>45169</v>
      </c>
      <c r="G2431" s="75"/>
      <c r="H2431" s="25" t="s">
        <v>22</v>
      </c>
      <c r="I2431" s="24">
        <v>2</v>
      </c>
      <c r="J2431" s="24">
        <v>40</v>
      </c>
      <c r="K2431" s="75">
        <f t="shared" si="111"/>
        <v>80</v>
      </c>
      <c r="L2431" s="80">
        <v>45162</v>
      </c>
      <c r="M2431" s="72"/>
      <c r="N2431" s="38"/>
      <c r="O2431" s="81"/>
      <c r="P2431" s="72"/>
      <c r="Q2431" s="72"/>
      <c r="R2431" s="72"/>
      <c r="S2431" s="72"/>
      <c r="T2431" s="81"/>
      <c r="U2431" s="72"/>
      <c r="V2431" s="72"/>
      <c r="W2431" s="82">
        <f t="shared" si="112"/>
        <v>0</v>
      </c>
      <c r="X2431" s="39" t="s">
        <v>89</v>
      </c>
      <c r="Y2431" s="39"/>
      <c r="Z2431" s="72" t="s">
        <v>1979</v>
      </c>
    </row>
    <row r="2432" spans="1:26">
      <c r="A2432" s="75">
        <f t="shared" si="113"/>
        <v>2430</v>
      </c>
      <c r="B2432" s="39" t="s">
        <v>1691</v>
      </c>
      <c r="C2432" s="75" t="str">
        <f>IF($B2432&lt;&gt;"",_xlfn.IFNA(VLOOKUP($B2432,'Node Details'!$B:$U,C$1,0),"Check"),"")</f>
        <v>S6J140101-S6J140107</v>
      </c>
      <c r="D2432" s="75" t="str">
        <f>IF($B2432&lt;&gt;"",_xlfn.IFNA(VLOOKUP($B2432,'Node Details'!$B:$U,D$1,0),"Check"),"")</f>
        <v>S6J</v>
      </c>
      <c r="E2432" s="75" t="str">
        <f>IF($B2432&lt;&gt;"",_xlfn.IFNA(VLOOKUP($B2432,'Node Details'!$B:$U,E$1,0),"Check"),"")</f>
        <v>Airtel</v>
      </c>
      <c r="F2432" s="95">
        <v>45169</v>
      </c>
      <c r="G2432" s="75"/>
      <c r="H2432" s="25" t="s">
        <v>22</v>
      </c>
      <c r="I2432" s="24">
        <v>2</v>
      </c>
      <c r="J2432" s="24">
        <v>40</v>
      </c>
      <c r="K2432" s="75">
        <f t="shared" si="111"/>
        <v>80</v>
      </c>
      <c r="L2432" s="80">
        <v>45169</v>
      </c>
      <c r="M2432" s="72"/>
      <c r="N2432" s="38"/>
      <c r="O2432" s="81"/>
      <c r="P2432" s="72"/>
      <c r="Q2432" s="72"/>
      <c r="R2432" s="72"/>
      <c r="S2432" s="72"/>
      <c r="T2432" s="81"/>
      <c r="U2432" s="72"/>
      <c r="V2432" s="72"/>
      <c r="W2432" s="82">
        <f t="shared" si="112"/>
        <v>0</v>
      </c>
      <c r="X2432" s="39" t="s">
        <v>89</v>
      </c>
      <c r="Y2432" s="39"/>
      <c r="Z2432" s="72" t="s">
        <v>1979</v>
      </c>
    </row>
    <row r="2433" spans="1:26">
      <c r="A2433" s="75">
        <f t="shared" si="113"/>
        <v>2431</v>
      </c>
      <c r="B2433" s="39" t="s">
        <v>1512</v>
      </c>
      <c r="C2433" s="75" t="str">
        <f>IF($B2433&lt;&gt;"",_xlfn.IFNA(VLOOKUP($B2433,'Node Details'!$B:$U,C$1,0),"Check"),"")</f>
        <v>000000S6J-0000S6J15</v>
      </c>
      <c r="D2433" s="75" t="str">
        <f>IF($B2433&lt;&gt;"",_xlfn.IFNA(VLOOKUP($B2433,'Node Details'!$B:$U,D$1,0),"Check"),"")</f>
        <v>S6J</v>
      </c>
      <c r="E2433" s="75" t="str">
        <f>IF($B2433&lt;&gt;"",_xlfn.IFNA(VLOOKUP($B2433,'Node Details'!$B:$U,E$1,0),"Check"),"")</f>
        <v>Airtel</v>
      </c>
      <c r="F2433" s="95">
        <v>45148</v>
      </c>
      <c r="G2433" s="75"/>
      <c r="H2433" s="25" t="s">
        <v>22</v>
      </c>
      <c r="I2433" s="24">
        <v>2</v>
      </c>
      <c r="J2433" s="24">
        <v>40</v>
      </c>
      <c r="K2433" s="75">
        <f t="shared" si="111"/>
        <v>80</v>
      </c>
      <c r="L2433" s="80">
        <v>45143.702256944453</v>
      </c>
      <c r="M2433" s="72"/>
      <c r="N2433" s="38"/>
      <c r="O2433" s="81"/>
      <c r="P2433" s="72"/>
      <c r="Q2433" s="72"/>
      <c r="R2433" s="72"/>
      <c r="S2433" s="72"/>
      <c r="T2433" s="81"/>
      <c r="U2433" s="72"/>
      <c r="V2433" s="72"/>
      <c r="W2433" s="82">
        <f t="shared" si="112"/>
        <v>0</v>
      </c>
      <c r="X2433" s="39" t="s">
        <v>89</v>
      </c>
      <c r="Y2433" s="39"/>
      <c r="Z2433" s="72" t="s">
        <v>1979</v>
      </c>
    </row>
    <row r="2434" spans="1:26">
      <c r="A2434" s="75">
        <f t="shared" si="113"/>
        <v>2432</v>
      </c>
      <c r="B2434" s="39" t="s">
        <v>2624</v>
      </c>
      <c r="C2434" s="75" t="str">
        <f>IF($B2434&lt;&gt;"",_xlfn.IFNA(VLOOKUP($B2434,'Node Details'!$B:$U,C$1,0),"Check"),"")</f>
        <v>S6J150101-S6J150105</v>
      </c>
      <c r="D2434" s="75" t="str">
        <f>IF($B2434&lt;&gt;"",_xlfn.IFNA(VLOOKUP($B2434,'Node Details'!$B:$U,D$1,0),"Check"),"")</f>
        <v>S6J</v>
      </c>
      <c r="E2434" s="75" t="str">
        <f>IF($B2434&lt;&gt;"",_xlfn.IFNA(VLOOKUP($B2434,'Node Details'!$B:$U,E$1,0),"Check"),"")</f>
        <v>Airtel</v>
      </c>
      <c r="F2434" s="95">
        <v>45169</v>
      </c>
      <c r="G2434" s="75"/>
      <c r="H2434" s="25" t="s">
        <v>22</v>
      </c>
      <c r="I2434" s="24">
        <v>2</v>
      </c>
      <c r="J2434" s="24">
        <v>40</v>
      </c>
      <c r="K2434" s="75">
        <f t="shared" si="111"/>
        <v>80</v>
      </c>
      <c r="L2434" s="80">
        <v>45155</v>
      </c>
      <c r="M2434" s="72"/>
      <c r="N2434" s="38"/>
      <c r="O2434" s="81"/>
      <c r="P2434" s="72"/>
      <c r="Q2434" s="72"/>
      <c r="R2434" s="72"/>
      <c r="S2434" s="72"/>
      <c r="T2434" s="81"/>
      <c r="U2434" s="72"/>
      <c r="V2434" s="72"/>
      <c r="W2434" s="82">
        <f t="shared" si="112"/>
        <v>0</v>
      </c>
      <c r="X2434" s="39" t="s">
        <v>89</v>
      </c>
      <c r="Y2434" s="39"/>
      <c r="Z2434" s="72" t="s">
        <v>1979</v>
      </c>
    </row>
    <row r="2435" spans="1:26">
      <c r="A2435" s="75">
        <f t="shared" si="113"/>
        <v>2433</v>
      </c>
      <c r="B2435" s="39" t="s">
        <v>1697</v>
      </c>
      <c r="C2435" s="75" t="str">
        <f>IF($B2435&lt;&gt;"",_xlfn.IFNA(VLOOKUP($B2435,'Node Details'!$B:$U,C$1,0),"Check"),"")</f>
        <v>S6J150101-S6J150105</v>
      </c>
      <c r="D2435" s="75" t="str">
        <f>IF($B2435&lt;&gt;"",_xlfn.IFNA(VLOOKUP($B2435,'Node Details'!$B:$U,D$1,0),"Check"),"")</f>
        <v>S6J</v>
      </c>
      <c r="E2435" s="75" t="str">
        <f>IF($B2435&lt;&gt;"",_xlfn.IFNA(VLOOKUP($B2435,'Node Details'!$B:$U,E$1,0),"Check"),"")</f>
        <v>Airtel</v>
      </c>
      <c r="F2435" s="95">
        <v>45169</v>
      </c>
      <c r="G2435" s="75"/>
      <c r="H2435" s="25" t="s">
        <v>22</v>
      </c>
      <c r="I2435" s="24">
        <v>2</v>
      </c>
      <c r="J2435" s="24">
        <v>40</v>
      </c>
      <c r="K2435" s="75">
        <f t="shared" ref="K2435:K2464" si="114">I2435*J2435</f>
        <v>80</v>
      </c>
      <c r="L2435" s="80">
        <v>45155</v>
      </c>
      <c r="M2435" s="72"/>
      <c r="N2435" s="38"/>
      <c r="O2435" s="81"/>
      <c r="P2435" s="72"/>
      <c r="Q2435" s="72"/>
      <c r="R2435" s="72"/>
      <c r="S2435" s="72"/>
      <c r="T2435" s="81"/>
      <c r="U2435" s="72"/>
      <c r="V2435" s="72"/>
      <c r="W2435" s="82">
        <f t="shared" ref="W2435:W2464" si="115">IF(V2435&lt;&gt;"",V2435*U2435,0)</f>
        <v>0</v>
      </c>
      <c r="X2435" s="39" t="s">
        <v>89</v>
      </c>
      <c r="Y2435" s="39"/>
      <c r="Z2435" s="72" t="s">
        <v>1979</v>
      </c>
    </row>
    <row r="2436" spans="1:26">
      <c r="A2436" s="75">
        <f t="shared" ref="A2436:A2464" si="116">IF(B2436&lt;&gt;"",A2435+1,"")</f>
        <v>2434</v>
      </c>
      <c r="B2436" s="39" t="s">
        <v>1623</v>
      </c>
      <c r="C2436" s="75" t="str">
        <f>IF($B2436&lt;&gt;"",_xlfn.IFNA(VLOOKUP($B2436,'Node Details'!$B:$U,C$1,0),"Check"),"")</f>
        <v>000000S6J-0000S6J15</v>
      </c>
      <c r="D2436" s="75" t="str">
        <f>IF($B2436&lt;&gt;"",_xlfn.IFNA(VLOOKUP($B2436,'Node Details'!$B:$U,D$1,0),"Check"),"")</f>
        <v>S6J</v>
      </c>
      <c r="E2436" s="75" t="str">
        <f>IF($B2436&lt;&gt;"",_xlfn.IFNA(VLOOKUP($B2436,'Node Details'!$B:$U,E$1,0),"Check"),"")</f>
        <v>Airtel</v>
      </c>
      <c r="F2436" s="95">
        <v>45148</v>
      </c>
      <c r="G2436" s="75"/>
      <c r="H2436" s="25" t="s">
        <v>22</v>
      </c>
      <c r="I2436" s="24">
        <v>2</v>
      </c>
      <c r="J2436" s="24">
        <v>40</v>
      </c>
      <c r="K2436" s="75">
        <f t="shared" si="114"/>
        <v>80</v>
      </c>
      <c r="L2436" s="80">
        <v>45135.755833333344</v>
      </c>
      <c r="M2436" s="72"/>
      <c r="N2436" s="38"/>
      <c r="O2436" s="81"/>
      <c r="P2436" s="72"/>
      <c r="Q2436" s="72"/>
      <c r="R2436" s="72"/>
      <c r="S2436" s="72"/>
      <c r="T2436" s="81"/>
      <c r="U2436" s="72"/>
      <c r="V2436" s="72"/>
      <c r="W2436" s="82">
        <f t="shared" si="115"/>
        <v>0</v>
      </c>
      <c r="X2436" s="39" t="s">
        <v>89</v>
      </c>
      <c r="Y2436" s="39"/>
      <c r="Z2436" s="72" t="s">
        <v>1979</v>
      </c>
    </row>
    <row r="2437" spans="1:26">
      <c r="A2437" s="75">
        <f t="shared" si="116"/>
        <v>2435</v>
      </c>
      <c r="B2437" s="39" t="s">
        <v>2626</v>
      </c>
      <c r="C2437" s="75" t="str">
        <f>IF($B2437&lt;&gt;"",_xlfn.IFNA(VLOOKUP($B2437,'Node Details'!$B:$U,C$1,0),"Check"),"")</f>
        <v>S6J160101-S6J160106</v>
      </c>
      <c r="D2437" s="75" t="str">
        <f>IF($B2437&lt;&gt;"",_xlfn.IFNA(VLOOKUP($B2437,'Node Details'!$B:$U,D$1,0),"Check"),"")</f>
        <v>S6J</v>
      </c>
      <c r="E2437" s="75" t="str">
        <f>IF($B2437&lt;&gt;"",_xlfn.IFNA(VLOOKUP($B2437,'Node Details'!$B:$U,E$1,0),"Check"),"")</f>
        <v>Airtel</v>
      </c>
      <c r="F2437" s="95">
        <v>45169</v>
      </c>
      <c r="G2437" s="75"/>
      <c r="H2437" s="25" t="s">
        <v>22</v>
      </c>
      <c r="I2437" s="24">
        <v>2</v>
      </c>
      <c r="J2437" s="24">
        <v>40</v>
      </c>
      <c r="K2437" s="75">
        <f t="shared" si="114"/>
        <v>80</v>
      </c>
      <c r="L2437" s="80">
        <v>45163</v>
      </c>
      <c r="M2437" s="72"/>
      <c r="N2437" s="38"/>
      <c r="O2437" s="81"/>
      <c r="P2437" s="72"/>
      <c r="Q2437" s="72"/>
      <c r="R2437" s="72"/>
      <c r="S2437" s="72"/>
      <c r="T2437" s="81"/>
      <c r="U2437" s="72"/>
      <c r="V2437" s="72"/>
      <c r="W2437" s="82">
        <f t="shared" si="115"/>
        <v>0</v>
      </c>
      <c r="X2437" s="39" t="s">
        <v>89</v>
      </c>
      <c r="Y2437" s="39"/>
      <c r="Z2437" s="72" t="s">
        <v>1979</v>
      </c>
    </row>
    <row r="2438" spans="1:26">
      <c r="A2438" s="75">
        <f t="shared" si="116"/>
        <v>2436</v>
      </c>
      <c r="B2438" s="39" t="s">
        <v>1701</v>
      </c>
      <c r="C2438" s="75" t="str">
        <f>IF($B2438&lt;&gt;"",_xlfn.IFNA(VLOOKUP($B2438,'Node Details'!$B:$U,C$1,0),"Check"),"")</f>
        <v>S6J160101-S6J160106</v>
      </c>
      <c r="D2438" s="75" t="str">
        <f>IF($B2438&lt;&gt;"",_xlfn.IFNA(VLOOKUP($B2438,'Node Details'!$B:$U,D$1,0),"Check"),"")</f>
        <v>S6J</v>
      </c>
      <c r="E2438" s="75" t="str">
        <f>IF($B2438&lt;&gt;"",_xlfn.IFNA(VLOOKUP($B2438,'Node Details'!$B:$U,E$1,0),"Check"),"")</f>
        <v>Airtel</v>
      </c>
      <c r="F2438" s="95">
        <v>45169</v>
      </c>
      <c r="G2438" s="75"/>
      <c r="H2438" s="25" t="s">
        <v>22</v>
      </c>
      <c r="I2438" s="24">
        <v>2</v>
      </c>
      <c r="J2438" s="24">
        <v>40</v>
      </c>
      <c r="K2438" s="75">
        <f t="shared" si="114"/>
        <v>80</v>
      </c>
      <c r="L2438" s="80">
        <v>45163</v>
      </c>
      <c r="M2438" s="72"/>
      <c r="N2438" s="38"/>
      <c r="O2438" s="81"/>
      <c r="P2438" s="72"/>
      <c r="Q2438" s="72"/>
      <c r="R2438" s="72"/>
      <c r="S2438" s="72"/>
      <c r="T2438" s="81"/>
      <c r="U2438" s="72"/>
      <c r="V2438" s="72"/>
      <c r="W2438" s="82">
        <f t="shared" si="115"/>
        <v>0</v>
      </c>
      <c r="X2438" s="39" t="s">
        <v>89</v>
      </c>
      <c r="Y2438" s="39"/>
      <c r="Z2438" s="72" t="s">
        <v>1979</v>
      </c>
    </row>
    <row r="2439" spans="1:26">
      <c r="A2439" s="75">
        <f t="shared" si="116"/>
        <v>2437</v>
      </c>
      <c r="B2439" s="39" t="s">
        <v>1704</v>
      </c>
      <c r="C2439" s="75" t="str">
        <f>IF($B2439&lt;&gt;"",_xlfn.IFNA(VLOOKUP($B2439,'Node Details'!$B:$U,C$1,0),"Check"),"")</f>
        <v>S6J160106-S6J160107</v>
      </c>
      <c r="D2439" s="75" t="str">
        <f>IF($B2439&lt;&gt;"",_xlfn.IFNA(VLOOKUP($B2439,'Node Details'!$B:$U,D$1,0),"Check"),"")</f>
        <v>S6J</v>
      </c>
      <c r="E2439" s="75" t="str">
        <f>IF($B2439&lt;&gt;"",_xlfn.IFNA(VLOOKUP($B2439,'Node Details'!$B:$U,E$1,0),"Check"),"")</f>
        <v>Airtel</v>
      </c>
      <c r="F2439" s="95">
        <v>45184</v>
      </c>
      <c r="G2439" s="75"/>
      <c r="H2439" s="25" t="s">
        <v>22</v>
      </c>
      <c r="I2439" s="24">
        <v>2</v>
      </c>
      <c r="J2439" s="24">
        <v>40</v>
      </c>
      <c r="K2439" s="75">
        <f t="shared" si="114"/>
        <v>80</v>
      </c>
      <c r="L2439" s="80">
        <v>45183</v>
      </c>
      <c r="M2439" s="72"/>
      <c r="N2439" s="38"/>
      <c r="O2439" s="81"/>
      <c r="P2439" s="72"/>
      <c r="Q2439" s="72"/>
      <c r="R2439" s="72"/>
      <c r="S2439" s="72"/>
      <c r="T2439" s="81"/>
      <c r="U2439" s="72"/>
      <c r="V2439" s="72"/>
      <c r="W2439" s="82">
        <f t="shared" si="115"/>
        <v>0</v>
      </c>
      <c r="X2439" s="39" t="s">
        <v>89</v>
      </c>
      <c r="Y2439" s="39"/>
      <c r="Z2439" s="72" t="s">
        <v>1979</v>
      </c>
    </row>
    <row r="2440" spans="1:26">
      <c r="A2440" s="75">
        <f t="shared" si="116"/>
        <v>2438</v>
      </c>
      <c r="B2440" s="39" t="s">
        <v>1453</v>
      </c>
      <c r="C2440" s="75" t="str">
        <f>IF($B2440&lt;&gt;"",_xlfn.IFNA(VLOOKUP($B2440,'Node Details'!$B:$U,C$1,0),"Check"),"")</f>
        <v>04O530104-04O530105</v>
      </c>
      <c r="D2440" s="75" t="str">
        <f>IF($B2440&lt;&gt;"",_xlfn.IFNA(VLOOKUP($B2440,'Node Details'!$B:$U,D$1,0),"Check"),"")</f>
        <v>04O</v>
      </c>
      <c r="E2440" s="75" t="str">
        <f>IF($B2440&lt;&gt;"",_xlfn.IFNA(VLOOKUP($B2440,'Node Details'!$B:$U,E$1,0),"Check"),"")</f>
        <v>Airtel</v>
      </c>
      <c r="F2440" s="95">
        <v>45148</v>
      </c>
      <c r="G2440" s="75"/>
      <c r="H2440" s="25" t="s">
        <v>22</v>
      </c>
      <c r="I2440" s="24">
        <v>2</v>
      </c>
      <c r="J2440" s="24">
        <v>42</v>
      </c>
      <c r="K2440" s="75">
        <f t="shared" si="114"/>
        <v>84</v>
      </c>
      <c r="L2440" s="80">
        <v>45114</v>
      </c>
      <c r="M2440" s="72"/>
      <c r="N2440" s="38"/>
      <c r="O2440" s="81"/>
      <c r="P2440" s="72"/>
      <c r="Q2440" s="72"/>
      <c r="R2440" s="72"/>
      <c r="S2440" s="72"/>
      <c r="T2440" s="81"/>
      <c r="U2440" s="72"/>
      <c r="V2440" s="72"/>
      <c r="W2440" s="82">
        <f t="shared" si="115"/>
        <v>0</v>
      </c>
      <c r="X2440" s="39" t="s">
        <v>89</v>
      </c>
      <c r="Y2440" s="39"/>
      <c r="Z2440" s="72" t="s">
        <v>1979</v>
      </c>
    </row>
    <row r="2441" spans="1:26">
      <c r="A2441" s="75">
        <f t="shared" si="116"/>
        <v>2439</v>
      </c>
      <c r="B2441" s="39" t="s">
        <v>1448</v>
      </c>
      <c r="C2441" s="75" t="str">
        <f>IF($B2441&lt;&gt;"",_xlfn.IFNA(VLOOKUP($B2441,'Node Details'!$B:$U,C$1,0),"Check"),"")</f>
        <v>04O520104-04O520107</v>
      </c>
      <c r="D2441" s="75" t="str">
        <f>IF($B2441&lt;&gt;"",_xlfn.IFNA(VLOOKUP($B2441,'Node Details'!$B:$U,D$1,0),"Check"),"")</f>
        <v>04O</v>
      </c>
      <c r="E2441" s="75" t="str">
        <f>IF($B2441&lt;&gt;"",_xlfn.IFNA(VLOOKUP($B2441,'Node Details'!$B:$U,E$1,0),"Check"),"")</f>
        <v>Airtel</v>
      </c>
      <c r="F2441" s="95">
        <v>45148</v>
      </c>
      <c r="G2441" s="75"/>
      <c r="H2441" s="25" t="s">
        <v>22</v>
      </c>
      <c r="I2441" s="24">
        <v>-2</v>
      </c>
      <c r="J2441" s="24">
        <v>40</v>
      </c>
      <c r="K2441" s="75">
        <f t="shared" si="114"/>
        <v>-80</v>
      </c>
      <c r="L2441" s="80">
        <v>45149</v>
      </c>
      <c r="M2441" s="72"/>
      <c r="N2441" s="38"/>
      <c r="O2441" s="81"/>
      <c r="P2441" s="72"/>
      <c r="Q2441" s="72"/>
      <c r="R2441" s="72"/>
      <c r="S2441" s="72"/>
      <c r="T2441" s="81"/>
      <c r="U2441" s="72"/>
      <c r="V2441" s="72"/>
      <c r="W2441" s="82">
        <f t="shared" si="115"/>
        <v>0</v>
      </c>
      <c r="X2441" s="39" t="s">
        <v>89</v>
      </c>
      <c r="Y2441" s="39"/>
      <c r="Z2441" s="72" t="s">
        <v>1979</v>
      </c>
    </row>
    <row r="2442" spans="1:26">
      <c r="A2442" s="75">
        <f t="shared" si="116"/>
        <v>2440</v>
      </c>
      <c r="B2442" s="39" t="s">
        <v>2553</v>
      </c>
      <c r="C2442" s="75" t="str">
        <f>IF($B2442&lt;&gt;"",_xlfn.IFNA(VLOOKUP($B2442,'Node Details'!$B:$U,C$1,0),"Check"),"")</f>
        <v>04O530102-04O530107</v>
      </c>
      <c r="D2442" s="75" t="str">
        <f>IF($B2442&lt;&gt;"",_xlfn.IFNA(VLOOKUP($B2442,'Node Details'!$B:$U,D$1,0),"Check"),"")</f>
        <v>04O</v>
      </c>
      <c r="E2442" s="75" t="str">
        <f>IF($B2442&lt;&gt;"",_xlfn.IFNA(VLOOKUP($B2442,'Node Details'!$B:$U,E$1,0),"Check"),"")</f>
        <v>Airtel</v>
      </c>
      <c r="F2442" s="95">
        <v>45148</v>
      </c>
      <c r="G2442" s="75"/>
      <c r="H2442" s="25" t="s">
        <v>22</v>
      </c>
      <c r="I2442" s="24">
        <v>-2</v>
      </c>
      <c r="J2442" s="24">
        <v>40</v>
      </c>
      <c r="K2442" s="75">
        <f t="shared" si="114"/>
        <v>-80</v>
      </c>
      <c r="L2442" s="80">
        <v>45149</v>
      </c>
      <c r="M2442" s="72"/>
      <c r="N2442" s="38"/>
      <c r="O2442" s="81"/>
      <c r="P2442" s="72"/>
      <c r="Q2442" s="72"/>
      <c r="R2442" s="72"/>
      <c r="S2442" s="72"/>
      <c r="T2442" s="81"/>
      <c r="U2442" s="72"/>
      <c r="V2442" s="72"/>
      <c r="W2442" s="82">
        <f t="shared" si="115"/>
        <v>0</v>
      </c>
      <c r="X2442" s="39" t="s">
        <v>89</v>
      </c>
      <c r="Y2442" s="39"/>
      <c r="Z2442" s="72" t="s">
        <v>1979</v>
      </c>
    </row>
    <row r="2443" spans="1:26">
      <c r="A2443" s="75">
        <f t="shared" si="116"/>
        <v>2441</v>
      </c>
      <c r="B2443" s="39" t="s">
        <v>1457</v>
      </c>
      <c r="C2443" s="75" t="str">
        <f>IF($B2443&lt;&gt;"",_xlfn.IFNA(VLOOKUP($B2443,'Node Details'!$B:$U,C$1,0),"Check"),"")</f>
        <v>04O530102-04O530107</v>
      </c>
      <c r="D2443" s="75" t="str">
        <f>IF($B2443&lt;&gt;"",_xlfn.IFNA(VLOOKUP($B2443,'Node Details'!$B:$U,D$1,0),"Check"),"")</f>
        <v>04O</v>
      </c>
      <c r="E2443" s="75" t="str">
        <f>IF($B2443&lt;&gt;"",_xlfn.IFNA(VLOOKUP($B2443,'Node Details'!$B:$U,E$1,0),"Check"),"")</f>
        <v>Airtel</v>
      </c>
      <c r="F2443" s="95">
        <v>45148</v>
      </c>
      <c r="G2443" s="75"/>
      <c r="H2443" s="25" t="s">
        <v>22</v>
      </c>
      <c r="I2443" s="24">
        <v>-2</v>
      </c>
      <c r="J2443" s="24">
        <v>40</v>
      </c>
      <c r="K2443" s="75">
        <f t="shared" si="114"/>
        <v>-80</v>
      </c>
      <c r="L2443" s="80">
        <v>45149</v>
      </c>
      <c r="M2443" s="72"/>
      <c r="N2443" s="38"/>
      <c r="O2443" s="81"/>
      <c r="P2443" s="72"/>
      <c r="Q2443" s="72"/>
      <c r="R2443" s="72"/>
      <c r="S2443" s="72"/>
      <c r="T2443" s="81"/>
      <c r="U2443" s="72"/>
      <c r="V2443" s="72"/>
      <c r="W2443" s="82">
        <f t="shared" si="115"/>
        <v>0</v>
      </c>
      <c r="X2443" s="39" t="s">
        <v>89</v>
      </c>
      <c r="Y2443" s="39"/>
      <c r="Z2443" s="72" t="s">
        <v>1979</v>
      </c>
    </row>
    <row r="2444" spans="1:26">
      <c r="A2444" s="75">
        <f t="shared" si="116"/>
        <v>2442</v>
      </c>
      <c r="B2444" s="39" t="s">
        <v>1174</v>
      </c>
      <c r="C2444" s="75" t="str">
        <f>IF($B2444&lt;&gt;"",_xlfn.IFNA(VLOOKUP($B2444,'Node Details'!$B:$U,C$1,0),"Check"),"")</f>
        <v>000004O53-04O530108</v>
      </c>
      <c r="D2444" s="75" t="str">
        <f>IF($B2444&lt;&gt;"",_xlfn.IFNA(VLOOKUP($B2444,'Node Details'!$B:$U,D$1,0),"Check"),"")</f>
        <v>04O</v>
      </c>
      <c r="E2444" s="75" t="str">
        <f>IF($B2444&lt;&gt;"",_xlfn.IFNA(VLOOKUP($B2444,'Node Details'!$B:$U,E$1,0),"Check"),"")</f>
        <v>Airtel</v>
      </c>
      <c r="F2444" s="95">
        <v>45148</v>
      </c>
      <c r="G2444" s="75"/>
      <c r="H2444" s="25" t="s">
        <v>22</v>
      </c>
      <c r="I2444" s="24">
        <v>-2</v>
      </c>
      <c r="J2444" s="24">
        <v>40</v>
      </c>
      <c r="K2444" s="75">
        <f t="shared" si="114"/>
        <v>-80</v>
      </c>
      <c r="L2444" s="80">
        <v>45107</v>
      </c>
      <c r="M2444" s="72"/>
      <c r="N2444" s="38"/>
      <c r="O2444" s="81"/>
      <c r="P2444" s="72"/>
      <c r="Q2444" s="72"/>
      <c r="R2444" s="72"/>
      <c r="S2444" s="72"/>
      <c r="T2444" s="81"/>
      <c r="U2444" s="72"/>
      <c r="V2444" s="72"/>
      <c r="W2444" s="82">
        <f t="shared" si="115"/>
        <v>0</v>
      </c>
      <c r="X2444" s="39" t="s">
        <v>89</v>
      </c>
      <c r="Y2444" s="39"/>
      <c r="Z2444" s="72" t="s">
        <v>1979</v>
      </c>
    </row>
    <row r="2445" spans="1:26">
      <c r="A2445" s="75">
        <f t="shared" si="116"/>
        <v>2443</v>
      </c>
      <c r="B2445" s="39" t="s">
        <v>1462</v>
      </c>
      <c r="C2445" s="75" t="str">
        <f>IF($B2445&lt;&gt;"",_xlfn.IFNA(VLOOKUP($B2445,'Node Details'!$B:$U,C$1,0),"Check"),"")</f>
        <v>04O540106-04O540108</v>
      </c>
      <c r="D2445" s="75" t="str">
        <f>IF($B2445&lt;&gt;"",_xlfn.IFNA(VLOOKUP($B2445,'Node Details'!$B:$U,D$1,0),"Check"),"")</f>
        <v>04O</v>
      </c>
      <c r="E2445" s="75" t="str">
        <f>IF($B2445&lt;&gt;"",_xlfn.IFNA(VLOOKUP($B2445,'Node Details'!$B:$U,E$1,0),"Check"),"")</f>
        <v>Airtel</v>
      </c>
      <c r="F2445" s="95">
        <v>45148</v>
      </c>
      <c r="G2445" s="75"/>
      <c r="H2445" s="25" t="s">
        <v>22</v>
      </c>
      <c r="I2445" s="24">
        <v>-2</v>
      </c>
      <c r="J2445" s="24">
        <v>40</v>
      </c>
      <c r="K2445" s="75">
        <f t="shared" si="114"/>
        <v>-80</v>
      </c>
      <c r="L2445" s="80">
        <v>45149</v>
      </c>
      <c r="M2445" s="72"/>
      <c r="N2445" s="38"/>
      <c r="O2445" s="81"/>
      <c r="P2445" s="72"/>
      <c r="Q2445" s="72"/>
      <c r="R2445" s="72"/>
      <c r="S2445" s="72"/>
      <c r="T2445" s="81"/>
      <c r="U2445" s="72"/>
      <c r="V2445" s="72"/>
      <c r="W2445" s="82">
        <f t="shared" si="115"/>
        <v>0</v>
      </c>
      <c r="X2445" s="39" t="s">
        <v>89</v>
      </c>
      <c r="Y2445" s="39"/>
      <c r="Z2445" s="72" t="s">
        <v>1979</v>
      </c>
    </row>
    <row r="2446" spans="1:26">
      <c r="A2446" s="75">
        <f t="shared" si="116"/>
        <v>2444</v>
      </c>
      <c r="B2446" s="39" t="s">
        <v>1466</v>
      </c>
      <c r="C2446" s="75" t="str">
        <f>IF($B2446&lt;&gt;"",_xlfn.IFNA(VLOOKUP($B2446,'Node Details'!$B:$U,C$1,0),"Check"),"")</f>
        <v>04O550101-04O550106</v>
      </c>
      <c r="D2446" s="75" t="str">
        <f>IF($B2446&lt;&gt;"",_xlfn.IFNA(VLOOKUP($B2446,'Node Details'!$B:$U,D$1,0),"Check"),"")</f>
        <v>04O</v>
      </c>
      <c r="E2446" s="75" t="str">
        <f>IF($B2446&lt;&gt;"",_xlfn.IFNA(VLOOKUP($B2446,'Node Details'!$B:$U,E$1,0),"Check"),"")</f>
        <v>Airtel</v>
      </c>
      <c r="F2446" s="95">
        <v>45148</v>
      </c>
      <c r="G2446" s="75"/>
      <c r="H2446" s="25" t="s">
        <v>22</v>
      </c>
      <c r="I2446" s="24">
        <v>-2</v>
      </c>
      <c r="J2446" s="24">
        <v>40</v>
      </c>
      <c r="K2446" s="75">
        <f t="shared" si="114"/>
        <v>-80</v>
      </c>
      <c r="L2446" s="80">
        <v>45149</v>
      </c>
      <c r="M2446" s="72"/>
      <c r="N2446" s="38"/>
      <c r="O2446" s="81"/>
      <c r="P2446" s="72"/>
      <c r="Q2446" s="72"/>
      <c r="R2446" s="72"/>
      <c r="S2446" s="72"/>
      <c r="T2446" s="81"/>
      <c r="U2446" s="72"/>
      <c r="V2446" s="72"/>
      <c r="W2446" s="82">
        <f t="shared" si="115"/>
        <v>0</v>
      </c>
      <c r="X2446" s="39" t="s">
        <v>89</v>
      </c>
      <c r="Y2446" s="39"/>
      <c r="Z2446" s="72" t="s">
        <v>1979</v>
      </c>
    </row>
    <row r="2447" spans="1:26">
      <c r="A2447" s="75">
        <f t="shared" si="116"/>
        <v>2445</v>
      </c>
      <c r="B2447" s="39" t="s">
        <v>1229</v>
      </c>
      <c r="C2447" s="75" t="str">
        <f>IF($B2447&lt;&gt;"",_xlfn.IFNA(VLOOKUP($B2447,'Node Details'!$B:$U,C$1,0),"Check"),"")</f>
        <v>000004O19-04O190107</v>
      </c>
      <c r="D2447" s="75" t="str">
        <f>IF($B2447&lt;&gt;"",_xlfn.IFNA(VLOOKUP($B2447,'Node Details'!$B:$U,D$1,0),"Check"),"")</f>
        <v>04O</v>
      </c>
      <c r="E2447" s="75" t="str">
        <f>IF($B2447&lt;&gt;"",_xlfn.IFNA(VLOOKUP($B2447,'Node Details'!$B:$U,E$1,0),"Check"),"")</f>
        <v>Airtel</v>
      </c>
      <c r="F2447" s="95">
        <v>45148</v>
      </c>
      <c r="G2447" s="75"/>
      <c r="H2447" s="25" t="s">
        <v>22</v>
      </c>
      <c r="I2447" s="24">
        <v>-2</v>
      </c>
      <c r="J2447" s="24">
        <v>40</v>
      </c>
      <c r="K2447" s="75">
        <f t="shared" si="114"/>
        <v>-80</v>
      </c>
      <c r="L2447" s="80">
        <v>45107</v>
      </c>
      <c r="M2447" s="72"/>
      <c r="N2447" s="38"/>
      <c r="O2447" s="81"/>
      <c r="P2447" s="72"/>
      <c r="Q2447" s="72"/>
      <c r="R2447" s="72"/>
      <c r="S2447" s="72"/>
      <c r="T2447" s="81"/>
      <c r="U2447" s="72"/>
      <c r="V2447" s="72"/>
      <c r="W2447" s="82">
        <f t="shared" si="115"/>
        <v>0</v>
      </c>
      <c r="X2447" s="39" t="s">
        <v>89</v>
      </c>
      <c r="Y2447" s="39"/>
      <c r="Z2447" s="72" t="s">
        <v>1979</v>
      </c>
    </row>
    <row r="2448" spans="1:26">
      <c r="A2448" s="75">
        <f t="shared" si="116"/>
        <v>2446</v>
      </c>
      <c r="B2448" s="39" t="s">
        <v>1470</v>
      </c>
      <c r="C2448" s="75" t="str">
        <f>IF($B2448&lt;&gt;"",_xlfn.IFNA(VLOOKUP($B2448,'Node Details'!$B:$U,C$1,0),"Check"),"")</f>
        <v>04O180105-04O180107</v>
      </c>
      <c r="D2448" s="75" t="str">
        <f>IF($B2448&lt;&gt;"",_xlfn.IFNA(VLOOKUP($B2448,'Node Details'!$B:$U,D$1,0),"Check"),"")</f>
        <v>04O</v>
      </c>
      <c r="E2448" s="75" t="str">
        <f>IF($B2448&lt;&gt;"",_xlfn.IFNA(VLOOKUP($B2448,'Node Details'!$B:$U,E$1,0),"Check"),"")</f>
        <v>Airtel</v>
      </c>
      <c r="F2448" s="95">
        <v>45148</v>
      </c>
      <c r="G2448" s="75"/>
      <c r="H2448" s="25" t="s">
        <v>22</v>
      </c>
      <c r="I2448" s="24">
        <v>-2</v>
      </c>
      <c r="J2448" s="24">
        <v>40</v>
      </c>
      <c r="K2448" s="75">
        <f t="shared" si="114"/>
        <v>-80</v>
      </c>
      <c r="L2448" s="80">
        <v>45149</v>
      </c>
      <c r="M2448" s="72"/>
      <c r="N2448" s="38"/>
      <c r="O2448" s="81"/>
      <c r="P2448" s="72"/>
      <c r="Q2448" s="72"/>
      <c r="R2448" s="72"/>
      <c r="S2448" s="72"/>
      <c r="T2448" s="81"/>
      <c r="U2448" s="72"/>
      <c r="V2448" s="72"/>
      <c r="W2448" s="82">
        <f t="shared" si="115"/>
        <v>0</v>
      </c>
      <c r="X2448" s="39" t="s">
        <v>89</v>
      </c>
      <c r="Y2448" s="39"/>
      <c r="Z2448" s="72" t="s">
        <v>1979</v>
      </c>
    </row>
    <row r="2449" spans="1:26">
      <c r="A2449" s="75">
        <f t="shared" si="116"/>
        <v>2447</v>
      </c>
      <c r="B2449" s="39" t="s">
        <v>1472</v>
      </c>
      <c r="C2449" s="75" t="str">
        <f>IF($B2449&lt;&gt;"",_xlfn.IFNA(VLOOKUP($B2449,'Node Details'!$B:$U,C$1,0),"Check"),"")</f>
        <v>04O180101-04O180108</v>
      </c>
      <c r="D2449" s="75" t="str">
        <f>IF($B2449&lt;&gt;"",_xlfn.IFNA(VLOOKUP($B2449,'Node Details'!$B:$U,D$1,0),"Check"),"")</f>
        <v>04O</v>
      </c>
      <c r="E2449" s="75" t="str">
        <f>IF($B2449&lt;&gt;"",_xlfn.IFNA(VLOOKUP($B2449,'Node Details'!$B:$U,E$1,0),"Check"),"")</f>
        <v>Airtel</v>
      </c>
      <c r="F2449" s="95">
        <v>45148</v>
      </c>
      <c r="G2449" s="75"/>
      <c r="H2449" s="25" t="s">
        <v>22</v>
      </c>
      <c r="I2449" s="24">
        <v>-2</v>
      </c>
      <c r="J2449" s="24">
        <v>40</v>
      </c>
      <c r="K2449" s="75">
        <f t="shared" si="114"/>
        <v>-80</v>
      </c>
      <c r="L2449" s="80">
        <v>45149</v>
      </c>
      <c r="M2449" s="72"/>
      <c r="N2449" s="38"/>
      <c r="O2449" s="81"/>
      <c r="P2449" s="72"/>
      <c r="Q2449" s="72"/>
      <c r="R2449" s="72"/>
      <c r="S2449" s="72"/>
      <c r="T2449" s="81"/>
      <c r="U2449" s="72"/>
      <c r="V2449" s="72"/>
      <c r="W2449" s="82">
        <f t="shared" si="115"/>
        <v>0</v>
      </c>
      <c r="X2449" s="39" t="s">
        <v>89</v>
      </c>
      <c r="Y2449" s="39"/>
      <c r="Z2449" s="72" t="s">
        <v>1979</v>
      </c>
    </row>
    <row r="2450" spans="1:26">
      <c r="A2450" s="75">
        <f t="shared" si="116"/>
        <v>2448</v>
      </c>
      <c r="B2450" s="39" t="s">
        <v>1476</v>
      </c>
      <c r="C2450" s="75" t="str">
        <f>IF($B2450&lt;&gt;"",_xlfn.IFNA(VLOOKUP($B2450,'Node Details'!$B:$U,C$1,0),"Check"),"")</f>
        <v>04O200104-04O200106</v>
      </c>
      <c r="D2450" s="75" t="str">
        <f>IF($B2450&lt;&gt;"",_xlfn.IFNA(VLOOKUP($B2450,'Node Details'!$B:$U,D$1,0),"Check"),"")</f>
        <v>04O</v>
      </c>
      <c r="E2450" s="75" t="str">
        <f>IF($B2450&lt;&gt;"",_xlfn.IFNA(VLOOKUP($B2450,'Node Details'!$B:$U,E$1,0),"Check"),"")</f>
        <v>Airtel</v>
      </c>
      <c r="F2450" s="95">
        <v>45148</v>
      </c>
      <c r="G2450" s="75"/>
      <c r="H2450" s="25" t="s">
        <v>22</v>
      </c>
      <c r="I2450" s="24">
        <v>-2</v>
      </c>
      <c r="J2450" s="24">
        <v>40</v>
      </c>
      <c r="K2450" s="75">
        <f t="shared" si="114"/>
        <v>-80</v>
      </c>
      <c r="L2450" s="80">
        <v>45149</v>
      </c>
      <c r="M2450" s="72"/>
      <c r="N2450" s="38"/>
      <c r="O2450" s="81"/>
      <c r="P2450" s="72"/>
      <c r="Q2450" s="72"/>
      <c r="R2450" s="72"/>
      <c r="S2450" s="72"/>
      <c r="T2450" s="81"/>
      <c r="U2450" s="72"/>
      <c r="V2450" s="72"/>
      <c r="W2450" s="82">
        <f t="shared" si="115"/>
        <v>0</v>
      </c>
      <c r="X2450" s="39" t="s">
        <v>89</v>
      </c>
      <c r="Y2450" s="39"/>
      <c r="Z2450" s="72" t="s">
        <v>1979</v>
      </c>
    </row>
    <row r="2451" spans="1:26">
      <c r="A2451" s="75">
        <f t="shared" si="116"/>
        <v>2449</v>
      </c>
      <c r="B2451" s="39" t="s">
        <v>1480</v>
      </c>
      <c r="C2451" s="75" t="str">
        <f>IF($B2451&lt;&gt;"",_xlfn.IFNA(VLOOKUP($B2451,'Node Details'!$B:$U,C$1,0),"Check"),"")</f>
        <v>04O200101-04O200107</v>
      </c>
      <c r="D2451" s="75" t="str">
        <f>IF($B2451&lt;&gt;"",_xlfn.IFNA(VLOOKUP($B2451,'Node Details'!$B:$U,D$1,0),"Check"),"")</f>
        <v>04O</v>
      </c>
      <c r="E2451" s="75" t="str">
        <f>IF($B2451&lt;&gt;"",_xlfn.IFNA(VLOOKUP($B2451,'Node Details'!$B:$U,E$1,0),"Check"),"")</f>
        <v>Airtel</v>
      </c>
      <c r="F2451" s="95">
        <v>45148</v>
      </c>
      <c r="G2451" s="75"/>
      <c r="H2451" s="25" t="s">
        <v>22</v>
      </c>
      <c r="I2451" s="24">
        <v>-2</v>
      </c>
      <c r="J2451" s="24">
        <v>40</v>
      </c>
      <c r="K2451" s="75">
        <f t="shared" si="114"/>
        <v>-80</v>
      </c>
      <c r="L2451" s="80">
        <v>45149</v>
      </c>
      <c r="M2451" s="72"/>
      <c r="N2451" s="38"/>
      <c r="O2451" s="81"/>
      <c r="P2451" s="72"/>
      <c r="Q2451" s="72"/>
      <c r="R2451" s="72"/>
      <c r="S2451" s="72"/>
      <c r="T2451" s="81"/>
      <c r="U2451" s="72"/>
      <c r="V2451" s="72"/>
      <c r="W2451" s="82">
        <f t="shared" si="115"/>
        <v>0</v>
      </c>
      <c r="X2451" s="39" t="s">
        <v>89</v>
      </c>
      <c r="Y2451" s="39"/>
      <c r="Z2451" s="72" t="s">
        <v>1979</v>
      </c>
    </row>
    <row r="2452" spans="1:26">
      <c r="A2452" s="75">
        <f t="shared" si="116"/>
        <v>2450</v>
      </c>
      <c r="B2452" s="39" t="s">
        <v>2555</v>
      </c>
      <c r="C2452" s="75" t="str">
        <f>IF($B2452&lt;&gt;"",_xlfn.IFNA(VLOOKUP($B2452,'Node Details'!$B:$U,C$1,0),"Check"),"")</f>
        <v>000004O21-04O210106</v>
      </c>
      <c r="D2452" s="75" t="str">
        <f>IF($B2452&lt;&gt;"",_xlfn.IFNA(VLOOKUP($B2452,'Node Details'!$B:$U,D$1,0),"Check"),"")</f>
        <v>04O</v>
      </c>
      <c r="E2452" s="75" t="str">
        <f>IF($B2452&lt;&gt;"",_xlfn.IFNA(VLOOKUP($B2452,'Node Details'!$B:$U,E$1,0),"Check"),"")</f>
        <v>Airtel</v>
      </c>
      <c r="F2452" s="95">
        <v>45148</v>
      </c>
      <c r="G2452" s="75"/>
      <c r="H2452" s="25" t="s">
        <v>22</v>
      </c>
      <c r="I2452" s="24">
        <v>-2</v>
      </c>
      <c r="J2452" s="24">
        <v>40</v>
      </c>
      <c r="K2452" s="75">
        <f t="shared" si="114"/>
        <v>-80</v>
      </c>
      <c r="L2452" s="80">
        <v>45149</v>
      </c>
      <c r="M2452" s="72"/>
      <c r="N2452" s="38"/>
      <c r="O2452" s="81"/>
      <c r="P2452" s="72"/>
      <c r="Q2452" s="72"/>
      <c r="R2452" s="72"/>
      <c r="S2452" s="72"/>
      <c r="T2452" s="81"/>
      <c r="U2452" s="72"/>
      <c r="V2452" s="72"/>
      <c r="W2452" s="82">
        <f t="shared" si="115"/>
        <v>0</v>
      </c>
      <c r="X2452" s="39" t="s">
        <v>89</v>
      </c>
      <c r="Y2452" s="39"/>
      <c r="Z2452" s="72" t="s">
        <v>1979</v>
      </c>
    </row>
    <row r="2453" spans="1:26">
      <c r="A2453" s="75">
        <f t="shared" si="116"/>
        <v>2451</v>
      </c>
      <c r="B2453" s="39" t="s">
        <v>2557</v>
      </c>
      <c r="C2453" s="75" t="str">
        <f>IF($B2453&lt;&gt;"",_xlfn.IFNA(VLOOKUP($B2453,'Node Details'!$B:$U,C$1,0),"Check"),"")</f>
        <v>000004O21-04O210106</v>
      </c>
      <c r="D2453" s="75" t="str">
        <f>IF($B2453&lt;&gt;"",_xlfn.IFNA(VLOOKUP($B2453,'Node Details'!$B:$U,D$1,0),"Check"),"")</f>
        <v>04O</v>
      </c>
      <c r="E2453" s="75" t="str">
        <f>IF($B2453&lt;&gt;"",_xlfn.IFNA(VLOOKUP($B2453,'Node Details'!$B:$U,E$1,0),"Check"),"")</f>
        <v>Airtel</v>
      </c>
      <c r="F2453" s="95">
        <v>45148</v>
      </c>
      <c r="G2453" s="75"/>
      <c r="H2453" s="25" t="s">
        <v>22</v>
      </c>
      <c r="I2453" s="24">
        <v>-2</v>
      </c>
      <c r="J2453" s="24">
        <v>40</v>
      </c>
      <c r="K2453" s="75">
        <f t="shared" si="114"/>
        <v>-80</v>
      </c>
      <c r="L2453" s="80">
        <v>45149</v>
      </c>
      <c r="M2453" s="72"/>
      <c r="N2453" s="38"/>
      <c r="O2453" s="81"/>
      <c r="P2453" s="72"/>
      <c r="Q2453" s="72"/>
      <c r="R2453" s="72"/>
      <c r="S2453" s="72"/>
      <c r="T2453" s="81"/>
      <c r="U2453" s="72"/>
      <c r="V2453" s="72"/>
      <c r="W2453" s="82">
        <f t="shared" si="115"/>
        <v>0</v>
      </c>
      <c r="X2453" s="39" t="s">
        <v>89</v>
      </c>
      <c r="Y2453" s="39"/>
      <c r="Z2453" s="72" t="s">
        <v>1979</v>
      </c>
    </row>
    <row r="2454" spans="1:26">
      <c r="A2454" s="75">
        <f t="shared" si="116"/>
        <v>2452</v>
      </c>
      <c r="B2454" s="39" t="s">
        <v>1483</v>
      </c>
      <c r="C2454" s="75" t="str">
        <f>IF($B2454&lt;&gt;"",_xlfn.IFNA(VLOOKUP($B2454,'Node Details'!$B:$U,C$1,0),"Check"),"")</f>
        <v>000004O21-04O210106</v>
      </c>
      <c r="D2454" s="75" t="str">
        <f>IF($B2454&lt;&gt;"",_xlfn.IFNA(VLOOKUP($B2454,'Node Details'!$B:$U,D$1,0),"Check"),"")</f>
        <v>04O</v>
      </c>
      <c r="E2454" s="75" t="str">
        <f>IF($B2454&lt;&gt;"",_xlfn.IFNA(VLOOKUP($B2454,'Node Details'!$B:$U,E$1,0),"Check"),"")</f>
        <v>Airtel</v>
      </c>
      <c r="F2454" s="95">
        <v>45148</v>
      </c>
      <c r="G2454" s="75"/>
      <c r="H2454" s="25" t="s">
        <v>22</v>
      </c>
      <c r="I2454" s="24">
        <v>-2</v>
      </c>
      <c r="J2454" s="24">
        <v>40</v>
      </c>
      <c r="K2454" s="75">
        <f t="shared" si="114"/>
        <v>-80</v>
      </c>
      <c r="L2454" s="80">
        <v>45149</v>
      </c>
      <c r="M2454" s="72"/>
      <c r="N2454" s="38"/>
      <c r="O2454" s="81"/>
      <c r="P2454" s="72"/>
      <c r="Q2454" s="72"/>
      <c r="R2454" s="72"/>
      <c r="S2454" s="72"/>
      <c r="T2454" s="81"/>
      <c r="U2454" s="72"/>
      <c r="V2454" s="72"/>
      <c r="W2454" s="82">
        <f t="shared" si="115"/>
        <v>0</v>
      </c>
      <c r="X2454" s="39" t="s">
        <v>89</v>
      </c>
      <c r="Y2454" s="39"/>
      <c r="Z2454" s="72" t="s">
        <v>1979</v>
      </c>
    </row>
    <row r="2455" spans="1:26">
      <c r="A2455" s="75">
        <f t="shared" si="116"/>
        <v>2453</v>
      </c>
      <c r="B2455" s="39" t="s">
        <v>1487</v>
      </c>
      <c r="C2455" s="75" t="str">
        <f>IF($B2455&lt;&gt;"",_xlfn.IFNA(VLOOKUP($B2455,'Node Details'!$B:$U,C$1,0),"Check"),"")</f>
        <v>04O220105-04O220106</v>
      </c>
      <c r="D2455" s="75" t="str">
        <f>IF($B2455&lt;&gt;"",_xlfn.IFNA(VLOOKUP($B2455,'Node Details'!$B:$U,D$1,0),"Check"),"")</f>
        <v>04O</v>
      </c>
      <c r="E2455" s="75" t="str">
        <f>IF($B2455&lt;&gt;"",_xlfn.IFNA(VLOOKUP($B2455,'Node Details'!$B:$U,E$1,0),"Check"),"")</f>
        <v>Airtel</v>
      </c>
      <c r="F2455" s="95">
        <v>45148</v>
      </c>
      <c r="G2455" s="75"/>
      <c r="H2455" s="25" t="s">
        <v>22</v>
      </c>
      <c r="I2455" s="24">
        <v>-2</v>
      </c>
      <c r="J2455" s="24">
        <v>40</v>
      </c>
      <c r="K2455" s="75">
        <f t="shared" si="114"/>
        <v>-80</v>
      </c>
      <c r="L2455" s="80">
        <v>45149</v>
      </c>
      <c r="M2455" s="72"/>
      <c r="N2455" s="38"/>
      <c r="O2455" s="81"/>
      <c r="P2455" s="72"/>
      <c r="Q2455" s="72"/>
      <c r="R2455" s="72"/>
      <c r="S2455" s="72"/>
      <c r="T2455" s="81"/>
      <c r="U2455" s="72"/>
      <c r="V2455" s="72"/>
      <c r="W2455" s="82">
        <f t="shared" si="115"/>
        <v>0</v>
      </c>
      <c r="X2455" s="39" t="s">
        <v>89</v>
      </c>
      <c r="Y2455" s="39"/>
      <c r="Z2455" s="72" t="s">
        <v>1979</v>
      </c>
    </row>
    <row r="2456" spans="1:26">
      <c r="A2456" s="75">
        <f t="shared" si="116"/>
        <v>2454</v>
      </c>
      <c r="B2456" s="39" t="s">
        <v>1489</v>
      </c>
      <c r="C2456" s="75" t="str">
        <f>IF($B2456&lt;&gt;"",_xlfn.IFNA(VLOOKUP($B2456,'Node Details'!$B:$U,C$1,0),"Check"),"")</f>
        <v>000004O24-04O240104</v>
      </c>
      <c r="D2456" s="75" t="str">
        <f>IF($B2456&lt;&gt;"",_xlfn.IFNA(VLOOKUP($B2456,'Node Details'!$B:$U,D$1,0),"Check"),"")</f>
        <v>04O</v>
      </c>
      <c r="E2456" s="75" t="str">
        <f>IF($B2456&lt;&gt;"",_xlfn.IFNA(VLOOKUP($B2456,'Node Details'!$B:$U,E$1,0),"Check"),"")</f>
        <v>Airtel</v>
      </c>
      <c r="F2456" s="95">
        <v>45148</v>
      </c>
      <c r="G2456" s="75"/>
      <c r="H2456" s="25" t="s">
        <v>22</v>
      </c>
      <c r="I2456" s="24">
        <v>-2</v>
      </c>
      <c r="J2456" s="24">
        <v>40</v>
      </c>
      <c r="K2456" s="75">
        <f t="shared" si="114"/>
        <v>-80</v>
      </c>
      <c r="L2456" s="80">
        <v>45149</v>
      </c>
      <c r="M2456" s="72"/>
      <c r="N2456" s="38"/>
      <c r="O2456" s="81"/>
      <c r="P2456" s="72"/>
      <c r="Q2456" s="72"/>
      <c r="R2456" s="72"/>
      <c r="S2456" s="72"/>
      <c r="T2456" s="81"/>
      <c r="U2456" s="72"/>
      <c r="V2456" s="72"/>
      <c r="W2456" s="82">
        <f t="shared" si="115"/>
        <v>0</v>
      </c>
      <c r="X2456" s="39" t="s">
        <v>89</v>
      </c>
      <c r="Y2456" s="39"/>
      <c r="Z2456" s="72" t="s">
        <v>1979</v>
      </c>
    </row>
    <row r="2457" spans="1:26">
      <c r="A2457" s="75">
        <f t="shared" si="116"/>
        <v>2455</v>
      </c>
      <c r="B2457" s="39" t="s">
        <v>1493</v>
      </c>
      <c r="C2457" s="75" t="str">
        <f>IF($B2457&lt;&gt;"",_xlfn.IFNA(VLOOKUP($B2457,'Node Details'!$B:$U,C$1,0),"Check"),"")</f>
        <v>04O240102-04O240105</v>
      </c>
      <c r="D2457" s="75" t="str">
        <f>IF($B2457&lt;&gt;"",_xlfn.IFNA(VLOOKUP($B2457,'Node Details'!$B:$U,D$1,0),"Check"),"")</f>
        <v>04O</v>
      </c>
      <c r="E2457" s="75" t="str">
        <f>IF($B2457&lt;&gt;"",_xlfn.IFNA(VLOOKUP($B2457,'Node Details'!$B:$U,E$1,0),"Check"),"")</f>
        <v>Airtel</v>
      </c>
      <c r="F2457" s="95">
        <v>45148</v>
      </c>
      <c r="G2457" s="75"/>
      <c r="H2457" s="25" t="s">
        <v>22</v>
      </c>
      <c r="I2457" s="24">
        <v>-2</v>
      </c>
      <c r="J2457" s="24">
        <v>40</v>
      </c>
      <c r="K2457" s="75">
        <f t="shared" si="114"/>
        <v>-80</v>
      </c>
      <c r="L2457" s="80">
        <v>45149</v>
      </c>
      <c r="M2457" s="72"/>
      <c r="N2457" s="38"/>
      <c r="O2457" s="81"/>
      <c r="P2457" s="72"/>
      <c r="Q2457" s="72"/>
      <c r="R2457" s="72"/>
      <c r="S2457" s="72"/>
      <c r="T2457" s="81"/>
      <c r="U2457" s="72"/>
      <c r="V2457" s="72"/>
      <c r="W2457" s="82">
        <f t="shared" si="115"/>
        <v>0</v>
      </c>
      <c r="X2457" s="39" t="s">
        <v>89</v>
      </c>
      <c r="Y2457" s="39"/>
      <c r="Z2457" s="72" t="s">
        <v>1979</v>
      </c>
    </row>
    <row r="2458" spans="1:26">
      <c r="A2458" s="75">
        <f t="shared" si="116"/>
        <v>2456</v>
      </c>
      <c r="B2458" s="39" t="s">
        <v>1498</v>
      </c>
      <c r="C2458" s="75" t="str">
        <f>IF($B2458&lt;&gt;"",_xlfn.IFNA(VLOOKUP($B2458,'Node Details'!$B:$U,C$1,0),"Check"),"")</f>
        <v>000004O23-04O250103</v>
      </c>
      <c r="D2458" s="75" t="str">
        <f>IF($B2458&lt;&gt;"",_xlfn.IFNA(VLOOKUP($B2458,'Node Details'!$B:$U,D$1,0),"Check"),"")</f>
        <v>04O</v>
      </c>
      <c r="E2458" s="75" t="str">
        <f>IF($B2458&lt;&gt;"",_xlfn.IFNA(VLOOKUP($B2458,'Node Details'!$B:$U,E$1,0),"Check"),"")</f>
        <v>Airtel</v>
      </c>
      <c r="F2458" s="95">
        <v>45148</v>
      </c>
      <c r="G2458" s="75"/>
      <c r="H2458" s="25" t="s">
        <v>22</v>
      </c>
      <c r="I2458" s="24">
        <v>-2</v>
      </c>
      <c r="J2458" s="24">
        <v>40</v>
      </c>
      <c r="K2458" s="75">
        <f t="shared" si="114"/>
        <v>-80</v>
      </c>
      <c r="L2458" s="80">
        <v>45149</v>
      </c>
      <c r="M2458" s="72"/>
      <c r="N2458" s="38"/>
      <c r="O2458" s="81"/>
      <c r="P2458" s="72"/>
      <c r="Q2458" s="72"/>
      <c r="R2458" s="72"/>
      <c r="S2458" s="72"/>
      <c r="T2458" s="81"/>
      <c r="U2458" s="72"/>
      <c r="V2458" s="72"/>
      <c r="W2458" s="82">
        <f t="shared" si="115"/>
        <v>0</v>
      </c>
      <c r="X2458" s="39" t="s">
        <v>89</v>
      </c>
      <c r="Y2458" s="39"/>
      <c r="Z2458" s="72" t="s">
        <v>1979</v>
      </c>
    </row>
    <row r="2459" spans="1:26">
      <c r="A2459" s="75">
        <f t="shared" si="116"/>
        <v>2457</v>
      </c>
      <c r="B2459" s="39" t="s">
        <v>2559</v>
      </c>
      <c r="C2459" s="75" t="str">
        <f>IF($B2459&lt;&gt;"",_xlfn.IFNA(VLOOKUP($B2459,'Node Details'!$B:$U,C$1,0),"Check"),"")</f>
        <v>000004O23-04O250103</v>
      </c>
      <c r="D2459" s="75" t="str">
        <f>IF($B2459&lt;&gt;"",_xlfn.IFNA(VLOOKUP($B2459,'Node Details'!$B:$U,D$1,0),"Check"),"")</f>
        <v>04O</v>
      </c>
      <c r="E2459" s="75" t="str">
        <f>IF($B2459&lt;&gt;"",_xlfn.IFNA(VLOOKUP($B2459,'Node Details'!$B:$U,E$1,0),"Check"),"")</f>
        <v>Airtel</v>
      </c>
      <c r="F2459" s="95">
        <v>45148</v>
      </c>
      <c r="G2459" s="75"/>
      <c r="H2459" s="25" t="s">
        <v>22</v>
      </c>
      <c r="I2459" s="24">
        <v>-2</v>
      </c>
      <c r="J2459" s="24">
        <v>40</v>
      </c>
      <c r="K2459" s="75">
        <f t="shared" si="114"/>
        <v>-80</v>
      </c>
      <c r="L2459" s="80">
        <v>45149</v>
      </c>
      <c r="M2459" s="72"/>
      <c r="N2459" s="38"/>
      <c r="O2459" s="81"/>
      <c r="P2459" s="72"/>
      <c r="Q2459" s="72"/>
      <c r="R2459" s="72"/>
      <c r="S2459" s="72"/>
      <c r="T2459" s="81"/>
      <c r="U2459" s="72"/>
      <c r="V2459" s="72"/>
      <c r="W2459" s="82">
        <f t="shared" si="115"/>
        <v>0</v>
      </c>
      <c r="X2459" s="39" t="s">
        <v>89</v>
      </c>
      <c r="Y2459" s="39"/>
      <c r="Z2459" s="72" t="s">
        <v>1979</v>
      </c>
    </row>
    <row r="2460" spans="1:26">
      <c r="A2460" s="75">
        <f t="shared" si="116"/>
        <v>2458</v>
      </c>
      <c r="B2460" s="39" t="s">
        <v>2560</v>
      </c>
      <c r="C2460" s="75" t="str">
        <f>IF($B2460&lt;&gt;"",_xlfn.IFNA(VLOOKUP($B2460,'Node Details'!$B:$U,C$1,0),"Check"),"")</f>
        <v>000004O23-04O250103</v>
      </c>
      <c r="D2460" s="75" t="str">
        <f>IF($B2460&lt;&gt;"",_xlfn.IFNA(VLOOKUP($B2460,'Node Details'!$B:$U,D$1,0),"Check"),"")</f>
        <v>04O</v>
      </c>
      <c r="E2460" s="75" t="str">
        <f>IF($B2460&lt;&gt;"",_xlfn.IFNA(VLOOKUP($B2460,'Node Details'!$B:$U,E$1,0),"Check"),"")</f>
        <v>Airtel</v>
      </c>
      <c r="F2460" s="95">
        <v>45148</v>
      </c>
      <c r="G2460" s="75"/>
      <c r="H2460" s="25" t="s">
        <v>22</v>
      </c>
      <c r="I2460" s="24">
        <v>-2</v>
      </c>
      <c r="J2460" s="24">
        <v>40</v>
      </c>
      <c r="K2460" s="75">
        <f t="shared" si="114"/>
        <v>-80</v>
      </c>
      <c r="L2460" s="80">
        <v>45149</v>
      </c>
      <c r="M2460" s="72"/>
      <c r="N2460" s="38"/>
      <c r="O2460" s="81"/>
      <c r="P2460" s="72"/>
      <c r="Q2460" s="72"/>
      <c r="R2460" s="72"/>
      <c r="S2460" s="72"/>
      <c r="T2460" s="81"/>
      <c r="U2460" s="72"/>
      <c r="V2460" s="72"/>
      <c r="W2460" s="82">
        <f t="shared" si="115"/>
        <v>0</v>
      </c>
      <c r="X2460" s="39" t="s">
        <v>89</v>
      </c>
      <c r="Y2460" s="39"/>
      <c r="Z2460" s="72" t="s">
        <v>1979</v>
      </c>
    </row>
    <row r="2461" spans="1:26">
      <c r="A2461" s="75">
        <f t="shared" si="116"/>
        <v>2459</v>
      </c>
      <c r="B2461" s="39" t="s">
        <v>1495</v>
      </c>
      <c r="C2461" s="75" t="str">
        <f>IF($B2461&lt;&gt;"",_xlfn.IFNA(VLOOKUP($B2461,'Node Details'!$B:$U,C$1,0),"Check"),"")</f>
        <v>000004O23-04O250103</v>
      </c>
      <c r="D2461" s="75" t="str">
        <f>IF($B2461&lt;&gt;"",_xlfn.IFNA(VLOOKUP($B2461,'Node Details'!$B:$U,D$1,0),"Check"),"")</f>
        <v>04O</v>
      </c>
      <c r="E2461" s="75" t="str">
        <f>IF($B2461&lt;&gt;"",_xlfn.IFNA(VLOOKUP($B2461,'Node Details'!$B:$U,E$1,0),"Check"),"")</f>
        <v>Airtel</v>
      </c>
      <c r="F2461" s="95">
        <v>45148</v>
      </c>
      <c r="G2461" s="75"/>
      <c r="H2461" s="25" t="s">
        <v>22</v>
      </c>
      <c r="I2461" s="24">
        <v>-2</v>
      </c>
      <c r="J2461" s="24">
        <v>40</v>
      </c>
      <c r="K2461" s="75">
        <f t="shared" si="114"/>
        <v>-80</v>
      </c>
      <c r="L2461" s="80">
        <v>45149</v>
      </c>
      <c r="M2461" s="72"/>
      <c r="N2461" s="38"/>
      <c r="O2461" s="81"/>
      <c r="P2461" s="72"/>
      <c r="Q2461" s="72"/>
      <c r="R2461" s="72"/>
      <c r="S2461" s="72"/>
      <c r="T2461" s="81"/>
      <c r="U2461" s="72"/>
      <c r="V2461" s="72"/>
      <c r="W2461" s="82">
        <f t="shared" si="115"/>
        <v>0</v>
      </c>
      <c r="X2461" s="39" t="s">
        <v>89</v>
      </c>
      <c r="Y2461" s="39"/>
      <c r="Z2461" s="72" t="s">
        <v>1979</v>
      </c>
    </row>
    <row r="2462" spans="1:26">
      <c r="A2462" s="75">
        <f t="shared" si="116"/>
        <v>2460</v>
      </c>
      <c r="B2462" s="39" t="s">
        <v>1728</v>
      </c>
      <c r="C2462" s="75" t="str">
        <f>IF($B2462&lt;&gt;"",_xlfn.IFNA(VLOOKUP($B2462,'Node Details'!$B:$U,C$1,0),"Check"),"")</f>
        <v>000004O25-04O260102</v>
      </c>
      <c r="D2462" s="75" t="str">
        <f>IF($B2462&lt;&gt;"",_xlfn.IFNA(VLOOKUP($B2462,'Node Details'!$B:$U,D$1,0),"Check"),"")</f>
        <v>04O</v>
      </c>
      <c r="E2462" s="75" t="str">
        <f>IF($B2462&lt;&gt;"",_xlfn.IFNA(VLOOKUP($B2462,'Node Details'!$B:$U,E$1,0),"Check"),"")</f>
        <v>Airtel</v>
      </c>
      <c r="F2462" s="95">
        <v>45148</v>
      </c>
      <c r="G2462" s="75"/>
      <c r="H2462" s="25" t="s">
        <v>22</v>
      </c>
      <c r="I2462" s="24">
        <v>-2</v>
      </c>
      <c r="J2462" s="24">
        <v>40</v>
      </c>
      <c r="K2462" s="75">
        <f t="shared" si="114"/>
        <v>-80</v>
      </c>
      <c r="L2462" s="80">
        <v>45149</v>
      </c>
      <c r="M2462" s="72"/>
      <c r="N2462" s="38"/>
      <c r="O2462" s="81"/>
      <c r="P2462" s="72"/>
      <c r="Q2462" s="72"/>
      <c r="R2462" s="72"/>
      <c r="S2462" s="72"/>
      <c r="T2462" s="81"/>
      <c r="U2462" s="72"/>
      <c r="V2462" s="72"/>
      <c r="W2462" s="82">
        <f t="shared" si="115"/>
        <v>0</v>
      </c>
      <c r="X2462" s="39" t="s">
        <v>89</v>
      </c>
      <c r="Y2462" s="39"/>
      <c r="Z2462" s="72" t="s">
        <v>1979</v>
      </c>
    </row>
    <row r="2463" spans="1:26">
      <c r="A2463" s="75">
        <f t="shared" si="116"/>
        <v>2461</v>
      </c>
      <c r="B2463" s="39" t="s">
        <v>2010</v>
      </c>
      <c r="C2463" s="75" t="str">
        <f>IF($B2463&lt;&gt;"",_xlfn.IFNA(VLOOKUP($B2463,'Node Details'!$B:$U,C$1,0),"Check"),"")</f>
        <v>000004O25-04O260102</v>
      </c>
      <c r="D2463" s="75" t="str">
        <f>IF($B2463&lt;&gt;"",_xlfn.IFNA(VLOOKUP($B2463,'Node Details'!$B:$U,D$1,0),"Check"),"")</f>
        <v>04O</v>
      </c>
      <c r="E2463" s="75" t="str">
        <f>IF($B2463&lt;&gt;"",_xlfn.IFNA(VLOOKUP($B2463,'Node Details'!$B:$U,E$1,0),"Check"),"")</f>
        <v>Airtel</v>
      </c>
      <c r="F2463" s="95">
        <v>45148</v>
      </c>
      <c r="G2463" s="75"/>
      <c r="H2463" s="25" t="s">
        <v>22</v>
      </c>
      <c r="I2463" s="24">
        <v>-2</v>
      </c>
      <c r="J2463" s="24">
        <v>40</v>
      </c>
      <c r="K2463" s="75">
        <f t="shared" si="114"/>
        <v>-80</v>
      </c>
      <c r="L2463" s="80">
        <v>45149</v>
      </c>
      <c r="M2463" s="72"/>
      <c r="N2463" s="38"/>
      <c r="O2463" s="81"/>
      <c r="P2463" s="72"/>
      <c r="Q2463" s="72"/>
      <c r="R2463" s="72"/>
      <c r="S2463" s="72"/>
      <c r="T2463" s="81"/>
      <c r="U2463" s="72"/>
      <c r="V2463" s="72"/>
      <c r="W2463" s="82">
        <f t="shared" si="115"/>
        <v>0</v>
      </c>
      <c r="X2463" s="39" t="s">
        <v>89</v>
      </c>
      <c r="Y2463" s="39"/>
      <c r="Z2463" s="72" t="s">
        <v>1979</v>
      </c>
    </row>
    <row r="2464" spans="1:26">
      <c r="A2464" s="75">
        <f t="shared" si="116"/>
        <v>2462</v>
      </c>
      <c r="B2464" s="39" t="s">
        <v>1500</v>
      </c>
      <c r="C2464" s="75" t="str">
        <f>IF($B2464&lt;&gt;"",_xlfn.IFNA(VLOOKUP($B2464,'Node Details'!$B:$U,C$1,0),"Check"),"")</f>
        <v>000004O25-04O260102</v>
      </c>
      <c r="D2464" s="75" t="str">
        <f>IF($B2464&lt;&gt;"",_xlfn.IFNA(VLOOKUP($B2464,'Node Details'!$B:$U,D$1,0),"Check"),"")</f>
        <v>04O</v>
      </c>
      <c r="E2464" s="75" t="str">
        <f>IF($B2464&lt;&gt;"",_xlfn.IFNA(VLOOKUP($B2464,'Node Details'!$B:$U,E$1,0),"Check"),"")</f>
        <v>Airtel</v>
      </c>
      <c r="F2464" s="95">
        <v>45148</v>
      </c>
      <c r="G2464" s="75"/>
      <c r="H2464" s="25" t="s">
        <v>22</v>
      </c>
      <c r="I2464" s="24">
        <v>-2</v>
      </c>
      <c r="J2464" s="24">
        <v>40</v>
      </c>
      <c r="K2464" s="75">
        <f t="shared" si="114"/>
        <v>-80</v>
      </c>
      <c r="L2464" s="80">
        <v>45149</v>
      </c>
      <c r="M2464" s="72"/>
      <c r="N2464" s="38"/>
      <c r="O2464" s="81"/>
      <c r="P2464" s="72"/>
      <c r="Q2464" s="72"/>
      <c r="R2464" s="72"/>
      <c r="S2464" s="72"/>
      <c r="T2464" s="81"/>
      <c r="U2464" s="72"/>
      <c r="V2464" s="72"/>
      <c r="W2464" s="82">
        <f t="shared" si="115"/>
        <v>0</v>
      </c>
      <c r="X2464" s="39" t="s">
        <v>89</v>
      </c>
      <c r="Y2464" s="39"/>
      <c r="Z2464" s="72" t="s">
        <v>1979</v>
      </c>
    </row>
  </sheetData>
  <conditionalFormatting sqref="B2419:B2420">
    <cfRule type="duplicateValues" dxfId="19" priority="2"/>
  </conditionalFormatting>
  <conditionalFormatting sqref="B2438">
    <cfRule type="duplicateValues" dxfId="1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2527"/>
  <sheetViews>
    <sheetView zoomScaleNormal="100" workbookViewId="0">
      <pane ySplit="2" topLeftCell="A12" activePane="bottomLeft" state="frozen"/>
      <selection pane="bottomLeft" activeCell="A2" sqref="A2"/>
      <selection activeCell="B3" sqref="B3:Z2464"/>
    </sheetView>
  </sheetViews>
  <sheetFormatPr defaultRowHeight="15" customHeight="1"/>
  <cols>
    <col min="1" max="1" width="11.42578125" style="10" bestFit="1" customWidth="1"/>
    <col min="2" max="2" width="20.85546875" style="10" bestFit="1" customWidth="1"/>
    <col min="3" max="3" width="23.28515625" bestFit="1" customWidth="1"/>
    <col min="4" max="4" width="14.85546875" style="10" bestFit="1" customWidth="1"/>
    <col min="5" max="5" width="15" bestFit="1" customWidth="1"/>
    <col min="6" max="6" width="15" customWidth="1"/>
    <col min="7" max="7" width="2" customWidth="1"/>
    <col min="8" max="8" width="25.85546875" bestFit="1" customWidth="1"/>
    <col min="9" max="9" width="14.28515625" style="10" bestFit="1" customWidth="1"/>
    <col min="10" max="10" width="13.85546875" style="10" bestFit="1" customWidth="1"/>
    <col min="11" max="11" width="15.140625" style="10" bestFit="1" customWidth="1"/>
    <col min="12" max="12" width="16.28515625" style="9" bestFit="1" customWidth="1"/>
    <col min="13" max="13" width="1.85546875" customWidth="1"/>
    <col min="14" max="14" width="25.85546875" style="12" bestFit="1" customWidth="1"/>
    <col min="15" max="15" width="17.7109375" style="13" bestFit="1" customWidth="1"/>
    <col min="16" max="16" width="17.5703125" style="12" bestFit="1" customWidth="1"/>
    <col min="17" max="17" width="17.42578125" style="10" bestFit="1" customWidth="1"/>
    <col min="18" max="18" width="1.5703125" style="12" customWidth="1"/>
    <col min="19" max="19" width="20" style="12" bestFit="1" customWidth="1"/>
    <col min="20" max="20" width="21.5703125" style="108" bestFit="1" customWidth="1"/>
    <col min="21" max="21" width="21.42578125" style="12" bestFit="1" customWidth="1"/>
    <col min="22" max="22" width="18.140625" style="10" bestFit="1" customWidth="1"/>
    <col min="23" max="23" width="12.85546875" bestFit="1" customWidth="1"/>
    <col min="24" max="24" width="17.5703125" style="15" bestFit="1" customWidth="1"/>
    <col min="25" max="25" width="17.5703125" style="15" customWidth="1"/>
    <col min="26" max="26" width="2" customWidth="1"/>
    <col min="29" max="29" width="25.140625" bestFit="1" customWidth="1"/>
  </cols>
  <sheetData>
    <row r="1" spans="1:30" ht="15" customHeight="1">
      <c r="C1">
        <f>MATCH(C2,'Node Details'!$B$2:$U$2,0)</f>
        <v>3</v>
      </c>
      <c r="D1" s="10">
        <f>MATCH(D2,'Node Details'!$B$2:$U$2,0)</f>
        <v>9</v>
      </c>
      <c r="E1">
        <f>MATCH(E2,'Node Details'!$B$2:$U$2,0)</f>
        <v>4</v>
      </c>
      <c r="I1" s="10">
        <f>SUBTOTAL(9,I3:I1048576)</f>
        <v>3623</v>
      </c>
      <c r="K1" s="10">
        <f>SUBTOTAL(9,K3:K1048576)</f>
        <v>774970</v>
      </c>
      <c r="Q1" s="10">
        <f>SUBTOTAL(9,Q3:Q1048576)</f>
        <v>774970</v>
      </c>
      <c r="V1" s="10">
        <f>SUBTOTAL(9,V3:V1048576)</f>
        <v>3623</v>
      </c>
      <c r="W1">
        <f>SUBTOTAL(9,W3:W1048576)</f>
        <v>774970</v>
      </c>
    </row>
    <row r="2" spans="1:30" s="11" customFormat="1" ht="37.5" customHeight="1">
      <c r="A2" s="131" t="s">
        <v>2822</v>
      </c>
      <c r="B2" s="49" t="s">
        <v>2811</v>
      </c>
      <c r="C2" s="48" t="s">
        <v>2036</v>
      </c>
      <c r="D2" s="50" t="s">
        <v>38</v>
      </c>
      <c r="E2" s="50" t="s">
        <v>32</v>
      </c>
      <c r="F2" s="50" t="s">
        <v>41</v>
      </c>
      <c r="G2" s="47"/>
      <c r="H2" s="51" t="s">
        <v>2823</v>
      </c>
      <c r="I2" s="52" t="s">
        <v>2812</v>
      </c>
      <c r="J2" s="29" t="s">
        <v>2813</v>
      </c>
      <c r="K2" s="48" t="s">
        <v>2814</v>
      </c>
      <c r="L2" s="53" t="s">
        <v>2815</v>
      </c>
      <c r="M2" s="47"/>
      <c r="N2" s="54" t="s">
        <v>66</v>
      </c>
      <c r="O2" s="55" t="s">
        <v>67</v>
      </c>
      <c r="P2" s="54" t="s">
        <v>68</v>
      </c>
      <c r="Q2" s="54" t="s">
        <v>69</v>
      </c>
      <c r="R2" s="47"/>
      <c r="S2" s="54" t="s">
        <v>70</v>
      </c>
      <c r="T2" s="109" t="s">
        <v>71</v>
      </c>
      <c r="U2" s="54" t="s">
        <v>72</v>
      </c>
      <c r="V2" s="54" t="s">
        <v>73</v>
      </c>
      <c r="W2" s="48" t="s">
        <v>74</v>
      </c>
      <c r="X2" s="18" t="s">
        <v>2824</v>
      </c>
      <c r="Y2" s="107" t="s">
        <v>2816</v>
      </c>
      <c r="Z2" s="45"/>
      <c r="AA2" s="46" t="s">
        <v>76</v>
      </c>
      <c r="AB2" s="46" t="s">
        <v>77</v>
      </c>
      <c r="AC2" s="46" t="s">
        <v>79</v>
      </c>
      <c r="AD2" s="46" t="s">
        <v>80</v>
      </c>
    </row>
    <row r="3" spans="1:30" ht="15" customHeight="1">
      <c r="A3" s="38">
        <v>1</v>
      </c>
      <c r="B3" s="39" t="s">
        <v>196</v>
      </c>
      <c r="C3" s="39" t="str">
        <f>IF($B3&lt;&gt;"",_xlfn.IFNA(VLOOKUP($B3,'Node Details'!$B:$U,C$1,0),"Check"),"")</f>
        <v>0000001WB-00001WB15</v>
      </c>
      <c r="D3" s="39" t="str">
        <f>IF($B3&lt;&gt;"",_xlfn.IFNA(VLOOKUP($B3,'Node Details'!$B:$U,D$1,0),"Check"),"")</f>
        <v>1WB</v>
      </c>
      <c r="E3" s="39" t="str">
        <f>IF($B3&lt;&gt;"",_xlfn.IFNA(VLOOKUP($B3,'Node Details'!$B:$U,E$1,0),"Check"),"")</f>
        <v>Airtel</v>
      </c>
      <c r="F3" s="40">
        <v>45046</v>
      </c>
      <c r="G3" s="39"/>
      <c r="H3" s="39" t="s">
        <v>2825</v>
      </c>
      <c r="I3" s="39">
        <v>1</v>
      </c>
      <c r="J3" s="39">
        <v>450</v>
      </c>
      <c r="K3" s="39">
        <f t="shared" ref="K3:K66" si="0">IF(I3&lt;&gt;"",J3*I3,0)</f>
        <v>450</v>
      </c>
      <c r="L3" s="64">
        <v>45046</v>
      </c>
      <c r="M3" s="82"/>
      <c r="N3" s="96" t="s">
        <v>200</v>
      </c>
      <c r="O3" s="97">
        <v>45128</v>
      </c>
      <c r="P3" s="38">
        <f t="shared" ref="P3:P66" si="1">J3</f>
        <v>450</v>
      </c>
      <c r="Q3" s="38">
        <f t="shared" ref="Q3:Q66" si="2">P3*I3</f>
        <v>450</v>
      </c>
      <c r="R3" s="82"/>
      <c r="S3" s="25" t="s">
        <v>201</v>
      </c>
      <c r="T3" s="100">
        <v>45204</v>
      </c>
      <c r="U3" s="38">
        <f t="shared" ref="U3:U66" si="3">J3</f>
        <v>450</v>
      </c>
      <c r="V3" s="38">
        <f t="shared" ref="V3:V66" si="4">I3</f>
        <v>1</v>
      </c>
      <c r="W3" s="82">
        <f t="shared" ref="W3:W66" si="5">IF(V3&lt;&gt;"",V3*U3,0)</f>
        <v>450</v>
      </c>
      <c r="X3" s="98" t="s">
        <v>2826</v>
      </c>
      <c r="Y3" s="98" t="s">
        <v>89</v>
      </c>
      <c r="Z3" s="72"/>
      <c r="AA3" s="72"/>
      <c r="AB3" t="s">
        <v>100</v>
      </c>
      <c r="AC3" s="72" t="s">
        <v>101</v>
      </c>
    </row>
    <row r="4" spans="1:30" ht="15" customHeight="1">
      <c r="A4" s="38">
        <f t="shared" ref="A4:A67" si="6">A3+1</f>
        <v>2</v>
      </c>
      <c r="B4" s="39" t="s">
        <v>215</v>
      </c>
      <c r="C4" s="39" t="str">
        <f>IF($B4&lt;&gt;"",_xlfn.IFNA(VLOOKUP($B4,'Node Details'!$B:$U,C$1,0),"Check"),"")</f>
        <v>0000001WB-00001WB19</v>
      </c>
      <c r="D4" s="39" t="str">
        <f>IF($B4&lt;&gt;"",_xlfn.IFNA(VLOOKUP($B4,'Node Details'!$B:$U,D$1,0),"Check"),"")</f>
        <v>1WB</v>
      </c>
      <c r="E4" s="39" t="str">
        <f>IF($B4&lt;&gt;"",_xlfn.IFNA(VLOOKUP($B4,'Node Details'!$B:$U,E$1,0),"Check"),"")</f>
        <v>Airtel</v>
      </c>
      <c r="F4" s="40">
        <v>45046</v>
      </c>
      <c r="G4" s="39"/>
      <c r="H4" s="39" t="s">
        <v>2825</v>
      </c>
      <c r="I4" s="39">
        <v>1</v>
      </c>
      <c r="J4" s="39">
        <v>450</v>
      </c>
      <c r="K4" s="39">
        <f t="shared" si="0"/>
        <v>450</v>
      </c>
      <c r="L4" s="64">
        <v>45046</v>
      </c>
      <c r="M4" s="82"/>
      <c r="N4" s="96" t="s">
        <v>200</v>
      </c>
      <c r="O4" s="97">
        <v>45128</v>
      </c>
      <c r="P4" s="38">
        <f t="shared" si="1"/>
        <v>450</v>
      </c>
      <c r="Q4" s="38">
        <f t="shared" si="2"/>
        <v>450</v>
      </c>
      <c r="R4" s="82"/>
      <c r="S4" s="25" t="s">
        <v>201</v>
      </c>
      <c r="T4" s="100">
        <v>45204</v>
      </c>
      <c r="U4" s="38">
        <f t="shared" si="3"/>
        <v>450</v>
      </c>
      <c r="V4" s="38">
        <f t="shared" si="4"/>
        <v>1</v>
      </c>
      <c r="W4" s="82">
        <f t="shared" si="5"/>
        <v>450</v>
      </c>
      <c r="X4" s="98" t="s">
        <v>2826</v>
      </c>
      <c r="Y4" s="98" t="s">
        <v>89</v>
      </c>
      <c r="Z4" s="72"/>
      <c r="AA4" s="72"/>
      <c r="AB4" t="s">
        <v>100</v>
      </c>
      <c r="AC4" s="72" t="s">
        <v>101</v>
      </c>
    </row>
    <row r="5" spans="1:30" ht="15" customHeight="1">
      <c r="A5" s="38">
        <f t="shared" si="6"/>
        <v>3</v>
      </c>
      <c r="B5" s="39" t="s">
        <v>228</v>
      </c>
      <c r="C5" s="39" t="str">
        <f>IF($B5&lt;&gt;"",_xlfn.IFNA(VLOOKUP($B5,'Node Details'!$B:$U,C$1,0),"Check"),"")</f>
        <v>0000001WB-00001WB19</v>
      </c>
      <c r="D5" s="39" t="str">
        <f>IF($B5&lt;&gt;"",_xlfn.IFNA(VLOOKUP($B5,'Node Details'!$B:$U,D$1,0),"Check"),"")</f>
        <v>1WB</v>
      </c>
      <c r="E5" s="39" t="str">
        <f>IF($B5&lt;&gt;"",_xlfn.IFNA(VLOOKUP($B5,'Node Details'!$B:$U,E$1,0),"Check"),"")</f>
        <v>Airtel</v>
      </c>
      <c r="F5" s="40">
        <v>45046</v>
      </c>
      <c r="G5" s="39"/>
      <c r="H5" s="39" t="s">
        <v>2825</v>
      </c>
      <c r="I5" s="39">
        <v>1</v>
      </c>
      <c r="J5" s="39">
        <v>450</v>
      </c>
      <c r="K5" s="39">
        <f t="shared" si="0"/>
        <v>450</v>
      </c>
      <c r="L5" s="64">
        <v>45046</v>
      </c>
      <c r="M5" s="82"/>
      <c r="N5" s="96" t="s">
        <v>200</v>
      </c>
      <c r="O5" s="97">
        <v>45128</v>
      </c>
      <c r="P5" s="38">
        <f t="shared" si="1"/>
        <v>450</v>
      </c>
      <c r="Q5" s="38">
        <f t="shared" si="2"/>
        <v>450</v>
      </c>
      <c r="R5" s="82"/>
      <c r="S5" s="25" t="s">
        <v>201</v>
      </c>
      <c r="T5" s="100">
        <v>45204</v>
      </c>
      <c r="U5" s="38">
        <f t="shared" si="3"/>
        <v>450</v>
      </c>
      <c r="V5" s="38">
        <f t="shared" si="4"/>
        <v>1</v>
      </c>
      <c r="W5" s="82">
        <f t="shared" si="5"/>
        <v>450</v>
      </c>
      <c r="X5" s="98" t="s">
        <v>2826</v>
      </c>
      <c r="Y5" s="98" t="s">
        <v>89</v>
      </c>
      <c r="Z5" s="72"/>
      <c r="AA5" s="72"/>
      <c r="AB5" t="s">
        <v>100</v>
      </c>
      <c r="AC5" s="72" t="s">
        <v>101</v>
      </c>
    </row>
    <row r="6" spans="1:30" ht="15" customHeight="1">
      <c r="A6" s="38">
        <f t="shared" si="6"/>
        <v>4</v>
      </c>
      <c r="B6" s="39" t="s">
        <v>265</v>
      </c>
      <c r="C6" s="39" t="str">
        <f>IF($B6&lt;&gt;"",_xlfn.IFNA(VLOOKUP($B6,'Node Details'!$B:$U,C$1,0),"Check"),"")</f>
        <v>0000001WB-00001WB19</v>
      </c>
      <c r="D6" s="39" t="str">
        <f>IF($B6&lt;&gt;"",_xlfn.IFNA(VLOOKUP($B6,'Node Details'!$B:$U,D$1,0),"Check"),"")</f>
        <v>1WB</v>
      </c>
      <c r="E6" s="39" t="str">
        <f>IF($B6&lt;&gt;"",_xlfn.IFNA(VLOOKUP($B6,'Node Details'!$B:$U,E$1,0),"Check"),"")</f>
        <v>Airtel</v>
      </c>
      <c r="F6" s="40">
        <v>45046</v>
      </c>
      <c r="G6" s="39"/>
      <c r="H6" s="39" t="s">
        <v>2825</v>
      </c>
      <c r="I6" s="39">
        <v>1</v>
      </c>
      <c r="J6" s="39">
        <v>450</v>
      </c>
      <c r="K6" s="39">
        <f t="shared" si="0"/>
        <v>450</v>
      </c>
      <c r="L6" s="64">
        <v>45046</v>
      </c>
      <c r="M6" s="82"/>
      <c r="N6" s="96" t="s">
        <v>200</v>
      </c>
      <c r="O6" s="97">
        <v>45128</v>
      </c>
      <c r="P6" s="38">
        <f t="shared" si="1"/>
        <v>450</v>
      </c>
      <c r="Q6" s="38">
        <f t="shared" si="2"/>
        <v>450</v>
      </c>
      <c r="R6" s="82"/>
      <c r="S6" s="25" t="s">
        <v>201</v>
      </c>
      <c r="T6" s="100">
        <v>45204</v>
      </c>
      <c r="U6" s="38">
        <f t="shared" si="3"/>
        <v>450</v>
      </c>
      <c r="V6" s="38">
        <f t="shared" si="4"/>
        <v>1</v>
      </c>
      <c r="W6" s="82">
        <f t="shared" si="5"/>
        <v>450</v>
      </c>
      <c r="X6" s="98" t="s">
        <v>2826</v>
      </c>
      <c r="Y6" s="98" t="s">
        <v>89</v>
      </c>
      <c r="Z6" s="72"/>
      <c r="AA6" s="72"/>
      <c r="AB6" t="s">
        <v>100</v>
      </c>
      <c r="AC6" s="72" t="s">
        <v>101</v>
      </c>
    </row>
    <row r="7" spans="1:30" ht="15" customHeight="1">
      <c r="A7" s="38">
        <f t="shared" si="6"/>
        <v>5</v>
      </c>
      <c r="B7" s="39" t="s">
        <v>204</v>
      </c>
      <c r="C7" s="39" t="str">
        <f>IF($B7&lt;&gt;"",_xlfn.IFNA(VLOOKUP($B7,'Node Details'!$B:$U,C$1,0),"Check"),"")</f>
        <v>0000001WB-00001WB19</v>
      </c>
      <c r="D7" s="39" t="str">
        <f>IF($B7&lt;&gt;"",_xlfn.IFNA(VLOOKUP($B7,'Node Details'!$B:$U,D$1,0),"Check"),"")</f>
        <v>1WB</v>
      </c>
      <c r="E7" s="39" t="str">
        <f>IF($B7&lt;&gt;"",_xlfn.IFNA(VLOOKUP($B7,'Node Details'!$B:$U,E$1,0),"Check"),"")</f>
        <v>Airtel</v>
      </c>
      <c r="F7" s="40">
        <v>45046</v>
      </c>
      <c r="G7" s="39"/>
      <c r="H7" s="39" t="s">
        <v>2825</v>
      </c>
      <c r="I7" s="39">
        <v>1</v>
      </c>
      <c r="J7" s="39">
        <v>450</v>
      </c>
      <c r="K7" s="39">
        <f t="shared" si="0"/>
        <v>450</v>
      </c>
      <c r="L7" s="64">
        <v>45046</v>
      </c>
      <c r="M7" s="82"/>
      <c r="N7" s="96" t="s">
        <v>200</v>
      </c>
      <c r="O7" s="97">
        <v>45128</v>
      </c>
      <c r="P7" s="38">
        <f t="shared" si="1"/>
        <v>450</v>
      </c>
      <c r="Q7" s="38">
        <f t="shared" si="2"/>
        <v>450</v>
      </c>
      <c r="R7" s="82"/>
      <c r="S7" s="25" t="s">
        <v>201</v>
      </c>
      <c r="T7" s="100">
        <v>45204</v>
      </c>
      <c r="U7" s="38">
        <f t="shared" si="3"/>
        <v>450</v>
      </c>
      <c r="V7" s="38">
        <f t="shared" si="4"/>
        <v>1</v>
      </c>
      <c r="W7" s="82">
        <f t="shared" si="5"/>
        <v>450</v>
      </c>
      <c r="X7" s="98" t="s">
        <v>2826</v>
      </c>
      <c r="Y7" s="98" t="s">
        <v>89</v>
      </c>
      <c r="Z7" s="72"/>
      <c r="AA7" s="72"/>
      <c r="AB7" t="s">
        <v>100</v>
      </c>
      <c r="AC7" s="72" t="s">
        <v>101</v>
      </c>
    </row>
    <row r="8" spans="1:30" ht="15" customHeight="1">
      <c r="A8" s="38">
        <f t="shared" si="6"/>
        <v>6</v>
      </c>
      <c r="B8" s="39" t="s">
        <v>208</v>
      </c>
      <c r="C8" s="39" t="str">
        <f>IF($B8&lt;&gt;"",_xlfn.IFNA(VLOOKUP($B8,'Node Details'!$B:$U,C$1,0),"Check"),"")</f>
        <v>0000001WB-00001WB20</v>
      </c>
      <c r="D8" s="39" t="str">
        <f>IF($B8&lt;&gt;"",_xlfn.IFNA(VLOOKUP($B8,'Node Details'!$B:$U,D$1,0),"Check"),"")</f>
        <v>1WB</v>
      </c>
      <c r="E8" s="39" t="str">
        <f>IF($B8&lt;&gt;"",_xlfn.IFNA(VLOOKUP($B8,'Node Details'!$B:$U,E$1,0),"Check"),"")</f>
        <v>Airtel</v>
      </c>
      <c r="F8" s="40">
        <v>45046</v>
      </c>
      <c r="G8" s="39"/>
      <c r="H8" s="39" t="s">
        <v>2825</v>
      </c>
      <c r="I8" s="39">
        <v>1</v>
      </c>
      <c r="J8" s="39">
        <v>450</v>
      </c>
      <c r="K8" s="39">
        <f t="shared" si="0"/>
        <v>450</v>
      </c>
      <c r="L8" s="64">
        <v>45046</v>
      </c>
      <c r="M8" s="82"/>
      <c r="N8" s="96" t="s">
        <v>200</v>
      </c>
      <c r="O8" s="97">
        <v>45128</v>
      </c>
      <c r="P8" s="38">
        <f t="shared" si="1"/>
        <v>450</v>
      </c>
      <c r="Q8" s="38">
        <f t="shared" si="2"/>
        <v>450</v>
      </c>
      <c r="R8" s="82"/>
      <c r="S8" s="25" t="s">
        <v>201</v>
      </c>
      <c r="T8" s="100">
        <v>45204</v>
      </c>
      <c r="U8" s="38">
        <f t="shared" si="3"/>
        <v>450</v>
      </c>
      <c r="V8" s="38">
        <f t="shared" si="4"/>
        <v>1</v>
      </c>
      <c r="W8" s="82">
        <f t="shared" si="5"/>
        <v>450</v>
      </c>
      <c r="X8" s="98" t="s">
        <v>2826</v>
      </c>
      <c r="Y8" s="98" t="s">
        <v>89</v>
      </c>
      <c r="Z8" s="72"/>
      <c r="AA8" s="72"/>
      <c r="AB8" t="s">
        <v>100</v>
      </c>
      <c r="AC8" s="72" t="s">
        <v>101</v>
      </c>
    </row>
    <row r="9" spans="1:30" ht="15" customHeight="1">
      <c r="A9" s="38">
        <f t="shared" si="6"/>
        <v>7</v>
      </c>
      <c r="B9" s="39" t="s">
        <v>322</v>
      </c>
      <c r="C9" s="39" t="str">
        <f>IF($B9&lt;&gt;"",_xlfn.IFNA(VLOOKUP($B9,'Node Details'!$B:$U,C$1,0),"Check"),"")</f>
        <v>00001WB19-0000SHT60</v>
      </c>
      <c r="D9" s="39" t="str">
        <f>IF($B9&lt;&gt;"",_xlfn.IFNA(VLOOKUP($B9,'Node Details'!$B:$U,D$1,0),"Check"),"")</f>
        <v>SHT</v>
      </c>
      <c r="E9" s="39" t="str">
        <f>IF($B9&lt;&gt;"",_xlfn.IFNA(VLOOKUP($B9,'Node Details'!$B:$U,E$1,0),"Check"),"")</f>
        <v>Airtel</v>
      </c>
      <c r="F9" s="40">
        <v>45046</v>
      </c>
      <c r="G9" s="39"/>
      <c r="H9" s="39" t="s">
        <v>2825</v>
      </c>
      <c r="I9" s="39">
        <v>1</v>
      </c>
      <c r="J9" s="39">
        <v>450</v>
      </c>
      <c r="K9" s="39">
        <f t="shared" si="0"/>
        <v>450</v>
      </c>
      <c r="L9" s="64">
        <v>45046</v>
      </c>
      <c r="M9" s="82"/>
      <c r="N9" s="96" t="s">
        <v>200</v>
      </c>
      <c r="O9" s="97">
        <v>45128</v>
      </c>
      <c r="P9" s="38">
        <f t="shared" si="1"/>
        <v>450</v>
      </c>
      <c r="Q9" s="38">
        <f t="shared" si="2"/>
        <v>450</v>
      </c>
      <c r="R9" s="82"/>
      <c r="S9" s="25" t="s">
        <v>201</v>
      </c>
      <c r="T9" s="100">
        <v>45204</v>
      </c>
      <c r="U9" s="38">
        <f t="shared" si="3"/>
        <v>450</v>
      </c>
      <c r="V9" s="38">
        <f t="shared" si="4"/>
        <v>1</v>
      </c>
      <c r="W9" s="82">
        <f t="shared" si="5"/>
        <v>450</v>
      </c>
      <c r="X9" s="98" t="s">
        <v>2826</v>
      </c>
      <c r="Y9" s="98" t="s">
        <v>89</v>
      </c>
      <c r="Z9" s="72"/>
      <c r="AA9" s="72"/>
      <c r="AB9" t="s">
        <v>100</v>
      </c>
      <c r="AC9" s="72" t="s">
        <v>101</v>
      </c>
    </row>
    <row r="10" spans="1:30" ht="15" customHeight="1">
      <c r="A10" s="38">
        <f t="shared" si="6"/>
        <v>8</v>
      </c>
      <c r="B10" s="39" t="s">
        <v>359</v>
      </c>
      <c r="C10" s="39" t="str">
        <f>IF($B10&lt;&gt;"",_xlfn.IFNA(VLOOKUP($B10,'Node Details'!$B:$U,C$1,0),"Check"),"")</f>
        <v>0000001WB-0000SHT54</v>
      </c>
      <c r="D10" s="39" t="str">
        <f>IF($B10&lt;&gt;"",_xlfn.IFNA(VLOOKUP($B10,'Node Details'!$B:$U,D$1,0),"Check"),"")</f>
        <v>SHT</v>
      </c>
      <c r="E10" s="39" t="str">
        <f>IF($B10&lt;&gt;"",_xlfn.IFNA(VLOOKUP($B10,'Node Details'!$B:$U,E$1,0),"Check"),"")</f>
        <v>Airtel</v>
      </c>
      <c r="F10" s="40">
        <v>45046</v>
      </c>
      <c r="G10" s="39"/>
      <c r="H10" s="39" t="s">
        <v>2825</v>
      </c>
      <c r="I10" s="39">
        <v>1</v>
      </c>
      <c r="J10" s="39">
        <v>450</v>
      </c>
      <c r="K10" s="39">
        <f t="shared" si="0"/>
        <v>450</v>
      </c>
      <c r="L10" s="64">
        <v>45046</v>
      </c>
      <c r="M10" s="82"/>
      <c r="N10" s="96" t="s">
        <v>200</v>
      </c>
      <c r="O10" s="97">
        <v>45128</v>
      </c>
      <c r="P10" s="38">
        <f t="shared" si="1"/>
        <v>450</v>
      </c>
      <c r="Q10" s="38">
        <f t="shared" si="2"/>
        <v>450</v>
      </c>
      <c r="R10" s="82"/>
      <c r="S10" s="25" t="s">
        <v>201</v>
      </c>
      <c r="T10" s="100">
        <v>45204</v>
      </c>
      <c r="U10" s="38">
        <f t="shared" si="3"/>
        <v>450</v>
      </c>
      <c r="V10" s="38">
        <f t="shared" si="4"/>
        <v>1</v>
      </c>
      <c r="W10" s="82">
        <f t="shared" si="5"/>
        <v>450</v>
      </c>
      <c r="X10" s="98" t="s">
        <v>2826</v>
      </c>
      <c r="Y10" s="98" t="s">
        <v>89</v>
      </c>
      <c r="Z10" s="72"/>
      <c r="AA10" s="72"/>
      <c r="AB10" t="s">
        <v>100</v>
      </c>
      <c r="AC10" s="72" t="s">
        <v>101</v>
      </c>
    </row>
    <row r="11" spans="1:30" ht="15" customHeight="1">
      <c r="A11" s="38">
        <f t="shared" si="6"/>
        <v>9</v>
      </c>
      <c r="B11" s="39" t="s">
        <v>351</v>
      </c>
      <c r="C11" s="39" t="str">
        <f>IF($B11&lt;&gt;"",_xlfn.IFNA(VLOOKUP($B11,'Node Details'!$B:$U,C$1,0),"Check"),"")</f>
        <v>0000001WB-0000SHT54</v>
      </c>
      <c r="D11" s="39" t="str">
        <f>IF($B11&lt;&gt;"",_xlfn.IFNA(VLOOKUP($B11,'Node Details'!$B:$U,D$1,0),"Check"),"")</f>
        <v>SHT</v>
      </c>
      <c r="E11" s="39" t="str">
        <f>IF($B11&lt;&gt;"",_xlfn.IFNA(VLOOKUP($B11,'Node Details'!$B:$U,E$1,0),"Check"),"")</f>
        <v>Airtel</v>
      </c>
      <c r="F11" s="40">
        <v>45046</v>
      </c>
      <c r="G11" s="39"/>
      <c r="H11" s="39" t="s">
        <v>2825</v>
      </c>
      <c r="I11" s="39">
        <v>1</v>
      </c>
      <c r="J11" s="39">
        <v>450</v>
      </c>
      <c r="K11" s="39">
        <f t="shared" si="0"/>
        <v>450</v>
      </c>
      <c r="L11" s="64">
        <v>45046</v>
      </c>
      <c r="M11" s="82"/>
      <c r="N11" s="96" t="s">
        <v>200</v>
      </c>
      <c r="O11" s="97">
        <v>45128</v>
      </c>
      <c r="P11" s="38">
        <f t="shared" si="1"/>
        <v>450</v>
      </c>
      <c r="Q11" s="38">
        <f t="shared" si="2"/>
        <v>450</v>
      </c>
      <c r="R11" s="82"/>
      <c r="S11" s="25" t="s">
        <v>201</v>
      </c>
      <c r="T11" s="100">
        <v>45204</v>
      </c>
      <c r="U11" s="38">
        <f t="shared" si="3"/>
        <v>450</v>
      </c>
      <c r="V11" s="38">
        <f t="shared" si="4"/>
        <v>1</v>
      </c>
      <c r="W11" s="82">
        <f t="shared" si="5"/>
        <v>450</v>
      </c>
      <c r="X11" s="98" t="s">
        <v>2826</v>
      </c>
      <c r="Y11" s="98" t="s">
        <v>89</v>
      </c>
      <c r="Z11" s="72"/>
      <c r="AA11" s="72"/>
      <c r="AB11" t="s">
        <v>100</v>
      </c>
      <c r="AC11" s="72" t="s">
        <v>101</v>
      </c>
    </row>
    <row r="12" spans="1:30" ht="15" customHeight="1">
      <c r="A12" s="38">
        <f t="shared" si="6"/>
        <v>10</v>
      </c>
      <c r="B12" s="39" t="s">
        <v>405</v>
      </c>
      <c r="C12" s="39" t="str">
        <f>IF($B12&lt;&gt;"",_xlfn.IFNA(VLOOKUP($B12,'Node Details'!$B:$U,C$1,0),"Check"),"")</f>
        <v>0000001WB-0000SHT55</v>
      </c>
      <c r="D12" s="39" t="str">
        <f>IF($B12&lt;&gt;"",_xlfn.IFNA(VLOOKUP($B12,'Node Details'!$B:$U,D$1,0),"Check"),"")</f>
        <v>SHT</v>
      </c>
      <c r="E12" s="39" t="str">
        <f>IF($B12&lt;&gt;"",_xlfn.IFNA(VLOOKUP($B12,'Node Details'!$B:$U,E$1,0),"Check"),"")</f>
        <v>Airtel</v>
      </c>
      <c r="F12" s="40">
        <v>45046</v>
      </c>
      <c r="G12" s="39"/>
      <c r="H12" s="39" t="s">
        <v>2825</v>
      </c>
      <c r="I12" s="39">
        <v>1</v>
      </c>
      <c r="J12" s="39">
        <v>450</v>
      </c>
      <c r="K12" s="39">
        <f t="shared" si="0"/>
        <v>450</v>
      </c>
      <c r="L12" s="64">
        <v>45046</v>
      </c>
      <c r="M12" s="82"/>
      <c r="N12" s="96" t="s">
        <v>200</v>
      </c>
      <c r="O12" s="97">
        <v>45128</v>
      </c>
      <c r="P12" s="38">
        <f t="shared" si="1"/>
        <v>450</v>
      </c>
      <c r="Q12" s="38">
        <f t="shared" si="2"/>
        <v>450</v>
      </c>
      <c r="R12" s="82"/>
      <c r="S12" s="25" t="s">
        <v>201</v>
      </c>
      <c r="T12" s="100">
        <v>45204</v>
      </c>
      <c r="U12" s="38">
        <f t="shared" si="3"/>
        <v>450</v>
      </c>
      <c r="V12" s="38">
        <f t="shared" si="4"/>
        <v>1</v>
      </c>
      <c r="W12" s="82">
        <f t="shared" si="5"/>
        <v>450</v>
      </c>
      <c r="X12" s="98" t="s">
        <v>2826</v>
      </c>
      <c r="Y12" s="98" t="s">
        <v>89</v>
      </c>
      <c r="Z12" s="72"/>
      <c r="AA12" s="72"/>
      <c r="AB12" t="s">
        <v>100</v>
      </c>
      <c r="AC12" s="72" t="s">
        <v>101</v>
      </c>
    </row>
    <row r="13" spans="1:30" ht="15" customHeight="1">
      <c r="A13" s="38">
        <f t="shared" si="6"/>
        <v>11</v>
      </c>
      <c r="B13" s="39" t="s">
        <v>440</v>
      </c>
      <c r="C13" s="39" t="str">
        <f>IF($B13&lt;&gt;"",_xlfn.IFNA(VLOOKUP($B13,'Node Details'!$B:$U,C$1,0),"Check"),"")</f>
        <v>0000001WB-0000SHT57</v>
      </c>
      <c r="D13" s="39" t="str">
        <f>IF($B13&lt;&gt;"",_xlfn.IFNA(VLOOKUP($B13,'Node Details'!$B:$U,D$1,0),"Check"),"")</f>
        <v>SHT</v>
      </c>
      <c r="E13" s="39" t="str">
        <f>IF($B13&lt;&gt;"",_xlfn.IFNA(VLOOKUP($B13,'Node Details'!$B:$U,E$1,0),"Check"),"")</f>
        <v>Airtel</v>
      </c>
      <c r="F13" s="40">
        <v>45046</v>
      </c>
      <c r="G13" s="39"/>
      <c r="H13" s="39" t="s">
        <v>2825</v>
      </c>
      <c r="I13" s="39">
        <v>1</v>
      </c>
      <c r="J13" s="39">
        <v>450</v>
      </c>
      <c r="K13" s="39">
        <f t="shared" si="0"/>
        <v>450</v>
      </c>
      <c r="L13" s="64">
        <v>45046</v>
      </c>
      <c r="M13" s="82"/>
      <c r="N13" s="96" t="s">
        <v>200</v>
      </c>
      <c r="O13" s="97">
        <v>45128</v>
      </c>
      <c r="P13" s="38">
        <f t="shared" si="1"/>
        <v>450</v>
      </c>
      <c r="Q13" s="38">
        <f t="shared" si="2"/>
        <v>450</v>
      </c>
      <c r="R13" s="82"/>
      <c r="S13" s="25" t="s">
        <v>201</v>
      </c>
      <c r="T13" s="100">
        <v>45204</v>
      </c>
      <c r="U13" s="38">
        <f t="shared" si="3"/>
        <v>450</v>
      </c>
      <c r="V13" s="38">
        <f t="shared" si="4"/>
        <v>1</v>
      </c>
      <c r="W13" s="82">
        <f t="shared" si="5"/>
        <v>450</v>
      </c>
      <c r="X13" s="98" t="s">
        <v>2826</v>
      </c>
      <c r="Y13" s="98" t="s">
        <v>89</v>
      </c>
      <c r="Z13" s="72"/>
      <c r="AA13" s="72"/>
      <c r="AB13" t="s">
        <v>100</v>
      </c>
      <c r="AC13" s="72" t="s">
        <v>101</v>
      </c>
    </row>
    <row r="14" spans="1:30" ht="15" customHeight="1">
      <c r="A14" s="38">
        <f t="shared" si="6"/>
        <v>12</v>
      </c>
      <c r="B14" s="39" t="s">
        <v>436</v>
      </c>
      <c r="C14" s="39" t="str">
        <f>IF($B14&lt;&gt;"",_xlfn.IFNA(VLOOKUP($B14,'Node Details'!$B:$U,C$1,0),"Check"),"")</f>
        <v>0000001WB-0000SHT57</v>
      </c>
      <c r="D14" s="39" t="str">
        <f>IF($B14&lt;&gt;"",_xlfn.IFNA(VLOOKUP($B14,'Node Details'!$B:$U,D$1,0),"Check"),"")</f>
        <v>SHT</v>
      </c>
      <c r="E14" s="39" t="str">
        <f>IF($B14&lt;&gt;"",_xlfn.IFNA(VLOOKUP($B14,'Node Details'!$B:$U,E$1,0),"Check"),"")</f>
        <v>Airtel</v>
      </c>
      <c r="F14" s="40">
        <v>45046</v>
      </c>
      <c r="G14" s="39"/>
      <c r="H14" s="39" t="s">
        <v>2825</v>
      </c>
      <c r="I14" s="39">
        <v>1</v>
      </c>
      <c r="J14" s="39">
        <v>450</v>
      </c>
      <c r="K14" s="39">
        <f t="shared" si="0"/>
        <v>450</v>
      </c>
      <c r="L14" s="64">
        <v>45046</v>
      </c>
      <c r="M14" s="82"/>
      <c r="N14" s="96" t="s">
        <v>200</v>
      </c>
      <c r="O14" s="97">
        <v>45128</v>
      </c>
      <c r="P14" s="38">
        <f t="shared" si="1"/>
        <v>450</v>
      </c>
      <c r="Q14" s="38">
        <f t="shared" si="2"/>
        <v>450</v>
      </c>
      <c r="R14" s="82"/>
      <c r="S14" s="25" t="s">
        <v>201</v>
      </c>
      <c r="T14" s="100">
        <v>45204</v>
      </c>
      <c r="U14" s="38">
        <f t="shared" si="3"/>
        <v>450</v>
      </c>
      <c r="V14" s="38">
        <f t="shared" si="4"/>
        <v>1</v>
      </c>
      <c r="W14" s="82">
        <f t="shared" si="5"/>
        <v>450</v>
      </c>
      <c r="X14" s="98" t="s">
        <v>2826</v>
      </c>
      <c r="Y14" s="98" t="s">
        <v>89</v>
      </c>
      <c r="Z14" s="72"/>
      <c r="AA14" s="72"/>
      <c r="AB14" t="s">
        <v>100</v>
      </c>
      <c r="AC14" s="72" t="s">
        <v>101</v>
      </c>
    </row>
    <row r="15" spans="1:30" ht="15" customHeight="1">
      <c r="A15" s="38">
        <f t="shared" si="6"/>
        <v>13</v>
      </c>
      <c r="B15" s="39" t="s">
        <v>498</v>
      </c>
      <c r="C15" s="39" t="str">
        <f>IF($B15&lt;&gt;"",_xlfn.IFNA(VLOOKUP($B15,'Node Details'!$B:$U,C$1,0),"Check"),"")</f>
        <v>00001WB17-SHT580108</v>
      </c>
      <c r="D15" s="39" t="str">
        <f>IF($B15&lt;&gt;"",_xlfn.IFNA(VLOOKUP($B15,'Node Details'!$B:$U,D$1,0),"Check"),"")</f>
        <v>SHT</v>
      </c>
      <c r="E15" s="39" t="str">
        <f>IF($B15&lt;&gt;"",_xlfn.IFNA(VLOOKUP($B15,'Node Details'!$B:$U,E$1,0),"Check"),"")</f>
        <v>Airtel</v>
      </c>
      <c r="F15" s="40">
        <v>45046</v>
      </c>
      <c r="G15" s="39"/>
      <c r="H15" s="39" t="s">
        <v>2825</v>
      </c>
      <c r="I15" s="39">
        <v>1</v>
      </c>
      <c r="J15" s="39">
        <v>450</v>
      </c>
      <c r="K15" s="39">
        <f t="shared" si="0"/>
        <v>450</v>
      </c>
      <c r="L15" s="64">
        <v>45046</v>
      </c>
      <c r="M15" s="82"/>
      <c r="N15" s="96" t="s">
        <v>200</v>
      </c>
      <c r="O15" s="97">
        <v>45128</v>
      </c>
      <c r="P15" s="38">
        <f t="shared" si="1"/>
        <v>450</v>
      </c>
      <c r="Q15" s="38">
        <f t="shared" si="2"/>
        <v>450</v>
      </c>
      <c r="R15" s="82"/>
      <c r="S15" s="25" t="s">
        <v>201</v>
      </c>
      <c r="T15" s="100">
        <v>45204</v>
      </c>
      <c r="U15" s="38">
        <f t="shared" si="3"/>
        <v>450</v>
      </c>
      <c r="V15" s="38">
        <f t="shared" si="4"/>
        <v>1</v>
      </c>
      <c r="W15" s="82">
        <f t="shared" si="5"/>
        <v>450</v>
      </c>
      <c r="X15" s="98" t="s">
        <v>2826</v>
      </c>
      <c r="Y15" s="98" t="s">
        <v>89</v>
      </c>
      <c r="Z15" s="72"/>
      <c r="AA15" s="72"/>
      <c r="AB15" t="s">
        <v>100</v>
      </c>
      <c r="AC15" s="72" t="s">
        <v>101</v>
      </c>
    </row>
    <row r="16" spans="1:30" ht="15" customHeight="1">
      <c r="A16" s="38">
        <f t="shared" si="6"/>
        <v>14</v>
      </c>
      <c r="B16" s="39" t="s">
        <v>521</v>
      </c>
      <c r="C16" s="39" t="str">
        <f>IF($B16&lt;&gt;"",_xlfn.IFNA(VLOOKUP($B16,'Node Details'!$B:$U,C$1,0),"Check"),"")</f>
        <v>0000SHT60-SHT590108</v>
      </c>
      <c r="D16" s="39" t="str">
        <f>IF($B16&lt;&gt;"",_xlfn.IFNA(VLOOKUP($B16,'Node Details'!$B:$U,D$1,0),"Check"),"")</f>
        <v>SHT</v>
      </c>
      <c r="E16" s="39" t="str">
        <f>IF($B16&lt;&gt;"",_xlfn.IFNA(VLOOKUP($B16,'Node Details'!$B:$U,E$1,0),"Check"),"")</f>
        <v>Airtel</v>
      </c>
      <c r="F16" s="40">
        <v>45107</v>
      </c>
      <c r="G16" s="39"/>
      <c r="H16" s="39" t="s">
        <v>2825</v>
      </c>
      <c r="I16" s="39">
        <v>1</v>
      </c>
      <c r="J16" s="39">
        <v>450</v>
      </c>
      <c r="K16" s="39">
        <f t="shared" si="0"/>
        <v>450</v>
      </c>
      <c r="L16" s="64">
        <v>45107</v>
      </c>
      <c r="M16" s="82"/>
      <c r="N16" s="96" t="s">
        <v>200</v>
      </c>
      <c r="O16" s="97">
        <v>45128</v>
      </c>
      <c r="P16" s="38">
        <f t="shared" si="1"/>
        <v>450</v>
      </c>
      <c r="Q16" s="38">
        <f t="shared" si="2"/>
        <v>450</v>
      </c>
      <c r="R16" s="82"/>
      <c r="S16" s="25" t="s">
        <v>201</v>
      </c>
      <c r="T16" s="100">
        <v>45204</v>
      </c>
      <c r="U16" s="38">
        <f t="shared" si="3"/>
        <v>450</v>
      </c>
      <c r="V16" s="38">
        <f t="shared" si="4"/>
        <v>1</v>
      </c>
      <c r="W16" s="82">
        <f t="shared" si="5"/>
        <v>450</v>
      </c>
      <c r="X16" s="98" t="s">
        <v>2826</v>
      </c>
      <c r="Y16" s="98" t="s">
        <v>89</v>
      </c>
      <c r="Z16" s="72"/>
      <c r="AA16" s="72"/>
      <c r="AB16" t="s">
        <v>100</v>
      </c>
      <c r="AC16" s="72" t="s">
        <v>101</v>
      </c>
    </row>
    <row r="17" spans="1:29" ht="15" customHeight="1">
      <c r="A17" s="38">
        <f t="shared" si="6"/>
        <v>15</v>
      </c>
      <c r="B17" s="39" t="s">
        <v>317</v>
      </c>
      <c r="C17" s="39" t="str">
        <f>IF($B17&lt;&gt;"",_xlfn.IFNA(VLOOKUP($B17,'Node Details'!$B:$U,C$1,0),"Check"),"")</f>
        <v>00001WB19-0000SHT60</v>
      </c>
      <c r="D17" s="39" t="str">
        <f>IF($B17&lt;&gt;"",_xlfn.IFNA(VLOOKUP($B17,'Node Details'!$B:$U,D$1,0),"Check"),"")</f>
        <v>SHT</v>
      </c>
      <c r="E17" s="39" t="str">
        <f>IF($B17&lt;&gt;"",_xlfn.IFNA(VLOOKUP($B17,'Node Details'!$B:$U,E$1,0),"Check"),"")</f>
        <v>Airtel</v>
      </c>
      <c r="F17" s="40">
        <v>45107</v>
      </c>
      <c r="G17" s="39"/>
      <c r="H17" s="39" t="s">
        <v>2825</v>
      </c>
      <c r="I17" s="39">
        <v>1</v>
      </c>
      <c r="J17" s="39">
        <v>450</v>
      </c>
      <c r="K17" s="39">
        <f t="shared" si="0"/>
        <v>450</v>
      </c>
      <c r="L17" s="64">
        <v>45046</v>
      </c>
      <c r="M17" s="82"/>
      <c r="N17" s="96" t="s">
        <v>200</v>
      </c>
      <c r="O17" s="97">
        <v>45128</v>
      </c>
      <c r="P17" s="38">
        <f t="shared" si="1"/>
        <v>450</v>
      </c>
      <c r="Q17" s="38">
        <f t="shared" si="2"/>
        <v>450</v>
      </c>
      <c r="R17" s="82"/>
      <c r="S17" s="25" t="s">
        <v>201</v>
      </c>
      <c r="T17" s="100">
        <v>45204</v>
      </c>
      <c r="U17" s="38">
        <f t="shared" si="3"/>
        <v>450</v>
      </c>
      <c r="V17" s="38">
        <f t="shared" si="4"/>
        <v>1</v>
      </c>
      <c r="W17" s="82">
        <f t="shared" si="5"/>
        <v>450</v>
      </c>
      <c r="X17" s="98" t="s">
        <v>2826</v>
      </c>
      <c r="Y17" s="98" t="s">
        <v>89</v>
      </c>
      <c r="Z17" s="72"/>
      <c r="AA17" s="72"/>
      <c r="AB17" t="s">
        <v>100</v>
      </c>
      <c r="AC17" s="72" t="s">
        <v>101</v>
      </c>
    </row>
    <row r="18" spans="1:29" ht="15" customHeight="1">
      <c r="A18" s="38">
        <f t="shared" si="6"/>
        <v>16</v>
      </c>
      <c r="B18" s="39" t="s">
        <v>539</v>
      </c>
      <c r="C18" s="39" t="str">
        <f>IF($B18&lt;&gt;"",_xlfn.IFNA(VLOOKUP($B18,'Node Details'!$B:$U,C$1,0),"Check"),"")</f>
        <v>0000SHT51-SHT610107</v>
      </c>
      <c r="D18" s="39" t="str">
        <f>IF($B18&lt;&gt;"",_xlfn.IFNA(VLOOKUP($B18,'Node Details'!$B:$U,D$1,0),"Check"),"")</f>
        <v>SHT</v>
      </c>
      <c r="E18" s="39" t="str">
        <f>IF($B18&lt;&gt;"",_xlfn.IFNA(VLOOKUP($B18,'Node Details'!$B:$U,E$1,0),"Check"),"")</f>
        <v>Airtel</v>
      </c>
      <c r="F18" s="40">
        <v>45107</v>
      </c>
      <c r="G18" s="39"/>
      <c r="H18" s="39" t="s">
        <v>2825</v>
      </c>
      <c r="I18" s="39">
        <v>1</v>
      </c>
      <c r="J18" s="39">
        <v>450</v>
      </c>
      <c r="K18" s="39">
        <f t="shared" si="0"/>
        <v>450</v>
      </c>
      <c r="L18" s="64">
        <v>45107</v>
      </c>
      <c r="M18" s="82"/>
      <c r="N18" s="96" t="s">
        <v>200</v>
      </c>
      <c r="O18" s="97">
        <v>45128</v>
      </c>
      <c r="P18" s="38">
        <f t="shared" si="1"/>
        <v>450</v>
      </c>
      <c r="Q18" s="38">
        <f t="shared" si="2"/>
        <v>450</v>
      </c>
      <c r="R18" s="82"/>
      <c r="S18" s="25" t="s">
        <v>201</v>
      </c>
      <c r="T18" s="100">
        <v>45204</v>
      </c>
      <c r="U18" s="38">
        <f t="shared" si="3"/>
        <v>450</v>
      </c>
      <c r="V18" s="38">
        <f t="shared" si="4"/>
        <v>1</v>
      </c>
      <c r="W18" s="82">
        <f t="shared" si="5"/>
        <v>450</v>
      </c>
      <c r="X18" s="98" t="s">
        <v>2826</v>
      </c>
      <c r="Y18" s="98" t="s">
        <v>89</v>
      </c>
      <c r="Z18" s="72"/>
      <c r="AA18" s="72"/>
      <c r="AB18" t="s">
        <v>100</v>
      </c>
      <c r="AC18" s="72" t="s">
        <v>101</v>
      </c>
    </row>
    <row r="19" spans="1:29" ht="15" customHeight="1">
      <c r="A19" s="38">
        <f t="shared" si="6"/>
        <v>17</v>
      </c>
      <c r="B19" s="39" t="s">
        <v>556</v>
      </c>
      <c r="C19" s="39" t="str">
        <f>IF($B19&lt;&gt;"",_xlfn.IFNA(VLOOKUP($B19,'Node Details'!$B:$U,C$1,0),"Check"),"")</f>
        <v>0000SHT51-0000SHT62</v>
      </c>
      <c r="D19" s="39" t="str">
        <f>IF($B19&lt;&gt;"",_xlfn.IFNA(VLOOKUP($B19,'Node Details'!$B:$U,D$1,0),"Check"),"")</f>
        <v>SHT</v>
      </c>
      <c r="E19" s="39" t="str">
        <f>IF($B19&lt;&gt;"",_xlfn.IFNA(VLOOKUP($B19,'Node Details'!$B:$U,E$1,0),"Check"),"")</f>
        <v>Airtel</v>
      </c>
      <c r="F19" s="40">
        <v>45107</v>
      </c>
      <c r="G19" s="39"/>
      <c r="H19" s="39" t="s">
        <v>2825</v>
      </c>
      <c r="I19" s="39">
        <v>1</v>
      </c>
      <c r="J19" s="39">
        <v>450</v>
      </c>
      <c r="K19" s="39">
        <f t="shared" si="0"/>
        <v>450</v>
      </c>
      <c r="L19" s="64">
        <v>45107</v>
      </c>
      <c r="M19" s="82"/>
      <c r="N19" s="96" t="s">
        <v>200</v>
      </c>
      <c r="O19" s="97">
        <v>45128</v>
      </c>
      <c r="P19" s="38">
        <f t="shared" si="1"/>
        <v>450</v>
      </c>
      <c r="Q19" s="38">
        <f t="shared" si="2"/>
        <v>450</v>
      </c>
      <c r="R19" s="82"/>
      <c r="S19" s="25" t="s">
        <v>201</v>
      </c>
      <c r="T19" s="100">
        <v>45204</v>
      </c>
      <c r="U19" s="38">
        <f t="shared" si="3"/>
        <v>450</v>
      </c>
      <c r="V19" s="38">
        <f t="shared" si="4"/>
        <v>1</v>
      </c>
      <c r="W19" s="82">
        <f t="shared" si="5"/>
        <v>450</v>
      </c>
      <c r="X19" s="98" t="s">
        <v>2826</v>
      </c>
      <c r="Y19" s="98" t="s">
        <v>89</v>
      </c>
      <c r="Z19" s="72"/>
      <c r="AA19" s="72"/>
      <c r="AB19" t="s">
        <v>100</v>
      </c>
      <c r="AC19" s="72" t="s">
        <v>101</v>
      </c>
    </row>
    <row r="20" spans="1:29" ht="15" customHeight="1">
      <c r="A20" s="38">
        <f t="shared" si="6"/>
        <v>18</v>
      </c>
      <c r="B20" s="39" t="s">
        <v>560</v>
      </c>
      <c r="C20" s="39" t="str">
        <f>IF($B20&lt;&gt;"",_xlfn.IFNA(VLOOKUP($B20,'Node Details'!$B:$U,C$1,0),"Check"),"")</f>
        <v>0000SHT51-0000SHT63</v>
      </c>
      <c r="D20" s="39" t="str">
        <f>IF($B20&lt;&gt;"",_xlfn.IFNA(VLOOKUP($B20,'Node Details'!$B:$U,D$1,0),"Check"),"")</f>
        <v>SHT</v>
      </c>
      <c r="E20" s="39" t="str">
        <f>IF($B20&lt;&gt;"",_xlfn.IFNA(VLOOKUP($B20,'Node Details'!$B:$U,E$1,0),"Check"),"")</f>
        <v>Airtel</v>
      </c>
      <c r="F20" s="40">
        <v>45107</v>
      </c>
      <c r="G20" s="39"/>
      <c r="H20" s="39" t="s">
        <v>2825</v>
      </c>
      <c r="I20" s="39">
        <v>1</v>
      </c>
      <c r="J20" s="39">
        <v>450</v>
      </c>
      <c r="K20" s="39">
        <f t="shared" si="0"/>
        <v>450</v>
      </c>
      <c r="L20" s="64">
        <v>45107</v>
      </c>
      <c r="M20" s="82"/>
      <c r="N20" s="96" t="s">
        <v>200</v>
      </c>
      <c r="O20" s="97">
        <v>45128</v>
      </c>
      <c r="P20" s="38">
        <f t="shared" si="1"/>
        <v>450</v>
      </c>
      <c r="Q20" s="38">
        <f t="shared" si="2"/>
        <v>450</v>
      </c>
      <c r="R20" s="82"/>
      <c r="S20" s="25" t="s">
        <v>201</v>
      </c>
      <c r="T20" s="100">
        <v>45204</v>
      </c>
      <c r="U20" s="38">
        <f t="shared" si="3"/>
        <v>450</v>
      </c>
      <c r="V20" s="38">
        <f t="shared" si="4"/>
        <v>1</v>
      </c>
      <c r="W20" s="82">
        <f t="shared" si="5"/>
        <v>450</v>
      </c>
      <c r="X20" s="98" t="s">
        <v>2826</v>
      </c>
      <c r="Y20" s="98" t="s">
        <v>89</v>
      </c>
      <c r="Z20" s="72"/>
      <c r="AA20" s="72"/>
      <c r="AB20" t="s">
        <v>100</v>
      </c>
      <c r="AC20" s="72" t="s">
        <v>101</v>
      </c>
    </row>
    <row r="21" spans="1:29" ht="15" customHeight="1">
      <c r="A21" s="38">
        <f t="shared" si="6"/>
        <v>19</v>
      </c>
      <c r="B21" s="39" t="s">
        <v>119</v>
      </c>
      <c r="C21" s="39" t="str">
        <f>IF($B21&lt;&gt;"",_xlfn.IFNA(VLOOKUP($B21,'Node Details'!$B:$U,C$1,0),"Check"),"")</f>
        <v>0000001PS-00001PS10</v>
      </c>
      <c r="D21" s="39" t="str">
        <f>IF($B21&lt;&gt;"",_xlfn.IFNA(VLOOKUP($B21,'Node Details'!$B:$U,D$1,0),"Check"),"")</f>
        <v>1PS</v>
      </c>
      <c r="E21" s="39" t="str">
        <f>IF($B21&lt;&gt;"",_xlfn.IFNA(VLOOKUP($B21,'Node Details'!$B:$U,E$1,0),"Check"),"")</f>
        <v>Airtel</v>
      </c>
      <c r="F21" s="40">
        <v>45046</v>
      </c>
      <c r="G21" s="39"/>
      <c r="H21" s="39" t="s">
        <v>2825</v>
      </c>
      <c r="I21" s="39">
        <v>1</v>
      </c>
      <c r="J21" s="38">
        <v>400</v>
      </c>
      <c r="K21" s="39">
        <f t="shared" si="0"/>
        <v>400</v>
      </c>
      <c r="L21" s="64">
        <v>45046</v>
      </c>
      <c r="M21" s="82"/>
      <c r="N21" s="96" t="s">
        <v>577</v>
      </c>
      <c r="O21" s="94">
        <v>45082</v>
      </c>
      <c r="P21" s="38">
        <f t="shared" si="1"/>
        <v>400</v>
      </c>
      <c r="Q21" s="38">
        <f t="shared" si="2"/>
        <v>400</v>
      </c>
      <c r="R21" s="82"/>
      <c r="S21" s="96" t="s">
        <v>2827</v>
      </c>
      <c r="T21" s="97">
        <v>45195</v>
      </c>
      <c r="U21" s="38">
        <f t="shared" si="3"/>
        <v>400</v>
      </c>
      <c r="V21" s="38">
        <f t="shared" si="4"/>
        <v>1</v>
      </c>
      <c r="W21" s="82">
        <f t="shared" si="5"/>
        <v>400</v>
      </c>
      <c r="X21" s="98" t="s">
        <v>95</v>
      </c>
      <c r="Y21" s="98" t="s">
        <v>89</v>
      </c>
      <c r="Z21" s="72"/>
      <c r="AA21" s="72"/>
      <c r="AB21" t="s">
        <v>100</v>
      </c>
      <c r="AC21" s="72" t="s">
        <v>101</v>
      </c>
    </row>
    <row r="22" spans="1:29" ht="15" customHeight="1">
      <c r="A22" s="38">
        <f t="shared" si="6"/>
        <v>20</v>
      </c>
      <c r="B22" s="39" t="s">
        <v>124</v>
      </c>
      <c r="C22" s="39" t="str">
        <f>IF($B22&lt;&gt;"",_xlfn.IFNA(VLOOKUP($B22,'Node Details'!$B:$U,C$1,0),"Check"),"")</f>
        <v>0000001PS-00001PS10</v>
      </c>
      <c r="D22" s="39" t="str">
        <f>IF($B22&lt;&gt;"",_xlfn.IFNA(VLOOKUP($B22,'Node Details'!$B:$U,D$1,0),"Check"),"")</f>
        <v>1PS</v>
      </c>
      <c r="E22" s="39" t="str">
        <f>IF($B22&lt;&gt;"",_xlfn.IFNA(VLOOKUP($B22,'Node Details'!$B:$U,E$1,0),"Check"),"")</f>
        <v>Airtel</v>
      </c>
      <c r="F22" s="40">
        <v>45046</v>
      </c>
      <c r="G22" s="39"/>
      <c r="H22" s="39" t="s">
        <v>2825</v>
      </c>
      <c r="I22" s="39">
        <v>1</v>
      </c>
      <c r="J22" s="38">
        <v>400</v>
      </c>
      <c r="K22" s="39">
        <f t="shared" si="0"/>
        <v>400</v>
      </c>
      <c r="L22" s="64">
        <v>45046</v>
      </c>
      <c r="M22" s="82"/>
      <c r="N22" s="96" t="s">
        <v>577</v>
      </c>
      <c r="O22" s="94">
        <v>45082</v>
      </c>
      <c r="P22" s="38">
        <f t="shared" si="1"/>
        <v>400</v>
      </c>
      <c r="Q22" s="38">
        <f t="shared" si="2"/>
        <v>400</v>
      </c>
      <c r="R22" s="82"/>
      <c r="S22" s="96" t="s">
        <v>2827</v>
      </c>
      <c r="T22" s="97">
        <v>45195</v>
      </c>
      <c r="U22" s="38">
        <f t="shared" si="3"/>
        <v>400</v>
      </c>
      <c r="V22" s="38">
        <f t="shared" si="4"/>
        <v>1</v>
      </c>
      <c r="W22" s="82">
        <f t="shared" si="5"/>
        <v>400</v>
      </c>
      <c r="X22" s="98" t="s">
        <v>95</v>
      </c>
      <c r="Y22" s="98" t="s">
        <v>89</v>
      </c>
      <c r="Z22" s="72"/>
      <c r="AA22" s="72"/>
      <c r="AB22" t="s">
        <v>100</v>
      </c>
      <c r="AC22" s="72" t="s">
        <v>101</v>
      </c>
    </row>
    <row r="23" spans="1:29" ht="15" customHeight="1">
      <c r="A23" s="38">
        <f t="shared" si="6"/>
        <v>21</v>
      </c>
      <c r="B23" s="39" t="s">
        <v>138</v>
      </c>
      <c r="C23" s="39" t="str">
        <f>IF($B23&lt;&gt;"",_xlfn.IFNA(VLOOKUP($B23,'Node Details'!$B:$U,C$1,0),"Check"),"")</f>
        <v>0000001PS-00001PS10</v>
      </c>
      <c r="D23" s="39" t="str">
        <f>IF($B23&lt;&gt;"",_xlfn.IFNA(VLOOKUP($B23,'Node Details'!$B:$U,D$1,0),"Check"),"")</f>
        <v>1PS</v>
      </c>
      <c r="E23" s="39" t="str">
        <f>IF($B23&lt;&gt;"",_xlfn.IFNA(VLOOKUP($B23,'Node Details'!$B:$U,E$1,0),"Check"),"")</f>
        <v>Airtel</v>
      </c>
      <c r="F23" s="40">
        <v>45046</v>
      </c>
      <c r="G23" s="39"/>
      <c r="H23" s="39" t="s">
        <v>2825</v>
      </c>
      <c r="I23" s="39">
        <v>1</v>
      </c>
      <c r="J23" s="38">
        <v>400</v>
      </c>
      <c r="K23" s="39">
        <f t="shared" si="0"/>
        <v>400</v>
      </c>
      <c r="L23" s="64">
        <v>45046</v>
      </c>
      <c r="M23" s="82"/>
      <c r="N23" s="96" t="s">
        <v>577</v>
      </c>
      <c r="O23" s="94">
        <v>45082</v>
      </c>
      <c r="P23" s="38">
        <f t="shared" si="1"/>
        <v>400</v>
      </c>
      <c r="Q23" s="38">
        <f t="shared" si="2"/>
        <v>400</v>
      </c>
      <c r="R23" s="82"/>
      <c r="S23" s="96" t="s">
        <v>2827</v>
      </c>
      <c r="T23" s="97">
        <v>45195</v>
      </c>
      <c r="U23" s="38">
        <f t="shared" si="3"/>
        <v>400</v>
      </c>
      <c r="V23" s="38">
        <f t="shared" si="4"/>
        <v>1</v>
      </c>
      <c r="W23" s="82">
        <f t="shared" si="5"/>
        <v>400</v>
      </c>
      <c r="X23" s="98" t="s">
        <v>95</v>
      </c>
      <c r="Y23" s="98" t="s">
        <v>89</v>
      </c>
      <c r="Z23" s="72"/>
      <c r="AA23" s="72"/>
      <c r="AB23" t="s">
        <v>100</v>
      </c>
      <c r="AC23" s="72" t="s">
        <v>101</v>
      </c>
    </row>
    <row r="24" spans="1:29" ht="15" customHeight="1">
      <c r="A24" s="38">
        <f t="shared" si="6"/>
        <v>22</v>
      </c>
      <c r="B24" s="39" t="s">
        <v>130</v>
      </c>
      <c r="C24" s="39" t="str">
        <f>IF($B24&lt;&gt;"",_xlfn.IFNA(VLOOKUP($B24,'Node Details'!$B:$U,C$1,0),"Check"),"")</f>
        <v>0000001PS-00001PS10</v>
      </c>
      <c r="D24" s="39" t="str">
        <f>IF($B24&lt;&gt;"",_xlfn.IFNA(VLOOKUP($B24,'Node Details'!$B:$U,D$1,0),"Check"),"")</f>
        <v>1PS</v>
      </c>
      <c r="E24" s="39" t="str">
        <f>IF($B24&lt;&gt;"",_xlfn.IFNA(VLOOKUP($B24,'Node Details'!$B:$U,E$1,0),"Check"),"")</f>
        <v>Airtel</v>
      </c>
      <c r="F24" s="40">
        <v>45046</v>
      </c>
      <c r="G24" s="39"/>
      <c r="H24" s="39" t="s">
        <v>2825</v>
      </c>
      <c r="I24" s="39">
        <v>1</v>
      </c>
      <c r="J24" s="38">
        <v>400</v>
      </c>
      <c r="K24" s="39">
        <f t="shared" si="0"/>
        <v>400</v>
      </c>
      <c r="L24" s="64">
        <v>45046</v>
      </c>
      <c r="M24" s="82"/>
      <c r="N24" s="96" t="s">
        <v>577</v>
      </c>
      <c r="O24" s="94">
        <v>45082</v>
      </c>
      <c r="P24" s="38">
        <f t="shared" si="1"/>
        <v>400</v>
      </c>
      <c r="Q24" s="38">
        <f t="shared" si="2"/>
        <v>400</v>
      </c>
      <c r="R24" s="82"/>
      <c r="S24" s="96" t="s">
        <v>2827</v>
      </c>
      <c r="T24" s="97">
        <v>45195</v>
      </c>
      <c r="U24" s="38">
        <f t="shared" si="3"/>
        <v>400</v>
      </c>
      <c r="V24" s="38">
        <f t="shared" si="4"/>
        <v>1</v>
      </c>
      <c r="W24" s="82">
        <f t="shared" si="5"/>
        <v>400</v>
      </c>
      <c r="X24" s="98" t="s">
        <v>95</v>
      </c>
      <c r="Y24" s="98" t="s">
        <v>89</v>
      </c>
      <c r="Z24" s="72"/>
      <c r="AA24" s="72"/>
      <c r="AB24" t="s">
        <v>100</v>
      </c>
      <c r="AC24" s="72" t="s">
        <v>101</v>
      </c>
    </row>
    <row r="25" spans="1:29" ht="15" customHeight="1">
      <c r="A25" s="38">
        <f t="shared" si="6"/>
        <v>23</v>
      </c>
      <c r="B25" s="39" t="s">
        <v>109</v>
      </c>
      <c r="C25" s="39" t="str">
        <f>IF($B25&lt;&gt;"",_xlfn.IFNA(VLOOKUP($B25,'Node Details'!$B:$U,C$1,0),"Check"),"")</f>
        <v>0000001PS-00001PS10</v>
      </c>
      <c r="D25" s="39" t="str">
        <f>IF($B25&lt;&gt;"",_xlfn.IFNA(VLOOKUP($B25,'Node Details'!$B:$U,D$1,0),"Check"),"")</f>
        <v>1PS</v>
      </c>
      <c r="E25" s="39" t="str">
        <f>IF($B25&lt;&gt;"",_xlfn.IFNA(VLOOKUP($B25,'Node Details'!$B:$U,E$1,0),"Check"),"")</f>
        <v>Airtel</v>
      </c>
      <c r="F25" s="40">
        <v>45046</v>
      </c>
      <c r="G25" s="39"/>
      <c r="H25" s="39" t="s">
        <v>2825</v>
      </c>
      <c r="I25" s="39">
        <v>1</v>
      </c>
      <c r="J25" s="38">
        <v>400</v>
      </c>
      <c r="K25" s="39">
        <f t="shared" si="0"/>
        <v>400</v>
      </c>
      <c r="L25" s="64">
        <v>45046</v>
      </c>
      <c r="M25" s="82"/>
      <c r="N25" s="96" t="s">
        <v>577</v>
      </c>
      <c r="O25" s="94">
        <v>45082</v>
      </c>
      <c r="P25" s="38">
        <f t="shared" si="1"/>
        <v>400</v>
      </c>
      <c r="Q25" s="38">
        <f t="shared" si="2"/>
        <v>400</v>
      </c>
      <c r="R25" s="82"/>
      <c r="S25" s="96" t="s">
        <v>2827</v>
      </c>
      <c r="T25" s="97">
        <v>45195</v>
      </c>
      <c r="U25" s="38">
        <f t="shared" si="3"/>
        <v>400</v>
      </c>
      <c r="V25" s="38">
        <f t="shared" si="4"/>
        <v>1</v>
      </c>
      <c r="W25" s="82">
        <f t="shared" si="5"/>
        <v>400</v>
      </c>
      <c r="X25" s="98" t="s">
        <v>95</v>
      </c>
      <c r="Y25" s="98" t="s">
        <v>89</v>
      </c>
      <c r="Z25" s="72"/>
      <c r="AA25" s="72"/>
      <c r="AB25" t="s">
        <v>100</v>
      </c>
      <c r="AC25" s="72" t="s">
        <v>101</v>
      </c>
    </row>
    <row r="26" spans="1:29" ht="15" customHeight="1">
      <c r="A26" s="38">
        <f t="shared" si="6"/>
        <v>24</v>
      </c>
      <c r="B26" s="39" t="s">
        <v>146</v>
      </c>
      <c r="C26" s="39" t="str">
        <f>IF($B26&lt;&gt;"",_xlfn.IFNA(VLOOKUP($B26,'Node Details'!$B:$U,C$1,0),"Check"),"")</f>
        <v>0000001PS-00001PS10</v>
      </c>
      <c r="D26" s="39" t="str">
        <f>IF($B26&lt;&gt;"",_xlfn.IFNA(VLOOKUP($B26,'Node Details'!$B:$U,D$1,0),"Check"),"")</f>
        <v>1PS</v>
      </c>
      <c r="E26" s="39" t="str">
        <f>IF($B26&lt;&gt;"",_xlfn.IFNA(VLOOKUP($B26,'Node Details'!$B:$U,E$1,0),"Check"),"")</f>
        <v>Airtel</v>
      </c>
      <c r="F26" s="40">
        <v>45046</v>
      </c>
      <c r="G26" s="39"/>
      <c r="H26" s="39" t="s">
        <v>2825</v>
      </c>
      <c r="I26" s="39">
        <v>1</v>
      </c>
      <c r="J26" s="38">
        <v>400</v>
      </c>
      <c r="K26" s="39">
        <f t="shared" si="0"/>
        <v>400</v>
      </c>
      <c r="L26" s="64">
        <v>45046</v>
      </c>
      <c r="M26" s="82"/>
      <c r="N26" s="96" t="s">
        <v>577</v>
      </c>
      <c r="O26" s="94">
        <v>45082</v>
      </c>
      <c r="P26" s="38">
        <f t="shared" si="1"/>
        <v>400</v>
      </c>
      <c r="Q26" s="38">
        <f t="shared" si="2"/>
        <v>400</v>
      </c>
      <c r="R26" s="82"/>
      <c r="S26" s="96" t="s">
        <v>2827</v>
      </c>
      <c r="T26" s="97">
        <v>45195</v>
      </c>
      <c r="U26" s="38">
        <f t="shared" si="3"/>
        <v>400</v>
      </c>
      <c r="V26" s="38">
        <f t="shared" si="4"/>
        <v>1</v>
      </c>
      <c r="W26" s="82">
        <f t="shared" si="5"/>
        <v>400</v>
      </c>
      <c r="X26" s="98" t="s">
        <v>95</v>
      </c>
      <c r="Y26" s="98" t="s">
        <v>89</v>
      </c>
      <c r="Z26" s="72"/>
      <c r="AA26" s="72"/>
      <c r="AB26" t="s">
        <v>100</v>
      </c>
      <c r="AC26" s="72" t="s">
        <v>101</v>
      </c>
    </row>
    <row r="27" spans="1:29" ht="15" customHeight="1">
      <c r="A27" s="38">
        <f t="shared" si="6"/>
        <v>25</v>
      </c>
      <c r="B27" s="39" t="s">
        <v>151</v>
      </c>
      <c r="C27" s="39" t="str">
        <f>IF($B27&lt;&gt;"",_xlfn.IFNA(VLOOKUP($B27,'Node Details'!$B:$U,C$1,0),"Check"),"")</f>
        <v>0000001PS-00001PS10</v>
      </c>
      <c r="D27" s="39" t="str">
        <f>IF($B27&lt;&gt;"",_xlfn.IFNA(VLOOKUP($B27,'Node Details'!$B:$U,D$1,0),"Check"),"")</f>
        <v>1PS</v>
      </c>
      <c r="E27" s="39" t="str">
        <f>IF($B27&lt;&gt;"",_xlfn.IFNA(VLOOKUP($B27,'Node Details'!$B:$U,E$1,0),"Check"),"")</f>
        <v>Airtel</v>
      </c>
      <c r="F27" s="40">
        <v>45046</v>
      </c>
      <c r="G27" s="39"/>
      <c r="H27" s="39" t="s">
        <v>2825</v>
      </c>
      <c r="I27" s="39">
        <v>1</v>
      </c>
      <c r="J27" s="38">
        <v>400</v>
      </c>
      <c r="K27" s="39">
        <f t="shared" si="0"/>
        <v>400</v>
      </c>
      <c r="L27" s="64">
        <v>45046</v>
      </c>
      <c r="M27" s="82"/>
      <c r="N27" s="96" t="s">
        <v>577</v>
      </c>
      <c r="O27" s="94">
        <v>45082</v>
      </c>
      <c r="P27" s="38">
        <f t="shared" si="1"/>
        <v>400</v>
      </c>
      <c r="Q27" s="38">
        <f t="shared" si="2"/>
        <v>400</v>
      </c>
      <c r="R27" s="82"/>
      <c r="S27" s="96" t="s">
        <v>2827</v>
      </c>
      <c r="T27" s="97">
        <v>45195</v>
      </c>
      <c r="U27" s="38">
        <f t="shared" si="3"/>
        <v>400</v>
      </c>
      <c r="V27" s="38">
        <f t="shared" si="4"/>
        <v>1</v>
      </c>
      <c r="W27" s="82">
        <f t="shared" si="5"/>
        <v>400</v>
      </c>
      <c r="X27" s="98" t="s">
        <v>95</v>
      </c>
      <c r="Y27" s="98" t="s">
        <v>89</v>
      </c>
      <c r="Z27" s="72"/>
      <c r="AA27" s="72"/>
      <c r="AB27" t="s">
        <v>100</v>
      </c>
      <c r="AC27" s="72" t="s">
        <v>101</v>
      </c>
    </row>
    <row r="28" spans="1:29" ht="15" customHeight="1">
      <c r="A28" s="38">
        <f t="shared" si="6"/>
        <v>26</v>
      </c>
      <c r="B28" s="39" t="s">
        <v>103</v>
      </c>
      <c r="C28" s="39" t="str">
        <f>IF($B28&lt;&gt;"",_xlfn.IFNA(VLOOKUP($B28,'Node Details'!$B:$U,C$1,0),"Check"),"")</f>
        <v>0000001PS-00001PS10</v>
      </c>
      <c r="D28" s="39" t="str">
        <f>IF($B28&lt;&gt;"",_xlfn.IFNA(VLOOKUP($B28,'Node Details'!$B:$U,D$1,0),"Check"),"")</f>
        <v>1PS</v>
      </c>
      <c r="E28" s="39" t="str">
        <f>IF($B28&lt;&gt;"",_xlfn.IFNA(VLOOKUP($B28,'Node Details'!$B:$U,E$1,0),"Check"),"")</f>
        <v>Airtel</v>
      </c>
      <c r="F28" s="40">
        <v>45046</v>
      </c>
      <c r="G28" s="39"/>
      <c r="H28" s="39" t="s">
        <v>2825</v>
      </c>
      <c r="I28" s="39">
        <v>1</v>
      </c>
      <c r="J28" s="38">
        <v>400</v>
      </c>
      <c r="K28" s="39">
        <f t="shared" si="0"/>
        <v>400</v>
      </c>
      <c r="L28" s="64">
        <v>45046</v>
      </c>
      <c r="M28" s="82"/>
      <c r="N28" s="96" t="s">
        <v>577</v>
      </c>
      <c r="O28" s="94">
        <v>45082</v>
      </c>
      <c r="P28" s="38">
        <f t="shared" si="1"/>
        <v>400</v>
      </c>
      <c r="Q28" s="38">
        <f t="shared" si="2"/>
        <v>400</v>
      </c>
      <c r="R28" s="82"/>
      <c r="S28" s="96" t="s">
        <v>2827</v>
      </c>
      <c r="T28" s="97">
        <v>45195</v>
      </c>
      <c r="U28" s="38">
        <f t="shared" si="3"/>
        <v>400</v>
      </c>
      <c r="V28" s="38">
        <f t="shared" si="4"/>
        <v>1</v>
      </c>
      <c r="W28" s="82">
        <f t="shared" si="5"/>
        <v>400</v>
      </c>
      <c r="X28" s="98" t="s">
        <v>95</v>
      </c>
      <c r="Y28" s="98" t="s">
        <v>89</v>
      </c>
      <c r="Z28" s="72"/>
      <c r="AA28" s="72"/>
      <c r="AB28" t="s">
        <v>100</v>
      </c>
      <c r="AC28" s="72" t="s">
        <v>101</v>
      </c>
    </row>
    <row r="29" spans="1:29" ht="15" customHeight="1">
      <c r="A29" s="38">
        <f t="shared" si="6"/>
        <v>27</v>
      </c>
      <c r="B29" s="39" t="s">
        <v>84</v>
      </c>
      <c r="C29" s="39" t="str">
        <f>IF($B29&lt;&gt;"",_xlfn.IFNA(VLOOKUP($B29,'Node Details'!$B:$U,C$1,0),"Check"),"")</f>
        <v>0000001PS-00001PS10</v>
      </c>
      <c r="D29" s="39" t="str">
        <f>IF($B29&lt;&gt;"",_xlfn.IFNA(VLOOKUP($B29,'Node Details'!$B:$U,D$1,0),"Check"),"")</f>
        <v>1PS</v>
      </c>
      <c r="E29" s="39" t="str">
        <f>IF($B29&lt;&gt;"",_xlfn.IFNA(VLOOKUP($B29,'Node Details'!$B:$U,E$1,0),"Check"),"")</f>
        <v>Airtel</v>
      </c>
      <c r="F29" s="40">
        <v>45046</v>
      </c>
      <c r="G29" s="39"/>
      <c r="H29" s="39" t="s">
        <v>2825</v>
      </c>
      <c r="I29" s="39">
        <v>1</v>
      </c>
      <c r="J29" s="38">
        <v>400</v>
      </c>
      <c r="K29" s="39">
        <f t="shared" si="0"/>
        <v>400</v>
      </c>
      <c r="L29" s="64">
        <v>45046</v>
      </c>
      <c r="M29" s="82"/>
      <c r="N29" s="96" t="s">
        <v>577</v>
      </c>
      <c r="O29" s="94">
        <v>45082</v>
      </c>
      <c r="P29" s="38">
        <f t="shared" si="1"/>
        <v>400</v>
      </c>
      <c r="Q29" s="38">
        <f t="shared" si="2"/>
        <v>400</v>
      </c>
      <c r="R29" s="82"/>
      <c r="S29" s="96" t="s">
        <v>2827</v>
      </c>
      <c r="T29" s="97">
        <v>45195</v>
      </c>
      <c r="U29" s="38">
        <f t="shared" si="3"/>
        <v>400</v>
      </c>
      <c r="V29" s="38">
        <f t="shared" si="4"/>
        <v>1</v>
      </c>
      <c r="W29" s="82">
        <f t="shared" si="5"/>
        <v>400</v>
      </c>
      <c r="X29" s="98" t="s">
        <v>95</v>
      </c>
      <c r="Y29" s="98" t="s">
        <v>89</v>
      </c>
      <c r="Z29" s="72"/>
      <c r="AA29" s="72"/>
      <c r="AB29" t="s">
        <v>100</v>
      </c>
      <c r="AC29" s="72" t="s">
        <v>101</v>
      </c>
    </row>
    <row r="30" spans="1:29" ht="15" customHeight="1">
      <c r="A30" s="38">
        <f t="shared" si="6"/>
        <v>28</v>
      </c>
      <c r="B30" s="39" t="s">
        <v>162</v>
      </c>
      <c r="C30" s="39" t="str">
        <f>IF($B30&lt;&gt;"",_xlfn.IFNA(VLOOKUP($B30,'Node Details'!$B:$U,C$1,0),"Check"),"")</f>
        <v>00001PS09-00001PS13</v>
      </c>
      <c r="D30" s="39" t="str">
        <f>IF($B30&lt;&gt;"",_xlfn.IFNA(VLOOKUP($B30,'Node Details'!$B:$U,D$1,0),"Check"),"")</f>
        <v>1PS</v>
      </c>
      <c r="E30" s="39" t="str">
        <f>IF($B30&lt;&gt;"",_xlfn.IFNA(VLOOKUP($B30,'Node Details'!$B:$U,E$1,0),"Check"),"")</f>
        <v>Airtel</v>
      </c>
      <c r="F30" s="40">
        <v>45046</v>
      </c>
      <c r="G30" s="39"/>
      <c r="H30" s="39" t="s">
        <v>2825</v>
      </c>
      <c r="I30" s="39">
        <v>1</v>
      </c>
      <c r="J30" s="38">
        <v>400</v>
      </c>
      <c r="K30" s="39">
        <f t="shared" si="0"/>
        <v>400</v>
      </c>
      <c r="L30" s="64">
        <v>45046</v>
      </c>
      <c r="M30" s="82"/>
      <c r="N30" s="96" t="s">
        <v>577</v>
      </c>
      <c r="O30" s="94">
        <v>45082</v>
      </c>
      <c r="P30" s="38">
        <f t="shared" si="1"/>
        <v>400</v>
      </c>
      <c r="Q30" s="38">
        <f t="shared" si="2"/>
        <v>400</v>
      </c>
      <c r="R30" s="82"/>
      <c r="S30" s="96" t="s">
        <v>2827</v>
      </c>
      <c r="T30" s="97">
        <v>45195</v>
      </c>
      <c r="U30" s="38">
        <f t="shared" si="3"/>
        <v>400</v>
      </c>
      <c r="V30" s="38">
        <f t="shared" si="4"/>
        <v>1</v>
      </c>
      <c r="W30" s="82">
        <f t="shared" si="5"/>
        <v>400</v>
      </c>
      <c r="X30" s="98" t="s">
        <v>95</v>
      </c>
      <c r="Y30" s="98" t="s">
        <v>89</v>
      </c>
      <c r="Z30" s="72"/>
      <c r="AA30" s="72"/>
      <c r="AB30" t="s">
        <v>100</v>
      </c>
      <c r="AC30" s="72" t="s">
        <v>101</v>
      </c>
    </row>
    <row r="31" spans="1:29" ht="15" customHeight="1">
      <c r="A31" s="38">
        <f t="shared" si="6"/>
        <v>29</v>
      </c>
      <c r="B31" s="39" t="s">
        <v>172</v>
      </c>
      <c r="C31" s="39" t="str">
        <f>IF($B31&lt;&gt;"",_xlfn.IFNA(VLOOKUP($B31,'Node Details'!$B:$U,C$1,0),"Check"),"")</f>
        <v>00001PS09-00001PS13</v>
      </c>
      <c r="D31" s="39" t="str">
        <f>IF($B31&lt;&gt;"",_xlfn.IFNA(VLOOKUP($B31,'Node Details'!$B:$U,D$1,0),"Check"),"")</f>
        <v>1PS</v>
      </c>
      <c r="E31" s="39" t="str">
        <f>IF($B31&lt;&gt;"",_xlfn.IFNA(VLOOKUP($B31,'Node Details'!$B:$U,E$1,0),"Check"),"")</f>
        <v>Airtel</v>
      </c>
      <c r="F31" s="40">
        <v>45046</v>
      </c>
      <c r="G31" s="39"/>
      <c r="H31" s="39" t="s">
        <v>2825</v>
      </c>
      <c r="I31" s="39">
        <v>1</v>
      </c>
      <c r="J31" s="38">
        <v>400</v>
      </c>
      <c r="K31" s="39">
        <f t="shared" si="0"/>
        <v>400</v>
      </c>
      <c r="L31" s="64">
        <v>45046</v>
      </c>
      <c r="M31" s="82"/>
      <c r="N31" s="96" t="s">
        <v>577</v>
      </c>
      <c r="O31" s="94">
        <v>45082</v>
      </c>
      <c r="P31" s="38">
        <f t="shared" si="1"/>
        <v>400</v>
      </c>
      <c r="Q31" s="38">
        <f t="shared" si="2"/>
        <v>400</v>
      </c>
      <c r="R31" s="82"/>
      <c r="S31" s="96" t="s">
        <v>2827</v>
      </c>
      <c r="T31" s="97">
        <v>45195</v>
      </c>
      <c r="U31" s="38">
        <f t="shared" si="3"/>
        <v>400</v>
      </c>
      <c r="V31" s="38">
        <f t="shared" si="4"/>
        <v>1</v>
      </c>
      <c r="W31" s="82">
        <f t="shared" si="5"/>
        <v>400</v>
      </c>
      <c r="X31" s="98" t="s">
        <v>95</v>
      </c>
      <c r="Y31" s="98" t="s">
        <v>89</v>
      </c>
      <c r="Z31" s="72"/>
      <c r="AA31" s="72"/>
      <c r="AB31" t="s">
        <v>100</v>
      </c>
      <c r="AC31" s="72" t="s">
        <v>101</v>
      </c>
    </row>
    <row r="32" spans="1:29" ht="15" customHeight="1">
      <c r="A32" s="38">
        <f t="shared" si="6"/>
        <v>30</v>
      </c>
      <c r="B32" s="39" t="s">
        <v>105</v>
      </c>
      <c r="C32" s="39" t="str">
        <f>IF($B32&lt;&gt;"",_xlfn.IFNA(VLOOKUP($B32,'Node Details'!$B:$U,C$1,0),"Check"),"")</f>
        <v>00001PS09-00001PS13</v>
      </c>
      <c r="D32" s="39" t="str">
        <f>IF($B32&lt;&gt;"",_xlfn.IFNA(VLOOKUP($B32,'Node Details'!$B:$U,D$1,0),"Check"),"")</f>
        <v>1PS</v>
      </c>
      <c r="E32" s="39" t="str">
        <f>IF($B32&lt;&gt;"",_xlfn.IFNA(VLOOKUP($B32,'Node Details'!$B:$U,E$1,0),"Check"),"")</f>
        <v>Airtel</v>
      </c>
      <c r="F32" s="40">
        <v>45046</v>
      </c>
      <c r="G32" s="39"/>
      <c r="H32" s="39" t="s">
        <v>2825</v>
      </c>
      <c r="I32" s="39">
        <v>1</v>
      </c>
      <c r="J32" s="38">
        <v>400</v>
      </c>
      <c r="K32" s="39">
        <f t="shared" si="0"/>
        <v>400</v>
      </c>
      <c r="L32" s="64">
        <v>45046</v>
      </c>
      <c r="M32" s="82"/>
      <c r="N32" s="96" t="s">
        <v>577</v>
      </c>
      <c r="O32" s="94">
        <v>45082</v>
      </c>
      <c r="P32" s="38">
        <f t="shared" si="1"/>
        <v>400</v>
      </c>
      <c r="Q32" s="38">
        <f t="shared" si="2"/>
        <v>400</v>
      </c>
      <c r="R32" s="82"/>
      <c r="S32" s="96" t="s">
        <v>2827</v>
      </c>
      <c r="T32" s="97">
        <v>45195</v>
      </c>
      <c r="U32" s="38">
        <f t="shared" si="3"/>
        <v>400</v>
      </c>
      <c r="V32" s="38">
        <f t="shared" si="4"/>
        <v>1</v>
      </c>
      <c r="W32" s="82">
        <f t="shared" si="5"/>
        <v>400</v>
      </c>
      <c r="X32" s="98" t="s">
        <v>95</v>
      </c>
      <c r="Y32" s="98" t="s">
        <v>89</v>
      </c>
      <c r="Z32" s="72"/>
      <c r="AA32" s="72"/>
      <c r="AB32" t="s">
        <v>100</v>
      </c>
      <c r="AC32" s="72" t="s">
        <v>101</v>
      </c>
    </row>
    <row r="33" spans="1:29" ht="15" customHeight="1">
      <c r="A33" s="38">
        <f t="shared" si="6"/>
        <v>31</v>
      </c>
      <c r="B33" s="39" t="s">
        <v>180</v>
      </c>
      <c r="C33" s="39" t="str">
        <f>IF($B33&lt;&gt;"",_xlfn.IFNA(VLOOKUP($B33,'Node Details'!$B:$U,C$1,0),"Check"),"")</f>
        <v>00001PS06-00001PS15</v>
      </c>
      <c r="D33" s="39" t="str">
        <f>IF($B33&lt;&gt;"",_xlfn.IFNA(VLOOKUP($B33,'Node Details'!$B:$U,D$1,0),"Check"),"")</f>
        <v>1PS</v>
      </c>
      <c r="E33" s="39" t="str">
        <f>IF($B33&lt;&gt;"",_xlfn.IFNA(VLOOKUP($B33,'Node Details'!$B:$U,E$1,0),"Check"),"")</f>
        <v>Airtel</v>
      </c>
      <c r="F33" s="40">
        <v>45046</v>
      </c>
      <c r="G33" s="39"/>
      <c r="H33" s="39" t="s">
        <v>2825</v>
      </c>
      <c r="I33" s="39">
        <v>1</v>
      </c>
      <c r="J33" s="38">
        <v>400</v>
      </c>
      <c r="K33" s="39">
        <f t="shared" si="0"/>
        <v>400</v>
      </c>
      <c r="L33" s="64">
        <v>45046</v>
      </c>
      <c r="M33" s="82"/>
      <c r="N33" s="96" t="s">
        <v>577</v>
      </c>
      <c r="O33" s="94">
        <v>45082</v>
      </c>
      <c r="P33" s="38">
        <f t="shared" si="1"/>
        <v>400</v>
      </c>
      <c r="Q33" s="38">
        <f t="shared" si="2"/>
        <v>400</v>
      </c>
      <c r="R33" s="82"/>
      <c r="S33" s="96" t="s">
        <v>2827</v>
      </c>
      <c r="T33" s="97">
        <v>45195</v>
      </c>
      <c r="U33" s="38">
        <f t="shared" si="3"/>
        <v>400</v>
      </c>
      <c r="V33" s="38">
        <f t="shared" si="4"/>
        <v>1</v>
      </c>
      <c r="W33" s="82">
        <f t="shared" si="5"/>
        <v>400</v>
      </c>
      <c r="X33" s="98" t="s">
        <v>95</v>
      </c>
      <c r="Y33" s="98" t="s">
        <v>89</v>
      </c>
      <c r="Z33" s="72"/>
      <c r="AA33" s="72"/>
      <c r="AB33" t="s">
        <v>100</v>
      </c>
      <c r="AC33" s="72" t="s">
        <v>101</v>
      </c>
    </row>
    <row r="34" spans="1:29" ht="15" customHeight="1">
      <c r="A34" s="38">
        <f t="shared" si="6"/>
        <v>32</v>
      </c>
      <c r="B34" s="39" t="s">
        <v>111</v>
      </c>
      <c r="C34" s="39" t="str">
        <f>IF($B34&lt;&gt;"",_xlfn.IFNA(VLOOKUP($B34,'Node Details'!$B:$U,C$1,0),"Check"),"")</f>
        <v>00001PS06-00001PS15</v>
      </c>
      <c r="D34" s="39" t="str">
        <f>IF($B34&lt;&gt;"",_xlfn.IFNA(VLOOKUP($B34,'Node Details'!$B:$U,D$1,0),"Check"),"")</f>
        <v>1PS</v>
      </c>
      <c r="E34" s="39" t="str">
        <f>IF($B34&lt;&gt;"",_xlfn.IFNA(VLOOKUP($B34,'Node Details'!$B:$U,E$1,0),"Check"),"")</f>
        <v>Airtel</v>
      </c>
      <c r="F34" s="40">
        <v>45046</v>
      </c>
      <c r="G34" s="39"/>
      <c r="H34" s="39" t="s">
        <v>2825</v>
      </c>
      <c r="I34" s="39">
        <v>1</v>
      </c>
      <c r="J34" s="38">
        <v>400</v>
      </c>
      <c r="K34" s="39">
        <f t="shared" si="0"/>
        <v>400</v>
      </c>
      <c r="L34" s="64">
        <v>45046</v>
      </c>
      <c r="M34" s="82"/>
      <c r="N34" s="96" t="s">
        <v>577</v>
      </c>
      <c r="O34" s="94">
        <v>45082</v>
      </c>
      <c r="P34" s="38">
        <f t="shared" si="1"/>
        <v>400</v>
      </c>
      <c r="Q34" s="38">
        <f t="shared" si="2"/>
        <v>400</v>
      </c>
      <c r="R34" s="82"/>
      <c r="S34" s="96" t="s">
        <v>2827</v>
      </c>
      <c r="T34" s="97">
        <v>45195</v>
      </c>
      <c r="U34" s="38">
        <f t="shared" si="3"/>
        <v>400</v>
      </c>
      <c r="V34" s="38">
        <f t="shared" si="4"/>
        <v>1</v>
      </c>
      <c r="W34" s="82">
        <f t="shared" si="5"/>
        <v>400</v>
      </c>
      <c r="X34" s="98" t="s">
        <v>95</v>
      </c>
      <c r="Y34" s="98" t="s">
        <v>89</v>
      </c>
      <c r="Z34" s="72"/>
      <c r="AA34" s="72"/>
      <c r="AB34" t="s">
        <v>100</v>
      </c>
      <c r="AC34" s="72" t="s">
        <v>101</v>
      </c>
    </row>
    <row r="35" spans="1:29" ht="15" customHeight="1">
      <c r="A35" s="38">
        <f t="shared" si="6"/>
        <v>33</v>
      </c>
      <c r="B35" s="39" t="s">
        <v>115</v>
      </c>
      <c r="C35" s="39" t="str">
        <f>IF($B35&lt;&gt;"",_xlfn.IFNA(VLOOKUP($B35,'Node Details'!$B:$U,C$1,0),"Check"),"")</f>
        <v>0000001PS-00001PS16</v>
      </c>
      <c r="D35" s="39" t="str">
        <f>IF($B35&lt;&gt;"",_xlfn.IFNA(VLOOKUP($B35,'Node Details'!$B:$U,D$1,0),"Check"),"")</f>
        <v>1PS</v>
      </c>
      <c r="E35" s="39" t="str">
        <f>IF($B35&lt;&gt;"",_xlfn.IFNA(VLOOKUP($B35,'Node Details'!$B:$U,E$1,0),"Check"),"")</f>
        <v>Airtel</v>
      </c>
      <c r="F35" s="40">
        <v>45046</v>
      </c>
      <c r="G35" s="39"/>
      <c r="H35" s="39" t="s">
        <v>2825</v>
      </c>
      <c r="I35" s="39">
        <v>1</v>
      </c>
      <c r="J35" s="38">
        <v>400</v>
      </c>
      <c r="K35" s="39">
        <f t="shared" si="0"/>
        <v>400</v>
      </c>
      <c r="L35" s="64">
        <v>45046</v>
      </c>
      <c r="M35" s="82"/>
      <c r="N35" s="96" t="s">
        <v>577</v>
      </c>
      <c r="O35" s="94">
        <v>45082</v>
      </c>
      <c r="P35" s="38">
        <f t="shared" si="1"/>
        <v>400</v>
      </c>
      <c r="Q35" s="38">
        <f t="shared" si="2"/>
        <v>400</v>
      </c>
      <c r="R35" s="82"/>
      <c r="S35" s="96" t="s">
        <v>2827</v>
      </c>
      <c r="T35" s="97">
        <v>45195</v>
      </c>
      <c r="U35" s="38">
        <f t="shared" si="3"/>
        <v>400</v>
      </c>
      <c r="V35" s="38">
        <f t="shared" si="4"/>
        <v>1</v>
      </c>
      <c r="W35" s="82">
        <f t="shared" si="5"/>
        <v>400</v>
      </c>
      <c r="X35" s="98" t="s">
        <v>95</v>
      </c>
      <c r="Y35" s="98" t="s">
        <v>89</v>
      </c>
      <c r="Z35" s="72"/>
      <c r="AA35" s="72"/>
      <c r="AB35" t="s">
        <v>100</v>
      </c>
      <c r="AC35" s="72" t="s">
        <v>101</v>
      </c>
    </row>
    <row r="36" spans="1:29" ht="15" customHeight="1">
      <c r="A36" s="38">
        <f t="shared" si="6"/>
        <v>34</v>
      </c>
      <c r="B36" s="39" t="s">
        <v>2040</v>
      </c>
      <c r="C36" s="39" t="str">
        <f>IF($B36&lt;&gt;"",_xlfn.IFNA(VLOOKUP($B36,'Node Details'!$B:$U,C$1,0),"Check"),"")</f>
        <v>00001WB15-1WB150101</v>
      </c>
      <c r="D36" s="39" t="str">
        <f>IF($B36&lt;&gt;"",_xlfn.IFNA(VLOOKUP($B36,'Node Details'!$B:$U,D$1,0),"Check"),"")</f>
        <v>1WB</v>
      </c>
      <c r="E36" s="39" t="str">
        <f>IF($B36&lt;&gt;"",_xlfn.IFNA(VLOOKUP($B36,'Node Details'!$B:$U,E$1,0),"Check"),"")</f>
        <v>Airtel</v>
      </c>
      <c r="F36" s="40">
        <v>45046</v>
      </c>
      <c r="G36" s="39"/>
      <c r="H36" s="39" t="s">
        <v>2828</v>
      </c>
      <c r="I36" s="39">
        <v>1</v>
      </c>
      <c r="J36" s="39">
        <v>450</v>
      </c>
      <c r="K36" s="39">
        <f t="shared" si="0"/>
        <v>450</v>
      </c>
      <c r="L36" s="64">
        <v>45046</v>
      </c>
      <c r="M36" s="82"/>
      <c r="N36" s="96" t="s">
        <v>200</v>
      </c>
      <c r="O36" s="97">
        <v>45128</v>
      </c>
      <c r="P36" s="38">
        <f t="shared" si="1"/>
        <v>450</v>
      </c>
      <c r="Q36" s="38">
        <f t="shared" si="2"/>
        <v>450</v>
      </c>
      <c r="R36" s="82"/>
      <c r="S36" s="25" t="s">
        <v>201</v>
      </c>
      <c r="T36" s="100">
        <v>45204</v>
      </c>
      <c r="U36" s="38">
        <f t="shared" si="3"/>
        <v>450</v>
      </c>
      <c r="V36" s="38">
        <f t="shared" si="4"/>
        <v>1</v>
      </c>
      <c r="W36" s="82">
        <f t="shared" si="5"/>
        <v>450</v>
      </c>
      <c r="X36" s="98" t="s">
        <v>2826</v>
      </c>
      <c r="Y36" s="98" t="s">
        <v>89</v>
      </c>
      <c r="Z36" s="72"/>
      <c r="AA36" s="72"/>
      <c r="AB36" t="s">
        <v>100</v>
      </c>
      <c r="AC36" s="72" t="s">
        <v>101</v>
      </c>
    </row>
    <row r="37" spans="1:29" ht="15" customHeight="1">
      <c r="A37" s="38">
        <f t="shared" si="6"/>
        <v>35</v>
      </c>
      <c r="B37" s="39" t="s">
        <v>2042</v>
      </c>
      <c r="C37" s="39" t="str">
        <f>IF($B37&lt;&gt;"",_xlfn.IFNA(VLOOKUP($B37,'Node Details'!$B:$U,C$1,0),"Check"),"")</f>
        <v>00001WB15-1WB150101</v>
      </c>
      <c r="D37" s="39" t="str">
        <f>IF($B37&lt;&gt;"",_xlfn.IFNA(VLOOKUP($B37,'Node Details'!$B:$U,D$1,0),"Check"),"")</f>
        <v>1WB</v>
      </c>
      <c r="E37" s="39" t="str">
        <f>IF($B37&lt;&gt;"",_xlfn.IFNA(VLOOKUP($B37,'Node Details'!$B:$U,E$1,0),"Check"),"")</f>
        <v>Airtel</v>
      </c>
      <c r="F37" s="40">
        <v>45046</v>
      </c>
      <c r="G37" s="39"/>
      <c r="H37" s="39" t="s">
        <v>2828</v>
      </c>
      <c r="I37" s="39">
        <v>1</v>
      </c>
      <c r="J37" s="39">
        <v>450</v>
      </c>
      <c r="K37" s="39">
        <f t="shared" si="0"/>
        <v>450</v>
      </c>
      <c r="L37" s="64">
        <v>45046</v>
      </c>
      <c r="M37" s="82"/>
      <c r="N37" s="96" t="s">
        <v>200</v>
      </c>
      <c r="O37" s="97">
        <v>45128</v>
      </c>
      <c r="P37" s="38">
        <f t="shared" si="1"/>
        <v>450</v>
      </c>
      <c r="Q37" s="38">
        <f t="shared" si="2"/>
        <v>450</v>
      </c>
      <c r="R37" s="82"/>
      <c r="S37" s="25" t="s">
        <v>201</v>
      </c>
      <c r="T37" s="100">
        <v>45204</v>
      </c>
      <c r="U37" s="38">
        <f t="shared" si="3"/>
        <v>450</v>
      </c>
      <c r="V37" s="38">
        <f t="shared" si="4"/>
        <v>1</v>
      </c>
      <c r="W37" s="82">
        <f t="shared" si="5"/>
        <v>450</v>
      </c>
      <c r="X37" s="98" t="s">
        <v>2826</v>
      </c>
      <c r="Y37" s="98" t="s">
        <v>89</v>
      </c>
      <c r="Z37" s="72"/>
      <c r="AA37" s="72"/>
      <c r="AB37" t="s">
        <v>100</v>
      </c>
      <c r="AC37" s="72" t="s">
        <v>101</v>
      </c>
    </row>
    <row r="38" spans="1:29" ht="15" customHeight="1">
      <c r="A38" s="38">
        <f t="shared" si="6"/>
        <v>36</v>
      </c>
      <c r="B38" s="39" t="s">
        <v>212</v>
      </c>
      <c r="C38" s="39" t="str">
        <f>IF($B38&lt;&gt;"",_xlfn.IFNA(VLOOKUP($B38,'Node Details'!$B:$U,C$1,0),"Check"),"")</f>
        <v>00001WB15-1WB150101</v>
      </c>
      <c r="D38" s="39" t="str">
        <f>IF($B38&lt;&gt;"",_xlfn.IFNA(VLOOKUP($B38,'Node Details'!$B:$U,D$1,0),"Check"),"")</f>
        <v>1WB</v>
      </c>
      <c r="E38" s="39" t="str">
        <f>IF($B38&lt;&gt;"",_xlfn.IFNA(VLOOKUP($B38,'Node Details'!$B:$U,E$1,0),"Check"),"")</f>
        <v>Airtel</v>
      </c>
      <c r="F38" s="40">
        <v>45046</v>
      </c>
      <c r="G38" s="39"/>
      <c r="H38" s="39" t="s">
        <v>2828</v>
      </c>
      <c r="I38" s="39">
        <v>1</v>
      </c>
      <c r="J38" s="39">
        <v>450</v>
      </c>
      <c r="K38" s="39">
        <f t="shared" si="0"/>
        <v>450</v>
      </c>
      <c r="L38" s="64">
        <v>45046</v>
      </c>
      <c r="M38" s="82"/>
      <c r="N38" s="96" t="s">
        <v>200</v>
      </c>
      <c r="O38" s="97">
        <v>45128</v>
      </c>
      <c r="P38" s="38">
        <f t="shared" si="1"/>
        <v>450</v>
      </c>
      <c r="Q38" s="38">
        <f t="shared" si="2"/>
        <v>450</v>
      </c>
      <c r="R38" s="82"/>
      <c r="S38" s="25" t="s">
        <v>201</v>
      </c>
      <c r="T38" s="100">
        <v>45204</v>
      </c>
      <c r="U38" s="38">
        <f t="shared" si="3"/>
        <v>450</v>
      </c>
      <c r="V38" s="38">
        <f t="shared" si="4"/>
        <v>1</v>
      </c>
      <c r="W38" s="82">
        <f t="shared" si="5"/>
        <v>450</v>
      </c>
      <c r="X38" s="98" t="s">
        <v>2826</v>
      </c>
      <c r="Y38" s="98" t="s">
        <v>89</v>
      </c>
      <c r="Z38" s="72"/>
      <c r="AA38" s="72"/>
      <c r="AB38" t="s">
        <v>100</v>
      </c>
      <c r="AC38" s="72" t="s">
        <v>101</v>
      </c>
    </row>
    <row r="39" spans="1:29" ht="15" customHeight="1">
      <c r="A39" s="38">
        <f t="shared" si="6"/>
        <v>37</v>
      </c>
      <c r="B39" s="39" t="s">
        <v>217</v>
      </c>
      <c r="C39" s="39" t="str">
        <f>IF($B39&lt;&gt;"",_xlfn.IFNA(VLOOKUP($B39,'Node Details'!$B:$U,C$1,0),"Check"),"")</f>
        <v>00001WB16-1WB160108</v>
      </c>
      <c r="D39" s="39" t="str">
        <f>IF($B39&lt;&gt;"",_xlfn.IFNA(VLOOKUP($B39,'Node Details'!$B:$U,D$1,0),"Check"),"")</f>
        <v>1WB</v>
      </c>
      <c r="E39" s="39" t="str">
        <f>IF($B39&lt;&gt;"",_xlfn.IFNA(VLOOKUP($B39,'Node Details'!$B:$U,E$1,0),"Check"),"")</f>
        <v>Airtel</v>
      </c>
      <c r="F39" s="40">
        <v>45046</v>
      </c>
      <c r="G39" s="39"/>
      <c r="H39" s="39" t="s">
        <v>2828</v>
      </c>
      <c r="I39" s="39">
        <v>1</v>
      </c>
      <c r="J39" s="39">
        <v>450</v>
      </c>
      <c r="K39" s="39">
        <f t="shared" si="0"/>
        <v>450</v>
      </c>
      <c r="L39" s="64">
        <v>45046</v>
      </c>
      <c r="M39" s="82"/>
      <c r="N39" s="96" t="s">
        <v>200</v>
      </c>
      <c r="O39" s="97">
        <v>45128</v>
      </c>
      <c r="P39" s="38">
        <f t="shared" si="1"/>
        <v>450</v>
      </c>
      <c r="Q39" s="38">
        <f t="shared" si="2"/>
        <v>450</v>
      </c>
      <c r="R39" s="82"/>
      <c r="S39" s="25" t="s">
        <v>201</v>
      </c>
      <c r="T39" s="100">
        <v>45204</v>
      </c>
      <c r="U39" s="38">
        <f t="shared" si="3"/>
        <v>450</v>
      </c>
      <c r="V39" s="38">
        <f t="shared" si="4"/>
        <v>1</v>
      </c>
      <c r="W39" s="82">
        <f t="shared" si="5"/>
        <v>450</v>
      </c>
      <c r="X39" s="98" t="s">
        <v>2826</v>
      </c>
      <c r="Y39" s="98" t="s">
        <v>89</v>
      </c>
      <c r="Z39" s="72"/>
      <c r="AA39" s="72"/>
      <c r="AB39" t="s">
        <v>100</v>
      </c>
      <c r="AC39" s="72" t="s">
        <v>101</v>
      </c>
    </row>
    <row r="40" spans="1:29" ht="15" customHeight="1">
      <c r="A40" s="38">
        <f t="shared" si="6"/>
        <v>38</v>
      </c>
      <c r="B40" s="39" t="s">
        <v>221</v>
      </c>
      <c r="C40" s="39" t="str">
        <f>IF($B40&lt;&gt;"",_xlfn.IFNA(VLOOKUP($B40,'Node Details'!$B:$U,C$1,0),"Check"),"")</f>
        <v>00001WB16-1WB160107</v>
      </c>
      <c r="D40" s="39" t="str">
        <f>IF($B40&lt;&gt;"",_xlfn.IFNA(VLOOKUP($B40,'Node Details'!$B:$U,D$1,0),"Check"),"")</f>
        <v>1WB</v>
      </c>
      <c r="E40" s="39" t="str">
        <f>IF($B40&lt;&gt;"",_xlfn.IFNA(VLOOKUP($B40,'Node Details'!$B:$U,E$1,0),"Check"),"")</f>
        <v>Airtel</v>
      </c>
      <c r="F40" s="40">
        <v>45046</v>
      </c>
      <c r="G40" s="39"/>
      <c r="H40" s="39" t="s">
        <v>2828</v>
      </c>
      <c r="I40" s="39">
        <v>1</v>
      </c>
      <c r="J40" s="39">
        <v>450</v>
      </c>
      <c r="K40" s="39">
        <f t="shared" si="0"/>
        <v>450</v>
      </c>
      <c r="L40" s="64">
        <v>45046</v>
      </c>
      <c r="M40" s="82"/>
      <c r="N40" s="96" t="s">
        <v>200</v>
      </c>
      <c r="O40" s="97">
        <v>45128</v>
      </c>
      <c r="P40" s="38">
        <f t="shared" si="1"/>
        <v>450</v>
      </c>
      <c r="Q40" s="38">
        <f t="shared" si="2"/>
        <v>450</v>
      </c>
      <c r="R40" s="82"/>
      <c r="S40" s="25" t="s">
        <v>201</v>
      </c>
      <c r="T40" s="100">
        <v>45204</v>
      </c>
      <c r="U40" s="38">
        <f t="shared" si="3"/>
        <v>450</v>
      </c>
      <c r="V40" s="38">
        <f t="shared" si="4"/>
        <v>1</v>
      </c>
      <c r="W40" s="82">
        <f t="shared" si="5"/>
        <v>450</v>
      </c>
      <c r="X40" s="98" t="s">
        <v>2826</v>
      </c>
      <c r="Y40" s="98" t="s">
        <v>89</v>
      </c>
      <c r="Z40" s="72"/>
      <c r="AA40" s="72"/>
      <c r="AB40" t="s">
        <v>100</v>
      </c>
      <c r="AC40" s="72" t="s">
        <v>101</v>
      </c>
    </row>
    <row r="41" spans="1:29" ht="15" customHeight="1">
      <c r="A41" s="38">
        <f t="shared" si="6"/>
        <v>39</v>
      </c>
      <c r="B41" s="39" t="s">
        <v>2044</v>
      </c>
      <c r="C41" s="39" t="str">
        <f>IF($B41&lt;&gt;"",_xlfn.IFNA(VLOOKUP($B41,'Node Details'!$B:$U,C$1,0),"Check"),"")</f>
        <v>00001WB16-1WB160101</v>
      </c>
      <c r="D41" s="39" t="str">
        <f>IF($B41&lt;&gt;"",_xlfn.IFNA(VLOOKUP($B41,'Node Details'!$B:$U,D$1,0),"Check"),"")</f>
        <v>1WB</v>
      </c>
      <c r="E41" s="39" t="str">
        <f>IF($B41&lt;&gt;"",_xlfn.IFNA(VLOOKUP($B41,'Node Details'!$B:$U,E$1,0),"Check"),"")</f>
        <v>Airtel</v>
      </c>
      <c r="F41" s="40">
        <v>45046</v>
      </c>
      <c r="G41" s="39"/>
      <c r="H41" s="39" t="s">
        <v>2828</v>
      </c>
      <c r="I41" s="39">
        <v>1</v>
      </c>
      <c r="J41" s="39">
        <v>450</v>
      </c>
      <c r="K41" s="39">
        <f t="shared" si="0"/>
        <v>450</v>
      </c>
      <c r="L41" s="64">
        <v>45046</v>
      </c>
      <c r="M41" s="82"/>
      <c r="N41" s="96" t="s">
        <v>200</v>
      </c>
      <c r="O41" s="97">
        <v>45128</v>
      </c>
      <c r="P41" s="38">
        <f t="shared" si="1"/>
        <v>450</v>
      </c>
      <c r="Q41" s="38">
        <f t="shared" si="2"/>
        <v>450</v>
      </c>
      <c r="R41" s="82"/>
      <c r="S41" s="25" t="s">
        <v>201</v>
      </c>
      <c r="T41" s="100">
        <v>45204</v>
      </c>
      <c r="U41" s="38">
        <f t="shared" si="3"/>
        <v>450</v>
      </c>
      <c r="V41" s="38">
        <f t="shared" si="4"/>
        <v>1</v>
      </c>
      <c r="W41" s="82">
        <f t="shared" si="5"/>
        <v>450</v>
      </c>
      <c r="X41" s="98" t="s">
        <v>2826</v>
      </c>
      <c r="Y41" s="98" t="s">
        <v>89</v>
      </c>
      <c r="Z41" s="72"/>
      <c r="AA41" s="72"/>
      <c r="AB41" t="s">
        <v>100</v>
      </c>
      <c r="AC41" s="72" t="s">
        <v>101</v>
      </c>
    </row>
    <row r="42" spans="1:29" ht="15" customHeight="1">
      <c r="A42" s="38">
        <f t="shared" si="6"/>
        <v>40</v>
      </c>
      <c r="B42" s="39" t="s">
        <v>2046</v>
      </c>
      <c r="C42" s="39" t="str">
        <f>IF($B42&lt;&gt;"",_xlfn.IFNA(VLOOKUP($B42,'Node Details'!$B:$U,C$1,0),"Check"),"")</f>
        <v>00001WB16-1WB160101</v>
      </c>
      <c r="D42" s="39" t="str">
        <f>IF($B42&lt;&gt;"",_xlfn.IFNA(VLOOKUP($B42,'Node Details'!$B:$U,D$1,0),"Check"),"")</f>
        <v>1WB</v>
      </c>
      <c r="E42" s="39" t="str">
        <f>IF($B42&lt;&gt;"",_xlfn.IFNA(VLOOKUP($B42,'Node Details'!$B:$U,E$1,0),"Check"),"")</f>
        <v>Airtel</v>
      </c>
      <c r="F42" s="40">
        <v>45046</v>
      </c>
      <c r="G42" s="39"/>
      <c r="H42" s="39" t="s">
        <v>2828</v>
      </c>
      <c r="I42" s="39">
        <v>1</v>
      </c>
      <c r="J42" s="39">
        <v>450</v>
      </c>
      <c r="K42" s="39">
        <f t="shared" si="0"/>
        <v>450</v>
      </c>
      <c r="L42" s="64">
        <v>45046</v>
      </c>
      <c r="M42" s="82"/>
      <c r="N42" s="96" t="s">
        <v>200</v>
      </c>
      <c r="O42" s="97">
        <v>45128</v>
      </c>
      <c r="P42" s="38">
        <f t="shared" si="1"/>
        <v>450</v>
      </c>
      <c r="Q42" s="38">
        <f t="shared" si="2"/>
        <v>450</v>
      </c>
      <c r="R42" s="82"/>
      <c r="S42" s="25" t="s">
        <v>201</v>
      </c>
      <c r="T42" s="100">
        <v>45204</v>
      </c>
      <c r="U42" s="38">
        <f t="shared" si="3"/>
        <v>450</v>
      </c>
      <c r="V42" s="38">
        <f t="shared" si="4"/>
        <v>1</v>
      </c>
      <c r="W42" s="82">
        <f t="shared" si="5"/>
        <v>450</v>
      </c>
      <c r="X42" s="98" t="s">
        <v>2826</v>
      </c>
      <c r="Y42" s="98" t="s">
        <v>89</v>
      </c>
      <c r="Z42" s="72"/>
      <c r="AA42" s="72"/>
      <c r="AB42" t="s">
        <v>100</v>
      </c>
      <c r="AC42" s="72" t="s">
        <v>101</v>
      </c>
    </row>
    <row r="43" spans="1:29" ht="15" customHeight="1">
      <c r="A43" s="38">
        <f t="shared" si="6"/>
        <v>41</v>
      </c>
      <c r="B43" s="39" t="s">
        <v>2048</v>
      </c>
      <c r="C43" s="39" t="str">
        <f>IF($B43&lt;&gt;"",_xlfn.IFNA(VLOOKUP($B43,'Node Details'!$B:$U,C$1,0),"Check"),"")</f>
        <v>00001WB16-1WB160101</v>
      </c>
      <c r="D43" s="39" t="str">
        <f>IF($B43&lt;&gt;"",_xlfn.IFNA(VLOOKUP($B43,'Node Details'!$B:$U,D$1,0),"Check"),"")</f>
        <v>1WB</v>
      </c>
      <c r="E43" s="39" t="str">
        <f>IF($B43&lt;&gt;"",_xlfn.IFNA(VLOOKUP($B43,'Node Details'!$B:$U,E$1,0),"Check"),"")</f>
        <v>Airtel</v>
      </c>
      <c r="F43" s="40">
        <v>45046</v>
      </c>
      <c r="G43" s="39"/>
      <c r="H43" s="39" t="s">
        <v>2828</v>
      </c>
      <c r="I43" s="39">
        <v>1</v>
      </c>
      <c r="J43" s="39">
        <v>450</v>
      </c>
      <c r="K43" s="39">
        <f t="shared" si="0"/>
        <v>450</v>
      </c>
      <c r="L43" s="64">
        <v>45046</v>
      </c>
      <c r="M43" s="82"/>
      <c r="N43" s="96" t="s">
        <v>200</v>
      </c>
      <c r="O43" s="97">
        <v>45128</v>
      </c>
      <c r="P43" s="38">
        <f t="shared" si="1"/>
        <v>450</v>
      </c>
      <c r="Q43" s="38">
        <f t="shared" si="2"/>
        <v>450</v>
      </c>
      <c r="R43" s="82"/>
      <c r="S43" s="25" t="s">
        <v>201</v>
      </c>
      <c r="T43" s="100">
        <v>45204</v>
      </c>
      <c r="U43" s="38">
        <f t="shared" si="3"/>
        <v>450</v>
      </c>
      <c r="V43" s="38">
        <f t="shared" si="4"/>
        <v>1</v>
      </c>
      <c r="W43" s="82">
        <f t="shared" si="5"/>
        <v>450</v>
      </c>
      <c r="X43" s="98" t="s">
        <v>2826</v>
      </c>
      <c r="Y43" s="98" t="s">
        <v>89</v>
      </c>
      <c r="Z43" s="72"/>
      <c r="AA43" s="72"/>
      <c r="AB43" t="s">
        <v>100</v>
      </c>
      <c r="AC43" s="72" t="s">
        <v>101</v>
      </c>
    </row>
    <row r="44" spans="1:29" ht="15" customHeight="1">
      <c r="A44" s="38">
        <f t="shared" si="6"/>
        <v>42</v>
      </c>
      <c r="B44" s="39" t="s">
        <v>2050</v>
      </c>
      <c r="C44" s="39" t="str">
        <f>IF($B44&lt;&gt;"",_xlfn.IFNA(VLOOKUP($B44,'Node Details'!$B:$U,C$1,0),"Check"),"")</f>
        <v>00001WB16-1WB160101</v>
      </c>
      <c r="D44" s="39" t="str">
        <f>IF($B44&lt;&gt;"",_xlfn.IFNA(VLOOKUP($B44,'Node Details'!$B:$U,D$1,0),"Check"),"")</f>
        <v>1WB</v>
      </c>
      <c r="E44" s="39" t="str">
        <f>IF($B44&lt;&gt;"",_xlfn.IFNA(VLOOKUP($B44,'Node Details'!$B:$U,E$1,0),"Check"),"")</f>
        <v>Airtel</v>
      </c>
      <c r="F44" s="40">
        <v>45046</v>
      </c>
      <c r="G44" s="39"/>
      <c r="H44" s="39" t="s">
        <v>2828</v>
      </c>
      <c r="I44" s="39">
        <v>1</v>
      </c>
      <c r="J44" s="39">
        <v>450</v>
      </c>
      <c r="K44" s="39">
        <f t="shared" si="0"/>
        <v>450</v>
      </c>
      <c r="L44" s="64">
        <v>45046</v>
      </c>
      <c r="M44" s="82"/>
      <c r="N44" s="96" t="s">
        <v>200</v>
      </c>
      <c r="O44" s="97">
        <v>45128</v>
      </c>
      <c r="P44" s="38">
        <f t="shared" si="1"/>
        <v>450</v>
      </c>
      <c r="Q44" s="38">
        <f t="shared" si="2"/>
        <v>450</v>
      </c>
      <c r="R44" s="82"/>
      <c r="S44" s="25" t="s">
        <v>201</v>
      </c>
      <c r="T44" s="100">
        <v>45204</v>
      </c>
      <c r="U44" s="38">
        <f t="shared" si="3"/>
        <v>450</v>
      </c>
      <c r="V44" s="38">
        <f t="shared" si="4"/>
        <v>1</v>
      </c>
      <c r="W44" s="82">
        <f t="shared" si="5"/>
        <v>450</v>
      </c>
      <c r="X44" s="98" t="s">
        <v>2826</v>
      </c>
      <c r="Y44" s="98" t="s">
        <v>89</v>
      </c>
      <c r="Z44" s="72"/>
      <c r="AA44" s="72"/>
      <c r="AB44" t="s">
        <v>100</v>
      </c>
      <c r="AC44" s="72" t="s">
        <v>101</v>
      </c>
    </row>
    <row r="45" spans="1:29" ht="15" customHeight="1">
      <c r="A45" s="38">
        <f t="shared" si="6"/>
        <v>43</v>
      </c>
      <c r="B45" s="39" t="s">
        <v>2052</v>
      </c>
      <c r="C45" s="39" t="str">
        <f>IF($B45&lt;&gt;"",_xlfn.IFNA(VLOOKUP($B45,'Node Details'!$B:$U,C$1,0),"Check"),"")</f>
        <v>00001WB16-1WB160101</v>
      </c>
      <c r="D45" s="39" t="str">
        <f>IF($B45&lt;&gt;"",_xlfn.IFNA(VLOOKUP($B45,'Node Details'!$B:$U,D$1,0),"Check"),"")</f>
        <v>1WB</v>
      </c>
      <c r="E45" s="39" t="str">
        <f>IF($B45&lt;&gt;"",_xlfn.IFNA(VLOOKUP($B45,'Node Details'!$B:$U,E$1,0),"Check"),"")</f>
        <v>Airtel</v>
      </c>
      <c r="F45" s="40">
        <v>45046</v>
      </c>
      <c r="G45" s="39"/>
      <c r="H45" s="39" t="s">
        <v>2828</v>
      </c>
      <c r="I45" s="39">
        <v>1</v>
      </c>
      <c r="J45" s="39">
        <v>450</v>
      </c>
      <c r="K45" s="39">
        <f t="shared" si="0"/>
        <v>450</v>
      </c>
      <c r="L45" s="64">
        <v>45046</v>
      </c>
      <c r="M45" s="82"/>
      <c r="N45" s="96" t="s">
        <v>200</v>
      </c>
      <c r="O45" s="97">
        <v>45128</v>
      </c>
      <c r="P45" s="38">
        <f t="shared" si="1"/>
        <v>450</v>
      </c>
      <c r="Q45" s="38">
        <f t="shared" si="2"/>
        <v>450</v>
      </c>
      <c r="R45" s="82"/>
      <c r="S45" s="25" t="s">
        <v>201</v>
      </c>
      <c r="T45" s="100">
        <v>45204</v>
      </c>
      <c r="U45" s="38">
        <f t="shared" si="3"/>
        <v>450</v>
      </c>
      <c r="V45" s="38">
        <f t="shared" si="4"/>
        <v>1</v>
      </c>
      <c r="W45" s="82">
        <f t="shared" si="5"/>
        <v>450</v>
      </c>
      <c r="X45" s="98" t="s">
        <v>2826</v>
      </c>
      <c r="Y45" s="98" t="s">
        <v>89</v>
      </c>
      <c r="Z45" s="72"/>
      <c r="AA45" s="72"/>
      <c r="AB45" t="s">
        <v>100</v>
      </c>
      <c r="AC45" s="72" t="s">
        <v>101</v>
      </c>
    </row>
    <row r="46" spans="1:29" ht="15" customHeight="1">
      <c r="A46" s="38">
        <f t="shared" si="6"/>
        <v>44</v>
      </c>
      <c r="B46" s="39" t="s">
        <v>225</v>
      </c>
      <c r="C46" s="39" t="str">
        <f>IF($B46&lt;&gt;"",_xlfn.IFNA(VLOOKUP($B46,'Node Details'!$B:$U,C$1,0),"Check"),"")</f>
        <v>00001WB16-1WB160101</v>
      </c>
      <c r="D46" s="39" t="str">
        <f>IF($B46&lt;&gt;"",_xlfn.IFNA(VLOOKUP($B46,'Node Details'!$B:$U,D$1,0),"Check"),"")</f>
        <v>1WB</v>
      </c>
      <c r="E46" s="39" t="str">
        <f>IF($B46&lt;&gt;"",_xlfn.IFNA(VLOOKUP($B46,'Node Details'!$B:$U,E$1,0),"Check"),"")</f>
        <v>Airtel</v>
      </c>
      <c r="F46" s="40">
        <v>45046</v>
      </c>
      <c r="G46" s="39"/>
      <c r="H46" s="39" t="s">
        <v>2828</v>
      </c>
      <c r="I46" s="39">
        <v>1</v>
      </c>
      <c r="J46" s="39">
        <v>450</v>
      </c>
      <c r="K46" s="39">
        <f t="shared" si="0"/>
        <v>450</v>
      </c>
      <c r="L46" s="64">
        <v>45046</v>
      </c>
      <c r="M46" s="82"/>
      <c r="N46" s="96" t="s">
        <v>200</v>
      </c>
      <c r="O46" s="97">
        <v>45128</v>
      </c>
      <c r="P46" s="38">
        <f t="shared" si="1"/>
        <v>450</v>
      </c>
      <c r="Q46" s="38">
        <f t="shared" si="2"/>
        <v>450</v>
      </c>
      <c r="R46" s="82"/>
      <c r="S46" s="25" t="s">
        <v>201</v>
      </c>
      <c r="T46" s="100">
        <v>45204</v>
      </c>
      <c r="U46" s="38">
        <f t="shared" si="3"/>
        <v>450</v>
      </c>
      <c r="V46" s="38">
        <f t="shared" si="4"/>
        <v>1</v>
      </c>
      <c r="W46" s="82">
        <f t="shared" si="5"/>
        <v>450</v>
      </c>
      <c r="X46" s="98" t="s">
        <v>2826</v>
      </c>
      <c r="Y46" s="98" t="s">
        <v>89</v>
      </c>
      <c r="Z46" s="72"/>
      <c r="AA46" s="72"/>
      <c r="AB46" t="s">
        <v>100</v>
      </c>
      <c r="AC46" s="72" t="s">
        <v>101</v>
      </c>
    </row>
    <row r="47" spans="1:29" ht="15" customHeight="1">
      <c r="A47" s="38">
        <f t="shared" si="6"/>
        <v>45</v>
      </c>
      <c r="B47" s="39" t="s">
        <v>240</v>
      </c>
      <c r="C47" s="39" t="str">
        <f>IF($B47&lt;&gt;"",_xlfn.IFNA(VLOOKUP($B47,'Node Details'!$B:$U,C$1,0),"Check"),"")</f>
        <v>1WB170105-1WB170108</v>
      </c>
      <c r="D47" s="39" t="str">
        <f>IF($B47&lt;&gt;"",_xlfn.IFNA(VLOOKUP($B47,'Node Details'!$B:$U,D$1,0),"Check"),"")</f>
        <v>1WB</v>
      </c>
      <c r="E47" s="39" t="str">
        <f>IF($B47&lt;&gt;"",_xlfn.IFNA(VLOOKUP($B47,'Node Details'!$B:$U,E$1,0),"Check"),"")</f>
        <v>Airtel</v>
      </c>
      <c r="F47" s="40">
        <v>45046</v>
      </c>
      <c r="G47" s="39"/>
      <c r="H47" s="39" t="s">
        <v>2828</v>
      </c>
      <c r="I47" s="39">
        <v>1</v>
      </c>
      <c r="J47" s="39">
        <v>450</v>
      </c>
      <c r="K47" s="39">
        <f t="shared" si="0"/>
        <v>450</v>
      </c>
      <c r="L47" s="64">
        <v>45046</v>
      </c>
      <c r="M47" s="82"/>
      <c r="N47" s="96" t="s">
        <v>200</v>
      </c>
      <c r="O47" s="97">
        <v>45128</v>
      </c>
      <c r="P47" s="38">
        <f t="shared" si="1"/>
        <v>450</v>
      </c>
      <c r="Q47" s="38">
        <f t="shared" si="2"/>
        <v>450</v>
      </c>
      <c r="R47" s="82"/>
      <c r="S47" s="25" t="s">
        <v>201</v>
      </c>
      <c r="T47" s="100">
        <v>45204</v>
      </c>
      <c r="U47" s="38">
        <f t="shared" si="3"/>
        <v>450</v>
      </c>
      <c r="V47" s="38">
        <f t="shared" si="4"/>
        <v>1</v>
      </c>
      <c r="W47" s="82">
        <f t="shared" si="5"/>
        <v>450</v>
      </c>
      <c r="X47" s="98" t="s">
        <v>2826</v>
      </c>
      <c r="Y47" s="98" t="s">
        <v>89</v>
      </c>
      <c r="Z47" s="72"/>
      <c r="AA47" s="72"/>
      <c r="AB47" t="s">
        <v>100</v>
      </c>
      <c r="AC47" s="72" t="s">
        <v>101</v>
      </c>
    </row>
    <row r="48" spans="1:29" ht="15" customHeight="1">
      <c r="A48" s="38">
        <f t="shared" si="6"/>
        <v>46</v>
      </c>
      <c r="B48" s="39" t="s">
        <v>236</v>
      </c>
      <c r="C48" s="39" t="str">
        <f>IF($B48&lt;&gt;"",_xlfn.IFNA(VLOOKUP($B48,'Node Details'!$B:$U,C$1,0),"Check"),"")</f>
        <v>1WB170105-1WB170107</v>
      </c>
      <c r="D48" s="39" t="str">
        <f>IF($B48&lt;&gt;"",_xlfn.IFNA(VLOOKUP($B48,'Node Details'!$B:$U,D$1,0),"Check"),"")</f>
        <v>1WB</v>
      </c>
      <c r="E48" s="39" t="str">
        <f>IF($B48&lt;&gt;"",_xlfn.IFNA(VLOOKUP($B48,'Node Details'!$B:$U,E$1,0),"Check"),"")</f>
        <v>Airtel</v>
      </c>
      <c r="F48" s="40">
        <v>45046</v>
      </c>
      <c r="G48" s="39"/>
      <c r="H48" s="39" t="s">
        <v>2828</v>
      </c>
      <c r="I48" s="39">
        <v>1</v>
      </c>
      <c r="J48" s="39">
        <v>450</v>
      </c>
      <c r="K48" s="39">
        <f t="shared" si="0"/>
        <v>450</v>
      </c>
      <c r="L48" s="64">
        <v>45046</v>
      </c>
      <c r="M48" s="82"/>
      <c r="N48" s="96" t="s">
        <v>200</v>
      </c>
      <c r="O48" s="97">
        <v>45128</v>
      </c>
      <c r="P48" s="38">
        <f t="shared" si="1"/>
        <v>450</v>
      </c>
      <c r="Q48" s="38">
        <f t="shared" si="2"/>
        <v>450</v>
      </c>
      <c r="R48" s="82"/>
      <c r="S48" s="25" t="s">
        <v>201</v>
      </c>
      <c r="T48" s="100">
        <v>45204</v>
      </c>
      <c r="U48" s="38">
        <f t="shared" si="3"/>
        <v>450</v>
      </c>
      <c r="V48" s="38">
        <f t="shared" si="4"/>
        <v>1</v>
      </c>
      <c r="W48" s="82">
        <f t="shared" si="5"/>
        <v>450</v>
      </c>
      <c r="X48" s="98" t="s">
        <v>2826</v>
      </c>
      <c r="Y48" s="98" t="s">
        <v>89</v>
      </c>
      <c r="Z48" s="72"/>
      <c r="AA48" s="72"/>
      <c r="AB48" t="s">
        <v>100</v>
      </c>
      <c r="AC48" s="72" t="s">
        <v>101</v>
      </c>
    </row>
    <row r="49" spans="1:29" ht="15" customHeight="1">
      <c r="A49" s="38">
        <f t="shared" si="6"/>
        <v>47</v>
      </c>
      <c r="B49" s="39" t="s">
        <v>230</v>
      </c>
      <c r="C49" s="39" t="str">
        <f>IF($B49&lt;&gt;"",_xlfn.IFNA(VLOOKUP($B49,'Node Details'!$B:$U,C$1,0),"Check"),"")</f>
        <v>00001WB17-1WB170106</v>
      </c>
      <c r="D49" s="39" t="str">
        <f>IF($B49&lt;&gt;"",_xlfn.IFNA(VLOOKUP($B49,'Node Details'!$B:$U,D$1,0),"Check"),"")</f>
        <v>1WB</v>
      </c>
      <c r="E49" s="39" t="str">
        <f>IF($B49&lt;&gt;"",_xlfn.IFNA(VLOOKUP($B49,'Node Details'!$B:$U,E$1,0),"Check"),"")</f>
        <v>Airtel</v>
      </c>
      <c r="F49" s="40">
        <v>45046</v>
      </c>
      <c r="G49" s="39"/>
      <c r="H49" s="39" t="s">
        <v>2828</v>
      </c>
      <c r="I49" s="39">
        <v>1</v>
      </c>
      <c r="J49" s="39">
        <v>450</v>
      </c>
      <c r="K49" s="39">
        <f t="shared" si="0"/>
        <v>450</v>
      </c>
      <c r="L49" s="64">
        <v>45046</v>
      </c>
      <c r="M49" s="82"/>
      <c r="N49" s="96" t="s">
        <v>200</v>
      </c>
      <c r="O49" s="97">
        <v>45128</v>
      </c>
      <c r="P49" s="38">
        <f t="shared" si="1"/>
        <v>450</v>
      </c>
      <c r="Q49" s="38">
        <f t="shared" si="2"/>
        <v>450</v>
      </c>
      <c r="R49" s="82"/>
      <c r="S49" s="25" t="s">
        <v>201</v>
      </c>
      <c r="T49" s="100">
        <v>45204</v>
      </c>
      <c r="U49" s="38">
        <f t="shared" si="3"/>
        <v>450</v>
      </c>
      <c r="V49" s="38">
        <f t="shared" si="4"/>
        <v>1</v>
      </c>
      <c r="W49" s="82">
        <f t="shared" si="5"/>
        <v>450</v>
      </c>
      <c r="X49" s="98" t="s">
        <v>2826</v>
      </c>
      <c r="Y49" s="98" t="s">
        <v>89</v>
      </c>
      <c r="Z49" s="72"/>
      <c r="AA49" s="72"/>
      <c r="AB49" t="s">
        <v>100</v>
      </c>
      <c r="AC49" s="72" t="s">
        <v>101</v>
      </c>
    </row>
    <row r="50" spans="1:29" ht="15" customHeight="1">
      <c r="A50" s="38">
        <f t="shared" si="6"/>
        <v>48</v>
      </c>
      <c r="B50" s="39" t="s">
        <v>234</v>
      </c>
      <c r="C50" s="39" t="str">
        <f>IF($B50&lt;&gt;"",_xlfn.IFNA(VLOOKUP($B50,'Node Details'!$B:$U,C$1,0),"Check"),"")</f>
        <v>00001WB17-1WB170106</v>
      </c>
      <c r="D50" s="39" t="str">
        <f>IF($B50&lt;&gt;"",_xlfn.IFNA(VLOOKUP($B50,'Node Details'!$B:$U,D$1,0),"Check"),"")</f>
        <v>1WB</v>
      </c>
      <c r="E50" s="39" t="str">
        <f>IF($B50&lt;&gt;"",_xlfn.IFNA(VLOOKUP($B50,'Node Details'!$B:$U,E$1,0),"Check"),"")</f>
        <v>Airtel</v>
      </c>
      <c r="F50" s="40">
        <v>45046</v>
      </c>
      <c r="G50" s="39"/>
      <c r="H50" s="39" t="s">
        <v>2828</v>
      </c>
      <c r="I50" s="39">
        <v>1</v>
      </c>
      <c r="J50" s="39">
        <v>450</v>
      </c>
      <c r="K50" s="39">
        <f t="shared" si="0"/>
        <v>450</v>
      </c>
      <c r="L50" s="64">
        <v>45046</v>
      </c>
      <c r="M50" s="82"/>
      <c r="N50" s="96" t="s">
        <v>200</v>
      </c>
      <c r="O50" s="97">
        <v>45128</v>
      </c>
      <c r="P50" s="38">
        <f t="shared" si="1"/>
        <v>450</v>
      </c>
      <c r="Q50" s="38">
        <f t="shared" si="2"/>
        <v>450</v>
      </c>
      <c r="R50" s="82"/>
      <c r="S50" s="25" t="s">
        <v>201</v>
      </c>
      <c r="T50" s="100">
        <v>45204</v>
      </c>
      <c r="U50" s="38">
        <f t="shared" si="3"/>
        <v>450</v>
      </c>
      <c r="V50" s="38">
        <f t="shared" si="4"/>
        <v>1</v>
      </c>
      <c r="W50" s="82">
        <f t="shared" si="5"/>
        <v>450</v>
      </c>
      <c r="X50" s="98" t="s">
        <v>2826</v>
      </c>
      <c r="Y50" s="98" t="s">
        <v>89</v>
      </c>
      <c r="Z50" s="72"/>
      <c r="AA50" s="72"/>
      <c r="AB50" t="s">
        <v>100</v>
      </c>
      <c r="AC50" s="72" t="s">
        <v>101</v>
      </c>
    </row>
    <row r="51" spans="1:29" ht="15" customHeight="1">
      <c r="A51" s="38">
        <f t="shared" si="6"/>
        <v>49</v>
      </c>
      <c r="B51" s="39" t="s">
        <v>253</v>
      </c>
      <c r="C51" s="39" t="str">
        <f>IF($B51&lt;&gt;"",_xlfn.IFNA(VLOOKUP($B51,'Node Details'!$B:$U,C$1,0),"Check"),"")</f>
        <v>1WB170101-1WB170104</v>
      </c>
      <c r="D51" s="39" t="str">
        <f>IF($B51&lt;&gt;"",_xlfn.IFNA(VLOOKUP($B51,'Node Details'!$B:$U,D$1,0),"Check"),"")</f>
        <v>1WB</v>
      </c>
      <c r="E51" s="39" t="str">
        <f>IF($B51&lt;&gt;"",_xlfn.IFNA(VLOOKUP($B51,'Node Details'!$B:$U,E$1,0),"Check"),"")</f>
        <v>Airtel</v>
      </c>
      <c r="F51" s="40">
        <v>45046</v>
      </c>
      <c r="G51" s="39"/>
      <c r="H51" s="39" t="s">
        <v>2828</v>
      </c>
      <c r="I51" s="39">
        <v>1</v>
      </c>
      <c r="J51" s="39">
        <v>450</v>
      </c>
      <c r="K51" s="39">
        <f t="shared" si="0"/>
        <v>450</v>
      </c>
      <c r="L51" s="64">
        <v>45046</v>
      </c>
      <c r="M51" s="82"/>
      <c r="N51" s="96" t="s">
        <v>200</v>
      </c>
      <c r="O51" s="97">
        <v>45128</v>
      </c>
      <c r="P51" s="38">
        <f t="shared" si="1"/>
        <v>450</v>
      </c>
      <c r="Q51" s="38">
        <f t="shared" si="2"/>
        <v>450</v>
      </c>
      <c r="R51" s="82"/>
      <c r="S51" s="25" t="s">
        <v>201</v>
      </c>
      <c r="T51" s="100">
        <v>45204</v>
      </c>
      <c r="U51" s="38">
        <f t="shared" si="3"/>
        <v>450</v>
      </c>
      <c r="V51" s="38">
        <f t="shared" si="4"/>
        <v>1</v>
      </c>
      <c r="W51" s="82">
        <f t="shared" si="5"/>
        <v>450</v>
      </c>
      <c r="X51" s="98" t="s">
        <v>2826</v>
      </c>
      <c r="Y51" s="98" t="s">
        <v>89</v>
      </c>
      <c r="Z51" s="72"/>
      <c r="AA51" s="72"/>
      <c r="AB51" t="s">
        <v>100</v>
      </c>
      <c r="AC51" s="72" t="s">
        <v>101</v>
      </c>
    </row>
    <row r="52" spans="1:29" ht="15" customHeight="1">
      <c r="A52" s="38">
        <f t="shared" si="6"/>
        <v>50</v>
      </c>
      <c r="B52" s="39" t="s">
        <v>249</v>
      </c>
      <c r="C52" s="39" t="str">
        <f>IF($B52&lt;&gt;"",_xlfn.IFNA(VLOOKUP($B52,'Node Details'!$B:$U,C$1,0),"Check"),"")</f>
        <v>1WB170101-1WB170103</v>
      </c>
      <c r="D52" s="39" t="str">
        <f>IF($B52&lt;&gt;"",_xlfn.IFNA(VLOOKUP($B52,'Node Details'!$B:$U,D$1,0),"Check"),"")</f>
        <v>1WB</v>
      </c>
      <c r="E52" s="39" t="str">
        <f>IF($B52&lt;&gt;"",_xlfn.IFNA(VLOOKUP($B52,'Node Details'!$B:$U,E$1,0),"Check"),"")</f>
        <v>Airtel</v>
      </c>
      <c r="F52" s="40">
        <v>45046</v>
      </c>
      <c r="G52" s="39"/>
      <c r="H52" s="39" t="s">
        <v>2828</v>
      </c>
      <c r="I52" s="39">
        <v>1</v>
      </c>
      <c r="J52" s="39">
        <v>450</v>
      </c>
      <c r="K52" s="39">
        <f t="shared" si="0"/>
        <v>450</v>
      </c>
      <c r="L52" s="64">
        <v>45046</v>
      </c>
      <c r="M52" s="82"/>
      <c r="N52" s="96" t="s">
        <v>200</v>
      </c>
      <c r="O52" s="97">
        <v>45128</v>
      </c>
      <c r="P52" s="38">
        <f t="shared" si="1"/>
        <v>450</v>
      </c>
      <c r="Q52" s="38">
        <f t="shared" si="2"/>
        <v>450</v>
      </c>
      <c r="R52" s="82"/>
      <c r="S52" s="25" t="s">
        <v>201</v>
      </c>
      <c r="T52" s="100">
        <v>45204</v>
      </c>
      <c r="U52" s="38">
        <f t="shared" si="3"/>
        <v>450</v>
      </c>
      <c r="V52" s="38">
        <f t="shared" si="4"/>
        <v>1</v>
      </c>
      <c r="W52" s="82">
        <f t="shared" si="5"/>
        <v>450</v>
      </c>
      <c r="X52" s="98" t="s">
        <v>2826</v>
      </c>
      <c r="Y52" s="98" t="s">
        <v>89</v>
      </c>
      <c r="Z52" s="72"/>
      <c r="AA52" s="72"/>
      <c r="AB52" t="s">
        <v>100</v>
      </c>
      <c r="AC52" s="72" t="s">
        <v>101</v>
      </c>
    </row>
    <row r="53" spans="1:29" ht="15" customHeight="1">
      <c r="A53" s="38">
        <f t="shared" si="6"/>
        <v>51</v>
      </c>
      <c r="B53" s="39" t="s">
        <v>244</v>
      </c>
      <c r="C53" s="39" t="str">
        <f>IF($B53&lt;&gt;"",_xlfn.IFNA(VLOOKUP($B53,'Node Details'!$B:$U,C$1,0),"Check"),"")</f>
        <v>00001WB17-1WB170102</v>
      </c>
      <c r="D53" s="39" t="str">
        <f>IF($B53&lt;&gt;"",_xlfn.IFNA(VLOOKUP($B53,'Node Details'!$B:$U,D$1,0),"Check"),"")</f>
        <v>1WB</v>
      </c>
      <c r="E53" s="39" t="str">
        <f>IF($B53&lt;&gt;"",_xlfn.IFNA(VLOOKUP($B53,'Node Details'!$B:$U,E$1,0),"Check"),"")</f>
        <v>Airtel</v>
      </c>
      <c r="F53" s="40">
        <v>45046</v>
      </c>
      <c r="G53" s="39"/>
      <c r="H53" s="39" t="s">
        <v>2828</v>
      </c>
      <c r="I53" s="39">
        <v>1</v>
      </c>
      <c r="J53" s="39">
        <v>450</v>
      </c>
      <c r="K53" s="39">
        <f t="shared" si="0"/>
        <v>450</v>
      </c>
      <c r="L53" s="64">
        <v>45046</v>
      </c>
      <c r="M53" s="82"/>
      <c r="N53" s="96" t="s">
        <v>200</v>
      </c>
      <c r="O53" s="97">
        <v>45128</v>
      </c>
      <c r="P53" s="38">
        <f t="shared" si="1"/>
        <v>450</v>
      </c>
      <c r="Q53" s="38">
        <f t="shared" si="2"/>
        <v>450</v>
      </c>
      <c r="R53" s="82"/>
      <c r="S53" s="25" t="s">
        <v>201</v>
      </c>
      <c r="T53" s="100">
        <v>45204</v>
      </c>
      <c r="U53" s="38">
        <f t="shared" si="3"/>
        <v>450</v>
      </c>
      <c r="V53" s="38">
        <f t="shared" si="4"/>
        <v>1</v>
      </c>
      <c r="W53" s="82">
        <f t="shared" si="5"/>
        <v>450</v>
      </c>
      <c r="X53" s="98" t="s">
        <v>2826</v>
      </c>
      <c r="Y53" s="98" t="s">
        <v>89</v>
      </c>
      <c r="Z53" s="72"/>
      <c r="AA53" s="72"/>
      <c r="AB53" t="s">
        <v>100</v>
      </c>
      <c r="AC53" s="72" t="s">
        <v>101</v>
      </c>
    </row>
    <row r="54" spans="1:29" ht="15" customHeight="1">
      <c r="A54" s="38">
        <f t="shared" si="6"/>
        <v>52</v>
      </c>
      <c r="B54" s="39" t="s">
        <v>248</v>
      </c>
      <c r="C54" s="39" t="str">
        <f>IF($B54&lt;&gt;"",_xlfn.IFNA(VLOOKUP($B54,'Node Details'!$B:$U,C$1,0),"Check"),"")</f>
        <v>00001WB17-1WB170102</v>
      </c>
      <c r="D54" s="39" t="str">
        <f>IF($B54&lt;&gt;"",_xlfn.IFNA(VLOOKUP($B54,'Node Details'!$B:$U,D$1,0),"Check"),"")</f>
        <v>1WB</v>
      </c>
      <c r="E54" s="39" t="str">
        <f>IF($B54&lt;&gt;"",_xlfn.IFNA(VLOOKUP($B54,'Node Details'!$B:$U,E$1,0),"Check"),"")</f>
        <v>Airtel</v>
      </c>
      <c r="F54" s="40">
        <v>45046</v>
      </c>
      <c r="G54" s="39"/>
      <c r="H54" s="39" t="s">
        <v>2828</v>
      </c>
      <c r="I54" s="39">
        <v>1</v>
      </c>
      <c r="J54" s="39">
        <v>450</v>
      </c>
      <c r="K54" s="39">
        <f t="shared" si="0"/>
        <v>450</v>
      </c>
      <c r="L54" s="64">
        <v>45046</v>
      </c>
      <c r="M54" s="82"/>
      <c r="N54" s="96" t="s">
        <v>200</v>
      </c>
      <c r="O54" s="97">
        <v>45128</v>
      </c>
      <c r="P54" s="38">
        <f t="shared" si="1"/>
        <v>450</v>
      </c>
      <c r="Q54" s="38">
        <f t="shared" si="2"/>
        <v>450</v>
      </c>
      <c r="R54" s="82"/>
      <c r="S54" s="25" t="s">
        <v>201</v>
      </c>
      <c r="T54" s="100">
        <v>45204</v>
      </c>
      <c r="U54" s="38">
        <f t="shared" si="3"/>
        <v>450</v>
      </c>
      <c r="V54" s="38">
        <f t="shared" si="4"/>
        <v>1</v>
      </c>
      <c r="W54" s="82">
        <f t="shared" si="5"/>
        <v>450</v>
      </c>
      <c r="X54" s="98" t="s">
        <v>2826</v>
      </c>
      <c r="Y54" s="98" t="s">
        <v>89</v>
      </c>
      <c r="Z54" s="72"/>
      <c r="AA54" s="72"/>
      <c r="AB54" t="s">
        <v>100</v>
      </c>
      <c r="AC54" s="72" t="s">
        <v>101</v>
      </c>
    </row>
    <row r="55" spans="1:29" ht="15" customHeight="1">
      <c r="A55" s="38">
        <f t="shared" si="6"/>
        <v>53</v>
      </c>
      <c r="B55" s="39" t="s">
        <v>257</v>
      </c>
      <c r="C55" s="39" t="str">
        <f>IF($B55&lt;&gt;"",_xlfn.IFNA(VLOOKUP($B55,'Node Details'!$B:$U,C$1,0),"Check"),"")</f>
        <v>0000001WB-1WB180108</v>
      </c>
      <c r="D55" s="39" t="str">
        <f>IF($B55&lt;&gt;"",_xlfn.IFNA(VLOOKUP($B55,'Node Details'!$B:$U,D$1,0),"Check"),"")</f>
        <v>1WB</v>
      </c>
      <c r="E55" s="39" t="str">
        <f>IF($B55&lt;&gt;"",_xlfn.IFNA(VLOOKUP($B55,'Node Details'!$B:$U,E$1,0),"Check"),"")</f>
        <v>Airtel</v>
      </c>
      <c r="F55" s="40">
        <v>45046</v>
      </c>
      <c r="G55" s="82"/>
      <c r="H55" s="39" t="s">
        <v>2828</v>
      </c>
      <c r="I55" s="39">
        <v>1</v>
      </c>
      <c r="J55" s="39">
        <v>450</v>
      </c>
      <c r="K55" s="39">
        <f t="shared" si="0"/>
        <v>450</v>
      </c>
      <c r="L55" s="64">
        <v>45046</v>
      </c>
      <c r="M55" s="82"/>
      <c r="N55" s="96" t="s">
        <v>200</v>
      </c>
      <c r="O55" s="97">
        <v>45128</v>
      </c>
      <c r="P55" s="38">
        <f t="shared" si="1"/>
        <v>450</v>
      </c>
      <c r="Q55" s="38">
        <f t="shared" si="2"/>
        <v>450</v>
      </c>
      <c r="R55" s="38"/>
      <c r="S55" s="25" t="s">
        <v>201</v>
      </c>
      <c r="T55" s="100">
        <v>45204</v>
      </c>
      <c r="U55" s="38">
        <f t="shared" si="3"/>
        <v>450</v>
      </c>
      <c r="V55" s="38">
        <f t="shared" si="4"/>
        <v>1</v>
      </c>
      <c r="W55" s="82">
        <f t="shared" si="5"/>
        <v>450</v>
      </c>
      <c r="X55" s="98" t="s">
        <v>2826</v>
      </c>
      <c r="Y55" s="98" t="s">
        <v>89</v>
      </c>
      <c r="Z55" s="72"/>
      <c r="AA55" s="72"/>
      <c r="AB55" t="s">
        <v>100</v>
      </c>
      <c r="AC55" s="72" t="s">
        <v>101</v>
      </c>
    </row>
    <row r="56" spans="1:29" ht="15" customHeight="1">
      <c r="A56" s="38">
        <f t="shared" si="6"/>
        <v>54</v>
      </c>
      <c r="B56" s="39" t="s">
        <v>261</v>
      </c>
      <c r="C56" s="39" t="str">
        <f>IF($B56&lt;&gt;"",_xlfn.IFNA(VLOOKUP($B56,'Node Details'!$B:$U,C$1,0),"Check"),"")</f>
        <v>0000001WB-1WB180107</v>
      </c>
      <c r="D56" s="39" t="str">
        <f>IF($B56&lt;&gt;"",_xlfn.IFNA(VLOOKUP($B56,'Node Details'!$B:$U,D$1,0),"Check"),"")</f>
        <v>1WB</v>
      </c>
      <c r="E56" s="39" t="str">
        <f>IF($B56&lt;&gt;"",_xlfn.IFNA(VLOOKUP($B56,'Node Details'!$B:$U,E$1,0),"Check"),"")</f>
        <v>Airtel</v>
      </c>
      <c r="F56" s="40">
        <v>45046</v>
      </c>
      <c r="G56" s="82"/>
      <c r="H56" s="39" t="s">
        <v>2828</v>
      </c>
      <c r="I56" s="39">
        <v>1</v>
      </c>
      <c r="J56" s="39">
        <v>450</v>
      </c>
      <c r="K56" s="39">
        <f t="shared" si="0"/>
        <v>450</v>
      </c>
      <c r="L56" s="64">
        <v>45046</v>
      </c>
      <c r="M56" s="82"/>
      <c r="N56" s="96" t="s">
        <v>200</v>
      </c>
      <c r="O56" s="97">
        <v>45128</v>
      </c>
      <c r="P56" s="38">
        <f t="shared" si="1"/>
        <v>450</v>
      </c>
      <c r="Q56" s="38">
        <f t="shared" si="2"/>
        <v>450</v>
      </c>
      <c r="R56" s="38"/>
      <c r="S56" s="25" t="s">
        <v>201</v>
      </c>
      <c r="T56" s="100">
        <v>45204</v>
      </c>
      <c r="U56" s="38">
        <f t="shared" si="3"/>
        <v>450</v>
      </c>
      <c r="V56" s="38">
        <f t="shared" si="4"/>
        <v>1</v>
      </c>
      <c r="W56" s="82">
        <f t="shared" si="5"/>
        <v>450</v>
      </c>
      <c r="X56" s="98" t="s">
        <v>2826</v>
      </c>
      <c r="Y56" s="98" t="s">
        <v>89</v>
      </c>
      <c r="Z56" s="72"/>
      <c r="AA56" s="72"/>
      <c r="AB56" t="s">
        <v>100</v>
      </c>
      <c r="AC56" s="72" t="s">
        <v>101</v>
      </c>
    </row>
    <row r="57" spans="1:29" ht="15" customHeight="1">
      <c r="A57" s="38">
        <f t="shared" si="6"/>
        <v>55</v>
      </c>
      <c r="B57" s="39" t="s">
        <v>273</v>
      </c>
      <c r="C57" s="39" t="str">
        <f>IF($B57&lt;&gt;"",_xlfn.IFNA(VLOOKUP($B57,'Node Details'!$B:$U,C$1,0),"Check"),"")</f>
        <v>1WB180104-1WB180106</v>
      </c>
      <c r="D57" s="39" t="str">
        <f>IF($B57&lt;&gt;"",_xlfn.IFNA(VLOOKUP($B57,'Node Details'!$B:$U,D$1,0),"Check"),"")</f>
        <v>1WB</v>
      </c>
      <c r="E57" s="39" t="str">
        <f>IF($B57&lt;&gt;"",_xlfn.IFNA(VLOOKUP($B57,'Node Details'!$B:$U,E$1,0),"Check"),"")</f>
        <v>Airtel</v>
      </c>
      <c r="F57" s="40">
        <v>45046</v>
      </c>
      <c r="G57" s="82"/>
      <c r="H57" s="39" t="s">
        <v>2828</v>
      </c>
      <c r="I57" s="39">
        <v>1</v>
      </c>
      <c r="J57" s="39">
        <v>450</v>
      </c>
      <c r="K57" s="39">
        <f t="shared" si="0"/>
        <v>450</v>
      </c>
      <c r="L57" s="64">
        <v>45046</v>
      </c>
      <c r="M57" s="82"/>
      <c r="N57" s="96" t="s">
        <v>200</v>
      </c>
      <c r="O57" s="97">
        <v>45128</v>
      </c>
      <c r="P57" s="38">
        <f t="shared" si="1"/>
        <v>450</v>
      </c>
      <c r="Q57" s="38">
        <f t="shared" si="2"/>
        <v>450</v>
      </c>
      <c r="R57" s="38"/>
      <c r="S57" s="25" t="s">
        <v>201</v>
      </c>
      <c r="T57" s="100">
        <v>45204</v>
      </c>
      <c r="U57" s="38">
        <f t="shared" si="3"/>
        <v>450</v>
      </c>
      <c r="V57" s="38">
        <f t="shared" si="4"/>
        <v>1</v>
      </c>
      <c r="W57" s="82">
        <f t="shared" si="5"/>
        <v>450</v>
      </c>
      <c r="X57" s="98" t="s">
        <v>2826</v>
      </c>
      <c r="Y57" s="98" t="s">
        <v>89</v>
      </c>
      <c r="Z57" s="72"/>
      <c r="AA57" s="72"/>
      <c r="AB57" t="s">
        <v>100</v>
      </c>
      <c r="AC57" s="72" t="s">
        <v>101</v>
      </c>
    </row>
    <row r="58" spans="1:29" ht="15" customHeight="1">
      <c r="A58" s="38">
        <f t="shared" si="6"/>
        <v>56</v>
      </c>
      <c r="B58" s="39" t="s">
        <v>267</v>
      </c>
      <c r="C58" s="39" t="str">
        <f>IF($B58&lt;&gt;"",_xlfn.IFNA(VLOOKUP($B58,'Node Details'!$B:$U,C$1,0),"Check"),"")</f>
        <v>00001WB18-1WB180105</v>
      </c>
      <c r="D58" s="39" t="str">
        <f>IF($B58&lt;&gt;"",_xlfn.IFNA(VLOOKUP($B58,'Node Details'!$B:$U,D$1,0),"Check"),"")</f>
        <v>1WB</v>
      </c>
      <c r="E58" s="39" t="str">
        <f>IF($B58&lt;&gt;"",_xlfn.IFNA(VLOOKUP($B58,'Node Details'!$B:$U,E$1,0),"Check"),"")</f>
        <v>Airtel</v>
      </c>
      <c r="F58" s="40">
        <v>45046</v>
      </c>
      <c r="G58" s="82"/>
      <c r="H58" s="39" t="s">
        <v>2828</v>
      </c>
      <c r="I58" s="39">
        <v>1</v>
      </c>
      <c r="J58" s="39">
        <v>450</v>
      </c>
      <c r="K58" s="39">
        <f t="shared" si="0"/>
        <v>450</v>
      </c>
      <c r="L58" s="64">
        <v>45046</v>
      </c>
      <c r="M58" s="82"/>
      <c r="N58" s="96" t="s">
        <v>200</v>
      </c>
      <c r="O58" s="97">
        <v>45128</v>
      </c>
      <c r="P58" s="38">
        <f t="shared" si="1"/>
        <v>450</v>
      </c>
      <c r="Q58" s="38">
        <f t="shared" si="2"/>
        <v>450</v>
      </c>
      <c r="R58" s="38"/>
      <c r="S58" s="25" t="s">
        <v>201</v>
      </c>
      <c r="T58" s="100">
        <v>45204</v>
      </c>
      <c r="U58" s="38">
        <f t="shared" si="3"/>
        <v>450</v>
      </c>
      <c r="V58" s="38">
        <f t="shared" si="4"/>
        <v>1</v>
      </c>
      <c r="W58" s="82">
        <f t="shared" si="5"/>
        <v>450</v>
      </c>
      <c r="X58" s="98" t="s">
        <v>2826</v>
      </c>
      <c r="Y58" s="98" t="s">
        <v>89</v>
      </c>
      <c r="Z58" s="72"/>
      <c r="AA58" s="72"/>
      <c r="AB58" t="s">
        <v>100</v>
      </c>
      <c r="AC58" s="72" t="s">
        <v>101</v>
      </c>
    </row>
    <row r="59" spans="1:29" ht="15" customHeight="1">
      <c r="A59" s="38">
        <f t="shared" si="6"/>
        <v>57</v>
      </c>
      <c r="B59" s="39" t="s">
        <v>271</v>
      </c>
      <c r="C59" s="39" t="str">
        <f>IF($B59&lt;&gt;"",_xlfn.IFNA(VLOOKUP($B59,'Node Details'!$B:$U,C$1,0),"Check"),"")</f>
        <v>00001WB18-1WB180105</v>
      </c>
      <c r="D59" s="39" t="str">
        <f>IF($B59&lt;&gt;"",_xlfn.IFNA(VLOOKUP($B59,'Node Details'!$B:$U,D$1,0),"Check"),"")</f>
        <v>1WB</v>
      </c>
      <c r="E59" s="39" t="str">
        <f>IF($B59&lt;&gt;"",_xlfn.IFNA(VLOOKUP($B59,'Node Details'!$B:$U,E$1,0),"Check"),"")</f>
        <v>Airtel</v>
      </c>
      <c r="F59" s="40">
        <v>45046</v>
      </c>
      <c r="G59" s="82"/>
      <c r="H59" s="39" t="s">
        <v>2828</v>
      </c>
      <c r="I59" s="39">
        <v>1</v>
      </c>
      <c r="J59" s="39">
        <v>450</v>
      </c>
      <c r="K59" s="39">
        <f t="shared" si="0"/>
        <v>450</v>
      </c>
      <c r="L59" s="64">
        <v>45046</v>
      </c>
      <c r="M59" s="82"/>
      <c r="N59" s="96" t="s">
        <v>200</v>
      </c>
      <c r="O59" s="97">
        <v>45128</v>
      </c>
      <c r="P59" s="38">
        <f t="shared" si="1"/>
        <v>450</v>
      </c>
      <c r="Q59" s="38">
        <f t="shared" si="2"/>
        <v>450</v>
      </c>
      <c r="R59" s="38"/>
      <c r="S59" s="25" t="s">
        <v>201</v>
      </c>
      <c r="T59" s="100">
        <v>45204</v>
      </c>
      <c r="U59" s="38">
        <f t="shared" si="3"/>
        <v>450</v>
      </c>
      <c r="V59" s="38">
        <f t="shared" si="4"/>
        <v>1</v>
      </c>
      <c r="W59" s="82">
        <f t="shared" si="5"/>
        <v>450</v>
      </c>
      <c r="X59" s="98" t="s">
        <v>2826</v>
      </c>
      <c r="Y59" s="98" t="s">
        <v>89</v>
      </c>
      <c r="Z59" s="72"/>
      <c r="AA59" s="72"/>
      <c r="AB59" t="s">
        <v>100</v>
      </c>
      <c r="AC59" s="72" t="s">
        <v>101</v>
      </c>
    </row>
    <row r="60" spans="1:29" ht="15" customHeight="1">
      <c r="A60" s="38">
        <f t="shared" si="6"/>
        <v>58</v>
      </c>
      <c r="B60" s="39" t="s">
        <v>277</v>
      </c>
      <c r="C60" s="39" t="str">
        <f>IF($B60&lt;&gt;"",_xlfn.IFNA(VLOOKUP($B60,'Node Details'!$B:$U,C$1,0),"Check"),"")</f>
        <v>00001WB18-1WB180103</v>
      </c>
      <c r="D60" s="39" t="str">
        <f>IF($B60&lt;&gt;"",_xlfn.IFNA(VLOOKUP($B60,'Node Details'!$B:$U,D$1,0),"Check"),"")</f>
        <v>1WB</v>
      </c>
      <c r="E60" s="39" t="str">
        <f>IF($B60&lt;&gt;"",_xlfn.IFNA(VLOOKUP($B60,'Node Details'!$B:$U,E$1,0),"Check"),"")</f>
        <v>Airtel</v>
      </c>
      <c r="F60" s="40">
        <v>45046</v>
      </c>
      <c r="G60" s="82"/>
      <c r="H60" s="39" t="s">
        <v>2828</v>
      </c>
      <c r="I60" s="39">
        <v>1</v>
      </c>
      <c r="J60" s="39">
        <v>450</v>
      </c>
      <c r="K60" s="39">
        <f t="shared" si="0"/>
        <v>450</v>
      </c>
      <c r="L60" s="64">
        <v>45046</v>
      </c>
      <c r="M60" s="82"/>
      <c r="N60" s="96" t="s">
        <v>200</v>
      </c>
      <c r="O60" s="97">
        <v>45128</v>
      </c>
      <c r="P60" s="38">
        <f t="shared" si="1"/>
        <v>450</v>
      </c>
      <c r="Q60" s="38">
        <f t="shared" si="2"/>
        <v>450</v>
      </c>
      <c r="R60" s="38"/>
      <c r="S60" s="25" t="s">
        <v>201</v>
      </c>
      <c r="T60" s="100">
        <v>45204</v>
      </c>
      <c r="U60" s="38">
        <f t="shared" si="3"/>
        <v>450</v>
      </c>
      <c r="V60" s="38">
        <f t="shared" si="4"/>
        <v>1</v>
      </c>
      <c r="W60" s="82">
        <f t="shared" si="5"/>
        <v>450</v>
      </c>
      <c r="X60" s="98" t="s">
        <v>2826</v>
      </c>
      <c r="Y60" s="98" t="s">
        <v>89</v>
      </c>
      <c r="Z60" s="72"/>
      <c r="AA60" s="72"/>
      <c r="AB60" t="s">
        <v>100</v>
      </c>
      <c r="AC60" s="72" t="s">
        <v>101</v>
      </c>
    </row>
    <row r="61" spans="1:29" ht="15" customHeight="1">
      <c r="A61" s="38">
        <f t="shared" si="6"/>
        <v>59</v>
      </c>
      <c r="B61" s="39" t="s">
        <v>281</v>
      </c>
      <c r="C61" s="39" t="str">
        <f>IF($B61&lt;&gt;"",_xlfn.IFNA(VLOOKUP($B61,'Node Details'!$B:$U,C$1,0),"Check"),"")</f>
        <v>00001WB18-1WB180102</v>
      </c>
      <c r="D61" s="39" t="str">
        <f>IF($B61&lt;&gt;"",_xlfn.IFNA(VLOOKUP($B61,'Node Details'!$B:$U,D$1,0),"Check"),"")</f>
        <v>1WB</v>
      </c>
      <c r="E61" s="39" t="str">
        <f>IF($B61&lt;&gt;"",_xlfn.IFNA(VLOOKUP($B61,'Node Details'!$B:$U,E$1,0),"Check"),"")</f>
        <v>Airtel</v>
      </c>
      <c r="F61" s="40">
        <v>45046</v>
      </c>
      <c r="G61" s="82"/>
      <c r="H61" s="39" t="s">
        <v>2828</v>
      </c>
      <c r="I61" s="39">
        <v>1</v>
      </c>
      <c r="J61" s="39">
        <v>450</v>
      </c>
      <c r="K61" s="39">
        <f t="shared" si="0"/>
        <v>450</v>
      </c>
      <c r="L61" s="64">
        <v>45046</v>
      </c>
      <c r="M61" s="82"/>
      <c r="N61" s="96" t="s">
        <v>200</v>
      </c>
      <c r="O61" s="97">
        <v>45128</v>
      </c>
      <c r="P61" s="38">
        <f t="shared" si="1"/>
        <v>450</v>
      </c>
      <c r="Q61" s="38">
        <f t="shared" si="2"/>
        <v>450</v>
      </c>
      <c r="R61" s="38"/>
      <c r="S61" s="25" t="s">
        <v>201</v>
      </c>
      <c r="T61" s="100">
        <v>45204</v>
      </c>
      <c r="U61" s="38">
        <f t="shared" si="3"/>
        <v>450</v>
      </c>
      <c r="V61" s="38">
        <f t="shared" si="4"/>
        <v>1</v>
      </c>
      <c r="W61" s="82">
        <f t="shared" si="5"/>
        <v>450</v>
      </c>
      <c r="X61" s="98" t="s">
        <v>2826</v>
      </c>
      <c r="Y61" s="98" t="s">
        <v>89</v>
      </c>
      <c r="Z61" s="72"/>
      <c r="AA61" s="72"/>
      <c r="AB61" t="s">
        <v>100</v>
      </c>
      <c r="AC61" s="72" t="s">
        <v>101</v>
      </c>
    </row>
    <row r="62" spans="1:29" ht="15" customHeight="1">
      <c r="A62" s="38">
        <f t="shared" si="6"/>
        <v>60</v>
      </c>
      <c r="B62" s="39" t="s">
        <v>285</v>
      </c>
      <c r="C62" s="39" t="str">
        <f>IF($B62&lt;&gt;"",_xlfn.IFNA(VLOOKUP($B62,'Node Details'!$B:$U,C$1,0),"Check"),"")</f>
        <v>00001WB18-1WB180101</v>
      </c>
      <c r="D62" s="39" t="str">
        <f>IF($B62&lt;&gt;"",_xlfn.IFNA(VLOOKUP($B62,'Node Details'!$B:$U,D$1,0),"Check"),"")</f>
        <v>1WB</v>
      </c>
      <c r="E62" s="39" t="str">
        <f>IF($B62&lt;&gt;"",_xlfn.IFNA(VLOOKUP($B62,'Node Details'!$B:$U,E$1,0),"Check"),"")</f>
        <v>Airtel</v>
      </c>
      <c r="F62" s="40">
        <v>45046</v>
      </c>
      <c r="G62" s="82"/>
      <c r="H62" s="39" t="s">
        <v>2828</v>
      </c>
      <c r="I62" s="39">
        <v>1</v>
      </c>
      <c r="J62" s="39">
        <v>450</v>
      </c>
      <c r="K62" s="39">
        <f t="shared" si="0"/>
        <v>450</v>
      </c>
      <c r="L62" s="64">
        <v>45046</v>
      </c>
      <c r="M62" s="82"/>
      <c r="N62" s="96" t="s">
        <v>200</v>
      </c>
      <c r="O62" s="97">
        <v>45128</v>
      </c>
      <c r="P62" s="38">
        <f t="shared" si="1"/>
        <v>450</v>
      </c>
      <c r="Q62" s="38">
        <f t="shared" si="2"/>
        <v>450</v>
      </c>
      <c r="R62" s="38"/>
      <c r="S62" s="25" t="s">
        <v>201</v>
      </c>
      <c r="T62" s="100">
        <v>45204</v>
      </c>
      <c r="U62" s="38">
        <f t="shared" si="3"/>
        <v>450</v>
      </c>
      <c r="V62" s="38">
        <f t="shared" si="4"/>
        <v>1</v>
      </c>
      <c r="W62" s="82">
        <f t="shared" si="5"/>
        <v>450</v>
      </c>
      <c r="X62" s="98" t="s">
        <v>2826</v>
      </c>
      <c r="Y62" s="98" t="s">
        <v>89</v>
      </c>
      <c r="Z62" s="72"/>
      <c r="AA62" s="72"/>
      <c r="AB62" t="s">
        <v>100</v>
      </c>
      <c r="AC62" s="72" t="s">
        <v>101</v>
      </c>
    </row>
    <row r="63" spans="1:29" ht="15" customHeight="1">
      <c r="A63" s="38">
        <f t="shared" si="6"/>
        <v>61</v>
      </c>
      <c r="B63" s="39" t="s">
        <v>2054</v>
      </c>
      <c r="C63" s="39" t="str">
        <f>IF($B63&lt;&gt;"",_xlfn.IFNA(VLOOKUP($B63,'Node Details'!$B:$U,C$1,0),"Check"),"")</f>
        <v>00001WB19-1WB190106</v>
      </c>
      <c r="D63" s="39" t="str">
        <f>IF($B63&lt;&gt;"",_xlfn.IFNA(VLOOKUP($B63,'Node Details'!$B:$U,D$1,0),"Check"),"")</f>
        <v>1WB</v>
      </c>
      <c r="E63" s="39" t="str">
        <f>IF($B63&lt;&gt;"",_xlfn.IFNA(VLOOKUP($B63,'Node Details'!$B:$U,E$1,0),"Check"),"")</f>
        <v>Airtel</v>
      </c>
      <c r="F63" s="40">
        <v>45046</v>
      </c>
      <c r="G63" s="82"/>
      <c r="H63" s="39" t="s">
        <v>2828</v>
      </c>
      <c r="I63" s="39">
        <v>1</v>
      </c>
      <c r="J63" s="39">
        <v>450</v>
      </c>
      <c r="K63" s="39">
        <f t="shared" si="0"/>
        <v>450</v>
      </c>
      <c r="L63" s="64">
        <v>45046</v>
      </c>
      <c r="M63" s="82"/>
      <c r="N63" s="96" t="s">
        <v>200</v>
      </c>
      <c r="O63" s="97">
        <v>45128</v>
      </c>
      <c r="P63" s="38">
        <f t="shared" si="1"/>
        <v>450</v>
      </c>
      <c r="Q63" s="38">
        <f t="shared" si="2"/>
        <v>450</v>
      </c>
      <c r="R63" s="38"/>
      <c r="S63" s="25" t="s">
        <v>201</v>
      </c>
      <c r="T63" s="100">
        <v>45204</v>
      </c>
      <c r="U63" s="38">
        <f t="shared" si="3"/>
        <v>450</v>
      </c>
      <c r="V63" s="38">
        <f t="shared" si="4"/>
        <v>1</v>
      </c>
      <c r="W63" s="82">
        <f t="shared" si="5"/>
        <v>450</v>
      </c>
      <c r="X63" s="98" t="s">
        <v>2826</v>
      </c>
      <c r="Y63" s="98" t="s">
        <v>89</v>
      </c>
      <c r="Z63" s="72"/>
      <c r="AA63" s="72"/>
      <c r="AB63" t="s">
        <v>100</v>
      </c>
      <c r="AC63" s="72" t="s">
        <v>101</v>
      </c>
    </row>
    <row r="64" spans="1:29" ht="15" customHeight="1">
      <c r="A64" s="38">
        <f t="shared" si="6"/>
        <v>62</v>
      </c>
      <c r="B64" s="39" t="s">
        <v>2055</v>
      </c>
      <c r="C64" s="39" t="str">
        <f>IF($B64&lt;&gt;"",_xlfn.IFNA(VLOOKUP($B64,'Node Details'!$B:$U,C$1,0),"Check"),"")</f>
        <v>00001WB19-1WB190106</v>
      </c>
      <c r="D64" s="39" t="str">
        <f>IF($B64&lt;&gt;"",_xlfn.IFNA(VLOOKUP($B64,'Node Details'!$B:$U,D$1,0),"Check"),"")</f>
        <v>1WB</v>
      </c>
      <c r="E64" s="39" t="str">
        <f>IF($B64&lt;&gt;"",_xlfn.IFNA(VLOOKUP($B64,'Node Details'!$B:$U,E$1,0),"Check"),"")</f>
        <v>Airtel</v>
      </c>
      <c r="F64" s="40">
        <v>45046</v>
      </c>
      <c r="G64" s="82"/>
      <c r="H64" s="39" t="s">
        <v>2828</v>
      </c>
      <c r="I64" s="39">
        <v>1</v>
      </c>
      <c r="J64" s="39">
        <v>450</v>
      </c>
      <c r="K64" s="39">
        <f t="shared" si="0"/>
        <v>450</v>
      </c>
      <c r="L64" s="64">
        <v>45046</v>
      </c>
      <c r="M64" s="82"/>
      <c r="N64" s="96" t="s">
        <v>200</v>
      </c>
      <c r="O64" s="97">
        <v>45128</v>
      </c>
      <c r="P64" s="38">
        <f t="shared" si="1"/>
        <v>450</v>
      </c>
      <c r="Q64" s="38">
        <f t="shared" si="2"/>
        <v>450</v>
      </c>
      <c r="R64" s="38"/>
      <c r="S64" s="25" t="s">
        <v>201</v>
      </c>
      <c r="T64" s="100">
        <v>45204</v>
      </c>
      <c r="U64" s="38">
        <f t="shared" si="3"/>
        <v>450</v>
      </c>
      <c r="V64" s="38">
        <f t="shared" si="4"/>
        <v>1</v>
      </c>
      <c r="W64" s="82">
        <f t="shared" si="5"/>
        <v>450</v>
      </c>
      <c r="X64" s="98" t="s">
        <v>2826</v>
      </c>
      <c r="Y64" s="98" t="s">
        <v>89</v>
      </c>
      <c r="Z64" s="72"/>
      <c r="AA64" s="72"/>
      <c r="AB64" t="s">
        <v>100</v>
      </c>
      <c r="AC64" s="72" t="s">
        <v>101</v>
      </c>
    </row>
    <row r="65" spans="1:29" ht="15" customHeight="1">
      <c r="A65" s="38">
        <f t="shared" si="6"/>
        <v>63</v>
      </c>
      <c r="B65" s="39" t="s">
        <v>288</v>
      </c>
      <c r="C65" s="39" t="str">
        <f>IF($B65&lt;&gt;"",_xlfn.IFNA(VLOOKUP($B65,'Node Details'!$B:$U,C$1,0),"Check"),"")</f>
        <v>00001WB19-1WB190106</v>
      </c>
      <c r="D65" s="39" t="str">
        <f>IF($B65&lt;&gt;"",_xlfn.IFNA(VLOOKUP($B65,'Node Details'!$B:$U,D$1,0),"Check"),"")</f>
        <v>1WB</v>
      </c>
      <c r="E65" s="39" t="str">
        <f>IF($B65&lt;&gt;"",_xlfn.IFNA(VLOOKUP($B65,'Node Details'!$B:$U,E$1,0),"Check"),"")</f>
        <v>Airtel</v>
      </c>
      <c r="F65" s="40">
        <v>45046</v>
      </c>
      <c r="G65" s="82"/>
      <c r="H65" s="39" t="s">
        <v>2828</v>
      </c>
      <c r="I65" s="39">
        <v>1</v>
      </c>
      <c r="J65" s="39">
        <v>450</v>
      </c>
      <c r="K65" s="39">
        <f t="shared" si="0"/>
        <v>450</v>
      </c>
      <c r="L65" s="64">
        <v>45046</v>
      </c>
      <c r="M65" s="82"/>
      <c r="N65" s="96" t="s">
        <v>200</v>
      </c>
      <c r="O65" s="97">
        <v>45128</v>
      </c>
      <c r="P65" s="38">
        <f t="shared" si="1"/>
        <v>450</v>
      </c>
      <c r="Q65" s="38">
        <f t="shared" si="2"/>
        <v>450</v>
      </c>
      <c r="R65" s="38"/>
      <c r="S65" s="25" t="s">
        <v>201</v>
      </c>
      <c r="T65" s="100">
        <v>45204</v>
      </c>
      <c r="U65" s="38">
        <f t="shared" si="3"/>
        <v>450</v>
      </c>
      <c r="V65" s="38">
        <f t="shared" si="4"/>
        <v>1</v>
      </c>
      <c r="W65" s="82">
        <f t="shared" si="5"/>
        <v>450</v>
      </c>
      <c r="X65" s="98" t="s">
        <v>2826</v>
      </c>
      <c r="Y65" s="98" t="s">
        <v>89</v>
      </c>
      <c r="Z65" s="72"/>
      <c r="AA65" s="72"/>
      <c r="AB65" t="s">
        <v>100</v>
      </c>
      <c r="AC65" s="72" t="s">
        <v>101</v>
      </c>
    </row>
    <row r="66" spans="1:29" ht="15" customHeight="1">
      <c r="A66" s="38">
        <f t="shared" si="6"/>
        <v>64</v>
      </c>
      <c r="B66" s="39" t="s">
        <v>298</v>
      </c>
      <c r="C66" s="39" t="str">
        <f>IF($B66&lt;&gt;"",_xlfn.IFNA(VLOOKUP($B66,'Node Details'!$B:$U,C$1,0),"Check"),"")</f>
        <v>1WB190104-1WB190105</v>
      </c>
      <c r="D66" s="39" t="str">
        <f>IF($B66&lt;&gt;"",_xlfn.IFNA(VLOOKUP($B66,'Node Details'!$B:$U,D$1,0),"Check"),"")</f>
        <v>1WB</v>
      </c>
      <c r="E66" s="39" t="str">
        <f>IF($B66&lt;&gt;"",_xlfn.IFNA(VLOOKUP($B66,'Node Details'!$B:$U,E$1,0),"Check"),"")</f>
        <v>Airtel</v>
      </c>
      <c r="F66" s="40">
        <v>45046</v>
      </c>
      <c r="G66" s="82"/>
      <c r="H66" s="39" t="s">
        <v>2828</v>
      </c>
      <c r="I66" s="39">
        <v>1</v>
      </c>
      <c r="J66" s="39">
        <v>450</v>
      </c>
      <c r="K66" s="39">
        <f t="shared" si="0"/>
        <v>450</v>
      </c>
      <c r="L66" s="64">
        <v>45046</v>
      </c>
      <c r="M66" s="82"/>
      <c r="N66" s="96" t="s">
        <v>200</v>
      </c>
      <c r="O66" s="97">
        <v>45128</v>
      </c>
      <c r="P66" s="38">
        <f t="shared" si="1"/>
        <v>450</v>
      </c>
      <c r="Q66" s="38">
        <f t="shared" si="2"/>
        <v>450</v>
      </c>
      <c r="R66" s="38"/>
      <c r="S66" s="25" t="s">
        <v>201</v>
      </c>
      <c r="T66" s="100">
        <v>45204</v>
      </c>
      <c r="U66" s="38">
        <f t="shared" si="3"/>
        <v>450</v>
      </c>
      <c r="V66" s="38">
        <f t="shared" si="4"/>
        <v>1</v>
      </c>
      <c r="W66" s="82">
        <f t="shared" si="5"/>
        <v>450</v>
      </c>
      <c r="X66" s="98" t="s">
        <v>2826</v>
      </c>
      <c r="Y66" s="98" t="s">
        <v>89</v>
      </c>
      <c r="Z66" s="72"/>
      <c r="AA66" s="72"/>
      <c r="AB66" t="s">
        <v>100</v>
      </c>
      <c r="AC66" s="72" t="s">
        <v>101</v>
      </c>
    </row>
    <row r="67" spans="1:29" ht="15" customHeight="1">
      <c r="A67" s="38">
        <f t="shared" si="6"/>
        <v>65</v>
      </c>
      <c r="B67" s="39" t="s">
        <v>296</v>
      </c>
      <c r="C67" s="39" t="str">
        <f>IF($B67&lt;&gt;"",_xlfn.IFNA(VLOOKUP($B67,'Node Details'!$B:$U,C$1,0),"Check"),"")</f>
        <v>1WB190104-1WB190105</v>
      </c>
      <c r="D67" s="39" t="str">
        <f>IF($B67&lt;&gt;"",_xlfn.IFNA(VLOOKUP($B67,'Node Details'!$B:$U,D$1,0),"Check"),"")</f>
        <v>1WB</v>
      </c>
      <c r="E67" s="39" t="str">
        <f>IF($B67&lt;&gt;"",_xlfn.IFNA(VLOOKUP($B67,'Node Details'!$B:$U,E$1,0),"Check"),"")</f>
        <v>Airtel</v>
      </c>
      <c r="F67" s="40">
        <v>45046</v>
      </c>
      <c r="G67" s="82"/>
      <c r="H67" s="39" t="s">
        <v>2828</v>
      </c>
      <c r="I67" s="39">
        <v>1</v>
      </c>
      <c r="J67" s="39">
        <v>450</v>
      </c>
      <c r="K67" s="39">
        <f t="shared" ref="K67:K130" si="7">IF(I67&lt;&gt;"",J67*I67,0)</f>
        <v>450</v>
      </c>
      <c r="L67" s="64">
        <v>45046</v>
      </c>
      <c r="M67" s="82"/>
      <c r="N67" s="96" t="s">
        <v>200</v>
      </c>
      <c r="O67" s="97">
        <v>45128</v>
      </c>
      <c r="P67" s="38">
        <f t="shared" ref="P67:P130" si="8">J67</f>
        <v>450</v>
      </c>
      <c r="Q67" s="38">
        <f t="shared" ref="Q67:Q130" si="9">P67*I67</f>
        <v>450</v>
      </c>
      <c r="R67" s="38"/>
      <c r="S67" s="25" t="s">
        <v>201</v>
      </c>
      <c r="T67" s="100">
        <v>45204</v>
      </c>
      <c r="U67" s="38">
        <f t="shared" ref="U67:U130" si="10">J67</f>
        <v>450</v>
      </c>
      <c r="V67" s="38">
        <f t="shared" ref="V67:V130" si="11">I67</f>
        <v>1</v>
      </c>
      <c r="W67" s="82">
        <f t="shared" ref="W67:W130" si="12">IF(V67&lt;&gt;"",V67*U67,0)</f>
        <v>450</v>
      </c>
      <c r="X67" s="98" t="s">
        <v>2826</v>
      </c>
      <c r="Y67" s="98" t="s">
        <v>89</v>
      </c>
      <c r="Z67" s="72"/>
      <c r="AA67" s="72"/>
      <c r="AB67" t="s">
        <v>100</v>
      </c>
      <c r="AC67" s="72" t="s">
        <v>101</v>
      </c>
    </row>
    <row r="68" spans="1:29" ht="15" customHeight="1">
      <c r="A68" s="38">
        <f t="shared" ref="A68:A131" si="13">A67+1</f>
        <v>66</v>
      </c>
      <c r="B68" s="39" t="s">
        <v>292</v>
      </c>
      <c r="C68" s="39" t="str">
        <f>IF($B68&lt;&gt;"",_xlfn.IFNA(VLOOKUP($B68,'Node Details'!$B:$U,C$1,0),"Check"),"")</f>
        <v>00001WB19-1WB190103</v>
      </c>
      <c r="D68" s="39" t="str">
        <f>IF($B68&lt;&gt;"",_xlfn.IFNA(VLOOKUP($B68,'Node Details'!$B:$U,D$1,0),"Check"),"")</f>
        <v>1WB</v>
      </c>
      <c r="E68" s="39" t="str">
        <f>IF($B68&lt;&gt;"",_xlfn.IFNA(VLOOKUP($B68,'Node Details'!$B:$U,E$1,0),"Check"),"")</f>
        <v>Airtel</v>
      </c>
      <c r="F68" s="40">
        <v>45046</v>
      </c>
      <c r="G68" s="82"/>
      <c r="H68" s="39" t="s">
        <v>2828</v>
      </c>
      <c r="I68" s="39">
        <v>1</v>
      </c>
      <c r="J68" s="39">
        <v>450</v>
      </c>
      <c r="K68" s="39">
        <f t="shared" si="7"/>
        <v>450</v>
      </c>
      <c r="L68" s="64">
        <v>45046</v>
      </c>
      <c r="M68" s="82"/>
      <c r="N68" s="96" t="s">
        <v>200</v>
      </c>
      <c r="O68" s="97">
        <v>45128</v>
      </c>
      <c r="P68" s="38">
        <f t="shared" si="8"/>
        <v>450</v>
      </c>
      <c r="Q68" s="38">
        <f t="shared" si="9"/>
        <v>450</v>
      </c>
      <c r="R68" s="38"/>
      <c r="S68" s="25" t="s">
        <v>201</v>
      </c>
      <c r="T68" s="100">
        <v>45204</v>
      </c>
      <c r="U68" s="38">
        <f t="shared" si="10"/>
        <v>450</v>
      </c>
      <c r="V68" s="38">
        <f t="shared" si="11"/>
        <v>1</v>
      </c>
      <c r="W68" s="82">
        <f t="shared" si="12"/>
        <v>450</v>
      </c>
      <c r="X68" s="98" t="s">
        <v>2826</v>
      </c>
      <c r="Y68" s="98" t="s">
        <v>89</v>
      </c>
      <c r="Z68" s="72"/>
      <c r="AA68" s="72"/>
      <c r="AB68" t="s">
        <v>100</v>
      </c>
      <c r="AC68" s="72" t="s">
        <v>101</v>
      </c>
    </row>
    <row r="69" spans="1:29" ht="15" customHeight="1">
      <c r="A69" s="38">
        <f t="shared" si="13"/>
        <v>67</v>
      </c>
      <c r="B69" s="39" t="s">
        <v>2057</v>
      </c>
      <c r="C69" s="39" t="str">
        <f>IF($B69&lt;&gt;"",_xlfn.IFNA(VLOOKUP($B69,'Node Details'!$B:$U,C$1,0),"Check"),"")</f>
        <v>00001WB19-1WB190103</v>
      </c>
      <c r="D69" s="39" t="str">
        <f>IF($B69&lt;&gt;"",_xlfn.IFNA(VLOOKUP($B69,'Node Details'!$B:$U,D$1,0),"Check"),"")</f>
        <v>1WB</v>
      </c>
      <c r="E69" s="39" t="str">
        <f>IF($B69&lt;&gt;"",_xlfn.IFNA(VLOOKUP($B69,'Node Details'!$B:$U,E$1,0),"Check"),"")</f>
        <v>Airtel</v>
      </c>
      <c r="F69" s="40">
        <v>45046</v>
      </c>
      <c r="G69" s="82"/>
      <c r="H69" s="39" t="s">
        <v>2828</v>
      </c>
      <c r="I69" s="39">
        <v>1</v>
      </c>
      <c r="J69" s="39">
        <v>450</v>
      </c>
      <c r="K69" s="39">
        <f t="shared" si="7"/>
        <v>450</v>
      </c>
      <c r="L69" s="64">
        <v>45046</v>
      </c>
      <c r="M69" s="82"/>
      <c r="N69" s="96" t="s">
        <v>200</v>
      </c>
      <c r="O69" s="97">
        <v>45128</v>
      </c>
      <c r="P69" s="38">
        <f t="shared" si="8"/>
        <v>450</v>
      </c>
      <c r="Q69" s="38">
        <f t="shared" si="9"/>
        <v>450</v>
      </c>
      <c r="R69" s="38"/>
      <c r="S69" s="25" t="s">
        <v>201</v>
      </c>
      <c r="T69" s="100">
        <v>45204</v>
      </c>
      <c r="U69" s="38">
        <f t="shared" si="10"/>
        <v>450</v>
      </c>
      <c r="V69" s="38">
        <f t="shared" si="11"/>
        <v>1</v>
      </c>
      <c r="W69" s="82">
        <f t="shared" si="12"/>
        <v>450</v>
      </c>
      <c r="X69" s="98" t="s">
        <v>2826</v>
      </c>
      <c r="Y69" s="98" t="s">
        <v>89</v>
      </c>
      <c r="Z69" s="72"/>
      <c r="AA69" s="72"/>
      <c r="AB69" t="s">
        <v>100</v>
      </c>
      <c r="AC69" s="72" t="s">
        <v>101</v>
      </c>
    </row>
    <row r="70" spans="1:29" ht="15" customHeight="1">
      <c r="A70" s="38">
        <f t="shared" si="13"/>
        <v>68</v>
      </c>
      <c r="B70" s="39" t="s">
        <v>302</v>
      </c>
      <c r="C70" s="39" t="str">
        <f>IF($B70&lt;&gt;"",_xlfn.IFNA(VLOOKUP($B70,'Node Details'!$B:$U,C$1,0),"Check"),"")</f>
        <v>00001WB19-1WB190101</v>
      </c>
      <c r="D70" s="39" t="str">
        <f>IF($B70&lt;&gt;"",_xlfn.IFNA(VLOOKUP($B70,'Node Details'!$B:$U,D$1,0),"Check"),"")</f>
        <v>1WB</v>
      </c>
      <c r="E70" s="39" t="str">
        <f>IF($B70&lt;&gt;"",_xlfn.IFNA(VLOOKUP($B70,'Node Details'!$B:$U,E$1,0),"Check"),"")</f>
        <v>Airtel</v>
      </c>
      <c r="F70" s="40">
        <v>45046</v>
      </c>
      <c r="G70" s="82"/>
      <c r="H70" s="39" t="s">
        <v>2828</v>
      </c>
      <c r="I70" s="39">
        <v>1</v>
      </c>
      <c r="J70" s="39">
        <v>450</v>
      </c>
      <c r="K70" s="39">
        <f t="shared" si="7"/>
        <v>450</v>
      </c>
      <c r="L70" s="64">
        <v>45046</v>
      </c>
      <c r="M70" s="82"/>
      <c r="N70" s="96" t="s">
        <v>200</v>
      </c>
      <c r="O70" s="97">
        <v>45128</v>
      </c>
      <c r="P70" s="38">
        <f t="shared" si="8"/>
        <v>450</v>
      </c>
      <c r="Q70" s="38">
        <f t="shared" si="9"/>
        <v>450</v>
      </c>
      <c r="R70" s="38"/>
      <c r="S70" s="25" t="s">
        <v>201</v>
      </c>
      <c r="T70" s="100">
        <v>45204</v>
      </c>
      <c r="U70" s="38">
        <f t="shared" si="10"/>
        <v>450</v>
      </c>
      <c r="V70" s="38">
        <f t="shared" si="11"/>
        <v>1</v>
      </c>
      <c r="W70" s="82">
        <f t="shared" si="12"/>
        <v>450</v>
      </c>
      <c r="X70" s="98" t="s">
        <v>2826</v>
      </c>
      <c r="Y70" s="98" t="s">
        <v>89</v>
      </c>
      <c r="Z70" s="72"/>
      <c r="AA70" s="72"/>
      <c r="AB70" t="s">
        <v>100</v>
      </c>
      <c r="AC70" s="72" t="s">
        <v>101</v>
      </c>
    </row>
    <row r="71" spans="1:29" ht="15" customHeight="1">
      <c r="A71" s="38">
        <f t="shared" si="13"/>
        <v>69</v>
      </c>
      <c r="B71" s="39" t="s">
        <v>2059</v>
      </c>
      <c r="C71" s="39" t="str">
        <f>IF($B71&lt;&gt;"",_xlfn.IFNA(VLOOKUP($B71,'Node Details'!$B:$U,C$1,0),"Check"),"")</f>
        <v>00001WB20-1WB200105</v>
      </c>
      <c r="D71" s="39" t="str">
        <f>IF($B71&lt;&gt;"",_xlfn.IFNA(VLOOKUP($B71,'Node Details'!$B:$U,D$1,0),"Check"),"")</f>
        <v>1WB</v>
      </c>
      <c r="E71" s="39" t="str">
        <f>IF($B71&lt;&gt;"",_xlfn.IFNA(VLOOKUP($B71,'Node Details'!$B:$U,E$1,0),"Check"),"")</f>
        <v>Airtel</v>
      </c>
      <c r="F71" s="40">
        <v>45046</v>
      </c>
      <c r="G71" s="82"/>
      <c r="H71" s="39" t="s">
        <v>2828</v>
      </c>
      <c r="I71" s="39">
        <v>1</v>
      </c>
      <c r="J71" s="39">
        <v>450</v>
      </c>
      <c r="K71" s="39">
        <f t="shared" si="7"/>
        <v>450</v>
      </c>
      <c r="L71" s="64">
        <v>45046</v>
      </c>
      <c r="M71" s="82"/>
      <c r="N71" s="96" t="s">
        <v>200</v>
      </c>
      <c r="O71" s="97">
        <v>45128</v>
      </c>
      <c r="P71" s="38">
        <f t="shared" si="8"/>
        <v>450</v>
      </c>
      <c r="Q71" s="38">
        <f t="shared" si="9"/>
        <v>450</v>
      </c>
      <c r="R71" s="38"/>
      <c r="S71" s="25" t="s">
        <v>201</v>
      </c>
      <c r="T71" s="100">
        <v>45204</v>
      </c>
      <c r="U71" s="38">
        <f t="shared" si="10"/>
        <v>450</v>
      </c>
      <c r="V71" s="38">
        <f t="shared" si="11"/>
        <v>1</v>
      </c>
      <c r="W71" s="82">
        <f t="shared" si="12"/>
        <v>450</v>
      </c>
      <c r="X71" s="98" t="s">
        <v>2826</v>
      </c>
      <c r="Y71" s="98" t="s">
        <v>89</v>
      </c>
      <c r="Z71" s="72"/>
      <c r="AA71" s="72"/>
      <c r="AB71" t="s">
        <v>100</v>
      </c>
      <c r="AC71" s="72" t="s">
        <v>101</v>
      </c>
    </row>
    <row r="72" spans="1:29" ht="15" customHeight="1">
      <c r="A72" s="38">
        <f t="shared" si="13"/>
        <v>70</v>
      </c>
      <c r="B72" s="39" t="s">
        <v>2061</v>
      </c>
      <c r="C72" s="39" t="str">
        <f>IF($B72&lt;&gt;"",_xlfn.IFNA(VLOOKUP($B72,'Node Details'!$B:$U,C$1,0),"Check"),"")</f>
        <v>00001WB20-1WB200105</v>
      </c>
      <c r="D72" s="39" t="str">
        <f>IF($B72&lt;&gt;"",_xlfn.IFNA(VLOOKUP($B72,'Node Details'!$B:$U,D$1,0),"Check"),"")</f>
        <v>1WB</v>
      </c>
      <c r="E72" s="39" t="str">
        <f>IF($B72&lt;&gt;"",_xlfn.IFNA(VLOOKUP($B72,'Node Details'!$B:$U,E$1,0),"Check"),"")</f>
        <v>Airtel</v>
      </c>
      <c r="F72" s="40">
        <v>45046</v>
      </c>
      <c r="G72" s="82"/>
      <c r="H72" s="39" t="s">
        <v>2828</v>
      </c>
      <c r="I72" s="39">
        <v>1</v>
      </c>
      <c r="J72" s="39">
        <v>450</v>
      </c>
      <c r="K72" s="39">
        <f t="shared" si="7"/>
        <v>450</v>
      </c>
      <c r="L72" s="64">
        <v>45046</v>
      </c>
      <c r="M72" s="82"/>
      <c r="N72" s="96" t="s">
        <v>200</v>
      </c>
      <c r="O72" s="97">
        <v>45128</v>
      </c>
      <c r="P72" s="38">
        <f t="shared" si="8"/>
        <v>450</v>
      </c>
      <c r="Q72" s="38">
        <f t="shared" si="9"/>
        <v>450</v>
      </c>
      <c r="R72" s="38"/>
      <c r="S72" s="25" t="s">
        <v>201</v>
      </c>
      <c r="T72" s="100">
        <v>45204</v>
      </c>
      <c r="U72" s="38">
        <f t="shared" si="10"/>
        <v>450</v>
      </c>
      <c r="V72" s="38">
        <f t="shared" si="11"/>
        <v>1</v>
      </c>
      <c r="W72" s="82">
        <f t="shared" si="12"/>
        <v>450</v>
      </c>
      <c r="X72" s="98" t="s">
        <v>2826</v>
      </c>
      <c r="Y72" s="98" t="s">
        <v>89</v>
      </c>
      <c r="Z72" s="72"/>
      <c r="AA72" s="72"/>
      <c r="AB72" t="s">
        <v>100</v>
      </c>
      <c r="AC72" s="72" t="s">
        <v>101</v>
      </c>
    </row>
    <row r="73" spans="1:29" ht="15" customHeight="1">
      <c r="A73" s="38">
        <f t="shared" si="13"/>
        <v>71</v>
      </c>
      <c r="B73" s="39" t="s">
        <v>306</v>
      </c>
      <c r="C73" s="39" t="str">
        <f>IF($B73&lt;&gt;"",_xlfn.IFNA(VLOOKUP($B73,'Node Details'!$B:$U,C$1,0),"Check"),"")</f>
        <v>00001WB20-1WB200105</v>
      </c>
      <c r="D73" s="39" t="str">
        <f>IF($B73&lt;&gt;"",_xlfn.IFNA(VLOOKUP($B73,'Node Details'!$B:$U,D$1,0),"Check"),"")</f>
        <v>1WB</v>
      </c>
      <c r="E73" s="39" t="str">
        <f>IF($B73&lt;&gt;"",_xlfn.IFNA(VLOOKUP($B73,'Node Details'!$B:$U,E$1,0),"Check"),"")</f>
        <v>Airtel</v>
      </c>
      <c r="F73" s="40">
        <v>45046</v>
      </c>
      <c r="G73" s="82"/>
      <c r="H73" s="39" t="s">
        <v>2828</v>
      </c>
      <c r="I73" s="39">
        <v>1</v>
      </c>
      <c r="J73" s="39">
        <v>450</v>
      </c>
      <c r="K73" s="39">
        <f t="shared" si="7"/>
        <v>450</v>
      </c>
      <c r="L73" s="64">
        <v>45046</v>
      </c>
      <c r="M73" s="82"/>
      <c r="N73" s="96" t="s">
        <v>200</v>
      </c>
      <c r="O73" s="97">
        <v>45128</v>
      </c>
      <c r="P73" s="38">
        <f t="shared" si="8"/>
        <v>450</v>
      </c>
      <c r="Q73" s="38">
        <f t="shared" si="9"/>
        <v>450</v>
      </c>
      <c r="R73" s="38"/>
      <c r="S73" s="25" t="s">
        <v>201</v>
      </c>
      <c r="T73" s="100">
        <v>45204</v>
      </c>
      <c r="U73" s="38">
        <f t="shared" si="10"/>
        <v>450</v>
      </c>
      <c r="V73" s="38">
        <f t="shared" si="11"/>
        <v>1</v>
      </c>
      <c r="W73" s="82">
        <f t="shared" si="12"/>
        <v>450</v>
      </c>
      <c r="X73" s="98" t="s">
        <v>2826</v>
      </c>
      <c r="Y73" s="98" t="s">
        <v>89</v>
      </c>
      <c r="Z73" s="72"/>
      <c r="AA73" s="72"/>
      <c r="AB73" t="s">
        <v>100</v>
      </c>
      <c r="AC73" s="72" t="s">
        <v>101</v>
      </c>
    </row>
    <row r="74" spans="1:29" ht="15" customHeight="1">
      <c r="A74" s="38">
        <f t="shared" si="13"/>
        <v>72</v>
      </c>
      <c r="B74" s="39" t="s">
        <v>310</v>
      </c>
      <c r="C74" s="39" t="str">
        <f>IF($B74&lt;&gt;"",_xlfn.IFNA(VLOOKUP($B74,'Node Details'!$B:$U,C$1,0),"Check"),"")</f>
        <v>00001WB20-1WB200104</v>
      </c>
      <c r="D74" s="39" t="str">
        <f>IF($B74&lt;&gt;"",_xlfn.IFNA(VLOOKUP($B74,'Node Details'!$B:$U,D$1,0),"Check"),"")</f>
        <v>1WB</v>
      </c>
      <c r="E74" s="39" t="str">
        <f>IF($B74&lt;&gt;"",_xlfn.IFNA(VLOOKUP($B74,'Node Details'!$B:$U,E$1,0),"Check"),"")</f>
        <v>Airtel</v>
      </c>
      <c r="F74" s="40">
        <v>45046</v>
      </c>
      <c r="G74" s="82"/>
      <c r="H74" s="39" t="s">
        <v>2828</v>
      </c>
      <c r="I74" s="39">
        <v>1</v>
      </c>
      <c r="J74" s="39">
        <v>450</v>
      </c>
      <c r="K74" s="39">
        <f t="shared" si="7"/>
        <v>450</v>
      </c>
      <c r="L74" s="64">
        <v>45046</v>
      </c>
      <c r="M74" s="82"/>
      <c r="N74" s="96" t="s">
        <v>200</v>
      </c>
      <c r="O74" s="97">
        <v>45128</v>
      </c>
      <c r="P74" s="38">
        <f t="shared" si="8"/>
        <v>450</v>
      </c>
      <c r="Q74" s="38">
        <f t="shared" si="9"/>
        <v>450</v>
      </c>
      <c r="R74" s="38"/>
      <c r="S74" s="25" t="s">
        <v>201</v>
      </c>
      <c r="T74" s="100">
        <v>45204</v>
      </c>
      <c r="U74" s="38">
        <f t="shared" si="10"/>
        <v>450</v>
      </c>
      <c r="V74" s="38">
        <f t="shared" si="11"/>
        <v>1</v>
      </c>
      <c r="W74" s="82">
        <f t="shared" si="12"/>
        <v>450</v>
      </c>
      <c r="X74" s="98" t="s">
        <v>2826</v>
      </c>
      <c r="Y74" s="98" t="s">
        <v>89</v>
      </c>
      <c r="Z74" s="72"/>
      <c r="AA74" s="72"/>
      <c r="AB74" t="s">
        <v>100</v>
      </c>
      <c r="AC74" s="72" t="s">
        <v>101</v>
      </c>
    </row>
    <row r="75" spans="1:29" ht="15" customHeight="1">
      <c r="A75" s="38">
        <f t="shared" si="13"/>
        <v>73</v>
      </c>
      <c r="B75" s="39" t="s">
        <v>2063</v>
      </c>
      <c r="C75" s="39" t="str">
        <f>IF($B75&lt;&gt;"",_xlfn.IFNA(VLOOKUP($B75,'Node Details'!$B:$U,C$1,0),"Check"),"")</f>
        <v>00001WB20-1WB200104</v>
      </c>
      <c r="D75" s="39" t="str">
        <f>IF($B75&lt;&gt;"",_xlfn.IFNA(VLOOKUP($B75,'Node Details'!$B:$U,D$1,0),"Check"),"")</f>
        <v>1WB</v>
      </c>
      <c r="E75" s="39" t="str">
        <f>IF($B75&lt;&gt;"",_xlfn.IFNA(VLOOKUP($B75,'Node Details'!$B:$U,E$1,0),"Check"),"")</f>
        <v>Airtel</v>
      </c>
      <c r="F75" s="40">
        <v>45046</v>
      </c>
      <c r="G75" s="82"/>
      <c r="H75" s="39" t="s">
        <v>2828</v>
      </c>
      <c r="I75" s="39">
        <v>1</v>
      </c>
      <c r="J75" s="39">
        <v>450</v>
      </c>
      <c r="K75" s="39">
        <f t="shared" si="7"/>
        <v>450</v>
      </c>
      <c r="L75" s="64">
        <v>45046</v>
      </c>
      <c r="M75" s="82"/>
      <c r="N75" s="96" t="s">
        <v>200</v>
      </c>
      <c r="O75" s="97">
        <v>45128</v>
      </c>
      <c r="P75" s="38">
        <f t="shared" si="8"/>
        <v>450</v>
      </c>
      <c r="Q75" s="38">
        <f t="shared" si="9"/>
        <v>450</v>
      </c>
      <c r="R75" s="38"/>
      <c r="S75" s="25" t="s">
        <v>201</v>
      </c>
      <c r="T75" s="100">
        <v>45204</v>
      </c>
      <c r="U75" s="38">
        <f t="shared" si="10"/>
        <v>450</v>
      </c>
      <c r="V75" s="38">
        <f t="shared" si="11"/>
        <v>1</v>
      </c>
      <c r="W75" s="82">
        <f t="shared" si="12"/>
        <v>450</v>
      </c>
      <c r="X75" s="98" t="s">
        <v>2826</v>
      </c>
      <c r="Y75" s="98" t="s">
        <v>89</v>
      </c>
      <c r="Z75" s="72"/>
      <c r="AA75" s="72"/>
      <c r="AB75" t="s">
        <v>100</v>
      </c>
      <c r="AC75" s="72" t="s">
        <v>101</v>
      </c>
    </row>
    <row r="76" spans="1:29" ht="15" customHeight="1">
      <c r="A76" s="38">
        <f t="shared" si="13"/>
        <v>74</v>
      </c>
      <c r="B76" s="39" t="s">
        <v>2065</v>
      </c>
      <c r="C76" s="39" t="str">
        <f>IF($B76&lt;&gt;"",_xlfn.IFNA(VLOOKUP($B76,'Node Details'!$B:$U,C$1,0),"Check"),"")</f>
        <v>00001WB20-1WB200104</v>
      </c>
      <c r="D76" s="39" t="str">
        <f>IF($B76&lt;&gt;"",_xlfn.IFNA(VLOOKUP($B76,'Node Details'!$B:$U,D$1,0),"Check"),"")</f>
        <v>1WB</v>
      </c>
      <c r="E76" s="39" t="str">
        <f>IF($B76&lt;&gt;"",_xlfn.IFNA(VLOOKUP($B76,'Node Details'!$B:$U,E$1,0),"Check"),"")</f>
        <v>Airtel</v>
      </c>
      <c r="F76" s="40">
        <v>45046</v>
      </c>
      <c r="G76" s="82"/>
      <c r="H76" s="39" t="s">
        <v>2828</v>
      </c>
      <c r="I76" s="39">
        <v>1</v>
      </c>
      <c r="J76" s="39">
        <v>450</v>
      </c>
      <c r="K76" s="39">
        <f t="shared" si="7"/>
        <v>450</v>
      </c>
      <c r="L76" s="64">
        <v>45046</v>
      </c>
      <c r="M76" s="82"/>
      <c r="N76" s="96" t="s">
        <v>200</v>
      </c>
      <c r="O76" s="97">
        <v>45128</v>
      </c>
      <c r="P76" s="38">
        <f t="shared" si="8"/>
        <v>450</v>
      </c>
      <c r="Q76" s="38">
        <f t="shared" si="9"/>
        <v>450</v>
      </c>
      <c r="R76" s="38"/>
      <c r="S76" s="25" t="s">
        <v>201</v>
      </c>
      <c r="T76" s="100">
        <v>45204</v>
      </c>
      <c r="U76" s="38">
        <f t="shared" si="10"/>
        <v>450</v>
      </c>
      <c r="V76" s="38">
        <f t="shared" si="11"/>
        <v>1</v>
      </c>
      <c r="W76" s="82">
        <f t="shared" si="12"/>
        <v>450</v>
      </c>
      <c r="X76" s="98" t="s">
        <v>2826</v>
      </c>
      <c r="Y76" s="98" t="s">
        <v>89</v>
      </c>
      <c r="Z76" s="72"/>
      <c r="AA76" s="72"/>
      <c r="AB76" t="s">
        <v>100</v>
      </c>
      <c r="AC76" s="72" t="s">
        <v>101</v>
      </c>
    </row>
    <row r="77" spans="1:29" ht="15" customHeight="1">
      <c r="A77" s="38">
        <f t="shared" si="13"/>
        <v>75</v>
      </c>
      <c r="B77" s="39" t="s">
        <v>314</v>
      </c>
      <c r="C77" s="39" t="str">
        <f>IF($B77&lt;&gt;"",_xlfn.IFNA(VLOOKUP($B77,'Node Details'!$B:$U,C$1,0),"Check"),"")</f>
        <v>00001WB20-1WB200101</v>
      </c>
      <c r="D77" s="39" t="str">
        <f>IF($B77&lt;&gt;"",_xlfn.IFNA(VLOOKUP($B77,'Node Details'!$B:$U,D$1,0),"Check"),"")</f>
        <v>1WB</v>
      </c>
      <c r="E77" s="39" t="str">
        <f>IF($B77&lt;&gt;"",_xlfn.IFNA(VLOOKUP($B77,'Node Details'!$B:$U,E$1,0),"Check"),"")</f>
        <v>Airtel</v>
      </c>
      <c r="F77" s="40">
        <v>45046</v>
      </c>
      <c r="G77" s="82"/>
      <c r="H77" s="39" t="s">
        <v>2828</v>
      </c>
      <c r="I77" s="39">
        <v>1</v>
      </c>
      <c r="J77" s="39">
        <v>450</v>
      </c>
      <c r="K77" s="39">
        <f t="shared" si="7"/>
        <v>450</v>
      </c>
      <c r="L77" s="64">
        <v>45046</v>
      </c>
      <c r="M77" s="82"/>
      <c r="N77" s="96" t="s">
        <v>200</v>
      </c>
      <c r="O77" s="97">
        <v>45128</v>
      </c>
      <c r="P77" s="38">
        <f t="shared" si="8"/>
        <v>450</v>
      </c>
      <c r="Q77" s="38">
        <f t="shared" si="9"/>
        <v>450</v>
      </c>
      <c r="R77" s="38"/>
      <c r="S77" s="25" t="s">
        <v>201</v>
      </c>
      <c r="T77" s="100">
        <v>45204</v>
      </c>
      <c r="U77" s="38">
        <f t="shared" si="10"/>
        <v>450</v>
      </c>
      <c r="V77" s="38">
        <f t="shared" si="11"/>
        <v>1</v>
      </c>
      <c r="W77" s="82">
        <f t="shared" si="12"/>
        <v>450</v>
      </c>
      <c r="X77" s="98" t="s">
        <v>2826</v>
      </c>
      <c r="Y77" s="98" t="s">
        <v>89</v>
      </c>
      <c r="Z77" s="72"/>
      <c r="AA77" s="72"/>
      <c r="AB77" t="s">
        <v>100</v>
      </c>
      <c r="AC77" s="72" t="s">
        <v>101</v>
      </c>
    </row>
    <row r="78" spans="1:29" ht="15" customHeight="1">
      <c r="A78" s="38">
        <f t="shared" si="13"/>
        <v>76</v>
      </c>
      <c r="B78" s="39" t="s">
        <v>355</v>
      </c>
      <c r="C78" s="39" t="str">
        <f>IF($B78&lt;&gt;"",_xlfn.IFNA(VLOOKUP($B78,'Node Details'!$B:$U,C$1,0),"Check"),"")</f>
        <v>0000SHT51-SHT510108</v>
      </c>
      <c r="D78" s="39" t="str">
        <f>IF($B78&lt;&gt;"",_xlfn.IFNA(VLOOKUP($B78,'Node Details'!$B:$U,D$1,0),"Check"),"")</f>
        <v>SHT</v>
      </c>
      <c r="E78" s="39" t="str">
        <f>IF($B78&lt;&gt;"",_xlfn.IFNA(VLOOKUP($B78,'Node Details'!$B:$U,E$1,0),"Check"),"")</f>
        <v>Airtel</v>
      </c>
      <c r="F78" s="40">
        <v>45046</v>
      </c>
      <c r="G78" s="82"/>
      <c r="H78" s="39" t="s">
        <v>2828</v>
      </c>
      <c r="I78" s="39">
        <v>1</v>
      </c>
      <c r="J78" s="39">
        <v>450</v>
      </c>
      <c r="K78" s="39">
        <f t="shared" si="7"/>
        <v>450</v>
      </c>
      <c r="L78" s="64">
        <v>45046</v>
      </c>
      <c r="M78" s="82"/>
      <c r="N78" s="96" t="s">
        <v>200</v>
      </c>
      <c r="O78" s="97">
        <v>45128</v>
      </c>
      <c r="P78" s="38">
        <f t="shared" si="8"/>
        <v>450</v>
      </c>
      <c r="Q78" s="38">
        <f t="shared" si="9"/>
        <v>450</v>
      </c>
      <c r="R78" s="38"/>
      <c r="S78" s="25" t="s">
        <v>201</v>
      </c>
      <c r="T78" s="100">
        <v>45204</v>
      </c>
      <c r="U78" s="38">
        <f t="shared" si="10"/>
        <v>450</v>
      </c>
      <c r="V78" s="38">
        <f t="shared" si="11"/>
        <v>1</v>
      </c>
      <c r="W78" s="82">
        <f t="shared" si="12"/>
        <v>450</v>
      </c>
      <c r="X78" s="98" t="s">
        <v>2826</v>
      </c>
      <c r="Y78" s="98" t="s">
        <v>89</v>
      </c>
      <c r="Z78" s="72"/>
      <c r="AA78" s="72"/>
      <c r="AB78" t="s">
        <v>100</v>
      </c>
      <c r="AC78" s="72" t="s">
        <v>101</v>
      </c>
    </row>
    <row r="79" spans="1:29" ht="15" customHeight="1">
      <c r="A79" s="38">
        <f t="shared" si="13"/>
        <v>77</v>
      </c>
      <c r="B79" s="39" t="s">
        <v>324</v>
      </c>
      <c r="C79" s="39" t="str">
        <f>IF($B79&lt;&gt;"",_xlfn.IFNA(VLOOKUP($B79,'Node Details'!$B:$U,C$1,0),"Check"),"")</f>
        <v>0000SHT51-SHT510107</v>
      </c>
      <c r="D79" s="39" t="str">
        <f>IF($B79&lt;&gt;"",_xlfn.IFNA(VLOOKUP($B79,'Node Details'!$B:$U,D$1,0),"Check"),"")</f>
        <v>SHT</v>
      </c>
      <c r="E79" s="39" t="str">
        <f>IF($B79&lt;&gt;"",_xlfn.IFNA(VLOOKUP($B79,'Node Details'!$B:$U,E$1,0),"Check"),"")</f>
        <v>Airtel</v>
      </c>
      <c r="F79" s="40">
        <v>45046</v>
      </c>
      <c r="G79" s="82"/>
      <c r="H79" s="39" t="s">
        <v>2828</v>
      </c>
      <c r="I79" s="39">
        <v>1</v>
      </c>
      <c r="J79" s="39">
        <v>450</v>
      </c>
      <c r="K79" s="39">
        <f t="shared" si="7"/>
        <v>450</v>
      </c>
      <c r="L79" s="64">
        <v>45046</v>
      </c>
      <c r="M79" s="82"/>
      <c r="N79" s="96" t="s">
        <v>200</v>
      </c>
      <c r="O79" s="97">
        <v>45128</v>
      </c>
      <c r="P79" s="38">
        <f t="shared" si="8"/>
        <v>450</v>
      </c>
      <c r="Q79" s="38">
        <f t="shared" si="9"/>
        <v>450</v>
      </c>
      <c r="R79" s="38"/>
      <c r="S79" s="25" t="s">
        <v>201</v>
      </c>
      <c r="T79" s="100">
        <v>45204</v>
      </c>
      <c r="U79" s="38">
        <f t="shared" si="10"/>
        <v>450</v>
      </c>
      <c r="V79" s="38">
        <f t="shared" si="11"/>
        <v>1</v>
      </c>
      <c r="W79" s="82">
        <f t="shared" si="12"/>
        <v>450</v>
      </c>
      <c r="X79" s="98" t="s">
        <v>2826</v>
      </c>
      <c r="Y79" s="98" t="s">
        <v>89</v>
      </c>
      <c r="Z79" s="72"/>
      <c r="AA79" s="72"/>
      <c r="AB79" t="s">
        <v>100</v>
      </c>
      <c r="AC79" s="72" t="s">
        <v>101</v>
      </c>
    </row>
    <row r="80" spans="1:29" ht="15" customHeight="1">
      <c r="A80" s="38">
        <f t="shared" si="13"/>
        <v>78</v>
      </c>
      <c r="B80" s="39" t="s">
        <v>328</v>
      </c>
      <c r="C80" s="39" t="str">
        <f>IF($B80&lt;&gt;"",_xlfn.IFNA(VLOOKUP($B80,'Node Details'!$B:$U,C$1,0),"Check"),"")</f>
        <v>0000SHT51-SHT510106</v>
      </c>
      <c r="D80" s="39" t="str">
        <f>IF($B80&lt;&gt;"",_xlfn.IFNA(VLOOKUP($B80,'Node Details'!$B:$U,D$1,0),"Check"),"")</f>
        <v>SHT</v>
      </c>
      <c r="E80" s="39" t="str">
        <f>IF($B80&lt;&gt;"",_xlfn.IFNA(VLOOKUP($B80,'Node Details'!$B:$U,E$1,0),"Check"),"")</f>
        <v>Airtel</v>
      </c>
      <c r="F80" s="40">
        <v>45046</v>
      </c>
      <c r="G80" s="82"/>
      <c r="H80" s="39" t="s">
        <v>2828</v>
      </c>
      <c r="I80" s="39">
        <v>1</v>
      </c>
      <c r="J80" s="39">
        <v>450</v>
      </c>
      <c r="K80" s="39">
        <f t="shared" si="7"/>
        <v>450</v>
      </c>
      <c r="L80" s="64">
        <v>45046</v>
      </c>
      <c r="M80" s="82"/>
      <c r="N80" s="96" t="s">
        <v>200</v>
      </c>
      <c r="O80" s="97">
        <v>45128</v>
      </c>
      <c r="P80" s="38">
        <f t="shared" si="8"/>
        <v>450</v>
      </c>
      <c r="Q80" s="38">
        <f t="shared" si="9"/>
        <v>450</v>
      </c>
      <c r="R80" s="38"/>
      <c r="S80" s="25" t="s">
        <v>201</v>
      </c>
      <c r="T80" s="100">
        <v>45204</v>
      </c>
      <c r="U80" s="38">
        <f t="shared" si="10"/>
        <v>450</v>
      </c>
      <c r="V80" s="38">
        <f t="shared" si="11"/>
        <v>1</v>
      </c>
      <c r="W80" s="82">
        <f t="shared" si="12"/>
        <v>450</v>
      </c>
      <c r="X80" s="98" t="s">
        <v>2826</v>
      </c>
      <c r="Y80" s="98" t="s">
        <v>89</v>
      </c>
      <c r="Z80" s="72"/>
      <c r="AA80" s="72"/>
      <c r="AB80" t="s">
        <v>100</v>
      </c>
      <c r="AC80" s="72" t="s">
        <v>101</v>
      </c>
    </row>
    <row r="81" spans="1:29" ht="15" customHeight="1">
      <c r="A81" s="38">
        <f t="shared" si="13"/>
        <v>79</v>
      </c>
      <c r="B81" s="39" t="s">
        <v>332</v>
      </c>
      <c r="C81" s="39" t="str">
        <f>IF($B81&lt;&gt;"",_xlfn.IFNA(VLOOKUP($B81,'Node Details'!$B:$U,C$1,0),"Check"),"")</f>
        <v>0000SHT51-SHT510105</v>
      </c>
      <c r="D81" s="39" t="str">
        <f>IF($B81&lt;&gt;"",_xlfn.IFNA(VLOOKUP($B81,'Node Details'!$B:$U,D$1,0),"Check"),"")</f>
        <v>SHT</v>
      </c>
      <c r="E81" s="39" t="str">
        <f>IF($B81&lt;&gt;"",_xlfn.IFNA(VLOOKUP($B81,'Node Details'!$B:$U,E$1,0),"Check"),"")</f>
        <v>Airtel</v>
      </c>
      <c r="F81" s="40">
        <v>45046</v>
      </c>
      <c r="G81" s="82"/>
      <c r="H81" s="39" t="s">
        <v>2828</v>
      </c>
      <c r="I81" s="39">
        <v>1</v>
      </c>
      <c r="J81" s="39">
        <v>450</v>
      </c>
      <c r="K81" s="39">
        <f t="shared" si="7"/>
        <v>450</v>
      </c>
      <c r="L81" s="64">
        <v>45046</v>
      </c>
      <c r="M81" s="82"/>
      <c r="N81" s="96" t="s">
        <v>200</v>
      </c>
      <c r="O81" s="97">
        <v>45128</v>
      </c>
      <c r="P81" s="38">
        <f t="shared" si="8"/>
        <v>450</v>
      </c>
      <c r="Q81" s="38">
        <f t="shared" si="9"/>
        <v>450</v>
      </c>
      <c r="R81" s="38"/>
      <c r="S81" s="25" t="s">
        <v>201</v>
      </c>
      <c r="T81" s="100">
        <v>45204</v>
      </c>
      <c r="U81" s="38">
        <f t="shared" si="10"/>
        <v>450</v>
      </c>
      <c r="V81" s="38">
        <f t="shared" si="11"/>
        <v>1</v>
      </c>
      <c r="W81" s="82">
        <f t="shared" si="12"/>
        <v>450</v>
      </c>
      <c r="X81" s="98" t="s">
        <v>2826</v>
      </c>
      <c r="Y81" s="98" t="s">
        <v>89</v>
      </c>
      <c r="Z81" s="72"/>
      <c r="AA81" s="72"/>
      <c r="AB81" t="s">
        <v>100</v>
      </c>
      <c r="AC81" s="72" t="s">
        <v>101</v>
      </c>
    </row>
    <row r="82" spans="1:29" ht="15" customHeight="1">
      <c r="A82" s="38">
        <f t="shared" si="13"/>
        <v>80</v>
      </c>
      <c r="B82" s="39" t="s">
        <v>336</v>
      </c>
      <c r="C82" s="39" t="str">
        <f>IF($B82&lt;&gt;"",_xlfn.IFNA(VLOOKUP($B82,'Node Details'!$B:$U,C$1,0),"Check"),"")</f>
        <v>0000SHT51-SHT510104</v>
      </c>
      <c r="D82" s="39" t="str">
        <f>IF($B82&lt;&gt;"",_xlfn.IFNA(VLOOKUP($B82,'Node Details'!$B:$U,D$1,0),"Check"),"")</f>
        <v>SHT</v>
      </c>
      <c r="E82" s="39" t="str">
        <f>IF($B82&lt;&gt;"",_xlfn.IFNA(VLOOKUP($B82,'Node Details'!$B:$U,E$1,0),"Check"),"")</f>
        <v>Airtel</v>
      </c>
      <c r="F82" s="40">
        <v>45046</v>
      </c>
      <c r="G82" s="82"/>
      <c r="H82" s="39" t="s">
        <v>2828</v>
      </c>
      <c r="I82" s="39">
        <v>1</v>
      </c>
      <c r="J82" s="39">
        <v>450</v>
      </c>
      <c r="K82" s="39">
        <f t="shared" si="7"/>
        <v>450</v>
      </c>
      <c r="L82" s="64">
        <v>45046</v>
      </c>
      <c r="M82" s="82"/>
      <c r="N82" s="96" t="s">
        <v>200</v>
      </c>
      <c r="O82" s="97">
        <v>45128</v>
      </c>
      <c r="P82" s="38">
        <f t="shared" si="8"/>
        <v>450</v>
      </c>
      <c r="Q82" s="38">
        <f t="shared" si="9"/>
        <v>450</v>
      </c>
      <c r="R82" s="38"/>
      <c r="S82" s="25" t="s">
        <v>201</v>
      </c>
      <c r="T82" s="100">
        <v>45204</v>
      </c>
      <c r="U82" s="38">
        <f t="shared" si="10"/>
        <v>450</v>
      </c>
      <c r="V82" s="38">
        <f t="shared" si="11"/>
        <v>1</v>
      </c>
      <c r="W82" s="82">
        <f t="shared" si="12"/>
        <v>450</v>
      </c>
      <c r="X82" s="98" t="s">
        <v>2826</v>
      </c>
      <c r="Y82" s="98" t="s">
        <v>89</v>
      </c>
      <c r="Z82" s="72"/>
      <c r="AA82" s="72"/>
      <c r="AB82" t="s">
        <v>100</v>
      </c>
      <c r="AC82" s="72" t="s">
        <v>101</v>
      </c>
    </row>
    <row r="83" spans="1:29" ht="15" customHeight="1">
      <c r="A83" s="38">
        <f t="shared" si="13"/>
        <v>81</v>
      </c>
      <c r="B83" s="39" t="s">
        <v>340</v>
      </c>
      <c r="C83" s="39" t="str">
        <f>IF($B83&lt;&gt;"",_xlfn.IFNA(VLOOKUP($B83,'Node Details'!$B:$U,C$1,0),"Check"),"")</f>
        <v>0000SHT51-SHT510103</v>
      </c>
      <c r="D83" s="39" t="str">
        <f>IF($B83&lt;&gt;"",_xlfn.IFNA(VLOOKUP($B83,'Node Details'!$B:$U,D$1,0),"Check"),"")</f>
        <v>SHT</v>
      </c>
      <c r="E83" s="39" t="str">
        <f>IF($B83&lt;&gt;"",_xlfn.IFNA(VLOOKUP($B83,'Node Details'!$B:$U,E$1,0),"Check"),"")</f>
        <v>Airtel</v>
      </c>
      <c r="F83" s="40">
        <v>45046</v>
      </c>
      <c r="G83" s="82"/>
      <c r="H83" s="39" t="s">
        <v>2828</v>
      </c>
      <c r="I83" s="39">
        <v>1</v>
      </c>
      <c r="J83" s="39">
        <v>450</v>
      </c>
      <c r="K83" s="39">
        <f t="shared" si="7"/>
        <v>450</v>
      </c>
      <c r="L83" s="64">
        <v>45046</v>
      </c>
      <c r="M83" s="82"/>
      <c r="N83" s="96" t="s">
        <v>200</v>
      </c>
      <c r="O83" s="97">
        <v>45128</v>
      </c>
      <c r="P83" s="38">
        <f t="shared" si="8"/>
        <v>450</v>
      </c>
      <c r="Q83" s="38">
        <f t="shared" si="9"/>
        <v>450</v>
      </c>
      <c r="R83" s="38"/>
      <c r="S83" s="25" t="s">
        <v>201</v>
      </c>
      <c r="T83" s="100">
        <v>45204</v>
      </c>
      <c r="U83" s="38">
        <f t="shared" si="10"/>
        <v>450</v>
      </c>
      <c r="V83" s="38">
        <f t="shared" si="11"/>
        <v>1</v>
      </c>
      <c r="W83" s="82">
        <f t="shared" si="12"/>
        <v>450</v>
      </c>
      <c r="X83" s="98" t="s">
        <v>2826</v>
      </c>
      <c r="Y83" s="98" t="s">
        <v>89</v>
      </c>
      <c r="Z83" s="72"/>
      <c r="AA83" s="72"/>
      <c r="AB83" t="s">
        <v>100</v>
      </c>
      <c r="AC83" s="72" t="s">
        <v>101</v>
      </c>
    </row>
    <row r="84" spans="1:29" ht="15" customHeight="1">
      <c r="A84" s="38">
        <f t="shared" si="13"/>
        <v>82</v>
      </c>
      <c r="B84" s="39" t="s">
        <v>344</v>
      </c>
      <c r="C84" s="39" t="str">
        <f>IF($B84&lt;&gt;"",_xlfn.IFNA(VLOOKUP($B84,'Node Details'!$B:$U,C$1,0),"Check"),"")</f>
        <v>0000SHT51-SHT510102</v>
      </c>
      <c r="D84" s="39" t="str">
        <f>IF($B84&lt;&gt;"",_xlfn.IFNA(VLOOKUP($B84,'Node Details'!$B:$U,D$1,0),"Check"),"")</f>
        <v>SHT</v>
      </c>
      <c r="E84" s="39" t="str">
        <f>IF($B84&lt;&gt;"",_xlfn.IFNA(VLOOKUP($B84,'Node Details'!$B:$U,E$1,0),"Check"),"")</f>
        <v>Airtel</v>
      </c>
      <c r="F84" s="40">
        <v>45046</v>
      </c>
      <c r="G84" s="82"/>
      <c r="H84" s="39" t="s">
        <v>2828</v>
      </c>
      <c r="I84" s="39">
        <v>1</v>
      </c>
      <c r="J84" s="39">
        <v>450</v>
      </c>
      <c r="K84" s="39">
        <f t="shared" si="7"/>
        <v>450</v>
      </c>
      <c r="L84" s="64">
        <v>45046</v>
      </c>
      <c r="M84" s="82"/>
      <c r="N84" s="96" t="s">
        <v>200</v>
      </c>
      <c r="O84" s="97">
        <v>45128</v>
      </c>
      <c r="P84" s="38">
        <f t="shared" si="8"/>
        <v>450</v>
      </c>
      <c r="Q84" s="38">
        <f t="shared" si="9"/>
        <v>450</v>
      </c>
      <c r="R84" s="38"/>
      <c r="S84" s="25" t="s">
        <v>201</v>
      </c>
      <c r="T84" s="100">
        <v>45204</v>
      </c>
      <c r="U84" s="38">
        <f t="shared" si="10"/>
        <v>450</v>
      </c>
      <c r="V84" s="38">
        <f t="shared" si="11"/>
        <v>1</v>
      </c>
      <c r="W84" s="82">
        <f t="shared" si="12"/>
        <v>450</v>
      </c>
      <c r="X84" s="98" t="s">
        <v>2826</v>
      </c>
      <c r="Y84" s="98" t="s">
        <v>89</v>
      </c>
      <c r="Z84" s="72"/>
      <c r="AA84" s="72"/>
      <c r="AB84" t="s">
        <v>100</v>
      </c>
      <c r="AC84" s="72" t="s">
        <v>101</v>
      </c>
    </row>
    <row r="85" spans="1:29" ht="15" customHeight="1">
      <c r="A85" s="38">
        <f t="shared" si="13"/>
        <v>83</v>
      </c>
      <c r="B85" s="39" t="s">
        <v>348</v>
      </c>
      <c r="C85" s="39" t="str">
        <f>IF($B85&lt;&gt;"",_xlfn.IFNA(VLOOKUP($B85,'Node Details'!$B:$U,C$1,0),"Check"),"")</f>
        <v>0000SHT51-SHT510101</v>
      </c>
      <c r="D85" s="39" t="str">
        <f>IF($B85&lt;&gt;"",_xlfn.IFNA(VLOOKUP($B85,'Node Details'!$B:$U,D$1,0),"Check"),"")</f>
        <v>SHT</v>
      </c>
      <c r="E85" s="39" t="str">
        <f>IF($B85&lt;&gt;"",_xlfn.IFNA(VLOOKUP($B85,'Node Details'!$B:$U,E$1,0),"Check"),"")</f>
        <v>Airtel</v>
      </c>
      <c r="F85" s="40">
        <v>45046</v>
      </c>
      <c r="G85" s="82"/>
      <c r="H85" s="39" t="s">
        <v>2828</v>
      </c>
      <c r="I85" s="39">
        <v>1</v>
      </c>
      <c r="J85" s="39">
        <v>450</v>
      </c>
      <c r="K85" s="39">
        <f t="shared" si="7"/>
        <v>450</v>
      </c>
      <c r="L85" s="64">
        <v>45046</v>
      </c>
      <c r="M85" s="82"/>
      <c r="N85" s="96" t="s">
        <v>200</v>
      </c>
      <c r="O85" s="97">
        <v>45128</v>
      </c>
      <c r="P85" s="38">
        <f t="shared" si="8"/>
        <v>450</v>
      </c>
      <c r="Q85" s="38">
        <f t="shared" si="9"/>
        <v>450</v>
      </c>
      <c r="R85" s="38"/>
      <c r="S85" s="25" t="s">
        <v>201</v>
      </c>
      <c r="T85" s="100">
        <v>45204</v>
      </c>
      <c r="U85" s="38">
        <f t="shared" si="10"/>
        <v>450</v>
      </c>
      <c r="V85" s="38">
        <f t="shared" si="11"/>
        <v>1</v>
      </c>
      <c r="W85" s="82">
        <f t="shared" si="12"/>
        <v>450</v>
      </c>
      <c r="X85" s="98" t="s">
        <v>2826</v>
      </c>
      <c r="Y85" s="98" t="s">
        <v>89</v>
      </c>
      <c r="Z85" s="72"/>
      <c r="AA85" s="72"/>
      <c r="AB85" t="s">
        <v>100</v>
      </c>
      <c r="AC85" s="72" t="s">
        <v>101</v>
      </c>
    </row>
    <row r="86" spans="1:29" ht="15" customHeight="1">
      <c r="A86" s="38">
        <f t="shared" si="13"/>
        <v>84</v>
      </c>
      <c r="B86" s="39" t="s">
        <v>361</v>
      </c>
      <c r="C86" s="39" t="str">
        <f>IF($B86&lt;&gt;"",_xlfn.IFNA(VLOOKUP($B86,'Node Details'!$B:$U,C$1,0),"Check"),"")</f>
        <v>0000SHT52-SHT520108</v>
      </c>
      <c r="D86" s="39" t="str">
        <f>IF($B86&lt;&gt;"",_xlfn.IFNA(VLOOKUP($B86,'Node Details'!$B:$U,D$1,0),"Check"),"")</f>
        <v>SHT</v>
      </c>
      <c r="E86" s="39" t="str">
        <f>IF($B86&lt;&gt;"",_xlfn.IFNA(VLOOKUP($B86,'Node Details'!$B:$U,E$1,0),"Check"),"")</f>
        <v>Airtel</v>
      </c>
      <c r="F86" s="40">
        <v>45046</v>
      </c>
      <c r="G86" s="82"/>
      <c r="H86" s="39" t="s">
        <v>2828</v>
      </c>
      <c r="I86" s="39">
        <v>1</v>
      </c>
      <c r="J86" s="39">
        <v>450</v>
      </c>
      <c r="K86" s="39">
        <f t="shared" si="7"/>
        <v>450</v>
      </c>
      <c r="L86" s="64">
        <v>45046</v>
      </c>
      <c r="M86" s="82"/>
      <c r="N86" s="96" t="s">
        <v>200</v>
      </c>
      <c r="O86" s="97">
        <v>45128</v>
      </c>
      <c r="P86" s="38">
        <f t="shared" si="8"/>
        <v>450</v>
      </c>
      <c r="Q86" s="38">
        <f t="shared" si="9"/>
        <v>450</v>
      </c>
      <c r="R86" s="38"/>
      <c r="S86" s="25" t="s">
        <v>201</v>
      </c>
      <c r="T86" s="100">
        <v>45204</v>
      </c>
      <c r="U86" s="38">
        <f t="shared" si="10"/>
        <v>450</v>
      </c>
      <c r="V86" s="38">
        <f t="shared" si="11"/>
        <v>1</v>
      </c>
      <c r="W86" s="82">
        <f t="shared" si="12"/>
        <v>450</v>
      </c>
      <c r="X86" s="98" t="s">
        <v>2826</v>
      </c>
      <c r="Y86" s="98" t="s">
        <v>89</v>
      </c>
      <c r="Z86" s="72"/>
      <c r="AA86" s="72"/>
      <c r="AB86" t="s">
        <v>100</v>
      </c>
      <c r="AC86" s="72" t="s">
        <v>101</v>
      </c>
    </row>
    <row r="87" spans="1:29" ht="15" customHeight="1">
      <c r="A87" s="38">
        <f t="shared" si="13"/>
        <v>85</v>
      </c>
      <c r="B87" s="39" t="s">
        <v>365</v>
      </c>
      <c r="C87" s="39" t="str">
        <f>IF($B87&lt;&gt;"",_xlfn.IFNA(VLOOKUP($B87,'Node Details'!$B:$U,C$1,0),"Check"),"")</f>
        <v>0000SHT52-SHT520107</v>
      </c>
      <c r="D87" s="39" t="str">
        <f>IF($B87&lt;&gt;"",_xlfn.IFNA(VLOOKUP($B87,'Node Details'!$B:$U,D$1,0),"Check"),"")</f>
        <v>SHT</v>
      </c>
      <c r="E87" s="39" t="str">
        <f>IF($B87&lt;&gt;"",_xlfn.IFNA(VLOOKUP($B87,'Node Details'!$B:$U,E$1,0),"Check"),"")</f>
        <v>Airtel</v>
      </c>
      <c r="F87" s="40">
        <v>45046</v>
      </c>
      <c r="G87" s="82"/>
      <c r="H87" s="39" t="s">
        <v>2828</v>
      </c>
      <c r="I87" s="39">
        <v>1</v>
      </c>
      <c r="J87" s="39">
        <v>450</v>
      </c>
      <c r="K87" s="39">
        <f t="shared" si="7"/>
        <v>450</v>
      </c>
      <c r="L87" s="64">
        <v>45046</v>
      </c>
      <c r="M87" s="82"/>
      <c r="N87" s="96" t="s">
        <v>200</v>
      </c>
      <c r="O87" s="97">
        <v>45128</v>
      </c>
      <c r="P87" s="38">
        <f t="shared" si="8"/>
        <v>450</v>
      </c>
      <c r="Q87" s="38">
        <f t="shared" si="9"/>
        <v>450</v>
      </c>
      <c r="R87" s="38"/>
      <c r="S87" s="25" t="s">
        <v>201</v>
      </c>
      <c r="T87" s="100">
        <v>45204</v>
      </c>
      <c r="U87" s="38">
        <f t="shared" si="10"/>
        <v>450</v>
      </c>
      <c r="V87" s="38">
        <f t="shared" si="11"/>
        <v>1</v>
      </c>
      <c r="W87" s="82">
        <f t="shared" si="12"/>
        <v>450</v>
      </c>
      <c r="X87" s="98" t="s">
        <v>2826</v>
      </c>
      <c r="Y87" s="98" t="s">
        <v>89</v>
      </c>
      <c r="Z87" s="72"/>
      <c r="AA87" s="72"/>
      <c r="AB87" t="s">
        <v>100</v>
      </c>
      <c r="AC87" s="72" t="s">
        <v>101</v>
      </c>
    </row>
    <row r="88" spans="1:29" ht="15" customHeight="1">
      <c r="A88" s="38">
        <f t="shared" si="13"/>
        <v>86</v>
      </c>
      <c r="B88" s="39" t="s">
        <v>369</v>
      </c>
      <c r="C88" s="39" t="str">
        <f>IF($B88&lt;&gt;"",_xlfn.IFNA(VLOOKUP($B88,'Node Details'!$B:$U,C$1,0),"Check"),"")</f>
        <v>0000SHT52-SHT520106</v>
      </c>
      <c r="D88" s="39" t="str">
        <f>IF($B88&lt;&gt;"",_xlfn.IFNA(VLOOKUP($B88,'Node Details'!$B:$U,D$1,0),"Check"),"")</f>
        <v>SHT</v>
      </c>
      <c r="E88" s="39" t="str">
        <f>IF($B88&lt;&gt;"",_xlfn.IFNA(VLOOKUP($B88,'Node Details'!$B:$U,E$1,0),"Check"),"")</f>
        <v>Airtel</v>
      </c>
      <c r="F88" s="40">
        <v>45046</v>
      </c>
      <c r="G88" s="82"/>
      <c r="H88" s="39" t="s">
        <v>2828</v>
      </c>
      <c r="I88" s="39">
        <v>1</v>
      </c>
      <c r="J88" s="39">
        <v>450</v>
      </c>
      <c r="K88" s="39">
        <f t="shared" si="7"/>
        <v>450</v>
      </c>
      <c r="L88" s="64">
        <v>45046</v>
      </c>
      <c r="M88" s="82"/>
      <c r="N88" s="96" t="s">
        <v>200</v>
      </c>
      <c r="O88" s="97">
        <v>45128</v>
      </c>
      <c r="P88" s="38">
        <f t="shared" si="8"/>
        <v>450</v>
      </c>
      <c r="Q88" s="38">
        <f t="shared" si="9"/>
        <v>450</v>
      </c>
      <c r="R88" s="38"/>
      <c r="S88" s="25" t="s">
        <v>201</v>
      </c>
      <c r="T88" s="100">
        <v>45204</v>
      </c>
      <c r="U88" s="38">
        <f t="shared" si="10"/>
        <v>450</v>
      </c>
      <c r="V88" s="38">
        <f t="shared" si="11"/>
        <v>1</v>
      </c>
      <c r="W88" s="82">
        <f t="shared" si="12"/>
        <v>450</v>
      </c>
      <c r="X88" s="98" t="s">
        <v>2826</v>
      </c>
      <c r="Y88" s="98" t="s">
        <v>89</v>
      </c>
      <c r="Z88" s="72"/>
      <c r="AA88" s="72"/>
      <c r="AB88" t="s">
        <v>100</v>
      </c>
      <c r="AC88" s="72" t="s">
        <v>101</v>
      </c>
    </row>
    <row r="89" spans="1:29" ht="15" customHeight="1">
      <c r="A89" s="38">
        <f t="shared" si="13"/>
        <v>87</v>
      </c>
      <c r="B89" s="39" t="s">
        <v>373</v>
      </c>
      <c r="C89" s="39" t="str">
        <f>IF($B89&lt;&gt;"",_xlfn.IFNA(VLOOKUP($B89,'Node Details'!$B:$U,C$1,0),"Check"),"")</f>
        <v>0000SHT52-SHT520105</v>
      </c>
      <c r="D89" s="39" t="str">
        <f>IF($B89&lt;&gt;"",_xlfn.IFNA(VLOOKUP($B89,'Node Details'!$B:$U,D$1,0),"Check"),"")</f>
        <v>SHT</v>
      </c>
      <c r="E89" s="39" t="str">
        <f>IF($B89&lt;&gt;"",_xlfn.IFNA(VLOOKUP($B89,'Node Details'!$B:$U,E$1,0),"Check"),"")</f>
        <v>Airtel</v>
      </c>
      <c r="F89" s="40">
        <v>45046</v>
      </c>
      <c r="G89" s="82"/>
      <c r="H89" s="39" t="s">
        <v>2828</v>
      </c>
      <c r="I89" s="39">
        <v>1</v>
      </c>
      <c r="J89" s="39">
        <v>450</v>
      </c>
      <c r="K89" s="39">
        <f t="shared" si="7"/>
        <v>450</v>
      </c>
      <c r="L89" s="64">
        <v>45046</v>
      </c>
      <c r="M89" s="82"/>
      <c r="N89" s="96" t="s">
        <v>200</v>
      </c>
      <c r="O89" s="97">
        <v>45128</v>
      </c>
      <c r="P89" s="38">
        <f t="shared" si="8"/>
        <v>450</v>
      </c>
      <c r="Q89" s="38">
        <f t="shared" si="9"/>
        <v>450</v>
      </c>
      <c r="R89" s="38"/>
      <c r="S89" s="25" t="s">
        <v>201</v>
      </c>
      <c r="T89" s="100">
        <v>45204</v>
      </c>
      <c r="U89" s="38">
        <f t="shared" si="10"/>
        <v>450</v>
      </c>
      <c r="V89" s="38">
        <f t="shared" si="11"/>
        <v>1</v>
      </c>
      <c r="W89" s="82">
        <f t="shared" si="12"/>
        <v>450</v>
      </c>
      <c r="X89" s="98" t="s">
        <v>2826</v>
      </c>
      <c r="Y89" s="98" t="s">
        <v>89</v>
      </c>
      <c r="Z89" s="72"/>
      <c r="AA89" s="72"/>
      <c r="AB89" t="s">
        <v>100</v>
      </c>
      <c r="AC89" s="72" t="s">
        <v>101</v>
      </c>
    </row>
    <row r="90" spans="1:29" ht="15" customHeight="1">
      <c r="A90" s="38">
        <f t="shared" si="13"/>
        <v>88</v>
      </c>
      <c r="B90" s="39" t="s">
        <v>377</v>
      </c>
      <c r="C90" s="39" t="str">
        <f>IF($B90&lt;&gt;"",_xlfn.IFNA(VLOOKUP($B90,'Node Details'!$B:$U,C$1,0),"Check"),"")</f>
        <v>0000SHT52-SHT520104</v>
      </c>
      <c r="D90" s="39" t="str">
        <f>IF($B90&lt;&gt;"",_xlfn.IFNA(VLOOKUP($B90,'Node Details'!$B:$U,D$1,0),"Check"),"")</f>
        <v>SHT</v>
      </c>
      <c r="E90" s="39" t="str">
        <f>IF($B90&lt;&gt;"",_xlfn.IFNA(VLOOKUP($B90,'Node Details'!$B:$U,E$1,0),"Check"),"")</f>
        <v>Airtel</v>
      </c>
      <c r="F90" s="40">
        <v>45046</v>
      </c>
      <c r="G90" s="82"/>
      <c r="H90" s="39" t="s">
        <v>2828</v>
      </c>
      <c r="I90" s="39">
        <v>1</v>
      </c>
      <c r="J90" s="39">
        <v>450</v>
      </c>
      <c r="K90" s="39">
        <f t="shared" si="7"/>
        <v>450</v>
      </c>
      <c r="L90" s="64">
        <v>45046</v>
      </c>
      <c r="M90" s="82"/>
      <c r="N90" s="96" t="s">
        <v>200</v>
      </c>
      <c r="O90" s="97">
        <v>45128</v>
      </c>
      <c r="P90" s="38">
        <f t="shared" si="8"/>
        <v>450</v>
      </c>
      <c r="Q90" s="38">
        <f t="shared" si="9"/>
        <v>450</v>
      </c>
      <c r="R90" s="38"/>
      <c r="S90" s="25" t="s">
        <v>201</v>
      </c>
      <c r="T90" s="100">
        <v>45204</v>
      </c>
      <c r="U90" s="38">
        <f t="shared" si="10"/>
        <v>450</v>
      </c>
      <c r="V90" s="38">
        <f t="shared" si="11"/>
        <v>1</v>
      </c>
      <c r="W90" s="82">
        <f t="shared" si="12"/>
        <v>450</v>
      </c>
      <c r="X90" s="98" t="s">
        <v>2826</v>
      </c>
      <c r="Y90" s="98" t="s">
        <v>89</v>
      </c>
      <c r="Z90" s="72"/>
      <c r="AA90" s="72"/>
      <c r="AB90" t="s">
        <v>100</v>
      </c>
      <c r="AC90" s="72" t="s">
        <v>101</v>
      </c>
    </row>
    <row r="91" spans="1:29" ht="15" customHeight="1">
      <c r="A91" s="38">
        <f t="shared" si="13"/>
        <v>89</v>
      </c>
      <c r="B91" s="39" t="s">
        <v>381</v>
      </c>
      <c r="C91" s="39" t="str">
        <f>IF($B91&lt;&gt;"",_xlfn.IFNA(VLOOKUP($B91,'Node Details'!$B:$U,C$1,0),"Check"),"")</f>
        <v>0000SHT52-SHT520103</v>
      </c>
      <c r="D91" s="39" t="str">
        <f>IF($B91&lt;&gt;"",_xlfn.IFNA(VLOOKUP($B91,'Node Details'!$B:$U,D$1,0),"Check"),"")</f>
        <v>SHT</v>
      </c>
      <c r="E91" s="39" t="str">
        <f>IF($B91&lt;&gt;"",_xlfn.IFNA(VLOOKUP($B91,'Node Details'!$B:$U,E$1,0),"Check"),"")</f>
        <v>Airtel</v>
      </c>
      <c r="F91" s="40">
        <v>45046</v>
      </c>
      <c r="G91" s="82"/>
      <c r="H91" s="39" t="s">
        <v>2828</v>
      </c>
      <c r="I91" s="39">
        <v>1</v>
      </c>
      <c r="J91" s="39">
        <v>450</v>
      </c>
      <c r="K91" s="39">
        <f t="shared" si="7"/>
        <v>450</v>
      </c>
      <c r="L91" s="64">
        <v>45046</v>
      </c>
      <c r="M91" s="82"/>
      <c r="N91" s="96" t="s">
        <v>200</v>
      </c>
      <c r="O91" s="97">
        <v>45128</v>
      </c>
      <c r="P91" s="38">
        <f t="shared" si="8"/>
        <v>450</v>
      </c>
      <c r="Q91" s="38">
        <f t="shared" si="9"/>
        <v>450</v>
      </c>
      <c r="R91" s="38"/>
      <c r="S91" s="25" t="s">
        <v>201</v>
      </c>
      <c r="T91" s="100">
        <v>45204</v>
      </c>
      <c r="U91" s="38">
        <f t="shared" si="10"/>
        <v>450</v>
      </c>
      <c r="V91" s="38">
        <f t="shared" si="11"/>
        <v>1</v>
      </c>
      <c r="W91" s="82">
        <f t="shared" si="12"/>
        <v>450</v>
      </c>
      <c r="X91" s="98" t="s">
        <v>2826</v>
      </c>
      <c r="Y91" s="98" t="s">
        <v>89</v>
      </c>
      <c r="Z91" s="72"/>
      <c r="AA91" s="72"/>
      <c r="AB91" t="s">
        <v>100</v>
      </c>
      <c r="AC91" s="72" t="s">
        <v>101</v>
      </c>
    </row>
    <row r="92" spans="1:29" ht="15" customHeight="1">
      <c r="A92" s="38">
        <f t="shared" si="13"/>
        <v>90</v>
      </c>
      <c r="B92" s="39" t="s">
        <v>385</v>
      </c>
      <c r="C92" s="39" t="str">
        <f>IF($B92&lt;&gt;"",_xlfn.IFNA(VLOOKUP($B92,'Node Details'!$B:$U,C$1,0),"Check"),"")</f>
        <v>0000SHT52-SHT520102</v>
      </c>
      <c r="D92" s="39" t="str">
        <f>IF($B92&lt;&gt;"",_xlfn.IFNA(VLOOKUP($B92,'Node Details'!$B:$U,D$1,0),"Check"),"")</f>
        <v>SHT</v>
      </c>
      <c r="E92" s="39" t="str">
        <f>IF($B92&lt;&gt;"",_xlfn.IFNA(VLOOKUP($B92,'Node Details'!$B:$U,E$1,0),"Check"),"")</f>
        <v>Airtel</v>
      </c>
      <c r="F92" s="40">
        <v>45046</v>
      </c>
      <c r="G92" s="82"/>
      <c r="H92" s="39" t="s">
        <v>2828</v>
      </c>
      <c r="I92" s="39">
        <v>1</v>
      </c>
      <c r="J92" s="39">
        <v>450</v>
      </c>
      <c r="K92" s="39">
        <f t="shared" si="7"/>
        <v>450</v>
      </c>
      <c r="L92" s="64">
        <v>45046</v>
      </c>
      <c r="M92" s="82"/>
      <c r="N92" s="96" t="s">
        <v>200</v>
      </c>
      <c r="O92" s="97">
        <v>45128</v>
      </c>
      <c r="P92" s="38">
        <f t="shared" si="8"/>
        <v>450</v>
      </c>
      <c r="Q92" s="38">
        <f t="shared" si="9"/>
        <v>450</v>
      </c>
      <c r="R92" s="38"/>
      <c r="S92" s="25" t="s">
        <v>201</v>
      </c>
      <c r="T92" s="100">
        <v>45204</v>
      </c>
      <c r="U92" s="38">
        <f t="shared" si="10"/>
        <v>450</v>
      </c>
      <c r="V92" s="38">
        <f t="shared" si="11"/>
        <v>1</v>
      </c>
      <c r="W92" s="82">
        <f t="shared" si="12"/>
        <v>450</v>
      </c>
      <c r="X92" s="98" t="s">
        <v>2826</v>
      </c>
      <c r="Y92" s="98" t="s">
        <v>89</v>
      </c>
      <c r="Z92" s="72"/>
      <c r="AA92" s="72"/>
      <c r="AB92" t="s">
        <v>100</v>
      </c>
      <c r="AC92" s="72" t="s">
        <v>101</v>
      </c>
    </row>
    <row r="93" spans="1:29" ht="15" customHeight="1">
      <c r="A93" s="38">
        <f t="shared" si="13"/>
        <v>91</v>
      </c>
      <c r="B93" s="39" t="s">
        <v>389</v>
      </c>
      <c r="C93" s="39" t="str">
        <f>IF($B93&lt;&gt;"",_xlfn.IFNA(VLOOKUP($B93,'Node Details'!$B:$U,C$1,0),"Check"),"")</f>
        <v>0000SHT52-SHT520101</v>
      </c>
      <c r="D93" s="39" t="str">
        <f>IF($B93&lt;&gt;"",_xlfn.IFNA(VLOOKUP($B93,'Node Details'!$B:$U,D$1,0),"Check"),"")</f>
        <v>SHT</v>
      </c>
      <c r="E93" s="39" t="str">
        <f>IF($B93&lt;&gt;"",_xlfn.IFNA(VLOOKUP($B93,'Node Details'!$B:$U,E$1,0),"Check"),"")</f>
        <v>Airtel</v>
      </c>
      <c r="F93" s="40">
        <v>45046</v>
      </c>
      <c r="G93" s="82"/>
      <c r="H93" s="39" t="s">
        <v>2828</v>
      </c>
      <c r="I93" s="39">
        <v>1</v>
      </c>
      <c r="J93" s="39">
        <v>450</v>
      </c>
      <c r="K93" s="39">
        <f t="shared" si="7"/>
        <v>450</v>
      </c>
      <c r="L93" s="64">
        <v>45046</v>
      </c>
      <c r="M93" s="82"/>
      <c r="N93" s="96" t="s">
        <v>200</v>
      </c>
      <c r="O93" s="97">
        <v>45128</v>
      </c>
      <c r="P93" s="38">
        <f t="shared" si="8"/>
        <v>450</v>
      </c>
      <c r="Q93" s="38">
        <f t="shared" si="9"/>
        <v>450</v>
      </c>
      <c r="R93" s="38"/>
      <c r="S93" s="25" t="s">
        <v>201</v>
      </c>
      <c r="T93" s="100">
        <v>45204</v>
      </c>
      <c r="U93" s="38">
        <f t="shared" si="10"/>
        <v>450</v>
      </c>
      <c r="V93" s="38">
        <f t="shared" si="11"/>
        <v>1</v>
      </c>
      <c r="W93" s="82">
        <f t="shared" si="12"/>
        <v>450</v>
      </c>
      <c r="X93" s="98" t="s">
        <v>2826</v>
      </c>
      <c r="Y93" s="98" t="s">
        <v>89</v>
      </c>
      <c r="Z93" s="72"/>
      <c r="AA93" s="72"/>
      <c r="AB93" t="s">
        <v>100</v>
      </c>
      <c r="AC93" s="72" t="s">
        <v>101</v>
      </c>
    </row>
    <row r="94" spans="1:29" ht="15" customHeight="1">
      <c r="A94" s="38">
        <f t="shared" si="13"/>
        <v>92</v>
      </c>
      <c r="B94" s="39" t="s">
        <v>394</v>
      </c>
      <c r="C94" s="39" t="str">
        <f>IF($B94&lt;&gt;"",_xlfn.IFNA(VLOOKUP($B94,'Node Details'!$B:$U,C$1,0),"Check"),"")</f>
        <v>SHT540102-SHT540104</v>
      </c>
      <c r="D94" s="39" t="str">
        <f>IF($B94&lt;&gt;"",_xlfn.IFNA(VLOOKUP($B94,'Node Details'!$B:$U,D$1,0),"Check"),"")</f>
        <v>SHT</v>
      </c>
      <c r="E94" s="39" t="str">
        <f>IF($B94&lt;&gt;"",_xlfn.IFNA(VLOOKUP($B94,'Node Details'!$B:$U,E$1,0),"Check"),"")</f>
        <v>Airtel</v>
      </c>
      <c r="F94" s="40">
        <v>45046</v>
      </c>
      <c r="G94" s="82"/>
      <c r="H94" s="39" t="s">
        <v>2828</v>
      </c>
      <c r="I94" s="39">
        <v>1</v>
      </c>
      <c r="J94" s="39">
        <v>450</v>
      </c>
      <c r="K94" s="39">
        <f t="shared" si="7"/>
        <v>450</v>
      </c>
      <c r="L94" s="64">
        <v>45046</v>
      </c>
      <c r="M94" s="82"/>
      <c r="N94" s="96" t="s">
        <v>200</v>
      </c>
      <c r="O94" s="97">
        <v>45128</v>
      </c>
      <c r="P94" s="38">
        <f t="shared" si="8"/>
        <v>450</v>
      </c>
      <c r="Q94" s="38">
        <f t="shared" si="9"/>
        <v>450</v>
      </c>
      <c r="R94" s="38"/>
      <c r="S94" s="25" t="s">
        <v>201</v>
      </c>
      <c r="T94" s="100">
        <v>45204</v>
      </c>
      <c r="U94" s="38">
        <f t="shared" si="10"/>
        <v>450</v>
      </c>
      <c r="V94" s="38">
        <f t="shared" si="11"/>
        <v>1</v>
      </c>
      <c r="W94" s="82">
        <f t="shared" si="12"/>
        <v>450</v>
      </c>
      <c r="X94" s="98" t="s">
        <v>2826</v>
      </c>
      <c r="Y94" s="98" t="s">
        <v>89</v>
      </c>
      <c r="Z94" s="72"/>
      <c r="AA94" s="72"/>
      <c r="AB94" t="s">
        <v>100</v>
      </c>
      <c r="AC94" s="72" t="s">
        <v>101</v>
      </c>
    </row>
    <row r="95" spans="1:29" ht="15" customHeight="1">
      <c r="A95" s="38">
        <f t="shared" si="13"/>
        <v>93</v>
      </c>
      <c r="B95" s="39" t="s">
        <v>398</v>
      </c>
      <c r="C95" s="39" t="str">
        <f>IF($B95&lt;&gt;"",_xlfn.IFNA(VLOOKUP($B95,'Node Details'!$B:$U,C$1,0),"Check"),"")</f>
        <v>0000SHT54-SHT540103</v>
      </c>
      <c r="D95" s="39" t="str">
        <f>IF($B95&lt;&gt;"",_xlfn.IFNA(VLOOKUP($B95,'Node Details'!$B:$U,D$1,0),"Check"),"")</f>
        <v>SHT</v>
      </c>
      <c r="E95" s="39" t="str">
        <f>IF($B95&lt;&gt;"",_xlfn.IFNA(VLOOKUP($B95,'Node Details'!$B:$U,E$1,0),"Check"),"")</f>
        <v>Airtel</v>
      </c>
      <c r="F95" s="40">
        <v>45046</v>
      </c>
      <c r="G95" s="82"/>
      <c r="H95" s="39" t="s">
        <v>2828</v>
      </c>
      <c r="I95" s="39">
        <v>1</v>
      </c>
      <c r="J95" s="39">
        <v>450</v>
      </c>
      <c r="K95" s="39">
        <f t="shared" si="7"/>
        <v>450</v>
      </c>
      <c r="L95" s="64">
        <v>45046</v>
      </c>
      <c r="M95" s="82"/>
      <c r="N95" s="96" t="s">
        <v>200</v>
      </c>
      <c r="O95" s="97">
        <v>45128</v>
      </c>
      <c r="P95" s="38">
        <f t="shared" si="8"/>
        <v>450</v>
      </c>
      <c r="Q95" s="38">
        <f t="shared" si="9"/>
        <v>450</v>
      </c>
      <c r="R95" s="38"/>
      <c r="S95" s="25" t="s">
        <v>201</v>
      </c>
      <c r="T95" s="100">
        <v>45204</v>
      </c>
      <c r="U95" s="38">
        <f t="shared" si="10"/>
        <v>450</v>
      </c>
      <c r="V95" s="38">
        <f t="shared" si="11"/>
        <v>1</v>
      </c>
      <c r="W95" s="82">
        <f t="shared" si="12"/>
        <v>450</v>
      </c>
      <c r="X95" s="98" t="s">
        <v>2826</v>
      </c>
      <c r="Y95" s="98" t="s">
        <v>89</v>
      </c>
      <c r="Z95" s="72"/>
      <c r="AA95" s="72"/>
      <c r="AB95" t="s">
        <v>100</v>
      </c>
      <c r="AC95" s="72" t="s">
        <v>101</v>
      </c>
    </row>
    <row r="96" spans="1:29" ht="15" customHeight="1">
      <c r="A96" s="38">
        <f t="shared" si="13"/>
        <v>94</v>
      </c>
      <c r="B96" s="39" t="s">
        <v>392</v>
      </c>
      <c r="C96" s="39" t="str">
        <f>IF($B96&lt;&gt;"",_xlfn.IFNA(VLOOKUP($B96,'Node Details'!$B:$U,C$1,0),"Check"),"")</f>
        <v>0000SHT54-SHT540103</v>
      </c>
      <c r="D96" s="39" t="str">
        <f>IF($B96&lt;&gt;"",_xlfn.IFNA(VLOOKUP($B96,'Node Details'!$B:$U,D$1,0),"Check"),"")</f>
        <v>SHT</v>
      </c>
      <c r="E96" s="39" t="str">
        <f>IF($B96&lt;&gt;"",_xlfn.IFNA(VLOOKUP($B96,'Node Details'!$B:$U,E$1,0),"Check"),"")</f>
        <v>Airtel</v>
      </c>
      <c r="F96" s="40">
        <v>45046</v>
      </c>
      <c r="G96" s="82"/>
      <c r="H96" s="39" t="s">
        <v>2828</v>
      </c>
      <c r="I96" s="39">
        <v>1</v>
      </c>
      <c r="J96" s="39">
        <v>450</v>
      </c>
      <c r="K96" s="39">
        <f t="shared" si="7"/>
        <v>450</v>
      </c>
      <c r="L96" s="64">
        <v>45046</v>
      </c>
      <c r="M96" s="82"/>
      <c r="N96" s="96" t="s">
        <v>200</v>
      </c>
      <c r="O96" s="97">
        <v>45128</v>
      </c>
      <c r="P96" s="38">
        <f t="shared" si="8"/>
        <v>450</v>
      </c>
      <c r="Q96" s="38">
        <f t="shared" si="9"/>
        <v>450</v>
      </c>
      <c r="R96" s="38"/>
      <c r="S96" s="25" t="s">
        <v>201</v>
      </c>
      <c r="T96" s="100">
        <v>45204</v>
      </c>
      <c r="U96" s="38">
        <f t="shared" si="10"/>
        <v>450</v>
      </c>
      <c r="V96" s="38">
        <f t="shared" si="11"/>
        <v>1</v>
      </c>
      <c r="W96" s="82">
        <f t="shared" si="12"/>
        <v>450</v>
      </c>
      <c r="X96" s="98" t="s">
        <v>2826</v>
      </c>
      <c r="Y96" s="98" t="s">
        <v>89</v>
      </c>
      <c r="Z96" s="72"/>
      <c r="AA96" s="72"/>
      <c r="AB96" t="s">
        <v>100</v>
      </c>
      <c r="AC96" s="72" t="s">
        <v>101</v>
      </c>
    </row>
    <row r="97" spans="1:29" ht="15" customHeight="1">
      <c r="A97" s="38">
        <f t="shared" si="13"/>
        <v>95</v>
      </c>
      <c r="B97" s="39" t="s">
        <v>402</v>
      </c>
      <c r="C97" s="39" t="str">
        <f>IF($B97&lt;&gt;"",_xlfn.IFNA(VLOOKUP($B97,'Node Details'!$B:$U,C$1,0),"Check"),"")</f>
        <v>0000SHT54-SHT540101</v>
      </c>
      <c r="D97" s="39" t="str">
        <f>IF($B97&lt;&gt;"",_xlfn.IFNA(VLOOKUP($B97,'Node Details'!$B:$U,D$1,0),"Check"),"")</f>
        <v>SHT</v>
      </c>
      <c r="E97" s="39" t="str">
        <f>IF($B97&lt;&gt;"",_xlfn.IFNA(VLOOKUP($B97,'Node Details'!$B:$U,E$1,0),"Check"),"")</f>
        <v>Airtel</v>
      </c>
      <c r="F97" s="40">
        <v>45046</v>
      </c>
      <c r="G97" s="82"/>
      <c r="H97" s="39" t="s">
        <v>2828</v>
      </c>
      <c r="I97" s="39">
        <v>1</v>
      </c>
      <c r="J97" s="39">
        <v>450</v>
      </c>
      <c r="K97" s="39">
        <f t="shared" si="7"/>
        <v>450</v>
      </c>
      <c r="L97" s="64">
        <v>45046</v>
      </c>
      <c r="M97" s="82"/>
      <c r="N97" s="96" t="s">
        <v>200</v>
      </c>
      <c r="O97" s="97">
        <v>45128</v>
      </c>
      <c r="P97" s="38">
        <f t="shared" si="8"/>
        <v>450</v>
      </c>
      <c r="Q97" s="38">
        <f t="shared" si="9"/>
        <v>450</v>
      </c>
      <c r="R97" s="38"/>
      <c r="S97" s="25" t="s">
        <v>201</v>
      </c>
      <c r="T97" s="100">
        <v>45204</v>
      </c>
      <c r="U97" s="38">
        <f t="shared" si="10"/>
        <v>450</v>
      </c>
      <c r="V97" s="38">
        <f t="shared" si="11"/>
        <v>1</v>
      </c>
      <c r="W97" s="82">
        <f t="shared" si="12"/>
        <v>450</v>
      </c>
      <c r="X97" s="98" t="s">
        <v>2826</v>
      </c>
      <c r="Y97" s="98" t="s">
        <v>89</v>
      </c>
      <c r="Z97" s="72"/>
      <c r="AA97" s="72"/>
      <c r="AB97" t="s">
        <v>100</v>
      </c>
      <c r="AC97" s="72" t="s">
        <v>101</v>
      </c>
    </row>
    <row r="98" spans="1:29" ht="15" customHeight="1">
      <c r="A98" s="38">
        <f t="shared" si="13"/>
        <v>96</v>
      </c>
      <c r="B98" s="39" t="s">
        <v>409</v>
      </c>
      <c r="C98" s="39" t="str">
        <f>IF($B98&lt;&gt;"",_xlfn.IFNA(VLOOKUP($B98,'Node Details'!$B:$U,C$1,0),"Check"),"")</f>
        <v>0000SHT55-SHT550108</v>
      </c>
      <c r="D98" s="39" t="str">
        <f>IF($B98&lt;&gt;"",_xlfn.IFNA(VLOOKUP($B98,'Node Details'!$B:$U,D$1,0),"Check"),"")</f>
        <v>SHT</v>
      </c>
      <c r="E98" s="39" t="str">
        <f>IF($B98&lt;&gt;"",_xlfn.IFNA(VLOOKUP($B98,'Node Details'!$B:$U,E$1,0),"Check"),"")</f>
        <v>Airtel</v>
      </c>
      <c r="F98" s="40">
        <v>45046</v>
      </c>
      <c r="G98" s="82"/>
      <c r="H98" s="39" t="s">
        <v>2828</v>
      </c>
      <c r="I98" s="39">
        <v>1</v>
      </c>
      <c r="J98" s="39">
        <v>450</v>
      </c>
      <c r="K98" s="39">
        <f t="shared" si="7"/>
        <v>450</v>
      </c>
      <c r="L98" s="64">
        <v>45046</v>
      </c>
      <c r="M98" s="82"/>
      <c r="N98" s="96" t="s">
        <v>200</v>
      </c>
      <c r="O98" s="97">
        <v>45128</v>
      </c>
      <c r="P98" s="38">
        <f t="shared" si="8"/>
        <v>450</v>
      </c>
      <c r="Q98" s="38">
        <f t="shared" si="9"/>
        <v>450</v>
      </c>
      <c r="R98" s="38"/>
      <c r="S98" s="25" t="s">
        <v>201</v>
      </c>
      <c r="T98" s="100">
        <v>45204</v>
      </c>
      <c r="U98" s="38">
        <f t="shared" si="10"/>
        <v>450</v>
      </c>
      <c r="V98" s="38">
        <f t="shared" si="11"/>
        <v>1</v>
      </c>
      <c r="W98" s="82">
        <f t="shared" si="12"/>
        <v>450</v>
      </c>
      <c r="X98" s="98" t="s">
        <v>2826</v>
      </c>
      <c r="Y98" s="98" t="s">
        <v>89</v>
      </c>
      <c r="Z98" s="72"/>
      <c r="AA98" s="72"/>
      <c r="AB98" t="s">
        <v>100</v>
      </c>
      <c r="AC98" s="72" t="s">
        <v>101</v>
      </c>
    </row>
    <row r="99" spans="1:29" ht="15" customHeight="1">
      <c r="A99" s="38">
        <f t="shared" si="13"/>
        <v>97</v>
      </c>
      <c r="B99" s="39" t="s">
        <v>413</v>
      </c>
      <c r="C99" s="39" t="str">
        <f>IF($B99&lt;&gt;"",_xlfn.IFNA(VLOOKUP($B99,'Node Details'!$B:$U,C$1,0),"Check"),"")</f>
        <v>0000SHT55-SHT550107</v>
      </c>
      <c r="D99" s="39" t="str">
        <f>IF($B99&lt;&gt;"",_xlfn.IFNA(VLOOKUP($B99,'Node Details'!$B:$U,D$1,0),"Check"),"")</f>
        <v>SHT</v>
      </c>
      <c r="E99" s="39" t="str">
        <f>IF($B99&lt;&gt;"",_xlfn.IFNA(VLOOKUP($B99,'Node Details'!$B:$U,E$1,0),"Check"),"")</f>
        <v>Airtel</v>
      </c>
      <c r="F99" s="40">
        <v>45046</v>
      </c>
      <c r="G99" s="82"/>
      <c r="H99" s="39" t="s">
        <v>2828</v>
      </c>
      <c r="I99" s="39">
        <v>1</v>
      </c>
      <c r="J99" s="39">
        <v>450</v>
      </c>
      <c r="K99" s="39">
        <f t="shared" si="7"/>
        <v>450</v>
      </c>
      <c r="L99" s="64">
        <v>45046</v>
      </c>
      <c r="M99" s="82"/>
      <c r="N99" s="96" t="s">
        <v>200</v>
      </c>
      <c r="O99" s="97">
        <v>45128</v>
      </c>
      <c r="P99" s="38">
        <f t="shared" si="8"/>
        <v>450</v>
      </c>
      <c r="Q99" s="38">
        <f t="shared" si="9"/>
        <v>450</v>
      </c>
      <c r="R99" s="38"/>
      <c r="S99" s="25" t="s">
        <v>201</v>
      </c>
      <c r="T99" s="100">
        <v>45204</v>
      </c>
      <c r="U99" s="38">
        <f t="shared" si="10"/>
        <v>450</v>
      </c>
      <c r="V99" s="38">
        <f t="shared" si="11"/>
        <v>1</v>
      </c>
      <c r="W99" s="82">
        <f t="shared" si="12"/>
        <v>450</v>
      </c>
      <c r="X99" s="98" t="s">
        <v>2826</v>
      </c>
      <c r="Y99" s="98" t="s">
        <v>89</v>
      </c>
      <c r="Z99" s="72"/>
      <c r="AA99" s="72"/>
      <c r="AB99" t="s">
        <v>100</v>
      </c>
      <c r="AC99" s="72" t="s">
        <v>101</v>
      </c>
    </row>
    <row r="100" spans="1:29" ht="15" customHeight="1">
      <c r="A100" s="38">
        <f t="shared" si="13"/>
        <v>98</v>
      </c>
      <c r="B100" s="39" t="s">
        <v>417</v>
      </c>
      <c r="C100" s="39" t="str">
        <f>IF($B100&lt;&gt;"",_xlfn.IFNA(VLOOKUP($B100,'Node Details'!$B:$U,C$1,0),"Check"),"")</f>
        <v>0000SHT55-SHT550106</v>
      </c>
      <c r="D100" s="39" t="str">
        <f>IF($B100&lt;&gt;"",_xlfn.IFNA(VLOOKUP($B100,'Node Details'!$B:$U,D$1,0),"Check"),"")</f>
        <v>SHT</v>
      </c>
      <c r="E100" s="39" t="str">
        <f>IF($B100&lt;&gt;"",_xlfn.IFNA(VLOOKUP($B100,'Node Details'!$B:$U,E$1,0),"Check"),"")</f>
        <v>Airtel</v>
      </c>
      <c r="F100" s="40">
        <v>45046</v>
      </c>
      <c r="G100" s="82"/>
      <c r="H100" s="39" t="s">
        <v>2828</v>
      </c>
      <c r="I100" s="39">
        <v>1</v>
      </c>
      <c r="J100" s="39">
        <v>450</v>
      </c>
      <c r="K100" s="39">
        <f t="shared" si="7"/>
        <v>450</v>
      </c>
      <c r="L100" s="64">
        <v>45046</v>
      </c>
      <c r="M100" s="82"/>
      <c r="N100" s="96" t="s">
        <v>200</v>
      </c>
      <c r="O100" s="97">
        <v>45128</v>
      </c>
      <c r="P100" s="38">
        <f t="shared" si="8"/>
        <v>450</v>
      </c>
      <c r="Q100" s="38">
        <f t="shared" si="9"/>
        <v>450</v>
      </c>
      <c r="R100" s="38"/>
      <c r="S100" s="25" t="s">
        <v>201</v>
      </c>
      <c r="T100" s="100">
        <v>45204</v>
      </c>
      <c r="U100" s="38">
        <f t="shared" si="10"/>
        <v>450</v>
      </c>
      <c r="V100" s="38">
        <f t="shared" si="11"/>
        <v>1</v>
      </c>
      <c r="W100" s="82">
        <f t="shared" si="12"/>
        <v>450</v>
      </c>
      <c r="X100" s="98" t="s">
        <v>2826</v>
      </c>
      <c r="Y100" s="98" t="s">
        <v>89</v>
      </c>
      <c r="Z100" s="72"/>
      <c r="AA100" s="72"/>
      <c r="AB100" t="s">
        <v>100</v>
      </c>
      <c r="AC100" s="72" t="s">
        <v>101</v>
      </c>
    </row>
    <row r="101" spans="1:29" ht="15" customHeight="1">
      <c r="A101" s="38">
        <f t="shared" si="13"/>
        <v>99</v>
      </c>
      <c r="B101" s="39" t="s">
        <v>2067</v>
      </c>
      <c r="C101" s="39" t="str">
        <f>IF($B101&lt;&gt;"",_xlfn.IFNA(VLOOKUP($B101,'Node Details'!$B:$U,C$1,0),"Check"),"")</f>
        <v>0000SHT55-SHT550108</v>
      </c>
      <c r="D101" s="39" t="str">
        <f>IF($B101&lt;&gt;"",_xlfn.IFNA(VLOOKUP($B101,'Node Details'!$B:$U,D$1,0),"Check"),"")</f>
        <v>SHT</v>
      </c>
      <c r="E101" s="39" t="str">
        <f>IF($B101&lt;&gt;"",_xlfn.IFNA(VLOOKUP($B101,'Node Details'!$B:$U,E$1,0),"Check"),"")</f>
        <v>Airtel</v>
      </c>
      <c r="F101" s="40">
        <v>45046</v>
      </c>
      <c r="G101" s="82"/>
      <c r="H101" s="39" t="s">
        <v>2828</v>
      </c>
      <c r="I101" s="39">
        <v>1</v>
      </c>
      <c r="J101" s="39">
        <v>450</v>
      </c>
      <c r="K101" s="39">
        <f t="shared" si="7"/>
        <v>450</v>
      </c>
      <c r="L101" s="64">
        <v>45046</v>
      </c>
      <c r="M101" s="82"/>
      <c r="N101" s="96" t="s">
        <v>200</v>
      </c>
      <c r="O101" s="97">
        <v>45128</v>
      </c>
      <c r="P101" s="38">
        <f t="shared" si="8"/>
        <v>450</v>
      </c>
      <c r="Q101" s="38">
        <f t="shared" si="9"/>
        <v>450</v>
      </c>
      <c r="R101" s="38"/>
      <c r="S101" s="25" t="s">
        <v>201</v>
      </c>
      <c r="T101" s="100">
        <v>45204</v>
      </c>
      <c r="U101" s="38">
        <f t="shared" si="10"/>
        <v>450</v>
      </c>
      <c r="V101" s="38">
        <f t="shared" si="11"/>
        <v>1</v>
      </c>
      <c r="W101" s="82">
        <f t="shared" si="12"/>
        <v>450</v>
      </c>
      <c r="X101" s="98" t="s">
        <v>2826</v>
      </c>
      <c r="Y101" s="98" t="s">
        <v>89</v>
      </c>
      <c r="Z101" s="72"/>
      <c r="AA101" s="72"/>
      <c r="AB101" t="s">
        <v>100</v>
      </c>
      <c r="AC101" s="72" t="s">
        <v>101</v>
      </c>
    </row>
    <row r="102" spans="1:29" ht="15" customHeight="1">
      <c r="A102" s="38">
        <f t="shared" si="13"/>
        <v>100</v>
      </c>
      <c r="B102" s="39" t="s">
        <v>421</v>
      </c>
      <c r="C102" s="39" t="str">
        <f>IF($B102&lt;&gt;"",_xlfn.IFNA(VLOOKUP($B102,'Node Details'!$B:$U,C$1,0),"Check"),"")</f>
        <v>0000SHT55-SHT550104</v>
      </c>
      <c r="D102" s="39" t="str">
        <f>IF($B102&lt;&gt;"",_xlfn.IFNA(VLOOKUP($B102,'Node Details'!$B:$U,D$1,0),"Check"),"")</f>
        <v>SHT</v>
      </c>
      <c r="E102" s="39" t="str">
        <f>IF($B102&lt;&gt;"",_xlfn.IFNA(VLOOKUP($B102,'Node Details'!$B:$U,E$1,0),"Check"),"")</f>
        <v>Airtel</v>
      </c>
      <c r="F102" s="40">
        <v>45046</v>
      </c>
      <c r="G102" s="82"/>
      <c r="H102" s="39" t="s">
        <v>2828</v>
      </c>
      <c r="I102" s="39">
        <v>1</v>
      </c>
      <c r="J102" s="39">
        <v>450</v>
      </c>
      <c r="K102" s="39">
        <f t="shared" si="7"/>
        <v>450</v>
      </c>
      <c r="L102" s="64">
        <v>45046</v>
      </c>
      <c r="M102" s="82"/>
      <c r="N102" s="96" t="s">
        <v>200</v>
      </c>
      <c r="O102" s="97">
        <v>45128</v>
      </c>
      <c r="P102" s="38">
        <f t="shared" si="8"/>
        <v>450</v>
      </c>
      <c r="Q102" s="38">
        <f t="shared" si="9"/>
        <v>450</v>
      </c>
      <c r="R102" s="38"/>
      <c r="S102" s="25" t="s">
        <v>201</v>
      </c>
      <c r="T102" s="100">
        <v>45204</v>
      </c>
      <c r="U102" s="38">
        <f t="shared" si="10"/>
        <v>450</v>
      </c>
      <c r="V102" s="38">
        <f t="shared" si="11"/>
        <v>1</v>
      </c>
      <c r="W102" s="82">
        <f t="shared" si="12"/>
        <v>450</v>
      </c>
      <c r="X102" s="98" t="s">
        <v>2826</v>
      </c>
      <c r="Y102" s="98" t="s">
        <v>89</v>
      </c>
      <c r="Z102" s="72"/>
      <c r="AA102" s="72"/>
      <c r="AB102" t="s">
        <v>100</v>
      </c>
      <c r="AC102" s="72" t="s">
        <v>101</v>
      </c>
    </row>
    <row r="103" spans="1:29" ht="15" customHeight="1">
      <c r="A103" s="38">
        <f t="shared" si="13"/>
        <v>101</v>
      </c>
      <c r="B103" s="39" t="s">
        <v>425</v>
      </c>
      <c r="C103" s="39" t="str">
        <f>IF($B103&lt;&gt;"",_xlfn.IFNA(VLOOKUP($B103,'Node Details'!$B:$U,C$1,0),"Check"),"")</f>
        <v>0000SHT55-SHT550103</v>
      </c>
      <c r="D103" s="39" t="str">
        <f>IF($B103&lt;&gt;"",_xlfn.IFNA(VLOOKUP($B103,'Node Details'!$B:$U,D$1,0),"Check"),"")</f>
        <v>SHT</v>
      </c>
      <c r="E103" s="39" t="str">
        <f>IF($B103&lt;&gt;"",_xlfn.IFNA(VLOOKUP($B103,'Node Details'!$B:$U,E$1,0),"Check"),"")</f>
        <v>Airtel</v>
      </c>
      <c r="F103" s="40">
        <v>45046</v>
      </c>
      <c r="G103" s="82"/>
      <c r="H103" s="39" t="s">
        <v>2828</v>
      </c>
      <c r="I103" s="39">
        <v>1</v>
      </c>
      <c r="J103" s="39">
        <v>450</v>
      </c>
      <c r="K103" s="39">
        <f t="shared" si="7"/>
        <v>450</v>
      </c>
      <c r="L103" s="64">
        <v>45046</v>
      </c>
      <c r="M103" s="82"/>
      <c r="N103" s="96" t="s">
        <v>200</v>
      </c>
      <c r="O103" s="97">
        <v>45128</v>
      </c>
      <c r="P103" s="38">
        <f t="shared" si="8"/>
        <v>450</v>
      </c>
      <c r="Q103" s="38">
        <f t="shared" si="9"/>
        <v>450</v>
      </c>
      <c r="R103" s="38"/>
      <c r="S103" s="25" t="s">
        <v>201</v>
      </c>
      <c r="T103" s="100">
        <v>45204</v>
      </c>
      <c r="U103" s="38">
        <f t="shared" si="10"/>
        <v>450</v>
      </c>
      <c r="V103" s="38">
        <f t="shared" si="11"/>
        <v>1</v>
      </c>
      <c r="W103" s="82">
        <f t="shared" si="12"/>
        <v>450</v>
      </c>
      <c r="X103" s="98" t="s">
        <v>2826</v>
      </c>
      <c r="Y103" s="98" t="s">
        <v>89</v>
      </c>
      <c r="Z103" s="72"/>
      <c r="AA103" s="72"/>
      <c r="AB103" t="s">
        <v>100</v>
      </c>
      <c r="AC103" s="72" t="s">
        <v>101</v>
      </c>
    </row>
    <row r="104" spans="1:29" ht="15" customHeight="1">
      <c r="A104" s="38">
        <f t="shared" si="13"/>
        <v>102</v>
      </c>
      <c r="B104" s="39" t="s">
        <v>429</v>
      </c>
      <c r="C104" s="39" t="str">
        <f>IF($B104&lt;&gt;"",_xlfn.IFNA(VLOOKUP($B104,'Node Details'!$B:$U,C$1,0),"Check"),"")</f>
        <v>0000SHT55-SHT550102</v>
      </c>
      <c r="D104" s="39" t="str">
        <f>IF($B104&lt;&gt;"",_xlfn.IFNA(VLOOKUP($B104,'Node Details'!$B:$U,D$1,0),"Check"),"")</f>
        <v>SHT</v>
      </c>
      <c r="E104" s="39" t="str">
        <f>IF($B104&lt;&gt;"",_xlfn.IFNA(VLOOKUP($B104,'Node Details'!$B:$U,E$1,0),"Check"),"")</f>
        <v>Airtel</v>
      </c>
      <c r="F104" s="40">
        <v>45046</v>
      </c>
      <c r="G104" s="82"/>
      <c r="H104" s="39" t="s">
        <v>2828</v>
      </c>
      <c r="I104" s="39">
        <v>1</v>
      </c>
      <c r="J104" s="39">
        <v>450</v>
      </c>
      <c r="K104" s="39">
        <f t="shared" si="7"/>
        <v>450</v>
      </c>
      <c r="L104" s="64">
        <v>45046</v>
      </c>
      <c r="M104" s="82"/>
      <c r="N104" s="96" t="s">
        <v>200</v>
      </c>
      <c r="O104" s="97">
        <v>45128</v>
      </c>
      <c r="P104" s="38">
        <f t="shared" si="8"/>
        <v>450</v>
      </c>
      <c r="Q104" s="38">
        <f t="shared" si="9"/>
        <v>450</v>
      </c>
      <c r="R104" s="38"/>
      <c r="S104" s="25" t="s">
        <v>201</v>
      </c>
      <c r="T104" s="100">
        <v>45204</v>
      </c>
      <c r="U104" s="38">
        <f t="shared" si="10"/>
        <v>450</v>
      </c>
      <c r="V104" s="38">
        <f t="shared" si="11"/>
        <v>1</v>
      </c>
      <c r="W104" s="82">
        <f t="shared" si="12"/>
        <v>450</v>
      </c>
      <c r="X104" s="98" t="s">
        <v>2826</v>
      </c>
      <c r="Y104" s="98" t="s">
        <v>89</v>
      </c>
      <c r="Z104" s="72"/>
      <c r="AA104" s="72"/>
      <c r="AB104" t="s">
        <v>100</v>
      </c>
      <c r="AC104" s="72" t="s">
        <v>101</v>
      </c>
    </row>
    <row r="105" spans="1:29" ht="15" customHeight="1">
      <c r="A105" s="38">
        <f t="shared" si="13"/>
        <v>103</v>
      </c>
      <c r="B105" s="39" t="s">
        <v>433</v>
      </c>
      <c r="C105" s="39" t="str">
        <f>IF($B105&lt;&gt;"",_xlfn.IFNA(VLOOKUP($B105,'Node Details'!$B:$U,C$1,0),"Check"),"")</f>
        <v>0000SHT55-SHT550101</v>
      </c>
      <c r="D105" s="39" t="str">
        <f>IF($B105&lt;&gt;"",_xlfn.IFNA(VLOOKUP($B105,'Node Details'!$B:$U,D$1,0),"Check"),"")</f>
        <v>SHT</v>
      </c>
      <c r="E105" s="39" t="str">
        <f>IF($B105&lt;&gt;"",_xlfn.IFNA(VLOOKUP($B105,'Node Details'!$B:$U,E$1,0),"Check"),"")</f>
        <v>Airtel</v>
      </c>
      <c r="F105" s="40">
        <v>45046</v>
      </c>
      <c r="G105" s="82"/>
      <c r="H105" s="39" t="s">
        <v>2828</v>
      </c>
      <c r="I105" s="39">
        <v>1</v>
      </c>
      <c r="J105" s="39">
        <v>450</v>
      </c>
      <c r="K105" s="39">
        <f t="shared" si="7"/>
        <v>450</v>
      </c>
      <c r="L105" s="64">
        <v>45046</v>
      </c>
      <c r="M105" s="82"/>
      <c r="N105" s="96" t="s">
        <v>200</v>
      </c>
      <c r="O105" s="97">
        <v>45128</v>
      </c>
      <c r="P105" s="38">
        <f t="shared" si="8"/>
        <v>450</v>
      </c>
      <c r="Q105" s="38">
        <f t="shared" si="9"/>
        <v>450</v>
      </c>
      <c r="R105" s="38"/>
      <c r="S105" s="25" t="s">
        <v>201</v>
      </c>
      <c r="T105" s="100">
        <v>45204</v>
      </c>
      <c r="U105" s="38">
        <f t="shared" si="10"/>
        <v>450</v>
      </c>
      <c r="V105" s="38">
        <f t="shared" si="11"/>
        <v>1</v>
      </c>
      <c r="W105" s="82">
        <f t="shared" si="12"/>
        <v>450</v>
      </c>
      <c r="X105" s="98" t="s">
        <v>2826</v>
      </c>
      <c r="Y105" s="98" t="s">
        <v>89</v>
      </c>
      <c r="Z105" s="72"/>
      <c r="AA105" s="72"/>
      <c r="AB105" t="s">
        <v>100</v>
      </c>
      <c r="AC105" s="72" t="s">
        <v>101</v>
      </c>
    </row>
    <row r="106" spans="1:29" ht="15" customHeight="1">
      <c r="A106" s="38">
        <f t="shared" si="13"/>
        <v>104</v>
      </c>
      <c r="B106" s="39" t="s">
        <v>442</v>
      </c>
      <c r="C106" s="39" t="str">
        <f>IF($B106&lt;&gt;"",_xlfn.IFNA(VLOOKUP($B106,'Node Details'!$B:$U,C$1,0),"Check"),"")</f>
        <v>0000SHT56-SHT560108</v>
      </c>
      <c r="D106" s="39" t="str">
        <f>IF($B106&lt;&gt;"",_xlfn.IFNA(VLOOKUP($B106,'Node Details'!$B:$U,D$1,0),"Check"),"")</f>
        <v>SHT</v>
      </c>
      <c r="E106" s="39" t="str">
        <f>IF($B106&lt;&gt;"",_xlfn.IFNA(VLOOKUP($B106,'Node Details'!$B:$U,E$1,0),"Check"),"")</f>
        <v>Airtel</v>
      </c>
      <c r="F106" s="40">
        <v>45107</v>
      </c>
      <c r="G106" s="82"/>
      <c r="H106" s="39" t="s">
        <v>2828</v>
      </c>
      <c r="I106" s="39">
        <v>1</v>
      </c>
      <c r="J106" s="39">
        <v>450</v>
      </c>
      <c r="K106" s="39">
        <f t="shared" si="7"/>
        <v>450</v>
      </c>
      <c r="L106" s="64">
        <v>45107</v>
      </c>
      <c r="M106" s="82"/>
      <c r="N106" s="96" t="s">
        <v>200</v>
      </c>
      <c r="O106" s="97">
        <v>45128</v>
      </c>
      <c r="P106" s="38">
        <f t="shared" si="8"/>
        <v>450</v>
      </c>
      <c r="Q106" s="38">
        <f t="shared" si="9"/>
        <v>450</v>
      </c>
      <c r="R106" s="38"/>
      <c r="S106" s="25" t="s">
        <v>201</v>
      </c>
      <c r="T106" s="100">
        <v>45204</v>
      </c>
      <c r="U106" s="38">
        <f t="shared" si="10"/>
        <v>450</v>
      </c>
      <c r="V106" s="38">
        <f t="shared" si="11"/>
        <v>1</v>
      </c>
      <c r="W106" s="82">
        <f t="shared" si="12"/>
        <v>450</v>
      </c>
      <c r="X106" s="98" t="s">
        <v>2826</v>
      </c>
      <c r="Y106" s="98" t="s">
        <v>89</v>
      </c>
      <c r="Z106" s="72"/>
      <c r="AA106" s="72"/>
      <c r="AB106" t="s">
        <v>100</v>
      </c>
      <c r="AC106" s="72" t="s">
        <v>101</v>
      </c>
    </row>
    <row r="107" spans="1:29" ht="15" customHeight="1">
      <c r="A107" s="38">
        <f t="shared" si="13"/>
        <v>105</v>
      </c>
      <c r="B107" s="39" t="s">
        <v>2069</v>
      </c>
      <c r="C107" s="39" t="str">
        <f>IF($B107&lt;&gt;"",_xlfn.IFNA(VLOOKUP($B107,'Node Details'!$B:$U,C$1,0),"Check"),"")</f>
        <v>0000SHT56-SHT560108</v>
      </c>
      <c r="D107" s="39" t="str">
        <f>IF($B107&lt;&gt;"",_xlfn.IFNA(VLOOKUP($B107,'Node Details'!$B:$U,D$1,0),"Check"),"")</f>
        <v>SHT</v>
      </c>
      <c r="E107" s="39" t="str">
        <f>IF($B107&lt;&gt;"",_xlfn.IFNA(VLOOKUP($B107,'Node Details'!$B:$U,E$1,0),"Check"),"")</f>
        <v>Airtel</v>
      </c>
      <c r="F107" s="40">
        <v>45107</v>
      </c>
      <c r="G107" s="82"/>
      <c r="H107" s="39" t="s">
        <v>2828</v>
      </c>
      <c r="I107" s="39">
        <v>1</v>
      </c>
      <c r="J107" s="39">
        <v>450</v>
      </c>
      <c r="K107" s="39">
        <f t="shared" si="7"/>
        <v>450</v>
      </c>
      <c r="L107" s="64">
        <v>45107</v>
      </c>
      <c r="M107" s="82"/>
      <c r="N107" s="96" t="s">
        <v>200</v>
      </c>
      <c r="O107" s="97">
        <v>45128</v>
      </c>
      <c r="P107" s="38">
        <f t="shared" si="8"/>
        <v>450</v>
      </c>
      <c r="Q107" s="38">
        <f t="shared" si="9"/>
        <v>450</v>
      </c>
      <c r="R107" s="38"/>
      <c r="S107" s="25" t="s">
        <v>201</v>
      </c>
      <c r="T107" s="100">
        <v>45204</v>
      </c>
      <c r="U107" s="38">
        <f t="shared" si="10"/>
        <v>450</v>
      </c>
      <c r="V107" s="38">
        <f t="shared" si="11"/>
        <v>1</v>
      </c>
      <c r="W107" s="82">
        <f t="shared" si="12"/>
        <v>450</v>
      </c>
      <c r="X107" s="98" t="s">
        <v>2826</v>
      </c>
      <c r="Y107" s="98" t="s">
        <v>89</v>
      </c>
      <c r="Z107" s="72"/>
      <c r="AA107" s="72"/>
      <c r="AB107" t="s">
        <v>100</v>
      </c>
      <c r="AC107" s="72" t="s">
        <v>101</v>
      </c>
    </row>
    <row r="108" spans="1:29" ht="15" customHeight="1">
      <c r="A108" s="38">
        <f t="shared" si="13"/>
        <v>106</v>
      </c>
      <c r="B108" s="39" t="s">
        <v>2071</v>
      </c>
      <c r="C108" s="39" t="str">
        <f>IF($B108&lt;&gt;"",_xlfn.IFNA(VLOOKUP($B108,'Node Details'!$B:$U,C$1,0),"Check"),"")</f>
        <v>0000SHT56-SHT560108</v>
      </c>
      <c r="D108" s="39" t="str">
        <f>IF($B108&lt;&gt;"",_xlfn.IFNA(VLOOKUP($B108,'Node Details'!$B:$U,D$1,0),"Check"),"")</f>
        <v>SHT</v>
      </c>
      <c r="E108" s="39" t="str">
        <f>IF($B108&lt;&gt;"",_xlfn.IFNA(VLOOKUP($B108,'Node Details'!$B:$U,E$1,0),"Check"),"")</f>
        <v>Airtel</v>
      </c>
      <c r="F108" s="40">
        <v>45107</v>
      </c>
      <c r="G108" s="82"/>
      <c r="H108" s="39" t="s">
        <v>2828</v>
      </c>
      <c r="I108" s="39">
        <v>1</v>
      </c>
      <c r="J108" s="39">
        <v>450</v>
      </c>
      <c r="K108" s="39">
        <f t="shared" si="7"/>
        <v>450</v>
      </c>
      <c r="L108" s="64">
        <v>45107</v>
      </c>
      <c r="M108" s="82"/>
      <c r="N108" s="96" t="s">
        <v>200</v>
      </c>
      <c r="O108" s="97">
        <v>45128</v>
      </c>
      <c r="P108" s="38">
        <f t="shared" si="8"/>
        <v>450</v>
      </c>
      <c r="Q108" s="38">
        <f t="shared" si="9"/>
        <v>450</v>
      </c>
      <c r="R108" s="38"/>
      <c r="S108" s="25" t="s">
        <v>201</v>
      </c>
      <c r="T108" s="100">
        <v>45204</v>
      </c>
      <c r="U108" s="38">
        <f t="shared" si="10"/>
        <v>450</v>
      </c>
      <c r="V108" s="38">
        <f t="shared" si="11"/>
        <v>1</v>
      </c>
      <c r="W108" s="82">
        <f t="shared" si="12"/>
        <v>450</v>
      </c>
      <c r="X108" s="98" t="s">
        <v>2826</v>
      </c>
      <c r="Y108" s="98" t="s">
        <v>89</v>
      </c>
      <c r="Z108" s="72"/>
      <c r="AA108" s="72"/>
      <c r="AB108" t="s">
        <v>100</v>
      </c>
      <c r="AC108" s="72" t="s">
        <v>101</v>
      </c>
    </row>
    <row r="109" spans="1:29" ht="15" customHeight="1">
      <c r="A109" s="38">
        <f t="shared" si="13"/>
        <v>107</v>
      </c>
      <c r="B109" s="39" t="s">
        <v>2073</v>
      </c>
      <c r="C109" s="39" t="str">
        <f>IF($B109&lt;&gt;"",_xlfn.IFNA(VLOOKUP($B109,'Node Details'!$B:$U,C$1,0),"Check"),"")</f>
        <v>0000SHT56-SHT560108</v>
      </c>
      <c r="D109" s="39" t="str">
        <f>IF($B109&lt;&gt;"",_xlfn.IFNA(VLOOKUP($B109,'Node Details'!$B:$U,D$1,0),"Check"),"")</f>
        <v>SHT</v>
      </c>
      <c r="E109" s="39" t="str">
        <f>IF($B109&lt;&gt;"",_xlfn.IFNA(VLOOKUP($B109,'Node Details'!$B:$U,E$1,0),"Check"),"")</f>
        <v>Airtel</v>
      </c>
      <c r="F109" s="40">
        <v>45107</v>
      </c>
      <c r="G109" s="82"/>
      <c r="H109" s="39" t="s">
        <v>2828</v>
      </c>
      <c r="I109" s="39">
        <v>1</v>
      </c>
      <c r="J109" s="39">
        <v>450</v>
      </c>
      <c r="K109" s="39">
        <f t="shared" si="7"/>
        <v>450</v>
      </c>
      <c r="L109" s="64">
        <v>45107</v>
      </c>
      <c r="M109" s="82"/>
      <c r="N109" s="96" t="s">
        <v>200</v>
      </c>
      <c r="O109" s="97">
        <v>45128</v>
      </c>
      <c r="P109" s="38">
        <f t="shared" si="8"/>
        <v>450</v>
      </c>
      <c r="Q109" s="38">
        <f t="shared" si="9"/>
        <v>450</v>
      </c>
      <c r="R109" s="38"/>
      <c r="S109" s="25" t="s">
        <v>201</v>
      </c>
      <c r="T109" s="100">
        <v>45204</v>
      </c>
      <c r="U109" s="38">
        <f t="shared" si="10"/>
        <v>450</v>
      </c>
      <c r="V109" s="38">
        <f t="shared" si="11"/>
        <v>1</v>
      </c>
      <c r="W109" s="82">
        <f t="shared" si="12"/>
        <v>450</v>
      </c>
      <c r="X109" s="98" t="s">
        <v>2826</v>
      </c>
      <c r="Y109" s="98" t="s">
        <v>89</v>
      </c>
      <c r="Z109" s="72"/>
      <c r="AA109" s="72"/>
      <c r="AB109" t="s">
        <v>100</v>
      </c>
      <c r="AC109" s="72" t="s">
        <v>101</v>
      </c>
    </row>
    <row r="110" spans="1:29" ht="15" customHeight="1">
      <c r="A110" s="38">
        <f t="shared" si="13"/>
        <v>108</v>
      </c>
      <c r="B110" s="39" t="s">
        <v>446</v>
      </c>
      <c r="C110" s="39" t="str">
        <f>IF($B110&lt;&gt;"",_xlfn.IFNA(VLOOKUP($B110,'Node Details'!$B:$U,C$1,0),"Check"),"")</f>
        <v>0000SHT56-SHT560104</v>
      </c>
      <c r="D110" s="39" t="str">
        <f>IF($B110&lt;&gt;"",_xlfn.IFNA(VLOOKUP($B110,'Node Details'!$B:$U,D$1,0),"Check"),"")</f>
        <v>SHT</v>
      </c>
      <c r="E110" s="39" t="str">
        <f>IF($B110&lt;&gt;"",_xlfn.IFNA(VLOOKUP($B110,'Node Details'!$B:$U,E$1,0),"Check"),"")</f>
        <v>Airtel</v>
      </c>
      <c r="F110" s="40">
        <v>45046</v>
      </c>
      <c r="G110" s="82"/>
      <c r="H110" s="39" t="s">
        <v>2828</v>
      </c>
      <c r="I110" s="39">
        <v>1</v>
      </c>
      <c r="J110" s="39">
        <v>450</v>
      </c>
      <c r="K110" s="39">
        <f t="shared" si="7"/>
        <v>450</v>
      </c>
      <c r="L110" s="64">
        <v>45046</v>
      </c>
      <c r="M110" s="82"/>
      <c r="N110" s="96" t="s">
        <v>200</v>
      </c>
      <c r="O110" s="97">
        <v>45128</v>
      </c>
      <c r="P110" s="38">
        <f t="shared" si="8"/>
        <v>450</v>
      </c>
      <c r="Q110" s="38">
        <f t="shared" si="9"/>
        <v>450</v>
      </c>
      <c r="R110" s="38"/>
      <c r="S110" s="25" t="s">
        <v>201</v>
      </c>
      <c r="T110" s="100">
        <v>45204</v>
      </c>
      <c r="U110" s="38">
        <f t="shared" si="10"/>
        <v>450</v>
      </c>
      <c r="V110" s="38">
        <f t="shared" si="11"/>
        <v>1</v>
      </c>
      <c r="W110" s="82">
        <f t="shared" si="12"/>
        <v>450</v>
      </c>
      <c r="X110" s="98" t="s">
        <v>2826</v>
      </c>
      <c r="Y110" s="98" t="s">
        <v>89</v>
      </c>
      <c r="Z110" s="72"/>
      <c r="AA110" s="72"/>
      <c r="AB110" t="s">
        <v>100</v>
      </c>
      <c r="AC110" s="72" t="s">
        <v>101</v>
      </c>
    </row>
    <row r="111" spans="1:29" ht="15" customHeight="1">
      <c r="A111" s="38">
        <f t="shared" si="13"/>
        <v>109</v>
      </c>
      <c r="B111" s="39" t="s">
        <v>450</v>
      </c>
      <c r="C111" s="39" t="str">
        <f>IF($B111&lt;&gt;"",_xlfn.IFNA(VLOOKUP($B111,'Node Details'!$B:$U,C$1,0),"Check"),"")</f>
        <v>0000SHT56-SHT560103</v>
      </c>
      <c r="D111" s="39" t="str">
        <f>IF($B111&lt;&gt;"",_xlfn.IFNA(VLOOKUP($B111,'Node Details'!$B:$U,D$1,0),"Check"),"")</f>
        <v>SHT</v>
      </c>
      <c r="E111" s="39" t="str">
        <f>IF($B111&lt;&gt;"",_xlfn.IFNA(VLOOKUP($B111,'Node Details'!$B:$U,E$1,0),"Check"),"")</f>
        <v>Airtel</v>
      </c>
      <c r="F111" s="40">
        <v>45046</v>
      </c>
      <c r="G111" s="82"/>
      <c r="H111" s="39" t="s">
        <v>2828</v>
      </c>
      <c r="I111" s="39">
        <v>1</v>
      </c>
      <c r="J111" s="39">
        <v>450</v>
      </c>
      <c r="K111" s="39">
        <f t="shared" si="7"/>
        <v>450</v>
      </c>
      <c r="L111" s="64">
        <v>45046</v>
      </c>
      <c r="M111" s="82"/>
      <c r="N111" s="96" t="s">
        <v>200</v>
      </c>
      <c r="O111" s="97">
        <v>45128</v>
      </c>
      <c r="P111" s="38">
        <f t="shared" si="8"/>
        <v>450</v>
      </c>
      <c r="Q111" s="38">
        <f t="shared" si="9"/>
        <v>450</v>
      </c>
      <c r="R111" s="38"/>
      <c r="S111" s="25" t="s">
        <v>201</v>
      </c>
      <c r="T111" s="100">
        <v>45204</v>
      </c>
      <c r="U111" s="38">
        <f t="shared" si="10"/>
        <v>450</v>
      </c>
      <c r="V111" s="38">
        <f t="shared" si="11"/>
        <v>1</v>
      </c>
      <c r="W111" s="82">
        <f t="shared" si="12"/>
        <v>450</v>
      </c>
      <c r="X111" s="98" t="s">
        <v>2826</v>
      </c>
      <c r="Y111" s="98" t="s">
        <v>89</v>
      </c>
      <c r="Z111" s="72"/>
      <c r="AA111" s="72"/>
      <c r="AB111" t="s">
        <v>100</v>
      </c>
      <c r="AC111" s="72" t="s">
        <v>101</v>
      </c>
    </row>
    <row r="112" spans="1:29" ht="15" customHeight="1">
      <c r="A112" s="38">
        <f t="shared" si="13"/>
        <v>110</v>
      </c>
      <c r="B112" s="39" t="s">
        <v>454</v>
      </c>
      <c r="C112" s="39" t="str">
        <f>IF($B112&lt;&gt;"",_xlfn.IFNA(VLOOKUP($B112,'Node Details'!$B:$U,C$1,0),"Check"),"")</f>
        <v>0000SHT56-SHT560102</v>
      </c>
      <c r="D112" s="39" t="str">
        <f>IF($B112&lt;&gt;"",_xlfn.IFNA(VLOOKUP($B112,'Node Details'!$B:$U,D$1,0),"Check"),"")</f>
        <v>SHT</v>
      </c>
      <c r="E112" s="39" t="str">
        <f>IF($B112&lt;&gt;"",_xlfn.IFNA(VLOOKUP($B112,'Node Details'!$B:$U,E$1,0),"Check"),"")</f>
        <v>Airtel</v>
      </c>
      <c r="F112" s="40">
        <v>45046</v>
      </c>
      <c r="G112" s="82"/>
      <c r="H112" s="39" t="s">
        <v>2828</v>
      </c>
      <c r="I112" s="39">
        <v>1</v>
      </c>
      <c r="J112" s="39">
        <v>450</v>
      </c>
      <c r="K112" s="39">
        <f t="shared" si="7"/>
        <v>450</v>
      </c>
      <c r="L112" s="64">
        <v>45046</v>
      </c>
      <c r="M112" s="82"/>
      <c r="N112" s="96" t="s">
        <v>200</v>
      </c>
      <c r="O112" s="97">
        <v>45128</v>
      </c>
      <c r="P112" s="38">
        <f t="shared" si="8"/>
        <v>450</v>
      </c>
      <c r="Q112" s="38">
        <f t="shared" si="9"/>
        <v>450</v>
      </c>
      <c r="R112" s="38"/>
      <c r="S112" s="25" t="s">
        <v>201</v>
      </c>
      <c r="T112" s="100">
        <v>45204</v>
      </c>
      <c r="U112" s="38">
        <f t="shared" si="10"/>
        <v>450</v>
      </c>
      <c r="V112" s="38">
        <f t="shared" si="11"/>
        <v>1</v>
      </c>
      <c r="W112" s="82">
        <f t="shared" si="12"/>
        <v>450</v>
      </c>
      <c r="X112" s="98" t="s">
        <v>2826</v>
      </c>
      <c r="Y112" s="98" t="s">
        <v>89</v>
      </c>
      <c r="Z112" s="72"/>
      <c r="AA112" s="72"/>
      <c r="AB112" t="s">
        <v>100</v>
      </c>
      <c r="AC112" s="72" t="s">
        <v>101</v>
      </c>
    </row>
    <row r="113" spans="1:29" ht="15" customHeight="1">
      <c r="A113" s="38">
        <f t="shared" si="13"/>
        <v>111</v>
      </c>
      <c r="B113" s="39" t="s">
        <v>458</v>
      </c>
      <c r="C113" s="39" t="str">
        <f>IF($B113&lt;&gt;"",_xlfn.IFNA(VLOOKUP($B113,'Node Details'!$B:$U,C$1,0),"Check"),"")</f>
        <v>0000SHT56-SHT560101</v>
      </c>
      <c r="D113" s="39" t="str">
        <f>IF($B113&lt;&gt;"",_xlfn.IFNA(VLOOKUP($B113,'Node Details'!$B:$U,D$1,0),"Check"),"")</f>
        <v>SHT</v>
      </c>
      <c r="E113" s="39" t="str">
        <f>IF($B113&lt;&gt;"",_xlfn.IFNA(VLOOKUP($B113,'Node Details'!$B:$U,E$1,0),"Check"),"")</f>
        <v>Airtel</v>
      </c>
      <c r="F113" s="40">
        <v>45046</v>
      </c>
      <c r="G113" s="82"/>
      <c r="H113" s="39" t="s">
        <v>2828</v>
      </c>
      <c r="I113" s="39">
        <v>1</v>
      </c>
      <c r="J113" s="39">
        <v>450</v>
      </c>
      <c r="K113" s="39">
        <f t="shared" si="7"/>
        <v>450</v>
      </c>
      <c r="L113" s="64">
        <v>45046</v>
      </c>
      <c r="M113" s="82"/>
      <c r="N113" s="96" t="s">
        <v>200</v>
      </c>
      <c r="O113" s="97">
        <v>45128</v>
      </c>
      <c r="P113" s="38">
        <f t="shared" si="8"/>
        <v>450</v>
      </c>
      <c r="Q113" s="38">
        <f t="shared" si="9"/>
        <v>450</v>
      </c>
      <c r="R113" s="38"/>
      <c r="S113" s="25" t="s">
        <v>201</v>
      </c>
      <c r="T113" s="100">
        <v>45204</v>
      </c>
      <c r="U113" s="38">
        <f t="shared" si="10"/>
        <v>450</v>
      </c>
      <c r="V113" s="38">
        <f t="shared" si="11"/>
        <v>1</v>
      </c>
      <c r="W113" s="82">
        <f t="shared" si="12"/>
        <v>450</v>
      </c>
      <c r="X113" s="98" t="s">
        <v>2826</v>
      </c>
      <c r="Y113" s="98" t="s">
        <v>89</v>
      </c>
      <c r="Z113" s="72"/>
      <c r="AA113" s="72"/>
      <c r="AB113" t="s">
        <v>100</v>
      </c>
      <c r="AC113" s="72" t="s">
        <v>101</v>
      </c>
    </row>
    <row r="114" spans="1:29" ht="15" customHeight="1">
      <c r="A114" s="38">
        <f t="shared" si="13"/>
        <v>112</v>
      </c>
      <c r="B114" s="39" t="s">
        <v>461</v>
      </c>
      <c r="C114" s="39" t="str">
        <f>IF($B114&lt;&gt;"",_xlfn.IFNA(VLOOKUP($B114,'Node Details'!$B:$U,C$1,0),"Check"),"")</f>
        <v>0000SHT57-SHT570108</v>
      </c>
      <c r="D114" s="39" t="str">
        <f>IF($B114&lt;&gt;"",_xlfn.IFNA(VLOOKUP($B114,'Node Details'!$B:$U,D$1,0),"Check"),"")</f>
        <v>SHT</v>
      </c>
      <c r="E114" s="39" t="str">
        <f>IF($B114&lt;&gt;"",_xlfn.IFNA(VLOOKUP($B114,'Node Details'!$B:$U,E$1,0),"Check"),"")</f>
        <v>Airtel</v>
      </c>
      <c r="F114" s="40">
        <v>45046</v>
      </c>
      <c r="G114" s="82"/>
      <c r="H114" s="39" t="s">
        <v>2828</v>
      </c>
      <c r="I114" s="39">
        <v>1</v>
      </c>
      <c r="J114" s="39">
        <v>450</v>
      </c>
      <c r="K114" s="39">
        <f t="shared" si="7"/>
        <v>450</v>
      </c>
      <c r="L114" s="64">
        <v>45046</v>
      </c>
      <c r="M114" s="82"/>
      <c r="N114" s="96" t="s">
        <v>200</v>
      </c>
      <c r="O114" s="97">
        <v>45128</v>
      </c>
      <c r="P114" s="38">
        <f t="shared" si="8"/>
        <v>450</v>
      </c>
      <c r="Q114" s="38">
        <f t="shared" si="9"/>
        <v>450</v>
      </c>
      <c r="R114" s="38"/>
      <c r="S114" s="25" t="s">
        <v>201</v>
      </c>
      <c r="T114" s="100">
        <v>45204</v>
      </c>
      <c r="U114" s="38">
        <f t="shared" si="10"/>
        <v>450</v>
      </c>
      <c r="V114" s="38">
        <f t="shared" si="11"/>
        <v>1</v>
      </c>
      <c r="W114" s="82">
        <f t="shared" si="12"/>
        <v>450</v>
      </c>
      <c r="X114" s="98" t="s">
        <v>2826</v>
      </c>
      <c r="Y114" s="98" t="s">
        <v>89</v>
      </c>
      <c r="Z114" s="72"/>
      <c r="AA114" s="72"/>
      <c r="AB114" t="s">
        <v>100</v>
      </c>
      <c r="AC114" s="72" t="s">
        <v>101</v>
      </c>
    </row>
    <row r="115" spans="1:29" ht="15" customHeight="1">
      <c r="A115" s="38">
        <f t="shared" si="13"/>
        <v>113</v>
      </c>
      <c r="B115" s="39" t="s">
        <v>465</v>
      </c>
      <c r="C115" s="39" t="str">
        <f>IF($B115&lt;&gt;"",_xlfn.IFNA(VLOOKUP($B115,'Node Details'!$B:$U,C$1,0),"Check"),"")</f>
        <v>0000SHT57-SHT570107</v>
      </c>
      <c r="D115" s="39" t="str">
        <f>IF($B115&lt;&gt;"",_xlfn.IFNA(VLOOKUP($B115,'Node Details'!$B:$U,D$1,0),"Check"),"")</f>
        <v>SHT</v>
      </c>
      <c r="E115" s="39" t="str">
        <f>IF($B115&lt;&gt;"",_xlfn.IFNA(VLOOKUP($B115,'Node Details'!$B:$U,E$1,0),"Check"),"")</f>
        <v>Airtel</v>
      </c>
      <c r="F115" s="40">
        <v>45046</v>
      </c>
      <c r="G115" s="82"/>
      <c r="H115" s="39" t="s">
        <v>2828</v>
      </c>
      <c r="I115" s="39">
        <v>1</v>
      </c>
      <c r="J115" s="39">
        <v>450</v>
      </c>
      <c r="K115" s="39">
        <f t="shared" si="7"/>
        <v>450</v>
      </c>
      <c r="L115" s="64">
        <v>45046</v>
      </c>
      <c r="M115" s="82"/>
      <c r="N115" s="96" t="s">
        <v>200</v>
      </c>
      <c r="O115" s="97">
        <v>45128</v>
      </c>
      <c r="P115" s="38">
        <f t="shared" si="8"/>
        <v>450</v>
      </c>
      <c r="Q115" s="38">
        <f t="shared" si="9"/>
        <v>450</v>
      </c>
      <c r="R115" s="38"/>
      <c r="S115" s="25" t="s">
        <v>201</v>
      </c>
      <c r="T115" s="100">
        <v>45204</v>
      </c>
      <c r="U115" s="38">
        <f t="shared" si="10"/>
        <v>450</v>
      </c>
      <c r="V115" s="38">
        <f t="shared" si="11"/>
        <v>1</v>
      </c>
      <c r="W115" s="82">
        <f t="shared" si="12"/>
        <v>450</v>
      </c>
      <c r="X115" s="98" t="s">
        <v>2826</v>
      </c>
      <c r="Y115" s="98" t="s">
        <v>89</v>
      </c>
      <c r="Z115" s="72"/>
      <c r="AA115" s="72"/>
      <c r="AB115" t="s">
        <v>100</v>
      </c>
      <c r="AC115" s="72" t="s">
        <v>101</v>
      </c>
    </row>
    <row r="116" spans="1:29" ht="15" customHeight="1">
      <c r="A116" s="38">
        <f t="shared" si="13"/>
        <v>114</v>
      </c>
      <c r="B116" s="39" t="s">
        <v>469</v>
      </c>
      <c r="C116" s="39" t="str">
        <f>IF($B116&lt;&gt;"",_xlfn.IFNA(VLOOKUP($B116,'Node Details'!$B:$U,C$1,0),"Check"),"")</f>
        <v>0000SHT57-SHT570106</v>
      </c>
      <c r="D116" s="39" t="str">
        <f>IF($B116&lt;&gt;"",_xlfn.IFNA(VLOOKUP($B116,'Node Details'!$B:$U,D$1,0),"Check"),"")</f>
        <v>SHT</v>
      </c>
      <c r="E116" s="39" t="str">
        <f>IF($B116&lt;&gt;"",_xlfn.IFNA(VLOOKUP($B116,'Node Details'!$B:$U,E$1,0),"Check"),"")</f>
        <v>Airtel</v>
      </c>
      <c r="F116" s="40">
        <v>45046</v>
      </c>
      <c r="G116" s="82"/>
      <c r="H116" s="39" t="s">
        <v>2828</v>
      </c>
      <c r="I116" s="39">
        <v>1</v>
      </c>
      <c r="J116" s="39">
        <v>450</v>
      </c>
      <c r="K116" s="39">
        <f t="shared" si="7"/>
        <v>450</v>
      </c>
      <c r="L116" s="64">
        <v>45046</v>
      </c>
      <c r="M116" s="82"/>
      <c r="N116" s="96" t="s">
        <v>200</v>
      </c>
      <c r="O116" s="97">
        <v>45128</v>
      </c>
      <c r="P116" s="38">
        <f t="shared" si="8"/>
        <v>450</v>
      </c>
      <c r="Q116" s="38">
        <f t="shared" si="9"/>
        <v>450</v>
      </c>
      <c r="R116" s="38"/>
      <c r="S116" s="25" t="s">
        <v>201</v>
      </c>
      <c r="T116" s="100">
        <v>45204</v>
      </c>
      <c r="U116" s="38">
        <f t="shared" si="10"/>
        <v>450</v>
      </c>
      <c r="V116" s="38">
        <f t="shared" si="11"/>
        <v>1</v>
      </c>
      <c r="W116" s="82">
        <f t="shared" si="12"/>
        <v>450</v>
      </c>
      <c r="X116" s="98" t="s">
        <v>2826</v>
      </c>
      <c r="Y116" s="98" t="s">
        <v>89</v>
      </c>
      <c r="Z116" s="72"/>
      <c r="AA116" s="72"/>
      <c r="AB116" t="s">
        <v>100</v>
      </c>
      <c r="AC116" s="72" t="s">
        <v>101</v>
      </c>
    </row>
    <row r="117" spans="1:29" ht="15" customHeight="1">
      <c r="A117" s="38">
        <f t="shared" si="13"/>
        <v>115</v>
      </c>
      <c r="B117" s="39" t="s">
        <v>473</v>
      </c>
      <c r="C117" s="39" t="str">
        <f>IF($B117&lt;&gt;"",_xlfn.IFNA(VLOOKUP($B117,'Node Details'!$B:$U,C$1,0),"Check"),"")</f>
        <v>0000SHT57-SHT570105</v>
      </c>
      <c r="D117" s="39" t="str">
        <f>IF($B117&lt;&gt;"",_xlfn.IFNA(VLOOKUP($B117,'Node Details'!$B:$U,D$1,0),"Check"),"")</f>
        <v>SHT</v>
      </c>
      <c r="E117" s="39" t="str">
        <f>IF($B117&lt;&gt;"",_xlfn.IFNA(VLOOKUP($B117,'Node Details'!$B:$U,E$1,0),"Check"),"")</f>
        <v>Airtel</v>
      </c>
      <c r="F117" s="40">
        <v>45046</v>
      </c>
      <c r="G117" s="82"/>
      <c r="H117" s="39" t="s">
        <v>2828</v>
      </c>
      <c r="I117" s="39">
        <v>1</v>
      </c>
      <c r="J117" s="39">
        <v>450</v>
      </c>
      <c r="K117" s="39">
        <f t="shared" si="7"/>
        <v>450</v>
      </c>
      <c r="L117" s="64">
        <v>45046</v>
      </c>
      <c r="M117" s="82"/>
      <c r="N117" s="96" t="s">
        <v>200</v>
      </c>
      <c r="O117" s="97">
        <v>45128</v>
      </c>
      <c r="P117" s="38">
        <f t="shared" si="8"/>
        <v>450</v>
      </c>
      <c r="Q117" s="38">
        <f t="shared" si="9"/>
        <v>450</v>
      </c>
      <c r="R117" s="38"/>
      <c r="S117" s="25" t="s">
        <v>201</v>
      </c>
      <c r="T117" s="100">
        <v>45204</v>
      </c>
      <c r="U117" s="38">
        <f t="shared" si="10"/>
        <v>450</v>
      </c>
      <c r="V117" s="38">
        <f t="shared" si="11"/>
        <v>1</v>
      </c>
      <c r="W117" s="82">
        <f t="shared" si="12"/>
        <v>450</v>
      </c>
      <c r="X117" s="98" t="s">
        <v>2826</v>
      </c>
      <c r="Y117" s="98" t="s">
        <v>89</v>
      </c>
      <c r="Z117" s="72"/>
      <c r="AA117" s="72"/>
      <c r="AB117" t="s">
        <v>100</v>
      </c>
      <c r="AC117" s="72" t="s">
        <v>101</v>
      </c>
    </row>
    <row r="118" spans="1:29" ht="15" customHeight="1">
      <c r="A118" s="38">
        <f t="shared" si="13"/>
        <v>116</v>
      </c>
      <c r="B118" s="39" t="s">
        <v>477</v>
      </c>
      <c r="C118" s="39" t="str">
        <f>IF($B118&lt;&gt;"",_xlfn.IFNA(VLOOKUP($B118,'Node Details'!$B:$U,C$1,0),"Check"),"")</f>
        <v>0000SHT57-SHT570104</v>
      </c>
      <c r="D118" s="39" t="str">
        <f>IF($B118&lt;&gt;"",_xlfn.IFNA(VLOOKUP($B118,'Node Details'!$B:$U,D$1,0),"Check"),"")</f>
        <v>SHT</v>
      </c>
      <c r="E118" s="39" t="str">
        <f>IF($B118&lt;&gt;"",_xlfn.IFNA(VLOOKUP($B118,'Node Details'!$B:$U,E$1,0),"Check"),"")</f>
        <v>Airtel</v>
      </c>
      <c r="F118" s="40">
        <v>45046</v>
      </c>
      <c r="G118" s="82"/>
      <c r="H118" s="39" t="s">
        <v>2828</v>
      </c>
      <c r="I118" s="39">
        <v>1</v>
      </c>
      <c r="J118" s="39">
        <v>450</v>
      </c>
      <c r="K118" s="39">
        <f t="shared" si="7"/>
        <v>450</v>
      </c>
      <c r="L118" s="64">
        <v>45046</v>
      </c>
      <c r="M118" s="82"/>
      <c r="N118" s="96" t="s">
        <v>200</v>
      </c>
      <c r="O118" s="97">
        <v>45128</v>
      </c>
      <c r="P118" s="38">
        <f t="shared" si="8"/>
        <v>450</v>
      </c>
      <c r="Q118" s="38">
        <f t="shared" si="9"/>
        <v>450</v>
      </c>
      <c r="R118" s="38"/>
      <c r="S118" s="25" t="s">
        <v>201</v>
      </c>
      <c r="T118" s="100">
        <v>45204</v>
      </c>
      <c r="U118" s="38">
        <f t="shared" si="10"/>
        <v>450</v>
      </c>
      <c r="V118" s="38">
        <f t="shared" si="11"/>
        <v>1</v>
      </c>
      <c r="W118" s="82">
        <f t="shared" si="12"/>
        <v>450</v>
      </c>
      <c r="X118" s="98" t="s">
        <v>2826</v>
      </c>
      <c r="Y118" s="98" t="s">
        <v>89</v>
      </c>
      <c r="Z118" s="72"/>
      <c r="AA118" s="72"/>
      <c r="AB118" t="s">
        <v>100</v>
      </c>
      <c r="AC118" s="72" t="s">
        <v>101</v>
      </c>
    </row>
    <row r="119" spans="1:29" ht="15" customHeight="1">
      <c r="A119" s="38">
        <f t="shared" si="13"/>
        <v>117</v>
      </c>
      <c r="B119" s="39" t="s">
        <v>481</v>
      </c>
      <c r="C119" s="39" t="str">
        <f>IF($B119&lt;&gt;"",_xlfn.IFNA(VLOOKUP($B119,'Node Details'!$B:$U,C$1,0),"Check"),"")</f>
        <v>0000SHT57-SHT570103</v>
      </c>
      <c r="D119" s="39" t="str">
        <f>IF($B119&lt;&gt;"",_xlfn.IFNA(VLOOKUP($B119,'Node Details'!$B:$U,D$1,0),"Check"),"")</f>
        <v>SHT</v>
      </c>
      <c r="E119" s="39" t="str">
        <f>IF($B119&lt;&gt;"",_xlfn.IFNA(VLOOKUP($B119,'Node Details'!$B:$U,E$1,0),"Check"),"")</f>
        <v>Airtel</v>
      </c>
      <c r="F119" s="40">
        <v>45046</v>
      </c>
      <c r="G119" s="82"/>
      <c r="H119" s="39" t="s">
        <v>2828</v>
      </c>
      <c r="I119" s="39">
        <v>1</v>
      </c>
      <c r="J119" s="39">
        <v>450</v>
      </c>
      <c r="K119" s="39">
        <f t="shared" si="7"/>
        <v>450</v>
      </c>
      <c r="L119" s="64">
        <v>45046</v>
      </c>
      <c r="M119" s="82"/>
      <c r="N119" s="96" t="s">
        <v>200</v>
      </c>
      <c r="O119" s="97">
        <v>45128</v>
      </c>
      <c r="P119" s="38">
        <f t="shared" si="8"/>
        <v>450</v>
      </c>
      <c r="Q119" s="38">
        <f t="shared" si="9"/>
        <v>450</v>
      </c>
      <c r="R119" s="38"/>
      <c r="S119" s="25" t="s">
        <v>201</v>
      </c>
      <c r="T119" s="100">
        <v>45204</v>
      </c>
      <c r="U119" s="38">
        <f t="shared" si="10"/>
        <v>450</v>
      </c>
      <c r="V119" s="38">
        <f t="shared" si="11"/>
        <v>1</v>
      </c>
      <c r="W119" s="82">
        <f t="shared" si="12"/>
        <v>450</v>
      </c>
      <c r="X119" s="98" t="s">
        <v>2826</v>
      </c>
      <c r="Y119" s="98" t="s">
        <v>89</v>
      </c>
      <c r="Z119" s="72"/>
      <c r="AA119" s="72"/>
      <c r="AB119" t="s">
        <v>100</v>
      </c>
      <c r="AC119" s="72" t="s">
        <v>101</v>
      </c>
    </row>
    <row r="120" spans="1:29" ht="15" customHeight="1">
      <c r="A120" s="38">
        <f t="shared" si="13"/>
        <v>118</v>
      </c>
      <c r="B120" s="39" t="s">
        <v>485</v>
      </c>
      <c r="C120" s="39" t="str">
        <f>IF($B120&lt;&gt;"",_xlfn.IFNA(VLOOKUP($B120,'Node Details'!$B:$U,C$1,0),"Check"),"")</f>
        <v>0000SHT57-SHT570102</v>
      </c>
      <c r="D120" s="39" t="str">
        <f>IF($B120&lt;&gt;"",_xlfn.IFNA(VLOOKUP($B120,'Node Details'!$B:$U,D$1,0),"Check"),"")</f>
        <v>SHT</v>
      </c>
      <c r="E120" s="39" t="str">
        <f>IF($B120&lt;&gt;"",_xlfn.IFNA(VLOOKUP($B120,'Node Details'!$B:$U,E$1,0),"Check"),"")</f>
        <v>Airtel</v>
      </c>
      <c r="F120" s="40">
        <v>45046</v>
      </c>
      <c r="G120" s="82"/>
      <c r="H120" s="39" t="s">
        <v>2828</v>
      </c>
      <c r="I120" s="39">
        <v>1</v>
      </c>
      <c r="J120" s="39">
        <v>450</v>
      </c>
      <c r="K120" s="39">
        <f t="shared" si="7"/>
        <v>450</v>
      </c>
      <c r="L120" s="64">
        <v>45046</v>
      </c>
      <c r="M120" s="82"/>
      <c r="N120" s="96" t="s">
        <v>200</v>
      </c>
      <c r="O120" s="97">
        <v>45128</v>
      </c>
      <c r="P120" s="38">
        <f t="shared" si="8"/>
        <v>450</v>
      </c>
      <c r="Q120" s="38">
        <f t="shared" si="9"/>
        <v>450</v>
      </c>
      <c r="R120" s="38"/>
      <c r="S120" s="25" t="s">
        <v>201</v>
      </c>
      <c r="T120" s="100">
        <v>45204</v>
      </c>
      <c r="U120" s="38">
        <f t="shared" si="10"/>
        <v>450</v>
      </c>
      <c r="V120" s="38">
        <f t="shared" si="11"/>
        <v>1</v>
      </c>
      <c r="W120" s="82">
        <f t="shared" si="12"/>
        <v>450</v>
      </c>
      <c r="X120" s="98" t="s">
        <v>2826</v>
      </c>
      <c r="Y120" s="98" t="s">
        <v>89</v>
      </c>
      <c r="Z120" s="72"/>
      <c r="AA120" s="72"/>
      <c r="AB120" t="s">
        <v>100</v>
      </c>
      <c r="AC120" s="72" t="s">
        <v>101</v>
      </c>
    </row>
    <row r="121" spans="1:29" ht="15" customHeight="1">
      <c r="A121" s="38">
        <f t="shared" si="13"/>
        <v>119</v>
      </c>
      <c r="B121" s="39" t="s">
        <v>489</v>
      </c>
      <c r="C121" s="39" t="str">
        <f>IF($B121&lt;&gt;"",_xlfn.IFNA(VLOOKUP($B121,'Node Details'!$B:$U,C$1,0),"Check"),"")</f>
        <v>0000SHT57-SHT570101</v>
      </c>
      <c r="D121" s="39" t="str">
        <f>IF($B121&lt;&gt;"",_xlfn.IFNA(VLOOKUP($B121,'Node Details'!$B:$U,D$1,0),"Check"),"")</f>
        <v>SHT</v>
      </c>
      <c r="E121" s="39" t="str">
        <f>IF($B121&lt;&gt;"",_xlfn.IFNA(VLOOKUP($B121,'Node Details'!$B:$U,E$1,0),"Check"),"")</f>
        <v>Airtel</v>
      </c>
      <c r="F121" s="40">
        <v>45046</v>
      </c>
      <c r="G121" s="82"/>
      <c r="H121" s="39" t="s">
        <v>2828</v>
      </c>
      <c r="I121" s="39">
        <v>1</v>
      </c>
      <c r="J121" s="39">
        <v>450</v>
      </c>
      <c r="K121" s="39">
        <f t="shared" si="7"/>
        <v>450</v>
      </c>
      <c r="L121" s="64">
        <v>45046</v>
      </c>
      <c r="M121" s="82"/>
      <c r="N121" s="96" t="s">
        <v>200</v>
      </c>
      <c r="O121" s="97">
        <v>45128</v>
      </c>
      <c r="P121" s="38">
        <f t="shared" si="8"/>
        <v>450</v>
      </c>
      <c r="Q121" s="38">
        <f t="shared" si="9"/>
        <v>450</v>
      </c>
      <c r="R121" s="38"/>
      <c r="S121" s="25" t="s">
        <v>201</v>
      </c>
      <c r="T121" s="100">
        <v>45204</v>
      </c>
      <c r="U121" s="38">
        <f t="shared" si="10"/>
        <v>450</v>
      </c>
      <c r="V121" s="38">
        <f t="shared" si="11"/>
        <v>1</v>
      </c>
      <c r="W121" s="82">
        <f t="shared" si="12"/>
        <v>450</v>
      </c>
      <c r="X121" s="98" t="s">
        <v>2826</v>
      </c>
      <c r="Y121" s="98" t="s">
        <v>89</v>
      </c>
      <c r="Z121" s="72"/>
      <c r="AA121" s="72"/>
      <c r="AB121" t="s">
        <v>100</v>
      </c>
      <c r="AC121" s="72" t="s">
        <v>101</v>
      </c>
    </row>
    <row r="122" spans="1:29" ht="15" customHeight="1">
      <c r="A122" s="38">
        <f t="shared" si="13"/>
        <v>120</v>
      </c>
      <c r="B122" s="39" t="s">
        <v>492</v>
      </c>
      <c r="C122" s="39" t="str">
        <f>IF($B122&lt;&gt;"",_xlfn.IFNA(VLOOKUP($B122,'Node Details'!$B:$U,C$1,0),"Check"),"")</f>
        <v>00001WB17-SHT580108</v>
      </c>
      <c r="D122" s="39" t="str">
        <f>IF($B122&lt;&gt;"",_xlfn.IFNA(VLOOKUP($B122,'Node Details'!$B:$U,D$1,0),"Check"),"")</f>
        <v>SHT</v>
      </c>
      <c r="E122" s="39" t="str">
        <f>IF($B122&lt;&gt;"",_xlfn.IFNA(VLOOKUP($B122,'Node Details'!$B:$U,E$1,0),"Check"),"")</f>
        <v>Airtel</v>
      </c>
      <c r="F122" s="40">
        <v>45107</v>
      </c>
      <c r="G122" s="82"/>
      <c r="H122" s="39" t="s">
        <v>2828</v>
      </c>
      <c r="I122" s="39">
        <v>1</v>
      </c>
      <c r="J122" s="39">
        <v>450</v>
      </c>
      <c r="K122" s="39">
        <f t="shared" si="7"/>
        <v>450</v>
      </c>
      <c r="L122" s="64">
        <v>45046</v>
      </c>
      <c r="M122" s="82"/>
      <c r="N122" s="96" t="s">
        <v>200</v>
      </c>
      <c r="O122" s="97">
        <v>45128</v>
      </c>
      <c r="P122" s="38">
        <f t="shared" si="8"/>
        <v>450</v>
      </c>
      <c r="Q122" s="38">
        <f t="shared" si="9"/>
        <v>450</v>
      </c>
      <c r="R122" s="38"/>
      <c r="S122" s="25" t="s">
        <v>201</v>
      </c>
      <c r="T122" s="100">
        <v>45204</v>
      </c>
      <c r="U122" s="38">
        <f t="shared" si="10"/>
        <v>450</v>
      </c>
      <c r="V122" s="38">
        <f t="shared" si="11"/>
        <v>1</v>
      </c>
      <c r="W122" s="82">
        <f t="shared" si="12"/>
        <v>450</v>
      </c>
      <c r="X122" s="98" t="s">
        <v>2826</v>
      </c>
      <c r="Y122" s="98" t="s">
        <v>89</v>
      </c>
      <c r="Z122" s="72"/>
      <c r="AA122" s="72"/>
      <c r="AB122" t="s">
        <v>100</v>
      </c>
      <c r="AC122" s="72" t="s">
        <v>101</v>
      </c>
    </row>
    <row r="123" spans="1:29" ht="15" customHeight="1">
      <c r="A123" s="38">
        <f t="shared" si="13"/>
        <v>121</v>
      </c>
      <c r="B123" s="39" t="s">
        <v>2075</v>
      </c>
      <c r="C123" s="39" t="str">
        <f>IF($B123&lt;&gt;"",_xlfn.IFNA(VLOOKUP($B123,'Node Details'!$B:$U,C$1,0),"Check"),"")</f>
        <v>00001WB17-SHT580108</v>
      </c>
      <c r="D123" s="39" t="str">
        <f>IF($B123&lt;&gt;"",_xlfn.IFNA(VLOOKUP($B123,'Node Details'!$B:$U,D$1,0),"Check"),"")</f>
        <v>SHT</v>
      </c>
      <c r="E123" s="39" t="str">
        <f>IF($B123&lt;&gt;"",_xlfn.IFNA(VLOOKUP($B123,'Node Details'!$B:$U,E$1,0),"Check"),"")</f>
        <v>Airtel</v>
      </c>
      <c r="F123" s="40">
        <v>45107</v>
      </c>
      <c r="G123" s="82"/>
      <c r="H123" s="39" t="s">
        <v>2828</v>
      </c>
      <c r="I123" s="39">
        <v>1</v>
      </c>
      <c r="J123" s="39">
        <v>450</v>
      </c>
      <c r="K123" s="39">
        <f t="shared" si="7"/>
        <v>450</v>
      </c>
      <c r="L123" s="64">
        <v>45046</v>
      </c>
      <c r="M123" s="82"/>
      <c r="N123" s="96" t="s">
        <v>200</v>
      </c>
      <c r="O123" s="97">
        <v>45128</v>
      </c>
      <c r="P123" s="38">
        <f t="shared" si="8"/>
        <v>450</v>
      </c>
      <c r="Q123" s="38">
        <f t="shared" si="9"/>
        <v>450</v>
      </c>
      <c r="R123" s="38"/>
      <c r="S123" s="25" t="s">
        <v>201</v>
      </c>
      <c r="T123" s="100">
        <v>45204</v>
      </c>
      <c r="U123" s="38">
        <f t="shared" si="10"/>
        <v>450</v>
      </c>
      <c r="V123" s="38">
        <f t="shared" si="11"/>
        <v>1</v>
      </c>
      <c r="W123" s="82">
        <f t="shared" si="12"/>
        <v>450</v>
      </c>
      <c r="X123" s="98" t="s">
        <v>2826</v>
      </c>
      <c r="Y123" s="98" t="s">
        <v>89</v>
      </c>
      <c r="Z123" s="72"/>
      <c r="AA123" s="72"/>
      <c r="AB123" t="s">
        <v>100</v>
      </c>
      <c r="AC123" s="72" t="s">
        <v>101</v>
      </c>
    </row>
    <row r="124" spans="1:29" ht="15" customHeight="1">
      <c r="A124" s="38">
        <f t="shared" si="13"/>
        <v>122</v>
      </c>
      <c r="B124" s="39" t="s">
        <v>2076</v>
      </c>
      <c r="C124" s="39" t="str">
        <f>IF($B124&lt;&gt;"",_xlfn.IFNA(VLOOKUP($B124,'Node Details'!$B:$U,C$1,0),"Check"),"")</f>
        <v>00001WB17-SHT580108</v>
      </c>
      <c r="D124" s="39" t="str">
        <f>IF($B124&lt;&gt;"",_xlfn.IFNA(VLOOKUP($B124,'Node Details'!$B:$U,D$1,0),"Check"),"")</f>
        <v>SHT</v>
      </c>
      <c r="E124" s="39" t="str">
        <f>IF($B124&lt;&gt;"",_xlfn.IFNA(VLOOKUP($B124,'Node Details'!$B:$U,E$1,0),"Check"),"")</f>
        <v>Airtel</v>
      </c>
      <c r="F124" s="40">
        <v>45107</v>
      </c>
      <c r="G124" s="82"/>
      <c r="H124" s="39" t="s">
        <v>2828</v>
      </c>
      <c r="I124" s="39">
        <v>1</v>
      </c>
      <c r="J124" s="39">
        <v>450</v>
      </c>
      <c r="K124" s="39">
        <f t="shared" si="7"/>
        <v>450</v>
      </c>
      <c r="L124" s="64">
        <v>45046</v>
      </c>
      <c r="M124" s="82"/>
      <c r="N124" s="96" t="s">
        <v>200</v>
      </c>
      <c r="O124" s="97">
        <v>45128</v>
      </c>
      <c r="P124" s="38">
        <f t="shared" si="8"/>
        <v>450</v>
      </c>
      <c r="Q124" s="38">
        <f t="shared" si="9"/>
        <v>450</v>
      </c>
      <c r="R124" s="38"/>
      <c r="S124" s="25" t="s">
        <v>201</v>
      </c>
      <c r="T124" s="100">
        <v>45204</v>
      </c>
      <c r="U124" s="38">
        <f t="shared" si="10"/>
        <v>450</v>
      </c>
      <c r="V124" s="38">
        <f t="shared" si="11"/>
        <v>1</v>
      </c>
      <c r="W124" s="82">
        <f t="shared" si="12"/>
        <v>450</v>
      </c>
      <c r="X124" s="98" t="s">
        <v>2826</v>
      </c>
      <c r="Y124" s="98" t="s">
        <v>89</v>
      </c>
      <c r="Z124" s="72"/>
      <c r="AA124" s="72"/>
      <c r="AB124" t="s">
        <v>100</v>
      </c>
      <c r="AC124" s="72" t="s">
        <v>101</v>
      </c>
    </row>
    <row r="125" spans="1:29" ht="15" customHeight="1">
      <c r="A125" s="38">
        <f t="shared" si="13"/>
        <v>123</v>
      </c>
      <c r="B125" s="39" t="s">
        <v>2077</v>
      </c>
      <c r="C125" s="39" t="str">
        <f>IF($B125&lt;&gt;"",_xlfn.IFNA(VLOOKUP($B125,'Node Details'!$B:$U,C$1,0),"Check"),"")</f>
        <v>00001WB17-SHT580108</v>
      </c>
      <c r="D125" s="39" t="str">
        <f>IF($B125&lt;&gt;"",_xlfn.IFNA(VLOOKUP($B125,'Node Details'!$B:$U,D$1,0),"Check"),"")</f>
        <v>SHT</v>
      </c>
      <c r="E125" s="39" t="str">
        <f>IF($B125&lt;&gt;"",_xlfn.IFNA(VLOOKUP($B125,'Node Details'!$B:$U,E$1,0),"Check"),"")</f>
        <v>Airtel</v>
      </c>
      <c r="F125" s="40">
        <v>45107</v>
      </c>
      <c r="G125" s="82"/>
      <c r="H125" s="39" t="s">
        <v>2828</v>
      </c>
      <c r="I125" s="39">
        <v>1</v>
      </c>
      <c r="J125" s="39">
        <v>450</v>
      </c>
      <c r="K125" s="39">
        <f t="shared" si="7"/>
        <v>450</v>
      </c>
      <c r="L125" s="64">
        <v>45046</v>
      </c>
      <c r="M125" s="82"/>
      <c r="N125" s="96" t="s">
        <v>200</v>
      </c>
      <c r="O125" s="97">
        <v>45128</v>
      </c>
      <c r="P125" s="38">
        <f t="shared" si="8"/>
        <v>450</v>
      </c>
      <c r="Q125" s="38">
        <f t="shared" si="9"/>
        <v>450</v>
      </c>
      <c r="R125" s="38"/>
      <c r="S125" s="25" t="s">
        <v>201</v>
      </c>
      <c r="T125" s="100">
        <v>45204</v>
      </c>
      <c r="U125" s="38">
        <f t="shared" si="10"/>
        <v>450</v>
      </c>
      <c r="V125" s="38">
        <f t="shared" si="11"/>
        <v>1</v>
      </c>
      <c r="W125" s="82">
        <f t="shared" si="12"/>
        <v>450</v>
      </c>
      <c r="X125" s="98" t="s">
        <v>2826</v>
      </c>
      <c r="Y125" s="98" t="s">
        <v>89</v>
      </c>
      <c r="Z125" s="72"/>
      <c r="AA125" s="72"/>
      <c r="AB125" t="s">
        <v>100</v>
      </c>
      <c r="AC125" s="72" t="s">
        <v>101</v>
      </c>
    </row>
    <row r="126" spans="1:29" ht="15" customHeight="1">
      <c r="A126" s="38">
        <f t="shared" si="13"/>
        <v>124</v>
      </c>
      <c r="B126" s="39" t="s">
        <v>2078</v>
      </c>
      <c r="C126" s="39" t="str">
        <f>IF($B126&lt;&gt;"",_xlfn.IFNA(VLOOKUP($B126,'Node Details'!$B:$U,C$1,0),"Check"),"")</f>
        <v>00001WB17-SHT580108</v>
      </c>
      <c r="D126" s="39" t="str">
        <f>IF($B126&lt;&gt;"",_xlfn.IFNA(VLOOKUP($B126,'Node Details'!$B:$U,D$1,0),"Check"),"")</f>
        <v>SHT</v>
      </c>
      <c r="E126" s="39" t="str">
        <f>IF($B126&lt;&gt;"",_xlfn.IFNA(VLOOKUP($B126,'Node Details'!$B:$U,E$1,0),"Check"),"")</f>
        <v>Airtel</v>
      </c>
      <c r="F126" s="40">
        <v>45046</v>
      </c>
      <c r="G126" s="82"/>
      <c r="H126" s="39" t="s">
        <v>2828</v>
      </c>
      <c r="I126" s="39">
        <v>1</v>
      </c>
      <c r="J126" s="39">
        <v>450</v>
      </c>
      <c r="K126" s="39">
        <f t="shared" si="7"/>
        <v>450</v>
      </c>
      <c r="L126" s="64">
        <v>45046</v>
      </c>
      <c r="M126" s="82"/>
      <c r="N126" s="96" t="s">
        <v>200</v>
      </c>
      <c r="O126" s="97">
        <v>45128</v>
      </c>
      <c r="P126" s="38">
        <f t="shared" si="8"/>
        <v>450</v>
      </c>
      <c r="Q126" s="38">
        <f t="shared" si="9"/>
        <v>450</v>
      </c>
      <c r="R126" s="38"/>
      <c r="S126" s="25" t="s">
        <v>201</v>
      </c>
      <c r="T126" s="100">
        <v>45204</v>
      </c>
      <c r="U126" s="38">
        <f t="shared" si="10"/>
        <v>450</v>
      </c>
      <c r="V126" s="38">
        <f t="shared" si="11"/>
        <v>1</v>
      </c>
      <c r="W126" s="82">
        <f t="shared" si="12"/>
        <v>450</v>
      </c>
      <c r="X126" s="98" t="s">
        <v>2826</v>
      </c>
      <c r="Y126" s="98" t="s">
        <v>89</v>
      </c>
      <c r="Z126" s="72"/>
      <c r="AA126" s="72"/>
      <c r="AB126" t="s">
        <v>100</v>
      </c>
      <c r="AC126" s="72" t="s">
        <v>101</v>
      </c>
    </row>
    <row r="127" spans="1:29" ht="15" customHeight="1">
      <c r="A127" s="38">
        <f t="shared" si="13"/>
        <v>125</v>
      </c>
      <c r="B127" s="39" t="s">
        <v>500</v>
      </c>
      <c r="C127" s="39" t="str">
        <f>IF($B127&lt;&gt;"",_xlfn.IFNA(VLOOKUP($B127,'Node Details'!$B:$U,C$1,0),"Check"),"")</f>
        <v>0000SHT58-SHT580103</v>
      </c>
      <c r="D127" s="39" t="str">
        <f>IF($B127&lt;&gt;"",_xlfn.IFNA(VLOOKUP($B127,'Node Details'!$B:$U,D$1,0),"Check"),"")</f>
        <v>SHT</v>
      </c>
      <c r="E127" s="39" t="str">
        <f>IF($B127&lt;&gt;"",_xlfn.IFNA(VLOOKUP($B127,'Node Details'!$B:$U,E$1,0),"Check"),"")</f>
        <v>Airtel</v>
      </c>
      <c r="F127" s="40">
        <v>45046</v>
      </c>
      <c r="G127" s="82"/>
      <c r="H127" s="39" t="s">
        <v>2828</v>
      </c>
      <c r="I127" s="39">
        <v>1</v>
      </c>
      <c r="J127" s="39">
        <v>450</v>
      </c>
      <c r="K127" s="39">
        <f t="shared" si="7"/>
        <v>450</v>
      </c>
      <c r="L127" s="64">
        <v>45046</v>
      </c>
      <c r="M127" s="82"/>
      <c r="N127" s="96" t="s">
        <v>200</v>
      </c>
      <c r="O127" s="97">
        <v>45128</v>
      </c>
      <c r="P127" s="38">
        <f t="shared" si="8"/>
        <v>450</v>
      </c>
      <c r="Q127" s="38">
        <f t="shared" si="9"/>
        <v>450</v>
      </c>
      <c r="R127" s="38"/>
      <c r="S127" s="25" t="s">
        <v>201</v>
      </c>
      <c r="T127" s="100">
        <v>45204</v>
      </c>
      <c r="U127" s="38">
        <f t="shared" si="10"/>
        <v>450</v>
      </c>
      <c r="V127" s="38">
        <f t="shared" si="11"/>
        <v>1</v>
      </c>
      <c r="W127" s="82">
        <f t="shared" si="12"/>
        <v>450</v>
      </c>
      <c r="X127" s="98" t="s">
        <v>2826</v>
      </c>
      <c r="Y127" s="98" t="s">
        <v>89</v>
      </c>
      <c r="Z127" s="72"/>
      <c r="AA127" s="72"/>
      <c r="AB127" t="s">
        <v>100</v>
      </c>
      <c r="AC127" s="72" t="s">
        <v>101</v>
      </c>
    </row>
    <row r="128" spans="1:29" ht="15" customHeight="1">
      <c r="A128" s="38">
        <f t="shared" si="13"/>
        <v>126</v>
      </c>
      <c r="B128" s="39" t="s">
        <v>504</v>
      </c>
      <c r="C128" s="39" t="str">
        <f>IF($B128&lt;&gt;"",_xlfn.IFNA(VLOOKUP($B128,'Node Details'!$B:$U,C$1,0),"Check"),"")</f>
        <v>0000SHT58-SHT580102</v>
      </c>
      <c r="D128" s="39" t="str">
        <f>IF($B128&lt;&gt;"",_xlfn.IFNA(VLOOKUP($B128,'Node Details'!$B:$U,D$1,0),"Check"),"")</f>
        <v>SHT</v>
      </c>
      <c r="E128" s="39" t="str">
        <f>IF($B128&lt;&gt;"",_xlfn.IFNA(VLOOKUP($B128,'Node Details'!$B:$U,E$1,0),"Check"),"")</f>
        <v>Airtel</v>
      </c>
      <c r="F128" s="40">
        <v>45046</v>
      </c>
      <c r="G128" s="82"/>
      <c r="H128" s="39" t="s">
        <v>2828</v>
      </c>
      <c r="I128" s="39">
        <v>1</v>
      </c>
      <c r="J128" s="39">
        <v>450</v>
      </c>
      <c r="K128" s="39">
        <f t="shared" si="7"/>
        <v>450</v>
      </c>
      <c r="L128" s="64">
        <v>45046</v>
      </c>
      <c r="M128" s="82"/>
      <c r="N128" s="96" t="s">
        <v>200</v>
      </c>
      <c r="O128" s="97">
        <v>45128</v>
      </c>
      <c r="P128" s="38">
        <f t="shared" si="8"/>
        <v>450</v>
      </c>
      <c r="Q128" s="38">
        <f t="shared" si="9"/>
        <v>450</v>
      </c>
      <c r="R128" s="38"/>
      <c r="S128" s="25" t="s">
        <v>201</v>
      </c>
      <c r="T128" s="100">
        <v>45204</v>
      </c>
      <c r="U128" s="38">
        <f t="shared" si="10"/>
        <v>450</v>
      </c>
      <c r="V128" s="38">
        <f t="shared" si="11"/>
        <v>1</v>
      </c>
      <c r="W128" s="82">
        <f t="shared" si="12"/>
        <v>450</v>
      </c>
      <c r="X128" s="98" t="s">
        <v>2826</v>
      </c>
      <c r="Y128" s="98" t="s">
        <v>89</v>
      </c>
      <c r="Z128" s="72"/>
      <c r="AA128" s="72"/>
      <c r="AB128" t="s">
        <v>100</v>
      </c>
      <c r="AC128" s="72" t="s">
        <v>101</v>
      </c>
    </row>
    <row r="129" spans="1:29" ht="15" customHeight="1">
      <c r="A129" s="38">
        <f t="shared" si="13"/>
        <v>127</v>
      </c>
      <c r="B129" s="39" t="s">
        <v>508</v>
      </c>
      <c r="C129" s="39" t="str">
        <f>IF($B129&lt;&gt;"",_xlfn.IFNA(VLOOKUP($B129,'Node Details'!$B:$U,C$1,0),"Check"),"")</f>
        <v>0000SHT58-SHT580101</v>
      </c>
      <c r="D129" s="39" t="str">
        <f>IF($B129&lt;&gt;"",_xlfn.IFNA(VLOOKUP($B129,'Node Details'!$B:$U,D$1,0),"Check"),"")</f>
        <v>SHT</v>
      </c>
      <c r="E129" s="39" t="str">
        <f>IF($B129&lt;&gt;"",_xlfn.IFNA(VLOOKUP($B129,'Node Details'!$B:$U,E$1,0),"Check"),"")</f>
        <v>Airtel</v>
      </c>
      <c r="F129" s="40">
        <v>45046</v>
      </c>
      <c r="G129" s="82"/>
      <c r="H129" s="39" t="s">
        <v>2828</v>
      </c>
      <c r="I129" s="39">
        <v>1</v>
      </c>
      <c r="J129" s="39">
        <v>450</v>
      </c>
      <c r="K129" s="39">
        <f t="shared" si="7"/>
        <v>450</v>
      </c>
      <c r="L129" s="64">
        <v>45046</v>
      </c>
      <c r="M129" s="82"/>
      <c r="N129" s="96" t="s">
        <v>200</v>
      </c>
      <c r="O129" s="97">
        <v>45128</v>
      </c>
      <c r="P129" s="38">
        <f t="shared" si="8"/>
        <v>450</v>
      </c>
      <c r="Q129" s="38">
        <f t="shared" si="9"/>
        <v>450</v>
      </c>
      <c r="R129" s="38"/>
      <c r="S129" s="25" t="s">
        <v>201</v>
      </c>
      <c r="T129" s="100">
        <v>45204</v>
      </c>
      <c r="U129" s="38">
        <f t="shared" si="10"/>
        <v>450</v>
      </c>
      <c r="V129" s="38">
        <f t="shared" si="11"/>
        <v>1</v>
      </c>
      <c r="W129" s="82">
        <f t="shared" si="12"/>
        <v>450</v>
      </c>
      <c r="X129" s="98" t="s">
        <v>2826</v>
      </c>
      <c r="Y129" s="98" t="s">
        <v>89</v>
      </c>
      <c r="Z129" s="72"/>
      <c r="AA129" s="72"/>
      <c r="AB129" t="s">
        <v>100</v>
      </c>
      <c r="AC129" s="72" t="s">
        <v>101</v>
      </c>
    </row>
    <row r="130" spans="1:29" ht="15" customHeight="1">
      <c r="A130" s="38">
        <f t="shared" si="13"/>
        <v>128</v>
      </c>
      <c r="B130" s="39" t="s">
        <v>511</v>
      </c>
      <c r="C130" s="39" t="str">
        <f>IF($B130&lt;&gt;"",_xlfn.IFNA(VLOOKUP($B130,'Node Details'!$B:$U,C$1,0),"Check"),"")</f>
        <v>0000SHT60-SHT590108</v>
      </c>
      <c r="D130" s="39" t="str">
        <f>IF($B130&lt;&gt;"",_xlfn.IFNA(VLOOKUP($B130,'Node Details'!$B:$U,D$1,0),"Check"),"")</f>
        <v>SHT</v>
      </c>
      <c r="E130" s="39" t="str">
        <f>IF($B130&lt;&gt;"",_xlfn.IFNA(VLOOKUP($B130,'Node Details'!$B:$U,E$1,0),"Check"),"")</f>
        <v>Airtel</v>
      </c>
      <c r="F130" s="40">
        <v>45107</v>
      </c>
      <c r="G130" s="82"/>
      <c r="H130" s="39" t="s">
        <v>2828</v>
      </c>
      <c r="I130" s="39">
        <v>1</v>
      </c>
      <c r="J130" s="39">
        <v>450</v>
      </c>
      <c r="K130" s="39">
        <f t="shared" si="7"/>
        <v>450</v>
      </c>
      <c r="L130" s="64">
        <v>45107</v>
      </c>
      <c r="M130" s="82"/>
      <c r="N130" s="96" t="s">
        <v>200</v>
      </c>
      <c r="O130" s="97">
        <v>45128</v>
      </c>
      <c r="P130" s="38">
        <f t="shared" si="8"/>
        <v>450</v>
      </c>
      <c r="Q130" s="38">
        <f t="shared" si="9"/>
        <v>450</v>
      </c>
      <c r="R130" s="38"/>
      <c r="S130" s="25" t="s">
        <v>201</v>
      </c>
      <c r="T130" s="100">
        <v>45204</v>
      </c>
      <c r="U130" s="38">
        <f t="shared" si="10"/>
        <v>450</v>
      </c>
      <c r="V130" s="38">
        <f t="shared" si="11"/>
        <v>1</v>
      </c>
      <c r="W130" s="82">
        <f t="shared" si="12"/>
        <v>450</v>
      </c>
      <c r="X130" s="98" t="s">
        <v>2826</v>
      </c>
      <c r="Y130" s="98" t="s">
        <v>89</v>
      </c>
      <c r="Z130" s="72"/>
      <c r="AA130" s="72"/>
      <c r="AB130" t="s">
        <v>100</v>
      </c>
      <c r="AC130" s="72" t="s">
        <v>101</v>
      </c>
    </row>
    <row r="131" spans="1:29" ht="15" customHeight="1">
      <c r="A131" s="38">
        <f t="shared" si="13"/>
        <v>129</v>
      </c>
      <c r="B131" s="39" t="s">
        <v>2080</v>
      </c>
      <c r="C131" s="39" t="str">
        <f>IF($B131&lt;&gt;"",_xlfn.IFNA(VLOOKUP($B131,'Node Details'!$B:$U,C$1,0),"Check"),"")</f>
        <v>0000SHT60-SHT590108</v>
      </c>
      <c r="D131" s="39" t="str">
        <f>IF($B131&lt;&gt;"",_xlfn.IFNA(VLOOKUP($B131,'Node Details'!$B:$U,D$1,0),"Check"),"")</f>
        <v>SHT</v>
      </c>
      <c r="E131" s="39" t="str">
        <f>IF($B131&lt;&gt;"",_xlfn.IFNA(VLOOKUP($B131,'Node Details'!$B:$U,E$1,0),"Check"),"")</f>
        <v>Airtel</v>
      </c>
      <c r="F131" s="40">
        <v>45107</v>
      </c>
      <c r="G131" s="82"/>
      <c r="H131" s="39" t="s">
        <v>2828</v>
      </c>
      <c r="I131" s="39">
        <v>1</v>
      </c>
      <c r="J131" s="39">
        <v>450</v>
      </c>
      <c r="K131" s="39">
        <f t="shared" ref="K131:K194" si="14">IF(I131&lt;&gt;"",J131*I131,0)</f>
        <v>450</v>
      </c>
      <c r="L131" s="64">
        <v>45107</v>
      </c>
      <c r="M131" s="82"/>
      <c r="N131" s="96" t="s">
        <v>200</v>
      </c>
      <c r="O131" s="97">
        <v>45128</v>
      </c>
      <c r="P131" s="38">
        <f t="shared" ref="P131:P194" si="15">J131</f>
        <v>450</v>
      </c>
      <c r="Q131" s="38">
        <f t="shared" ref="Q131:Q194" si="16">P131*I131</f>
        <v>450</v>
      </c>
      <c r="R131" s="38"/>
      <c r="S131" s="25" t="s">
        <v>201</v>
      </c>
      <c r="T131" s="100">
        <v>45204</v>
      </c>
      <c r="U131" s="38">
        <f t="shared" ref="U131:U194" si="17">J131</f>
        <v>450</v>
      </c>
      <c r="V131" s="38">
        <f t="shared" ref="V131:V194" si="18">I131</f>
        <v>1</v>
      </c>
      <c r="W131" s="82">
        <f t="shared" ref="W131:W194" si="19">IF(V131&lt;&gt;"",V131*U131,0)</f>
        <v>450</v>
      </c>
      <c r="X131" s="98" t="s">
        <v>2826</v>
      </c>
      <c r="Y131" s="98" t="s">
        <v>89</v>
      </c>
      <c r="Z131" s="72"/>
      <c r="AA131" s="72"/>
      <c r="AB131" t="s">
        <v>100</v>
      </c>
      <c r="AC131" s="72" t="s">
        <v>101</v>
      </c>
    </row>
    <row r="132" spans="1:29" ht="15" customHeight="1">
      <c r="A132" s="38">
        <f t="shared" ref="A132:A195" si="20">A131+1</f>
        <v>130</v>
      </c>
      <c r="B132" s="39" t="s">
        <v>517</v>
      </c>
      <c r="C132" s="39" t="str">
        <f>IF($B132&lt;&gt;"",_xlfn.IFNA(VLOOKUP($B132,'Node Details'!$B:$U,C$1,0),"Check"),"")</f>
        <v>SHT590105-SHT590106</v>
      </c>
      <c r="D132" s="39" t="str">
        <f>IF($B132&lt;&gt;"",_xlfn.IFNA(VLOOKUP($B132,'Node Details'!$B:$U,D$1,0),"Check"),"")</f>
        <v>SHT</v>
      </c>
      <c r="E132" s="39" t="str">
        <f>IF($B132&lt;&gt;"",_xlfn.IFNA(VLOOKUP($B132,'Node Details'!$B:$U,E$1,0),"Check"),"")</f>
        <v>Airtel</v>
      </c>
      <c r="F132" s="40">
        <v>45107</v>
      </c>
      <c r="G132" s="82"/>
      <c r="H132" s="39" t="s">
        <v>2828</v>
      </c>
      <c r="I132" s="39">
        <v>1</v>
      </c>
      <c r="J132" s="39">
        <v>450</v>
      </c>
      <c r="K132" s="39">
        <f t="shared" si="14"/>
        <v>450</v>
      </c>
      <c r="L132" s="64">
        <v>45107</v>
      </c>
      <c r="M132" s="82"/>
      <c r="N132" s="96" t="s">
        <v>200</v>
      </c>
      <c r="O132" s="97">
        <v>45128</v>
      </c>
      <c r="P132" s="38">
        <f t="shared" si="15"/>
        <v>450</v>
      </c>
      <c r="Q132" s="38">
        <f t="shared" si="16"/>
        <v>450</v>
      </c>
      <c r="R132" s="38"/>
      <c r="S132" s="25" t="s">
        <v>201</v>
      </c>
      <c r="T132" s="100">
        <v>45204</v>
      </c>
      <c r="U132" s="38">
        <f t="shared" si="17"/>
        <v>450</v>
      </c>
      <c r="V132" s="38">
        <f t="shared" si="18"/>
        <v>1</v>
      </c>
      <c r="W132" s="82">
        <f t="shared" si="19"/>
        <v>450</v>
      </c>
      <c r="X132" s="98" t="s">
        <v>2826</v>
      </c>
      <c r="Y132" s="98" t="s">
        <v>89</v>
      </c>
      <c r="Z132" s="72"/>
      <c r="AA132" s="72"/>
      <c r="AB132" t="s">
        <v>100</v>
      </c>
      <c r="AC132" s="72" t="s">
        <v>101</v>
      </c>
    </row>
    <row r="133" spans="1:29" ht="15" customHeight="1">
      <c r="A133" s="38">
        <f t="shared" si="20"/>
        <v>131</v>
      </c>
      <c r="B133" s="39" t="s">
        <v>515</v>
      </c>
      <c r="C133" s="39" t="str">
        <f>IF($B133&lt;&gt;"",_xlfn.IFNA(VLOOKUP($B133,'Node Details'!$B:$U,C$1,0),"Check"),"")</f>
        <v>0000SHT60-SHT590108</v>
      </c>
      <c r="D133" s="39" t="str">
        <f>IF($B133&lt;&gt;"",_xlfn.IFNA(VLOOKUP($B133,'Node Details'!$B:$U,D$1,0),"Check"),"")</f>
        <v>SHT</v>
      </c>
      <c r="E133" s="39" t="str">
        <f>IF($B133&lt;&gt;"",_xlfn.IFNA(VLOOKUP($B133,'Node Details'!$B:$U,E$1,0),"Check"),"")</f>
        <v>Airtel</v>
      </c>
      <c r="F133" s="40">
        <v>45107</v>
      </c>
      <c r="G133" s="82"/>
      <c r="H133" s="39" t="s">
        <v>2828</v>
      </c>
      <c r="I133" s="39">
        <v>1</v>
      </c>
      <c r="J133" s="39">
        <v>450</v>
      </c>
      <c r="K133" s="39">
        <f t="shared" si="14"/>
        <v>450</v>
      </c>
      <c r="L133" s="64">
        <v>45107</v>
      </c>
      <c r="M133" s="82"/>
      <c r="N133" s="96" t="s">
        <v>200</v>
      </c>
      <c r="O133" s="97">
        <v>45128</v>
      </c>
      <c r="P133" s="38">
        <f t="shared" si="15"/>
        <v>450</v>
      </c>
      <c r="Q133" s="38">
        <f t="shared" si="16"/>
        <v>450</v>
      </c>
      <c r="R133" s="38"/>
      <c r="S133" s="25" t="s">
        <v>201</v>
      </c>
      <c r="T133" s="100">
        <v>45204</v>
      </c>
      <c r="U133" s="38">
        <f t="shared" si="17"/>
        <v>450</v>
      </c>
      <c r="V133" s="38">
        <f t="shared" si="18"/>
        <v>1</v>
      </c>
      <c r="W133" s="82">
        <f t="shared" si="19"/>
        <v>450</v>
      </c>
      <c r="X133" s="98" t="s">
        <v>2826</v>
      </c>
      <c r="Y133" s="98" t="s">
        <v>89</v>
      </c>
      <c r="Z133" s="72"/>
      <c r="AA133" s="72"/>
      <c r="AB133" t="s">
        <v>100</v>
      </c>
      <c r="AC133" s="72" t="s">
        <v>101</v>
      </c>
    </row>
    <row r="134" spans="1:29" ht="15" customHeight="1">
      <c r="A134" s="38">
        <f t="shared" si="20"/>
        <v>132</v>
      </c>
      <c r="B134" s="39" t="s">
        <v>523</v>
      </c>
      <c r="C134" s="39" t="str">
        <f>IF($B134&lt;&gt;"",_xlfn.IFNA(VLOOKUP($B134,'Node Details'!$B:$U,C$1,0),"Check"),"")</f>
        <v>0000SHT59-SHT590104</v>
      </c>
      <c r="D134" s="39" t="str">
        <f>IF($B134&lt;&gt;"",_xlfn.IFNA(VLOOKUP($B134,'Node Details'!$B:$U,D$1,0),"Check"),"")</f>
        <v>SHT</v>
      </c>
      <c r="E134" s="39" t="str">
        <f>IF($B134&lt;&gt;"",_xlfn.IFNA(VLOOKUP($B134,'Node Details'!$B:$U,E$1,0),"Check"),"")</f>
        <v>Airtel</v>
      </c>
      <c r="F134" s="40">
        <v>45107</v>
      </c>
      <c r="G134" s="82"/>
      <c r="H134" s="39" t="s">
        <v>2828</v>
      </c>
      <c r="I134" s="39">
        <v>1</v>
      </c>
      <c r="J134" s="39">
        <v>450</v>
      </c>
      <c r="K134" s="39">
        <f t="shared" si="14"/>
        <v>450</v>
      </c>
      <c r="L134" s="64">
        <v>45107</v>
      </c>
      <c r="M134" s="82"/>
      <c r="N134" s="96" t="s">
        <v>200</v>
      </c>
      <c r="O134" s="97">
        <v>45128</v>
      </c>
      <c r="P134" s="38">
        <f t="shared" si="15"/>
        <v>450</v>
      </c>
      <c r="Q134" s="38">
        <f t="shared" si="16"/>
        <v>450</v>
      </c>
      <c r="R134" s="38"/>
      <c r="S134" s="25" t="s">
        <v>201</v>
      </c>
      <c r="T134" s="100">
        <v>45204</v>
      </c>
      <c r="U134" s="38">
        <f t="shared" si="17"/>
        <v>450</v>
      </c>
      <c r="V134" s="38">
        <f t="shared" si="18"/>
        <v>1</v>
      </c>
      <c r="W134" s="82">
        <f t="shared" si="19"/>
        <v>450</v>
      </c>
      <c r="X134" s="98" t="s">
        <v>2826</v>
      </c>
      <c r="Y134" s="98" t="s">
        <v>89</v>
      </c>
      <c r="Z134" s="72"/>
      <c r="AA134" s="72"/>
      <c r="AB134" t="s">
        <v>100</v>
      </c>
      <c r="AC134" s="72" t="s">
        <v>101</v>
      </c>
    </row>
    <row r="135" spans="1:29" ht="15" customHeight="1">
      <c r="A135" s="38">
        <f t="shared" si="20"/>
        <v>133</v>
      </c>
      <c r="B135" s="39" t="s">
        <v>2082</v>
      </c>
      <c r="C135" s="39" t="str">
        <f>IF($B135&lt;&gt;"",_xlfn.IFNA(VLOOKUP($B135,'Node Details'!$B:$U,C$1,0),"Check"),"")</f>
        <v>0000SHT59-SHT590104</v>
      </c>
      <c r="D135" s="39" t="str">
        <f>IF($B135&lt;&gt;"",_xlfn.IFNA(VLOOKUP($B135,'Node Details'!$B:$U,D$1,0),"Check"),"")</f>
        <v>SHT</v>
      </c>
      <c r="E135" s="39" t="str">
        <f>IF($B135&lt;&gt;"",_xlfn.IFNA(VLOOKUP($B135,'Node Details'!$B:$U,E$1,0),"Check"),"")</f>
        <v>Airtel</v>
      </c>
      <c r="F135" s="40">
        <v>45107</v>
      </c>
      <c r="G135" s="82"/>
      <c r="H135" s="39" t="s">
        <v>2828</v>
      </c>
      <c r="I135" s="39">
        <v>1</v>
      </c>
      <c r="J135" s="39">
        <v>450</v>
      </c>
      <c r="K135" s="39">
        <f t="shared" si="14"/>
        <v>450</v>
      </c>
      <c r="L135" s="64">
        <v>45107</v>
      </c>
      <c r="M135" s="82"/>
      <c r="N135" s="96" t="s">
        <v>200</v>
      </c>
      <c r="O135" s="97">
        <v>45128</v>
      </c>
      <c r="P135" s="38">
        <f t="shared" si="15"/>
        <v>450</v>
      </c>
      <c r="Q135" s="38">
        <f t="shared" si="16"/>
        <v>450</v>
      </c>
      <c r="R135" s="38"/>
      <c r="S135" s="25" t="s">
        <v>201</v>
      </c>
      <c r="T135" s="100">
        <v>45204</v>
      </c>
      <c r="U135" s="38">
        <f t="shared" si="17"/>
        <v>450</v>
      </c>
      <c r="V135" s="38">
        <f t="shared" si="18"/>
        <v>1</v>
      </c>
      <c r="W135" s="82">
        <f t="shared" si="19"/>
        <v>450</v>
      </c>
      <c r="X135" s="98" t="s">
        <v>2826</v>
      </c>
      <c r="Y135" s="98" t="s">
        <v>89</v>
      </c>
      <c r="Z135" s="72"/>
      <c r="AA135" s="72"/>
      <c r="AB135" t="s">
        <v>100</v>
      </c>
      <c r="AC135" s="72" t="s">
        <v>101</v>
      </c>
    </row>
    <row r="136" spans="1:29" ht="15" customHeight="1">
      <c r="A136" s="38">
        <f t="shared" si="20"/>
        <v>134</v>
      </c>
      <c r="B136" s="39" t="s">
        <v>2083</v>
      </c>
      <c r="C136" s="39" t="str">
        <f>IF($B136&lt;&gt;"",_xlfn.IFNA(VLOOKUP($B136,'Node Details'!$B:$U,C$1,0),"Check"),"")</f>
        <v>0000SHT59-SHT590104</v>
      </c>
      <c r="D136" s="39" t="str">
        <f>IF($B136&lt;&gt;"",_xlfn.IFNA(VLOOKUP($B136,'Node Details'!$B:$U,D$1,0),"Check"),"")</f>
        <v>SHT</v>
      </c>
      <c r="E136" s="39" t="str">
        <f>IF($B136&lt;&gt;"",_xlfn.IFNA(VLOOKUP($B136,'Node Details'!$B:$U,E$1,0),"Check"),"")</f>
        <v>Airtel</v>
      </c>
      <c r="F136" s="40">
        <v>45107</v>
      </c>
      <c r="G136" s="82"/>
      <c r="H136" s="39" t="s">
        <v>2828</v>
      </c>
      <c r="I136" s="39">
        <v>1</v>
      </c>
      <c r="J136" s="39">
        <v>450</v>
      </c>
      <c r="K136" s="39">
        <f t="shared" si="14"/>
        <v>450</v>
      </c>
      <c r="L136" s="64">
        <v>45107</v>
      </c>
      <c r="M136" s="82"/>
      <c r="N136" s="96" t="s">
        <v>200</v>
      </c>
      <c r="O136" s="97">
        <v>45128</v>
      </c>
      <c r="P136" s="38">
        <f t="shared" si="15"/>
        <v>450</v>
      </c>
      <c r="Q136" s="38">
        <f t="shared" si="16"/>
        <v>450</v>
      </c>
      <c r="R136" s="38"/>
      <c r="S136" s="25" t="s">
        <v>201</v>
      </c>
      <c r="T136" s="100">
        <v>45204</v>
      </c>
      <c r="U136" s="38">
        <f t="shared" si="17"/>
        <v>450</v>
      </c>
      <c r="V136" s="38">
        <f t="shared" si="18"/>
        <v>1</v>
      </c>
      <c r="W136" s="82">
        <f t="shared" si="19"/>
        <v>450</v>
      </c>
      <c r="X136" s="98" t="s">
        <v>2826</v>
      </c>
      <c r="Y136" s="98" t="s">
        <v>89</v>
      </c>
      <c r="Z136" s="72"/>
      <c r="AA136" s="72"/>
      <c r="AB136" t="s">
        <v>100</v>
      </c>
      <c r="AC136" s="72" t="s">
        <v>101</v>
      </c>
    </row>
    <row r="137" spans="1:29" ht="15" customHeight="1">
      <c r="A137" s="38">
        <f t="shared" si="20"/>
        <v>135</v>
      </c>
      <c r="B137" s="39" t="s">
        <v>2085</v>
      </c>
      <c r="C137" s="39" t="str">
        <f>IF($B137&lt;&gt;"",_xlfn.IFNA(VLOOKUP($B137,'Node Details'!$B:$U,C$1,0),"Check"),"")</f>
        <v>0000SHT59-SHT590104</v>
      </c>
      <c r="D137" s="39" t="str">
        <f>IF($B137&lt;&gt;"",_xlfn.IFNA(VLOOKUP($B137,'Node Details'!$B:$U,D$1,0),"Check"),"")</f>
        <v>SHT</v>
      </c>
      <c r="E137" s="39" t="str">
        <f>IF($B137&lt;&gt;"",_xlfn.IFNA(VLOOKUP($B137,'Node Details'!$B:$U,E$1,0),"Check"),"")</f>
        <v>Airtel</v>
      </c>
      <c r="F137" s="40">
        <v>45107</v>
      </c>
      <c r="G137" s="82"/>
      <c r="H137" s="39" t="s">
        <v>2828</v>
      </c>
      <c r="I137" s="39">
        <v>1</v>
      </c>
      <c r="J137" s="39">
        <v>450</v>
      </c>
      <c r="K137" s="39">
        <f t="shared" si="14"/>
        <v>450</v>
      </c>
      <c r="L137" s="64">
        <v>45107</v>
      </c>
      <c r="M137" s="82"/>
      <c r="N137" s="96" t="s">
        <v>200</v>
      </c>
      <c r="O137" s="97">
        <v>45128</v>
      </c>
      <c r="P137" s="38">
        <f t="shared" si="15"/>
        <v>450</v>
      </c>
      <c r="Q137" s="38">
        <f t="shared" si="16"/>
        <v>450</v>
      </c>
      <c r="R137" s="38"/>
      <c r="S137" s="25" t="s">
        <v>201</v>
      </c>
      <c r="T137" s="100">
        <v>45204</v>
      </c>
      <c r="U137" s="38">
        <f t="shared" si="17"/>
        <v>450</v>
      </c>
      <c r="V137" s="38">
        <f t="shared" si="18"/>
        <v>1</v>
      </c>
      <c r="W137" s="82">
        <f t="shared" si="19"/>
        <v>450</v>
      </c>
      <c r="X137" s="98" t="s">
        <v>2826</v>
      </c>
      <c r="Y137" s="98" t="s">
        <v>89</v>
      </c>
      <c r="Z137" s="72"/>
      <c r="AA137" s="72"/>
      <c r="AB137" t="s">
        <v>100</v>
      </c>
      <c r="AC137" s="72" t="s">
        <v>101</v>
      </c>
    </row>
    <row r="138" spans="1:29" ht="15" customHeight="1">
      <c r="A138" s="38">
        <f t="shared" si="20"/>
        <v>136</v>
      </c>
      <c r="B138" s="39" t="s">
        <v>527</v>
      </c>
      <c r="C138" s="39" t="str">
        <f>IF($B138&lt;&gt;"",_xlfn.IFNA(VLOOKUP($B138,'Node Details'!$B:$U,C$1,0),"Check"),"")</f>
        <v>0000SHT60-SHT600106</v>
      </c>
      <c r="D138" s="39" t="str">
        <f>IF($B138&lt;&gt;"",_xlfn.IFNA(VLOOKUP($B138,'Node Details'!$B:$U,D$1,0),"Check"),"")</f>
        <v>SHT</v>
      </c>
      <c r="E138" s="39" t="str">
        <f>IF($B138&lt;&gt;"",_xlfn.IFNA(VLOOKUP($B138,'Node Details'!$B:$U,E$1,0),"Check"),"")</f>
        <v>Airtel</v>
      </c>
      <c r="F138" s="40">
        <v>45107</v>
      </c>
      <c r="G138" s="82"/>
      <c r="H138" s="39" t="s">
        <v>2828</v>
      </c>
      <c r="I138" s="39">
        <v>1</v>
      </c>
      <c r="J138" s="39">
        <v>450</v>
      </c>
      <c r="K138" s="39">
        <f t="shared" si="14"/>
        <v>450</v>
      </c>
      <c r="L138" s="64">
        <v>45107</v>
      </c>
      <c r="M138" s="82"/>
      <c r="N138" s="96" t="s">
        <v>200</v>
      </c>
      <c r="O138" s="97">
        <v>45128</v>
      </c>
      <c r="P138" s="38">
        <f t="shared" si="15"/>
        <v>450</v>
      </c>
      <c r="Q138" s="38">
        <f t="shared" si="16"/>
        <v>450</v>
      </c>
      <c r="R138" s="38"/>
      <c r="S138" s="25" t="s">
        <v>494</v>
      </c>
      <c r="T138" s="100">
        <v>45204</v>
      </c>
      <c r="U138" s="38">
        <f t="shared" si="17"/>
        <v>450</v>
      </c>
      <c r="V138" s="38">
        <f t="shared" si="18"/>
        <v>1</v>
      </c>
      <c r="W138" s="82">
        <f t="shared" si="19"/>
        <v>450</v>
      </c>
      <c r="X138" s="98" t="s">
        <v>2826</v>
      </c>
      <c r="Y138" s="98" t="s">
        <v>89</v>
      </c>
      <c r="Z138" s="72"/>
      <c r="AA138" s="72"/>
      <c r="AB138" t="s">
        <v>100</v>
      </c>
      <c r="AC138" s="72" t="s">
        <v>101</v>
      </c>
    </row>
    <row r="139" spans="1:29" ht="15" customHeight="1">
      <c r="A139" s="38">
        <f t="shared" si="20"/>
        <v>137</v>
      </c>
      <c r="B139" s="39" t="s">
        <v>2086</v>
      </c>
      <c r="C139" s="39" t="str">
        <f>IF($B139&lt;&gt;"",_xlfn.IFNA(VLOOKUP($B139,'Node Details'!$B:$U,C$1,0),"Check"),"")</f>
        <v>0000SHT60-SHT600106</v>
      </c>
      <c r="D139" s="39" t="str">
        <f>IF($B139&lt;&gt;"",_xlfn.IFNA(VLOOKUP($B139,'Node Details'!$B:$U,D$1,0),"Check"),"")</f>
        <v>SHT</v>
      </c>
      <c r="E139" s="39" t="str">
        <f>IF($B139&lt;&gt;"",_xlfn.IFNA(VLOOKUP($B139,'Node Details'!$B:$U,E$1,0),"Check"),"")</f>
        <v>Airtel</v>
      </c>
      <c r="F139" s="40">
        <v>45107</v>
      </c>
      <c r="G139" s="82"/>
      <c r="H139" s="39" t="s">
        <v>2828</v>
      </c>
      <c r="I139" s="39">
        <v>1</v>
      </c>
      <c r="J139" s="39">
        <v>450</v>
      </c>
      <c r="K139" s="39">
        <f t="shared" si="14"/>
        <v>450</v>
      </c>
      <c r="L139" s="64">
        <v>45107</v>
      </c>
      <c r="M139" s="82"/>
      <c r="N139" s="96" t="s">
        <v>200</v>
      </c>
      <c r="O139" s="97">
        <v>45128</v>
      </c>
      <c r="P139" s="38">
        <f t="shared" si="15"/>
        <v>450</v>
      </c>
      <c r="Q139" s="38">
        <f t="shared" si="16"/>
        <v>450</v>
      </c>
      <c r="R139" s="38"/>
      <c r="S139" s="25" t="s">
        <v>494</v>
      </c>
      <c r="T139" s="100">
        <v>45204</v>
      </c>
      <c r="U139" s="38">
        <f t="shared" si="17"/>
        <v>450</v>
      </c>
      <c r="V139" s="38">
        <f t="shared" si="18"/>
        <v>1</v>
      </c>
      <c r="W139" s="82">
        <f t="shared" si="19"/>
        <v>450</v>
      </c>
      <c r="X139" s="98" t="s">
        <v>2826</v>
      </c>
      <c r="Y139" s="98" t="s">
        <v>89</v>
      </c>
      <c r="Z139" s="72"/>
      <c r="AA139" s="72"/>
      <c r="AB139" t="s">
        <v>100</v>
      </c>
      <c r="AC139" s="72" t="s">
        <v>101</v>
      </c>
    </row>
    <row r="140" spans="1:29" ht="15" customHeight="1">
      <c r="A140" s="38">
        <f t="shared" si="20"/>
        <v>138</v>
      </c>
      <c r="B140" s="39" t="s">
        <v>2088</v>
      </c>
      <c r="C140" s="39" t="str">
        <f>IF($B140&lt;&gt;"",_xlfn.IFNA(VLOOKUP($B140,'Node Details'!$B:$U,C$1,0),"Check"),"")</f>
        <v>0000SHT60-SHT600106</v>
      </c>
      <c r="D140" s="39" t="str">
        <f>IF($B140&lt;&gt;"",_xlfn.IFNA(VLOOKUP($B140,'Node Details'!$B:$U,D$1,0),"Check"),"")</f>
        <v>SHT</v>
      </c>
      <c r="E140" s="39" t="str">
        <f>IF($B140&lt;&gt;"",_xlfn.IFNA(VLOOKUP($B140,'Node Details'!$B:$U,E$1,0),"Check"),"")</f>
        <v>Airtel</v>
      </c>
      <c r="F140" s="40">
        <v>45107</v>
      </c>
      <c r="G140" s="82"/>
      <c r="H140" s="39" t="s">
        <v>2828</v>
      </c>
      <c r="I140" s="39">
        <v>1</v>
      </c>
      <c r="J140" s="39">
        <v>450</v>
      </c>
      <c r="K140" s="39">
        <f t="shared" si="14"/>
        <v>450</v>
      </c>
      <c r="L140" s="64">
        <v>45107</v>
      </c>
      <c r="M140" s="82"/>
      <c r="N140" s="96" t="s">
        <v>200</v>
      </c>
      <c r="O140" s="97">
        <v>45128</v>
      </c>
      <c r="P140" s="38">
        <f t="shared" si="15"/>
        <v>450</v>
      </c>
      <c r="Q140" s="38">
        <f t="shared" si="16"/>
        <v>450</v>
      </c>
      <c r="R140" s="38"/>
      <c r="S140" s="25" t="s">
        <v>494</v>
      </c>
      <c r="T140" s="100">
        <v>45204</v>
      </c>
      <c r="U140" s="38">
        <f t="shared" si="17"/>
        <v>450</v>
      </c>
      <c r="V140" s="38">
        <f t="shared" si="18"/>
        <v>1</v>
      </c>
      <c r="W140" s="82">
        <f t="shared" si="19"/>
        <v>450</v>
      </c>
      <c r="X140" s="98" t="s">
        <v>2826</v>
      </c>
      <c r="Y140" s="98" t="s">
        <v>89</v>
      </c>
      <c r="Z140" s="72"/>
      <c r="AA140" s="72"/>
      <c r="AB140" t="s">
        <v>100</v>
      </c>
      <c r="AC140" s="72" t="s">
        <v>101</v>
      </c>
    </row>
    <row r="141" spans="1:29" ht="15" customHeight="1">
      <c r="A141" s="38">
        <f t="shared" si="20"/>
        <v>139</v>
      </c>
      <c r="B141" s="39" t="s">
        <v>531</v>
      </c>
      <c r="C141" s="39" t="str">
        <f>IF($B141&lt;&gt;"",_xlfn.IFNA(VLOOKUP($B141,'Node Details'!$B:$U,C$1,0),"Check"),"")</f>
        <v>0000SHT60-SHT600103</v>
      </c>
      <c r="D141" s="39" t="str">
        <f>IF($B141&lt;&gt;"",_xlfn.IFNA(VLOOKUP($B141,'Node Details'!$B:$U,D$1,0),"Check"),"")</f>
        <v>SHT</v>
      </c>
      <c r="E141" s="39" t="str">
        <f>IF($B141&lt;&gt;"",_xlfn.IFNA(VLOOKUP($B141,'Node Details'!$B:$U,E$1,0),"Check"),"")</f>
        <v>Airtel</v>
      </c>
      <c r="F141" s="40">
        <v>45107</v>
      </c>
      <c r="G141" s="82"/>
      <c r="H141" s="39" t="s">
        <v>2828</v>
      </c>
      <c r="I141" s="39">
        <v>1</v>
      </c>
      <c r="J141" s="39">
        <v>450</v>
      </c>
      <c r="K141" s="39">
        <f t="shared" si="14"/>
        <v>450</v>
      </c>
      <c r="L141" s="64">
        <v>45107</v>
      </c>
      <c r="M141" s="82"/>
      <c r="N141" s="96" t="s">
        <v>200</v>
      </c>
      <c r="O141" s="97">
        <v>45128</v>
      </c>
      <c r="P141" s="38">
        <f t="shared" si="15"/>
        <v>450</v>
      </c>
      <c r="Q141" s="38">
        <f t="shared" si="16"/>
        <v>450</v>
      </c>
      <c r="R141" s="38"/>
      <c r="S141" s="25" t="s">
        <v>494</v>
      </c>
      <c r="T141" s="100">
        <v>45204</v>
      </c>
      <c r="U141" s="38">
        <f t="shared" si="17"/>
        <v>450</v>
      </c>
      <c r="V141" s="38">
        <f t="shared" si="18"/>
        <v>1</v>
      </c>
      <c r="W141" s="82">
        <f t="shared" si="19"/>
        <v>450</v>
      </c>
      <c r="X141" s="98" t="s">
        <v>2826</v>
      </c>
      <c r="Y141" s="98" t="s">
        <v>89</v>
      </c>
      <c r="Z141" s="72"/>
      <c r="AA141" s="72"/>
      <c r="AB141" t="s">
        <v>100</v>
      </c>
      <c r="AC141" s="72" t="s">
        <v>101</v>
      </c>
    </row>
    <row r="142" spans="1:29" ht="15" customHeight="1">
      <c r="A142" s="38">
        <f t="shared" si="20"/>
        <v>140</v>
      </c>
      <c r="B142" s="39" t="s">
        <v>2090</v>
      </c>
      <c r="C142" s="39" t="str">
        <f>IF($B142&lt;&gt;"",_xlfn.IFNA(VLOOKUP($B142,'Node Details'!$B:$U,C$1,0),"Check"),"")</f>
        <v>0000SHT60-SHT600103</v>
      </c>
      <c r="D142" s="39" t="str">
        <f>IF($B142&lt;&gt;"",_xlfn.IFNA(VLOOKUP($B142,'Node Details'!$B:$U,D$1,0),"Check"),"")</f>
        <v>SHT</v>
      </c>
      <c r="E142" s="39" t="str">
        <f>IF($B142&lt;&gt;"",_xlfn.IFNA(VLOOKUP($B142,'Node Details'!$B:$U,E$1,0),"Check"),"")</f>
        <v>Airtel</v>
      </c>
      <c r="F142" s="40">
        <v>45107</v>
      </c>
      <c r="G142" s="82"/>
      <c r="H142" s="39" t="s">
        <v>2828</v>
      </c>
      <c r="I142" s="39">
        <v>1</v>
      </c>
      <c r="J142" s="39">
        <v>450</v>
      </c>
      <c r="K142" s="39">
        <f t="shared" si="14"/>
        <v>450</v>
      </c>
      <c r="L142" s="64">
        <v>45107</v>
      </c>
      <c r="M142" s="82"/>
      <c r="N142" s="96" t="s">
        <v>200</v>
      </c>
      <c r="O142" s="97">
        <v>45128</v>
      </c>
      <c r="P142" s="38">
        <f t="shared" si="15"/>
        <v>450</v>
      </c>
      <c r="Q142" s="38">
        <f t="shared" si="16"/>
        <v>450</v>
      </c>
      <c r="R142" s="38"/>
      <c r="S142" s="25" t="s">
        <v>494</v>
      </c>
      <c r="T142" s="100">
        <v>45204</v>
      </c>
      <c r="U142" s="38">
        <f t="shared" si="17"/>
        <v>450</v>
      </c>
      <c r="V142" s="38">
        <f t="shared" si="18"/>
        <v>1</v>
      </c>
      <c r="W142" s="82">
        <f t="shared" si="19"/>
        <v>450</v>
      </c>
      <c r="X142" s="98" t="s">
        <v>2826</v>
      </c>
      <c r="Y142" s="98" t="s">
        <v>89</v>
      </c>
      <c r="Z142" s="72"/>
      <c r="AA142" s="72"/>
      <c r="AB142" t="s">
        <v>100</v>
      </c>
      <c r="AC142" s="72" t="s">
        <v>101</v>
      </c>
    </row>
    <row r="143" spans="1:29" ht="15" customHeight="1">
      <c r="A143" s="38">
        <f t="shared" si="20"/>
        <v>141</v>
      </c>
      <c r="B143" s="39" t="s">
        <v>2092</v>
      </c>
      <c r="C143" s="39" t="str">
        <f>IF($B143&lt;&gt;"",_xlfn.IFNA(VLOOKUP($B143,'Node Details'!$B:$U,C$1,0),"Check"),"")</f>
        <v>0000SHT60-SHT600103</v>
      </c>
      <c r="D143" s="39" t="str">
        <f>IF($B143&lt;&gt;"",_xlfn.IFNA(VLOOKUP($B143,'Node Details'!$B:$U,D$1,0),"Check"),"")</f>
        <v>SHT</v>
      </c>
      <c r="E143" s="39" t="str">
        <f>IF($B143&lt;&gt;"",_xlfn.IFNA(VLOOKUP($B143,'Node Details'!$B:$U,E$1,0),"Check"),"")</f>
        <v>Airtel</v>
      </c>
      <c r="F143" s="40">
        <v>45107</v>
      </c>
      <c r="G143" s="82"/>
      <c r="H143" s="39" t="s">
        <v>2828</v>
      </c>
      <c r="I143" s="39">
        <v>1</v>
      </c>
      <c r="J143" s="39">
        <v>450</v>
      </c>
      <c r="K143" s="39">
        <f t="shared" si="14"/>
        <v>450</v>
      </c>
      <c r="L143" s="64">
        <v>45107</v>
      </c>
      <c r="M143" s="82"/>
      <c r="N143" s="96" t="s">
        <v>200</v>
      </c>
      <c r="O143" s="97">
        <v>45128</v>
      </c>
      <c r="P143" s="38">
        <f t="shared" si="15"/>
        <v>450</v>
      </c>
      <c r="Q143" s="38">
        <f t="shared" si="16"/>
        <v>450</v>
      </c>
      <c r="R143" s="38"/>
      <c r="S143" s="25" t="s">
        <v>494</v>
      </c>
      <c r="T143" s="100">
        <v>45204</v>
      </c>
      <c r="U143" s="38">
        <f t="shared" si="17"/>
        <v>450</v>
      </c>
      <c r="V143" s="38">
        <f t="shared" si="18"/>
        <v>1</v>
      </c>
      <c r="W143" s="82">
        <f t="shared" si="19"/>
        <v>450</v>
      </c>
      <c r="X143" s="98" t="s">
        <v>2826</v>
      </c>
      <c r="Y143" s="98" t="s">
        <v>89</v>
      </c>
      <c r="Z143" s="72"/>
      <c r="AA143" s="72"/>
      <c r="AB143" t="s">
        <v>100</v>
      </c>
      <c r="AC143" s="72" t="s">
        <v>101</v>
      </c>
    </row>
    <row r="144" spans="1:29" ht="15" customHeight="1">
      <c r="A144" s="38">
        <f t="shared" si="20"/>
        <v>142</v>
      </c>
      <c r="B144" s="39" t="s">
        <v>2093</v>
      </c>
      <c r="C144" s="39" t="str">
        <f>IF($B144&lt;&gt;"",_xlfn.IFNA(VLOOKUP($B144,'Node Details'!$B:$U,C$1,0),"Check"),"")</f>
        <v>0000SHT61-SHT610105</v>
      </c>
      <c r="D144" s="39" t="str">
        <f>IF($B144&lt;&gt;"",_xlfn.IFNA(VLOOKUP($B144,'Node Details'!$B:$U,D$1,0),"Check"),"")</f>
        <v>SHT</v>
      </c>
      <c r="E144" s="39" t="str">
        <f>IF($B144&lt;&gt;"",_xlfn.IFNA(VLOOKUP($B144,'Node Details'!$B:$U,E$1,0),"Check"),"")</f>
        <v>Airtel</v>
      </c>
      <c r="F144" s="40">
        <v>45107</v>
      </c>
      <c r="G144" s="82"/>
      <c r="H144" s="39" t="s">
        <v>2828</v>
      </c>
      <c r="I144" s="39">
        <v>1</v>
      </c>
      <c r="J144" s="39">
        <v>450</v>
      </c>
      <c r="K144" s="39">
        <f t="shared" si="14"/>
        <v>450</v>
      </c>
      <c r="L144" s="64">
        <v>45107</v>
      </c>
      <c r="M144" s="82"/>
      <c r="N144" s="96" t="s">
        <v>200</v>
      </c>
      <c r="O144" s="97">
        <v>45128</v>
      </c>
      <c r="P144" s="38">
        <f t="shared" si="15"/>
        <v>450</v>
      </c>
      <c r="Q144" s="38">
        <f t="shared" si="16"/>
        <v>450</v>
      </c>
      <c r="R144" s="38"/>
      <c r="S144" s="25" t="s">
        <v>494</v>
      </c>
      <c r="T144" s="100">
        <v>45204</v>
      </c>
      <c r="U144" s="38">
        <f t="shared" si="17"/>
        <v>450</v>
      </c>
      <c r="V144" s="38">
        <f t="shared" si="18"/>
        <v>1</v>
      </c>
      <c r="W144" s="82">
        <f t="shared" si="19"/>
        <v>450</v>
      </c>
      <c r="X144" s="98" t="s">
        <v>2826</v>
      </c>
      <c r="Y144" s="98" t="s">
        <v>89</v>
      </c>
      <c r="Z144" s="72"/>
      <c r="AA144" s="72"/>
      <c r="AB144" t="s">
        <v>100</v>
      </c>
      <c r="AC144" s="72" t="s">
        <v>101</v>
      </c>
    </row>
    <row r="145" spans="1:29" ht="15" customHeight="1">
      <c r="A145" s="38">
        <f t="shared" si="20"/>
        <v>143</v>
      </c>
      <c r="B145" s="39" t="s">
        <v>2094</v>
      </c>
      <c r="C145" s="39" t="str">
        <f>IF($B145&lt;&gt;"",_xlfn.IFNA(VLOOKUP($B145,'Node Details'!$B:$U,C$1,0),"Check"),"")</f>
        <v>0000SHT61-SHT610105</v>
      </c>
      <c r="D145" s="39" t="str">
        <f>IF($B145&lt;&gt;"",_xlfn.IFNA(VLOOKUP($B145,'Node Details'!$B:$U,D$1,0),"Check"),"")</f>
        <v>SHT</v>
      </c>
      <c r="E145" s="39" t="str">
        <f>IF($B145&lt;&gt;"",_xlfn.IFNA(VLOOKUP($B145,'Node Details'!$B:$U,E$1,0),"Check"),"")</f>
        <v>Airtel</v>
      </c>
      <c r="F145" s="40">
        <v>45107</v>
      </c>
      <c r="G145" s="82"/>
      <c r="H145" s="39" t="s">
        <v>2828</v>
      </c>
      <c r="I145" s="39">
        <v>1</v>
      </c>
      <c r="J145" s="39">
        <v>450</v>
      </c>
      <c r="K145" s="39">
        <f t="shared" si="14"/>
        <v>450</v>
      </c>
      <c r="L145" s="64">
        <v>45107</v>
      </c>
      <c r="M145" s="82"/>
      <c r="N145" s="96" t="s">
        <v>200</v>
      </c>
      <c r="O145" s="97">
        <v>45128</v>
      </c>
      <c r="P145" s="38">
        <f t="shared" si="15"/>
        <v>450</v>
      </c>
      <c r="Q145" s="38">
        <f t="shared" si="16"/>
        <v>450</v>
      </c>
      <c r="R145" s="38"/>
      <c r="S145" s="25" t="s">
        <v>494</v>
      </c>
      <c r="T145" s="100">
        <v>45204</v>
      </c>
      <c r="U145" s="38">
        <f t="shared" si="17"/>
        <v>450</v>
      </c>
      <c r="V145" s="38">
        <f t="shared" si="18"/>
        <v>1</v>
      </c>
      <c r="W145" s="82">
        <f t="shared" si="19"/>
        <v>450</v>
      </c>
      <c r="X145" s="98" t="s">
        <v>2826</v>
      </c>
      <c r="Y145" s="98" t="s">
        <v>89</v>
      </c>
      <c r="Z145" s="72"/>
      <c r="AA145" s="72"/>
      <c r="AB145" t="s">
        <v>100</v>
      </c>
      <c r="AC145" s="72" t="s">
        <v>101</v>
      </c>
    </row>
    <row r="146" spans="1:29" ht="15" customHeight="1">
      <c r="A146" s="38">
        <f t="shared" si="20"/>
        <v>144</v>
      </c>
      <c r="B146" s="39" t="s">
        <v>2096</v>
      </c>
      <c r="C146" s="39" t="str">
        <f>IF($B146&lt;&gt;"",_xlfn.IFNA(VLOOKUP($B146,'Node Details'!$B:$U,C$1,0),"Check"),"")</f>
        <v>0000SHT61-SHT610105</v>
      </c>
      <c r="D146" s="39" t="str">
        <f>IF($B146&lt;&gt;"",_xlfn.IFNA(VLOOKUP($B146,'Node Details'!$B:$U,D$1,0),"Check"),"")</f>
        <v>SHT</v>
      </c>
      <c r="E146" s="39" t="str">
        <f>IF($B146&lt;&gt;"",_xlfn.IFNA(VLOOKUP($B146,'Node Details'!$B:$U,E$1,0),"Check"),"")</f>
        <v>Airtel</v>
      </c>
      <c r="F146" s="40">
        <v>45107</v>
      </c>
      <c r="G146" s="82"/>
      <c r="H146" s="39" t="s">
        <v>2828</v>
      </c>
      <c r="I146" s="39">
        <v>1</v>
      </c>
      <c r="J146" s="39">
        <v>450</v>
      </c>
      <c r="K146" s="39">
        <f t="shared" si="14"/>
        <v>450</v>
      </c>
      <c r="L146" s="64">
        <v>45107</v>
      </c>
      <c r="M146" s="82"/>
      <c r="N146" s="96" t="s">
        <v>200</v>
      </c>
      <c r="O146" s="97">
        <v>45128</v>
      </c>
      <c r="P146" s="38">
        <f t="shared" si="15"/>
        <v>450</v>
      </c>
      <c r="Q146" s="38">
        <f t="shared" si="16"/>
        <v>450</v>
      </c>
      <c r="R146" s="38"/>
      <c r="S146" s="25" t="s">
        <v>494</v>
      </c>
      <c r="T146" s="100">
        <v>45204</v>
      </c>
      <c r="U146" s="38">
        <f t="shared" si="17"/>
        <v>450</v>
      </c>
      <c r="V146" s="38">
        <f t="shared" si="18"/>
        <v>1</v>
      </c>
      <c r="W146" s="82">
        <f t="shared" si="19"/>
        <v>450</v>
      </c>
      <c r="X146" s="98" t="s">
        <v>2826</v>
      </c>
      <c r="Y146" s="98" t="s">
        <v>89</v>
      </c>
      <c r="Z146" s="72"/>
      <c r="AA146" s="72"/>
      <c r="AB146" t="s">
        <v>100</v>
      </c>
      <c r="AC146" s="72" t="s">
        <v>101</v>
      </c>
    </row>
    <row r="147" spans="1:29" ht="15" customHeight="1">
      <c r="A147" s="38">
        <f t="shared" si="20"/>
        <v>145</v>
      </c>
      <c r="B147" s="39" t="s">
        <v>2098</v>
      </c>
      <c r="C147" s="39" t="str">
        <f>IF($B147&lt;&gt;"",_xlfn.IFNA(VLOOKUP($B147,'Node Details'!$B:$U,C$1,0),"Check"),"")</f>
        <v>0000SHT61-SHT610105</v>
      </c>
      <c r="D147" s="39" t="str">
        <f>IF($B147&lt;&gt;"",_xlfn.IFNA(VLOOKUP($B147,'Node Details'!$B:$U,D$1,0),"Check"),"")</f>
        <v>SHT</v>
      </c>
      <c r="E147" s="39" t="str">
        <f>IF($B147&lt;&gt;"",_xlfn.IFNA(VLOOKUP($B147,'Node Details'!$B:$U,E$1,0),"Check"),"")</f>
        <v>Airtel</v>
      </c>
      <c r="F147" s="40">
        <v>45107</v>
      </c>
      <c r="G147" s="82"/>
      <c r="H147" s="39" t="s">
        <v>2828</v>
      </c>
      <c r="I147" s="39">
        <v>1</v>
      </c>
      <c r="J147" s="39">
        <v>450</v>
      </c>
      <c r="K147" s="39">
        <f t="shared" si="14"/>
        <v>450</v>
      </c>
      <c r="L147" s="64">
        <v>45107</v>
      </c>
      <c r="M147" s="82"/>
      <c r="N147" s="96" t="s">
        <v>200</v>
      </c>
      <c r="O147" s="97">
        <v>45128</v>
      </c>
      <c r="P147" s="38">
        <f t="shared" si="15"/>
        <v>450</v>
      </c>
      <c r="Q147" s="38">
        <f t="shared" si="16"/>
        <v>450</v>
      </c>
      <c r="R147" s="38"/>
      <c r="S147" s="25" t="s">
        <v>494</v>
      </c>
      <c r="T147" s="100">
        <v>45204</v>
      </c>
      <c r="U147" s="38">
        <f t="shared" si="17"/>
        <v>450</v>
      </c>
      <c r="V147" s="38">
        <f t="shared" si="18"/>
        <v>1</v>
      </c>
      <c r="W147" s="82">
        <f t="shared" si="19"/>
        <v>450</v>
      </c>
      <c r="X147" s="98" t="s">
        <v>2826</v>
      </c>
      <c r="Y147" s="98" t="s">
        <v>89</v>
      </c>
      <c r="Z147" s="72"/>
      <c r="AA147" s="72"/>
      <c r="AB147" t="s">
        <v>100</v>
      </c>
      <c r="AC147" s="72" t="s">
        <v>101</v>
      </c>
    </row>
    <row r="148" spans="1:29" ht="15" customHeight="1">
      <c r="A148" s="38">
        <f t="shared" si="20"/>
        <v>146</v>
      </c>
      <c r="B148" s="39" t="s">
        <v>540</v>
      </c>
      <c r="C148" s="39" t="str">
        <f>IF($B148&lt;&gt;"",_xlfn.IFNA(VLOOKUP($B148,'Node Details'!$B:$U,C$1,0),"Check"),"")</f>
        <v>0000SHT61-SHT610105</v>
      </c>
      <c r="D148" s="39" t="str">
        <f>IF($B148&lt;&gt;"",_xlfn.IFNA(VLOOKUP($B148,'Node Details'!$B:$U,D$1,0),"Check"),"")</f>
        <v>SHT</v>
      </c>
      <c r="E148" s="39" t="str">
        <f>IF($B148&lt;&gt;"",_xlfn.IFNA(VLOOKUP($B148,'Node Details'!$B:$U,E$1,0),"Check"),"")</f>
        <v>Airtel</v>
      </c>
      <c r="F148" s="40">
        <v>45107</v>
      </c>
      <c r="G148" s="82"/>
      <c r="H148" s="39" t="s">
        <v>2828</v>
      </c>
      <c r="I148" s="39">
        <v>1</v>
      </c>
      <c r="J148" s="39">
        <v>450</v>
      </c>
      <c r="K148" s="39">
        <f t="shared" si="14"/>
        <v>450</v>
      </c>
      <c r="L148" s="64">
        <v>45107</v>
      </c>
      <c r="M148" s="82"/>
      <c r="N148" s="96" t="s">
        <v>200</v>
      </c>
      <c r="O148" s="97">
        <v>45128</v>
      </c>
      <c r="P148" s="38">
        <f t="shared" si="15"/>
        <v>450</v>
      </c>
      <c r="Q148" s="38">
        <f t="shared" si="16"/>
        <v>450</v>
      </c>
      <c r="R148" s="38"/>
      <c r="S148" s="25" t="s">
        <v>494</v>
      </c>
      <c r="T148" s="100">
        <v>45204</v>
      </c>
      <c r="U148" s="38">
        <f t="shared" si="17"/>
        <v>450</v>
      </c>
      <c r="V148" s="38">
        <f t="shared" si="18"/>
        <v>1</v>
      </c>
      <c r="W148" s="82">
        <f t="shared" si="19"/>
        <v>450</v>
      </c>
      <c r="X148" s="98" t="s">
        <v>2826</v>
      </c>
      <c r="Y148" s="98" t="s">
        <v>89</v>
      </c>
      <c r="Z148" s="72"/>
      <c r="AA148" s="72"/>
      <c r="AB148" t="s">
        <v>100</v>
      </c>
      <c r="AC148" s="72" t="s">
        <v>101</v>
      </c>
    </row>
    <row r="149" spans="1:29" ht="15" customHeight="1">
      <c r="A149" s="38">
        <f t="shared" si="20"/>
        <v>147</v>
      </c>
      <c r="B149" s="39" t="s">
        <v>2100</v>
      </c>
      <c r="C149" s="39" t="str">
        <f>IF($B149&lt;&gt;"",_xlfn.IFNA(VLOOKUP($B149,'Node Details'!$B:$U,C$1,0),"Check"),"")</f>
        <v>0000SHT51-SHT610107</v>
      </c>
      <c r="D149" s="39" t="str">
        <f>IF($B149&lt;&gt;"",_xlfn.IFNA(VLOOKUP($B149,'Node Details'!$B:$U,D$1,0),"Check"),"")</f>
        <v>SHT</v>
      </c>
      <c r="E149" s="39" t="str">
        <f>IF($B149&lt;&gt;"",_xlfn.IFNA(VLOOKUP($B149,'Node Details'!$B:$U,E$1,0),"Check"),"")</f>
        <v>Airtel</v>
      </c>
      <c r="F149" s="40">
        <v>45107</v>
      </c>
      <c r="G149" s="82"/>
      <c r="H149" s="39" t="s">
        <v>2828</v>
      </c>
      <c r="I149" s="39">
        <v>1</v>
      </c>
      <c r="J149" s="39">
        <v>450</v>
      </c>
      <c r="K149" s="39">
        <f t="shared" si="14"/>
        <v>450</v>
      </c>
      <c r="L149" s="64">
        <v>45107</v>
      </c>
      <c r="M149" s="82"/>
      <c r="N149" s="96" t="s">
        <v>200</v>
      </c>
      <c r="O149" s="97">
        <v>45128</v>
      </c>
      <c r="P149" s="38">
        <f t="shared" si="15"/>
        <v>450</v>
      </c>
      <c r="Q149" s="38">
        <f t="shared" si="16"/>
        <v>450</v>
      </c>
      <c r="R149" s="38"/>
      <c r="S149" s="25" t="s">
        <v>494</v>
      </c>
      <c r="T149" s="100">
        <v>45204</v>
      </c>
      <c r="U149" s="38">
        <f t="shared" si="17"/>
        <v>450</v>
      </c>
      <c r="V149" s="38">
        <f t="shared" si="18"/>
        <v>1</v>
      </c>
      <c r="W149" s="82">
        <f t="shared" si="19"/>
        <v>450</v>
      </c>
      <c r="X149" s="98" t="s">
        <v>2826</v>
      </c>
      <c r="Y149" s="98" t="s">
        <v>89</v>
      </c>
      <c r="Z149" s="72"/>
      <c r="AA149" s="72"/>
      <c r="AB149" t="s">
        <v>100</v>
      </c>
      <c r="AC149" s="72" t="s">
        <v>101</v>
      </c>
    </row>
    <row r="150" spans="1:29" ht="15" customHeight="1">
      <c r="A150" s="38">
        <f t="shared" si="20"/>
        <v>148</v>
      </c>
      <c r="B150" s="39" t="s">
        <v>535</v>
      </c>
      <c r="C150" s="39" t="str">
        <f>IF($B150&lt;&gt;"",_xlfn.IFNA(VLOOKUP($B150,'Node Details'!$B:$U,C$1,0),"Check"),"")</f>
        <v>0000SHT51-SHT610107</v>
      </c>
      <c r="D150" s="39" t="str">
        <f>IF($B150&lt;&gt;"",_xlfn.IFNA(VLOOKUP($B150,'Node Details'!$B:$U,D$1,0),"Check"),"")</f>
        <v>SHT</v>
      </c>
      <c r="E150" s="39" t="str">
        <f>IF($B150&lt;&gt;"",_xlfn.IFNA(VLOOKUP($B150,'Node Details'!$B:$U,E$1,0),"Check"),"")</f>
        <v>Airtel</v>
      </c>
      <c r="F150" s="40">
        <v>45107</v>
      </c>
      <c r="G150" s="82"/>
      <c r="H150" s="39" t="s">
        <v>2828</v>
      </c>
      <c r="I150" s="39">
        <v>1</v>
      </c>
      <c r="J150" s="39">
        <v>450</v>
      </c>
      <c r="K150" s="39">
        <f t="shared" si="14"/>
        <v>450</v>
      </c>
      <c r="L150" s="64">
        <v>45107</v>
      </c>
      <c r="M150" s="82"/>
      <c r="N150" s="96" t="s">
        <v>200</v>
      </c>
      <c r="O150" s="97">
        <v>45128</v>
      </c>
      <c r="P150" s="38">
        <f t="shared" si="15"/>
        <v>450</v>
      </c>
      <c r="Q150" s="38">
        <f t="shared" si="16"/>
        <v>450</v>
      </c>
      <c r="R150" s="38"/>
      <c r="S150" s="25" t="s">
        <v>494</v>
      </c>
      <c r="T150" s="100">
        <v>45204</v>
      </c>
      <c r="U150" s="38">
        <f t="shared" si="17"/>
        <v>450</v>
      </c>
      <c r="V150" s="38">
        <f t="shared" si="18"/>
        <v>1</v>
      </c>
      <c r="W150" s="82">
        <f t="shared" si="19"/>
        <v>450</v>
      </c>
      <c r="X150" s="98" t="s">
        <v>2826</v>
      </c>
      <c r="Y150" s="98" t="s">
        <v>89</v>
      </c>
      <c r="Z150" s="72"/>
      <c r="AA150" s="72"/>
      <c r="AB150" t="s">
        <v>100</v>
      </c>
      <c r="AC150" s="72" t="s">
        <v>101</v>
      </c>
    </row>
    <row r="151" spans="1:29" ht="15" customHeight="1">
      <c r="A151" s="38">
        <f t="shared" si="20"/>
        <v>149</v>
      </c>
      <c r="B151" s="39" t="s">
        <v>552</v>
      </c>
      <c r="C151" s="39" t="str">
        <f>IF($B151&lt;&gt;"",_xlfn.IFNA(VLOOKUP($B151,'Node Details'!$B:$U,C$1,0),"Check"),"")</f>
        <v>0000SHT51-SHT620107</v>
      </c>
      <c r="D151" s="39" t="str">
        <f>IF($B151&lt;&gt;"",_xlfn.IFNA(VLOOKUP($B151,'Node Details'!$B:$U,D$1,0),"Check"),"")</f>
        <v>SHT</v>
      </c>
      <c r="E151" s="39" t="str">
        <f>IF($B151&lt;&gt;"",_xlfn.IFNA(VLOOKUP($B151,'Node Details'!$B:$U,E$1,0),"Check"),"")</f>
        <v>Airtel</v>
      </c>
      <c r="F151" s="40">
        <v>45107</v>
      </c>
      <c r="G151" s="82"/>
      <c r="H151" s="39" t="s">
        <v>2828</v>
      </c>
      <c r="I151" s="39">
        <v>1</v>
      </c>
      <c r="J151" s="39">
        <v>450</v>
      </c>
      <c r="K151" s="39">
        <f t="shared" si="14"/>
        <v>450</v>
      </c>
      <c r="L151" s="64">
        <v>45107</v>
      </c>
      <c r="M151" s="82"/>
      <c r="N151" s="96" t="s">
        <v>200</v>
      </c>
      <c r="O151" s="97">
        <v>45128</v>
      </c>
      <c r="P151" s="38">
        <f t="shared" si="15"/>
        <v>450</v>
      </c>
      <c r="Q151" s="38">
        <f t="shared" si="16"/>
        <v>450</v>
      </c>
      <c r="R151" s="38"/>
      <c r="S151" s="25" t="s">
        <v>494</v>
      </c>
      <c r="T151" s="100">
        <v>45204</v>
      </c>
      <c r="U151" s="38">
        <f t="shared" si="17"/>
        <v>450</v>
      </c>
      <c r="V151" s="38">
        <f t="shared" si="18"/>
        <v>1</v>
      </c>
      <c r="W151" s="82">
        <f t="shared" si="19"/>
        <v>450</v>
      </c>
      <c r="X151" s="98" t="s">
        <v>2826</v>
      </c>
      <c r="Y151" s="98" t="s">
        <v>89</v>
      </c>
      <c r="Z151" s="72"/>
      <c r="AA151" s="72"/>
      <c r="AB151" t="s">
        <v>100</v>
      </c>
      <c r="AC151" s="72" t="s">
        <v>101</v>
      </c>
    </row>
    <row r="152" spans="1:29" ht="15" customHeight="1">
      <c r="A152" s="38">
        <f t="shared" si="20"/>
        <v>150</v>
      </c>
      <c r="B152" s="39" t="s">
        <v>2102</v>
      </c>
      <c r="C152" s="39" t="str">
        <f>IF($B152&lt;&gt;"",_xlfn.IFNA(VLOOKUP($B152,'Node Details'!$B:$U,C$1,0),"Check"),"")</f>
        <v>0000SHT51-SHT620107</v>
      </c>
      <c r="D152" s="39" t="str">
        <f>IF($B152&lt;&gt;"",_xlfn.IFNA(VLOOKUP($B152,'Node Details'!$B:$U,D$1,0),"Check"),"")</f>
        <v>SHT</v>
      </c>
      <c r="E152" s="39" t="str">
        <f>IF($B152&lt;&gt;"",_xlfn.IFNA(VLOOKUP($B152,'Node Details'!$B:$U,E$1,0),"Check"),"")</f>
        <v>Airtel</v>
      </c>
      <c r="F152" s="40">
        <v>45107</v>
      </c>
      <c r="G152" s="82"/>
      <c r="H152" s="39" t="s">
        <v>2828</v>
      </c>
      <c r="I152" s="39">
        <v>1</v>
      </c>
      <c r="J152" s="39">
        <v>450</v>
      </c>
      <c r="K152" s="39">
        <f t="shared" si="14"/>
        <v>450</v>
      </c>
      <c r="L152" s="64">
        <v>45107</v>
      </c>
      <c r="M152" s="82"/>
      <c r="N152" s="96" t="s">
        <v>200</v>
      </c>
      <c r="O152" s="97">
        <v>45128</v>
      </c>
      <c r="P152" s="38">
        <f t="shared" si="15"/>
        <v>450</v>
      </c>
      <c r="Q152" s="38">
        <f t="shared" si="16"/>
        <v>450</v>
      </c>
      <c r="R152" s="38"/>
      <c r="S152" s="25" t="s">
        <v>494</v>
      </c>
      <c r="T152" s="100">
        <v>45204</v>
      </c>
      <c r="U152" s="38">
        <f t="shared" si="17"/>
        <v>450</v>
      </c>
      <c r="V152" s="38">
        <f t="shared" si="18"/>
        <v>1</v>
      </c>
      <c r="W152" s="82">
        <f t="shared" si="19"/>
        <v>450</v>
      </c>
      <c r="X152" s="98" t="s">
        <v>2826</v>
      </c>
      <c r="Y152" s="98" t="s">
        <v>89</v>
      </c>
      <c r="Z152" s="72"/>
      <c r="AA152" s="72"/>
      <c r="AB152" t="s">
        <v>100</v>
      </c>
      <c r="AC152" s="72" t="s">
        <v>101</v>
      </c>
    </row>
    <row r="153" spans="1:29" ht="15" customHeight="1">
      <c r="A153" s="38">
        <f t="shared" si="20"/>
        <v>151</v>
      </c>
      <c r="B153" s="39" t="s">
        <v>548</v>
      </c>
      <c r="C153" s="39" t="str">
        <f>IF($B153&lt;&gt;"",_xlfn.IFNA(VLOOKUP($B153,'Node Details'!$B:$U,C$1,0),"Check"),"")</f>
        <v>0000SHT51-SHT620105</v>
      </c>
      <c r="D153" s="39" t="str">
        <f>IF($B153&lt;&gt;"",_xlfn.IFNA(VLOOKUP($B153,'Node Details'!$B:$U,D$1,0),"Check"),"")</f>
        <v>SHT</v>
      </c>
      <c r="E153" s="39" t="str">
        <f>IF($B153&lt;&gt;"",_xlfn.IFNA(VLOOKUP($B153,'Node Details'!$B:$U,E$1,0),"Check"),"")</f>
        <v>Airtel</v>
      </c>
      <c r="F153" s="40">
        <v>45107</v>
      </c>
      <c r="G153" s="82"/>
      <c r="H153" s="39" t="s">
        <v>2828</v>
      </c>
      <c r="I153" s="39">
        <v>1</v>
      </c>
      <c r="J153" s="39">
        <v>450</v>
      </c>
      <c r="K153" s="39">
        <f t="shared" si="14"/>
        <v>450</v>
      </c>
      <c r="L153" s="64">
        <v>45107</v>
      </c>
      <c r="M153" s="82"/>
      <c r="N153" s="96" t="s">
        <v>200</v>
      </c>
      <c r="O153" s="97">
        <v>45128</v>
      </c>
      <c r="P153" s="38">
        <f t="shared" si="15"/>
        <v>450</v>
      </c>
      <c r="Q153" s="38">
        <f t="shared" si="16"/>
        <v>450</v>
      </c>
      <c r="R153" s="38"/>
      <c r="S153" s="25" t="s">
        <v>494</v>
      </c>
      <c r="T153" s="100">
        <v>45204</v>
      </c>
      <c r="U153" s="38">
        <f t="shared" si="17"/>
        <v>450</v>
      </c>
      <c r="V153" s="38">
        <f t="shared" si="18"/>
        <v>1</v>
      </c>
      <c r="W153" s="82">
        <f t="shared" si="19"/>
        <v>450</v>
      </c>
      <c r="X153" s="98" t="s">
        <v>2826</v>
      </c>
      <c r="Y153" s="98" t="s">
        <v>89</v>
      </c>
      <c r="Z153" s="72"/>
      <c r="AA153" s="72"/>
      <c r="AB153" t="s">
        <v>100</v>
      </c>
      <c r="AC153" s="72" t="s">
        <v>101</v>
      </c>
    </row>
    <row r="154" spans="1:29" ht="15" customHeight="1">
      <c r="A154" s="38">
        <f t="shared" si="20"/>
        <v>152</v>
      </c>
      <c r="B154" s="39" t="s">
        <v>2103</v>
      </c>
      <c r="C154" s="39" t="str">
        <f>IF($B154&lt;&gt;"",_xlfn.IFNA(VLOOKUP($B154,'Node Details'!$B:$U,C$1,0),"Check"),"")</f>
        <v>0000SHT51-SHT620105</v>
      </c>
      <c r="D154" s="39" t="str">
        <f>IF($B154&lt;&gt;"",_xlfn.IFNA(VLOOKUP($B154,'Node Details'!$B:$U,D$1,0),"Check"),"")</f>
        <v>SHT</v>
      </c>
      <c r="E154" s="39" t="str">
        <f>IF($B154&lt;&gt;"",_xlfn.IFNA(VLOOKUP($B154,'Node Details'!$B:$U,E$1,0),"Check"),"")</f>
        <v>Airtel</v>
      </c>
      <c r="F154" s="40">
        <v>45107</v>
      </c>
      <c r="G154" s="82"/>
      <c r="H154" s="39" t="s">
        <v>2828</v>
      </c>
      <c r="I154" s="39">
        <v>1</v>
      </c>
      <c r="J154" s="39">
        <v>450</v>
      </c>
      <c r="K154" s="39">
        <f t="shared" si="14"/>
        <v>450</v>
      </c>
      <c r="L154" s="64">
        <v>45107</v>
      </c>
      <c r="M154" s="82"/>
      <c r="N154" s="96" t="s">
        <v>200</v>
      </c>
      <c r="O154" s="97">
        <v>45128</v>
      </c>
      <c r="P154" s="38">
        <f t="shared" si="15"/>
        <v>450</v>
      </c>
      <c r="Q154" s="38">
        <f t="shared" si="16"/>
        <v>450</v>
      </c>
      <c r="R154" s="38"/>
      <c r="S154" s="25" t="s">
        <v>494</v>
      </c>
      <c r="T154" s="100">
        <v>45204</v>
      </c>
      <c r="U154" s="38">
        <f t="shared" si="17"/>
        <v>450</v>
      </c>
      <c r="V154" s="38">
        <f t="shared" si="18"/>
        <v>1</v>
      </c>
      <c r="W154" s="82">
        <f t="shared" si="19"/>
        <v>450</v>
      </c>
      <c r="X154" s="98" t="s">
        <v>2826</v>
      </c>
      <c r="Y154" s="98" t="s">
        <v>89</v>
      </c>
      <c r="Z154" s="72"/>
      <c r="AA154" s="72"/>
      <c r="AB154" t="s">
        <v>100</v>
      </c>
      <c r="AC154" s="72" t="s">
        <v>101</v>
      </c>
    </row>
    <row r="155" spans="1:29" ht="15" customHeight="1">
      <c r="A155" s="38">
        <f t="shared" si="20"/>
        <v>153</v>
      </c>
      <c r="B155" s="39" t="s">
        <v>544</v>
      </c>
      <c r="C155" s="39" t="str">
        <f>IF($B155&lt;&gt;"",_xlfn.IFNA(VLOOKUP($B155,'Node Details'!$B:$U,C$1,0),"Check"),"")</f>
        <v>0000SHT51-SHT620103</v>
      </c>
      <c r="D155" s="39" t="str">
        <f>IF($B155&lt;&gt;"",_xlfn.IFNA(VLOOKUP($B155,'Node Details'!$B:$U,D$1,0),"Check"),"")</f>
        <v>SHT</v>
      </c>
      <c r="E155" s="39" t="str">
        <f>IF($B155&lt;&gt;"",_xlfn.IFNA(VLOOKUP($B155,'Node Details'!$B:$U,E$1,0),"Check"),"")</f>
        <v>Airtel</v>
      </c>
      <c r="F155" s="40">
        <v>45107</v>
      </c>
      <c r="G155" s="82"/>
      <c r="H155" s="39" t="s">
        <v>2828</v>
      </c>
      <c r="I155" s="39">
        <v>1</v>
      </c>
      <c r="J155" s="39">
        <v>450</v>
      </c>
      <c r="K155" s="39">
        <f t="shared" si="14"/>
        <v>450</v>
      </c>
      <c r="L155" s="64">
        <v>45107</v>
      </c>
      <c r="M155" s="82"/>
      <c r="N155" s="96" t="s">
        <v>200</v>
      </c>
      <c r="O155" s="97">
        <v>45128</v>
      </c>
      <c r="P155" s="38">
        <f t="shared" si="15"/>
        <v>450</v>
      </c>
      <c r="Q155" s="38">
        <f t="shared" si="16"/>
        <v>450</v>
      </c>
      <c r="R155" s="38"/>
      <c r="S155" s="25" t="s">
        <v>494</v>
      </c>
      <c r="T155" s="100">
        <v>45204</v>
      </c>
      <c r="U155" s="38">
        <f t="shared" si="17"/>
        <v>450</v>
      </c>
      <c r="V155" s="38">
        <f t="shared" si="18"/>
        <v>1</v>
      </c>
      <c r="W155" s="82">
        <f t="shared" si="19"/>
        <v>450</v>
      </c>
      <c r="X155" s="98" t="s">
        <v>2826</v>
      </c>
      <c r="Y155" s="98" t="s">
        <v>89</v>
      </c>
      <c r="Z155" s="72"/>
      <c r="AA155" s="72"/>
      <c r="AB155" t="s">
        <v>100</v>
      </c>
      <c r="AC155" s="72" t="s">
        <v>101</v>
      </c>
    </row>
    <row r="156" spans="1:29" ht="15" customHeight="1">
      <c r="A156" s="38">
        <f t="shared" si="20"/>
        <v>154</v>
      </c>
      <c r="B156" s="39" t="s">
        <v>2105</v>
      </c>
      <c r="C156" s="39" t="str">
        <f>IF($B156&lt;&gt;"",_xlfn.IFNA(VLOOKUP($B156,'Node Details'!$B:$U,C$1,0),"Check"),"")</f>
        <v>0000SHT51-SHT620103</v>
      </c>
      <c r="D156" s="39" t="str">
        <f>IF($B156&lt;&gt;"",_xlfn.IFNA(VLOOKUP($B156,'Node Details'!$B:$U,D$1,0),"Check"),"")</f>
        <v>SHT</v>
      </c>
      <c r="E156" s="39" t="str">
        <f>IF($B156&lt;&gt;"",_xlfn.IFNA(VLOOKUP($B156,'Node Details'!$B:$U,E$1,0),"Check"),"")</f>
        <v>Airtel</v>
      </c>
      <c r="F156" s="40">
        <v>45107</v>
      </c>
      <c r="G156" s="82"/>
      <c r="H156" s="39" t="s">
        <v>2828</v>
      </c>
      <c r="I156" s="39">
        <v>1</v>
      </c>
      <c r="J156" s="39">
        <v>450</v>
      </c>
      <c r="K156" s="39">
        <f t="shared" si="14"/>
        <v>450</v>
      </c>
      <c r="L156" s="64">
        <v>45107</v>
      </c>
      <c r="M156" s="82"/>
      <c r="N156" s="96" t="s">
        <v>200</v>
      </c>
      <c r="O156" s="97">
        <v>45128</v>
      </c>
      <c r="P156" s="38">
        <f t="shared" si="15"/>
        <v>450</v>
      </c>
      <c r="Q156" s="38">
        <f t="shared" si="16"/>
        <v>450</v>
      </c>
      <c r="R156" s="38"/>
      <c r="S156" s="25" t="s">
        <v>494</v>
      </c>
      <c r="T156" s="100">
        <v>45204</v>
      </c>
      <c r="U156" s="38">
        <f t="shared" si="17"/>
        <v>450</v>
      </c>
      <c r="V156" s="38">
        <f t="shared" si="18"/>
        <v>1</v>
      </c>
      <c r="W156" s="82">
        <f t="shared" si="19"/>
        <v>450</v>
      </c>
      <c r="X156" s="98" t="s">
        <v>2826</v>
      </c>
      <c r="Y156" s="98" t="s">
        <v>89</v>
      </c>
      <c r="Z156" s="72"/>
      <c r="AA156" s="72"/>
      <c r="AB156" t="s">
        <v>100</v>
      </c>
      <c r="AC156" s="72" t="s">
        <v>101</v>
      </c>
    </row>
    <row r="157" spans="1:29" ht="15" customHeight="1">
      <c r="A157" s="38">
        <f t="shared" si="20"/>
        <v>155</v>
      </c>
      <c r="B157" s="39" t="s">
        <v>2107</v>
      </c>
      <c r="C157" s="39" t="str">
        <f>IF($B157&lt;&gt;"",_xlfn.IFNA(VLOOKUP($B157,'Node Details'!$B:$U,C$1,0),"Check"),"")</f>
        <v>0000SHT51-SHT620103</v>
      </c>
      <c r="D157" s="39" t="str">
        <f>IF($B157&lt;&gt;"",_xlfn.IFNA(VLOOKUP($B157,'Node Details'!$B:$U,D$1,0),"Check"),"")</f>
        <v>SHT</v>
      </c>
      <c r="E157" s="39" t="str">
        <f>IF($B157&lt;&gt;"",_xlfn.IFNA(VLOOKUP($B157,'Node Details'!$B:$U,E$1,0),"Check"),"")</f>
        <v>Airtel</v>
      </c>
      <c r="F157" s="40">
        <v>45107</v>
      </c>
      <c r="G157" s="82"/>
      <c r="H157" s="39" t="s">
        <v>2828</v>
      </c>
      <c r="I157" s="39">
        <v>1</v>
      </c>
      <c r="J157" s="39">
        <v>450</v>
      </c>
      <c r="K157" s="39">
        <f t="shared" si="14"/>
        <v>450</v>
      </c>
      <c r="L157" s="64">
        <v>45107</v>
      </c>
      <c r="M157" s="82"/>
      <c r="N157" s="96" t="s">
        <v>200</v>
      </c>
      <c r="O157" s="97">
        <v>45128</v>
      </c>
      <c r="P157" s="38">
        <f t="shared" si="15"/>
        <v>450</v>
      </c>
      <c r="Q157" s="38">
        <f t="shared" si="16"/>
        <v>450</v>
      </c>
      <c r="R157" s="38"/>
      <c r="S157" s="25" t="s">
        <v>494</v>
      </c>
      <c r="T157" s="100">
        <v>45204</v>
      </c>
      <c r="U157" s="38">
        <f t="shared" si="17"/>
        <v>450</v>
      </c>
      <c r="V157" s="38">
        <f t="shared" si="18"/>
        <v>1</v>
      </c>
      <c r="W157" s="82">
        <f t="shared" si="19"/>
        <v>450</v>
      </c>
      <c r="X157" s="98" t="s">
        <v>2826</v>
      </c>
      <c r="Y157" s="98" t="s">
        <v>89</v>
      </c>
      <c r="Z157" s="72"/>
      <c r="AA157" s="72"/>
      <c r="AB157" t="s">
        <v>100</v>
      </c>
      <c r="AC157" s="72" t="s">
        <v>101</v>
      </c>
    </row>
    <row r="158" spans="1:29" ht="15" customHeight="1">
      <c r="A158" s="38">
        <f t="shared" si="20"/>
        <v>156</v>
      </c>
      <c r="B158" s="39" t="s">
        <v>2108</v>
      </c>
      <c r="C158" s="39" t="str">
        <f>IF($B158&lt;&gt;"",_xlfn.IFNA(VLOOKUP($B158,'Node Details'!$B:$U,C$1,0),"Check"),"")</f>
        <v>0000SHT51-SHT630104</v>
      </c>
      <c r="D158" s="39" t="str">
        <f>IF($B158&lt;&gt;"",_xlfn.IFNA(VLOOKUP($B158,'Node Details'!$B:$U,D$1,0),"Check"),"")</f>
        <v>SHT</v>
      </c>
      <c r="E158" s="39" t="str">
        <f>IF($B158&lt;&gt;"",_xlfn.IFNA(VLOOKUP($B158,'Node Details'!$B:$U,E$1,0),"Check"),"")</f>
        <v>Airtel</v>
      </c>
      <c r="F158" s="40">
        <v>45107</v>
      </c>
      <c r="G158" s="82"/>
      <c r="H158" s="39" t="s">
        <v>2828</v>
      </c>
      <c r="I158" s="39">
        <v>1</v>
      </c>
      <c r="J158" s="39">
        <v>450</v>
      </c>
      <c r="K158" s="39">
        <f t="shared" si="14"/>
        <v>450</v>
      </c>
      <c r="L158" s="64">
        <v>45107</v>
      </c>
      <c r="M158" s="82"/>
      <c r="N158" s="96" t="s">
        <v>200</v>
      </c>
      <c r="O158" s="97">
        <v>45128</v>
      </c>
      <c r="P158" s="38">
        <f t="shared" si="15"/>
        <v>450</v>
      </c>
      <c r="Q158" s="38">
        <f t="shared" si="16"/>
        <v>450</v>
      </c>
      <c r="R158" s="38"/>
      <c r="S158" s="25" t="s">
        <v>494</v>
      </c>
      <c r="T158" s="100">
        <v>45204</v>
      </c>
      <c r="U158" s="38">
        <f t="shared" si="17"/>
        <v>450</v>
      </c>
      <c r="V158" s="38">
        <f t="shared" si="18"/>
        <v>1</v>
      </c>
      <c r="W158" s="82">
        <f t="shared" si="19"/>
        <v>450</v>
      </c>
      <c r="X158" s="98" t="s">
        <v>2826</v>
      </c>
      <c r="Y158" s="98" t="s">
        <v>89</v>
      </c>
      <c r="Z158" s="72"/>
      <c r="AA158" s="72"/>
      <c r="AB158" t="s">
        <v>100</v>
      </c>
      <c r="AC158" s="72" t="s">
        <v>101</v>
      </c>
    </row>
    <row r="159" spans="1:29" ht="15" customHeight="1">
      <c r="A159" s="38">
        <f t="shared" si="20"/>
        <v>157</v>
      </c>
      <c r="B159" s="39" t="s">
        <v>2109</v>
      </c>
      <c r="C159" s="39" t="str">
        <f>IF($B159&lt;&gt;"",_xlfn.IFNA(VLOOKUP($B159,'Node Details'!$B:$U,C$1,0),"Check"),"")</f>
        <v>0000SHT51-SHT630104</v>
      </c>
      <c r="D159" s="39" t="str">
        <f>IF($B159&lt;&gt;"",_xlfn.IFNA(VLOOKUP($B159,'Node Details'!$B:$U,D$1,0),"Check"),"")</f>
        <v>SHT</v>
      </c>
      <c r="E159" s="39" t="str">
        <f>IF($B159&lt;&gt;"",_xlfn.IFNA(VLOOKUP($B159,'Node Details'!$B:$U,E$1,0),"Check"),"")</f>
        <v>Airtel</v>
      </c>
      <c r="F159" s="40">
        <v>45107</v>
      </c>
      <c r="G159" s="82"/>
      <c r="H159" s="39" t="s">
        <v>2828</v>
      </c>
      <c r="I159" s="39">
        <v>1</v>
      </c>
      <c r="J159" s="39">
        <v>450</v>
      </c>
      <c r="K159" s="39">
        <f t="shared" si="14"/>
        <v>450</v>
      </c>
      <c r="L159" s="64">
        <v>45107</v>
      </c>
      <c r="M159" s="82"/>
      <c r="N159" s="96" t="s">
        <v>200</v>
      </c>
      <c r="O159" s="97">
        <v>45128</v>
      </c>
      <c r="P159" s="38">
        <f t="shared" si="15"/>
        <v>450</v>
      </c>
      <c r="Q159" s="38">
        <f t="shared" si="16"/>
        <v>450</v>
      </c>
      <c r="R159" s="38"/>
      <c r="S159" s="25" t="s">
        <v>494</v>
      </c>
      <c r="T159" s="100">
        <v>45204</v>
      </c>
      <c r="U159" s="38">
        <f t="shared" si="17"/>
        <v>450</v>
      </c>
      <c r="V159" s="38">
        <f t="shared" si="18"/>
        <v>1</v>
      </c>
      <c r="W159" s="82">
        <f t="shared" si="19"/>
        <v>450</v>
      </c>
      <c r="X159" s="98" t="s">
        <v>2826</v>
      </c>
      <c r="Y159" s="98" t="s">
        <v>89</v>
      </c>
      <c r="Z159" s="72"/>
      <c r="AA159" s="72"/>
      <c r="AB159" t="s">
        <v>100</v>
      </c>
      <c r="AC159" s="72" t="s">
        <v>101</v>
      </c>
    </row>
    <row r="160" spans="1:29" ht="15" customHeight="1">
      <c r="A160" s="38">
        <f t="shared" si="20"/>
        <v>158</v>
      </c>
      <c r="B160" s="39" t="s">
        <v>2111</v>
      </c>
      <c r="C160" s="39" t="str">
        <f>IF($B160&lt;&gt;"",_xlfn.IFNA(VLOOKUP($B160,'Node Details'!$B:$U,C$1,0),"Check"),"")</f>
        <v>0000SHT51-SHT630104</v>
      </c>
      <c r="D160" s="39" t="str">
        <f>IF($B160&lt;&gt;"",_xlfn.IFNA(VLOOKUP($B160,'Node Details'!$B:$U,D$1,0),"Check"),"")</f>
        <v>SHT</v>
      </c>
      <c r="E160" s="39" t="str">
        <f>IF($B160&lt;&gt;"",_xlfn.IFNA(VLOOKUP($B160,'Node Details'!$B:$U,E$1,0),"Check"),"")</f>
        <v>Airtel</v>
      </c>
      <c r="F160" s="40">
        <v>45107</v>
      </c>
      <c r="G160" s="82"/>
      <c r="H160" s="39" t="s">
        <v>2828</v>
      </c>
      <c r="I160" s="39">
        <v>1</v>
      </c>
      <c r="J160" s="39">
        <v>450</v>
      </c>
      <c r="K160" s="39">
        <f t="shared" si="14"/>
        <v>450</v>
      </c>
      <c r="L160" s="64">
        <v>45107</v>
      </c>
      <c r="M160" s="82"/>
      <c r="N160" s="96" t="s">
        <v>200</v>
      </c>
      <c r="O160" s="97">
        <v>45128</v>
      </c>
      <c r="P160" s="38">
        <f t="shared" si="15"/>
        <v>450</v>
      </c>
      <c r="Q160" s="38">
        <f t="shared" si="16"/>
        <v>450</v>
      </c>
      <c r="R160" s="38"/>
      <c r="S160" s="25" t="s">
        <v>494</v>
      </c>
      <c r="T160" s="100">
        <v>45204</v>
      </c>
      <c r="U160" s="38">
        <f t="shared" si="17"/>
        <v>450</v>
      </c>
      <c r="V160" s="38">
        <f t="shared" si="18"/>
        <v>1</v>
      </c>
      <c r="W160" s="82">
        <f t="shared" si="19"/>
        <v>450</v>
      </c>
      <c r="X160" s="98" t="s">
        <v>2826</v>
      </c>
      <c r="Y160" s="98" t="s">
        <v>89</v>
      </c>
      <c r="Z160" s="72"/>
      <c r="AA160" s="72"/>
      <c r="AB160" t="s">
        <v>100</v>
      </c>
      <c r="AC160" s="72" t="s">
        <v>101</v>
      </c>
    </row>
    <row r="161" spans="1:29" ht="15" customHeight="1">
      <c r="A161" s="38">
        <f t="shared" si="20"/>
        <v>159</v>
      </c>
      <c r="B161" s="39" t="s">
        <v>564</v>
      </c>
      <c r="C161" s="39" t="str">
        <f>IF($B161&lt;&gt;"",_xlfn.IFNA(VLOOKUP($B161,'Node Details'!$B:$U,C$1,0),"Check"),"")</f>
        <v>0000SHT51-SHT630104</v>
      </c>
      <c r="D161" s="39" t="str">
        <f>IF($B161&lt;&gt;"",_xlfn.IFNA(VLOOKUP($B161,'Node Details'!$B:$U,D$1,0),"Check"),"")</f>
        <v>SHT</v>
      </c>
      <c r="E161" s="39" t="str">
        <f>IF($B161&lt;&gt;"",_xlfn.IFNA(VLOOKUP($B161,'Node Details'!$B:$U,E$1,0),"Check"),"")</f>
        <v>Airtel</v>
      </c>
      <c r="F161" s="40">
        <v>45107</v>
      </c>
      <c r="G161" s="82"/>
      <c r="H161" s="39" t="s">
        <v>2828</v>
      </c>
      <c r="I161" s="39">
        <v>1</v>
      </c>
      <c r="J161" s="39">
        <v>450</v>
      </c>
      <c r="K161" s="39">
        <f t="shared" si="14"/>
        <v>450</v>
      </c>
      <c r="L161" s="64">
        <v>45107</v>
      </c>
      <c r="M161" s="82"/>
      <c r="N161" s="96" t="s">
        <v>200</v>
      </c>
      <c r="O161" s="97">
        <v>45128</v>
      </c>
      <c r="P161" s="38">
        <f t="shared" si="15"/>
        <v>450</v>
      </c>
      <c r="Q161" s="38">
        <f t="shared" si="16"/>
        <v>450</v>
      </c>
      <c r="R161" s="38"/>
      <c r="S161" s="25" t="s">
        <v>494</v>
      </c>
      <c r="T161" s="100">
        <v>45204</v>
      </c>
      <c r="U161" s="38">
        <f t="shared" si="17"/>
        <v>450</v>
      </c>
      <c r="V161" s="38">
        <f t="shared" si="18"/>
        <v>1</v>
      </c>
      <c r="W161" s="82">
        <f t="shared" si="19"/>
        <v>450</v>
      </c>
      <c r="X161" s="98" t="s">
        <v>2826</v>
      </c>
      <c r="Y161" s="98" t="s">
        <v>89</v>
      </c>
      <c r="Z161" s="72"/>
      <c r="AA161" s="72"/>
      <c r="AB161" t="s">
        <v>100</v>
      </c>
      <c r="AC161" s="72" t="s">
        <v>101</v>
      </c>
    </row>
    <row r="162" spans="1:29" ht="15" customHeight="1">
      <c r="A162" s="38">
        <f t="shared" si="20"/>
        <v>160</v>
      </c>
      <c r="B162" s="39" t="s">
        <v>2113</v>
      </c>
      <c r="C162" s="39" t="str">
        <f>IF($B162&lt;&gt;"",_xlfn.IFNA(VLOOKUP($B162,'Node Details'!$B:$U,C$1,0),"Check"),"")</f>
        <v>0000SHT62-SHT630107</v>
      </c>
      <c r="D162" s="39" t="str">
        <f>IF($B162&lt;&gt;"",_xlfn.IFNA(VLOOKUP($B162,'Node Details'!$B:$U,D$1,0),"Check"),"")</f>
        <v>SHT</v>
      </c>
      <c r="E162" s="39" t="str">
        <f>IF($B162&lt;&gt;"",_xlfn.IFNA(VLOOKUP($B162,'Node Details'!$B:$U,E$1,0),"Check"),"")</f>
        <v>Airtel</v>
      </c>
      <c r="F162" s="40">
        <v>45107</v>
      </c>
      <c r="G162" s="82"/>
      <c r="H162" s="39" t="s">
        <v>2828</v>
      </c>
      <c r="I162" s="39">
        <v>1</v>
      </c>
      <c r="J162" s="39">
        <v>450</v>
      </c>
      <c r="K162" s="39">
        <f t="shared" si="14"/>
        <v>450</v>
      </c>
      <c r="L162" s="64">
        <v>45107</v>
      </c>
      <c r="M162" s="82"/>
      <c r="N162" s="96" t="s">
        <v>200</v>
      </c>
      <c r="O162" s="97">
        <v>45128</v>
      </c>
      <c r="P162" s="38">
        <f t="shared" si="15"/>
        <v>450</v>
      </c>
      <c r="Q162" s="38">
        <f t="shared" si="16"/>
        <v>450</v>
      </c>
      <c r="R162" s="38"/>
      <c r="S162" s="25" t="s">
        <v>494</v>
      </c>
      <c r="T162" s="100">
        <v>45204</v>
      </c>
      <c r="U162" s="38">
        <f t="shared" si="17"/>
        <v>450</v>
      </c>
      <c r="V162" s="38">
        <f t="shared" si="18"/>
        <v>1</v>
      </c>
      <c r="W162" s="82">
        <f t="shared" si="19"/>
        <v>450</v>
      </c>
      <c r="X162" s="98" t="s">
        <v>2826</v>
      </c>
      <c r="Y162" s="98" t="s">
        <v>89</v>
      </c>
      <c r="Z162" s="72"/>
      <c r="AA162" s="72"/>
      <c r="AB162" t="s">
        <v>100</v>
      </c>
      <c r="AC162" s="72" t="s">
        <v>101</v>
      </c>
    </row>
    <row r="163" spans="1:29" ht="15" customHeight="1">
      <c r="A163" s="38">
        <f t="shared" si="20"/>
        <v>161</v>
      </c>
      <c r="B163" s="39" t="s">
        <v>2115</v>
      </c>
      <c r="C163" s="39" t="str">
        <f>IF($B163&lt;&gt;"",_xlfn.IFNA(VLOOKUP($B163,'Node Details'!$B:$U,C$1,0),"Check"),"")</f>
        <v>0000SHT62-SHT630107</v>
      </c>
      <c r="D163" s="39" t="str">
        <f>IF($B163&lt;&gt;"",_xlfn.IFNA(VLOOKUP($B163,'Node Details'!$B:$U,D$1,0),"Check"),"")</f>
        <v>SHT</v>
      </c>
      <c r="E163" s="39" t="str">
        <f>IF($B163&lt;&gt;"",_xlfn.IFNA(VLOOKUP($B163,'Node Details'!$B:$U,E$1,0),"Check"),"")</f>
        <v>Airtel</v>
      </c>
      <c r="F163" s="40">
        <v>45107</v>
      </c>
      <c r="G163" s="82"/>
      <c r="H163" s="39" t="s">
        <v>2828</v>
      </c>
      <c r="I163" s="39">
        <v>1</v>
      </c>
      <c r="J163" s="39">
        <v>450</v>
      </c>
      <c r="K163" s="39">
        <f t="shared" si="14"/>
        <v>450</v>
      </c>
      <c r="L163" s="64">
        <v>45107</v>
      </c>
      <c r="M163" s="82"/>
      <c r="N163" s="96" t="s">
        <v>200</v>
      </c>
      <c r="O163" s="97">
        <v>45128</v>
      </c>
      <c r="P163" s="38">
        <f t="shared" si="15"/>
        <v>450</v>
      </c>
      <c r="Q163" s="38">
        <f t="shared" si="16"/>
        <v>450</v>
      </c>
      <c r="R163" s="38"/>
      <c r="S163" s="25" t="s">
        <v>494</v>
      </c>
      <c r="T163" s="100">
        <v>45204</v>
      </c>
      <c r="U163" s="38">
        <f t="shared" si="17"/>
        <v>450</v>
      </c>
      <c r="V163" s="38">
        <f t="shared" si="18"/>
        <v>1</v>
      </c>
      <c r="W163" s="82">
        <f t="shared" si="19"/>
        <v>450</v>
      </c>
      <c r="X163" s="98" t="s">
        <v>2826</v>
      </c>
      <c r="Y163" s="98" t="s">
        <v>89</v>
      </c>
      <c r="Z163" s="72"/>
      <c r="AA163" s="72"/>
      <c r="AB163" t="s">
        <v>100</v>
      </c>
      <c r="AC163" s="72" t="s">
        <v>101</v>
      </c>
    </row>
    <row r="164" spans="1:29" ht="15" customHeight="1">
      <c r="A164" s="38">
        <f t="shared" si="20"/>
        <v>162</v>
      </c>
      <c r="B164" s="39" t="s">
        <v>568</v>
      </c>
      <c r="C164" s="39" t="str">
        <f>IF($B164&lt;&gt;"",_xlfn.IFNA(VLOOKUP($B164,'Node Details'!$B:$U,C$1,0),"Check"),"")</f>
        <v>0000SHT62-SHT630107</v>
      </c>
      <c r="D164" s="39" t="str">
        <f>IF($B164&lt;&gt;"",_xlfn.IFNA(VLOOKUP($B164,'Node Details'!$B:$U,D$1,0),"Check"),"")</f>
        <v>SHT</v>
      </c>
      <c r="E164" s="39" t="str">
        <f>IF($B164&lt;&gt;"",_xlfn.IFNA(VLOOKUP($B164,'Node Details'!$B:$U,E$1,0),"Check"),"")</f>
        <v>Airtel</v>
      </c>
      <c r="F164" s="40">
        <v>45107</v>
      </c>
      <c r="G164" s="82"/>
      <c r="H164" s="39" t="s">
        <v>2828</v>
      </c>
      <c r="I164" s="39">
        <v>1</v>
      </c>
      <c r="J164" s="39">
        <v>450</v>
      </c>
      <c r="K164" s="39">
        <f t="shared" si="14"/>
        <v>450</v>
      </c>
      <c r="L164" s="64">
        <v>45107</v>
      </c>
      <c r="M164" s="82"/>
      <c r="N164" s="96" t="s">
        <v>200</v>
      </c>
      <c r="O164" s="97">
        <v>45128</v>
      </c>
      <c r="P164" s="38">
        <f t="shared" si="15"/>
        <v>450</v>
      </c>
      <c r="Q164" s="38">
        <f t="shared" si="16"/>
        <v>450</v>
      </c>
      <c r="R164" s="38"/>
      <c r="S164" s="25" t="s">
        <v>494</v>
      </c>
      <c r="T164" s="100">
        <v>45204</v>
      </c>
      <c r="U164" s="38">
        <f t="shared" si="17"/>
        <v>450</v>
      </c>
      <c r="V164" s="38">
        <f t="shared" si="18"/>
        <v>1</v>
      </c>
      <c r="W164" s="82">
        <f t="shared" si="19"/>
        <v>450</v>
      </c>
      <c r="X164" s="98" t="s">
        <v>2826</v>
      </c>
      <c r="Y164" s="98" t="s">
        <v>89</v>
      </c>
      <c r="Z164" s="72"/>
      <c r="AA164" s="72"/>
      <c r="AB164" t="s">
        <v>100</v>
      </c>
      <c r="AC164" s="72" t="s">
        <v>101</v>
      </c>
    </row>
    <row r="165" spans="1:29" ht="15" customHeight="1">
      <c r="A165" s="38">
        <f t="shared" si="20"/>
        <v>163</v>
      </c>
      <c r="B165" s="39" t="s">
        <v>2117</v>
      </c>
      <c r="C165" s="39" t="str">
        <f>IF($B165&lt;&gt;"",_xlfn.IFNA(VLOOKUP($B165,'Node Details'!$B:$U,C$1,0),"Check"),"")</f>
        <v>00001PS02-1PS020101</v>
      </c>
      <c r="D165" s="39" t="str">
        <f>IF($B165&lt;&gt;"",_xlfn.IFNA(VLOOKUP($B165,'Node Details'!$B:$U,D$1,0),"Check"),"")</f>
        <v>1PS</v>
      </c>
      <c r="E165" s="39" t="str">
        <f>IF($B165&lt;&gt;"",_xlfn.IFNA(VLOOKUP($B165,'Node Details'!$B:$U,E$1,0),"Check"),"")</f>
        <v>Airtel</v>
      </c>
      <c r="F165" s="40">
        <v>45046</v>
      </c>
      <c r="G165" s="82"/>
      <c r="H165" s="39" t="s">
        <v>2828</v>
      </c>
      <c r="I165" s="39">
        <v>1</v>
      </c>
      <c r="J165" s="38">
        <v>400</v>
      </c>
      <c r="K165" s="39">
        <f t="shared" si="14"/>
        <v>400</v>
      </c>
      <c r="L165" s="64">
        <v>45046</v>
      </c>
      <c r="M165" s="82"/>
      <c r="N165" s="96" t="s">
        <v>577</v>
      </c>
      <c r="O165" s="94">
        <v>45082</v>
      </c>
      <c r="P165" s="38">
        <f t="shared" si="15"/>
        <v>400</v>
      </c>
      <c r="Q165" s="38">
        <f t="shared" si="16"/>
        <v>400</v>
      </c>
      <c r="R165" s="38"/>
      <c r="S165" s="96" t="s">
        <v>2827</v>
      </c>
      <c r="T165" s="97">
        <v>45195</v>
      </c>
      <c r="U165" s="38">
        <f t="shared" si="17"/>
        <v>400</v>
      </c>
      <c r="V165" s="38">
        <f t="shared" si="18"/>
        <v>1</v>
      </c>
      <c r="W165" s="82">
        <f t="shared" si="19"/>
        <v>400</v>
      </c>
      <c r="X165" s="98" t="s">
        <v>95</v>
      </c>
      <c r="Y165" s="98" t="s">
        <v>89</v>
      </c>
      <c r="Z165" s="72"/>
      <c r="AA165" s="72"/>
      <c r="AB165" t="s">
        <v>100</v>
      </c>
      <c r="AC165" s="72" t="s">
        <v>101</v>
      </c>
    </row>
    <row r="166" spans="1:29" ht="15" customHeight="1">
      <c r="A166" s="38">
        <f t="shared" si="20"/>
        <v>164</v>
      </c>
      <c r="B166" s="39" t="s">
        <v>2119</v>
      </c>
      <c r="C166" s="39" t="str">
        <f>IF($B166&lt;&gt;"",_xlfn.IFNA(VLOOKUP($B166,'Node Details'!$B:$U,C$1,0),"Check"),"")</f>
        <v>00001PS02-1PS020101</v>
      </c>
      <c r="D166" s="39" t="str">
        <f>IF($B166&lt;&gt;"",_xlfn.IFNA(VLOOKUP($B166,'Node Details'!$B:$U,D$1,0),"Check"),"")</f>
        <v>1PS</v>
      </c>
      <c r="E166" s="39" t="str">
        <f>IF($B166&lt;&gt;"",_xlfn.IFNA(VLOOKUP($B166,'Node Details'!$B:$U,E$1,0),"Check"),"")</f>
        <v>Airtel</v>
      </c>
      <c r="F166" s="40">
        <v>45046</v>
      </c>
      <c r="G166" s="82"/>
      <c r="H166" s="39" t="s">
        <v>2828</v>
      </c>
      <c r="I166" s="39">
        <v>1</v>
      </c>
      <c r="J166" s="38">
        <v>400</v>
      </c>
      <c r="K166" s="39">
        <f t="shared" si="14"/>
        <v>400</v>
      </c>
      <c r="L166" s="64">
        <v>45046</v>
      </c>
      <c r="M166" s="82"/>
      <c r="N166" s="96" t="s">
        <v>577</v>
      </c>
      <c r="O166" s="94">
        <v>45082</v>
      </c>
      <c r="P166" s="38">
        <f t="shared" si="15"/>
        <v>400</v>
      </c>
      <c r="Q166" s="38">
        <f t="shared" si="16"/>
        <v>400</v>
      </c>
      <c r="R166" s="38"/>
      <c r="S166" s="96" t="s">
        <v>2827</v>
      </c>
      <c r="T166" s="97">
        <v>45195</v>
      </c>
      <c r="U166" s="38">
        <f t="shared" si="17"/>
        <v>400</v>
      </c>
      <c r="V166" s="38">
        <f t="shared" si="18"/>
        <v>1</v>
      </c>
      <c r="W166" s="82">
        <f t="shared" si="19"/>
        <v>400</v>
      </c>
      <c r="X166" s="98" t="s">
        <v>95</v>
      </c>
      <c r="Y166" s="98" t="s">
        <v>89</v>
      </c>
      <c r="Z166" s="72"/>
      <c r="AA166" s="72"/>
      <c r="AB166" t="s">
        <v>100</v>
      </c>
      <c r="AC166" s="72" t="s">
        <v>101</v>
      </c>
    </row>
    <row r="167" spans="1:29" ht="15" customHeight="1">
      <c r="A167" s="38">
        <f t="shared" si="20"/>
        <v>165</v>
      </c>
      <c r="B167" s="39" t="s">
        <v>2121</v>
      </c>
      <c r="C167" s="39" t="str">
        <f>IF($B167&lt;&gt;"",_xlfn.IFNA(VLOOKUP($B167,'Node Details'!$B:$U,C$1,0),"Check"),"")</f>
        <v>00001PS02-1PS020101</v>
      </c>
      <c r="D167" s="39" t="str">
        <f>IF($B167&lt;&gt;"",_xlfn.IFNA(VLOOKUP($B167,'Node Details'!$B:$U,D$1,0),"Check"),"")</f>
        <v>1PS</v>
      </c>
      <c r="E167" s="39" t="str">
        <f>IF($B167&lt;&gt;"",_xlfn.IFNA(VLOOKUP($B167,'Node Details'!$B:$U,E$1,0),"Check"),"")</f>
        <v>Airtel</v>
      </c>
      <c r="F167" s="40">
        <v>45046</v>
      </c>
      <c r="G167" s="82"/>
      <c r="H167" s="39" t="s">
        <v>2828</v>
      </c>
      <c r="I167" s="39">
        <v>1</v>
      </c>
      <c r="J167" s="38">
        <v>400</v>
      </c>
      <c r="K167" s="39">
        <f t="shared" si="14"/>
        <v>400</v>
      </c>
      <c r="L167" s="64">
        <v>45046</v>
      </c>
      <c r="M167" s="82"/>
      <c r="N167" s="96" t="s">
        <v>577</v>
      </c>
      <c r="O167" s="94">
        <v>45082</v>
      </c>
      <c r="P167" s="38">
        <f t="shared" si="15"/>
        <v>400</v>
      </c>
      <c r="Q167" s="38">
        <f t="shared" si="16"/>
        <v>400</v>
      </c>
      <c r="R167" s="38"/>
      <c r="S167" s="96" t="s">
        <v>2827</v>
      </c>
      <c r="T167" s="97">
        <v>45195</v>
      </c>
      <c r="U167" s="38">
        <f t="shared" si="17"/>
        <v>400</v>
      </c>
      <c r="V167" s="38">
        <f t="shared" si="18"/>
        <v>1</v>
      </c>
      <c r="W167" s="82">
        <f t="shared" si="19"/>
        <v>400</v>
      </c>
      <c r="X167" s="98" t="s">
        <v>95</v>
      </c>
      <c r="Y167" s="98" t="s">
        <v>89</v>
      </c>
      <c r="Z167" s="72"/>
      <c r="AA167" s="72"/>
      <c r="AB167" t="s">
        <v>100</v>
      </c>
      <c r="AC167" s="72" t="s">
        <v>101</v>
      </c>
    </row>
    <row r="168" spans="1:29" ht="15" customHeight="1">
      <c r="A168" s="38">
        <f t="shared" si="20"/>
        <v>166</v>
      </c>
      <c r="B168" s="39" t="s">
        <v>2123</v>
      </c>
      <c r="C168" s="39" t="str">
        <f>IF($B168&lt;&gt;"",_xlfn.IFNA(VLOOKUP($B168,'Node Details'!$B:$U,C$1,0),"Check"),"")</f>
        <v>00001PS02-1PS020101</v>
      </c>
      <c r="D168" s="39" t="str">
        <f>IF($B168&lt;&gt;"",_xlfn.IFNA(VLOOKUP($B168,'Node Details'!$B:$U,D$1,0),"Check"),"")</f>
        <v>1PS</v>
      </c>
      <c r="E168" s="39" t="str">
        <f>IF($B168&lt;&gt;"",_xlfn.IFNA(VLOOKUP($B168,'Node Details'!$B:$U,E$1,0),"Check"),"")</f>
        <v>Airtel</v>
      </c>
      <c r="F168" s="40">
        <v>45046</v>
      </c>
      <c r="G168" s="82"/>
      <c r="H168" s="39" t="s">
        <v>2828</v>
      </c>
      <c r="I168" s="39">
        <v>1</v>
      </c>
      <c r="J168" s="38">
        <v>400</v>
      </c>
      <c r="K168" s="39">
        <f t="shared" si="14"/>
        <v>400</v>
      </c>
      <c r="L168" s="64">
        <v>45046</v>
      </c>
      <c r="M168" s="82"/>
      <c r="N168" s="96" t="s">
        <v>577</v>
      </c>
      <c r="O168" s="94">
        <v>45082</v>
      </c>
      <c r="P168" s="38">
        <f t="shared" si="15"/>
        <v>400</v>
      </c>
      <c r="Q168" s="38">
        <f t="shared" si="16"/>
        <v>400</v>
      </c>
      <c r="R168" s="38"/>
      <c r="S168" s="96" t="s">
        <v>2827</v>
      </c>
      <c r="T168" s="97">
        <v>45195</v>
      </c>
      <c r="U168" s="38">
        <f t="shared" si="17"/>
        <v>400</v>
      </c>
      <c r="V168" s="38">
        <f t="shared" si="18"/>
        <v>1</v>
      </c>
      <c r="W168" s="82">
        <f t="shared" si="19"/>
        <v>400</v>
      </c>
      <c r="X168" s="98" t="s">
        <v>95</v>
      </c>
      <c r="Y168" s="98" t="s">
        <v>89</v>
      </c>
      <c r="Z168" s="72"/>
      <c r="AA168" s="72"/>
      <c r="AB168" t="s">
        <v>100</v>
      </c>
      <c r="AC168" s="72" t="s">
        <v>101</v>
      </c>
    </row>
    <row r="169" spans="1:29" ht="15" customHeight="1">
      <c r="A169" s="38">
        <f t="shared" si="20"/>
        <v>167</v>
      </c>
      <c r="B169" s="39" t="s">
        <v>2125</v>
      </c>
      <c r="C169" s="39" t="str">
        <f>IF($B169&lt;&gt;"",_xlfn.IFNA(VLOOKUP($B169,'Node Details'!$B:$U,C$1,0),"Check"),"")</f>
        <v>00001PS02-1PS020101</v>
      </c>
      <c r="D169" s="39" t="str">
        <f>IF($B169&lt;&gt;"",_xlfn.IFNA(VLOOKUP($B169,'Node Details'!$B:$U,D$1,0),"Check"),"")</f>
        <v>1PS</v>
      </c>
      <c r="E169" s="39" t="str">
        <f>IF($B169&lt;&gt;"",_xlfn.IFNA(VLOOKUP($B169,'Node Details'!$B:$U,E$1,0),"Check"),"")</f>
        <v>Airtel</v>
      </c>
      <c r="F169" s="40">
        <v>45046</v>
      </c>
      <c r="G169" s="82"/>
      <c r="H169" s="39" t="s">
        <v>2828</v>
      </c>
      <c r="I169" s="39">
        <v>1</v>
      </c>
      <c r="J169" s="38">
        <v>400</v>
      </c>
      <c r="K169" s="39">
        <f t="shared" si="14"/>
        <v>400</v>
      </c>
      <c r="L169" s="64">
        <v>45046</v>
      </c>
      <c r="M169" s="82"/>
      <c r="N169" s="96" t="s">
        <v>577</v>
      </c>
      <c r="O169" s="94">
        <v>45082</v>
      </c>
      <c r="P169" s="38">
        <f t="shared" si="15"/>
        <v>400</v>
      </c>
      <c r="Q169" s="38">
        <f t="shared" si="16"/>
        <v>400</v>
      </c>
      <c r="R169" s="38"/>
      <c r="S169" s="96" t="s">
        <v>2827</v>
      </c>
      <c r="T169" s="97">
        <v>45195</v>
      </c>
      <c r="U169" s="38">
        <f t="shared" si="17"/>
        <v>400</v>
      </c>
      <c r="V169" s="38">
        <f t="shared" si="18"/>
        <v>1</v>
      </c>
      <c r="W169" s="82">
        <f t="shared" si="19"/>
        <v>400</v>
      </c>
      <c r="X169" s="98" t="s">
        <v>95</v>
      </c>
      <c r="Y169" s="98" t="s">
        <v>89</v>
      </c>
      <c r="Z169" s="72"/>
      <c r="AA169" s="72"/>
      <c r="AB169" t="s">
        <v>100</v>
      </c>
      <c r="AC169" s="72" t="s">
        <v>101</v>
      </c>
    </row>
    <row r="170" spans="1:29" ht="15" customHeight="1">
      <c r="A170" s="38">
        <f t="shared" si="20"/>
        <v>168</v>
      </c>
      <c r="B170" s="39" t="s">
        <v>2127</v>
      </c>
      <c r="C170" s="39" t="str">
        <f>IF($B170&lt;&gt;"",_xlfn.IFNA(VLOOKUP($B170,'Node Details'!$B:$U,C$1,0),"Check"),"")</f>
        <v>00001PS02-1PS020101</v>
      </c>
      <c r="D170" s="39" t="str">
        <f>IF($B170&lt;&gt;"",_xlfn.IFNA(VLOOKUP($B170,'Node Details'!$B:$U,D$1,0),"Check"),"")</f>
        <v>1PS</v>
      </c>
      <c r="E170" s="39" t="str">
        <f>IF($B170&lt;&gt;"",_xlfn.IFNA(VLOOKUP($B170,'Node Details'!$B:$U,E$1,0),"Check"),"")</f>
        <v>Airtel</v>
      </c>
      <c r="F170" s="40">
        <v>45046</v>
      </c>
      <c r="G170" s="82"/>
      <c r="H170" s="39" t="s">
        <v>2828</v>
      </c>
      <c r="I170" s="39">
        <v>1</v>
      </c>
      <c r="J170" s="38">
        <v>400</v>
      </c>
      <c r="K170" s="39">
        <f t="shared" si="14"/>
        <v>400</v>
      </c>
      <c r="L170" s="64">
        <v>45046</v>
      </c>
      <c r="M170" s="82"/>
      <c r="N170" s="96" t="s">
        <v>577</v>
      </c>
      <c r="O170" s="94">
        <v>45082</v>
      </c>
      <c r="P170" s="38">
        <f t="shared" si="15"/>
        <v>400</v>
      </c>
      <c r="Q170" s="38">
        <f t="shared" si="16"/>
        <v>400</v>
      </c>
      <c r="R170" s="38"/>
      <c r="S170" s="96" t="s">
        <v>2827</v>
      </c>
      <c r="T170" s="97">
        <v>45195</v>
      </c>
      <c r="U170" s="38">
        <f t="shared" si="17"/>
        <v>400</v>
      </c>
      <c r="V170" s="38">
        <f t="shared" si="18"/>
        <v>1</v>
      </c>
      <c r="W170" s="82">
        <f t="shared" si="19"/>
        <v>400</v>
      </c>
      <c r="X170" s="98" t="s">
        <v>95</v>
      </c>
      <c r="Y170" s="98" t="s">
        <v>89</v>
      </c>
      <c r="Z170" s="72"/>
      <c r="AA170" s="72"/>
      <c r="AB170" t="s">
        <v>100</v>
      </c>
      <c r="AC170" s="72" t="s">
        <v>101</v>
      </c>
    </row>
    <row r="171" spans="1:29" ht="15" customHeight="1">
      <c r="A171" s="38">
        <f t="shared" si="20"/>
        <v>169</v>
      </c>
      <c r="B171" s="39" t="s">
        <v>120</v>
      </c>
      <c r="C171" s="39" t="str">
        <f>IF($B171&lt;&gt;"",_xlfn.IFNA(VLOOKUP($B171,'Node Details'!$B:$U,C$1,0),"Check"),"")</f>
        <v>00001PS02-1PS020101</v>
      </c>
      <c r="D171" s="39" t="str">
        <f>IF($B171&lt;&gt;"",_xlfn.IFNA(VLOOKUP($B171,'Node Details'!$B:$U,D$1,0),"Check"),"")</f>
        <v>1PS</v>
      </c>
      <c r="E171" s="39" t="str">
        <f>IF($B171&lt;&gt;"",_xlfn.IFNA(VLOOKUP($B171,'Node Details'!$B:$U,E$1,0),"Check"),"")</f>
        <v>Airtel</v>
      </c>
      <c r="F171" s="40">
        <v>45046</v>
      </c>
      <c r="G171" s="82"/>
      <c r="H171" s="39" t="s">
        <v>2828</v>
      </c>
      <c r="I171" s="39">
        <v>1</v>
      </c>
      <c r="J171" s="38">
        <v>400</v>
      </c>
      <c r="K171" s="39">
        <f t="shared" si="14"/>
        <v>400</v>
      </c>
      <c r="L171" s="64">
        <v>45046</v>
      </c>
      <c r="M171" s="82"/>
      <c r="N171" s="96" t="s">
        <v>577</v>
      </c>
      <c r="O171" s="94">
        <v>45082</v>
      </c>
      <c r="P171" s="38">
        <f t="shared" si="15"/>
        <v>400</v>
      </c>
      <c r="Q171" s="38">
        <f t="shared" si="16"/>
        <v>400</v>
      </c>
      <c r="R171" s="38"/>
      <c r="S171" s="96" t="s">
        <v>2827</v>
      </c>
      <c r="T171" s="97">
        <v>45195</v>
      </c>
      <c r="U171" s="38">
        <f t="shared" si="17"/>
        <v>400</v>
      </c>
      <c r="V171" s="38">
        <f t="shared" si="18"/>
        <v>1</v>
      </c>
      <c r="W171" s="82">
        <f t="shared" si="19"/>
        <v>400</v>
      </c>
      <c r="X171" s="98" t="s">
        <v>95</v>
      </c>
      <c r="Y171" s="98" t="s">
        <v>89</v>
      </c>
      <c r="Z171" s="72"/>
      <c r="AA171" s="72"/>
      <c r="AB171" t="s">
        <v>100</v>
      </c>
      <c r="AC171" s="72" t="s">
        <v>101</v>
      </c>
    </row>
    <row r="172" spans="1:29" ht="15" customHeight="1">
      <c r="A172" s="38">
        <f t="shared" si="20"/>
        <v>170</v>
      </c>
      <c r="B172" s="39" t="s">
        <v>2129</v>
      </c>
      <c r="C172" s="39" t="str">
        <f>IF($B172&lt;&gt;"",_xlfn.IFNA(VLOOKUP($B172,'Node Details'!$B:$U,C$1,0),"Check"),"")</f>
        <v>00001PS03-1PS030102</v>
      </c>
      <c r="D172" s="39" t="str">
        <f>IF($B172&lt;&gt;"",_xlfn.IFNA(VLOOKUP($B172,'Node Details'!$B:$U,D$1,0),"Check"),"")</f>
        <v>1PS</v>
      </c>
      <c r="E172" s="39" t="str">
        <f>IF($B172&lt;&gt;"",_xlfn.IFNA(VLOOKUP($B172,'Node Details'!$B:$U,E$1,0),"Check"),"")</f>
        <v>Airtel</v>
      </c>
      <c r="F172" s="40">
        <v>45046</v>
      </c>
      <c r="G172" s="82"/>
      <c r="H172" s="39" t="s">
        <v>2828</v>
      </c>
      <c r="I172" s="39">
        <v>1</v>
      </c>
      <c r="J172" s="38">
        <v>400</v>
      </c>
      <c r="K172" s="39">
        <f t="shared" si="14"/>
        <v>400</v>
      </c>
      <c r="L172" s="64">
        <v>45046</v>
      </c>
      <c r="M172" s="82"/>
      <c r="N172" s="96" t="s">
        <v>577</v>
      </c>
      <c r="O172" s="94">
        <v>45082</v>
      </c>
      <c r="P172" s="38">
        <f t="shared" si="15"/>
        <v>400</v>
      </c>
      <c r="Q172" s="38">
        <f t="shared" si="16"/>
        <v>400</v>
      </c>
      <c r="R172" s="38"/>
      <c r="S172" s="96" t="s">
        <v>2827</v>
      </c>
      <c r="T172" s="97">
        <v>45195</v>
      </c>
      <c r="U172" s="38">
        <f t="shared" si="17"/>
        <v>400</v>
      </c>
      <c r="V172" s="38">
        <f t="shared" si="18"/>
        <v>1</v>
      </c>
      <c r="W172" s="82">
        <f t="shared" si="19"/>
        <v>400</v>
      </c>
      <c r="X172" s="98" t="s">
        <v>95</v>
      </c>
      <c r="Y172" s="98" t="s">
        <v>89</v>
      </c>
      <c r="Z172" s="72"/>
      <c r="AA172" s="72"/>
      <c r="AB172" t="s">
        <v>100</v>
      </c>
      <c r="AC172" s="72" t="s">
        <v>101</v>
      </c>
    </row>
    <row r="173" spans="1:29" ht="15" customHeight="1">
      <c r="A173" s="38">
        <f t="shared" si="20"/>
        <v>171</v>
      </c>
      <c r="B173" s="39" t="s">
        <v>2131</v>
      </c>
      <c r="C173" s="39" t="str">
        <f>IF($B173&lt;&gt;"",_xlfn.IFNA(VLOOKUP($B173,'Node Details'!$B:$U,C$1,0),"Check"),"")</f>
        <v>00001PS03-1PS030102</v>
      </c>
      <c r="D173" s="39" t="str">
        <f>IF($B173&lt;&gt;"",_xlfn.IFNA(VLOOKUP($B173,'Node Details'!$B:$U,D$1,0),"Check"),"")</f>
        <v>1PS</v>
      </c>
      <c r="E173" s="39" t="str">
        <f>IF($B173&lt;&gt;"",_xlfn.IFNA(VLOOKUP($B173,'Node Details'!$B:$U,E$1,0),"Check"),"")</f>
        <v>Airtel</v>
      </c>
      <c r="F173" s="40">
        <v>45046</v>
      </c>
      <c r="G173" s="82"/>
      <c r="H173" s="39" t="s">
        <v>2828</v>
      </c>
      <c r="I173" s="39">
        <v>1</v>
      </c>
      <c r="J173" s="38">
        <v>400</v>
      </c>
      <c r="K173" s="39">
        <f t="shared" si="14"/>
        <v>400</v>
      </c>
      <c r="L173" s="64">
        <v>45046</v>
      </c>
      <c r="M173" s="82"/>
      <c r="N173" s="96" t="s">
        <v>577</v>
      </c>
      <c r="O173" s="94">
        <v>45082</v>
      </c>
      <c r="P173" s="38">
        <f t="shared" si="15"/>
        <v>400</v>
      </c>
      <c r="Q173" s="38">
        <f t="shared" si="16"/>
        <v>400</v>
      </c>
      <c r="R173" s="38"/>
      <c r="S173" s="96" t="s">
        <v>2827</v>
      </c>
      <c r="T173" s="97">
        <v>45195</v>
      </c>
      <c r="U173" s="38">
        <f t="shared" si="17"/>
        <v>400</v>
      </c>
      <c r="V173" s="38">
        <f t="shared" si="18"/>
        <v>1</v>
      </c>
      <c r="W173" s="82">
        <f t="shared" si="19"/>
        <v>400</v>
      </c>
      <c r="X173" s="98" t="s">
        <v>95</v>
      </c>
      <c r="Y173" s="98" t="s">
        <v>89</v>
      </c>
      <c r="Z173" s="72"/>
      <c r="AA173" s="72"/>
      <c r="AB173" t="s">
        <v>100</v>
      </c>
      <c r="AC173" s="72" t="s">
        <v>101</v>
      </c>
    </row>
    <row r="174" spans="1:29" ht="15" customHeight="1">
      <c r="A174" s="38">
        <f t="shared" si="20"/>
        <v>172</v>
      </c>
      <c r="B174" s="39" t="s">
        <v>2133</v>
      </c>
      <c r="C174" s="39" t="str">
        <f>IF($B174&lt;&gt;"",_xlfn.IFNA(VLOOKUP($B174,'Node Details'!$B:$U,C$1,0),"Check"),"")</f>
        <v>00001PS03-1PS030102</v>
      </c>
      <c r="D174" s="39" t="str">
        <f>IF($B174&lt;&gt;"",_xlfn.IFNA(VLOOKUP($B174,'Node Details'!$B:$U,D$1,0),"Check"),"")</f>
        <v>1PS</v>
      </c>
      <c r="E174" s="39" t="str">
        <f>IF($B174&lt;&gt;"",_xlfn.IFNA(VLOOKUP($B174,'Node Details'!$B:$U,E$1,0),"Check"),"")</f>
        <v>Airtel</v>
      </c>
      <c r="F174" s="40">
        <v>45046</v>
      </c>
      <c r="G174" s="82"/>
      <c r="H174" s="39" t="s">
        <v>2828</v>
      </c>
      <c r="I174" s="39">
        <v>1</v>
      </c>
      <c r="J174" s="38">
        <v>400</v>
      </c>
      <c r="K174" s="39">
        <f t="shared" si="14"/>
        <v>400</v>
      </c>
      <c r="L174" s="64">
        <v>45046</v>
      </c>
      <c r="M174" s="82"/>
      <c r="N174" s="96" t="s">
        <v>577</v>
      </c>
      <c r="O174" s="94">
        <v>45082</v>
      </c>
      <c r="P174" s="38">
        <f t="shared" si="15"/>
        <v>400</v>
      </c>
      <c r="Q174" s="38">
        <f t="shared" si="16"/>
        <v>400</v>
      </c>
      <c r="R174" s="38"/>
      <c r="S174" s="96" t="s">
        <v>2827</v>
      </c>
      <c r="T174" s="97">
        <v>45195</v>
      </c>
      <c r="U174" s="38">
        <f t="shared" si="17"/>
        <v>400</v>
      </c>
      <c r="V174" s="38">
        <f t="shared" si="18"/>
        <v>1</v>
      </c>
      <c r="W174" s="82">
        <f t="shared" si="19"/>
        <v>400</v>
      </c>
      <c r="X174" s="98" t="s">
        <v>95</v>
      </c>
      <c r="Y174" s="98" t="s">
        <v>89</v>
      </c>
      <c r="Z174" s="72"/>
      <c r="AA174" s="72"/>
      <c r="AB174" t="s">
        <v>100</v>
      </c>
      <c r="AC174" s="72" t="s">
        <v>101</v>
      </c>
    </row>
    <row r="175" spans="1:29" ht="15" customHeight="1">
      <c r="A175" s="38">
        <f t="shared" si="20"/>
        <v>173</v>
      </c>
      <c r="B175" s="39" t="s">
        <v>2135</v>
      </c>
      <c r="C175" s="39" t="str">
        <f>IF($B175&lt;&gt;"",_xlfn.IFNA(VLOOKUP($B175,'Node Details'!$B:$U,C$1,0),"Check"),"")</f>
        <v>00001PS03-1PS030102</v>
      </c>
      <c r="D175" s="39" t="str">
        <f>IF($B175&lt;&gt;"",_xlfn.IFNA(VLOOKUP($B175,'Node Details'!$B:$U,D$1,0),"Check"),"")</f>
        <v>1PS</v>
      </c>
      <c r="E175" s="39" t="str">
        <f>IF($B175&lt;&gt;"",_xlfn.IFNA(VLOOKUP($B175,'Node Details'!$B:$U,E$1,0),"Check"),"")</f>
        <v>Airtel</v>
      </c>
      <c r="F175" s="40">
        <v>45046</v>
      </c>
      <c r="G175" s="82"/>
      <c r="H175" s="39" t="s">
        <v>2828</v>
      </c>
      <c r="I175" s="39">
        <v>1</v>
      </c>
      <c r="J175" s="38">
        <v>400</v>
      </c>
      <c r="K175" s="39">
        <f t="shared" si="14"/>
        <v>400</v>
      </c>
      <c r="L175" s="64">
        <v>45046</v>
      </c>
      <c r="M175" s="82"/>
      <c r="N175" s="96" t="s">
        <v>577</v>
      </c>
      <c r="O175" s="94">
        <v>45082</v>
      </c>
      <c r="P175" s="38">
        <f t="shared" si="15"/>
        <v>400</v>
      </c>
      <c r="Q175" s="38">
        <f t="shared" si="16"/>
        <v>400</v>
      </c>
      <c r="R175" s="38"/>
      <c r="S175" s="96" t="s">
        <v>2827</v>
      </c>
      <c r="T175" s="97">
        <v>45195</v>
      </c>
      <c r="U175" s="38">
        <f t="shared" si="17"/>
        <v>400</v>
      </c>
      <c r="V175" s="38">
        <f t="shared" si="18"/>
        <v>1</v>
      </c>
      <c r="W175" s="82">
        <f t="shared" si="19"/>
        <v>400</v>
      </c>
      <c r="X175" s="98" t="s">
        <v>95</v>
      </c>
      <c r="Y175" s="98" t="s">
        <v>89</v>
      </c>
      <c r="Z175" s="72"/>
      <c r="AA175" s="72"/>
      <c r="AB175" t="s">
        <v>100</v>
      </c>
      <c r="AC175" s="72" t="s">
        <v>101</v>
      </c>
    </row>
    <row r="176" spans="1:29" ht="15" customHeight="1">
      <c r="A176" s="38">
        <f t="shared" si="20"/>
        <v>174</v>
      </c>
      <c r="B176" s="39" t="s">
        <v>2137</v>
      </c>
      <c r="C176" s="39" t="str">
        <f>IF($B176&lt;&gt;"",_xlfn.IFNA(VLOOKUP($B176,'Node Details'!$B:$U,C$1,0),"Check"),"")</f>
        <v>00001PS03-1PS030102</v>
      </c>
      <c r="D176" s="39" t="str">
        <f>IF($B176&lt;&gt;"",_xlfn.IFNA(VLOOKUP($B176,'Node Details'!$B:$U,D$1,0),"Check"),"")</f>
        <v>1PS</v>
      </c>
      <c r="E176" s="39" t="str">
        <f>IF($B176&lt;&gt;"",_xlfn.IFNA(VLOOKUP($B176,'Node Details'!$B:$U,E$1,0),"Check"),"")</f>
        <v>Airtel</v>
      </c>
      <c r="F176" s="40">
        <v>45046</v>
      </c>
      <c r="G176" s="82"/>
      <c r="H176" s="39" t="s">
        <v>2828</v>
      </c>
      <c r="I176" s="39">
        <v>1</v>
      </c>
      <c r="J176" s="38">
        <v>400</v>
      </c>
      <c r="K176" s="39">
        <f t="shared" si="14"/>
        <v>400</v>
      </c>
      <c r="L176" s="64">
        <v>45046</v>
      </c>
      <c r="M176" s="82"/>
      <c r="N176" s="96" t="s">
        <v>577</v>
      </c>
      <c r="O176" s="94">
        <v>45082</v>
      </c>
      <c r="P176" s="38">
        <f t="shared" si="15"/>
        <v>400</v>
      </c>
      <c r="Q176" s="38">
        <f t="shared" si="16"/>
        <v>400</v>
      </c>
      <c r="R176" s="38"/>
      <c r="S176" s="96" t="s">
        <v>2827</v>
      </c>
      <c r="T176" s="97">
        <v>45195</v>
      </c>
      <c r="U176" s="38">
        <f t="shared" si="17"/>
        <v>400</v>
      </c>
      <c r="V176" s="38">
        <f t="shared" si="18"/>
        <v>1</v>
      </c>
      <c r="W176" s="82">
        <f t="shared" si="19"/>
        <v>400</v>
      </c>
      <c r="X176" s="98" t="s">
        <v>95</v>
      </c>
      <c r="Y176" s="98" t="s">
        <v>89</v>
      </c>
      <c r="Z176" s="72"/>
      <c r="AA176" s="72"/>
      <c r="AB176" t="s">
        <v>100</v>
      </c>
      <c r="AC176" s="72" t="s">
        <v>101</v>
      </c>
    </row>
    <row r="177" spans="1:29" ht="15" customHeight="1">
      <c r="A177" s="38">
        <f t="shared" si="20"/>
        <v>175</v>
      </c>
      <c r="B177" s="39" t="s">
        <v>126</v>
      </c>
      <c r="C177" s="39" t="str">
        <f>IF($B177&lt;&gt;"",_xlfn.IFNA(VLOOKUP($B177,'Node Details'!$B:$U,C$1,0),"Check"),"")</f>
        <v>00001PS03-1PS030102</v>
      </c>
      <c r="D177" s="39" t="str">
        <f>IF($B177&lt;&gt;"",_xlfn.IFNA(VLOOKUP($B177,'Node Details'!$B:$U,D$1,0),"Check"),"")</f>
        <v>1PS</v>
      </c>
      <c r="E177" s="39" t="str">
        <f>IF($B177&lt;&gt;"",_xlfn.IFNA(VLOOKUP($B177,'Node Details'!$B:$U,E$1,0),"Check"),"")</f>
        <v>Airtel</v>
      </c>
      <c r="F177" s="40">
        <v>45046</v>
      </c>
      <c r="G177" s="82"/>
      <c r="H177" s="39" t="s">
        <v>2828</v>
      </c>
      <c r="I177" s="39">
        <v>1</v>
      </c>
      <c r="J177" s="38">
        <v>400</v>
      </c>
      <c r="K177" s="39">
        <f t="shared" si="14"/>
        <v>400</v>
      </c>
      <c r="L177" s="64">
        <v>45046</v>
      </c>
      <c r="M177" s="82"/>
      <c r="N177" s="96" t="s">
        <v>577</v>
      </c>
      <c r="O177" s="94">
        <v>45082</v>
      </c>
      <c r="P177" s="38">
        <f t="shared" si="15"/>
        <v>400</v>
      </c>
      <c r="Q177" s="38">
        <f t="shared" si="16"/>
        <v>400</v>
      </c>
      <c r="R177" s="38"/>
      <c r="S177" s="96" t="s">
        <v>2827</v>
      </c>
      <c r="T177" s="97">
        <v>45195</v>
      </c>
      <c r="U177" s="38">
        <f t="shared" si="17"/>
        <v>400</v>
      </c>
      <c r="V177" s="38">
        <f t="shared" si="18"/>
        <v>1</v>
      </c>
      <c r="W177" s="82">
        <f t="shared" si="19"/>
        <v>400</v>
      </c>
      <c r="X177" s="98" t="s">
        <v>95</v>
      </c>
      <c r="Y177" s="98" t="s">
        <v>89</v>
      </c>
      <c r="Z177" s="72"/>
      <c r="AA177" s="72"/>
      <c r="AB177" t="s">
        <v>100</v>
      </c>
      <c r="AC177" s="72" t="s">
        <v>101</v>
      </c>
    </row>
    <row r="178" spans="1:29" ht="15" customHeight="1">
      <c r="A178" s="38">
        <f t="shared" si="20"/>
        <v>176</v>
      </c>
      <c r="B178" s="39" t="s">
        <v>132</v>
      </c>
      <c r="C178" s="39" t="str">
        <f>IF($B178&lt;&gt;"",_xlfn.IFNA(VLOOKUP($B178,'Node Details'!$B:$U,C$1,0),"Check"),"")</f>
        <v>00001PS04-1PS030101</v>
      </c>
      <c r="D178" s="39" t="str">
        <f>IF($B178&lt;&gt;"",_xlfn.IFNA(VLOOKUP($B178,'Node Details'!$B:$U,D$1,0),"Check"),"")</f>
        <v>1PS</v>
      </c>
      <c r="E178" s="39" t="str">
        <f>IF($B178&lt;&gt;"",_xlfn.IFNA(VLOOKUP($B178,'Node Details'!$B:$U,E$1,0),"Check"),"")</f>
        <v>Airtel</v>
      </c>
      <c r="F178" s="40">
        <v>45046</v>
      </c>
      <c r="G178" s="82"/>
      <c r="H178" s="39" t="s">
        <v>2828</v>
      </c>
      <c r="I178" s="39">
        <v>1</v>
      </c>
      <c r="J178" s="38">
        <v>400</v>
      </c>
      <c r="K178" s="39">
        <f t="shared" si="14"/>
        <v>400</v>
      </c>
      <c r="L178" s="64">
        <v>45046</v>
      </c>
      <c r="M178" s="82"/>
      <c r="N178" s="96" t="s">
        <v>577</v>
      </c>
      <c r="O178" s="94">
        <v>45082</v>
      </c>
      <c r="P178" s="38">
        <f t="shared" si="15"/>
        <v>400</v>
      </c>
      <c r="Q178" s="38">
        <f t="shared" si="16"/>
        <v>400</v>
      </c>
      <c r="R178" s="38"/>
      <c r="S178" s="96" t="s">
        <v>2827</v>
      </c>
      <c r="T178" s="97">
        <v>45195</v>
      </c>
      <c r="U178" s="38">
        <f t="shared" si="17"/>
        <v>400</v>
      </c>
      <c r="V178" s="38">
        <f t="shared" si="18"/>
        <v>1</v>
      </c>
      <c r="W178" s="82">
        <f t="shared" si="19"/>
        <v>400</v>
      </c>
      <c r="X178" s="98" t="s">
        <v>95</v>
      </c>
      <c r="Y178" s="98" t="s">
        <v>89</v>
      </c>
      <c r="Z178" s="72"/>
      <c r="AA178" s="72"/>
      <c r="AB178" t="s">
        <v>100</v>
      </c>
      <c r="AC178" s="72" t="s">
        <v>101</v>
      </c>
    </row>
    <row r="179" spans="1:29" ht="15" customHeight="1">
      <c r="A179" s="38">
        <f t="shared" si="20"/>
        <v>177</v>
      </c>
      <c r="B179" s="39" t="s">
        <v>2139</v>
      </c>
      <c r="C179" s="39" t="str">
        <f>IF($B179&lt;&gt;"",_xlfn.IFNA(VLOOKUP($B179,'Node Details'!$B:$U,C$1,0),"Check"),"")</f>
        <v>00001PS05-1PS050101</v>
      </c>
      <c r="D179" s="39" t="str">
        <f>IF($B179&lt;&gt;"",_xlfn.IFNA(VLOOKUP($B179,'Node Details'!$B:$U,D$1,0),"Check"),"")</f>
        <v>1PS</v>
      </c>
      <c r="E179" s="39" t="str">
        <f>IF($B179&lt;&gt;"",_xlfn.IFNA(VLOOKUP($B179,'Node Details'!$B:$U,E$1,0),"Check"),"")</f>
        <v>Airtel</v>
      </c>
      <c r="F179" s="40">
        <v>45046</v>
      </c>
      <c r="G179" s="82"/>
      <c r="H179" s="39" t="s">
        <v>2828</v>
      </c>
      <c r="I179" s="39">
        <v>1</v>
      </c>
      <c r="J179" s="38">
        <v>400</v>
      </c>
      <c r="K179" s="39">
        <f t="shared" si="14"/>
        <v>400</v>
      </c>
      <c r="L179" s="64">
        <v>45046</v>
      </c>
      <c r="M179" s="82"/>
      <c r="N179" s="96" t="s">
        <v>577</v>
      </c>
      <c r="O179" s="94">
        <v>45082</v>
      </c>
      <c r="P179" s="38">
        <f t="shared" si="15"/>
        <v>400</v>
      </c>
      <c r="Q179" s="38">
        <f t="shared" si="16"/>
        <v>400</v>
      </c>
      <c r="R179" s="38"/>
      <c r="S179" s="96" t="s">
        <v>2827</v>
      </c>
      <c r="T179" s="97">
        <v>45195</v>
      </c>
      <c r="U179" s="38">
        <f t="shared" si="17"/>
        <v>400</v>
      </c>
      <c r="V179" s="38">
        <f t="shared" si="18"/>
        <v>1</v>
      </c>
      <c r="W179" s="82">
        <f t="shared" si="19"/>
        <v>400</v>
      </c>
      <c r="X179" s="98" t="s">
        <v>95</v>
      </c>
      <c r="Y179" s="98" t="s">
        <v>89</v>
      </c>
      <c r="Z179" s="72"/>
      <c r="AA179" s="72"/>
      <c r="AB179" t="s">
        <v>100</v>
      </c>
      <c r="AC179" s="72" t="s">
        <v>101</v>
      </c>
    </row>
    <row r="180" spans="1:29" ht="15" customHeight="1">
      <c r="A180" s="38">
        <f t="shared" si="20"/>
        <v>178</v>
      </c>
      <c r="B180" s="39" t="s">
        <v>2141</v>
      </c>
      <c r="C180" s="39" t="str">
        <f>IF($B180&lt;&gt;"",_xlfn.IFNA(VLOOKUP($B180,'Node Details'!$B:$U,C$1,0),"Check"),"")</f>
        <v>00001PS05-1PS050101</v>
      </c>
      <c r="D180" s="39" t="str">
        <f>IF($B180&lt;&gt;"",_xlfn.IFNA(VLOOKUP($B180,'Node Details'!$B:$U,D$1,0),"Check"),"")</f>
        <v>1PS</v>
      </c>
      <c r="E180" s="39" t="str">
        <f>IF($B180&lt;&gt;"",_xlfn.IFNA(VLOOKUP($B180,'Node Details'!$B:$U,E$1,0),"Check"),"")</f>
        <v>Airtel</v>
      </c>
      <c r="F180" s="40">
        <v>45046</v>
      </c>
      <c r="G180" s="82"/>
      <c r="H180" s="39" t="s">
        <v>2828</v>
      </c>
      <c r="I180" s="39">
        <v>1</v>
      </c>
      <c r="J180" s="38">
        <v>400</v>
      </c>
      <c r="K180" s="39">
        <f t="shared" si="14"/>
        <v>400</v>
      </c>
      <c r="L180" s="64">
        <v>45046</v>
      </c>
      <c r="M180" s="82"/>
      <c r="N180" s="96" t="s">
        <v>577</v>
      </c>
      <c r="O180" s="94">
        <v>45082</v>
      </c>
      <c r="P180" s="38">
        <f t="shared" si="15"/>
        <v>400</v>
      </c>
      <c r="Q180" s="38">
        <f t="shared" si="16"/>
        <v>400</v>
      </c>
      <c r="R180" s="38"/>
      <c r="S180" s="96" t="s">
        <v>2827</v>
      </c>
      <c r="T180" s="97">
        <v>45195</v>
      </c>
      <c r="U180" s="38">
        <f t="shared" si="17"/>
        <v>400</v>
      </c>
      <c r="V180" s="38">
        <f t="shared" si="18"/>
        <v>1</v>
      </c>
      <c r="W180" s="82">
        <f t="shared" si="19"/>
        <v>400</v>
      </c>
      <c r="X180" s="98" t="s">
        <v>95</v>
      </c>
      <c r="Y180" s="98" t="s">
        <v>89</v>
      </c>
      <c r="Z180" s="72"/>
      <c r="AA180" s="72"/>
      <c r="AB180" t="s">
        <v>100</v>
      </c>
      <c r="AC180" s="72" t="s">
        <v>101</v>
      </c>
    </row>
    <row r="181" spans="1:29" ht="15" customHeight="1">
      <c r="A181" s="38">
        <f t="shared" si="20"/>
        <v>179</v>
      </c>
      <c r="B181" s="39" t="s">
        <v>140</v>
      </c>
      <c r="C181" s="39" t="str">
        <f>IF($B181&lt;&gt;"",_xlfn.IFNA(VLOOKUP($B181,'Node Details'!$B:$U,C$1,0),"Check"),"")</f>
        <v>00001PS05-1PS050101</v>
      </c>
      <c r="D181" s="39" t="str">
        <f>IF($B181&lt;&gt;"",_xlfn.IFNA(VLOOKUP($B181,'Node Details'!$B:$U,D$1,0),"Check"),"")</f>
        <v>1PS</v>
      </c>
      <c r="E181" s="39" t="str">
        <f>IF($B181&lt;&gt;"",_xlfn.IFNA(VLOOKUP($B181,'Node Details'!$B:$U,E$1,0),"Check"),"")</f>
        <v>Airtel</v>
      </c>
      <c r="F181" s="40">
        <v>45046</v>
      </c>
      <c r="G181" s="82"/>
      <c r="H181" s="39" t="s">
        <v>2828</v>
      </c>
      <c r="I181" s="39">
        <v>1</v>
      </c>
      <c r="J181" s="38">
        <v>400</v>
      </c>
      <c r="K181" s="39">
        <f t="shared" si="14"/>
        <v>400</v>
      </c>
      <c r="L181" s="64">
        <v>45046</v>
      </c>
      <c r="M181" s="82"/>
      <c r="N181" s="96" t="s">
        <v>577</v>
      </c>
      <c r="O181" s="94">
        <v>45082</v>
      </c>
      <c r="P181" s="38">
        <f t="shared" si="15"/>
        <v>400</v>
      </c>
      <c r="Q181" s="38">
        <f t="shared" si="16"/>
        <v>400</v>
      </c>
      <c r="R181" s="38"/>
      <c r="S181" s="96" t="s">
        <v>2827</v>
      </c>
      <c r="T181" s="97">
        <v>45195</v>
      </c>
      <c r="U181" s="38">
        <f t="shared" si="17"/>
        <v>400</v>
      </c>
      <c r="V181" s="38">
        <f t="shared" si="18"/>
        <v>1</v>
      </c>
      <c r="W181" s="82">
        <f t="shared" si="19"/>
        <v>400</v>
      </c>
      <c r="X181" s="98" t="s">
        <v>95</v>
      </c>
      <c r="Y181" s="98" t="s">
        <v>89</v>
      </c>
      <c r="Z181" s="72"/>
      <c r="AA181" s="72"/>
      <c r="AB181" t="s">
        <v>100</v>
      </c>
      <c r="AC181" s="72" t="s">
        <v>101</v>
      </c>
    </row>
    <row r="182" spans="1:29" ht="15" customHeight="1">
      <c r="A182" s="38">
        <f t="shared" si="20"/>
        <v>180</v>
      </c>
      <c r="B182" s="39" t="s">
        <v>135</v>
      </c>
      <c r="C182" s="39" t="str">
        <f>IF($B182&lt;&gt;"",_xlfn.IFNA(VLOOKUP($B182,'Node Details'!$B:$U,C$1,0),"Check"),"")</f>
        <v>00001PS04-1PS040101</v>
      </c>
      <c r="D182" s="39" t="str">
        <f>IF($B182&lt;&gt;"",_xlfn.IFNA(VLOOKUP($B182,'Node Details'!$B:$U,D$1,0),"Check"),"")</f>
        <v>1PS</v>
      </c>
      <c r="E182" s="39" t="str">
        <f>IF($B182&lt;&gt;"",_xlfn.IFNA(VLOOKUP($B182,'Node Details'!$B:$U,E$1,0),"Check"),"")</f>
        <v>Airtel</v>
      </c>
      <c r="F182" s="40">
        <v>45046</v>
      </c>
      <c r="G182" s="82"/>
      <c r="H182" s="39" t="s">
        <v>2828</v>
      </c>
      <c r="I182" s="39">
        <v>1</v>
      </c>
      <c r="J182" s="38">
        <v>400</v>
      </c>
      <c r="K182" s="39">
        <f t="shared" si="14"/>
        <v>400</v>
      </c>
      <c r="L182" s="64">
        <v>45046</v>
      </c>
      <c r="M182" s="82"/>
      <c r="N182" s="96" t="s">
        <v>577</v>
      </c>
      <c r="O182" s="94">
        <v>45082</v>
      </c>
      <c r="P182" s="38">
        <f t="shared" si="15"/>
        <v>400</v>
      </c>
      <c r="Q182" s="38">
        <f t="shared" si="16"/>
        <v>400</v>
      </c>
      <c r="R182" s="38"/>
      <c r="S182" s="96" t="s">
        <v>2827</v>
      </c>
      <c r="T182" s="97">
        <v>45195</v>
      </c>
      <c r="U182" s="38">
        <f t="shared" si="17"/>
        <v>400</v>
      </c>
      <c r="V182" s="38">
        <f t="shared" si="18"/>
        <v>1</v>
      </c>
      <c r="W182" s="82">
        <f t="shared" si="19"/>
        <v>400</v>
      </c>
      <c r="X182" s="98" t="s">
        <v>95</v>
      </c>
      <c r="Y182" s="98" t="s">
        <v>89</v>
      </c>
      <c r="Z182" s="72"/>
      <c r="AA182" s="72"/>
      <c r="AB182" t="s">
        <v>100</v>
      </c>
      <c r="AC182" s="72" t="s">
        <v>101</v>
      </c>
    </row>
    <row r="183" spans="1:29" ht="15" customHeight="1">
      <c r="A183" s="38">
        <f t="shared" si="20"/>
        <v>181</v>
      </c>
      <c r="B183" s="39" t="s">
        <v>2143</v>
      </c>
      <c r="C183" s="39" t="str">
        <f>IF($B183&lt;&gt;"",_xlfn.IFNA(VLOOKUP($B183,'Node Details'!$B:$U,C$1,0),"Check"),"")</f>
        <v>00001PS06-1PS060101</v>
      </c>
      <c r="D183" s="39" t="str">
        <f>IF($B183&lt;&gt;"",_xlfn.IFNA(VLOOKUP($B183,'Node Details'!$B:$U,D$1,0),"Check"),"")</f>
        <v>1PS</v>
      </c>
      <c r="E183" s="39" t="str">
        <f>IF($B183&lt;&gt;"",_xlfn.IFNA(VLOOKUP($B183,'Node Details'!$B:$U,E$1,0),"Check"),"")</f>
        <v>Airtel</v>
      </c>
      <c r="F183" s="40">
        <v>45046</v>
      </c>
      <c r="G183" s="82"/>
      <c r="H183" s="39" t="s">
        <v>2828</v>
      </c>
      <c r="I183" s="39">
        <v>1</v>
      </c>
      <c r="J183" s="38">
        <v>400</v>
      </c>
      <c r="K183" s="39">
        <f t="shared" si="14"/>
        <v>400</v>
      </c>
      <c r="L183" s="64">
        <v>45046</v>
      </c>
      <c r="M183" s="82"/>
      <c r="N183" s="96" t="s">
        <v>577</v>
      </c>
      <c r="O183" s="94">
        <v>45082</v>
      </c>
      <c r="P183" s="38">
        <f t="shared" si="15"/>
        <v>400</v>
      </c>
      <c r="Q183" s="38">
        <f t="shared" si="16"/>
        <v>400</v>
      </c>
      <c r="R183" s="38"/>
      <c r="S183" s="96" t="s">
        <v>2827</v>
      </c>
      <c r="T183" s="97">
        <v>45195</v>
      </c>
      <c r="U183" s="38">
        <f t="shared" si="17"/>
        <v>400</v>
      </c>
      <c r="V183" s="38">
        <f t="shared" si="18"/>
        <v>1</v>
      </c>
      <c r="W183" s="82">
        <f t="shared" si="19"/>
        <v>400</v>
      </c>
      <c r="X183" s="98" t="s">
        <v>95</v>
      </c>
      <c r="Y183" s="98" t="s">
        <v>89</v>
      </c>
      <c r="Z183" s="72"/>
      <c r="AA183" s="72"/>
      <c r="AB183" t="s">
        <v>100</v>
      </c>
      <c r="AC183" s="72" t="s">
        <v>101</v>
      </c>
    </row>
    <row r="184" spans="1:29" ht="15" customHeight="1">
      <c r="A184" s="38">
        <f t="shared" si="20"/>
        <v>182</v>
      </c>
      <c r="B184" s="39" t="s">
        <v>2145</v>
      </c>
      <c r="C184" s="39" t="str">
        <f>IF($B184&lt;&gt;"",_xlfn.IFNA(VLOOKUP($B184,'Node Details'!$B:$U,C$1,0),"Check"),"")</f>
        <v>00001PS06-1PS060101</v>
      </c>
      <c r="D184" s="39" t="str">
        <f>IF($B184&lt;&gt;"",_xlfn.IFNA(VLOOKUP($B184,'Node Details'!$B:$U,D$1,0),"Check"),"")</f>
        <v>1PS</v>
      </c>
      <c r="E184" s="39" t="str">
        <f>IF($B184&lt;&gt;"",_xlfn.IFNA(VLOOKUP($B184,'Node Details'!$B:$U,E$1,0),"Check"),"")</f>
        <v>Airtel</v>
      </c>
      <c r="F184" s="40">
        <v>45046</v>
      </c>
      <c r="G184" s="82"/>
      <c r="H184" s="39" t="s">
        <v>2828</v>
      </c>
      <c r="I184" s="39">
        <v>1</v>
      </c>
      <c r="J184" s="38">
        <v>400</v>
      </c>
      <c r="K184" s="39">
        <f t="shared" si="14"/>
        <v>400</v>
      </c>
      <c r="L184" s="64">
        <v>45046</v>
      </c>
      <c r="M184" s="82"/>
      <c r="N184" s="96" t="s">
        <v>577</v>
      </c>
      <c r="O184" s="94">
        <v>45082</v>
      </c>
      <c r="P184" s="38">
        <f t="shared" si="15"/>
        <v>400</v>
      </c>
      <c r="Q184" s="38">
        <f t="shared" si="16"/>
        <v>400</v>
      </c>
      <c r="R184" s="38"/>
      <c r="S184" s="96" t="s">
        <v>2827</v>
      </c>
      <c r="T184" s="97">
        <v>45195</v>
      </c>
      <c r="U184" s="38">
        <f t="shared" si="17"/>
        <v>400</v>
      </c>
      <c r="V184" s="38">
        <f t="shared" si="18"/>
        <v>1</v>
      </c>
      <c r="W184" s="82">
        <f t="shared" si="19"/>
        <v>400</v>
      </c>
      <c r="X184" s="98" t="s">
        <v>95</v>
      </c>
      <c r="Y184" s="98" t="s">
        <v>89</v>
      </c>
      <c r="Z184" s="72"/>
      <c r="AA184" s="72"/>
      <c r="AB184" t="s">
        <v>100</v>
      </c>
      <c r="AC184" s="72" t="s">
        <v>101</v>
      </c>
    </row>
    <row r="185" spans="1:29" ht="15" customHeight="1">
      <c r="A185" s="38">
        <f t="shared" si="20"/>
        <v>183</v>
      </c>
      <c r="B185" s="39" t="s">
        <v>2147</v>
      </c>
      <c r="C185" s="39" t="str">
        <f>IF($B185&lt;&gt;"",_xlfn.IFNA(VLOOKUP($B185,'Node Details'!$B:$U,C$1,0),"Check"),"")</f>
        <v>00001PS06-1PS060101</v>
      </c>
      <c r="D185" s="39" t="str">
        <f>IF($B185&lt;&gt;"",_xlfn.IFNA(VLOOKUP($B185,'Node Details'!$B:$U,D$1,0),"Check"),"")</f>
        <v>1PS</v>
      </c>
      <c r="E185" s="39" t="str">
        <f>IF($B185&lt;&gt;"",_xlfn.IFNA(VLOOKUP($B185,'Node Details'!$B:$U,E$1,0),"Check"),"")</f>
        <v>Airtel</v>
      </c>
      <c r="F185" s="40">
        <v>45046</v>
      </c>
      <c r="G185" s="82"/>
      <c r="H185" s="39" t="s">
        <v>2828</v>
      </c>
      <c r="I185" s="39">
        <v>1</v>
      </c>
      <c r="J185" s="38">
        <v>400</v>
      </c>
      <c r="K185" s="39">
        <f t="shared" si="14"/>
        <v>400</v>
      </c>
      <c r="L185" s="64">
        <v>45046</v>
      </c>
      <c r="M185" s="82"/>
      <c r="N185" s="96" t="s">
        <v>577</v>
      </c>
      <c r="O185" s="94">
        <v>45082</v>
      </c>
      <c r="P185" s="38">
        <f t="shared" si="15"/>
        <v>400</v>
      </c>
      <c r="Q185" s="38">
        <f t="shared" si="16"/>
        <v>400</v>
      </c>
      <c r="R185" s="38"/>
      <c r="S185" s="96" t="s">
        <v>2827</v>
      </c>
      <c r="T185" s="97">
        <v>45195</v>
      </c>
      <c r="U185" s="38">
        <f t="shared" si="17"/>
        <v>400</v>
      </c>
      <c r="V185" s="38">
        <f t="shared" si="18"/>
        <v>1</v>
      </c>
      <c r="W185" s="82">
        <f t="shared" si="19"/>
        <v>400</v>
      </c>
      <c r="X185" s="98" t="s">
        <v>95</v>
      </c>
      <c r="Y185" s="98" t="s">
        <v>89</v>
      </c>
      <c r="Z185" s="72"/>
      <c r="AA185" s="72"/>
      <c r="AB185" t="s">
        <v>100</v>
      </c>
      <c r="AC185" s="72" t="s">
        <v>101</v>
      </c>
    </row>
    <row r="186" spans="1:29" ht="15" customHeight="1">
      <c r="A186" s="38">
        <f t="shared" si="20"/>
        <v>184</v>
      </c>
      <c r="B186" s="39" t="s">
        <v>143</v>
      </c>
      <c r="C186" s="39" t="str">
        <f>IF($B186&lt;&gt;"",_xlfn.IFNA(VLOOKUP($B186,'Node Details'!$B:$U,C$1,0),"Check"),"")</f>
        <v>00001PS06-1PS060101</v>
      </c>
      <c r="D186" s="39" t="str">
        <f>IF($B186&lt;&gt;"",_xlfn.IFNA(VLOOKUP($B186,'Node Details'!$B:$U,D$1,0),"Check"),"")</f>
        <v>1PS</v>
      </c>
      <c r="E186" s="39" t="str">
        <f>IF($B186&lt;&gt;"",_xlfn.IFNA(VLOOKUP($B186,'Node Details'!$B:$U,E$1,0),"Check"),"")</f>
        <v>Airtel</v>
      </c>
      <c r="F186" s="40">
        <v>45046</v>
      </c>
      <c r="G186" s="82"/>
      <c r="H186" s="39" t="s">
        <v>2828</v>
      </c>
      <c r="I186" s="39">
        <v>1</v>
      </c>
      <c r="J186" s="38">
        <v>400</v>
      </c>
      <c r="K186" s="39">
        <f t="shared" si="14"/>
        <v>400</v>
      </c>
      <c r="L186" s="64">
        <v>45046</v>
      </c>
      <c r="M186" s="82"/>
      <c r="N186" s="96" t="s">
        <v>577</v>
      </c>
      <c r="O186" s="94">
        <v>45082</v>
      </c>
      <c r="P186" s="38">
        <f t="shared" si="15"/>
        <v>400</v>
      </c>
      <c r="Q186" s="38">
        <f t="shared" si="16"/>
        <v>400</v>
      </c>
      <c r="R186" s="38"/>
      <c r="S186" s="96" t="s">
        <v>2827</v>
      </c>
      <c r="T186" s="97">
        <v>45195</v>
      </c>
      <c r="U186" s="38">
        <f t="shared" si="17"/>
        <v>400</v>
      </c>
      <c r="V186" s="38">
        <f t="shared" si="18"/>
        <v>1</v>
      </c>
      <c r="W186" s="82">
        <f t="shared" si="19"/>
        <v>400</v>
      </c>
      <c r="X186" s="98" t="s">
        <v>95</v>
      </c>
      <c r="Y186" s="98" t="s">
        <v>89</v>
      </c>
      <c r="Z186" s="72"/>
      <c r="AA186" s="72"/>
      <c r="AB186" t="s">
        <v>100</v>
      </c>
      <c r="AC186" s="72" t="s">
        <v>101</v>
      </c>
    </row>
    <row r="187" spans="1:29" ht="15" customHeight="1">
      <c r="A187" s="38">
        <f t="shared" si="20"/>
        <v>185</v>
      </c>
      <c r="B187" s="39" t="s">
        <v>2149</v>
      </c>
      <c r="C187" s="39" t="str">
        <f>IF($B187&lt;&gt;"",_xlfn.IFNA(VLOOKUP($B187,'Node Details'!$B:$U,C$1,0),"Check"),"")</f>
        <v>00001PS06-1PS060101</v>
      </c>
      <c r="D187" s="39" t="str">
        <f>IF($B187&lt;&gt;"",_xlfn.IFNA(VLOOKUP($B187,'Node Details'!$B:$U,D$1,0),"Check"),"")</f>
        <v>1PS</v>
      </c>
      <c r="E187" s="39" t="str">
        <f>IF($B187&lt;&gt;"",_xlfn.IFNA(VLOOKUP($B187,'Node Details'!$B:$U,E$1,0),"Check"),"")</f>
        <v>Airtel</v>
      </c>
      <c r="F187" s="40">
        <v>45046</v>
      </c>
      <c r="G187" s="82"/>
      <c r="H187" s="39" t="s">
        <v>2828</v>
      </c>
      <c r="I187" s="39">
        <v>1</v>
      </c>
      <c r="J187" s="38">
        <v>400</v>
      </c>
      <c r="K187" s="39">
        <f t="shared" si="14"/>
        <v>400</v>
      </c>
      <c r="L187" s="64">
        <v>45046</v>
      </c>
      <c r="M187" s="82"/>
      <c r="N187" s="96" t="s">
        <v>577</v>
      </c>
      <c r="O187" s="94">
        <v>45082</v>
      </c>
      <c r="P187" s="38">
        <f t="shared" si="15"/>
        <v>400</v>
      </c>
      <c r="Q187" s="38">
        <f t="shared" si="16"/>
        <v>400</v>
      </c>
      <c r="R187" s="38"/>
      <c r="S187" s="96" t="s">
        <v>2827</v>
      </c>
      <c r="T187" s="97">
        <v>45195</v>
      </c>
      <c r="U187" s="38">
        <f t="shared" si="17"/>
        <v>400</v>
      </c>
      <c r="V187" s="38">
        <f t="shared" si="18"/>
        <v>1</v>
      </c>
      <c r="W187" s="82">
        <f t="shared" si="19"/>
        <v>400</v>
      </c>
      <c r="X187" s="98" t="s">
        <v>95</v>
      </c>
      <c r="Y187" s="98" t="s">
        <v>89</v>
      </c>
      <c r="Z187" s="72"/>
      <c r="AA187" s="72"/>
      <c r="AB187" t="s">
        <v>100</v>
      </c>
      <c r="AC187" s="72" t="s">
        <v>101</v>
      </c>
    </row>
    <row r="188" spans="1:29" ht="15" customHeight="1">
      <c r="A188" s="38">
        <f t="shared" si="20"/>
        <v>186</v>
      </c>
      <c r="B188" s="39" t="s">
        <v>2151</v>
      </c>
      <c r="C188" s="39" t="str">
        <f>IF($B188&lt;&gt;"",_xlfn.IFNA(VLOOKUP($B188,'Node Details'!$B:$U,C$1,0),"Check"),"")</f>
        <v>00001PS07-1PS070101</v>
      </c>
      <c r="D188" s="39" t="str">
        <f>IF($B188&lt;&gt;"",_xlfn.IFNA(VLOOKUP($B188,'Node Details'!$B:$U,D$1,0),"Check"),"")</f>
        <v>1PS</v>
      </c>
      <c r="E188" s="39" t="str">
        <f>IF($B188&lt;&gt;"",_xlfn.IFNA(VLOOKUP($B188,'Node Details'!$B:$U,E$1,0),"Check"),"")</f>
        <v>Airtel</v>
      </c>
      <c r="F188" s="40">
        <v>45046</v>
      </c>
      <c r="G188" s="82"/>
      <c r="H188" s="39" t="s">
        <v>2828</v>
      </c>
      <c r="I188" s="39">
        <v>1</v>
      </c>
      <c r="J188" s="38">
        <v>400</v>
      </c>
      <c r="K188" s="39">
        <f t="shared" si="14"/>
        <v>400</v>
      </c>
      <c r="L188" s="64">
        <v>45046</v>
      </c>
      <c r="M188" s="82"/>
      <c r="N188" s="96" t="s">
        <v>577</v>
      </c>
      <c r="O188" s="94">
        <v>45082</v>
      </c>
      <c r="P188" s="38">
        <f t="shared" si="15"/>
        <v>400</v>
      </c>
      <c r="Q188" s="38">
        <f t="shared" si="16"/>
        <v>400</v>
      </c>
      <c r="R188" s="38"/>
      <c r="S188" s="96" t="s">
        <v>2827</v>
      </c>
      <c r="T188" s="97">
        <v>45195</v>
      </c>
      <c r="U188" s="38">
        <f t="shared" si="17"/>
        <v>400</v>
      </c>
      <c r="V188" s="38">
        <f t="shared" si="18"/>
        <v>1</v>
      </c>
      <c r="W188" s="82">
        <f t="shared" si="19"/>
        <v>400</v>
      </c>
      <c r="X188" s="98" t="s">
        <v>95</v>
      </c>
      <c r="Y188" s="98" t="s">
        <v>89</v>
      </c>
      <c r="Z188" s="72"/>
      <c r="AA188" s="72"/>
      <c r="AB188" t="s">
        <v>100</v>
      </c>
      <c r="AC188" s="72" t="s">
        <v>101</v>
      </c>
    </row>
    <row r="189" spans="1:29" ht="15" customHeight="1">
      <c r="A189" s="38">
        <f t="shared" si="20"/>
        <v>187</v>
      </c>
      <c r="B189" s="39" t="s">
        <v>2153</v>
      </c>
      <c r="C189" s="39" t="str">
        <f>IF($B189&lt;&gt;"",_xlfn.IFNA(VLOOKUP($B189,'Node Details'!$B:$U,C$1,0),"Check"),"")</f>
        <v>00001PS07-1PS070101</v>
      </c>
      <c r="D189" s="39" t="str">
        <f>IF($B189&lt;&gt;"",_xlfn.IFNA(VLOOKUP($B189,'Node Details'!$B:$U,D$1,0),"Check"),"")</f>
        <v>1PS</v>
      </c>
      <c r="E189" s="39" t="str">
        <f>IF($B189&lt;&gt;"",_xlfn.IFNA(VLOOKUP($B189,'Node Details'!$B:$U,E$1,0),"Check"),"")</f>
        <v>Airtel</v>
      </c>
      <c r="F189" s="40">
        <v>45046</v>
      </c>
      <c r="G189" s="82"/>
      <c r="H189" s="39" t="s">
        <v>2828</v>
      </c>
      <c r="I189" s="39">
        <v>1</v>
      </c>
      <c r="J189" s="38">
        <v>400</v>
      </c>
      <c r="K189" s="39">
        <f t="shared" si="14"/>
        <v>400</v>
      </c>
      <c r="L189" s="64">
        <v>45046</v>
      </c>
      <c r="M189" s="82"/>
      <c r="N189" s="96" t="s">
        <v>577</v>
      </c>
      <c r="O189" s="94">
        <v>45082</v>
      </c>
      <c r="P189" s="38">
        <f t="shared" si="15"/>
        <v>400</v>
      </c>
      <c r="Q189" s="38">
        <f t="shared" si="16"/>
        <v>400</v>
      </c>
      <c r="R189" s="38"/>
      <c r="S189" s="96" t="s">
        <v>2827</v>
      </c>
      <c r="T189" s="97">
        <v>45195</v>
      </c>
      <c r="U189" s="38">
        <f t="shared" si="17"/>
        <v>400</v>
      </c>
      <c r="V189" s="38">
        <f t="shared" si="18"/>
        <v>1</v>
      </c>
      <c r="W189" s="82">
        <f t="shared" si="19"/>
        <v>400</v>
      </c>
      <c r="X189" s="98" t="s">
        <v>95</v>
      </c>
      <c r="Y189" s="98" t="s">
        <v>89</v>
      </c>
      <c r="Z189" s="72"/>
      <c r="AA189" s="72"/>
      <c r="AB189" t="s">
        <v>100</v>
      </c>
      <c r="AC189" s="72" t="s">
        <v>101</v>
      </c>
    </row>
    <row r="190" spans="1:29" ht="15" customHeight="1">
      <c r="A190" s="38">
        <f t="shared" si="20"/>
        <v>188</v>
      </c>
      <c r="B190" s="39" t="s">
        <v>2155</v>
      </c>
      <c r="C190" s="39" t="str">
        <f>IF($B190&lt;&gt;"",_xlfn.IFNA(VLOOKUP($B190,'Node Details'!$B:$U,C$1,0),"Check"),"")</f>
        <v>00001PS07-1PS070101</v>
      </c>
      <c r="D190" s="39" t="str">
        <f>IF($B190&lt;&gt;"",_xlfn.IFNA(VLOOKUP($B190,'Node Details'!$B:$U,D$1,0),"Check"),"")</f>
        <v>1PS</v>
      </c>
      <c r="E190" s="39" t="str">
        <f>IF($B190&lt;&gt;"",_xlfn.IFNA(VLOOKUP($B190,'Node Details'!$B:$U,E$1,0),"Check"),"")</f>
        <v>Airtel</v>
      </c>
      <c r="F190" s="40">
        <v>45046</v>
      </c>
      <c r="G190" s="82"/>
      <c r="H190" s="39" t="s">
        <v>2828</v>
      </c>
      <c r="I190" s="39">
        <v>1</v>
      </c>
      <c r="J190" s="38">
        <v>400</v>
      </c>
      <c r="K190" s="39">
        <f t="shared" si="14"/>
        <v>400</v>
      </c>
      <c r="L190" s="64">
        <v>45046</v>
      </c>
      <c r="M190" s="82"/>
      <c r="N190" s="96" t="s">
        <v>577</v>
      </c>
      <c r="O190" s="94">
        <v>45082</v>
      </c>
      <c r="P190" s="38">
        <f t="shared" si="15"/>
        <v>400</v>
      </c>
      <c r="Q190" s="38">
        <f t="shared" si="16"/>
        <v>400</v>
      </c>
      <c r="R190" s="38"/>
      <c r="S190" s="96" t="s">
        <v>2827</v>
      </c>
      <c r="T190" s="97">
        <v>45195</v>
      </c>
      <c r="U190" s="38">
        <f t="shared" si="17"/>
        <v>400</v>
      </c>
      <c r="V190" s="38">
        <f t="shared" si="18"/>
        <v>1</v>
      </c>
      <c r="W190" s="82">
        <f t="shared" si="19"/>
        <v>400</v>
      </c>
      <c r="X190" s="98" t="s">
        <v>95</v>
      </c>
      <c r="Y190" s="98" t="s">
        <v>89</v>
      </c>
      <c r="Z190" s="72"/>
      <c r="AA190" s="72"/>
      <c r="AB190" t="s">
        <v>100</v>
      </c>
      <c r="AC190" s="72" t="s">
        <v>101</v>
      </c>
    </row>
    <row r="191" spans="1:29" ht="15" customHeight="1">
      <c r="A191" s="38">
        <f t="shared" si="20"/>
        <v>189</v>
      </c>
      <c r="B191" s="39" t="s">
        <v>2157</v>
      </c>
      <c r="C191" s="39" t="str">
        <f>IF($B191&lt;&gt;"",_xlfn.IFNA(VLOOKUP($B191,'Node Details'!$B:$U,C$1,0),"Check"),"")</f>
        <v>00001PS07-1PS070101</v>
      </c>
      <c r="D191" s="39" t="str">
        <f>IF($B191&lt;&gt;"",_xlfn.IFNA(VLOOKUP($B191,'Node Details'!$B:$U,D$1,0),"Check"),"")</f>
        <v>1PS</v>
      </c>
      <c r="E191" s="39" t="str">
        <f>IF($B191&lt;&gt;"",_xlfn.IFNA(VLOOKUP($B191,'Node Details'!$B:$U,E$1,0),"Check"),"")</f>
        <v>Airtel</v>
      </c>
      <c r="F191" s="40">
        <v>45046</v>
      </c>
      <c r="G191" s="82"/>
      <c r="H191" s="39" t="s">
        <v>2828</v>
      </c>
      <c r="I191" s="39">
        <v>1</v>
      </c>
      <c r="J191" s="38">
        <v>400</v>
      </c>
      <c r="K191" s="39">
        <f t="shared" si="14"/>
        <v>400</v>
      </c>
      <c r="L191" s="64">
        <v>45046</v>
      </c>
      <c r="M191" s="82"/>
      <c r="N191" s="96" t="s">
        <v>577</v>
      </c>
      <c r="O191" s="94">
        <v>45082</v>
      </c>
      <c r="P191" s="38">
        <f t="shared" si="15"/>
        <v>400</v>
      </c>
      <c r="Q191" s="38">
        <f t="shared" si="16"/>
        <v>400</v>
      </c>
      <c r="R191" s="38"/>
      <c r="S191" s="96" t="s">
        <v>2827</v>
      </c>
      <c r="T191" s="97">
        <v>45195</v>
      </c>
      <c r="U191" s="38">
        <f t="shared" si="17"/>
        <v>400</v>
      </c>
      <c r="V191" s="38">
        <f t="shared" si="18"/>
        <v>1</v>
      </c>
      <c r="W191" s="82">
        <f t="shared" si="19"/>
        <v>400</v>
      </c>
      <c r="X191" s="98" t="s">
        <v>95</v>
      </c>
      <c r="Y191" s="98" t="s">
        <v>89</v>
      </c>
      <c r="Z191" s="72"/>
      <c r="AA191" s="72"/>
      <c r="AB191" t="s">
        <v>100</v>
      </c>
      <c r="AC191" s="72" t="s">
        <v>101</v>
      </c>
    </row>
    <row r="192" spans="1:29" ht="15" customHeight="1">
      <c r="A192" s="38">
        <f t="shared" si="20"/>
        <v>190</v>
      </c>
      <c r="B192" s="39" t="s">
        <v>2159</v>
      </c>
      <c r="C192" s="39" t="str">
        <f>IF($B192&lt;&gt;"",_xlfn.IFNA(VLOOKUP($B192,'Node Details'!$B:$U,C$1,0),"Check"),"")</f>
        <v>00001PS07-1PS070101</v>
      </c>
      <c r="D192" s="39" t="str">
        <f>IF($B192&lt;&gt;"",_xlfn.IFNA(VLOOKUP($B192,'Node Details'!$B:$U,D$1,0),"Check"),"")</f>
        <v>1PS</v>
      </c>
      <c r="E192" s="39" t="str">
        <f>IF($B192&lt;&gt;"",_xlfn.IFNA(VLOOKUP($B192,'Node Details'!$B:$U,E$1,0),"Check"),"")</f>
        <v>Airtel</v>
      </c>
      <c r="F192" s="40">
        <v>45046</v>
      </c>
      <c r="G192" s="82"/>
      <c r="H192" s="39" t="s">
        <v>2828</v>
      </c>
      <c r="I192" s="39">
        <v>1</v>
      </c>
      <c r="J192" s="38">
        <v>400</v>
      </c>
      <c r="K192" s="39">
        <f t="shared" si="14"/>
        <v>400</v>
      </c>
      <c r="L192" s="64">
        <v>45046</v>
      </c>
      <c r="M192" s="82"/>
      <c r="N192" s="96" t="s">
        <v>577</v>
      </c>
      <c r="O192" s="94">
        <v>45082</v>
      </c>
      <c r="P192" s="38">
        <f t="shared" si="15"/>
        <v>400</v>
      </c>
      <c r="Q192" s="38">
        <f t="shared" si="16"/>
        <v>400</v>
      </c>
      <c r="R192" s="38"/>
      <c r="S192" s="96" t="s">
        <v>2827</v>
      </c>
      <c r="T192" s="97">
        <v>45195</v>
      </c>
      <c r="U192" s="38">
        <f t="shared" si="17"/>
        <v>400</v>
      </c>
      <c r="V192" s="38">
        <f t="shared" si="18"/>
        <v>1</v>
      </c>
      <c r="W192" s="82">
        <f t="shared" si="19"/>
        <v>400</v>
      </c>
      <c r="X192" s="98" t="s">
        <v>95</v>
      </c>
      <c r="Y192" s="98" t="s">
        <v>89</v>
      </c>
      <c r="Z192" s="72"/>
      <c r="AA192" s="72"/>
      <c r="AB192" t="s">
        <v>100</v>
      </c>
      <c r="AC192" s="72" t="s">
        <v>101</v>
      </c>
    </row>
    <row r="193" spans="1:29" ht="15" customHeight="1">
      <c r="A193" s="38">
        <f t="shared" si="20"/>
        <v>191</v>
      </c>
      <c r="B193" s="39" t="s">
        <v>2161</v>
      </c>
      <c r="C193" s="39" t="str">
        <f>IF($B193&lt;&gt;"",_xlfn.IFNA(VLOOKUP($B193,'Node Details'!$B:$U,C$1,0),"Check"),"")</f>
        <v>00001PS07-1PS070101</v>
      </c>
      <c r="D193" s="39" t="str">
        <f>IF($B193&lt;&gt;"",_xlfn.IFNA(VLOOKUP($B193,'Node Details'!$B:$U,D$1,0),"Check"),"")</f>
        <v>1PS</v>
      </c>
      <c r="E193" s="39" t="str">
        <f>IF($B193&lt;&gt;"",_xlfn.IFNA(VLOOKUP($B193,'Node Details'!$B:$U,E$1,0),"Check"),"")</f>
        <v>Airtel</v>
      </c>
      <c r="F193" s="40">
        <v>45046</v>
      </c>
      <c r="G193" s="82"/>
      <c r="H193" s="39" t="s">
        <v>2828</v>
      </c>
      <c r="I193" s="39">
        <v>1</v>
      </c>
      <c r="J193" s="38">
        <v>400</v>
      </c>
      <c r="K193" s="39">
        <f t="shared" si="14"/>
        <v>400</v>
      </c>
      <c r="L193" s="64">
        <v>45046</v>
      </c>
      <c r="M193" s="82"/>
      <c r="N193" s="96" t="s">
        <v>577</v>
      </c>
      <c r="O193" s="94">
        <v>45082</v>
      </c>
      <c r="P193" s="38">
        <f t="shared" si="15"/>
        <v>400</v>
      </c>
      <c r="Q193" s="38">
        <f t="shared" si="16"/>
        <v>400</v>
      </c>
      <c r="R193" s="38"/>
      <c r="S193" s="96" t="s">
        <v>2827</v>
      </c>
      <c r="T193" s="97">
        <v>45195</v>
      </c>
      <c r="U193" s="38">
        <f t="shared" si="17"/>
        <v>400</v>
      </c>
      <c r="V193" s="38">
        <f t="shared" si="18"/>
        <v>1</v>
      </c>
      <c r="W193" s="82">
        <f t="shared" si="19"/>
        <v>400</v>
      </c>
      <c r="X193" s="98" t="s">
        <v>95</v>
      </c>
      <c r="Y193" s="98" t="s">
        <v>89</v>
      </c>
      <c r="Z193" s="72"/>
      <c r="AA193" s="72"/>
      <c r="AB193" t="s">
        <v>100</v>
      </c>
      <c r="AC193" s="72" t="s">
        <v>101</v>
      </c>
    </row>
    <row r="194" spans="1:29" ht="15" customHeight="1">
      <c r="A194" s="38">
        <f t="shared" si="20"/>
        <v>192</v>
      </c>
      <c r="B194" s="39" t="s">
        <v>148</v>
      </c>
      <c r="C194" s="39" t="str">
        <f>IF($B194&lt;&gt;"",_xlfn.IFNA(VLOOKUP($B194,'Node Details'!$B:$U,C$1,0),"Check"),"")</f>
        <v>00001PS07-1PS070101</v>
      </c>
      <c r="D194" s="39" t="str">
        <f>IF($B194&lt;&gt;"",_xlfn.IFNA(VLOOKUP($B194,'Node Details'!$B:$U,D$1,0),"Check"),"")</f>
        <v>1PS</v>
      </c>
      <c r="E194" s="39" t="str">
        <f>IF($B194&lt;&gt;"",_xlfn.IFNA(VLOOKUP($B194,'Node Details'!$B:$U,E$1,0),"Check"),"")</f>
        <v>Airtel</v>
      </c>
      <c r="F194" s="40">
        <v>45046</v>
      </c>
      <c r="G194" s="82"/>
      <c r="H194" s="39" t="s">
        <v>2828</v>
      </c>
      <c r="I194" s="39">
        <v>1</v>
      </c>
      <c r="J194" s="38">
        <v>400</v>
      </c>
      <c r="K194" s="39">
        <f t="shared" si="14"/>
        <v>400</v>
      </c>
      <c r="L194" s="64">
        <v>45046</v>
      </c>
      <c r="M194" s="82"/>
      <c r="N194" s="96" t="s">
        <v>577</v>
      </c>
      <c r="O194" s="94">
        <v>45082</v>
      </c>
      <c r="P194" s="38">
        <f t="shared" si="15"/>
        <v>400</v>
      </c>
      <c r="Q194" s="38">
        <f t="shared" si="16"/>
        <v>400</v>
      </c>
      <c r="R194" s="38"/>
      <c r="S194" s="96" t="s">
        <v>2827</v>
      </c>
      <c r="T194" s="97">
        <v>45195</v>
      </c>
      <c r="U194" s="38">
        <f t="shared" si="17"/>
        <v>400</v>
      </c>
      <c r="V194" s="38">
        <f t="shared" si="18"/>
        <v>1</v>
      </c>
      <c r="W194" s="82">
        <f t="shared" si="19"/>
        <v>400</v>
      </c>
      <c r="X194" s="98" t="s">
        <v>95</v>
      </c>
      <c r="Y194" s="98" t="s">
        <v>89</v>
      </c>
      <c r="Z194" s="72"/>
      <c r="AA194" s="72"/>
      <c r="AB194" t="s">
        <v>100</v>
      </c>
      <c r="AC194" s="72" t="s">
        <v>101</v>
      </c>
    </row>
    <row r="195" spans="1:29" ht="15" customHeight="1">
      <c r="A195" s="38">
        <f t="shared" si="20"/>
        <v>193</v>
      </c>
      <c r="B195" s="39" t="s">
        <v>2163</v>
      </c>
      <c r="C195" s="39" t="str">
        <f>IF($B195&lt;&gt;"",_xlfn.IFNA(VLOOKUP($B195,'Node Details'!$B:$U,C$1,0),"Check"),"")</f>
        <v>00001PS08-1PS080101</v>
      </c>
      <c r="D195" s="39" t="str">
        <f>IF($B195&lt;&gt;"",_xlfn.IFNA(VLOOKUP($B195,'Node Details'!$B:$U,D$1,0),"Check"),"")</f>
        <v>1PS</v>
      </c>
      <c r="E195" s="39" t="str">
        <f>IF($B195&lt;&gt;"",_xlfn.IFNA(VLOOKUP($B195,'Node Details'!$B:$U,E$1,0),"Check"),"")</f>
        <v>Airtel</v>
      </c>
      <c r="F195" s="40">
        <v>45046</v>
      </c>
      <c r="G195" s="82"/>
      <c r="H195" s="39" t="s">
        <v>2828</v>
      </c>
      <c r="I195" s="39">
        <v>1</v>
      </c>
      <c r="J195" s="38">
        <v>400</v>
      </c>
      <c r="K195" s="39">
        <f t="shared" ref="K195:K258" si="21">IF(I195&lt;&gt;"",J195*I195,0)</f>
        <v>400</v>
      </c>
      <c r="L195" s="64">
        <v>45046</v>
      </c>
      <c r="M195" s="82"/>
      <c r="N195" s="96" t="s">
        <v>577</v>
      </c>
      <c r="O195" s="94">
        <v>45082</v>
      </c>
      <c r="P195" s="38">
        <f t="shared" ref="P195:P258" si="22">J195</f>
        <v>400</v>
      </c>
      <c r="Q195" s="38">
        <f t="shared" ref="Q195:Q258" si="23">P195*I195</f>
        <v>400</v>
      </c>
      <c r="R195" s="38"/>
      <c r="S195" s="96" t="s">
        <v>2827</v>
      </c>
      <c r="T195" s="97">
        <v>45195</v>
      </c>
      <c r="U195" s="38">
        <f t="shared" ref="U195:U258" si="24">J195</f>
        <v>400</v>
      </c>
      <c r="V195" s="38">
        <f t="shared" ref="V195:V258" si="25">I195</f>
        <v>1</v>
      </c>
      <c r="W195" s="82">
        <f t="shared" ref="W195:W258" si="26">IF(V195&lt;&gt;"",V195*U195,0)</f>
        <v>400</v>
      </c>
      <c r="X195" s="98" t="s">
        <v>95</v>
      </c>
      <c r="Y195" s="98" t="s">
        <v>89</v>
      </c>
      <c r="Z195" s="72"/>
      <c r="AA195" s="72"/>
      <c r="AB195" t="s">
        <v>100</v>
      </c>
      <c r="AC195" s="72" t="s">
        <v>101</v>
      </c>
    </row>
    <row r="196" spans="1:29" ht="15" customHeight="1">
      <c r="A196" s="38">
        <f t="shared" ref="A196:A259" si="27">A195+1</f>
        <v>194</v>
      </c>
      <c r="B196" s="39" t="s">
        <v>2165</v>
      </c>
      <c r="C196" s="39" t="str">
        <f>IF($B196&lt;&gt;"",_xlfn.IFNA(VLOOKUP($B196,'Node Details'!$B:$U,C$1,0),"Check"),"")</f>
        <v>00001PS08-1PS080101</v>
      </c>
      <c r="D196" s="39" t="str">
        <f>IF($B196&lt;&gt;"",_xlfn.IFNA(VLOOKUP($B196,'Node Details'!$B:$U,D$1,0),"Check"),"")</f>
        <v>1PS</v>
      </c>
      <c r="E196" s="39" t="str">
        <f>IF($B196&lt;&gt;"",_xlfn.IFNA(VLOOKUP($B196,'Node Details'!$B:$U,E$1,0),"Check"),"")</f>
        <v>Airtel</v>
      </c>
      <c r="F196" s="40">
        <v>45046</v>
      </c>
      <c r="G196" s="82"/>
      <c r="H196" s="39" t="s">
        <v>2828</v>
      </c>
      <c r="I196" s="39">
        <v>1</v>
      </c>
      <c r="J196" s="38">
        <v>400</v>
      </c>
      <c r="K196" s="39">
        <f t="shared" si="21"/>
        <v>400</v>
      </c>
      <c r="L196" s="64">
        <v>45046</v>
      </c>
      <c r="M196" s="82"/>
      <c r="N196" s="96" t="s">
        <v>577</v>
      </c>
      <c r="O196" s="94">
        <v>45082</v>
      </c>
      <c r="P196" s="38">
        <f t="shared" si="22"/>
        <v>400</v>
      </c>
      <c r="Q196" s="38">
        <f t="shared" si="23"/>
        <v>400</v>
      </c>
      <c r="R196" s="38"/>
      <c r="S196" s="96" t="s">
        <v>2827</v>
      </c>
      <c r="T196" s="97">
        <v>45195</v>
      </c>
      <c r="U196" s="38">
        <f t="shared" si="24"/>
        <v>400</v>
      </c>
      <c r="V196" s="38">
        <f t="shared" si="25"/>
        <v>1</v>
      </c>
      <c r="W196" s="82">
        <f t="shared" si="26"/>
        <v>400</v>
      </c>
      <c r="X196" s="98" t="s">
        <v>95</v>
      </c>
      <c r="Y196" s="98" t="s">
        <v>89</v>
      </c>
      <c r="Z196" s="72"/>
      <c r="AA196" s="72"/>
      <c r="AB196" t="s">
        <v>100</v>
      </c>
      <c r="AC196" s="72" t="s">
        <v>101</v>
      </c>
    </row>
    <row r="197" spans="1:29" ht="15" customHeight="1">
      <c r="A197" s="38">
        <f t="shared" si="27"/>
        <v>195</v>
      </c>
      <c r="B197" s="39" t="s">
        <v>2167</v>
      </c>
      <c r="C197" s="39" t="str">
        <f>IF($B197&lt;&gt;"",_xlfn.IFNA(VLOOKUP($B197,'Node Details'!$B:$U,C$1,0),"Check"),"")</f>
        <v>00001PS08-1PS080101</v>
      </c>
      <c r="D197" s="39" t="str">
        <f>IF($B197&lt;&gt;"",_xlfn.IFNA(VLOOKUP($B197,'Node Details'!$B:$U,D$1,0),"Check"),"")</f>
        <v>1PS</v>
      </c>
      <c r="E197" s="39" t="str">
        <f>IF($B197&lt;&gt;"",_xlfn.IFNA(VLOOKUP($B197,'Node Details'!$B:$U,E$1,0),"Check"),"")</f>
        <v>Airtel</v>
      </c>
      <c r="F197" s="40">
        <v>45046</v>
      </c>
      <c r="G197" s="82"/>
      <c r="H197" s="39" t="s">
        <v>2828</v>
      </c>
      <c r="I197" s="39">
        <v>1</v>
      </c>
      <c r="J197" s="38">
        <v>400</v>
      </c>
      <c r="K197" s="39">
        <f t="shared" si="21"/>
        <v>400</v>
      </c>
      <c r="L197" s="64">
        <v>45046</v>
      </c>
      <c r="M197" s="82"/>
      <c r="N197" s="96" t="s">
        <v>577</v>
      </c>
      <c r="O197" s="94">
        <v>45082</v>
      </c>
      <c r="P197" s="38">
        <f t="shared" si="22"/>
        <v>400</v>
      </c>
      <c r="Q197" s="38">
        <f t="shared" si="23"/>
        <v>400</v>
      </c>
      <c r="R197" s="38"/>
      <c r="S197" s="96" t="s">
        <v>2827</v>
      </c>
      <c r="T197" s="97">
        <v>45195</v>
      </c>
      <c r="U197" s="38">
        <f t="shared" si="24"/>
        <v>400</v>
      </c>
      <c r="V197" s="38">
        <f t="shared" si="25"/>
        <v>1</v>
      </c>
      <c r="W197" s="82">
        <f t="shared" si="26"/>
        <v>400</v>
      </c>
      <c r="X197" s="98" t="s">
        <v>95</v>
      </c>
      <c r="Y197" s="98" t="s">
        <v>89</v>
      </c>
      <c r="Z197" s="72"/>
      <c r="AA197" s="72"/>
      <c r="AB197" t="s">
        <v>100</v>
      </c>
      <c r="AC197" s="72" t="s">
        <v>101</v>
      </c>
    </row>
    <row r="198" spans="1:29" ht="15" customHeight="1">
      <c r="A198" s="38">
        <f t="shared" si="27"/>
        <v>196</v>
      </c>
      <c r="B198" s="39" t="s">
        <v>153</v>
      </c>
      <c r="C198" s="39" t="str">
        <f>IF($B198&lt;&gt;"",_xlfn.IFNA(VLOOKUP($B198,'Node Details'!$B:$U,C$1,0),"Check"),"")</f>
        <v>00001PS08-1PS080101</v>
      </c>
      <c r="D198" s="39" t="str">
        <f>IF($B198&lt;&gt;"",_xlfn.IFNA(VLOOKUP($B198,'Node Details'!$B:$U,D$1,0),"Check"),"")</f>
        <v>1PS</v>
      </c>
      <c r="E198" s="39" t="str">
        <f>IF($B198&lt;&gt;"",_xlfn.IFNA(VLOOKUP($B198,'Node Details'!$B:$U,E$1,0),"Check"),"")</f>
        <v>Airtel</v>
      </c>
      <c r="F198" s="40">
        <v>45046</v>
      </c>
      <c r="G198" s="82"/>
      <c r="H198" s="39" t="s">
        <v>2828</v>
      </c>
      <c r="I198" s="39">
        <v>1</v>
      </c>
      <c r="J198" s="38">
        <v>400</v>
      </c>
      <c r="K198" s="39">
        <f t="shared" si="21"/>
        <v>400</v>
      </c>
      <c r="L198" s="64">
        <v>45046</v>
      </c>
      <c r="M198" s="82"/>
      <c r="N198" s="96" t="s">
        <v>577</v>
      </c>
      <c r="O198" s="94">
        <v>45082</v>
      </c>
      <c r="P198" s="38">
        <f t="shared" si="22"/>
        <v>400</v>
      </c>
      <c r="Q198" s="38">
        <f t="shared" si="23"/>
        <v>400</v>
      </c>
      <c r="R198" s="38"/>
      <c r="S198" s="96" t="s">
        <v>2827</v>
      </c>
      <c r="T198" s="97">
        <v>45195</v>
      </c>
      <c r="U198" s="38">
        <f t="shared" si="24"/>
        <v>400</v>
      </c>
      <c r="V198" s="38">
        <f t="shared" si="25"/>
        <v>1</v>
      </c>
      <c r="W198" s="82">
        <f t="shared" si="26"/>
        <v>400</v>
      </c>
      <c r="X198" s="98" t="s">
        <v>95</v>
      </c>
      <c r="Y198" s="98" t="s">
        <v>89</v>
      </c>
      <c r="Z198" s="72"/>
      <c r="AA198" s="72"/>
      <c r="AB198" t="s">
        <v>100</v>
      </c>
      <c r="AC198" s="72" t="s">
        <v>101</v>
      </c>
    </row>
    <row r="199" spans="1:29" ht="15" customHeight="1">
      <c r="A199" s="38">
        <f t="shared" si="27"/>
        <v>197</v>
      </c>
      <c r="B199" s="39" t="s">
        <v>2169</v>
      </c>
      <c r="C199" s="39" t="str">
        <f>IF($B199&lt;&gt;"",_xlfn.IFNA(VLOOKUP($B199,'Node Details'!$B:$U,C$1,0),"Check"),"")</f>
        <v>00001PS09-1PS090101</v>
      </c>
      <c r="D199" s="39" t="str">
        <f>IF($B199&lt;&gt;"",_xlfn.IFNA(VLOOKUP($B199,'Node Details'!$B:$U,D$1,0),"Check"),"")</f>
        <v>1PS</v>
      </c>
      <c r="E199" s="39" t="str">
        <f>IF($B199&lt;&gt;"",_xlfn.IFNA(VLOOKUP($B199,'Node Details'!$B:$U,E$1,0),"Check"),"")</f>
        <v>Airtel</v>
      </c>
      <c r="F199" s="40">
        <v>45046</v>
      </c>
      <c r="G199" s="82"/>
      <c r="H199" s="39" t="s">
        <v>2828</v>
      </c>
      <c r="I199" s="39">
        <v>1</v>
      </c>
      <c r="J199" s="38">
        <v>400</v>
      </c>
      <c r="K199" s="39">
        <f t="shared" si="21"/>
        <v>400</v>
      </c>
      <c r="L199" s="64">
        <v>45046</v>
      </c>
      <c r="M199" s="82"/>
      <c r="N199" s="96" t="s">
        <v>577</v>
      </c>
      <c r="O199" s="94">
        <v>45082</v>
      </c>
      <c r="P199" s="38">
        <f t="shared" si="22"/>
        <v>400</v>
      </c>
      <c r="Q199" s="38">
        <f t="shared" si="23"/>
        <v>400</v>
      </c>
      <c r="R199" s="38"/>
      <c r="S199" s="96" t="s">
        <v>2827</v>
      </c>
      <c r="T199" s="97">
        <v>45195</v>
      </c>
      <c r="U199" s="38">
        <f t="shared" si="24"/>
        <v>400</v>
      </c>
      <c r="V199" s="38">
        <f t="shared" si="25"/>
        <v>1</v>
      </c>
      <c r="W199" s="82">
        <f t="shared" si="26"/>
        <v>400</v>
      </c>
      <c r="X199" s="98" t="s">
        <v>95</v>
      </c>
      <c r="Y199" s="98" t="s">
        <v>89</v>
      </c>
      <c r="Z199" s="72"/>
      <c r="AA199" s="72"/>
      <c r="AB199" t="s">
        <v>100</v>
      </c>
      <c r="AC199" s="72" t="s">
        <v>101</v>
      </c>
    </row>
    <row r="200" spans="1:29" ht="15" customHeight="1">
      <c r="A200" s="38">
        <f t="shared" si="27"/>
        <v>198</v>
      </c>
      <c r="B200" s="39" t="s">
        <v>2171</v>
      </c>
      <c r="C200" s="39" t="str">
        <f>IF($B200&lt;&gt;"",_xlfn.IFNA(VLOOKUP($B200,'Node Details'!$B:$U,C$1,0),"Check"),"")</f>
        <v>00001PS09-1PS090101</v>
      </c>
      <c r="D200" s="39" t="str">
        <f>IF($B200&lt;&gt;"",_xlfn.IFNA(VLOOKUP($B200,'Node Details'!$B:$U,D$1,0),"Check"),"")</f>
        <v>1PS</v>
      </c>
      <c r="E200" s="39" t="str">
        <f>IF($B200&lt;&gt;"",_xlfn.IFNA(VLOOKUP($B200,'Node Details'!$B:$U,E$1,0),"Check"),"")</f>
        <v>Airtel</v>
      </c>
      <c r="F200" s="40">
        <v>45046</v>
      </c>
      <c r="G200" s="82"/>
      <c r="H200" s="39" t="s">
        <v>2828</v>
      </c>
      <c r="I200" s="39">
        <v>1</v>
      </c>
      <c r="J200" s="38">
        <v>400</v>
      </c>
      <c r="K200" s="39">
        <f t="shared" si="21"/>
        <v>400</v>
      </c>
      <c r="L200" s="64">
        <v>45046</v>
      </c>
      <c r="M200" s="82"/>
      <c r="N200" s="96" t="s">
        <v>577</v>
      </c>
      <c r="O200" s="94">
        <v>45082</v>
      </c>
      <c r="P200" s="38">
        <f t="shared" si="22"/>
        <v>400</v>
      </c>
      <c r="Q200" s="38">
        <f t="shared" si="23"/>
        <v>400</v>
      </c>
      <c r="R200" s="38"/>
      <c r="S200" s="96" t="s">
        <v>2827</v>
      </c>
      <c r="T200" s="97">
        <v>45195</v>
      </c>
      <c r="U200" s="38">
        <f t="shared" si="24"/>
        <v>400</v>
      </c>
      <c r="V200" s="38">
        <f t="shared" si="25"/>
        <v>1</v>
      </c>
      <c r="W200" s="82">
        <f t="shared" si="26"/>
        <v>400</v>
      </c>
      <c r="X200" s="98" t="s">
        <v>95</v>
      </c>
      <c r="Y200" s="98" t="s">
        <v>89</v>
      </c>
      <c r="Z200" s="72"/>
      <c r="AA200" s="72"/>
      <c r="AB200" t="s">
        <v>100</v>
      </c>
      <c r="AC200" s="72" t="s">
        <v>101</v>
      </c>
    </row>
    <row r="201" spans="1:29" ht="15" customHeight="1">
      <c r="A201" s="38">
        <f t="shared" si="27"/>
        <v>199</v>
      </c>
      <c r="B201" s="39" t="s">
        <v>2173</v>
      </c>
      <c r="C201" s="39" t="str">
        <f>IF($B201&lt;&gt;"",_xlfn.IFNA(VLOOKUP($B201,'Node Details'!$B:$U,C$1,0),"Check"),"")</f>
        <v>00001PS09-1PS090101</v>
      </c>
      <c r="D201" s="39" t="str">
        <f>IF($B201&lt;&gt;"",_xlfn.IFNA(VLOOKUP($B201,'Node Details'!$B:$U,D$1,0),"Check"),"")</f>
        <v>1PS</v>
      </c>
      <c r="E201" s="39" t="str">
        <f>IF($B201&lt;&gt;"",_xlfn.IFNA(VLOOKUP($B201,'Node Details'!$B:$U,E$1,0),"Check"),"")</f>
        <v>Airtel</v>
      </c>
      <c r="F201" s="40">
        <v>45046</v>
      </c>
      <c r="G201" s="82"/>
      <c r="H201" s="39" t="s">
        <v>2828</v>
      </c>
      <c r="I201" s="39">
        <v>1</v>
      </c>
      <c r="J201" s="38">
        <v>400</v>
      </c>
      <c r="K201" s="39">
        <f t="shared" si="21"/>
        <v>400</v>
      </c>
      <c r="L201" s="64">
        <v>45046</v>
      </c>
      <c r="M201" s="82"/>
      <c r="N201" s="96" t="s">
        <v>577</v>
      </c>
      <c r="O201" s="94">
        <v>45082</v>
      </c>
      <c r="P201" s="38">
        <f t="shared" si="22"/>
        <v>400</v>
      </c>
      <c r="Q201" s="38">
        <f t="shared" si="23"/>
        <v>400</v>
      </c>
      <c r="R201" s="38"/>
      <c r="S201" s="96" t="s">
        <v>2827</v>
      </c>
      <c r="T201" s="97">
        <v>45195</v>
      </c>
      <c r="U201" s="38">
        <f t="shared" si="24"/>
        <v>400</v>
      </c>
      <c r="V201" s="38">
        <f t="shared" si="25"/>
        <v>1</v>
      </c>
      <c r="W201" s="82">
        <f t="shared" si="26"/>
        <v>400</v>
      </c>
      <c r="X201" s="98" t="s">
        <v>95</v>
      </c>
      <c r="Y201" s="98" t="s">
        <v>89</v>
      </c>
      <c r="Z201" s="72"/>
      <c r="AA201" s="72"/>
      <c r="AB201" t="s">
        <v>100</v>
      </c>
      <c r="AC201" s="72" t="s">
        <v>101</v>
      </c>
    </row>
    <row r="202" spans="1:29" ht="15" customHeight="1">
      <c r="A202" s="38">
        <f t="shared" si="27"/>
        <v>200</v>
      </c>
      <c r="B202" s="39" t="s">
        <v>2175</v>
      </c>
      <c r="C202" s="39" t="str">
        <f>IF($B202&lt;&gt;"",_xlfn.IFNA(VLOOKUP($B202,'Node Details'!$B:$U,C$1,0),"Check"),"")</f>
        <v>00001PS09-1PS090101</v>
      </c>
      <c r="D202" s="39" t="str">
        <f>IF($B202&lt;&gt;"",_xlfn.IFNA(VLOOKUP($B202,'Node Details'!$B:$U,D$1,0),"Check"),"")</f>
        <v>1PS</v>
      </c>
      <c r="E202" s="39" t="str">
        <f>IF($B202&lt;&gt;"",_xlfn.IFNA(VLOOKUP($B202,'Node Details'!$B:$U,E$1,0),"Check"),"")</f>
        <v>Airtel</v>
      </c>
      <c r="F202" s="40">
        <v>45046</v>
      </c>
      <c r="G202" s="82"/>
      <c r="H202" s="39" t="s">
        <v>2828</v>
      </c>
      <c r="I202" s="39">
        <v>1</v>
      </c>
      <c r="J202" s="38">
        <v>400</v>
      </c>
      <c r="K202" s="39">
        <f t="shared" si="21"/>
        <v>400</v>
      </c>
      <c r="L202" s="64">
        <v>45046</v>
      </c>
      <c r="M202" s="82"/>
      <c r="N202" s="96" t="s">
        <v>577</v>
      </c>
      <c r="O202" s="94">
        <v>45082</v>
      </c>
      <c r="P202" s="38">
        <f t="shared" si="22"/>
        <v>400</v>
      </c>
      <c r="Q202" s="38">
        <f t="shared" si="23"/>
        <v>400</v>
      </c>
      <c r="R202" s="38"/>
      <c r="S202" s="96" t="s">
        <v>2827</v>
      </c>
      <c r="T202" s="97">
        <v>45195</v>
      </c>
      <c r="U202" s="38">
        <f t="shared" si="24"/>
        <v>400</v>
      </c>
      <c r="V202" s="38">
        <f t="shared" si="25"/>
        <v>1</v>
      </c>
      <c r="W202" s="82">
        <f t="shared" si="26"/>
        <v>400</v>
      </c>
      <c r="X202" s="98" t="s">
        <v>95</v>
      </c>
      <c r="Y202" s="98" t="s">
        <v>89</v>
      </c>
      <c r="Z202" s="72"/>
      <c r="AA202" s="72"/>
      <c r="AB202" t="s">
        <v>100</v>
      </c>
      <c r="AC202" s="72" t="s">
        <v>101</v>
      </c>
    </row>
    <row r="203" spans="1:29" ht="15" customHeight="1">
      <c r="A203" s="38">
        <f t="shared" si="27"/>
        <v>201</v>
      </c>
      <c r="B203" s="39" t="s">
        <v>2177</v>
      </c>
      <c r="C203" s="39" t="str">
        <f>IF($B203&lt;&gt;"",_xlfn.IFNA(VLOOKUP($B203,'Node Details'!$B:$U,C$1,0),"Check"),"")</f>
        <v>00001PS09-1PS090101</v>
      </c>
      <c r="D203" s="39" t="str">
        <f>IF($B203&lt;&gt;"",_xlfn.IFNA(VLOOKUP($B203,'Node Details'!$B:$U,D$1,0),"Check"),"")</f>
        <v>1PS</v>
      </c>
      <c r="E203" s="39" t="str">
        <f>IF($B203&lt;&gt;"",_xlfn.IFNA(VLOOKUP($B203,'Node Details'!$B:$U,E$1,0),"Check"),"")</f>
        <v>Airtel</v>
      </c>
      <c r="F203" s="40">
        <v>45046</v>
      </c>
      <c r="G203" s="82"/>
      <c r="H203" s="39" t="s">
        <v>2828</v>
      </c>
      <c r="I203" s="39">
        <v>1</v>
      </c>
      <c r="J203" s="38">
        <v>400</v>
      </c>
      <c r="K203" s="39">
        <f t="shared" si="21"/>
        <v>400</v>
      </c>
      <c r="L203" s="64">
        <v>45046</v>
      </c>
      <c r="M203" s="82"/>
      <c r="N203" s="96" t="s">
        <v>577</v>
      </c>
      <c r="O203" s="94">
        <v>45082</v>
      </c>
      <c r="P203" s="38">
        <f t="shared" si="22"/>
        <v>400</v>
      </c>
      <c r="Q203" s="38">
        <f t="shared" si="23"/>
        <v>400</v>
      </c>
      <c r="R203" s="38"/>
      <c r="S203" s="96" t="s">
        <v>2827</v>
      </c>
      <c r="T203" s="97">
        <v>45195</v>
      </c>
      <c r="U203" s="38">
        <f t="shared" si="24"/>
        <v>400</v>
      </c>
      <c r="V203" s="38">
        <f t="shared" si="25"/>
        <v>1</v>
      </c>
      <c r="W203" s="82">
        <f t="shared" si="26"/>
        <v>400</v>
      </c>
      <c r="X203" s="98" t="s">
        <v>95</v>
      </c>
      <c r="Y203" s="98" t="s">
        <v>89</v>
      </c>
      <c r="Z203" s="72"/>
      <c r="AA203" s="72"/>
      <c r="AB203" t="s">
        <v>100</v>
      </c>
      <c r="AC203" s="72" t="s">
        <v>101</v>
      </c>
    </row>
    <row r="204" spans="1:29" ht="15" customHeight="1">
      <c r="A204" s="38">
        <f t="shared" si="27"/>
        <v>202</v>
      </c>
      <c r="B204" s="39" t="s">
        <v>156</v>
      </c>
      <c r="C204" s="39" t="str">
        <f>IF($B204&lt;&gt;"",_xlfn.IFNA(VLOOKUP($B204,'Node Details'!$B:$U,C$1,0),"Check"),"")</f>
        <v>00001PS09-1PS090101</v>
      </c>
      <c r="D204" s="39" t="str">
        <f>IF($B204&lt;&gt;"",_xlfn.IFNA(VLOOKUP($B204,'Node Details'!$B:$U,D$1,0),"Check"),"")</f>
        <v>1PS</v>
      </c>
      <c r="E204" s="39" t="str">
        <f>IF($B204&lt;&gt;"",_xlfn.IFNA(VLOOKUP($B204,'Node Details'!$B:$U,E$1,0),"Check"),"")</f>
        <v>Airtel</v>
      </c>
      <c r="F204" s="40">
        <v>45046</v>
      </c>
      <c r="G204" s="82"/>
      <c r="H204" s="39" t="s">
        <v>2828</v>
      </c>
      <c r="I204" s="39">
        <v>1</v>
      </c>
      <c r="J204" s="38">
        <v>400</v>
      </c>
      <c r="K204" s="39">
        <f t="shared" si="21"/>
        <v>400</v>
      </c>
      <c r="L204" s="64">
        <v>45046</v>
      </c>
      <c r="M204" s="82"/>
      <c r="N204" s="96" t="s">
        <v>577</v>
      </c>
      <c r="O204" s="94">
        <v>45082</v>
      </c>
      <c r="P204" s="38">
        <f t="shared" si="22"/>
        <v>400</v>
      </c>
      <c r="Q204" s="38">
        <f t="shared" si="23"/>
        <v>400</v>
      </c>
      <c r="R204" s="38"/>
      <c r="S204" s="96" t="s">
        <v>2827</v>
      </c>
      <c r="T204" s="97">
        <v>45195</v>
      </c>
      <c r="U204" s="38">
        <f t="shared" si="24"/>
        <v>400</v>
      </c>
      <c r="V204" s="38">
        <f t="shared" si="25"/>
        <v>1</v>
      </c>
      <c r="W204" s="82">
        <f t="shared" si="26"/>
        <v>400</v>
      </c>
      <c r="X204" s="98" t="s">
        <v>95</v>
      </c>
      <c r="Y204" s="98" t="s">
        <v>89</v>
      </c>
      <c r="Z204" s="72"/>
      <c r="AA204" s="72"/>
      <c r="AB204" t="s">
        <v>100</v>
      </c>
      <c r="AC204" s="72" t="s">
        <v>101</v>
      </c>
    </row>
    <row r="205" spans="1:29" ht="15" customHeight="1">
      <c r="A205" s="38">
        <f t="shared" si="27"/>
        <v>203</v>
      </c>
      <c r="B205" s="39" t="s">
        <v>2179</v>
      </c>
      <c r="C205" s="39" t="str">
        <f>IF($B205&lt;&gt;"",_xlfn.IFNA(VLOOKUP($B205,'Node Details'!$B:$U,C$1,0),"Check"),"")</f>
        <v>00001PS10-1PS100101</v>
      </c>
      <c r="D205" s="39" t="str">
        <f>IF($B205&lt;&gt;"",_xlfn.IFNA(VLOOKUP($B205,'Node Details'!$B:$U,D$1,0),"Check"),"")</f>
        <v>1PS</v>
      </c>
      <c r="E205" s="39" t="str">
        <f>IF($B205&lt;&gt;"",_xlfn.IFNA(VLOOKUP($B205,'Node Details'!$B:$U,E$1,0),"Check"),"")</f>
        <v>Airtel</v>
      </c>
      <c r="F205" s="40">
        <v>45046</v>
      </c>
      <c r="G205" s="82"/>
      <c r="H205" s="39" t="s">
        <v>2828</v>
      </c>
      <c r="I205" s="39">
        <v>1</v>
      </c>
      <c r="J205" s="38">
        <v>400</v>
      </c>
      <c r="K205" s="39">
        <f t="shared" si="21"/>
        <v>400</v>
      </c>
      <c r="L205" s="64">
        <v>45046</v>
      </c>
      <c r="M205" s="82"/>
      <c r="N205" s="96" t="s">
        <v>577</v>
      </c>
      <c r="O205" s="94">
        <v>45082</v>
      </c>
      <c r="P205" s="38">
        <f t="shared" si="22"/>
        <v>400</v>
      </c>
      <c r="Q205" s="38">
        <f t="shared" si="23"/>
        <v>400</v>
      </c>
      <c r="R205" s="38"/>
      <c r="S205" s="96" t="s">
        <v>2827</v>
      </c>
      <c r="T205" s="97">
        <v>45195</v>
      </c>
      <c r="U205" s="38">
        <f t="shared" si="24"/>
        <v>400</v>
      </c>
      <c r="V205" s="38">
        <f t="shared" si="25"/>
        <v>1</v>
      </c>
      <c r="W205" s="82">
        <f t="shared" si="26"/>
        <v>400</v>
      </c>
      <c r="X205" s="98" t="s">
        <v>95</v>
      </c>
      <c r="Y205" s="98" t="s">
        <v>89</v>
      </c>
      <c r="Z205" s="72"/>
      <c r="AA205" s="72"/>
      <c r="AB205" t="s">
        <v>100</v>
      </c>
      <c r="AC205" s="72" t="s">
        <v>101</v>
      </c>
    </row>
    <row r="206" spans="1:29" ht="15" customHeight="1">
      <c r="A206" s="38">
        <f t="shared" si="27"/>
        <v>204</v>
      </c>
      <c r="B206" s="39" t="s">
        <v>2181</v>
      </c>
      <c r="C206" s="39" t="str">
        <f>IF($B206&lt;&gt;"",_xlfn.IFNA(VLOOKUP($B206,'Node Details'!$B:$U,C$1,0),"Check"),"")</f>
        <v>00001PS10-1PS100101</v>
      </c>
      <c r="D206" s="39" t="str">
        <f>IF($B206&lt;&gt;"",_xlfn.IFNA(VLOOKUP($B206,'Node Details'!$B:$U,D$1,0),"Check"),"")</f>
        <v>1PS</v>
      </c>
      <c r="E206" s="39" t="str">
        <f>IF($B206&lt;&gt;"",_xlfn.IFNA(VLOOKUP($B206,'Node Details'!$B:$U,E$1,0),"Check"),"")</f>
        <v>Airtel</v>
      </c>
      <c r="F206" s="40">
        <v>45046</v>
      </c>
      <c r="G206" s="82"/>
      <c r="H206" s="39" t="s">
        <v>2828</v>
      </c>
      <c r="I206" s="39">
        <v>1</v>
      </c>
      <c r="J206" s="38">
        <v>400</v>
      </c>
      <c r="K206" s="39">
        <f t="shared" si="21"/>
        <v>400</v>
      </c>
      <c r="L206" s="64">
        <v>45046</v>
      </c>
      <c r="M206" s="82"/>
      <c r="N206" s="96" t="s">
        <v>577</v>
      </c>
      <c r="O206" s="94">
        <v>45082</v>
      </c>
      <c r="P206" s="38">
        <f t="shared" si="22"/>
        <v>400</v>
      </c>
      <c r="Q206" s="38">
        <f t="shared" si="23"/>
        <v>400</v>
      </c>
      <c r="R206" s="38"/>
      <c r="S206" s="96" t="s">
        <v>2827</v>
      </c>
      <c r="T206" s="97">
        <v>45195</v>
      </c>
      <c r="U206" s="38">
        <f t="shared" si="24"/>
        <v>400</v>
      </c>
      <c r="V206" s="38">
        <f t="shared" si="25"/>
        <v>1</v>
      </c>
      <c r="W206" s="82">
        <f t="shared" si="26"/>
        <v>400</v>
      </c>
      <c r="X206" s="98" t="s">
        <v>95</v>
      </c>
      <c r="Y206" s="98" t="s">
        <v>89</v>
      </c>
      <c r="Z206" s="72"/>
      <c r="AA206" s="72"/>
      <c r="AB206" t="s">
        <v>100</v>
      </c>
      <c r="AC206" s="72" t="s">
        <v>101</v>
      </c>
    </row>
    <row r="207" spans="1:29" ht="15" customHeight="1">
      <c r="A207" s="38">
        <f t="shared" si="27"/>
        <v>205</v>
      </c>
      <c r="B207" s="39" t="s">
        <v>2183</v>
      </c>
      <c r="C207" s="39" t="str">
        <f>IF($B207&lt;&gt;"",_xlfn.IFNA(VLOOKUP($B207,'Node Details'!$B:$U,C$1,0),"Check"),"")</f>
        <v>00001PS10-1PS100101</v>
      </c>
      <c r="D207" s="39" t="str">
        <f>IF($B207&lt;&gt;"",_xlfn.IFNA(VLOOKUP($B207,'Node Details'!$B:$U,D$1,0),"Check"),"")</f>
        <v>1PS</v>
      </c>
      <c r="E207" s="39" t="str">
        <f>IF($B207&lt;&gt;"",_xlfn.IFNA(VLOOKUP($B207,'Node Details'!$B:$U,E$1,0),"Check"),"")</f>
        <v>Airtel</v>
      </c>
      <c r="F207" s="40">
        <v>45046</v>
      </c>
      <c r="G207" s="82"/>
      <c r="H207" s="39" t="s">
        <v>2828</v>
      </c>
      <c r="I207" s="39">
        <v>1</v>
      </c>
      <c r="J207" s="38">
        <v>400</v>
      </c>
      <c r="K207" s="39">
        <f t="shared" si="21"/>
        <v>400</v>
      </c>
      <c r="L207" s="64">
        <v>45046</v>
      </c>
      <c r="M207" s="82"/>
      <c r="N207" s="96" t="s">
        <v>577</v>
      </c>
      <c r="O207" s="94">
        <v>45082</v>
      </c>
      <c r="P207" s="38">
        <f t="shared" si="22"/>
        <v>400</v>
      </c>
      <c r="Q207" s="38">
        <f t="shared" si="23"/>
        <v>400</v>
      </c>
      <c r="R207" s="38"/>
      <c r="S207" s="96" t="s">
        <v>2827</v>
      </c>
      <c r="T207" s="97">
        <v>45195</v>
      </c>
      <c r="U207" s="38">
        <f t="shared" si="24"/>
        <v>400</v>
      </c>
      <c r="V207" s="38">
        <f t="shared" si="25"/>
        <v>1</v>
      </c>
      <c r="W207" s="82">
        <f t="shared" si="26"/>
        <v>400</v>
      </c>
      <c r="X207" s="98" t="s">
        <v>95</v>
      </c>
      <c r="Y207" s="98" t="s">
        <v>89</v>
      </c>
      <c r="Z207" s="72"/>
      <c r="AA207" s="72"/>
      <c r="AB207" t="s">
        <v>100</v>
      </c>
      <c r="AC207" s="72" t="s">
        <v>101</v>
      </c>
    </row>
    <row r="208" spans="1:29" ht="15" customHeight="1">
      <c r="A208" s="38">
        <f t="shared" si="27"/>
        <v>206</v>
      </c>
      <c r="B208" s="39" t="s">
        <v>2185</v>
      </c>
      <c r="C208" s="39" t="str">
        <f>IF($B208&lt;&gt;"",_xlfn.IFNA(VLOOKUP($B208,'Node Details'!$B:$U,C$1,0),"Check"),"")</f>
        <v>00001PS10-1PS100101</v>
      </c>
      <c r="D208" s="39" t="str">
        <f>IF($B208&lt;&gt;"",_xlfn.IFNA(VLOOKUP($B208,'Node Details'!$B:$U,D$1,0),"Check"),"")</f>
        <v>1PS</v>
      </c>
      <c r="E208" s="39" t="str">
        <f>IF($B208&lt;&gt;"",_xlfn.IFNA(VLOOKUP($B208,'Node Details'!$B:$U,E$1,0),"Check"),"")</f>
        <v>Airtel</v>
      </c>
      <c r="F208" s="40">
        <v>45046</v>
      </c>
      <c r="G208" s="82"/>
      <c r="H208" s="39" t="s">
        <v>2828</v>
      </c>
      <c r="I208" s="39">
        <v>1</v>
      </c>
      <c r="J208" s="38">
        <v>400</v>
      </c>
      <c r="K208" s="39">
        <f t="shared" si="21"/>
        <v>400</v>
      </c>
      <c r="L208" s="64">
        <v>45046</v>
      </c>
      <c r="M208" s="82"/>
      <c r="N208" s="96" t="s">
        <v>577</v>
      </c>
      <c r="O208" s="94">
        <v>45082</v>
      </c>
      <c r="P208" s="38">
        <f t="shared" si="22"/>
        <v>400</v>
      </c>
      <c r="Q208" s="38">
        <f t="shared" si="23"/>
        <v>400</v>
      </c>
      <c r="R208" s="38"/>
      <c r="S208" s="96" t="s">
        <v>2827</v>
      </c>
      <c r="T208" s="97">
        <v>45195</v>
      </c>
      <c r="U208" s="38">
        <f t="shared" si="24"/>
        <v>400</v>
      </c>
      <c r="V208" s="38">
        <f t="shared" si="25"/>
        <v>1</v>
      </c>
      <c r="W208" s="82">
        <f t="shared" si="26"/>
        <v>400</v>
      </c>
      <c r="X208" s="98" t="s">
        <v>95</v>
      </c>
      <c r="Y208" s="98" t="s">
        <v>89</v>
      </c>
      <c r="Z208" s="72"/>
      <c r="AA208" s="72"/>
      <c r="AB208" t="s">
        <v>100</v>
      </c>
      <c r="AC208" s="72" t="s">
        <v>101</v>
      </c>
    </row>
    <row r="209" spans="1:29" ht="15" customHeight="1">
      <c r="A209" s="38">
        <f t="shared" si="27"/>
        <v>207</v>
      </c>
      <c r="B209" s="39" t="s">
        <v>2187</v>
      </c>
      <c r="C209" s="39" t="str">
        <f>IF($B209&lt;&gt;"",_xlfn.IFNA(VLOOKUP($B209,'Node Details'!$B:$U,C$1,0),"Check"),"")</f>
        <v>00001PS10-1PS100101</v>
      </c>
      <c r="D209" s="39" t="str">
        <f>IF($B209&lt;&gt;"",_xlfn.IFNA(VLOOKUP($B209,'Node Details'!$B:$U,D$1,0),"Check"),"")</f>
        <v>1PS</v>
      </c>
      <c r="E209" s="39" t="str">
        <f>IF($B209&lt;&gt;"",_xlfn.IFNA(VLOOKUP($B209,'Node Details'!$B:$U,E$1,0),"Check"),"")</f>
        <v>Airtel</v>
      </c>
      <c r="F209" s="40">
        <v>45046</v>
      </c>
      <c r="G209" s="82"/>
      <c r="H209" s="39" t="s">
        <v>2828</v>
      </c>
      <c r="I209" s="39">
        <v>1</v>
      </c>
      <c r="J209" s="38">
        <v>400</v>
      </c>
      <c r="K209" s="39">
        <f t="shared" si="21"/>
        <v>400</v>
      </c>
      <c r="L209" s="64">
        <v>45046</v>
      </c>
      <c r="M209" s="82"/>
      <c r="N209" s="96" t="s">
        <v>577</v>
      </c>
      <c r="O209" s="94">
        <v>45082</v>
      </c>
      <c r="P209" s="38">
        <f t="shared" si="22"/>
        <v>400</v>
      </c>
      <c r="Q209" s="38">
        <f t="shared" si="23"/>
        <v>400</v>
      </c>
      <c r="R209" s="38"/>
      <c r="S209" s="96" t="s">
        <v>2827</v>
      </c>
      <c r="T209" s="97">
        <v>45195</v>
      </c>
      <c r="U209" s="38">
        <f t="shared" si="24"/>
        <v>400</v>
      </c>
      <c r="V209" s="38">
        <f t="shared" si="25"/>
        <v>1</v>
      </c>
      <c r="W209" s="82">
        <f t="shared" si="26"/>
        <v>400</v>
      </c>
      <c r="X209" s="98" t="s">
        <v>95</v>
      </c>
      <c r="Y209" s="98" t="s">
        <v>89</v>
      </c>
      <c r="Z209" s="72"/>
      <c r="AA209" s="72"/>
      <c r="AB209" t="s">
        <v>100</v>
      </c>
      <c r="AC209" s="72" t="s">
        <v>101</v>
      </c>
    </row>
    <row r="210" spans="1:29" ht="15" customHeight="1">
      <c r="A210" s="38">
        <f t="shared" si="27"/>
        <v>208</v>
      </c>
      <c r="B210" s="39" t="s">
        <v>2189</v>
      </c>
      <c r="C210" s="39" t="str">
        <f>IF($B210&lt;&gt;"",_xlfn.IFNA(VLOOKUP($B210,'Node Details'!$B:$U,C$1,0),"Check"),"")</f>
        <v>00001PS10-1PS100101</v>
      </c>
      <c r="D210" s="39" t="str">
        <f>IF($B210&lt;&gt;"",_xlfn.IFNA(VLOOKUP($B210,'Node Details'!$B:$U,D$1,0),"Check"),"")</f>
        <v>1PS</v>
      </c>
      <c r="E210" s="39" t="str">
        <f>IF($B210&lt;&gt;"",_xlfn.IFNA(VLOOKUP($B210,'Node Details'!$B:$U,E$1,0),"Check"),"")</f>
        <v>Airtel</v>
      </c>
      <c r="F210" s="40">
        <v>45046</v>
      </c>
      <c r="G210" s="82"/>
      <c r="H210" s="39" t="s">
        <v>2828</v>
      </c>
      <c r="I210" s="39">
        <v>1</v>
      </c>
      <c r="J210" s="38">
        <v>400</v>
      </c>
      <c r="K210" s="39">
        <f t="shared" si="21"/>
        <v>400</v>
      </c>
      <c r="L210" s="64">
        <v>45046</v>
      </c>
      <c r="M210" s="82"/>
      <c r="N210" s="96" t="s">
        <v>577</v>
      </c>
      <c r="O210" s="94">
        <v>45082</v>
      </c>
      <c r="P210" s="38">
        <f t="shared" si="22"/>
        <v>400</v>
      </c>
      <c r="Q210" s="38">
        <f t="shared" si="23"/>
        <v>400</v>
      </c>
      <c r="R210" s="38"/>
      <c r="S210" s="96" t="s">
        <v>2827</v>
      </c>
      <c r="T210" s="97">
        <v>45195</v>
      </c>
      <c r="U210" s="38">
        <f t="shared" si="24"/>
        <v>400</v>
      </c>
      <c r="V210" s="38">
        <f t="shared" si="25"/>
        <v>1</v>
      </c>
      <c r="W210" s="82">
        <f t="shared" si="26"/>
        <v>400</v>
      </c>
      <c r="X210" s="98" t="s">
        <v>95</v>
      </c>
      <c r="Y210" s="98" t="s">
        <v>89</v>
      </c>
      <c r="Z210" s="72"/>
      <c r="AA210" s="72"/>
      <c r="AB210" t="s">
        <v>100</v>
      </c>
      <c r="AC210" s="72" t="s">
        <v>101</v>
      </c>
    </row>
    <row r="211" spans="1:29" ht="15" customHeight="1">
      <c r="A211" s="38">
        <f t="shared" si="27"/>
        <v>209</v>
      </c>
      <c r="B211" s="39" t="s">
        <v>2191</v>
      </c>
      <c r="C211" s="39" t="str">
        <f>IF($B211&lt;&gt;"",_xlfn.IFNA(VLOOKUP($B211,'Node Details'!$B:$U,C$1,0),"Check"),"")</f>
        <v>00001PS10-1PS100101</v>
      </c>
      <c r="D211" s="39" t="str">
        <f>IF($B211&lt;&gt;"",_xlfn.IFNA(VLOOKUP($B211,'Node Details'!$B:$U,D$1,0),"Check"),"")</f>
        <v>1PS</v>
      </c>
      <c r="E211" s="39" t="str">
        <f>IF($B211&lt;&gt;"",_xlfn.IFNA(VLOOKUP($B211,'Node Details'!$B:$U,E$1,0),"Check"),"")</f>
        <v>Airtel</v>
      </c>
      <c r="F211" s="40">
        <v>45046</v>
      </c>
      <c r="G211" s="82"/>
      <c r="H211" s="39" t="s">
        <v>2828</v>
      </c>
      <c r="I211" s="39">
        <v>1</v>
      </c>
      <c r="J211" s="38">
        <v>400</v>
      </c>
      <c r="K211" s="39">
        <f t="shared" si="21"/>
        <v>400</v>
      </c>
      <c r="L211" s="64">
        <v>45046</v>
      </c>
      <c r="M211" s="82"/>
      <c r="N211" s="96" t="s">
        <v>577</v>
      </c>
      <c r="O211" s="94">
        <v>45082</v>
      </c>
      <c r="P211" s="38">
        <f t="shared" si="22"/>
        <v>400</v>
      </c>
      <c r="Q211" s="38">
        <f t="shared" si="23"/>
        <v>400</v>
      </c>
      <c r="R211" s="38"/>
      <c r="S211" s="96" t="s">
        <v>2827</v>
      </c>
      <c r="T211" s="97">
        <v>45195</v>
      </c>
      <c r="U211" s="38">
        <f t="shared" si="24"/>
        <v>400</v>
      </c>
      <c r="V211" s="38">
        <f t="shared" si="25"/>
        <v>1</v>
      </c>
      <c r="W211" s="82">
        <f t="shared" si="26"/>
        <v>400</v>
      </c>
      <c r="X211" s="98" t="s">
        <v>95</v>
      </c>
      <c r="Y211" s="98" t="s">
        <v>89</v>
      </c>
      <c r="Z211" s="72"/>
      <c r="AA211" s="72"/>
      <c r="AB211" t="s">
        <v>100</v>
      </c>
      <c r="AC211" s="72" t="s">
        <v>101</v>
      </c>
    </row>
    <row r="212" spans="1:29" ht="15" customHeight="1">
      <c r="A212" s="38">
        <f t="shared" si="27"/>
        <v>210</v>
      </c>
      <c r="B212" s="39" t="s">
        <v>159</v>
      </c>
      <c r="C212" s="39" t="str">
        <f>IF($B212&lt;&gt;"",_xlfn.IFNA(VLOOKUP($B212,'Node Details'!$B:$U,C$1,0),"Check"),"")</f>
        <v>00001PS10-1PS100101</v>
      </c>
      <c r="D212" s="39" t="str">
        <f>IF($B212&lt;&gt;"",_xlfn.IFNA(VLOOKUP($B212,'Node Details'!$B:$U,D$1,0),"Check"),"")</f>
        <v>1PS</v>
      </c>
      <c r="E212" s="39" t="str">
        <f>IF($B212&lt;&gt;"",_xlfn.IFNA(VLOOKUP($B212,'Node Details'!$B:$U,E$1,0),"Check"),"")</f>
        <v>Airtel</v>
      </c>
      <c r="F212" s="40">
        <v>45046</v>
      </c>
      <c r="G212" s="82"/>
      <c r="H212" s="39" t="s">
        <v>2828</v>
      </c>
      <c r="I212" s="39">
        <v>1</v>
      </c>
      <c r="J212" s="38">
        <v>400</v>
      </c>
      <c r="K212" s="39">
        <f t="shared" si="21"/>
        <v>400</v>
      </c>
      <c r="L212" s="64">
        <v>45046</v>
      </c>
      <c r="M212" s="82"/>
      <c r="N212" s="96" t="s">
        <v>577</v>
      </c>
      <c r="O212" s="94">
        <v>45082</v>
      </c>
      <c r="P212" s="38">
        <f t="shared" si="22"/>
        <v>400</v>
      </c>
      <c r="Q212" s="38">
        <f t="shared" si="23"/>
        <v>400</v>
      </c>
      <c r="R212" s="38"/>
      <c r="S212" s="96" t="s">
        <v>2827</v>
      </c>
      <c r="T212" s="97">
        <v>45195</v>
      </c>
      <c r="U212" s="38">
        <f t="shared" si="24"/>
        <v>400</v>
      </c>
      <c r="V212" s="38">
        <f t="shared" si="25"/>
        <v>1</v>
      </c>
      <c r="W212" s="82">
        <f t="shared" si="26"/>
        <v>400</v>
      </c>
      <c r="X212" s="98" t="s">
        <v>95</v>
      </c>
      <c r="Y212" s="98" t="s">
        <v>89</v>
      </c>
      <c r="Z212" s="72"/>
      <c r="AA212" s="72"/>
      <c r="AB212" t="s">
        <v>100</v>
      </c>
      <c r="AC212" s="72" t="s">
        <v>101</v>
      </c>
    </row>
    <row r="213" spans="1:29" ht="15" customHeight="1">
      <c r="A213" s="38">
        <f t="shared" si="27"/>
        <v>211</v>
      </c>
      <c r="B213" s="39" t="s">
        <v>2193</v>
      </c>
      <c r="C213" s="39" t="str">
        <f>IF($B213&lt;&gt;"",_xlfn.IFNA(VLOOKUP($B213,'Node Details'!$B:$U,C$1,0),"Check"),"")</f>
        <v>00001PS11-1PS110102</v>
      </c>
      <c r="D213" s="39" t="str">
        <f>IF($B213&lt;&gt;"",_xlfn.IFNA(VLOOKUP($B213,'Node Details'!$B:$U,D$1,0),"Check"),"")</f>
        <v>1PS</v>
      </c>
      <c r="E213" s="39" t="str">
        <f>IF($B213&lt;&gt;"",_xlfn.IFNA(VLOOKUP($B213,'Node Details'!$B:$U,E$1,0),"Check"),"")</f>
        <v>Airtel</v>
      </c>
      <c r="F213" s="40">
        <v>45046</v>
      </c>
      <c r="G213" s="82"/>
      <c r="H213" s="39" t="s">
        <v>2828</v>
      </c>
      <c r="I213" s="39">
        <v>1</v>
      </c>
      <c r="J213" s="38">
        <v>400</v>
      </c>
      <c r="K213" s="39">
        <f t="shared" si="21"/>
        <v>400</v>
      </c>
      <c r="L213" s="64">
        <v>45046</v>
      </c>
      <c r="M213" s="82"/>
      <c r="N213" s="96" t="s">
        <v>577</v>
      </c>
      <c r="O213" s="94">
        <v>45082</v>
      </c>
      <c r="P213" s="38">
        <f t="shared" si="22"/>
        <v>400</v>
      </c>
      <c r="Q213" s="38">
        <f t="shared" si="23"/>
        <v>400</v>
      </c>
      <c r="R213" s="38"/>
      <c r="S213" s="96" t="s">
        <v>2827</v>
      </c>
      <c r="T213" s="97">
        <v>45195</v>
      </c>
      <c r="U213" s="38">
        <f t="shared" si="24"/>
        <v>400</v>
      </c>
      <c r="V213" s="38">
        <f t="shared" si="25"/>
        <v>1</v>
      </c>
      <c r="W213" s="82">
        <f t="shared" si="26"/>
        <v>400</v>
      </c>
      <c r="X213" s="98" t="s">
        <v>95</v>
      </c>
      <c r="Y213" s="98" t="s">
        <v>89</v>
      </c>
      <c r="Z213" s="72"/>
      <c r="AA213" s="72"/>
      <c r="AB213" t="s">
        <v>100</v>
      </c>
      <c r="AC213" s="72" t="s">
        <v>101</v>
      </c>
    </row>
    <row r="214" spans="1:29" ht="15" customHeight="1">
      <c r="A214" s="38">
        <f t="shared" si="27"/>
        <v>212</v>
      </c>
      <c r="B214" s="39" t="s">
        <v>164</v>
      </c>
      <c r="C214" s="39" t="str">
        <f>IF($B214&lt;&gt;"",_xlfn.IFNA(VLOOKUP($B214,'Node Details'!$B:$U,C$1,0),"Check"),"")</f>
        <v>00001PS11-1PS110102</v>
      </c>
      <c r="D214" s="39" t="str">
        <f>IF($B214&lt;&gt;"",_xlfn.IFNA(VLOOKUP($B214,'Node Details'!$B:$U,D$1,0),"Check"),"")</f>
        <v>1PS</v>
      </c>
      <c r="E214" s="39" t="str">
        <f>IF($B214&lt;&gt;"",_xlfn.IFNA(VLOOKUP($B214,'Node Details'!$B:$U,E$1,0),"Check"),"")</f>
        <v>Airtel</v>
      </c>
      <c r="F214" s="40">
        <v>45107</v>
      </c>
      <c r="G214" s="82"/>
      <c r="H214" s="39" t="s">
        <v>2828</v>
      </c>
      <c r="I214" s="39">
        <v>1</v>
      </c>
      <c r="J214" s="38">
        <v>400</v>
      </c>
      <c r="K214" s="39">
        <f t="shared" si="21"/>
        <v>400</v>
      </c>
      <c r="L214" s="64">
        <v>45046</v>
      </c>
      <c r="M214" s="82"/>
      <c r="N214" s="96" t="s">
        <v>577</v>
      </c>
      <c r="O214" s="94">
        <v>45082</v>
      </c>
      <c r="P214" s="38">
        <f t="shared" si="22"/>
        <v>400</v>
      </c>
      <c r="Q214" s="38">
        <f t="shared" si="23"/>
        <v>400</v>
      </c>
      <c r="R214" s="38"/>
      <c r="S214" s="96" t="s">
        <v>2827</v>
      </c>
      <c r="T214" s="97">
        <v>45195</v>
      </c>
      <c r="U214" s="38">
        <f t="shared" si="24"/>
        <v>400</v>
      </c>
      <c r="V214" s="38">
        <f t="shared" si="25"/>
        <v>1</v>
      </c>
      <c r="W214" s="82">
        <f t="shared" si="26"/>
        <v>400</v>
      </c>
      <c r="X214" s="98" t="s">
        <v>95</v>
      </c>
      <c r="Y214" s="98" t="s">
        <v>89</v>
      </c>
      <c r="Z214" s="72"/>
      <c r="AA214" s="72"/>
      <c r="AB214" t="s">
        <v>100</v>
      </c>
      <c r="AC214" s="72" t="s">
        <v>101</v>
      </c>
    </row>
    <row r="215" spans="1:29" ht="15" customHeight="1">
      <c r="A215" s="38">
        <f t="shared" si="27"/>
        <v>213</v>
      </c>
      <c r="B215" s="39" t="s">
        <v>2194</v>
      </c>
      <c r="C215" s="39" t="str">
        <f>IF($B215&lt;&gt;"",_xlfn.IFNA(VLOOKUP($B215,'Node Details'!$B:$U,C$1,0),"Check"),"")</f>
        <v>00001PS11-1PS110108</v>
      </c>
      <c r="D215" s="39" t="str">
        <f>IF($B215&lt;&gt;"",_xlfn.IFNA(VLOOKUP($B215,'Node Details'!$B:$U,D$1,0),"Check"),"")</f>
        <v>1PS</v>
      </c>
      <c r="E215" s="39" t="str">
        <f>IF($B215&lt;&gt;"",_xlfn.IFNA(VLOOKUP($B215,'Node Details'!$B:$U,E$1,0),"Check"),"")</f>
        <v>Airtel</v>
      </c>
      <c r="F215" s="40">
        <v>45107</v>
      </c>
      <c r="G215" s="82"/>
      <c r="H215" s="39" t="s">
        <v>2828</v>
      </c>
      <c r="I215" s="39">
        <v>1</v>
      </c>
      <c r="J215" s="38">
        <v>400</v>
      </c>
      <c r="K215" s="39">
        <f t="shared" si="21"/>
        <v>400</v>
      </c>
      <c r="L215" s="64">
        <v>45107</v>
      </c>
      <c r="M215" s="82"/>
      <c r="N215" s="96" t="s">
        <v>577</v>
      </c>
      <c r="O215" s="94">
        <v>45082</v>
      </c>
      <c r="P215" s="38">
        <f t="shared" si="22"/>
        <v>400</v>
      </c>
      <c r="Q215" s="38">
        <f t="shared" si="23"/>
        <v>400</v>
      </c>
      <c r="R215" s="38"/>
      <c r="S215" s="96" t="s">
        <v>2827</v>
      </c>
      <c r="T215" s="97">
        <v>45195</v>
      </c>
      <c r="U215" s="38">
        <f t="shared" si="24"/>
        <v>400</v>
      </c>
      <c r="V215" s="38">
        <f t="shared" si="25"/>
        <v>1</v>
      </c>
      <c r="W215" s="82">
        <f t="shared" si="26"/>
        <v>400</v>
      </c>
      <c r="X215" s="98" t="s">
        <v>95</v>
      </c>
      <c r="Y215" s="98" t="s">
        <v>89</v>
      </c>
      <c r="Z215" s="72"/>
      <c r="AA215" s="72"/>
      <c r="AB215" t="s">
        <v>100</v>
      </c>
      <c r="AC215" s="72" t="s">
        <v>101</v>
      </c>
    </row>
    <row r="216" spans="1:29" ht="15" customHeight="1">
      <c r="A216" s="38">
        <f t="shared" si="27"/>
        <v>214</v>
      </c>
      <c r="B216" s="39" t="s">
        <v>2196</v>
      </c>
      <c r="C216" s="39" t="str">
        <f>IF($B216&lt;&gt;"",_xlfn.IFNA(VLOOKUP($B216,'Node Details'!$B:$U,C$1,0),"Check"),"")</f>
        <v>00001PS11-1PS110108</v>
      </c>
      <c r="D216" s="39" t="str">
        <f>IF($B216&lt;&gt;"",_xlfn.IFNA(VLOOKUP($B216,'Node Details'!$B:$U,D$1,0),"Check"),"")</f>
        <v>1PS</v>
      </c>
      <c r="E216" s="39" t="str">
        <f>IF($B216&lt;&gt;"",_xlfn.IFNA(VLOOKUP($B216,'Node Details'!$B:$U,E$1,0),"Check"),"")</f>
        <v>Airtel</v>
      </c>
      <c r="F216" s="40">
        <v>45107</v>
      </c>
      <c r="G216" s="82"/>
      <c r="H216" s="39" t="s">
        <v>2828</v>
      </c>
      <c r="I216" s="39">
        <v>1</v>
      </c>
      <c r="J216" s="38">
        <v>400</v>
      </c>
      <c r="K216" s="39">
        <f t="shared" si="21"/>
        <v>400</v>
      </c>
      <c r="L216" s="64">
        <v>45107</v>
      </c>
      <c r="M216" s="82"/>
      <c r="N216" s="96" t="s">
        <v>577</v>
      </c>
      <c r="O216" s="94">
        <v>45082</v>
      </c>
      <c r="P216" s="38">
        <f t="shared" si="22"/>
        <v>400</v>
      </c>
      <c r="Q216" s="38">
        <f t="shared" si="23"/>
        <v>400</v>
      </c>
      <c r="R216" s="38"/>
      <c r="S216" s="96" t="s">
        <v>2827</v>
      </c>
      <c r="T216" s="97">
        <v>45195</v>
      </c>
      <c r="U216" s="38">
        <f t="shared" si="24"/>
        <v>400</v>
      </c>
      <c r="V216" s="38">
        <f t="shared" si="25"/>
        <v>1</v>
      </c>
      <c r="W216" s="82">
        <f t="shared" si="26"/>
        <v>400</v>
      </c>
      <c r="X216" s="98" t="s">
        <v>95</v>
      </c>
      <c r="Y216" s="98" t="s">
        <v>89</v>
      </c>
      <c r="Z216" s="72"/>
      <c r="AA216" s="72"/>
      <c r="AB216" t="s">
        <v>100</v>
      </c>
      <c r="AC216" s="72" t="s">
        <v>101</v>
      </c>
    </row>
    <row r="217" spans="1:29" ht="15" customHeight="1">
      <c r="A217" s="38">
        <f t="shared" si="27"/>
        <v>215</v>
      </c>
      <c r="B217" s="39" t="s">
        <v>2198</v>
      </c>
      <c r="C217" s="39" t="str">
        <f>IF($B217&lt;&gt;"",_xlfn.IFNA(VLOOKUP($B217,'Node Details'!$B:$U,C$1,0),"Check"),"")</f>
        <v>00001PS11-1PS110108</v>
      </c>
      <c r="D217" s="39" t="str">
        <f>IF($B217&lt;&gt;"",_xlfn.IFNA(VLOOKUP($B217,'Node Details'!$B:$U,D$1,0),"Check"),"")</f>
        <v>1PS</v>
      </c>
      <c r="E217" s="39" t="str">
        <f>IF($B217&lt;&gt;"",_xlfn.IFNA(VLOOKUP($B217,'Node Details'!$B:$U,E$1,0),"Check"),"")</f>
        <v>Airtel</v>
      </c>
      <c r="F217" s="40">
        <v>45107</v>
      </c>
      <c r="G217" s="82"/>
      <c r="H217" s="39" t="s">
        <v>2828</v>
      </c>
      <c r="I217" s="39">
        <v>1</v>
      </c>
      <c r="J217" s="38">
        <v>400</v>
      </c>
      <c r="K217" s="39">
        <f t="shared" si="21"/>
        <v>400</v>
      </c>
      <c r="L217" s="64">
        <v>45107</v>
      </c>
      <c r="M217" s="82"/>
      <c r="N217" s="96" t="s">
        <v>577</v>
      </c>
      <c r="O217" s="94">
        <v>45082</v>
      </c>
      <c r="P217" s="38">
        <f t="shared" si="22"/>
        <v>400</v>
      </c>
      <c r="Q217" s="38">
        <f t="shared" si="23"/>
        <v>400</v>
      </c>
      <c r="R217" s="38"/>
      <c r="S217" s="96" t="s">
        <v>2827</v>
      </c>
      <c r="T217" s="97">
        <v>45195</v>
      </c>
      <c r="U217" s="38">
        <f t="shared" si="24"/>
        <v>400</v>
      </c>
      <c r="V217" s="38">
        <f t="shared" si="25"/>
        <v>1</v>
      </c>
      <c r="W217" s="82">
        <f t="shared" si="26"/>
        <v>400</v>
      </c>
      <c r="X217" s="98" t="s">
        <v>95</v>
      </c>
      <c r="Y217" s="98" t="s">
        <v>89</v>
      </c>
      <c r="Z217" s="72"/>
      <c r="AA217" s="72"/>
      <c r="AB217" t="s">
        <v>100</v>
      </c>
      <c r="AC217" s="72" t="s">
        <v>101</v>
      </c>
    </row>
    <row r="218" spans="1:29" ht="15" customHeight="1">
      <c r="A218" s="38">
        <f t="shared" si="27"/>
        <v>216</v>
      </c>
      <c r="B218" s="39" t="s">
        <v>2200</v>
      </c>
      <c r="C218" s="39" t="str">
        <f>IF($B218&lt;&gt;"",_xlfn.IFNA(VLOOKUP($B218,'Node Details'!$B:$U,C$1,0),"Check"),"")</f>
        <v>00001PS11-1PS110108</v>
      </c>
      <c r="D218" s="39" t="str">
        <f>IF($B218&lt;&gt;"",_xlfn.IFNA(VLOOKUP($B218,'Node Details'!$B:$U,D$1,0),"Check"),"")</f>
        <v>1PS</v>
      </c>
      <c r="E218" s="39" t="str">
        <f>IF($B218&lt;&gt;"",_xlfn.IFNA(VLOOKUP($B218,'Node Details'!$B:$U,E$1,0),"Check"),"")</f>
        <v>Airtel</v>
      </c>
      <c r="F218" s="40">
        <v>45107</v>
      </c>
      <c r="G218" s="82"/>
      <c r="H218" s="39" t="s">
        <v>2828</v>
      </c>
      <c r="I218" s="39">
        <v>1</v>
      </c>
      <c r="J218" s="38">
        <v>400</v>
      </c>
      <c r="K218" s="39">
        <f t="shared" si="21"/>
        <v>400</v>
      </c>
      <c r="L218" s="64">
        <v>45107</v>
      </c>
      <c r="M218" s="82"/>
      <c r="N218" s="96" t="s">
        <v>577</v>
      </c>
      <c r="O218" s="94">
        <v>45082</v>
      </c>
      <c r="P218" s="38">
        <f t="shared" si="22"/>
        <v>400</v>
      </c>
      <c r="Q218" s="38">
        <f t="shared" si="23"/>
        <v>400</v>
      </c>
      <c r="R218" s="38"/>
      <c r="S218" s="96" t="s">
        <v>2827</v>
      </c>
      <c r="T218" s="97">
        <v>45195</v>
      </c>
      <c r="U218" s="38">
        <f t="shared" si="24"/>
        <v>400</v>
      </c>
      <c r="V218" s="38">
        <f t="shared" si="25"/>
        <v>1</v>
      </c>
      <c r="W218" s="82">
        <f t="shared" si="26"/>
        <v>400</v>
      </c>
      <c r="X218" s="98" t="s">
        <v>95</v>
      </c>
      <c r="Y218" s="98" t="s">
        <v>89</v>
      </c>
      <c r="Z218" s="72"/>
      <c r="AA218" s="72"/>
      <c r="AB218" t="s">
        <v>100</v>
      </c>
      <c r="AC218" s="72" t="s">
        <v>101</v>
      </c>
    </row>
    <row r="219" spans="1:29" ht="15" customHeight="1">
      <c r="A219" s="38">
        <f t="shared" si="27"/>
        <v>217</v>
      </c>
      <c r="B219" s="39" t="s">
        <v>2202</v>
      </c>
      <c r="C219" s="39" t="str">
        <f>IF($B219&lt;&gt;"",_xlfn.IFNA(VLOOKUP($B219,'Node Details'!$B:$U,C$1,0),"Check"),"")</f>
        <v>00001PS11-1PS110108</v>
      </c>
      <c r="D219" s="39" t="str">
        <f>IF($B219&lt;&gt;"",_xlfn.IFNA(VLOOKUP($B219,'Node Details'!$B:$U,D$1,0),"Check"),"")</f>
        <v>1PS</v>
      </c>
      <c r="E219" s="39" t="str">
        <f>IF($B219&lt;&gt;"",_xlfn.IFNA(VLOOKUP($B219,'Node Details'!$B:$U,E$1,0),"Check"),"")</f>
        <v>Airtel</v>
      </c>
      <c r="F219" s="40">
        <v>45107</v>
      </c>
      <c r="G219" s="82"/>
      <c r="H219" s="39" t="s">
        <v>2828</v>
      </c>
      <c r="I219" s="39">
        <v>1</v>
      </c>
      <c r="J219" s="38">
        <v>400</v>
      </c>
      <c r="K219" s="39">
        <f t="shared" si="21"/>
        <v>400</v>
      </c>
      <c r="L219" s="64">
        <v>45107</v>
      </c>
      <c r="M219" s="82"/>
      <c r="N219" s="96" t="s">
        <v>577</v>
      </c>
      <c r="O219" s="94">
        <v>45082</v>
      </c>
      <c r="P219" s="38">
        <f t="shared" si="22"/>
        <v>400</v>
      </c>
      <c r="Q219" s="38">
        <f t="shared" si="23"/>
        <v>400</v>
      </c>
      <c r="R219" s="38"/>
      <c r="S219" s="96" t="s">
        <v>2827</v>
      </c>
      <c r="T219" s="97">
        <v>45195</v>
      </c>
      <c r="U219" s="38">
        <f t="shared" si="24"/>
        <v>400</v>
      </c>
      <c r="V219" s="38">
        <f t="shared" si="25"/>
        <v>1</v>
      </c>
      <c r="W219" s="82">
        <f t="shared" si="26"/>
        <v>400</v>
      </c>
      <c r="X219" s="98" t="s">
        <v>95</v>
      </c>
      <c r="Y219" s="98" t="s">
        <v>89</v>
      </c>
      <c r="Z219" s="72"/>
      <c r="AA219" s="72"/>
      <c r="AB219" t="s">
        <v>100</v>
      </c>
      <c r="AC219" s="72" t="s">
        <v>101</v>
      </c>
    </row>
    <row r="220" spans="1:29" ht="15" customHeight="1">
      <c r="A220" s="38">
        <f t="shared" si="27"/>
        <v>218</v>
      </c>
      <c r="B220" s="39" t="s">
        <v>168</v>
      </c>
      <c r="C220" s="39" t="str">
        <f>IF($B220&lt;&gt;"",_xlfn.IFNA(VLOOKUP($B220,'Node Details'!$B:$U,C$1,0),"Check"),"")</f>
        <v>00001PS11-1PS110108</v>
      </c>
      <c r="D220" s="39" t="str">
        <f>IF($B220&lt;&gt;"",_xlfn.IFNA(VLOOKUP($B220,'Node Details'!$B:$U,D$1,0),"Check"),"")</f>
        <v>1PS</v>
      </c>
      <c r="E220" s="39" t="str">
        <f>IF($B220&lt;&gt;"",_xlfn.IFNA(VLOOKUP($B220,'Node Details'!$B:$U,E$1,0),"Check"),"")</f>
        <v>Airtel</v>
      </c>
      <c r="F220" s="40">
        <v>45107</v>
      </c>
      <c r="G220" s="82"/>
      <c r="H220" s="39" t="s">
        <v>2828</v>
      </c>
      <c r="I220" s="39">
        <v>1</v>
      </c>
      <c r="J220" s="38">
        <v>400</v>
      </c>
      <c r="K220" s="39">
        <f t="shared" si="21"/>
        <v>400</v>
      </c>
      <c r="L220" s="64">
        <v>45107</v>
      </c>
      <c r="M220" s="82"/>
      <c r="N220" s="96" t="s">
        <v>577</v>
      </c>
      <c r="O220" s="94">
        <v>45082</v>
      </c>
      <c r="P220" s="38">
        <f t="shared" si="22"/>
        <v>400</v>
      </c>
      <c r="Q220" s="38">
        <f t="shared" si="23"/>
        <v>400</v>
      </c>
      <c r="R220" s="38"/>
      <c r="S220" s="96" t="s">
        <v>2827</v>
      </c>
      <c r="T220" s="97">
        <v>45195</v>
      </c>
      <c r="U220" s="38">
        <f t="shared" si="24"/>
        <v>400</v>
      </c>
      <c r="V220" s="38">
        <f t="shared" si="25"/>
        <v>1</v>
      </c>
      <c r="W220" s="82">
        <f t="shared" si="26"/>
        <v>400</v>
      </c>
      <c r="X220" s="98" t="s">
        <v>95</v>
      </c>
      <c r="Y220" s="98" t="s">
        <v>89</v>
      </c>
      <c r="Z220" s="72"/>
      <c r="AA220" s="72"/>
      <c r="AB220" t="s">
        <v>100</v>
      </c>
      <c r="AC220" s="72" t="s">
        <v>101</v>
      </c>
    </row>
    <row r="221" spans="1:29" ht="15" customHeight="1">
      <c r="A221" s="38">
        <f t="shared" si="27"/>
        <v>219</v>
      </c>
      <c r="B221" s="39" t="s">
        <v>2204</v>
      </c>
      <c r="C221" s="39" t="str">
        <f>IF($B221&lt;&gt;"",_xlfn.IFNA(VLOOKUP($B221,'Node Details'!$B:$U,C$1,0),"Check"),"")</f>
        <v>00001PS12-1PS120101</v>
      </c>
      <c r="D221" s="39" t="str">
        <f>IF($B221&lt;&gt;"",_xlfn.IFNA(VLOOKUP($B221,'Node Details'!$B:$U,D$1,0),"Check"),"")</f>
        <v>1PS</v>
      </c>
      <c r="E221" s="39" t="str">
        <f>IF($B221&lt;&gt;"",_xlfn.IFNA(VLOOKUP($B221,'Node Details'!$B:$U,E$1,0),"Check"),"")</f>
        <v>Airtel</v>
      </c>
      <c r="F221" s="40">
        <v>45046</v>
      </c>
      <c r="G221" s="82"/>
      <c r="H221" s="39" t="s">
        <v>2828</v>
      </c>
      <c r="I221" s="39">
        <v>1</v>
      </c>
      <c r="J221" s="38">
        <v>400</v>
      </c>
      <c r="K221" s="39">
        <f t="shared" si="21"/>
        <v>400</v>
      </c>
      <c r="L221" s="64">
        <v>45046</v>
      </c>
      <c r="M221" s="82"/>
      <c r="N221" s="96" t="s">
        <v>577</v>
      </c>
      <c r="O221" s="94">
        <v>45082</v>
      </c>
      <c r="P221" s="38">
        <f t="shared" si="22"/>
        <v>400</v>
      </c>
      <c r="Q221" s="38">
        <f t="shared" si="23"/>
        <v>400</v>
      </c>
      <c r="R221" s="38"/>
      <c r="S221" s="96" t="s">
        <v>2827</v>
      </c>
      <c r="T221" s="97">
        <v>45195</v>
      </c>
      <c r="U221" s="38">
        <f t="shared" si="24"/>
        <v>400</v>
      </c>
      <c r="V221" s="38">
        <f t="shared" si="25"/>
        <v>1</v>
      </c>
      <c r="W221" s="82">
        <f t="shared" si="26"/>
        <v>400</v>
      </c>
      <c r="X221" s="98" t="s">
        <v>95</v>
      </c>
      <c r="Y221" s="98" t="s">
        <v>89</v>
      </c>
      <c r="Z221" s="72"/>
      <c r="AA221" s="72"/>
      <c r="AB221" t="s">
        <v>100</v>
      </c>
      <c r="AC221" s="72" t="s">
        <v>101</v>
      </c>
    </row>
    <row r="222" spans="1:29" ht="15" customHeight="1">
      <c r="A222" s="38">
        <f t="shared" si="27"/>
        <v>220</v>
      </c>
      <c r="B222" s="39" t="s">
        <v>174</v>
      </c>
      <c r="C222" s="39" t="str">
        <f>IF($B222&lt;&gt;"",_xlfn.IFNA(VLOOKUP($B222,'Node Details'!$B:$U,C$1,0),"Check"),"")</f>
        <v>00001PS12-1PS120101</v>
      </c>
      <c r="D222" s="39" t="str">
        <f>IF($B222&lt;&gt;"",_xlfn.IFNA(VLOOKUP($B222,'Node Details'!$B:$U,D$1,0),"Check"),"")</f>
        <v>1PS</v>
      </c>
      <c r="E222" s="39" t="str">
        <f>IF($B222&lt;&gt;"",_xlfn.IFNA(VLOOKUP($B222,'Node Details'!$B:$U,E$1,0),"Check"),"")</f>
        <v>Airtel</v>
      </c>
      <c r="F222" s="40">
        <v>45046</v>
      </c>
      <c r="G222" s="82"/>
      <c r="H222" s="39" t="s">
        <v>2828</v>
      </c>
      <c r="I222" s="39">
        <v>1</v>
      </c>
      <c r="J222" s="38">
        <v>400</v>
      </c>
      <c r="K222" s="39">
        <f t="shared" si="21"/>
        <v>400</v>
      </c>
      <c r="L222" s="64">
        <v>45046</v>
      </c>
      <c r="M222" s="82"/>
      <c r="N222" s="96" t="s">
        <v>577</v>
      </c>
      <c r="O222" s="94">
        <v>45082</v>
      </c>
      <c r="P222" s="38">
        <f t="shared" si="22"/>
        <v>400</v>
      </c>
      <c r="Q222" s="38">
        <f t="shared" si="23"/>
        <v>400</v>
      </c>
      <c r="R222" s="38"/>
      <c r="S222" s="96" t="s">
        <v>2827</v>
      </c>
      <c r="T222" s="97">
        <v>45195</v>
      </c>
      <c r="U222" s="38">
        <f t="shared" si="24"/>
        <v>400</v>
      </c>
      <c r="V222" s="38">
        <f t="shared" si="25"/>
        <v>1</v>
      </c>
      <c r="W222" s="82">
        <f t="shared" si="26"/>
        <v>400</v>
      </c>
      <c r="X222" s="98" t="s">
        <v>95</v>
      </c>
      <c r="Y222" s="98" t="s">
        <v>89</v>
      </c>
      <c r="Z222" s="72"/>
      <c r="AA222" s="72"/>
      <c r="AB222" t="s">
        <v>100</v>
      </c>
      <c r="AC222" s="72" t="s">
        <v>101</v>
      </c>
    </row>
    <row r="223" spans="1:29" ht="15" customHeight="1">
      <c r="A223" s="38">
        <f t="shared" si="27"/>
        <v>221</v>
      </c>
      <c r="B223" s="39" t="s">
        <v>2206</v>
      </c>
      <c r="C223" s="39" t="str">
        <f>IF($B223&lt;&gt;"",_xlfn.IFNA(VLOOKUP($B223,'Node Details'!$B:$U,C$1,0),"Check"),"")</f>
        <v>00001PS12-1PS120101</v>
      </c>
      <c r="D223" s="39" t="str">
        <f>IF($B223&lt;&gt;"",_xlfn.IFNA(VLOOKUP($B223,'Node Details'!$B:$U,D$1,0),"Check"),"")</f>
        <v>1PS</v>
      </c>
      <c r="E223" s="39" t="str">
        <f>IF($B223&lt;&gt;"",_xlfn.IFNA(VLOOKUP($B223,'Node Details'!$B:$U,E$1,0),"Check"),"")</f>
        <v>Airtel</v>
      </c>
      <c r="F223" s="40">
        <v>45046</v>
      </c>
      <c r="G223" s="82"/>
      <c r="H223" s="39" t="s">
        <v>2828</v>
      </c>
      <c r="I223" s="39">
        <v>1</v>
      </c>
      <c r="J223" s="38">
        <v>400</v>
      </c>
      <c r="K223" s="39">
        <f t="shared" si="21"/>
        <v>400</v>
      </c>
      <c r="L223" s="64">
        <v>45046</v>
      </c>
      <c r="M223" s="82"/>
      <c r="N223" s="96" t="s">
        <v>577</v>
      </c>
      <c r="O223" s="94">
        <v>45082</v>
      </c>
      <c r="P223" s="38">
        <f t="shared" si="22"/>
        <v>400</v>
      </c>
      <c r="Q223" s="38">
        <f t="shared" si="23"/>
        <v>400</v>
      </c>
      <c r="R223" s="38"/>
      <c r="S223" s="96" t="s">
        <v>2827</v>
      </c>
      <c r="T223" s="97">
        <v>45195</v>
      </c>
      <c r="U223" s="38">
        <f t="shared" si="24"/>
        <v>400</v>
      </c>
      <c r="V223" s="38">
        <f t="shared" si="25"/>
        <v>1</v>
      </c>
      <c r="W223" s="82">
        <f t="shared" si="26"/>
        <v>400</v>
      </c>
      <c r="X223" s="98" t="s">
        <v>95</v>
      </c>
      <c r="Y223" s="98" t="s">
        <v>89</v>
      </c>
      <c r="Z223" s="72"/>
      <c r="AA223" s="72"/>
      <c r="AB223" t="s">
        <v>100</v>
      </c>
      <c r="AC223" s="72" t="s">
        <v>101</v>
      </c>
    </row>
    <row r="224" spans="1:29" ht="15" customHeight="1">
      <c r="A224" s="38">
        <f t="shared" si="27"/>
        <v>222</v>
      </c>
      <c r="B224" s="39" t="s">
        <v>2208</v>
      </c>
      <c r="C224" s="39" t="str">
        <f>IF($B224&lt;&gt;"",_xlfn.IFNA(VLOOKUP($B224,'Node Details'!$B:$U,C$1,0),"Check"),"")</f>
        <v>00001PS13-1PS130101</v>
      </c>
      <c r="D224" s="39" t="str">
        <f>IF($B224&lt;&gt;"",_xlfn.IFNA(VLOOKUP($B224,'Node Details'!$B:$U,D$1,0),"Check"),"")</f>
        <v>1PS</v>
      </c>
      <c r="E224" s="39" t="str">
        <f>IF($B224&lt;&gt;"",_xlfn.IFNA(VLOOKUP($B224,'Node Details'!$B:$U,E$1,0),"Check"),"")</f>
        <v>Airtel</v>
      </c>
      <c r="F224" s="40">
        <v>45046</v>
      </c>
      <c r="G224" s="82"/>
      <c r="H224" s="39" t="s">
        <v>2828</v>
      </c>
      <c r="I224" s="39">
        <v>1</v>
      </c>
      <c r="J224" s="38">
        <v>400</v>
      </c>
      <c r="K224" s="39">
        <f t="shared" si="21"/>
        <v>400</v>
      </c>
      <c r="L224" s="64">
        <v>45046</v>
      </c>
      <c r="M224" s="82"/>
      <c r="N224" s="96" t="s">
        <v>577</v>
      </c>
      <c r="O224" s="94">
        <v>45082</v>
      </c>
      <c r="P224" s="38">
        <f t="shared" si="22"/>
        <v>400</v>
      </c>
      <c r="Q224" s="38">
        <f t="shared" si="23"/>
        <v>400</v>
      </c>
      <c r="R224" s="38"/>
      <c r="S224" s="96" t="s">
        <v>2827</v>
      </c>
      <c r="T224" s="97">
        <v>45195</v>
      </c>
      <c r="U224" s="38">
        <f t="shared" si="24"/>
        <v>400</v>
      </c>
      <c r="V224" s="38">
        <f t="shared" si="25"/>
        <v>1</v>
      </c>
      <c r="W224" s="82">
        <f t="shared" si="26"/>
        <v>400</v>
      </c>
      <c r="X224" s="98" t="s">
        <v>95</v>
      </c>
      <c r="Y224" s="98" t="s">
        <v>89</v>
      </c>
      <c r="Z224" s="72"/>
      <c r="AA224" s="72"/>
      <c r="AB224" t="s">
        <v>100</v>
      </c>
      <c r="AC224" s="72" t="s">
        <v>101</v>
      </c>
    </row>
    <row r="225" spans="1:29" ht="15" customHeight="1">
      <c r="A225" s="38">
        <f t="shared" si="27"/>
        <v>223</v>
      </c>
      <c r="B225" s="39" t="s">
        <v>2210</v>
      </c>
      <c r="C225" s="39" t="str">
        <f>IF($B225&lt;&gt;"",_xlfn.IFNA(VLOOKUP($B225,'Node Details'!$B:$U,C$1,0),"Check"),"")</f>
        <v>00001PS13-1PS130101</v>
      </c>
      <c r="D225" s="39" t="str">
        <f>IF($B225&lt;&gt;"",_xlfn.IFNA(VLOOKUP($B225,'Node Details'!$B:$U,D$1,0),"Check"),"")</f>
        <v>1PS</v>
      </c>
      <c r="E225" s="39" t="str">
        <f>IF($B225&lt;&gt;"",_xlfn.IFNA(VLOOKUP($B225,'Node Details'!$B:$U,E$1,0),"Check"),"")</f>
        <v>Airtel</v>
      </c>
      <c r="F225" s="40">
        <v>45046</v>
      </c>
      <c r="G225" s="82"/>
      <c r="H225" s="39" t="s">
        <v>2828</v>
      </c>
      <c r="I225" s="39">
        <v>1</v>
      </c>
      <c r="J225" s="38">
        <v>400</v>
      </c>
      <c r="K225" s="39">
        <f t="shared" si="21"/>
        <v>400</v>
      </c>
      <c r="L225" s="64">
        <v>45046</v>
      </c>
      <c r="M225" s="82"/>
      <c r="N225" s="96" t="s">
        <v>577</v>
      </c>
      <c r="O225" s="94">
        <v>45082</v>
      </c>
      <c r="P225" s="38">
        <f t="shared" si="22"/>
        <v>400</v>
      </c>
      <c r="Q225" s="38">
        <f t="shared" si="23"/>
        <v>400</v>
      </c>
      <c r="R225" s="38"/>
      <c r="S225" s="96" t="s">
        <v>2827</v>
      </c>
      <c r="T225" s="97">
        <v>45195</v>
      </c>
      <c r="U225" s="38">
        <f t="shared" si="24"/>
        <v>400</v>
      </c>
      <c r="V225" s="38">
        <f t="shared" si="25"/>
        <v>1</v>
      </c>
      <c r="W225" s="82">
        <f t="shared" si="26"/>
        <v>400</v>
      </c>
      <c r="X225" s="98" t="s">
        <v>95</v>
      </c>
      <c r="Y225" s="98" t="s">
        <v>89</v>
      </c>
      <c r="Z225" s="72"/>
      <c r="AA225" s="72"/>
      <c r="AB225" t="s">
        <v>100</v>
      </c>
      <c r="AC225" s="72" t="s">
        <v>101</v>
      </c>
    </row>
    <row r="226" spans="1:29" ht="15" customHeight="1">
      <c r="A226" s="38">
        <f t="shared" si="27"/>
        <v>224</v>
      </c>
      <c r="B226" s="39" t="s">
        <v>177</v>
      </c>
      <c r="C226" s="39" t="str">
        <f>IF($B226&lt;&gt;"",_xlfn.IFNA(VLOOKUP($B226,'Node Details'!$B:$U,C$1,0),"Check"),"")</f>
        <v>00001PS13-1PS130101</v>
      </c>
      <c r="D226" s="39" t="str">
        <f>IF($B226&lt;&gt;"",_xlfn.IFNA(VLOOKUP($B226,'Node Details'!$B:$U,D$1,0),"Check"),"")</f>
        <v>1PS</v>
      </c>
      <c r="E226" s="39" t="str">
        <f>IF($B226&lt;&gt;"",_xlfn.IFNA(VLOOKUP($B226,'Node Details'!$B:$U,E$1,0),"Check"),"")</f>
        <v>Airtel</v>
      </c>
      <c r="F226" s="40">
        <v>45046</v>
      </c>
      <c r="G226" s="82"/>
      <c r="H226" s="39" t="s">
        <v>2828</v>
      </c>
      <c r="I226" s="39">
        <v>1</v>
      </c>
      <c r="J226" s="38">
        <v>400</v>
      </c>
      <c r="K226" s="39">
        <f t="shared" si="21"/>
        <v>400</v>
      </c>
      <c r="L226" s="64">
        <v>45046</v>
      </c>
      <c r="M226" s="82"/>
      <c r="N226" s="96" t="s">
        <v>577</v>
      </c>
      <c r="O226" s="94">
        <v>45082</v>
      </c>
      <c r="P226" s="38">
        <f t="shared" si="22"/>
        <v>400</v>
      </c>
      <c r="Q226" s="38">
        <f t="shared" si="23"/>
        <v>400</v>
      </c>
      <c r="R226" s="38"/>
      <c r="S226" s="96" t="s">
        <v>2827</v>
      </c>
      <c r="T226" s="97">
        <v>45195</v>
      </c>
      <c r="U226" s="38">
        <f t="shared" si="24"/>
        <v>400</v>
      </c>
      <c r="V226" s="38">
        <f t="shared" si="25"/>
        <v>1</v>
      </c>
      <c r="W226" s="82">
        <f t="shared" si="26"/>
        <v>400</v>
      </c>
      <c r="X226" s="98" t="s">
        <v>95</v>
      </c>
      <c r="Y226" s="98" t="s">
        <v>89</v>
      </c>
      <c r="Z226" s="72"/>
      <c r="AA226" s="72"/>
      <c r="AB226" t="s">
        <v>100</v>
      </c>
      <c r="AC226" s="72" t="s">
        <v>101</v>
      </c>
    </row>
    <row r="227" spans="1:29" ht="15" customHeight="1">
      <c r="A227" s="38">
        <f t="shared" si="27"/>
        <v>225</v>
      </c>
      <c r="B227" s="39" t="s">
        <v>182</v>
      </c>
      <c r="C227" s="39" t="str">
        <f>IF($B227&lt;&gt;"",_xlfn.IFNA(VLOOKUP($B227,'Node Details'!$B:$U,C$1,0),"Check"),"")</f>
        <v>00001PS14-1PS140108</v>
      </c>
      <c r="D227" s="39" t="str">
        <f>IF($B227&lt;&gt;"",_xlfn.IFNA(VLOOKUP($B227,'Node Details'!$B:$U,D$1,0),"Check"),"")</f>
        <v>1PS</v>
      </c>
      <c r="E227" s="39" t="str">
        <f>IF($B227&lt;&gt;"",_xlfn.IFNA(VLOOKUP($B227,'Node Details'!$B:$U,E$1,0),"Check"),"")</f>
        <v>Airtel</v>
      </c>
      <c r="F227" s="40">
        <v>45107</v>
      </c>
      <c r="G227" s="82"/>
      <c r="H227" s="39" t="s">
        <v>2828</v>
      </c>
      <c r="I227" s="39">
        <v>1</v>
      </c>
      <c r="J227" s="38">
        <v>400</v>
      </c>
      <c r="K227" s="39">
        <f t="shared" si="21"/>
        <v>400</v>
      </c>
      <c r="L227" s="64">
        <v>45107</v>
      </c>
      <c r="M227" s="82"/>
      <c r="N227" s="96" t="s">
        <v>577</v>
      </c>
      <c r="O227" s="94">
        <v>45082</v>
      </c>
      <c r="P227" s="38">
        <f t="shared" si="22"/>
        <v>400</v>
      </c>
      <c r="Q227" s="38">
        <f t="shared" si="23"/>
        <v>400</v>
      </c>
      <c r="R227" s="38"/>
      <c r="S227" s="96" t="s">
        <v>2827</v>
      </c>
      <c r="T227" s="97">
        <v>45195</v>
      </c>
      <c r="U227" s="38">
        <f t="shared" si="24"/>
        <v>400</v>
      </c>
      <c r="V227" s="38">
        <f t="shared" si="25"/>
        <v>1</v>
      </c>
      <c r="W227" s="82">
        <f t="shared" si="26"/>
        <v>400</v>
      </c>
      <c r="X227" s="98" t="s">
        <v>95</v>
      </c>
      <c r="Y227" s="98" t="s">
        <v>89</v>
      </c>
      <c r="Z227" s="72"/>
      <c r="AA227" s="72"/>
      <c r="AB227" t="s">
        <v>100</v>
      </c>
      <c r="AC227" s="72" t="s">
        <v>101</v>
      </c>
    </row>
    <row r="228" spans="1:29" ht="15" customHeight="1">
      <c r="A228" s="38">
        <f t="shared" si="27"/>
        <v>226</v>
      </c>
      <c r="B228" s="39" t="s">
        <v>2212</v>
      </c>
      <c r="C228" s="39" t="str">
        <f>IF($B228&lt;&gt;"",_xlfn.IFNA(VLOOKUP($B228,'Node Details'!$B:$U,C$1,0),"Check"),"")</f>
        <v>00001PS14-1PS140108</v>
      </c>
      <c r="D228" s="39" t="str">
        <f>IF($B228&lt;&gt;"",_xlfn.IFNA(VLOOKUP($B228,'Node Details'!$B:$U,D$1,0),"Check"),"")</f>
        <v>1PS</v>
      </c>
      <c r="E228" s="39" t="str">
        <f>IF($B228&lt;&gt;"",_xlfn.IFNA(VLOOKUP($B228,'Node Details'!$B:$U,E$1,0),"Check"),"")</f>
        <v>Airtel</v>
      </c>
      <c r="F228" s="40">
        <v>45107</v>
      </c>
      <c r="G228" s="82"/>
      <c r="H228" s="39" t="s">
        <v>2828</v>
      </c>
      <c r="I228" s="39">
        <v>1</v>
      </c>
      <c r="J228" s="38">
        <v>400</v>
      </c>
      <c r="K228" s="39">
        <f t="shared" si="21"/>
        <v>400</v>
      </c>
      <c r="L228" s="64">
        <v>45107</v>
      </c>
      <c r="M228" s="82"/>
      <c r="N228" s="96" t="s">
        <v>577</v>
      </c>
      <c r="O228" s="94">
        <v>45082</v>
      </c>
      <c r="P228" s="38">
        <f t="shared" si="22"/>
        <v>400</v>
      </c>
      <c r="Q228" s="38">
        <f t="shared" si="23"/>
        <v>400</v>
      </c>
      <c r="R228" s="38"/>
      <c r="S228" s="96" t="s">
        <v>2827</v>
      </c>
      <c r="T228" s="97">
        <v>45195</v>
      </c>
      <c r="U228" s="38">
        <f t="shared" si="24"/>
        <v>400</v>
      </c>
      <c r="V228" s="38">
        <f t="shared" si="25"/>
        <v>1</v>
      </c>
      <c r="W228" s="82">
        <f t="shared" si="26"/>
        <v>400</v>
      </c>
      <c r="X228" s="98" t="s">
        <v>95</v>
      </c>
      <c r="Y228" s="98" t="s">
        <v>89</v>
      </c>
      <c r="Z228" s="72"/>
      <c r="AA228" s="72"/>
      <c r="AB228" t="s">
        <v>100</v>
      </c>
      <c r="AC228" s="72" t="s">
        <v>101</v>
      </c>
    </row>
    <row r="229" spans="1:29" ht="15" customHeight="1">
      <c r="A229" s="38">
        <f t="shared" si="27"/>
        <v>227</v>
      </c>
      <c r="B229" s="39" t="s">
        <v>2214</v>
      </c>
      <c r="C229" s="39" t="str">
        <f>IF($B229&lt;&gt;"",_xlfn.IFNA(VLOOKUP($B229,'Node Details'!$B:$U,C$1,0),"Check"),"")</f>
        <v>00001PS14-1PS140108</v>
      </c>
      <c r="D229" s="39" t="str">
        <f>IF($B229&lt;&gt;"",_xlfn.IFNA(VLOOKUP($B229,'Node Details'!$B:$U,D$1,0),"Check"),"")</f>
        <v>1PS</v>
      </c>
      <c r="E229" s="39" t="str">
        <f>IF($B229&lt;&gt;"",_xlfn.IFNA(VLOOKUP($B229,'Node Details'!$B:$U,E$1,0),"Check"),"")</f>
        <v>Airtel</v>
      </c>
      <c r="F229" s="40">
        <v>45107</v>
      </c>
      <c r="G229" s="82"/>
      <c r="H229" s="39" t="s">
        <v>2828</v>
      </c>
      <c r="I229" s="39">
        <v>1</v>
      </c>
      <c r="J229" s="38">
        <v>400</v>
      </c>
      <c r="K229" s="39">
        <f t="shared" si="21"/>
        <v>400</v>
      </c>
      <c r="L229" s="64">
        <v>45107</v>
      </c>
      <c r="M229" s="82"/>
      <c r="N229" s="96" t="s">
        <v>577</v>
      </c>
      <c r="O229" s="94">
        <v>45082</v>
      </c>
      <c r="P229" s="38">
        <f t="shared" si="22"/>
        <v>400</v>
      </c>
      <c r="Q229" s="38">
        <f t="shared" si="23"/>
        <v>400</v>
      </c>
      <c r="R229" s="38"/>
      <c r="S229" s="96" t="s">
        <v>2827</v>
      </c>
      <c r="T229" s="97">
        <v>45195</v>
      </c>
      <c r="U229" s="38">
        <f t="shared" si="24"/>
        <v>400</v>
      </c>
      <c r="V229" s="38">
        <f t="shared" si="25"/>
        <v>1</v>
      </c>
      <c r="W229" s="82">
        <f t="shared" si="26"/>
        <v>400</v>
      </c>
      <c r="X229" s="98" t="s">
        <v>95</v>
      </c>
      <c r="Y229" s="98" t="s">
        <v>89</v>
      </c>
      <c r="Z229" s="72"/>
      <c r="AA229" s="72"/>
      <c r="AB229" t="s">
        <v>100</v>
      </c>
      <c r="AC229" s="72" t="s">
        <v>101</v>
      </c>
    </row>
    <row r="230" spans="1:29" ht="15" customHeight="1">
      <c r="A230" s="38">
        <f t="shared" si="27"/>
        <v>228</v>
      </c>
      <c r="B230" s="39" t="s">
        <v>2216</v>
      </c>
      <c r="C230" s="39" t="str">
        <f>IF($B230&lt;&gt;"",_xlfn.IFNA(VLOOKUP($B230,'Node Details'!$B:$U,C$1,0),"Check"),"")</f>
        <v>00001PS14-1PS140108</v>
      </c>
      <c r="D230" s="39" t="str">
        <f>IF($B230&lt;&gt;"",_xlfn.IFNA(VLOOKUP($B230,'Node Details'!$B:$U,D$1,0),"Check"),"")</f>
        <v>1PS</v>
      </c>
      <c r="E230" s="39" t="str">
        <f>IF($B230&lt;&gt;"",_xlfn.IFNA(VLOOKUP($B230,'Node Details'!$B:$U,E$1,0),"Check"),"")</f>
        <v>Airtel</v>
      </c>
      <c r="F230" s="40">
        <v>45107</v>
      </c>
      <c r="G230" s="82"/>
      <c r="H230" s="39" t="s">
        <v>2828</v>
      </c>
      <c r="I230" s="39">
        <v>1</v>
      </c>
      <c r="J230" s="38">
        <v>400</v>
      </c>
      <c r="K230" s="39">
        <f t="shared" si="21"/>
        <v>400</v>
      </c>
      <c r="L230" s="64">
        <v>45107</v>
      </c>
      <c r="M230" s="82"/>
      <c r="N230" s="96" t="s">
        <v>577</v>
      </c>
      <c r="O230" s="94">
        <v>45082</v>
      </c>
      <c r="P230" s="38">
        <f t="shared" si="22"/>
        <v>400</v>
      </c>
      <c r="Q230" s="38">
        <f t="shared" si="23"/>
        <v>400</v>
      </c>
      <c r="R230" s="38"/>
      <c r="S230" s="96" t="s">
        <v>2827</v>
      </c>
      <c r="T230" s="97">
        <v>45195</v>
      </c>
      <c r="U230" s="38">
        <f t="shared" si="24"/>
        <v>400</v>
      </c>
      <c r="V230" s="38">
        <f t="shared" si="25"/>
        <v>1</v>
      </c>
      <c r="W230" s="82">
        <f t="shared" si="26"/>
        <v>400</v>
      </c>
      <c r="X230" s="98" t="s">
        <v>95</v>
      </c>
      <c r="Y230" s="98" t="s">
        <v>89</v>
      </c>
      <c r="Z230" s="72"/>
      <c r="AA230" s="72"/>
      <c r="AB230" t="s">
        <v>100</v>
      </c>
      <c r="AC230" s="72" t="s">
        <v>101</v>
      </c>
    </row>
    <row r="231" spans="1:29" ht="15" customHeight="1">
      <c r="A231" s="38">
        <f t="shared" si="27"/>
        <v>229</v>
      </c>
      <c r="B231" s="39" t="s">
        <v>2218</v>
      </c>
      <c r="C231" s="39" t="str">
        <f>IF($B231&lt;&gt;"",_xlfn.IFNA(VLOOKUP($B231,'Node Details'!$B:$U,C$1,0),"Check"),"")</f>
        <v>00001PS14-1PS140108</v>
      </c>
      <c r="D231" s="39" t="str">
        <f>IF($B231&lt;&gt;"",_xlfn.IFNA(VLOOKUP($B231,'Node Details'!$B:$U,D$1,0),"Check"),"")</f>
        <v>1PS</v>
      </c>
      <c r="E231" s="39" t="str">
        <f>IF($B231&lt;&gt;"",_xlfn.IFNA(VLOOKUP($B231,'Node Details'!$B:$U,E$1,0),"Check"),"")</f>
        <v>Airtel</v>
      </c>
      <c r="F231" s="40">
        <v>45107</v>
      </c>
      <c r="G231" s="82"/>
      <c r="H231" s="39" t="s">
        <v>2828</v>
      </c>
      <c r="I231" s="39">
        <v>1</v>
      </c>
      <c r="J231" s="38">
        <v>400</v>
      </c>
      <c r="K231" s="39">
        <f t="shared" si="21"/>
        <v>400</v>
      </c>
      <c r="L231" s="64">
        <v>45107</v>
      </c>
      <c r="M231" s="82"/>
      <c r="N231" s="96" t="s">
        <v>577</v>
      </c>
      <c r="O231" s="94">
        <v>45082</v>
      </c>
      <c r="P231" s="38">
        <f t="shared" si="22"/>
        <v>400</v>
      </c>
      <c r="Q231" s="38">
        <f t="shared" si="23"/>
        <v>400</v>
      </c>
      <c r="R231" s="38"/>
      <c r="S231" s="96" t="s">
        <v>2827</v>
      </c>
      <c r="T231" s="97">
        <v>45195</v>
      </c>
      <c r="U231" s="38">
        <f t="shared" si="24"/>
        <v>400</v>
      </c>
      <c r="V231" s="38">
        <f t="shared" si="25"/>
        <v>1</v>
      </c>
      <c r="W231" s="82">
        <f t="shared" si="26"/>
        <v>400</v>
      </c>
      <c r="X231" s="98" t="s">
        <v>95</v>
      </c>
      <c r="Y231" s="98" t="s">
        <v>89</v>
      </c>
      <c r="Z231" s="72"/>
      <c r="AA231" s="72"/>
      <c r="AB231" t="s">
        <v>100</v>
      </c>
      <c r="AC231" s="72" t="s">
        <v>101</v>
      </c>
    </row>
    <row r="232" spans="1:29" ht="15" customHeight="1">
      <c r="A232" s="38">
        <f t="shared" si="27"/>
        <v>230</v>
      </c>
      <c r="B232" s="39" t="s">
        <v>2220</v>
      </c>
      <c r="C232" s="39" t="str">
        <f>IF($B232&lt;&gt;"",_xlfn.IFNA(VLOOKUP($B232,'Node Details'!$B:$U,C$1,0),"Check"),"")</f>
        <v>00001PS14-1PS140108</v>
      </c>
      <c r="D232" s="39" t="str">
        <f>IF($B232&lt;&gt;"",_xlfn.IFNA(VLOOKUP($B232,'Node Details'!$B:$U,D$1,0),"Check"),"")</f>
        <v>1PS</v>
      </c>
      <c r="E232" s="39" t="str">
        <f>IF($B232&lt;&gt;"",_xlfn.IFNA(VLOOKUP($B232,'Node Details'!$B:$U,E$1,0),"Check"),"")</f>
        <v>Airtel</v>
      </c>
      <c r="F232" s="40">
        <v>45107</v>
      </c>
      <c r="G232" s="82"/>
      <c r="H232" s="39" t="s">
        <v>2828</v>
      </c>
      <c r="I232" s="39">
        <v>1</v>
      </c>
      <c r="J232" s="38">
        <v>400</v>
      </c>
      <c r="K232" s="39">
        <f t="shared" si="21"/>
        <v>400</v>
      </c>
      <c r="L232" s="64">
        <v>45107</v>
      </c>
      <c r="M232" s="82"/>
      <c r="N232" s="96" t="s">
        <v>577</v>
      </c>
      <c r="O232" s="94">
        <v>45082</v>
      </c>
      <c r="P232" s="38">
        <f t="shared" si="22"/>
        <v>400</v>
      </c>
      <c r="Q232" s="38">
        <f t="shared" si="23"/>
        <v>400</v>
      </c>
      <c r="R232" s="38"/>
      <c r="S232" s="96" t="s">
        <v>2827</v>
      </c>
      <c r="T232" s="97">
        <v>45195</v>
      </c>
      <c r="U232" s="38">
        <f t="shared" si="24"/>
        <v>400</v>
      </c>
      <c r="V232" s="38">
        <f t="shared" si="25"/>
        <v>1</v>
      </c>
      <c r="W232" s="82">
        <f t="shared" si="26"/>
        <v>400</v>
      </c>
      <c r="X232" s="98" t="s">
        <v>95</v>
      </c>
      <c r="Y232" s="98" t="s">
        <v>89</v>
      </c>
      <c r="Z232" s="72"/>
      <c r="AA232" s="72"/>
      <c r="AB232" t="s">
        <v>100</v>
      </c>
      <c r="AC232" s="72" t="s">
        <v>101</v>
      </c>
    </row>
    <row r="233" spans="1:29" ht="15" customHeight="1">
      <c r="A233" s="38">
        <f t="shared" si="27"/>
        <v>231</v>
      </c>
      <c r="B233" s="39" t="s">
        <v>2222</v>
      </c>
      <c r="C233" s="39" t="str">
        <f>IF($B233&lt;&gt;"",_xlfn.IFNA(VLOOKUP($B233,'Node Details'!$B:$U,C$1,0),"Check"),"")</f>
        <v>00001PS14-1PS140108</v>
      </c>
      <c r="D233" s="39" t="str">
        <f>IF($B233&lt;&gt;"",_xlfn.IFNA(VLOOKUP($B233,'Node Details'!$B:$U,D$1,0),"Check"),"")</f>
        <v>1PS</v>
      </c>
      <c r="E233" s="39" t="str">
        <f>IF($B233&lt;&gt;"",_xlfn.IFNA(VLOOKUP($B233,'Node Details'!$B:$U,E$1,0),"Check"),"")</f>
        <v>Airtel</v>
      </c>
      <c r="F233" s="40">
        <v>45107</v>
      </c>
      <c r="G233" s="82"/>
      <c r="H233" s="39" t="s">
        <v>2828</v>
      </c>
      <c r="I233" s="39">
        <v>1</v>
      </c>
      <c r="J233" s="38">
        <v>400</v>
      </c>
      <c r="K233" s="39">
        <f t="shared" si="21"/>
        <v>400</v>
      </c>
      <c r="L233" s="64">
        <v>45107</v>
      </c>
      <c r="M233" s="82"/>
      <c r="N233" s="96" t="s">
        <v>577</v>
      </c>
      <c r="O233" s="94">
        <v>45082</v>
      </c>
      <c r="P233" s="38">
        <f t="shared" si="22"/>
        <v>400</v>
      </c>
      <c r="Q233" s="38">
        <f t="shared" si="23"/>
        <v>400</v>
      </c>
      <c r="R233" s="38"/>
      <c r="S233" s="96" t="s">
        <v>2827</v>
      </c>
      <c r="T233" s="97">
        <v>45195</v>
      </c>
      <c r="U233" s="38">
        <f t="shared" si="24"/>
        <v>400</v>
      </c>
      <c r="V233" s="38">
        <f t="shared" si="25"/>
        <v>1</v>
      </c>
      <c r="W233" s="82">
        <f t="shared" si="26"/>
        <v>400</v>
      </c>
      <c r="X233" s="98" t="s">
        <v>95</v>
      </c>
      <c r="Y233" s="98" t="s">
        <v>89</v>
      </c>
      <c r="Z233" s="72"/>
      <c r="AA233" s="72"/>
      <c r="AB233" t="s">
        <v>100</v>
      </c>
      <c r="AC233" s="72" t="s">
        <v>101</v>
      </c>
    </row>
    <row r="234" spans="1:29" ht="15" customHeight="1">
      <c r="A234" s="38">
        <f t="shared" si="27"/>
        <v>232</v>
      </c>
      <c r="B234" s="39" t="s">
        <v>2224</v>
      </c>
      <c r="C234" s="39" t="str">
        <f>IF($B234&lt;&gt;"",_xlfn.IFNA(VLOOKUP($B234,'Node Details'!$B:$U,C$1,0),"Check"),"")</f>
        <v>00001PS14-1PS140108</v>
      </c>
      <c r="D234" s="39" t="str">
        <f>IF($B234&lt;&gt;"",_xlfn.IFNA(VLOOKUP($B234,'Node Details'!$B:$U,D$1,0),"Check"),"")</f>
        <v>1PS</v>
      </c>
      <c r="E234" s="39" t="str">
        <f>IF($B234&lt;&gt;"",_xlfn.IFNA(VLOOKUP($B234,'Node Details'!$B:$U,E$1,0),"Check"),"")</f>
        <v>Airtel</v>
      </c>
      <c r="F234" s="40">
        <v>45107</v>
      </c>
      <c r="G234" s="82"/>
      <c r="H234" s="39" t="s">
        <v>2828</v>
      </c>
      <c r="I234" s="39">
        <v>1</v>
      </c>
      <c r="J234" s="38">
        <v>400</v>
      </c>
      <c r="K234" s="39">
        <f t="shared" si="21"/>
        <v>400</v>
      </c>
      <c r="L234" s="64">
        <v>45107</v>
      </c>
      <c r="M234" s="82"/>
      <c r="N234" s="96" t="s">
        <v>577</v>
      </c>
      <c r="O234" s="94">
        <v>45082</v>
      </c>
      <c r="P234" s="38">
        <f t="shared" si="22"/>
        <v>400</v>
      </c>
      <c r="Q234" s="38">
        <f t="shared" si="23"/>
        <v>400</v>
      </c>
      <c r="R234" s="38"/>
      <c r="S234" s="96" t="s">
        <v>2827</v>
      </c>
      <c r="T234" s="97">
        <v>45195</v>
      </c>
      <c r="U234" s="38">
        <f t="shared" si="24"/>
        <v>400</v>
      </c>
      <c r="V234" s="38">
        <f t="shared" si="25"/>
        <v>1</v>
      </c>
      <c r="W234" s="82">
        <f t="shared" si="26"/>
        <v>400</v>
      </c>
      <c r="X234" s="98" t="s">
        <v>95</v>
      </c>
      <c r="Y234" s="98" t="s">
        <v>89</v>
      </c>
      <c r="Z234" s="72"/>
      <c r="AA234" s="72"/>
      <c r="AB234" t="s">
        <v>100</v>
      </c>
      <c r="AC234" s="72" t="s">
        <v>101</v>
      </c>
    </row>
    <row r="235" spans="1:29" ht="15" customHeight="1">
      <c r="A235" s="38">
        <f t="shared" si="27"/>
        <v>233</v>
      </c>
      <c r="B235" s="39" t="s">
        <v>186</v>
      </c>
      <c r="C235" s="39" t="str">
        <f>IF($B235&lt;&gt;"",_xlfn.IFNA(VLOOKUP($B235,'Node Details'!$B:$U,C$1,0),"Check"),"")</f>
        <v>00001PS15-1PS150103</v>
      </c>
      <c r="D235" s="39" t="str">
        <f>IF($B235&lt;&gt;"",_xlfn.IFNA(VLOOKUP($B235,'Node Details'!$B:$U,D$1,0),"Check"),"")</f>
        <v>1PS</v>
      </c>
      <c r="E235" s="39" t="str">
        <f>IF($B235&lt;&gt;"",_xlfn.IFNA(VLOOKUP($B235,'Node Details'!$B:$U,E$1,0),"Check"),"")</f>
        <v>Airtel</v>
      </c>
      <c r="F235" s="40">
        <v>45107</v>
      </c>
      <c r="G235" s="82"/>
      <c r="H235" s="39" t="s">
        <v>2828</v>
      </c>
      <c r="I235" s="39">
        <v>1</v>
      </c>
      <c r="J235" s="38">
        <v>400</v>
      </c>
      <c r="K235" s="39">
        <f t="shared" si="21"/>
        <v>400</v>
      </c>
      <c r="L235" s="64">
        <v>45107</v>
      </c>
      <c r="M235" s="82"/>
      <c r="N235" s="96" t="s">
        <v>577</v>
      </c>
      <c r="O235" s="94">
        <v>45082</v>
      </c>
      <c r="P235" s="38">
        <f t="shared" si="22"/>
        <v>400</v>
      </c>
      <c r="Q235" s="38">
        <f t="shared" si="23"/>
        <v>400</v>
      </c>
      <c r="R235" s="38"/>
      <c r="S235" s="96" t="s">
        <v>2827</v>
      </c>
      <c r="T235" s="97">
        <v>45195</v>
      </c>
      <c r="U235" s="38">
        <f t="shared" si="24"/>
        <v>400</v>
      </c>
      <c r="V235" s="38">
        <f t="shared" si="25"/>
        <v>1</v>
      </c>
      <c r="W235" s="82">
        <f t="shared" si="26"/>
        <v>400</v>
      </c>
      <c r="X235" s="98" t="s">
        <v>95</v>
      </c>
      <c r="Y235" s="98" t="s">
        <v>89</v>
      </c>
      <c r="Z235" s="72"/>
      <c r="AA235" s="72"/>
      <c r="AB235" t="s">
        <v>100</v>
      </c>
      <c r="AC235" s="72" t="s">
        <v>101</v>
      </c>
    </row>
    <row r="236" spans="1:29" ht="15" customHeight="1">
      <c r="A236" s="38">
        <f t="shared" si="27"/>
        <v>234</v>
      </c>
      <c r="B236" s="39" t="s">
        <v>2225</v>
      </c>
      <c r="C236" s="39" t="str">
        <f>IF($B236&lt;&gt;"",_xlfn.IFNA(VLOOKUP($B236,'Node Details'!$B:$U,C$1,0),"Check"),"")</f>
        <v>00001PS15-1PS150103</v>
      </c>
      <c r="D236" s="39" t="str">
        <f>IF($B236&lt;&gt;"",_xlfn.IFNA(VLOOKUP($B236,'Node Details'!$B:$U,D$1,0),"Check"),"")</f>
        <v>1PS</v>
      </c>
      <c r="E236" s="39" t="str">
        <f>IF($B236&lt;&gt;"",_xlfn.IFNA(VLOOKUP($B236,'Node Details'!$B:$U,E$1,0),"Check"),"")</f>
        <v>Airtel</v>
      </c>
      <c r="F236" s="40">
        <v>45107</v>
      </c>
      <c r="G236" s="82"/>
      <c r="H236" s="39" t="s">
        <v>2828</v>
      </c>
      <c r="I236" s="39">
        <v>1</v>
      </c>
      <c r="J236" s="38">
        <v>400</v>
      </c>
      <c r="K236" s="39">
        <f t="shared" si="21"/>
        <v>400</v>
      </c>
      <c r="L236" s="64">
        <v>45107</v>
      </c>
      <c r="M236" s="82"/>
      <c r="N236" s="96" t="s">
        <v>577</v>
      </c>
      <c r="O236" s="94">
        <v>45082</v>
      </c>
      <c r="P236" s="38">
        <f t="shared" si="22"/>
        <v>400</v>
      </c>
      <c r="Q236" s="38">
        <f t="shared" si="23"/>
        <v>400</v>
      </c>
      <c r="R236" s="38"/>
      <c r="S236" s="96" t="s">
        <v>2827</v>
      </c>
      <c r="T236" s="97">
        <v>45195</v>
      </c>
      <c r="U236" s="38">
        <f t="shared" si="24"/>
        <v>400</v>
      </c>
      <c r="V236" s="38">
        <f t="shared" si="25"/>
        <v>1</v>
      </c>
      <c r="W236" s="82">
        <f t="shared" si="26"/>
        <v>400</v>
      </c>
      <c r="X236" s="98" t="s">
        <v>95</v>
      </c>
      <c r="Y236" s="98" t="s">
        <v>89</v>
      </c>
      <c r="Z236" s="72"/>
      <c r="AA236" s="72"/>
      <c r="AB236" t="s">
        <v>100</v>
      </c>
      <c r="AC236" s="72" t="s">
        <v>101</v>
      </c>
    </row>
    <row r="237" spans="1:29" ht="15" customHeight="1">
      <c r="A237" s="38">
        <f t="shared" si="27"/>
        <v>235</v>
      </c>
      <c r="B237" s="39" t="s">
        <v>2227</v>
      </c>
      <c r="C237" s="39" t="str">
        <f>IF($B237&lt;&gt;"",_xlfn.IFNA(VLOOKUP($B237,'Node Details'!$B:$U,C$1,0),"Check"),"")</f>
        <v>00001PS15-1PS150103</v>
      </c>
      <c r="D237" s="39" t="str">
        <f>IF($B237&lt;&gt;"",_xlfn.IFNA(VLOOKUP($B237,'Node Details'!$B:$U,D$1,0),"Check"),"")</f>
        <v>1PS</v>
      </c>
      <c r="E237" s="39" t="str">
        <f>IF($B237&lt;&gt;"",_xlfn.IFNA(VLOOKUP($B237,'Node Details'!$B:$U,E$1,0),"Check"),"")</f>
        <v>Airtel</v>
      </c>
      <c r="F237" s="40">
        <v>45107</v>
      </c>
      <c r="G237" s="82"/>
      <c r="H237" s="39" t="s">
        <v>2828</v>
      </c>
      <c r="I237" s="39">
        <v>1</v>
      </c>
      <c r="J237" s="38">
        <v>400</v>
      </c>
      <c r="K237" s="39">
        <f t="shared" si="21"/>
        <v>400</v>
      </c>
      <c r="L237" s="64">
        <v>45107</v>
      </c>
      <c r="M237" s="82"/>
      <c r="N237" s="96" t="s">
        <v>577</v>
      </c>
      <c r="O237" s="94">
        <v>45082</v>
      </c>
      <c r="P237" s="38">
        <f t="shared" si="22"/>
        <v>400</v>
      </c>
      <c r="Q237" s="38">
        <f t="shared" si="23"/>
        <v>400</v>
      </c>
      <c r="R237" s="38"/>
      <c r="S237" s="96" t="s">
        <v>2827</v>
      </c>
      <c r="T237" s="97">
        <v>45195</v>
      </c>
      <c r="U237" s="38">
        <f t="shared" si="24"/>
        <v>400</v>
      </c>
      <c r="V237" s="38">
        <f t="shared" si="25"/>
        <v>1</v>
      </c>
      <c r="W237" s="82">
        <f t="shared" si="26"/>
        <v>400</v>
      </c>
      <c r="X237" s="98" t="s">
        <v>95</v>
      </c>
      <c r="Y237" s="98" t="s">
        <v>89</v>
      </c>
      <c r="Z237" s="72"/>
      <c r="AA237" s="72"/>
      <c r="AB237" t="s">
        <v>100</v>
      </c>
      <c r="AC237" s="72" t="s">
        <v>101</v>
      </c>
    </row>
    <row r="238" spans="1:29" ht="15" customHeight="1">
      <c r="A238" s="38">
        <f t="shared" si="27"/>
        <v>236</v>
      </c>
      <c r="B238" s="39" t="s">
        <v>190</v>
      </c>
      <c r="C238" s="39" t="str">
        <f>IF($B238&lt;&gt;"",_xlfn.IFNA(VLOOKUP($B238,'Node Details'!$B:$U,C$1,0),"Check"),"")</f>
        <v>00001PS16-1PS160108</v>
      </c>
      <c r="D238" s="39" t="str">
        <f>IF($B238&lt;&gt;"",_xlfn.IFNA(VLOOKUP($B238,'Node Details'!$B:$U,D$1,0),"Check"),"")</f>
        <v>1PS</v>
      </c>
      <c r="E238" s="39" t="str">
        <f>IF($B238&lt;&gt;"",_xlfn.IFNA(VLOOKUP($B238,'Node Details'!$B:$U,E$1,0),"Check"),"")</f>
        <v>Airtel</v>
      </c>
      <c r="F238" s="40">
        <v>45107</v>
      </c>
      <c r="G238" s="82"/>
      <c r="H238" s="39" t="s">
        <v>2828</v>
      </c>
      <c r="I238" s="39">
        <v>1</v>
      </c>
      <c r="J238" s="38">
        <v>400</v>
      </c>
      <c r="K238" s="39">
        <f t="shared" si="21"/>
        <v>400</v>
      </c>
      <c r="L238" s="64">
        <v>45107</v>
      </c>
      <c r="M238" s="82"/>
      <c r="N238" s="96" t="s">
        <v>577</v>
      </c>
      <c r="O238" s="94">
        <v>45082</v>
      </c>
      <c r="P238" s="38">
        <f t="shared" si="22"/>
        <v>400</v>
      </c>
      <c r="Q238" s="38">
        <f t="shared" si="23"/>
        <v>400</v>
      </c>
      <c r="R238" s="38"/>
      <c r="S238" s="96" t="s">
        <v>2827</v>
      </c>
      <c r="T238" s="97">
        <v>45195</v>
      </c>
      <c r="U238" s="38">
        <f t="shared" si="24"/>
        <v>400</v>
      </c>
      <c r="V238" s="38">
        <f t="shared" si="25"/>
        <v>1</v>
      </c>
      <c r="W238" s="82">
        <f t="shared" si="26"/>
        <v>400</v>
      </c>
      <c r="X238" s="98" t="s">
        <v>95</v>
      </c>
      <c r="Y238" s="98" t="s">
        <v>89</v>
      </c>
      <c r="Z238" s="72"/>
      <c r="AA238" s="72"/>
      <c r="AB238" t="s">
        <v>100</v>
      </c>
      <c r="AC238" s="72" t="s">
        <v>101</v>
      </c>
    </row>
    <row r="239" spans="1:29" ht="15" customHeight="1">
      <c r="A239" s="38">
        <f t="shared" si="27"/>
        <v>237</v>
      </c>
      <c r="B239" s="39" t="s">
        <v>2228</v>
      </c>
      <c r="C239" s="39" t="str">
        <f>IF($B239&lt;&gt;"",_xlfn.IFNA(VLOOKUP($B239,'Node Details'!$B:$U,C$1,0),"Check"),"")</f>
        <v>00001PS16-1PS160108</v>
      </c>
      <c r="D239" s="39" t="str">
        <f>IF($B239&lt;&gt;"",_xlfn.IFNA(VLOOKUP($B239,'Node Details'!$B:$U,D$1,0),"Check"),"")</f>
        <v>1PS</v>
      </c>
      <c r="E239" s="39" t="str">
        <f>IF($B239&lt;&gt;"",_xlfn.IFNA(VLOOKUP($B239,'Node Details'!$B:$U,E$1,0),"Check"),"")</f>
        <v>Airtel</v>
      </c>
      <c r="F239" s="40">
        <v>45107</v>
      </c>
      <c r="G239" s="82"/>
      <c r="H239" s="39" t="s">
        <v>2828</v>
      </c>
      <c r="I239" s="39">
        <v>1</v>
      </c>
      <c r="J239" s="38">
        <v>400</v>
      </c>
      <c r="K239" s="39">
        <f t="shared" si="21"/>
        <v>400</v>
      </c>
      <c r="L239" s="64">
        <v>45107</v>
      </c>
      <c r="M239" s="82"/>
      <c r="N239" s="96" t="s">
        <v>577</v>
      </c>
      <c r="O239" s="94">
        <v>45082</v>
      </c>
      <c r="P239" s="38">
        <f t="shared" si="22"/>
        <v>400</v>
      </c>
      <c r="Q239" s="38">
        <f t="shared" si="23"/>
        <v>400</v>
      </c>
      <c r="R239" s="38"/>
      <c r="S239" s="96" t="s">
        <v>2827</v>
      </c>
      <c r="T239" s="97">
        <v>45195</v>
      </c>
      <c r="U239" s="38">
        <f t="shared" si="24"/>
        <v>400</v>
      </c>
      <c r="V239" s="38">
        <f t="shared" si="25"/>
        <v>1</v>
      </c>
      <c r="W239" s="82">
        <f t="shared" si="26"/>
        <v>400</v>
      </c>
      <c r="X239" s="98" t="s">
        <v>95</v>
      </c>
      <c r="Y239" s="98" t="s">
        <v>89</v>
      </c>
      <c r="Z239" s="72"/>
      <c r="AA239" s="72"/>
      <c r="AB239" t="s">
        <v>100</v>
      </c>
      <c r="AC239" s="72" t="s">
        <v>101</v>
      </c>
    </row>
    <row r="240" spans="1:29" ht="15" customHeight="1">
      <c r="A240" s="38">
        <f t="shared" si="27"/>
        <v>238</v>
      </c>
      <c r="B240" s="39" t="s">
        <v>2230</v>
      </c>
      <c r="C240" s="39" t="str">
        <f>IF($B240&lt;&gt;"",_xlfn.IFNA(VLOOKUP($B240,'Node Details'!$B:$U,C$1,0),"Check"),"")</f>
        <v>00001PS16-1PS160108</v>
      </c>
      <c r="D240" s="39" t="str">
        <f>IF($B240&lt;&gt;"",_xlfn.IFNA(VLOOKUP($B240,'Node Details'!$B:$U,D$1,0),"Check"),"")</f>
        <v>1PS</v>
      </c>
      <c r="E240" s="39" t="str">
        <f>IF($B240&lt;&gt;"",_xlfn.IFNA(VLOOKUP($B240,'Node Details'!$B:$U,E$1,0),"Check"),"")</f>
        <v>Airtel</v>
      </c>
      <c r="F240" s="40">
        <v>45107</v>
      </c>
      <c r="G240" s="82"/>
      <c r="H240" s="39" t="s">
        <v>2828</v>
      </c>
      <c r="I240" s="39">
        <v>1</v>
      </c>
      <c r="J240" s="38">
        <v>400</v>
      </c>
      <c r="K240" s="39">
        <f t="shared" si="21"/>
        <v>400</v>
      </c>
      <c r="L240" s="64">
        <v>45107</v>
      </c>
      <c r="M240" s="82"/>
      <c r="N240" s="96" t="s">
        <v>577</v>
      </c>
      <c r="O240" s="94">
        <v>45082</v>
      </c>
      <c r="P240" s="38">
        <f t="shared" si="22"/>
        <v>400</v>
      </c>
      <c r="Q240" s="38">
        <f t="shared" si="23"/>
        <v>400</v>
      </c>
      <c r="R240" s="38"/>
      <c r="S240" s="96" t="s">
        <v>2827</v>
      </c>
      <c r="T240" s="97">
        <v>45195</v>
      </c>
      <c r="U240" s="38">
        <f t="shared" si="24"/>
        <v>400</v>
      </c>
      <c r="V240" s="38">
        <f t="shared" si="25"/>
        <v>1</v>
      </c>
      <c r="W240" s="82">
        <f t="shared" si="26"/>
        <v>400</v>
      </c>
      <c r="X240" s="98" t="s">
        <v>95</v>
      </c>
      <c r="Y240" s="98" t="s">
        <v>89</v>
      </c>
      <c r="Z240" s="72"/>
      <c r="AA240" s="72"/>
      <c r="AB240" t="s">
        <v>100</v>
      </c>
      <c r="AC240" s="72" t="s">
        <v>101</v>
      </c>
    </row>
    <row r="241" spans="1:29" ht="15" customHeight="1">
      <c r="A241" s="38">
        <f t="shared" si="27"/>
        <v>239</v>
      </c>
      <c r="B241" s="39" t="s">
        <v>2232</v>
      </c>
      <c r="C241" s="39" t="str">
        <f>IF($B241&lt;&gt;"",_xlfn.IFNA(VLOOKUP($B241,'Node Details'!$B:$U,C$1,0),"Check"),"")</f>
        <v>00001PS16-1PS160108</v>
      </c>
      <c r="D241" s="39" t="str">
        <f>IF($B241&lt;&gt;"",_xlfn.IFNA(VLOOKUP($B241,'Node Details'!$B:$U,D$1,0),"Check"),"")</f>
        <v>1PS</v>
      </c>
      <c r="E241" s="39" t="str">
        <f>IF($B241&lt;&gt;"",_xlfn.IFNA(VLOOKUP($B241,'Node Details'!$B:$U,E$1,0),"Check"),"")</f>
        <v>Airtel</v>
      </c>
      <c r="F241" s="40">
        <v>45107</v>
      </c>
      <c r="G241" s="82"/>
      <c r="H241" s="39" t="s">
        <v>2828</v>
      </c>
      <c r="I241" s="39">
        <v>1</v>
      </c>
      <c r="J241" s="38">
        <v>400</v>
      </c>
      <c r="K241" s="39">
        <f t="shared" si="21"/>
        <v>400</v>
      </c>
      <c r="L241" s="64">
        <v>45107</v>
      </c>
      <c r="M241" s="82"/>
      <c r="N241" s="96" t="s">
        <v>577</v>
      </c>
      <c r="O241" s="94">
        <v>45082</v>
      </c>
      <c r="P241" s="38">
        <f t="shared" si="22"/>
        <v>400</v>
      </c>
      <c r="Q241" s="38">
        <f t="shared" si="23"/>
        <v>400</v>
      </c>
      <c r="R241" s="38"/>
      <c r="S241" s="96" t="s">
        <v>2827</v>
      </c>
      <c r="T241" s="97">
        <v>45195</v>
      </c>
      <c r="U241" s="38">
        <f t="shared" si="24"/>
        <v>400</v>
      </c>
      <c r="V241" s="38">
        <f t="shared" si="25"/>
        <v>1</v>
      </c>
      <c r="W241" s="82">
        <f t="shared" si="26"/>
        <v>400</v>
      </c>
      <c r="X241" s="98" t="s">
        <v>95</v>
      </c>
      <c r="Y241" s="98" t="s">
        <v>89</v>
      </c>
      <c r="Z241" s="72"/>
      <c r="AA241" s="72"/>
      <c r="AB241" t="s">
        <v>100</v>
      </c>
      <c r="AC241" s="72" t="s">
        <v>101</v>
      </c>
    </row>
    <row r="242" spans="1:29" ht="15" customHeight="1">
      <c r="A242" s="38">
        <f t="shared" si="27"/>
        <v>240</v>
      </c>
      <c r="B242" s="39" t="s">
        <v>2234</v>
      </c>
      <c r="C242" s="39" t="str">
        <f>IF($B242&lt;&gt;"",_xlfn.IFNA(VLOOKUP($B242,'Node Details'!$B:$U,C$1,0),"Check"),"")</f>
        <v>00001PS16-1PS160108</v>
      </c>
      <c r="D242" s="39" t="str">
        <f>IF($B242&lt;&gt;"",_xlfn.IFNA(VLOOKUP($B242,'Node Details'!$B:$U,D$1,0),"Check"),"")</f>
        <v>1PS</v>
      </c>
      <c r="E242" s="39" t="str">
        <f>IF($B242&lt;&gt;"",_xlfn.IFNA(VLOOKUP($B242,'Node Details'!$B:$U,E$1,0),"Check"),"")</f>
        <v>Airtel</v>
      </c>
      <c r="F242" s="40">
        <v>45107</v>
      </c>
      <c r="G242" s="82"/>
      <c r="H242" s="39" t="s">
        <v>2828</v>
      </c>
      <c r="I242" s="39">
        <v>1</v>
      </c>
      <c r="J242" s="38">
        <v>400</v>
      </c>
      <c r="K242" s="39">
        <f t="shared" si="21"/>
        <v>400</v>
      </c>
      <c r="L242" s="64">
        <v>45107</v>
      </c>
      <c r="M242" s="82"/>
      <c r="N242" s="96" t="s">
        <v>577</v>
      </c>
      <c r="O242" s="94">
        <v>45082</v>
      </c>
      <c r="P242" s="38">
        <f t="shared" si="22"/>
        <v>400</v>
      </c>
      <c r="Q242" s="38">
        <f t="shared" si="23"/>
        <v>400</v>
      </c>
      <c r="R242" s="38"/>
      <c r="S242" s="96" t="s">
        <v>2827</v>
      </c>
      <c r="T242" s="97">
        <v>45195</v>
      </c>
      <c r="U242" s="38">
        <f t="shared" si="24"/>
        <v>400</v>
      </c>
      <c r="V242" s="38">
        <f t="shared" si="25"/>
        <v>1</v>
      </c>
      <c r="W242" s="82">
        <f t="shared" si="26"/>
        <v>400</v>
      </c>
      <c r="X242" s="98" t="s">
        <v>95</v>
      </c>
      <c r="Y242" s="98" t="s">
        <v>89</v>
      </c>
      <c r="Z242" s="72"/>
      <c r="AA242" s="72"/>
      <c r="AB242" t="s">
        <v>100</v>
      </c>
      <c r="AC242" s="72" t="s">
        <v>101</v>
      </c>
    </row>
    <row r="243" spans="1:29" ht="15" customHeight="1">
      <c r="A243" s="38">
        <f t="shared" si="27"/>
        <v>241</v>
      </c>
      <c r="B243" s="39" t="s">
        <v>2236</v>
      </c>
      <c r="C243" s="39" t="str">
        <f>IF($B243&lt;&gt;"",_xlfn.IFNA(VLOOKUP($B243,'Node Details'!$B:$U,C$1,0),"Check"),"")</f>
        <v>00001PS16-1PS160108</v>
      </c>
      <c r="D243" s="39" t="str">
        <f>IF($B243&lt;&gt;"",_xlfn.IFNA(VLOOKUP($B243,'Node Details'!$B:$U,D$1,0),"Check"),"")</f>
        <v>1PS</v>
      </c>
      <c r="E243" s="39" t="str">
        <f>IF($B243&lt;&gt;"",_xlfn.IFNA(VLOOKUP($B243,'Node Details'!$B:$U,E$1,0),"Check"),"")</f>
        <v>Airtel</v>
      </c>
      <c r="F243" s="40">
        <v>45107</v>
      </c>
      <c r="G243" s="82"/>
      <c r="H243" s="39" t="s">
        <v>2828</v>
      </c>
      <c r="I243" s="39">
        <v>1</v>
      </c>
      <c r="J243" s="38">
        <v>400</v>
      </c>
      <c r="K243" s="39">
        <f t="shared" si="21"/>
        <v>400</v>
      </c>
      <c r="L243" s="64">
        <v>45107</v>
      </c>
      <c r="M243" s="82"/>
      <c r="N243" s="96" t="s">
        <v>577</v>
      </c>
      <c r="O243" s="94">
        <v>45082</v>
      </c>
      <c r="P243" s="38">
        <f t="shared" si="22"/>
        <v>400</v>
      </c>
      <c r="Q243" s="38">
        <f t="shared" si="23"/>
        <v>400</v>
      </c>
      <c r="R243" s="38"/>
      <c r="S243" s="96" t="s">
        <v>2827</v>
      </c>
      <c r="T243" s="97">
        <v>45195</v>
      </c>
      <c r="U243" s="38">
        <f t="shared" si="24"/>
        <v>400</v>
      </c>
      <c r="V243" s="38">
        <f t="shared" si="25"/>
        <v>1</v>
      </c>
      <c r="W243" s="82">
        <f t="shared" si="26"/>
        <v>400</v>
      </c>
      <c r="X243" s="98" t="s">
        <v>95</v>
      </c>
      <c r="Y243" s="98" t="s">
        <v>89</v>
      </c>
      <c r="Z243" s="72"/>
      <c r="AA243" s="72"/>
      <c r="AB243" t="s">
        <v>100</v>
      </c>
      <c r="AC243" s="72" t="s">
        <v>101</v>
      </c>
    </row>
    <row r="244" spans="1:29" ht="15" customHeight="1">
      <c r="A244" s="38">
        <f t="shared" si="27"/>
        <v>242</v>
      </c>
      <c r="B244" s="39" t="s">
        <v>2238</v>
      </c>
      <c r="C244" s="39" t="str">
        <f>IF($B244&lt;&gt;"",_xlfn.IFNA(VLOOKUP($B244,'Node Details'!$B:$U,C$1,0),"Check"),"")</f>
        <v>00001PS16-1PS160108</v>
      </c>
      <c r="D244" s="39" t="str">
        <f>IF($B244&lt;&gt;"",_xlfn.IFNA(VLOOKUP($B244,'Node Details'!$B:$U,D$1,0),"Check"),"")</f>
        <v>1PS</v>
      </c>
      <c r="E244" s="39" t="str">
        <f>IF($B244&lt;&gt;"",_xlfn.IFNA(VLOOKUP($B244,'Node Details'!$B:$U,E$1,0),"Check"),"")</f>
        <v>Airtel</v>
      </c>
      <c r="F244" s="40">
        <v>45107</v>
      </c>
      <c r="G244" s="82"/>
      <c r="H244" s="39" t="s">
        <v>2828</v>
      </c>
      <c r="I244" s="39">
        <v>1</v>
      </c>
      <c r="J244" s="38">
        <v>400</v>
      </c>
      <c r="K244" s="39">
        <f t="shared" si="21"/>
        <v>400</v>
      </c>
      <c r="L244" s="64">
        <v>45107</v>
      </c>
      <c r="M244" s="82"/>
      <c r="N244" s="96" t="s">
        <v>577</v>
      </c>
      <c r="O244" s="94">
        <v>45082</v>
      </c>
      <c r="P244" s="38">
        <f t="shared" si="22"/>
        <v>400</v>
      </c>
      <c r="Q244" s="38">
        <f t="shared" si="23"/>
        <v>400</v>
      </c>
      <c r="R244" s="38"/>
      <c r="S244" s="96" t="s">
        <v>2827</v>
      </c>
      <c r="T244" s="97">
        <v>45195</v>
      </c>
      <c r="U244" s="38">
        <f t="shared" si="24"/>
        <v>400</v>
      </c>
      <c r="V244" s="38">
        <f t="shared" si="25"/>
        <v>1</v>
      </c>
      <c r="W244" s="82">
        <f t="shared" si="26"/>
        <v>400</v>
      </c>
      <c r="X244" s="98" t="s">
        <v>95</v>
      </c>
      <c r="Y244" s="98" t="s">
        <v>89</v>
      </c>
      <c r="Z244" s="72"/>
      <c r="AA244" s="72"/>
      <c r="AB244" t="s">
        <v>100</v>
      </c>
      <c r="AC244" s="72" t="s">
        <v>101</v>
      </c>
    </row>
    <row r="245" spans="1:29" ht="15" customHeight="1">
      <c r="A245" s="38">
        <f t="shared" si="27"/>
        <v>243</v>
      </c>
      <c r="B245" s="39" t="s">
        <v>2240</v>
      </c>
      <c r="C245" s="39" t="str">
        <f>IF($B245&lt;&gt;"",_xlfn.IFNA(VLOOKUP($B245,'Node Details'!$B:$U,C$1,0),"Check"),"")</f>
        <v>00001PS16-1PS160108</v>
      </c>
      <c r="D245" s="39" t="str">
        <f>IF($B245&lt;&gt;"",_xlfn.IFNA(VLOOKUP($B245,'Node Details'!$B:$U,D$1,0),"Check"),"")</f>
        <v>1PS</v>
      </c>
      <c r="E245" s="39" t="str">
        <f>IF($B245&lt;&gt;"",_xlfn.IFNA(VLOOKUP($B245,'Node Details'!$B:$U,E$1,0),"Check"),"")</f>
        <v>Airtel</v>
      </c>
      <c r="F245" s="40">
        <v>45107</v>
      </c>
      <c r="G245" s="82"/>
      <c r="H245" s="39" t="s">
        <v>2828</v>
      </c>
      <c r="I245" s="39">
        <v>1</v>
      </c>
      <c r="J245" s="38">
        <v>400</v>
      </c>
      <c r="K245" s="39">
        <f t="shared" si="21"/>
        <v>400</v>
      </c>
      <c r="L245" s="64">
        <v>45107</v>
      </c>
      <c r="M245" s="82"/>
      <c r="N245" s="96" t="s">
        <v>577</v>
      </c>
      <c r="O245" s="94">
        <v>45082</v>
      </c>
      <c r="P245" s="38">
        <f t="shared" si="22"/>
        <v>400</v>
      </c>
      <c r="Q245" s="38">
        <f t="shared" si="23"/>
        <v>400</v>
      </c>
      <c r="R245" s="38"/>
      <c r="S245" s="96" t="s">
        <v>2827</v>
      </c>
      <c r="T245" s="97">
        <v>45195</v>
      </c>
      <c r="U245" s="38">
        <f t="shared" si="24"/>
        <v>400</v>
      </c>
      <c r="V245" s="38">
        <f t="shared" si="25"/>
        <v>1</v>
      </c>
      <c r="W245" s="82">
        <f t="shared" si="26"/>
        <v>400</v>
      </c>
      <c r="X245" s="98" t="s">
        <v>95</v>
      </c>
      <c r="Y245" s="98" t="s">
        <v>89</v>
      </c>
      <c r="Z245" s="72"/>
      <c r="AA245" s="72"/>
      <c r="AB245" t="s">
        <v>100</v>
      </c>
      <c r="AC245" s="72" t="s">
        <v>101</v>
      </c>
    </row>
    <row r="246" spans="1:29" ht="15" customHeight="1">
      <c r="A246" s="38">
        <f t="shared" si="27"/>
        <v>244</v>
      </c>
      <c r="B246" s="39" t="s">
        <v>196</v>
      </c>
      <c r="C246" s="39" t="str">
        <f>IF($B246&lt;&gt;"",_xlfn.IFNA(VLOOKUP($B246,'Node Details'!$B:$U,C$1,0),"Check"),"")</f>
        <v>0000001WB-00001WB15</v>
      </c>
      <c r="D246" s="39" t="str">
        <f>IF($B246&lt;&gt;"",_xlfn.IFNA(VLOOKUP($B246,'Node Details'!$B:$U,D$1,0),"Check"),"")</f>
        <v>1WB</v>
      </c>
      <c r="E246" s="39" t="str">
        <f>IF($B246&lt;&gt;"",_xlfn.IFNA(VLOOKUP($B246,'Node Details'!$B:$U,E$1,0),"Check"),"")</f>
        <v>Airtel</v>
      </c>
      <c r="F246" s="40">
        <v>45046</v>
      </c>
      <c r="G246" s="82"/>
      <c r="H246" s="39" t="s">
        <v>2829</v>
      </c>
      <c r="I246" s="82">
        <v>1</v>
      </c>
      <c r="J246" s="38">
        <v>50</v>
      </c>
      <c r="K246" s="39">
        <f t="shared" si="21"/>
        <v>50</v>
      </c>
      <c r="L246" s="64">
        <v>45046</v>
      </c>
      <c r="M246" s="82"/>
      <c r="N246" s="96" t="s">
        <v>200</v>
      </c>
      <c r="O246" s="97">
        <v>45128</v>
      </c>
      <c r="P246" s="38">
        <f t="shared" si="22"/>
        <v>50</v>
      </c>
      <c r="Q246" s="38">
        <f t="shared" si="23"/>
        <v>50</v>
      </c>
      <c r="R246" s="38"/>
      <c r="S246" s="25" t="s">
        <v>2830</v>
      </c>
      <c r="T246" s="100">
        <v>45204</v>
      </c>
      <c r="U246" s="38">
        <f t="shared" si="24"/>
        <v>50</v>
      </c>
      <c r="V246" s="38">
        <f t="shared" si="25"/>
        <v>1</v>
      </c>
      <c r="W246" s="82">
        <f t="shared" si="26"/>
        <v>50</v>
      </c>
      <c r="X246" s="98" t="s">
        <v>2826</v>
      </c>
      <c r="Y246" s="98" t="s">
        <v>89</v>
      </c>
      <c r="Z246" s="72"/>
      <c r="AA246" s="72"/>
      <c r="AB246" t="s">
        <v>100</v>
      </c>
      <c r="AC246" s="72" t="s">
        <v>101</v>
      </c>
    </row>
    <row r="247" spans="1:29" ht="15" customHeight="1">
      <c r="A247" s="38">
        <f t="shared" si="27"/>
        <v>245</v>
      </c>
      <c r="B247" s="39" t="s">
        <v>215</v>
      </c>
      <c r="C247" s="39" t="str">
        <f>IF($B247&lt;&gt;"",_xlfn.IFNA(VLOOKUP($B247,'Node Details'!$B:$U,C$1,0),"Check"),"")</f>
        <v>0000001WB-00001WB19</v>
      </c>
      <c r="D247" s="39" t="str">
        <f>IF($B247&lt;&gt;"",_xlfn.IFNA(VLOOKUP($B247,'Node Details'!$B:$U,D$1,0),"Check"),"")</f>
        <v>1WB</v>
      </c>
      <c r="E247" s="39" t="str">
        <f>IF($B247&lt;&gt;"",_xlfn.IFNA(VLOOKUP($B247,'Node Details'!$B:$U,E$1,0),"Check"),"")</f>
        <v>Airtel</v>
      </c>
      <c r="F247" s="40">
        <v>45046</v>
      </c>
      <c r="G247" s="82"/>
      <c r="H247" s="39" t="s">
        <v>2829</v>
      </c>
      <c r="I247" s="82">
        <v>1</v>
      </c>
      <c r="J247" s="38">
        <v>50</v>
      </c>
      <c r="K247" s="39">
        <f t="shared" si="21"/>
        <v>50</v>
      </c>
      <c r="L247" s="64">
        <v>45046</v>
      </c>
      <c r="M247" s="82"/>
      <c r="N247" s="96" t="s">
        <v>200</v>
      </c>
      <c r="O247" s="97">
        <v>45128</v>
      </c>
      <c r="P247" s="38">
        <f t="shared" si="22"/>
        <v>50</v>
      </c>
      <c r="Q247" s="38">
        <f t="shared" si="23"/>
        <v>50</v>
      </c>
      <c r="R247" s="38"/>
      <c r="S247" s="25" t="s">
        <v>2830</v>
      </c>
      <c r="T247" s="100">
        <v>45204</v>
      </c>
      <c r="U247" s="38">
        <f t="shared" si="24"/>
        <v>50</v>
      </c>
      <c r="V247" s="38">
        <f t="shared" si="25"/>
        <v>1</v>
      </c>
      <c r="W247" s="82">
        <f t="shared" si="26"/>
        <v>50</v>
      </c>
      <c r="X247" s="98" t="s">
        <v>2826</v>
      </c>
      <c r="Y247" s="98" t="s">
        <v>89</v>
      </c>
      <c r="Z247" s="72"/>
      <c r="AA247" s="72"/>
      <c r="AB247" t="s">
        <v>100</v>
      </c>
      <c r="AC247" s="72" t="s">
        <v>101</v>
      </c>
    </row>
    <row r="248" spans="1:29" ht="15" customHeight="1">
      <c r="A248" s="38">
        <f t="shared" si="27"/>
        <v>246</v>
      </c>
      <c r="B248" s="39" t="s">
        <v>228</v>
      </c>
      <c r="C248" s="39" t="str">
        <f>IF($B248&lt;&gt;"",_xlfn.IFNA(VLOOKUP($B248,'Node Details'!$B:$U,C$1,0),"Check"),"")</f>
        <v>0000001WB-00001WB19</v>
      </c>
      <c r="D248" s="39" t="str">
        <f>IF($B248&lt;&gt;"",_xlfn.IFNA(VLOOKUP($B248,'Node Details'!$B:$U,D$1,0),"Check"),"")</f>
        <v>1WB</v>
      </c>
      <c r="E248" s="39" t="str">
        <f>IF($B248&lt;&gt;"",_xlfn.IFNA(VLOOKUP($B248,'Node Details'!$B:$U,E$1,0),"Check"),"")</f>
        <v>Airtel</v>
      </c>
      <c r="F248" s="40">
        <v>45046</v>
      </c>
      <c r="G248" s="82"/>
      <c r="H248" s="39" t="s">
        <v>2829</v>
      </c>
      <c r="I248" s="82">
        <v>1</v>
      </c>
      <c r="J248" s="38">
        <v>50</v>
      </c>
      <c r="K248" s="39">
        <f t="shared" si="21"/>
        <v>50</v>
      </c>
      <c r="L248" s="64">
        <v>45046</v>
      </c>
      <c r="M248" s="82"/>
      <c r="N248" s="96" t="s">
        <v>200</v>
      </c>
      <c r="O248" s="97">
        <v>45128</v>
      </c>
      <c r="P248" s="38">
        <f t="shared" si="22"/>
        <v>50</v>
      </c>
      <c r="Q248" s="38">
        <f t="shared" si="23"/>
        <v>50</v>
      </c>
      <c r="R248" s="38"/>
      <c r="S248" s="25" t="s">
        <v>2830</v>
      </c>
      <c r="T248" s="100">
        <v>45204</v>
      </c>
      <c r="U248" s="38">
        <f t="shared" si="24"/>
        <v>50</v>
      </c>
      <c r="V248" s="38">
        <f t="shared" si="25"/>
        <v>1</v>
      </c>
      <c r="W248" s="82">
        <f t="shared" si="26"/>
        <v>50</v>
      </c>
      <c r="X248" s="98" t="s">
        <v>2826</v>
      </c>
      <c r="Y248" s="98" t="s">
        <v>89</v>
      </c>
      <c r="Z248" s="72"/>
      <c r="AA248" s="72"/>
      <c r="AB248" t="s">
        <v>100</v>
      </c>
      <c r="AC248" s="72" t="s">
        <v>101</v>
      </c>
    </row>
    <row r="249" spans="1:29" ht="15" customHeight="1">
      <c r="A249" s="38">
        <f t="shared" si="27"/>
        <v>247</v>
      </c>
      <c r="B249" s="39" t="s">
        <v>265</v>
      </c>
      <c r="C249" s="39" t="str">
        <f>IF($B249&lt;&gt;"",_xlfn.IFNA(VLOOKUP($B249,'Node Details'!$B:$U,C$1,0),"Check"),"")</f>
        <v>0000001WB-00001WB19</v>
      </c>
      <c r="D249" s="39" t="str">
        <f>IF($B249&lt;&gt;"",_xlfn.IFNA(VLOOKUP($B249,'Node Details'!$B:$U,D$1,0),"Check"),"")</f>
        <v>1WB</v>
      </c>
      <c r="E249" s="39" t="str">
        <f>IF($B249&lt;&gt;"",_xlfn.IFNA(VLOOKUP($B249,'Node Details'!$B:$U,E$1,0),"Check"),"")</f>
        <v>Airtel</v>
      </c>
      <c r="F249" s="40">
        <v>45046</v>
      </c>
      <c r="G249" s="82"/>
      <c r="H249" s="39" t="s">
        <v>2829</v>
      </c>
      <c r="I249" s="82">
        <v>1</v>
      </c>
      <c r="J249" s="38">
        <v>50</v>
      </c>
      <c r="K249" s="39">
        <f t="shared" si="21"/>
        <v>50</v>
      </c>
      <c r="L249" s="64">
        <v>45046</v>
      </c>
      <c r="M249" s="82"/>
      <c r="N249" s="96" t="s">
        <v>200</v>
      </c>
      <c r="O249" s="97">
        <v>45128</v>
      </c>
      <c r="P249" s="38">
        <f t="shared" si="22"/>
        <v>50</v>
      </c>
      <c r="Q249" s="38">
        <f t="shared" si="23"/>
        <v>50</v>
      </c>
      <c r="R249" s="38"/>
      <c r="S249" s="25" t="s">
        <v>2830</v>
      </c>
      <c r="T249" s="100">
        <v>45204</v>
      </c>
      <c r="U249" s="38">
        <f t="shared" si="24"/>
        <v>50</v>
      </c>
      <c r="V249" s="38">
        <f t="shared" si="25"/>
        <v>1</v>
      </c>
      <c r="W249" s="82">
        <f t="shared" si="26"/>
        <v>50</v>
      </c>
      <c r="X249" s="98" t="s">
        <v>2826</v>
      </c>
      <c r="Y249" s="98" t="s">
        <v>89</v>
      </c>
      <c r="Z249" s="72"/>
      <c r="AA249" s="72"/>
      <c r="AB249" t="s">
        <v>100</v>
      </c>
      <c r="AC249" s="72" t="s">
        <v>101</v>
      </c>
    </row>
    <row r="250" spans="1:29" ht="15" customHeight="1">
      <c r="A250" s="38">
        <f t="shared" si="27"/>
        <v>248</v>
      </c>
      <c r="B250" s="39" t="s">
        <v>204</v>
      </c>
      <c r="C250" s="39" t="str">
        <f>IF($B250&lt;&gt;"",_xlfn.IFNA(VLOOKUP($B250,'Node Details'!$B:$U,C$1,0),"Check"),"")</f>
        <v>0000001WB-00001WB19</v>
      </c>
      <c r="D250" s="39" t="str">
        <f>IF($B250&lt;&gt;"",_xlfn.IFNA(VLOOKUP($B250,'Node Details'!$B:$U,D$1,0),"Check"),"")</f>
        <v>1WB</v>
      </c>
      <c r="E250" s="39" t="str">
        <f>IF($B250&lt;&gt;"",_xlfn.IFNA(VLOOKUP($B250,'Node Details'!$B:$U,E$1,0),"Check"),"")</f>
        <v>Airtel</v>
      </c>
      <c r="F250" s="40">
        <v>45046</v>
      </c>
      <c r="G250" s="82"/>
      <c r="H250" s="39" t="s">
        <v>2829</v>
      </c>
      <c r="I250" s="82">
        <v>1</v>
      </c>
      <c r="J250" s="38">
        <v>50</v>
      </c>
      <c r="K250" s="39">
        <f t="shared" si="21"/>
        <v>50</v>
      </c>
      <c r="L250" s="64">
        <v>45046</v>
      </c>
      <c r="M250" s="82"/>
      <c r="N250" s="96" t="s">
        <v>200</v>
      </c>
      <c r="O250" s="97">
        <v>45128</v>
      </c>
      <c r="P250" s="38">
        <f t="shared" si="22"/>
        <v>50</v>
      </c>
      <c r="Q250" s="38">
        <f t="shared" si="23"/>
        <v>50</v>
      </c>
      <c r="R250" s="38"/>
      <c r="S250" s="25" t="s">
        <v>2830</v>
      </c>
      <c r="T250" s="100">
        <v>45204</v>
      </c>
      <c r="U250" s="38">
        <f t="shared" si="24"/>
        <v>50</v>
      </c>
      <c r="V250" s="38">
        <f t="shared" si="25"/>
        <v>1</v>
      </c>
      <c r="W250" s="82">
        <f t="shared" si="26"/>
        <v>50</v>
      </c>
      <c r="X250" s="98" t="s">
        <v>2826</v>
      </c>
      <c r="Y250" s="98" t="s">
        <v>89</v>
      </c>
      <c r="Z250" s="72"/>
      <c r="AA250" s="72"/>
      <c r="AB250" t="s">
        <v>100</v>
      </c>
      <c r="AC250" s="72" t="s">
        <v>101</v>
      </c>
    </row>
    <row r="251" spans="1:29" ht="15" customHeight="1">
      <c r="A251" s="38">
        <f t="shared" si="27"/>
        <v>249</v>
      </c>
      <c r="B251" s="39" t="s">
        <v>208</v>
      </c>
      <c r="C251" s="39" t="str">
        <f>IF($B251&lt;&gt;"",_xlfn.IFNA(VLOOKUP($B251,'Node Details'!$B:$U,C$1,0),"Check"),"")</f>
        <v>0000001WB-00001WB20</v>
      </c>
      <c r="D251" s="39" t="str">
        <f>IF($B251&lt;&gt;"",_xlfn.IFNA(VLOOKUP($B251,'Node Details'!$B:$U,D$1,0),"Check"),"")</f>
        <v>1WB</v>
      </c>
      <c r="E251" s="39" t="str">
        <f>IF($B251&lt;&gt;"",_xlfn.IFNA(VLOOKUP($B251,'Node Details'!$B:$U,E$1,0),"Check"),"")</f>
        <v>Airtel</v>
      </c>
      <c r="F251" s="40">
        <v>45046</v>
      </c>
      <c r="G251" s="82"/>
      <c r="H251" s="39" t="s">
        <v>2829</v>
      </c>
      <c r="I251" s="82">
        <v>1</v>
      </c>
      <c r="J251" s="38">
        <v>50</v>
      </c>
      <c r="K251" s="39">
        <f t="shared" si="21"/>
        <v>50</v>
      </c>
      <c r="L251" s="64">
        <v>45046</v>
      </c>
      <c r="M251" s="82"/>
      <c r="N251" s="96" t="s">
        <v>200</v>
      </c>
      <c r="O251" s="97">
        <v>45128</v>
      </c>
      <c r="P251" s="38">
        <f t="shared" si="22"/>
        <v>50</v>
      </c>
      <c r="Q251" s="38">
        <f t="shared" si="23"/>
        <v>50</v>
      </c>
      <c r="R251" s="38"/>
      <c r="S251" s="25" t="s">
        <v>2830</v>
      </c>
      <c r="T251" s="100">
        <v>45204</v>
      </c>
      <c r="U251" s="38">
        <f t="shared" si="24"/>
        <v>50</v>
      </c>
      <c r="V251" s="38">
        <f t="shared" si="25"/>
        <v>1</v>
      </c>
      <c r="W251" s="82">
        <f t="shared" si="26"/>
        <v>50</v>
      </c>
      <c r="X251" s="98" t="s">
        <v>2826</v>
      </c>
      <c r="Y251" s="98" t="s">
        <v>89</v>
      </c>
      <c r="Z251" s="72"/>
      <c r="AA251" s="72"/>
      <c r="AB251" t="s">
        <v>100</v>
      </c>
      <c r="AC251" s="72" t="s">
        <v>101</v>
      </c>
    </row>
    <row r="252" spans="1:29" ht="15" customHeight="1">
      <c r="A252" s="38">
        <f t="shared" si="27"/>
        <v>250</v>
      </c>
      <c r="B252" s="39" t="s">
        <v>322</v>
      </c>
      <c r="C252" s="39" t="str">
        <f>IF($B252&lt;&gt;"",_xlfn.IFNA(VLOOKUP($B252,'Node Details'!$B:$U,C$1,0),"Check"),"")</f>
        <v>00001WB19-0000SHT60</v>
      </c>
      <c r="D252" s="39" t="str">
        <f>IF($B252&lt;&gt;"",_xlfn.IFNA(VLOOKUP($B252,'Node Details'!$B:$U,D$1,0),"Check"),"")</f>
        <v>SHT</v>
      </c>
      <c r="E252" s="39" t="str">
        <f>IF($B252&lt;&gt;"",_xlfn.IFNA(VLOOKUP($B252,'Node Details'!$B:$U,E$1,0),"Check"),"")</f>
        <v>Airtel</v>
      </c>
      <c r="F252" s="40">
        <v>45046</v>
      </c>
      <c r="G252" s="82"/>
      <c r="H252" s="39" t="s">
        <v>2829</v>
      </c>
      <c r="I252" s="82">
        <v>1</v>
      </c>
      <c r="J252" s="38">
        <v>50</v>
      </c>
      <c r="K252" s="39">
        <f t="shared" si="21"/>
        <v>50</v>
      </c>
      <c r="L252" s="64">
        <v>45046</v>
      </c>
      <c r="M252" s="82"/>
      <c r="N252" s="96" t="s">
        <v>200</v>
      </c>
      <c r="O252" s="97">
        <v>45128</v>
      </c>
      <c r="P252" s="38">
        <f t="shared" si="22"/>
        <v>50</v>
      </c>
      <c r="Q252" s="38">
        <f t="shared" si="23"/>
        <v>50</v>
      </c>
      <c r="R252" s="38"/>
      <c r="S252" s="25" t="s">
        <v>2830</v>
      </c>
      <c r="T252" s="100">
        <v>45204</v>
      </c>
      <c r="U252" s="38">
        <f t="shared" si="24"/>
        <v>50</v>
      </c>
      <c r="V252" s="38">
        <f t="shared" si="25"/>
        <v>1</v>
      </c>
      <c r="W252" s="82">
        <f t="shared" si="26"/>
        <v>50</v>
      </c>
      <c r="X252" s="98" t="s">
        <v>2826</v>
      </c>
      <c r="Y252" s="98" t="s">
        <v>89</v>
      </c>
      <c r="Z252" s="72"/>
      <c r="AA252" s="72"/>
      <c r="AB252" t="s">
        <v>100</v>
      </c>
      <c r="AC252" s="72" t="s">
        <v>101</v>
      </c>
    </row>
    <row r="253" spans="1:29" ht="15" customHeight="1">
      <c r="A253" s="38">
        <f t="shared" si="27"/>
        <v>251</v>
      </c>
      <c r="B253" s="39" t="s">
        <v>359</v>
      </c>
      <c r="C253" s="39" t="str">
        <f>IF($B253&lt;&gt;"",_xlfn.IFNA(VLOOKUP($B253,'Node Details'!$B:$U,C$1,0),"Check"),"")</f>
        <v>0000001WB-0000SHT54</v>
      </c>
      <c r="D253" s="39" t="str">
        <f>IF($B253&lt;&gt;"",_xlfn.IFNA(VLOOKUP($B253,'Node Details'!$B:$U,D$1,0),"Check"),"")</f>
        <v>SHT</v>
      </c>
      <c r="E253" s="39" t="str">
        <f>IF($B253&lt;&gt;"",_xlfn.IFNA(VLOOKUP($B253,'Node Details'!$B:$U,E$1,0),"Check"),"")</f>
        <v>Airtel</v>
      </c>
      <c r="F253" s="40">
        <v>45046</v>
      </c>
      <c r="G253" s="82"/>
      <c r="H253" s="39" t="s">
        <v>2829</v>
      </c>
      <c r="I253" s="82">
        <v>1</v>
      </c>
      <c r="J253" s="38">
        <v>50</v>
      </c>
      <c r="K253" s="39">
        <f t="shared" si="21"/>
        <v>50</v>
      </c>
      <c r="L253" s="64">
        <v>45046</v>
      </c>
      <c r="M253" s="82"/>
      <c r="N253" s="96" t="s">
        <v>200</v>
      </c>
      <c r="O253" s="97">
        <v>45128</v>
      </c>
      <c r="P253" s="38">
        <f t="shared" si="22"/>
        <v>50</v>
      </c>
      <c r="Q253" s="38">
        <f t="shared" si="23"/>
        <v>50</v>
      </c>
      <c r="R253" s="38"/>
      <c r="S253" s="25" t="s">
        <v>2830</v>
      </c>
      <c r="T253" s="100">
        <v>45204</v>
      </c>
      <c r="U253" s="38">
        <f t="shared" si="24"/>
        <v>50</v>
      </c>
      <c r="V253" s="38">
        <f t="shared" si="25"/>
        <v>1</v>
      </c>
      <c r="W253" s="82">
        <f t="shared" si="26"/>
        <v>50</v>
      </c>
      <c r="X253" s="98" t="s">
        <v>2826</v>
      </c>
      <c r="Y253" s="98" t="s">
        <v>89</v>
      </c>
      <c r="Z253" s="72"/>
      <c r="AA253" s="72"/>
      <c r="AB253" t="s">
        <v>100</v>
      </c>
      <c r="AC253" s="72" t="s">
        <v>101</v>
      </c>
    </row>
    <row r="254" spans="1:29" ht="15" customHeight="1">
      <c r="A254" s="38">
        <f t="shared" si="27"/>
        <v>252</v>
      </c>
      <c r="B254" s="39" t="s">
        <v>351</v>
      </c>
      <c r="C254" s="39" t="str">
        <f>IF($B254&lt;&gt;"",_xlfn.IFNA(VLOOKUP($B254,'Node Details'!$B:$U,C$1,0),"Check"),"")</f>
        <v>0000001WB-0000SHT54</v>
      </c>
      <c r="D254" s="39" t="str">
        <f>IF($B254&lt;&gt;"",_xlfn.IFNA(VLOOKUP($B254,'Node Details'!$B:$U,D$1,0),"Check"),"")</f>
        <v>SHT</v>
      </c>
      <c r="E254" s="39" t="str">
        <f>IF($B254&lt;&gt;"",_xlfn.IFNA(VLOOKUP($B254,'Node Details'!$B:$U,E$1,0),"Check"),"")</f>
        <v>Airtel</v>
      </c>
      <c r="F254" s="40">
        <v>45046</v>
      </c>
      <c r="G254" s="82"/>
      <c r="H254" s="39" t="s">
        <v>2829</v>
      </c>
      <c r="I254" s="82">
        <v>1</v>
      </c>
      <c r="J254" s="38">
        <v>50</v>
      </c>
      <c r="K254" s="39">
        <f t="shared" si="21"/>
        <v>50</v>
      </c>
      <c r="L254" s="64">
        <v>45046</v>
      </c>
      <c r="M254" s="82"/>
      <c r="N254" s="96" t="s">
        <v>200</v>
      </c>
      <c r="O254" s="97">
        <v>45128</v>
      </c>
      <c r="P254" s="38">
        <f t="shared" si="22"/>
        <v>50</v>
      </c>
      <c r="Q254" s="38">
        <f t="shared" si="23"/>
        <v>50</v>
      </c>
      <c r="R254" s="38"/>
      <c r="S254" s="25" t="s">
        <v>2830</v>
      </c>
      <c r="T254" s="100">
        <v>45204</v>
      </c>
      <c r="U254" s="38">
        <f t="shared" si="24"/>
        <v>50</v>
      </c>
      <c r="V254" s="38">
        <f t="shared" si="25"/>
        <v>1</v>
      </c>
      <c r="W254" s="82">
        <f t="shared" si="26"/>
        <v>50</v>
      </c>
      <c r="X254" s="98" t="s">
        <v>2826</v>
      </c>
      <c r="Y254" s="98" t="s">
        <v>89</v>
      </c>
      <c r="Z254" s="72"/>
      <c r="AA254" s="72"/>
      <c r="AB254" t="s">
        <v>100</v>
      </c>
      <c r="AC254" s="72" t="s">
        <v>101</v>
      </c>
    </row>
    <row r="255" spans="1:29" ht="15" customHeight="1">
      <c r="A255" s="38">
        <f t="shared" si="27"/>
        <v>253</v>
      </c>
      <c r="B255" s="39" t="s">
        <v>405</v>
      </c>
      <c r="C255" s="39" t="str">
        <f>IF($B255&lt;&gt;"",_xlfn.IFNA(VLOOKUP($B255,'Node Details'!$B:$U,C$1,0),"Check"),"")</f>
        <v>0000001WB-0000SHT55</v>
      </c>
      <c r="D255" s="39" t="str">
        <f>IF($B255&lt;&gt;"",_xlfn.IFNA(VLOOKUP($B255,'Node Details'!$B:$U,D$1,0),"Check"),"")</f>
        <v>SHT</v>
      </c>
      <c r="E255" s="39" t="str">
        <f>IF($B255&lt;&gt;"",_xlfn.IFNA(VLOOKUP($B255,'Node Details'!$B:$U,E$1,0),"Check"),"")</f>
        <v>Airtel</v>
      </c>
      <c r="F255" s="40">
        <v>45046</v>
      </c>
      <c r="G255" s="82"/>
      <c r="H255" s="39" t="s">
        <v>2829</v>
      </c>
      <c r="I255" s="82">
        <v>1</v>
      </c>
      <c r="J255" s="38">
        <v>50</v>
      </c>
      <c r="K255" s="39">
        <f t="shared" si="21"/>
        <v>50</v>
      </c>
      <c r="L255" s="64">
        <v>45046</v>
      </c>
      <c r="M255" s="82"/>
      <c r="N255" s="96" t="s">
        <v>200</v>
      </c>
      <c r="O255" s="97">
        <v>45128</v>
      </c>
      <c r="P255" s="38">
        <f t="shared" si="22"/>
        <v>50</v>
      </c>
      <c r="Q255" s="38">
        <f t="shared" si="23"/>
        <v>50</v>
      </c>
      <c r="R255" s="38"/>
      <c r="S255" s="25" t="s">
        <v>2830</v>
      </c>
      <c r="T255" s="100">
        <v>45204</v>
      </c>
      <c r="U255" s="38">
        <f t="shared" si="24"/>
        <v>50</v>
      </c>
      <c r="V255" s="38">
        <f t="shared" si="25"/>
        <v>1</v>
      </c>
      <c r="W255" s="82">
        <f t="shared" si="26"/>
        <v>50</v>
      </c>
      <c r="X255" s="98" t="s">
        <v>2826</v>
      </c>
      <c r="Y255" s="98" t="s">
        <v>89</v>
      </c>
      <c r="Z255" s="72"/>
      <c r="AA255" s="72"/>
      <c r="AB255" t="s">
        <v>100</v>
      </c>
      <c r="AC255" s="72" t="s">
        <v>101</v>
      </c>
    </row>
    <row r="256" spans="1:29" ht="15" customHeight="1">
      <c r="A256" s="38">
        <f t="shared" si="27"/>
        <v>254</v>
      </c>
      <c r="B256" s="39" t="s">
        <v>440</v>
      </c>
      <c r="C256" s="39" t="str">
        <f>IF($B256&lt;&gt;"",_xlfn.IFNA(VLOOKUP($B256,'Node Details'!$B:$U,C$1,0),"Check"),"")</f>
        <v>0000001WB-0000SHT57</v>
      </c>
      <c r="D256" s="39" t="str">
        <f>IF($B256&lt;&gt;"",_xlfn.IFNA(VLOOKUP($B256,'Node Details'!$B:$U,D$1,0),"Check"),"")</f>
        <v>SHT</v>
      </c>
      <c r="E256" s="39" t="str">
        <f>IF($B256&lt;&gt;"",_xlfn.IFNA(VLOOKUP($B256,'Node Details'!$B:$U,E$1,0),"Check"),"")</f>
        <v>Airtel</v>
      </c>
      <c r="F256" s="40">
        <v>45046</v>
      </c>
      <c r="G256" s="82"/>
      <c r="H256" s="39" t="s">
        <v>2829</v>
      </c>
      <c r="I256" s="82">
        <v>1</v>
      </c>
      <c r="J256" s="38">
        <v>50</v>
      </c>
      <c r="K256" s="39">
        <f t="shared" si="21"/>
        <v>50</v>
      </c>
      <c r="L256" s="64">
        <v>45046</v>
      </c>
      <c r="M256" s="82"/>
      <c r="N256" s="96" t="s">
        <v>200</v>
      </c>
      <c r="O256" s="97">
        <v>45128</v>
      </c>
      <c r="P256" s="38">
        <f t="shared" si="22"/>
        <v>50</v>
      </c>
      <c r="Q256" s="38">
        <f t="shared" si="23"/>
        <v>50</v>
      </c>
      <c r="R256" s="38"/>
      <c r="S256" s="25" t="s">
        <v>2830</v>
      </c>
      <c r="T256" s="100">
        <v>45204</v>
      </c>
      <c r="U256" s="38">
        <f t="shared" si="24"/>
        <v>50</v>
      </c>
      <c r="V256" s="38">
        <f t="shared" si="25"/>
        <v>1</v>
      </c>
      <c r="W256" s="82">
        <f t="shared" si="26"/>
        <v>50</v>
      </c>
      <c r="X256" s="98" t="s">
        <v>2826</v>
      </c>
      <c r="Y256" s="98" t="s">
        <v>89</v>
      </c>
      <c r="Z256" s="72"/>
      <c r="AA256" s="72"/>
      <c r="AB256" t="s">
        <v>100</v>
      </c>
      <c r="AC256" s="72" t="s">
        <v>101</v>
      </c>
    </row>
    <row r="257" spans="1:29" ht="15" customHeight="1">
      <c r="A257" s="38">
        <f t="shared" si="27"/>
        <v>255</v>
      </c>
      <c r="B257" s="39" t="s">
        <v>436</v>
      </c>
      <c r="C257" s="39" t="str">
        <f>IF($B257&lt;&gt;"",_xlfn.IFNA(VLOOKUP($B257,'Node Details'!$B:$U,C$1,0),"Check"),"")</f>
        <v>0000001WB-0000SHT57</v>
      </c>
      <c r="D257" s="39" t="str">
        <f>IF($B257&lt;&gt;"",_xlfn.IFNA(VLOOKUP($B257,'Node Details'!$B:$U,D$1,0),"Check"),"")</f>
        <v>SHT</v>
      </c>
      <c r="E257" s="39" t="str">
        <f>IF($B257&lt;&gt;"",_xlfn.IFNA(VLOOKUP($B257,'Node Details'!$B:$U,E$1,0),"Check"),"")</f>
        <v>Airtel</v>
      </c>
      <c r="F257" s="40">
        <v>45046</v>
      </c>
      <c r="G257" s="82"/>
      <c r="H257" s="39" t="s">
        <v>2829</v>
      </c>
      <c r="I257" s="82">
        <v>1</v>
      </c>
      <c r="J257" s="38">
        <v>50</v>
      </c>
      <c r="K257" s="39">
        <f t="shared" si="21"/>
        <v>50</v>
      </c>
      <c r="L257" s="64">
        <v>45046</v>
      </c>
      <c r="M257" s="82"/>
      <c r="N257" s="96" t="s">
        <v>200</v>
      </c>
      <c r="O257" s="97">
        <v>45128</v>
      </c>
      <c r="P257" s="38">
        <f t="shared" si="22"/>
        <v>50</v>
      </c>
      <c r="Q257" s="38">
        <f t="shared" si="23"/>
        <v>50</v>
      </c>
      <c r="R257" s="38"/>
      <c r="S257" s="25" t="s">
        <v>2830</v>
      </c>
      <c r="T257" s="100">
        <v>45204</v>
      </c>
      <c r="U257" s="38">
        <f t="shared" si="24"/>
        <v>50</v>
      </c>
      <c r="V257" s="38">
        <f t="shared" si="25"/>
        <v>1</v>
      </c>
      <c r="W257" s="82">
        <f t="shared" si="26"/>
        <v>50</v>
      </c>
      <c r="X257" s="98" t="s">
        <v>2826</v>
      </c>
      <c r="Y257" s="98" t="s">
        <v>89</v>
      </c>
      <c r="Z257" s="72"/>
      <c r="AA257" s="72"/>
      <c r="AB257" t="s">
        <v>100</v>
      </c>
      <c r="AC257" s="72" t="s">
        <v>101</v>
      </c>
    </row>
    <row r="258" spans="1:29" ht="15" customHeight="1">
      <c r="A258" s="38">
        <f t="shared" si="27"/>
        <v>256</v>
      </c>
      <c r="B258" s="39" t="s">
        <v>498</v>
      </c>
      <c r="C258" s="39" t="str">
        <f>IF($B258&lt;&gt;"",_xlfn.IFNA(VLOOKUP($B258,'Node Details'!$B:$U,C$1,0),"Check"),"")</f>
        <v>00001WB17-SHT580108</v>
      </c>
      <c r="D258" s="39" t="str">
        <f>IF($B258&lt;&gt;"",_xlfn.IFNA(VLOOKUP($B258,'Node Details'!$B:$U,D$1,0),"Check"),"")</f>
        <v>SHT</v>
      </c>
      <c r="E258" s="39" t="str">
        <f>IF($B258&lt;&gt;"",_xlfn.IFNA(VLOOKUP($B258,'Node Details'!$B:$U,E$1,0),"Check"),"")</f>
        <v>Airtel</v>
      </c>
      <c r="F258" s="40">
        <v>45046</v>
      </c>
      <c r="G258" s="82"/>
      <c r="H258" s="39" t="s">
        <v>2829</v>
      </c>
      <c r="I258" s="82">
        <v>1</v>
      </c>
      <c r="J258" s="38">
        <v>50</v>
      </c>
      <c r="K258" s="39">
        <f t="shared" si="21"/>
        <v>50</v>
      </c>
      <c r="L258" s="64">
        <v>45046</v>
      </c>
      <c r="M258" s="82"/>
      <c r="N258" s="96" t="s">
        <v>200</v>
      </c>
      <c r="O258" s="97">
        <v>45128</v>
      </c>
      <c r="P258" s="38">
        <f t="shared" si="22"/>
        <v>50</v>
      </c>
      <c r="Q258" s="38">
        <f t="shared" si="23"/>
        <v>50</v>
      </c>
      <c r="R258" s="38"/>
      <c r="S258" s="25" t="s">
        <v>2830</v>
      </c>
      <c r="T258" s="100">
        <v>45204</v>
      </c>
      <c r="U258" s="38">
        <f t="shared" si="24"/>
        <v>50</v>
      </c>
      <c r="V258" s="38">
        <f t="shared" si="25"/>
        <v>1</v>
      </c>
      <c r="W258" s="82">
        <f t="shared" si="26"/>
        <v>50</v>
      </c>
      <c r="X258" s="98" t="s">
        <v>2826</v>
      </c>
      <c r="Y258" s="98" t="s">
        <v>89</v>
      </c>
      <c r="Z258" s="72"/>
      <c r="AA258" s="72"/>
      <c r="AB258" t="s">
        <v>100</v>
      </c>
      <c r="AC258" s="72" t="s">
        <v>101</v>
      </c>
    </row>
    <row r="259" spans="1:29" ht="15" customHeight="1">
      <c r="A259" s="38">
        <f t="shared" si="27"/>
        <v>257</v>
      </c>
      <c r="B259" s="39" t="s">
        <v>521</v>
      </c>
      <c r="C259" s="39" t="str">
        <f>IF($B259&lt;&gt;"",_xlfn.IFNA(VLOOKUP($B259,'Node Details'!$B:$U,C$1,0),"Check"),"")</f>
        <v>0000SHT60-SHT590108</v>
      </c>
      <c r="D259" s="39" t="str">
        <f>IF($B259&lt;&gt;"",_xlfn.IFNA(VLOOKUP($B259,'Node Details'!$B:$U,D$1,0),"Check"),"")</f>
        <v>SHT</v>
      </c>
      <c r="E259" s="39" t="str">
        <f>IF($B259&lt;&gt;"",_xlfn.IFNA(VLOOKUP($B259,'Node Details'!$B:$U,E$1,0),"Check"),"")</f>
        <v>Airtel</v>
      </c>
      <c r="F259" s="40">
        <v>45107</v>
      </c>
      <c r="G259" s="82"/>
      <c r="H259" s="39" t="s">
        <v>2829</v>
      </c>
      <c r="I259" s="82">
        <v>1</v>
      </c>
      <c r="J259" s="38">
        <v>50</v>
      </c>
      <c r="K259" s="39">
        <f t="shared" ref="K259:K322" si="28">IF(I259&lt;&gt;"",J259*I259,0)</f>
        <v>50</v>
      </c>
      <c r="L259" s="64">
        <v>45107</v>
      </c>
      <c r="M259" s="82"/>
      <c r="N259" s="96" t="s">
        <v>200</v>
      </c>
      <c r="O259" s="97">
        <v>45128</v>
      </c>
      <c r="P259" s="38">
        <f t="shared" ref="P259:P322" si="29">J259</f>
        <v>50</v>
      </c>
      <c r="Q259" s="38">
        <f t="shared" ref="Q259:Q322" si="30">P259*I259</f>
        <v>50</v>
      </c>
      <c r="R259" s="38"/>
      <c r="S259" s="25" t="s">
        <v>2830</v>
      </c>
      <c r="T259" s="100">
        <v>45204</v>
      </c>
      <c r="U259" s="38">
        <f t="shared" ref="U259:U322" si="31">J259</f>
        <v>50</v>
      </c>
      <c r="V259" s="38">
        <f t="shared" ref="V259:V322" si="32">I259</f>
        <v>1</v>
      </c>
      <c r="W259" s="82">
        <f t="shared" ref="W259:W322" si="33">IF(V259&lt;&gt;"",V259*U259,0)</f>
        <v>50</v>
      </c>
      <c r="X259" s="98" t="s">
        <v>2826</v>
      </c>
      <c r="Y259" s="98" t="s">
        <v>89</v>
      </c>
      <c r="Z259" s="72"/>
      <c r="AA259" s="72"/>
      <c r="AB259" t="s">
        <v>100</v>
      </c>
      <c r="AC259" s="72" t="s">
        <v>101</v>
      </c>
    </row>
    <row r="260" spans="1:29" ht="15" customHeight="1">
      <c r="A260" s="38">
        <f t="shared" ref="A260:A323" si="34">A259+1</f>
        <v>258</v>
      </c>
      <c r="B260" s="39" t="s">
        <v>317</v>
      </c>
      <c r="C260" s="39" t="str">
        <f>IF($B260&lt;&gt;"",_xlfn.IFNA(VLOOKUP($B260,'Node Details'!$B:$U,C$1,0),"Check"),"")</f>
        <v>00001WB19-0000SHT60</v>
      </c>
      <c r="D260" s="39" t="str">
        <f>IF($B260&lt;&gt;"",_xlfn.IFNA(VLOOKUP($B260,'Node Details'!$B:$U,D$1,0),"Check"),"")</f>
        <v>SHT</v>
      </c>
      <c r="E260" s="39" t="str">
        <f>IF($B260&lt;&gt;"",_xlfn.IFNA(VLOOKUP($B260,'Node Details'!$B:$U,E$1,0),"Check"),"")</f>
        <v>Airtel</v>
      </c>
      <c r="F260" s="40">
        <v>45107</v>
      </c>
      <c r="G260" s="82"/>
      <c r="H260" s="39" t="s">
        <v>2829</v>
      </c>
      <c r="I260" s="82">
        <v>1</v>
      </c>
      <c r="J260" s="38">
        <v>50</v>
      </c>
      <c r="K260" s="39">
        <f t="shared" si="28"/>
        <v>50</v>
      </c>
      <c r="L260" s="64">
        <v>45046</v>
      </c>
      <c r="M260" s="82"/>
      <c r="N260" s="96" t="s">
        <v>200</v>
      </c>
      <c r="O260" s="97">
        <v>45128</v>
      </c>
      <c r="P260" s="38">
        <f t="shared" si="29"/>
        <v>50</v>
      </c>
      <c r="Q260" s="38">
        <f t="shared" si="30"/>
        <v>50</v>
      </c>
      <c r="R260" s="38"/>
      <c r="S260" s="25" t="s">
        <v>2830</v>
      </c>
      <c r="T260" s="100">
        <v>45204</v>
      </c>
      <c r="U260" s="38">
        <f t="shared" si="31"/>
        <v>50</v>
      </c>
      <c r="V260" s="38">
        <f t="shared" si="32"/>
        <v>1</v>
      </c>
      <c r="W260" s="82">
        <f t="shared" si="33"/>
        <v>50</v>
      </c>
      <c r="X260" s="98" t="s">
        <v>2826</v>
      </c>
      <c r="Y260" s="98" t="s">
        <v>89</v>
      </c>
      <c r="Z260" s="72"/>
      <c r="AA260" s="72"/>
      <c r="AB260" t="s">
        <v>100</v>
      </c>
      <c r="AC260" s="72" t="s">
        <v>101</v>
      </c>
    </row>
    <row r="261" spans="1:29" ht="15" customHeight="1">
      <c r="A261" s="38">
        <f t="shared" si="34"/>
        <v>259</v>
      </c>
      <c r="B261" s="39" t="s">
        <v>539</v>
      </c>
      <c r="C261" s="39" t="str">
        <f>IF($B261&lt;&gt;"",_xlfn.IFNA(VLOOKUP($B261,'Node Details'!$B:$U,C$1,0),"Check"),"")</f>
        <v>0000SHT51-SHT610107</v>
      </c>
      <c r="D261" s="39" t="str">
        <f>IF($B261&lt;&gt;"",_xlfn.IFNA(VLOOKUP($B261,'Node Details'!$B:$U,D$1,0),"Check"),"")</f>
        <v>SHT</v>
      </c>
      <c r="E261" s="39" t="str">
        <f>IF($B261&lt;&gt;"",_xlfn.IFNA(VLOOKUP($B261,'Node Details'!$B:$U,E$1,0),"Check"),"")</f>
        <v>Airtel</v>
      </c>
      <c r="F261" s="40">
        <v>45107</v>
      </c>
      <c r="G261" s="82"/>
      <c r="H261" s="39" t="s">
        <v>2829</v>
      </c>
      <c r="I261" s="82">
        <v>1</v>
      </c>
      <c r="J261" s="38">
        <v>50</v>
      </c>
      <c r="K261" s="39">
        <f t="shared" si="28"/>
        <v>50</v>
      </c>
      <c r="L261" s="64">
        <v>45107</v>
      </c>
      <c r="M261" s="82"/>
      <c r="N261" s="96" t="s">
        <v>200</v>
      </c>
      <c r="O261" s="97">
        <v>45128</v>
      </c>
      <c r="P261" s="38">
        <f t="shared" si="29"/>
        <v>50</v>
      </c>
      <c r="Q261" s="38">
        <f t="shared" si="30"/>
        <v>50</v>
      </c>
      <c r="R261" s="38"/>
      <c r="S261" s="25" t="s">
        <v>2830</v>
      </c>
      <c r="T261" s="100">
        <v>45204</v>
      </c>
      <c r="U261" s="38">
        <f t="shared" si="31"/>
        <v>50</v>
      </c>
      <c r="V261" s="38">
        <f t="shared" si="32"/>
        <v>1</v>
      </c>
      <c r="W261" s="82">
        <f t="shared" si="33"/>
        <v>50</v>
      </c>
      <c r="X261" s="98" t="s">
        <v>2826</v>
      </c>
      <c r="Y261" s="98" t="s">
        <v>89</v>
      </c>
      <c r="Z261" s="72"/>
      <c r="AA261" s="72"/>
      <c r="AB261" t="s">
        <v>100</v>
      </c>
      <c r="AC261" s="72" t="s">
        <v>101</v>
      </c>
    </row>
    <row r="262" spans="1:29" ht="15" customHeight="1">
      <c r="A262" s="38">
        <f t="shared" si="34"/>
        <v>260</v>
      </c>
      <c r="B262" s="39" t="s">
        <v>556</v>
      </c>
      <c r="C262" s="39" t="str">
        <f>IF($B262&lt;&gt;"",_xlfn.IFNA(VLOOKUP($B262,'Node Details'!$B:$U,C$1,0),"Check"),"")</f>
        <v>0000SHT51-0000SHT62</v>
      </c>
      <c r="D262" s="39" t="str">
        <f>IF($B262&lt;&gt;"",_xlfn.IFNA(VLOOKUP($B262,'Node Details'!$B:$U,D$1,0),"Check"),"")</f>
        <v>SHT</v>
      </c>
      <c r="E262" s="39" t="str">
        <f>IF($B262&lt;&gt;"",_xlfn.IFNA(VLOOKUP($B262,'Node Details'!$B:$U,E$1,0),"Check"),"")</f>
        <v>Airtel</v>
      </c>
      <c r="F262" s="40">
        <v>45107</v>
      </c>
      <c r="G262" s="82"/>
      <c r="H262" s="39" t="s">
        <v>2829</v>
      </c>
      <c r="I262" s="82">
        <v>1</v>
      </c>
      <c r="J262" s="38">
        <v>50</v>
      </c>
      <c r="K262" s="39">
        <f t="shared" si="28"/>
        <v>50</v>
      </c>
      <c r="L262" s="64">
        <v>45107</v>
      </c>
      <c r="M262" s="82"/>
      <c r="N262" s="96" t="s">
        <v>200</v>
      </c>
      <c r="O262" s="97">
        <v>45128</v>
      </c>
      <c r="P262" s="38">
        <f t="shared" si="29"/>
        <v>50</v>
      </c>
      <c r="Q262" s="38">
        <f t="shared" si="30"/>
        <v>50</v>
      </c>
      <c r="R262" s="38"/>
      <c r="S262" s="25" t="s">
        <v>2830</v>
      </c>
      <c r="T262" s="100">
        <v>45204</v>
      </c>
      <c r="U262" s="38">
        <f t="shared" si="31"/>
        <v>50</v>
      </c>
      <c r="V262" s="38">
        <f t="shared" si="32"/>
        <v>1</v>
      </c>
      <c r="W262" s="82">
        <f t="shared" si="33"/>
        <v>50</v>
      </c>
      <c r="X262" s="98" t="s">
        <v>2826</v>
      </c>
      <c r="Y262" s="98" t="s">
        <v>89</v>
      </c>
      <c r="Z262" s="72"/>
      <c r="AA262" s="72"/>
      <c r="AB262" t="s">
        <v>100</v>
      </c>
      <c r="AC262" s="72" t="s">
        <v>101</v>
      </c>
    </row>
    <row r="263" spans="1:29" ht="15" customHeight="1">
      <c r="A263" s="38">
        <f t="shared" si="34"/>
        <v>261</v>
      </c>
      <c r="B263" s="39" t="s">
        <v>560</v>
      </c>
      <c r="C263" s="39" t="str">
        <f>IF($B263&lt;&gt;"",_xlfn.IFNA(VLOOKUP($B263,'Node Details'!$B:$U,C$1,0),"Check"),"")</f>
        <v>0000SHT51-0000SHT63</v>
      </c>
      <c r="D263" s="39" t="str">
        <f>IF($B263&lt;&gt;"",_xlfn.IFNA(VLOOKUP($B263,'Node Details'!$B:$U,D$1,0),"Check"),"")</f>
        <v>SHT</v>
      </c>
      <c r="E263" s="39" t="str">
        <f>IF($B263&lt;&gt;"",_xlfn.IFNA(VLOOKUP($B263,'Node Details'!$B:$U,E$1,0),"Check"),"")</f>
        <v>Airtel</v>
      </c>
      <c r="F263" s="40">
        <v>45107</v>
      </c>
      <c r="G263" s="82"/>
      <c r="H263" s="39" t="s">
        <v>2829</v>
      </c>
      <c r="I263" s="82">
        <v>1</v>
      </c>
      <c r="J263" s="38">
        <v>50</v>
      </c>
      <c r="K263" s="39">
        <f t="shared" si="28"/>
        <v>50</v>
      </c>
      <c r="L263" s="64">
        <v>45107</v>
      </c>
      <c r="M263" s="82"/>
      <c r="N263" s="96" t="s">
        <v>200</v>
      </c>
      <c r="O263" s="97">
        <v>45128</v>
      </c>
      <c r="P263" s="38">
        <f t="shared" si="29"/>
        <v>50</v>
      </c>
      <c r="Q263" s="38">
        <f t="shared" si="30"/>
        <v>50</v>
      </c>
      <c r="R263" s="38"/>
      <c r="S263" s="25" t="s">
        <v>2830</v>
      </c>
      <c r="T263" s="100">
        <v>45204</v>
      </c>
      <c r="U263" s="38">
        <f t="shared" si="31"/>
        <v>50</v>
      </c>
      <c r="V263" s="38">
        <f t="shared" si="32"/>
        <v>1</v>
      </c>
      <c r="W263" s="82">
        <f t="shared" si="33"/>
        <v>50</v>
      </c>
      <c r="X263" s="98" t="s">
        <v>2826</v>
      </c>
      <c r="Y263" s="98" t="s">
        <v>89</v>
      </c>
      <c r="Z263" s="72"/>
      <c r="AA263" s="72"/>
      <c r="AB263" t="s">
        <v>100</v>
      </c>
      <c r="AC263" s="72" t="s">
        <v>101</v>
      </c>
    </row>
    <row r="264" spans="1:29" ht="15" customHeight="1">
      <c r="A264" s="38">
        <f t="shared" si="34"/>
        <v>262</v>
      </c>
      <c r="B264" s="39" t="s">
        <v>119</v>
      </c>
      <c r="C264" s="39" t="str">
        <f>IF($B264&lt;&gt;"",_xlfn.IFNA(VLOOKUP($B264,'Node Details'!$B:$U,C$1,0),"Check"),"")</f>
        <v>0000001PS-00001PS10</v>
      </c>
      <c r="D264" s="39" t="str">
        <f>IF($B264&lt;&gt;"",_xlfn.IFNA(VLOOKUP($B264,'Node Details'!$B:$U,D$1,0),"Check"),"")</f>
        <v>1PS</v>
      </c>
      <c r="E264" s="39" t="str">
        <f>IF($B264&lt;&gt;"",_xlfn.IFNA(VLOOKUP($B264,'Node Details'!$B:$U,E$1,0),"Check"),"")</f>
        <v>Airtel</v>
      </c>
      <c r="F264" s="40">
        <v>45046</v>
      </c>
      <c r="G264" s="82"/>
      <c r="H264" s="39" t="s">
        <v>2829</v>
      </c>
      <c r="I264" s="82">
        <v>1</v>
      </c>
      <c r="J264" s="38">
        <v>50</v>
      </c>
      <c r="K264" s="39">
        <f t="shared" si="28"/>
        <v>50</v>
      </c>
      <c r="L264" s="64">
        <v>45046</v>
      </c>
      <c r="M264" s="82"/>
      <c r="N264" s="96" t="s">
        <v>577</v>
      </c>
      <c r="O264" s="94">
        <v>45082</v>
      </c>
      <c r="P264" s="38">
        <f t="shared" si="29"/>
        <v>50</v>
      </c>
      <c r="Q264" s="38">
        <f t="shared" si="30"/>
        <v>50</v>
      </c>
      <c r="R264" s="38"/>
      <c r="S264" s="96" t="s">
        <v>2827</v>
      </c>
      <c r="T264" s="97">
        <v>45195</v>
      </c>
      <c r="U264" s="38">
        <f t="shared" si="31"/>
        <v>50</v>
      </c>
      <c r="V264" s="38">
        <f t="shared" si="32"/>
        <v>1</v>
      </c>
      <c r="W264" s="82">
        <f t="shared" si="33"/>
        <v>50</v>
      </c>
      <c r="X264" s="98" t="s">
        <v>95</v>
      </c>
      <c r="Y264" s="98" t="s">
        <v>89</v>
      </c>
      <c r="Z264" s="72"/>
      <c r="AA264" s="72"/>
      <c r="AB264" t="s">
        <v>100</v>
      </c>
      <c r="AC264" s="72" t="s">
        <v>101</v>
      </c>
    </row>
    <row r="265" spans="1:29" ht="15" customHeight="1">
      <c r="A265" s="38">
        <f t="shared" si="34"/>
        <v>263</v>
      </c>
      <c r="B265" s="39" t="s">
        <v>124</v>
      </c>
      <c r="C265" s="39" t="str">
        <f>IF($B265&lt;&gt;"",_xlfn.IFNA(VLOOKUP($B265,'Node Details'!$B:$U,C$1,0),"Check"),"")</f>
        <v>0000001PS-00001PS10</v>
      </c>
      <c r="D265" s="39" t="str">
        <f>IF($B265&lt;&gt;"",_xlfn.IFNA(VLOOKUP($B265,'Node Details'!$B:$U,D$1,0),"Check"),"")</f>
        <v>1PS</v>
      </c>
      <c r="E265" s="39" t="str">
        <f>IF($B265&lt;&gt;"",_xlfn.IFNA(VLOOKUP($B265,'Node Details'!$B:$U,E$1,0),"Check"),"")</f>
        <v>Airtel</v>
      </c>
      <c r="F265" s="40">
        <v>45046</v>
      </c>
      <c r="G265" s="82"/>
      <c r="H265" s="39" t="s">
        <v>2829</v>
      </c>
      <c r="I265" s="82">
        <v>1</v>
      </c>
      <c r="J265" s="38">
        <v>50</v>
      </c>
      <c r="K265" s="39">
        <f t="shared" si="28"/>
        <v>50</v>
      </c>
      <c r="L265" s="64">
        <v>45046</v>
      </c>
      <c r="M265" s="82"/>
      <c r="N265" s="96" t="s">
        <v>577</v>
      </c>
      <c r="O265" s="94">
        <v>45082</v>
      </c>
      <c r="P265" s="38">
        <f t="shared" si="29"/>
        <v>50</v>
      </c>
      <c r="Q265" s="38">
        <f t="shared" si="30"/>
        <v>50</v>
      </c>
      <c r="R265" s="38"/>
      <c r="S265" s="96" t="s">
        <v>2827</v>
      </c>
      <c r="T265" s="97">
        <v>45195</v>
      </c>
      <c r="U265" s="38">
        <f t="shared" si="31"/>
        <v>50</v>
      </c>
      <c r="V265" s="38">
        <f t="shared" si="32"/>
        <v>1</v>
      </c>
      <c r="W265" s="82">
        <f t="shared" si="33"/>
        <v>50</v>
      </c>
      <c r="X265" s="98" t="s">
        <v>95</v>
      </c>
      <c r="Y265" s="98" t="s">
        <v>89</v>
      </c>
      <c r="Z265" s="72"/>
      <c r="AA265" s="72"/>
      <c r="AB265" t="s">
        <v>100</v>
      </c>
      <c r="AC265" s="72" t="s">
        <v>101</v>
      </c>
    </row>
    <row r="266" spans="1:29" ht="15" customHeight="1">
      <c r="A266" s="38">
        <f t="shared" si="34"/>
        <v>264</v>
      </c>
      <c r="B266" s="39" t="s">
        <v>138</v>
      </c>
      <c r="C266" s="39" t="str">
        <f>IF($B266&lt;&gt;"",_xlfn.IFNA(VLOOKUP($B266,'Node Details'!$B:$U,C$1,0),"Check"),"")</f>
        <v>0000001PS-00001PS10</v>
      </c>
      <c r="D266" s="39" t="str">
        <f>IF($B266&lt;&gt;"",_xlfn.IFNA(VLOOKUP($B266,'Node Details'!$B:$U,D$1,0),"Check"),"")</f>
        <v>1PS</v>
      </c>
      <c r="E266" s="39" t="str">
        <f>IF($B266&lt;&gt;"",_xlfn.IFNA(VLOOKUP($B266,'Node Details'!$B:$U,E$1,0),"Check"),"")</f>
        <v>Airtel</v>
      </c>
      <c r="F266" s="40">
        <v>45046</v>
      </c>
      <c r="G266" s="82"/>
      <c r="H266" s="39" t="s">
        <v>2829</v>
      </c>
      <c r="I266" s="82">
        <v>1</v>
      </c>
      <c r="J266" s="38">
        <v>50</v>
      </c>
      <c r="K266" s="39">
        <f t="shared" si="28"/>
        <v>50</v>
      </c>
      <c r="L266" s="64">
        <v>45046</v>
      </c>
      <c r="M266" s="82"/>
      <c r="N266" s="96" t="s">
        <v>577</v>
      </c>
      <c r="O266" s="94">
        <v>45082</v>
      </c>
      <c r="P266" s="38">
        <f t="shared" si="29"/>
        <v>50</v>
      </c>
      <c r="Q266" s="38">
        <f t="shared" si="30"/>
        <v>50</v>
      </c>
      <c r="R266" s="38"/>
      <c r="S266" s="96" t="s">
        <v>2827</v>
      </c>
      <c r="T266" s="97">
        <v>45195</v>
      </c>
      <c r="U266" s="38">
        <f t="shared" si="31"/>
        <v>50</v>
      </c>
      <c r="V266" s="38">
        <f t="shared" si="32"/>
        <v>1</v>
      </c>
      <c r="W266" s="82">
        <f t="shared" si="33"/>
        <v>50</v>
      </c>
      <c r="X266" s="98" t="s">
        <v>95</v>
      </c>
      <c r="Y266" s="98" t="s">
        <v>89</v>
      </c>
      <c r="Z266" s="72"/>
      <c r="AA266" s="72"/>
      <c r="AB266" t="s">
        <v>100</v>
      </c>
      <c r="AC266" s="72" t="s">
        <v>101</v>
      </c>
    </row>
    <row r="267" spans="1:29" ht="15" customHeight="1">
      <c r="A267" s="38">
        <f t="shared" si="34"/>
        <v>265</v>
      </c>
      <c r="B267" s="39" t="s">
        <v>130</v>
      </c>
      <c r="C267" s="39" t="str">
        <f>IF($B267&lt;&gt;"",_xlfn.IFNA(VLOOKUP($B267,'Node Details'!$B:$U,C$1,0),"Check"),"")</f>
        <v>0000001PS-00001PS10</v>
      </c>
      <c r="D267" s="39" t="str">
        <f>IF($B267&lt;&gt;"",_xlfn.IFNA(VLOOKUP($B267,'Node Details'!$B:$U,D$1,0),"Check"),"")</f>
        <v>1PS</v>
      </c>
      <c r="E267" s="39" t="str">
        <f>IF($B267&lt;&gt;"",_xlfn.IFNA(VLOOKUP($B267,'Node Details'!$B:$U,E$1,0),"Check"),"")</f>
        <v>Airtel</v>
      </c>
      <c r="F267" s="40">
        <v>45046</v>
      </c>
      <c r="G267" s="82"/>
      <c r="H267" s="39" t="s">
        <v>2829</v>
      </c>
      <c r="I267" s="82">
        <v>1</v>
      </c>
      <c r="J267" s="38">
        <v>50</v>
      </c>
      <c r="K267" s="39">
        <f t="shared" si="28"/>
        <v>50</v>
      </c>
      <c r="L267" s="64">
        <v>45046</v>
      </c>
      <c r="M267" s="82"/>
      <c r="N267" s="96" t="s">
        <v>577</v>
      </c>
      <c r="O267" s="94">
        <v>45082</v>
      </c>
      <c r="P267" s="38">
        <f t="shared" si="29"/>
        <v>50</v>
      </c>
      <c r="Q267" s="38">
        <f t="shared" si="30"/>
        <v>50</v>
      </c>
      <c r="R267" s="38"/>
      <c r="S267" s="96" t="s">
        <v>2827</v>
      </c>
      <c r="T267" s="97">
        <v>45195</v>
      </c>
      <c r="U267" s="38">
        <f t="shared" si="31"/>
        <v>50</v>
      </c>
      <c r="V267" s="38">
        <f t="shared" si="32"/>
        <v>1</v>
      </c>
      <c r="W267" s="82">
        <f t="shared" si="33"/>
        <v>50</v>
      </c>
      <c r="X267" s="98" t="s">
        <v>95</v>
      </c>
      <c r="Y267" s="98" t="s">
        <v>89</v>
      </c>
      <c r="Z267" s="72"/>
      <c r="AA267" s="72"/>
      <c r="AB267" t="s">
        <v>100</v>
      </c>
      <c r="AC267" s="72" t="s">
        <v>101</v>
      </c>
    </row>
    <row r="268" spans="1:29" ht="15" customHeight="1">
      <c r="A268" s="38">
        <f t="shared" si="34"/>
        <v>266</v>
      </c>
      <c r="B268" s="39" t="s">
        <v>109</v>
      </c>
      <c r="C268" s="39" t="str">
        <f>IF($B268&lt;&gt;"",_xlfn.IFNA(VLOOKUP($B268,'Node Details'!$B:$U,C$1,0),"Check"),"")</f>
        <v>0000001PS-00001PS10</v>
      </c>
      <c r="D268" s="39" t="str">
        <f>IF($B268&lt;&gt;"",_xlfn.IFNA(VLOOKUP($B268,'Node Details'!$B:$U,D$1,0),"Check"),"")</f>
        <v>1PS</v>
      </c>
      <c r="E268" s="39" t="str">
        <f>IF($B268&lt;&gt;"",_xlfn.IFNA(VLOOKUP($B268,'Node Details'!$B:$U,E$1,0),"Check"),"")</f>
        <v>Airtel</v>
      </c>
      <c r="F268" s="40">
        <v>45046</v>
      </c>
      <c r="G268" s="82"/>
      <c r="H268" s="39" t="s">
        <v>2829</v>
      </c>
      <c r="I268" s="82">
        <v>1</v>
      </c>
      <c r="J268" s="38">
        <v>50</v>
      </c>
      <c r="K268" s="39">
        <f t="shared" si="28"/>
        <v>50</v>
      </c>
      <c r="L268" s="64">
        <v>45046</v>
      </c>
      <c r="M268" s="82"/>
      <c r="N268" s="96" t="s">
        <v>577</v>
      </c>
      <c r="O268" s="94">
        <v>45082</v>
      </c>
      <c r="P268" s="38">
        <f t="shared" si="29"/>
        <v>50</v>
      </c>
      <c r="Q268" s="38">
        <f t="shared" si="30"/>
        <v>50</v>
      </c>
      <c r="R268" s="38"/>
      <c r="S268" s="96" t="s">
        <v>2827</v>
      </c>
      <c r="T268" s="97">
        <v>45195</v>
      </c>
      <c r="U268" s="38">
        <f t="shared" si="31"/>
        <v>50</v>
      </c>
      <c r="V268" s="38">
        <f t="shared" si="32"/>
        <v>1</v>
      </c>
      <c r="W268" s="82">
        <f t="shared" si="33"/>
        <v>50</v>
      </c>
      <c r="X268" s="98" t="s">
        <v>95</v>
      </c>
      <c r="Y268" s="98" t="s">
        <v>89</v>
      </c>
      <c r="Z268" s="72"/>
      <c r="AA268" s="72"/>
      <c r="AB268" t="s">
        <v>100</v>
      </c>
      <c r="AC268" s="72" t="s">
        <v>101</v>
      </c>
    </row>
    <row r="269" spans="1:29" ht="15" customHeight="1">
      <c r="A269" s="38">
        <f t="shared" si="34"/>
        <v>267</v>
      </c>
      <c r="B269" s="39" t="s">
        <v>146</v>
      </c>
      <c r="C269" s="39" t="str">
        <f>IF($B269&lt;&gt;"",_xlfn.IFNA(VLOOKUP($B269,'Node Details'!$B:$U,C$1,0),"Check"),"")</f>
        <v>0000001PS-00001PS10</v>
      </c>
      <c r="D269" s="39" t="str">
        <f>IF($B269&lt;&gt;"",_xlfn.IFNA(VLOOKUP($B269,'Node Details'!$B:$U,D$1,0),"Check"),"")</f>
        <v>1PS</v>
      </c>
      <c r="E269" s="39" t="str">
        <f>IF($B269&lt;&gt;"",_xlfn.IFNA(VLOOKUP($B269,'Node Details'!$B:$U,E$1,0),"Check"),"")</f>
        <v>Airtel</v>
      </c>
      <c r="F269" s="40">
        <v>45046</v>
      </c>
      <c r="G269" s="82"/>
      <c r="H269" s="39" t="s">
        <v>2829</v>
      </c>
      <c r="I269" s="82">
        <v>1</v>
      </c>
      <c r="J269" s="38">
        <v>50</v>
      </c>
      <c r="K269" s="39">
        <f t="shared" si="28"/>
        <v>50</v>
      </c>
      <c r="L269" s="64">
        <v>45046</v>
      </c>
      <c r="M269" s="82"/>
      <c r="N269" s="96" t="s">
        <v>577</v>
      </c>
      <c r="O269" s="94">
        <v>45082</v>
      </c>
      <c r="P269" s="38">
        <f t="shared" si="29"/>
        <v>50</v>
      </c>
      <c r="Q269" s="38">
        <f t="shared" si="30"/>
        <v>50</v>
      </c>
      <c r="R269" s="38"/>
      <c r="S269" s="96" t="s">
        <v>2827</v>
      </c>
      <c r="T269" s="97">
        <v>45195</v>
      </c>
      <c r="U269" s="38">
        <f t="shared" si="31"/>
        <v>50</v>
      </c>
      <c r="V269" s="38">
        <f t="shared" si="32"/>
        <v>1</v>
      </c>
      <c r="W269" s="82">
        <f t="shared" si="33"/>
        <v>50</v>
      </c>
      <c r="X269" s="98" t="s">
        <v>95</v>
      </c>
      <c r="Y269" s="98" t="s">
        <v>89</v>
      </c>
      <c r="Z269" s="72"/>
      <c r="AA269" s="72"/>
      <c r="AB269" t="s">
        <v>100</v>
      </c>
      <c r="AC269" s="72" t="s">
        <v>101</v>
      </c>
    </row>
    <row r="270" spans="1:29" ht="15" customHeight="1">
      <c r="A270" s="38">
        <f t="shared" si="34"/>
        <v>268</v>
      </c>
      <c r="B270" s="39" t="s">
        <v>151</v>
      </c>
      <c r="C270" s="39" t="str">
        <f>IF($B270&lt;&gt;"",_xlfn.IFNA(VLOOKUP($B270,'Node Details'!$B:$U,C$1,0),"Check"),"")</f>
        <v>0000001PS-00001PS10</v>
      </c>
      <c r="D270" s="39" t="str">
        <f>IF($B270&lt;&gt;"",_xlfn.IFNA(VLOOKUP($B270,'Node Details'!$B:$U,D$1,0),"Check"),"")</f>
        <v>1PS</v>
      </c>
      <c r="E270" s="39" t="str">
        <f>IF($B270&lt;&gt;"",_xlfn.IFNA(VLOOKUP($B270,'Node Details'!$B:$U,E$1,0),"Check"),"")</f>
        <v>Airtel</v>
      </c>
      <c r="F270" s="40">
        <v>45046</v>
      </c>
      <c r="G270" s="82"/>
      <c r="H270" s="39" t="s">
        <v>2829</v>
      </c>
      <c r="I270" s="82">
        <v>1</v>
      </c>
      <c r="J270" s="38">
        <v>50</v>
      </c>
      <c r="K270" s="39">
        <f t="shared" si="28"/>
        <v>50</v>
      </c>
      <c r="L270" s="64">
        <v>45046</v>
      </c>
      <c r="M270" s="82"/>
      <c r="N270" s="96" t="s">
        <v>577</v>
      </c>
      <c r="O270" s="94">
        <v>45082</v>
      </c>
      <c r="P270" s="38">
        <f t="shared" si="29"/>
        <v>50</v>
      </c>
      <c r="Q270" s="38">
        <f t="shared" si="30"/>
        <v>50</v>
      </c>
      <c r="R270" s="38"/>
      <c r="S270" s="96" t="s">
        <v>2827</v>
      </c>
      <c r="T270" s="97">
        <v>45195</v>
      </c>
      <c r="U270" s="38">
        <f t="shared" si="31"/>
        <v>50</v>
      </c>
      <c r="V270" s="38">
        <f t="shared" si="32"/>
        <v>1</v>
      </c>
      <c r="W270" s="82">
        <f t="shared" si="33"/>
        <v>50</v>
      </c>
      <c r="X270" s="98" t="s">
        <v>95</v>
      </c>
      <c r="Y270" s="98" t="s">
        <v>89</v>
      </c>
      <c r="Z270" s="72"/>
      <c r="AA270" s="72"/>
      <c r="AB270" t="s">
        <v>100</v>
      </c>
      <c r="AC270" s="72" t="s">
        <v>101</v>
      </c>
    </row>
    <row r="271" spans="1:29" ht="15" customHeight="1">
      <c r="A271" s="38">
        <f t="shared" si="34"/>
        <v>269</v>
      </c>
      <c r="B271" s="39" t="s">
        <v>103</v>
      </c>
      <c r="C271" s="39" t="str">
        <f>IF($B271&lt;&gt;"",_xlfn.IFNA(VLOOKUP($B271,'Node Details'!$B:$U,C$1,0),"Check"),"")</f>
        <v>0000001PS-00001PS10</v>
      </c>
      <c r="D271" s="39" t="str">
        <f>IF($B271&lt;&gt;"",_xlfn.IFNA(VLOOKUP($B271,'Node Details'!$B:$U,D$1,0),"Check"),"")</f>
        <v>1PS</v>
      </c>
      <c r="E271" s="39" t="str">
        <f>IF($B271&lt;&gt;"",_xlfn.IFNA(VLOOKUP($B271,'Node Details'!$B:$U,E$1,0),"Check"),"")</f>
        <v>Airtel</v>
      </c>
      <c r="F271" s="40">
        <v>45046</v>
      </c>
      <c r="G271" s="82"/>
      <c r="H271" s="39" t="s">
        <v>2829</v>
      </c>
      <c r="I271" s="82">
        <v>1</v>
      </c>
      <c r="J271" s="38">
        <v>50</v>
      </c>
      <c r="K271" s="39">
        <f t="shared" si="28"/>
        <v>50</v>
      </c>
      <c r="L271" s="64">
        <v>45046</v>
      </c>
      <c r="M271" s="82"/>
      <c r="N271" s="96" t="s">
        <v>577</v>
      </c>
      <c r="O271" s="94">
        <v>45082</v>
      </c>
      <c r="P271" s="38">
        <f t="shared" si="29"/>
        <v>50</v>
      </c>
      <c r="Q271" s="38">
        <f t="shared" si="30"/>
        <v>50</v>
      </c>
      <c r="R271" s="38"/>
      <c r="S271" s="96" t="s">
        <v>2827</v>
      </c>
      <c r="T271" s="97">
        <v>45195</v>
      </c>
      <c r="U271" s="38">
        <f t="shared" si="31"/>
        <v>50</v>
      </c>
      <c r="V271" s="38">
        <f t="shared" si="32"/>
        <v>1</v>
      </c>
      <c r="W271" s="82">
        <f t="shared" si="33"/>
        <v>50</v>
      </c>
      <c r="X271" s="98" t="s">
        <v>95</v>
      </c>
      <c r="Y271" s="98" t="s">
        <v>89</v>
      </c>
      <c r="Z271" s="72"/>
      <c r="AA271" s="72"/>
      <c r="AB271" t="s">
        <v>100</v>
      </c>
      <c r="AC271" s="72" t="s">
        <v>101</v>
      </c>
    </row>
    <row r="272" spans="1:29" ht="15" customHeight="1">
      <c r="A272" s="38">
        <f t="shared" si="34"/>
        <v>270</v>
      </c>
      <c r="B272" s="39" t="s">
        <v>84</v>
      </c>
      <c r="C272" s="39" t="str">
        <f>IF($B272&lt;&gt;"",_xlfn.IFNA(VLOOKUP($B272,'Node Details'!$B:$U,C$1,0),"Check"),"")</f>
        <v>0000001PS-00001PS10</v>
      </c>
      <c r="D272" s="39" t="str">
        <f>IF($B272&lt;&gt;"",_xlfn.IFNA(VLOOKUP($B272,'Node Details'!$B:$U,D$1,0),"Check"),"")</f>
        <v>1PS</v>
      </c>
      <c r="E272" s="39" t="str">
        <f>IF($B272&lt;&gt;"",_xlfn.IFNA(VLOOKUP($B272,'Node Details'!$B:$U,E$1,0),"Check"),"")</f>
        <v>Airtel</v>
      </c>
      <c r="F272" s="40">
        <v>45046</v>
      </c>
      <c r="G272" s="82"/>
      <c r="H272" s="39" t="s">
        <v>2829</v>
      </c>
      <c r="I272" s="82">
        <v>1</v>
      </c>
      <c r="J272" s="38">
        <v>50</v>
      </c>
      <c r="K272" s="39">
        <f t="shared" si="28"/>
        <v>50</v>
      </c>
      <c r="L272" s="64">
        <v>45046</v>
      </c>
      <c r="M272" s="82"/>
      <c r="N272" s="96" t="s">
        <v>577</v>
      </c>
      <c r="O272" s="94">
        <v>45082</v>
      </c>
      <c r="P272" s="38">
        <f t="shared" si="29"/>
        <v>50</v>
      </c>
      <c r="Q272" s="38">
        <f t="shared" si="30"/>
        <v>50</v>
      </c>
      <c r="R272" s="38"/>
      <c r="S272" s="96" t="s">
        <v>2827</v>
      </c>
      <c r="T272" s="97">
        <v>45195</v>
      </c>
      <c r="U272" s="38">
        <f t="shared" si="31"/>
        <v>50</v>
      </c>
      <c r="V272" s="38">
        <f t="shared" si="32"/>
        <v>1</v>
      </c>
      <c r="W272" s="82">
        <f t="shared" si="33"/>
        <v>50</v>
      </c>
      <c r="X272" s="98" t="s">
        <v>95</v>
      </c>
      <c r="Y272" s="98" t="s">
        <v>89</v>
      </c>
      <c r="Z272" s="72"/>
      <c r="AA272" s="72"/>
      <c r="AB272" t="s">
        <v>100</v>
      </c>
      <c r="AC272" s="72" t="s">
        <v>101</v>
      </c>
    </row>
    <row r="273" spans="1:29" ht="15" customHeight="1">
      <c r="A273" s="38">
        <f t="shared" si="34"/>
        <v>271</v>
      </c>
      <c r="B273" s="39" t="s">
        <v>162</v>
      </c>
      <c r="C273" s="39" t="str">
        <f>IF($B273&lt;&gt;"",_xlfn.IFNA(VLOOKUP($B273,'Node Details'!$B:$U,C$1,0),"Check"),"")</f>
        <v>00001PS09-00001PS13</v>
      </c>
      <c r="D273" s="39" t="str">
        <f>IF($B273&lt;&gt;"",_xlfn.IFNA(VLOOKUP($B273,'Node Details'!$B:$U,D$1,0),"Check"),"")</f>
        <v>1PS</v>
      </c>
      <c r="E273" s="39" t="str">
        <f>IF($B273&lt;&gt;"",_xlfn.IFNA(VLOOKUP($B273,'Node Details'!$B:$U,E$1,0),"Check"),"")</f>
        <v>Airtel</v>
      </c>
      <c r="F273" s="40">
        <v>45046</v>
      </c>
      <c r="G273" s="82"/>
      <c r="H273" s="39" t="s">
        <v>2829</v>
      </c>
      <c r="I273" s="82">
        <v>1</v>
      </c>
      <c r="J273" s="38">
        <v>50</v>
      </c>
      <c r="K273" s="39">
        <f t="shared" si="28"/>
        <v>50</v>
      </c>
      <c r="L273" s="64">
        <v>45046</v>
      </c>
      <c r="M273" s="82"/>
      <c r="N273" s="96" t="s">
        <v>577</v>
      </c>
      <c r="O273" s="94">
        <v>45082</v>
      </c>
      <c r="P273" s="38">
        <f t="shared" si="29"/>
        <v>50</v>
      </c>
      <c r="Q273" s="38">
        <f t="shared" si="30"/>
        <v>50</v>
      </c>
      <c r="R273" s="38"/>
      <c r="S273" s="96" t="s">
        <v>2827</v>
      </c>
      <c r="T273" s="97">
        <v>45195</v>
      </c>
      <c r="U273" s="38">
        <f t="shared" si="31"/>
        <v>50</v>
      </c>
      <c r="V273" s="38">
        <f t="shared" si="32"/>
        <v>1</v>
      </c>
      <c r="W273" s="82">
        <f t="shared" si="33"/>
        <v>50</v>
      </c>
      <c r="X273" s="98" t="s">
        <v>95</v>
      </c>
      <c r="Y273" s="98" t="s">
        <v>89</v>
      </c>
      <c r="Z273" s="72"/>
      <c r="AA273" s="72"/>
      <c r="AB273" t="s">
        <v>100</v>
      </c>
      <c r="AC273" s="72" t="s">
        <v>101</v>
      </c>
    </row>
    <row r="274" spans="1:29" ht="15" customHeight="1">
      <c r="A274" s="38">
        <f t="shared" si="34"/>
        <v>272</v>
      </c>
      <c r="B274" s="39" t="s">
        <v>172</v>
      </c>
      <c r="C274" s="39" t="str">
        <f>IF($B274&lt;&gt;"",_xlfn.IFNA(VLOOKUP($B274,'Node Details'!$B:$U,C$1,0),"Check"),"")</f>
        <v>00001PS09-00001PS13</v>
      </c>
      <c r="D274" s="39" t="str">
        <f>IF($B274&lt;&gt;"",_xlfn.IFNA(VLOOKUP($B274,'Node Details'!$B:$U,D$1,0),"Check"),"")</f>
        <v>1PS</v>
      </c>
      <c r="E274" s="39" t="str">
        <f>IF($B274&lt;&gt;"",_xlfn.IFNA(VLOOKUP($B274,'Node Details'!$B:$U,E$1,0),"Check"),"")</f>
        <v>Airtel</v>
      </c>
      <c r="F274" s="40">
        <v>45046</v>
      </c>
      <c r="G274" s="82"/>
      <c r="H274" s="39" t="s">
        <v>2829</v>
      </c>
      <c r="I274" s="82">
        <v>1</v>
      </c>
      <c r="J274" s="38">
        <v>50</v>
      </c>
      <c r="K274" s="39">
        <f t="shared" si="28"/>
        <v>50</v>
      </c>
      <c r="L274" s="64">
        <v>45046</v>
      </c>
      <c r="M274" s="82"/>
      <c r="N274" s="96" t="s">
        <v>577</v>
      </c>
      <c r="O274" s="94">
        <v>45082</v>
      </c>
      <c r="P274" s="38">
        <f t="shared" si="29"/>
        <v>50</v>
      </c>
      <c r="Q274" s="38">
        <f t="shared" si="30"/>
        <v>50</v>
      </c>
      <c r="R274" s="38"/>
      <c r="S274" s="96" t="s">
        <v>2827</v>
      </c>
      <c r="T274" s="97">
        <v>45195</v>
      </c>
      <c r="U274" s="38">
        <f t="shared" si="31"/>
        <v>50</v>
      </c>
      <c r="V274" s="38">
        <f t="shared" si="32"/>
        <v>1</v>
      </c>
      <c r="W274" s="82">
        <f t="shared" si="33"/>
        <v>50</v>
      </c>
      <c r="X274" s="98" t="s">
        <v>95</v>
      </c>
      <c r="Y274" s="98" t="s">
        <v>89</v>
      </c>
      <c r="Z274" s="72"/>
      <c r="AA274" s="72"/>
      <c r="AB274" t="s">
        <v>100</v>
      </c>
      <c r="AC274" s="72" t="s">
        <v>101</v>
      </c>
    </row>
    <row r="275" spans="1:29" ht="15" customHeight="1">
      <c r="A275" s="38">
        <f t="shared" si="34"/>
        <v>273</v>
      </c>
      <c r="B275" s="39" t="s">
        <v>105</v>
      </c>
      <c r="C275" s="39" t="str">
        <f>IF($B275&lt;&gt;"",_xlfn.IFNA(VLOOKUP($B275,'Node Details'!$B:$U,C$1,0),"Check"),"")</f>
        <v>00001PS09-00001PS13</v>
      </c>
      <c r="D275" s="39" t="str">
        <f>IF($B275&lt;&gt;"",_xlfn.IFNA(VLOOKUP($B275,'Node Details'!$B:$U,D$1,0),"Check"),"")</f>
        <v>1PS</v>
      </c>
      <c r="E275" s="39" t="str">
        <f>IF($B275&lt;&gt;"",_xlfn.IFNA(VLOOKUP($B275,'Node Details'!$B:$U,E$1,0),"Check"),"")</f>
        <v>Airtel</v>
      </c>
      <c r="F275" s="40">
        <v>45046</v>
      </c>
      <c r="G275" s="82"/>
      <c r="H275" s="39" t="s">
        <v>2829</v>
      </c>
      <c r="I275" s="82">
        <v>1</v>
      </c>
      <c r="J275" s="38">
        <v>50</v>
      </c>
      <c r="K275" s="39">
        <f t="shared" si="28"/>
        <v>50</v>
      </c>
      <c r="L275" s="64">
        <v>45046</v>
      </c>
      <c r="M275" s="82"/>
      <c r="N275" s="96" t="s">
        <v>577</v>
      </c>
      <c r="O275" s="94">
        <v>45082</v>
      </c>
      <c r="P275" s="38">
        <f t="shared" si="29"/>
        <v>50</v>
      </c>
      <c r="Q275" s="38">
        <f t="shared" si="30"/>
        <v>50</v>
      </c>
      <c r="R275" s="38"/>
      <c r="S275" s="96" t="s">
        <v>2827</v>
      </c>
      <c r="T275" s="97">
        <v>45195</v>
      </c>
      <c r="U275" s="38">
        <f t="shared" si="31"/>
        <v>50</v>
      </c>
      <c r="V275" s="38">
        <f t="shared" si="32"/>
        <v>1</v>
      </c>
      <c r="W275" s="82">
        <f t="shared" si="33"/>
        <v>50</v>
      </c>
      <c r="X275" s="98" t="s">
        <v>95</v>
      </c>
      <c r="Y275" s="98" t="s">
        <v>89</v>
      </c>
      <c r="Z275" s="72"/>
      <c r="AA275" s="72"/>
      <c r="AB275" t="s">
        <v>100</v>
      </c>
      <c r="AC275" s="72" t="s">
        <v>101</v>
      </c>
    </row>
    <row r="276" spans="1:29" ht="15" customHeight="1">
      <c r="A276" s="38">
        <f t="shared" si="34"/>
        <v>274</v>
      </c>
      <c r="B276" s="39" t="s">
        <v>180</v>
      </c>
      <c r="C276" s="39" t="str">
        <f>IF($B276&lt;&gt;"",_xlfn.IFNA(VLOOKUP($B276,'Node Details'!$B:$U,C$1,0),"Check"),"")</f>
        <v>00001PS06-00001PS15</v>
      </c>
      <c r="D276" s="39" t="str">
        <f>IF($B276&lt;&gt;"",_xlfn.IFNA(VLOOKUP($B276,'Node Details'!$B:$U,D$1,0),"Check"),"")</f>
        <v>1PS</v>
      </c>
      <c r="E276" s="39" t="str">
        <f>IF($B276&lt;&gt;"",_xlfn.IFNA(VLOOKUP($B276,'Node Details'!$B:$U,E$1,0),"Check"),"")</f>
        <v>Airtel</v>
      </c>
      <c r="F276" s="40">
        <v>45046</v>
      </c>
      <c r="G276" s="82"/>
      <c r="H276" s="39" t="s">
        <v>2829</v>
      </c>
      <c r="I276" s="82">
        <v>1</v>
      </c>
      <c r="J276" s="38">
        <v>50</v>
      </c>
      <c r="K276" s="39">
        <f t="shared" si="28"/>
        <v>50</v>
      </c>
      <c r="L276" s="64">
        <v>45046</v>
      </c>
      <c r="M276" s="82"/>
      <c r="N276" s="96" t="s">
        <v>577</v>
      </c>
      <c r="O276" s="94">
        <v>45082</v>
      </c>
      <c r="P276" s="38">
        <f t="shared" si="29"/>
        <v>50</v>
      </c>
      <c r="Q276" s="38">
        <f t="shared" si="30"/>
        <v>50</v>
      </c>
      <c r="R276" s="38"/>
      <c r="S276" s="96" t="s">
        <v>2827</v>
      </c>
      <c r="T276" s="97">
        <v>45195</v>
      </c>
      <c r="U276" s="38">
        <f t="shared" si="31"/>
        <v>50</v>
      </c>
      <c r="V276" s="38">
        <f t="shared" si="32"/>
        <v>1</v>
      </c>
      <c r="W276" s="82">
        <f t="shared" si="33"/>
        <v>50</v>
      </c>
      <c r="X276" s="98" t="s">
        <v>95</v>
      </c>
      <c r="Y276" s="98" t="s">
        <v>89</v>
      </c>
      <c r="Z276" s="72"/>
      <c r="AA276" s="72"/>
      <c r="AB276" t="s">
        <v>100</v>
      </c>
      <c r="AC276" s="72" t="s">
        <v>101</v>
      </c>
    </row>
    <row r="277" spans="1:29" ht="15" customHeight="1">
      <c r="A277" s="38">
        <f t="shared" si="34"/>
        <v>275</v>
      </c>
      <c r="B277" s="39" t="s">
        <v>111</v>
      </c>
      <c r="C277" s="39" t="str">
        <f>IF($B277&lt;&gt;"",_xlfn.IFNA(VLOOKUP($B277,'Node Details'!$B:$U,C$1,0),"Check"),"")</f>
        <v>00001PS06-00001PS15</v>
      </c>
      <c r="D277" s="39" t="str">
        <f>IF($B277&lt;&gt;"",_xlfn.IFNA(VLOOKUP($B277,'Node Details'!$B:$U,D$1,0),"Check"),"")</f>
        <v>1PS</v>
      </c>
      <c r="E277" s="39" t="str">
        <f>IF($B277&lt;&gt;"",_xlfn.IFNA(VLOOKUP($B277,'Node Details'!$B:$U,E$1,0),"Check"),"")</f>
        <v>Airtel</v>
      </c>
      <c r="F277" s="40">
        <v>45046</v>
      </c>
      <c r="G277" s="82"/>
      <c r="H277" s="39" t="s">
        <v>2829</v>
      </c>
      <c r="I277" s="82">
        <v>1</v>
      </c>
      <c r="J277" s="38">
        <v>50</v>
      </c>
      <c r="K277" s="39">
        <f t="shared" si="28"/>
        <v>50</v>
      </c>
      <c r="L277" s="64">
        <v>45046</v>
      </c>
      <c r="M277" s="82"/>
      <c r="N277" s="96" t="s">
        <v>577</v>
      </c>
      <c r="O277" s="94">
        <v>45082</v>
      </c>
      <c r="P277" s="38">
        <f t="shared" si="29"/>
        <v>50</v>
      </c>
      <c r="Q277" s="38">
        <f t="shared" si="30"/>
        <v>50</v>
      </c>
      <c r="R277" s="38"/>
      <c r="S277" s="96" t="s">
        <v>2827</v>
      </c>
      <c r="T277" s="97">
        <v>45195</v>
      </c>
      <c r="U277" s="38">
        <f t="shared" si="31"/>
        <v>50</v>
      </c>
      <c r="V277" s="38">
        <f t="shared" si="32"/>
        <v>1</v>
      </c>
      <c r="W277" s="82">
        <f t="shared" si="33"/>
        <v>50</v>
      </c>
      <c r="X277" s="98" t="s">
        <v>95</v>
      </c>
      <c r="Y277" s="98" t="s">
        <v>89</v>
      </c>
      <c r="Z277" s="72"/>
      <c r="AA277" s="72"/>
      <c r="AB277" t="s">
        <v>100</v>
      </c>
      <c r="AC277" s="72" t="s">
        <v>101</v>
      </c>
    </row>
    <row r="278" spans="1:29" ht="15" customHeight="1">
      <c r="A278" s="38">
        <f t="shared" si="34"/>
        <v>276</v>
      </c>
      <c r="B278" s="39" t="s">
        <v>115</v>
      </c>
      <c r="C278" s="39" t="str">
        <f>IF($B278&lt;&gt;"",_xlfn.IFNA(VLOOKUP($B278,'Node Details'!$B:$U,C$1,0),"Check"),"")</f>
        <v>0000001PS-00001PS16</v>
      </c>
      <c r="D278" s="39" t="str">
        <f>IF($B278&lt;&gt;"",_xlfn.IFNA(VLOOKUP($B278,'Node Details'!$B:$U,D$1,0),"Check"),"")</f>
        <v>1PS</v>
      </c>
      <c r="E278" s="39" t="str">
        <f>IF($B278&lt;&gt;"",_xlfn.IFNA(VLOOKUP($B278,'Node Details'!$B:$U,E$1,0),"Check"),"")</f>
        <v>Airtel</v>
      </c>
      <c r="F278" s="40">
        <v>45046</v>
      </c>
      <c r="G278" s="82"/>
      <c r="H278" s="39" t="s">
        <v>2829</v>
      </c>
      <c r="I278" s="82">
        <v>1</v>
      </c>
      <c r="J278" s="38">
        <v>50</v>
      </c>
      <c r="K278" s="39">
        <f t="shared" si="28"/>
        <v>50</v>
      </c>
      <c r="L278" s="64">
        <v>45046</v>
      </c>
      <c r="M278" s="82"/>
      <c r="N278" s="96" t="s">
        <v>577</v>
      </c>
      <c r="O278" s="94">
        <v>45082</v>
      </c>
      <c r="P278" s="38">
        <f t="shared" si="29"/>
        <v>50</v>
      </c>
      <c r="Q278" s="38">
        <f t="shared" si="30"/>
        <v>50</v>
      </c>
      <c r="R278" s="38"/>
      <c r="S278" s="96" t="s">
        <v>2827</v>
      </c>
      <c r="T278" s="97">
        <v>45195</v>
      </c>
      <c r="U278" s="38">
        <f t="shared" si="31"/>
        <v>50</v>
      </c>
      <c r="V278" s="38">
        <f t="shared" si="32"/>
        <v>1</v>
      </c>
      <c r="W278" s="82">
        <f t="shared" si="33"/>
        <v>50</v>
      </c>
      <c r="X278" s="98" t="s">
        <v>95</v>
      </c>
      <c r="Y278" s="98" t="s">
        <v>89</v>
      </c>
      <c r="Z278" s="72"/>
      <c r="AA278" s="72"/>
      <c r="AB278" t="s">
        <v>100</v>
      </c>
      <c r="AC278" s="72" t="s">
        <v>101</v>
      </c>
    </row>
    <row r="279" spans="1:29" ht="15" customHeight="1">
      <c r="A279" s="38">
        <f t="shared" si="34"/>
        <v>277</v>
      </c>
      <c r="B279" s="39" t="s">
        <v>2040</v>
      </c>
      <c r="C279" s="39" t="str">
        <f>IF($B279&lt;&gt;"",_xlfn.IFNA(VLOOKUP($B279,'Node Details'!$B:$U,C$1,0),"Check"),"")</f>
        <v>00001WB15-1WB150101</v>
      </c>
      <c r="D279" s="39" t="str">
        <f>IF($B279&lt;&gt;"",_xlfn.IFNA(VLOOKUP($B279,'Node Details'!$B:$U,D$1,0),"Check"),"")</f>
        <v>1WB</v>
      </c>
      <c r="E279" s="39" t="str">
        <f>IF($B279&lt;&gt;"",_xlfn.IFNA(VLOOKUP($B279,'Node Details'!$B:$U,E$1,0),"Check"),"")</f>
        <v>Airtel</v>
      </c>
      <c r="F279" s="40">
        <v>45046</v>
      </c>
      <c r="G279" s="82"/>
      <c r="H279" s="39" t="s">
        <v>2829</v>
      </c>
      <c r="I279" s="82">
        <v>1</v>
      </c>
      <c r="J279" s="38">
        <v>50</v>
      </c>
      <c r="K279" s="39">
        <f t="shared" si="28"/>
        <v>50</v>
      </c>
      <c r="L279" s="64">
        <v>45046</v>
      </c>
      <c r="M279" s="82"/>
      <c r="N279" s="96" t="s">
        <v>200</v>
      </c>
      <c r="O279" s="97">
        <v>45128</v>
      </c>
      <c r="P279" s="38">
        <f t="shared" si="29"/>
        <v>50</v>
      </c>
      <c r="Q279" s="38">
        <f t="shared" si="30"/>
        <v>50</v>
      </c>
      <c r="R279" s="38"/>
      <c r="S279" s="25" t="s">
        <v>2830</v>
      </c>
      <c r="T279" s="100">
        <v>45204</v>
      </c>
      <c r="U279" s="38">
        <f t="shared" si="31"/>
        <v>50</v>
      </c>
      <c r="V279" s="38">
        <f t="shared" si="32"/>
        <v>1</v>
      </c>
      <c r="W279" s="82">
        <f t="shared" si="33"/>
        <v>50</v>
      </c>
      <c r="X279" s="98" t="s">
        <v>2826</v>
      </c>
      <c r="Y279" s="98" t="s">
        <v>89</v>
      </c>
      <c r="Z279" s="72"/>
      <c r="AA279" s="72"/>
      <c r="AB279" t="s">
        <v>100</v>
      </c>
      <c r="AC279" s="72" t="s">
        <v>101</v>
      </c>
    </row>
    <row r="280" spans="1:29" ht="15" customHeight="1">
      <c r="A280" s="38">
        <f t="shared" si="34"/>
        <v>278</v>
      </c>
      <c r="B280" s="39" t="s">
        <v>2042</v>
      </c>
      <c r="C280" s="39" t="str">
        <f>IF($B280&lt;&gt;"",_xlfn.IFNA(VLOOKUP($B280,'Node Details'!$B:$U,C$1,0),"Check"),"")</f>
        <v>00001WB15-1WB150101</v>
      </c>
      <c r="D280" s="39" t="str">
        <f>IF($B280&lt;&gt;"",_xlfn.IFNA(VLOOKUP($B280,'Node Details'!$B:$U,D$1,0),"Check"),"")</f>
        <v>1WB</v>
      </c>
      <c r="E280" s="39" t="str">
        <f>IF($B280&lt;&gt;"",_xlfn.IFNA(VLOOKUP($B280,'Node Details'!$B:$U,E$1,0),"Check"),"")</f>
        <v>Airtel</v>
      </c>
      <c r="F280" s="40">
        <v>45046</v>
      </c>
      <c r="G280" s="82"/>
      <c r="H280" s="39" t="s">
        <v>2829</v>
      </c>
      <c r="I280" s="82">
        <v>1</v>
      </c>
      <c r="J280" s="38">
        <v>50</v>
      </c>
      <c r="K280" s="39">
        <f t="shared" si="28"/>
        <v>50</v>
      </c>
      <c r="L280" s="64">
        <v>45046</v>
      </c>
      <c r="M280" s="82"/>
      <c r="N280" s="96" t="s">
        <v>200</v>
      </c>
      <c r="O280" s="97">
        <v>45128</v>
      </c>
      <c r="P280" s="38">
        <f t="shared" si="29"/>
        <v>50</v>
      </c>
      <c r="Q280" s="38">
        <f t="shared" si="30"/>
        <v>50</v>
      </c>
      <c r="R280" s="38"/>
      <c r="S280" s="25" t="s">
        <v>2830</v>
      </c>
      <c r="T280" s="100">
        <v>45204</v>
      </c>
      <c r="U280" s="38">
        <f t="shared" si="31"/>
        <v>50</v>
      </c>
      <c r="V280" s="38">
        <f t="shared" si="32"/>
        <v>1</v>
      </c>
      <c r="W280" s="82">
        <f t="shared" si="33"/>
        <v>50</v>
      </c>
      <c r="X280" s="98" t="s">
        <v>2826</v>
      </c>
      <c r="Y280" s="98" t="s">
        <v>89</v>
      </c>
      <c r="Z280" s="72"/>
      <c r="AA280" s="72"/>
      <c r="AB280" t="s">
        <v>100</v>
      </c>
      <c r="AC280" s="72" t="s">
        <v>101</v>
      </c>
    </row>
    <row r="281" spans="1:29" ht="15" customHeight="1">
      <c r="A281" s="38">
        <f t="shared" si="34"/>
        <v>279</v>
      </c>
      <c r="B281" s="39" t="s">
        <v>212</v>
      </c>
      <c r="C281" s="39" t="str">
        <f>IF($B281&lt;&gt;"",_xlfn.IFNA(VLOOKUP($B281,'Node Details'!$B:$U,C$1,0),"Check"),"")</f>
        <v>00001WB15-1WB150101</v>
      </c>
      <c r="D281" s="39" t="str">
        <f>IF($B281&lt;&gt;"",_xlfn.IFNA(VLOOKUP($B281,'Node Details'!$B:$U,D$1,0),"Check"),"")</f>
        <v>1WB</v>
      </c>
      <c r="E281" s="39" t="str">
        <f>IF($B281&lt;&gt;"",_xlfn.IFNA(VLOOKUP($B281,'Node Details'!$B:$U,E$1,0),"Check"),"")</f>
        <v>Airtel</v>
      </c>
      <c r="F281" s="40">
        <v>45046</v>
      </c>
      <c r="G281" s="82"/>
      <c r="H281" s="39" t="s">
        <v>2829</v>
      </c>
      <c r="I281" s="82">
        <v>1</v>
      </c>
      <c r="J281" s="38">
        <v>50</v>
      </c>
      <c r="K281" s="39">
        <f t="shared" si="28"/>
        <v>50</v>
      </c>
      <c r="L281" s="64">
        <v>45046</v>
      </c>
      <c r="M281" s="82"/>
      <c r="N281" s="96" t="s">
        <v>200</v>
      </c>
      <c r="O281" s="97">
        <v>45128</v>
      </c>
      <c r="P281" s="38">
        <f t="shared" si="29"/>
        <v>50</v>
      </c>
      <c r="Q281" s="38">
        <f t="shared" si="30"/>
        <v>50</v>
      </c>
      <c r="R281" s="38"/>
      <c r="S281" s="25" t="s">
        <v>2830</v>
      </c>
      <c r="T281" s="100">
        <v>45204</v>
      </c>
      <c r="U281" s="38">
        <f t="shared" si="31"/>
        <v>50</v>
      </c>
      <c r="V281" s="38">
        <f t="shared" si="32"/>
        <v>1</v>
      </c>
      <c r="W281" s="82">
        <f t="shared" si="33"/>
        <v>50</v>
      </c>
      <c r="X281" s="98" t="s">
        <v>2826</v>
      </c>
      <c r="Y281" s="98" t="s">
        <v>89</v>
      </c>
      <c r="Z281" s="72"/>
      <c r="AA281" s="72"/>
      <c r="AB281" t="s">
        <v>100</v>
      </c>
      <c r="AC281" s="72" t="s">
        <v>101</v>
      </c>
    </row>
    <row r="282" spans="1:29" ht="15" customHeight="1">
      <c r="A282" s="38">
        <f t="shared" si="34"/>
        <v>280</v>
      </c>
      <c r="B282" s="39" t="s">
        <v>217</v>
      </c>
      <c r="C282" s="39" t="str">
        <f>IF($B282&lt;&gt;"",_xlfn.IFNA(VLOOKUP($B282,'Node Details'!$B:$U,C$1,0),"Check"),"")</f>
        <v>00001WB16-1WB160108</v>
      </c>
      <c r="D282" s="39" t="str">
        <f>IF($B282&lt;&gt;"",_xlfn.IFNA(VLOOKUP($B282,'Node Details'!$B:$U,D$1,0),"Check"),"")</f>
        <v>1WB</v>
      </c>
      <c r="E282" s="39" t="str">
        <f>IF($B282&lt;&gt;"",_xlfn.IFNA(VLOOKUP($B282,'Node Details'!$B:$U,E$1,0),"Check"),"")</f>
        <v>Airtel</v>
      </c>
      <c r="F282" s="40">
        <v>45046</v>
      </c>
      <c r="G282" s="82"/>
      <c r="H282" s="39" t="s">
        <v>2829</v>
      </c>
      <c r="I282" s="82">
        <v>1</v>
      </c>
      <c r="J282" s="38">
        <v>50</v>
      </c>
      <c r="K282" s="39">
        <f t="shared" si="28"/>
        <v>50</v>
      </c>
      <c r="L282" s="64">
        <v>45046</v>
      </c>
      <c r="M282" s="82"/>
      <c r="N282" s="96" t="s">
        <v>200</v>
      </c>
      <c r="O282" s="97">
        <v>45128</v>
      </c>
      <c r="P282" s="38">
        <f t="shared" si="29"/>
        <v>50</v>
      </c>
      <c r="Q282" s="38">
        <f t="shared" si="30"/>
        <v>50</v>
      </c>
      <c r="R282" s="38"/>
      <c r="S282" s="25" t="s">
        <v>2830</v>
      </c>
      <c r="T282" s="100">
        <v>45204</v>
      </c>
      <c r="U282" s="38">
        <f t="shared" si="31"/>
        <v>50</v>
      </c>
      <c r="V282" s="38">
        <f t="shared" si="32"/>
        <v>1</v>
      </c>
      <c r="W282" s="82">
        <f t="shared" si="33"/>
        <v>50</v>
      </c>
      <c r="X282" s="98" t="s">
        <v>2826</v>
      </c>
      <c r="Y282" s="98" t="s">
        <v>89</v>
      </c>
      <c r="Z282" s="72"/>
      <c r="AA282" s="72"/>
      <c r="AB282" t="s">
        <v>100</v>
      </c>
      <c r="AC282" s="72" t="s">
        <v>101</v>
      </c>
    </row>
    <row r="283" spans="1:29" ht="15" customHeight="1">
      <c r="A283" s="38">
        <f t="shared" si="34"/>
        <v>281</v>
      </c>
      <c r="B283" s="39" t="s">
        <v>221</v>
      </c>
      <c r="C283" s="39" t="str">
        <f>IF($B283&lt;&gt;"",_xlfn.IFNA(VLOOKUP($B283,'Node Details'!$B:$U,C$1,0),"Check"),"")</f>
        <v>00001WB16-1WB160107</v>
      </c>
      <c r="D283" s="39" t="str">
        <f>IF($B283&lt;&gt;"",_xlfn.IFNA(VLOOKUP($B283,'Node Details'!$B:$U,D$1,0),"Check"),"")</f>
        <v>1WB</v>
      </c>
      <c r="E283" s="39" t="str">
        <f>IF($B283&lt;&gt;"",_xlfn.IFNA(VLOOKUP($B283,'Node Details'!$B:$U,E$1,0),"Check"),"")</f>
        <v>Airtel</v>
      </c>
      <c r="F283" s="40">
        <v>45046</v>
      </c>
      <c r="G283" s="82"/>
      <c r="H283" s="39" t="s">
        <v>2829</v>
      </c>
      <c r="I283" s="82">
        <v>1</v>
      </c>
      <c r="J283" s="38">
        <v>50</v>
      </c>
      <c r="K283" s="39">
        <f t="shared" si="28"/>
        <v>50</v>
      </c>
      <c r="L283" s="64">
        <v>45046</v>
      </c>
      <c r="M283" s="82"/>
      <c r="N283" s="96" t="s">
        <v>200</v>
      </c>
      <c r="O283" s="97">
        <v>45128</v>
      </c>
      <c r="P283" s="38">
        <f t="shared" si="29"/>
        <v>50</v>
      </c>
      <c r="Q283" s="38">
        <f t="shared" si="30"/>
        <v>50</v>
      </c>
      <c r="R283" s="38"/>
      <c r="S283" s="25" t="s">
        <v>2830</v>
      </c>
      <c r="T283" s="100">
        <v>45204</v>
      </c>
      <c r="U283" s="38">
        <f t="shared" si="31"/>
        <v>50</v>
      </c>
      <c r="V283" s="38">
        <f t="shared" si="32"/>
        <v>1</v>
      </c>
      <c r="W283" s="82">
        <f t="shared" si="33"/>
        <v>50</v>
      </c>
      <c r="X283" s="98" t="s">
        <v>2826</v>
      </c>
      <c r="Y283" s="98" t="s">
        <v>89</v>
      </c>
      <c r="Z283" s="72"/>
      <c r="AA283" s="72"/>
      <c r="AB283" t="s">
        <v>100</v>
      </c>
      <c r="AC283" s="72" t="s">
        <v>101</v>
      </c>
    </row>
    <row r="284" spans="1:29" ht="15" customHeight="1">
      <c r="A284" s="38">
        <f t="shared" si="34"/>
        <v>282</v>
      </c>
      <c r="B284" s="39" t="s">
        <v>2044</v>
      </c>
      <c r="C284" s="39" t="str">
        <f>IF($B284&lt;&gt;"",_xlfn.IFNA(VLOOKUP($B284,'Node Details'!$B:$U,C$1,0),"Check"),"")</f>
        <v>00001WB16-1WB160101</v>
      </c>
      <c r="D284" s="39" t="str">
        <f>IF($B284&lt;&gt;"",_xlfn.IFNA(VLOOKUP($B284,'Node Details'!$B:$U,D$1,0),"Check"),"")</f>
        <v>1WB</v>
      </c>
      <c r="E284" s="39" t="str">
        <f>IF($B284&lt;&gt;"",_xlfn.IFNA(VLOOKUP($B284,'Node Details'!$B:$U,E$1,0),"Check"),"")</f>
        <v>Airtel</v>
      </c>
      <c r="F284" s="40">
        <v>45046</v>
      </c>
      <c r="G284" s="82"/>
      <c r="H284" s="39" t="s">
        <v>2829</v>
      </c>
      <c r="I284" s="82">
        <v>1</v>
      </c>
      <c r="J284" s="38">
        <v>50</v>
      </c>
      <c r="K284" s="39">
        <f t="shared" si="28"/>
        <v>50</v>
      </c>
      <c r="L284" s="64">
        <v>45046</v>
      </c>
      <c r="M284" s="82"/>
      <c r="N284" s="96" t="s">
        <v>200</v>
      </c>
      <c r="O284" s="97">
        <v>45128</v>
      </c>
      <c r="P284" s="38">
        <f t="shared" si="29"/>
        <v>50</v>
      </c>
      <c r="Q284" s="38">
        <f t="shared" si="30"/>
        <v>50</v>
      </c>
      <c r="R284" s="38"/>
      <c r="S284" s="25" t="s">
        <v>2830</v>
      </c>
      <c r="T284" s="100">
        <v>45204</v>
      </c>
      <c r="U284" s="38">
        <f t="shared" si="31"/>
        <v>50</v>
      </c>
      <c r="V284" s="38">
        <f t="shared" si="32"/>
        <v>1</v>
      </c>
      <c r="W284" s="82">
        <f t="shared" si="33"/>
        <v>50</v>
      </c>
      <c r="X284" s="98" t="s">
        <v>2826</v>
      </c>
      <c r="Y284" s="98" t="s">
        <v>89</v>
      </c>
      <c r="Z284" s="72"/>
      <c r="AA284" s="72"/>
      <c r="AB284" t="s">
        <v>100</v>
      </c>
      <c r="AC284" s="72" t="s">
        <v>101</v>
      </c>
    </row>
    <row r="285" spans="1:29" ht="15" customHeight="1">
      <c r="A285" s="38">
        <f t="shared" si="34"/>
        <v>283</v>
      </c>
      <c r="B285" s="39" t="s">
        <v>2046</v>
      </c>
      <c r="C285" s="39" t="str">
        <f>IF($B285&lt;&gt;"",_xlfn.IFNA(VLOOKUP($B285,'Node Details'!$B:$U,C$1,0),"Check"),"")</f>
        <v>00001WB16-1WB160101</v>
      </c>
      <c r="D285" s="39" t="str">
        <f>IF($B285&lt;&gt;"",_xlfn.IFNA(VLOOKUP($B285,'Node Details'!$B:$U,D$1,0),"Check"),"")</f>
        <v>1WB</v>
      </c>
      <c r="E285" s="39" t="str">
        <f>IF($B285&lt;&gt;"",_xlfn.IFNA(VLOOKUP($B285,'Node Details'!$B:$U,E$1,0),"Check"),"")</f>
        <v>Airtel</v>
      </c>
      <c r="F285" s="40">
        <v>45046</v>
      </c>
      <c r="G285" s="82"/>
      <c r="H285" s="39" t="s">
        <v>2829</v>
      </c>
      <c r="I285" s="82">
        <v>1</v>
      </c>
      <c r="J285" s="38">
        <v>50</v>
      </c>
      <c r="K285" s="39">
        <f t="shared" si="28"/>
        <v>50</v>
      </c>
      <c r="L285" s="64">
        <v>45046</v>
      </c>
      <c r="M285" s="82"/>
      <c r="N285" s="96" t="s">
        <v>200</v>
      </c>
      <c r="O285" s="97">
        <v>45128</v>
      </c>
      <c r="P285" s="38">
        <f t="shared" si="29"/>
        <v>50</v>
      </c>
      <c r="Q285" s="38">
        <f t="shared" si="30"/>
        <v>50</v>
      </c>
      <c r="R285" s="38"/>
      <c r="S285" s="25" t="s">
        <v>2830</v>
      </c>
      <c r="T285" s="100">
        <v>45204</v>
      </c>
      <c r="U285" s="38">
        <f t="shared" si="31"/>
        <v>50</v>
      </c>
      <c r="V285" s="38">
        <f t="shared" si="32"/>
        <v>1</v>
      </c>
      <c r="W285" s="82">
        <f t="shared" si="33"/>
        <v>50</v>
      </c>
      <c r="X285" s="98" t="s">
        <v>2826</v>
      </c>
      <c r="Y285" s="98" t="s">
        <v>89</v>
      </c>
      <c r="Z285" s="72"/>
      <c r="AA285" s="72"/>
      <c r="AB285" t="s">
        <v>100</v>
      </c>
      <c r="AC285" s="72" t="s">
        <v>101</v>
      </c>
    </row>
    <row r="286" spans="1:29" ht="15" customHeight="1">
      <c r="A286" s="38">
        <f t="shared" si="34"/>
        <v>284</v>
      </c>
      <c r="B286" s="39" t="s">
        <v>2048</v>
      </c>
      <c r="C286" s="39" t="str">
        <f>IF($B286&lt;&gt;"",_xlfn.IFNA(VLOOKUP($B286,'Node Details'!$B:$U,C$1,0),"Check"),"")</f>
        <v>00001WB16-1WB160101</v>
      </c>
      <c r="D286" s="39" t="str">
        <f>IF($B286&lt;&gt;"",_xlfn.IFNA(VLOOKUP($B286,'Node Details'!$B:$U,D$1,0),"Check"),"")</f>
        <v>1WB</v>
      </c>
      <c r="E286" s="39" t="str">
        <f>IF($B286&lt;&gt;"",_xlfn.IFNA(VLOOKUP($B286,'Node Details'!$B:$U,E$1,0),"Check"),"")</f>
        <v>Airtel</v>
      </c>
      <c r="F286" s="40">
        <v>45046</v>
      </c>
      <c r="G286" s="82"/>
      <c r="H286" s="39" t="s">
        <v>2829</v>
      </c>
      <c r="I286" s="82">
        <v>1</v>
      </c>
      <c r="J286" s="38">
        <v>50</v>
      </c>
      <c r="K286" s="39">
        <f t="shared" si="28"/>
        <v>50</v>
      </c>
      <c r="L286" s="64">
        <v>45046</v>
      </c>
      <c r="M286" s="82"/>
      <c r="N286" s="96" t="s">
        <v>200</v>
      </c>
      <c r="O286" s="97">
        <v>45128</v>
      </c>
      <c r="P286" s="38">
        <f t="shared" si="29"/>
        <v>50</v>
      </c>
      <c r="Q286" s="38">
        <f t="shared" si="30"/>
        <v>50</v>
      </c>
      <c r="R286" s="38"/>
      <c r="S286" s="25" t="s">
        <v>2830</v>
      </c>
      <c r="T286" s="100">
        <v>45204</v>
      </c>
      <c r="U286" s="38">
        <f t="shared" si="31"/>
        <v>50</v>
      </c>
      <c r="V286" s="38">
        <f t="shared" si="32"/>
        <v>1</v>
      </c>
      <c r="W286" s="82">
        <f t="shared" si="33"/>
        <v>50</v>
      </c>
      <c r="X286" s="98" t="s">
        <v>2826</v>
      </c>
      <c r="Y286" s="98" t="s">
        <v>89</v>
      </c>
      <c r="Z286" s="72"/>
      <c r="AA286" s="72"/>
      <c r="AB286" t="s">
        <v>100</v>
      </c>
      <c r="AC286" s="72" t="s">
        <v>101</v>
      </c>
    </row>
    <row r="287" spans="1:29" ht="15" customHeight="1">
      <c r="A287" s="38">
        <f t="shared" si="34"/>
        <v>285</v>
      </c>
      <c r="B287" s="39" t="s">
        <v>2050</v>
      </c>
      <c r="C287" s="39" t="str">
        <f>IF($B287&lt;&gt;"",_xlfn.IFNA(VLOOKUP($B287,'Node Details'!$B:$U,C$1,0),"Check"),"")</f>
        <v>00001WB16-1WB160101</v>
      </c>
      <c r="D287" s="39" t="str">
        <f>IF($B287&lt;&gt;"",_xlfn.IFNA(VLOOKUP($B287,'Node Details'!$B:$U,D$1,0),"Check"),"")</f>
        <v>1WB</v>
      </c>
      <c r="E287" s="39" t="str">
        <f>IF($B287&lt;&gt;"",_xlfn.IFNA(VLOOKUP($B287,'Node Details'!$B:$U,E$1,0),"Check"),"")</f>
        <v>Airtel</v>
      </c>
      <c r="F287" s="40">
        <v>45046</v>
      </c>
      <c r="G287" s="82"/>
      <c r="H287" s="39" t="s">
        <v>2829</v>
      </c>
      <c r="I287" s="82">
        <v>1</v>
      </c>
      <c r="J287" s="38">
        <v>50</v>
      </c>
      <c r="K287" s="39">
        <f t="shared" si="28"/>
        <v>50</v>
      </c>
      <c r="L287" s="64">
        <v>45046</v>
      </c>
      <c r="M287" s="82"/>
      <c r="N287" s="96" t="s">
        <v>200</v>
      </c>
      <c r="O287" s="97">
        <v>45128</v>
      </c>
      <c r="P287" s="38">
        <f t="shared" si="29"/>
        <v>50</v>
      </c>
      <c r="Q287" s="38">
        <f t="shared" si="30"/>
        <v>50</v>
      </c>
      <c r="R287" s="38"/>
      <c r="S287" s="25" t="s">
        <v>2830</v>
      </c>
      <c r="T287" s="100">
        <v>45204</v>
      </c>
      <c r="U287" s="38">
        <f t="shared" si="31"/>
        <v>50</v>
      </c>
      <c r="V287" s="38">
        <f t="shared" si="32"/>
        <v>1</v>
      </c>
      <c r="W287" s="82">
        <f t="shared" si="33"/>
        <v>50</v>
      </c>
      <c r="X287" s="98" t="s">
        <v>2826</v>
      </c>
      <c r="Y287" s="98" t="s">
        <v>89</v>
      </c>
      <c r="Z287" s="72"/>
      <c r="AA287" s="72"/>
      <c r="AB287" t="s">
        <v>100</v>
      </c>
      <c r="AC287" s="72" t="s">
        <v>101</v>
      </c>
    </row>
    <row r="288" spans="1:29" ht="15" customHeight="1">
      <c r="A288" s="38">
        <f t="shared" si="34"/>
        <v>286</v>
      </c>
      <c r="B288" s="39" t="s">
        <v>2052</v>
      </c>
      <c r="C288" s="39" t="str">
        <f>IF($B288&lt;&gt;"",_xlfn.IFNA(VLOOKUP($B288,'Node Details'!$B:$U,C$1,0),"Check"),"")</f>
        <v>00001WB16-1WB160101</v>
      </c>
      <c r="D288" s="39" t="str">
        <f>IF($B288&lt;&gt;"",_xlfn.IFNA(VLOOKUP($B288,'Node Details'!$B:$U,D$1,0),"Check"),"")</f>
        <v>1WB</v>
      </c>
      <c r="E288" s="39" t="str">
        <f>IF($B288&lt;&gt;"",_xlfn.IFNA(VLOOKUP($B288,'Node Details'!$B:$U,E$1,0),"Check"),"")</f>
        <v>Airtel</v>
      </c>
      <c r="F288" s="40">
        <v>45046</v>
      </c>
      <c r="G288" s="82"/>
      <c r="H288" s="39" t="s">
        <v>2829</v>
      </c>
      <c r="I288" s="82">
        <v>1</v>
      </c>
      <c r="J288" s="38">
        <v>50</v>
      </c>
      <c r="K288" s="39">
        <f t="shared" si="28"/>
        <v>50</v>
      </c>
      <c r="L288" s="64">
        <v>45046</v>
      </c>
      <c r="M288" s="82"/>
      <c r="N288" s="96" t="s">
        <v>200</v>
      </c>
      <c r="O288" s="97">
        <v>45128</v>
      </c>
      <c r="P288" s="38">
        <f t="shared" si="29"/>
        <v>50</v>
      </c>
      <c r="Q288" s="38">
        <f t="shared" si="30"/>
        <v>50</v>
      </c>
      <c r="R288" s="38"/>
      <c r="S288" s="25" t="s">
        <v>2830</v>
      </c>
      <c r="T288" s="100">
        <v>45204</v>
      </c>
      <c r="U288" s="38">
        <f t="shared" si="31"/>
        <v>50</v>
      </c>
      <c r="V288" s="38">
        <f t="shared" si="32"/>
        <v>1</v>
      </c>
      <c r="W288" s="82">
        <f t="shared" si="33"/>
        <v>50</v>
      </c>
      <c r="X288" s="98" t="s">
        <v>2826</v>
      </c>
      <c r="Y288" s="98" t="s">
        <v>89</v>
      </c>
      <c r="Z288" s="72"/>
      <c r="AA288" s="72"/>
      <c r="AB288" t="s">
        <v>100</v>
      </c>
      <c r="AC288" s="72" t="s">
        <v>101</v>
      </c>
    </row>
    <row r="289" spans="1:29" ht="15" customHeight="1">
      <c r="A289" s="38">
        <f t="shared" si="34"/>
        <v>287</v>
      </c>
      <c r="B289" s="39" t="s">
        <v>225</v>
      </c>
      <c r="C289" s="39" t="str">
        <f>IF($B289&lt;&gt;"",_xlfn.IFNA(VLOOKUP($B289,'Node Details'!$B:$U,C$1,0),"Check"),"")</f>
        <v>00001WB16-1WB160101</v>
      </c>
      <c r="D289" s="39" t="str">
        <f>IF($B289&lt;&gt;"",_xlfn.IFNA(VLOOKUP($B289,'Node Details'!$B:$U,D$1,0),"Check"),"")</f>
        <v>1WB</v>
      </c>
      <c r="E289" s="39" t="str">
        <f>IF($B289&lt;&gt;"",_xlfn.IFNA(VLOOKUP($B289,'Node Details'!$B:$U,E$1,0),"Check"),"")</f>
        <v>Airtel</v>
      </c>
      <c r="F289" s="40">
        <v>45046</v>
      </c>
      <c r="G289" s="82"/>
      <c r="H289" s="39" t="s">
        <v>2829</v>
      </c>
      <c r="I289" s="82">
        <v>1</v>
      </c>
      <c r="J289" s="38">
        <v>50</v>
      </c>
      <c r="K289" s="39">
        <f t="shared" si="28"/>
        <v>50</v>
      </c>
      <c r="L289" s="64">
        <v>45046</v>
      </c>
      <c r="M289" s="82"/>
      <c r="N289" s="96" t="s">
        <v>200</v>
      </c>
      <c r="O289" s="97">
        <v>45128</v>
      </c>
      <c r="P289" s="38">
        <f t="shared" si="29"/>
        <v>50</v>
      </c>
      <c r="Q289" s="38">
        <f t="shared" si="30"/>
        <v>50</v>
      </c>
      <c r="R289" s="38"/>
      <c r="S289" s="25" t="s">
        <v>2830</v>
      </c>
      <c r="T289" s="100">
        <v>45204</v>
      </c>
      <c r="U289" s="38">
        <f t="shared" si="31"/>
        <v>50</v>
      </c>
      <c r="V289" s="38">
        <f t="shared" si="32"/>
        <v>1</v>
      </c>
      <c r="W289" s="82">
        <f t="shared" si="33"/>
        <v>50</v>
      </c>
      <c r="X289" s="98" t="s">
        <v>2826</v>
      </c>
      <c r="Y289" s="98" t="s">
        <v>89</v>
      </c>
      <c r="Z289" s="72"/>
      <c r="AA289" s="72"/>
      <c r="AB289" t="s">
        <v>100</v>
      </c>
      <c r="AC289" s="72" t="s">
        <v>101</v>
      </c>
    </row>
    <row r="290" spans="1:29" ht="15" customHeight="1">
      <c r="A290" s="38">
        <f t="shared" si="34"/>
        <v>288</v>
      </c>
      <c r="B290" s="39" t="s">
        <v>240</v>
      </c>
      <c r="C290" s="39" t="str">
        <f>IF($B290&lt;&gt;"",_xlfn.IFNA(VLOOKUP($B290,'Node Details'!$B:$U,C$1,0),"Check"),"")</f>
        <v>1WB170105-1WB170108</v>
      </c>
      <c r="D290" s="39" t="str">
        <f>IF($B290&lt;&gt;"",_xlfn.IFNA(VLOOKUP($B290,'Node Details'!$B:$U,D$1,0),"Check"),"")</f>
        <v>1WB</v>
      </c>
      <c r="E290" s="39" t="str">
        <f>IF($B290&lt;&gt;"",_xlfn.IFNA(VLOOKUP($B290,'Node Details'!$B:$U,E$1,0),"Check"),"")</f>
        <v>Airtel</v>
      </c>
      <c r="F290" s="40">
        <v>45046</v>
      </c>
      <c r="G290" s="82"/>
      <c r="H290" s="39" t="s">
        <v>2829</v>
      </c>
      <c r="I290" s="82">
        <v>1</v>
      </c>
      <c r="J290" s="38">
        <v>50</v>
      </c>
      <c r="K290" s="39">
        <f t="shared" si="28"/>
        <v>50</v>
      </c>
      <c r="L290" s="64">
        <v>45046</v>
      </c>
      <c r="M290" s="82"/>
      <c r="N290" s="96" t="s">
        <v>200</v>
      </c>
      <c r="O290" s="97">
        <v>45128</v>
      </c>
      <c r="P290" s="38">
        <f t="shared" si="29"/>
        <v>50</v>
      </c>
      <c r="Q290" s="38">
        <f t="shared" si="30"/>
        <v>50</v>
      </c>
      <c r="R290" s="38"/>
      <c r="S290" s="25" t="s">
        <v>2830</v>
      </c>
      <c r="T290" s="100">
        <v>45204</v>
      </c>
      <c r="U290" s="38">
        <f t="shared" si="31"/>
        <v>50</v>
      </c>
      <c r="V290" s="38">
        <f t="shared" si="32"/>
        <v>1</v>
      </c>
      <c r="W290" s="82">
        <f t="shared" si="33"/>
        <v>50</v>
      </c>
      <c r="X290" s="98" t="s">
        <v>2826</v>
      </c>
      <c r="Y290" s="98" t="s">
        <v>89</v>
      </c>
      <c r="Z290" s="72"/>
      <c r="AA290" s="72"/>
      <c r="AB290" t="s">
        <v>100</v>
      </c>
      <c r="AC290" s="72" t="s">
        <v>101</v>
      </c>
    </row>
    <row r="291" spans="1:29" ht="15" customHeight="1">
      <c r="A291" s="38">
        <f t="shared" si="34"/>
        <v>289</v>
      </c>
      <c r="B291" s="39" t="s">
        <v>236</v>
      </c>
      <c r="C291" s="39" t="str">
        <f>IF($B291&lt;&gt;"",_xlfn.IFNA(VLOOKUP($B291,'Node Details'!$B:$U,C$1,0),"Check"),"")</f>
        <v>1WB170105-1WB170107</v>
      </c>
      <c r="D291" s="39" t="str">
        <f>IF($B291&lt;&gt;"",_xlfn.IFNA(VLOOKUP($B291,'Node Details'!$B:$U,D$1,0),"Check"),"")</f>
        <v>1WB</v>
      </c>
      <c r="E291" s="39" t="str">
        <f>IF($B291&lt;&gt;"",_xlfn.IFNA(VLOOKUP($B291,'Node Details'!$B:$U,E$1,0),"Check"),"")</f>
        <v>Airtel</v>
      </c>
      <c r="F291" s="40">
        <v>45046</v>
      </c>
      <c r="G291" s="82"/>
      <c r="H291" s="39" t="s">
        <v>2829</v>
      </c>
      <c r="I291" s="82">
        <v>1</v>
      </c>
      <c r="J291" s="38">
        <v>50</v>
      </c>
      <c r="K291" s="39">
        <f t="shared" si="28"/>
        <v>50</v>
      </c>
      <c r="L291" s="64">
        <v>45046</v>
      </c>
      <c r="M291" s="82"/>
      <c r="N291" s="96" t="s">
        <v>200</v>
      </c>
      <c r="O291" s="97">
        <v>45128</v>
      </c>
      <c r="P291" s="38">
        <f t="shared" si="29"/>
        <v>50</v>
      </c>
      <c r="Q291" s="38">
        <f t="shared" si="30"/>
        <v>50</v>
      </c>
      <c r="R291" s="38"/>
      <c r="S291" s="25" t="s">
        <v>2830</v>
      </c>
      <c r="T291" s="100">
        <v>45204</v>
      </c>
      <c r="U291" s="38">
        <f t="shared" si="31"/>
        <v>50</v>
      </c>
      <c r="V291" s="38">
        <f t="shared" si="32"/>
        <v>1</v>
      </c>
      <c r="W291" s="82">
        <f t="shared" si="33"/>
        <v>50</v>
      </c>
      <c r="X291" s="98" t="s">
        <v>2826</v>
      </c>
      <c r="Y291" s="98" t="s">
        <v>89</v>
      </c>
      <c r="Z291" s="72"/>
      <c r="AA291" s="72"/>
      <c r="AB291" t="s">
        <v>100</v>
      </c>
      <c r="AC291" s="72" t="s">
        <v>101</v>
      </c>
    </row>
    <row r="292" spans="1:29" ht="15" customHeight="1">
      <c r="A292" s="38">
        <f t="shared" si="34"/>
        <v>290</v>
      </c>
      <c r="B292" s="39" t="s">
        <v>230</v>
      </c>
      <c r="C292" s="39" t="str">
        <f>IF($B292&lt;&gt;"",_xlfn.IFNA(VLOOKUP($B292,'Node Details'!$B:$U,C$1,0),"Check"),"")</f>
        <v>00001WB17-1WB170106</v>
      </c>
      <c r="D292" s="39" t="str">
        <f>IF($B292&lt;&gt;"",_xlfn.IFNA(VLOOKUP($B292,'Node Details'!$B:$U,D$1,0),"Check"),"")</f>
        <v>1WB</v>
      </c>
      <c r="E292" s="39" t="str">
        <f>IF($B292&lt;&gt;"",_xlfn.IFNA(VLOOKUP($B292,'Node Details'!$B:$U,E$1,0),"Check"),"")</f>
        <v>Airtel</v>
      </c>
      <c r="F292" s="40">
        <v>45046</v>
      </c>
      <c r="G292" s="82"/>
      <c r="H292" s="39" t="s">
        <v>2829</v>
      </c>
      <c r="I292" s="82">
        <v>1</v>
      </c>
      <c r="J292" s="38">
        <v>50</v>
      </c>
      <c r="K292" s="39">
        <f t="shared" si="28"/>
        <v>50</v>
      </c>
      <c r="L292" s="64">
        <v>45046</v>
      </c>
      <c r="M292" s="82"/>
      <c r="N292" s="96" t="s">
        <v>200</v>
      </c>
      <c r="O292" s="97">
        <v>45128</v>
      </c>
      <c r="P292" s="38">
        <f t="shared" si="29"/>
        <v>50</v>
      </c>
      <c r="Q292" s="38">
        <f t="shared" si="30"/>
        <v>50</v>
      </c>
      <c r="R292" s="38"/>
      <c r="S292" s="25" t="s">
        <v>2830</v>
      </c>
      <c r="T292" s="100">
        <v>45204</v>
      </c>
      <c r="U292" s="38">
        <f t="shared" si="31"/>
        <v>50</v>
      </c>
      <c r="V292" s="38">
        <f t="shared" si="32"/>
        <v>1</v>
      </c>
      <c r="W292" s="82">
        <f t="shared" si="33"/>
        <v>50</v>
      </c>
      <c r="X292" s="98" t="s">
        <v>2826</v>
      </c>
      <c r="Y292" s="98" t="s">
        <v>89</v>
      </c>
      <c r="Z292" s="72"/>
      <c r="AA292" s="72"/>
      <c r="AB292" t="s">
        <v>100</v>
      </c>
      <c r="AC292" s="72" t="s">
        <v>101</v>
      </c>
    </row>
    <row r="293" spans="1:29" ht="15" customHeight="1">
      <c r="A293" s="38">
        <f t="shared" si="34"/>
        <v>291</v>
      </c>
      <c r="B293" s="39" t="s">
        <v>234</v>
      </c>
      <c r="C293" s="39" t="str">
        <f>IF($B293&lt;&gt;"",_xlfn.IFNA(VLOOKUP($B293,'Node Details'!$B:$U,C$1,0),"Check"),"")</f>
        <v>00001WB17-1WB170106</v>
      </c>
      <c r="D293" s="39" t="str">
        <f>IF($B293&lt;&gt;"",_xlfn.IFNA(VLOOKUP($B293,'Node Details'!$B:$U,D$1,0),"Check"),"")</f>
        <v>1WB</v>
      </c>
      <c r="E293" s="39" t="str">
        <f>IF($B293&lt;&gt;"",_xlfn.IFNA(VLOOKUP($B293,'Node Details'!$B:$U,E$1,0),"Check"),"")</f>
        <v>Airtel</v>
      </c>
      <c r="F293" s="40">
        <v>45046</v>
      </c>
      <c r="G293" s="82"/>
      <c r="H293" s="39" t="s">
        <v>2829</v>
      </c>
      <c r="I293" s="82">
        <v>1</v>
      </c>
      <c r="J293" s="38">
        <v>50</v>
      </c>
      <c r="K293" s="39">
        <f t="shared" si="28"/>
        <v>50</v>
      </c>
      <c r="L293" s="64">
        <v>45046</v>
      </c>
      <c r="M293" s="82"/>
      <c r="N293" s="96" t="s">
        <v>200</v>
      </c>
      <c r="O293" s="97">
        <v>45128</v>
      </c>
      <c r="P293" s="38">
        <f t="shared" si="29"/>
        <v>50</v>
      </c>
      <c r="Q293" s="38">
        <f t="shared" si="30"/>
        <v>50</v>
      </c>
      <c r="R293" s="38"/>
      <c r="S293" s="25" t="s">
        <v>2830</v>
      </c>
      <c r="T293" s="100">
        <v>45204</v>
      </c>
      <c r="U293" s="38">
        <f t="shared" si="31"/>
        <v>50</v>
      </c>
      <c r="V293" s="38">
        <f t="shared" si="32"/>
        <v>1</v>
      </c>
      <c r="W293" s="82">
        <f t="shared" si="33"/>
        <v>50</v>
      </c>
      <c r="X293" s="98" t="s">
        <v>2826</v>
      </c>
      <c r="Y293" s="98" t="s">
        <v>89</v>
      </c>
      <c r="Z293" s="72"/>
      <c r="AA293" s="72"/>
      <c r="AB293" t="s">
        <v>100</v>
      </c>
      <c r="AC293" s="72" t="s">
        <v>101</v>
      </c>
    </row>
    <row r="294" spans="1:29" ht="15" customHeight="1">
      <c r="A294" s="38">
        <f t="shared" si="34"/>
        <v>292</v>
      </c>
      <c r="B294" s="39" t="s">
        <v>253</v>
      </c>
      <c r="C294" s="39" t="str">
        <f>IF($B294&lt;&gt;"",_xlfn.IFNA(VLOOKUP($B294,'Node Details'!$B:$U,C$1,0),"Check"),"")</f>
        <v>1WB170101-1WB170104</v>
      </c>
      <c r="D294" s="39" t="str">
        <f>IF($B294&lt;&gt;"",_xlfn.IFNA(VLOOKUP($B294,'Node Details'!$B:$U,D$1,0),"Check"),"")</f>
        <v>1WB</v>
      </c>
      <c r="E294" s="39" t="str">
        <f>IF($B294&lt;&gt;"",_xlfn.IFNA(VLOOKUP($B294,'Node Details'!$B:$U,E$1,0),"Check"),"")</f>
        <v>Airtel</v>
      </c>
      <c r="F294" s="40">
        <v>45046</v>
      </c>
      <c r="G294" s="82"/>
      <c r="H294" s="39" t="s">
        <v>2829</v>
      </c>
      <c r="I294" s="82">
        <v>1</v>
      </c>
      <c r="J294" s="38">
        <v>50</v>
      </c>
      <c r="K294" s="39">
        <f t="shared" si="28"/>
        <v>50</v>
      </c>
      <c r="L294" s="64">
        <v>45046</v>
      </c>
      <c r="M294" s="82"/>
      <c r="N294" s="96" t="s">
        <v>200</v>
      </c>
      <c r="O294" s="97">
        <v>45128</v>
      </c>
      <c r="P294" s="38">
        <f t="shared" si="29"/>
        <v>50</v>
      </c>
      <c r="Q294" s="38">
        <f t="shared" si="30"/>
        <v>50</v>
      </c>
      <c r="R294" s="38"/>
      <c r="S294" s="25" t="s">
        <v>2830</v>
      </c>
      <c r="T294" s="100">
        <v>45204</v>
      </c>
      <c r="U294" s="38">
        <f t="shared" si="31"/>
        <v>50</v>
      </c>
      <c r="V294" s="38">
        <f t="shared" si="32"/>
        <v>1</v>
      </c>
      <c r="W294" s="82">
        <f t="shared" si="33"/>
        <v>50</v>
      </c>
      <c r="X294" s="98" t="s">
        <v>2826</v>
      </c>
      <c r="Y294" s="98" t="s">
        <v>89</v>
      </c>
      <c r="Z294" s="72"/>
      <c r="AA294" s="72"/>
      <c r="AB294" t="s">
        <v>100</v>
      </c>
      <c r="AC294" s="72" t="s">
        <v>101</v>
      </c>
    </row>
    <row r="295" spans="1:29" ht="15" customHeight="1">
      <c r="A295" s="38">
        <f t="shared" si="34"/>
        <v>293</v>
      </c>
      <c r="B295" s="39" t="s">
        <v>249</v>
      </c>
      <c r="C295" s="39" t="str">
        <f>IF($B295&lt;&gt;"",_xlfn.IFNA(VLOOKUP($B295,'Node Details'!$B:$U,C$1,0),"Check"),"")</f>
        <v>1WB170101-1WB170103</v>
      </c>
      <c r="D295" s="39" t="str">
        <f>IF($B295&lt;&gt;"",_xlfn.IFNA(VLOOKUP($B295,'Node Details'!$B:$U,D$1,0),"Check"),"")</f>
        <v>1WB</v>
      </c>
      <c r="E295" s="39" t="str">
        <f>IF($B295&lt;&gt;"",_xlfn.IFNA(VLOOKUP($B295,'Node Details'!$B:$U,E$1,0),"Check"),"")</f>
        <v>Airtel</v>
      </c>
      <c r="F295" s="40">
        <v>45046</v>
      </c>
      <c r="G295" s="82"/>
      <c r="H295" s="39" t="s">
        <v>2829</v>
      </c>
      <c r="I295" s="82">
        <v>1</v>
      </c>
      <c r="J295" s="38">
        <v>50</v>
      </c>
      <c r="K295" s="39">
        <f t="shared" si="28"/>
        <v>50</v>
      </c>
      <c r="L295" s="64">
        <v>45046</v>
      </c>
      <c r="M295" s="82"/>
      <c r="N295" s="96" t="s">
        <v>200</v>
      </c>
      <c r="O295" s="97">
        <v>45128</v>
      </c>
      <c r="P295" s="38">
        <f t="shared" si="29"/>
        <v>50</v>
      </c>
      <c r="Q295" s="38">
        <f t="shared" si="30"/>
        <v>50</v>
      </c>
      <c r="R295" s="38"/>
      <c r="S295" s="25" t="s">
        <v>2830</v>
      </c>
      <c r="T295" s="100">
        <v>45204</v>
      </c>
      <c r="U295" s="38">
        <f t="shared" si="31"/>
        <v>50</v>
      </c>
      <c r="V295" s="38">
        <f t="shared" si="32"/>
        <v>1</v>
      </c>
      <c r="W295" s="82">
        <f t="shared" si="33"/>
        <v>50</v>
      </c>
      <c r="X295" s="98" t="s">
        <v>2826</v>
      </c>
      <c r="Y295" s="98" t="s">
        <v>89</v>
      </c>
      <c r="Z295" s="72"/>
      <c r="AA295" s="72"/>
      <c r="AB295" t="s">
        <v>100</v>
      </c>
      <c r="AC295" s="72" t="s">
        <v>101</v>
      </c>
    </row>
    <row r="296" spans="1:29" ht="15" customHeight="1">
      <c r="A296" s="38">
        <f t="shared" si="34"/>
        <v>294</v>
      </c>
      <c r="B296" s="39" t="s">
        <v>244</v>
      </c>
      <c r="C296" s="39" t="str">
        <f>IF($B296&lt;&gt;"",_xlfn.IFNA(VLOOKUP($B296,'Node Details'!$B:$U,C$1,0),"Check"),"")</f>
        <v>00001WB17-1WB170102</v>
      </c>
      <c r="D296" s="39" t="str">
        <f>IF($B296&lt;&gt;"",_xlfn.IFNA(VLOOKUP($B296,'Node Details'!$B:$U,D$1,0),"Check"),"")</f>
        <v>1WB</v>
      </c>
      <c r="E296" s="39" t="str">
        <f>IF($B296&lt;&gt;"",_xlfn.IFNA(VLOOKUP($B296,'Node Details'!$B:$U,E$1,0),"Check"),"")</f>
        <v>Airtel</v>
      </c>
      <c r="F296" s="40">
        <v>45046</v>
      </c>
      <c r="G296" s="82"/>
      <c r="H296" s="39" t="s">
        <v>2829</v>
      </c>
      <c r="I296" s="82">
        <v>1</v>
      </c>
      <c r="J296" s="38">
        <v>50</v>
      </c>
      <c r="K296" s="39">
        <f t="shared" si="28"/>
        <v>50</v>
      </c>
      <c r="L296" s="64">
        <v>45046</v>
      </c>
      <c r="M296" s="82"/>
      <c r="N296" s="96" t="s">
        <v>200</v>
      </c>
      <c r="O296" s="97">
        <v>45128</v>
      </c>
      <c r="P296" s="38">
        <f t="shared" si="29"/>
        <v>50</v>
      </c>
      <c r="Q296" s="38">
        <f t="shared" si="30"/>
        <v>50</v>
      </c>
      <c r="R296" s="38"/>
      <c r="S296" s="25" t="s">
        <v>2830</v>
      </c>
      <c r="T296" s="100">
        <v>45204</v>
      </c>
      <c r="U296" s="38">
        <f t="shared" si="31"/>
        <v>50</v>
      </c>
      <c r="V296" s="38">
        <f t="shared" si="32"/>
        <v>1</v>
      </c>
      <c r="W296" s="82">
        <f t="shared" si="33"/>
        <v>50</v>
      </c>
      <c r="X296" s="98" t="s">
        <v>2826</v>
      </c>
      <c r="Y296" s="98" t="s">
        <v>89</v>
      </c>
      <c r="Z296" s="72"/>
      <c r="AA296" s="72"/>
      <c r="AB296" t="s">
        <v>100</v>
      </c>
      <c r="AC296" s="72" t="s">
        <v>101</v>
      </c>
    </row>
    <row r="297" spans="1:29" ht="15" customHeight="1">
      <c r="A297" s="38">
        <f t="shared" si="34"/>
        <v>295</v>
      </c>
      <c r="B297" s="39" t="s">
        <v>248</v>
      </c>
      <c r="C297" s="39" t="str">
        <f>IF($B297&lt;&gt;"",_xlfn.IFNA(VLOOKUP($B297,'Node Details'!$B:$U,C$1,0),"Check"),"")</f>
        <v>00001WB17-1WB170102</v>
      </c>
      <c r="D297" s="39" t="str">
        <f>IF($B297&lt;&gt;"",_xlfn.IFNA(VLOOKUP($B297,'Node Details'!$B:$U,D$1,0),"Check"),"")</f>
        <v>1WB</v>
      </c>
      <c r="E297" s="39" t="str">
        <f>IF($B297&lt;&gt;"",_xlfn.IFNA(VLOOKUP($B297,'Node Details'!$B:$U,E$1,0),"Check"),"")</f>
        <v>Airtel</v>
      </c>
      <c r="F297" s="40">
        <v>45046</v>
      </c>
      <c r="G297" s="82"/>
      <c r="H297" s="39" t="s">
        <v>2829</v>
      </c>
      <c r="I297" s="82">
        <v>1</v>
      </c>
      <c r="J297" s="38">
        <v>50</v>
      </c>
      <c r="K297" s="39">
        <f t="shared" si="28"/>
        <v>50</v>
      </c>
      <c r="L297" s="64">
        <v>45046</v>
      </c>
      <c r="M297" s="82"/>
      <c r="N297" s="96" t="s">
        <v>200</v>
      </c>
      <c r="O297" s="97">
        <v>45128</v>
      </c>
      <c r="P297" s="38">
        <f t="shared" si="29"/>
        <v>50</v>
      </c>
      <c r="Q297" s="38">
        <f t="shared" si="30"/>
        <v>50</v>
      </c>
      <c r="R297" s="38"/>
      <c r="S297" s="25" t="s">
        <v>2830</v>
      </c>
      <c r="T297" s="100">
        <v>45204</v>
      </c>
      <c r="U297" s="38">
        <f t="shared" si="31"/>
        <v>50</v>
      </c>
      <c r="V297" s="38">
        <f t="shared" si="32"/>
        <v>1</v>
      </c>
      <c r="W297" s="82">
        <f t="shared" si="33"/>
        <v>50</v>
      </c>
      <c r="X297" s="98" t="s">
        <v>2826</v>
      </c>
      <c r="Y297" s="98" t="s">
        <v>89</v>
      </c>
      <c r="Z297" s="72"/>
      <c r="AA297" s="72"/>
      <c r="AB297" t="s">
        <v>100</v>
      </c>
      <c r="AC297" s="72" t="s">
        <v>101</v>
      </c>
    </row>
    <row r="298" spans="1:29" ht="15" customHeight="1">
      <c r="A298" s="38">
        <f t="shared" si="34"/>
        <v>296</v>
      </c>
      <c r="B298" s="39" t="s">
        <v>257</v>
      </c>
      <c r="C298" s="39" t="str">
        <f>IF($B298&lt;&gt;"",_xlfn.IFNA(VLOOKUP($B298,'Node Details'!$B:$U,C$1,0),"Check"),"")</f>
        <v>0000001WB-1WB180108</v>
      </c>
      <c r="D298" s="39" t="str">
        <f>IF($B298&lt;&gt;"",_xlfn.IFNA(VLOOKUP($B298,'Node Details'!$B:$U,D$1,0),"Check"),"")</f>
        <v>1WB</v>
      </c>
      <c r="E298" s="39" t="str">
        <f>IF($B298&lt;&gt;"",_xlfn.IFNA(VLOOKUP($B298,'Node Details'!$B:$U,E$1,0),"Check"),"")</f>
        <v>Airtel</v>
      </c>
      <c r="F298" s="40">
        <v>45046</v>
      </c>
      <c r="G298" s="82"/>
      <c r="H298" s="39" t="s">
        <v>2829</v>
      </c>
      <c r="I298" s="82">
        <v>1</v>
      </c>
      <c r="J298" s="38">
        <v>50</v>
      </c>
      <c r="K298" s="39">
        <f t="shared" si="28"/>
        <v>50</v>
      </c>
      <c r="L298" s="64">
        <v>45046</v>
      </c>
      <c r="M298" s="82"/>
      <c r="N298" s="96" t="s">
        <v>200</v>
      </c>
      <c r="O298" s="97">
        <v>45128</v>
      </c>
      <c r="P298" s="38">
        <f t="shared" si="29"/>
        <v>50</v>
      </c>
      <c r="Q298" s="38">
        <f t="shared" si="30"/>
        <v>50</v>
      </c>
      <c r="R298" s="38"/>
      <c r="S298" s="25" t="s">
        <v>2830</v>
      </c>
      <c r="T298" s="100">
        <v>45204</v>
      </c>
      <c r="U298" s="38">
        <f t="shared" si="31"/>
        <v>50</v>
      </c>
      <c r="V298" s="38">
        <f t="shared" si="32"/>
        <v>1</v>
      </c>
      <c r="W298" s="82">
        <f t="shared" si="33"/>
        <v>50</v>
      </c>
      <c r="X298" s="98" t="s">
        <v>2826</v>
      </c>
      <c r="Y298" s="98" t="s">
        <v>89</v>
      </c>
      <c r="Z298" s="72"/>
      <c r="AA298" s="72"/>
      <c r="AB298" t="s">
        <v>100</v>
      </c>
      <c r="AC298" s="72" t="s">
        <v>101</v>
      </c>
    </row>
    <row r="299" spans="1:29" ht="15" customHeight="1">
      <c r="A299" s="38">
        <f t="shared" si="34"/>
        <v>297</v>
      </c>
      <c r="B299" s="39" t="s">
        <v>261</v>
      </c>
      <c r="C299" s="39" t="str">
        <f>IF($B299&lt;&gt;"",_xlfn.IFNA(VLOOKUP($B299,'Node Details'!$B:$U,C$1,0),"Check"),"")</f>
        <v>0000001WB-1WB180107</v>
      </c>
      <c r="D299" s="39" t="str">
        <f>IF($B299&lt;&gt;"",_xlfn.IFNA(VLOOKUP($B299,'Node Details'!$B:$U,D$1,0),"Check"),"")</f>
        <v>1WB</v>
      </c>
      <c r="E299" s="39" t="str">
        <f>IF($B299&lt;&gt;"",_xlfn.IFNA(VLOOKUP($B299,'Node Details'!$B:$U,E$1,0),"Check"),"")</f>
        <v>Airtel</v>
      </c>
      <c r="F299" s="40">
        <v>45046</v>
      </c>
      <c r="G299" s="82"/>
      <c r="H299" s="39" t="s">
        <v>2829</v>
      </c>
      <c r="I299" s="82">
        <v>1</v>
      </c>
      <c r="J299" s="38">
        <v>50</v>
      </c>
      <c r="K299" s="39">
        <f t="shared" si="28"/>
        <v>50</v>
      </c>
      <c r="L299" s="64">
        <v>45046</v>
      </c>
      <c r="M299" s="82"/>
      <c r="N299" s="96" t="s">
        <v>200</v>
      </c>
      <c r="O299" s="97">
        <v>45128</v>
      </c>
      <c r="P299" s="38">
        <f t="shared" si="29"/>
        <v>50</v>
      </c>
      <c r="Q299" s="38">
        <f t="shared" si="30"/>
        <v>50</v>
      </c>
      <c r="R299" s="38"/>
      <c r="S299" s="25" t="s">
        <v>2830</v>
      </c>
      <c r="T299" s="100">
        <v>45204</v>
      </c>
      <c r="U299" s="38">
        <f t="shared" si="31"/>
        <v>50</v>
      </c>
      <c r="V299" s="38">
        <f t="shared" si="32"/>
        <v>1</v>
      </c>
      <c r="W299" s="82">
        <f t="shared" si="33"/>
        <v>50</v>
      </c>
      <c r="X299" s="98" t="s">
        <v>2826</v>
      </c>
      <c r="Y299" s="98" t="s">
        <v>89</v>
      </c>
      <c r="Z299" s="72"/>
      <c r="AA299" s="72"/>
      <c r="AB299" t="s">
        <v>100</v>
      </c>
      <c r="AC299" s="72" t="s">
        <v>101</v>
      </c>
    </row>
    <row r="300" spans="1:29" ht="15" customHeight="1">
      <c r="A300" s="38">
        <f t="shared" si="34"/>
        <v>298</v>
      </c>
      <c r="B300" s="39" t="s">
        <v>273</v>
      </c>
      <c r="C300" s="39" t="str">
        <f>IF($B300&lt;&gt;"",_xlfn.IFNA(VLOOKUP($B300,'Node Details'!$B:$U,C$1,0),"Check"),"")</f>
        <v>1WB180104-1WB180106</v>
      </c>
      <c r="D300" s="39" t="str">
        <f>IF($B300&lt;&gt;"",_xlfn.IFNA(VLOOKUP($B300,'Node Details'!$B:$U,D$1,0),"Check"),"")</f>
        <v>1WB</v>
      </c>
      <c r="E300" s="39" t="str">
        <f>IF($B300&lt;&gt;"",_xlfn.IFNA(VLOOKUP($B300,'Node Details'!$B:$U,E$1,0),"Check"),"")</f>
        <v>Airtel</v>
      </c>
      <c r="F300" s="40">
        <v>45046</v>
      </c>
      <c r="G300" s="82"/>
      <c r="H300" s="39" t="s">
        <v>2829</v>
      </c>
      <c r="I300" s="82">
        <v>1</v>
      </c>
      <c r="J300" s="38">
        <v>50</v>
      </c>
      <c r="K300" s="39">
        <f t="shared" si="28"/>
        <v>50</v>
      </c>
      <c r="L300" s="64">
        <v>45046</v>
      </c>
      <c r="M300" s="82"/>
      <c r="N300" s="96" t="s">
        <v>200</v>
      </c>
      <c r="O300" s="97">
        <v>45128</v>
      </c>
      <c r="P300" s="38">
        <f t="shared" si="29"/>
        <v>50</v>
      </c>
      <c r="Q300" s="38">
        <f t="shared" si="30"/>
        <v>50</v>
      </c>
      <c r="R300" s="38"/>
      <c r="S300" s="25" t="s">
        <v>2830</v>
      </c>
      <c r="T300" s="100">
        <v>45204</v>
      </c>
      <c r="U300" s="38">
        <f t="shared" si="31"/>
        <v>50</v>
      </c>
      <c r="V300" s="38">
        <f t="shared" si="32"/>
        <v>1</v>
      </c>
      <c r="W300" s="82">
        <f t="shared" si="33"/>
        <v>50</v>
      </c>
      <c r="X300" s="98" t="s">
        <v>2826</v>
      </c>
      <c r="Y300" s="98" t="s">
        <v>89</v>
      </c>
      <c r="Z300" s="72"/>
      <c r="AA300" s="72"/>
      <c r="AB300" t="s">
        <v>100</v>
      </c>
      <c r="AC300" s="72" t="s">
        <v>101</v>
      </c>
    </row>
    <row r="301" spans="1:29" ht="15" customHeight="1">
      <c r="A301" s="38">
        <f t="shared" si="34"/>
        <v>299</v>
      </c>
      <c r="B301" s="39" t="s">
        <v>267</v>
      </c>
      <c r="C301" s="39" t="str">
        <f>IF($B301&lt;&gt;"",_xlfn.IFNA(VLOOKUP($B301,'Node Details'!$B:$U,C$1,0),"Check"),"")</f>
        <v>00001WB18-1WB180105</v>
      </c>
      <c r="D301" s="39" t="str">
        <f>IF($B301&lt;&gt;"",_xlfn.IFNA(VLOOKUP($B301,'Node Details'!$B:$U,D$1,0),"Check"),"")</f>
        <v>1WB</v>
      </c>
      <c r="E301" s="39" t="str">
        <f>IF($B301&lt;&gt;"",_xlfn.IFNA(VLOOKUP($B301,'Node Details'!$B:$U,E$1,0),"Check"),"")</f>
        <v>Airtel</v>
      </c>
      <c r="F301" s="40">
        <v>45046</v>
      </c>
      <c r="G301" s="82"/>
      <c r="H301" s="39" t="s">
        <v>2829</v>
      </c>
      <c r="I301" s="82">
        <v>1</v>
      </c>
      <c r="J301" s="38">
        <v>50</v>
      </c>
      <c r="K301" s="39">
        <f t="shared" si="28"/>
        <v>50</v>
      </c>
      <c r="L301" s="64">
        <v>45046</v>
      </c>
      <c r="M301" s="82"/>
      <c r="N301" s="96" t="s">
        <v>200</v>
      </c>
      <c r="O301" s="97">
        <v>45128</v>
      </c>
      <c r="P301" s="38">
        <f t="shared" si="29"/>
        <v>50</v>
      </c>
      <c r="Q301" s="38">
        <f t="shared" si="30"/>
        <v>50</v>
      </c>
      <c r="R301" s="38"/>
      <c r="S301" s="25" t="s">
        <v>2830</v>
      </c>
      <c r="T301" s="100">
        <v>45204</v>
      </c>
      <c r="U301" s="38">
        <f t="shared" si="31"/>
        <v>50</v>
      </c>
      <c r="V301" s="38">
        <f t="shared" si="32"/>
        <v>1</v>
      </c>
      <c r="W301" s="82">
        <f t="shared" si="33"/>
        <v>50</v>
      </c>
      <c r="X301" s="98" t="s">
        <v>2826</v>
      </c>
      <c r="Y301" s="98" t="s">
        <v>89</v>
      </c>
      <c r="Z301" s="72"/>
      <c r="AA301" s="72"/>
      <c r="AB301" t="s">
        <v>100</v>
      </c>
      <c r="AC301" s="72" t="s">
        <v>101</v>
      </c>
    </row>
    <row r="302" spans="1:29" ht="15" customHeight="1">
      <c r="A302" s="38">
        <f t="shared" si="34"/>
        <v>300</v>
      </c>
      <c r="B302" s="39" t="s">
        <v>271</v>
      </c>
      <c r="C302" s="39" t="str">
        <f>IF($B302&lt;&gt;"",_xlfn.IFNA(VLOOKUP($B302,'Node Details'!$B:$U,C$1,0),"Check"),"")</f>
        <v>00001WB18-1WB180105</v>
      </c>
      <c r="D302" s="39" t="str">
        <f>IF($B302&lt;&gt;"",_xlfn.IFNA(VLOOKUP($B302,'Node Details'!$B:$U,D$1,0),"Check"),"")</f>
        <v>1WB</v>
      </c>
      <c r="E302" s="39" t="str">
        <f>IF($B302&lt;&gt;"",_xlfn.IFNA(VLOOKUP($B302,'Node Details'!$B:$U,E$1,0),"Check"),"")</f>
        <v>Airtel</v>
      </c>
      <c r="F302" s="40">
        <v>45046</v>
      </c>
      <c r="G302" s="82"/>
      <c r="H302" s="39" t="s">
        <v>2829</v>
      </c>
      <c r="I302" s="82">
        <v>1</v>
      </c>
      <c r="J302" s="38">
        <v>50</v>
      </c>
      <c r="K302" s="39">
        <f t="shared" si="28"/>
        <v>50</v>
      </c>
      <c r="L302" s="64">
        <v>45046</v>
      </c>
      <c r="M302" s="82"/>
      <c r="N302" s="96" t="s">
        <v>200</v>
      </c>
      <c r="O302" s="97">
        <v>45128</v>
      </c>
      <c r="P302" s="38">
        <f t="shared" si="29"/>
        <v>50</v>
      </c>
      <c r="Q302" s="38">
        <f t="shared" si="30"/>
        <v>50</v>
      </c>
      <c r="R302" s="38"/>
      <c r="S302" s="25" t="s">
        <v>2830</v>
      </c>
      <c r="T302" s="100">
        <v>45204</v>
      </c>
      <c r="U302" s="38">
        <f t="shared" si="31"/>
        <v>50</v>
      </c>
      <c r="V302" s="38">
        <f t="shared" si="32"/>
        <v>1</v>
      </c>
      <c r="W302" s="82">
        <f t="shared" si="33"/>
        <v>50</v>
      </c>
      <c r="X302" s="98" t="s">
        <v>2826</v>
      </c>
      <c r="Y302" s="98" t="s">
        <v>89</v>
      </c>
      <c r="Z302" s="72"/>
      <c r="AA302" s="72"/>
      <c r="AB302" t="s">
        <v>100</v>
      </c>
      <c r="AC302" s="72" t="s">
        <v>101</v>
      </c>
    </row>
    <row r="303" spans="1:29" ht="15" customHeight="1">
      <c r="A303" s="38">
        <f t="shared" si="34"/>
        <v>301</v>
      </c>
      <c r="B303" s="39" t="s">
        <v>277</v>
      </c>
      <c r="C303" s="39" t="str">
        <f>IF($B303&lt;&gt;"",_xlfn.IFNA(VLOOKUP($B303,'Node Details'!$B:$U,C$1,0),"Check"),"")</f>
        <v>00001WB18-1WB180103</v>
      </c>
      <c r="D303" s="39" t="str">
        <f>IF($B303&lt;&gt;"",_xlfn.IFNA(VLOOKUP($B303,'Node Details'!$B:$U,D$1,0),"Check"),"")</f>
        <v>1WB</v>
      </c>
      <c r="E303" s="39" t="str">
        <f>IF($B303&lt;&gt;"",_xlfn.IFNA(VLOOKUP($B303,'Node Details'!$B:$U,E$1,0),"Check"),"")</f>
        <v>Airtel</v>
      </c>
      <c r="F303" s="40">
        <v>45046</v>
      </c>
      <c r="G303" s="82"/>
      <c r="H303" s="39" t="s">
        <v>2829</v>
      </c>
      <c r="I303" s="82">
        <v>1</v>
      </c>
      <c r="J303" s="38">
        <v>50</v>
      </c>
      <c r="K303" s="39">
        <f t="shared" si="28"/>
        <v>50</v>
      </c>
      <c r="L303" s="64">
        <v>45046</v>
      </c>
      <c r="M303" s="82"/>
      <c r="N303" s="96" t="s">
        <v>200</v>
      </c>
      <c r="O303" s="97">
        <v>45128</v>
      </c>
      <c r="P303" s="38">
        <f t="shared" si="29"/>
        <v>50</v>
      </c>
      <c r="Q303" s="38">
        <f t="shared" si="30"/>
        <v>50</v>
      </c>
      <c r="R303" s="38"/>
      <c r="S303" s="25" t="s">
        <v>2830</v>
      </c>
      <c r="T303" s="100">
        <v>45204</v>
      </c>
      <c r="U303" s="38">
        <f t="shared" si="31"/>
        <v>50</v>
      </c>
      <c r="V303" s="38">
        <f t="shared" si="32"/>
        <v>1</v>
      </c>
      <c r="W303" s="82">
        <f t="shared" si="33"/>
        <v>50</v>
      </c>
      <c r="X303" s="98" t="s">
        <v>2826</v>
      </c>
      <c r="Y303" s="98" t="s">
        <v>89</v>
      </c>
      <c r="Z303" s="72"/>
      <c r="AA303" s="72"/>
      <c r="AB303" t="s">
        <v>100</v>
      </c>
      <c r="AC303" s="72" t="s">
        <v>101</v>
      </c>
    </row>
    <row r="304" spans="1:29" ht="15" customHeight="1">
      <c r="A304" s="38">
        <f t="shared" si="34"/>
        <v>302</v>
      </c>
      <c r="B304" s="39" t="s">
        <v>281</v>
      </c>
      <c r="C304" s="39" t="str">
        <f>IF($B304&lt;&gt;"",_xlfn.IFNA(VLOOKUP($B304,'Node Details'!$B:$U,C$1,0),"Check"),"")</f>
        <v>00001WB18-1WB180102</v>
      </c>
      <c r="D304" s="39" t="str">
        <f>IF($B304&lt;&gt;"",_xlfn.IFNA(VLOOKUP($B304,'Node Details'!$B:$U,D$1,0),"Check"),"")</f>
        <v>1WB</v>
      </c>
      <c r="E304" s="39" t="str">
        <f>IF($B304&lt;&gt;"",_xlfn.IFNA(VLOOKUP($B304,'Node Details'!$B:$U,E$1,0),"Check"),"")</f>
        <v>Airtel</v>
      </c>
      <c r="F304" s="40">
        <v>45046</v>
      </c>
      <c r="G304" s="82"/>
      <c r="H304" s="39" t="s">
        <v>2829</v>
      </c>
      <c r="I304" s="82">
        <v>1</v>
      </c>
      <c r="J304" s="38">
        <v>50</v>
      </c>
      <c r="K304" s="39">
        <f t="shared" si="28"/>
        <v>50</v>
      </c>
      <c r="L304" s="64">
        <v>45046</v>
      </c>
      <c r="M304" s="82"/>
      <c r="N304" s="96" t="s">
        <v>200</v>
      </c>
      <c r="O304" s="97">
        <v>45128</v>
      </c>
      <c r="P304" s="38">
        <f t="shared" si="29"/>
        <v>50</v>
      </c>
      <c r="Q304" s="38">
        <f t="shared" si="30"/>
        <v>50</v>
      </c>
      <c r="R304" s="38"/>
      <c r="S304" s="25" t="s">
        <v>2830</v>
      </c>
      <c r="T304" s="100">
        <v>45204</v>
      </c>
      <c r="U304" s="38">
        <f t="shared" si="31"/>
        <v>50</v>
      </c>
      <c r="V304" s="38">
        <f t="shared" si="32"/>
        <v>1</v>
      </c>
      <c r="W304" s="82">
        <f t="shared" si="33"/>
        <v>50</v>
      </c>
      <c r="X304" s="98" t="s">
        <v>2826</v>
      </c>
      <c r="Y304" s="98" t="s">
        <v>89</v>
      </c>
      <c r="Z304" s="72"/>
      <c r="AA304" s="72"/>
      <c r="AB304" t="s">
        <v>100</v>
      </c>
      <c r="AC304" s="72" t="s">
        <v>101</v>
      </c>
    </row>
    <row r="305" spans="1:29" ht="15" customHeight="1">
      <c r="A305" s="38">
        <f t="shared" si="34"/>
        <v>303</v>
      </c>
      <c r="B305" s="39" t="s">
        <v>285</v>
      </c>
      <c r="C305" s="39" t="str">
        <f>IF($B305&lt;&gt;"",_xlfn.IFNA(VLOOKUP($B305,'Node Details'!$B:$U,C$1,0),"Check"),"")</f>
        <v>00001WB18-1WB180101</v>
      </c>
      <c r="D305" s="39" t="str">
        <f>IF($B305&lt;&gt;"",_xlfn.IFNA(VLOOKUP($B305,'Node Details'!$B:$U,D$1,0),"Check"),"")</f>
        <v>1WB</v>
      </c>
      <c r="E305" s="39" t="str">
        <f>IF($B305&lt;&gt;"",_xlfn.IFNA(VLOOKUP($B305,'Node Details'!$B:$U,E$1,0),"Check"),"")</f>
        <v>Airtel</v>
      </c>
      <c r="F305" s="40">
        <v>45046</v>
      </c>
      <c r="G305" s="82"/>
      <c r="H305" s="39" t="s">
        <v>2829</v>
      </c>
      <c r="I305" s="82">
        <v>1</v>
      </c>
      <c r="J305" s="38">
        <v>50</v>
      </c>
      <c r="K305" s="39">
        <f t="shared" si="28"/>
        <v>50</v>
      </c>
      <c r="L305" s="64">
        <v>45046</v>
      </c>
      <c r="M305" s="82"/>
      <c r="N305" s="96" t="s">
        <v>200</v>
      </c>
      <c r="O305" s="97">
        <v>45128</v>
      </c>
      <c r="P305" s="38">
        <f t="shared" si="29"/>
        <v>50</v>
      </c>
      <c r="Q305" s="38">
        <f t="shared" si="30"/>
        <v>50</v>
      </c>
      <c r="R305" s="38"/>
      <c r="S305" s="25" t="s">
        <v>2830</v>
      </c>
      <c r="T305" s="100">
        <v>45204</v>
      </c>
      <c r="U305" s="38">
        <f t="shared" si="31"/>
        <v>50</v>
      </c>
      <c r="V305" s="38">
        <f t="shared" si="32"/>
        <v>1</v>
      </c>
      <c r="W305" s="82">
        <f t="shared" si="33"/>
        <v>50</v>
      </c>
      <c r="X305" s="98" t="s">
        <v>2826</v>
      </c>
      <c r="Y305" s="98" t="s">
        <v>89</v>
      </c>
      <c r="Z305" s="72"/>
      <c r="AA305" s="72"/>
      <c r="AB305" t="s">
        <v>100</v>
      </c>
      <c r="AC305" s="72" t="s">
        <v>101</v>
      </c>
    </row>
    <row r="306" spans="1:29" ht="15" customHeight="1">
      <c r="A306" s="38">
        <f t="shared" si="34"/>
        <v>304</v>
      </c>
      <c r="B306" s="39" t="s">
        <v>2054</v>
      </c>
      <c r="C306" s="39" t="str">
        <f>IF($B306&lt;&gt;"",_xlfn.IFNA(VLOOKUP($B306,'Node Details'!$B:$U,C$1,0),"Check"),"")</f>
        <v>00001WB19-1WB190106</v>
      </c>
      <c r="D306" s="39" t="str">
        <f>IF($B306&lt;&gt;"",_xlfn.IFNA(VLOOKUP($B306,'Node Details'!$B:$U,D$1,0),"Check"),"")</f>
        <v>1WB</v>
      </c>
      <c r="E306" s="39" t="str">
        <f>IF($B306&lt;&gt;"",_xlfn.IFNA(VLOOKUP($B306,'Node Details'!$B:$U,E$1,0),"Check"),"")</f>
        <v>Airtel</v>
      </c>
      <c r="F306" s="40">
        <v>45046</v>
      </c>
      <c r="G306" s="82"/>
      <c r="H306" s="39" t="s">
        <v>2829</v>
      </c>
      <c r="I306" s="82">
        <v>1</v>
      </c>
      <c r="J306" s="38">
        <v>50</v>
      </c>
      <c r="K306" s="39">
        <f t="shared" si="28"/>
        <v>50</v>
      </c>
      <c r="L306" s="64">
        <v>45046</v>
      </c>
      <c r="M306" s="82"/>
      <c r="N306" s="96" t="s">
        <v>200</v>
      </c>
      <c r="O306" s="97">
        <v>45128</v>
      </c>
      <c r="P306" s="38">
        <f t="shared" si="29"/>
        <v>50</v>
      </c>
      <c r="Q306" s="38">
        <f t="shared" si="30"/>
        <v>50</v>
      </c>
      <c r="R306" s="38"/>
      <c r="S306" s="25" t="s">
        <v>2830</v>
      </c>
      <c r="T306" s="100">
        <v>45204</v>
      </c>
      <c r="U306" s="38">
        <f t="shared" si="31"/>
        <v>50</v>
      </c>
      <c r="V306" s="38">
        <f t="shared" si="32"/>
        <v>1</v>
      </c>
      <c r="W306" s="82">
        <f t="shared" si="33"/>
        <v>50</v>
      </c>
      <c r="X306" s="98" t="s">
        <v>2826</v>
      </c>
      <c r="Y306" s="98" t="s">
        <v>89</v>
      </c>
      <c r="Z306" s="72"/>
      <c r="AA306" s="72"/>
      <c r="AB306" t="s">
        <v>100</v>
      </c>
      <c r="AC306" s="72" t="s">
        <v>101</v>
      </c>
    </row>
    <row r="307" spans="1:29" ht="15" customHeight="1">
      <c r="A307" s="38">
        <f t="shared" si="34"/>
        <v>305</v>
      </c>
      <c r="B307" s="39" t="s">
        <v>2055</v>
      </c>
      <c r="C307" s="39" t="str">
        <f>IF($B307&lt;&gt;"",_xlfn.IFNA(VLOOKUP($B307,'Node Details'!$B:$U,C$1,0),"Check"),"")</f>
        <v>00001WB19-1WB190106</v>
      </c>
      <c r="D307" s="39" t="str">
        <f>IF($B307&lt;&gt;"",_xlfn.IFNA(VLOOKUP($B307,'Node Details'!$B:$U,D$1,0),"Check"),"")</f>
        <v>1WB</v>
      </c>
      <c r="E307" s="39" t="str">
        <f>IF($B307&lt;&gt;"",_xlfn.IFNA(VLOOKUP($B307,'Node Details'!$B:$U,E$1,0),"Check"),"")</f>
        <v>Airtel</v>
      </c>
      <c r="F307" s="40">
        <v>45046</v>
      </c>
      <c r="G307" s="82"/>
      <c r="H307" s="39" t="s">
        <v>2829</v>
      </c>
      <c r="I307" s="82">
        <v>1</v>
      </c>
      <c r="J307" s="38">
        <v>50</v>
      </c>
      <c r="K307" s="39">
        <f t="shared" si="28"/>
        <v>50</v>
      </c>
      <c r="L307" s="64">
        <v>45046</v>
      </c>
      <c r="M307" s="82"/>
      <c r="N307" s="96" t="s">
        <v>200</v>
      </c>
      <c r="O307" s="97">
        <v>45128</v>
      </c>
      <c r="P307" s="38">
        <f t="shared" si="29"/>
        <v>50</v>
      </c>
      <c r="Q307" s="38">
        <f t="shared" si="30"/>
        <v>50</v>
      </c>
      <c r="R307" s="38"/>
      <c r="S307" s="25" t="s">
        <v>2830</v>
      </c>
      <c r="T307" s="100">
        <v>45204</v>
      </c>
      <c r="U307" s="38">
        <f t="shared" si="31"/>
        <v>50</v>
      </c>
      <c r="V307" s="38">
        <f t="shared" si="32"/>
        <v>1</v>
      </c>
      <c r="W307" s="82">
        <f t="shared" si="33"/>
        <v>50</v>
      </c>
      <c r="X307" s="98" t="s">
        <v>2826</v>
      </c>
      <c r="Y307" s="98" t="s">
        <v>89</v>
      </c>
      <c r="Z307" s="72"/>
      <c r="AA307" s="72"/>
      <c r="AB307" t="s">
        <v>100</v>
      </c>
      <c r="AC307" s="72" t="s">
        <v>101</v>
      </c>
    </row>
    <row r="308" spans="1:29" ht="15" customHeight="1">
      <c r="A308" s="38">
        <f t="shared" si="34"/>
        <v>306</v>
      </c>
      <c r="B308" s="39" t="s">
        <v>288</v>
      </c>
      <c r="C308" s="39" t="str">
        <f>IF($B308&lt;&gt;"",_xlfn.IFNA(VLOOKUP($B308,'Node Details'!$B:$U,C$1,0),"Check"),"")</f>
        <v>00001WB19-1WB190106</v>
      </c>
      <c r="D308" s="39" t="str">
        <f>IF($B308&lt;&gt;"",_xlfn.IFNA(VLOOKUP($B308,'Node Details'!$B:$U,D$1,0),"Check"),"")</f>
        <v>1WB</v>
      </c>
      <c r="E308" s="39" t="str">
        <f>IF($B308&lt;&gt;"",_xlfn.IFNA(VLOOKUP($B308,'Node Details'!$B:$U,E$1,0),"Check"),"")</f>
        <v>Airtel</v>
      </c>
      <c r="F308" s="40">
        <v>45046</v>
      </c>
      <c r="G308" s="82"/>
      <c r="H308" s="39" t="s">
        <v>2829</v>
      </c>
      <c r="I308" s="82">
        <v>1</v>
      </c>
      <c r="J308" s="38">
        <v>50</v>
      </c>
      <c r="K308" s="39">
        <f t="shared" si="28"/>
        <v>50</v>
      </c>
      <c r="L308" s="64">
        <v>45046</v>
      </c>
      <c r="M308" s="82"/>
      <c r="N308" s="96" t="s">
        <v>200</v>
      </c>
      <c r="O308" s="97">
        <v>45128</v>
      </c>
      <c r="P308" s="38">
        <f t="shared" si="29"/>
        <v>50</v>
      </c>
      <c r="Q308" s="38">
        <f t="shared" si="30"/>
        <v>50</v>
      </c>
      <c r="R308" s="38"/>
      <c r="S308" s="25" t="s">
        <v>2830</v>
      </c>
      <c r="T308" s="100">
        <v>45204</v>
      </c>
      <c r="U308" s="38">
        <f t="shared" si="31"/>
        <v>50</v>
      </c>
      <c r="V308" s="38">
        <f t="shared" si="32"/>
        <v>1</v>
      </c>
      <c r="W308" s="82">
        <f t="shared" si="33"/>
        <v>50</v>
      </c>
      <c r="X308" s="98" t="s">
        <v>2826</v>
      </c>
      <c r="Y308" s="98" t="s">
        <v>89</v>
      </c>
      <c r="Z308" s="72"/>
      <c r="AA308" s="72"/>
      <c r="AB308" t="s">
        <v>100</v>
      </c>
      <c r="AC308" s="72" t="s">
        <v>101</v>
      </c>
    </row>
    <row r="309" spans="1:29" ht="15" customHeight="1">
      <c r="A309" s="38">
        <f t="shared" si="34"/>
        <v>307</v>
      </c>
      <c r="B309" s="39" t="s">
        <v>298</v>
      </c>
      <c r="C309" s="39" t="str">
        <f>IF($B309&lt;&gt;"",_xlfn.IFNA(VLOOKUP($B309,'Node Details'!$B:$U,C$1,0),"Check"),"")</f>
        <v>1WB190104-1WB190105</v>
      </c>
      <c r="D309" s="39" t="str">
        <f>IF($B309&lt;&gt;"",_xlfn.IFNA(VLOOKUP($B309,'Node Details'!$B:$U,D$1,0),"Check"),"")</f>
        <v>1WB</v>
      </c>
      <c r="E309" s="39" t="str">
        <f>IF($B309&lt;&gt;"",_xlfn.IFNA(VLOOKUP($B309,'Node Details'!$B:$U,E$1,0),"Check"),"")</f>
        <v>Airtel</v>
      </c>
      <c r="F309" s="40">
        <v>45046</v>
      </c>
      <c r="G309" s="82"/>
      <c r="H309" s="39" t="s">
        <v>2829</v>
      </c>
      <c r="I309" s="82">
        <v>1</v>
      </c>
      <c r="J309" s="38">
        <v>50</v>
      </c>
      <c r="K309" s="39">
        <f t="shared" si="28"/>
        <v>50</v>
      </c>
      <c r="L309" s="64">
        <v>45046</v>
      </c>
      <c r="M309" s="82"/>
      <c r="N309" s="96" t="s">
        <v>200</v>
      </c>
      <c r="O309" s="97">
        <v>45128</v>
      </c>
      <c r="P309" s="38">
        <f t="shared" si="29"/>
        <v>50</v>
      </c>
      <c r="Q309" s="38">
        <f t="shared" si="30"/>
        <v>50</v>
      </c>
      <c r="R309" s="38"/>
      <c r="S309" s="25" t="s">
        <v>2830</v>
      </c>
      <c r="T309" s="100">
        <v>45204</v>
      </c>
      <c r="U309" s="38">
        <f t="shared" si="31"/>
        <v>50</v>
      </c>
      <c r="V309" s="38">
        <f t="shared" si="32"/>
        <v>1</v>
      </c>
      <c r="W309" s="82">
        <f t="shared" si="33"/>
        <v>50</v>
      </c>
      <c r="X309" s="98" t="s">
        <v>2826</v>
      </c>
      <c r="Y309" s="98" t="s">
        <v>89</v>
      </c>
      <c r="Z309" s="72"/>
      <c r="AA309" s="72"/>
      <c r="AB309" t="s">
        <v>100</v>
      </c>
      <c r="AC309" s="72" t="s">
        <v>101</v>
      </c>
    </row>
    <row r="310" spans="1:29" ht="15" customHeight="1">
      <c r="A310" s="38">
        <f t="shared" si="34"/>
        <v>308</v>
      </c>
      <c r="B310" s="39" t="s">
        <v>296</v>
      </c>
      <c r="C310" s="39" t="str">
        <f>IF($B310&lt;&gt;"",_xlfn.IFNA(VLOOKUP($B310,'Node Details'!$B:$U,C$1,0),"Check"),"")</f>
        <v>1WB190104-1WB190105</v>
      </c>
      <c r="D310" s="39" t="str">
        <f>IF($B310&lt;&gt;"",_xlfn.IFNA(VLOOKUP($B310,'Node Details'!$B:$U,D$1,0),"Check"),"")</f>
        <v>1WB</v>
      </c>
      <c r="E310" s="39" t="str">
        <f>IF($B310&lt;&gt;"",_xlfn.IFNA(VLOOKUP($B310,'Node Details'!$B:$U,E$1,0),"Check"),"")</f>
        <v>Airtel</v>
      </c>
      <c r="F310" s="40">
        <v>45046</v>
      </c>
      <c r="G310" s="82"/>
      <c r="H310" s="39" t="s">
        <v>2829</v>
      </c>
      <c r="I310" s="82">
        <v>1</v>
      </c>
      <c r="J310" s="38">
        <v>50</v>
      </c>
      <c r="K310" s="39">
        <f t="shared" si="28"/>
        <v>50</v>
      </c>
      <c r="L310" s="64">
        <v>45046</v>
      </c>
      <c r="M310" s="82"/>
      <c r="N310" s="96" t="s">
        <v>200</v>
      </c>
      <c r="O310" s="97">
        <v>45128</v>
      </c>
      <c r="P310" s="38">
        <f t="shared" si="29"/>
        <v>50</v>
      </c>
      <c r="Q310" s="38">
        <f t="shared" si="30"/>
        <v>50</v>
      </c>
      <c r="R310" s="38"/>
      <c r="S310" s="25" t="s">
        <v>2830</v>
      </c>
      <c r="T310" s="100">
        <v>45204</v>
      </c>
      <c r="U310" s="38">
        <f t="shared" si="31"/>
        <v>50</v>
      </c>
      <c r="V310" s="38">
        <f t="shared" si="32"/>
        <v>1</v>
      </c>
      <c r="W310" s="82">
        <f t="shared" si="33"/>
        <v>50</v>
      </c>
      <c r="X310" s="98" t="s">
        <v>2826</v>
      </c>
      <c r="Y310" s="98" t="s">
        <v>89</v>
      </c>
      <c r="Z310" s="72"/>
      <c r="AA310" s="72"/>
      <c r="AB310" t="s">
        <v>100</v>
      </c>
      <c r="AC310" s="72" t="s">
        <v>101</v>
      </c>
    </row>
    <row r="311" spans="1:29" ht="15" customHeight="1">
      <c r="A311" s="38">
        <f t="shared" si="34"/>
        <v>309</v>
      </c>
      <c r="B311" s="39" t="s">
        <v>292</v>
      </c>
      <c r="C311" s="39" t="str">
        <f>IF($B311&lt;&gt;"",_xlfn.IFNA(VLOOKUP($B311,'Node Details'!$B:$U,C$1,0),"Check"),"")</f>
        <v>00001WB19-1WB190103</v>
      </c>
      <c r="D311" s="39" t="str">
        <f>IF($B311&lt;&gt;"",_xlfn.IFNA(VLOOKUP($B311,'Node Details'!$B:$U,D$1,0),"Check"),"")</f>
        <v>1WB</v>
      </c>
      <c r="E311" s="39" t="str">
        <f>IF($B311&lt;&gt;"",_xlfn.IFNA(VLOOKUP($B311,'Node Details'!$B:$U,E$1,0),"Check"),"")</f>
        <v>Airtel</v>
      </c>
      <c r="F311" s="40">
        <v>45046</v>
      </c>
      <c r="G311" s="82"/>
      <c r="H311" s="39" t="s">
        <v>2829</v>
      </c>
      <c r="I311" s="82">
        <v>1</v>
      </c>
      <c r="J311" s="38">
        <v>50</v>
      </c>
      <c r="K311" s="39">
        <f t="shared" si="28"/>
        <v>50</v>
      </c>
      <c r="L311" s="64">
        <v>45046</v>
      </c>
      <c r="M311" s="82"/>
      <c r="N311" s="96" t="s">
        <v>200</v>
      </c>
      <c r="O311" s="97">
        <v>45128</v>
      </c>
      <c r="P311" s="38">
        <f t="shared" si="29"/>
        <v>50</v>
      </c>
      <c r="Q311" s="38">
        <f t="shared" si="30"/>
        <v>50</v>
      </c>
      <c r="R311" s="38"/>
      <c r="S311" s="25" t="s">
        <v>2830</v>
      </c>
      <c r="T311" s="100">
        <v>45204</v>
      </c>
      <c r="U311" s="38">
        <f t="shared" si="31"/>
        <v>50</v>
      </c>
      <c r="V311" s="38">
        <f t="shared" si="32"/>
        <v>1</v>
      </c>
      <c r="W311" s="82">
        <f t="shared" si="33"/>
        <v>50</v>
      </c>
      <c r="X311" s="98" t="s">
        <v>2826</v>
      </c>
      <c r="Y311" s="98" t="s">
        <v>89</v>
      </c>
      <c r="Z311" s="72"/>
      <c r="AA311" s="72"/>
      <c r="AB311" t="s">
        <v>100</v>
      </c>
      <c r="AC311" s="72" t="s">
        <v>101</v>
      </c>
    </row>
    <row r="312" spans="1:29" ht="15" customHeight="1">
      <c r="A312" s="38">
        <f t="shared" si="34"/>
        <v>310</v>
      </c>
      <c r="B312" s="39" t="s">
        <v>2057</v>
      </c>
      <c r="C312" s="39" t="str">
        <f>IF($B312&lt;&gt;"",_xlfn.IFNA(VLOOKUP($B312,'Node Details'!$B:$U,C$1,0),"Check"),"")</f>
        <v>00001WB19-1WB190103</v>
      </c>
      <c r="D312" s="39" t="str">
        <f>IF($B312&lt;&gt;"",_xlfn.IFNA(VLOOKUP($B312,'Node Details'!$B:$U,D$1,0),"Check"),"")</f>
        <v>1WB</v>
      </c>
      <c r="E312" s="39" t="str">
        <f>IF($B312&lt;&gt;"",_xlfn.IFNA(VLOOKUP($B312,'Node Details'!$B:$U,E$1,0),"Check"),"")</f>
        <v>Airtel</v>
      </c>
      <c r="F312" s="40">
        <v>45046</v>
      </c>
      <c r="G312" s="82"/>
      <c r="H312" s="39" t="s">
        <v>2829</v>
      </c>
      <c r="I312" s="82">
        <v>1</v>
      </c>
      <c r="J312" s="38">
        <v>50</v>
      </c>
      <c r="K312" s="39">
        <f t="shared" si="28"/>
        <v>50</v>
      </c>
      <c r="L312" s="64">
        <v>45046</v>
      </c>
      <c r="M312" s="82"/>
      <c r="N312" s="96" t="s">
        <v>200</v>
      </c>
      <c r="O312" s="97">
        <v>45128</v>
      </c>
      <c r="P312" s="38">
        <f t="shared" si="29"/>
        <v>50</v>
      </c>
      <c r="Q312" s="38">
        <f t="shared" si="30"/>
        <v>50</v>
      </c>
      <c r="R312" s="38"/>
      <c r="S312" s="25" t="s">
        <v>2830</v>
      </c>
      <c r="T312" s="100">
        <v>45204</v>
      </c>
      <c r="U312" s="38">
        <f t="shared" si="31"/>
        <v>50</v>
      </c>
      <c r="V312" s="38">
        <f t="shared" si="32"/>
        <v>1</v>
      </c>
      <c r="W312" s="82">
        <f t="shared" si="33"/>
        <v>50</v>
      </c>
      <c r="X312" s="98" t="s">
        <v>2826</v>
      </c>
      <c r="Y312" s="98" t="s">
        <v>89</v>
      </c>
      <c r="Z312" s="72"/>
      <c r="AA312" s="72"/>
      <c r="AB312" t="s">
        <v>100</v>
      </c>
      <c r="AC312" s="72" t="s">
        <v>101</v>
      </c>
    </row>
    <row r="313" spans="1:29" ht="15" customHeight="1">
      <c r="A313" s="38">
        <f t="shared" si="34"/>
        <v>311</v>
      </c>
      <c r="B313" s="39" t="s">
        <v>302</v>
      </c>
      <c r="C313" s="39" t="str">
        <f>IF($B313&lt;&gt;"",_xlfn.IFNA(VLOOKUP($B313,'Node Details'!$B:$U,C$1,0),"Check"),"")</f>
        <v>00001WB19-1WB190101</v>
      </c>
      <c r="D313" s="39" t="str">
        <f>IF($B313&lt;&gt;"",_xlfn.IFNA(VLOOKUP($B313,'Node Details'!$B:$U,D$1,0),"Check"),"")</f>
        <v>1WB</v>
      </c>
      <c r="E313" s="39" t="str">
        <f>IF($B313&lt;&gt;"",_xlfn.IFNA(VLOOKUP($B313,'Node Details'!$B:$U,E$1,0),"Check"),"")</f>
        <v>Airtel</v>
      </c>
      <c r="F313" s="40">
        <v>45046</v>
      </c>
      <c r="G313" s="82"/>
      <c r="H313" s="39" t="s">
        <v>2829</v>
      </c>
      <c r="I313" s="82">
        <v>1</v>
      </c>
      <c r="J313" s="38">
        <v>50</v>
      </c>
      <c r="K313" s="39">
        <f t="shared" si="28"/>
        <v>50</v>
      </c>
      <c r="L313" s="64">
        <v>45046</v>
      </c>
      <c r="M313" s="82"/>
      <c r="N313" s="96" t="s">
        <v>200</v>
      </c>
      <c r="O313" s="97">
        <v>45128</v>
      </c>
      <c r="P313" s="38">
        <f t="shared" si="29"/>
        <v>50</v>
      </c>
      <c r="Q313" s="38">
        <f t="shared" si="30"/>
        <v>50</v>
      </c>
      <c r="R313" s="38"/>
      <c r="S313" s="25" t="s">
        <v>2830</v>
      </c>
      <c r="T313" s="100">
        <v>45204</v>
      </c>
      <c r="U313" s="38">
        <f t="shared" si="31"/>
        <v>50</v>
      </c>
      <c r="V313" s="38">
        <f t="shared" si="32"/>
        <v>1</v>
      </c>
      <c r="W313" s="82">
        <f t="shared" si="33"/>
        <v>50</v>
      </c>
      <c r="X313" s="98" t="s">
        <v>2826</v>
      </c>
      <c r="Y313" s="98" t="s">
        <v>89</v>
      </c>
      <c r="Z313" s="72"/>
      <c r="AA313" s="72"/>
      <c r="AB313" t="s">
        <v>100</v>
      </c>
      <c r="AC313" s="72" t="s">
        <v>101</v>
      </c>
    </row>
    <row r="314" spans="1:29" ht="15" customHeight="1">
      <c r="A314" s="38">
        <f t="shared" si="34"/>
        <v>312</v>
      </c>
      <c r="B314" s="39" t="s">
        <v>2059</v>
      </c>
      <c r="C314" s="39" t="str">
        <f>IF($B314&lt;&gt;"",_xlfn.IFNA(VLOOKUP($B314,'Node Details'!$B:$U,C$1,0),"Check"),"")</f>
        <v>00001WB20-1WB200105</v>
      </c>
      <c r="D314" s="39" t="str">
        <f>IF($B314&lt;&gt;"",_xlfn.IFNA(VLOOKUP($B314,'Node Details'!$B:$U,D$1,0),"Check"),"")</f>
        <v>1WB</v>
      </c>
      <c r="E314" s="39" t="str">
        <f>IF($B314&lt;&gt;"",_xlfn.IFNA(VLOOKUP($B314,'Node Details'!$B:$U,E$1,0),"Check"),"")</f>
        <v>Airtel</v>
      </c>
      <c r="F314" s="40">
        <v>45046</v>
      </c>
      <c r="G314" s="82"/>
      <c r="H314" s="39" t="s">
        <v>2829</v>
      </c>
      <c r="I314" s="82">
        <v>1</v>
      </c>
      <c r="J314" s="38">
        <v>50</v>
      </c>
      <c r="K314" s="39">
        <f t="shared" si="28"/>
        <v>50</v>
      </c>
      <c r="L314" s="64">
        <v>45046</v>
      </c>
      <c r="M314" s="82"/>
      <c r="N314" s="96" t="s">
        <v>200</v>
      </c>
      <c r="O314" s="97">
        <v>45128</v>
      </c>
      <c r="P314" s="38">
        <f t="shared" si="29"/>
        <v>50</v>
      </c>
      <c r="Q314" s="38">
        <f t="shared" si="30"/>
        <v>50</v>
      </c>
      <c r="R314" s="38"/>
      <c r="S314" s="25" t="s">
        <v>2830</v>
      </c>
      <c r="T314" s="100">
        <v>45204</v>
      </c>
      <c r="U314" s="38">
        <f t="shared" si="31"/>
        <v>50</v>
      </c>
      <c r="V314" s="38">
        <f t="shared" si="32"/>
        <v>1</v>
      </c>
      <c r="W314" s="82">
        <f t="shared" si="33"/>
        <v>50</v>
      </c>
      <c r="X314" s="98" t="s">
        <v>2826</v>
      </c>
      <c r="Y314" s="98" t="s">
        <v>89</v>
      </c>
      <c r="Z314" s="72"/>
      <c r="AA314" s="72"/>
      <c r="AB314" t="s">
        <v>100</v>
      </c>
      <c r="AC314" s="72" t="s">
        <v>101</v>
      </c>
    </row>
    <row r="315" spans="1:29" ht="15" customHeight="1">
      <c r="A315" s="38">
        <f t="shared" si="34"/>
        <v>313</v>
      </c>
      <c r="B315" s="39" t="s">
        <v>2061</v>
      </c>
      <c r="C315" s="39" t="str">
        <f>IF($B315&lt;&gt;"",_xlfn.IFNA(VLOOKUP($B315,'Node Details'!$B:$U,C$1,0),"Check"),"")</f>
        <v>00001WB20-1WB200105</v>
      </c>
      <c r="D315" s="39" t="str">
        <f>IF($B315&lt;&gt;"",_xlfn.IFNA(VLOOKUP($B315,'Node Details'!$B:$U,D$1,0),"Check"),"")</f>
        <v>1WB</v>
      </c>
      <c r="E315" s="39" t="str">
        <f>IF($B315&lt;&gt;"",_xlfn.IFNA(VLOOKUP($B315,'Node Details'!$B:$U,E$1,0),"Check"),"")</f>
        <v>Airtel</v>
      </c>
      <c r="F315" s="40">
        <v>45046</v>
      </c>
      <c r="G315" s="82"/>
      <c r="H315" s="39" t="s">
        <v>2829</v>
      </c>
      <c r="I315" s="82">
        <v>1</v>
      </c>
      <c r="J315" s="38">
        <v>50</v>
      </c>
      <c r="K315" s="39">
        <f t="shared" si="28"/>
        <v>50</v>
      </c>
      <c r="L315" s="64">
        <v>45046</v>
      </c>
      <c r="M315" s="82"/>
      <c r="N315" s="96" t="s">
        <v>200</v>
      </c>
      <c r="O315" s="97">
        <v>45128</v>
      </c>
      <c r="P315" s="38">
        <f t="shared" si="29"/>
        <v>50</v>
      </c>
      <c r="Q315" s="38">
        <f t="shared" si="30"/>
        <v>50</v>
      </c>
      <c r="R315" s="38"/>
      <c r="S315" s="25" t="s">
        <v>2830</v>
      </c>
      <c r="T315" s="100">
        <v>45204</v>
      </c>
      <c r="U315" s="38">
        <f t="shared" si="31"/>
        <v>50</v>
      </c>
      <c r="V315" s="38">
        <f t="shared" si="32"/>
        <v>1</v>
      </c>
      <c r="W315" s="82">
        <f t="shared" si="33"/>
        <v>50</v>
      </c>
      <c r="X315" s="98" t="s">
        <v>2826</v>
      </c>
      <c r="Y315" s="98" t="s">
        <v>89</v>
      </c>
      <c r="Z315" s="72"/>
      <c r="AA315" s="72"/>
      <c r="AB315" t="s">
        <v>100</v>
      </c>
      <c r="AC315" s="72" t="s">
        <v>101</v>
      </c>
    </row>
    <row r="316" spans="1:29" ht="15" customHeight="1">
      <c r="A316" s="38">
        <f t="shared" si="34"/>
        <v>314</v>
      </c>
      <c r="B316" s="39" t="s">
        <v>306</v>
      </c>
      <c r="C316" s="39" t="str">
        <f>IF($B316&lt;&gt;"",_xlfn.IFNA(VLOOKUP($B316,'Node Details'!$B:$U,C$1,0),"Check"),"")</f>
        <v>00001WB20-1WB200105</v>
      </c>
      <c r="D316" s="39" t="str">
        <f>IF($B316&lt;&gt;"",_xlfn.IFNA(VLOOKUP($B316,'Node Details'!$B:$U,D$1,0),"Check"),"")</f>
        <v>1WB</v>
      </c>
      <c r="E316" s="39" t="str">
        <f>IF($B316&lt;&gt;"",_xlfn.IFNA(VLOOKUP($B316,'Node Details'!$B:$U,E$1,0),"Check"),"")</f>
        <v>Airtel</v>
      </c>
      <c r="F316" s="40">
        <v>45046</v>
      </c>
      <c r="G316" s="82"/>
      <c r="H316" s="39" t="s">
        <v>2829</v>
      </c>
      <c r="I316" s="82">
        <v>1</v>
      </c>
      <c r="J316" s="38">
        <v>50</v>
      </c>
      <c r="K316" s="39">
        <f t="shared" si="28"/>
        <v>50</v>
      </c>
      <c r="L316" s="64">
        <v>45046</v>
      </c>
      <c r="M316" s="82"/>
      <c r="N316" s="96" t="s">
        <v>200</v>
      </c>
      <c r="O316" s="97">
        <v>45128</v>
      </c>
      <c r="P316" s="38">
        <f t="shared" si="29"/>
        <v>50</v>
      </c>
      <c r="Q316" s="38">
        <f t="shared" si="30"/>
        <v>50</v>
      </c>
      <c r="R316" s="38"/>
      <c r="S316" s="25" t="s">
        <v>2830</v>
      </c>
      <c r="T316" s="100">
        <v>45204</v>
      </c>
      <c r="U316" s="38">
        <f t="shared" si="31"/>
        <v>50</v>
      </c>
      <c r="V316" s="38">
        <f t="shared" si="32"/>
        <v>1</v>
      </c>
      <c r="W316" s="82">
        <f t="shared" si="33"/>
        <v>50</v>
      </c>
      <c r="X316" s="98" t="s">
        <v>2826</v>
      </c>
      <c r="Y316" s="98" t="s">
        <v>89</v>
      </c>
      <c r="Z316" s="72"/>
      <c r="AA316" s="72"/>
      <c r="AB316" t="s">
        <v>100</v>
      </c>
      <c r="AC316" s="72" t="s">
        <v>101</v>
      </c>
    </row>
    <row r="317" spans="1:29" ht="15" customHeight="1">
      <c r="A317" s="38">
        <f t="shared" si="34"/>
        <v>315</v>
      </c>
      <c r="B317" s="39" t="s">
        <v>310</v>
      </c>
      <c r="C317" s="39" t="str">
        <f>IF($B317&lt;&gt;"",_xlfn.IFNA(VLOOKUP($B317,'Node Details'!$B:$U,C$1,0),"Check"),"")</f>
        <v>00001WB20-1WB200104</v>
      </c>
      <c r="D317" s="39" t="str">
        <f>IF($B317&lt;&gt;"",_xlfn.IFNA(VLOOKUP($B317,'Node Details'!$B:$U,D$1,0),"Check"),"")</f>
        <v>1WB</v>
      </c>
      <c r="E317" s="39" t="str">
        <f>IF($B317&lt;&gt;"",_xlfn.IFNA(VLOOKUP($B317,'Node Details'!$B:$U,E$1,0),"Check"),"")</f>
        <v>Airtel</v>
      </c>
      <c r="F317" s="40">
        <v>45046</v>
      </c>
      <c r="G317" s="82"/>
      <c r="H317" s="39" t="s">
        <v>2829</v>
      </c>
      <c r="I317" s="82">
        <v>1</v>
      </c>
      <c r="J317" s="38">
        <v>50</v>
      </c>
      <c r="K317" s="39">
        <f t="shared" si="28"/>
        <v>50</v>
      </c>
      <c r="L317" s="64">
        <v>45046</v>
      </c>
      <c r="M317" s="82"/>
      <c r="N317" s="96" t="s">
        <v>200</v>
      </c>
      <c r="O317" s="97">
        <v>45128</v>
      </c>
      <c r="P317" s="38">
        <f t="shared" si="29"/>
        <v>50</v>
      </c>
      <c r="Q317" s="38">
        <f t="shared" si="30"/>
        <v>50</v>
      </c>
      <c r="R317" s="38"/>
      <c r="S317" s="25" t="s">
        <v>2830</v>
      </c>
      <c r="T317" s="100">
        <v>45204</v>
      </c>
      <c r="U317" s="38">
        <f t="shared" si="31"/>
        <v>50</v>
      </c>
      <c r="V317" s="38">
        <f t="shared" si="32"/>
        <v>1</v>
      </c>
      <c r="W317" s="82">
        <f t="shared" si="33"/>
        <v>50</v>
      </c>
      <c r="X317" s="98" t="s">
        <v>2826</v>
      </c>
      <c r="Y317" s="98" t="s">
        <v>89</v>
      </c>
      <c r="Z317" s="72"/>
      <c r="AA317" s="72"/>
      <c r="AB317" t="s">
        <v>100</v>
      </c>
      <c r="AC317" s="72" t="s">
        <v>101</v>
      </c>
    </row>
    <row r="318" spans="1:29" ht="15" customHeight="1">
      <c r="A318" s="38">
        <f t="shared" si="34"/>
        <v>316</v>
      </c>
      <c r="B318" s="39" t="s">
        <v>2063</v>
      </c>
      <c r="C318" s="39" t="str">
        <f>IF($B318&lt;&gt;"",_xlfn.IFNA(VLOOKUP($B318,'Node Details'!$B:$U,C$1,0),"Check"),"")</f>
        <v>00001WB20-1WB200104</v>
      </c>
      <c r="D318" s="39" t="str">
        <f>IF($B318&lt;&gt;"",_xlfn.IFNA(VLOOKUP($B318,'Node Details'!$B:$U,D$1,0),"Check"),"")</f>
        <v>1WB</v>
      </c>
      <c r="E318" s="39" t="str">
        <f>IF($B318&lt;&gt;"",_xlfn.IFNA(VLOOKUP($B318,'Node Details'!$B:$U,E$1,0),"Check"),"")</f>
        <v>Airtel</v>
      </c>
      <c r="F318" s="40">
        <v>45046</v>
      </c>
      <c r="G318" s="82"/>
      <c r="H318" s="39" t="s">
        <v>2829</v>
      </c>
      <c r="I318" s="82">
        <v>1</v>
      </c>
      <c r="J318" s="38">
        <v>50</v>
      </c>
      <c r="K318" s="39">
        <f t="shared" si="28"/>
        <v>50</v>
      </c>
      <c r="L318" s="64">
        <v>45046</v>
      </c>
      <c r="M318" s="82"/>
      <c r="N318" s="96" t="s">
        <v>200</v>
      </c>
      <c r="O318" s="97">
        <v>45128</v>
      </c>
      <c r="P318" s="38">
        <f t="shared" si="29"/>
        <v>50</v>
      </c>
      <c r="Q318" s="38">
        <f t="shared" si="30"/>
        <v>50</v>
      </c>
      <c r="R318" s="38"/>
      <c r="S318" s="25" t="s">
        <v>2830</v>
      </c>
      <c r="T318" s="100">
        <v>45204</v>
      </c>
      <c r="U318" s="38">
        <f t="shared" si="31"/>
        <v>50</v>
      </c>
      <c r="V318" s="38">
        <f t="shared" si="32"/>
        <v>1</v>
      </c>
      <c r="W318" s="82">
        <f t="shared" si="33"/>
        <v>50</v>
      </c>
      <c r="X318" s="98" t="s">
        <v>2826</v>
      </c>
      <c r="Y318" s="98" t="s">
        <v>89</v>
      </c>
      <c r="Z318" s="72"/>
      <c r="AA318" s="72"/>
      <c r="AB318" t="s">
        <v>100</v>
      </c>
      <c r="AC318" s="72" t="s">
        <v>101</v>
      </c>
    </row>
    <row r="319" spans="1:29" ht="15" customHeight="1">
      <c r="A319" s="38">
        <f t="shared" si="34"/>
        <v>317</v>
      </c>
      <c r="B319" s="39" t="s">
        <v>2065</v>
      </c>
      <c r="C319" s="39" t="str">
        <f>IF($B319&lt;&gt;"",_xlfn.IFNA(VLOOKUP($B319,'Node Details'!$B:$U,C$1,0),"Check"),"")</f>
        <v>00001WB20-1WB200104</v>
      </c>
      <c r="D319" s="39" t="str">
        <f>IF($B319&lt;&gt;"",_xlfn.IFNA(VLOOKUP($B319,'Node Details'!$B:$U,D$1,0),"Check"),"")</f>
        <v>1WB</v>
      </c>
      <c r="E319" s="39" t="str">
        <f>IF($B319&lt;&gt;"",_xlfn.IFNA(VLOOKUP($B319,'Node Details'!$B:$U,E$1,0),"Check"),"")</f>
        <v>Airtel</v>
      </c>
      <c r="F319" s="40">
        <v>45046</v>
      </c>
      <c r="G319" s="82"/>
      <c r="H319" s="39" t="s">
        <v>2829</v>
      </c>
      <c r="I319" s="82">
        <v>1</v>
      </c>
      <c r="J319" s="38">
        <v>50</v>
      </c>
      <c r="K319" s="39">
        <f t="shared" si="28"/>
        <v>50</v>
      </c>
      <c r="L319" s="64">
        <v>45046</v>
      </c>
      <c r="M319" s="82"/>
      <c r="N319" s="96" t="s">
        <v>200</v>
      </c>
      <c r="O319" s="97">
        <v>45128</v>
      </c>
      <c r="P319" s="38">
        <f t="shared" si="29"/>
        <v>50</v>
      </c>
      <c r="Q319" s="38">
        <f t="shared" si="30"/>
        <v>50</v>
      </c>
      <c r="R319" s="38"/>
      <c r="S319" s="25" t="s">
        <v>2830</v>
      </c>
      <c r="T319" s="100">
        <v>45204</v>
      </c>
      <c r="U319" s="38">
        <f t="shared" si="31"/>
        <v>50</v>
      </c>
      <c r="V319" s="38">
        <f t="shared" si="32"/>
        <v>1</v>
      </c>
      <c r="W319" s="82">
        <f t="shared" si="33"/>
        <v>50</v>
      </c>
      <c r="X319" s="98" t="s">
        <v>2826</v>
      </c>
      <c r="Y319" s="98" t="s">
        <v>89</v>
      </c>
      <c r="Z319" s="72"/>
      <c r="AA319" s="72"/>
      <c r="AB319" t="s">
        <v>100</v>
      </c>
      <c r="AC319" s="72" t="s">
        <v>101</v>
      </c>
    </row>
    <row r="320" spans="1:29" ht="15" customHeight="1">
      <c r="A320" s="38">
        <f t="shared" si="34"/>
        <v>318</v>
      </c>
      <c r="B320" s="39" t="s">
        <v>314</v>
      </c>
      <c r="C320" s="39" t="str">
        <f>IF($B320&lt;&gt;"",_xlfn.IFNA(VLOOKUP($B320,'Node Details'!$B:$U,C$1,0),"Check"),"")</f>
        <v>00001WB20-1WB200101</v>
      </c>
      <c r="D320" s="39" t="str">
        <f>IF($B320&lt;&gt;"",_xlfn.IFNA(VLOOKUP($B320,'Node Details'!$B:$U,D$1,0),"Check"),"")</f>
        <v>1WB</v>
      </c>
      <c r="E320" s="39" t="str">
        <f>IF($B320&lt;&gt;"",_xlfn.IFNA(VLOOKUP($B320,'Node Details'!$B:$U,E$1,0),"Check"),"")</f>
        <v>Airtel</v>
      </c>
      <c r="F320" s="40">
        <v>45046</v>
      </c>
      <c r="G320" s="82"/>
      <c r="H320" s="39" t="s">
        <v>2829</v>
      </c>
      <c r="I320" s="82">
        <v>1</v>
      </c>
      <c r="J320" s="38">
        <v>50</v>
      </c>
      <c r="K320" s="39">
        <f t="shared" si="28"/>
        <v>50</v>
      </c>
      <c r="L320" s="64">
        <v>45046</v>
      </c>
      <c r="M320" s="82"/>
      <c r="N320" s="96" t="s">
        <v>200</v>
      </c>
      <c r="O320" s="97">
        <v>45128</v>
      </c>
      <c r="P320" s="38">
        <f t="shared" si="29"/>
        <v>50</v>
      </c>
      <c r="Q320" s="38">
        <f t="shared" si="30"/>
        <v>50</v>
      </c>
      <c r="R320" s="38"/>
      <c r="S320" s="25" t="s">
        <v>2830</v>
      </c>
      <c r="T320" s="100">
        <v>45204</v>
      </c>
      <c r="U320" s="38">
        <f t="shared" si="31"/>
        <v>50</v>
      </c>
      <c r="V320" s="38">
        <f t="shared" si="32"/>
        <v>1</v>
      </c>
      <c r="W320" s="82">
        <f t="shared" si="33"/>
        <v>50</v>
      </c>
      <c r="X320" s="98" t="s">
        <v>2826</v>
      </c>
      <c r="Y320" s="98" t="s">
        <v>89</v>
      </c>
      <c r="Z320" s="72"/>
      <c r="AA320" s="72"/>
      <c r="AB320" t="s">
        <v>100</v>
      </c>
      <c r="AC320" s="72" t="s">
        <v>101</v>
      </c>
    </row>
    <row r="321" spans="1:29" ht="15" customHeight="1">
      <c r="A321" s="38">
        <f t="shared" si="34"/>
        <v>319</v>
      </c>
      <c r="B321" s="39" t="s">
        <v>355</v>
      </c>
      <c r="C321" s="39" t="str">
        <f>IF($B321&lt;&gt;"",_xlfn.IFNA(VLOOKUP($B321,'Node Details'!$B:$U,C$1,0),"Check"),"")</f>
        <v>0000SHT51-SHT510108</v>
      </c>
      <c r="D321" s="39" t="str">
        <f>IF($B321&lt;&gt;"",_xlfn.IFNA(VLOOKUP($B321,'Node Details'!$B:$U,D$1,0),"Check"),"")</f>
        <v>SHT</v>
      </c>
      <c r="E321" s="39" t="str">
        <f>IF($B321&lt;&gt;"",_xlfn.IFNA(VLOOKUP($B321,'Node Details'!$B:$U,E$1,0),"Check"),"")</f>
        <v>Airtel</v>
      </c>
      <c r="F321" s="40">
        <v>45046</v>
      </c>
      <c r="G321" s="82"/>
      <c r="H321" s="39" t="s">
        <v>2829</v>
      </c>
      <c r="I321" s="82">
        <v>1</v>
      </c>
      <c r="J321" s="38">
        <v>50</v>
      </c>
      <c r="K321" s="39">
        <f t="shared" si="28"/>
        <v>50</v>
      </c>
      <c r="L321" s="64">
        <v>45046</v>
      </c>
      <c r="M321" s="82"/>
      <c r="N321" s="96" t="s">
        <v>200</v>
      </c>
      <c r="O321" s="97">
        <v>45128</v>
      </c>
      <c r="P321" s="38">
        <f t="shared" si="29"/>
        <v>50</v>
      </c>
      <c r="Q321" s="38">
        <f t="shared" si="30"/>
        <v>50</v>
      </c>
      <c r="R321" s="38"/>
      <c r="S321" s="25" t="s">
        <v>2830</v>
      </c>
      <c r="T321" s="100">
        <v>45204</v>
      </c>
      <c r="U321" s="38">
        <f t="shared" si="31"/>
        <v>50</v>
      </c>
      <c r="V321" s="38">
        <f t="shared" si="32"/>
        <v>1</v>
      </c>
      <c r="W321" s="82">
        <f t="shared" si="33"/>
        <v>50</v>
      </c>
      <c r="X321" s="98" t="s">
        <v>2826</v>
      </c>
      <c r="Y321" s="98" t="s">
        <v>89</v>
      </c>
      <c r="Z321" s="72"/>
      <c r="AA321" s="72"/>
      <c r="AB321" t="s">
        <v>100</v>
      </c>
      <c r="AC321" s="72" t="s">
        <v>101</v>
      </c>
    </row>
    <row r="322" spans="1:29" ht="15" customHeight="1">
      <c r="A322" s="38">
        <f t="shared" si="34"/>
        <v>320</v>
      </c>
      <c r="B322" s="39" t="s">
        <v>324</v>
      </c>
      <c r="C322" s="39" t="str">
        <f>IF($B322&lt;&gt;"",_xlfn.IFNA(VLOOKUP($B322,'Node Details'!$B:$U,C$1,0),"Check"),"")</f>
        <v>0000SHT51-SHT510107</v>
      </c>
      <c r="D322" s="39" t="str">
        <f>IF($B322&lt;&gt;"",_xlfn.IFNA(VLOOKUP($B322,'Node Details'!$B:$U,D$1,0),"Check"),"")</f>
        <v>SHT</v>
      </c>
      <c r="E322" s="39" t="str">
        <f>IF($B322&lt;&gt;"",_xlfn.IFNA(VLOOKUP($B322,'Node Details'!$B:$U,E$1,0),"Check"),"")</f>
        <v>Airtel</v>
      </c>
      <c r="F322" s="40">
        <v>45046</v>
      </c>
      <c r="G322" s="82"/>
      <c r="H322" s="39" t="s">
        <v>2829</v>
      </c>
      <c r="I322" s="82">
        <v>1</v>
      </c>
      <c r="J322" s="38">
        <v>50</v>
      </c>
      <c r="K322" s="39">
        <f t="shared" si="28"/>
        <v>50</v>
      </c>
      <c r="L322" s="64">
        <v>45046</v>
      </c>
      <c r="M322" s="82"/>
      <c r="N322" s="96" t="s">
        <v>200</v>
      </c>
      <c r="O322" s="97">
        <v>45128</v>
      </c>
      <c r="P322" s="38">
        <f t="shared" si="29"/>
        <v>50</v>
      </c>
      <c r="Q322" s="38">
        <f t="shared" si="30"/>
        <v>50</v>
      </c>
      <c r="R322" s="38"/>
      <c r="S322" s="25" t="s">
        <v>2830</v>
      </c>
      <c r="T322" s="100">
        <v>45204</v>
      </c>
      <c r="U322" s="38">
        <f t="shared" si="31"/>
        <v>50</v>
      </c>
      <c r="V322" s="38">
        <f t="shared" si="32"/>
        <v>1</v>
      </c>
      <c r="W322" s="82">
        <f t="shared" si="33"/>
        <v>50</v>
      </c>
      <c r="X322" s="98" t="s">
        <v>2826</v>
      </c>
      <c r="Y322" s="98" t="s">
        <v>89</v>
      </c>
      <c r="Z322" s="72"/>
      <c r="AA322" s="72"/>
      <c r="AB322" t="s">
        <v>100</v>
      </c>
      <c r="AC322" s="72" t="s">
        <v>101</v>
      </c>
    </row>
    <row r="323" spans="1:29" ht="15" customHeight="1">
      <c r="A323" s="38">
        <f t="shared" si="34"/>
        <v>321</v>
      </c>
      <c r="B323" s="39" t="s">
        <v>328</v>
      </c>
      <c r="C323" s="39" t="str">
        <f>IF($B323&lt;&gt;"",_xlfn.IFNA(VLOOKUP($B323,'Node Details'!$B:$U,C$1,0),"Check"),"")</f>
        <v>0000SHT51-SHT510106</v>
      </c>
      <c r="D323" s="39" t="str">
        <f>IF($B323&lt;&gt;"",_xlfn.IFNA(VLOOKUP($B323,'Node Details'!$B:$U,D$1,0),"Check"),"")</f>
        <v>SHT</v>
      </c>
      <c r="E323" s="39" t="str">
        <f>IF($B323&lt;&gt;"",_xlfn.IFNA(VLOOKUP($B323,'Node Details'!$B:$U,E$1,0),"Check"),"")</f>
        <v>Airtel</v>
      </c>
      <c r="F323" s="40">
        <v>45046</v>
      </c>
      <c r="G323" s="82"/>
      <c r="H323" s="39" t="s">
        <v>2829</v>
      </c>
      <c r="I323" s="82">
        <v>1</v>
      </c>
      <c r="J323" s="38">
        <v>50</v>
      </c>
      <c r="K323" s="39">
        <f t="shared" ref="K323:K386" si="35">IF(I323&lt;&gt;"",J323*I323,0)</f>
        <v>50</v>
      </c>
      <c r="L323" s="64">
        <v>45046</v>
      </c>
      <c r="M323" s="82"/>
      <c r="N323" s="96" t="s">
        <v>200</v>
      </c>
      <c r="O323" s="97">
        <v>45128</v>
      </c>
      <c r="P323" s="38">
        <f t="shared" ref="P323:P386" si="36">J323</f>
        <v>50</v>
      </c>
      <c r="Q323" s="38">
        <f t="shared" ref="Q323:Q386" si="37">P323*I323</f>
        <v>50</v>
      </c>
      <c r="R323" s="38"/>
      <c r="S323" s="25" t="s">
        <v>2830</v>
      </c>
      <c r="T323" s="100">
        <v>45204</v>
      </c>
      <c r="U323" s="38">
        <f t="shared" ref="U323:U386" si="38">J323</f>
        <v>50</v>
      </c>
      <c r="V323" s="38">
        <f t="shared" ref="V323:V386" si="39">I323</f>
        <v>1</v>
      </c>
      <c r="W323" s="82">
        <f t="shared" ref="W323:W386" si="40">IF(V323&lt;&gt;"",V323*U323,0)</f>
        <v>50</v>
      </c>
      <c r="X323" s="98" t="s">
        <v>2826</v>
      </c>
      <c r="Y323" s="98" t="s">
        <v>89</v>
      </c>
      <c r="Z323" s="72"/>
      <c r="AA323" s="72"/>
      <c r="AB323" t="s">
        <v>100</v>
      </c>
      <c r="AC323" s="72" t="s">
        <v>101</v>
      </c>
    </row>
    <row r="324" spans="1:29" ht="15" customHeight="1">
      <c r="A324" s="38">
        <f t="shared" ref="A324:A387" si="41">A323+1</f>
        <v>322</v>
      </c>
      <c r="B324" s="39" t="s">
        <v>332</v>
      </c>
      <c r="C324" s="39" t="str">
        <f>IF($B324&lt;&gt;"",_xlfn.IFNA(VLOOKUP($B324,'Node Details'!$B:$U,C$1,0),"Check"),"")</f>
        <v>0000SHT51-SHT510105</v>
      </c>
      <c r="D324" s="39" t="str">
        <f>IF($B324&lt;&gt;"",_xlfn.IFNA(VLOOKUP($B324,'Node Details'!$B:$U,D$1,0),"Check"),"")</f>
        <v>SHT</v>
      </c>
      <c r="E324" s="39" t="str">
        <f>IF($B324&lt;&gt;"",_xlfn.IFNA(VLOOKUP($B324,'Node Details'!$B:$U,E$1,0),"Check"),"")</f>
        <v>Airtel</v>
      </c>
      <c r="F324" s="40">
        <v>45046</v>
      </c>
      <c r="G324" s="82"/>
      <c r="H324" s="39" t="s">
        <v>2829</v>
      </c>
      <c r="I324" s="82">
        <v>1</v>
      </c>
      <c r="J324" s="38">
        <v>50</v>
      </c>
      <c r="K324" s="39">
        <f t="shared" si="35"/>
        <v>50</v>
      </c>
      <c r="L324" s="64">
        <v>45046</v>
      </c>
      <c r="M324" s="82"/>
      <c r="N324" s="96" t="s">
        <v>200</v>
      </c>
      <c r="O324" s="97">
        <v>45128</v>
      </c>
      <c r="P324" s="38">
        <f t="shared" si="36"/>
        <v>50</v>
      </c>
      <c r="Q324" s="38">
        <f t="shared" si="37"/>
        <v>50</v>
      </c>
      <c r="R324" s="38"/>
      <c r="S324" s="25" t="s">
        <v>2830</v>
      </c>
      <c r="T324" s="100">
        <v>45204</v>
      </c>
      <c r="U324" s="38">
        <f t="shared" si="38"/>
        <v>50</v>
      </c>
      <c r="V324" s="38">
        <f t="shared" si="39"/>
        <v>1</v>
      </c>
      <c r="W324" s="82">
        <f t="shared" si="40"/>
        <v>50</v>
      </c>
      <c r="X324" s="98" t="s">
        <v>2826</v>
      </c>
      <c r="Y324" s="98" t="s">
        <v>89</v>
      </c>
      <c r="Z324" s="72"/>
      <c r="AA324" s="72"/>
      <c r="AB324" t="s">
        <v>100</v>
      </c>
      <c r="AC324" s="72" t="s">
        <v>101</v>
      </c>
    </row>
    <row r="325" spans="1:29" ht="15" customHeight="1">
      <c r="A325" s="38">
        <f t="shared" si="41"/>
        <v>323</v>
      </c>
      <c r="B325" s="39" t="s">
        <v>336</v>
      </c>
      <c r="C325" s="39" t="str">
        <f>IF($B325&lt;&gt;"",_xlfn.IFNA(VLOOKUP($B325,'Node Details'!$B:$U,C$1,0),"Check"),"")</f>
        <v>0000SHT51-SHT510104</v>
      </c>
      <c r="D325" s="39" t="str">
        <f>IF($B325&lt;&gt;"",_xlfn.IFNA(VLOOKUP($B325,'Node Details'!$B:$U,D$1,0),"Check"),"")</f>
        <v>SHT</v>
      </c>
      <c r="E325" s="39" t="str">
        <f>IF($B325&lt;&gt;"",_xlfn.IFNA(VLOOKUP($B325,'Node Details'!$B:$U,E$1,0),"Check"),"")</f>
        <v>Airtel</v>
      </c>
      <c r="F325" s="40">
        <v>45046</v>
      </c>
      <c r="G325" s="82"/>
      <c r="H325" s="39" t="s">
        <v>2829</v>
      </c>
      <c r="I325" s="82">
        <v>1</v>
      </c>
      <c r="J325" s="38">
        <v>50</v>
      </c>
      <c r="K325" s="39">
        <f t="shared" si="35"/>
        <v>50</v>
      </c>
      <c r="L325" s="64">
        <v>45046</v>
      </c>
      <c r="M325" s="82"/>
      <c r="N325" s="96" t="s">
        <v>200</v>
      </c>
      <c r="O325" s="97">
        <v>45128</v>
      </c>
      <c r="P325" s="38">
        <f t="shared" si="36"/>
        <v>50</v>
      </c>
      <c r="Q325" s="38">
        <f t="shared" si="37"/>
        <v>50</v>
      </c>
      <c r="R325" s="38"/>
      <c r="S325" s="25" t="s">
        <v>2830</v>
      </c>
      <c r="T325" s="100">
        <v>45204</v>
      </c>
      <c r="U325" s="38">
        <f t="shared" si="38"/>
        <v>50</v>
      </c>
      <c r="V325" s="38">
        <f t="shared" si="39"/>
        <v>1</v>
      </c>
      <c r="W325" s="82">
        <f t="shared" si="40"/>
        <v>50</v>
      </c>
      <c r="X325" s="98" t="s">
        <v>2826</v>
      </c>
      <c r="Y325" s="98" t="s">
        <v>89</v>
      </c>
      <c r="Z325" s="72"/>
      <c r="AA325" s="72"/>
      <c r="AB325" t="s">
        <v>100</v>
      </c>
      <c r="AC325" s="72" t="s">
        <v>101</v>
      </c>
    </row>
    <row r="326" spans="1:29" ht="15" customHeight="1">
      <c r="A326" s="38">
        <f t="shared" si="41"/>
        <v>324</v>
      </c>
      <c r="B326" s="39" t="s">
        <v>340</v>
      </c>
      <c r="C326" s="39" t="str">
        <f>IF($B326&lt;&gt;"",_xlfn.IFNA(VLOOKUP($B326,'Node Details'!$B:$U,C$1,0),"Check"),"")</f>
        <v>0000SHT51-SHT510103</v>
      </c>
      <c r="D326" s="39" t="str">
        <f>IF($B326&lt;&gt;"",_xlfn.IFNA(VLOOKUP($B326,'Node Details'!$B:$U,D$1,0),"Check"),"")</f>
        <v>SHT</v>
      </c>
      <c r="E326" s="39" t="str">
        <f>IF($B326&lt;&gt;"",_xlfn.IFNA(VLOOKUP($B326,'Node Details'!$B:$U,E$1,0),"Check"),"")</f>
        <v>Airtel</v>
      </c>
      <c r="F326" s="40">
        <v>45046</v>
      </c>
      <c r="G326" s="82"/>
      <c r="H326" s="39" t="s">
        <v>2829</v>
      </c>
      <c r="I326" s="82">
        <v>1</v>
      </c>
      <c r="J326" s="38">
        <v>50</v>
      </c>
      <c r="K326" s="39">
        <f t="shared" si="35"/>
        <v>50</v>
      </c>
      <c r="L326" s="64">
        <v>45046</v>
      </c>
      <c r="M326" s="82"/>
      <c r="N326" s="96" t="s">
        <v>200</v>
      </c>
      <c r="O326" s="97">
        <v>45128</v>
      </c>
      <c r="P326" s="38">
        <f t="shared" si="36"/>
        <v>50</v>
      </c>
      <c r="Q326" s="38">
        <f t="shared" si="37"/>
        <v>50</v>
      </c>
      <c r="R326" s="38"/>
      <c r="S326" s="25" t="s">
        <v>2830</v>
      </c>
      <c r="T326" s="100">
        <v>45204</v>
      </c>
      <c r="U326" s="38">
        <f t="shared" si="38"/>
        <v>50</v>
      </c>
      <c r="V326" s="38">
        <f t="shared" si="39"/>
        <v>1</v>
      </c>
      <c r="W326" s="82">
        <f t="shared" si="40"/>
        <v>50</v>
      </c>
      <c r="X326" s="98" t="s">
        <v>2826</v>
      </c>
      <c r="Y326" s="98" t="s">
        <v>89</v>
      </c>
      <c r="Z326" s="72"/>
      <c r="AA326" s="72"/>
      <c r="AB326" t="s">
        <v>100</v>
      </c>
      <c r="AC326" s="72" t="s">
        <v>101</v>
      </c>
    </row>
    <row r="327" spans="1:29" ht="15" customHeight="1">
      <c r="A327" s="38">
        <f t="shared" si="41"/>
        <v>325</v>
      </c>
      <c r="B327" s="39" t="s">
        <v>344</v>
      </c>
      <c r="C327" s="39" t="str">
        <f>IF($B327&lt;&gt;"",_xlfn.IFNA(VLOOKUP($B327,'Node Details'!$B:$U,C$1,0),"Check"),"")</f>
        <v>0000SHT51-SHT510102</v>
      </c>
      <c r="D327" s="39" t="str">
        <f>IF($B327&lt;&gt;"",_xlfn.IFNA(VLOOKUP($B327,'Node Details'!$B:$U,D$1,0),"Check"),"")</f>
        <v>SHT</v>
      </c>
      <c r="E327" s="39" t="str">
        <f>IF($B327&lt;&gt;"",_xlfn.IFNA(VLOOKUP($B327,'Node Details'!$B:$U,E$1,0),"Check"),"")</f>
        <v>Airtel</v>
      </c>
      <c r="F327" s="40">
        <v>45046</v>
      </c>
      <c r="G327" s="82"/>
      <c r="H327" s="39" t="s">
        <v>2829</v>
      </c>
      <c r="I327" s="82">
        <v>1</v>
      </c>
      <c r="J327" s="38">
        <v>50</v>
      </c>
      <c r="K327" s="39">
        <f t="shared" si="35"/>
        <v>50</v>
      </c>
      <c r="L327" s="64">
        <v>45046</v>
      </c>
      <c r="M327" s="82"/>
      <c r="N327" s="96" t="s">
        <v>200</v>
      </c>
      <c r="O327" s="97">
        <v>45128</v>
      </c>
      <c r="P327" s="38">
        <f t="shared" si="36"/>
        <v>50</v>
      </c>
      <c r="Q327" s="38">
        <f t="shared" si="37"/>
        <v>50</v>
      </c>
      <c r="R327" s="38"/>
      <c r="S327" s="25" t="s">
        <v>2830</v>
      </c>
      <c r="T327" s="100">
        <v>45204</v>
      </c>
      <c r="U327" s="38">
        <f t="shared" si="38"/>
        <v>50</v>
      </c>
      <c r="V327" s="38">
        <f t="shared" si="39"/>
        <v>1</v>
      </c>
      <c r="W327" s="82">
        <f t="shared" si="40"/>
        <v>50</v>
      </c>
      <c r="X327" s="98" t="s">
        <v>2826</v>
      </c>
      <c r="Y327" s="98" t="s">
        <v>89</v>
      </c>
      <c r="Z327" s="72"/>
      <c r="AA327" s="72"/>
      <c r="AB327" t="s">
        <v>100</v>
      </c>
      <c r="AC327" s="72" t="s">
        <v>101</v>
      </c>
    </row>
    <row r="328" spans="1:29" ht="15" customHeight="1">
      <c r="A328" s="38">
        <f t="shared" si="41"/>
        <v>326</v>
      </c>
      <c r="B328" s="39" t="s">
        <v>348</v>
      </c>
      <c r="C328" s="39" t="str">
        <f>IF($B328&lt;&gt;"",_xlfn.IFNA(VLOOKUP($B328,'Node Details'!$B:$U,C$1,0),"Check"),"")</f>
        <v>0000SHT51-SHT510101</v>
      </c>
      <c r="D328" s="39" t="str">
        <f>IF($B328&lt;&gt;"",_xlfn.IFNA(VLOOKUP($B328,'Node Details'!$B:$U,D$1,0),"Check"),"")</f>
        <v>SHT</v>
      </c>
      <c r="E328" s="39" t="str">
        <f>IF($B328&lt;&gt;"",_xlfn.IFNA(VLOOKUP($B328,'Node Details'!$B:$U,E$1,0),"Check"),"")</f>
        <v>Airtel</v>
      </c>
      <c r="F328" s="40">
        <v>45046</v>
      </c>
      <c r="G328" s="82"/>
      <c r="H328" s="39" t="s">
        <v>2829</v>
      </c>
      <c r="I328" s="82">
        <v>1</v>
      </c>
      <c r="J328" s="38">
        <v>50</v>
      </c>
      <c r="K328" s="39">
        <f t="shared" si="35"/>
        <v>50</v>
      </c>
      <c r="L328" s="64">
        <v>45046</v>
      </c>
      <c r="M328" s="82"/>
      <c r="N328" s="96" t="s">
        <v>200</v>
      </c>
      <c r="O328" s="97">
        <v>45128</v>
      </c>
      <c r="P328" s="38">
        <f t="shared" si="36"/>
        <v>50</v>
      </c>
      <c r="Q328" s="38">
        <f t="shared" si="37"/>
        <v>50</v>
      </c>
      <c r="R328" s="38"/>
      <c r="S328" s="25" t="s">
        <v>2830</v>
      </c>
      <c r="T328" s="100">
        <v>45204</v>
      </c>
      <c r="U328" s="38">
        <f t="shared" si="38"/>
        <v>50</v>
      </c>
      <c r="V328" s="38">
        <f t="shared" si="39"/>
        <v>1</v>
      </c>
      <c r="W328" s="82">
        <f t="shared" si="40"/>
        <v>50</v>
      </c>
      <c r="X328" s="98" t="s">
        <v>2826</v>
      </c>
      <c r="Y328" s="98" t="s">
        <v>89</v>
      </c>
      <c r="Z328" s="72"/>
      <c r="AA328" s="72"/>
      <c r="AB328" t="s">
        <v>100</v>
      </c>
      <c r="AC328" s="72" t="s">
        <v>101</v>
      </c>
    </row>
    <row r="329" spans="1:29" ht="15" customHeight="1">
      <c r="A329" s="38">
        <f t="shared" si="41"/>
        <v>327</v>
      </c>
      <c r="B329" s="39" t="s">
        <v>361</v>
      </c>
      <c r="C329" s="39" t="str">
        <f>IF($B329&lt;&gt;"",_xlfn.IFNA(VLOOKUP($B329,'Node Details'!$B:$U,C$1,0),"Check"),"")</f>
        <v>0000SHT52-SHT520108</v>
      </c>
      <c r="D329" s="39" t="str">
        <f>IF($B329&lt;&gt;"",_xlfn.IFNA(VLOOKUP($B329,'Node Details'!$B:$U,D$1,0),"Check"),"")</f>
        <v>SHT</v>
      </c>
      <c r="E329" s="39" t="str">
        <f>IF($B329&lt;&gt;"",_xlfn.IFNA(VLOOKUP($B329,'Node Details'!$B:$U,E$1,0),"Check"),"")</f>
        <v>Airtel</v>
      </c>
      <c r="F329" s="40">
        <v>45046</v>
      </c>
      <c r="G329" s="82"/>
      <c r="H329" s="39" t="s">
        <v>2829</v>
      </c>
      <c r="I329" s="82">
        <v>1</v>
      </c>
      <c r="J329" s="38">
        <v>50</v>
      </c>
      <c r="K329" s="39">
        <f t="shared" si="35"/>
        <v>50</v>
      </c>
      <c r="L329" s="64">
        <v>45046</v>
      </c>
      <c r="M329" s="82"/>
      <c r="N329" s="96" t="s">
        <v>200</v>
      </c>
      <c r="O329" s="97">
        <v>45128</v>
      </c>
      <c r="P329" s="38">
        <f t="shared" si="36"/>
        <v>50</v>
      </c>
      <c r="Q329" s="38">
        <f t="shared" si="37"/>
        <v>50</v>
      </c>
      <c r="R329" s="38"/>
      <c r="S329" s="25" t="s">
        <v>2830</v>
      </c>
      <c r="T329" s="100">
        <v>45204</v>
      </c>
      <c r="U329" s="38">
        <f t="shared" si="38"/>
        <v>50</v>
      </c>
      <c r="V329" s="38">
        <f t="shared" si="39"/>
        <v>1</v>
      </c>
      <c r="W329" s="82">
        <f t="shared" si="40"/>
        <v>50</v>
      </c>
      <c r="X329" s="98" t="s">
        <v>2826</v>
      </c>
      <c r="Y329" s="98" t="s">
        <v>89</v>
      </c>
      <c r="Z329" s="72"/>
      <c r="AA329" s="72"/>
      <c r="AB329" t="s">
        <v>100</v>
      </c>
      <c r="AC329" s="72" t="s">
        <v>101</v>
      </c>
    </row>
    <row r="330" spans="1:29" ht="15" customHeight="1">
      <c r="A330" s="38">
        <f t="shared" si="41"/>
        <v>328</v>
      </c>
      <c r="B330" s="39" t="s">
        <v>365</v>
      </c>
      <c r="C330" s="39" t="str">
        <f>IF($B330&lt;&gt;"",_xlfn.IFNA(VLOOKUP($B330,'Node Details'!$B:$U,C$1,0),"Check"),"")</f>
        <v>0000SHT52-SHT520107</v>
      </c>
      <c r="D330" s="39" t="str">
        <f>IF($B330&lt;&gt;"",_xlfn.IFNA(VLOOKUP($B330,'Node Details'!$B:$U,D$1,0),"Check"),"")</f>
        <v>SHT</v>
      </c>
      <c r="E330" s="39" t="str">
        <f>IF($B330&lt;&gt;"",_xlfn.IFNA(VLOOKUP($B330,'Node Details'!$B:$U,E$1,0),"Check"),"")</f>
        <v>Airtel</v>
      </c>
      <c r="F330" s="40">
        <v>45046</v>
      </c>
      <c r="G330" s="82"/>
      <c r="H330" s="39" t="s">
        <v>2829</v>
      </c>
      <c r="I330" s="82">
        <v>1</v>
      </c>
      <c r="J330" s="38">
        <v>50</v>
      </c>
      <c r="K330" s="39">
        <f t="shared" si="35"/>
        <v>50</v>
      </c>
      <c r="L330" s="64">
        <v>45046</v>
      </c>
      <c r="M330" s="82"/>
      <c r="N330" s="96" t="s">
        <v>200</v>
      </c>
      <c r="O330" s="97">
        <v>45128</v>
      </c>
      <c r="P330" s="38">
        <f t="shared" si="36"/>
        <v>50</v>
      </c>
      <c r="Q330" s="38">
        <f t="shared" si="37"/>
        <v>50</v>
      </c>
      <c r="R330" s="38"/>
      <c r="S330" s="25" t="s">
        <v>2830</v>
      </c>
      <c r="T330" s="100">
        <v>45204</v>
      </c>
      <c r="U330" s="38">
        <f t="shared" si="38"/>
        <v>50</v>
      </c>
      <c r="V330" s="38">
        <f t="shared" si="39"/>
        <v>1</v>
      </c>
      <c r="W330" s="82">
        <f t="shared" si="40"/>
        <v>50</v>
      </c>
      <c r="X330" s="98" t="s">
        <v>2826</v>
      </c>
      <c r="Y330" s="98" t="s">
        <v>89</v>
      </c>
      <c r="Z330" s="72"/>
      <c r="AA330" s="72"/>
      <c r="AB330" t="s">
        <v>100</v>
      </c>
      <c r="AC330" s="72" t="s">
        <v>101</v>
      </c>
    </row>
    <row r="331" spans="1:29" ht="15" customHeight="1">
      <c r="A331" s="38">
        <f t="shared" si="41"/>
        <v>329</v>
      </c>
      <c r="B331" s="39" t="s">
        <v>369</v>
      </c>
      <c r="C331" s="39" t="str">
        <f>IF($B331&lt;&gt;"",_xlfn.IFNA(VLOOKUP($B331,'Node Details'!$B:$U,C$1,0),"Check"),"")</f>
        <v>0000SHT52-SHT520106</v>
      </c>
      <c r="D331" s="39" t="str">
        <f>IF($B331&lt;&gt;"",_xlfn.IFNA(VLOOKUP($B331,'Node Details'!$B:$U,D$1,0),"Check"),"")</f>
        <v>SHT</v>
      </c>
      <c r="E331" s="39" t="str">
        <f>IF($B331&lt;&gt;"",_xlfn.IFNA(VLOOKUP($B331,'Node Details'!$B:$U,E$1,0),"Check"),"")</f>
        <v>Airtel</v>
      </c>
      <c r="F331" s="40">
        <v>45046</v>
      </c>
      <c r="G331" s="82"/>
      <c r="H331" s="39" t="s">
        <v>2829</v>
      </c>
      <c r="I331" s="82">
        <v>1</v>
      </c>
      <c r="J331" s="38">
        <v>50</v>
      </c>
      <c r="K331" s="39">
        <f t="shared" si="35"/>
        <v>50</v>
      </c>
      <c r="L331" s="64">
        <v>45046</v>
      </c>
      <c r="M331" s="82"/>
      <c r="N331" s="96" t="s">
        <v>200</v>
      </c>
      <c r="O331" s="97">
        <v>45128</v>
      </c>
      <c r="P331" s="38">
        <f t="shared" si="36"/>
        <v>50</v>
      </c>
      <c r="Q331" s="38">
        <f t="shared" si="37"/>
        <v>50</v>
      </c>
      <c r="R331" s="38"/>
      <c r="S331" s="25" t="s">
        <v>2830</v>
      </c>
      <c r="T331" s="100">
        <v>45204</v>
      </c>
      <c r="U331" s="38">
        <f t="shared" si="38"/>
        <v>50</v>
      </c>
      <c r="V331" s="38">
        <f t="shared" si="39"/>
        <v>1</v>
      </c>
      <c r="W331" s="82">
        <f t="shared" si="40"/>
        <v>50</v>
      </c>
      <c r="X331" s="98" t="s">
        <v>2826</v>
      </c>
      <c r="Y331" s="98" t="s">
        <v>89</v>
      </c>
      <c r="Z331" s="72"/>
      <c r="AA331" s="72"/>
      <c r="AB331" t="s">
        <v>100</v>
      </c>
      <c r="AC331" s="72" t="s">
        <v>101</v>
      </c>
    </row>
    <row r="332" spans="1:29" ht="15" customHeight="1">
      <c r="A332" s="38">
        <f t="shared" si="41"/>
        <v>330</v>
      </c>
      <c r="B332" s="39" t="s">
        <v>373</v>
      </c>
      <c r="C332" s="39" t="str">
        <f>IF($B332&lt;&gt;"",_xlfn.IFNA(VLOOKUP($B332,'Node Details'!$B:$U,C$1,0),"Check"),"")</f>
        <v>0000SHT52-SHT520105</v>
      </c>
      <c r="D332" s="39" t="str">
        <f>IF($B332&lt;&gt;"",_xlfn.IFNA(VLOOKUP($B332,'Node Details'!$B:$U,D$1,0),"Check"),"")</f>
        <v>SHT</v>
      </c>
      <c r="E332" s="39" t="str">
        <f>IF($B332&lt;&gt;"",_xlfn.IFNA(VLOOKUP($B332,'Node Details'!$B:$U,E$1,0),"Check"),"")</f>
        <v>Airtel</v>
      </c>
      <c r="F332" s="40">
        <v>45046</v>
      </c>
      <c r="G332" s="82"/>
      <c r="H332" s="39" t="s">
        <v>2829</v>
      </c>
      <c r="I332" s="82">
        <v>1</v>
      </c>
      <c r="J332" s="38">
        <v>50</v>
      </c>
      <c r="K332" s="39">
        <f t="shared" si="35"/>
        <v>50</v>
      </c>
      <c r="L332" s="64">
        <v>45046</v>
      </c>
      <c r="M332" s="82"/>
      <c r="N332" s="96" t="s">
        <v>200</v>
      </c>
      <c r="O332" s="97">
        <v>45128</v>
      </c>
      <c r="P332" s="38">
        <f t="shared" si="36"/>
        <v>50</v>
      </c>
      <c r="Q332" s="38">
        <f t="shared" si="37"/>
        <v>50</v>
      </c>
      <c r="R332" s="38"/>
      <c r="S332" s="25" t="s">
        <v>2830</v>
      </c>
      <c r="T332" s="100">
        <v>45204</v>
      </c>
      <c r="U332" s="38">
        <f t="shared" si="38"/>
        <v>50</v>
      </c>
      <c r="V332" s="38">
        <f t="shared" si="39"/>
        <v>1</v>
      </c>
      <c r="W332" s="82">
        <f t="shared" si="40"/>
        <v>50</v>
      </c>
      <c r="X332" s="98" t="s">
        <v>2826</v>
      </c>
      <c r="Y332" s="98" t="s">
        <v>89</v>
      </c>
      <c r="Z332" s="72"/>
      <c r="AA332" s="72"/>
      <c r="AB332" t="s">
        <v>100</v>
      </c>
      <c r="AC332" s="72" t="s">
        <v>101</v>
      </c>
    </row>
    <row r="333" spans="1:29" ht="15" customHeight="1">
      <c r="A333" s="38">
        <f t="shared" si="41"/>
        <v>331</v>
      </c>
      <c r="B333" s="39" t="s">
        <v>377</v>
      </c>
      <c r="C333" s="39" t="str">
        <f>IF($B333&lt;&gt;"",_xlfn.IFNA(VLOOKUP($B333,'Node Details'!$B:$U,C$1,0),"Check"),"")</f>
        <v>0000SHT52-SHT520104</v>
      </c>
      <c r="D333" s="39" t="str">
        <f>IF($B333&lt;&gt;"",_xlfn.IFNA(VLOOKUP($B333,'Node Details'!$B:$U,D$1,0),"Check"),"")</f>
        <v>SHT</v>
      </c>
      <c r="E333" s="39" t="str">
        <f>IF($B333&lt;&gt;"",_xlfn.IFNA(VLOOKUP($B333,'Node Details'!$B:$U,E$1,0),"Check"),"")</f>
        <v>Airtel</v>
      </c>
      <c r="F333" s="40">
        <v>45046</v>
      </c>
      <c r="G333" s="82"/>
      <c r="H333" s="39" t="s">
        <v>2829</v>
      </c>
      <c r="I333" s="82">
        <v>1</v>
      </c>
      <c r="J333" s="38">
        <v>50</v>
      </c>
      <c r="K333" s="39">
        <f t="shared" si="35"/>
        <v>50</v>
      </c>
      <c r="L333" s="64">
        <v>45046</v>
      </c>
      <c r="M333" s="82"/>
      <c r="N333" s="96" t="s">
        <v>200</v>
      </c>
      <c r="O333" s="97">
        <v>45128</v>
      </c>
      <c r="P333" s="38">
        <f t="shared" si="36"/>
        <v>50</v>
      </c>
      <c r="Q333" s="38">
        <f t="shared" si="37"/>
        <v>50</v>
      </c>
      <c r="R333" s="38"/>
      <c r="S333" s="25" t="s">
        <v>2830</v>
      </c>
      <c r="T333" s="100">
        <v>45204</v>
      </c>
      <c r="U333" s="38">
        <f t="shared" si="38"/>
        <v>50</v>
      </c>
      <c r="V333" s="38">
        <f t="shared" si="39"/>
        <v>1</v>
      </c>
      <c r="W333" s="82">
        <f t="shared" si="40"/>
        <v>50</v>
      </c>
      <c r="X333" s="98" t="s">
        <v>2826</v>
      </c>
      <c r="Y333" s="98" t="s">
        <v>89</v>
      </c>
      <c r="Z333" s="72"/>
      <c r="AA333" s="72"/>
      <c r="AB333" t="s">
        <v>100</v>
      </c>
      <c r="AC333" s="72" t="s">
        <v>101</v>
      </c>
    </row>
    <row r="334" spans="1:29" ht="15" customHeight="1">
      <c r="A334" s="38">
        <f t="shared" si="41"/>
        <v>332</v>
      </c>
      <c r="B334" s="39" t="s">
        <v>381</v>
      </c>
      <c r="C334" s="39" t="str">
        <f>IF($B334&lt;&gt;"",_xlfn.IFNA(VLOOKUP($B334,'Node Details'!$B:$U,C$1,0),"Check"),"")</f>
        <v>0000SHT52-SHT520103</v>
      </c>
      <c r="D334" s="39" t="str">
        <f>IF($B334&lt;&gt;"",_xlfn.IFNA(VLOOKUP($B334,'Node Details'!$B:$U,D$1,0),"Check"),"")</f>
        <v>SHT</v>
      </c>
      <c r="E334" s="39" t="str">
        <f>IF($B334&lt;&gt;"",_xlfn.IFNA(VLOOKUP($B334,'Node Details'!$B:$U,E$1,0),"Check"),"")</f>
        <v>Airtel</v>
      </c>
      <c r="F334" s="40">
        <v>45046</v>
      </c>
      <c r="G334" s="82"/>
      <c r="H334" s="39" t="s">
        <v>2829</v>
      </c>
      <c r="I334" s="82">
        <v>1</v>
      </c>
      <c r="J334" s="38">
        <v>50</v>
      </c>
      <c r="K334" s="39">
        <f t="shared" si="35"/>
        <v>50</v>
      </c>
      <c r="L334" s="64">
        <v>45046</v>
      </c>
      <c r="M334" s="82"/>
      <c r="N334" s="96" t="s">
        <v>200</v>
      </c>
      <c r="O334" s="97">
        <v>45128</v>
      </c>
      <c r="P334" s="38">
        <f t="shared" si="36"/>
        <v>50</v>
      </c>
      <c r="Q334" s="38">
        <f t="shared" si="37"/>
        <v>50</v>
      </c>
      <c r="R334" s="38"/>
      <c r="S334" s="25" t="s">
        <v>2830</v>
      </c>
      <c r="T334" s="100">
        <v>45204</v>
      </c>
      <c r="U334" s="38">
        <f t="shared" si="38"/>
        <v>50</v>
      </c>
      <c r="V334" s="38">
        <f t="shared" si="39"/>
        <v>1</v>
      </c>
      <c r="W334" s="82">
        <f t="shared" si="40"/>
        <v>50</v>
      </c>
      <c r="X334" s="98" t="s">
        <v>2826</v>
      </c>
      <c r="Y334" s="98" t="s">
        <v>89</v>
      </c>
      <c r="Z334" s="72"/>
      <c r="AA334" s="72"/>
      <c r="AB334" t="s">
        <v>100</v>
      </c>
      <c r="AC334" s="72" t="s">
        <v>101</v>
      </c>
    </row>
    <row r="335" spans="1:29" ht="15" customHeight="1">
      <c r="A335" s="38">
        <f t="shared" si="41"/>
        <v>333</v>
      </c>
      <c r="B335" s="39" t="s">
        <v>385</v>
      </c>
      <c r="C335" s="39" t="str">
        <f>IF($B335&lt;&gt;"",_xlfn.IFNA(VLOOKUP($B335,'Node Details'!$B:$U,C$1,0),"Check"),"")</f>
        <v>0000SHT52-SHT520102</v>
      </c>
      <c r="D335" s="39" t="str">
        <f>IF($B335&lt;&gt;"",_xlfn.IFNA(VLOOKUP($B335,'Node Details'!$B:$U,D$1,0),"Check"),"")</f>
        <v>SHT</v>
      </c>
      <c r="E335" s="39" t="str">
        <f>IF($B335&lt;&gt;"",_xlfn.IFNA(VLOOKUP($B335,'Node Details'!$B:$U,E$1,0),"Check"),"")</f>
        <v>Airtel</v>
      </c>
      <c r="F335" s="40">
        <v>45046</v>
      </c>
      <c r="G335" s="82"/>
      <c r="H335" s="39" t="s">
        <v>2829</v>
      </c>
      <c r="I335" s="82">
        <v>1</v>
      </c>
      <c r="J335" s="38">
        <v>50</v>
      </c>
      <c r="K335" s="39">
        <f t="shared" si="35"/>
        <v>50</v>
      </c>
      <c r="L335" s="64">
        <v>45046</v>
      </c>
      <c r="M335" s="82"/>
      <c r="N335" s="96" t="s">
        <v>200</v>
      </c>
      <c r="O335" s="97">
        <v>45128</v>
      </c>
      <c r="P335" s="38">
        <f t="shared" si="36"/>
        <v>50</v>
      </c>
      <c r="Q335" s="38">
        <f t="shared" si="37"/>
        <v>50</v>
      </c>
      <c r="R335" s="38"/>
      <c r="S335" s="25" t="s">
        <v>2830</v>
      </c>
      <c r="T335" s="100">
        <v>45204</v>
      </c>
      <c r="U335" s="38">
        <f t="shared" si="38"/>
        <v>50</v>
      </c>
      <c r="V335" s="38">
        <f t="shared" si="39"/>
        <v>1</v>
      </c>
      <c r="W335" s="82">
        <f t="shared" si="40"/>
        <v>50</v>
      </c>
      <c r="X335" s="98" t="s">
        <v>2826</v>
      </c>
      <c r="Y335" s="98" t="s">
        <v>89</v>
      </c>
      <c r="Z335" s="72"/>
      <c r="AA335" s="72"/>
      <c r="AB335" t="s">
        <v>100</v>
      </c>
      <c r="AC335" s="72" t="s">
        <v>101</v>
      </c>
    </row>
    <row r="336" spans="1:29" ht="15" customHeight="1">
      <c r="A336" s="38">
        <f t="shared" si="41"/>
        <v>334</v>
      </c>
      <c r="B336" s="39" t="s">
        <v>389</v>
      </c>
      <c r="C336" s="39" t="str">
        <f>IF($B336&lt;&gt;"",_xlfn.IFNA(VLOOKUP($B336,'Node Details'!$B:$U,C$1,0),"Check"),"")</f>
        <v>0000SHT52-SHT520101</v>
      </c>
      <c r="D336" s="39" t="str">
        <f>IF($B336&lt;&gt;"",_xlfn.IFNA(VLOOKUP($B336,'Node Details'!$B:$U,D$1,0),"Check"),"")</f>
        <v>SHT</v>
      </c>
      <c r="E336" s="39" t="str">
        <f>IF($B336&lt;&gt;"",_xlfn.IFNA(VLOOKUP($B336,'Node Details'!$B:$U,E$1,0),"Check"),"")</f>
        <v>Airtel</v>
      </c>
      <c r="F336" s="40">
        <v>45046</v>
      </c>
      <c r="G336" s="82"/>
      <c r="H336" s="39" t="s">
        <v>2829</v>
      </c>
      <c r="I336" s="82">
        <v>1</v>
      </c>
      <c r="J336" s="38">
        <v>50</v>
      </c>
      <c r="K336" s="39">
        <f t="shared" si="35"/>
        <v>50</v>
      </c>
      <c r="L336" s="64">
        <v>45046</v>
      </c>
      <c r="M336" s="82"/>
      <c r="N336" s="96" t="s">
        <v>200</v>
      </c>
      <c r="O336" s="97">
        <v>45128</v>
      </c>
      <c r="P336" s="38">
        <f t="shared" si="36"/>
        <v>50</v>
      </c>
      <c r="Q336" s="38">
        <f t="shared" si="37"/>
        <v>50</v>
      </c>
      <c r="R336" s="38"/>
      <c r="S336" s="25" t="s">
        <v>2830</v>
      </c>
      <c r="T336" s="100">
        <v>45204</v>
      </c>
      <c r="U336" s="38">
        <f t="shared" si="38"/>
        <v>50</v>
      </c>
      <c r="V336" s="38">
        <f t="shared" si="39"/>
        <v>1</v>
      </c>
      <c r="W336" s="82">
        <f t="shared" si="40"/>
        <v>50</v>
      </c>
      <c r="X336" s="98" t="s">
        <v>2826</v>
      </c>
      <c r="Y336" s="98" t="s">
        <v>89</v>
      </c>
      <c r="Z336" s="72"/>
      <c r="AA336" s="72"/>
      <c r="AB336" t="s">
        <v>100</v>
      </c>
      <c r="AC336" s="72" t="s">
        <v>101</v>
      </c>
    </row>
    <row r="337" spans="1:29" ht="15" customHeight="1">
      <c r="A337" s="38">
        <f t="shared" si="41"/>
        <v>335</v>
      </c>
      <c r="B337" s="39" t="s">
        <v>394</v>
      </c>
      <c r="C337" s="39" t="str">
        <f>IF($B337&lt;&gt;"",_xlfn.IFNA(VLOOKUP($B337,'Node Details'!$B:$U,C$1,0),"Check"),"")</f>
        <v>SHT540102-SHT540104</v>
      </c>
      <c r="D337" s="39" t="str">
        <f>IF($B337&lt;&gt;"",_xlfn.IFNA(VLOOKUP($B337,'Node Details'!$B:$U,D$1,0),"Check"),"")</f>
        <v>SHT</v>
      </c>
      <c r="E337" s="39" t="str">
        <f>IF($B337&lt;&gt;"",_xlfn.IFNA(VLOOKUP($B337,'Node Details'!$B:$U,E$1,0),"Check"),"")</f>
        <v>Airtel</v>
      </c>
      <c r="F337" s="40">
        <v>45046</v>
      </c>
      <c r="G337" s="82"/>
      <c r="H337" s="39" t="s">
        <v>2829</v>
      </c>
      <c r="I337" s="82">
        <v>1</v>
      </c>
      <c r="J337" s="38">
        <v>50</v>
      </c>
      <c r="K337" s="39">
        <f t="shared" si="35"/>
        <v>50</v>
      </c>
      <c r="L337" s="64">
        <v>45046</v>
      </c>
      <c r="M337" s="82"/>
      <c r="N337" s="96" t="s">
        <v>200</v>
      </c>
      <c r="O337" s="97">
        <v>45128</v>
      </c>
      <c r="P337" s="38">
        <f t="shared" si="36"/>
        <v>50</v>
      </c>
      <c r="Q337" s="38">
        <f t="shared" si="37"/>
        <v>50</v>
      </c>
      <c r="R337" s="38"/>
      <c r="S337" s="25" t="s">
        <v>2830</v>
      </c>
      <c r="T337" s="100">
        <v>45204</v>
      </c>
      <c r="U337" s="38">
        <f t="shared" si="38"/>
        <v>50</v>
      </c>
      <c r="V337" s="38">
        <f t="shared" si="39"/>
        <v>1</v>
      </c>
      <c r="W337" s="82">
        <f t="shared" si="40"/>
        <v>50</v>
      </c>
      <c r="X337" s="98" t="s">
        <v>2826</v>
      </c>
      <c r="Y337" s="98" t="s">
        <v>89</v>
      </c>
      <c r="Z337" s="72"/>
      <c r="AA337" s="72"/>
      <c r="AB337" t="s">
        <v>100</v>
      </c>
      <c r="AC337" s="72" t="s">
        <v>101</v>
      </c>
    </row>
    <row r="338" spans="1:29" ht="15" customHeight="1">
      <c r="A338" s="38">
        <f t="shared" si="41"/>
        <v>336</v>
      </c>
      <c r="B338" s="39" t="s">
        <v>398</v>
      </c>
      <c r="C338" s="39" t="str">
        <f>IF($B338&lt;&gt;"",_xlfn.IFNA(VLOOKUP($B338,'Node Details'!$B:$U,C$1,0),"Check"),"")</f>
        <v>0000SHT54-SHT540103</v>
      </c>
      <c r="D338" s="39" t="str">
        <f>IF($B338&lt;&gt;"",_xlfn.IFNA(VLOOKUP($B338,'Node Details'!$B:$U,D$1,0),"Check"),"")</f>
        <v>SHT</v>
      </c>
      <c r="E338" s="39" t="str">
        <f>IF($B338&lt;&gt;"",_xlfn.IFNA(VLOOKUP($B338,'Node Details'!$B:$U,E$1,0),"Check"),"")</f>
        <v>Airtel</v>
      </c>
      <c r="F338" s="40">
        <v>45046</v>
      </c>
      <c r="G338" s="82"/>
      <c r="H338" s="39" t="s">
        <v>2829</v>
      </c>
      <c r="I338" s="82">
        <v>1</v>
      </c>
      <c r="J338" s="38">
        <v>50</v>
      </c>
      <c r="K338" s="39">
        <f t="shared" si="35"/>
        <v>50</v>
      </c>
      <c r="L338" s="64">
        <v>45046</v>
      </c>
      <c r="M338" s="82"/>
      <c r="N338" s="96" t="s">
        <v>200</v>
      </c>
      <c r="O338" s="97">
        <v>45128</v>
      </c>
      <c r="P338" s="38">
        <f t="shared" si="36"/>
        <v>50</v>
      </c>
      <c r="Q338" s="38">
        <f t="shared" si="37"/>
        <v>50</v>
      </c>
      <c r="R338" s="38"/>
      <c r="S338" s="25" t="s">
        <v>2830</v>
      </c>
      <c r="T338" s="100">
        <v>45204</v>
      </c>
      <c r="U338" s="38">
        <f t="shared" si="38"/>
        <v>50</v>
      </c>
      <c r="V338" s="38">
        <f t="shared" si="39"/>
        <v>1</v>
      </c>
      <c r="W338" s="82">
        <f t="shared" si="40"/>
        <v>50</v>
      </c>
      <c r="X338" s="98" t="s">
        <v>2826</v>
      </c>
      <c r="Y338" s="98" t="s">
        <v>89</v>
      </c>
      <c r="Z338" s="72"/>
      <c r="AA338" s="72"/>
      <c r="AB338" t="s">
        <v>100</v>
      </c>
      <c r="AC338" s="72" t="s">
        <v>101</v>
      </c>
    </row>
    <row r="339" spans="1:29" ht="15" customHeight="1">
      <c r="A339" s="38">
        <f t="shared" si="41"/>
        <v>337</v>
      </c>
      <c r="B339" s="39" t="s">
        <v>392</v>
      </c>
      <c r="C339" s="39" t="str">
        <f>IF($B339&lt;&gt;"",_xlfn.IFNA(VLOOKUP($B339,'Node Details'!$B:$U,C$1,0),"Check"),"")</f>
        <v>0000SHT54-SHT540103</v>
      </c>
      <c r="D339" s="39" t="str">
        <f>IF($B339&lt;&gt;"",_xlfn.IFNA(VLOOKUP($B339,'Node Details'!$B:$U,D$1,0),"Check"),"")</f>
        <v>SHT</v>
      </c>
      <c r="E339" s="39" t="str">
        <f>IF($B339&lt;&gt;"",_xlfn.IFNA(VLOOKUP($B339,'Node Details'!$B:$U,E$1,0),"Check"),"")</f>
        <v>Airtel</v>
      </c>
      <c r="F339" s="40">
        <v>45046</v>
      </c>
      <c r="G339" s="82"/>
      <c r="H339" s="39" t="s">
        <v>2829</v>
      </c>
      <c r="I339" s="82">
        <v>1</v>
      </c>
      <c r="J339" s="38">
        <v>50</v>
      </c>
      <c r="K339" s="39">
        <f t="shared" si="35"/>
        <v>50</v>
      </c>
      <c r="L339" s="64">
        <v>45046</v>
      </c>
      <c r="M339" s="82"/>
      <c r="N339" s="96" t="s">
        <v>200</v>
      </c>
      <c r="O339" s="97">
        <v>45128</v>
      </c>
      <c r="P339" s="38">
        <f t="shared" si="36"/>
        <v>50</v>
      </c>
      <c r="Q339" s="38">
        <f t="shared" si="37"/>
        <v>50</v>
      </c>
      <c r="R339" s="38"/>
      <c r="S339" s="25" t="s">
        <v>2830</v>
      </c>
      <c r="T339" s="100">
        <v>45204</v>
      </c>
      <c r="U339" s="38">
        <f t="shared" si="38"/>
        <v>50</v>
      </c>
      <c r="V339" s="38">
        <f t="shared" si="39"/>
        <v>1</v>
      </c>
      <c r="W339" s="82">
        <f t="shared" si="40"/>
        <v>50</v>
      </c>
      <c r="X339" s="98" t="s">
        <v>2826</v>
      </c>
      <c r="Y339" s="98" t="s">
        <v>89</v>
      </c>
      <c r="Z339" s="72"/>
      <c r="AA339" s="72"/>
      <c r="AB339" t="s">
        <v>100</v>
      </c>
      <c r="AC339" s="72" t="s">
        <v>101</v>
      </c>
    </row>
    <row r="340" spans="1:29" ht="15" customHeight="1">
      <c r="A340" s="38">
        <f t="shared" si="41"/>
        <v>338</v>
      </c>
      <c r="B340" s="39" t="s">
        <v>402</v>
      </c>
      <c r="C340" s="39" t="str">
        <f>IF($B340&lt;&gt;"",_xlfn.IFNA(VLOOKUP($B340,'Node Details'!$B:$U,C$1,0),"Check"),"")</f>
        <v>0000SHT54-SHT540101</v>
      </c>
      <c r="D340" s="39" t="str">
        <f>IF($B340&lt;&gt;"",_xlfn.IFNA(VLOOKUP($B340,'Node Details'!$B:$U,D$1,0),"Check"),"")</f>
        <v>SHT</v>
      </c>
      <c r="E340" s="39" t="str">
        <f>IF($B340&lt;&gt;"",_xlfn.IFNA(VLOOKUP($B340,'Node Details'!$B:$U,E$1,0),"Check"),"")</f>
        <v>Airtel</v>
      </c>
      <c r="F340" s="40">
        <v>45046</v>
      </c>
      <c r="G340" s="82"/>
      <c r="H340" s="39" t="s">
        <v>2829</v>
      </c>
      <c r="I340" s="82">
        <v>1</v>
      </c>
      <c r="J340" s="38">
        <v>50</v>
      </c>
      <c r="K340" s="39">
        <f t="shared" si="35"/>
        <v>50</v>
      </c>
      <c r="L340" s="64">
        <v>45046</v>
      </c>
      <c r="M340" s="82"/>
      <c r="N340" s="96" t="s">
        <v>200</v>
      </c>
      <c r="O340" s="97">
        <v>45128</v>
      </c>
      <c r="P340" s="38">
        <f t="shared" si="36"/>
        <v>50</v>
      </c>
      <c r="Q340" s="38">
        <f t="shared" si="37"/>
        <v>50</v>
      </c>
      <c r="R340" s="38"/>
      <c r="S340" s="25" t="s">
        <v>2830</v>
      </c>
      <c r="T340" s="100">
        <v>45204</v>
      </c>
      <c r="U340" s="38">
        <f t="shared" si="38"/>
        <v>50</v>
      </c>
      <c r="V340" s="38">
        <f t="shared" si="39"/>
        <v>1</v>
      </c>
      <c r="W340" s="82">
        <f t="shared" si="40"/>
        <v>50</v>
      </c>
      <c r="X340" s="98" t="s">
        <v>2826</v>
      </c>
      <c r="Y340" s="98" t="s">
        <v>89</v>
      </c>
      <c r="Z340" s="72"/>
      <c r="AA340" s="72"/>
      <c r="AB340" t="s">
        <v>100</v>
      </c>
      <c r="AC340" s="72" t="s">
        <v>101</v>
      </c>
    </row>
    <row r="341" spans="1:29" ht="15" customHeight="1">
      <c r="A341" s="38">
        <f t="shared" si="41"/>
        <v>339</v>
      </c>
      <c r="B341" s="39" t="s">
        <v>409</v>
      </c>
      <c r="C341" s="39" t="str">
        <f>IF($B341&lt;&gt;"",_xlfn.IFNA(VLOOKUP($B341,'Node Details'!$B:$U,C$1,0),"Check"),"")</f>
        <v>0000SHT55-SHT550108</v>
      </c>
      <c r="D341" s="39" t="str">
        <f>IF($B341&lt;&gt;"",_xlfn.IFNA(VLOOKUP($B341,'Node Details'!$B:$U,D$1,0),"Check"),"")</f>
        <v>SHT</v>
      </c>
      <c r="E341" s="39" t="str">
        <f>IF($B341&lt;&gt;"",_xlfn.IFNA(VLOOKUP($B341,'Node Details'!$B:$U,E$1,0),"Check"),"")</f>
        <v>Airtel</v>
      </c>
      <c r="F341" s="40">
        <v>45046</v>
      </c>
      <c r="G341" s="82"/>
      <c r="H341" s="39" t="s">
        <v>2829</v>
      </c>
      <c r="I341" s="82">
        <v>1</v>
      </c>
      <c r="J341" s="38">
        <v>50</v>
      </c>
      <c r="K341" s="39">
        <f t="shared" si="35"/>
        <v>50</v>
      </c>
      <c r="L341" s="64">
        <v>45046</v>
      </c>
      <c r="M341" s="82"/>
      <c r="N341" s="96" t="s">
        <v>200</v>
      </c>
      <c r="O341" s="97">
        <v>45128</v>
      </c>
      <c r="P341" s="38">
        <f t="shared" si="36"/>
        <v>50</v>
      </c>
      <c r="Q341" s="38">
        <f t="shared" si="37"/>
        <v>50</v>
      </c>
      <c r="R341" s="38"/>
      <c r="S341" s="25" t="s">
        <v>2830</v>
      </c>
      <c r="T341" s="100">
        <v>45204</v>
      </c>
      <c r="U341" s="38">
        <f t="shared" si="38"/>
        <v>50</v>
      </c>
      <c r="V341" s="38">
        <f t="shared" si="39"/>
        <v>1</v>
      </c>
      <c r="W341" s="82">
        <f t="shared" si="40"/>
        <v>50</v>
      </c>
      <c r="X341" s="98" t="s">
        <v>2826</v>
      </c>
      <c r="Y341" s="98" t="s">
        <v>89</v>
      </c>
      <c r="Z341" s="72"/>
      <c r="AA341" s="72"/>
      <c r="AB341" t="s">
        <v>100</v>
      </c>
      <c r="AC341" s="72" t="s">
        <v>101</v>
      </c>
    </row>
    <row r="342" spans="1:29" ht="15" customHeight="1">
      <c r="A342" s="38">
        <f t="shared" si="41"/>
        <v>340</v>
      </c>
      <c r="B342" s="39" t="s">
        <v>413</v>
      </c>
      <c r="C342" s="39" t="str">
        <f>IF($B342&lt;&gt;"",_xlfn.IFNA(VLOOKUP($B342,'Node Details'!$B:$U,C$1,0),"Check"),"")</f>
        <v>0000SHT55-SHT550107</v>
      </c>
      <c r="D342" s="39" t="str">
        <f>IF($B342&lt;&gt;"",_xlfn.IFNA(VLOOKUP($B342,'Node Details'!$B:$U,D$1,0),"Check"),"")</f>
        <v>SHT</v>
      </c>
      <c r="E342" s="39" t="str">
        <f>IF($B342&lt;&gt;"",_xlfn.IFNA(VLOOKUP($B342,'Node Details'!$B:$U,E$1,0),"Check"),"")</f>
        <v>Airtel</v>
      </c>
      <c r="F342" s="40">
        <v>45046</v>
      </c>
      <c r="G342" s="82"/>
      <c r="H342" s="39" t="s">
        <v>2829</v>
      </c>
      <c r="I342" s="82">
        <v>1</v>
      </c>
      <c r="J342" s="38">
        <v>50</v>
      </c>
      <c r="K342" s="39">
        <f t="shared" si="35"/>
        <v>50</v>
      </c>
      <c r="L342" s="64">
        <v>45046</v>
      </c>
      <c r="M342" s="82"/>
      <c r="N342" s="96" t="s">
        <v>200</v>
      </c>
      <c r="O342" s="97">
        <v>45128</v>
      </c>
      <c r="P342" s="38">
        <f t="shared" si="36"/>
        <v>50</v>
      </c>
      <c r="Q342" s="38">
        <f t="shared" si="37"/>
        <v>50</v>
      </c>
      <c r="R342" s="38"/>
      <c r="S342" s="25" t="s">
        <v>2830</v>
      </c>
      <c r="T342" s="100">
        <v>45204</v>
      </c>
      <c r="U342" s="38">
        <f t="shared" si="38"/>
        <v>50</v>
      </c>
      <c r="V342" s="38">
        <f t="shared" si="39"/>
        <v>1</v>
      </c>
      <c r="W342" s="82">
        <f t="shared" si="40"/>
        <v>50</v>
      </c>
      <c r="X342" s="98" t="s">
        <v>2826</v>
      </c>
      <c r="Y342" s="98" t="s">
        <v>89</v>
      </c>
      <c r="Z342" s="72"/>
      <c r="AA342" s="72"/>
      <c r="AB342" t="s">
        <v>100</v>
      </c>
      <c r="AC342" s="72" t="s">
        <v>101</v>
      </c>
    </row>
    <row r="343" spans="1:29" ht="15" customHeight="1">
      <c r="A343" s="38">
        <f t="shared" si="41"/>
        <v>341</v>
      </c>
      <c r="B343" s="39" t="s">
        <v>417</v>
      </c>
      <c r="C343" s="39" t="str">
        <f>IF($B343&lt;&gt;"",_xlfn.IFNA(VLOOKUP($B343,'Node Details'!$B:$U,C$1,0),"Check"),"")</f>
        <v>0000SHT55-SHT550106</v>
      </c>
      <c r="D343" s="39" t="str">
        <f>IF($B343&lt;&gt;"",_xlfn.IFNA(VLOOKUP($B343,'Node Details'!$B:$U,D$1,0),"Check"),"")</f>
        <v>SHT</v>
      </c>
      <c r="E343" s="39" t="str">
        <f>IF($B343&lt;&gt;"",_xlfn.IFNA(VLOOKUP($B343,'Node Details'!$B:$U,E$1,0),"Check"),"")</f>
        <v>Airtel</v>
      </c>
      <c r="F343" s="40">
        <v>45046</v>
      </c>
      <c r="G343" s="82"/>
      <c r="H343" s="39" t="s">
        <v>2829</v>
      </c>
      <c r="I343" s="82">
        <v>1</v>
      </c>
      <c r="J343" s="38">
        <v>50</v>
      </c>
      <c r="K343" s="39">
        <f t="shared" si="35"/>
        <v>50</v>
      </c>
      <c r="L343" s="64">
        <v>45046</v>
      </c>
      <c r="M343" s="82"/>
      <c r="N343" s="96" t="s">
        <v>200</v>
      </c>
      <c r="O343" s="97">
        <v>45128</v>
      </c>
      <c r="P343" s="38">
        <f t="shared" si="36"/>
        <v>50</v>
      </c>
      <c r="Q343" s="38">
        <f t="shared" si="37"/>
        <v>50</v>
      </c>
      <c r="R343" s="38"/>
      <c r="S343" s="25" t="s">
        <v>2830</v>
      </c>
      <c r="T343" s="100">
        <v>45204</v>
      </c>
      <c r="U343" s="38">
        <f t="shared" si="38"/>
        <v>50</v>
      </c>
      <c r="V343" s="38">
        <f t="shared" si="39"/>
        <v>1</v>
      </c>
      <c r="W343" s="82">
        <f t="shared" si="40"/>
        <v>50</v>
      </c>
      <c r="X343" s="98" t="s">
        <v>2826</v>
      </c>
      <c r="Y343" s="98" t="s">
        <v>89</v>
      </c>
      <c r="Z343" s="72"/>
      <c r="AA343" s="72"/>
      <c r="AB343" t="s">
        <v>100</v>
      </c>
      <c r="AC343" s="72" t="s">
        <v>101</v>
      </c>
    </row>
    <row r="344" spans="1:29" ht="15" customHeight="1">
      <c r="A344" s="38">
        <f t="shared" si="41"/>
        <v>342</v>
      </c>
      <c r="B344" s="39" t="s">
        <v>2067</v>
      </c>
      <c r="C344" s="39" t="str">
        <f>IF($B344&lt;&gt;"",_xlfn.IFNA(VLOOKUP($B344,'Node Details'!$B:$U,C$1,0),"Check"),"")</f>
        <v>0000SHT55-SHT550108</v>
      </c>
      <c r="D344" s="39" t="str">
        <f>IF($B344&lt;&gt;"",_xlfn.IFNA(VLOOKUP($B344,'Node Details'!$B:$U,D$1,0),"Check"),"")</f>
        <v>SHT</v>
      </c>
      <c r="E344" s="39" t="str">
        <f>IF($B344&lt;&gt;"",_xlfn.IFNA(VLOOKUP($B344,'Node Details'!$B:$U,E$1,0),"Check"),"")</f>
        <v>Airtel</v>
      </c>
      <c r="F344" s="40">
        <v>45046</v>
      </c>
      <c r="G344" s="82"/>
      <c r="H344" s="39" t="s">
        <v>2829</v>
      </c>
      <c r="I344" s="82">
        <v>1</v>
      </c>
      <c r="J344" s="38">
        <v>50</v>
      </c>
      <c r="K344" s="39">
        <f t="shared" si="35"/>
        <v>50</v>
      </c>
      <c r="L344" s="64">
        <v>45046</v>
      </c>
      <c r="M344" s="82"/>
      <c r="N344" s="96" t="s">
        <v>200</v>
      </c>
      <c r="O344" s="97">
        <v>45128</v>
      </c>
      <c r="P344" s="38">
        <f t="shared" si="36"/>
        <v>50</v>
      </c>
      <c r="Q344" s="38">
        <f t="shared" si="37"/>
        <v>50</v>
      </c>
      <c r="R344" s="38"/>
      <c r="S344" s="25" t="s">
        <v>2830</v>
      </c>
      <c r="T344" s="100">
        <v>45204</v>
      </c>
      <c r="U344" s="38">
        <f t="shared" si="38"/>
        <v>50</v>
      </c>
      <c r="V344" s="38">
        <f t="shared" si="39"/>
        <v>1</v>
      </c>
      <c r="W344" s="82">
        <f t="shared" si="40"/>
        <v>50</v>
      </c>
      <c r="X344" s="98" t="s">
        <v>2826</v>
      </c>
      <c r="Y344" s="98" t="s">
        <v>89</v>
      </c>
      <c r="Z344" s="72"/>
      <c r="AA344" s="72"/>
      <c r="AB344" t="s">
        <v>100</v>
      </c>
      <c r="AC344" s="72" t="s">
        <v>101</v>
      </c>
    </row>
    <row r="345" spans="1:29" ht="15" customHeight="1">
      <c r="A345" s="38">
        <f t="shared" si="41"/>
        <v>343</v>
      </c>
      <c r="B345" s="39" t="s">
        <v>421</v>
      </c>
      <c r="C345" s="39" t="str">
        <f>IF($B345&lt;&gt;"",_xlfn.IFNA(VLOOKUP($B345,'Node Details'!$B:$U,C$1,0),"Check"),"")</f>
        <v>0000SHT55-SHT550104</v>
      </c>
      <c r="D345" s="39" t="str">
        <f>IF($B345&lt;&gt;"",_xlfn.IFNA(VLOOKUP($B345,'Node Details'!$B:$U,D$1,0),"Check"),"")</f>
        <v>SHT</v>
      </c>
      <c r="E345" s="39" t="str">
        <f>IF($B345&lt;&gt;"",_xlfn.IFNA(VLOOKUP($B345,'Node Details'!$B:$U,E$1,0),"Check"),"")</f>
        <v>Airtel</v>
      </c>
      <c r="F345" s="40">
        <v>45046</v>
      </c>
      <c r="G345" s="82"/>
      <c r="H345" s="39" t="s">
        <v>2829</v>
      </c>
      <c r="I345" s="82">
        <v>1</v>
      </c>
      <c r="J345" s="38">
        <v>50</v>
      </c>
      <c r="K345" s="39">
        <f t="shared" si="35"/>
        <v>50</v>
      </c>
      <c r="L345" s="64">
        <v>45046</v>
      </c>
      <c r="M345" s="82"/>
      <c r="N345" s="96" t="s">
        <v>200</v>
      </c>
      <c r="O345" s="97">
        <v>45128</v>
      </c>
      <c r="P345" s="38">
        <f t="shared" si="36"/>
        <v>50</v>
      </c>
      <c r="Q345" s="38">
        <f t="shared" si="37"/>
        <v>50</v>
      </c>
      <c r="R345" s="38"/>
      <c r="S345" s="25" t="s">
        <v>2830</v>
      </c>
      <c r="T345" s="100">
        <v>45204</v>
      </c>
      <c r="U345" s="38">
        <f t="shared" si="38"/>
        <v>50</v>
      </c>
      <c r="V345" s="38">
        <f t="shared" si="39"/>
        <v>1</v>
      </c>
      <c r="W345" s="82">
        <f t="shared" si="40"/>
        <v>50</v>
      </c>
      <c r="X345" s="98" t="s">
        <v>2826</v>
      </c>
      <c r="Y345" s="98" t="s">
        <v>89</v>
      </c>
      <c r="Z345" s="72"/>
      <c r="AA345" s="72"/>
      <c r="AB345" t="s">
        <v>100</v>
      </c>
      <c r="AC345" s="72" t="s">
        <v>101</v>
      </c>
    </row>
    <row r="346" spans="1:29" ht="15" customHeight="1">
      <c r="A346" s="38">
        <f t="shared" si="41"/>
        <v>344</v>
      </c>
      <c r="B346" s="39" t="s">
        <v>425</v>
      </c>
      <c r="C346" s="39" t="str">
        <f>IF($B346&lt;&gt;"",_xlfn.IFNA(VLOOKUP($B346,'Node Details'!$B:$U,C$1,0),"Check"),"")</f>
        <v>0000SHT55-SHT550103</v>
      </c>
      <c r="D346" s="39" t="str">
        <f>IF($B346&lt;&gt;"",_xlfn.IFNA(VLOOKUP($B346,'Node Details'!$B:$U,D$1,0),"Check"),"")</f>
        <v>SHT</v>
      </c>
      <c r="E346" s="39" t="str">
        <f>IF($B346&lt;&gt;"",_xlfn.IFNA(VLOOKUP($B346,'Node Details'!$B:$U,E$1,0),"Check"),"")</f>
        <v>Airtel</v>
      </c>
      <c r="F346" s="40">
        <v>45046</v>
      </c>
      <c r="G346" s="82"/>
      <c r="H346" s="39" t="s">
        <v>2829</v>
      </c>
      <c r="I346" s="82">
        <v>1</v>
      </c>
      <c r="J346" s="38">
        <v>50</v>
      </c>
      <c r="K346" s="39">
        <f t="shared" si="35"/>
        <v>50</v>
      </c>
      <c r="L346" s="64">
        <v>45046</v>
      </c>
      <c r="M346" s="82"/>
      <c r="N346" s="96" t="s">
        <v>200</v>
      </c>
      <c r="O346" s="97">
        <v>45128</v>
      </c>
      <c r="P346" s="38">
        <f t="shared" si="36"/>
        <v>50</v>
      </c>
      <c r="Q346" s="38">
        <f t="shared" si="37"/>
        <v>50</v>
      </c>
      <c r="R346" s="38"/>
      <c r="S346" s="25" t="s">
        <v>2830</v>
      </c>
      <c r="T346" s="100">
        <v>45204</v>
      </c>
      <c r="U346" s="38">
        <f t="shared" si="38"/>
        <v>50</v>
      </c>
      <c r="V346" s="38">
        <f t="shared" si="39"/>
        <v>1</v>
      </c>
      <c r="W346" s="82">
        <f t="shared" si="40"/>
        <v>50</v>
      </c>
      <c r="X346" s="98" t="s">
        <v>2826</v>
      </c>
      <c r="Y346" s="98" t="s">
        <v>89</v>
      </c>
      <c r="Z346" s="72"/>
      <c r="AA346" s="72"/>
      <c r="AB346" t="s">
        <v>100</v>
      </c>
      <c r="AC346" s="72" t="s">
        <v>101</v>
      </c>
    </row>
    <row r="347" spans="1:29" ht="15" customHeight="1">
      <c r="A347" s="38">
        <f t="shared" si="41"/>
        <v>345</v>
      </c>
      <c r="B347" s="39" t="s">
        <v>429</v>
      </c>
      <c r="C347" s="39" t="str">
        <f>IF($B347&lt;&gt;"",_xlfn.IFNA(VLOOKUP($B347,'Node Details'!$B:$U,C$1,0),"Check"),"")</f>
        <v>0000SHT55-SHT550102</v>
      </c>
      <c r="D347" s="39" t="str">
        <f>IF($B347&lt;&gt;"",_xlfn.IFNA(VLOOKUP($B347,'Node Details'!$B:$U,D$1,0),"Check"),"")</f>
        <v>SHT</v>
      </c>
      <c r="E347" s="39" t="str">
        <f>IF($B347&lt;&gt;"",_xlfn.IFNA(VLOOKUP($B347,'Node Details'!$B:$U,E$1,0),"Check"),"")</f>
        <v>Airtel</v>
      </c>
      <c r="F347" s="40">
        <v>45046</v>
      </c>
      <c r="G347" s="82"/>
      <c r="H347" s="39" t="s">
        <v>2829</v>
      </c>
      <c r="I347" s="82">
        <v>1</v>
      </c>
      <c r="J347" s="38">
        <v>50</v>
      </c>
      <c r="K347" s="39">
        <f t="shared" si="35"/>
        <v>50</v>
      </c>
      <c r="L347" s="64">
        <v>45046</v>
      </c>
      <c r="M347" s="82"/>
      <c r="N347" s="96" t="s">
        <v>200</v>
      </c>
      <c r="O347" s="97">
        <v>45128</v>
      </c>
      <c r="P347" s="38">
        <f t="shared" si="36"/>
        <v>50</v>
      </c>
      <c r="Q347" s="38">
        <f t="shared" si="37"/>
        <v>50</v>
      </c>
      <c r="R347" s="38"/>
      <c r="S347" s="25" t="s">
        <v>2830</v>
      </c>
      <c r="T347" s="100">
        <v>45204</v>
      </c>
      <c r="U347" s="38">
        <f t="shared" si="38"/>
        <v>50</v>
      </c>
      <c r="V347" s="38">
        <f t="shared" si="39"/>
        <v>1</v>
      </c>
      <c r="W347" s="82">
        <f t="shared" si="40"/>
        <v>50</v>
      </c>
      <c r="X347" s="98" t="s">
        <v>2826</v>
      </c>
      <c r="Y347" s="98" t="s">
        <v>89</v>
      </c>
      <c r="Z347" s="72"/>
      <c r="AA347" s="72"/>
      <c r="AB347" t="s">
        <v>100</v>
      </c>
      <c r="AC347" s="72" t="s">
        <v>101</v>
      </c>
    </row>
    <row r="348" spans="1:29" ht="15" customHeight="1">
      <c r="A348" s="38">
        <f t="shared" si="41"/>
        <v>346</v>
      </c>
      <c r="B348" s="39" t="s">
        <v>433</v>
      </c>
      <c r="C348" s="39" t="str">
        <f>IF($B348&lt;&gt;"",_xlfn.IFNA(VLOOKUP($B348,'Node Details'!$B:$U,C$1,0),"Check"),"")</f>
        <v>0000SHT55-SHT550101</v>
      </c>
      <c r="D348" s="39" t="str">
        <f>IF($B348&lt;&gt;"",_xlfn.IFNA(VLOOKUP($B348,'Node Details'!$B:$U,D$1,0),"Check"),"")</f>
        <v>SHT</v>
      </c>
      <c r="E348" s="39" t="str">
        <f>IF($B348&lt;&gt;"",_xlfn.IFNA(VLOOKUP($B348,'Node Details'!$B:$U,E$1,0),"Check"),"")</f>
        <v>Airtel</v>
      </c>
      <c r="F348" s="40">
        <v>45046</v>
      </c>
      <c r="G348" s="82"/>
      <c r="H348" s="39" t="s">
        <v>2829</v>
      </c>
      <c r="I348" s="82">
        <v>1</v>
      </c>
      <c r="J348" s="38">
        <v>50</v>
      </c>
      <c r="K348" s="39">
        <f t="shared" si="35"/>
        <v>50</v>
      </c>
      <c r="L348" s="64">
        <v>45046</v>
      </c>
      <c r="M348" s="82"/>
      <c r="N348" s="96" t="s">
        <v>200</v>
      </c>
      <c r="O348" s="97">
        <v>45128</v>
      </c>
      <c r="P348" s="38">
        <f t="shared" si="36"/>
        <v>50</v>
      </c>
      <c r="Q348" s="38">
        <f t="shared" si="37"/>
        <v>50</v>
      </c>
      <c r="R348" s="38"/>
      <c r="S348" s="25" t="s">
        <v>2830</v>
      </c>
      <c r="T348" s="100">
        <v>45204</v>
      </c>
      <c r="U348" s="38">
        <f t="shared" si="38"/>
        <v>50</v>
      </c>
      <c r="V348" s="38">
        <f t="shared" si="39"/>
        <v>1</v>
      </c>
      <c r="W348" s="82">
        <f t="shared" si="40"/>
        <v>50</v>
      </c>
      <c r="X348" s="98" t="s">
        <v>2826</v>
      </c>
      <c r="Y348" s="98" t="s">
        <v>89</v>
      </c>
      <c r="Z348" s="72"/>
      <c r="AA348" s="72"/>
      <c r="AB348" t="s">
        <v>100</v>
      </c>
      <c r="AC348" s="72" t="s">
        <v>101</v>
      </c>
    </row>
    <row r="349" spans="1:29" ht="15" customHeight="1">
      <c r="A349" s="38">
        <f t="shared" si="41"/>
        <v>347</v>
      </c>
      <c r="B349" s="39" t="s">
        <v>442</v>
      </c>
      <c r="C349" s="39" t="str">
        <f>IF($B349&lt;&gt;"",_xlfn.IFNA(VLOOKUP($B349,'Node Details'!$B:$U,C$1,0),"Check"),"")</f>
        <v>0000SHT56-SHT560108</v>
      </c>
      <c r="D349" s="39" t="str">
        <f>IF($B349&lt;&gt;"",_xlfn.IFNA(VLOOKUP($B349,'Node Details'!$B:$U,D$1,0),"Check"),"")</f>
        <v>SHT</v>
      </c>
      <c r="E349" s="39" t="str">
        <f>IF($B349&lt;&gt;"",_xlfn.IFNA(VLOOKUP($B349,'Node Details'!$B:$U,E$1,0),"Check"),"")</f>
        <v>Airtel</v>
      </c>
      <c r="F349" s="40">
        <v>45107</v>
      </c>
      <c r="G349" s="82"/>
      <c r="H349" s="39" t="s">
        <v>2829</v>
      </c>
      <c r="I349" s="82">
        <v>1</v>
      </c>
      <c r="J349" s="38">
        <v>50</v>
      </c>
      <c r="K349" s="39">
        <f t="shared" si="35"/>
        <v>50</v>
      </c>
      <c r="L349" s="64">
        <v>45107</v>
      </c>
      <c r="M349" s="82"/>
      <c r="N349" s="96" t="s">
        <v>200</v>
      </c>
      <c r="O349" s="97">
        <v>45128</v>
      </c>
      <c r="P349" s="38">
        <f t="shared" si="36"/>
        <v>50</v>
      </c>
      <c r="Q349" s="38">
        <f t="shared" si="37"/>
        <v>50</v>
      </c>
      <c r="R349" s="38"/>
      <c r="S349" s="25" t="s">
        <v>2830</v>
      </c>
      <c r="T349" s="100">
        <v>45204</v>
      </c>
      <c r="U349" s="38">
        <f t="shared" si="38"/>
        <v>50</v>
      </c>
      <c r="V349" s="38">
        <f t="shared" si="39"/>
        <v>1</v>
      </c>
      <c r="W349" s="82">
        <f t="shared" si="40"/>
        <v>50</v>
      </c>
      <c r="X349" s="98" t="s">
        <v>2826</v>
      </c>
      <c r="Y349" s="98" t="s">
        <v>89</v>
      </c>
      <c r="Z349" s="72"/>
      <c r="AA349" s="72"/>
      <c r="AB349" t="s">
        <v>100</v>
      </c>
      <c r="AC349" s="72" t="s">
        <v>101</v>
      </c>
    </row>
    <row r="350" spans="1:29" ht="15" customHeight="1">
      <c r="A350" s="38">
        <f t="shared" si="41"/>
        <v>348</v>
      </c>
      <c r="B350" s="39" t="s">
        <v>2069</v>
      </c>
      <c r="C350" s="39" t="str">
        <f>IF($B350&lt;&gt;"",_xlfn.IFNA(VLOOKUP($B350,'Node Details'!$B:$U,C$1,0),"Check"),"")</f>
        <v>0000SHT56-SHT560108</v>
      </c>
      <c r="D350" s="39" t="str">
        <f>IF($B350&lt;&gt;"",_xlfn.IFNA(VLOOKUP($B350,'Node Details'!$B:$U,D$1,0),"Check"),"")</f>
        <v>SHT</v>
      </c>
      <c r="E350" s="39" t="str">
        <f>IF($B350&lt;&gt;"",_xlfn.IFNA(VLOOKUP($B350,'Node Details'!$B:$U,E$1,0),"Check"),"")</f>
        <v>Airtel</v>
      </c>
      <c r="F350" s="40">
        <v>45107</v>
      </c>
      <c r="G350" s="82"/>
      <c r="H350" s="39" t="s">
        <v>2829</v>
      </c>
      <c r="I350" s="82">
        <v>1</v>
      </c>
      <c r="J350" s="38">
        <v>50</v>
      </c>
      <c r="K350" s="39">
        <f t="shared" si="35"/>
        <v>50</v>
      </c>
      <c r="L350" s="64">
        <v>45107</v>
      </c>
      <c r="M350" s="82"/>
      <c r="N350" s="96" t="s">
        <v>200</v>
      </c>
      <c r="O350" s="97">
        <v>45128</v>
      </c>
      <c r="P350" s="38">
        <f t="shared" si="36"/>
        <v>50</v>
      </c>
      <c r="Q350" s="38">
        <f t="shared" si="37"/>
        <v>50</v>
      </c>
      <c r="R350" s="38"/>
      <c r="S350" s="25" t="s">
        <v>2830</v>
      </c>
      <c r="T350" s="100">
        <v>45204</v>
      </c>
      <c r="U350" s="38">
        <f t="shared" si="38"/>
        <v>50</v>
      </c>
      <c r="V350" s="38">
        <f t="shared" si="39"/>
        <v>1</v>
      </c>
      <c r="W350" s="82">
        <f t="shared" si="40"/>
        <v>50</v>
      </c>
      <c r="X350" s="98" t="s">
        <v>2826</v>
      </c>
      <c r="Y350" s="98" t="s">
        <v>89</v>
      </c>
      <c r="Z350" s="72"/>
      <c r="AA350" s="72"/>
      <c r="AB350" t="s">
        <v>100</v>
      </c>
      <c r="AC350" s="72" t="s">
        <v>101</v>
      </c>
    </row>
    <row r="351" spans="1:29" ht="15" customHeight="1">
      <c r="A351" s="38">
        <f t="shared" si="41"/>
        <v>349</v>
      </c>
      <c r="B351" s="39" t="s">
        <v>2071</v>
      </c>
      <c r="C351" s="39" t="str">
        <f>IF($B351&lt;&gt;"",_xlfn.IFNA(VLOOKUP($B351,'Node Details'!$B:$U,C$1,0),"Check"),"")</f>
        <v>0000SHT56-SHT560108</v>
      </c>
      <c r="D351" s="39" t="str">
        <f>IF($B351&lt;&gt;"",_xlfn.IFNA(VLOOKUP($B351,'Node Details'!$B:$U,D$1,0),"Check"),"")</f>
        <v>SHT</v>
      </c>
      <c r="E351" s="39" t="str">
        <f>IF($B351&lt;&gt;"",_xlfn.IFNA(VLOOKUP($B351,'Node Details'!$B:$U,E$1,0),"Check"),"")</f>
        <v>Airtel</v>
      </c>
      <c r="F351" s="40">
        <v>45107</v>
      </c>
      <c r="G351" s="82"/>
      <c r="H351" s="39" t="s">
        <v>2829</v>
      </c>
      <c r="I351" s="82">
        <v>1</v>
      </c>
      <c r="J351" s="38">
        <v>50</v>
      </c>
      <c r="K351" s="39">
        <f t="shared" si="35"/>
        <v>50</v>
      </c>
      <c r="L351" s="64">
        <v>45107</v>
      </c>
      <c r="M351" s="82"/>
      <c r="N351" s="96" t="s">
        <v>200</v>
      </c>
      <c r="O351" s="97">
        <v>45128</v>
      </c>
      <c r="P351" s="38">
        <f t="shared" si="36"/>
        <v>50</v>
      </c>
      <c r="Q351" s="38">
        <f t="shared" si="37"/>
        <v>50</v>
      </c>
      <c r="R351" s="38"/>
      <c r="S351" s="25" t="s">
        <v>2830</v>
      </c>
      <c r="T351" s="100">
        <v>45204</v>
      </c>
      <c r="U351" s="38">
        <f t="shared" si="38"/>
        <v>50</v>
      </c>
      <c r="V351" s="38">
        <f t="shared" si="39"/>
        <v>1</v>
      </c>
      <c r="W351" s="82">
        <f t="shared" si="40"/>
        <v>50</v>
      </c>
      <c r="X351" s="98" t="s">
        <v>2826</v>
      </c>
      <c r="Y351" s="98" t="s">
        <v>89</v>
      </c>
      <c r="Z351" s="72"/>
      <c r="AA351" s="72"/>
      <c r="AB351" t="s">
        <v>100</v>
      </c>
      <c r="AC351" s="72" t="s">
        <v>101</v>
      </c>
    </row>
    <row r="352" spans="1:29" ht="15" customHeight="1">
      <c r="A352" s="38">
        <f t="shared" si="41"/>
        <v>350</v>
      </c>
      <c r="B352" s="39" t="s">
        <v>2073</v>
      </c>
      <c r="C352" s="39" t="str">
        <f>IF($B352&lt;&gt;"",_xlfn.IFNA(VLOOKUP($B352,'Node Details'!$B:$U,C$1,0),"Check"),"")</f>
        <v>0000SHT56-SHT560108</v>
      </c>
      <c r="D352" s="39" t="str">
        <f>IF($B352&lt;&gt;"",_xlfn.IFNA(VLOOKUP($B352,'Node Details'!$B:$U,D$1,0),"Check"),"")</f>
        <v>SHT</v>
      </c>
      <c r="E352" s="39" t="str">
        <f>IF($B352&lt;&gt;"",_xlfn.IFNA(VLOOKUP($B352,'Node Details'!$B:$U,E$1,0),"Check"),"")</f>
        <v>Airtel</v>
      </c>
      <c r="F352" s="40">
        <v>45107</v>
      </c>
      <c r="G352" s="82"/>
      <c r="H352" s="39" t="s">
        <v>2829</v>
      </c>
      <c r="I352" s="82">
        <v>1</v>
      </c>
      <c r="J352" s="38">
        <v>50</v>
      </c>
      <c r="K352" s="39">
        <f t="shared" si="35"/>
        <v>50</v>
      </c>
      <c r="L352" s="64">
        <v>45107</v>
      </c>
      <c r="M352" s="82"/>
      <c r="N352" s="96" t="s">
        <v>200</v>
      </c>
      <c r="O352" s="97">
        <v>45128</v>
      </c>
      <c r="P352" s="38">
        <f t="shared" si="36"/>
        <v>50</v>
      </c>
      <c r="Q352" s="38">
        <f t="shared" si="37"/>
        <v>50</v>
      </c>
      <c r="R352" s="38"/>
      <c r="S352" s="25" t="s">
        <v>2830</v>
      </c>
      <c r="T352" s="100">
        <v>45204</v>
      </c>
      <c r="U352" s="38">
        <f t="shared" si="38"/>
        <v>50</v>
      </c>
      <c r="V352" s="38">
        <f t="shared" si="39"/>
        <v>1</v>
      </c>
      <c r="W352" s="82">
        <f t="shared" si="40"/>
        <v>50</v>
      </c>
      <c r="X352" s="98" t="s">
        <v>2826</v>
      </c>
      <c r="Y352" s="98" t="s">
        <v>89</v>
      </c>
      <c r="Z352" s="72"/>
      <c r="AA352" s="72"/>
      <c r="AB352" t="s">
        <v>100</v>
      </c>
      <c r="AC352" s="72" t="s">
        <v>101</v>
      </c>
    </row>
    <row r="353" spans="1:29" ht="15" customHeight="1">
      <c r="A353" s="38">
        <f t="shared" si="41"/>
        <v>351</v>
      </c>
      <c r="B353" s="39" t="s">
        <v>446</v>
      </c>
      <c r="C353" s="39" t="str">
        <f>IF($B353&lt;&gt;"",_xlfn.IFNA(VLOOKUP($B353,'Node Details'!$B:$U,C$1,0),"Check"),"")</f>
        <v>0000SHT56-SHT560104</v>
      </c>
      <c r="D353" s="39" t="str">
        <f>IF($B353&lt;&gt;"",_xlfn.IFNA(VLOOKUP($B353,'Node Details'!$B:$U,D$1,0),"Check"),"")</f>
        <v>SHT</v>
      </c>
      <c r="E353" s="39" t="str">
        <f>IF($B353&lt;&gt;"",_xlfn.IFNA(VLOOKUP($B353,'Node Details'!$B:$U,E$1,0),"Check"),"")</f>
        <v>Airtel</v>
      </c>
      <c r="F353" s="40">
        <v>45046</v>
      </c>
      <c r="G353" s="82"/>
      <c r="H353" s="39" t="s">
        <v>2829</v>
      </c>
      <c r="I353" s="82">
        <v>1</v>
      </c>
      <c r="J353" s="38">
        <v>50</v>
      </c>
      <c r="K353" s="39">
        <f t="shared" si="35"/>
        <v>50</v>
      </c>
      <c r="L353" s="64">
        <v>45046</v>
      </c>
      <c r="M353" s="82"/>
      <c r="N353" s="96" t="s">
        <v>200</v>
      </c>
      <c r="O353" s="97">
        <v>45128</v>
      </c>
      <c r="P353" s="38">
        <f t="shared" si="36"/>
        <v>50</v>
      </c>
      <c r="Q353" s="38">
        <f t="shared" si="37"/>
        <v>50</v>
      </c>
      <c r="R353" s="38"/>
      <c r="S353" s="25" t="s">
        <v>2830</v>
      </c>
      <c r="T353" s="100">
        <v>45204</v>
      </c>
      <c r="U353" s="38">
        <f t="shared" si="38"/>
        <v>50</v>
      </c>
      <c r="V353" s="38">
        <f t="shared" si="39"/>
        <v>1</v>
      </c>
      <c r="W353" s="82">
        <f t="shared" si="40"/>
        <v>50</v>
      </c>
      <c r="X353" s="98" t="s">
        <v>2826</v>
      </c>
      <c r="Y353" s="98" t="s">
        <v>89</v>
      </c>
      <c r="Z353" s="72"/>
      <c r="AA353" s="72"/>
      <c r="AB353" t="s">
        <v>100</v>
      </c>
      <c r="AC353" s="72" t="s">
        <v>101</v>
      </c>
    </row>
    <row r="354" spans="1:29" ht="15" customHeight="1">
      <c r="A354" s="38">
        <f t="shared" si="41"/>
        <v>352</v>
      </c>
      <c r="B354" s="39" t="s">
        <v>450</v>
      </c>
      <c r="C354" s="39" t="str">
        <f>IF($B354&lt;&gt;"",_xlfn.IFNA(VLOOKUP($B354,'Node Details'!$B:$U,C$1,0),"Check"),"")</f>
        <v>0000SHT56-SHT560103</v>
      </c>
      <c r="D354" s="39" t="str">
        <f>IF($B354&lt;&gt;"",_xlfn.IFNA(VLOOKUP($B354,'Node Details'!$B:$U,D$1,0),"Check"),"")</f>
        <v>SHT</v>
      </c>
      <c r="E354" s="39" t="str">
        <f>IF($B354&lt;&gt;"",_xlfn.IFNA(VLOOKUP($B354,'Node Details'!$B:$U,E$1,0),"Check"),"")</f>
        <v>Airtel</v>
      </c>
      <c r="F354" s="40">
        <v>45046</v>
      </c>
      <c r="G354" s="82"/>
      <c r="H354" s="39" t="s">
        <v>2829</v>
      </c>
      <c r="I354" s="82">
        <v>1</v>
      </c>
      <c r="J354" s="38">
        <v>50</v>
      </c>
      <c r="K354" s="39">
        <f t="shared" si="35"/>
        <v>50</v>
      </c>
      <c r="L354" s="64">
        <v>45046</v>
      </c>
      <c r="M354" s="82"/>
      <c r="N354" s="96" t="s">
        <v>200</v>
      </c>
      <c r="O354" s="97">
        <v>45128</v>
      </c>
      <c r="P354" s="38">
        <f t="shared" si="36"/>
        <v>50</v>
      </c>
      <c r="Q354" s="38">
        <f t="shared" si="37"/>
        <v>50</v>
      </c>
      <c r="R354" s="38"/>
      <c r="S354" s="25" t="s">
        <v>2830</v>
      </c>
      <c r="T354" s="100">
        <v>45204</v>
      </c>
      <c r="U354" s="38">
        <f t="shared" si="38"/>
        <v>50</v>
      </c>
      <c r="V354" s="38">
        <f t="shared" si="39"/>
        <v>1</v>
      </c>
      <c r="W354" s="82">
        <f t="shared" si="40"/>
        <v>50</v>
      </c>
      <c r="X354" s="98" t="s">
        <v>2826</v>
      </c>
      <c r="Y354" s="98" t="s">
        <v>89</v>
      </c>
      <c r="Z354" s="72"/>
      <c r="AA354" s="72"/>
      <c r="AB354" t="s">
        <v>100</v>
      </c>
      <c r="AC354" s="72" t="s">
        <v>101</v>
      </c>
    </row>
    <row r="355" spans="1:29" ht="15" customHeight="1">
      <c r="A355" s="38">
        <f t="shared" si="41"/>
        <v>353</v>
      </c>
      <c r="B355" s="39" t="s">
        <v>454</v>
      </c>
      <c r="C355" s="39" t="str">
        <f>IF($B355&lt;&gt;"",_xlfn.IFNA(VLOOKUP($B355,'Node Details'!$B:$U,C$1,0),"Check"),"")</f>
        <v>0000SHT56-SHT560102</v>
      </c>
      <c r="D355" s="39" t="str">
        <f>IF($B355&lt;&gt;"",_xlfn.IFNA(VLOOKUP($B355,'Node Details'!$B:$U,D$1,0),"Check"),"")</f>
        <v>SHT</v>
      </c>
      <c r="E355" s="39" t="str">
        <f>IF($B355&lt;&gt;"",_xlfn.IFNA(VLOOKUP($B355,'Node Details'!$B:$U,E$1,0),"Check"),"")</f>
        <v>Airtel</v>
      </c>
      <c r="F355" s="40">
        <v>45046</v>
      </c>
      <c r="G355" s="82"/>
      <c r="H355" s="39" t="s">
        <v>2829</v>
      </c>
      <c r="I355" s="82">
        <v>1</v>
      </c>
      <c r="J355" s="38">
        <v>50</v>
      </c>
      <c r="K355" s="39">
        <f t="shared" si="35"/>
        <v>50</v>
      </c>
      <c r="L355" s="64">
        <v>45046</v>
      </c>
      <c r="M355" s="82"/>
      <c r="N355" s="96" t="s">
        <v>200</v>
      </c>
      <c r="O355" s="97">
        <v>45128</v>
      </c>
      <c r="P355" s="38">
        <f t="shared" si="36"/>
        <v>50</v>
      </c>
      <c r="Q355" s="38">
        <f t="shared" si="37"/>
        <v>50</v>
      </c>
      <c r="R355" s="38"/>
      <c r="S355" s="25" t="s">
        <v>2830</v>
      </c>
      <c r="T355" s="100">
        <v>45204</v>
      </c>
      <c r="U355" s="38">
        <f t="shared" si="38"/>
        <v>50</v>
      </c>
      <c r="V355" s="38">
        <f t="shared" si="39"/>
        <v>1</v>
      </c>
      <c r="W355" s="82">
        <f t="shared" si="40"/>
        <v>50</v>
      </c>
      <c r="X355" s="98" t="s">
        <v>2826</v>
      </c>
      <c r="Y355" s="98" t="s">
        <v>89</v>
      </c>
      <c r="Z355" s="72"/>
      <c r="AA355" s="72"/>
      <c r="AB355" t="s">
        <v>100</v>
      </c>
      <c r="AC355" s="72" t="s">
        <v>101</v>
      </c>
    </row>
    <row r="356" spans="1:29" ht="15" customHeight="1">
      <c r="A356" s="38">
        <f t="shared" si="41"/>
        <v>354</v>
      </c>
      <c r="B356" s="39" t="s">
        <v>458</v>
      </c>
      <c r="C356" s="39" t="str">
        <f>IF($B356&lt;&gt;"",_xlfn.IFNA(VLOOKUP($B356,'Node Details'!$B:$U,C$1,0),"Check"),"")</f>
        <v>0000SHT56-SHT560101</v>
      </c>
      <c r="D356" s="39" t="str">
        <f>IF($B356&lt;&gt;"",_xlfn.IFNA(VLOOKUP($B356,'Node Details'!$B:$U,D$1,0),"Check"),"")</f>
        <v>SHT</v>
      </c>
      <c r="E356" s="39" t="str">
        <f>IF($B356&lt;&gt;"",_xlfn.IFNA(VLOOKUP($B356,'Node Details'!$B:$U,E$1,0),"Check"),"")</f>
        <v>Airtel</v>
      </c>
      <c r="F356" s="40">
        <v>45046</v>
      </c>
      <c r="G356" s="82"/>
      <c r="H356" s="39" t="s">
        <v>2829</v>
      </c>
      <c r="I356" s="82">
        <v>1</v>
      </c>
      <c r="J356" s="38">
        <v>50</v>
      </c>
      <c r="K356" s="39">
        <f t="shared" si="35"/>
        <v>50</v>
      </c>
      <c r="L356" s="64">
        <v>45046</v>
      </c>
      <c r="M356" s="82"/>
      <c r="N356" s="96" t="s">
        <v>200</v>
      </c>
      <c r="O356" s="97">
        <v>45128</v>
      </c>
      <c r="P356" s="38">
        <f t="shared" si="36"/>
        <v>50</v>
      </c>
      <c r="Q356" s="38">
        <f t="shared" si="37"/>
        <v>50</v>
      </c>
      <c r="R356" s="38"/>
      <c r="S356" s="25" t="s">
        <v>2830</v>
      </c>
      <c r="T356" s="100">
        <v>45204</v>
      </c>
      <c r="U356" s="38">
        <f t="shared" si="38"/>
        <v>50</v>
      </c>
      <c r="V356" s="38">
        <f t="shared" si="39"/>
        <v>1</v>
      </c>
      <c r="W356" s="82">
        <f t="shared" si="40"/>
        <v>50</v>
      </c>
      <c r="X356" s="98" t="s">
        <v>2826</v>
      </c>
      <c r="Y356" s="98" t="s">
        <v>89</v>
      </c>
      <c r="Z356" s="72"/>
      <c r="AA356" s="72"/>
      <c r="AB356" t="s">
        <v>100</v>
      </c>
      <c r="AC356" s="72" t="s">
        <v>101</v>
      </c>
    </row>
    <row r="357" spans="1:29" ht="15" customHeight="1">
      <c r="A357" s="38">
        <f t="shared" si="41"/>
        <v>355</v>
      </c>
      <c r="B357" s="39" t="s">
        <v>461</v>
      </c>
      <c r="C357" s="39" t="str">
        <f>IF($B357&lt;&gt;"",_xlfn.IFNA(VLOOKUP($B357,'Node Details'!$B:$U,C$1,0),"Check"),"")</f>
        <v>0000SHT57-SHT570108</v>
      </c>
      <c r="D357" s="39" t="str">
        <f>IF($B357&lt;&gt;"",_xlfn.IFNA(VLOOKUP($B357,'Node Details'!$B:$U,D$1,0),"Check"),"")</f>
        <v>SHT</v>
      </c>
      <c r="E357" s="39" t="str">
        <f>IF($B357&lt;&gt;"",_xlfn.IFNA(VLOOKUP($B357,'Node Details'!$B:$U,E$1,0),"Check"),"")</f>
        <v>Airtel</v>
      </c>
      <c r="F357" s="40">
        <v>45046</v>
      </c>
      <c r="G357" s="82"/>
      <c r="H357" s="39" t="s">
        <v>2829</v>
      </c>
      <c r="I357" s="82">
        <v>1</v>
      </c>
      <c r="J357" s="38">
        <v>50</v>
      </c>
      <c r="K357" s="39">
        <f t="shared" si="35"/>
        <v>50</v>
      </c>
      <c r="L357" s="64">
        <v>45046</v>
      </c>
      <c r="M357" s="82"/>
      <c r="N357" s="96" t="s">
        <v>200</v>
      </c>
      <c r="O357" s="97">
        <v>45128</v>
      </c>
      <c r="P357" s="38">
        <f t="shared" si="36"/>
        <v>50</v>
      </c>
      <c r="Q357" s="38">
        <f t="shared" si="37"/>
        <v>50</v>
      </c>
      <c r="R357" s="38"/>
      <c r="S357" s="25" t="s">
        <v>2830</v>
      </c>
      <c r="T357" s="100">
        <v>45204</v>
      </c>
      <c r="U357" s="38">
        <f t="shared" si="38"/>
        <v>50</v>
      </c>
      <c r="V357" s="38">
        <f t="shared" si="39"/>
        <v>1</v>
      </c>
      <c r="W357" s="82">
        <f t="shared" si="40"/>
        <v>50</v>
      </c>
      <c r="X357" s="98" t="s">
        <v>2826</v>
      </c>
      <c r="Y357" s="98" t="s">
        <v>89</v>
      </c>
      <c r="Z357" s="72"/>
      <c r="AA357" s="72"/>
      <c r="AB357" t="s">
        <v>100</v>
      </c>
      <c r="AC357" s="72" t="s">
        <v>101</v>
      </c>
    </row>
    <row r="358" spans="1:29" ht="15" customHeight="1">
      <c r="A358" s="38">
        <f t="shared" si="41"/>
        <v>356</v>
      </c>
      <c r="B358" s="39" t="s">
        <v>465</v>
      </c>
      <c r="C358" s="39" t="str">
        <f>IF($B358&lt;&gt;"",_xlfn.IFNA(VLOOKUP($B358,'Node Details'!$B:$U,C$1,0),"Check"),"")</f>
        <v>0000SHT57-SHT570107</v>
      </c>
      <c r="D358" s="39" t="str">
        <f>IF($B358&lt;&gt;"",_xlfn.IFNA(VLOOKUP($B358,'Node Details'!$B:$U,D$1,0),"Check"),"")</f>
        <v>SHT</v>
      </c>
      <c r="E358" s="39" t="str">
        <f>IF($B358&lt;&gt;"",_xlfn.IFNA(VLOOKUP($B358,'Node Details'!$B:$U,E$1,0),"Check"),"")</f>
        <v>Airtel</v>
      </c>
      <c r="F358" s="40">
        <v>45046</v>
      </c>
      <c r="G358" s="82"/>
      <c r="H358" s="39" t="s">
        <v>2829</v>
      </c>
      <c r="I358" s="82">
        <v>1</v>
      </c>
      <c r="J358" s="38">
        <v>50</v>
      </c>
      <c r="K358" s="39">
        <f t="shared" si="35"/>
        <v>50</v>
      </c>
      <c r="L358" s="64">
        <v>45046</v>
      </c>
      <c r="M358" s="82"/>
      <c r="N358" s="96" t="s">
        <v>200</v>
      </c>
      <c r="O358" s="97">
        <v>45128</v>
      </c>
      <c r="P358" s="38">
        <f t="shared" si="36"/>
        <v>50</v>
      </c>
      <c r="Q358" s="38">
        <f t="shared" si="37"/>
        <v>50</v>
      </c>
      <c r="R358" s="38"/>
      <c r="S358" s="25" t="s">
        <v>2830</v>
      </c>
      <c r="T358" s="100">
        <v>45204</v>
      </c>
      <c r="U358" s="38">
        <f t="shared" si="38"/>
        <v>50</v>
      </c>
      <c r="V358" s="38">
        <f t="shared" si="39"/>
        <v>1</v>
      </c>
      <c r="W358" s="82">
        <f t="shared" si="40"/>
        <v>50</v>
      </c>
      <c r="X358" s="98" t="s">
        <v>2826</v>
      </c>
      <c r="Y358" s="98" t="s">
        <v>89</v>
      </c>
      <c r="Z358" s="72"/>
      <c r="AA358" s="72"/>
      <c r="AB358" t="s">
        <v>100</v>
      </c>
      <c r="AC358" s="72" t="s">
        <v>101</v>
      </c>
    </row>
    <row r="359" spans="1:29" ht="15" customHeight="1">
      <c r="A359" s="38">
        <f t="shared" si="41"/>
        <v>357</v>
      </c>
      <c r="B359" s="39" t="s">
        <v>469</v>
      </c>
      <c r="C359" s="39" t="str">
        <f>IF($B359&lt;&gt;"",_xlfn.IFNA(VLOOKUP($B359,'Node Details'!$B:$U,C$1,0),"Check"),"")</f>
        <v>0000SHT57-SHT570106</v>
      </c>
      <c r="D359" s="39" t="str">
        <f>IF($B359&lt;&gt;"",_xlfn.IFNA(VLOOKUP($B359,'Node Details'!$B:$U,D$1,0),"Check"),"")</f>
        <v>SHT</v>
      </c>
      <c r="E359" s="39" t="str">
        <f>IF($B359&lt;&gt;"",_xlfn.IFNA(VLOOKUP($B359,'Node Details'!$B:$U,E$1,0),"Check"),"")</f>
        <v>Airtel</v>
      </c>
      <c r="F359" s="40">
        <v>45046</v>
      </c>
      <c r="G359" s="82"/>
      <c r="H359" s="39" t="s">
        <v>2829</v>
      </c>
      <c r="I359" s="82">
        <v>1</v>
      </c>
      <c r="J359" s="38">
        <v>50</v>
      </c>
      <c r="K359" s="39">
        <f t="shared" si="35"/>
        <v>50</v>
      </c>
      <c r="L359" s="64">
        <v>45046</v>
      </c>
      <c r="M359" s="82"/>
      <c r="N359" s="96" t="s">
        <v>200</v>
      </c>
      <c r="O359" s="97">
        <v>45128</v>
      </c>
      <c r="P359" s="38">
        <f t="shared" si="36"/>
        <v>50</v>
      </c>
      <c r="Q359" s="38">
        <f t="shared" si="37"/>
        <v>50</v>
      </c>
      <c r="R359" s="38"/>
      <c r="S359" s="25" t="s">
        <v>2830</v>
      </c>
      <c r="T359" s="100">
        <v>45204</v>
      </c>
      <c r="U359" s="38">
        <f t="shared" si="38"/>
        <v>50</v>
      </c>
      <c r="V359" s="38">
        <f t="shared" si="39"/>
        <v>1</v>
      </c>
      <c r="W359" s="82">
        <f t="shared" si="40"/>
        <v>50</v>
      </c>
      <c r="X359" s="98" t="s">
        <v>2826</v>
      </c>
      <c r="Y359" s="98" t="s">
        <v>89</v>
      </c>
      <c r="Z359" s="72"/>
      <c r="AA359" s="72"/>
      <c r="AB359" t="s">
        <v>100</v>
      </c>
      <c r="AC359" s="72" t="s">
        <v>101</v>
      </c>
    </row>
    <row r="360" spans="1:29" ht="15" customHeight="1">
      <c r="A360" s="38">
        <f t="shared" si="41"/>
        <v>358</v>
      </c>
      <c r="B360" s="39" t="s">
        <v>473</v>
      </c>
      <c r="C360" s="39" t="str">
        <f>IF($B360&lt;&gt;"",_xlfn.IFNA(VLOOKUP($B360,'Node Details'!$B:$U,C$1,0),"Check"),"")</f>
        <v>0000SHT57-SHT570105</v>
      </c>
      <c r="D360" s="39" t="str">
        <f>IF($B360&lt;&gt;"",_xlfn.IFNA(VLOOKUP($B360,'Node Details'!$B:$U,D$1,0),"Check"),"")</f>
        <v>SHT</v>
      </c>
      <c r="E360" s="39" t="str">
        <f>IF($B360&lt;&gt;"",_xlfn.IFNA(VLOOKUP($B360,'Node Details'!$B:$U,E$1,0),"Check"),"")</f>
        <v>Airtel</v>
      </c>
      <c r="F360" s="40">
        <v>45046</v>
      </c>
      <c r="G360" s="82"/>
      <c r="H360" s="39" t="s">
        <v>2829</v>
      </c>
      <c r="I360" s="82">
        <v>1</v>
      </c>
      <c r="J360" s="38">
        <v>50</v>
      </c>
      <c r="K360" s="39">
        <f t="shared" si="35"/>
        <v>50</v>
      </c>
      <c r="L360" s="64">
        <v>45046</v>
      </c>
      <c r="M360" s="82"/>
      <c r="N360" s="96" t="s">
        <v>200</v>
      </c>
      <c r="O360" s="97">
        <v>45128</v>
      </c>
      <c r="P360" s="38">
        <f t="shared" si="36"/>
        <v>50</v>
      </c>
      <c r="Q360" s="38">
        <f t="shared" si="37"/>
        <v>50</v>
      </c>
      <c r="R360" s="38"/>
      <c r="S360" s="25" t="s">
        <v>2830</v>
      </c>
      <c r="T360" s="100">
        <v>45204</v>
      </c>
      <c r="U360" s="38">
        <f t="shared" si="38"/>
        <v>50</v>
      </c>
      <c r="V360" s="38">
        <f t="shared" si="39"/>
        <v>1</v>
      </c>
      <c r="W360" s="82">
        <f t="shared" si="40"/>
        <v>50</v>
      </c>
      <c r="X360" s="98" t="s">
        <v>2826</v>
      </c>
      <c r="Y360" s="98" t="s">
        <v>89</v>
      </c>
      <c r="Z360" s="72"/>
      <c r="AA360" s="72"/>
      <c r="AB360" t="s">
        <v>100</v>
      </c>
      <c r="AC360" s="72" t="s">
        <v>101</v>
      </c>
    </row>
    <row r="361" spans="1:29" ht="15" customHeight="1">
      <c r="A361" s="38">
        <f t="shared" si="41"/>
        <v>359</v>
      </c>
      <c r="B361" s="39" t="s">
        <v>477</v>
      </c>
      <c r="C361" s="39" t="str">
        <f>IF($B361&lt;&gt;"",_xlfn.IFNA(VLOOKUP($B361,'Node Details'!$B:$U,C$1,0),"Check"),"")</f>
        <v>0000SHT57-SHT570104</v>
      </c>
      <c r="D361" s="39" t="str">
        <f>IF($B361&lt;&gt;"",_xlfn.IFNA(VLOOKUP($B361,'Node Details'!$B:$U,D$1,0),"Check"),"")</f>
        <v>SHT</v>
      </c>
      <c r="E361" s="39" t="str">
        <f>IF($B361&lt;&gt;"",_xlfn.IFNA(VLOOKUP($B361,'Node Details'!$B:$U,E$1,0),"Check"),"")</f>
        <v>Airtel</v>
      </c>
      <c r="F361" s="40">
        <v>45046</v>
      </c>
      <c r="G361" s="82"/>
      <c r="H361" s="39" t="s">
        <v>2829</v>
      </c>
      <c r="I361" s="82">
        <v>1</v>
      </c>
      <c r="J361" s="38">
        <v>50</v>
      </c>
      <c r="K361" s="39">
        <f t="shared" si="35"/>
        <v>50</v>
      </c>
      <c r="L361" s="64">
        <v>45046</v>
      </c>
      <c r="M361" s="82"/>
      <c r="N361" s="96" t="s">
        <v>200</v>
      </c>
      <c r="O361" s="97">
        <v>45128</v>
      </c>
      <c r="P361" s="38">
        <f t="shared" si="36"/>
        <v>50</v>
      </c>
      <c r="Q361" s="38">
        <f t="shared" si="37"/>
        <v>50</v>
      </c>
      <c r="R361" s="38"/>
      <c r="S361" s="25" t="s">
        <v>2830</v>
      </c>
      <c r="T361" s="100">
        <v>45204</v>
      </c>
      <c r="U361" s="38">
        <f t="shared" si="38"/>
        <v>50</v>
      </c>
      <c r="V361" s="38">
        <f t="shared" si="39"/>
        <v>1</v>
      </c>
      <c r="W361" s="82">
        <f t="shared" si="40"/>
        <v>50</v>
      </c>
      <c r="X361" s="98" t="s">
        <v>2826</v>
      </c>
      <c r="Y361" s="98" t="s">
        <v>89</v>
      </c>
      <c r="Z361" s="72"/>
      <c r="AA361" s="72"/>
      <c r="AB361" t="s">
        <v>100</v>
      </c>
      <c r="AC361" s="72" t="s">
        <v>101</v>
      </c>
    </row>
    <row r="362" spans="1:29" ht="15" customHeight="1">
      <c r="A362" s="38">
        <f t="shared" si="41"/>
        <v>360</v>
      </c>
      <c r="B362" s="39" t="s">
        <v>481</v>
      </c>
      <c r="C362" s="39" t="str">
        <f>IF($B362&lt;&gt;"",_xlfn.IFNA(VLOOKUP($B362,'Node Details'!$B:$U,C$1,0),"Check"),"")</f>
        <v>0000SHT57-SHT570103</v>
      </c>
      <c r="D362" s="39" t="str">
        <f>IF($B362&lt;&gt;"",_xlfn.IFNA(VLOOKUP($B362,'Node Details'!$B:$U,D$1,0),"Check"),"")</f>
        <v>SHT</v>
      </c>
      <c r="E362" s="39" t="str">
        <f>IF($B362&lt;&gt;"",_xlfn.IFNA(VLOOKUP($B362,'Node Details'!$B:$U,E$1,0),"Check"),"")</f>
        <v>Airtel</v>
      </c>
      <c r="F362" s="40">
        <v>45046</v>
      </c>
      <c r="G362" s="82"/>
      <c r="H362" s="39" t="s">
        <v>2829</v>
      </c>
      <c r="I362" s="82">
        <v>1</v>
      </c>
      <c r="J362" s="38">
        <v>50</v>
      </c>
      <c r="K362" s="39">
        <f t="shared" si="35"/>
        <v>50</v>
      </c>
      <c r="L362" s="64">
        <v>45046</v>
      </c>
      <c r="M362" s="82"/>
      <c r="N362" s="96" t="s">
        <v>200</v>
      </c>
      <c r="O362" s="97">
        <v>45128</v>
      </c>
      <c r="P362" s="38">
        <f t="shared" si="36"/>
        <v>50</v>
      </c>
      <c r="Q362" s="38">
        <f t="shared" si="37"/>
        <v>50</v>
      </c>
      <c r="R362" s="38"/>
      <c r="S362" s="25" t="s">
        <v>2830</v>
      </c>
      <c r="T362" s="100">
        <v>45204</v>
      </c>
      <c r="U362" s="38">
        <f t="shared" si="38"/>
        <v>50</v>
      </c>
      <c r="V362" s="38">
        <f t="shared" si="39"/>
        <v>1</v>
      </c>
      <c r="W362" s="82">
        <f t="shared" si="40"/>
        <v>50</v>
      </c>
      <c r="X362" s="98" t="s">
        <v>2826</v>
      </c>
      <c r="Y362" s="98" t="s">
        <v>89</v>
      </c>
      <c r="Z362" s="72"/>
      <c r="AA362" s="72"/>
      <c r="AB362" t="s">
        <v>100</v>
      </c>
      <c r="AC362" s="72" t="s">
        <v>101</v>
      </c>
    </row>
    <row r="363" spans="1:29" ht="15" customHeight="1">
      <c r="A363" s="38">
        <f t="shared" si="41"/>
        <v>361</v>
      </c>
      <c r="B363" s="39" t="s">
        <v>485</v>
      </c>
      <c r="C363" s="39" t="str">
        <f>IF($B363&lt;&gt;"",_xlfn.IFNA(VLOOKUP($B363,'Node Details'!$B:$U,C$1,0),"Check"),"")</f>
        <v>0000SHT57-SHT570102</v>
      </c>
      <c r="D363" s="39" t="str">
        <f>IF($B363&lt;&gt;"",_xlfn.IFNA(VLOOKUP($B363,'Node Details'!$B:$U,D$1,0),"Check"),"")</f>
        <v>SHT</v>
      </c>
      <c r="E363" s="39" t="str">
        <f>IF($B363&lt;&gt;"",_xlfn.IFNA(VLOOKUP($B363,'Node Details'!$B:$U,E$1,0),"Check"),"")</f>
        <v>Airtel</v>
      </c>
      <c r="F363" s="40">
        <v>45046</v>
      </c>
      <c r="G363" s="82"/>
      <c r="H363" s="39" t="s">
        <v>2829</v>
      </c>
      <c r="I363" s="82">
        <v>1</v>
      </c>
      <c r="J363" s="38">
        <v>50</v>
      </c>
      <c r="K363" s="39">
        <f t="shared" si="35"/>
        <v>50</v>
      </c>
      <c r="L363" s="64">
        <v>45046</v>
      </c>
      <c r="M363" s="82"/>
      <c r="N363" s="96" t="s">
        <v>200</v>
      </c>
      <c r="O363" s="97">
        <v>45128</v>
      </c>
      <c r="P363" s="38">
        <f t="shared" si="36"/>
        <v>50</v>
      </c>
      <c r="Q363" s="38">
        <f t="shared" si="37"/>
        <v>50</v>
      </c>
      <c r="R363" s="38"/>
      <c r="S363" s="25" t="s">
        <v>2830</v>
      </c>
      <c r="T363" s="100">
        <v>45204</v>
      </c>
      <c r="U363" s="38">
        <f t="shared" si="38"/>
        <v>50</v>
      </c>
      <c r="V363" s="38">
        <f t="shared" si="39"/>
        <v>1</v>
      </c>
      <c r="W363" s="82">
        <f t="shared" si="40"/>
        <v>50</v>
      </c>
      <c r="X363" s="98" t="s">
        <v>2826</v>
      </c>
      <c r="Y363" s="98" t="s">
        <v>89</v>
      </c>
      <c r="Z363" s="72"/>
      <c r="AA363" s="72"/>
      <c r="AB363" t="s">
        <v>100</v>
      </c>
      <c r="AC363" s="72" t="s">
        <v>101</v>
      </c>
    </row>
    <row r="364" spans="1:29" ht="15" customHeight="1">
      <c r="A364" s="38">
        <f t="shared" si="41"/>
        <v>362</v>
      </c>
      <c r="B364" s="39" t="s">
        <v>489</v>
      </c>
      <c r="C364" s="39" t="str">
        <f>IF($B364&lt;&gt;"",_xlfn.IFNA(VLOOKUP($B364,'Node Details'!$B:$U,C$1,0),"Check"),"")</f>
        <v>0000SHT57-SHT570101</v>
      </c>
      <c r="D364" s="39" t="str">
        <f>IF($B364&lt;&gt;"",_xlfn.IFNA(VLOOKUP($B364,'Node Details'!$B:$U,D$1,0),"Check"),"")</f>
        <v>SHT</v>
      </c>
      <c r="E364" s="39" t="str">
        <f>IF($B364&lt;&gt;"",_xlfn.IFNA(VLOOKUP($B364,'Node Details'!$B:$U,E$1,0),"Check"),"")</f>
        <v>Airtel</v>
      </c>
      <c r="F364" s="40">
        <v>45046</v>
      </c>
      <c r="G364" s="82"/>
      <c r="H364" s="39" t="s">
        <v>2829</v>
      </c>
      <c r="I364" s="82">
        <v>1</v>
      </c>
      <c r="J364" s="38">
        <v>50</v>
      </c>
      <c r="K364" s="39">
        <f t="shared" si="35"/>
        <v>50</v>
      </c>
      <c r="L364" s="64">
        <v>45046</v>
      </c>
      <c r="M364" s="82"/>
      <c r="N364" s="96" t="s">
        <v>200</v>
      </c>
      <c r="O364" s="97">
        <v>45128</v>
      </c>
      <c r="P364" s="38">
        <f t="shared" si="36"/>
        <v>50</v>
      </c>
      <c r="Q364" s="38">
        <f t="shared" si="37"/>
        <v>50</v>
      </c>
      <c r="R364" s="38"/>
      <c r="S364" s="25" t="s">
        <v>2830</v>
      </c>
      <c r="T364" s="100">
        <v>45204</v>
      </c>
      <c r="U364" s="38">
        <f t="shared" si="38"/>
        <v>50</v>
      </c>
      <c r="V364" s="38">
        <f t="shared" si="39"/>
        <v>1</v>
      </c>
      <c r="W364" s="82">
        <f t="shared" si="40"/>
        <v>50</v>
      </c>
      <c r="X364" s="98" t="s">
        <v>2826</v>
      </c>
      <c r="Y364" s="98" t="s">
        <v>89</v>
      </c>
      <c r="Z364" s="72"/>
      <c r="AA364" s="72"/>
      <c r="AB364" t="s">
        <v>100</v>
      </c>
      <c r="AC364" s="72" t="s">
        <v>101</v>
      </c>
    </row>
    <row r="365" spans="1:29" ht="15" customHeight="1">
      <c r="A365" s="38">
        <f t="shared" si="41"/>
        <v>363</v>
      </c>
      <c r="B365" s="39" t="s">
        <v>492</v>
      </c>
      <c r="C365" s="39" t="str">
        <f>IF($B365&lt;&gt;"",_xlfn.IFNA(VLOOKUP($B365,'Node Details'!$B:$U,C$1,0),"Check"),"")</f>
        <v>00001WB17-SHT580108</v>
      </c>
      <c r="D365" s="39" t="str">
        <f>IF($B365&lt;&gt;"",_xlfn.IFNA(VLOOKUP($B365,'Node Details'!$B:$U,D$1,0),"Check"),"")</f>
        <v>SHT</v>
      </c>
      <c r="E365" s="39" t="str">
        <f>IF($B365&lt;&gt;"",_xlfn.IFNA(VLOOKUP($B365,'Node Details'!$B:$U,E$1,0),"Check"),"")</f>
        <v>Airtel</v>
      </c>
      <c r="F365" s="40">
        <v>45107</v>
      </c>
      <c r="G365" s="82"/>
      <c r="H365" s="39" t="s">
        <v>2829</v>
      </c>
      <c r="I365" s="82">
        <v>1</v>
      </c>
      <c r="J365" s="38">
        <v>50</v>
      </c>
      <c r="K365" s="39">
        <f t="shared" si="35"/>
        <v>50</v>
      </c>
      <c r="L365" s="64">
        <v>45046</v>
      </c>
      <c r="M365" s="82"/>
      <c r="N365" s="96" t="s">
        <v>200</v>
      </c>
      <c r="O365" s="97">
        <v>45128</v>
      </c>
      <c r="P365" s="38">
        <f t="shared" si="36"/>
        <v>50</v>
      </c>
      <c r="Q365" s="38">
        <f t="shared" si="37"/>
        <v>50</v>
      </c>
      <c r="R365" s="38"/>
      <c r="S365" s="25" t="s">
        <v>2830</v>
      </c>
      <c r="T365" s="100">
        <v>45204</v>
      </c>
      <c r="U365" s="38">
        <f t="shared" si="38"/>
        <v>50</v>
      </c>
      <c r="V365" s="38">
        <f t="shared" si="39"/>
        <v>1</v>
      </c>
      <c r="W365" s="82">
        <f t="shared" si="40"/>
        <v>50</v>
      </c>
      <c r="X365" s="98" t="s">
        <v>2826</v>
      </c>
      <c r="Y365" s="98" t="s">
        <v>89</v>
      </c>
      <c r="Z365" s="72"/>
      <c r="AA365" s="72"/>
      <c r="AB365" t="s">
        <v>100</v>
      </c>
      <c r="AC365" s="72" t="s">
        <v>101</v>
      </c>
    </row>
    <row r="366" spans="1:29" ht="15" customHeight="1">
      <c r="A366" s="38">
        <f t="shared" si="41"/>
        <v>364</v>
      </c>
      <c r="B366" s="39" t="s">
        <v>2075</v>
      </c>
      <c r="C366" s="39" t="str">
        <f>IF($B366&lt;&gt;"",_xlfn.IFNA(VLOOKUP($B366,'Node Details'!$B:$U,C$1,0),"Check"),"")</f>
        <v>00001WB17-SHT580108</v>
      </c>
      <c r="D366" s="39" t="str">
        <f>IF($B366&lt;&gt;"",_xlfn.IFNA(VLOOKUP($B366,'Node Details'!$B:$U,D$1,0),"Check"),"")</f>
        <v>SHT</v>
      </c>
      <c r="E366" s="39" t="str">
        <f>IF($B366&lt;&gt;"",_xlfn.IFNA(VLOOKUP($B366,'Node Details'!$B:$U,E$1,0),"Check"),"")</f>
        <v>Airtel</v>
      </c>
      <c r="F366" s="40">
        <v>45107</v>
      </c>
      <c r="G366" s="82"/>
      <c r="H366" s="39" t="s">
        <v>2829</v>
      </c>
      <c r="I366" s="82">
        <v>1</v>
      </c>
      <c r="J366" s="38">
        <v>50</v>
      </c>
      <c r="K366" s="39">
        <f t="shared" si="35"/>
        <v>50</v>
      </c>
      <c r="L366" s="64">
        <v>45046</v>
      </c>
      <c r="M366" s="82"/>
      <c r="N366" s="96" t="s">
        <v>200</v>
      </c>
      <c r="O366" s="97">
        <v>45128</v>
      </c>
      <c r="P366" s="38">
        <f t="shared" si="36"/>
        <v>50</v>
      </c>
      <c r="Q366" s="38">
        <f t="shared" si="37"/>
        <v>50</v>
      </c>
      <c r="R366" s="38"/>
      <c r="S366" s="25" t="s">
        <v>2830</v>
      </c>
      <c r="T366" s="100">
        <v>45204</v>
      </c>
      <c r="U366" s="38">
        <f t="shared" si="38"/>
        <v>50</v>
      </c>
      <c r="V366" s="38">
        <f t="shared" si="39"/>
        <v>1</v>
      </c>
      <c r="W366" s="82">
        <f t="shared" si="40"/>
        <v>50</v>
      </c>
      <c r="X366" s="98" t="s">
        <v>2826</v>
      </c>
      <c r="Y366" s="98" t="s">
        <v>89</v>
      </c>
      <c r="Z366" s="72"/>
      <c r="AA366" s="72"/>
      <c r="AB366" t="s">
        <v>100</v>
      </c>
      <c r="AC366" s="72" t="s">
        <v>101</v>
      </c>
    </row>
    <row r="367" spans="1:29" ht="15" customHeight="1">
      <c r="A367" s="38">
        <f t="shared" si="41"/>
        <v>365</v>
      </c>
      <c r="B367" s="39" t="s">
        <v>2076</v>
      </c>
      <c r="C367" s="39" t="str">
        <f>IF($B367&lt;&gt;"",_xlfn.IFNA(VLOOKUP($B367,'Node Details'!$B:$U,C$1,0),"Check"),"")</f>
        <v>00001WB17-SHT580108</v>
      </c>
      <c r="D367" s="39" t="str">
        <f>IF($B367&lt;&gt;"",_xlfn.IFNA(VLOOKUP($B367,'Node Details'!$B:$U,D$1,0),"Check"),"")</f>
        <v>SHT</v>
      </c>
      <c r="E367" s="39" t="str">
        <f>IF($B367&lt;&gt;"",_xlfn.IFNA(VLOOKUP($B367,'Node Details'!$B:$U,E$1,0),"Check"),"")</f>
        <v>Airtel</v>
      </c>
      <c r="F367" s="40">
        <v>45107</v>
      </c>
      <c r="G367" s="82"/>
      <c r="H367" s="39" t="s">
        <v>2829</v>
      </c>
      <c r="I367" s="82">
        <v>1</v>
      </c>
      <c r="J367" s="38">
        <v>50</v>
      </c>
      <c r="K367" s="39">
        <f t="shared" si="35"/>
        <v>50</v>
      </c>
      <c r="L367" s="64">
        <v>45046</v>
      </c>
      <c r="M367" s="82"/>
      <c r="N367" s="96" t="s">
        <v>200</v>
      </c>
      <c r="O367" s="97">
        <v>45128</v>
      </c>
      <c r="P367" s="38">
        <f t="shared" si="36"/>
        <v>50</v>
      </c>
      <c r="Q367" s="38">
        <f t="shared" si="37"/>
        <v>50</v>
      </c>
      <c r="R367" s="38"/>
      <c r="S367" s="25" t="s">
        <v>2830</v>
      </c>
      <c r="T367" s="100">
        <v>45204</v>
      </c>
      <c r="U367" s="38">
        <f t="shared" si="38"/>
        <v>50</v>
      </c>
      <c r="V367" s="38">
        <f t="shared" si="39"/>
        <v>1</v>
      </c>
      <c r="W367" s="82">
        <f t="shared" si="40"/>
        <v>50</v>
      </c>
      <c r="X367" s="98" t="s">
        <v>2826</v>
      </c>
      <c r="Y367" s="98" t="s">
        <v>89</v>
      </c>
      <c r="Z367" s="72"/>
      <c r="AA367" s="72"/>
      <c r="AB367" t="s">
        <v>100</v>
      </c>
      <c r="AC367" s="72" t="s">
        <v>101</v>
      </c>
    </row>
    <row r="368" spans="1:29" ht="15" customHeight="1">
      <c r="A368" s="38">
        <f t="shared" si="41"/>
        <v>366</v>
      </c>
      <c r="B368" s="39" t="s">
        <v>2077</v>
      </c>
      <c r="C368" s="39" t="str">
        <f>IF($B368&lt;&gt;"",_xlfn.IFNA(VLOOKUP($B368,'Node Details'!$B:$U,C$1,0),"Check"),"")</f>
        <v>00001WB17-SHT580108</v>
      </c>
      <c r="D368" s="39" t="str">
        <f>IF($B368&lt;&gt;"",_xlfn.IFNA(VLOOKUP($B368,'Node Details'!$B:$U,D$1,0),"Check"),"")</f>
        <v>SHT</v>
      </c>
      <c r="E368" s="39" t="str">
        <f>IF($B368&lt;&gt;"",_xlfn.IFNA(VLOOKUP($B368,'Node Details'!$B:$U,E$1,0),"Check"),"")</f>
        <v>Airtel</v>
      </c>
      <c r="F368" s="40">
        <v>45107</v>
      </c>
      <c r="G368" s="82"/>
      <c r="H368" s="39" t="s">
        <v>2829</v>
      </c>
      <c r="I368" s="82">
        <v>1</v>
      </c>
      <c r="J368" s="38">
        <v>50</v>
      </c>
      <c r="K368" s="39">
        <f t="shared" si="35"/>
        <v>50</v>
      </c>
      <c r="L368" s="64">
        <v>45046</v>
      </c>
      <c r="M368" s="82"/>
      <c r="N368" s="96" t="s">
        <v>200</v>
      </c>
      <c r="O368" s="97">
        <v>45128</v>
      </c>
      <c r="P368" s="38">
        <f t="shared" si="36"/>
        <v>50</v>
      </c>
      <c r="Q368" s="38">
        <f t="shared" si="37"/>
        <v>50</v>
      </c>
      <c r="R368" s="38"/>
      <c r="S368" s="25" t="s">
        <v>2830</v>
      </c>
      <c r="T368" s="100">
        <v>45204</v>
      </c>
      <c r="U368" s="38">
        <f t="shared" si="38"/>
        <v>50</v>
      </c>
      <c r="V368" s="38">
        <f t="shared" si="39"/>
        <v>1</v>
      </c>
      <c r="W368" s="82">
        <f t="shared" si="40"/>
        <v>50</v>
      </c>
      <c r="X368" s="98" t="s">
        <v>2826</v>
      </c>
      <c r="Y368" s="98" t="s">
        <v>89</v>
      </c>
      <c r="Z368" s="72"/>
      <c r="AA368" s="72"/>
      <c r="AB368" t="s">
        <v>100</v>
      </c>
      <c r="AC368" s="72" t="s">
        <v>101</v>
      </c>
    </row>
    <row r="369" spans="1:29" ht="15" customHeight="1">
      <c r="A369" s="38">
        <f t="shared" si="41"/>
        <v>367</v>
      </c>
      <c r="B369" s="39" t="s">
        <v>2078</v>
      </c>
      <c r="C369" s="39" t="str">
        <f>IF($B369&lt;&gt;"",_xlfn.IFNA(VLOOKUP($B369,'Node Details'!$B:$U,C$1,0),"Check"),"")</f>
        <v>00001WB17-SHT580108</v>
      </c>
      <c r="D369" s="39" t="str">
        <f>IF($B369&lt;&gt;"",_xlfn.IFNA(VLOOKUP($B369,'Node Details'!$B:$U,D$1,0),"Check"),"")</f>
        <v>SHT</v>
      </c>
      <c r="E369" s="39" t="str">
        <f>IF($B369&lt;&gt;"",_xlfn.IFNA(VLOOKUP($B369,'Node Details'!$B:$U,E$1,0),"Check"),"")</f>
        <v>Airtel</v>
      </c>
      <c r="F369" s="40">
        <v>45046</v>
      </c>
      <c r="G369" s="82"/>
      <c r="H369" s="39" t="s">
        <v>2829</v>
      </c>
      <c r="I369" s="82">
        <v>1</v>
      </c>
      <c r="J369" s="38">
        <v>50</v>
      </c>
      <c r="K369" s="39">
        <f t="shared" si="35"/>
        <v>50</v>
      </c>
      <c r="L369" s="64">
        <v>45046</v>
      </c>
      <c r="M369" s="82"/>
      <c r="N369" s="96" t="s">
        <v>200</v>
      </c>
      <c r="O369" s="97">
        <v>45128</v>
      </c>
      <c r="P369" s="38">
        <f t="shared" si="36"/>
        <v>50</v>
      </c>
      <c r="Q369" s="38">
        <f t="shared" si="37"/>
        <v>50</v>
      </c>
      <c r="R369" s="38"/>
      <c r="S369" s="25" t="s">
        <v>2830</v>
      </c>
      <c r="T369" s="100">
        <v>45204</v>
      </c>
      <c r="U369" s="38">
        <f t="shared" si="38"/>
        <v>50</v>
      </c>
      <c r="V369" s="38">
        <f t="shared" si="39"/>
        <v>1</v>
      </c>
      <c r="W369" s="82">
        <f t="shared" si="40"/>
        <v>50</v>
      </c>
      <c r="X369" s="98" t="s">
        <v>2826</v>
      </c>
      <c r="Y369" s="98" t="s">
        <v>89</v>
      </c>
      <c r="Z369" s="72"/>
      <c r="AA369" s="72"/>
      <c r="AB369" t="s">
        <v>100</v>
      </c>
      <c r="AC369" s="72" t="s">
        <v>101</v>
      </c>
    </row>
    <row r="370" spans="1:29" ht="15" customHeight="1">
      <c r="A370" s="38">
        <f t="shared" si="41"/>
        <v>368</v>
      </c>
      <c r="B370" s="39" t="s">
        <v>500</v>
      </c>
      <c r="C370" s="39" t="str">
        <f>IF($B370&lt;&gt;"",_xlfn.IFNA(VLOOKUP($B370,'Node Details'!$B:$U,C$1,0),"Check"),"")</f>
        <v>0000SHT58-SHT580103</v>
      </c>
      <c r="D370" s="39" t="str">
        <f>IF($B370&lt;&gt;"",_xlfn.IFNA(VLOOKUP($B370,'Node Details'!$B:$U,D$1,0),"Check"),"")</f>
        <v>SHT</v>
      </c>
      <c r="E370" s="39" t="str">
        <f>IF($B370&lt;&gt;"",_xlfn.IFNA(VLOOKUP($B370,'Node Details'!$B:$U,E$1,0),"Check"),"")</f>
        <v>Airtel</v>
      </c>
      <c r="F370" s="40">
        <v>45046</v>
      </c>
      <c r="G370" s="82"/>
      <c r="H370" s="39" t="s">
        <v>2829</v>
      </c>
      <c r="I370" s="82">
        <v>1</v>
      </c>
      <c r="J370" s="38">
        <v>50</v>
      </c>
      <c r="K370" s="39">
        <f t="shared" si="35"/>
        <v>50</v>
      </c>
      <c r="L370" s="64">
        <v>45046</v>
      </c>
      <c r="M370" s="82"/>
      <c r="N370" s="96" t="s">
        <v>200</v>
      </c>
      <c r="O370" s="97">
        <v>45128</v>
      </c>
      <c r="P370" s="38">
        <f t="shared" si="36"/>
        <v>50</v>
      </c>
      <c r="Q370" s="38">
        <f t="shared" si="37"/>
        <v>50</v>
      </c>
      <c r="R370" s="38"/>
      <c r="S370" s="25" t="s">
        <v>2830</v>
      </c>
      <c r="T370" s="100">
        <v>45204</v>
      </c>
      <c r="U370" s="38">
        <f t="shared" si="38"/>
        <v>50</v>
      </c>
      <c r="V370" s="38">
        <f t="shared" si="39"/>
        <v>1</v>
      </c>
      <c r="W370" s="82">
        <f t="shared" si="40"/>
        <v>50</v>
      </c>
      <c r="X370" s="98" t="s">
        <v>2826</v>
      </c>
      <c r="Y370" s="98" t="s">
        <v>89</v>
      </c>
      <c r="Z370" s="72"/>
      <c r="AA370" s="72"/>
      <c r="AB370" t="s">
        <v>100</v>
      </c>
      <c r="AC370" s="72" t="s">
        <v>101</v>
      </c>
    </row>
    <row r="371" spans="1:29" ht="15" customHeight="1">
      <c r="A371" s="38">
        <f t="shared" si="41"/>
        <v>369</v>
      </c>
      <c r="B371" s="39" t="s">
        <v>504</v>
      </c>
      <c r="C371" s="39" t="str">
        <f>IF($B371&lt;&gt;"",_xlfn.IFNA(VLOOKUP($B371,'Node Details'!$B:$U,C$1,0),"Check"),"")</f>
        <v>0000SHT58-SHT580102</v>
      </c>
      <c r="D371" s="39" t="str">
        <f>IF($B371&lt;&gt;"",_xlfn.IFNA(VLOOKUP($B371,'Node Details'!$B:$U,D$1,0),"Check"),"")</f>
        <v>SHT</v>
      </c>
      <c r="E371" s="39" t="str">
        <f>IF($B371&lt;&gt;"",_xlfn.IFNA(VLOOKUP($B371,'Node Details'!$B:$U,E$1,0),"Check"),"")</f>
        <v>Airtel</v>
      </c>
      <c r="F371" s="40">
        <v>45046</v>
      </c>
      <c r="G371" s="82"/>
      <c r="H371" s="39" t="s">
        <v>2829</v>
      </c>
      <c r="I371" s="82">
        <v>1</v>
      </c>
      <c r="J371" s="38">
        <v>50</v>
      </c>
      <c r="K371" s="39">
        <f t="shared" si="35"/>
        <v>50</v>
      </c>
      <c r="L371" s="64">
        <v>45046</v>
      </c>
      <c r="M371" s="82"/>
      <c r="N371" s="96" t="s">
        <v>200</v>
      </c>
      <c r="O371" s="97">
        <v>45128</v>
      </c>
      <c r="P371" s="38">
        <f t="shared" si="36"/>
        <v>50</v>
      </c>
      <c r="Q371" s="38">
        <f t="shared" si="37"/>
        <v>50</v>
      </c>
      <c r="R371" s="39"/>
      <c r="S371" s="25" t="s">
        <v>2830</v>
      </c>
      <c r="T371" s="100">
        <v>45204</v>
      </c>
      <c r="U371" s="38">
        <f t="shared" si="38"/>
        <v>50</v>
      </c>
      <c r="V371" s="38">
        <f t="shared" si="39"/>
        <v>1</v>
      </c>
      <c r="W371" s="82">
        <f t="shared" si="40"/>
        <v>50</v>
      </c>
      <c r="X371" s="98" t="s">
        <v>2826</v>
      </c>
      <c r="Y371" s="98" t="s">
        <v>89</v>
      </c>
      <c r="Z371" s="72"/>
      <c r="AA371" s="72"/>
      <c r="AB371" t="s">
        <v>100</v>
      </c>
      <c r="AC371" s="72" t="s">
        <v>101</v>
      </c>
    </row>
    <row r="372" spans="1:29" ht="15" customHeight="1">
      <c r="A372" s="38">
        <f t="shared" si="41"/>
        <v>370</v>
      </c>
      <c r="B372" s="39" t="s">
        <v>508</v>
      </c>
      <c r="C372" s="39" t="str">
        <f>IF($B372&lt;&gt;"",_xlfn.IFNA(VLOOKUP($B372,'Node Details'!$B:$U,C$1,0),"Check"),"")</f>
        <v>0000SHT58-SHT580101</v>
      </c>
      <c r="D372" s="39" t="str">
        <f>IF($B372&lt;&gt;"",_xlfn.IFNA(VLOOKUP($B372,'Node Details'!$B:$U,D$1,0),"Check"),"")</f>
        <v>SHT</v>
      </c>
      <c r="E372" s="39" t="str">
        <f>IF($B372&lt;&gt;"",_xlfn.IFNA(VLOOKUP($B372,'Node Details'!$B:$U,E$1,0),"Check"),"")</f>
        <v>Airtel</v>
      </c>
      <c r="F372" s="40">
        <v>45046</v>
      </c>
      <c r="G372" s="82"/>
      <c r="H372" s="39" t="s">
        <v>2829</v>
      </c>
      <c r="I372" s="82">
        <v>1</v>
      </c>
      <c r="J372" s="38">
        <v>50</v>
      </c>
      <c r="K372" s="39">
        <f t="shared" si="35"/>
        <v>50</v>
      </c>
      <c r="L372" s="64">
        <v>45046</v>
      </c>
      <c r="M372" s="82"/>
      <c r="N372" s="96" t="s">
        <v>200</v>
      </c>
      <c r="O372" s="97">
        <v>45128</v>
      </c>
      <c r="P372" s="38">
        <f t="shared" si="36"/>
        <v>50</v>
      </c>
      <c r="Q372" s="38">
        <f t="shared" si="37"/>
        <v>50</v>
      </c>
      <c r="R372" s="39"/>
      <c r="S372" s="25" t="s">
        <v>2830</v>
      </c>
      <c r="T372" s="100">
        <v>45204</v>
      </c>
      <c r="U372" s="38">
        <f t="shared" si="38"/>
        <v>50</v>
      </c>
      <c r="V372" s="38">
        <f t="shared" si="39"/>
        <v>1</v>
      </c>
      <c r="W372" s="82">
        <f t="shared" si="40"/>
        <v>50</v>
      </c>
      <c r="X372" s="98" t="s">
        <v>2826</v>
      </c>
      <c r="Y372" s="98" t="s">
        <v>89</v>
      </c>
      <c r="Z372" s="72"/>
      <c r="AA372" s="72"/>
      <c r="AB372" t="s">
        <v>100</v>
      </c>
      <c r="AC372" s="72" t="s">
        <v>101</v>
      </c>
    </row>
    <row r="373" spans="1:29" ht="15" customHeight="1">
      <c r="A373" s="38">
        <f t="shared" si="41"/>
        <v>371</v>
      </c>
      <c r="B373" s="39" t="s">
        <v>511</v>
      </c>
      <c r="C373" s="39" t="str">
        <f>IF($B373&lt;&gt;"",_xlfn.IFNA(VLOOKUP($B373,'Node Details'!$B:$U,C$1,0),"Check"),"")</f>
        <v>0000SHT60-SHT590108</v>
      </c>
      <c r="D373" s="39" t="str">
        <f>IF($B373&lt;&gt;"",_xlfn.IFNA(VLOOKUP($B373,'Node Details'!$B:$U,D$1,0),"Check"),"")</f>
        <v>SHT</v>
      </c>
      <c r="E373" s="39" t="str">
        <f>IF($B373&lt;&gt;"",_xlfn.IFNA(VLOOKUP($B373,'Node Details'!$B:$U,E$1,0),"Check"),"")</f>
        <v>Airtel</v>
      </c>
      <c r="F373" s="40">
        <v>45107</v>
      </c>
      <c r="G373" s="82"/>
      <c r="H373" s="39" t="s">
        <v>2829</v>
      </c>
      <c r="I373" s="82">
        <v>1</v>
      </c>
      <c r="J373" s="38">
        <v>50</v>
      </c>
      <c r="K373" s="39">
        <f t="shared" si="35"/>
        <v>50</v>
      </c>
      <c r="L373" s="64">
        <v>45107</v>
      </c>
      <c r="M373" s="82"/>
      <c r="N373" s="96" t="s">
        <v>200</v>
      </c>
      <c r="O373" s="97">
        <v>45128</v>
      </c>
      <c r="P373" s="38">
        <f t="shared" si="36"/>
        <v>50</v>
      </c>
      <c r="Q373" s="38">
        <f t="shared" si="37"/>
        <v>50</v>
      </c>
      <c r="R373" s="39"/>
      <c r="S373" s="25" t="s">
        <v>2830</v>
      </c>
      <c r="T373" s="100">
        <v>45204</v>
      </c>
      <c r="U373" s="38">
        <f t="shared" si="38"/>
        <v>50</v>
      </c>
      <c r="V373" s="38">
        <f t="shared" si="39"/>
        <v>1</v>
      </c>
      <c r="W373" s="82">
        <f t="shared" si="40"/>
        <v>50</v>
      </c>
      <c r="X373" s="98" t="s">
        <v>2826</v>
      </c>
      <c r="Y373" s="98" t="s">
        <v>89</v>
      </c>
      <c r="Z373" s="72"/>
      <c r="AA373" s="72"/>
      <c r="AB373" t="s">
        <v>100</v>
      </c>
      <c r="AC373" s="72" t="s">
        <v>101</v>
      </c>
    </row>
    <row r="374" spans="1:29" ht="15" customHeight="1">
      <c r="A374" s="38">
        <f t="shared" si="41"/>
        <v>372</v>
      </c>
      <c r="B374" s="39" t="s">
        <v>2080</v>
      </c>
      <c r="C374" s="39" t="str">
        <f>IF($B374&lt;&gt;"",_xlfn.IFNA(VLOOKUP($B374,'Node Details'!$B:$U,C$1,0),"Check"),"")</f>
        <v>0000SHT60-SHT590108</v>
      </c>
      <c r="D374" s="39" t="str">
        <f>IF($B374&lt;&gt;"",_xlfn.IFNA(VLOOKUP($B374,'Node Details'!$B:$U,D$1,0),"Check"),"")</f>
        <v>SHT</v>
      </c>
      <c r="E374" s="39" t="str">
        <f>IF($B374&lt;&gt;"",_xlfn.IFNA(VLOOKUP($B374,'Node Details'!$B:$U,E$1,0),"Check"),"")</f>
        <v>Airtel</v>
      </c>
      <c r="F374" s="40">
        <v>45107</v>
      </c>
      <c r="G374" s="82"/>
      <c r="H374" s="39" t="s">
        <v>2829</v>
      </c>
      <c r="I374" s="82">
        <v>1</v>
      </c>
      <c r="J374" s="38">
        <v>50</v>
      </c>
      <c r="K374" s="39">
        <f t="shared" si="35"/>
        <v>50</v>
      </c>
      <c r="L374" s="64">
        <v>45107</v>
      </c>
      <c r="M374" s="82"/>
      <c r="N374" s="96" t="s">
        <v>200</v>
      </c>
      <c r="O374" s="97">
        <v>45128</v>
      </c>
      <c r="P374" s="38">
        <f t="shared" si="36"/>
        <v>50</v>
      </c>
      <c r="Q374" s="38">
        <f t="shared" si="37"/>
        <v>50</v>
      </c>
      <c r="R374" s="39"/>
      <c r="S374" s="25" t="s">
        <v>2830</v>
      </c>
      <c r="T374" s="100">
        <v>45204</v>
      </c>
      <c r="U374" s="38">
        <f t="shared" si="38"/>
        <v>50</v>
      </c>
      <c r="V374" s="38">
        <f t="shared" si="39"/>
        <v>1</v>
      </c>
      <c r="W374" s="82">
        <f t="shared" si="40"/>
        <v>50</v>
      </c>
      <c r="X374" s="98" t="s">
        <v>2826</v>
      </c>
      <c r="Y374" s="98" t="s">
        <v>89</v>
      </c>
      <c r="Z374" s="72"/>
      <c r="AA374" s="72"/>
      <c r="AB374" t="s">
        <v>100</v>
      </c>
      <c r="AC374" s="72" t="s">
        <v>101</v>
      </c>
    </row>
    <row r="375" spans="1:29" ht="15" customHeight="1">
      <c r="A375" s="38">
        <f t="shared" si="41"/>
        <v>373</v>
      </c>
      <c r="B375" s="39" t="s">
        <v>517</v>
      </c>
      <c r="C375" s="39" t="str">
        <f>IF($B375&lt;&gt;"",_xlfn.IFNA(VLOOKUP($B375,'Node Details'!$B:$U,C$1,0),"Check"),"")</f>
        <v>SHT590105-SHT590106</v>
      </c>
      <c r="D375" s="39" t="str">
        <f>IF($B375&lt;&gt;"",_xlfn.IFNA(VLOOKUP($B375,'Node Details'!$B:$U,D$1,0),"Check"),"")</f>
        <v>SHT</v>
      </c>
      <c r="E375" s="39" t="str">
        <f>IF($B375&lt;&gt;"",_xlfn.IFNA(VLOOKUP($B375,'Node Details'!$B:$U,E$1,0),"Check"),"")</f>
        <v>Airtel</v>
      </c>
      <c r="F375" s="40">
        <v>45107</v>
      </c>
      <c r="G375" s="82"/>
      <c r="H375" s="39" t="s">
        <v>2829</v>
      </c>
      <c r="I375" s="82">
        <v>1</v>
      </c>
      <c r="J375" s="38">
        <v>50</v>
      </c>
      <c r="K375" s="39">
        <f t="shared" si="35"/>
        <v>50</v>
      </c>
      <c r="L375" s="64">
        <v>45107</v>
      </c>
      <c r="M375" s="82"/>
      <c r="N375" s="96" t="s">
        <v>200</v>
      </c>
      <c r="O375" s="97">
        <v>45128</v>
      </c>
      <c r="P375" s="38">
        <f t="shared" si="36"/>
        <v>50</v>
      </c>
      <c r="Q375" s="38">
        <f t="shared" si="37"/>
        <v>50</v>
      </c>
      <c r="R375" s="39"/>
      <c r="S375" s="25" t="s">
        <v>2830</v>
      </c>
      <c r="T375" s="100">
        <v>45204</v>
      </c>
      <c r="U375" s="38">
        <f t="shared" si="38"/>
        <v>50</v>
      </c>
      <c r="V375" s="38">
        <f t="shared" si="39"/>
        <v>1</v>
      </c>
      <c r="W375" s="82">
        <f t="shared" si="40"/>
        <v>50</v>
      </c>
      <c r="X375" s="98" t="s">
        <v>2826</v>
      </c>
      <c r="Y375" s="98" t="s">
        <v>89</v>
      </c>
      <c r="Z375" s="72"/>
      <c r="AA375" s="72"/>
      <c r="AB375" t="s">
        <v>100</v>
      </c>
      <c r="AC375" s="72" t="s">
        <v>101</v>
      </c>
    </row>
    <row r="376" spans="1:29" ht="15" customHeight="1">
      <c r="A376" s="38">
        <f t="shared" si="41"/>
        <v>374</v>
      </c>
      <c r="B376" s="39" t="s">
        <v>515</v>
      </c>
      <c r="C376" s="39" t="str">
        <f>IF($B376&lt;&gt;"",_xlfn.IFNA(VLOOKUP($B376,'Node Details'!$B:$U,C$1,0),"Check"),"")</f>
        <v>0000SHT60-SHT590108</v>
      </c>
      <c r="D376" s="39" t="str">
        <f>IF($B376&lt;&gt;"",_xlfn.IFNA(VLOOKUP($B376,'Node Details'!$B:$U,D$1,0),"Check"),"")</f>
        <v>SHT</v>
      </c>
      <c r="E376" s="39" t="str">
        <f>IF($B376&lt;&gt;"",_xlfn.IFNA(VLOOKUP($B376,'Node Details'!$B:$U,E$1,0),"Check"),"")</f>
        <v>Airtel</v>
      </c>
      <c r="F376" s="40">
        <v>45107</v>
      </c>
      <c r="G376" s="82"/>
      <c r="H376" s="39" t="s">
        <v>2829</v>
      </c>
      <c r="I376" s="82">
        <v>1</v>
      </c>
      <c r="J376" s="38">
        <v>50</v>
      </c>
      <c r="K376" s="39">
        <f t="shared" si="35"/>
        <v>50</v>
      </c>
      <c r="L376" s="64">
        <v>45107</v>
      </c>
      <c r="M376" s="82"/>
      <c r="N376" s="96" t="s">
        <v>200</v>
      </c>
      <c r="O376" s="97">
        <v>45128</v>
      </c>
      <c r="P376" s="38">
        <f t="shared" si="36"/>
        <v>50</v>
      </c>
      <c r="Q376" s="38">
        <f t="shared" si="37"/>
        <v>50</v>
      </c>
      <c r="R376" s="39"/>
      <c r="S376" s="25" t="s">
        <v>2830</v>
      </c>
      <c r="T376" s="100">
        <v>45204</v>
      </c>
      <c r="U376" s="38">
        <f t="shared" si="38"/>
        <v>50</v>
      </c>
      <c r="V376" s="38">
        <f t="shared" si="39"/>
        <v>1</v>
      </c>
      <c r="W376" s="82">
        <f t="shared" si="40"/>
        <v>50</v>
      </c>
      <c r="X376" s="98" t="s">
        <v>2826</v>
      </c>
      <c r="Y376" s="98" t="s">
        <v>89</v>
      </c>
      <c r="Z376" s="72"/>
      <c r="AA376" s="72"/>
      <c r="AB376" t="s">
        <v>100</v>
      </c>
      <c r="AC376" s="72" t="s">
        <v>101</v>
      </c>
    </row>
    <row r="377" spans="1:29" ht="15" customHeight="1">
      <c r="A377" s="38">
        <f t="shared" si="41"/>
        <v>375</v>
      </c>
      <c r="B377" s="39" t="s">
        <v>523</v>
      </c>
      <c r="C377" s="39" t="str">
        <f>IF($B377&lt;&gt;"",_xlfn.IFNA(VLOOKUP($B377,'Node Details'!$B:$U,C$1,0),"Check"),"")</f>
        <v>0000SHT59-SHT590104</v>
      </c>
      <c r="D377" s="39" t="str">
        <f>IF($B377&lt;&gt;"",_xlfn.IFNA(VLOOKUP($B377,'Node Details'!$B:$U,D$1,0),"Check"),"")</f>
        <v>SHT</v>
      </c>
      <c r="E377" s="39" t="str">
        <f>IF($B377&lt;&gt;"",_xlfn.IFNA(VLOOKUP($B377,'Node Details'!$B:$U,E$1,0),"Check"),"")</f>
        <v>Airtel</v>
      </c>
      <c r="F377" s="40">
        <v>45107</v>
      </c>
      <c r="G377" s="82"/>
      <c r="H377" s="39" t="s">
        <v>2829</v>
      </c>
      <c r="I377" s="82">
        <v>1</v>
      </c>
      <c r="J377" s="38">
        <v>50</v>
      </c>
      <c r="K377" s="39">
        <f t="shared" si="35"/>
        <v>50</v>
      </c>
      <c r="L377" s="64">
        <v>45107</v>
      </c>
      <c r="M377" s="82"/>
      <c r="N377" s="96" t="s">
        <v>200</v>
      </c>
      <c r="O377" s="97">
        <v>45128</v>
      </c>
      <c r="P377" s="38">
        <f t="shared" si="36"/>
        <v>50</v>
      </c>
      <c r="Q377" s="38">
        <f t="shared" si="37"/>
        <v>50</v>
      </c>
      <c r="R377" s="39"/>
      <c r="S377" s="25" t="s">
        <v>2830</v>
      </c>
      <c r="T377" s="100">
        <v>45204</v>
      </c>
      <c r="U377" s="38">
        <f t="shared" si="38"/>
        <v>50</v>
      </c>
      <c r="V377" s="38">
        <f t="shared" si="39"/>
        <v>1</v>
      </c>
      <c r="W377" s="82">
        <f t="shared" si="40"/>
        <v>50</v>
      </c>
      <c r="X377" s="98" t="s">
        <v>2826</v>
      </c>
      <c r="Y377" s="98" t="s">
        <v>89</v>
      </c>
      <c r="Z377" s="72"/>
      <c r="AA377" s="72"/>
      <c r="AB377" t="s">
        <v>100</v>
      </c>
      <c r="AC377" s="72" t="s">
        <v>101</v>
      </c>
    </row>
    <row r="378" spans="1:29" ht="15" customHeight="1">
      <c r="A378" s="38">
        <f t="shared" si="41"/>
        <v>376</v>
      </c>
      <c r="B378" s="39" t="s">
        <v>2082</v>
      </c>
      <c r="C378" s="39" t="str">
        <f>IF($B378&lt;&gt;"",_xlfn.IFNA(VLOOKUP($B378,'Node Details'!$B:$U,C$1,0),"Check"),"")</f>
        <v>0000SHT59-SHT590104</v>
      </c>
      <c r="D378" s="39" t="str">
        <f>IF($B378&lt;&gt;"",_xlfn.IFNA(VLOOKUP($B378,'Node Details'!$B:$U,D$1,0),"Check"),"")</f>
        <v>SHT</v>
      </c>
      <c r="E378" s="39" t="str">
        <f>IF($B378&lt;&gt;"",_xlfn.IFNA(VLOOKUP($B378,'Node Details'!$B:$U,E$1,0),"Check"),"")</f>
        <v>Airtel</v>
      </c>
      <c r="F378" s="40">
        <v>45107</v>
      </c>
      <c r="G378" s="82"/>
      <c r="H378" s="39" t="s">
        <v>2829</v>
      </c>
      <c r="I378" s="82">
        <v>1</v>
      </c>
      <c r="J378" s="38">
        <v>50</v>
      </c>
      <c r="K378" s="39">
        <f t="shared" si="35"/>
        <v>50</v>
      </c>
      <c r="L378" s="64">
        <v>45107</v>
      </c>
      <c r="M378" s="82"/>
      <c r="N378" s="96" t="s">
        <v>200</v>
      </c>
      <c r="O378" s="97">
        <v>45128</v>
      </c>
      <c r="P378" s="38">
        <f t="shared" si="36"/>
        <v>50</v>
      </c>
      <c r="Q378" s="38">
        <f t="shared" si="37"/>
        <v>50</v>
      </c>
      <c r="R378" s="39"/>
      <c r="S378" s="25" t="s">
        <v>2830</v>
      </c>
      <c r="T378" s="100">
        <v>45204</v>
      </c>
      <c r="U378" s="38">
        <f t="shared" si="38"/>
        <v>50</v>
      </c>
      <c r="V378" s="38">
        <f t="shared" si="39"/>
        <v>1</v>
      </c>
      <c r="W378" s="82">
        <f t="shared" si="40"/>
        <v>50</v>
      </c>
      <c r="X378" s="98" t="s">
        <v>2826</v>
      </c>
      <c r="Y378" s="98" t="s">
        <v>89</v>
      </c>
      <c r="Z378" s="72"/>
      <c r="AA378" s="72"/>
      <c r="AB378" t="s">
        <v>100</v>
      </c>
      <c r="AC378" s="72" t="s">
        <v>101</v>
      </c>
    </row>
    <row r="379" spans="1:29" ht="15" customHeight="1">
      <c r="A379" s="38">
        <f t="shared" si="41"/>
        <v>377</v>
      </c>
      <c r="B379" s="39" t="s">
        <v>2083</v>
      </c>
      <c r="C379" s="39" t="str">
        <f>IF($B379&lt;&gt;"",_xlfn.IFNA(VLOOKUP($B379,'Node Details'!$B:$U,C$1,0),"Check"),"")</f>
        <v>0000SHT59-SHT590104</v>
      </c>
      <c r="D379" s="39" t="str">
        <f>IF($B379&lt;&gt;"",_xlfn.IFNA(VLOOKUP($B379,'Node Details'!$B:$U,D$1,0),"Check"),"")</f>
        <v>SHT</v>
      </c>
      <c r="E379" s="39" t="str">
        <f>IF($B379&lt;&gt;"",_xlfn.IFNA(VLOOKUP($B379,'Node Details'!$B:$U,E$1,0),"Check"),"")</f>
        <v>Airtel</v>
      </c>
      <c r="F379" s="40">
        <v>45107</v>
      </c>
      <c r="G379" s="82"/>
      <c r="H379" s="39" t="s">
        <v>2829</v>
      </c>
      <c r="I379" s="82">
        <v>1</v>
      </c>
      <c r="J379" s="38">
        <v>50</v>
      </c>
      <c r="K379" s="39">
        <f t="shared" si="35"/>
        <v>50</v>
      </c>
      <c r="L379" s="64">
        <v>45107</v>
      </c>
      <c r="M379" s="82"/>
      <c r="N379" s="96" t="s">
        <v>200</v>
      </c>
      <c r="O379" s="97">
        <v>45128</v>
      </c>
      <c r="P379" s="38">
        <f t="shared" si="36"/>
        <v>50</v>
      </c>
      <c r="Q379" s="38">
        <f t="shared" si="37"/>
        <v>50</v>
      </c>
      <c r="R379" s="39"/>
      <c r="S379" s="25" t="s">
        <v>2830</v>
      </c>
      <c r="T379" s="100">
        <v>45204</v>
      </c>
      <c r="U379" s="38">
        <f t="shared" si="38"/>
        <v>50</v>
      </c>
      <c r="V379" s="38">
        <f t="shared" si="39"/>
        <v>1</v>
      </c>
      <c r="W379" s="82">
        <f t="shared" si="40"/>
        <v>50</v>
      </c>
      <c r="X379" s="98" t="s">
        <v>2826</v>
      </c>
      <c r="Y379" s="98" t="s">
        <v>89</v>
      </c>
      <c r="Z379" s="72"/>
      <c r="AA379" s="72"/>
      <c r="AB379" t="s">
        <v>100</v>
      </c>
      <c r="AC379" s="72" t="s">
        <v>101</v>
      </c>
    </row>
    <row r="380" spans="1:29" ht="15" customHeight="1">
      <c r="A380" s="38">
        <f t="shared" si="41"/>
        <v>378</v>
      </c>
      <c r="B380" s="39" t="s">
        <v>2085</v>
      </c>
      <c r="C380" s="39" t="str">
        <f>IF($B380&lt;&gt;"",_xlfn.IFNA(VLOOKUP($B380,'Node Details'!$B:$U,C$1,0),"Check"),"")</f>
        <v>0000SHT59-SHT590104</v>
      </c>
      <c r="D380" s="39" t="str">
        <f>IF($B380&lt;&gt;"",_xlfn.IFNA(VLOOKUP($B380,'Node Details'!$B:$U,D$1,0),"Check"),"")</f>
        <v>SHT</v>
      </c>
      <c r="E380" s="39" t="str">
        <f>IF($B380&lt;&gt;"",_xlfn.IFNA(VLOOKUP($B380,'Node Details'!$B:$U,E$1,0),"Check"),"")</f>
        <v>Airtel</v>
      </c>
      <c r="F380" s="40">
        <v>45107</v>
      </c>
      <c r="G380" s="82"/>
      <c r="H380" s="39" t="s">
        <v>2829</v>
      </c>
      <c r="I380" s="82">
        <v>1</v>
      </c>
      <c r="J380" s="38">
        <v>50</v>
      </c>
      <c r="K380" s="39">
        <f t="shared" si="35"/>
        <v>50</v>
      </c>
      <c r="L380" s="64">
        <v>45107</v>
      </c>
      <c r="M380" s="82"/>
      <c r="N380" s="96" t="s">
        <v>200</v>
      </c>
      <c r="O380" s="97">
        <v>45128</v>
      </c>
      <c r="P380" s="38">
        <f t="shared" si="36"/>
        <v>50</v>
      </c>
      <c r="Q380" s="38">
        <f t="shared" si="37"/>
        <v>50</v>
      </c>
      <c r="R380" s="39"/>
      <c r="S380" s="25" t="s">
        <v>2830</v>
      </c>
      <c r="T380" s="100">
        <v>45204</v>
      </c>
      <c r="U380" s="38">
        <f t="shared" si="38"/>
        <v>50</v>
      </c>
      <c r="V380" s="38">
        <f t="shared" si="39"/>
        <v>1</v>
      </c>
      <c r="W380" s="82">
        <f t="shared" si="40"/>
        <v>50</v>
      </c>
      <c r="X380" s="98" t="s">
        <v>2826</v>
      </c>
      <c r="Y380" s="98" t="s">
        <v>89</v>
      </c>
      <c r="Z380" s="72"/>
      <c r="AA380" s="72"/>
      <c r="AB380" t="s">
        <v>100</v>
      </c>
      <c r="AC380" s="72" t="s">
        <v>101</v>
      </c>
    </row>
    <row r="381" spans="1:29" ht="15" customHeight="1">
      <c r="A381" s="38">
        <f t="shared" si="41"/>
        <v>379</v>
      </c>
      <c r="B381" s="39" t="s">
        <v>527</v>
      </c>
      <c r="C381" s="39" t="str">
        <f>IF($B381&lt;&gt;"",_xlfn.IFNA(VLOOKUP($B381,'Node Details'!$B:$U,C$1,0),"Check"),"")</f>
        <v>0000SHT60-SHT600106</v>
      </c>
      <c r="D381" s="39" t="str">
        <f>IF($B381&lt;&gt;"",_xlfn.IFNA(VLOOKUP($B381,'Node Details'!$B:$U,D$1,0),"Check"),"")</f>
        <v>SHT</v>
      </c>
      <c r="E381" s="39" t="str">
        <f>IF($B381&lt;&gt;"",_xlfn.IFNA(VLOOKUP($B381,'Node Details'!$B:$U,E$1,0),"Check"),"")</f>
        <v>Airtel</v>
      </c>
      <c r="F381" s="40">
        <v>45107</v>
      </c>
      <c r="G381" s="82"/>
      <c r="H381" s="39" t="s">
        <v>2829</v>
      </c>
      <c r="I381" s="82">
        <v>1</v>
      </c>
      <c r="J381" s="38">
        <v>50</v>
      </c>
      <c r="K381" s="39">
        <f t="shared" si="35"/>
        <v>50</v>
      </c>
      <c r="L381" s="64">
        <v>45107</v>
      </c>
      <c r="M381" s="82"/>
      <c r="N381" s="96" t="s">
        <v>200</v>
      </c>
      <c r="O381" s="97">
        <v>45128</v>
      </c>
      <c r="P381" s="38">
        <f t="shared" si="36"/>
        <v>50</v>
      </c>
      <c r="Q381" s="38">
        <f t="shared" si="37"/>
        <v>50</v>
      </c>
      <c r="R381" s="39"/>
      <c r="S381" s="25" t="s">
        <v>494</v>
      </c>
      <c r="T381" s="100">
        <v>45204</v>
      </c>
      <c r="U381" s="38">
        <f t="shared" si="38"/>
        <v>50</v>
      </c>
      <c r="V381" s="38">
        <f t="shared" si="39"/>
        <v>1</v>
      </c>
      <c r="W381" s="82">
        <f t="shared" si="40"/>
        <v>50</v>
      </c>
      <c r="X381" s="98" t="s">
        <v>2826</v>
      </c>
      <c r="Y381" s="98" t="s">
        <v>89</v>
      </c>
      <c r="Z381" s="72"/>
      <c r="AA381" s="72"/>
      <c r="AB381" t="s">
        <v>100</v>
      </c>
      <c r="AC381" s="72" t="s">
        <v>101</v>
      </c>
    </row>
    <row r="382" spans="1:29" ht="15" customHeight="1">
      <c r="A382" s="38">
        <f t="shared" si="41"/>
        <v>380</v>
      </c>
      <c r="B382" s="39" t="s">
        <v>2086</v>
      </c>
      <c r="C382" s="39" t="str">
        <f>IF($B382&lt;&gt;"",_xlfn.IFNA(VLOOKUP($B382,'Node Details'!$B:$U,C$1,0),"Check"),"")</f>
        <v>0000SHT60-SHT600106</v>
      </c>
      <c r="D382" s="39" t="str">
        <f>IF($B382&lt;&gt;"",_xlfn.IFNA(VLOOKUP($B382,'Node Details'!$B:$U,D$1,0),"Check"),"")</f>
        <v>SHT</v>
      </c>
      <c r="E382" s="39" t="str">
        <f>IF($B382&lt;&gt;"",_xlfn.IFNA(VLOOKUP($B382,'Node Details'!$B:$U,E$1,0),"Check"),"")</f>
        <v>Airtel</v>
      </c>
      <c r="F382" s="40">
        <v>45107</v>
      </c>
      <c r="G382" s="82"/>
      <c r="H382" s="39" t="s">
        <v>2829</v>
      </c>
      <c r="I382" s="82">
        <v>1</v>
      </c>
      <c r="J382" s="38">
        <v>50</v>
      </c>
      <c r="K382" s="39">
        <f t="shared" si="35"/>
        <v>50</v>
      </c>
      <c r="L382" s="64">
        <v>45107</v>
      </c>
      <c r="M382" s="82"/>
      <c r="N382" s="96" t="s">
        <v>200</v>
      </c>
      <c r="O382" s="97">
        <v>45128</v>
      </c>
      <c r="P382" s="38">
        <f t="shared" si="36"/>
        <v>50</v>
      </c>
      <c r="Q382" s="38">
        <f t="shared" si="37"/>
        <v>50</v>
      </c>
      <c r="R382" s="39"/>
      <c r="S382" s="25" t="s">
        <v>494</v>
      </c>
      <c r="T382" s="100">
        <v>45204</v>
      </c>
      <c r="U382" s="38">
        <f t="shared" si="38"/>
        <v>50</v>
      </c>
      <c r="V382" s="38">
        <f t="shared" si="39"/>
        <v>1</v>
      </c>
      <c r="W382" s="82">
        <f t="shared" si="40"/>
        <v>50</v>
      </c>
      <c r="X382" s="98" t="s">
        <v>2826</v>
      </c>
      <c r="Y382" s="98" t="s">
        <v>89</v>
      </c>
      <c r="Z382" s="72"/>
      <c r="AA382" s="72"/>
      <c r="AB382" t="s">
        <v>100</v>
      </c>
      <c r="AC382" s="72" t="s">
        <v>101</v>
      </c>
    </row>
    <row r="383" spans="1:29" ht="15" customHeight="1">
      <c r="A383" s="38">
        <f t="shared" si="41"/>
        <v>381</v>
      </c>
      <c r="B383" s="39" t="s">
        <v>2088</v>
      </c>
      <c r="C383" s="39" t="str">
        <f>IF($B383&lt;&gt;"",_xlfn.IFNA(VLOOKUP($B383,'Node Details'!$B:$U,C$1,0),"Check"),"")</f>
        <v>0000SHT60-SHT600106</v>
      </c>
      <c r="D383" s="39" t="str">
        <f>IF($B383&lt;&gt;"",_xlfn.IFNA(VLOOKUP($B383,'Node Details'!$B:$U,D$1,0),"Check"),"")</f>
        <v>SHT</v>
      </c>
      <c r="E383" s="39" t="str">
        <f>IF($B383&lt;&gt;"",_xlfn.IFNA(VLOOKUP($B383,'Node Details'!$B:$U,E$1,0),"Check"),"")</f>
        <v>Airtel</v>
      </c>
      <c r="F383" s="40">
        <v>45107</v>
      </c>
      <c r="G383" s="82"/>
      <c r="H383" s="39" t="s">
        <v>2829</v>
      </c>
      <c r="I383" s="82">
        <v>1</v>
      </c>
      <c r="J383" s="38">
        <v>50</v>
      </c>
      <c r="K383" s="39">
        <f t="shared" si="35"/>
        <v>50</v>
      </c>
      <c r="L383" s="64">
        <v>45107</v>
      </c>
      <c r="M383" s="82"/>
      <c r="N383" s="96" t="s">
        <v>200</v>
      </c>
      <c r="O383" s="97">
        <v>45128</v>
      </c>
      <c r="P383" s="38">
        <f t="shared" si="36"/>
        <v>50</v>
      </c>
      <c r="Q383" s="38">
        <f t="shared" si="37"/>
        <v>50</v>
      </c>
      <c r="R383" s="39"/>
      <c r="S383" s="25" t="s">
        <v>494</v>
      </c>
      <c r="T383" s="100">
        <v>45204</v>
      </c>
      <c r="U383" s="38">
        <f t="shared" si="38"/>
        <v>50</v>
      </c>
      <c r="V383" s="38">
        <f t="shared" si="39"/>
        <v>1</v>
      </c>
      <c r="W383" s="82">
        <f t="shared" si="40"/>
        <v>50</v>
      </c>
      <c r="X383" s="98" t="s">
        <v>2826</v>
      </c>
      <c r="Y383" s="98" t="s">
        <v>89</v>
      </c>
      <c r="Z383" s="72"/>
      <c r="AA383" s="72"/>
      <c r="AB383" t="s">
        <v>100</v>
      </c>
      <c r="AC383" s="72" t="s">
        <v>101</v>
      </c>
    </row>
    <row r="384" spans="1:29" ht="15" customHeight="1">
      <c r="A384" s="38">
        <f t="shared" si="41"/>
        <v>382</v>
      </c>
      <c r="B384" s="39" t="s">
        <v>531</v>
      </c>
      <c r="C384" s="39" t="str">
        <f>IF($B384&lt;&gt;"",_xlfn.IFNA(VLOOKUP($B384,'Node Details'!$B:$U,C$1,0),"Check"),"")</f>
        <v>0000SHT60-SHT600103</v>
      </c>
      <c r="D384" s="39" t="str">
        <f>IF($B384&lt;&gt;"",_xlfn.IFNA(VLOOKUP($B384,'Node Details'!$B:$U,D$1,0),"Check"),"")</f>
        <v>SHT</v>
      </c>
      <c r="E384" s="39" t="str">
        <f>IF($B384&lt;&gt;"",_xlfn.IFNA(VLOOKUP($B384,'Node Details'!$B:$U,E$1,0),"Check"),"")</f>
        <v>Airtel</v>
      </c>
      <c r="F384" s="40">
        <v>45107</v>
      </c>
      <c r="G384" s="82"/>
      <c r="H384" s="39" t="s">
        <v>2829</v>
      </c>
      <c r="I384" s="82">
        <v>1</v>
      </c>
      <c r="J384" s="38">
        <v>50</v>
      </c>
      <c r="K384" s="39">
        <f t="shared" si="35"/>
        <v>50</v>
      </c>
      <c r="L384" s="64">
        <v>45107</v>
      </c>
      <c r="M384" s="82"/>
      <c r="N384" s="96" t="s">
        <v>200</v>
      </c>
      <c r="O384" s="97">
        <v>45128</v>
      </c>
      <c r="P384" s="38">
        <f t="shared" si="36"/>
        <v>50</v>
      </c>
      <c r="Q384" s="38">
        <f t="shared" si="37"/>
        <v>50</v>
      </c>
      <c r="R384" s="39"/>
      <c r="S384" s="25" t="s">
        <v>494</v>
      </c>
      <c r="T384" s="100">
        <v>45204</v>
      </c>
      <c r="U384" s="38">
        <f t="shared" si="38"/>
        <v>50</v>
      </c>
      <c r="V384" s="38">
        <f t="shared" si="39"/>
        <v>1</v>
      </c>
      <c r="W384" s="82">
        <f t="shared" si="40"/>
        <v>50</v>
      </c>
      <c r="X384" s="98" t="s">
        <v>2826</v>
      </c>
      <c r="Y384" s="98" t="s">
        <v>89</v>
      </c>
      <c r="Z384" s="72"/>
      <c r="AA384" s="72"/>
      <c r="AB384" t="s">
        <v>100</v>
      </c>
      <c r="AC384" s="72" t="s">
        <v>101</v>
      </c>
    </row>
    <row r="385" spans="1:29" ht="15" customHeight="1">
      <c r="A385" s="38">
        <f t="shared" si="41"/>
        <v>383</v>
      </c>
      <c r="B385" s="39" t="s">
        <v>2090</v>
      </c>
      <c r="C385" s="39" t="str">
        <f>IF($B385&lt;&gt;"",_xlfn.IFNA(VLOOKUP($B385,'Node Details'!$B:$U,C$1,0),"Check"),"")</f>
        <v>0000SHT60-SHT600103</v>
      </c>
      <c r="D385" s="39" t="str">
        <f>IF($B385&lt;&gt;"",_xlfn.IFNA(VLOOKUP($B385,'Node Details'!$B:$U,D$1,0),"Check"),"")</f>
        <v>SHT</v>
      </c>
      <c r="E385" s="39" t="str">
        <f>IF($B385&lt;&gt;"",_xlfn.IFNA(VLOOKUP($B385,'Node Details'!$B:$U,E$1,0),"Check"),"")</f>
        <v>Airtel</v>
      </c>
      <c r="F385" s="40">
        <v>45107</v>
      </c>
      <c r="G385" s="82"/>
      <c r="H385" s="39" t="s">
        <v>2829</v>
      </c>
      <c r="I385" s="82">
        <v>1</v>
      </c>
      <c r="J385" s="38">
        <v>50</v>
      </c>
      <c r="K385" s="39">
        <f t="shared" si="35"/>
        <v>50</v>
      </c>
      <c r="L385" s="64">
        <v>45107</v>
      </c>
      <c r="M385" s="82"/>
      <c r="N385" s="96" t="s">
        <v>200</v>
      </c>
      <c r="O385" s="97">
        <v>45128</v>
      </c>
      <c r="P385" s="38">
        <f t="shared" si="36"/>
        <v>50</v>
      </c>
      <c r="Q385" s="38">
        <f t="shared" si="37"/>
        <v>50</v>
      </c>
      <c r="R385" s="39"/>
      <c r="S385" s="25" t="s">
        <v>494</v>
      </c>
      <c r="T385" s="100">
        <v>45204</v>
      </c>
      <c r="U385" s="38">
        <f t="shared" si="38"/>
        <v>50</v>
      </c>
      <c r="V385" s="38">
        <f t="shared" si="39"/>
        <v>1</v>
      </c>
      <c r="W385" s="82">
        <f t="shared" si="40"/>
        <v>50</v>
      </c>
      <c r="X385" s="98" t="s">
        <v>2826</v>
      </c>
      <c r="Y385" s="98" t="s">
        <v>89</v>
      </c>
      <c r="Z385" s="72"/>
      <c r="AA385" s="72"/>
      <c r="AB385" t="s">
        <v>100</v>
      </c>
      <c r="AC385" s="72" t="s">
        <v>101</v>
      </c>
    </row>
    <row r="386" spans="1:29" ht="15" customHeight="1">
      <c r="A386" s="38">
        <f t="shared" si="41"/>
        <v>384</v>
      </c>
      <c r="B386" s="39" t="s">
        <v>2092</v>
      </c>
      <c r="C386" s="39" t="str">
        <f>IF($B386&lt;&gt;"",_xlfn.IFNA(VLOOKUP($B386,'Node Details'!$B:$U,C$1,0),"Check"),"")</f>
        <v>0000SHT60-SHT600103</v>
      </c>
      <c r="D386" s="39" t="str">
        <f>IF($B386&lt;&gt;"",_xlfn.IFNA(VLOOKUP($B386,'Node Details'!$B:$U,D$1,0),"Check"),"")</f>
        <v>SHT</v>
      </c>
      <c r="E386" s="39" t="str">
        <f>IF($B386&lt;&gt;"",_xlfn.IFNA(VLOOKUP($B386,'Node Details'!$B:$U,E$1,0),"Check"),"")</f>
        <v>Airtel</v>
      </c>
      <c r="F386" s="40">
        <v>45107</v>
      </c>
      <c r="G386" s="82"/>
      <c r="H386" s="39" t="s">
        <v>2829</v>
      </c>
      <c r="I386" s="82">
        <v>1</v>
      </c>
      <c r="J386" s="38">
        <v>50</v>
      </c>
      <c r="K386" s="39">
        <f t="shared" si="35"/>
        <v>50</v>
      </c>
      <c r="L386" s="64">
        <v>45107</v>
      </c>
      <c r="M386" s="82"/>
      <c r="N386" s="96" t="s">
        <v>200</v>
      </c>
      <c r="O386" s="97">
        <v>45128</v>
      </c>
      <c r="P386" s="38">
        <f t="shared" si="36"/>
        <v>50</v>
      </c>
      <c r="Q386" s="38">
        <f t="shared" si="37"/>
        <v>50</v>
      </c>
      <c r="R386" s="39"/>
      <c r="S386" s="25" t="s">
        <v>494</v>
      </c>
      <c r="T386" s="100">
        <v>45204</v>
      </c>
      <c r="U386" s="38">
        <f t="shared" si="38"/>
        <v>50</v>
      </c>
      <c r="V386" s="38">
        <f t="shared" si="39"/>
        <v>1</v>
      </c>
      <c r="W386" s="82">
        <f t="shared" si="40"/>
        <v>50</v>
      </c>
      <c r="X386" s="98" t="s">
        <v>2826</v>
      </c>
      <c r="Y386" s="98" t="s">
        <v>89</v>
      </c>
      <c r="Z386" s="72"/>
      <c r="AA386" s="72"/>
      <c r="AB386" t="s">
        <v>100</v>
      </c>
      <c r="AC386" s="72" t="s">
        <v>101</v>
      </c>
    </row>
    <row r="387" spans="1:29" ht="15" customHeight="1">
      <c r="A387" s="38">
        <f t="shared" si="41"/>
        <v>385</v>
      </c>
      <c r="B387" s="39" t="s">
        <v>2093</v>
      </c>
      <c r="C387" s="39" t="str">
        <f>IF($B387&lt;&gt;"",_xlfn.IFNA(VLOOKUP($B387,'Node Details'!$B:$U,C$1,0),"Check"),"")</f>
        <v>0000SHT61-SHT610105</v>
      </c>
      <c r="D387" s="39" t="str">
        <f>IF($B387&lt;&gt;"",_xlfn.IFNA(VLOOKUP($B387,'Node Details'!$B:$U,D$1,0),"Check"),"")</f>
        <v>SHT</v>
      </c>
      <c r="E387" s="39" t="str">
        <f>IF($B387&lt;&gt;"",_xlfn.IFNA(VLOOKUP($B387,'Node Details'!$B:$U,E$1,0),"Check"),"")</f>
        <v>Airtel</v>
      </c>
      <c r="F387" s="40">
        <v>45107</v>
      </c>
      <c r="G387" s="82"/>
      <c r="H387" s="39" t="s">
        <v>2829</v>
      </c>
      <c r="I387" s="82">
        <v>1</v>
      </c>
      <c r="J387" s="38">
        <v>50</v>
      </c>
      <c r="K387" s="39">
        <f t="shared" ref="K387:K450" si="42">IF(I387&lt;&gt;"",J387*I387,0)</f>
        <v>50</v>
      </c>
      <c r="L387" s="64">
        <v>45107</v>
      </c>
      <c r="M387" s="82"/>
      <c r="N387" s="96" t="s">
        <v>200</v>
      </c>
      <c r="O387" s="97">
        <v>45128</v>
      </c>
      <c r="P387" s="38">
        <f t="shared" ref="P387:P450" si="43">J387</f>
        <v>50</v>
      </c>
      <c r="Q387" s="38">
        <f t="shared" ref="Q387:Q450" si="44">P387*I387</f>
        <v>50</v>
      </c>
      <c r="R387" s="39"/>
      <c r="S387" s="25" t="s">
        <v>494</v>
      </c>
      <c r="T387" s="100">
        <v>45204</v>
      </c>
      <c r="U387" s="38">
        <f t="shared" ref="U387:U450" si="45">J387</f>
        <v>50</v>
      </c>
      <c r="V387" s="38">
        <f t="shared" ref="V387:V450" si="46">I387</f>
        <v>1</v>
      </c>
      <c r="W387" s="82">
        <f t="shared" ref="W387:W450" si="47">IF(V387&lt;&gt;"",V387*U387,0)</f>
        <v>50</v>
      </c>
      <c r="X387" s="98" t="s">
        <v>2826</v>
      </c>
      <c r="Y387" s="98" t="s">
        <v>89</v>
      </c>
      <c r="Z387" s="72"/>
      <c r="AA387" s="72"/>
      <c r="AB387" t="s">
        <v>100</v>
      </c>
      <c r="AC387" s="72" t="s">
        <v>101</v>
      </c>
    </row>
    <row r="388" spans="1:29" ht="15" customHeight="1">
      <c r="A388" s="38">
        <f t="shared" ref="A388:A451" si="48">A387+1</f>
        <v>386</v>
      </c>
      <c r="B388" s="39" t="s">
        <v>2094</v>
      </c>
      <c r="C388" s="39" t="str">
        <f>IF($B388&lt;&gt;"",_xlfn.IFNA(VLOOKUP($B388,'Node Details'!$B:$U,C$1,0),"Check"),"")</f>
        <v>0000SHT61-SHT610105</v>
      </c>
      <c r="D388" s="39" t="str">
        <f>IF($B388&lt;&gt;"",_xlfn.IFNA(VLOOKUP($B388,'Node Details'!$B:$U,D$1,0),"Check"),"")</f>
        <v>SHT</v>
      </c>
      <c r="E388" s="39" t="str">
        <f>IF($B388&lt;&gt;"",_xlfn.IFNA(VLOOKUP($B388,'Node Details'!$B:$U,E$1,0),"Check"),"")</f>
        <v>Airtel</v>
      </c>
      <c r="F388" s="40">
        <v>45107</v>
      </c>
      <c r="G388" s="82"/>
      <c r="H388" s="39" t="s">
        <v>2829</v>
      </c>
      <c r="I388" s="82">
        <v>1</v>
      </c>
      <c r="J388" s="38">
        <v>50</v>
      </c>
      <c r="K388" s="39">
        <f t="shared" si="42"/>
        <v>50</v>
      </c>
      <c r="L388" s="64">
        <v>45107</v>
      </c>
      <c r="M388" s="82"/>
      <c r="N388" s="96" t="s">
        <v>200</v>
      </c>
      <c r="O388" s="97">
        <v>45128</v>
      </c>
      <c r="P388" s="38">
        <f t="shared" si="43"/>
        <v>50</v>
      </c>
      <c r="Q388" s="38">
        <f t="shared" si="44"/>
        <v>50</v>
      </c>
      <c r="R388" s="39"/>
      <c r="S388" s="25" t="s">
        <v>494</v>
      </c>
      <c r="T388" s="100">
        <v>45204</v>
      </c>
      <c r="U388" s="38">
        <f t="shared" si="45"/>
        <v>50</v>
      </c>
      <c r="V388" s="38">
        <f t="shared" si="46"/>
        <v>1</v>
      </c>
      <c r="W388" s="82">
        <f t="shared" si="47"/>
        <v>50</v>
      </c>
      <c r="X388" s="98" t="s">
        <v>2826</v>
      </c>
      <c r="Y388" s="98" t="s">
        <v>89</v>
      </c>
      <c r="Z388" s="72"/>
      <c r="AA388" s="72"/>
      <c r="AB388" t="s">
        <v>100</v>
      </c>
      <c r="AC388" s="72" t="s">
        <v>101</v>
      </c>
    </row>
    <row r="389" spans="1:29" ht="15" customHeight="1">
      <c r="A389" s="38">
        <f t="shared" si="48"/>
        <v>387</v>
      </c>
      <c r="B389" s="39" t="s">
        <v>2096</v>
      </c>
      <c r="C389" s="39" t="str">
        <f>IF($B389&lt;&gt;"",_xlfn.IFNA(VLOOKUP($B389,'Node Details'!$B:$U,C$1,0),"Check"),"")</f>
        <v>0000SHT61-SHT610105</v>
      </c>
      <c r="D389" s="39" t="str">
        <f>IF($B389&lt;&gt;"",_xlfn.IFNA(VLOOKUP($B389,'Node Details'!$B:$U,D$1,0),"Check"),"")</f>
        <v>SHT</v>
      </c>
      <c r="E389" s="39" t="str">
        <f>IF($B389&lt;&gt;"",_xlfn.IFNA(VLOOKUP($B389,'Node Details'!$B:$U,E$1,0),"Check"),"")</f>
        <v>Airtel</v>
      </c>
      <c r="F389" s="40">
        <v>45107</v>
      </c>
      <c r="G389" s="82"/>
      <c r="H389" s="39" t="s">
        <v>2829</v>
      </c>
      <c r="I389" s="82">
        <v>1</v>
      </c>
      <c r="J389" s="38">
        <v>50</v>
      </c>
      <c r="K389" s="39">
        <f t="shared" si="42"/>
        <v>50</v>
      </c>
      <c r="L389" s="64">
        <v>45107</v>
      </c>
      <c r="M389" s="82"/>
      <c r="N389" s="96" t="s">
        <v>200</v>
      </c>
      <c r="O389" s="97">
        <v>45128</v>
      </c>
      <c r="P389" s="38">
        <f t="shared" si="43"/>
        <v>50</v>
      </c>
      <c r="Q389" s="38">
        <f t="shared" si="44"/>
        <v>50</v>
      </c>
      <c r="R389" s="39"/>
      <c r="S389" s="25" t="s">
        <v>494</v>
      </c>
      <c r="T389" s="100">
        <v>45204</v>
      </c>
      <c r="U389" s="38">
        <f t="shared" si="45"/>
        <v>50</v>
      </c>
      <c r="V389" s="38">
        <f t="shared" si="46"/>
        <v>1</v>
      </c>
      <c r="W389" s="82">
        <f t="shared" si="47"/>
        <v>50</v>
      </c>
      <c r="X389" s="98" t="s">
        <v>2826</v>
      </c>
      <c r="Y389" s="98" t="s">
        <v>89</v>
      </c>
      <c r="Z389" s="72"/>
      <c r="AA389" s="72"/>
      <c r="AB389" t="s">
        <v>100</v>
      </c>
      <c r="AC389" s="72" t="s">
        <v>101</v>
      </c>
    </row>
    <row r="390" spans="1:29" ht="15" customHeight="1">
      <c r="A390" s="38">
        <f t="shared" si="48"/>
        <v>388</v>
      </c>
      <c r="B390" s="39" t="s">
        <v>2098</v>
      </c>
      <c r="C390" s="39" t="str">
        <f>IF($B390&lt;&gt;"",_xlfn.IFNA(VLOOKUP($B390,'Node Details'!$B:$U,C$1,0),"Check"),"")</f>
        <v>0000SHT61-SHT610105</v>
      </c>
      <c r="D390" s="39" t="str">
        <f>IF($B390&lt;&gt;"",_xlfn.IFNA(VLOOKUP($B390,'Node Details'!$B:$U,D$1,0),"Check"),"")</f>
        <v>SHT</v>
      </c>
      <c r="E390" s="39" t="str">
        <f>IF($B390&lt;&gt;"",_xlfn.IFNA(VLOOKUP($B390,'Node Details'!$B:$U,E$1,0),"Check"),"")</f>
        <v>Airtel</v>
      </c>
      <c r="F390" s="40">
        <v>45107</v>
      </c>
      <c r="G390" s="82"/>
      <c r="H390" s="39" t="s">
        <v>2829</v>
      </c>
      <c r="I390" s="82">
        <v>1</v>
      </c>
      <c r="J390" s="38">
        <v>50</v>
      </c>
      <c r="K390" s="39">
        <f t="shared" si="42"/>
        <v>50</v>
      </c>
      <c r="L390" s="64">
        <v>45107</v>
      </c>
      <c r="M390" s="82"/>
      <c r="N390" s="96" t="s">
        <v>200</v>
      </c>
      <c r="O390" s="97">
        <v>45128</v>
      </c>
      <c r="P390" s="38">
        <f t="shared" si="43"/>
        <v>50</v>
      </c>
      <c r="Q390" s="38">
        <f t="shared" si="44"/>
        <v>50</v>
      </c>
      <c r="R390" s="39"/>
      <c r="S390" s="25" t="s">
        <v>494</v>
      </c>
      <c r="T390" s="100">
        <v>45204</v>
      </c>
      <c r="U390" s="38">
        <f t="shared" si="45"/>
        <v>50</v>
      </c>
      <c r="V390" s="38">
        <f t="shared" si="46"/>
        <v>1</v>
      </c>
      <c r="W390" s="82">
        <f t="shared" si="47"/>
        <v>50</v>
      </c>
      <c r="X390" s="98" t="s">
        <v>2826</v>
      </c>
      <c r="Y390" s="98" t="s">
        <v>89</v>
      </c>
      <c r="Z390" s="72"/>
      <c r="AA390" s="72"/>
      <c r="AB390" t="s">
        <v>100</v>
      </c>
      <c r="AC390" s="72" t="s">
        <v>101</v>
      </c>
    </row>
    <row r="391" spans="1:29" ht="15" customHeight="1">
      <c r="A391" s="38">
        <f t="shared" si="48"/>
        <v>389</v>
      </c>
      <c r="B391" s="39" t="s">
        <v>540</v>
      </c>
      <c r="C391" s="39" t="str">
        <f>IF($B391&lt;&gt;"",_xlfn.IFNA(VLOOKUP($B391,'Node Details'!$B:$U,C$1,0),"Check"),"")</f>
        <v>0000SHT61-SHT610105</v>
      </c>
      <c r="D391" s="39" t="str">
        <f>IF($B391&lt;&gt;"",_xlfn.IFNA(VLOOKUP($B391,'Node Details'!$B:$U,D$1,0),"Check"),"")</f>
        <v>SHT</v>
      </c>
      <c r="E391" s="39" t="str">
        <f>IF($B391&lt;&gt;"",_xlfn.IFNA(VLOOKUP($B391,'Node Details'!$B:$U,E$1,0),"Check"),"")</f>
        <v>Airtel</v>
      </c>
      <c r="F391" s="40">
        <v>45107</v>
      </c>
      <c r="G391" s="82"/>
      <c r="H391" s="39" t="s">
        <v>2829</v>
      </c>
      <c r="I391" s="82">
        <v>1</v>
      </c>
      <c r="J391" s="38">
        <v>50</v>
      </c>
      <c r="K391" s="39">
        <f t="shared" si="42"/>
        <v>50</v>
      </c>
      <c r="L391" s="64">
        <v>45107</v>
      </c>
      <c r="M391" s="82"/>
      <c r="N391" s="96" t="s">
        <v>200</v>
      </c>
      <c r="O391" s="97">
        <v>45128</v>
      </c>
      <c r="P391" s="38">
        <f t="shared" si="43"/>
        <v>50</v>
      </c>
      <c r="Q391" s="38">
        <f t="shared" si="44"/>
        <v>50</v>
      </c>
      <c r="R391" s="39"/>
      <c r="S391" s="25" t="s">
        <v>494</v>
      </c>
      <c r="T391" s="100">
        <v>45204</v>
      </c>
      <c r="U391" s="38">
        <f t="shared" si="45"/>
        <v>50</v>
      </c>
      <c r="V391" s="38">
        <f t="shared" si="46"/>
        <v>1</v>
      </c>
      <c r="W391" s="82">
        <f t="shared" si="47"/>
        <v>50</v>
      </c>
      <c r="X391" s="98" t="s">
        <v>2826</v>
      </c>
      <c r="Y391" s="98" t="s">
        <v>89</v>
      </c>
      <c r="Z391" s="72"/>
      <c r="AA391" s="72"/>
      <c r="AB391" t="s">
        <v>100</v>
      </c>
      <c r="AC391" s="72" t="s">
        <v>101</v>
      </c>
    </row>
    <row r="392" spans="1:29" ht="15" customHeight="1">
      <c r="A392" s="38">
        <f t="shared" si="48"/>
        <v>390</v>
      </c>
      <c r="B392" s="39" t="s">
        <v>2100</v>
      </c>
      <c r="C392" s="39" t="str">
        <f>IF($B392&lt;&gt;"",_xlfn.IFNA(VLOOKUP($B392,'Node Details'!$B:$U,C$1,0),"Check"),"")</f>
        <v>0000SHT51-SHT610107</v>
      </c>
      <c r="D392" s="39" t="str">
        <f>IF($B392&lt;&gt;"",_xlfn.IFNA(VLOOKUP($B392,'Node Details'!$B:$U,D$1,0),"Check"),"")</f>
        <v>SHT</v>
      </c>
      <c r="E392" s="39" t="str">
        <f>IF($B392&lt;&gt;"",_xlfn.IFNA(VLOOKUP($B392,'Node Details'!$B:$U,E$1,0),"Check"),"")</f>
        <v>Airtel</v>
      </c>
      <c r="F392" s="40">
        <v>45107</v>
      </c>
      <c r="G392" s="82"/>
      <c r="H392" s="39" t="s">
        <v>2829</v>
      </c>
      <c r="I392" s="82">
        <v>1</v>
      </c>
      <c r="J392" s="38">
        <v>50</v>
      </c>
      <c r="K392" s="39">
        <f t="shared" si="42"/>
        <v>50</v>
      </c>
      <c r="L392" s="64">
        <v>45107</v>
      </c>
      <c r="M392" s="82"/>
      <c r="N392" s="96" t="s">
        <v>200</v>
      </c>
      <c r="O392" s="97">
        <v>45128</v>
      </c>
      <c r="P392" s="38">
        <f t="shared" si="43"/>
        <v>50</v>
      </c>
      <c r="Q392" s="38">
        <f t="shared" si="44"/>
        <v>50</v>
      </c>
      <c r="R392" s="39"/>
      <c r="S392" s="25" t="s">
        <v>494</v>
      </c>
      <c r="T392" s="100">
        <v>45204</v>
      </c>
      <c r="U392" s="38">
        <f t="shared" si="45"/>
        <v>50</v>
      </c>
      <c r="V392" s="38">
        <f t="shared" si="46"/>
        <v>1</v>
      </c>
      <c r="W392" s="82">
        <f t="shared" si="47"/>
        <v>50</v>
      </c>
      <c r="X392" s="98" t="s">
        <v>2826</v>
      </c>
      <c r="Y392" s="98" t="s">
        <v>89</v>
      </c>
      <c r="Z392" s="72"/>
      <c r="AA392" s="72"/>
      <c r="AB392" t="s">
        <v>100</v>
      </c>
      <c r="AC392" s="72" t="s">
        <v>101</v>
      </c>
    </row>
    <row r="393" spans="1:29" ht="15" customHeight="1">
      <c r="A393" s="38">
        <f t="shared" si="48"/>
        <v>391</v>
      </c>
      <c r="B393" s="39" t="s">
        <v>535</v>
      </c>
      <c r="C393" s="39" t="str">
        <f>IF($B393&lt;&gt;"",_xlfn.IFNA(VLOOKUP($B393,'Node Details'!$B:$U,C$1,0),"Check"),"")</f>
        <v>0000SHT51-SHT610107</v>
      </c>
      <c r="D393" s="39" t="str">
        <f>IF($B393&lt;&gt;"",_xlfn.IFNA(VLOOKUP($B393,'Node Details'!$B:$U,D$1,0),"Check"),"")</f>
        <v>SHT</v>
      </c>
      <c r="E393" s="39" t="str">
        <f>IF($B393&lt;&gt;"",_xlfn.IFNA(VLOOKUP($B393,'Node Details'!$B:$U,E$1,0),"Check"),"")</f>
        <v>Airtel</v>
      </c>
      <c r="F393" s="40">
        <v>45107</v>
      </c>
      <c r="G393" s="82"/>
      <c r="H393" s="39" t="s">
        <v>2829</v>
      </c>
      <c r="I393" s="82">
        <v>1</v>
      </c>
      <c r="J393" s="38">
        <v>50</v>
      </c>
      <c r="K393" s="39">
        <f t="shared" si="42"/>
        <v>50</v>
      </c>
      <c r="L393" s="64">
        <v>45107</v>
      </c>
      <c r="M393" s="82"/>
      <c r="N393" s="96" t="s">
        <v>200</v>
      </c>
      <c r="O393" s="97">
        <v>45128</v>
      </c>
      <c r="P393" s="38">
        <f t="shared" si="43"/>
        <v>50</v>
      </c>
      <c r="Q393" s="38">
        <f t="shared" si="44"/>
        <v>50</v>
      </c>
      <c r="R393" s="39"/>
      <c r="S393" s="25" t="s">
        <v>494</v>
      </c>
      <c r="T393" s="100">
        <v>45204</v>
      </c>
      <c r="U393" s="38">
        <f t="shared" si="45"/>
        <v>50</v>
      </c>
      <c r="V393" s="38">
        <f t="shared" si="46"/>
        <v>1</v>
      </c>
      <c r="W393" s="82">
        <f t="shared" si="47"/>
        <v>50</v>
      </c>
      <c r="X393" s="98" t="s">
        <v>2826</v>
      </c>
      <c r="Y393" s="98" t="s">
        <v>89</v>
      </c>
      <c r="Z393" s="72"/>
      <c r="AA393" s="72"/>
      <c r="AB393" t="s">
        <v>100</v>
      </c>
      <c r="AC393" s="72" t="s">
        <v>101</v>
      </c>
    </row>
    <row r="394" spans="1:29" ht="15" customHeight="1">
      <c r="A394" s="38">
        <f t="shared" si="48"/>
        <v>392</v>
      </c>
      <c r="B394" s="39" t="s">
        <v>552</v>
      </c>
      <c r="C394" s="39" t="str">
        <f>IF($B394&lt;&gt;"",_xlfn.IFNA(VLOOKUP($B394,'Node Details'!$B:$U,C$1,0),"Check"),"")</f>
        <v>0000SHT51-SHT620107</v>
      </c>
      <c r="D394" s="39" t="str">
        <f>IF($B394&lt;&gt;"",_xlfn.IFNA(VLOOKUP($B394,'Node Details'!$B:$U,D$1,0),"Check"),"")</f>
        <v>SHT</v>
      </c>
      <c r="E394" s="39" t="str">
        <f>IF($B394&lt;&gt;"",_xlfn.IFNA(VLOOKUP($B394,'Node Details'!$B:$U,E$1,0),"Check"),"")</f>
        <v>Airtel</v>
      </c>
      <c r="F394" s="40">
        <v>45107</v>
      </c>
      <c r="G394" s="82"/>
      <c r="H394" s="39" t="s">
        <v>2829</v>
      </c>
      <c r="I394" s="82">
        <v>1</v>
      </c>
      <c r="J394" s="38">
        <v>50</v>
      </c>
      <c r="K394" s="39">
        <f t="shared" si="42"/>
        <v>50</v>
      </c>
      <c r="L394" s="64">
        <v>45107</v>
      </c>
      <c r="M394" s="82"/>
      <c r="N394" s="96" t="s">
        <v>200</v>
      </c>
      <c r="O394" s="97">
        <v>45128</v>
      </c>
      <c r="P394" s="38">
        <f t="shared" si="43"/>
        <v>50</v>
      </c>
      <c r="Q394" s="38">
        <f t="shared" si="44"/>
        <v>50</v>
      </c>
      <c r="R394" s="39"/>
      <c r="S394" s="25" t="s">
        <v>494</v>
      </c>
      <c r="T394" s="100">
        <v>45204</v>
      </c>
      <c r="U394" s="38">
        <f t="shared" si="45"/>
        <v>50</v>
      </c>
      <c r="V394" s="38">
        <f t="shared" si="46"/>
        <v>1</v>
      </c>
      <c r="W394" s="82">
        <f t="shared" si="47"/>
        <v>50</v>
      </c>
      <c r="X394" s="98" t="s">
        <v>2826</v>
      </c>
      <c r="Y394" s="98" t="s">
        <v>89</v>
      </c>
      <c r="Z394" s="72"/>
      <c r="AA394" s="72"/>
      <c r="AB394" t="s">
        <v>100</v>
      </c>
      <c r="AC394" s="72" t="s">
        <v>101</v>
      </c>
    </row>
    <row r="395" spans="1:29" ht="15" customHeight="1">
      <c r="A395" s="38">
        <f t="shared" si="48"/>
        <v>393</v>
      </c>
      <c r="B395" s="39" t="s">
        <v>2102</v>
      </c>
      <c r="C395" s="39" t="str">
        <f>IF($B395&lt;&gt;"",_xlfn.IFNA(VLOOKUP($B395,'Node Details'!$B:$U,C$1,0),"Check"),"")</f>
        <v>0000SHT51-SHT620107</v>
      </c>
      <c r="D395" s="39" t="str">
        <f>IF($B395&lt;&gt;"",_xlfn.IFNA(VLOOKUP($B395,'Node Details'!$B:$U,D$1,0),"Check"),"")</f>
        <v>SHT</v>
      </c>
      <c r="E395" s="39" t="str">
        <f>IF($B395&lt;&gt;"",_xlfn.IFNA(VLOOKUP($B395,'Node Details'!$B:$U,E$1,0),"Check"),"")</f>
        <v>Airtel</v>
      </c>
      <c r="F395" s="40">
        <v>45107</v>
      </c>
      <c r="G395" s="82"/>
      <c r="H395" s="39" t="s">
        <v>2829</v>
      </c>
      <c r="I395" s="82">
        <v>1</v>
      </c>
      <c r="J395" s="38">
        <v>50</v>
      </c>
      <c r="K395" s="39">
        <f t="shared" si="42"/>
        <v>50</v>
      </c>
      <c r="L395" s="64">
        <v>45107</v>
      </c>
      <c r="M395" s="82"/>
      <c r="N395" s="96" t="s">
        <v>200</v>
      </c>
      <c r="O395" s="97">
        <v>45128</v>
      </c>
      <c r="P395" s="38">
        <f t="shared" si="43"/>
        <v>50</v>
      </c>
      <c r="Q395" s="38">
        <f t="shared" si="44"/>
        <v>50</v>
      </c>
      <c r="R395" s="39"/>
      <c r="S395" s="25" t="s">
        <v>494</v>
      </c>
      <c r="T395" s="100">
        <v>45204</v>
      </c>
      <c r="U395" s="38">
        <f t="shared" si="45"/>
        <v>50</v>
      </c>
      <c r="V395" s="38">
        <f t="shared" si="46"/>
        <v>1</v>
      </c>
      <c r="W395" s="82">
        <f t="shared" si="47"/>
        <v>50</v>
      </c>
      <c r="X395" s="98" t="s">
        <v>2826</v>
      </c>
      <c r="Y395" s="98" t="s">
        <v>89</v>
      </c>
      <c r="Z395" s="72"/>
      <c r="AA395" s="72"/>
      <c r="AB395" t="s">
        <v>100</v>
      </c>
      <c r="AC395" s="72" t="s">
        <v>101</v>
      </c>
    </row>
    <row r="396" spans="1:29" ht="15" customHeight="1">
      <c r="A396" s="38">
        <f t="shared" si="48"/>
        <v>394</v>
      </c>
      <c r="B396" s="39" t="s">
        <v>548</v>
      </c>
      <c r="C396" s="39" t="str">
        <f>IF($B396&lt;&gt;"",_xlfn.IFNA(VLOOKUP($B396,'Node Details'!$B:$U,C$1,0),"Check"),"")</f>
        <v>0000SHT51-SHT620105</v>
      </c>
      <c r="D396" s="39" t="str">
        <f>IF($B396&lt;&gt;"",_xlfn.IFNA(VLOOKUP($B396,'Node Details'!$B:$U,D$1,0),"Check"),"")</f>
        <v>SHT</v>
      </c>
      <c r="E396" s="39" t="str">
        <f>IF($B396&lt;&gt;"",_xlfn.IFNA(VLOOKUP($B396,'Node Details'!$B:$U,E$1,0),"Check"),"")</f>
        <v>Airtel</v>
      </c>
      <c r="F396" s="40">
        <v>45107</v>
      </c>
      <c r="G396" s="82"/>
      <c r="H396" s="39" t="s">
        <v>2829</v>
      </c>
      <c r="I396" s="82">
        <v>1</v>
      </c>
      <c r="J396" s="38">
        <v>50</v>
      </c>
      <c r="K396" s="39">
        <f t="shared" si="42"/>
        <v>50</v>
      </c>
      <c r="L396" s="64">
        <v>45107</v>
      </c>
      <c r="M396" s="82"/>
      <c r="N396" s="96" t="s">
        <v>200</v>
      </c>
      <c r="O396" s="97">
        <v>45128</v>
      </c>
      <c r="P396" s="38">
        <f t="shared" si="43"/>
        <v>50</v>
      </c>
      <c r="Q396" s="38">
        <f t="shared" si="44"/>
        <v>50</v>
      </c>
      <c r="R396" s="39"/>
      <c r="S396" s="25" t="s">
        <v>494</v>
      </c>
      <c r="T396" s="100">
        <v>45204</v>
      </c>
      <c r="U396" s="38">
        <f t="shared" si="45"/>
        <v>50</v>
      </c>
      <c r="V396" s="38">
        <f t="shared" si="46"/>
        <v>1</v>
      </c>
      <c r="W396" s="82">
        <f t="shared" si="47"/>
        <v>50</v>
      </c>
      <c r="X396" s="98" t="s">
        <v>2826</v>
      </c>
      <c r="Y396" s="98" t="s">
        <v>89</v>
      </c>
      <c r="Z396" s="72"/>
      <c r="AA396" s="72"/>
      <c r="AB396" t="s">
        <v>100</v>
      </c>
      <c r="AC396" s="72" t="s">
        <v>101</v>
      </c>
    </row>
    <row r="397" spans="1:29" ht="15" customHeight="1">
      <c r="A397" s="38">
        <f t="shared" si="48"/>
        <v>395</v>
      </c>
      <c r="B397" s="39" t="s">
        <v>2103</v>
      </c>
      <c r="C397" s="39" t="str">
        <f>IF($B397&lt;&gt;"",_xlfn.IFNA(VLOOKUP($B397,'Node Details'!$B:$U,C$1,0),"Check"),"")</f>
        <v>0000SHT51-SHT620105</v>
      </c>
      <c r="D397" s="39" t="str">
        <f>IF($B397&lt;&gt;"",_xlfn.IFNA(VLOOKUP($B397,'Node Details'!$B:$U,D$1,0),"Check"),"")</f>
        <v>SHT</v>
      </c>
      <c r="E397" s="39" t="str">
        <f>IF($B397&lt;&gt;"",_xlfn.IFNA(VLOOKUP($B397,'Node Details'!$B:$U,E$1,0),"Check"),"")</f>
        <v>Airtel</v>
      </c>
      <c r="F397" s="40">
        <v>45107</v>
      </c>
      <c r="G397" s="82"/>
      <c r="H397" s="39" t="s">
        <v>2829</v>
      </c>
      <c r="I397" s="82">
        <v>1</v>
      </c>
      <c r="J397" s="38">
        <v>50</v>
      </c>
      <c r="K397" s="39">
        <f t="shared" si="42"/>
        <v>50</v>
      </c>
      <c r="L397" s="64">
        <v>45107</v>
      </c>
      <c r="M397" s="82"/>
      <c r="N397" s="96" t="s">
        <v>200</v>
      </c>
      <c r="O397" s="97">
        <v>45128</v>
      </c>
      <c r="P397" s="38">
        <f t="shared" si="43"/>
        <v>50</v>
      </c>
      <c r="Q397" s="38">
        <f t="shared" si="44"/>
        <v>50</v>
      </c>
      <c r="R397" s="39"/>
      <c r="S397" s="25" t="s">
        <v>494</v>
      </c>
      <c r="T397" s="100">
        <v>45204</v>
      </c>
      <c r="U397" s="38">
        <f t="shared" si="45"/>
        <v>50</v>
      </c>
      <c r="V397" s="38">
        <f t="shared" si="46"/>
        <v>1</v>
      </c>
      <c r="W397" s="82">
        <f t="shared" si="47"/>
        <v>50</v>
      </c>
      <c r="X397" s="98" t="s">
        <v>2826</v>
      </c>
      <c r="Y397" s="98" t="s">
        <v>89</v>
      </c>
      <c r="Z397" s="72"/>
      <c r="AA397" s="72"/>
      <c r="AB397" t="s">
        <v>100</v>
      </c>
      <c r="AC397" s="72" t="s">
        <v>101</v>
      </c>
    </row>
    <row r="398" spans="1:29" ht="15" customHeight="1">
      <c r="A398" s="38">
        <f t="shared" si="48"/>
        <v>396</v>
      </c>
      <c r="B398" s="39" t="s">
        <v>544</v>
      </c>
      <c r="C398" s="39" t="str">
        <f>IF($B398&lt;&gt;"",_xlfn.IFNA(VLOOKUP($B398,'Node Details'!$B:$U,C$1,0),"Check"),"")</f>
        <v>0000SHT51-SHT620103</v>
      </c>
      <c r="D398" s="39" t="str">
        <f>IF($B398&lt;&gt;"",_xlfn.IFNA(VLOOKUP($B398,'Node Details'!$B:$U,D$1,0),"Check"),"")</f>
        <v>SHT</v>
      </c>
      <c r="E398" s="39" t="str">
        <f>IF($B398&lt;&gt;"",_xlfn.IFNA(VLOOKUP($B398,'Node Details'!$B:$U,E$1,0),"Check"),"")</f>
        <v>Airtel</v>
      </c>
      <c r="F398" s="40">
        <v>45107</v>
      </c>
      <c r="G398" s="82"/>
      <c r="H398" s="39" t="s">
        <v>2829</v>
      </c>
      <c r="I398" s="82">
        <v>1</v>
      </c>
      <c r="J398" s="38">
        <v>50</v>
      </c>
      <c r="K398" s="39">
        <f t="shared" si="42"/>
        <v>50</v>
      </c>
      <c r="L398" s="64">
        <v>45107</v>
      </c>
      <c r="M398" s="82"/>
      <c r="N398" s="96" t="s">
        <v>200</v>
      </c>
      <c r="O398" s="97">
        <v>45128</v>
      </c>
      <c r="P398" s="38">
        <f t="shared" si="43"/>
        <v>50</v>
      </c>
      <c r="Q398" s="38">
        <f t="shared" si="44"/>
        <v>50</v>
      </c>
      <c r="R398" s="39"/>
      <c r="S398" s="25" t="s">
        <v>494</v>
      </c>
      <c r="T398" s="100">
        <v>45204</v>
      </c>
      <c r="U398" s="38">
        <f t="shared" si="45"/>
        <v>50</v>
      </c>
      <c r="V398" s="38">
        <f t="shared" si="46"/>
        <v>1</v>
      </c>
      <c r="W398" s="82">
        <f t="shared" si="47"/>
        <v>50</v>
      </c>
      <c r="X398" s="98" t="s">
        <v>2826</v>
      </c>
      <c r="Y398" s="98" t="s">
        <v>89</v>
      </c>
      <c r="Z398" s="72"/>
      <c r="AA398" s="72"/>
      <c r="AB398" t="s">
        <v>100</v>
      </c>
      <c r="AC398" s="72" t="s">
        <v>101</v>
      </c>
    </row>
    <row r="399" spans="1:29" ht="15" customHeight="1">
      <c r="A399" s="38">
        <f t="shared" si="48"/>
        <v>397</v>
      </c>
      <c r="B399" s="39" t="s">
        <v>2105</v>
      </c>
      <c r="C399" s="39" t="str">
        <f>IF($B399&lt;&gt;"",_xlfn.IFNA(VLOOKUP($B399,'Node Details'!$B:$U,C$1,0),"Check"),"")</f>
        <v>0000SHT51-SHT620103</v>
      </c>
      <c r="D399" s="39" t="str">
        <f>IF($B399&lt;&gt;"",_xlfn.IFNA(VLOOKUP($B399,'Node Details'!$B:$U,D$1,0),"Check"),"")</f>
        <v>SHT</v>
      </c>
      <c r="E399" s="39" t="str">
        <f>IF($B399&lt;&gt;"",_xlfn.IFNA(VLOOKUP($B399,'Node Details'!$B:$U,E$1,0),"Check"),"")</f>
        <v>Airtel</v>
      </c>
      <c r="F399" s="40">
        <v>45107</v>
      </c>
      <c r="G399" s="82"/>
      <c r="H399" s="39" t="s">
        <v>2829</v>
      </c>
      <c r="I399" s="82">
        <v>1</v>
      </c>
      <c r="J399" s="38">
        <v>50</v>
      </c>
      <c r="K399" s="39">
        <f t="shared" si="42"/>
        <v>50</v>
      </c>
      <c r="L399" s="64">
        <v>45107</v>
      </c>
      <c r="M399" s="82"/>
      <c r="N399" s="96" t="s">
        <v>200</v>
      </c>
      <c r="O399" s="97">
        <v>45128</v>
      </c>
      <c r="P399" s="38">
        <f t="shared" si="43"/>
        <v>50</v>
      </c>
      <c r="Q399" s="38">
        <f t="shared" si="44"/>
        <v>50</v>
      </c>
      <c r="R399" s="39"/>
      <c r="S399" s="25" t="s">
        <v>494</v>
      </c>
      <c r="T399" s="100">
        <v>45204</v>
      </c>
      <c r="U399" s="38">
        <f t="shared" si="45"/>
        <v>50</v>
      </c>
      <c r="V399" s="38">
        <f t="shared" si="46"/>
        <v>1</v>
      </c>
      <c r="W399" s="82">
        <f t="shared" si="47"/>
        <v>50</v>
      </c>
      <c r="X399" s="98" t="s">
        <v>2826</v>
      </c>
      <c r="Y399" s="98" t="s">
        <v>89</v>
      </c>
      <c r="Z399" s="72"/>
      <c r="AA399" s="72"/>
      <c r="AB399" t="s">
        <v>100</v>
      </c>
      <c r="AC399" s="72" t="s">
        <v>101</v>
      </c>
    </row>
    <row r="400" spans="1:29" ht="15" customHeight="1">
      <c r="A400" s="38">
        <f t="shared" si="48"/>
        <v>398</v>
      </c>
      <c r="B400" s="39" t="s">
        <v>2107</v>
      </c>
      <c r="C400" s="39" t="str">
        <f>IF($B400&lt;&gt;"",_xlfn.IFNA(VLOOKUP($B400,'Node Details'!$B:$U,C$1,0),"Check"),"")</f>
        <v>0000SHT51-SHT620103</v>
      </c>
      <c r="D400" s="39" t="str">
        <f>IF($B400&lt;&gt;"",_xlfn.IFNA(VLOOKUP($B400,'Node Details'!$B:$U,D$1,0),"Check"),"")</f>
        <v>SHT</v>
      </c>
      <c r="E400" s="39" t="str">
        <f>IF($B400&lt;&gt;"",_xlfn.IFNA(VLOOKUP($B400,'Node Details'!$B:$U,E$1,0),"Check"),"")</f>
        <v>Airtel</v>
      </c>
      <c r="F400" s="40">
        <v>45107</v>
      </c>
      <c r="G400" s="82"/>
      <c r="H400" s="39" t="s">
        <v>2829</v>
      </c>
      <c r="I400" s="82">
        <v>1</v>
      </c>
      <c r="J400" s="38">
        <v>50</v>
      </c>
      <c r="K400" s="39">
        <f t="shared" si="42"/>
        <v>50</v>
      </c>
      <c r="L400" s="64">
        <v>45107</v>
      </c>
      <c r="M400" s="82"/>
      <c r="N400" s="96" t="s">
        <v>200</v>
      </c>
      <c r="O400" s="97">
        <v>45128</v>
      </c>
      <c r="P400" s="38">
        <f t="shared" si="43"/>
        <v>50</v>
      </c>
      <c r="Q400" s="38">
        <f t="shared" si="44"/>
        <v>50</v>
      </c>
      <c r="R400" s="39"/>
      <c r="S400" s="25" t="s">
        <v>494</v>
      </c>
      <c r="T400" s="100">
        <v>45204</v>
      </c>
      <c r="U400" s="38">
        <f t="shared" si="45"/>
        <v>50</v>
      </c>
      <c r="V400" s="38">
        <f t="shared" si="46"/>
        <v>1</v>
      </c>
      <c r="W400" s="82">
        <f t="shared" si="47"/>
        <v>50</v>
      </c>
      <c r="X400" s="98" t="s">
        <v>2826</v>
      </c>
      <c r="Y400" s="98" t="s">
        <v>89</v>
      </c>
      <c r="Z400" s="72"/>
      <c r="AA400" s="72"/>
      <c r="AB400" t="s">
        <v>100</v>
      </c>
      <c r="AC400" s="72" t="s">
        <v>101</v>
      </c>
    </row>
    <row r="401" spans="1:29" ht="15" customHeight="1">
      <c r="A401" s="38">
        <f t="shared" si="48"/>
        <v>399</v>
      </c>
      <c r="B401" s="39" t="s">
        <v>2108</v>
      </c>
      <c r="C401" s="39" t="str">
        <f>IF($B401&lt;&gt;"",_xlfn.IFNA(VLOOKUP($B401,'Node Details'!$B:$U,C$1,0),"Check"),"")</f>
        <v>0000SHT51-SHT630104</v>
      </c>
      <c r="D401" s="39" t="str">
        <f>IF($B401&lt;&gt;"",_xlfn.IFNA(VLOOKUP($B401,'Node Details'!$B:$U,D$1,0),"Check"),"")</f>
        <v>SHT</v>
      </c>
      <c r="E401" s="39" t="str">
        <f>IF($B401&lt;&gt;"",_xlfn.IFNA(VLOOKUP($B401,'Node Details'!$B:$U,E$1,0),"Check"),"")</f>
        <v>Airtel</v>
      </c>
      <c r="F401" s="40">
        <v>45107</v>
      </c>
      <c r="G401" s="82"/>
      <c r="H401" s="39" t="s">
        <v>2829</v>
      </c>
      <c r="I401" s="82">
        <v>1</v>
      </c>
      <c r="J401" s="38">
        <v>50</v>
      </c>
      <c r="K401" s="39">
        <f t="shared" si="42"/>
        <v>50</v>
      </c>
      <c r="L401" s="64">
        <v>45107</v>
      </c>
      <c r="M401" s="82"/>
      <c r="N401" s="96" t="s">
        <v>200</v>
      </c>
      <c r="O401" s="97">
        <v>45128</v>
      </c>
      <c r="P401" s="38">
        <f t="shared" si="43"/>
        <v>50</v>
      </c>
      <c r="Q401" s="38">
        <f t="shared" si="44"/>
        <v>50</v>
      </c>
      <c r="R401" s="39"/>
      <c r="S401" s="25" t="s">
        <v>494</v>
      </c>
      <c r="T401" s="100">
        <v>45204</v>
      </c>
      <c r="U401" s="38">
        <f t="shared" si="45"/>
        <v>50</v>
      </c>
      <c r="V401" s="38">
        <f t="shared" si="46"/>
        <v>1</v>
      </c>
      <c r="W401" s="82">
        <f t="shared" si="47"/>
        <v>50</v>
      </c>
      <c r="X401" s="98" t="s">
        <v>2826</v>
      </c>
      <c r="Y401" s="98" t="s">
        <v>89</v>
      </c>
      <c r="Z401" s="72"/>
      <c r="AA401" s="72"/>
      <c r="AB401" t="s">
        <v>100</v>
      </c>
      <c r="AC401" s="72" t="s">
        <v>101</v>
      </c>
    </row>
    <row r="402" spans="1:29" ht="15" customHeight="1">
      <c r="A402" s="38">
        <f t="shared" si="48"/>
        <v>400</v>
      </c>
      <c r="B402" s="39" t="s">
        <v>2109</v>
      </c>
      <c r="C402" s="39" t="str">
        <f>IF($B402&lt;&gt;"",_xlfn.IFNA(VLOOKUP($B402,'Node Details'!$B:$U,C$1,0),"Check"),"")</f>
        <v>0000SHT51-SHT630104</v>
      </c>
      <c r="D402" s="39" t="str">
        <f>IF($B402&lt;&gt;"",_xlfn.IFNA(VLOOKUP($B402,'Node Details'!$B:$U,D$1,0),"Check"),"")</f>
        <v>SHT</v>
      </c>
      <c r="E402" s="39" t="str">
        <f>IF($B402&lt;&gt;"",_xlfn.IFNA(VLOOKUP($B402,'Node Details'!$B:$U,E$1,0),"Check"),"")</f>
        <v>Airtel</v>
      </c>
      <c r="F402" s="40">
        <v>45107</v>
      </c>
      <c r="G402" s="82"/>
      <c r="H402" s="39" t="s">
        <v>2829</v>
      </c>
      <c r="I402" s="82">
        <v>1</v>
      </c>
      <c r="J402" s="38">
        <v>50</v>
      </c>
      <c r="K402" s="39">
        <f t="shared" si="42"/>
        <v>50</v>
      </c>
      <c r="L402" s="64">
        <v>45107</v>
      </c>
      <c r="M402" s="82"/>
      <c r="N402" s="96" t="s">
        <v>200</v>
      </c>
      <c r="O402" s="97">
        <v>45128</v>
      </c>
      <c r="P402" s="38">
        <f t="shared" si="43"/>
        <v>50</v>
      </c>
      <c r="Q402" s="38">
        <f t="shared" si="44"/>
        <v>50</v>
      </c>
      <c r="R402" s="39"/>
      <c r="S402" s="25" t="s">
        <v>494</v>
      </c>
      <c r="T402" s="100">
        <v>45204</v>
      </c>
      <c r="U402" s="38">
        <f t="shared" si="45"/>
        <v>50</v>
      </c>
      <c r="V402" s="38">
        <f t="shared" si="46"/>
        <v>1</v>
      </c>
      <c r="W402" s="82">
        <f t="shared" si="47"/>
        <v>50</v>
      </c>
      <c r="X402" s="98" t="s">
        <v>2826</v>
      </c>
      <c r="Y402" s="98" t="s">
        <v>89</v>
      </c>
      <c r="Z402" s="72"/>
      <c r="AA402" s="72"/>
      <c r="AB402" t="s">
        <v>100</v>
      </c>
      <c r="AC402" s="72" t="s">
        <v>101</v>
      </c>
    </row>
    <row r="403" spans="1:29" ht="15" customHeight="1">
      <c r="A403" s="38">
        <f t="shared" si="48"/>
        <v>401</v>
      </c>
      <c r="B403" s="39" t="s">
        <v>2111</v>
      </c>
      <c r="C403" s="39" t="str">
        <f>IF($B403&lt;&gt;"",_xlfn.IFNA(VLOOKUP($B403,'Node Details'!$B:$U,C$1,0),"Check"),"")</f>
        <v>0000SHT51-SHT630104</v>
      </c>
      <c r="D403" s="39" t="str">
        <f>IF($B403&lt;&gt;"",_xlfn.IFNA(VLOOKUP($B403,'Node Details'!$B:$U,D$1,0),"Check"),"")</f>
        <v>SHT</v>
      </c>
      <c r="E403" s="39" t="str">
        <f>IF($B403&lt;&gt;"",_xlfn.IFNA(VLOOKUP($B403,'Node Details'!$B:$U,E$1,0),"Check"),"")</f>
        <v>Airtel</v>
      </c>
      <c r="F403" s="40">
        <v>45107</v>
      </c>
      <c r="G403" s="82"/>
      <c r="H403" s="39" t="s">
        <v>2829</v>
      </c>
      <c r="I403" s="82">
        <v>1</v>
      </c>
      <c r="J403" s="38">
        <v>50</v>
      </c>
      <c r="K403" s="39">
        <f t="shared" si="42"/>
        <v>50</v>
      </c>
      <c r="L403" s="64">
        <v>45107</v>
      </c>
      <c r="M403" s="82"/>
      <c r="N403" s="96" t="s">
        <v>200</v>
      </c>
      <c r="O403" s="97">
        <v>45128</v>
      </c>
      <c r="P403" s="38">
        <f t="shared" si="43"/>
        <v>50</v>
      </c>
      <c r="Q403" s="38">
        <f t="shared" si="44"/>
        <v>50</v>
      </c>
      <c r="R403" s="39"/>
      <c r="S403" s="25" t="s">
        <v>494</v>
      </c>
      <c r="T403" s="100">
        <v>45204</v>
      </c>
      <c r="U403" s="38">
        <f t="shared" si="45"/>
        <v>50</v>
      </c>
      <c r="V403" s="38">
        <f t="shared" si="46"/>
        <v>1</v>
      </c>
      <c r="W403" s="82">
        <f t="shared" si="47"/>
        <v>50</v>
      </c>
      <c r="X403" s="98" t="s">
        <v>2826</v>
      </c>
      <c r="Y403" s="98" t="s">
        <v>89</v>
      </c>
      <c r="Z403" s="72"/>
      <c r="AA403" s="72"/>
      <c r="AB403" t="s">
        <v>100</v>
      </c>
      <c r="AC403" s="72" t="s">
        <v>101</v>
      </c>
    </row>
    <row r="404" spans="1:29" ht="15" customHeight="1">
      <c r="A404" s="38">
        <f t="shared" si="48"/>
        <v>402</v>
      </c>
      <c r="B404" s="39" t="s">
        <v>564</v>
      </c>
      <c r="C404" s="39" t="str">
        <f>IF($B404&lt;&gt;"",_xlfn.IFNA(VLOOKUP($B404,'Node Details'!$B:$U,C$1,0),"Check"),"")</f>
        <v>0000SHT51-SHT630104</v>
      </c>
      <c r="D404" s="39" t="str">
        <f>IF($B404&lt;&gt;"",_xlfn.IFNA(VLOOKUP($B404,'Node Details'!$B:$U,D$1,0),"Check"),"")</f>
        <v>SHT</v>
      </c>
      <c r="E404" s="39" t="str">
        <f>IF($B404&lt;&gt;"",_xlfn.IFNA(VLOOKUP($B404,'Node Details'!$B:$U,E$1,0),"Check"),"")</f>
        <v>Airtel</v>
      </c>
      <c r="F404" s="40">
        <v>45107</v>
      </c>
      <c r="G404" s="82"/>
      <c r="H404" s="39" t="s">
        <v>2829</v>
      </c>
      <c r="I404" s="82">
        <v>1</v>
      </c>
      <c r="J404" s="38">
        <v>50</v>
      </c>
      <c r="K404" s="39">
        <f t="shared" si="42"/>
        <v>50</v>
      </c>
      <c r="L404" s="64">
        <v>45107</v>
      </c>
      <c r="M404" s="82"/>
      <c r="N404" s="96" t="s">
        <v>200</v>
      </c>
      <c r="O404" s="97">
        <v>45128</v>
      </c>
      <c r="P404" s="38">
        <f t="shared" si="43"/>
        <v>50</v>
      </c>
      <c r="Q404" s="38">
        <f t="shared" si="44"/>
        <v>50</v>
      </c>
      <c r="R404" s="39"/>
      <c r="S404" s="25" t="s">
        <v>494</v>
      </c>
      <c r="T404" s="100">
        <v>45204</v>
      </c>
      <c r="U404" s="38">
        <f t="shared" si="45"/>
        <v>50</v>
      </c>
      <c r="V404" s="38">
        <f t="shared" si="46"/>
        <v>1</v>
      </c>
      <c r="W404" s="82">
        <f t="shared" si="47"/>
        <v>50</v>
      </c>
      <c r="X404" s="98" t="s">
        <v>2826</v>
      </c>
      <c r="Y404" s="98" t="s">
        <v>89</v>
      </c>
      <c r="Z404" s="72"/>
      <c r="AA404" s="72"/>
      <c r="AB404" t="s">
        <v>100</v>
      </c>
      <c r="AC404" s="72" t="s">
        <v>101</v>
      </c>
    </row>
    <row r="405" spans="1:29" ht="15" customHeight="1">
      <c r="A405" s="38">
        <f t="shared" si="48"/>
        <v>403</v>
      </c>
      <c r="B405" s="39" t="s">
        <v>2113</v>
      </c>
      <c r="C405" s="39" t="str">
        <f>IF($B405&lt;&gt;"",_xlfn.IFNA(VLOOKUP($B405,'Node Details'!$B:$U,C$1,0),"Check"),"")</f>
        <v>0000SHT62-SHT630107</v>
      </c>
      <c r="D405" s="39" t="str">
        <f>IF($B405&lt;&gt;"",_xlfn.IFNA(VLOOKUP($B405,'Node Details'!$B:$U,D$1,0),"Check"),"")</f>
        <v>SHT</v>
      </c>
      <c r="E405" s="39" t="str">
        <f>IF($B405&lt;&gt;"",_xlfn.IFNA(VLOOKUP($B405,'Node Details'!$B:$U,E$1,0),"Check"),"")</f>
        <v>Airtel</v>
      </c>
      <c r="F405" s="40">
        <v>45107</v>
      </c>
      <c r="G405" s="82"/>
      <c r="H405" s="39" t="s">
        <v>2829</v>
      </c>
      <c r="I405" s="82">
        <v>1</v>
      </c>
      <c r="J405" s="38">
        <v>50</v>
      </c>
      <c r="K405" s="39">
        <f t="shared" si="42"/>
        <v>50</v>
      </c>
      <c r="L405" s="64">
        <v>45107</v>
      </c>
      <c r="M405" s="82"/>
      <c r="N405" s="96" t="s">
        <v>200</v>
      </c>
      <c r="O405" s="97">
        <v>45128</v>
      </c>
      <c r="P405" s="38">
        <f t="shared" si="43"/>
        <v>50</v>
      </c>
      <c r="Q405" s="38">
        <f t="shared" si="44"/>
        <v>50</v>
      </c>
      <c r="R405" s="39"/>
      <c r="S405" s="25" t="s">
        <v>494</v>
      </c>
      <c r="T405" s="100">
        <v>45204</v>
      </c>
      <c r="U405" s="38">
        <f t="shared" si="45"/>
        <v>50</v>
      </c>
      <c r="V405" s="38">
        <f t="shared" si="46"/>
        <v>1</v>
      </c>
      <c r="W405" s="82">
        <f t="shared" si="47"/>
        <v>50</v>
      </c>
      <c r="X405" s="98" t="s">
        <v>2826</v>
      </c>
      <c r="Y405" s="98" t="s">
        <v>89</v>
      </c>
      <c r="Z405" s="72"/>
      <c r="AA405" s="72"/>
      <c r="AB405" t="s">
        <v>100</v>
      </c>
      <c r="AC405" s="72" t="s">
        <v>101</v>
      </c>
    </row>
    <row r="406" spans="1:29" ht="15" customHeight="1">
      <c r="A406" s="38">
        <f t="shared" si="48"/>
        <v>404</v>
      </c>
      <c r="B406" s="39" t="s">
        <v>2115</v>
      </c>
      <c r="C406" s="39" t="str">
        <f>IF($B406&lt;&gt;"",_xlfn.IFNA(VLOOKUP($B406,'Node Details'!$B:$U,C$1,0),"Check"),"")</f>
        <v>0000SHT62-SHT630107</v>
      </c>
      <c r="D406" s="39" t="str">
        <f>IF($B406&lt;&gt;"",_xlfn.IFNA(VLOOKUP($B406,'Node Details'!$B:$U,D$1,0),"Check"),"")</f>
        <v>SHT</v>
      </c>
      <c r="E406" s="39" t="str">
        <f>IF($B406&lt;&gt;"",_xlfn.IFNA(VLOOKUP($B406,'Node Details'!$B:$U,E$1,0),"Check"),"")</f>
        <v>Airtel</v>
      </c>
      <c r="F406" s="40">
        <v>45107</v>
      </c>
      <c r="G406" s="82"/>
      <c r="H406" s="39" t="s">
        <v>2829</v>
      </c>
      <c r="I406" s="82">
        <v>1</v>
      </c>
      <c r="J406" s="38">
        <v>50</v>
      </c>
      <c r="K406" s="39">
        <f t="shared" si="42"/>
        <v>50</v>
      </c>
      <c r="L406" s="64">
        <v>45107</v>
      </c>
      <c r="M406" s="82"/>
      <c r="N406" s="96" t="s">
        <v>200</v>
      </c>
      <c r="O406" s="97">
        <v>45128</v>
      </c>
      <c r="P406" s="38">
        <f t="shared" si="43"/>
        <v>50</v>
      </c>
      <c r="Q406" s="38">
        <f t="shared" si="44"/>
        <v>50</v>
      </c>
      <c r="R406" s="39"/>
      <c r="S406" s="25" t="s">
        <v>494</v>
      </c>
      <c r="T406" s="100">
        <v>45204</v>
      </c>
      <c r="U406" s="38">
        <f t="shared" si="45"/>
        <v>50</v>
      </c>
      <c r="V406" s="38">
        <f t="shared" si="46"/>
        <v>1</v>
      </c>
      <c r="W406" s="82">
        <f t="shared" si="47"/>
        <v>50</v>
      </c>
      <c r="X406" s="98" t="s">
        <v>2826</v>
      </c>
      <c r="Y406" s="98" t="s">
        <v>89</v>
      </c>
      <c r="Z406" s="72"/>
      <c r="AA406" s="72"/>
      <c r="AB406" t="s">
        <v>100</v>
      </c>
      <c r="AC406" s="72" t="s">
        <v>101</v>
      </c>
    </row>
    <row r="407" spans="1:29" ht="15" customHeight="1">
      <c r="A407" s="38">
        <f t="shared" si="48"/>
        <v>405</v>
      </c>
      <c r="B407" s="39" t="s">
        <v>568</v>
      </c>
      <c r="C407" s="39" t="str">
        <f>IF($B407&lt;&gt;"",_xlfn.IFNA(VLOOKUP($B407,'Node Details'!$B:$U,C$1,0),"Check"),"")</f>
        <v>0000SHT62-SHT630107</v>
      </c>
      <c r="D407" s="39" t="str">
        <f>IF($B407&lt;&gt;"",_xlfn.IFNA(VLOOKUP($B407,'Node Details'!$B:$U,D$1,0),"Check"),"")</f>
        <v>SHT</v>
      </c>
      <c r="E407" s="39" t="str">
        <f>IF($B407&lt;&gt;"",_xlfn.IFNA(VLOOKUP($B407,'Node Details'!$B:$U,E$1,0),"Check"),"")</f>
        <v>Airtel</v>
      </c>
      <c r="F407" s="40">
        <v>45107</v>
      </c>
      <c r="G407" s="82"/>
      <c r="H407" s="39" t="s">
        <v>2829</v>
      </c>
      <c r="I407" s="82">
        <v>1</v>
      </c>
      <c r="J407" s="38">
        <v>50</v>
      </c>
      <c r="K407" s="39">
        <f t="shared" si="42"/>
        <v>50</v>
      </c>
      <c r="L407" s="64">
        <v>45107</v>
      </c>
      <c r="M407" s="82"/>
      <c r="N407" s="96" t="s">
        <v>200</v>
      </c>
      <c r="O407" s="97">
        <v>45128</v>
      </c>
      <c r="P407" s="38">
        <f t="shared" si="43"/>
        <v>50</v>
      </c>
      <c r="Q407" s="38">
        <f t="shared" si="44"/>
        <v>50</v>
      </c>
      <c r="R407" s="39"/>
      <c r="S407" s="25" t="s">
        <v>494</v>
      </c>
      <c r="T407" s="100">
        <v>45204</v>
      </c>
      <c r="U407" s="38">
        <f t="shared" si="45"/>
        <v>50</v>
      </c>
      <c r="V407" s="38">
        <f t="shared" si="46"/>
        <v>1</v>
      </c>
      <c r="W407" s="82">
        <f t="shared" si="47"/>
        <v>50</v>
      </c>
      <c r="X407" s="98" t="s">
        <v>2826</v>
      </c>
      <c r="Y407" s="98" t="s">
        <v>89</v>
      </c>
      <c r="Z407" s="72"/>
      <c r="AA407" s="72"/>
      <c r="AB407" t="s">
        <v>100</v>
      </c>
      <c r="AC407" s="72" t="s">
        <v>101</v>
      </c>
    </row>
    <row r="408" spans="1:29" ht="15" customHeight="1">
      <c r="A408" s="38">
        <f t="shared" si="48"/>
        <v>406</v>
      </c>
      <c r="B408" s="39" t="s">
        <v>2117</v>
      </c>
      <c r="C408" s="39" t="str">
        <f>IF($B408&lt;&gt;"",_xlfn.IFNA(VLOOKUP($B408,'Node Details'!$B:$U,C$1,0),"Check"),"")</f>
        <v>00001PS02-1PS020101</v>
      </c>
      <c r="D408" s="39" t="str">
        <f>IF($B408&lt;&gt;"",_xlfn.IFNA(VLOOKUP($B408,'Node Details'!$B:$U,D$1,0),"Check"),"")</f>
        <v>1PS</v>
      </c>
      <c r="E408" s="39" t="str">
        <f>IF($B408&lt;&gt;"",_xlfn.IFNA(VLOOKUP($B408,'Node Details'!$B:$U,E$1,0),"Check"),"")</f>
        <v>Airtel</v>
      </c>
      <c r="F408" s="40">
        <v>45046</v>
      </c>
      <c r="G408" s="82"/>
      <c r="H408" s="39" t="s">
        <v>2829</v>
      </c>
      <c r="I408" s="82">
        <v>1</v>
      </c>
      <c r="J408" s="38">
        <v>50</v>
      </c>
      <c r="K408" s="39">
        <f t="shared" si="42"/>
        <v>50</v>
      </c>
      <c r="L408" s="64">
        <v>45046</v>
      </c>
      <c r="M408" s="82"/>
      <c r="N408" s="96" t="s">
        <v>577</v>
      </c>
      <c r="O408" s="94">
        <v>45082</v>
      </c>
      <c r="P408" s="38">
        <f t="shared" si="43"/>
        <v>50</v>
      </c>
      <c r="Q408" s="38">
        <f t="shared" si="44"/>
        <v>50</v>
      </c>
      <c r="R408" s="39"/>
      <c r="S408" s="96" t="s">
        <v>2827</v>
      </c>
      <c r="T408" s="97">
        <v>45195</v>
      </c>
      <c r="U408" s="38">
        <f t="shared" si="45"/>
        <v>50</v>
      </c>
      <c r="V408" s="38">
        <f t="shared" si="46"/>
        <v>1</v>
      </c>
      <c r="W408" s="82">
        <f t="shared" si="47"/>
        <v>50</v>
      </c>
      <c r="X408" s="98" t="s">
        <v>95</v>
      </c>
      <c r="Y408" s="98" t="s">
        <v>89</v>
      </c>
      <c r="Z408" s="72"/>
      <c r="AA408" s="72"/>
      <c r="AB408" t="s">
        <v>100</v>
      </c>
      <c r="AC408" s="72" t="s">
        <v>101</v>
      </c>
    </row>
    <row r="409" spans="1:29" ht="15" customHeight="1">
      <c r="A409" s="38">
        <f t="shared" si="48"/>
        <v>407</v>
      </c>
      <c r="B409" s="39" t="s">
        <v>2119</v>
      </c>
      <c r="C409" s="39" t="str">
        <f>IF($B409&lt;&gt;"",_xlfn.IFNA(VLOOKUP($B409,'Node Details'!$B:$U,C$1,0),"Check"),"")</f>
        <v>00001PS02-1PS020101</v>
      </c>
      <c r="D409" s="39" t="str">
        <f>IF($B409&lt;&gt;"",_xlfn.IFNA(VLOOKUP($B409,'Node Details'!$B:$U,D$1,0),"Check"),"")</f>
        <v>1PS</v>
      </c>
      <c r="E409" s="39" t="str">
        <f>IF($B409&lt;&gt;"",_xlfn.IFNA(VLOOKUP($B409,'Node Details'!$B:$U,E$1,0),"Check"),"")</f>
        <v>Airtel</v>
      </c>
      <c r="F409" s="40">
        <v>45046</v>
      </c>
      <c r="G409" s="82"/>
      <c r="H409" s="39" t="s">
        <v>2829</v>
      </c>
      <c r="I409" s="82">
        <v>1</v>
      </c>
      <c r="J409" s="38">
        <v>50</v>
      </c>
      <c r="K409" s="39">
        <f t="shared" si="42"/>
        <v>50</v>
      </c>
      <c r="L409" s="64">
        <v>45046</v>
      </c>
      <c r="M409" s="82"/>
      <c r="N409" s="96" t="s">
        <v>577</v>
      </c>
      <c r="O409" s="94">
        <v>45082</v>
      </c>
      <c r="P409" s="38">
        <f t="shared" si="43"/>
        <v>50</v>
      </c>
      <c r="Q409" s="38">
        <f t="shared" si="44"/>
        <v>50</v>
      </c>
      <c r="R409" s="39"/>
      <c r="S409" s="96" t="s">
        <v>2827</v>
      </c>
      <c r="T409" s="97">
        <v>45195</v>
      </c>
      <c r="U409" s="38">
        <f t="shared" si="45"/>
        <v>50</v>
      </c>
      <c r="V409" s="38">
        <f t="shared" si="46"/>
        <v>1</v>
      </c>
      <c r="W409" s="82">
        <f t="shared" si="47"/>
        <v>50</v>
      </c>
      <c r="X409" s="98" t="s">
        <v>95</v>
      </c>
      <c r="Y409" s="98" t="s">
        <v>89</v>
      </c>
      <c r="Z409" s="72"/>
      <c r="AA409" s="72"/>
      <c r="AB409" t="s">
        <v>100</v>
      </c>
      <c r="AC409" s="72" t="s">
        <v>101</v>
      </c>
    </row>
    <row r="410" spans="1:29" ht="15" customHeight="1">
      <c r="A410" s="38">
        <f t="shared" si="48"/>
        <v>408</v>
      </c>
      <c r="B410" s="39" t="s">
        <v>2121</v>
      </c>
      <c r="C410" s="39" t="str">
        <f>IF($B410&lt;&gt;"",_xlfn.IFNA(VLOOKUP($B410,'Node Details'!$B:$U,C$1,0),"Check"),"")</f>
        <v>00001PS02-1PS020101</v>
      </c>
      <c r="D410" s="39" t="str">
        <f>IF($B410&lt;&gt;"",_xlfn.IFNA(VLOOKUP($B410,'Node Details'!$B:$U,D$1,0),"Check"),"")</f>
        <v>1PS</v>
      </c>
      <c r="E410" s="39" t="str">
        <f>IF($B410&lt;&gt;"",_xlfn.IFNA(VLOOKUP($B410,'Node Details'!$B:$U,E$1,0),"Check"),"")</f>
        <v>Airtel</v>
      </c>
      <c r="F410" s="40">
        <v>45046</v>
      </c>
      <c r="G410" s="82"/>
      <c r="H410" s="39" t="s">
        <v>2829</v>
      </c>
      <c r="I410" s="82">
        <v>1</v>
      </c>
      <c r="J410" s="38">
        <v>50</v>
      </c>
      <c r="K410" s="39">
        <f t="shared" si="42"/>
        <v>50</v>
      </c>
      <c r="L410" s="64">
        <v>45046</v>
      </c>
      <c r="M410" s="82"/>
      <c r="N410" s="96" t="s">
        <v>577</v>
      </c>
      <c r="O410" s="94">
        <v>45082</v>
      </c>
      <c r="P410" s="38">
        <f t="shared" si="43"/>
        <v>50</v>
      </c>
      <c r="Q410" s="38">
        <f t="shared" si="44"/>
        <v>50</v>
      </c>
      <c r="R410" s="39"/>
      <c r="S410" s="96" t="s">
        <v>2827</v>
      </c>
      <c r="T410" s="97">
        <v>45195</v>
      </c>
      <c r="U410" s="38">
        <f t="shared" si="45"/>
        <v>50</v>
      </c>
      <c r="V410" s="38">
        <f t="shared" si="46"/>
        <v>1</v>
      </c>
      <c r="W410" s="82">
        <f t="shared" si="47"/>
        <v>50</v>
      </c>
      <c r="X410" s="98" t="s">
        <v>95</v>
      </c>
      <c r="Y410" s="98" t="s">
        <v>89</v>
      </c>
      <c r="Z410" s="72"/>
      <c r="AA410" s="72"/>
      <c r="AB410" t="s">
        <v>100</v>
      </c>
      <c r="AC410" s="72" t="s">
        <v>101</v>
      </c>
    </row>
    <row r="411" spans="1:29" ht="15" customHeight="1">
      <c r="A411" s="38">
        <f t="shared" si="48"/>
        <v>409</v>
      </c>
      <c r="B411" s="39" t="s">
        <v>2123</v>
      </c>
      <c r="C411" s="39" t="str">
        <f>IF($B411&lt;&gt;"",_xlfn.IFNA(VLOOKUP($B411,'Node Details'!$B:$U,C$1,0),"Check"),"")</f>
        <v>00001PS02-1PS020101</v>
      </c>
      <c r="D411" s="39" t="str">
        <f>IF($B411&lt;&gt;"",_xlfn.IFNA(VLOOKUP($B411,'Node Details'!$B:$U,D$1,0),"Check"),"")</f>
        <v>1PS</v>
      </c>
      <c r="E411" s="39" t="str">
        <f>IF($B411&lt;&gt;"",_xlfn.IFNA(VLOOKUP($B411,'Node Details'!$B:$U,E$1,0),"Check"),"")</f>
        <v>Airtel</v>
      </c>
      <c r="F411" s="40">
        <v>45046</v>
      </c>
      <c r="G411" s="82"/>
      <c r="H411" s="39" t="s">
        <v>2829</v>
      </c>
      <c r="I411" s="82">
        <v>1</v>
      </c>
      <c r="J411" s="38">
        <v>50</v>
      </c>
      <c r="K411" s="39">
        <f t="shared" si="42"/>
        <v>50</v>
      </c>
      <c r="L411" s="64">
        <v>45046</v>
      </c>
      <c r="M411" s="82"/>
      <c r="N411" s="96" t="s">
        <v>577</v>
      </c>
      <c r="O411" s="94">
        <v>45082</v>
      </c>
      <c r="P411" s="38">
        <f t="shared" si="43"/>
        <v>50</v>
      </c>
      <c r="Q411" s="38">
        <f t="shared" si="44"/>
        <v>50</v>
      </c>
      <c r="R411" s="39"/>
      <c r="S411" s="96" t="s">
        <v>2827</v>
      </c>
      <c r="T411" s="97">
        <v>45195</v>
      </c>
      <c r="U411" s="38">
        <f t="shared" si="45"/>
        <v>50</v>
      </c>
      <c r="V411" s="38">
        <f t="shared" si="46"/>
        <v>1</v>
      </c>
      <c r="W411" s="82">
        <f t="shared" si="47"/>
        <v>50</v>
      </c>
      <c r="X411" s="98" t="s">
        <v>95</v>
      </c>
      <c r="Y411" s="98" t="s">
        <v>89</v>
      </c>
      <c r="Z411" s="72"/>
      <c r="AA411" s="72"/>
      <c r="AB411" t="s">
        <v>100</v>
      </c>
      <c r="AC411" s="72" t="s">
        <v>101</v>
      </c>
    </row>
    <row r="412" spans="1:29" ht="15" customHeight="1">
      <c r="A412" s="38">
        <f t="shared" si="48"/>
        <v>410</v>
      </c>
      <c r="B412" s="39" t="s">
        <v>2125</v>
      </c>
      <c r="C412" s="39" t="str">
        <f>IF($B412&lt;&gt;"",_xlfn.IFNA(VLOOKUP($B412,'Node Details'!$B:$U,C$1,0),"Check"),"")</f>
        <v>00001PS02-1PS020101</v>
      </c>
      <c r="D412" s="39" t="str">
        <f>IF($B412&lt;&gt;"",_xlfn.IFNA(VLOOKUP($B412,'Node Details'!$B:$U,D$1,0),"Check"),"")</f>
        <v>1PS</v>
      </c>
      <c r="E412" s="39" t="str">
        <f>IF($B412&lt;&gt;"",_xlfn.IFNA(VLOOKUP($B412,'Node Details'!$B:$U,E$1,0),"Check"),"")</f>
        <v>Airtel</v>
      </c>
      <c r="F412" s="40">
        <v>45046</v>
      </c>
      <c r="G412" s="82"/>
      <c r="H412" s="39" t="s">
        <v>2829</v>
      </c>
      <c r="I412" s="82">
        <v>1</v>
      </c>
      <c r="J412" s="38">
        <v>50</v>
      </c>
      <c r="K412" s="39">
        <f t="shared" si="42"/>
        <v>50</v>
      </c>
      <c r="L412" s="64">
        <v>45046</v>
      </c>
      <c r="M412" s="82"/>
      <c r="N412" s="96" t="s">
        <v>577</v>
      </c>
      <c r="O412" s="94">
        <v>45082</v>
      </c>
      <c r="P412" s="38">
        <f t="shared" si="43"/>
        <v>50</v>
      </c>
      <c r="Q412" s="38">
        <f t="shared" si="44"/>
        <v>50</v>
      </c>
      <c r="R412" s="39"/>
      <c r="S412" s="96" t="s">
        <v>2827</v>
      </c>
      <c r="T412" s="97">
        <v>45195</v>
      </c>
      <c r="U412" s="38">
        <f t="shared" si="45"/>
        <v>50</v>
      </c>
      <c r="V412" s="38">
        <f t="shared" si="46"/>
        <v>1</v>
      </c>
      <c r="W412" s="82">
        <f t="shared" si="47"/>
        <v>50</v>
      </c>
      <c r="X412" s="98" t="s">
        <v>95</v>
      </c>
      <c r="Y412" s="98" t="s">
        <v>89</v>
      </c>
      <c r="Z412" s="72"/>
      <c r="AA412" s="72"/>
      <c r="AB412" t="s">
        <v>100</v>
      </c>
      <c r="AC412" s="72" t="s">
        <v>101</v>
      </c>
    </row>
    <row r="413" spans="1:29" ht="15" customHeight="1">
      <c r="A413" s="38">
        <f t="shared" si="48"/>
        <v>411</v>
      </c>
      <c r="B413" s="39" t="s">
        <v>2127</v>
      </c>
      <c r="C413" s="39" t="str">
        <f>IF($B413&lt;&gt;"",_xlfn.IFNA(VLOOKUP($B413,'Node Details'!$B:$U,C$1,0),"Check"),"")</f>
        <v>00001PS02-1PS020101</v>
      </c>
      <c r="D413" s="39" t="str">
        <f>IF($B413&lt;&gt;"",_xlfn.IFNA(VLOOKUP($B413,'Node Details'!$B:$U,D$1,0),"Check"),"")</f>
        <v>1PS</v>
      </c>
      <c r="E413" s="39" t="str">
        <f>IF($B413&lt;&gt;"",_xlfn.IFNA(VLOOKUP($B413,'Node Details'!$B:$U,E$1,0),"Check"),"")</f>
        <v>Airtel</v>
      </c>
      <c r="F413" s="40">
        <v>45046</v>
      </c>
      <c r="G413" s="82"/>
      <c r="H413" s="39" t="s">
        <v>2829</v>
      </c>
      <c r="I413" s="82">
        <v>1</v>
      </c>
      <c r="J413" s="38">
        <v>50</v>
      </c>
      <c r="K413" s="39">
        <f t="shared" si="42"/>
        <v>50</v>
      </c>
      <c r="L413" s="64">
        <v>45046</v>
      </c>
      <c r="M413" s="82"/>
      <c r="N413" s="96" t="s">
        <v>577</v>
      </c>
      <c r="O413" s="94">
        <v>45082</v>
      </c>
      <c r="P413" s="38">
        <f t="shared" si="43"/>
        <v>50</v>
      </c>
      <c r="Q413" s="38">
        <f t="shared" si="44"/>
        <v>50</v>
      </c>
      <c r="R413" s="39"/>
      <c r="S413" s="96" t="s">
        <v>2827</v>
      </c>
      <c r="T413" s="97">
        <v>45195</v>
      </c>
      <c r="U413" s="38">
        <f t="shared" si="45"/>
        <v>50</v>
      </c>
      <c r="V413" s="38">
        <f t="shared" si="46"/>
        <v>1</v>
      </c>
      <c r="W413" s="82">
        <f t="shared" si="47"/>
        <v>50</v>
      </c>
      <c r="X413" s="98" t="s">
        <v>95</v>
      </c>
      <c r="Y413" s="98" t="s">
        <v>89</v>
      </c>
      <c r="Z413" s="72"/>
      <c r="AA413" s="72"/>
      <c r="AB413" t="s">
        <v>100</v>
      </c>
      <c r="AC413" s="72" t="s">
        <v>101</v>
      </c>
    </row>
    <row r="414" spans="1:29" ht="15" customHeight="1">
      <c r="A414" s="38">
        <f t="shared" si="48"/>
        <v>412</v>
      </c>
      <c r="B414" s="39" t="s">
        <v>120</v>
      </c>
      <c r="C414" s="39" t="str">
        <f>IF($B414&lt;&gt;"",_xlfn.IFNA(VLOOKUP($B414,'Node Details'!$B:$U,C$1,0),"Check"),"")</f>
        <v>00001PS02-1PS020101</v>
      </c>
      <c r="D414" s="39" t="str">
        <f>IF($B414&lt;&gt;"",_xlfn.IFNA(VLOOKUP($B414,'Node Details'!$B:$U,D$1,0),"Check"),"")</f>
        <v>1PS</v>
      </c>
      <c r="E414" s="39" t="str">
        <f>IF($B414&lt;&gt;"",_xlfn.IFNA(VLOOKUP($B414,'Node Details'!$B:$U,E$1,0),"Check"),"")</f>
        <v>Airtel</v>
      </c>
      <c r="F414" s="40">
        <v>45046</v>
      </c>
      <c r="G414" s="82"/>
      <c r="H414" s="39" t="s">
        <v>2829</v>
      </c>
      <c r="I414" s="82">
        <v>1</v>
      </c>
      <c r="J414" s="38">
        <v>50</v>
      </c>
      <c r="K414" s="39">
        <f t="shared" si="42"/>
        <v>50</v>
      </c>
      <c r="L414" s="64">
        <v>45046</v>
      </c>
      <c r="M414" s="82"/>
      <c r="N414" s="96" t="s">
        <v>577</v>
      </c>
      <c r="O414" s="94">
        <v>45082</v>
      </c>
      <c r="P414" s="38">
        <f t="shared" si="43"/>
        <v>50</v>
      </c>
      <c r="Q414" s="38">
        <f t="shared" si="44"/>
        <v>50</v>
      </c>
      <c r="R414" s="39"/>
      <c r="S414" s="96" t="s">
        <v>2827</v>
      </c>
      <c r="T414" s="97">
        <v>45195</v>
      </c>
      <c r="U414" s="38">
        <f t="shared" si="45"/>
        <v>50</v>
      </c>
      <c r="V414" s="38">
        <f t="shared" si="46"/>
        <v>1</v>
      </c>
      <c r="W414" s="82">
        <f t="shared" si="47"/>
        <v>50</v>
      </c>
      <c r="X414" s="98" t="s">
        <v>95</v>
      </c>
      <c r="Y414" s="98" t="s">
        <v>89</v>
      </c>
      <c r="Z414" s="72"/>
      <c r="AA414" s="72"/>
      <c r="AB414" t="s">
        <v>100</v>
      </c>
      <c r="AC414" s="72" t="s">
        <v>101</v>
      </c>
    </row>
    <row r="415" spans="1:29" ht="15" customHeight="1">
      <c r="A415" s="38">
        <f t="shared" si="48"/>
        <v>413</v>
      </c>
      <c r="B415" s="39" t="s">
        <v>2129</v>
      </c>
      <c r="C415" s="39" t="str">
        <f>IF($B415&lt;&gt;"",_xlfn.IFNA(VLOOKUP($B415,'Node Details'!$B:$U,C$1,0),"Check"),"")</f>
        <v>00001PS03-1PS030102</v>
      </c>
      <c r="D415" s="39" t="str">
        <f>IF($B415&lt;&gt;"",_xlfn.IFNA(VLOOKUP($B415,'Node Details'!$B:$U,D$1,0),"Check"),"")</f>
        <v>1PS</v>
      </c>
      <c r="E415" s="39" t="str">
        <f>IF($B415&lt;&gt;"",_xlfn.IFNA(VLOOKUP($B415,'Node Details'!$B:$U,E$1,0),"Check"),"")</f>
        <v>Airtel</v>
      </c>
      <c r="F415" s="40">
        <v>45046</v>
      </c>
      <c r="G415" s="82"/>
      <c r="H415" s="39" t="s">
        <v>2829</v>
      </c>
      <c r="I415" s="82">
        <v>1</v>
      </c>
      <c r="J415" s="38">
        <v>50</v>
      </c>
      <c r="K415" s="39">
        <f t="shared" si="42"/>
        <v>50</v>
      </c>
      <c r="L415" s="64">
        <v>45046</v>
      </c>
      <c r="M415" s="82"/>
      <c r="N415" s="96" t="s">
        <v>577</v>
      </c>
      <c r="O415" s="94">
        <v>45082</v>
      </c>
      <c r="P415" s="38">
        <f t="shared" si="43"/>
        <v>50</v>
      </c>
      <c r="Q415" s="38">
        <f t="shared" si="44"/>
        <v>50</v>
      </c>
      <c r="R415" s="39"/>
      <c r="S415" s="96" t="s">
        <v>2827</v>
      </c>
      <c r="T415" s="97">
        <v>45195</v>
      </c>
      <c r="U415" s="38">
        <f t="shared" si="45"/>
        <v>50</v>
      </c>
      <c r="V415" s="38">
        <f t="shared" si="46"/>
        <v>1</v>
      </c>
      <c r="W415" s="82">
        <f t="shared" si="47"/>
        <v>50</v>
      </c>
      <c r="X415" s="98" t="s">
        <v>95</v>
      </c>
      <c r="Y415" s="98" t="s">
        <v>89</v>
      </c>
      <c r="Z415" s="72"/>
      <c r="AA415" s="72"/>
      <c r="AB415" t="s">
        <v>100</v>
      </c>
      <c r="AC415" s="72" t="s">
        <v>101</v>
      </c>
    </row>
    <row r="416" spans="1:29" ht="15" customHeight="1">
      <c r="A416" s="38">
        <f t="shared" si="48"/>
        <v>414</v>
      </c>
      <c r="B416" s="39" t="s">
        <v>2131</v>
      </c>
      <c r="C416" s="39" t="str">
        <f>IF($B416&lt;&gt;"",_xlfn.IFNA(VLOOKUP($B416,'Node Details'!$B:$U,C$1,0),"Check"),"")</f>
        <v>00001PS03-1PS030102</v>
      </c>
      <c r="D416" s="39" t="str">
        <f>IF($B416&lt;&gt;"",_xlfn.IFNA(VLOOKUP($B416,'Node Details'!$B:$U,D$1,0),"Check"),"")</f>
        <v>1PS</v>
      </c>
      <c r="E416" s="39" t="str">
        <f>IF($B416&lt;&gt;"",_xlfn.IFNA(VLOOKUP($B416,'Node Details'!$B:$U,E$1,0),"Check"),"")</f>
        <v>Airtel</v>
      </c>
      <c r="F416" s="40">
        <v>45046</v>
      </c>
      <c r="G416" s="82"/>
      <c r="H416" s="39" t="s">
        <v>2829</v>
      </c>
      <c r="I416" s="82">
        <v>1</v>
      </c>
      <c r="J416" s="38">
        <v>50</v>
      </c>
      <c r="K416" s="39">
        <f t="shared" si="42"/>
        <v>50</v>
      </c>
      <c r="L416" s="64">
        <v>45046</v>
      </c>
      <c r="M416" s="82"/>
      <c r="N416" s="96" t="s">
        <v>577</v>
      </c>
      <c r="O416" s="94">
        <v>45082</v>
      </c>
      <c r="P416" s="38">
        <f t="shared" si="43"/>
        <v>50</v>
      </c>
      <c r="Q416" s="38">
        <f t="shared" si="44"/>
        <v>50</v>
      </c>
      <c r="R416" s="39"/>
      <c r="S416" s="96" t="s">
        <v>2827</v>
      </c>
      <c r="T416" s="97">
        <v>45195</v>
      </c>
      <c r="U416" s="38">
        <f t="shared" si="45"/>
        <v>50</v>
      </c>
      <c r="V416" s="38">
        <f t="shared" si="46"/>
        <v>1</v>
      </c>
      <c r="W416" s="82">
        <f t="shared" si="47"/>
        <v>50</v>
      </c>
      <c r="X416" s="98" t="s">
        <v>95</v>
      </c>
      <c r="Y416" s="98" t="s">
        <v>89</v>
      </c>
      <c r="Z416" s="72"/>
      <c r="AA416" s="72"/>
      <c r="AB416" t="s">
        <v>100</v>
      </c>
      <c r="AC416" s="72" t="s">
        <v>101</v>
      </c>
    </row>
    <row r="417" spans="1:29" ht="15" customHeight="1">
      <c r="A417" s="38">
        <f t="shared" si="48"/>
        <v>415</v>
      </c>
      <c r="B417" s="39" t="s">
        <v>2133</v>
      </c>
      <c r="C417" s="39" t="str">
        <f>IF($B417&lt;&gt;"",_xlfn.IFNA(VLOOKUP($B417,'Node Details'!$B:$U,C$1,0),"Check"),"")</f>
        <v>00001PS03-1PS030102</v>
      </c>
      <c r="D417" s="39" t="str">
        <f>IF($B417&lt;&gt;"",_xlfn.IFNA(VLOOKUP($B417,'Node Details'!$B:$U,D$1,0),"Check"),"")</f>
        <v>1PS</v>
      </c>
      <c r="E417" s="39" t="str">
        <f>IF($B417&lt;&gt;"",_xlfn.IFNA(VLOOKUP($B417,'Node Details'!$B:$U,E$1,0),"Check"),"")</f>
        <v>Airtel</v>
      </c>
      <c r="F417" s="40">
        <v>45046</v>
      </c>
      <c r="G417" s="82"/>
      <c r="H417" s="39" t="s">
        <v>2829</v>
      </c>
      <c r="I417" s="82">
        <v>1</v>
      </c>
      <c r="J417" s="38">
        <v>50</v>
      </c>
      <c r="K417" s="39">
        <f t="shared" si="42"/>
        <v>50</v>
      </c>
      <c r="L417" s="64">
        <v>45046</v>
      </c>
      <c r="M417" s="82"/>
      <c r="N417" s="96" t="s">
        <v>577</v>
      </c>
      <c r="O417" s="94">
        <v>45082</v>
      </c>
      <c r="P417" s="38">
        <f t="shared" si="43"/>
        <v>50</v>
      </c>
      <c r="Q417" s="38">
        <f t="shared" si="44"/>
        <v>50</v>
      </c>
      <c r="R417" s="39"/>
      <c r="S417" s="96" t="s">
        <v>2827</v>
      </c>
      <c r="T417" s="97">
        <v>45195</v>
      </c>
      <c r="U417" s="38">
        <f t="shared" si="45"/>
        <v>50</v>
      </c>
      <c r="V417" s="38">
        <f t="shared" si="46"/>
        <v>1</v>
      </c>
      <c r="W417" s="82">
        <f t="shared" si="47"/>
        <v>50</v>
      </c>
      <c r="X417" s="98" t="s">
        <v>95</v>
      </c>
      <c r="Y417" s="98" t="s">
        <v>89</v>
      </c>
      <c r="Z417" s="72"/>
      <c r="AA417" s="72"/>
      <c r="AB417" t="s">
        <v>100</v>
      </c>
      <c r="AC417" s="72" t="s">
        <v>101</v>
      </c>
    </row>
    <row r="418" spans="1:29" ht="15" customHeight="1">
      <c r="A418" s="38">
        <f t="shared" si="48"/>
        <v>416</v>
      </c>
      <c r="B418" s="39" t="s">
        <v>2135</v>
      </c>
      <c r="C418" s="39" t="str">
        <f>IF($B418&lt;&gt;"",_xlfn.IFNA(VLOOKUP($B418,'Node Details'!$B:$U,C$1,0),"Check"),"")</f>
        <v>00001PS03-1PS030102</v>
      </c>
      <c r="D418" s="39" t="str">
        <f>IF($B418&lt;&gt;"",_xlfn.IFNA(VLOOKUP($B418,'Node Details'!$B:$U,D$1,0),"Check"),"")</f>
        <v>1PS</v>
      </c>
      <c r="E418" s="39" t="str">
        <f>IF($B418&lt;&gt;"",_xlfn.IFNA(VLOOKUP($B418,'Node Details'!$B:$U,E$1,0),"Check"),"")</f>
        <v>Airtel</v>
      </c>
      <c r="F418" s="40">
        <v>45046</v>
      </c>
      <c r="G418" s="82"/>
      <c r="H418" s="39" t="s">
        <v>2829</v>
      </c>
      <c r="I418" s="82">
        <v>1</v>
      </c>
      <c r="J418" s="38">
        <v>50</v>
      </c>
      <c r="K418" s="39">
        <f t="shared" si="42"/>
        <v>50</v>
      </c>
      <c r="L418" s="64">
        <v>45046</v>
      </c>
      <c r="M418" s="82"/>
      <c r="N418" s="96" t="s">
        <v>577</v>
      </c>
      <c r="O418" s="94">
        <v>45082</v>
      </c>
      <c r="P418" s="38">
        <f t="shared" si="43"/>
        <v>50</v>
      </c>
      <c r="Q418" s="38">
        <f t="shared" si="44"/>
        <v>50</v>
      </c>
      <c r="R418" s="39"/>
      <c r="S418" s="96" t="s">
        <v>2827</v>
      </c>
      <c r="T418" s="97">
        <v>45195</v>
      </c>
      <c r="U418" s="38">
        <f t="shared" si="45"/>
        <v>50</v>
      </c>
      <c r="V418" s="38">
        <f t="shared" si="46"/>
        <v>1</v>
      </c>
      <c r="W418" s="82">
        <f t="shared" si="47"/>
        <v>50</v>
      </c>
      <c r="X418" s="98" t="s">
        <v>95</v>
      </c>
      <c r="Y418" s="98" t="s">
        <v>89</v>
      </c>
      <c r="Z418" s="72"/>
      <c r="AA418" s="72"/>
      <c r="AB418" t="s">
        <v>100</v>
      </c>
      <c r="AC418" s="72" t="s">
        <v>101</v>
      </c>
    </row>
    <row r="419" spans="1:29" ht="15" customHeight="1">
      <c r="A419" s="38">
        <f t="shared" si="48"/>
        <v>417</v>
      </c>
      <c r="B419" s="39" t="s">
        <v>2137</v>
      </c>
      <c r="C419" s="39" t="str">
        <f>IF($B419&lt;&gt;"",_xlfn.IFNA(VLOOKUP($B419,'Node Details'!$B:$U,C$1,0),"Check"),"")</f>
        <v>00001PS03-1PS030102</v>
      </c>
      <c r="D419" s="39" t="str">
        <f>IF($B419&lt;&gt;"",_xlfn.IFNA(VLOOKUP($B419,'Node Details'!$B:$U,D$1,0),"Check"),"")</f>
        <v>1PS</v>
      </c>
      <c r="E419" s="39" t="str">
        <f>IF($B419&lt;&gt;"",_xlfn.IFNA(VLOOKUP($B419,'Node Details'!$B:$U,E$1,0),"Check"),"")</f>
        <v>Airtel</v>
      </c>
      <c r="F419" s="40">
        <v>45046</v>
      </c>
      <c r="G419" s="82"/>
      <c r="H419" s="39" t="s">
        <v>2829</v>
      </c>
      <c r="I419" s="82">
        <v>1</v>
      </c>
      <c r="J419" s="38">
        <v>50</v>
      </c>
      <c r="K419" s="39">
        <f t="shared" si="42"/>
        <v>50</v>
      </c>
      <c r="L419" s="64">
        <v>45046</v>
      </c>
      <c r="M419" s="82"/>
      <c r="N419" s="96" t="s">
        <v>577</v>
      </c>
      <c r="O419" s="94">
        <v>45082</v>
      </c>
      <c r="P419" s="38">
        <f t="shared" si="43"/>
        <v>50</v>
      </c>
      <c r="Q419" s="38">
        <f t="shared" si="44"/>
        <v>50</v>
      </c>
      <c r="R419" s="39"/>
      <c r="S419" s="96" t="s">
        <v>2827</v>
      </c>
      <c r="T419" s="97">
        <v>45195</v>
      </c>
      <c r="U419" s="38">
        <f t="shared" si="45"/>
        <v>50</v>
      </c>
      <c r="V419" s="38">
        <f t="shared" si="46"/>
        <v>1</v>
      </c>
      <c r="W419" s="82">
        <f t="shared" si="47"/>
        <v>50</v>
      </c>
      <c r="X419" s="98" t="s">
        <v>95</v>
      </c>
      <c r="Y419" s="98" t="s">
        <v>89</v>
      </c>
      <c r="Z419" s="72"/>
      <c r="AA419" s="72"/>
      <c r="AB419" t="s">
        <v>100</v>
      </c>
      <c r="AC419" s="72" t="s">
        <v>101</v>
      </c>
    </row>
    <row r="420" spans="1:29" ht="15" customHeight="1">
      <c r="A420" s="38">
        <f t="shared" si="48"/>
        <v>418</v>
      </c>
      <c r="B420" s="39" t="s">
        <v>126</v>
      </c>
      <c r="C420" s="39" t="str">
        <f>IF($B420&lt;&gt;"",_xlfn.IFNA(VLOOKUP($B420,'Node Details'!$B:$U,C$1,0),"Check"),"")</f>
        <v>00001PS03-1PS030102</v>
      </c>
      <c r="D420" s="39" t="str">
        <f>IF($B420&lt;&gt;"",_xlfn.IFNA(VLOOKUP($B420,'Node Details'!$B:$U,D$1,0),"Check"),"")</f>
        <v>1PS</v>
      </c>
      <c r="E420" s="39" t="str">
        <f>IF($B420&lt;&gt;"",_xlfn.IFNA(VLOOKUP($B420,'Node Details'!$B:$U,E$1,0),"Check"),"")</f>
        <v>Airtel</v>
      </c>
      <c r="F420" s="40">
        <v>45046</v>
      </c>
      <c r="G420" s="82"/>
      <c r="H420" s="39" t="s">
        <v>2829</v>
      </c>
      <c r="I420" s="82">
        <v>1</v>
      </c>
      <c r="J420" s="38">
        <v>50</v>
      </c>
      <c r="K420" s="39">
        <f t="shared" si="42"/>
        <v>50</v>
      </c>
      <c r="L420" s="64">
        <v>45046</v>
      </c>
      <c r="M420" s="82"/>
      <c r="N420" s="96" t="s">
        <v>577</v>
      </c>
      <c r="O420" s="94">
        <v>45082</v>
      </c>
      <c r="P420" s="38">
        <f t="shared" si="43"/>
        <v>50</v>
      </c>
      <c r="Q420" s="38">
        <f t="shared" si="44"/>
        <v>50</v>
      </c>
      <c r="R420" s="39"/>
      <c r="S420" s="96" t="s">
        <v>2827</v>
      </c>
      <c r="T420" s="97">
        <v>45195</v>
      </c>
      <c r="U420" s="38">
        <f t="shared" si="45"/>
        <v>50</v>
      </c>
      <c r="V420" s="38">
        <f t="shared" si="46"/>
        <v>1</v>
      </c>
      <c r="W420" s="82">
        <f t="shared" si="47"/>
        <v>50</v>
      </c>
      <c r="X420" s="98" t="s">
        <v>95</v>
      </c>
      <c r="Y420" s="98" t="s">
        <v>89</v>
      </c>
      <c r="Z420" s="72"/>
      <c r="AA420" s="72"/>
      <c r="AB420" t="s">
        <v>100</v>
      </c>
      <c r="AC420" s="72" t="s">
        <v>101</v>
      </c>
    </row>
    <row r="421" spans="1:29" ht="15" customHeight="1">
      <c r="A421" s="38">
        <f t="shared" si="48"/>
        <v>419</v>
      </c>
      <c r="B421" s="39" t="s">
        <v>132</v>
      </c>
      <c r="C421" s="39" t="str">
        <f>IF($B421&lt;&gt;"",_xlfn.IFNA(VLOOKUP($B421,'Node Details'!$B:$U,C$1,0),"Check"),"")</f>
        <v>00001PS04-1PS030101</v>
      </c>
      <c r="D421" s="39" t="str">
        <f>IF($B421&lt;&gt;"",_xlfn.IFNA(VLOOKUP($B421,'Node Details'!$B:$U,D$1,0),"Check"),"")</f>
        <v>1PS</v>
      </c>
      <c r="E421" s="39" t="str">
        <f>IF($B421&lt;&gt;"",_xlfn.IFNA(VLOOKUP($B421,'Node Details'!$B:$U,E$1,0),"Check"),"")</f>
        <v>Airtel</v>
      </c>
      <c r="F421" s="40">
        <v>45046</v>
      </c>
      <c r="G421" s="82"/>
      <c r="H421" s="39" t="s">
        <v>2829</v>
      </c>
      <c r="I421" s="82">
        <v>1</v>
      </c>
      <c r="J421" s="38">
        <v>50</v>
      </c>
      <c r="K421" s="39">
        <f t="shared" si="42"/>
        <v>50</v>
      </c>
      <c r="L421" s="64">
        <v>45046</v>
      </c>
      <c r="M421" s="82"/>
      <c r="N421" s="96" t="s">
        <v>577</v>
      </c>
      <c r="O421" s="94">
        <v>45082</v>
      </c>
      <c r="P421" s="38">
        <f t="shared" si="43"/>
        <v>50</v>
      </c>
      <c r="Q421" s="38">
        <f t="shared" si="44"/>
        <v>50</v>
      </c>
      <c r="R421" s="39"/>
      <c r="S421" s="96" t="s">
        <v>2827</v>
      </c>
      <c r="T421" s="97">
        <v>45195</v>
      </c>
      <c r="U421" s="38">
        <f t="shared" si="45"/>
        <v>50</v>
      </c>
      <c r="V421" s="38">
        <f t="shared" si="46"/>
        <v>1</v>
      </c>
      <c r="W421" s="82">
        <f t="shared" si="47"/>
        <v>50</v>
      </c>
      <c r="X421" s="98" t="s">
        <v>95</v>
      </c>
      <c r="Y421" s="98" t="s">
        <v>89</v>
      </c>
      <c r="Z421" s="72"/>
      <c r="AA421" s="72"/>
      <c r="AB421" t="s">
        <v>100</v>
      </c>
      <c r="AC421" s="72" t="s">
        <v>101</v>
      </c>
    </row>
    <row r="422" spans="1:29" ht="15" customHeight="1">
      <c r="A422" s="38">
        <f t="shared" si="48"/>
        <v>420</v>
      </c>
      <c r="B422" s="39" t="s">
        <v>2139</v>
      </c>
      <c r="C422" s="39" t="str">
        <f>IF($B422&lt;&gt;"",_xlfn.IFNA(VLOOKUP($B422,'Node Details'!$B:$U,C$1,0),"Check"),"")</f>
        <v>00001PS05-1PS050101</v>
      </c>
      <c r="D422" s="39" t="str">
        <f>IF($B422&lt;&gt;"",_xlfn.IFNA(VLOOKUP($B422,'Node Details'!$B:$U,D$1,0),"Check"),"")</f>
        <v>1PS</v>
      </c>
      <c r="E422" s="39" t="str">
        <f>IF($B422&lt;&gt;"",_xlfn.IFNA(VLOOKUP($B422,'Node Details'!$B:$U,E$1,0),"Check"),"")</f>
        <v>Airtel</v>
      </c>
      <c r="F422" s="40">
        <v>45046</v>
      </c>
      <c r="G422" s="82"/>
      <c r="H422" s="39" t="s">
        <v>2829</v>
      </c>
      <c r="I422" s="82">
        <v>1</v>
      </c>
      <c r="J422" s="38">
        <v>50</v>
      </c>
      <c r="K422" s="39">
        <f t="shared" si="42"/>
        <v>50</v>
      </c>
      <c r="L422" s="64">
        <v>45046</v>
      </c>
      <c r="M422" s="82"/>
      <c r="N422" s="96" t="s">
        <v>577</v>
      </c>
      <c r="O422" s="94">
        <v>45082</v>
      </c>
      <c r="P422" s="38">
        <f t="shared" si="43"/>
        <v>50</v>
      </c>
      <c r="Q422" s="38">
        <f t="shared" si="44"/>
        <v>50</v>
      </c>
      <c r="R422" s="39"/>
      <c r="S422" s="96" t="s">
        <v>2827</v>
      </c>
      <c r="T422" s="97">
        <v>45195</v>
      </c>
      <c r="U422" s="38">
        <f t="shared" si="45"/>
        <v>50</v>
      </c>
      <c r="V422" s="38">
        <f t="shared" si="46"/>
        <v>1</v>
      </c>
      <c r="W422" s="82">
        <f t="shared" si="47"/>
        <v>50</v>
      </c>
      <c r="X422" s="98" t="s">
        <v>95</v>
      </c>
      <c r="Y422" s="98" t="s">
        <v>89</v>
      </c>
      <c r="Z422" s="72"/>
      <c r="AA422" s="72"/>
      <c r="AB422" t="s">
        <v>100</v>
      </c>
      <c r="AC422" s="72" t="s">
        <v>101</v>
      </c>
    </row>
    <row r="423" spans="1:29" ht="15" customHeight="1">
      <c r="A423" s="38">
        <f t="shared" si="48"/>
        <v>421</v>
      </c>
      <c r="B423" s="39" t="s">
        <v>2141</v>
      </c>
      <c r="C423" s="39" t="str">
        <f>IF($B423&lt;&gt;"",_xlfn.IFNA(VLOOKUP($B423,'Node Details'!$B:$U,C$1,0),"Check"),"")</f>
        <v>00001PS05-1PS050101</v>
      </c>
      <c r="D423" s="39" t="str">
        <f>IF($B423&lt;&gt;"",_xlfn.IFNA(VLOOKUP($B423,'Node Details'!$B:$U,D$1,0),"Check"),"")</f>
        <v>1PS</v>
      </c>
      <c r="E423" s="39" t="str">
        <f>IF($B423&lt;&gt;"",_xlfn.IFNA(VLOOKUP($B423,'Node Details'!$B:$U,E$1,0),"Check"),"")</f>
        <v>Airtel</v>
      </c>
      <c r="F423" s="40">
        <v>45046</v>
      </c>
      <c r="G423" s="82"/>
      <c r="H423" s="39" t="s">
        <v>2829</v>
      </c>
      <c r="I423" s="82">
        <v>1</v>
      </c>
      <c r="J423" s="38">
        <v>50</v>
      </c>
      <c r="K423" s="39">
        <f t="shared" si="42"/>
        <v>50</v>
      </c>
      <c r="L423" s="64">
        <v>45046</v>
      </c>
      <c r="M423" s="82"/>
      <c r="N423" s="96" t="s">
        <v>577</v>
      </c>
      <c r="O423" s="94">
        <v>45082</v>
      </c>
      <c r="P423" s="38">
        <f t="shared" si="43"/>
        <v>50</v>
      </c>
      <c r="Q423" s="38">
        <f t="shared" si="44"/>
        <v>50</v>
      </c>
      <c r="R423" s="39"/>
      <c r="S423" s="96" t="s">
        <v>2827</v>
      </c>
      <c r="T423" s="97">
        <v>45195</v>
      </c>
      <c r="U423" s="38">
        <f t="shared" si="45"/>
        <v>50</v>
      </c>
      <c r="V423" s="38">
        <f t="shared" si="46"/>
        <v>1</v>
      </c>
      <c r="W423" s="82">
        <f t="shared" si="47"/>
        <v>50</v>
      </c>
      <c r="X423" s="98" t="s">
        <v>95</v>
      </c>
      <c r="Y423" s="98" t="s">
        <v>89</v>
      </c>
      <c r="Z423" s="72"/>
      <c r="AA423" s="72"/>
      <c r="AB423" t="s">
        <v>100</v>
      </c>
      <c r="AC423" s="72" t="s">
        <v>101</v>
      </c>
    </row>
    <row r="424" spans="1:29" ht="15" customHeight="1">
      <c r="A424" s="38">
        <f t="shared" si="48"/>
        <v>422</v>
      </c>
      <c r="B424" s="39" t="s">
        <v>140</v>
      </c>
      <c r="C424" s="39" t="str">
        <f>IF($B424&lt;&gt;"",_xlfn.IFNA(VLOOKUP($B424,'Node Details'!$B:$U,C$1,0),"Check"),"")</f>
        <v>00001PS05-1PS050101</v>
      </c>
      <c r="D424" s="39" t="str">
        <f>IF($B424&lt;&gt;"",_xlfn.IFNA(VLOOKUP($B424,'Node Details'!$B:$U,D$1,0),"Check"),"")</f>
        <v>1PS</v>
      </c>
      <c r="E424" s="39" t="str">
        <f>IF($B424&lt;&gt;"",_xlfn.IFNA(VLOOKUP($B424,'Node Details'!$B:$U,E$1,0),"Check"),"")</f>
        <v>Airtel</v>
      </c>
      <c r="F424" s="40">
        <v>45046</v>
      </c>
      <c r="G424" s="82"/>
      <c r="H424" s="39" t="s">
        <v>2829</v>
      </c>
      <c r="I424" s="82">
        <v>1</v>
      </c>
      <c r="J424" s="38">
        <v>50</v>
      </c>
      <c r="K424" s="39">
        <f t="shared" si="42"/>
        <v>50</v>
      </c>
      <c r="L424" s="64">
        <v>45046</v>
      </c>
      <c r="M424" s="82"/>
      <c r="N424" s="96" t="s">
        <v>577</v>
      </c>
      <c r="O424" s="94">
        <v>45082</v>
      </c>
      <c r="P424" s="38">
        <f t="shared" si="43"/>
        <v>50</v>
      </c>
      <c r="Q424" s="38">
        <f t="shared" si="44"/>
        <v>50</v>
      </c>
      <c r="R424" s="39"/>
      <c r="S424" s="96" t="s">
        <v>2827</v>
      </c>
      <c r="T424" s="97">
        <v>45195</v>
      </c>
      <c r="U424" s="38">
        <f t="shared" si="45"/>
        <v>50</v>
      </c>
      <c r="V424" s="38">
        <f t="shared" si="46"/>
        <v>1</v>
      </c>
      <c r="W424" s="82">
        <f t="shared" si="47"/>
        <v>50</v>
      </c>
      <c r="X424" s="98" t="s">
        <v>95</v>
      </c>
      <c r="Y424" s="98" t="s">
        <v>89</v>
      </c>
      <c r="Z424" s="72"/>
      <c r="AA424" s="72"/>
      <c r="AB424" t="s">
        <v>100</v>
      </c>
      <c r="AC424" s="72" t="s">
        <v>101</v>
      </c>
    </row>
    <row r="425" spans="1:29" ht="15" customHeight="1">
      <c r="A425" s="38">
        <f t="shared" si="48"/>
        <v>423</v>
      </c>
      <c r="B425" s="39" t="s">
        <v>135</v>
      </c>
      <c r="C425" s="39" t="str">
        <f>IF($B425&lt;&gt;"",_xlfn.IFNA(VLOOKUP($B425,'Node Details'!$B:$U,C$1,0),"Check"),"")</f>
        <v>00001PS04-1PS040101</v>
      </c>
      <c r="D425" s="39" t="str">
        <f>IF($B425&lt;&gt;"",_xlfn.IFNA(VLOOKUP($B425,'Node Details'!$B:$U,D$1,0),"Check"),"")</f>
        <v>1PS</v>
      </c>
      <c r="E425" s="39" t="str">
        <f>IF($B425&lt;&gt;"",_xlfn.IFNA(VLOOKUP($B425,'Node Details'!$B:$U,E$1,0),"Check"),"")</f>
        <v>Airtel</v>
      </c>
      <c r="F425" s="40">
        <v>45046</v>
      </c>
      <c r="G425" s="82"/>
      <c r="H425" s="39" t="s">
        <v>2829</v>
      </c>
      <c r="I425" s="82">
        <v>1</v>
      </c>
      <c r="J425" s="38">
        <v>50</v>
      </c>
      <c r="K425" s="39">
        <f t="shared" si="42"/>
        <v>50</v>
      </c>
      <c r="L425" s="64">
        <v>45046</v>
      </c>
      <c r="M425" s="82"/>
      <c r="N425" s="96" t="s">
        <v>577</v>
      </c>
      <c r="O425" s="94">
        <v>45082</v>
      </c>
      <c r="P425" s="38">
        <f t="shared" si="43"/>
        <v>50</v>
      </c>
      <c r="Q425" s="38">
        <f t="shared" si="44"/>
        <v>50</v>
      </c>
      <c r="R425" s="39"/>
      <c r="S425" s="96" t="s">
        <v>2827</v>
      </c>
      <c r="T425" s="97">
        <v>45195</v>
      </c>
      <c r="U425" s="38">
        <f t="shared" si="45"/>
        <v>50</v>
      </c>
      <c r="V425" s="38">
        <f t="shared" si="46"/>
        <v>1</v>
      </c>
      <c r="W425" s="82">
        <f t="shared" si="47"/>
        <v>50</v>
      </c>
      <c r="X425" s="98" t="s">
        <v>95</v>
      </c>
      <c r="Y425" s="98" t="s">
        <v>89</v>
      </c>
      <c r="Z425" s="72"/>
      <c r="AA425" s="72"/>
      <c r="AB425" t="s">
        <v>100</v>
      </c>
      <c r="AC425" s="72" t="s">
        <v>101</v>
      </c>
    </row>
    <row r="426" spans="1:29" ht="15" customHeight="1">
      <c r="A426" s="38">
        <f t="shared" si="48"/>
        <v>424</v>
      </c>
      <c r="B426" s="39" t="s">
        <v>2143</v>
      </c>
      <c r="C426" s="39" t="str">
        <f>IF($B426&lt;&gt;"",_xlfn.IFNA(VLOOKUP($B426,'Node Details'!$B:$U,C$1,0),"Check"),"")</f>
        <v>00001PS06-1PS060101</v>
      </c>
      <c r="D426" s="39" t="str">
        <f>IF($B426&lt;&gt;"",_xlfn.IFNA(VLOOKUP($B426,'Node Details'!$B:$U,D$1,0),"Check"),"")</f>
        <v>1PS</v>
      </c>
      <c r="E426" s="39" t="str">
        <f>IF($B426&lt;&gt;"",_xlfn.IFNA(VLOOKUP($B426,'Node Details'!$B:$U,E$1,0),"Check"),"")</f>
        <v>Airtel</v>
      </c>
      <c r="F426" s="40">
        <v>45046</v>
      </c>
      <c r="G426" s="82"/>
      <c r="H426" s="39" t="s">
        <v>2829</v>
      </c>
      <c r="I426" s="82">
        <v>1</v>
      </c>
      <c r="J426" s="38">
        <v>50</v>
      </c>
      <c r="K426" s="39">
        <f t="shared" si="42"/>
        <v>50</v>
      </c>
      <c r="L426" s="64">
        <v>45046</v>
      </c>
      <c r="M426" s="82"/>
      <c r="N426" s="96" t="s">
        <v>577</v>
      </c>
      <c r="O426" s="94">
        <v>45082</v>
      </c>
      <c r="P426" s="38">
        <f t="shared" si="43"/>
        <v>50</v>
      </c>
      <c r="Q426" s="38">
        <f t="shared" si="44"/>
        <v>50</v>
      </c>
      <c r="R426" s="39"/>
      <c r="S426" s="96" t="s">
        <v>2827</v>
      </c>
      <c r="T426" s="97">
        <v>45195</v>
      </c>
      <c r="U426" s="38">
        <f t="shared" si="45"/>
        <v>50</v>
      </c>
      <c r="V426" s="38">
        <f t="shared" si="46"/>
        <v>1</v>
      </c>
      <c r="W426" s="82">
        <f t="shared" si="47"/>
        <v>50</v>
      </c>
      <c r="X426" s="98" t="s">
        <v>95</v>
      </c>
      <c r="Y426" s="98" t="s">
        <v>89</v>
      </c>
      <c r="Z426" s="72"/>
      <c r="AA426" s="72"/>
      <c r="AB426" t="s">
        <v>100</v>
      </c>
      <c r="AC426" s="72" t="s">
        <v>101</v>
      </c>
    </row>
    <row r="427" spans="1:29" ht="15" customHeight="1">
      <c r="A427" s="38">
        <f t="shared" si="48"/>
        <v>425</v>
      </c>
      <c r="B427" s="39" t="s">
        <v>2145</v>
      </c>
      <c r="C427" s="39" t="str">
        <f>IF($B427&lt;&gt;"",_xlfn.IFNA(VLOOKUP($B427,'Node Details'!$B:$U,C$1,0),"Check"),"")</f>
        <v>00001PS06-1PS060101</v>
      </c>
      <c r="D427" s="39" t="str">
        <f>IF($B427&lt;&gt;"",_xlfn.IFNA(VLOOKUP($B427,'Node Details'!$B:$U,D$1,0),"Check"),"")</f>
        <v>1PS</v>
      </c>
      <c r="E427" s="39" t="str">
        <f>IF($B427&lt;&gt;"",_xlfn.IFNA(VLOOKUP($B427,'Node Details'!$B:$U,E$1,0),"Check"),"")</f>
        <v>Airtel</v>
      </c>
      <c r="F427" s="40">
        <v>45046</v>
      </c>
      <c r="G427" s="82"/>
      <c r="H427" s="39" t="s">
        <v>2829</v>
      </c>
      <c r="I427" s="82">
        <v>1</v>
      </c>
      <c r="J427" s="38">
        <v>50</v>
      </c>
      <c r="K427" s="39">
        <f t="shared" si="42"/>
        <v>50</v>
      </c>
      <c r="L427" s="64">
        <v>45046</v>
      </c>
      <c r="M427" s="82"/>
      <c r="N427" s="96" t="s">
        <v>577</v>
      </c>
      <c r="O427" s="94">
        <v>45082</v>
      </c>
      <c r="P427" s="38">
        <f t="shared" si="43"/>
        <v>50</v>
      </c>
      <c r="Q427" s="38">
        <f t="shared" si="44"/>
        <v>50</v>
      </c>
      <c r="R427" s="39"/>
      <c r="S427" s="96" t="s">
        <v>2827</v>
      </c>
      <c r="T427" s="97">
        <v>45195</v>
      </c>
      <c r="U427" s="38">
        <f t="shared" si="45"/>
        <v>50</v>
      </c>
      <c r="V427" s="38">
        <f t="shared" si="46"/>
        <v>1</v>
      </c>
      <c r="W427" s="82">
        <f t="shared" si="47"/>
        <v>50</v>
      </c>
      <c r="X427" s="98" t="s">
        <v>95</v>
      </c>
      <c r="Y427" s="98" t="s">
        <v>89</v>
      </c>
      <c r="Z427" s="72"/>
      <c r="AA427" s="72"/>
      <c r="AB427" t="s">
        <v>100</v>
      </c>
      <c r="AC427" s="72" t="s">
        <v>101</v>
      </c>
    </row>
    <row r="428" spans="1:29" ht="15" customHeight="1">
      <c r="A428" s="38">
        <f t="shared" si="48"/>
        <v>426</v>
      </c>
      <c r="B428" s="39" t="s">
        <v>2147</v>
      </c>
      <c r="C428" s="39" t="str">
        <f>IF($B428&lt;&gt;"",_xlfn.IFNA(VLOOKUP($B428,'Node Details'!$B:$U,C$1,0),"Check"),"")</f>
        <v>00001PS06-1PS060101</v>
      </c>
      <c r="D428" s="39" t="str">
        <f>IF($B428&lt;&gt;"",_xlfn.IFNA(VLOOKUP($B428,'Node Details'!$B:$U,D$1,0),"Check"),"")</f>
        <v>1PS</v>
      </c>
      <c r="E428" s="39" t="str">
        <f>IF($B428&lt;&gt;"",_xlfn.IFNA(VLOOKUP($B428,'Node Details'!$B:$U,E$1,0),"Check"),"")</f>
        <v>Airtel</v>
      </c>
      <c r="F428" s="40">
        <v>45046</v>
      </c>
      <c r="G428" s="82"/>
      <c r="H428" s="39" t="s">
        <v>2829</v>
      </c>
      <c r="I428" s="82">
        <v>1</v>
      </c>
      <c r="J428" s="38">
        <v>50</v>
      </c>
      <c r="K428" s="39">
        <f t="shared" si="42"/>
        <v>50</v>
      </c>
      <c r="L428" s="64">
        <v>45046</v>
      </c>
      <c r="M428" s="82"/>
      <c r="N428" s="96" t="s">
        <v>577</v>
      </c>
      <c r="O428" s="94">
        <v>45082</v>
      </c>
      <c r="P428" s="38">
        <f t="shared" si="43"/>
        <v>50</v>
      </c>
      <c r="Q428" s="38">
        <f t="shared" si="44"/>
        <v>50</v>
      </c>
      <c r="R428" s="39"/>
      <c r="S428" s="96" t="s">
        <v>2827</v>
      </c>
      <c r="T428" s="97">
        <v>45195</v>
      </c>
      <c r="U428" s="38">
        <f t="shared" si="45"/>
        <v>50</v>
      </c>
      <c r="V428" s="38">
        <f t="shared" si="46"/>
        <v>1</v>
      </c>
      <c r="W428" s="82">
        <f t="shared" si="47"/>
        <v>50</v>
      </c>
      <c r="X428" s="98" t="s">
        <v>95</v>
      </c>
      <c r="Y428" s="98" t="s">
        <v>89</v>
      </c>
      <c r="Z428" s="72"/>
      <c r="AA428" s="72"/>
      <c r="AB428" t="s">
        <v>100</v>
      </c>
      <c r="AC428" s="72" t="s">
        <v>101</v>
      </c>
    </row>
    <row r="429" spans="1:29" ht="15" customHeight="1">
      <c r="A429" s="38">
        <f t="shared" si="48"/>
        <v>427</v>
      </c>
      <c r="B429" s="39" t="s">
        <v>143</v>
      </c>
      <c r="C429" s="39" t="str">
        <f>IF($B429&lt;&gt;"",_xlfn.IFNA(VLOOKUP($B429,'Node Details'!$B:$U,C$1,0),"Check"),"")</f>
        <v>00001PS06-1PS060101</v>
      </c>
      <c r="D429" s="39" t="str">
        <f>IF($B429&lt;&gt;"",_xlfn.IFNA(VLOOKUP($B429,'Node Details'!$B:$U,D$1,0),"Check"),"")</f>
        <v>1PS</v>
      </c>
      <c r="E429" s="39" t="str">
        <f>IF($B429&lt;&gt;"",_xlfn.IFNA(VLOOKUP($B429,'Node Details'!$B:$U,E$1,0),"Check"),"")</f>
        <v>Airtel</v>
      </c>
      <c r="F429" s="40">
        <v>45046</v>
      </c>
      <c r="G429" s="82"/>
      <c r="H429" s="39" t="s">
        <v>2829</v>
      </c>
      <c r="I429" s="82">
        <v>1</v>
      </c>
      <c r="J429" s="38">
        <v>50</v>
      </c>
      <c r="K429" s="39">
        <f t="shared" si="42"/>
        <v>50</v>
      </c>
      <c r="L429" s="64">
        <v>45046</v>
      </c>
      <c r="M429" s="82"/>
      <c r="N429" s="96" t="s">
        <v>577</v>
      </c>
      <c r="O429" s="94">
        <v>45082</v>
      </c>
      <c r="P429" s="38">
        <f t="shared" si="43"/>
        <v>50</v>
      </c>
      <c r="Q429" s="38">
        <f t="shared" si="44"/>
        <v>50</v>
      </c>
      <c r="R429" s="39"/>
      <c r="S429" s="96" t="s">
        <v>2827</v>
      </c>
      <c r="T429" s="97">
        <v>45195</v>
      </c>
      <c r="U429" s="38">
        <f t="shared" si="45"/>
        <v>50</v>
      </c>
      <c r="V429" s="38">
        <f t="shared" si="46"/>
        <v>1</v>
      </c>
      <c r="W429" s="82">
        <f t="shared" si="47"/>
        <v>50</v>
      </c>
      <c r="X429" s="98" t="s">
        <v>95</v>
      </c>
      <c r="Y429" s="98" t="s">
        <v>89</v>
      </c>
      <c r="Z429" s="72"/>
      <c r="AA429" s="72"/>
      <c r="AB429" t="s">
        <v>100</v>
      </c>
      <c r="AC429" s="72" t="s">
        <v>101</v>
      </c>
    </row>
    <row r="430" spans="1:29" ht="15" customHeight="1">
      <c r="A430" s="38">
        <f t="shared" si="48"/>
        <v>428</v>
      </c>
      <c r="B430" s="39" t="s">
        <v>2149</v>
      </c>
      <c r="C430" s="39" t="str">
        <f>IF($B430&lt;&gt;"",_xlfn.IFNA(VLOOKUP($B430,'Node Details'!$B:$U,C$1,0),"Check"),"")</f>
        <v>00001PS06-1PS060101</v>
      </c>
      <c r="D430" s="39" t="str">
        <f>IF($B430&lt;&gt;"",_xlfn.IFNA(VLOOKUP($B430,'Node Details'!$B:$U,D$1,0),"Check"),"")</f>
        <v>1PS</v>
      </c>
      <c r="E430" s="39" t="str">
        <f>IF($B430&lt;&gt;"",_xlfn.IFNA(VLOOKUP($B430,'Node Details'!$B:$U,E$1,0),"Check"),"")</f>
        <v>Airtel</v>
      </c>
      <c r="F430" s="40">
        <v>45046</v>
      </c>
      <c r="G430" s="82"/>
      <c r="H430" s="39" t="s">
        <v>2829</v>
      </c>
      <c r="I430" s="82">
        <v>1</v>
      </c>
      <c r="J430" s="38">
        <v>50</v>
      </c>
      <c r="K430" s="39">
        <f t="shared" si="42"/>
        <v>50</v>
      </c>
      <c r="L430" s="64">
        <v>45046</v>
      </c>
      <c r="M430" s="82"/>
      <c r="N430" s="96" t="s">
        <v>577</v>
      </c>
      <c r="O430" s="94">
        <v>45082</v>
      </c>
      <c r="P430" s="38">
        <f t="shared" si="43"/>
        <v>50</v>
      </c>
      <c r="Q430" s="38">
        <f t="shared" si="44"/>
        <v>50</v>
      </c>
      <c r="R430" s="39"/>
      <c r="S430" s="96" t="s">
        <v>2827</v>
      </c>
      <c r="T430" s="97">
        <v>45195</v>
      </c>
      <c r="U430" s="38">
        <f t="shared" si="45"/>
        <v>50</v>
      </c>
      <c r="V430" s="38">
        <f t="shared" si="46"/>
        <v>1</v>
      </c>
      <c r="W430" s="82">
        <f t="shared" si="47"/>
        <v>50</v>
      </c>
      <c r="X430" s="98" t="s">
        <v>95</v>
      </c>
      <c r="Y430" s="98" t="s">
        <v>89</v>
      </c>
      <c r="Z430" s="72"/>
      <c r="AA430" s="72"/>
      <c r="AB430" t="s">
        <v>100</v>
      </c>
      <c r="AC430" s="72" t="s">
        <v>101</v>
      </c>
    </row>
    <row r="431" spans="1:29" ht="15" customHeight="1">
      <c r="A431" s="38">
        <f t="shared" si="48"/>
        <v>429</v>
      </c>
      <c r="B431" s="39" t="s">
        <v>2151</v>
      </c>
      <c r="C431" s="39" t="str">
        <f>IF($B431&lt;&gt;"",_xlfn.IFNA(VLOOKUP($B431,'Node Details'!$B:$U,C$1,0),"Check"),"")</f>
        <v>00001PS07-1PS070101</v>
      </c>
      <c r="D431" s="39" t="str">
        <f>IF($B431&lt;&gt;"",_xlfn.IFNA(VLOOKUP($B431,'Node Details'!$B:$U,D$1,0),"Check"),"")</f>
        <v>1PS</v>
      </c>
      <c r="E431" s="39" t="str">
        <f>IF($B431&lt;&gt;"",_xlfn.IFNA(VLOOKUP($B431,'Node Details'!$B:$U,E$1,0),"Check"),"")</f>
        <v>Airtel</v>
      </c>
      <c r="F431" s="40">
        <v>45046</v>
      </c>
      <c r="G431" s="82"/>
      <c r="H431" s="39" t="s">
        <v>2829</v>
      </c>
      <c r="I431" s="82">
        <v>1</v>
      </c>
      <c r="J431" s="38">
        <v>50</v>
      </c>
      <c r="K431" s="39">
        <f t="shared" si="42"/>
        <v>50</v>
      </c>
      <c r="L431" s="64">
        <v>45046</v>
      </c>
      <c r="M431" s="82"/>
      <c r="N431" s="96" t="s">
        <v>577</v>
      </c>
      <c r="O431" s="94">
        <v>45082</v>
      </c>
      <c r="P431" s="38">
        <f t="shared" si="43"/>
        <v>50</v>
      </c>
      <c r="Q431" s="38">
        <f t="shared" si="44"/>
        <v>50</v>
      </c>
      <c r="R431" s="39"/>
      <c r="S431" s="96" t="s">
        <v>2827</v>
      </c>
      <c r="T431" s="97">
        <v>45195</v>
      </c>
      <c r="U431" s="38">
        <f t="shared" si="45"/>
        <v>50</v>
      </c>
      <c r="V431" s="38">
        <f t="shared" si="46"/>
        <v>1</v>
      </c>
      <c r="W431" s="82">
        <f t="shared" si="47"/>
        <v>50</v>
      </c>
      <c r="X431" s="98" t="s">
        <v>95</v>
      </c>
      <c r="Y431" s="98" t="s">
        <v>89</v>
      </c>
      <c r="Z431" s="72"/>
      <c r="AA431" s="72"/>
      <c r="AB431" t="s">
        <v>100</v>
      </c>
      <c r="AC431" s="72" t="s">
        <v>101</v>
      </c>
    </row>
    <row r="432" spans="1:29" ht="15" customHeight="1">
      <c r="A432" s="38">
        <f t="shared" si="48"/>
        <v>430</v>
      </c>
      <c r="B432" s="39" t="s">
        <v>2153</v>
      </c>
      <c r="C432" s="39" t="str">
        <f>IF($B432&lt;&gt;"",_xlfn.IFNA(VLOOKUP($B432,'Node Details'!$B:$U,C$1,0),"Check"),"")</f>
        <v>00001PS07-1PS070101</v>
      </c>
      <c r="D432" s="39" t="str">
        <f>IF($B432&lt;&gt;"",_xlfn.IFNA(VLOOKUP($B432,'Node Details'!$B:$U,D$1,0),"Check"),"")</f>
        <v>1PS</v>
      </c>
      <c r="E432" s="39" t="str">
        <f>IF($B432&lt;&gt;"",_xlfn.IFNA(VLOOKUP($B432,'Node Details'!$B:$U,E$1,0),"Check"),"")</f>
        <v>Airtel</v>
      </c>
      <c r="F432" s="40">
        <v>45046</v>
      </c>
      <c r="G432" s="82"/>
      <c r="H432" s="39" t="s">
        <v>2829</v>
      </c>
      <c r="I432" s="82">
        <v>1</v>
      </c>
      <c r="J432" s="38">
        <v>50</v>
      </c>
      <c r="K432" s="39">
        <f t="shared" si="42"/>
        <v>50</v>
      </c>
      <c r="L432" s="64">
        <v>45046</v>
      </c>
      <c r="M432" s="82"/>
      <c r="N432" s="96" t="s">
        <v>577</v>
      </c>
      <c r="O432" s="94">
        <v>45082</v>
      </c>
      <c r="P432" s="38">
        <f t="shared" si="43"/>
        <v>50</v>
      </c>
      <c r="Q432" s="38">
        <f t="shared" si="44"/>
        <v>50</v>
      </c>
      <c r="R432" s="39"/>
      <c r="S432" s="96" t="s">
        <v>2827</v>
      </c>
      <c r="T432" s="97">
        <v>45195</v>
      </c>
      <c r="U432" s="38">
        <f t="shared" si="45"/>
        <v>50</v>
      </c>
      <c r="V432" s="38">
        <f t="shared" si="46"/>
        <v>1</v>
      </c>
      <c r="W432" s="82">
        <f t="shared" si="47"/>
        <v>50</v>
      </c>
      <c r="X432" s="98" t="s">
        <v>95</v>
      </c>
      <c r="Y432" s="98" t="s">
        <v>89</v>
      </c>
      <c r="Z432" s="72"/>
      <c r="AA432" s="72"/>
      <c r="AB432" t="s">
        <v>100</v>
      </c>
      <c r="AC432" s="72" t="s">
        <v>101</v>
      </c>
    </row>
    <row r="433" spans="1:29" ht="15" customHeight="1">
      <c r="A433" s="38">
        <f t="shared" si="48"/>
        <v>431</v>
      </c>
      <c r="B433" s="39" t="s">
        <v>2155</v>
      </c>
      <c r="C433" s="39" t="str">
        <f>IF($B433&lt;&gt;"",_xlfn.IFNA(VLOOKUP($B433,'Node Details'!$B:$U,C$1,0),"Check"),"")</f>
        <v>00001PS07-1PS070101</v>
      </c>
      <c r="D433" s="39" t="str">
        <f>IF($B433&lt;&gt;"",_xlfn.IFNA(VLOOKUP($B433,'Node Details'!$B:$U,D$1,0),"Check"),"")</f>
        <v>1PS</v>
      </c>
      <c r="E433" s="39" t="str">
        <f>IF($B433&lt;&gt;"",_xlfn.IFNA(VLOOKUP($B433,'Node Details'!$B:$U,E$1,0),"Check"),"")</f>
        <v>Airtel</v>
      </c>
      <c r="F433" s="40">
        <v>45046</v>
      </c>
      <c r="G433" s="82"/>
      <c r="H433" s="39" t="s">
        <v>2829</v>
      </c>
      <c r="I433" s="82">
        <v>1</v>
      </c>
      <c r="J433" s="38">
        <v>50</v>
      </c>
      <c r="K433" s="39">
        <f t="shared" si="42"/>
        <v>50</v>
      </c>
      <c r="L433" s="64">
        <v>45046</v>
      </c>
      <c r="M433" s="82"/>
      <c r="N433" s="96" t="s">
        <v>577</v>
      </c>
      <c r="O433" s="94">
        <v>45082</v>
      </c>
      <c r="P433" s="38">
        <f t="shared" si="43"/>
        <v>50</v>
      </c>
      <c r="Q433" s="38">
        <f t="shared" si="44"/>
        <v>50</v>
      </c>
      <c r="R433" s="39"/>
      <c r="S433" s="96" t="s">
        <v>2827</v>
      </c>
      <c r="T433" s="97">
        <v>45195</v>
      </c>
      <c r="U433" s="38">
        <f t="shared" si="45"/>
        <v>50</v>
      </c>
      <c r="V433" s="38">
        <f t="shared" si="46"/>
        <v>1</v>
      </c>
      <c r="W433" s="82">
        <f t="shared" si="47"/>
        <v>50</v>
      </c>
      <c r="X433" s="98" t="s">
        <v>95</v>
      </c>
      <c r="Y433" s="98" t="s">
        <v>89</v>
      </c>
      <c r="Z433" s="72"/>
      <c r="AA433" s="72"/>
      <c r="AB433" t="s">
        <v>100</v>
      </c>
      <c r="AC433" s="72" t="s">
        <v>101</v>
      </c>
    </row>
    <row r="434" spans="1:29" ht="15" customHeight="1">
      <c r="A434" s="38">
        <f t="shared" si="48"/>
        <v>432</v>
      </c>
      <c r="B434" s="39" t="s">
        <v>2157</v>
      </c>
      <c r="C434" s="39" t="str">
        <f>IF($B434&lt;&gt;"",_xlfn.IFNA(VLOOKUP($B434,'Node Details'!$B:$U,C$1,0),"Check"),"")</f>
        <v>00001PS07-1PS070101</v>
      </c>
      <c r="D434" s="39" t="str">
        <f>IF($B434&lt;&gt;"",_xlfn.IFNA(VLOOKUP($B434,'Node Details'!$B:$U,D$1,0),"Check"),"")</f>
        <v>1PS</v>
      </c>
      <c r="E434" s="39" t="str">
        <f>IF($B434&lt;&gt;"",_xlfn.IFNA(VLOOKUP($B434,'Node Details'!$B:$U,E$1,0),"Check"),"")</f>
        <v>Airtel</v>
      </c>
      <c r="F434" s="40">
        <v>45046</v>
      </c>
      <c r="G434" s="82"/>
      <c r="H434" s="39" t="s">
        <v>2829</v>
      </c>
      <c r="I434" s="82">
        <v>1</v>
      </c>
      <c r="J434" s="38">
        <v>50</v>
      </c>
      <c r="K434" s="39">
        <f t="shared" si="42"/>
        <v>50</v>
      </c>
      <c r="L434" s="64">
        <v>45046</v>
      </c>
      <c r="M434" s="82"/>
      <c r="N434" s="96" t="s">
        <v>577</v>
      </c>
      <c r="O434" s="94">
        <v>45082</v>
      </c>
      <c r="P434" s="38">
        <f t="shared" si="43"/>
        <v>50</v>
      </c>
      <c r="Q434" s="38">
        <f t="shared" si="44"/>
        <v>50</v>
      </c>
      <c r="R434" s="39"/>
      <c r="S434" s="96" t="s">
        <v>2827</v>
      </c>
      <c r="T434" s="97">
        <v>45195</v>
      </c>
      <c r="U434" s="38">
        <f t="shared" si="45"/>
        <v>50</v>
      </c>
      <c r="V434" s="38">
        <f t="shared" si="46"/>
        <v>1</v>
      </c>
      <c r="W434" s="82">
        <f t="shared" si="47"/>
        <v>50</v>
      </c>
      <c r="X434" s="98" t="s">
        <v>95</v>
      </c>
      <c r="Y434" s="98" t="s">
        <v>89</v>
      </c>
      <c r="Z434" s="72"/>
      <c r="AA434" s="72"/>
      <c r="AB434" t="s">
        <v>100</v>
      </c>
      <c r="AC434" s="72" t="s">
        <v>101</v>
      </c>
    </row>
    <row r="435" spans="1:29" ht="15" customHeight="1">
      <c r="A435" s="38">
        <f t="shared" si="48"/>
        <v>433</v>
      </c>
      <c r="B435" s="39" t="s">
        <v>2159</v>
      </c>
      <c r="C435" s="39" t="str">
        <f>IF($B435&lt;&gt;"",_xlfn.IFNA(VLOOKUP($B435,'Node Details'!$B:$U,C$1,0),"Check"),"")</f>
        <v>00001PS07-1PS070101</v>
      </c>
      <c r="D435" s="39" t="str">
        <f>IF($B435&lt;&gt;"",_xlfn.IFNA(VLOOKUP($B435,'Node Details'!$B:$U,D$1,0),"Check"),"")</f>
        <v>1PS</v>
      </c>
      <c r="E435" s="39" t="str">
        <f>IF($B435&lt;&gt;"",_xlfn.IFNA(VLOOKUP($B435,'Node Details'!$B:$U,E$1,0),"Check"),"")</f>
        <v>Airtel</v>
      </c>
      <c r="F435" s="40">
        <v>45046</v>
      </c>
      <c r="G435" s="82"/>
      <c r="H435" s="39" t="s">
        <v>2829</v>
      </c>
      <c r="I435" s="82">
        <v>1</v>
      </c>
      <c r="J435" s="38">
        <v>50</v>
      </c>
      <c r="K435" s="39">
        <f t="shared" si="42"/>
        <v>50</v>
      </c>
      <c r="L435" s="64">
        <v>45046</v>
      </c>
      <c r="M435" s="82"/>
      <c r="N435" s="96" t="s">
        <v>577</v>
      </c>
      <c r="O435" s="94">
        <v>45082</v>
      </c>
      <c r="P435" s="38">
        <f t="shared" si="43"/>
        <v>50</v>
      </c>
      <c r="Q435" s="38">
        <f t="shared" si="44"/>
        <v>50</v>
      </c>
      <c r="R435" s="39"/>
      <c r="S435" s="96" t="s">
        <v>2827</v>
      </c>
      <c r="T435" s="97">
        <v>45195</v>
      </c>
      <c r="U435" s="38">
        <f t="shared" si="45"/>
        <v>50</v>
      </c>
      <c r="V435" s="38">
        <f t="shared" si="46"/>
        <v>1</v>
      </c>
      <c r="W435" s="82">
        <f t="shared" si="47"/>
        <v>50</v>
      </c>
      <c r="X435" s="98" t="s">
        <v>95</v>
      </c>
      <c r="Y435" s="98" t="s">
        <v>89</v>
      </c>
      <c r="Z435" s="72"/>
      <c r="AA435" s="72"/>
      <c r="AB435" t="s">
        <v>100</v>
      </c>
      <c r="AC435" s="72" t="s">
        <v>101</v>
      </c>
    </row>
    <row r="436" spans="1:29" ht="15" customHeight="1">
      <c r="A436" s="38">
        <f t="shared" si="48"/>
        <v>434</v>
      </c>
      <c r="B436" s="39" t="s">
        <v>2161</v>
      </c>
      <c r="C436" s="39" t="str">
        <f>IF($B436&lt;&gt;"",_xlfn.IFNA(VLOOKUP($B436,'Node Details'!$B:$U,C$1,0),"Check"),"")</f>
        <v>00001PS07-1PS070101</v>
      </c>
      <c r="D436" s="39" t="str">
        <f>IF($B436&lt;&gt;"",_xlfn.IFNA(VLOOKUP($B436,'Node Details'!$B:$U,D$1,0),"Check"),"")</f>
        <v>1PS</v>
      </c>
      <c r="E436" s="39" t="str">
        <f>IF($B436&lt;&gt;"",_xlfn.IFNA(VLOOKUP($B436,'Node Details'!$B:$U,E$1,0),"Check"),"")</f>
        <v>Airtel</v>
      </c>
      <c r="F436" s="40">
        <v>45046</v>
      </c>
      <c r="G436" s="82"/>
      <c r="H436" s="39" t="s">
        <v>2829</v>
      </c>
      <c r="I436" s="82">
        <v>1</v>
      </c>
      <c r="J436" s="38">
        <v>50</v>
      </c>
      <c r="K436" s="39">
        <f t="shared" si="42"/>
        <v>50</v>
      </c>
      <c r="L436" s="64">
        <v>45046</v>
      </c>
      <c r="M436" s="82"/>
      <c r="N436" s="96" t="s">
        <v>577</v>
      </c>
      <c r="O436" s="94">
        <v>45082</v>
      </c>
      <c r="P436" s="38">
        <f t="shared" si="43"/>
        <v>50</v>
      </c>
      <c r="Q436" s="38">
        <f t="shared" si="44"/>
        <v>50</v>
      </c>
      <c r="R436" s="39"/>
      <c r="S436" s="96" t="s">
        <v>2827</v>
      </c>
      <c r="T436" s="97">
        <v>45195</v>
      </c>
      <c r="U436" s="38">
        <f t="shared" si="45"/>
        <v>50</v>
      </c>
      <c r="V436" s="38">
        <f t="shared" si="46"/>
        <v>1</v>
      </c>
      <c r="W436" s="82">
        <f t="shared" si="47"/>
        <v>50</v>
      </c>
      <c r="X436" s="98" t="s">
        <v>95</v>
      </c>
      <c r="Y436" s="98" t="s">
        <v>89</v>
      </c>
      <c r="Z436" s="72"/>
      <c r="AA436" s="72"/>
      <c r="AB436" t="s">
        <v>100</v>
      </c>
      <c r="AC436" s="72" t="s">
        <v>101</v>
      </c>
    </row>
    <row r="437" spans="1:29" ht="15" customHeight="1">
      <c r="A437" s="38">
        <f t="shared" si="48"/>
        <v>435</v>
      </c>
      <c r="B437" s="39" t="s">
        <v>148</v>
      </c>
      <c r="C437" s="39" t="str">
        <f>IF($B437&lt;&gt;"",_xlfn.IFNA(VLOOKUP($B437,'Node Details'!$B:$U,C$1,0),"Check"),"")</f>
        <v>00001PS07-1PS070101</v>
      </c>
      <c r="D437" s="39" t="str">
        <f>IF($B437&lt;&gt;"",_xlfn.IFNA(VLOOKUP($B437,'Node Details'!$B:$U,D$1,0),"Check"),"")</f>
        <v>1PS</v>
      </c>
      <c r="E437" s="39" t="str">
        <f>IF($B437&lt;&gt;"",_xlfn.IFNA(VLOOKUP($B437,'Node Details'!$B:$U,E$1,0),"Check"),"")</f>
        <v>Airtel</v>
      </c>
      <c r="F437" s="40">
        <v>45046</v>
      </c>
      <c r="G437" s="82"/>
      <c r="H437" s="39" t="s">
        <v>2829</v>
      </c>
      <c r="I437" s="82">
        <v>1</v>
      </c>
      <c r="J437" s="38">
        <v>50</v>
      </c>
      <c r="K437" s="39">
        <f t="shared" si="42"/>
        <v>50</v>
      </c>
      <c r="L437" s="64">
        <v>45046</v>
      </c>
      <c r="M437" s="82"/>
      <c r="N437" s="96" t="s">
        <v>577</v>
      </c>
      <c r="O437" s="94">
        <v>45082</v>
      </c>
      <c r="P437" s="38">
        <f t="shared" si="43"/>
        <v>50</v>
      </c>
      <c r="Q437" s="38">
        <f t="shared" si="44"/>
        <v>50</v>
      </c>
      <c r="R437" s="39"/>
      <c r="S437" s="96" t="s">
        <v>2827</v>
      </c>
      <c r="T437" s="97">
        <v>45195</v>
      </c>
      <c r="U437" s="38">
        <f t="shared" si="45"/>
        <v>50</v>
      </c>
      <c r="V437" s="38">
        <f t="shared" si="46"/>
        <v>1</v>
      </c>
      <c r="W437" s="82">
        <f t="shared" si="47"/>
        <v>50</v>
      </c>
      <c r="X437" s="98" t="s">
        <v>95</v>
      </c>
      <c r="Y437" s="98" t="s">
        <v>89</v>
      </c>
      <c r="Z437" s="72"/>
      <c r="AA437" s="72"/>
      <c r="AB437" t="s">
        <v>100</v>
      </c>
      <c r="AC437" s="72" t="s">
        <v>101</v>
      </c>
    </row>
    <row r="438" spans="1:29" ht="15" customHeight="1">
      <c r="A438" s="38">
        <f t="shared" si="48"/>
        <v>436</v>
      </c>
      <c r="B438" s="39" t="s">
        <v>2163</v>
      </c>
      <c r="C438" s="39" t="str">
        <f>IF($B438&lt;&gt;"",_xlfn.IFNA(VLOOKUP($B438,'Node Details'!$B:$U,C$1,0),"Check"),"")</f>
        <v>00001PS08-1PS080101</v>
      </c>
      <c r="D438" s="39" t="str">
        <f>IF($B438&lt;&gt;"",_xlfn.IFNA(VLOOKUP($B438,'Node Details'!$B:$U,D$1,0),"Check"),"")</f>
        <v>1PS</v>
      </c>
      <c r="E438" s="39" t="str">
        <f>IF($B438&lt;&gt;"",_xlfn.IFNA(VLOOKUP($B438,'Node Details'!$B:$U,E$1,0),"Check"),"")</f>
        <v>Airtel</v>
      </c>
      <c r="F438" s="40">
        <v>45046</v>
      </c>
      <c r="G438" s="82"/>
      <c r="H438" s="39" t="s">
        <v>2829</v>
      </c>
      <c r="I438" s="82">
        <v>1</v>
      </c>
      <c r="J438" s="38">
        <v>50</v>
      </c>
      <c r="K438" s="39">
        <f t="shared" si="42"/>
        <v>50</v>
      </c>
      <c r="L438" s="64">
        <v>45046</v>
      </c>
      <c r="M438" s="82"/>
      <c r="N438" s="96" t="s">
        <v>577</v>
      </c>
      <c r="O438" s="94">
        <v>45082</v>
      </c>
      <c r="P438" s="38">
        <f t="shared" si="43"/>
        <v>50</v>
      </c>
      <c r="Q438" s="38">
        <f t="shared" si="44"/>
        <v>50</v>
      </c>
      <c r="R438" s="39"/>
      <c r="S438" s="96" t="s">
        <v>2827</v>
      </c>
      <c r="T438" s="97">
        <v>45195</v>
      </c>
      <c r="U438" s="38">
        <f t="shared" si="45"/>
        <v>50</v>
      </c>
      <c r="V438" s="38">
        <f t="shared" si="46"/>
        <v>1</v>
      </c>
      <c r="W438" s="82">
        <f t="shared" si="47"/>
        <v>50</v>
      </c>
      <c r="X438" s="98" t="s">
        <v>95</v>
      </c>
      <c r="Y438" s="98" t="s">
        <v>89</v>
      </c>
      <c r="Z438" s="72"/>
      <c r="AA438" s="72"/>
      <c r="AB438" t="s">
        <v>100</v>
      </c>
      <c r="AC438" s="72" t="s">
        <v>101</v>
      </c>
    </row>
    <row r="439" spans="1:29" ht="15" customHeight="1">
      <c r="A439" s="38">
        <f t="shared" si="48"/>
        <v>437</v>
      </c>
      <c r="B439" s="39" t="s">
        <v>2165</v>
      </c>
      <c r="C439" s="39" t="str">
        <f>IF($B439&lt;&gt;"",_xlfn.IFNA(VLOOKUP($B439,'Node Details'!$B:$U,C$1,0),"Check"),"")</f>
        <v>00001PS08-1PS080101</v>
      </c>
      <c r="D439" s="39" t="str">
        <f>IF($B439&lt;&gt;"",_xlfn.IFNA(VLOOKUP($B439,'Node Details'!$B:$U,D$1,0),"Check"),"")</f>
        <v>1PS</v>
      </c>
      <c r="E439" s="39" t="str">
        <f>IF($B439&lt;&gt;"",_xlfn.IFNA(VLOOKUP($B439,'Node Details'!$B:$U,E$1,0),"Check"),"")</f>
        <v>Airtel</v>
      </c>
      <c r="F439" s="40">
        <v>45046</v>
      </c>
      <c r="G439" s="82"/>
      <c r="H439" s="39" t="s">
        <v>2829</v>
      </c>
      <c r="I439" s="82">
        <v>1</v>
      </c>
      <c r="J439" s="38">
        <v>50</v>
      </c>
      <c r="K439" s="39">
        <f t="shared" si="42"/>
        <v>50</v>
      </c>
      <c r="L439" s="64">
        <v>45046</v>
      </c>
      <c r="M439" s="82"/>
      <c r="N439" s="96" t="s">
        <v>577</v>
      </c>
      <c r="O439" s="94">
        <v>45082</v>
      </c>
      <c r="P439" s="38">
        <f t="shared" si="43"/>
        <v>50</v>
      </c>
      <c r="Q439" s="38">
        <f t="shared" si="44"/>
        <v>50</v>
      </c>
      <c r="R439" s="39"/>
      <c r="S439" s="96" t="s">
        <v>2827</v>
      </c>
      <c r="T439" s="97">
        <v>45195</v>
      </c>
      <c r="U439" s="38">
        <f t="shared" si="45"/>
        <v>50</v>
      </c>
      <c r="V439" s="38">
        <f t="shared" si="46"/>
        <v>1</v>
      </c>
      <c r="W439" s="82">
        <f t="shared" si="47"/>
        <v>50</v>
      </c>
      <c r="X439" s="98" t="s">
        <v>95</v>
      </c>
      <c r="Y439" s="98" t="s">
        <v>89</v>
      </c>
      <c r="Z439" s="72"/>
      <c r="AA439" s="72"/>
      <c r="AB439" t="s">
        <v>100</v>
      </c>
      <c r="AC439" s="72" t="s">
        <v>101</v>
      </c>
    </row>
    <row r="440" spans="1:29" ht="15" customHeight="1">
      <c r="A440" s="38">
        <f t="shared" si="48"/>
        <v>438</v>
      </c>
      <c r="B440" s="39" t="s">
        <v>2167</v>
      </c>
      <c r="C440" s="39" t="str">
        <f>IF($B440&lt;&gt;"",_xlfn.IFNA(VLOOKUP($B440,'Node Details'!$B:$U,C$1,0),"Check"),"")</f>
        <v>00001PS08-1PS080101</v>
      </c>
      <c r="D440" s="39" t="str">
        <f>IF($B440&lt;&gt;"",_xlfn.IFNA(VLOOKUP($B440,'Node Details'!$B:$U,D$1,0),"Check"),"")</f>
        <v>1PS</v>
      </c>
      <c r="E440" s="39" t="str">
        <f>IF($B440&lt;&gt;"",_xlfn.IFNA(VLOOKUP($B440,'Node Details'!$B:$U,E$1,0),"Check"),"")</f>
        <v>Airtel</v>
      </c>
      <c r="F440" s="40">
        <v>45046</v>
      </c>
      <c r="G440" s="82"/>
      <c r="H440" s="39" t="s">
        <v>2829</v>
      </c>
      <c r="I440" s="82">
        <v>1</v>
      </c>
      <c r="J440" s="38">
        <v>50</v>
      </c>
      <c r="K440" s="39">
        <f t="shared" si="42"/>
        <v>50</v>
      </c>
      <c r="L440" s="64">
        <v>45046</v>
      </c>
      <c r="M440" s="82"/>
      <c r="N440" s="96" t="s">
        <v>577</v>
      </c>
      <c r="O440" s="94">
        <v>45082</v>
      </c>
      <c r="P440" s="38">
        <f t="shared" si="43"/>
        <v>50</v>
      </c>
      <c r="Q440" s="38">
        <f t="shared" si="44"/>
        <v>50</v>
      </c>
      <c r="R440" s="39"/>
      <c r="S440" s="96" t="s">
        <v>2827</v>
      </c>
      <c r="T440" s="97">
        <v>45195</v>
      </c>
      <c r="U440" s="38">
        <f t="shared" si="45"/>
        <v>50</v>
      </c>
      <c r="V440" s="38">
        <f t="shared" si="46"/>
        <v>1</v>
      </c>
      <c r="W440" s="82">
        <f t="shared" si="47"/>
        <v>50</v>
      </c>
      <c r="X440" s="98" t="s">
        <v>95</v>
      </c>
      <c r="Y440" s="98" t="s">
        <v>89</v>
      </c>
      <c r="Z440" s="72"/>
      <c r="AA440" s="72"/>
      <c r="AB440" t="s">
        <v>100</v>
      </c>
      <c r="AC440" s="72" t="s">
        <v>101</v>
      </c>
    </row>
    <row r="441" spans="1:29" ht="15" customHeight="1">
      <c r="A441" s="38">
        <f t="shared" si="48"/>
        <v>439</v>
      </c>
      <c r="B441" s="39" t="s">
        <v>153</v>
      </c>
      <c r="C441" s="39" t="str">
        <f>IF($B441&lt;&gt;"",_xlfn.IFNA(VLOOKUP($B441,'Node Details'!$B:$U,C$1,0),"Check"),"")</f>
        <v>00001PS08-1PS080101</v>
      </c>
      <c r="D441" s="39" t="str">
        <f>IF($B441&lt;&gt;"",_xlfn.IFNA(VLOOKUP($B441,'Node Details'!$B:$U,D$1,0),"Check"),"")</f>
        <v>1PS</v>
      </c>
      <c r="E441" s="39" t="str">
        <f>IF($B441&lt;&gt;"",_xlfn.IFNA(VLOOKUP($B441,'Node Details'!$B:$U,E$1,0),"Check"),"")</f>
        <v>Airtel</v>
      </c>
      <c r="F441" s="40">
        <v>45046</v>
      </c>
      <c r="G441" s="82"/>
      <c r="H441" s="39" t="s">
        <v>2829</v>
      </c>
      <c r="I441" s="82">
        <v>1</v>
      </c>
      <c r="J441" s="38">
        <v>50</v>
      </c>
      <c r="K441" s="39">
        <f t="shared" si="42"/>
        <v>50</v>
      </c>
      <c r="L441" s="64">
        <v>45046</v>
      </c>
      <c r="M441" s="82"/>
      <c r="N441" s="96" t="s">
        <v>577</v>
      </c>
      <c r="O441" s="94">
        <v>45082</v>
      </c>
      <c r="P441" s="38">
        <f t="shared" si="43"/>
        <v>50</v>
      </c>
      <c r="Q441" s="38">
        <f t="shared" si="44"/>
        <v>50</v>
      </c>
      <c r="R441" s="39"/>
      <c r="S441" s="96" t="s">
        <v>2827</v>
      </c>
      <c r="T441" s="97">
        <v>45195</v>
      </c>
      <c r="U441" s="38">
        <f t="shared" si="45"/>
        <v>50</v>
      </c>
      <c r="V441" s="38">
        <f t="shared" si="46"/>
        <v>1</v>
      </c>
      <c r="W441" s="82">
        <f t="shared" si="47"/>
        <v>50</v>
      </c>
      <c r="X441" s="98" t="s">
        <v>95</v>
      </c>
      <c r="Y441" s="98" t="s">
        <v>89</v>
      </c>
      <c r="Z441" s="72"/>
      <c r="AA441" s="72"/>
      <c r="AB441" t="s">
        <v>100</v>
      </c>
      <c r="AC441" s="72" t="s">
        <v>101</v>
      </c>
    </row>
    <row r="442" spans="1:29" ht="15" customHeight="1">
      <c r="A442" s="38">
        <f t="shared" si="48"/>
        <v>440</v>
      </c>
      <c r="B442" s="39" t="s">
        <v>2169</v>
      </c>
      <c r="C442" s="39" t="str">
        <f>IF($B442&lt;&gt;"",_xlfn.IFNA(VLOOKUP($B442,'Node Details'!$B:$U,C$1,0),"Check"),"")</f>
        <v>00001PS09-1PS090101</v>
      </c>
      <c r="D442" s="39" t="str">
        <f>IF($B442&lt;&gt;"",_xlfn.IFNA(VLOOKUP($B442,'Node Details'!$B:$U,D$1,0),"Check"),"")</f>
        <v>1PS</v>
      </c>
      <c r="E442" s="39" t="str">
        <f>IF($B442&lt;&gt;"",_xlfn.IFNA(VLOOKUP($B442,'Node Details'!$B:$U,E$1,0),"Check"),"")</f>
        <v>Airtel</v>
      </c>
      <c r="F442" s="40">
        <v>45046</v>
      </c>
      <c r="G442" s="82"/>
      <c r="H442" s="39" t="s">
        <v>2829</v>
      </c>
      <c r="I442" s="82">
        <v>1</v>
      </c>
      <c r="J442" s="38">
        <v>50</v>
      </c>
      <c r="K442" s="39">
        <f t="shared" si="42"/>
        <v>50</v>
      </c>
      <c r="L442" s="64">
        <v>45046</v>
      </c>
      <c r="M442" s="82"/>
      <c r="N442" s="96" t="s">
        <v>577</v>
      </c>
      <c r="O442" s="94">
        <v>45082</v>
      </c>
      <c r="P442" s="38">
        <f t="shared" si="43"/>
        <v>50</v>
      </c>
      <c r="Q442" s="38">
        <f t="shared" si="44"/>
        <v>50</v>
      </c>
      <c r="R442" s="39"/>
      <c r="S442" s="96" t="s">
        <v>2827</v>
      </c>
      <c r="T442" s="97">
        <v>45195</v>
      </c>
      <c r="U442" s="38">
        <f t="shared" si="45"/>
        <v>50</v>
      </c>
      <c r="V442" s="38">
        <f t="shared" si="46"/>
        <v>1</v>
      </c>
      <c r="W442" s="82">
        <f t="shared" si="47"/>
        <v>50</v>
      </c>
      <c r="X442" s="98" t="s">
        <v>95</v>
      </c>
      <c r="Y442" s="98" t="s">
        <v>89</v>
      </c>
      <c r="Z442" s="72"/>
      <c r="AA442" s="72"/>
      <c r="AB442" t="s">
        <v>100</v>
      </c>
      <c r="AC442" s="72" t="s">
        <v>101</v>
      </c>
    </row>
    <row r="443" spans="1:29" ht="15" customHeight="1">
      <c r="A443" s="38">
        <f t="shared" si="48"/>
        <v>441</v>
      </c>
      <c r="B443" s="39" t="s">
        <v>2171</v>
      </c>
      <c r="C443" s="39" t="str">
        <f>IF($B443&lt;&gt;"",_xlfn.IFNA(VLOOKUP($B443,'Node Details'!$B:$U,C$1,0),"Check"),"")</f>
        <v>00001PS09-1PS090101</v>
      </c>
      <c r="D443" s="39" t="str">
        <f>IF($B443&lt;&gt;"",_xlfn.IFNA(VLOOKUP($B443,'Node Details'!$B:$U,D$1,0),"Check"),"")</f>
        <v>1PS</v>
      </c>
      <c r="E443" s="39" t="str">
        <f>IF($B443&lt;&gt;"",_xlfn.IFNA(VLOOKUP($B443,'Node Details'!$B:$U,E$1,0),"Check"),"")</f>
        <v>Airtel</v>
      </c>
      <c r="F443" s="40">
        <v>45046</v>
      </c>
      <c r="G443" s="82"/>
      <c r="H443" s="39" t="s">
        <v>2829</v>
      </c>
      <c r="I443" s="82">
        <v>1</v>
      </c>
      <c r="J443" s="38">
        <v>50</v>
      </c>
      <c r="K443" s="39">
        <f t="shared" si="42"/>
        <v>50</v>
      </c>
      <c r="L443" s="64">
        <v>45046</v>
      </c>
      <c r="M443" s="82"/>
      <c r="N443" s="96" t="s">
        <v>577</v>
      </c>
      <c r="O443" s="94">
        <v>45082</v>
      </c>
      <c r="P443" s="38">
        <f t="shared" si="43"/>
        <v>50</v>
      </c>
      <c r="Q443" s="38">
        <f t="shared" si="44"/>
        <v>50</v>
      </c>
      <c r="R443" s="39"/>
      <c r="S443" s="96" t="s">
        <v>2827</v>
      </c>
      <c r="T443" s="97">
        <v>45195</v>
      </c>
      <c r="U443" s="38">
        <f t="shared" si="45"/>
        <v>50</v>
      </c>
      <c r="V443" s="38">
        <f t="shared" si="46"/>
        <v>1</v>
      </c>
      <c r="W443" s="82">
        <f t="shared" si="47"/>
        <v>50</v>
      </c>
      <c r="X443" s="98" t="s">
        <v>95</v>
      </c>
      <c r="Y443" s="98" t="s">
        <v>89</v>
      </c>
      <c r="Z443" s="72"/>
      <c r="AA443" s="72"/>
      <c r="AB443" t="s">
        <v>100</v>
      </c>
      <c r="AC443" s="72" t="s">
        <v>101</v>
      </c>
    </row>
    <row r="444" spans="1:29" ht="15" customHeight="1">
      <c r="A444" s="38">
        <f t="shared" si="48"/>
        <v>442</v>
      </c>
      <c r="B444" s="39" t="s">
        <v>2173</v>
      </c>
      <c r="C444" s="39" t="str">
        <f>IF($B444&lt;&gt;"",_xlfn.IFNA(VLOOKUP($B444,'Node Details'!$B:$U,C$1,0),"Check"),"")</f>
        <v>00001PS09-1PS090101</v>
      </c>
      <c r="D444" s="39" t="str">
        <f>IF($B444&lt;&gt;"",_xlfn.IFNA(VLOOKUP($B444,'Node Details'!$B:$U,D$1,0),"Check"),"")</f>
        <v>1PS</v>
      </c>
      <c r="E444" s="39" t="str">
        <f>IF($B444&lt;&gt;"",_xlfn.IFNA(VLOOKUP($B444,'Node Details'!$B:$U,E$1,0),"Check"),"")</f>
        <v>Airtel</v>
      </c>
      <c r="F444" s="40">
        <v>45046</v>
      </c>
      <c r="G444" s="82"/>
      <c r="H444" s="39" t="s">
        <v>2829</v>
      </c>
      <c r="I444" s="82">
        <v>1</v>
      </c>
      <c r="J444" s="38">
        <v>50</v>
      </c>
      <c r="K444" s="39">
        <f t="shared" si="42"/>
        <v>50</v>
      </c>
      <c r="L444" s="64">
        <v>45046</v>
      </c>
      <c r="M444" s="82"/>
      <c r="N444" s="96" t="s">
        <v>577</v>
      </c>
      <c r="O444" s="94">
        <v>45082</v>
      </c>
      <c r="P444" s="38">
        <f t="shared" si="43"/>
        <v>50</v>
      </c>
      <c r="Q444" s="38">
        <f t="shared" si="44"/>
        <v>50</v>
      </c>
      <c r="R444" s="39"/>
      <c r="S444" s="96" t="s">
        <v>2827</v>
      </c>
      <c r="T444" s="97">
        <v>45195</v>
      </c>
      <c r="U444" s="38">
        <f t="shared" si="45"/>
        <v>50</v>
      </c>
      <c r="V444" s="38">
        <f t="shared" si="46"/>
        <v>1</v>
      </c>
      <c r="W444" s="82">
        <f t="shared" si="47"/>
        <v>50</v>
      </c>
      <c r="X444" s="98" t="s">
        <v>95</v>
      </c>
      <c r="Y444" s="98" t="s">
        <v>89</v>
      </c>
      <c r="Z444" s="72"/>
      <c r="AA444" s="72"/>
      <c r="AB444" t="s">
        <v>100</v>
      </c>
      <c r="AC444" s="72" t="s">
        <v>101</v>
      </c>
    </row>
    <row r="445" spans="1:29" ht="15" customHeight="1">
      <c r="A445" s="38">
        <f t="shared" si="48"/>
        <v>443</v>
      </c>
      <c r="B445" s="39" t="s">
        <v>2175</v>
      </c>
      <c r="C445" s="39" t="str">
        <f>IF($B445&lt;&gt;"",_xlfn.IFNA(VLOOKUP($B445,'Node Details'!$B:$U,C$1,0),"Check"),"")</f>
        <v>00001PS09-1PS090101</v>
      </c>
      <c r="D445" s="39" t="str">
        <f>IF($B445&lt;&gt;"",_xlfn.IFNA(VLOOKUP($B445,'Node Details'!$B:$U,D$1,0),"Check"),"")</f>
        <v>1PS</v>
      </c>
      <c r="E445" s="39" t="str">
        <f>IF($B445&lt;&gt;"",_xlfn.IFNA(VLOOKUP($B445,'Node Details'!$B:$U,E$1,0),"Check"),"")</f>
        <v>Airtel</v>
      </c>
      <c r="F445" s="40">
        <v>45046</v>
      </c>
      <c r="G445" s="82"/>
      <c r="H445" s="39" t="s">
        <v>2829</v>
      </c>
      <c r="I445" s="82">
        <v>1</v>
      </c>
      <c r="J445" s="38">
        <v>50</v>
      </c>
      <c r="K445" s="39">
        <f t="shared" si="42"/>
        <v>50</v>
      </c>
      <c r="L445" s="64">
        <v>45046</v>
      </c>
      <c r="M445" s="82"/>
      <c r="N445" s="96" t="s">
        <v>577</v>
      </c>
      <c r="O445" s="94">
        <v>45082</v>
      </c>
      <c r="P445" s="38">
        <f t="shared" si="43"/>
        <v>50</v>
      </c>
      <c r="Q445" s="38">
        <f t="shared" si="44"/>
        <v>50</v>
      </c>
      <c r="R445" s="39"/>
      <c r="S445" s="96" t="s">
        <v>2827</v>
      </c>
      <c r="T445" s="97">
        <v>45195</v>
      </c>
      <c r="U445" s="38">
        <f t="shared" si="45"/>
        <v>50</v>
      </c>
      <c r="V445" s="38">
        <f t="shared" si="46"/>
        <v>1</v>
      </c>
      <c r="W445" s="82">
        <f t="shared" si="47"/>
        <v>50</v>
      </c>
      <c r="X445" s="98" t="s">
        <v>95</v>
      </c>
      <c r="Y445" s="98" t="s">
        <v>89</v>
      </c>
      <c r="Z445" s="72"/>
      <c r="AA445" s="72"/>
      <c r="AB445" t="s">
        <v>100</v>
      </c>
      <c r="AC445" s="72" t="s">
        <v>101</v>
      </c>
    </row>
    <row r="446" spans="1:29" ht="15" customHeight="1">
      <c r="A446" s="38">
        <f t="shared" si="48"/>
        <v>444</v>
      </c>
      <c r="B446" s="39" t="s">
        <v>2177</v>
      </c>
      <c r="C446" s="39" t="str">
        <f>IF($B446&lt;&gt;"",_xlfn.IFNA(VLOOKUP($B446,'Node Details'!$B:$U,C$1,0),"Check"),"")</f>
        <v>00001PS09-1PS090101</v>
      </c>
      <c r="D446" s="39" t="str">
        <f>IF($B446&lt;&gt;"",_xlfn.IFNA(VLOOKUP($B446,'Node Details'!$B:$U,D$1,0),"Check"),"")</f>
        <v>1PS</v>
      </c>
      <c r="E446" s="39" t="str">
        <f>IF($B446&lt;&gt;"",_xlfn.IFNA(VLOOKUP($B446,'Node Details'!$B:$U,E$1,0),"Check"),"")</f>
        <v>Airtel</v>
      </c>
      <c r="F446" s="40">
        <v>45046</v>
      </c>
      <c r="G446" s="82"/>
      <c r="H446" s="39" t="s">
        <v>2829</v>
      </c>
      <c r="I446" s="82">
        <v>1</v>
      </c>
      <c r="J446" s="38">
        <v>50</v>
      </c>
      <c r="K446" s="39">
        <f t="shared" si="42"/>
        <v>50</v>
      </c>
      <c r="L446" s="64">
        <v>45046</v>
      </c>
      <c r="M446" s="82"/>
      <c r="N446" s="96" t="s">
        <v>577</v>
      </c>
      <c r="O446" s="94">
        <v>45082</v>
      </c>
      <c r="P446" s="38">
        <f t="shared" si="43"/>
        <v>50</v>
      </c>
      <c r="Q446" s="38">
        <f t="shared" si="44"/>
        <v>50</v>
      </c>
      <c r="R446" s="39"/>
      <c r="S446" s="96" t="s">
        <v>2827</v>
      </c>
      <c r="T446" s="97">
        <v>45195</v>
      </c>
      <c r="U446" s="38">
        <f t="shared" si="45"/>
        <v>50</v>
      </c>
      <c r="V446" s="38">
        <f t="shared" si="46"/>
        <v>1</v>
      </c>
      <c r="W446" s="82">
        <f t="shared" si="47"/>
        <v>50</v>
      </c>
      <c r="X446" s="98" t="s">
        <v>95</v>
      </c>
      <c r="Y446" s="98" t="s">
        <v>89</v>
      </c>
      <c r="Z446" s="72"/>
      <c r="AA446" s="72"/>
      <c r="AB446" t="s">
        <v>100</v>
      </c>
      <c r="AC446" s="72" t="s">
        <v>101</v>
      </c>
    </row>
    <row r="447" spans="1:29" ht="15" customHeight="1">
      <c r="A447" s="38">
        <f t="shared" si="48"/>
        <v>445</v>
      </c>
      <c r="B447" s="39" t="s">
        <v>156</v>
      </c>
      <c r="C447" s="39" t="str">
        <f>IF($B447&lt;&gt;"",_xlfn.IFNA(VLOOKUP($B447,'Node Details'!$B:$U,C$1,0),"Check"),"")</f>
        <v>00001PS09-1PS090101</v>
      </c>
      <c r="D447" s="39" t="str">
        <f>IF($B447&lt;&gt;"",_xlfn.IFNA(VLOOKUP($B447,'Node Details'!$B:$U,D$1,0),"Check"),"")</f>
        <v>1PS</v>
      </c>
      <c r="E447" s="39" t="str">
        <f>IF($B447&lt;&gt;"",_xlfn.IFNA(VLOOKUP($B447,'Node Details'!$B:$U,E$1,0),"Check"),"")</f>
        <v>Airtel</v>
      </c>
      <c r="F447" s="40">
        <v>45046</v>
      </c>
      <c r="G447" s="82"/>
      <c r="H447" s="39" t="s">
        <v>2829</v>
      </c>
      <c r="I447" s="82">
        <v>1</v>
      </c>
      <c r="J447" s="38">
        <v>50</v>
      </c>
      <c r="K447" s="39">
        <f t="shared" si="42"/>
        <v>50</v>
      </c>
      <c r="L447" s="64">
        <v>45046</v>
      </c>
      <c r="M447" s="82"/>
      <c r="N447" s="96" t="s">
        <v>577</v>
      </c>
      <c r="O447" s="94">
        <v>45082</v>
      </c>
      <c r="P447" s="38">
        <f t="shared" si="43"/>
        <v>50</v>
      </c>
      <c r="Q447" s="38">
        <f t="shared" si="44"/>
        <v>50</v>
      </c>
      <c r="R447" s="39"/>
      <c r="S447" s="96" t="s">
        <v>2827</v>
      </c>
      <c r="T447" s="97">
        <v>45195</v>
      </c>
      <c r="U447" s="38">
        <f t="shared" si="45"/>
        <v>50</v>
      </c>
      <c r="V447" s="38">
        <f t="shared" si="46"/>
        <v>1</v>
      </c>
      <c r="W447" s="82">
        <f t="shared" si="47"/>
        <v>50</v>
      </c>
      <c r="X447" s="98" t="s">
        <v>95</v>
      </c>
      <c r="Y447" s="98" t="s">
        <v>89</v>
      </c>
      <c r="Z447" s="72"/>
      <c r="AA447" s="72"/>
      <c r="AB447" t="s">
        <v>100</v>
      </c>
      <c r="AC447" s="72" t="s">
        <v>101</v>
      </c>
    </row>
    <row r="448" spans="1:29" ht="15" customHeight="1">
      <c r="A448" s="38">
        <f t="shared" si="48"/>
        <v>446</v>
      </c>
      <c r="B448" s="39" t="s">
        <v>2179</v>
      </c>
      <c r="C448" s="39" t="str">
        <f>IF($B448&lt;&gt;"",_xlfn.IFNA(VLOOKUP($B448,'Node Details'!$B:$U,C$1,0),"Check"),"")</f>
        <v>00001PS10-1PS100101</v>
      </c>
      <c r="D448" s="39" t="str">
        <f>IF($B448&lt;&gt;"",_xlfn.IFNA(VLOOKUP($B448,'Node Details'!$B:$U,D$1,0),"Check"),"")</f>
        <v>1PS</v>
      </c>
      <c r="E448" s="39" t="str">
        <f>IF($B448&lt;&gt;"",_xlfn.IFNA(VLOOKUP($B448,'Node Details'!$B:$U,E$1,0),"Check"),"")</f>
        <v>Airtel</v>
      </c>
      <c r="F448" s="40">
        <v>45046</v>
      </c>
      <c r="G448" s="82"/>
      <c r="H448" s="39" t="s">
        <v>2829</v>
      </c>
      <c r="I448" s="82">
        <v>1</v>
      </c>
      <c r="J448" s="38">
        <v>50</v>
      </c>
      <c r="K448" s="39">
        <f t="shared" si="42"/>
        <v>50</v>
      </c>
      <c r="L448" s="64">
        <v>45046</v>
      </c>
      <c r="M448" s="82"/>
      <c r="N448" s="96" t="s">
        <v>577</v>
      </c>
      <c r="O448" s="94">
        <v>45082</v>
      </c>
      <c r="P448" s="38">
        <f t="shared" si="43"/>
        <v>50</v>
      </c>
      <c r="Q448" s="38">
        <f t="shared" si="44"/>
        <v>50</v>
      </c>
      <c r="R448" s="39"/>
      <c r="S448" s="96" t="s">
        <v>2827</v>
      </c>
      <c r="T448" s="97">
        <v>45195</v>
      </c>
      <c r="U448" s="38">
        <f t="shared" si="45"/>
        <v>50</v>
      </c>
      <c r="V448" s="38">
        <f t="shared" si="46"/>
        <v>1</v>
      </c>
      <c r="W448" s="82">
        <f t="shared" si="47"/>
        <v>50</v>
      </c>
      <c r="X448" s="98" t="s">
        <v>95</v>
      </c>
      <c r="Y448" s="98" t="s">
        <v>89</v>
      </c>
      <c r="Z448" s="72"/>
      <c r="AA448" s="72"/>
      <c r="AB448" t="s">
        <v>100</v>
      </c>
      <c r="AC448" s="72" t="s">
        <v>101</v>
      </c>
    </row>
    <row r="449" spans="1:29" ht="15" customHeight="1">
      <c r="A449" s="38">
        <f t="shared" si="48"/>
        <v>447</v>
      </c>
      <c r="B449" s="39" t="s">
        <v>2181</v>
      </c>
      <c r="C449" s="39" t="str">
        <f>IF($B449&lt;&gt;"",_xlfn.IFNA(VLOOKUP($B449,'Node Details'!$B:$U,C$1,0),"Check"),"")</f>
        <v>00001PS10-1PS100101</v>
      </c>
      <c r="D449" s="39" t="str">
        <f>IF($B449&lt;&gt;"",_xlfn.IFNA(VLOOKUP($B449,'Node Details'!$B:$U,D$1,0),"Check"),"")</f>
        <v>1PS</v>
      </c>
      <c r="E449" s="39" t="str">
        <f>IF($B449&lt;&gt;"",_xlfn.IFNA(VLOOKUP($B449,'Node Details'!$B:$U,E$1,0),"Check"),"")</f>
        <v>Airtel</v>
      </c>
      <c r="F449" s="40">
        <v>45046</v>
      </c>
      <c r="G449" s="82"/>
      <c r="H449" s="39" t="s">
        <v>2829</v>
      </c>
      <c r="I449" s="82">
        <v>1</v>
      </c>
      <c r="J449" s="38">
        <v>50</v>
      </c>
      <c r="K449" s="39">
        <f t="shared" si="42"/>
        <v>50</v>
      </c>
      <c r="L449" s="64">
        <v>45046</v>
      </c>
      <c r="M449" s="82"/>
      <c r="N449" s="96" t="s">
        <v>577</v>
      </c>
      <c r="O449" s="94">
        <v>45082</v>
      </c>
      <c r="P449" s="38">
        <f t="shared" si="43"/>
        <v>50</v>
      </c>
      <c r="Q449" s="38">
        <f t="shared" si="44"/>
        <v>50</v>
      </c>
      <c r="R449" s="39"/>
      <c r="S449" s="96" t="s">
        <v>2827</v>
      </c>
      <c r="T449" s="97">
        <v>45195</v>
      </c>
      <c r="U449" s="38">
        <f t="shared" si="45"/>
        <v>50</v>
      </c>
      <c r="V449" s="38">
        <f t="shared" si="46"/>
        <v>1</v>
      </c>
      <c r="W449" s="82">
        <f t="shared" si="47"/>
        <v>50</v>
      </c>
      <c r="X449" s="98" t="s">
        <v>95</v>
      </c>
      <c r="Y449" s="98" t="s">
        <v>89</v>
      </c>
      <c r="Z449" s="72"/>
      <c r="AA449" s="72"/>
      <c r="AB449" t="s">
        <v>100</v>
      </c>
      <c r="AC449" s="72" t="s">
        <v>101</v>
      </c>
    </row>
    <row r="450" spans="1:29" ht="15" customHeight="1">
      <c r="A450" s="38">
        <f t="shared" si="48"/>
        <v>448</v>
      </c>
      <c r="B450" s="39" t="s">
        <v>2183</v>
      </c>
      <c r="C450" s="39" t="str">
        <f>IF($B450&lt;&gt;"",_xlfn.IFNA(VLOOKUP($B450,'Node Details'!$B:$U,C$1,0),"Check"),"")</f>
        <v>00001PS10-1PS100101</v>
      </c>
      <c r="D450" s="39" t="str">
        <f>IF($B450&lt;&gt;"",_xlfn.IFNA(VLOOKUP($B450,'Node Details'!$B:$U,D$1,0),"Check"),"")</f>
        <v>1PS</v>
      </c>
      <c r="E450" s="39" t="str">
        <f>IF($B450&lt;&gt;"",_xlfn.IFNA(VLOOKUP($B450,'Node Details'!$B:$U,E$1,0),"Check"),"")</f>
        <v>Airtel</v>
      </c>
      <c r="F450" s="40">
        <v>45046</v>
      </c>
      <c r="G450" s="82"/>
      <c r="H450" s="39" t="s">
        <v>2829</v>
      </c>
      <c r="I450" s="82">
        <v>1</v>
      </c>
      <c r="J450" s="38">
        <v>50</v>
      </c>
      <c r="K450" s="39">
        <f t="shared" si="42"/>
        <v>50</v>
      </c>
      <c r="L450" s="64">
        <v>45046</v>
      </c>
      <c r="M450" s="82"/>
      <c r="N450" s="96" t="s">
        <v>577</v>
      </c>
      <c r="O450" s="94">
        <v>45082</v>
      </c>
      <c r="P450" s="38">
        <f t="shared" si="43"/>
        <v>50</v>
      </c>
      <c r="Q450" s="38">
        <f t="shared" si="44"/>
        <v>50</v>
      </c>
      <c r="R450" s="39"/>
      <c r="S450" s="96" t="s">
        <v>2827</v>
      </c>
      <c r="T450" s="97">
        <v>45195</v>
      </c>
      <c r="U450" s="38">
        <f t="shared" si="45"/>
        <v>50</v>
      </c>
      <c r="V450" s="38">
        <f t="shared" si="46"/>
        <v>1</v>
      </c>
      <c r="W450" s="82">
        <f t="shared" si="47"/>
        <v>50</v>
      </c>
      <c r="X450" s="98" t="s">
        <v>95</v>
      </c>
      <c r="Y450" s="98" t="s">
        <v>89</v>
      </c>
      <c r="Z450" s="72"/>
      <c r="AA450" s="72"/>
      <c r="AB450" t="s">
        <v>100</v>
      </c>
      <c r="AC450" s="72" t="s">
        <v>101</v>
      </c>
    </row>
    <row r="451" spans="1:29" ht="15" customHeight="1">
      <c r="A451" s="38">
        <f t="shared" si="48"/>
        <v>449</v>
      </c>
      <c r="B451" s="39" t="s">
        <v>2185</v>
      </c>
      <c r="C451" s="39" t="str">
        <f>IF($B451&lt;&gt;"",_xlfn.IFNA(VLOOKUP($B451,'Node Details'!$B:$U,C$1,0),"Check"),"")</f>
        <v>00001PS10-1PS100101</v>
      </c>
      <c r="D451" s="39" t="str">
        <f>IF($B451&lt;&gt;"",_xlfn.IFNA(VLOOKUP($B451,'Node Details'!$B:$U,D$1,0),"Check"),"")</f>
        <v>1PS</v>
      </c>
      <c r="E451" s="39" t="str">
        <f>IF($B451&lt;&gt;"",_xlfn.IFNA(VLOOKUP($B451,'Node Details'!$B:$U,E$1,0),"Check"),"")</f>
        <v>Airtel</v>
      </c>
      <c r="F451" s="40">
        <v>45046</v>
      </c>
      <c r="G451" s="82"/>
      <c r="H451" s="39" t="s">
        <v>2829</v>
      </c>
      <c r="I451" s="82">
        <v>1</v>
      </c>
      <c r="J451" s="38">
        <v>50</v>
      </c>
      <c r="K451" s="39">
        <f t="shared" ref="K451:K514" si="49">IF(I451&lt;&gt;"",J451*I451,0)</f>
        <v>50</v>
      </c>
      <c r="L451" s="64">
        <v>45046</v>
      </c>
      <c r="M451" s="82"/>
      <c r="N451" s="96" t="s">
        <v>577</v>
      </c>
      <c r="O451" s="94">
        <v>45082</v>
      </c>
      <c r="P451" s="38">
        <f t="shared" ref="P451:P514" si="50">J451</f>
        <v>50</v>
      </c>
      <c r="Q451" s="38">
        <f t="shared" ref="Q451:Q514" si="51">P451*I451</f>
        <v>50</v>
      </c>
      <c r="R451" s="39"/>
      <c r="S451" s="96" t="s">
        <v>2827</v>
      </c>
      <c r="T451" s="97">
        <v>45195</v>
      </c>
      <c r="U451" s="38">
        <f t="shared" ref="U451:U514" si="52">J451</f>
        <v>50</v>
      </c>
      <c r="V451" s="38">
        <f t="shared" ref="V451:V514" si="53">I451</f>
        <v>1</v>
      </c>
      <c r="W451" s="82">
        <f t="shared" ref="W451:W514" si="54">IF(V451&lt;&gt;"",V451*U451,0)</f>
        <v>50</v>
      </c>
      <c r="X451" s="98" t="s">
        <v>95</v>
      </c>
      <c r="Y451" s="98" t="s">
        <v>89</v>
      </c>
      <c r="Z451" s="72"/>
      <c r="AA451" s="72"/>
      <c r="AB451" t="s">
        <v>100</v>
      </c>
      <c r="AC451" s="72" t="s">
        <v>101</v>
      </c>
    </row>
    <row r="452" spans="1:29" ht="15" customHeight="1">
      <c r="A452" s="38">
        <f t="shared" ref="A452:A515" si="55">A451+1</f>
        <v>450</v>
      </c>
      <c r="B452" s="39" t="s">
        <v>2187</v>
      </c>
      <c r="C452" s="39" t="str">
        <f>IF($B452&lt;&gt;"",_xlfn.IFNA(VLOOKUP($B452,'Node Details'!$B:$U,C$1,0),"Check"),"")</f>
        <v>00001PS10-1PS100101</v>
      </c>
      <c r="D452" s="39" t="str">
        <f>IF($B452&lt;&gt;"",_xlfn.IFNA(VLOOKUP($B452,'Node Details'!$B:$U,D$1,0),"Check"),"")</f>
        <v>1PS</v>
      </c>
      <c r="E452" s="39" t="str">
        <f>IF($B452&lt;&gt;"",_xlfn.IFNA(VLOOKUP($B452,'Node Details'!$B:$U,E$1,0),"Check"),"")</f>
        <v>Airtel</v>
      </c>
      <c r="F452" s="40">
        <v>45046</v>
      </c>
      <c r="G452" s="82"/>
      <c r="H452" s="39" t="s">
        <v>2829</v>
      </c>
      <c r="I452" s="82">
        <v>1</v>
      </c>
      <c r="J452" s="38">
        <v>50</v>
      </c>
      <c r="K452" s="39">
        <f t="shared" si="49"/>
        <v>50</v>
      </c>
      <c r="L452" s="64">
        <v>45046</v>
      </c>
      <c r="M452" s="82"/>
      <c r="N452" s="96" t="s">
        <v>577</v>
      </c>
      <c r="O452" s="94">
        <v>45082</v>
      </c>
      <c r="P452" s="38">
        <f t="shared" si="50"/>
        <v>50</v>
      </c>
      <c r="Q452" s="38">
        <f t="shared" si="51"/>
        <v>50</v>
      </c>
      <c r="R452" s="39"/>
      <c r="S452" s="96" t="s">
        <v>2827</v>
      </c>
      <c r="T452" s="97">
        <v>45195</v>
      </c>
      <c r="U452" s="38">
        <f t="shared" si="52"/>
        <v>50</v>
      </c>
      <c r="V452" s="38">
        <f t="shared" si="53"/>
        <v>1</v>
      </c>
      <c r="W452" s="82">
        <f t="shared" si="54"/>
        <v>50</v>
      </c>
      <c r="X452" s="98" t="s">
        <v>95</v>
      </c>
      <c r="Y452" s="98" t="s">
        <v>89</v>
      </c>
      <c r="Z452" s="72"/>
      <c r="AA452" s="72"/>
      <c r="AB452" t="s">
        <v>100</v>
      </c>
      <c r="AC452" s="72" t="s">
        <v>101</v>
      </c>
    </row>
    <row r="453" spans="1:29" ht="15" customHeight="1">
      <c r="A453" s="38">
        <f t="shared" si="55"/>
        <v>451</v>
      </c>
      <c r="B453" s="39" t="s">
        <v>2189</v>
      </c>
      <c r="C453" s="39" t="str">
        <f>IF($B453&lt;&gt;"",_xlfn.IFNA(VLOOKUP($B453,'Node Details'!$B:$U,C$1,0),"Check"),"")</f>
        <v>00001PS10-1PS100101</v>
      </c>
      <c r="D453" s="39" t="str">
        <f>IF($B453&lt;&gt;"",_xlfn.IFNA(VLOOKUP($B453,'Node Details'!$B:$U,D$1,0),"Check"),"")</f>
        <v>1PS</v>
      </c>
      <c r="E453" s="39" t="str">
        <f>IF($B453&lt;&gt;"",_xlfn.IFNA(VLOOKUP($B453,'Node Details'!$B:$U,E$1,0),"Check"),"")</f>
        <v>Airtel</v>
      </c>
      <c r="F453" s="40">
        <v>45046</v>
      </c>
      <c r="G453" s="82"/>
      <c r="H453" s="39" t="s">
        <v>2829</v>
      </c>
      <c r="I453" s="82">
        <v>1</v>
      </c>
      <c r="J453" s="38">
        <v>50</v>
      </c>
      <c r="K453" s="39">
        <f t="shared" si="49"/>
        <v>50</v>
      </c>
      <c r="L453" s="64">
        <v>45046</v>
      </c>
      <c r="M453" s="82"/>
      <c r="N453" s="96" t="s">
        <v>577</v>
      </c>
      <c r="O453" s="94">
        <v>45082</v>
      </c>
      <c r="P453" s="38">
        <f t="shared" si="50"/>
        <v>50</v>
      </c>
      <c r="Q453" s="38">
        <f t="shared" si="51"/>
        <v>50</v>
      </c>
      <c r="R453" s="39"/>
      <c r="S453" s="96" t="s">
        <v>2827</v>
      </c>
      <c r="T453" s="97">
        <v>45195</v>
      </c>
      <c r="U453" s="38">
        <f t="shared" si="52"/>
        <v>50</v>
      </c>
      <c r="V453" s="38">
        <f t="shared" si="53"/>
        <v>1</v>
      </c>
      <c r="W453" s="82">
        <f t="shared" si="54"/>
        <v>50</v>
      </c>
      <c r="X453" s="98" t="s">
        <v>95</v>
      </c>
      <c r="Y453" s="98" t="s">
        <v>89</v>
      </c>
      <c r="Z453" s="72"/>
      <c r="AA453" s="72"/>
      <c r="AB453" t="s">
        <v>100</v>
      </c>
      <c r="AC453" s="72" t="s">
        <v>101</v>
      </c>
    </row>
    <row r="454" spans="1:29" ht="15" customHeight="1">
      <c r="A454" s="38">
        <f t="shared" si="55"/>
        <v>452</v>
      </c>
      <c r="B454" s="39" t="s">
        <v>2191</v>
      </c>
      <c r="C454" s="39" t="str">
        <f>IF($B454&lt;&gt;"",_xlfn.IFNA(VLOOKUP($B454,'Node Details'!$B:$U,C$1,0),"Check"),"")</f>
        <v>00001PS10-1PS100101</v>
      </c>
      <c r="D454" s="39" t="str">
        <f>IF($B454&lt;&gt;"",_xlfn.IFNA(VLOOKUP($B454,'Node Details'!$B:$U,D$1,0),"Check"),"")</f>
        <v>1PS</v>
      </c>
      <c r="E454" s="39" t="str">
        <f>IF($B454&lt;&gt;"",_xlfn.IFNA(VLOOKUP($B454,'Node Details'!$B:$U,E$1,0),"Check"),"")</f>
        <v>Airtel</v>
      </c>
      <c r="F454" s="40">
        <v>45046</v>
      </c>
      <c r="G454" s="82"/>
      <c r="H454" s="39" t="s">
        <v>2829</v>
      </c>
      <c r="I454" s="82">
        <v>1</v>
      </c>
      <c r="J454" s="38">
        <v>50</v>
      </c>
      <c r="K454" s="39">
        <f t="shared" si="49"/>
        <v>50</v>
      </c>
      <c r="L454" s="64">
        <v>45046</v>
      </c>
      <c r="M454" s="82"/>
      <c r="N454" s="96" t="s">
        <v>577</v>
      </c>
      <c r="O454" s="94">
        <v>45082</v>
      </c>
      <c r="P454" s="38">
        <f t="shared" si="50"/>
        <v>50</v>
      </c>
      <c r="Q454" s="38">
        <f t="shared" si="51"/>
        <v>50</v>
      </c>
      <c r="R454" s="39"/>
      <c r="S454" s="96" t="s">
        <v>2827</v>
      </c>
      <c r="T454" s="97">
        <v>45195</v>
      </c>
      <c r="U454" s="38">
        <f t="shared" si="52"/>
        <v>50</v>
      </c>
      <c r="V454" s="38">
        <f t="shared" si="53"/>
        <v>1</v>
      </c>
      <c r="W454" s="82">
        <f t="shared" si="54"/>
        <v>50</v>
      </c>
      <c r="X454" s="98" t="s">
        <v>95</v>
      </c>
      <c r="Y454" s="98" t="s">
        <v>89</v>
      </c>
      <c r="Z454" s="72"/>
      <c r="AA454" s="72"/>
      <c r="AB454" t="s">
        <v>100</v>
      </c>
      <c r="AC454" s="72" t="s">
        <v>101</v>
      </c>
    </row>
    <row r="455" spans="1:29" ht="15" customHeight="1">
      <c r="A455" s="38">
        <f t="shared" si="55"/>
        <v>453</v>
      </c>
      <c r="B455" s="39" t="s">
        <v>159</v>
      </c>
      <c r="C455" s="39" t="str">
        <f>IF($B455&lt;&gt;"",_xlfn.IFNA(VLOOKUP($B455,'Node Details'!$B:$U,C$1,0),"Check"),"")</f>
        <v>00001PS10-1PS100101</v>
      </c>
      <c r="D455" s="39" t="str">
        <f>IF($B455&lt;&gt;"",_xlfn.IFNA(VLOOKUP($B455,'Node Details'!$B:$U,D$1,0),"Check"),"")</f>
        <v>1PS</v>
      </c>
      <c r="E455" s="39" t="str">
        <f>IF($B455&lt;&gt;"",_xlfn.IFNA(VLOOKUP($B455,'Node Details'!$B:$U,E$1,0),"Check"),"")</f>
        <v>Airtel</v>
      </c>
      <c r="F455" s="40">
        <v>45046</v>
      </c>
      <c r="G455" s="82"/>
      <c r="H455" s="39" t="s">
        <v>2829</v>
      </c>
      <c r="I455" s="82">
        <v>1</v>
      </c>
      <c r="J455" s="38">
        <v>50</v>
      </c>
      <c r="K455" s="39">
        <f t="shared" si="49"/>
        <v>50</v>
      </c>
      <c r="L455" s="64">
        <v>45046</v>
      </c>
      <c r="M455" s="82"/>
      <c r="N455" s="96" t="s">
        <v>577</v>
      </c>
      <c r="O455" s="94">
        <v>45082</v>
      </c>
      <c r="P455" s="38">
        <f t="shared" si="50"/>
        <v>50</v>
      </c>
      <c r="Q455" s="38">
        <f t="shared" si="51"/>
        <v>50</v>
      </c>
      <c r="R455" s="39"/>
      <c r="S455" s="96" t="s">
        <v>2827</v>
      </c>
      <c r="T455" s="97">
        <v>45195</v>
      </c>
      <c r="U455" s="38">
        <f t="shared" si="52"/>
        <v>50</v>
      </c>
      <c r="V455" s="38">
        <f t="shared" si="53"/>
        <v>1</v>
      </c>
      <c r="W455" s="82">
        <f t="shared" si="54"/>
        <v>50</v>
      </c>
      <c r="X455" s="98" t="s">
        <v>95</v>
      </c>
      <c r="Y455" s="98" t="s">
        <v>89</v>
      </c>
      <c r="Z455" s="72"/>
      <c r="AA455" s="72"/>
      <c r="AB455" t="s">
        <v>100</v>
      </c>
      <c r="AC455" s="72" t="s">
        <v>101</v>
      </c>
    </row>
    <row r="456" spans="1:29" ht="15" customHeight="1">
      <c r="A456" s="38">
        <f t="shared" si="55"/>
        <v>454</v>
      </c>
      <c r="B456" s="39" t="s">
        <v>2193</v>
      </c>
      <c r="C456" s="39" t="str">
        <f>IF($B456&lt;&gt;"",_xlfn.IFNA(VLOOKUP($B456,'Node Details'!$B:$U,C$1,0),"Check"),"")</f>
        <v>00001PS11-1PS110102</v>
      </c>
      <c r="D456" s="39" t="str">
        <f>IF($B456&lt;&gt;"",_xlfn.IFNA(VLOOKUP($B456,'Node Details'!$B:$U,D$1,0),"Check"),"")</f>
        <v>1PS</v>
      </c>
      <c r="E456" s="39" t="str">
        <f>IF($B456&lt;&gt;"",_xlfn.IFNA(VLOOKUP($B456,'Node Details'!$B:$U,E$1,0),"Check"),"")</f>
        <v>Airtel</v>
      </c>
      <c r="F456" s="40">
        <v>45046</v>
      </c>
      <c r="G456" s="82"/>
      <c r="H456" s="39" t="s">
        <v>2829</v>
      </c>
      <c r="I456" s="82">
        <v>1</v>
      </c>
      <c r="J456" s="38">
        <v>50</v>
      </c>
      <c r="K456" s="39">
        <f t="shared" si="49"/>
        <v>50</v>
      </c>
      <c r="L456" s="64">
        <v>45046</v>
      </c>
      <c r="M456" s="82"/>
      <c r="N456" s="96" t="s">
        <v>577</v>
      </c>
      <c r="O456" s="94">
        <v>45082</v>
      </c>
      <c r="P456" s="38">
        <f t="shared" si="50"/>
        <v>50</v>
      </c>
      <c r="Q456" s="38">
        <f t="shared" si="51"/>
        <v>50</v>
      </c>
      <c r="R456" s="39"/>
      <c r="S456" s="96" t="s">
        <v>2827</v>
      </c>
      <c r="T456" s="97">
        <v>45195</v>
      </c>
      <c r="U456" s="38">
        <f t="shared" si="52"/>
        <v>50</v>
      </c>
      <c r="V456" s="38">
        <f t="shared" si="53"/>
        <v>1</v>
      </c>
      <c r="W456" s="82">
        <f t="shared" si="54"/>
        <v>50</v>
      </c>
      <c r="X456" s="98" t="s">
        <v>95</v>
      </c>
      <c r="Y456" s="98" t="s">
        <v>89</v>
      </c>
      <c r="Z456" s="72"/>
      <c r="AA456" s="72"/>
      <c r="AB456" t="s">
        <v>100</v>
      </c>
      <c r="AC456" s="72" t="s">
        <v>101</v>
      </c>
    </row>
    <row r="457" spans="1:29" ht="15" customHeight="1">
      <c r="A457" s="38">
        <f t="shared" si="55"/>
        <v>455</v>
      </c>
      <c r="B457" s="39" t="s">
        <v>164</v>
      </c>
      <c r="C457" s="39" t="str">
        <f>IF($B457&lt;&gt;"",_xlfn.IFNA(VLOOKUP($B457,'Node Details'!$B:$U,C$1,0),"Check"),"")</f>
        <v>00001PS11-1PS110102</v>
      </c>
      <c r="D457" s="39" t="str">
        <f>IF($B457&lt;&gt;"",_xlfn.IFNA(VLOOKUP($B457,'Node Details'!$B:$U,D$1,0),"Check"),"")</f>
        <v>1PS</v>
      </c>
      <c r="E457" s="39" t="str">
        <f>IF($B457&lt;&gt;"",_xlfn.IFNA(VLOOKUP($B457,'Node Details'!$B:$U,E$1,0),"Check"),"")</f>
        <v>Airtel</v>
      </c>
      <c r="F457" s="40">
        <v>45107</v>
      </c>
      <c r="G457" s="82"/>
      <c r="H457" s="39" t="s">
        <v>2829</v>
      </c>
      <c r="I457" s="82">
        <v>1</v>
      </c>
      <c r="J457" s="38">
        <v>50</v>
      </c>
      <c r="K457" s="39">
        <f t="shared" si="49"/>
        <v>50</v>
      </c>
      <c r="L457" s="64">
        <v>45046</v>
      </c>
      <c r="M457" s="82"/>
      <c r="N457" s="96" t="s">
        <v>577</v>
      </c>
      <c r="O457" s="94">
        <v>45082</v>
      </c>
      <c r="P457" s="38">
        <f t="shared" si="50"/>
        <v>50</v>
      </c>
      <c r="Q457" s="38">
        <f t="shared" si="51"/>
        <v>50</v>
      </c>
      <c r="R457" s="39"/>
      <c r="S457" s="96" t="s">
        <v>2827</v>
      </c>
      <c r="T457" s="97">
        <v>45195</v>
      </c>
      <c r="U457" s="38">
        <f t="shared" si="52"/>
        <v>50</v>
      </c>
      <c r="V457" s="38">
        <f t="shared" si="53"/>
        <v>1</v>
      </c>
      <c r="W457" s="82">
        <f t="shared" si="54"/>
        <v>50</v>
      </c>
      <c r="X457" s="98" t="s">
        <v>95</v>
      </c>
      <c r="Y457" s="98" t="s">
        <v>89</v>
      </c>
      <c r="Z457" s="72"/>
      <c r="AA457" s="72"/>
      <c r="AB457" t="s">
        <v>100</v>
      </c>
      <c r="AC457" s="72" t="s">
        <v>101</v>
      </c>
    </row>
    <row r="458" spans="1:29" ht="15" customHeight="1">
      <c r="A458" s="38">
        <f t="shared" si="55"/>
        <v>456</v>
      </c>
      <c r="B458" s="39" t="s">
        <v>2194</v>
      </c>
      <c r="C458" s="39" t="str">
        <f>IF($B458&lt;&gt;"",_xlfn.IFNA(VLOOKUP($B458,'Node Details'!$B:$U,C$1,0),"Check"),"")</f>
        <v>00001PS11-1PS110108</v>
      </c>
      <c r="D458" s="39" t="str">
        <f>IF($B458&lt;&gt;"",_xlfn.IFNA(VLOOKUP($B458,'Node Details'!$B:$U,D$1,0),"Check"),"")</f>
        <v>1PS</v>
      </c>
      <c r="E458" s="39" t="str">
        <f>IF($B458&lt;&gt;"",_xlfn.IFNA(VLOOKUP($B458,'Node Details'!$B:$U,E$1,0),"Check"),"")</f>
        <v>Airtel</v>
      </c>
      <c r="F458" s="40">
        <v>45107</v>
      </c>
      <c r="G458" s="82"/>
      <c r="H458" s="39" t="s">
        <v>2829</v>
      </c>
      <c r="I458" s="82">
        <v>1</v>
      </c>
      <c r="J458" s="38">
        <v>50</v>
      </c>
      <c r="K458" s="39">
        <f t="shared" si="49"/>
        <v>50</v>
      </c>
      <c r="L458" s="64">
        <v>45107</v>
      </c>
      <c r="M458" s="82"/>
      <c r="N458" s="96" t="s">
        <v>577</v>
      </c>
      <c r="O458" s="94">
        <v>45082</v>
      </c>
      <c r="P458" s="38">
        <f t="shared" si="50"/>
        <v>50</v>
      </c>
      <c r="Q458" s="38">
        <f t="shared" si="51"/>
        <v>50</v>
      </c>
      <c r="R458" s="39"/>
      <c r="S458" s="96" t="s">
        <v>2827</v>
      </c>
      <c r="T458" s="97">
        <v>45195</v>
      </c>
      <c r="U458" s="38">
        <f t="shared" si="52"/>
        <v>50</v>
      </c>
      <c r="V458" s="38">
        <f t="shared" si="53"/>
        <v>1</v>
      </c>
      <c r="W458" s="82">
        <f t="shared" si="54"/>
        <v>50</v>
      </c>
      <c r="X458" s="98" t="s">
        <v>95</v>
      </c>
      <c r="Y458" s="98" t="s">
        <v>89</v>
      </c>
      <c r="Z458" s="72"/>
      <c r="AA458" s="72"/>
      <c r="AB458" t="s">
        <v>100</v>
      </c>
      <c r="AC458" s="72" t="s">
        <v>101</v>
      </c>
    </row>
    <row r="459" spans="1:29" ht="15" customHeight="1">
      <c r="A459" s="38">
        <f t="shared" si="55"/>
        <v>457</v>
      </c>
      <c r="B459" s="39" t="s">
        <v>2196</v>
      </c>
      <c r="C459" s="39" t="str">
        <f>IF($B459&lt;&gt;"",_xlfn.IFNA(VLOOKUP($B459,'Node Details'!$B:$U,C$1,0),"Check"),"")</f>
        <v>00001PS11-1PS110108</v>
      </c>
      <c r="D459" s="39" t="str">
        <f>IF($B459&lt;&gt;"",_xlfn.IFNA(VLOOKUP($B459,'Node Details'!$B:$U,D$1,0),"Check"),"")</f>
        <v>1PS</v>
      </c>
      <c r="E459" s="39" t="str">
        <f>IF($B459&lt;&gt;"",_xlfn.IFNA(VLOOKUP($B459,'Node Details'!$B:$U,E$1,0),"Check"),"")</f>
        <v>Airtel</v>
      </c>
      <c r="F459" s="40">
        <v>45107</v>
      </c>
      <c r="G459" s="82"/>
      <c r="H459" s="39" t="s">
        <v>2829</v>
      </c>
      <c r="I459" s="82">
        <v>1</v>
      </c>
      <c r="J459" s="38">
        <v>50</v>
      </c>
      <c r="K459" s="39">
        <f t="shared" si="49"/>
        <v>50</v>
      </c>
      <c r="L459" s="64">
        <v>45107</v>
      </c>
      <c r="M459" s="82"/>
      <c r="N459" s="96" t="s">
        <v>577</v>
      </c>
      <c r="O459" s="94">
        <v>45082</v>
      </c>
      <c r="P459" s="38">
        <f t="shared" si="50"/>
        <v>50</v>
      </c>
      <c r="Q459" s="38">
        <f t="shared" si="51"/>
        <v>50</v>
      </c>
      <c r="R459" s="39"/>
      <c r="S459" s="96" t="s">
        <v>2827</v>
      </c>
      <c r="T459" s="97">
        <v>45195</v>
      </c>
      <c r="U459" s="38">
        <f t="shared" si="52"/>
        <v>50</v>
      </c>
      <c r="V459" s="38">
        <f t="shared" si="53"/>
        <v>1</v>
      </c>
      <c r="W459" s="82">
        <f t="shared" si="54"/>
        <v>50</v>
      </c>
      <c r="X459" s="98" t="s">
        <v>95</v>
      </c>
      <c r="Y459" s="98" t="s">
        <v>89</v>
      </c>
      <c r="Z459" s="72"/>
      <c r="AA459" s="72"/>
      <c r="AB459" t="s">
        <v>100</v>
      </c>
      <c r="AC459" s="72" t="s">
        <v>101</v>
      </c>
    </row>
    <row r="460" spans="1:29" ht="15" customHeight="1">
      <c r="A460" s="38">
        <f t="shared" si="55"/>
        <v>458</v>
      </c>
      <c r="B460" s="39" t="s">
        <v>2198</v>
      </c>
      <c r="C460" s="39" t="str">
        <f>IF($B460&lt;&gt;"",_xlfn.IFNA(VLOOKUP($B460,'Node Details'!$B:$U,C$1,0),"Check"),"")</f>
        <v>00001PS11-1PS110108</v>
      </c>
      <c r="D460" s="39" t="str">
        <f>IF($B460&lt;&gt;"",_xlfn.IFNA(VLOOKUP($B460,'Node Details'!$B:$U,D$1,0),"Check"),"")</f>
        <v>1PS</v>
      </c>
      <c r="E460" s="39" t="str">
        <f>IF($B460&lt;&gt;"",_xlfn.IFNA(VLOOKUP($B460,'Node Details'!$B:$U,E$1,0),"Check"),"")</f>
        <v>Airtel</v>
      </c>
      <c r="F460" s="40">
        <v>45107</v>
      </c>
      <c r="G460" s="82"/>
      <c r="H460" s="39" t="s">
        <v>2829</v>
      </c>
      <c r="I460" s="82">
        <v>1</v>
      </c>
      <c r="J460" s="38">
        <v>50</v>
      </c>
      <c r="K460" s="39">
        <f t="shared" si="49"/>
        <v>50</v>
      </c>
      <c r="L460" s="64">
        <v>45107</v>
      </c>
      <c r="M460" s="82"/>
      <c r="N460" s="96" t="s">
        <v>577</v>
      </c>
      <c r="O460" s="94">
        <v>45082</v>
      </c>
      <c r="P460" s="38">
        <f t="shared" si="50"/>
        <v>50</v>
      </c>
      <c r="Q460" s="38">
        <f t="shared" si="51"/>
        <v>50</v>
      </c>
      <c r="R460" s="39"/>
      <c r="S460" s="96" t="s">
        <v>2827</v>
      </c>
      <c r="T460" s="97">
        <v>45195</v>
      </c>
      <c r="U460" s="38">
        <f t="shared" si="52"/>
        <v>50</v>
      </c>
      <c r="V460" s="38">
        <f t="shared" si="53"/>
        <v>1</v>
      </c>
      <c r="W460" s="82">
        <f t="shared" si="54"/>
        <v>50</v>
      </c>
      <c r="X460" s="98" t="s">
        <v>95</v>
      </c>
      <c r="Y460" s="98" t="s">
        <v>89</v>
      </c>
      <c r="Z460" s="72"/>
      <c r="AA460" s="72"/>
      <c r="AB460" t="s">
        <v>100</v>
      </c>
      <c r="AC460" s="72" t="s">
        <v>101</v>
      </c>
    </row>
    <row r="461" spans="1:29" ht="15" customHeight="1">
      <c r="A461" s="38">
        <f t="shared" si="55"/>
        <v>459</v>
      </c>
      <c r="B461" s="39" t="s">
        <v>2200</v>
      </c>
      <c r="C461" s="39" t="str">
        <f>IF($B461&lt;&gt;"",_xlfn.IFNA(VLOOKUP($B461,'Node Details'!$B:$U,C$1,0),"Check"),"")</f>
        <v>00001PS11-1PS110108</v>
      </c>
      <c r="D461" s="39" t="str">
        <f>IF($B461&lt;&gt;"",_xlfn.IFNA(VLOOKUP($B461,'Node Details'!$B:$U,D$1,0),"Check"),"")</f>
        <v>1PS</v>
      </c>
      <c r="E461" s="39" t="str">
        <f>IF($B461&lt;&gt;"",_xlfn.IFNA(VLOOKUP($B461,'Node Details'!$B:$U,E$1,0),"Check"),"")</f>
        <v>Airtel</v>
      </c>
      <c r="F461" s="40">
        <v>45107</v>
      </c>
      <c r="G461" s="82"/>
      <c r="H461" s="39" t="s">
        <v>2829</v>
      </c>
      <c r="I461" s="82">
        <v>1</v>
      </c>
      <c r="J461" s="38">
        <v>50</v>
      </c>
      <c r="K461" s="39">
        <f t="shared" si="49"/>
        <v>50</v>
      </c>
      <c r="L461" s="64">
        <v>45107</v>
      </c>
      <c r="M461" s="82"/>
      <c r="N461" s="96" t="s">
        <v>577</v>
      </c>
      <c r="O461" s="94">
        <v>45082</v>
      </c>
      <c r="P461" s="38">
        <f t="shared" si="50"/>
        <v>50</v>
      </c>
      <c r="Q461" s="38">
        <f t="shared" si="51"/>
        <v>50</v>
      </c>
      <c r="R461" s="39"/>
      <c r="S461" s="96" t="s">
        <v>2827</v>
      </c>
      <c r="T461" s="97">
        <v>45195</v>
      </c>
      <c r="U461" s="38">
        <f t="shared" si="52"/>
        <v>50</v>
      </c>
      <c r="V461" s="38">
        <f t="shared" si="53"/>
        <v>1</v>
      </c>
      <c r="W461" s="82">
        <f t="shared" si="54"/>
        <v>50</v>
      </c>
      <c r="X461" s="98" t="s">
        <v>95</v>
      </c>
      <c r="Y461" s="98" t="s">
        <v>89</v>
      </c>
      <c r="Z461" s="72"/>
      <c r="AA461" s="72"/>
      <c r="AB461" t="s">
        <v>100</v>
      </c>
      <c r="AC461" s="72" t="s">
        <v>101</v>
      </c>
    </row>
    <row r="462" spans="1:29" ht="15" customHeight="1">
      <c r="A462" s="38">
        <f t="shared" si="55"/>
        <v>460</v>
      </c>
      <c r="B462" s="39" t="s">
        <v>2202</v>
      </c>
      <c r="C462" s="39" t="str">
        <f>IF($B462&lt;&gt;"",_xlfn.IFNA(VLOOKUP($B462,'Node Details'!$B:$U,C$1,0),"Check"),"")</f>
        <v>00001PS11-1PS110108</v>
      </c>
      <c r="D462" s="39" t="str">
        <f>IF($B462&lt;&gt;"",_xlfn.IFNA(VLOOKUP($B462,'Node Details'!$B:$U,D$1,0),"Check"),"")</f>
        <v>1PS</v>
      </c>
      <c r="E462" s="39" t="str">
        <f>IF($B462&lt;&gt;"",_xlfn.IFNA(VLOOKUP($B462,'Node Details'!$B:$U,E$1,0),"Check"),"")</f>
        <v>Airtel</v>
      </c>
      <c r="F462" s="40">
        <v>45107</v>
      </c>
      <c r="G462" s="82"/>
      <c r="H462" s="39" t="s">
        <v>2829</v>
      </c>
      <c r="I462" s="82">
        <v>1</v>
      </c>
      <c r="J462" s="38">
        <v>50</v>
      </c>
      <c r="K462" s="39">
        <f t="shared" si="49"/>
        <v>50</v>
      </c>
      <c r="L462" s="64">
        <v>45107</v>
      </c>
      <c r="M462" s="82"/>
      <c r="N462" s="96" t="s">
        <v>577</v>
      </c>
      <c r="O462" s="94">
        <v>45082</v>
      </c>
      <c r="P462" s="38">
        <f t="shared" si="50"/>
        <v>50</v>
      </c>
      <c r="Q462" s="38">
        <f t="shared" si="51"/>
        <v>50</v>
      </c>
      <c r="R462" s="39"/>
      <c r="S462" s="96" t="s">
        <v>2827</v>
      </c>
      <c r="T462" s="97">
        <v>45195</v>
      </c>
      <c r="U462" s="38">
        <f t="shared" si="52"/>
        <v>50</v>
      </c>
      <c r="V462" s="38">
        <f t="shared" si="53"/>
        <v>1</v>
      </c>
      <c r="W462" s="82">
        <f t="shared" si="54"/>
        <v>50</v>
      </c>
      <c r="X462" s="98" t="s">
        <v>95</v>
      </c>
      <c r="Y462" s="98" t="s">
        <v>89</v>
      </c>
      <c r="Z462" s="72"/>
      <c r="AA462" s="72"/>
      <c r="AB462" t="s">
        <v>100</v>
      </c>
      <c r="AC462" s="72" t="s">
        <v>101</v>
      </c>
    </row>
    <row r="463" spans="1:29" ht="15" customHeight="1">
      <c r="A463" s="38">
        <f t="shared" si="55"/>
        <v>461</v>
      </c>
      <c r="B463" s="39" t="s">
        <v>168</v>
      </c>
      <c r="C463" s="39" t="str">
        <f>IF($B463&lt;&gt;"",_xlfn.IFNA(VLOOKUP($B463,'Node Details'!$B:$U,C$1,0),"Check"),"")</f>
        <v>00001PS11-1PS110108</v>
      </c>
      <c r="D463" s="39" t="str">
        <f>IF($B463&lt;&gt;"",_xlfn.IFNA(VLOOKUP($B463,'Node Details'!$B:$U,D$1,0),"Check"),"")</f>
        <v>1PS</v>
      </c>
      <c r="E463" s="39" t="str">
        <f>IF($B463&lt;&gt;"",_xlfn.IFNA(VLOOKUP($B463,'Node Details'!$B:$U,E$1,0),"Check"),"")</f>
        <v>Airtel</v>
      </c>
      <c r="F463" s="40">
        <v>45107</v>
      </c>
      <c r="G463" s="82"/>
      <c r="H463" s="39" t="s">
        <v>2829</v>
      </c>
      <c r="I463" s="82">
        <v>1</v>
      </c>
      <c r="J463" s="38">
        <v>50</v>
      </c>
      <c r="K463" s="39">
        <f t="shared" si="49"/>
        <v>50</v>
      </c>
      <c r="L463" s="64">
        <v>45107</v>
      </c>
      <c r="M463" s="82"/>
      <c r="N463" s="96" t="s">
        <v>577</v>
      </c>
      <c r="O463" s="94">
        <v>45082</v>
      </c>
      <c r="P463" s="38">
        <f t="shared" si="50"/>
        <v>50</v>
      </c>
      <c r="Q463" s="38">
        <f t="shared" si="51"/>
        <v>50</v>
      </c>
      <c r="R463" s="39"/>
      <c r="S463" s="96" t="s">
        <v>2827</v>
      </c>
      <c r="T463" s="97">
        <v>45195</v>
      </c>
      <c r="U463" s="38">
        <f t="shared" si="52"/>
        <v>50</v>
      </c>
      <c r="V463" s="38">
        <f t="shared" si="53"/>
        <v>1</v>
      </c>
      <c r="W463" s="82">
        <f t="shared" si="54"/>
        <v>50</v>
      </c>
      <c r="X463" s="98" t="s">
        <v>95</v>
      </c>
      <c r="Y463" s="98" t="s">
        <v>89</v>
      </c>
      <c r="Z463" s="72"/>
      <c r="AA463" s="72"/>
      <c r="AB463" t="s">
        <v>100</v>
      </c>
      <c r="AC463" s="72" t="s">
        <v>101</v>
      </c>
    </row>
    <row r="464" spans="1:29" ht="15" customHeight="1">
      <c r="A464" s="38">
        <f t="shared" si="55"/>
        <v>462</v>
      </c>
      <c r="B464" s="39" t="s">
        <v>2204</v>
      </c>
      <c r="C464" s="39" t="str">
        <f>IF($B464&lt;&gt;"",_xlfn.IFNA(VLOOKUP($B464,'Node Details'!$B:$U,C$1,0),"Check"),"")</f>
        <v>00001PS12-1PS120101</v>
      </c>
      <c r="D464" s="39" t="str">
        <f>IF($B464&lt;&gt;"",_xlfn.IFNA(VLOOKUP($B464,'Node Details'!$B:$U,D$1,0),"Check"),"")</f>
        <v>1PS</v>
      </c>
      <c r="E464" s="39" t="str">
        <f>IF($B464&lt;&gt;"",_xlfn.IFNA(VLOOKUP($B464,'Node Details'!$B:$U,E$1,0),"Check"),"")</f>
        <v>Airtel</v>
      </c>
      <c r="F464" s="40">
        <v>45046</v>
      </c>
      <c r="G464" s="82"/>
      <c r="H464" s="39" t="s">
        <v>2829</v>
      </c>
      <c r="I464" s="82">
        <v>1</v>
      </c>
      <c r="J464" s="38">
        <v>50</v>
      </c>
      <c r="K464" s="39">
        <f t="shared" si="49"/>
        <v>50</v>
      </c>
      <c r="L464" s="64">
        <v>45046</v>
      </c>
      <c r="M464" s="82"/>
      <c r="N464" s="96" t="s">
        <v>577</v>
      </c>
      <c r="O464" s="94">
        <v>45082</v>
      </c>
      <c r="P464" s="38">
        <f t="shared" si="50"/>
        <v>50</v>
      </c>
      <c r="Q464" s="38">
        <f t="shared" si="51"/>
        <v>50</v>
      </c>
      <c r="R464" s="39"/>
      <c r="S464" s="96" t="s">
        <v>2827</v>
      </c>
      <c r="T464" s="97">
        <v>45195</v>
      </c>
      <c r="U464" s="38">
        <f t="shared" si="52"/>
        <v>50</v>
      </c>
      <c r="V464" s="38">
        <f t="shared" si="53"/>
        <v>1</v>
      </c>
      <c r="W464" s="82">
        <f t="shared" si="54"/>
        <v>50</v>
      </c>
      <c r="X464" s="98" t="s">
        <v>95</v>
      </c>
      <c r="Y464" s="98" t="s">
        <v>89</v>
      </c>
      <c r="Z464" s="72"/>
      <c r="AA464" s="72"/>
      <c r="AB464" t="s">
        <v>100</v>
      </c>
      <c r="AC464" s="72" t="s">
        <v>101</v>
      </c>
    </row>
    <row r="465" spans="1:29" ht="15" customHeight="1">
      <c r="A465" s="38">
        <f t="shared" si="55"/>
        <v>463</v>
      </c>
      <c r="B465" s="39" t="s">
        <v>174</v>
      </c>
      <c r="C465" s="39" t="str">
        <f>IF($B465&lt;&gt;"",_xlfn.IFNA(VLOOKUP($B465,'Node Details'!$B:$U,C$1,0),"Check"),"")</f>
        <v>00001PS12-1PS120101</v>
      </c>
      <c r="D465" s="39" t="str">
        <f>IF($B465&lt;&gt;"",_xlfn.IFNA(VLOOKUP($B465,'Node Details'!$B:$U,D$1,0),"Check"),"")</f>
        <v>1PS</v>
      </c>
      <c r="E465" s="39" t="str">
        <f>IF($B465&lt;&gt;"",_xlfn.IFNA(VLOOKUP($B465,'Node Details'!$B:$U,E$1,0),"Check"),"")</f>
        <v>Airtel</v>
      </c>
      <c r="F465" s="40">
        <v>45046</v>
      </c>
      <c r="G465" s="82"/>
      <c r="H465" s="39" t="s">
        <v>2829</v>
      </c>
      <c r="I465" s="82">
        <v>1</v>
      </c>
      <c r="J465" s="38">
        <v>50</v>
      </c>
      <c r="K465" s="39">
        <f t="shared" si="49"/>
        <v>50</v>
      </c>
      <c r="L465" s="64">
        <v>45046</v>
      </c>
      <c r="M465" s="82"/>
      <c r="N465" s="96" t="s">
        <v>577</v>
      </c>
      <c r="O465" s="94">
        <v>45082</v>
      </c>
      <c r="P465" s="38">
        <f t="shared" si="50"/>
        <v>50</v>
      </c>
      <c r="Q465" s="38">
        <f t="shared" si="51"/>
        <v>50</v>
      </c>
      <c r="R465" s="39"/>
      <c r="S465" s="96" t="s">
        <v>2827</v>
      </c>
      <c r="T465" s="97">
        <v>45195</v>
      </c>
      <c r="U465" s="38">
        <f t="shared" si="52"/>
        <v>50</v>
      </c>
      <c r="V465" s="38">
        <f t="shared" si="53"/>
        <v>1</v>
      </c>
      <c r="W465" s="82">
        <f t="shared" si="54"/>
        <v>50</v>
      </c>
      <c r="X465" s="98" t="s">
        <v>95</v>
      </c>
      <c r="Y465" s="98" t="s">
        <v>89</v>
      </c>
      <c r="Z465" s="72"/>
      <c r="AA465" s="72"/>
      <c r="AB465" t="s">
        <v>100</v>
      </c>
      <c r="AC465" s="72" t="s">
        <v>101</v>
      </c>
    </row>
    <row r="466" spans="1:29" ht="15" customHeight="1">
      <c r="A466" s="38">
        <f t="shared" si="55"/>
        <v>464</v>
      </c>
      <c r="B466" s="39" t="s">
        <v>2206</v>
      </c>
      <c r="C466" s="39" t="str">
        <f>IF($B466&lt;&gt;"",_xlfn.IFNA(VLOOKUP($B466,'Node Details'!$B:$U,C$1,0),"Check"),"")</f>
        <v>00001PS12-1PS120101</v>
      </c>
      <c r="D466" s="39" t="str">
        <f>IF($B466&lt;&gt;"",_xlfn.IFNA(VLOOKUP($B466,'Node Details'!$B:$U,D$1,0),"Check"),"")</f>
        <v>1PS</v>
      </c>
      <c r="E466" s="39" t="str">
        <f>IF($B466&lt;&gt;"",_xlfn.IFNA(VLOOKUP($B466,'Node Details'!$B:$U,E$1,0),"Check"),"")</f>
        <v>Airtel</v>
      </c>
      <c r="F466" s="40">
        <v>45046</v>
      </c>
      <c r="G466" s="82"/>
      <c r="H466" s="39" t="s">
        <v>2829</v>
      </c>
      <c r="I466" s="82">
        <v>1</v>
      </c>
      <c r="J466" s="38">
        <v>50</v>
      </c>
      <c r="K466" s="39">
        <f t="shared" si="49"/>
        <v>50</v>
      </c>
      <c r="L466" s="64">
        <v>45046</v>
      </c>
      <c r="M466" s="82"/>
      <c r="N466" s="96" t="s">
        <v>577</v>
      </c>
      <c r="O466" s="94">
        <v>45082</v>
      </c>
      <c r="P466" s="38">
        <f t="shared" si="50"/>
        <v>50</v>
      </c>
      <c r="Q466" s="38">
        <f t="shared" si="51"/>
        <v>50</v>
      </c>
      <c r="R466" s="39"/>
      <c r="S466" s="96" t="s">
        <v>2827</v>
      </c>
      <c r="T466" s="97">
        <v>45195</v>
      </c>
      <c r="U466" s="38">
        <f t="shared" si="52"/>
        <v>50</v>
      </c>
      <c r="V466" s="38">
        <f t="shared" si="53"/>
        <v>1</v>
      </c>
      <c r="W466" s="82">
        <f t="shared" si="54"/>
        <v>50</v>
      </c>
      <c r="X466" s="98" t="s">
        <v>95</v>
      </c>
      <c r="Y466" s="98" t="s">
        <v>89</v>
      </c>
      <c r="Z466" s="72"/>
      <c r="AA466" s="72"/>
      <c r="AB466" t="s">
        <v>100</v>
      </c>
      <c r="AC466" s="72" t="s">
        <v>101</v>
      </c>
    </row>
    <row r="467" spans="1:29" ht="15" customHeight="1">
      <c r="A467" s="38">
        <f t="shared" si="55"/>
        <v>465</v>
      </c>
      <c r="B467" s="39" t="s">
        <v>2208</v>
      </c>
      <c r="C467" s="39" t="str">
        <f>IF($B467&lt;&gt;"",_xlfn.IFNA(VLOOKUP($B467,'Node Details'!$B:$U,C$1,0),"Check"),"")</f>
        <v>00001PS13-1PS130101</v>
      </c>
      <c r="D467" s="39" t="str">
        <f>IF($B467&lt;&gt;"",_xlfn.IFNA(VLOOKUP($B467,'Node Details'!$B:$U,D$1,0),"Check"),"")</f>
        <v>1PS</v>
      </c>
      <c r="E467" s="39" t="str">
        <f>IF($B467&lt;&gt;"",_xlfn.IFNA(VLOOKUP($B467,'Node Details'!$B:$U,E$1,0),"Check"),"")</f>
        <v>Airtel</v>
      </c>
      <c r="F467" s="40">
        <v>45046</v>
      </c>
      <c r="G467" s="82"/>
      <c r="H467" s="39" t="s">
        <v>2829</v>
      </c>
      <c r="I467" s="82">
        <v>1</v>
      </c>
      <c r="J467" s="38">
        <v>50</v>
      </c>
      <c r="K467" s="39">
        <f t="shared" si="49"/>
        <v>50</v>
      </c>
      <c r="L467" s="64">
        <v>45046</v>
      </c>
      <c r="M467" s="82"/>
      <c r="N467" s="96" t="s">
        <v>577</v>
      </c>
      <c r="O467" s="94">
        <v>45082</v>
      </c>
      <c r="P467" s="38">
        <f t="shared" si="50"/>
        <v>50</v>
      </c>
      <c r="Q467" s="38">
        <f t="shared" si="51"/>
        <v>50</v>
      </c>
      <c r="R467" s="39"/>
      <c r="S467" s="96" t="s">
        <v>2827</v>
      </c>
      <c r="T467" s="97">
        <v>45195</v>
      </c>
      <c r="U467" s="38">
        <f t="shared" si="52"/>
        <v>50</v>
      </c>
      <c r="V467" s="38">
        <f t="shared" si="53"/>
        <v>1</v>
      </c>
      <c r="W467" s="82">
        <f t="shared" si="54"/>
        <v>50</v>
      </c>
      <c r="X467" s="98" t="s">
        <v>95</v>
      </c>
      <c r="Y467" s="98" t="s">
        <v>89</v>
      </c>
      <c r="Z467" s="72"/>
      <c r="AA467" s="72"/>
      <c r="AB467" t="s">
        <v>100</v>
      </c>
      <c r="AC467" s="72" t="s">
        <v>101</v>
      </c>
    </row>
    <row r="468" spans="1:29" ht="15" customHeight="1">
      <c r="A468" s="38">
        <f t="shared" si="55"/>
        <v>466</v>
      </c>
      <c r="B468" s="39" t="s">
        <v>2210</v>
      </c>
      <c r="C468" s="39" t="str">
        <f>IF($B468&lt;&gt;"",_xlfn.IFNA(VLOOKUP($B468,'Node Details'!$B:$U,C$1,0),"Check"),"")</f>
        <v>00001PS13-1PS130101</v>
      </c>
      <c r="D468" s="39" t="str">
        <f>IF($B468&lt;&gt;"",_xlfn.IFNA(VLOOKUP($B468,'Node Details'!$B:$U,D$1,0),"Check"),"")</f>
        <v>1PS</v>
      </c>
      <c r="E468" s="39" t="str">
        <f>IF($B468&lt;&gt;"",_xlfn.IFNA(VLOOKUP($B468,'Node Details'!$B:$U,E$1,0),"Check"),"")</f>
        <v>Airtel</v>
      </c>
      <c r="F468" s="40">
        <v>45046</v>
      </c>
      <c r="G468" s="82"/>
      <c r="H468" s="39" t="s">
        <v>2829</v>
      </c>
      <c r="I468" s="82">
        <v>1</v>
      </c>
      <c r="J468" s="38">
        <v>50</v>
      </c>
      <c r="K468" s="39">
        <f t="shared" si="49"/>
        <v>50</v>
      </c>
      <c r="L468" s="64">
        <v>45046</v>
      </c>
      <c r="M468" s="82"/>
      <c r="N468" s="96" t="s">
        <v>577</v>
      </c>
      <c r="O468" s="94">
        <v>45082</v>
      </c>
      <c r="P468" s="38">
        <f t="shared" si="50"/>
        <v>50</v>
      </c>
      <c r="Q468" s="38">
        <f t="shared" si="51"/>
        <v>50</v>
      </c>
      <c r="R468" s="39"/>
      <c r="S468" s="96" t="s">
        <v>2827</v>
      </c>
      <c r="T468" s="97">
        <v>45195</v>
      </c>
      <c r="U468" s="38">
        <f t="shared" si="52"/>
        <v>50</v>
      </c>
      <c r="V468" s="38">
        <f t="shared" si="53"/>
        <v>1</v>
      </c>
      <c r="W468" s="82">
        <f t="shared" si="54"/>
        <v>50</v>
      </c>
      <c r="X468" s="98" t="s">
        <v>95</v>
      </c>
      <c r="Y468" s="98" t="s">
        <v>89</v>
      </c>
      <c r="Z468" s="72"/>
      <c r="AA468" s="72"/>
      <c r="AB468" t="s">
        <v>100</v>
      </c>
      <c r="AC468" s="72" t="s">
        <v>101</v>
      </c>
    </row>
    <row r="469" spans="1:29" ht="15" customHeight="1">
      <c r="A469" s="38">
        <f t="shared" si="55"/>
        <v>467</v>
      </c>
      <c r="B469" s="39" t="s">
        <v>177</v>
      </c>
      <c r="C469" s="39" t="str">
        <f>IF($B469&lt;&gt;"",_xlfn.IFNA(VLOOKUP($B469,'Node Details'!$B:$U,C$1,0),"Check"),"")</f>
        <v>00001PS13-1PS130101</v>
      </c>
      <c r="D469" s="39" t="str">
        <f>IF($B469&lt;&gt;"",_xlfn.IFNA(VLOOKUP($B469,'Node Details'!$B:$U,D$1,0),"Check"),"")</f>
        <v>1PS</v>
      </c>
      <c r="E469" s="39" t="str">
        <f>IF($B469&lt;&gt;"",_xlfn.IFNA(VLOOKUP($B469,'Node Details'!$B:$U,E$1,0),"Check"),"")</f>
        <v>Airtel</v>
      </c>
      <c r="F469" s="40">
        <v>45046</v>
      </c>
      <c r="G469" s="82"/>
      <c r="H469" s="39" t="s">
        <v>2829</v>
      </c>
      <c r="I469" s="82">
        <v>1</v>
      </c>
      <c r="J469" s="38">
        <v>50</v>
      </c>
      <c r="K469" s="39">
        <f t="shared" si="49"/>
        <v>50</v>
      </c>
      <c r="L469" s="64">
        <v>45046</v>
      </c>
      <c r="M469" s="82"/>
      <c r="N469" s="96" t="s">
        <v>577</v>
      </c>
      <c r="O469" s="94">
        <v>45082</v>
      </c>
      <c r="P469" s="38">
        <f t="shared" si="50"/>
        <v>50</v>
      </c>
      <c r="Q469" s="38">
        <f t="shared" si="51"/>
        <v>50</v>
      </c>
      <c r="R469" s="39"/>
      <c r="S469" s="96" t="s">
        <v>2827</v>
      </c>
      <c r="T469" s="97">
        <v>45195</v>
      </c>
      <c r="U469" s="38">
        <f t="shared" si="52"/>
        <v>50</v>
      </c>
      <c r="V469" s="38">
        <f t="shared" si="53"/>
        <v>1</v>
      </c>
      <c r="W469" s="82">
        <f t="shared" si="54"/>
        <v>50</v>
      </c>
      <c r="X469" s="98" t="s">
        <v>95</v>
      </c>
      <c r="Y469" s="98" t="s">
        <v>89</v>
      </c>
      <c r="Z469" s="72"/>
      <c r="AA469" s="72"/>
      <c r="AB469" t="s">
        <v>100</v>
      </c>
      <c r="AC469" s="72" t="s">
        <v>101</v>
      </c>
    </row>
    <row r="470" spans="1:29" ht="15" customHeight="1">
      <c r="A470" s="38">
        <f t="shared" si="55"/>
        <v>468</v>
      </c>
      <c r="B470" s="39" t="s">
        <v>182</v>
      </c>
      <c r="C470" s="39" t="str">
        <f>IF($B470&lt;&gt;"",_xlfn.IFNA(VLOOKUP($B470,'Node Details'!$B:$U,C$1,0),"Check"),"")</f>
        <v>00001PS14-1PS140108</v>
      </c>
      <c r="D470" s="39" t="str">
        <f>IF($B470&lt;&gt;"",_xlfn.IFNA(VLOOKUP($B470,'Node Details'!$B:$U,D$1,0),"Check"),"")</f>
        <v>1PS</v>
      </c>
      <c r="E470" s="39" t="str">
        <f>IF($B470&lt;&gt;"",_xlfn.IFNA(VLOOKUP($B470,'Node Details'!$B:$U,E$1,0),"Check"),"")</f>
        <v>Airtel</v>
      </c>
      <c r="F470" s="40">
        <v>45107</v>
      </c>
      <c r="G470" s="82"/>
      <c r="H470" s="39" t="s">
        <v>2829</v>
      </c>
      <c r="I470" s="82">
        <v>1</v>
      </c>
      <c r="J470" s="38">
        <v>50</v>
      </c>
      <c r="K470" s="39">
        <f t="shared" si="49"/>
        <v>50</v>
      </c>
      <c r="L470" s="64">
        <v>45107</v>
      </c>
      <c r="M470" s="82"/>
      <c r="N470" s="96" t="s">
        <v>577</v>
      </c>
      <c r="O470" s="94">
        <v>45082</v>
      </c>
      <c r="P470" s="38">
        <f t="shared" si="50"/>
        <v>50</v>
      </c>
      <c r="Q470" s="38">
        <f t="shared" si="51"/>
        <v>50</v>
      </c>
      <c r="R470" s="39"/>
      <c r="S470" s="96" t="s">
        <v>2827</v>
      </c>
      <c r="T470" s="97">
        <v>45195</v>
      </c>
      <c r="U470" s="38">
        <f t="shared" si="52"/>
        <v>50</v>
      </c>
      <c r="V470" s="38">
        <f t="shared" si="53"/>
        <v>1</v>
      </c>
      <c r="W470" s="82">
        <f t="shared" si="54"/>
        <v>50</v>
      </c>
      <c r="X470" s="98" t="s">
        <v>95</v>
      </c>
      <c r="Y470" s="98" t="s">
        <v>89</v>
      </c>
      <c r="Z470" s="72"/>
      <c r="AA470" s="72"/>
      <c r="AB470" t="s">
        <v>100</v>
      </c>
      <c r="AC470" s="72" t="s">
        <v>101</v>
      </c>
    </row>
    <row r="471" spans="1:29" ht="15" customHeight="1">
      <c r="A471" s="38">
        <f t="shared" si="55"/>
        <v>469</v>
      </c>
      <c r="B471" s="39" t="s">
        <v>2212</v>
      </c>
      <c r="C471" s="39" t="str">
        <f>IF($B471&lt;&gt;"",_xlfn.IFNA(VLOOKUP($B471,'Node Details'!$B:$U,C$1,0),"Check"),"")</f>
        <v>00001PS14-1PS140108</v>
      </c>
      <c r="D471" s="39" t="str">
        <f>IF($B471&lt;&gt;"",_xlfn.IFNA(VLOOKUP($B471,'Node Details'!$B:$U,D$1,0),"Check"),"")</f>
        <v>1PS</v>
      </c>
      <c r="E471" s="39" t="str">
        <f>IF($B471&lt;&gt;"",_xlfn.IFNA(VLOOKUP($B471,'Node Details'!$B:$U,E$1,0),"Check"),"")</f>
        <v>Airtel</v>
      </c>
      <c r="F471" s="40">
        <v>45107</v>
      </c>
      <c r="G471" s="82"/>
      <c r="H471" s="39" t="s">
        <v>2829</v>
      </c>
      <c r="I471" s="82">
        <v>1</v>
      </c>
      <c r="J471" s="38">
        <v>50</v>
      </c>
      <c r="K471" s="39">
        <f t="shared" si="49"/>
        <v>50</v>
      </c>
      <c r="L471" s="64">
        <v>45107</v>
      </c>
      <c r="M471" s="82"/>
      <c r="N471" s="96" t="s">
        <v>577</v>
      </c>
      <c r="O471" s="94">
        <v>45082</v>
      </c>
      <c r="P471" s="38">
        <f t="shared" si="50"/>
        <v>50</v>
      </c>
      <c r="Q471" s="38">
        <f t="shared" si="51"/>
        <v>50</v>
      </c>
      <c r="R471" s="39"/>
      <c r="S471" s="96" t="s">
        <v>2827</v>
      </c>
      <c r="T471" s="97">
        <v>45195</v>
      </c>
      <c r="U471" s="38">
        <f t="shared" si="52"/>
        <v>50</v>
      </c>
      <c r="V471" s="38">
        <f t="shared" si="53"/>
        <v>1</v>
      </c>
      <c r="W471" s="82">
        <f t="shared" si="54"/>
        <v>50</v>
      </c>
      <c r="X471" s="98" t="s">
        <v>95</v>
      </c>
      <c r="Y471" s="98" t="s">
        <v>89</v>
      </c>
      <c r="Z471" s="72"/>
      <c r="AA471" s="72"/>
      <c r="AB471" t="s">
        <v>100</v>
      </c>
      <c r="AC471" s="72" t="s">
        <v>101</v>
      </c>
    </row>
    <row r="472" spans="1:29" ht="15" customHeight="1">
      <c r="A472" s="38">
        <f t="shared" si="55"/>
        <v>470</v>
      </c>
      <c r="B472" s="39" t="s">
        <v>2214</v>
      </c>
      <c r="C472" s="39" t="str">
        <f>IF($B472&lt;&gt;"",_xlfn.IFNA(VLOOKUP($B472,'Node Details'!$B:$U,C$1,0),"Check"),"")</f>
        <v>00001PS14-1PS140108</v>
      </c>
      <c r="D472" s="39" t="str">
        <f>IF($B472&lt;&gt;"",_xlfn.IFNA(VLOOKUP($B472,'Node Details'!$B:$U,D$1,0),"Check"),"")</f>
        <v>1PS</v>
      </c>
      <c r="E472" s="39" t="str">
        <f>IF($B472&lt;&gt;"",_xlfn.IFNA(VLOOKUP($B472,'Node Details'!$B:$U,E$1,0),"Check"),"")</f>
        <v>Airtel</v>
      </c>
      <c r="F472" s="40">
        <v>45107</v>
      </c>
      <c r="G472" s="82"/>
      <c r="H472" s="39" t="s">
        <v>2829</v>
      </c>
      <c r="I472" s="82">
        <v>1</v>
      </c>
      <c r="J472" s="38">
        <v>50</v>
      </c>
      <c r="K472" s="39">
        <f t="shared" si="49"/>
        <v>50</v>
      </c>
      <c r="L472" s="64">
        <v>45107</v>
      </c>
      <c r="M472" s="82"/>
      <c r="N472" s="96" t="s">
        <v>577</v>
      </c>
      <c r="O472" s="94">
        <v>45082</v>
      </c>
      <c r="P472" s="38">
        <f t="shared" si="50"/>
        <v>50</v>
      </c>
      <c r="Q472" s="38">
        <f t="shared" si="51"/>
        <v>50</v>
      </c>
      <c r="R472" s="39"/>
      <c r="S472" s="96" t="s">
        <v>2827</v>
      </c>
      <c r="T472" s="97">
        <v>45195</v>
      </c>
      <c r="U472" s="38">
        <f t="shared" si="52"/>
        <v>50</v>
      </c>
      <c r="V472" s="38">
        <f t="shared" si="53"/>
        <v>1</v>
      </c>
      <c r="W472" s="82">
        <f t="shared" si="54"/>
        <v>50</v>
      </c>
      <c r="X472" s="98" t="s">
        <v>95</v>
      </c>
      <c r="Y472" s="98" t="s">
        <v>89</v>
      </c>
      <c r="Z472" s="72"/>
      <c r="AA472" s="72"/>
      <c r="AB472" t="s">
        <v>100</v>
      </c>
      <c r="AC472" s="72" t="s">
        <v>101</v>
      </c>
    </row>
    <row r="473" spans="1:29" ht="15" customHeight="1">
      <c r="A473" s="38">
        <f t="shared" si="55"/>
        <v>471</v>
      </c>
      <c r="B473" s="39" t="s">
        <v>2216</v>
      </c>
      <c r="C473" s="39" t="str">
        <f>IF($B473&lt;&gt;"",_xlfn.IFNA(VLOOKUP($B473,'Node Details'!$B:$U,C$1,0),"Check"),"")</f>
        <v>00001PS14-1PS140108</v>
      </c>
      <c r="D473" s="39" t="str">
        <f>IF($B473&lt;&gt;"",_xlfn.IFNA(VLOOKUP($B473,'Node Details'!$B:$U,D$1,0),"Check"),"")</f>
        <v>1PS</v>
      </c>
      <c r="E473" s="39" t="str">
        <f>IF($B473&lt;&gt;"",_xlfn.IFNA(VLOOKUP($B473,'Node Details'!$B:$U,E$1,0),"Check"),"")</f>
        <v>Airtel</v>
      </c>
      <c r="F473" s="40">
        <v>45107</v>
      </c>
      <c r="G473" s="82"/>
      <c r="H473" s="39" t="s">
        <v>2829</v>
      </c>
      <c r="I473" s="82">
        <v>1</v>
      </c>
      <c r="J473" s="38">
        <v>50</v>
      </c>
      <c r="K473" s="39">
        <f t="shared" si="49"/>
        <v>50</v>
      </c>
      <c r="L473" s="64">
        <v>45107</v>
      </c>
      <c r="M473" s="82"/>
      <c r="N473" s="96" t="s">
        <v>577</v>
      </c>
      <c r="O473" s="94">
        <v>45082</v>
      </c>
      <c r="P473" s="38">
        <f t="shared" si="50"/>
        <v>50</v>
      </c>
      <c r="Q473" s="38">
        <f t="shared" si="51"/>
        <v>50</v>
      </c>
      <c r="R473" s="39"/>
      <c r="S473" s="96" t="s">
        <v>2827</v>
      </c>
      <c r="T473" s="97">
        <v>45195</v>
      </c>
      <c r="U473" s="38">
        <f t="shared" si="52"/>
        <v>50</v>
      </c>
      <c r="V473" s="38">
        <f t="shared" si="53"/>
        <v>1</v>
      </c>
      <c r="W473" s="82">
        <f t="shared" si="54"/>
        <v>50</v>
      </c>
      <c r="X473" s="98" t="s">
        <v>95</v>
      </c>
      <c r="Y473" s="98" t="s">
        <v>89</v>
      </c>
      <c r="Z473" s="72"/>
      <c r="AA473" s="72"/>
      <c r="AB473" t="s">
        <v>100</v>
      </c>
      <c r="AC473" s="72" t="s">
        <v>101</v>
      </c>
    </row>
    <row r="474" spans="1:29" ht="15" customHeight="1">
      <c r="A474" s="38">
        <f t="shared" si="55"/>
        <v>472</v>
      </c>
      <c r="B474" s="39" t="s">
        <v>2218</v>
      </c>
      <c r="C474" s="39" t="str">
        <f>IF($B474&lt;&gt;"",_xlfn.IFNA(VLOOKUP($B474,'Node Details'!$B:$U,C$1,0),"Check"),"")</f>
        <v>00001PS14-1PS140108</v>
      </c>
      <c r="D474" s="39" t="str">
        <f>IF($B474&lt;&gt;"",_xlfn.IFNA(VLOOKUP($B474,'Node Details'!$B:$U,D$1,0),"Check"),"")</f>
        <v>1PS</v>
      </c>
      <c r="E474" s="39" t="str">
        <f>IF($B474&lt;&gt;"",_xlfn.IFNA(VLOOKUP($B474,'Node Details'!$B:$U,E$1,0),"Check"),"")</f>
        <v>Airtel</v>
      </c>
      <c r="F474" s="40">
        <v>45107</v>
      </c>
      <c r="G474" s="82"/>
      <c r="H474" s="39" t="s">
        <v>2829</v>
      </c>
      <c r="I474" s="82">
        <v>1</v>
      </c>
      <c r="J474" s="38">
        <v>50</v>
      </c>
      <c r="K474" s="39">
        <f t="shared" si="49"/>
        <v>50</v>
      </c>
      <c r="L474" s="64">
        <v>45107</v>
      </c>
      <c r="M474" s="82"/>
      <c r="N474" s="96" t="s">
        <v>577</v>
      </c>
      <c r="O474" s="94">
        <v>45082</v>
      </c>
      <c r="P474" s="38">
        <f t="shared" si="50"/>
        <v>50</v>
      </c>
      <c r="Q474" s="38">
        <f t="shared" si="51"/>
        <v>50</v>
      </c>
      <c r="R474" s="39"/>
      <c r="S474" s="96" t="s">
        <v>2827</v>
      </c>
      <c r="T474" s="97">
        <v>45195</v>
      </c>
      <c r="U474" s="38">
        <f t="shared" si="52"/>
        <v>50</v>
      </c>
      <c r="V474" s="38">
        <f t="shared" si="53"/>
        <v>1</v>
      </c>
      <c r="W474" s="82">
        <f t="shared" si="54"/>
        <v>50</v>
      </c>
      <c r="X474" s="98" t="s">
        <v>95</v>
      </c>
      <c r="Y474" s="98" t="s">
        <v>89</v>
      </c>
      <c r="Z474" s="72"/>
      <c r="AA474" s="72"/>
      <c r="AB474" t="s">
        <v>100</v>
      </c>
      <c r="AC474" s="72" t="s">
        <v>101</v>
      </c>
    </row>
    <row r="475" spans="1:29" ht="15" customHeight="1">
      <c r="A475" s="38">
        <f t="shared" si="55"/>
        <v>473</v>
      </c>
      <c r="B475" s="39" t="s">
        <v>2220</v>
      </c>
      <c r="C475" s="39" t="str">
        <f>IF($B475&lt;&gt;"",_xlfn.IFNA(VLOOKUP($B475,'Node Details'!$B:$U,C$1,0),"Check"),"")</f>
        <v>00001PS14-1PS140108</v>
      </c>
      <c r="D475" s="39" t="str">
        <f>IF($B475&lt;&gt;"",_xlfn.IFNA(VLOOKUP($B475,'Node Details'!$B:$U,D$1,0),"Check"),"")</f>
        <v>1PS</v>
      </c>
      <c r="E475" s="39" t="str">
        <f>IF($B475&lt;&gt;"",_xlfn.IFNA(VLOOKUP($B475,'Node Details'!$B:$U,E$1,0),"Check"),"")</f>
        <v>Airtel</v>
      </c>
      <c r="F475" s="40">
        <v>45107</v>
      </c>
      <c r="G475" s="82"/>
      <c r="H475" s="39" t="s">
        <v>2829</v>
      </c>
      <c r="I475" s="82">
        <v>1</v>
      </c>
      <c r="J475" s="38">
        <v>50</v>
      </c>
      <c r="K475" s="39">
        <f t="shared" si="49"/>
        <v>50</v>
      </c>
      <c r="L475" s="64">
        <v>45107</v>
      </c>
      <c r="M475" s="82"/>
      <c r="N475" s="96" t="s">
        <v>577</v>
      </c>
      <c r="O475" s="94">
        <v>45082</v>
      </c>
      <c r="P475" s="38">
        <f t="shared" si="50"/>
        <v>50</v>
      </c>
      <c r="Q475" s="38">
        <f t="shared" si="51"/>
        <v>50</v>
      </c>
      <c r="R475" s="39"/>
      <c r="S475" s="96" t="s">
        <v>2827</v>
      </c>
      <c r="T475" s="97">
        <v>45195</v>
      </c>
      <c r="U475" s="38">
        <f t="shared" si="52"/>
        <v>50</v>
      </c>
      <c r="V475" s="38">
        <f t="shared" si="53"/>
        <v>1</v>
      </c>
      <c r="W475" s="82">
        <f t="shared" si="54"/>
        <v>50</v>
      </c>
      <c r="X475" s="98" t="s">
        <v>95</v>
      </c>
      <c r="Y475" s="98" t="s">
        <v>89</v>
      </c>
      <c r="Z475" s="72"/>
      <c r="AA475" s="72"/>
      <c r="AB475" t="s">
        <v>100</v>
      </c>
      <c r="AC475" s="72" t="s">
        <v>101</v>
      </c>
    </row>
    <row r="476" spans="1:29" ht="15" customHeight="1">
      <c r="A476" s="38">
        <f t="shared" si="55"/>
        <v>474</v>
      </c>
      <c r="B476" s="39" t="s">
        <v>2222</v>
      </c>
      <c r="C476" s="39" t="str">
        <f>IF($B476&lt;&gt;"",_xlfn.IFNA(VLOOKUP($B476,'Node Details'!$B:$U,C$1,0),"Check"),"")</f>
        <v>00001PS14-1PS140108</v>
      </c>
      <c r="D476" s="39" t="str">
        <f>IF($B476&lt;&gt;"",_xlfn.IFNA(VLOOKUP($B476,'Node Details'!$B:$U,D$1,0),"Check"),"")</f>
        <v>1PS</v>
      </c>
      <c r="E476" s="39" t="str">
        <f>IF($B476&lt;&gt;"",_xlfn.IFNA(VLOOKUP($B476,'Node Details'!$B:$U,E$1,0),"Check"),"")</f>
        <v>Airtel</v>
      </c>
      <c r="F476" s="40">
        <v>45107</v>
      </c>
      <c r="G476" s="82"/>
      <c r="H476" s="39" t="s">
        <v>2829</v>
      </c>
      <c r="I476" s="82">
        <v>1</v>
      </c>
      <c r="J476" s="38">
        <v>50</v>
      </c>
      <c r="K476" s="39">
        <f t="shared" si="49"/>
        <v>50</v>
      </c>
      <c r="L476" s="64">
        <v>45107</v>
      </c>
      <c r="M476" s="82"/>
      <c r="N476" s="96" t="s">
        <v>577</v>
      </c>
      <c r="O476" s="94">
        <v>45082</v>
      </c>
      <c r="P476" s="38">
        <f t="shared" si="50"/>
        <v>50</v>
      </c>
      <c r="Q476" s="38">
        <f t="shared" si="51"/>
        <v>50</v>
      </c>
      <c r="R476" s="39"/>
      <c r="S476" s="96" t="s">
        <v>2827</v>
      </c>
      <c r="T476" s="97">
        <v>45195</v>
      </c>
      <c r="U476" s="38">
        <f t="shared" si="52"/>
        <v>50</v>
      </c>
      <c r="V476" s="38">
        <f t="shared" si="53"/>
        <v>1</v>
      </c>
      <c r="W476" s="82">
        <f t="shared" si="54"/>
        <v>50</v>
      </c>
      <c r="X476" s="98" t="s">
        <v>95</v>
      </c>
      <c r="Y476" s="98" t="s">
        <v>89</v>
      </c>
      <c r="Z476" s="72"/>
      <c r="AA476" s="72"/>
      <c r="AB476" t="s">
        <v>100</v>
      </c>
      <c r="AC476" s="72" t="s">
        <v>101</v>
      </c>
    </row>
    <row r="477" spans="1:29" ht="15" customHeight="1">
      <c r="A477" s="38">
        <f t="shared" si="55"/>
        <v>475</v>
      </c>
      <c r="B477" s="39" t="s">
        <v>2224</v>
      </c>
      <c r="C477" s="39" t="str">
        <f>IF($B477&lt;&gt;"",_xlfn.IFNA(VLOOKUP($B477,'Node Details'!$B:$U,C$1,0),"Check"),"")</f>
        <v>00001PS14-1PS140108</v>
      </c>
      <c r="D477" s="39" t="str">
        <f>IF($B477&lt;&gt;"",_xlfn.IFNA(VLOOKUP($B477,'Node Details'!$B:$U,D$1,0),"Check"),"")</f>
        <v>1PS</v>
      </c>
      <c r="E477" s="39" t="str">
        <f>IF($B477&lt;&gt;"",_xlfn.IFNA(VLOOKUP($B477,'Node Details'!$B:$U,E$1,0),"Check"),"")</f>
        <v>Airtel</v>
      </c>
      <c r="F477" s="40">
        <v>45107</v>
      </c>
      <c r="G477" s="82"/>
      <c r="H477" s="39" t="s">
        <v>2829</v>
      </c>
      <c r="I477" s="82">
        <v>1</v>
      </c>
      <c r="J477" s="38">
        <v>50</v>
      </c>
      <c r="K477" s="39">
        <f t="shared" si="49"/>
        <v>50</v>
      </c>
      <c r="L477" s="64">
        <v>45107</v>
      </c>
      <c r="M477" s="82"/>
      <c r="N477" s="96" t="s">
        <v>577</v>
      </c>
      <c r="O477" s="94">
        <v>45082</v>
      </c>
      <c r="P477" s="38">
        <f t="shared" si="50"/>
        <v>50</v>
      </c>
      <c r="Q477" s="38">
        <f t="shared" si="51"/>
        <v>50</v>
      </c>
      <c r="R477" s="39"/>
      <c r="S477" s="96" t="s">
        <v>2827</v>
      </c>
      <c r="T477" s="97">
        <v>45195</v>
      </c>
      <c r="U477" s="38">
        <f t="shared" si="52"/>
        <v>50</v>
      </c>
      <c r="V477" s="38">
        <f t="shared" si="53"/>
        <v>1</v>
      </c>
      <c r="W477" s="82">
        <f t="shared" si="54"/>
        <v>50</v>
      </c>
      <c r="X477" s="98" t="s">
        <v>95</v>
      </c>
      <c r="Y477" s="98" t="s">
        <v>89</v>
      </c>
      <c r="Z477" s="72"/>
      <c r="AA477" s="72"/>
      <c r="AB477" t="s">
        <v>100</v>
      </c>
      <c r="AC477" s="72" t="s">
        <v>101</v>
      </c>
    </row>
    <row r="478" spans="1:29" ht="15" customHeight="1">
      <c r="A478" s="38">
        <f t="shared" si="55"/>
        <v>476</v>
      </c>
      <c r="B478" s="39" t="s">
        <v>186</v>
      </c>
      <c r="C478" s="39" t="str">
        <f>IF($B478&lt;&gt;"",_xlfn.IFNA(VLOOKUP($B478,'Node Details'!$B:$U,C$1,0),"Check"),"")</f>
        <v>00001PS15-1PS150103</v>
      </c>
      <c r="D478" s="39" t="str">
        <f>IF($B478&lt;&gt;"",_xlfn.IFNA(VLOOKUP($B478,'Node Details'!$B:$U,D$1,0),"Check"),"")</f>
        <v>1PS</v>
      </c>
      <c r="E478" s="39" t="str">
        <f>IF($B478&lt;&gt;"",_xlfn.IFNA(VLOOKUP($B478,'Node Details'!$B:$U,E$1,0),"Check"),"")</f>
        <v>Airtel</v>
      </c>
      <c r="F478" s="40">
        <v>45107</v>
      </c>
      <c r="G478" s="82"/>
      <c r="H478" s="39" t="s">
        <v>2829</v>
      </c>
      <c r="I478" s="82">
        <v>1</v>
      </c>
      <c r="J478" s="38">
        <v>50</v>
      </c>
      <c r="K478" s="39">
        <f t="shared" si="49"/>
        <v>50</v>
      </c>
      <c r="L478" s="64">
        <v>45107</v>
      </c>
      <c r="M478" s="82"/>
      <c r="N478" s="96" t="s">
        <v>577</v>
      </c>
      <c r="O478" s="94">
        <v>45082</v>
      </c>
      <c r="P478" s="38">
        <f t="shared" si="50"/>
        <v>50</v>
      </c>
      <c r="Q478" s="38">
        <f t="shared" si="51"/>
        <v>50</v>
      </c>
      <c r="R478" s="39"/>
      <c r="S478" s="96" t="s">
        <v>2827</v>
      </c>
      <c r="T478" s="97">
        <v>45195</v>
      </c>
      <c r="U478" s="38">
        <f t="shared" si="52"/>
        <v>50</v>
      </c>
      <c r="V478" s="38">
        <f t="shared" si="53"/>
        <v>1</v>
      </c>
      <c r="W478" s="82">
        <f t="shared" si="54"/>
        <v>50</v>
      </c>
      <c r="X478" s="98" t="s">
        <v>95</v>
      </c>
      <c r="Y478" s="98" t="s">
        <v>89</v>
      </c>
      <c r="Z478" s="72"/>
      <c r="AA478" s="72"/>
      <c r="AB478" t="s">
        <v>100</v>
      </c>
      <c r="AC478" s="72" t="s">
        <v>101</v>
      </c>
    </row>
    <row r="479" spans="1:29" ht="15" customHeight="1">
      <c r="A479" s="38">
        <f t="shared" si="55"/>
        <v>477</v>
      </c>
      <c r="B479" s="39" t="s">
        <v>2225</v>
      </c>
      <c r="C479" s="39" t="str">
        <f>IF($B479&lt;&gt;"",_xlfn.IFNA(VLOOKUP($B479,'Node Details'!$B:$U,C$1,0),"Check"),"")</f>
        <v>00001PS15-1PS150103</v>
      </c>
      <c r="D479" s="39" t="str">
        <f>IF($B479&lt;&gt;"",_xlfn.IFNA(VLOOKUP($B479,'Node Details'!$B:$U,D$1,0),"Check"),"")</f>
        <v>1PS</v>
      </c>
      <c r="E479" s="39" t="str">
        <f>IF($B479&lt;&gt;"",_xlfn.IFNA(VLOOKUP($B479,'Node Details'!$B:$U,E$1,0),"Check"),"")</f>
        <v>Airtel</v>
      </c>
      <c r="F479" s="40">
        <v>45107</v>
      </c>
      <c r="G479" s="82"/>
      <c r="H479" s="39" t="s">
        <v>2829</v>
      </c>
      <c r="I479" s="82">
        <v>1</v>
      </c>
      <c r="J479" s="38">
        <v>50</v>
      </c>
      <c r="K479" s="39">
        <f t="shared" si="49"/>
        <v>50</v>
      </c>
      <c r="L479" s="64">
        <v>45107</v>
      </c>
      <c r="M479" s="82"/>
      <c r="N479" s="96" t="s">
        <v>577</v>
      </c>
      <c r="O479" s="94">
        <v>45082</v>
      </c>
      <c r="P479" s="38">
        <f t="shared" si="50"/>
        <v>50</v>
      </c>
      <c r="Q479" s="38">
        <f t="shared" si="51"/>
        <v>50</v>
      </c>
      <c r="R479" s="39"/>
      <c r="S479" s="96" t="s">
        <v>2827</v>
      </c>
      <c r="T479" s="97">
        <v>45195</v>
      </c>
      <c r="U479" s="38">
        <f t="shared" si="52"/>
        <v>50</v>
      </c>
      <c r="V479" s="38">
        <f t="shared" si="53"/>
        <v>1</v>
      </c>
      <c r="W479" s="82">
        <f t="shared" si="54"/>
        <v>50</v>
      </c>
      <c r="X479" s="98" t="s">
        <v>95</v>
      </c>
      <c r="Y479" s="98" t="s">
        <v>89</v>
      </c>
      <c r="Z479" s="72"/>
      <c r="AA479" s="72"/>
      <c r="AB479" t="s">
        <v>100</v>
      </c>
      <c r="AC479" s="72" t="s">
        <v>101</v>
      </c>
    </row>
    <row r="480" spans="1:29" ht="15" customHeight="1">
      <c r="A480" s="38">
        <f t="shared" si="55"/>
        <v>478</v>
      </c>
      <c r="B480" s="39" t="s">
        <v>2227</v>
      </c>
      <c r="C480" s="39" t="str">
        <f>IF($B480&lt;&gt;"",_xlfn.IFNA(VLOOKUP($B480,'Node Details'!$B:$U,C$1,0),"Check"),"")</f>
        <v>00001PS15-1PS150103</v>
      </c>
      <c r="D480" s="39" t="str">
        <f>IF($B480&lt;&gt;"",_xlfn.IFNA(VLOOKUP($B480,'Node Details'!$B:$U,D$1,0),"Check"),"")</f>
        <v>1PS</v>
      </c>
      <c r="E480" s="39" t="str">
        <f>IF($B480&lt;&gt;"",_xlfn.IFNA(VLOOKUP($B480,'Node Details'!$B:$U,E$1,0),"Check"),"")</f>
        <v>Airtel</v>
      </c>
      <c r="F480" s="40">
        <v>45107</v>
      </c>
      <c r="G480" s="82"/>
      <c r="H480" s="39" t="s">
        <v>2829</v>
      </c>
      <c r="I480" s="82">
        <v>1</v>
      </c>
      <c r="J480" s="38">
        <v>50</v>
      </c>
      <c r="K480" s="39">
        <f t="shared" si="49"/>
        <v>50</v>
      </c>
      <c r="L480" s="64">
        <v>45107</v>
      </c>
      <c r="M480" s="82"/>
      <c r="N480" s="96" t="s">
        <v>577</v>
      </c>
      <c r="O480" s="94">
        <v>45082</v>
      </c>
      <c r="P480" s="38">
        <f t="shared" si="50"/>
        <v>50</v>
      </c>
      <c r="Q480" s="38">
        <f t="shared" si="51"/>
        <v>50</v>
      </c>
      <c r="R480" s="39"/>
      <c r="S480" s="96" t="s">
        <v>2827</v>
      </c>
      <c r="T480" s="97">
        <v>45195</v>
      </c>
      <c r="U480" s="38">
        <f t="shared" si="52"/>
        <v>50</v>
      </c>
      <c r="V480" s="38">
        <f t="shared" si="53"/>
        <v>1</v>
      </c>
      <c r="W480" s="82">
        <f t="shared" si="54"/>
        <v>50</v>
      </c>
      <c r="X480" s="98" t="s">
        <v>95</v>
      </c>
      <c r="Y480" s="98" t="s">
        <v>89</v>
      </c>
      <c r="Z480" s="72"/>
      <c r="AA480" s="72"/>
      <c r="AB480" t="s">
        <v>100</v>
      </c>
      <c r="AC480" s="72" t="s">
        <v>101</v>
      </c>
    </row>
    <row r="481" spans="1:29" ht="15" customHeight="1">
      <c r="A481" s="38">
        <f t="shared" si="55"/>
        <v>479</v>
      </c>
      <c r="B481" s="39" t="s">
        <v>190</v>
      </c>
      <c r="C481" s="39" t="str">
        <f>IF($B481&lt;&gt;"",_xlfn.IFNA(VLOOKUP($B481,'Node Details'!$B:$U,C$1,0),"Check"),"")</f>
        <v>00001PS16-1PS160108</v>
      </c>
      <c r="D481" s="39" t="str">
        <f>IF($B481&lt;&gt;"",_xlfn.IFNA(VLOOKUP($B481,'Node Details'!$B:$U,D$1,0),"Check"),"")</f>
        <v>1PS</v>
      </c>
      <c r="E481" s="39" t="str">
        <f>IF($B481&lt;&gt;"",_xlfn.IFNA(VLOOKUP($B481,'Node Details'!$B:$U,E$1,0),"Check"),"")</f>
        <v>Airtel</v>
      </c>
      <c r="F481" s="40">
        <v>45107</v>
      </c>
      <c r="G481" s="82"/>
      <c r="H481" s="39" t="s">
        <v>2829</v>
      </c>
      <c r="I481" s="82">
        <v>1</v>
      </c>
      <c r="J481" s="38">
        <v>50</v>
      </c>
      <c r="K481" s="39">
        <f t="shared" si="49"/>
        <v>50</v>
      </c>
      <c r="L481" s="64">
        <v>45107</v>
      </c>
      <c r="M481" s="82"/>
      <c r="N481" s="96" t="s">
        <v>577</v>
      </c>
      <c r="O481" s="94">
        <v>45082</v>
      </c>
      <c r="P481" s="38">
        <f t="shared" si="50"/>
        <v>50</v>
      </c>
      <c r="Q481" s="38">
        <f t="shared" si="51"/>
        <v>50</v>
      </c>
      <c r="R481" s="39"/>
      <c r="S481" s="96" t="s">
        <v>2827</v>
      </c>
      <c r="T481" s="97">
        <v>45195</v>
      </c>
      <c r="U481" s="38">
        <f t="shared" si="52"/>
        <v>50</v>
      </c>
      <c r="V481" s="38">
        <f t="shared" si="53"/>
        <v>1</v>
      </c>
      <c r="W481" s="82">
        <f t="shared" si="54"/>
        <v>50</v>
      </c>
      <c r="X481" s="98" t="s">
        <v>95</v>
      </c>
      <c r="Y481" s="98" t="s">
        <v>89</v>
      </c>
      <c r="Z481" s="72"/>
      <c r="AA481" s="72"/>
      <c r="AB481" t="s">
        <v>100</v>
      </c>
      <c r="AC481" s="72" t="s">
        <v>101</v>
      </c>
    </row>
    <row r="482" spans="1:29" ht="15" customHeight="1">
      <c r="A482" s="38">
        <f t="shared" si="55"/>
        <v>480</v>
      </c>
      <c r="B482" s="39" t="s">
        <v>2228</v>
      </c>
      <c r="C482" s="39" t="str">
        <f>IF($B482&lt;&gt;"",_xlfn.IFNA(VLOOKUP($B482,'Node Details'!$B:$U,C$1,0),"Check"),"")</f>
        <v>00001PS16-1PS160108</v>
      </c>
      <c r="D482" s="39" t="str">
        <f>IF($B482&lt;&gt;"",_xlfn.IFNA(VLOOKUP($B482,'Node Details'!$B:$U,D$1,0),"Check"),"")</f>
        <v>1PS</v>
      </c>
      <c r="E482" s="39" t="str">
        <f>IF($B482&lt;&gt;"",_xlfn.IFNA(VLOOKUP($B482,'Node Details'!$B:$U,E$1,0),"Check"),"")</f>
        <v>Airtel</v>
      </c>
      <c r="F482" s="40">
        <v>45107</v>
      </c>
      <c r="G482" s="82"/>
      <c r="H482" s="39" t="s">
        <v>2829</v>
      </c>
      <c r="I482" s="82">
        <v>1</v>
      </c>
      <c r="J482" s="38">
        <v>50</v>
      </c>
      <c r="K482" s="39">
        <f t="shared" si="49"/>
        <v>50</v>
      </c>
      <c r="L482" s="64">
        <v>45107</v>
      </c>
      <c r="M482" s="82"/>
      <c r="N482" s="96" t="s">
        <v>577</v>
      </c>
      <c r="O482" s="94">
        <v>45082</v>
      </c>
      <c r="P482" s="38">
        <f t="shared" si="50"/>
        <v>50</v>
      </c>
      <c r="Q482" s="38">
        <f t="shared" si="51"/>
        <v>50</v>
      </c>
      <c r="R482" s="39"/>
      <c r="S482" s="96" t="s">
        <v>2827</v>
      </c>
      <c r="T482" s="97">
        <v>45195</v>
      </c>
      <c r="U482" s="38">
        <f t="shared" si="52"/>
        <v>50</v>
      </c>
      <c r="V482" s="38">
        <f t="shared" si="53"/>
        <v>1</v>
      </c>
      <c r="W482" s="82">
        <f t="shared" si="54"/>
        <v>50</v>
      </c>
      <c r="X482" s="98" t="s">
        <v>95</v>
      </c>
      <c r="Y482" s="98" t="s">
        <v>89</v>
      </c>
      <c r="Z482" s="72"/>
      <c r="AA482" s="72"/>
      <c r="AB482" t="s">
        <v>100</v>
      </c>
      <c r="AC482" s="72" t="s">
        <v>101</v>
      </c>
    </row>
    <row r="483" spans="1:29" ht="15" customHeight="1">
      <c r="A483" s="38">
        <f t="shared" si="55"/>
        <v>481</v>
      </c>
      <c r="B483" s="39" t="s">
        <v>2230</v>
      </c>
      <c r="C483" s="39" t="str">
        <f>IF($B483&lt;&gt;"",_xlfn.IFNA(VLOOKUP($B483,'Node Details'!$B:$U,C$1,0),"Check"),"")</f>
        <v>00001PS16-1PS160108</v>
      </c>
      <c r="D483" s="39" t="str">
        <f>IF($B483&lt;&gt;"",_xlfn.IFNA(VLOOKUP($B483,'Node Details'!$B:$U,D$1,0),"Check"),"")</f>
        <v>1PS</v>
      </c>
      <c r="E483" s="39" t="str">
        <f>IF($B483&lt;&gt;"",_xlfn.IFNA(VLOOKUP($B483,'Node Details'!$B:$U,E$1,0),"Check"),"")</f>
        <v>Airtel</v>
      </c>
      <c r="F483" s="40">
        <v>45107</v>
      </c>
      <c r="G483" s="82"/>
      <c r="H483" s="39" t="s">
        <v>2829</v>
      </c>
      <c r="I483" s="82">
        <v>1</v>
      </c>
      <c r="J483" s="38">
        <v>50</v>
      </c>
      <c r="K483" s="39">
        <f t="shared" si="49"/>
        <v>50</v>
      </c>
      <c r="L483" s="64">
        <v>45107</v>
      </c>
      <c r="M483" s="82"/>
      <c r="N483" s="96" t="s">
        <v>577</v>
      </c>
      <c r="O483" s="94">
        <v>45082</v>
      </c>
      <c r="P483" s="38">
        <f t="shared" si="50"/>
        <v>50</v>
      </c>
      <c r="Q483" s="38">
        <f t="shared" si="51"/>
        <v>50</v>
      </c>
      <c r="R483" s="39"/>
      <c r="S483" s="96" t="s">
        <v>2827</v>
      </c>
      <c r="T483" s="97">
        <v>45195</v>
      </c>
      <c r="U483" s="38">
        <f t="shared" si="52"/>
        <v>50</v>
      </c>
      <c r="V483" s="38">
        <f t="shared" si="53"/>
        <v>1</v>
      </c>
      <c r="W483" s="82">
        <f t="shared" si="54"/>
        <v>50</v>
      </c>
      <c r="X483" s="98" t="s">
        <v>95</v>
      </c>
      <c r="Y483" s="98" t="s">
        <v>89</v>
      </c>
      <c r="Z483" s="72"/>
      <c r="AA483" s="72"/>
      <c r="AB483" t="s">
        <v>100</v>
      </c>
      <c r="AC483" s="72" t="s">
        <v>101</v>
      </c>
    </row>
    <row r="484" spans="1:29" ht="15" customHeight="1">
      <c r="A484" s="38">
        <f t="shared" si="55"/>
        <v>482</v>
      </c>
      <c r="B484" s="39" t="s">
        <v>2232</v>
      </c>
      <c r="C484" s="39" t="str">
        <f>IF($B484&lt;&gt;"",_xlfn.IFNA(VLOOKUP($B484,'Node Details'!$B:$U,C$1,0),"Check"),"")</f>
        <v>00001PS16-1PS160108</v>
      </c>
      <c r="D484" s="39" t="str">
        <f>IF($B484&lt;&gt;"",_xlfn.IFNA(VLOOKUP($B484,'Node Details'!$B:$U,D$1,0),"Check"),"")</f>
        <v>1PS</v>
      </c>
      <c r="E484" s="39" t="str">
        <f>IF($B484&lt;&gt;"",_xlfn.IFNA(VLOOKUP($B484,'Node Details'!$B:$U,E$1,0),"Check"),"")</f>
        <v>Airtel</v>
      </c>
      <c r="F484" s="40">
        <v>45107</v>
      </c>
      <c r="G484" s="82"/>
      <c r="H484" s="39" t="s">
        <v>2829</v>
      </c>
      <c r="I484" s="82">
        <v>1</v>
      </c>
      <c r="J484" s="38">
        <v>50</v>
      </c>
      <c r="K484" s="39">
        <f t="shared" si="49"/>
        <v>50</v>
      </c>
      <c r="L484" s="64">
        <v>45107</v>
      </c>
      <c r="M484" s="82"/>
      <c r="N484" s="96" t="s">
        <v>577</v>
      </c>
      <c r="O484" s="94">
        <v>45082</v>
      </c>
      <c r="P484" s="38">
        <f t="shared" si="50"/>
        <v>50</v>
      </c>
      <c r="Q484" s="38">
        <f t="shared" si="51"/>
        <v>50</v>
      </c>
      <c r="R484" s="39"/>
      <c r="S484" s="96" t="s">
        <v>2827</v>
      </c>
      <c r="T484" s="97">
        <v>45195</v>
      </c>
      <c r="U484" s="38">
        <f t="shared" si="52"/>
        <v>50</v>
      </c>
      <c r="V484" s="38">
        <f t="shared" si="53"/>
        <v>1</v>
      </c>
      <c r="W484" s="82">
        <f t="shared" si="54"/>
        <v>50</v>
      </c>
      <c r="X484" s="98" t="s">
        <v>95</v>
      </c>
      <c r="Y484" s="98" t="s">
        <v>89</v>
      </c>
      <c r="Z484" s="72"/>
      <c r="AA484" s="72"/>
      <c r="AB484" t="s">
        <v>100</v>
      </c>
      <c r="AC484" s="72" t="s">
        <v>101</v>
      </c>
    </row>
    <row r="485" spans="1:29" ht="15" customHeight="1">
      <c r="A485" s="38">
        <f t="shared" si="55"/>
        <v>483</v>
      </c>
      <c r="B485" s="39" t="s">
        <v>2234</v>
      </c>
      <c r="C485" s="39" t="str">
        <f>IF($B485&lt;&gt;"",_xlfn.IFNA(VLOOKUP($B485,'Node Details'!$B:$U,C$1,0),"Check"),"")</f>
        <v>00001PS16-1PS160108</v>
      </c>
      <c r="D485" s="39" t="str">
        <f>IF($B485&lt;&gt;"",_xlfn.IFNA(VLOOKUP($B485,'Node Details'!$B:$U,D$1,0),"Check"),"")</f>
        <v>1PS</v>
      </c>
      <c r="E485" s="39" t="str">
        <f>IF($B485&lt;&gt;"",_xlfn.IFNA(VLOOKUP($B485,'Node Details'!$B:$U,E$1,0),"Check"),"")</f>
        <v>Airtel</v>
      </c>
      <c r="F485" s="40">
        <v>45107</v>
      </c>
      <c r="G485" s="82"/>
      <c r="H485" s="39" t="s">
        <v>2829</v>
      </c>
      <c r="I485" s="82">
        <v>1</v>
      </c>
      <c r="J485" s="38">
        <v>50</v>
      </c>
      <c r="K485" s="39">
        <f t="shared" si="49"/>
        <v>50</v>
      </c>
      <c r="L485" s="64">
        <v>45107</v>
      </c>
      <c r="M485" s="82"/>
      <c r="N485" s="96" t="s">
        <v>577</v>
      </c>
      <c r="O485" s="94">
        <v>45082</v>
      </c>
      <c r="P485" s="38">
        <f t="shared" si="50"/>
        <v>50</v>
      </c>
      <c r="Q485" s="38">
        <f t="shared" si="51"/>
        <v>50</v>
      </c>
      <c r="R485" s="39"/>
      <c r="S485" s="96" t="s">
        <v>2827</v>
      </c>
      <c r="T485" s="97">
        <v>45195</v>
      </c>
      <c r="U485" s="38">
        <f t="shared" si="52"/>
        <v>50</v>
      </c>
      <c r="V485" s="38">
        <f t="shared" si="53"/>
        <v>1</v>
      </c>
      <c r="W485" s="82">
        <f t="shared" si="54"/>
        <v>50</v>
      </c>
      <c r="X485" s="98" t="s">
        <v>95</v>
      </c>
      <c r="Y485" s="98" t="s">
        <v>89</v>
      </c>
      <c r="Z485" s="72"/>
      <c r="AA485" s="72"/>
      <c r="AB485" t="s">
        <v>100</v>
      </c>
      <c r="AC485" s="72" t="s">
        <v>101</v>
      </c>
    </row>
    <row r="486" spans="1:29" ht="15" customHeight="1">
      <c r="A486" s="38">
        <f t="shared" si="55"/>
        <v>484</v>
      </c>
      <c r="B486" s="39" t="s">
        <v>2236</v>
      </c>
      <c r="C486" s="39" t="str">
        <f>IF($B486&lt;&gt;"",_xlfn.IFNA(VLOOKUP($B486,'Node Details'!$B:$U,C$1,0),"Check"),"")</f>
        <v>00001PS16-1PS160108</v>
      </c>
      <c r="D486" s="39" t="str">
        <f>IF($B486&lt;&gt;"",_xlfn.IFNA(VLOOKUP($B486,'Node Details'!$B:$U,D$1,0),"Check"),"")</f>
        <v>1PS</v>
      </c>
      <c r="E486" s="39" t="str">
        <f>IF($B486&lt;&gt;"",_xlfn.IFNA(VLOOKUP($B486,'Node Details'!$B:$U,E$1,0),"Check"),"")</f>
        <v>Airtel</v>
      </c>
      <c r="F486" s="40">
        <v>45107</v>
      </c>
      <c r="G486" s="82"/>
      <c r="H486" s="39" t="s">
        <v>2829</v>
      </c>
      <c r="I486" s="82">
        <v>1</v>
      </c>
      <c r="J486" s="38">
        <v>50</v>
      </c>
      <c r="K486" s="39">
        <f t="shared" si="49"/>
        <v>50</v>
      </c>
      <c r="L486" s="64">
        <v>45107</v>
      </c>
      <c r="M486" s="82"/>
      <c r="N486" s="96" t="s">
        <v>577</v>
      </c>
      <c r="O486" s="94">
        <v>45082</v>
      </c>
      <c r="P486" s="38">
        <f t="shared" si="50"/>
        <v>50</v>
      </c>
      <c r="Q486" s="38">
        <f t="shared" si="51"/>
        <v>50</v>
      </c>
      <c r="R486" s="39"/>
      <c r="S486" s="96" t="s">
        <v>2827</v>
      </c>
      <c r="T486" s="97">
        <v>45195</v>
      </c>
      <c r="U486" s="38">
        <f t="shared" si="52"/>
        <v>50</v>
      </c>
      <c r="V486" s="38">
        <f t="shared" si="53"/>
        <v>1</v>
      </c>
      <c r="W486" s="82">
        <f t="shared" si="54"/>
        <v>50</v>
      </c>
      <c r="X486" s="98" t="s">
        <v>95</v>
      </c>
      <c r="Y486" s="98" t="s">
        <v>89</v>
      </c>
      <c r="Z486" s="72"/>
      <c r="AA486" s="72"/>
      <c r="AB486" t="s">
        <v>100</v>
      </c>
      <c r="AC486" s="72" t="s">
        <v>101</v>
      </c>
    </row>
    <row r="487" spans="1:29" ht="15" customHeight="1">
      <c r="A487" s="38">
        <f t="shared" si="55"/>
        <v>485</v>
      </c>
      <c r="B487" s="39" t="s">
        <v>2238</v>
      </c>
      <c r="C487" s="39" t="str">
        <f>IF($B487&lt;&gt;"",_xlfn.IFNA(VLOOKUP($B487,'Node Details'!$B:$U,C$1,0),"Check"),"")</f>
        <v>00001PS16-1PS160108</v>
      </c>
      <c r="D487" s="39" t="str">
        <f>IF($B487&lt;&gt;"",_xlfn.IFNA(VLOOKUP($B487,'Node Details'!$B:$U,D$1,0),"Check"),"")</f>
        <v>1PS</v>
      </c>
      <c r="E487" s="39" t="str">
        <f>IF($B487&lt;&gt;"",_xlfn.IFNA(VLOOKUP($B487,'Node Details'!$B:$U,E$1,0),"Check"),"")</f>
        <v>Airtel</v>
      </c>
      <c r="F487" s="40">
        <v>45107</v>
      </c>
      <c r="G487" s="82"/>
      <c r="H487" s="39" t="s">
        <v>2829</v>
      </c>
      <c r="I487" s="82">
        <v>1</v>
      </c>
      <c r="J487" s="38">
        <v>50</v>
      </c>
      <c r="K487" s="39">
        <f t="shared" si="49"/>
        <v>50</v>
      </c>
      <c r="L487" s="64">
        <v>45107</v>
      </c>
      <c r="M487" s="82"/>
      <c r="N487" s="96" t="s">
        <v>577</v>
      </c>
      <c r="O487" s="94">
        <v>45082</v>
      </c>
      <c r="P487" s="38">
        <f t="shared" si="50"/>
        <v>50</v>
      </c>
      <c r="Q487" s="38">
        <f t="shared" si="51"/>
        <v>50</v>
      </c>
      <c r="R487" s="39"/>
      <c r="S487" s="96" t="s">
        <v>2827</v>
      </c>
      <c r="T487" s="97">
        <v>45195</v>
      </c>
      <c r="U487" s="38">
        <f t="shared" si="52"/>
        <v>50</v>
      </c>
      <c r="V487" s="38">
        <f t="shared" si="53"/>
        <v>1</v>
      </c>
      <c r="W487" s="82">
        <f t="shared" si="54"/>
        <v>50</v>
      </c>
      <c r="X487" s="98" t="s">
        <v>95</v>
      </c>
      <c r="Y487" s="98" t="s">
        <v>89</v>
      </c>
      <c r="Z487" s="72"/>
      <c r="AA487" s="72"/>
      <c r="AB487" t="s">
        <v>100</v>
      </c>
      <c r="AC487" s="72" t="s">
        <v>101</v>
      </c>
    </row>
    <row r="488" spans="1:29" ht="15" customHeight="1">
      <c r="A488" s="38">
        <f t="shared" si="55"/>
        <v>486</v>
      </c>
      <c r="B488" s="39" t="s">
        <v>2240</v>
      </c>
      <c r="C488" s="39" t="str">
        <f>IF($B488&lt;&gt;"",_xlfn.IFNA(VLOOKUP($B488,'Node Details'!$B:$U,C$1,0),"Check"),"")</f>
        <v>00001PS16-1PS160108</v>
      </c>
      <c r="D488" s="39" t="str">
        <f>IF($B488&lt;&gt;"",_xlfn.IFNA(VLOOKUP($B488,'Node Details'!$B:$U,D$1,0),"Check"),"")</f>
        <v>1PS</v>
      </c>
      <c r="E488" s="39" t="str">
        <f>IF($B488&lt;&gt;"",_xlfn.IFNA(VLOOKUP($B488,'Node Details'!$B:$U,E$1,0),"Check"),"")</f>
        <v>Airtel</v>
      </c>
      <c r="F488" s="40">
        <v>45107</v>
      </c>
      <c r="G488" s="82"/>
      <c r="H488" s="39" t="s">
        <v>2829</v>
      </c>
      <c r="I488" s="82">
        <v>1</v>
      </c>
      <c r="J488" s="38">
        <v>50</v>
      </c>
      <c r="K488" s="39">
        <f t="shared" si="49"/>
        <v>50</v>
      </c>
      <c r="L488" s="64">
        <v>45107</v>
      </c>
      <c r="M488" s="82"/>
      <c r="N488" s="96" t="s">
        <v>577</v>
      </c>
      <c r="O488" s="94">
        <v>45082</v>
      </c>
      <c r="P488" s="38">
        <f t="shared" si="50"/>
        <v>50</v>
      </c>
      <c r="Q488" s="38">
        <f t="shared" si="51"/>
        <v>50</v>
      </c>
      <c r="R488" s="39"/>
      <c r="S488" s="96" t="s">
        <v>2827</v>
      </c>
      <c r="T488" s="97">
        <v>45195</v>
      </c>
      <c r="U488" s="38">
        <f t="shared" si="52"/>
        <v>50</v>
      </c>
      <c r="V488" s="38">
        <f t="shared" si="53"/>
        <v>1</v>
      </c>
      <c r="W488" s="82">
        <f t="shared" si="54"/>
        <v>50</v>
      </c>
      <c r="X488" s="98" t="s">
        <v>95</v>
      </c>
      <c r="Y488" s="98" t="s">
        <v>89</v>
      </c>
      <c r="Z488" s="72"/>
      <c r="AA488" s="72"/>
      <c r="AB488" t="s">
        <v>100</v>
      </c>
      <c r="AC488" s="72" t="s">
        <v>101</v>
      </c>
    </row>
    <row r="489" spans="1:29" ht="15" customHeight="1">
      <c r="A489" s="38">
        <f t="shared" si="55"/>
        <v>487</v>
      </c>
      <c r="B489" s="39" t="s">
        <v>156</v>
      </c>
      <c r="C489" s="39" t="str">
        <f>IF($B489&lt;&gt;"",_xlfn.IFNA(VLOOKUP($B489,'Node Details'!$B:$U,C$1,0),"Check"),"")</f>
        <v>00001PS09-1PS090101</v>
      </c>
      <c r="D489" s="39" t="str">
        <f>IF($B489&lt;&gt;"",_xlfn.IFNA(VLOOKUP($B489,'Node Details'!$B:$U,D$1,0),"Check"),"")</f>
        <v>1PS</v>
      </c>
      <c r="E489" s="39" t="str">
        <f>IF($B489&lt;&gt;"",_xlfn.IFNA(VLOOKUP($B489,'Node Details'!$B:$U,E$1,0),"Check"),"")</f>
        <v>Airtel</v>
      </c>
      <c r="F489" s="40">
        <v>45046</v>
      </c>
      <c r="G489" s="82"/>
      <c r="H489" s="39" t="s">
        <v>2831</v>
      </c>
      <c r="I489" s="82">
        <v>3</v>
      </c>
      <c r="J489" s="38">
        <v>70</v>
      </c>
      <c r="K489" s="39">
        <f t="shared" si="49"/>
        <v>210</v>
      </c>
      <c r="L489" s="64">
        <v>45046</v>
      </c>
      <c r="M489" s="82"/>
      <c r="N489" s="96" t="s">
        <v>577</v>
      </c>
      <c r="O489" s="94">
        <v>45082</v>
      </c>
      <c r="P489" s="38">
        <f t="shared" si="50"/>
        <v>70</v>
      </c>
      <c r="Q489" s="38">
        <f t="shared" si="51"/>
        <v>210</v>
      </c>
      <c r="R489" s="39"/>
      <c r="S489" s="96" t="s">
        <v>2827</v>
      </c>
      <c r="T489" s="97">
        <v>45195</v>
      </c>
      <c r="U489" s="38">
        <f t="shared" si="52"/>
        <v>70</v>
      </c>
      <c r="V489" s="38">
        <f t="shared" si="53"/>
        <v>3</v>
      </c>
      <c r="W489" s="82">
        <f t="shared" si="54"/>
        <v>210</v>
      </c>
      <c r="X489" s="98" t="s">
        <v>95</v>
      </c>
      <c r="Y489" s="98" t="s">
        <v>89</v>
      </c>
      <c r="Z489" s="72"/>
      <c r="AA489" s="72"/>
      <c r="AB489" t="s">
        <v>100</v>
      </c>
      <c r="AC489" s="72" t="s">
        <v>101</v>
      </c>
    </row>
    <row r="490" spans="1:29" ht="15" customHeight="1">
      <c r="A490" s="38">
        <f t="shared" si="55"/>
        <v>488</v>
      </c>
      <c r="B490" s="39" t="s">
        <v>82</v>
      </c>
      <c r="C490" s="39" t="str">
        <f>IF($B490&lt;&gt;"",_xlfn.IFNA(VLOOKUP($B490,'Node Details'!$B:$U,C$1,0),"Check"),"")</f>
        <v>0000001PS-00001PS10</v>
      </c>
      <c r="D490" s="39" t="str">
        <f>IF($B490&lt;&gt;"",_xlfn.IFNA(VLOOKUP($B490,'Node Details'!$B:$U,D$1,0),"Check"),"")</f>
        <v>1PS</v>
      </c>
      <c r="E490" s="39" t="str">
        <f>IF($B490&lt;&gt;"",_xlfn.IFNA(VLOOKUP($B490,'Node Details'!$B:$U,E$1,0),"Check"),"")</f>
        <v>Airtel</v>
      </c>
      <c r="F490" s="40">
        <v>45046</v>
      </c>
      <c r="G490" s="82"/>
      <c r="H490" s="39" t="s">
        <v>2831</v>
      </c>
      <c r="I490" s="82">
        <v>24</v>
      </c>
      <c r="J490" s="38">
        <v>70</v>
      </c>
      <c r="K490" s="39">
        <f t="shared" si="49"/>
        <v>1680</v>
      </c>
      <c r="L490" s="64">
        <v>45046</v>
      </c>
      <c r="M490" s="82"/>
      <c r="N490" s="96" t="s">
        <v>577</v>
      </c>
      <c r="O490" s="94">
        <v>45082</v>
      </c>
      <c r="P490" s="38">
        <f t="shared" si="50"/>
        <v>70</v>
      </c>
      <c r="Q490" s="38">
        <f t="shared" si="51"/>
        <v>1680</v>
      </c>
      <c r="R490" s="39"/>
      <c r="S490" s="96" t="s">
        <v>2827</v>
      </c>
      <c r="T490" s="97">
        <v>45195</v>
      </c>
      <c r="U490" s="38">
        <f t="shared" si="52"/>
        <v>70</v>
      </c>
      <c r="V490" s="38">
        <f t="shared" si="53"/>
        <v>24</v>
      </c>
      <c r="W490" s="82">
        <f t="shared" si="54"/>
        <v>1680</v>
      </c>
      <c r="X490" s="98" t="s">
        <v>95</v>
      </c>
      <c r="Y490" s="98" t="s">
        <v>89</v>
      </c>
      <c r="Z490" s="72"/>
      <c r="AA490" s="72"/>
      <c r="AB490" t="s">
        <v>100</v>
      </c>
      <c r="AC490" s="72" t="s">
        <v>101</v>
      </c>
    </row>
    <row r="491" spans="1:29" ht="15" customHeight="1">
      <c r="A491" s="38">
        <f t="shared" si="55"/>
        <v>489</v>
      </c>
      <c r="B491" s="39" t="s">
        <v>82</v>
      </c>
      <c r="C491" s="39" t="str">
        <f>IF($B491&lt;&gt;"",_xlfn.IFNA(VLOOKUP($B491,'Node Details'!$B:$U,C$1,0),"Check"),"")</f>
        <v>0000001PS-00001PS10</v>
      </c>
      <c r="D491" s="39" t="str">
        <f>IF($B491&lt;&gt;"",_xlfn.IFNA(VLOOKUP($B491,'Node Details'!$B:$U,D$1,0),"Check"),"")</f>
        <v>1PS</v>
      </c>
      <c r="E491" s="39" t="str">
        <f>IF($B491&lt;&gt;"",_xlfn.IFNA(VLOOKUP($B491,'Node Details'!$B:$U,E$1,0),"Check"),"")</f>
        <v>Airtel</v>
      </c>
      <c r="F491" s="40">
        <v>45046</v>
      </c>
      <c r="G491" s="82"/>
      <c r="H491" s="39" t="s">
        <v>2832</v>
      </c>
      <c r="I491" s="82">
        <v>1</v>
      </c>
      <c r="J491" s="38">
        <v>3000</v>
      </c>
      <c r="K491" s="39">
        <f t="shared" si="49"/>
        <v>3000</v>
      </c>
      <c r="L491" s="64">
        <v>45046</v>
      </c>
      <c r="M491" s="82"/>
      <c r="N491" s="96" t="s">
        <v>577</v>
      </c>
      <c r="O491" s="94">
        <v>45082</v>
      </c>
      <c r="P491" s="38">
        <f t="shared" si="50"/>
        <v>3000</v>
      </c>
      <c r="Q491" s="38">
        <f t="shared" si="51"/>
        <v>3000</v>
      </c>
      <c r="R491" s="38"/>
      <c r="S491" s="96" t="s">
        <v>2827</v>
      </c>
      <c r="T491" s="97">
        <v>45195</v>
      </c>
      <c r="U491" s="38">
        <f t="shared" si="52"/>
        <v>3000</v>
      </c>
      <c r="V491" s="38">
        <f t="shared" si="53"/>
        <v>1</v>
      </c>
      <c r="W491" s="82">
        <f t="shared" si="54"/>
        <v>3000</v>
      </c>
      <c r="X491" s="98" t="s">
        <v>95</v>
      </c>
      <c r="Y491" s="98" t="s">
        <v>89</v>
      </c>
      <c r="Z491" s="72"/>
      <c r="AA491" s="72"/>
      <c r="AB491" t="s">
        <v>100</v>
      </c>
      <c r="AC491" s="72" t="s">
        <v>101</v>
      </c>
    </row>
    <row r="492" spans="1:29" s="36" customFormat="1" ht="15" customHeight="1">
      <c r="A492" s="38">
        <f t="shared" si="55"/>
        <v>490</v>
      </c>
      <c r="B492" s="38" t="s">
        <v>194</v>
      </c>
      <c r="C492" s="39" t="str">
        <f>IF($B492&lt;&gt;"",_xlfn.IFNA(VLOOKUP($B492,'Node Details'!$B:$U,C$1,0),"Check"),"")</f>
        <v>0000001WB-00001WB15</v>
      </c>
      <c r="D492" s="39" t="str">
        <f>IF($B492&lt;&gt;"",_xlfn.IFNA(VLOOKUP($B492,'Node Details'!$B:$U,D$1,0),"Check"),"")</f>
        <v>1WB</v>
      </c>
      <c r="E492" s="39" t="str">
        <f>IF($B492&lt;&gt;"",_xlfn.IFNA(VLOOKUP($B492,'Node Details'!$B:$U,E$1,0),"Check"),"")</f>
        <v>Airtel</v>
      </c>
      <c r="F492" s="40">
        <v>45046</v>
      </c>
      <c r="G492" s="82"/>
      <c r="H492" s="39" t="s">
        <v>2832</v>
      </c>
      <c r="I492" s="82">
        <v>1</v>
      </c>
      <c r="J492" s="38">
        <v>3000</v>
      </c>
      <c r="K492" s="39">
        <f t="shared" si="49"/>
        <v>3000</v>
      </c>
      <c r="L492" s="64">
        <v>45046</v>
      </c>
      <c r="M492" s="82"/>
      <c r="N492" s="96" t="s">
        <v>200</v>
      </c>
      <c r="O492" s="97">
        <v>45128</v>
      </c>
      <c r="P492" s="38">
        <f t="shared" si="50"/>
        <v>3000</v>
      </c>
      <c r="Q492" s="38">
        <f t="shared" si="51"/>
        <v>3000</v>
      </c>
      <c r="R492" s="38"/>
      <c r="S492" s="25" t="s">
        <v>201</v>
      </c>
      <c r="T492" s="100">
        <v>45204</v>
      </c>
      <c r="U492" s="38">
        <f t="shared" si="52"/>
        <v>3000</v>
      </c>
      <c r="V492" s="38">
        <f t="shared" si="53"/>
        <v>1</v>
      </c>
      <c r="W492" s="82">
        <f t="shared" si="54"/>
        <v>3000</v>
      </c>
      <c r="X492" s="98" t="s">
        <v>2826</v>
      </c>
      <c r="Y492" s="98" t="s">
        <v>89</v>
      </c>
      <c r="Z492" s="84"/>
      <c r="AA492" s="72"/>
      <c r="AB492" t="s">
        <v>100</v>
      </c>
      <c r="AC492" s="72" t="s">
        <v>101</v>
      </c>
    </row>
    <row r="493" spans="1:29" ht="15" customHeight="1">
      <c r="A493" s="38">
        <f t="shared" si="55"/>
        <v>491</v>
      </c>
      <c r="B493" s="38" t="s">
        <v>602</v>
      </c>
      <c r="C493" s="39" t="str">
        <f>IF($B493&lt;&gt;"",_xlfn.IFNA(VLOOKUP($B493,'Node Details'!$B:$U,C$1,0),"Check"),"")</f>
        <v>000000K0E-0000K0E04</v>
      </c>
      <c r="D493" s="39" t="str">
        <f>IF($B493&lt;&gt;"",_xlfn.IFNA(VLOOKUP($B493,'Node Details'!$B:$U,D$1,0),"Check"),"")</f>
        <v>K0E</v>
      </c>
      <c r="E493" s="39" t="str">
        <f>IF($B493&lt;&gt;"",_xlfn.IFNA(VLOOKUP($B493,'Node Details'!$B:$U,E$1,0),"Check"),"")</f>
        <v>Airtel</v>
      </c>
      <c r="F493" s="40">
        <v>45107</v>
      </c>
      <c r="G493" s="82"/>
      <c r="H493" s="39" t="s">
        <v>2825</v>
      </c>
      <c r="I493" s="39">
        <v>1</v>
      </c>
      <c r="J493" s="38">
        <v>400</v>
      </c>
      <c r="K493" s="39">
        <f t="shared" si="49"/>
        <v>400</v>
      </c>
      <c r="L493" s="64">
        <v>45046</v>
      </c>
      <c r="M493" s="82"/>
      <c r="N493" s="96" t="s">
        <v>577</v>
      </c>
      <c r="O493" s="94">
        <v>45082</v>
      </c>
      <c r="P493" s="38">
        <f t="shared" si="50"/>
        <v>400</v>
      </c>
      <c r="Q493" s="38">
        <f t="shared" si="51"/>
        <v>400</v>
      </c>
      <c r="R493" s="38"/>
      <c r="S493" s="96" t="s">
        <v>578</v>
      </c>
      <c r="T493" s="97">
        <v>45136</v>
      </c>
      <c r="U493" s="38">
        <f t="shared" si="52"/>
        <v>400</v>
      </c>
      <c r="V493" s="38">
        <f t="shared" si="53"/>
        <v>1</v>
      </c>
      <c r="W493" s="82">
        <f t="shared" si="54"/>
        <v>400</v>
      </c>
      <c r="X493" s="98" t="s">
        <v>95</v>
      </c>
      <c r="Y493" s="98" t="s">
        <v>89</v>
      </c>
      <c r="Z493" s="72"/>
      <c r="AA493" s="72"/>
      <c r="AB493" t="s">
        <v>100</v>
      </c>
      <c r="AC493" s="72" t="s">
        <v>101</v>
      </c>
    </row>
    <row r="494" spans="1:29" ht="15" customHeight="1">
      <c r="A494" s="38">
        <f t="shared" si="55"/>
        <v>492</v>
      </c>
      <c r="B494" s="38" t="s">
        <v>2241</v>
      </c>
      <c r="C494" s="39" t="str">
        <f>IF($B494&lt;&gt;"",_xlfn.IFNA(VLOOKUP($B494,'Node Details'!$B:$U,C$1,0),"Check"),"")</f>
        <v>0000K0E01-K0E010108</v>
      </c>
      <c r="D494" s="39" t="str">
        <f>IF($B494&lt;&gt;"",_xlfn.IFNA(VLOOKUP($B494,'Node Details'!$B:$U,D$1,0),"Check"),"")</f>
        <v>K0E</v>
      </c>
      <c r="E494" s="39" t="str">
        <f>IF($B494&lt;&gt;"",_xlfn.IFNA(VLOOKUP($B494,'Node Details'!$B:$U,E$1,0),"Check"),"")</f>
        <v>Airtel</v>
      </c>
      <c r="F494" s="40">
        <v>45107</v>
      </c>
      <c r="G494" s="82"/>
      <c r="H494" s="39" t="s">
        <v>2828</v>
      </c>
      <c r="I494" s="39">
        <v>1</v>
      </c>
      <c r="J494" s="38">
        <v>400</v>
      </c>
      <c r="K494" s="39">
        <f t="shared" si="49"/>
        <v>400</v>
      </c>
      <c r="L494" s="64">
        <v>44883</v>
      </c>
      <c r="M494" s="82"/>
      <c r="N494" s="96" t="s">
        <v>577</v>
      </c>
      <c r="O494" s="94">
        <v>45082</v>
      </c>
      <c r="P494" s="38">
        <f t="shared" si="50"/>
        <v>400</v>
      </c>
      <c r="Q494" s="38">
        <f t="shared" si="51"/>
        <v>400</v>
      </c>
      <c r="R494" s="38"/>
      <c r="S494" s="96" t="s">
        <v>578</v>
      </c>
      <c r="T494" s="97">
        <v>45136</v>
      </c>
      <c r="U494" s="38">
        <f t="shared" si="52"/>
        <v>400</v>
      </c>
      <c r="V494" s="38">
        <f t="shared" si="53"/>
        <v>1</v>
      </c>
      <c r="W494" s="82">
        <f t="shared" si="54"/>
        <v>400</v>
      </c>
      <c r="X494" s="98" t="s">
        <v>95</v>
      </c>
      <c r="Y494" s="98" t="s">
        <v>89</v>
      </c>
      <c r="Z494" s="72"/>
      <c r="AA494" s="72"/>
      <c r="AB494" t="s">
        <v>100</v>
      </c>
      <c r="AC494" s="72" t="s">
        <v>101</v>
      </c>
    </row>
    <row r="495" spans="1:29" ht="15" customHeight="1">
      <c r="A495" s="38">
        <f t="shared" si="55"/>
        <v>493</v>
      </c>
      <c r="B495" s="38" t="s">
        <v>2242</v>
      </c>
      <c r="C495" s="39" t="str">
        <f>IF($B495&lt;&gt;"",_xlfn.IFNA(VLOOKUP($B495,'Node Details'!$B:$U,C$1,0),"Check"),"")</f>
        <v>0000K0E01-K0E010107</v>
      </c>
      <c r="D495" s="39" t="str">
        <f>IF($B495&lt;&gt;"",_xlfn.IFNA(VLOOKUP($B495,'Node Details'!$B:$U,D$1,0),"Check"),"")</f>
        <v>K0E</v>
      </c>
      <c r="E495" s="39" t="str">
        <f>IF($B495&lt;&gt;"",_xlfn.IFNA(VLOOKUP($B495,'Node Details'!$B:$U,E$1,0),"Check"),"")</f>
        <v>Airtel</v>
      </c>
      <c r="F495" s="40">
        <v>45107</v>
      </c>
      <c r="G495" s="82"/>
      <c r="H495" s="39" t="s">
        <v>2828</v>
      </c>
      <c r="I495" s="39">
        <v>1</v>
      </c>
      <c r="J495" s="38">
        <v>400</v>
      </c>
      <c r="K495" s="39">
        <f t="shared" si="49"/>
        <v>400</v>
      </c>
      <c r="L495" s="64">
        <v>44883</v>
      </c>
      <c r="M495" s="82"/>
      <c r="N495" s="96" t="s">
        <v>577</v>
      </c>
      <c r="O495" s="94">
        <v>45082</v>
      </c>
      <c r="P495" s="38">
        <f t="shared" si="50"/>
        <v>400</v>
      </c>
      <c r="Q495" s="38">
        <f t="shared" si="51"/>
        <v>400</v>
      </c>
      <c r="R495" s="38"/>
      <c r="S495" s="96" t="s">
        <v>578</v>
      </c>
      <c r="T495" s="97">
        <v>45136</v>
      </c>
      <c r="U495" s="38">
        <f t="shared" si="52"/>
        <v>400</v>
      </c>
      <c r="V495" s="38">
        <f t="shared" si="53"/>
        <v>1</v>
      </c>
      <c r="W495" s="82">
        <f t="shared" si="54"/>
        <v>400</v>
      </c>
      <c r="X495" s="98" t="s">
        <v>95</v>
      </c>
      <c r="Y495" s="98" t="s">
        <v>89</v>
      </c>
      <c r="Z495" s="72"/>
      <c r="AA495" s="72"/>
      <c r="AB495" t="s">
        <v>100</v>
      </c>
      <c r="AC495" s="72" t="s">
        <v>101</v>
      </c>
    </row>
    <row r="496" spans="1:29" ht="15" customHeight="1">
      <c r="A496" s="38">
        <f t="shared" si="55"/>
        <v>494</v>
      </c>
      <c r="B496" s="38" t="s">
        <v>2244</v>
      </c>
      <c r="C496" s="39" t="str">
        <f>IF($B496&lt;&gt;"",_xlfn.IFNA(VLOOKUP($B496,'Node Details'!$B:$U,C$1,0),"Check"),"")</f>
        <v>0000K0E01-K0E010107</v>
      </c>
      <c r="D496" s="39" t="str">
        <f>IF($B496&lt;&gt;"",_xlfn.IFNA(VLOOKUP($B496,'Node Details'!$B:$U,D$1,0),"Check"),"")</f>
        <v>K0E</v>
      </c>
      <c r="E496" s="39" t="str">
        <f>IF($B496&lt;&gt;"",_xlfn.IFNA(VLOOKUP($B496,'Node Details'!$B:$U,E$1,0),"Check"),"")</f>
        <v>Airtel</v>
      </c>
      <c r="F496" s="40">
        <v>45107</v>
      </c>
      <c r="G496" s="82"/>
      <c r="H496" s="39" t="s">
        <v>2828</v>
      </c>
      <c r="I496" s="39">
        <v>1</v>
      </c>
      <c r="J496" s="38">
        <v>400</v>
      </c>
      <c r="K496" s="39">
        <f t="shared" si="49"/>
        <v>400</v>
      </c>
      <c r="L496" s="64">
        <v>44883</v>
      </c>
      <c r="M496" s="82"/>
      <c r="N496" s="96" t="s">
        <v>577</v>
      </c>
      <c r="O496" s="94">
        <v>45082</v>
      </c>
      <c r="P496" s="38">
        <f t="shared" si="50"/>
        <v>400</v>
      </c>
      <c r="Q496" s="38">
        <f t="shared" si="51"/>
        <v>400</v>
      </c>
      <c r="R496" s="38"/>
      <c r="S496" s="96" t="s">
        <v>578</v>
      </c>
      <c r="T496" s="97">
        <v>45136</v>
      </c>
      <c r="U496" s="38">
        <f t="shared" si="52"/>
        <v>400</v>
      </c>
      <c r="V496" s="38">
        <f t="shared" si="53"/>
        <v>1</v>
      </c>
      <c r="W496" s="82">
        <f t="shared" si="54"/>
        <v>400</v>
      </c>
      <c r="X496" s="98" t="s">
        <v>95</v>
      </c>
      <c r="Y496" s="98" t="s">
        <v>89</v>
      </c>
      <c r="Z496" s="72"/>
      <c r="AA496" s="72"/>
      <c r="AB496" t="s">
        <v>100</v>
      </c>
      <c r="AC496" s="72" t="s">
        <v>101</v>
      </c>
    </row>
    <row r="497" spans="1:29" ht="15" customHeight="1">
      <c r="A497" s="38">
        <f t="shared" si="55"/>
        <v>495</v>
      </c>
      <c r="B497" s="38" t="s">
        <v>2246</v>
      </c>
      <c r="C497" s="39" t="str">
        <f>IF($B497&lt;&gt;"",_xlfn.IFNA(VLOOKUP($B497,'Node Details'!$B:$U,C$1,0),"Check"),"")</f>
        <v>0000K0E01-K0E010105</v>
      </c>
      <c r="D497" s="39" t="str">
        <f>IF($B497&lt;&gt;"",_xlfn.IFNA(VLOOKUP($B497,'Node Details'!$B:$U,D$1,0),"Check"),"")</f>
        <v>K0E</v>
      </c>
      <c r="E497" s="39" t="str">
        <f>IF($B497&lt;&gt;"",_xlfn.IFNA(VLOOKUP($B497,'Node Details'!$B:$U,E$1,0),"Check"),"")</f>
        <v>Airtel</v>
      </c>
      <c r="F497" s="40">
        <v>45107</v>
      </c>
      <c r="G497" s="82"/>
      <c r="H497" s="39" t="s">
        <v>2828</v>
      </c>
      <c r="I497" s="39">
        <v>1</v>
      </c>
      <c r="J497" s="38">
        <v>400</v>
      </c>
      <c r="K497" s="39">
        <f t="shared" si="49"/>
        <v>400</v>
      </c>
      <c r="L497" s="64">
        <v>44883</v>
      </c>
      <c r="M497" s="82"/>
      <c r="N497" s="96" t="s">
        <v>577</v>
      </c>
      <c r="O497" s="94">
        <v>45082</v>
      </c>
      <c r="P497" s="38">
        <f t="shared" si="50"/>
        <v>400</v>
      </c>
      <c r="Q497" s="38">
        <f t="shared" si="51"/>
        <v>400</v>
      </c>
      <c r="R497" s="38"/>
      <c r="S497" s="96" t="s">
        <v>578</v>
      </c>
      <c r="T497" s="97">
        <v>45136</v>
      </c>
      <c r="U497" s="38">
        <f t="shared" si="52"/>
        <v>400</v>
      </c>
      <c r="V497" s="38">
        <f t="shared" si="53"/>
        <v>1</v>
      </c>
      <c r="W497" s="82">
        <f t="shared" si="54"/>
        <v>400</v>
      </c>
      <c r="X497" s="98" t="s">
        <v>95</v>
      </c>
      <c r="Y497" s="98" t="s">
        <v>89</v>
      </c>
      <c r="Z497" s="72"/>
      <c r="AA497" s="72"/>
      <c r="AB497" t="s">
        <v>100</v>
      </c>
      <c r="AC497" s="72" t="s">
        <v>101</v>
      </c>
    </row>
    <row r="498" spans="1:29" ht="15" customHeight="1">
      <c r="A498" s="38">
        <f t="shared" si="55"/>
        <v>496</v>
      </c>
      <c r="B498" s="38" t="s">
        <v>610</v>
      </c>
      <c r="C498" s="39" t="str">
        <f>IF($B498&lt;&gt;"",_xlfn.IFNA(VLOOKUP($B498,'Node Details'!$B:$U,C$1,0),"Check"),"")</f>
        <v>0000K0E01-K0E010105</v>
      </c>
      <c r="D498" s="39" t="str">
        <f>IF($B498&lt;&gt;"",_xlfn.IFNA(VLOOKUP($B498,'Node Details'!$B:$U,D$1,0),"Check"),"")</f>
        <v>K0E</v>
      </c>
      <c r="E498" s="39" t="str">
        <f>IF($B498&lt;&gt;"",_xlfn.IFNA(VLOOKUP($B498,'Node Details'!$B:$U,E$1,0),"Check"),"")</f>
        <v>Airtel</v>
      </c>
      <c r="F498" s="40">
        <v>45107</v>
      </c>
      <c r="G498" s="82"/>
      <c r="H498" s="39" t="s">
        <v>2828</v>
      </c>
      <c r="I498" s="39">
        <v>1</v>
      </c>
      <c r="J498" s="38">
        <v>400</v>
      </c>
      <c r="K498" s="39">
        <f t="shared" si="49"/>
        <v>400</v>
      </c>
      <c r="L498" s="64">
        <v>44885</v>
      </c>
      <c r="M498" s="82"/>
      <c r="N498" s="96" t="s">
        <v>577</v>
      </c>
      <c r="O498" s="94">
        <v>45082</v>
      </c>
      <c r="P498" s="38">
        <f t="shared" si="50"/>
        <v>400</v>
      </c>
      <c r="Q498" s="38">
        <f t="shared" si="51"/>
        <v>400</v>
      </c>
      <c r="R498" s="38"/>
      <c r="S498" s="96" t="s">
        <v>578</v>
      </c>
      <c r="T498" s="97">
        <v>45136</v>
      </c>
      <c r="U498" s="38">
        <f t="shared" si="52"/>
        <v>400</v>
      </c>
      <c r="V498" s="38">
        <f t="shared" si="53"/>
        <v>1</v>
      </c>
      <c r="W498" s="82">
        <f t="shared" si="54"/>
        <v>400</v>
      </c>
      <c r="X498" s="98" t="s">
        <v>95</v>
      </c>
      <c r="Y498" s="98" t="s">
        <v>89</v>
      </c>
      <c r="Z498" s="72"/>
      <c r="AA498" s="72"/>
      <c r="AB498" t="s">
        <v>100</v>
      </c>
      <c r="AC498" s="72" t="s">
        <v>101</v>
      </c>
    </row>
    <row r="499" spans="1:29" ht="15" customHeight="1">
      <c r="A499" s="38">
        <f t="shared" si="55"/>
        <v>497</v>
      </c>
      <c r="B499" s="38" t="s">
        <v>2248</v>
      </c>
      <c r="C499" s="39" t="str">
        <f>IF($B499&lt;&gt;"",_xlfn.IFNA(VLOOKUP($B499,'Node Details'!$B:$U,C$1,0),"Check"),"")</f>
        <v>0000K0E01-K0E010107</v>
      </c>
      <c r="D499" s="39" t="str">
        <f>IF($B499&lt;&gt;"",_xlfn.IFNA(VLOOKUP($B499,'Node Details'!$B:$U,D$1,0),"Check"),"")</f>
        <v>K0E</v>
      </c>
      <c r="E499" s="39" t="str">
        <f>IF($B499&lt;&gt;"",_xlfn.IFNA(VLOOKUP($B499,'Node Details'!$B:$U,E$1,0),"Check"),"")</f>
        <v>Airtel</v>
      </c>
      <c r="F499" s="40">
        <v>45107</v>
      </c>
      <c r="G499" s="82"/>
      <c r="H499" s="39" t="s">
        <v>2828</v>
      </c>
      <c r="I499" s="39">
        <v>1</v>
      </c>
      <c r="J499" s="38">
        <v>400</v>
      </c>
      <c r="K499" s="39">
        <f t="shared" si="49"/>
        <v>400</v>
      </c>
      <c r="L499" s="64">
        <v>44885</v>
      </c>
      <c r="M499" s="82"/>
      <c r="N499" s="96" t="s">
        <v>577</v>
      </c>
      <c r="O499" s="94">
        <v>45082</v>
      </c>
      <c r="P499" s="38">
        <f t="shared" si="50"/>
        <v>400</v>
      </c>
      <c r="Q499" s="38">
        <f t="shared" si="51"/>
        <v>400</v>
      </c>
      <c r="R499" s="38"/>
      <c r="S499" s="96" t="s">
        <v>578</v>
      </c>
      <c r="T499" s="97">
        <v>45136</v>
      </c>
      <c r="U499" s="38">
        <f t="shared" si="52"/>
        <v>400</v>
      </c>
      <c r="V499" s="38">
        <f t="shared" si="53"/>
        <v>1</v>
      </c>
      <c r="W499" s="82">
        <f t="shared" si="54"/>
        <v>400</v>
      </c>
      <c r="X499" s="98" t="s">
        <v>95</v>
      </c>
      <c r="Y499" s="98" t="s">
        <v>89</v>
      </c>
      <c r="Z499" s="72"/>
      <c r="AA499" s="72"/>
      <c r="AB499" t="s">
        <v>100</v>
      </c>
      <c r="AC499" s="72" t="s">
        <v>101</v>
      </c>
    </row>
    <row r="500" spans="1:29" ht="15" customHeight="1">
      <c r="A500" s="38">
        <f t="shared" si="55"/>
        <v>498</v>
      </c>
      <c r="B500" s="38" t="s">
        <v>607</v>
      </c>
      <c r="C500" s="39" t="str">
        <f>IF($B500&lt;&gt;"",_xlfn.IFNA(VLOOKUP($B500,'Node Details'!$B:$U,C$1,0),"Check"),"")</f>
        <v>0000K0E01-K0E010107</v>
      </c>
      <c r="D500" s="39" t="str">
        <f>IF($B500&lt;&gt;"",_xlfn.IFNA(VLOOKUP($B500,'Node Details'!$B:$U,D$1,0),"Check"),"")</f>
        <v>K0E</v>
      </c>
      <c r="E500" s="39" t="str">
        <f>IF($B500&lt;&gt;"",_xlfn.IFNA(VLOOKUP($B500,'Node Details'!$B:$U,E$1,0),"Check"),"")</f>
        <v>Airtel</v>
      </c>
      <c r="F500" s="40">
        <v>45107</v>
      </c>
      <c r="G500" s="82"/>
      <c r="H500" s="39" t="s">
        <v>2828</v>
      </c>
      <c r="I500" s="39">
        <v>1</v>
      </c>
      <c r="J500" s="38">
        <v>400</v>
      </c>
      <c r="K500" s="39">
        <f t="shared" si="49"/>
        <v>400</v>
      </c>
      <c r="L500" s="64">
        <v>45073</v>
      </c>
      <c r="M500" s="82"/>
      <c r="N500" s="96" t="s">
        <v>577</v>
      </c>
      <c r="O500" s="94">
        <v>45082</v>
      </c>
      <c r="P500" s="38">
        <f t="shared" si="50"/>
        <v>400</v>
      </c>
      <c r="Q500" s="38">
        <f t="shared" si="51"/>
        <v>400</v>
      </c>
      <c r="R500" s="38"/>
      <c r="S500" s="96" t="s">
        <v>578</v>
      </c>
      <c r="T500" s="97">
        <v>45136</v>
      </c>
      <c r="U500" s="38">
        <f t="shared" si="52"/>
        <v>400</v>
      </c>
      <c r="V500" s="38">
        <f t="shared" si="53"/>
        <v>1</v>
      </c>
      <c r="W500" s="82">
        <f t="shared" si="54"/>
        <v>400</v>
      </c>
      <c r="X500" s="98" t="s">
        <v>95</v>
      </c>
      <c r="Y500" s="98" t="s">
        <v>89</v>
      </c>
      <c r="Z500" s="72"/>
      <c r="AA500" s="72"/>
      <c r="AB500" t="s">
        <v>100</v>
      </c>
      <c r="AC500" s="72" t="s">
        <v>101</v>
      </c>
    </row>
    <row r="501" spans="1:29" ht="15" customHeight="1">
      <c r="A501" s="38">
        <f t="shared" si="55"/>
        <v>499</v>
      </c>
      <c r="B501" s="38" t="s">
        <v>604</v>
      </c>
      <c r="C501" s="39" t="str">
        <f>IF($B501&lt;&gt;"",_xlfn.IFNA(VLOOKUP($B501,'Node Details'!$B:$U,C$1,0),"Check"),"")</f>
        <v>0000K0E01-K0E010108</v>
      </c>
      <c r="D501" s="39" t="str">
        <f>IF($B501&lt;&gt;"",_xlfn.IFNA(VLOOKUP($B501,'Node Details'!$B:$U,D$1,0),"Check"),"")</f>
        <v>K0E</v>
      </c>
      <c r="E501" s="39" t="str">
        <f>IF($B501&lt;&gt;"",_xlfn.IFNA(VLOOKUP($B501,'Node Details'!$B:$U,E$1,0),"Check"),"")</f>
        <v>Airtel</v>
      </c>
      <c r="F501" s="40">
        <v>45107</v>
      </c>
      <c r="G501" s="82"/>
      <c r="H501" s="39" t="s">
        <v>2828</v>
      </c>
      <c r="I501" s="39">
        <v>1</v>
      </c>
      <c r="J501" s="38">
        <v>400</v>
      </c>
      <c r="K501" s="39">
        <f t="shared" si="49"/>
        <v>400</v>
      </c>
      <c r="L501" s="64">
        <v>45077</v>
      </c>
      <c r="M501" s="82"/>
      <c r="N501" s="96" t="s">
        <v>577</v>
      </c>
      <c r="O501" s="94">
        <v>45082</v>
      </c>
      <c r="P501" s="38">
        <f t="shared" si="50"/>
        <v>400</v>
      </c>
      <c r="Q501" s="38">
        <f t="shared" si="51"/>
        <v>400</v>
      </c>
      <c r="R501" s="38"/>
      <c r="S501" s="96" t="s">
        <v>578</v>
      </c>
      <c r="T501" s="97">
        <v>45136</v>
      </c>
      <c r="U501" s="38">
        <f t="shared" si="52"/>
        <v>400</v>
      </c>
      <c r="V501" s="38">
        <f t="shared" si="53"/>
        <v>1</v>
      </c>
      <c r="W501" s="82">
        <f t="shared" si="54"/>
        <v>400</v>
      </c>
      <c r="X501" s="98" t="s">
        <v>95</v>
      </c>
      <c r="Y501" s="98" t="s">
        <v>89</v>
      </c>
      <c r="Z501" s="72"/>
      <c r="AA501" s="72"/>
      <c r="AB501" t="s">
        <v>100</v>
      </c>
      <c r="AC501" s="72" t="s">
        <v>101</v>
      </c>
    </row>
    <row r="502" spans="1:29" ht="15" customHeight="1">
      <c r="A502" s="38">
        <f t="shared" si="55"/>
        <v>500</v>
      </c>
      <c r="B502" s="38" t="s">
        <v>613</v>
      </c>
      <c r="C502" s="39" t="str">
        <f>IF($B502&lt;&gt;"",_xlfn.IFNA(VLOOKUP($B502,'Node Details'!$B:$U,C$1,0),"Check"),"")</f>
        <v>000000K0E-0000K0E04</v>
      </c>
      <c r="D502" s="39" t="str">
        <f>IF($B502&lt;&gt;"",_xlfn.IFNA(VLOOKUP($B502,'Node Details'!$B:$U,D$1,0),"Check"),"")</f>
        <v>K0E</v>
      </c>
      <c r="E502" s="39" t="str">
        <f>IF($B502&lt;&gt;"",_xlfn.IFNA(VLOOKUP($B502,'Node Details'!$B:$U,E$1,0),"Check"),"")</f>
        <v>Airtel</v>
      </c>
      <c r="F502" s="40">
        <v>45107</v>
      </c>
      <c r="G502" s="82"/>
      <c r="H502" s="39" t="s">
        <v>2825</v>
      </c>
      <c r="I502" s="39">
        <v>1</v>
      </c>
      <c r="J502" s="38">
        <v>400</v>
      </c>
      <c r="K502" s="39">
        <f t="shared" si="49"/>
        <v>400</v>
      </c>
      <c r="L502" s="64">
        <v>44890</v>
      </c>
      <c r="M502" s="82"/>
      <c r="N502" s="96" t="s">
        <v>577</v>
      </c>
      <c r="O502" s="94">
        <v>45082</v>
      </c>
      <c r="P502" s="38">
        <f t="shared" si="50"/>
        <v>400</v>
      </c>
      <c r="Q502" s="38">
        <f t="shared" si="51"/>
        <v>400</v>
      </c>
      <c r="R502" s="38"/>
      <c r="S502" s="96" t="s">
        <v>578</v>
      </c>
      <c r="T502" s="97">
        <v>45136</v>
      </c>
      <c r="U502" s="38">
        <f t="shared" si="52"/>
        <v>400</v>
      </c>
      <c r="V502" s="38">
        <f t="shared" si="53"/>
        <v>1</v>
      </c>
      <c r="W502" s="82">
        <f t="shared" si="54"/>
        <v>400</v>
      </c>
      <c r="X502" s="98" t="s">
        <v>95</v>
      </c>
      <c r="Y502" s="98" t="s">
        <v>89</v>
      </c>
      <c r="Z502" s="72"/>
      <c r="AA502" s="72"/>
      <c r="AB502" t="s">
        <v>100</v>
      </c>
      <c r="AC502" s="72" t="s">
        <v>101</v>
      </c>
    </row>
    <row r="503" spans="1:29" ht="15" customHeight="1">
      <c r="A503" s="38">
        <f t="shared" si="55"/>
        <v>501</v>
      </c>
      <c r="B503" s="38" t="s">
        <v>621</v>
      </c>
      <c r="C503" s="39" t="str">
        <f>IF($B503&lt;&gt;"",_xlfn.IFNA(VLOOKUP($B503,'Node Details'!$B:$U,C$1,0),"Check"),"")</f>
        <v>0000K0E02-K0E020101</v>
      </c>
      <c r="D503" s="39" t="str">
        <f>IF($B503&lt;&gt;"",_xlfn.IFNA(VLOOKUP($B503,'Node Details'!$B:$U,D$1,0),"Check"),"")</f>
        <v>K0E</v>
      </c>
      <c r="E503" s="39" t="str">
        <f>IF($B503&lt;&gt;"",_xlfn.IFNA(VLOOKUP($B503,'Node Details'!$B:$U,E$1,0),"Check"),"")</f>
        <v>Airtel</v>
      </c>
      <c r="F503" s="40">
        <v>45107</v>
      </c>
      <c r="G503" s="82"/>
      <c r="H503" s="39" t="s">
        <v>2828</v>
      </c>
      <c r="I503" s="39">
        <v>1</v>
      </c>
      <c r="J503" s="38">
        <v>400</v>
      </c>
      <c r="K503" s="39">
        <f t="shared" si="49"/>
        <v>400</v>
      </c>
      <c r="L503" s="64">
        <v>44890</v>
      </c>
      <c r="M503" s="82"/>
      <c r="N503" s="96" t="s">
        <v>577</v>
      </c>
      <c r="O503" s="94">
        <v>45082</v>
      </c>
      <c r="P503" s="38">
        <f t="shared" si="50"/>
        <v>400</v>
      </c>
      <c r="Q503" s="38">
        <f t="shared" si="51"/>
        <v>400</v>
      </c>
      <c r="R503" s="38"/>
      <c r="S503" s="96" t="s">
        <v>578</v>
      </c>
      <c r="T503" s="97">
        <v>45136</v>
      </c>
      <c r="U503" s="38">
        <f t="shared" si="52"/>
        <v>400</v>
      </c>
      <c r="V503" s="38">
        <f t="shared" si="53"/>
        <v>1</v>
      </c>
      <c r="W503" s="82">
        <f t="shared" si="54"/>
        <v>400</v>
      </c>
      <c r="X503" s="98" t="s">
        <v>95</v>
      </c>
      <c r="Y503" s="98" t="s">
        <v>89</v>
      </c>
      <c r="Z503" s="72"/>
      <c r="AA503" s="72"/>
      <c r="AB503" t="s">
        <v>100</v>
      </c>
      <c r="AC503" s="72" t="s">
        <v>101</v>
      </c>
    </row>
    <row r="504" spans="1:29" ht="15" customHeight="1">
      <c r="A504" s="38">
        <f t="shared" si="55"/>
        <v>502</v>
      </c>
      <c r="B504" s="38" t="s">
        <v>2250</v>
      </c>
      <c r="C504" s="39" t="str">
        <f>IF($B504&lt;&gt;"",_xlfn.IFNA(VLOOKUP($B504,'Node Details'!$B:$U,C$1,0),"Check"),"")</f>
        <v>0000K0E02-K0E020103</v>
      </c>
      <c r="D504" s="39" t="str">
        <f>IF($B504&lt;&gt;"",_xlfn.IFNA(VLOOKUP($B504,'Node Details'!$B:$U,D$1,0),"Check"),"")</f>
        <v>K0E</v>
      </c>
      <c r="E504" s="39" t="str">
        <f>IF($B504&lt;&gt;"",_xlfn.IFNA(VLOOKUP($B504,'Node Details'!$B:$U,E$1,0),"Check"),"")</f>
        <v>Airtel</v>
      </c>
      <c r="F504" s="40">
        <v>45107</v>
      </c>
      <c r="G504" s="82"/>
      <c r="H504" s="39" t="s">
        <v>2828</v>
      </c>
      <c r="I504" s="39">
        <v>1</v>
      </c>
      <c r="J504" s="38">
        <v>400</v>
      </c>
      <c r="K504" s="39">
        <f t="shared" si="49"/>
        <v>400</v>
      </c>
      <c r="L504" s="64">
        <v>44890</v>
      </c>
      <c r="M504" s="82"/>
      <c r="N504" s="96" t="s">
        <v>577</v>
      </c>
      <c r="O504" s="94">
        <v>45082</v>
      </c>
      <c r="P504" s="38">
        <f t="shared" si="50"/>
        <v>400</v>
      </c>
      <c r="Q504" s="38">
        <f t="shared" si="51"/>
        <v>400</v>
      </c>
      <c r="R504" s="38"/>
      <c r="S504" s="96" t="s">
        <v>578</v>
      </c>
      <c r="T504" s="97">
        <v>45136</v>
      </c>
      <c r="U504" s="38">
        <f t="shared" si="52"/>
        <v>400</v>
      </c>
      <c r="V504" s="38">
        <f t="shared" si="53"/>
        <v>1</v>
      </c>
      <c r="W504" s="82">
        <f t="shared" si="54"/>
        <v>400</v>
      </c>
      <c r="X504" s="98" t="s">
        <v>95</v>
      </c>
      <c r="Y504" s="98" t="s">
        <v>89</v>
      </c>
      <c r="Z504" s="72"/>
      <c r="AA504" s="72"/>
      <c r="AB504" t="s">
        <v>100</v>
      </c>
      <c r="AC504" s="72" t="s">
        <v>101</v>
      </c>
    </row>
    <row r="505" spans="1:29" ht="15" customHeight="1">
      <c r="A505" s="38">
        <f t="shared" si="55"/>
        <v>503</v>
      </c>
      <c r="B505" s="38" t="s">
        <v>615</v>
      </c>
      <c r="C505" s="39" t="str">
        <f>IF($B505&lt;&gt;"",_xlfn.IFNA(VLOOKUP($B505,'Node Details'!$B:$U,C$1,0),"Check"),"")</f>
        <v>0000K0E02-K0E020103</v>
      </c>
      <c r="D505" s="39" t="str">
        <f>IF($B505&lt;&gt;"",_xlfn.IFNA(VLOOKUP($B505,'Node Details'!$B:$U,D$1,0),"Check"),"")</f>
        <v>K0E</v>
      </c>
      <c r="E505" s="39" t="str">
        <f>IF($B505&lt;&gt;"",_xlfn.IFNA(VLOOKUP($B505,'Node Details'!$B:$U,E$1,0),"Check"),"")</f>
        <v>Airtel</v>
      </c>
      <c r="F505" s="40">
        <v>45107</v>
      </c>
      <c r="G505" s="82"/>
      <c r="H505" s="39" t="s">
        <v>2828</v>
      </c>
      <c r="I505" s="39">
        <v>1</v>
      </c>
      <c r="J505" s="38">
        <v>400</v>
      </c>
      <c r="K505" s="39">
        <f t="shared" si="49"/>
        <v>400</v>
      </c>
      <c r="L505" s="64">
        <v>44890</v>
      </c>
      <c r="M505" s="82"/>
      <c r="N505" s="96" t="s">
        <v>577</v>
      </c>
      <c r="O505" s="94">
        <v>45082</v>
      </c>
      <c r="P505" s="38">
        <f t="shared" si="50"/>
        <v>400</v>
      </c>
      <c r="Q505" s="38">
        <f t="shared" si="51"/>
        <v>400</v>
      </c>
      <c r="R505" s="38"/>
      <c r="S505" s="96" t="s">
        <v>578</v>
      </c>
      <c r="T505" s="97">
        <v>45136</v>
      </c>
      <c r="U505" s="38">
        <f t="shared" si="52"/>
        <v>400</v>
      </c>
      <c r="V505" s="38">
        <f t="shared" si="53"/>
        <v>1</v>
      </c>
      <c r="W505" s="82">
        <f t="shared" si="54"/>
        <v>400</v>
      </c>
      <c r="X505" s="98" t="s">
        <v>95</v>
      </c>
      <c r="Y505" s="98" t="s">
        <v>89</v>
      </c>
      <c r="Z505" s="72"/>
      <c r="AA505" s="72"/>
      <c r="AB505" t="s">
        <v>100</v>
      </c>
      <c r="AC505" s="72" t="s">
        <v>101</v>
      </c>
    </row>
    <row r="506" spans="1:29" ht="15" customHeight="1">
      <c r="A506" s="38">
        <f t="shared" si="55"/>
        <v>504</v>
      </c>
      <c r="B506" s="38" t="s">
        <v>2252</v>
      </c>
      <c r="C506" s="39" t="str">
        <f>IF($B506&lt;&gt;"",_xlfn.IFNA(VLOOKUP($B506,'Node Details'!$B:$U,C$1,0),"Check"),"")</f>
        <v>0000K0E02-K0E020108</v>
      </c>
      <c r="D506" s="39" t="str">
        <f>IF($B506&lt;&gt;"",_xlfn.IFNA(VLOOKUP($B506,'Node Details'!$B:$U,D$1,0),"Check"),"")</f>
        <v>K0E</v>
      </c>
      <c r="E506" s="39" t="str">
        <f>IF($B506&lt;&gt;"",_xlfn.IFNA(VLOOKUP($B506,'Node Details'!$B:$U,E$1,0),"Check"),"")</f>
        <v>Airtel</v>
      </c>
      <c r="F506" s="40">
        <v>45107</v>
      </c>
      <c r="G506" s="82"/>
      <c r="H506" s="39" t="s">
        <v>2828</v>
      </c>
      <c r="I506" s="39">
        <v>1</v>
      </c>
      <c r="J506" s="38">
        <v>400</v>
      </c>
      <c r="K506" s="39">
        <f t="shared" si="49"/>
        <v>400</v>
      </c>
      <c r="L506" s="64">
        <v>44890</v>
      </c>
      <c r="M506" s="82"/>
      <c r="N506" s="96" t="s">
        <v>577</v>
      </c>
      <c r="O506" s="94">
        <v>45082</v>
      </c>
      <c r="P506" s="38">
        <f t="shared" si="50"/>
        <v>400</v>
      </c>
      <c r="Q506" s="38">
        <f t="shared" si="51"/>
        <v>400</v>
      </c>
      <c r="R506" s="38"/>
      <c r="S506" s="96" t="s">
        <v>578</v>
      </c>
      <c r="T506" s="97">
        <v>45136</v>
      </c>
      <c r="U506" s="38">
        <f t="shared" si="52"/>
        <v>400</v>
      </c>
      <c r="V506" s="38">
        <f t="shared" si="53"/>
        <v>1</v>
      </c>
      <c r="W506" s="82">
        <f t="shared" si="54"/>
        <v>400</v>
      </c>
      <c r="X506" s="98" t="s">
        <v>95</v>
      </c>
      <c r="Y506" s="98" t="s">
        <v>89</v>
      </c>
      <c r="Z506" s="72"/>
      <c r="AA506" s="72"/>
      <c r="AB506" t="s">
        <v>100</v>
      </c>
      <c r="AC506" s="72" t="s">
        <v>101</v>
      </c>
    </row>
    <row r="507" spans="1:29" ht="15" customHeight="1">
      <c r="A507" s="38">
        <f t="shared" si="55"/>
        <v>505</v>
      </c>
      <c r="B507" s="38" t="s">
        <v>2254</v>
      </c>
      <c r="C507" s="39" t="str">
        <f>IF($B507&lt;&gt;"",_xlfn.IFNA(VLOOKUP($B507,'Node Details'!$B:$U,C$1,0),"Check"),"")</f>
        <v>0000K0E02-K0E020108</v>
      </c>
      <c r="D507" s="39" t="str">
        <f>IF($B507&lt;&gt;"",_xlfn.IFNA(VLOOKUP($B507,'Node Details'!$B:$U,D$1,0),"Check"),"")</f>
        <v>K0E</v>
      </c>
      <c r="E507" s="39" t="str">
        <f>IF($B507&lt;&gt;"",_xlfn.IFNA(VLOOKUP($B507,'Node Details'!$B:$U,E$1,0),"Check"),"")</f>
        <v>Airtel</v>
      </c>
      <c r="F507" s="40">
        <v>45107</v>
      </c>
      <c r="G507" s="82"/>
      <c r="H507" s="39" t="s">
        <v>2828</v>
      </c>
      <c r="I507" s="39">
        <v>1</v>
      </c>
      <c r="J507" s="38">
        <v>400</v>
      </c>
      <c r="K507" s="39">
        <f t="shared" si="49"/>
        <v>400</v>
      </c>
      <c r="L507" s="64">
        <v>44895</v>
      </c>
      <c r="M507" s="82"/>
      <c r="N507" s="96" t="s">
        <v>577</v>
      </c>
      <c r="O507" s="94">
        <v>45082</v>
      </c>
      <c r="P507" s="38">
        <f t="shared" si="50"/>
        <v>400</v>
      </c>
      <c r="Q507" s="38">
        <f t="shared" si="51"/>
        <v>400</v>
      </c>
      <c r="R507" s="38"/>
      <c r="S507" s="96" t="s">
        <v>578</v>
      </c>
      <c r="T507" s="97">
        <v>45136</v>
      </c>
      <c r="U507" s="38">
        <f t="shared" si="52"/>
        <v>400</v>
      </c>
      <c r="V507" s="38">
        <f t="shared" si="53"/>
        <v>1</v>
      </c>
      <c r="W507" s="82">
        <f t="shared" si="54"/>
        <v>400</v>
      </c>
      <c r="X507" s="98" t="s">
        <v>95</v>
      </c>
      <c r="Y507" s="98" t="s">
        <v>89</v>
      </c>
      <c r="Z507" s="72"/>
      <c r="AA507" s="72"/>
      <c r="AB507" t="s">
        <v>100</v>
      </c>
      <c r="AC507" s="72" t="s">
        <v>101</v>
      </c>
    </row>
    <row r="508" spans="1:29" ht="15" customHeight="1">
      <c r="A508" s="38">
        <f t="shared" si="55"/>
        <v>506</v>
      </c>
      <c r="B508" s="38" t="s">
        <v>2256</v>
      </c>
      <c r="C508" s="39" t="str">
        <f>IF($B508&lt;&gt;"",_xlfn.IFNA(VLOOKUP($B508,'Node Details'!$B:$U,C$1,0),"Check"),"")</f>
        <v>0000K0E02-K0E020108</v>
      </c>
      <c r="D508" s="39" t="str">
        <f>IF($B508&lt;&gt;"",_xlfn.IFNA(VLOOKUP($B508,'Node Details'!$B:$U,D$1,0),"Check"),"")</f>
        <v>K0E</v>
      </c>
      <c r="E508" s="39" t="str">
        <f>IF($B508&lt;&gt;"",_xlfn.IFNA(VLOOKUP($B508,'Node Details'!$B:$U,E$1,0),"Check"),"")</f>
        <v>Airtel</v>
      </c>
      <c r="F508" s="40">
        <v>45107</v>
      </c>
      <c r="G508" s="82"/>
      <c r="H508" s="39" t="s">
        <v>2828</v>
      </c>
      <c r="I508" s="39">
        <v>1</v>
      </c>
      <c r="J508" s="38">
        <v>400</v>
      </c>
      <c r="K508" s="39">
        <f t="shared" si="49"/>
        <v>400</v>
      </c>
      <c r="L508" s="64">
        <v>44895</v>
      </c>
      <c r="M508" s="82"/>
      <c r="N508" s="96" t="s">
        <v>577</v>
      </c>
      <c r="O508" s="94">
        <v>45082</v>
      </c>
      <c r="P508" s="38">
        <f t="shared" si="50"/>
        <v>400</v>
      </c>
      <c r="Q508" s="38">
        <f t="shared" si="51"/>
        <v>400</v>
      </c>
      <c r="R508" s="38"/>
      <c r="S508" s="96" t="s">
        <v>578</v>
      </c>
      <c r="T508" s="97">
        <v>45136</v>
      </c>
      <c r="U508" s="38">
        <f t="shared" si="52"/>
        <v>400</v>
      </c>
      <c r="V508" s="38">
        <f t="shared" si="53"/>
        <v>1</v>
      </c>
      <c r="W508" s="82">
        <f t="shared" si="54"/>
        <v>400</v>
      </c>
      <c r="X508" s="98" t="s">
        <v>95</v>
      </c>
      <c r="Y508" s="98" t="s">
        <v>89</v>
      </c>
      <c r="Z508" s="72"/>
      <c r="AA508" s="72"/>
      <c r="AB508" t="s">
        <v>100</v>
      </c>
      <c r="AC508" s="72" t="s">
        <v>101</v>
      </c>
    </row>
    <row r="509" spans="1:29" ht="15" customHeight="1">
      <c r="A509" s="38">
        <f t="shared" si="55"/>
        <v>507</v>
      </c>
      <c r="B509" s="38" t="s">
        <v>2258</v>
      </c>
      <c r="C509" s="39" t="str">
        <f>IF($B509&lt;&gt;"",_xlfn.IFNA(VLOOKUP($B509,'Node Details'!$B:$U,C$1,0),"Check"),"")</f>
        <v>0000K0E02-K0E020108</v>
      </c>
      <c r="D509" s="39" t="str">
        <f>IF($B509&lt;&gt;"",_xlfn.IFNA(VLOOKUP($B509,'Node Details'!$B:$U,D$1,0),"Check"),"")</f>
        <v>K0E</v>
      </c>
      <c r="E509" s="39" t="str">
        <f>IF($B509&lt;&gt;"",_xlfn.IFNA(VLOOKUP($B509,'Node Details'!$B:$U,E$1,0),"Check"),"")</f>
        <v>Airtel</v>
      </c>
      <c r="F509" s="40">
        <v>45107</v>
      </c>
      <c r="G509" s="82"/>
      <c r="H509" s="39" t="s">
        <v>2828</v>
      </c>
      <c r="I509" s="39">
        <v>1</v>
      </c>
      <c r="J509" s="38">
        <v>400</v>
      </c>
      <c r="K509" s="39">
        <f t="shared" si="49"/>
        <v>400</v>
      </c>
      <c r="L509" s="64">
        <v>44895</v>
      </c>
      <c r="M509" s="82"/>
      <c r="N509" s="96" t="s">
        <v>577</v>
      </c>
      <c r="O509" s="94">
        <v>45082</v>
      </c>
      <c r="P509" s="38">
        <f t="shared" si="50"/>
        <v>400</v>
      </c>
      <c r="Q509" s="38">
        <f t="shared" si="51"/>
        <v>400</v>
      </c>
      <c r="R509" s="38"/>
      <c r="S509" s="96" t="s">
        <v>578</v>
      </c>
      <c r="T509" s="97">
        <v>45136</v>
      </c>
      <c r="U509" s="38">
        <f t="shared" si="52"/>
        <v>400</v>
      </c>
      <c r="V509" s="38">
        <f t="shared" si="53"/>
        <v>1</v>
      </c>
      <c r="W509" s="82">
        <f t="shared" si="54"/>
        <v>400</v>
      </c>
      <c r="X509" s="98" t="s">
        <v>95</v>
      </c>
      <c r="Y509" s="98" t="s">
        <v>89</v>
      </c>
      <c r="Z509" s="72"/>
      <c r="AA509" s="72"/>
      <c r="AB509" t="s">
        <v>100</v>
      </c>
      <c r="AC509" s="72" t="s">
        <v>101</v>
      </c>
    </row>
    <row r="510" spans="1:29" ht="15" customHeight="1">
      <c r="A510" s="38">
        <f t="shared" si="55"/>
        <v>508</v>
      </c>
      <c r="B510" s="38" t="s">
        <v>618</v>
      </c>
      <c r="C510" s="39" t="str">
        <f>IF($B510&lt;&gt;"",_xlfn.IFNA(VLOOKUP($B510,'Node Details'!$B:$U,C$1,0),"Check"),"")</f>
        <v>0000K0E02-K0E020108</v>
      </c>
      <c r="D510" s="39" t="str">
        <f>IF($B510&lt;&gt;"",_xlfn.IFNA(VLOOKUP($B510,'Node Details'!$B:$U,D$1,0),"Check"),"")</f>
        <v>K0E</v>
      </c>
      <c r="E510" s="39" t="str">
        <f>IF($B510&lt;&gt;"",_xlfn.IFNA(VLOOKUP($B510,'Node Details'!$B:$U,E$1,0),"Check"),"")</f>
        <v>Airtel</v>
      </c>
      <c r="F510" s="40">
        <v>45107</v>
      </c>
      <c r="G510" s="82"/>
      <c r="H510" s="39" t="s">
        <v>2828</v>
      </c>
      <c r="I510" s="39">
        <v>1</v>
      </c>
      <c r="J510" s="38">
        <v>400</v>
      </c>
      <c r="K510" s="39">
        <f t="shared" si="49"/>
        <v>400</v>
      </c>
      <c r="L510" s="64">
        <v>45096</v>
      </c>
      <c r="M510" s="82"/>
      <c r="N510" s="96" t="s">
        <v>577</v>
      </c>
      <c r="O510" s="94">
        <v>45082</v>
      </c>
      <c r="P510" s="38">
        <f t="shared" si="50"/>
        <v>400</v>
      </c>
      <c r="Q510" s="38">
        <f t="shared" si="51"/>
        <v>400</v>
      </c>
      <c r="R510" s="38"/>
      <c r="S510" s="96" t="s">
        <v>578</v>
      </c>
      <c r="T510" s="97">
        <v>45136</v>
      </c>
      <c r="U510" s="38">
        <f t="shared" si="52"/>
        <v>400</v>
      </c>
      <c r="V510" s="38">
        <f t="shared" si="53"/>
        <v>1</v>
      </c>
      <c r="W510" s="82">
        <f t="shared" si="54"/>
        <v>400</v>
      </c>
      <c r="X510" s="98" t="s">
        <v>95</v>
      </c>
      <c r="Y510" s="98" t="s">
        <v>89</v>
      </c>
      <c r="Z510" s="72"/>
      <c r="AA510" s="72"/>
      <c r="AB510" t="s">
        <v>100</v>
      </c>
      <c r="AC510" s="72" t="s">
        <v>101</v>
      </c>
    </row>
    <row r="511" spans="1:29" ht="15" customHeight="1">
      <c r="A511" s="38">
        <f t="shared" si="55"/>
        <v>509</v>
      </c>
      <c r="B511" s="38" t="s">
        <v>623</v>
      </c>
      <c r="C511" s="39" t="str">
        <f>IF($B511&lt;&gt;"",_xlfn.IFNA(VLOOKUP($B511,'Node Details'!$B:$U,C$1,0),"Check"),"")</f>
        <v>000000K0E-0000K0E04</v>
      </c>
      <c r="D511" s="39" t="str">
        <f>IF($B511&lt;&gt;"",_xlfn.IFNA(VLOOKUP($B511,'Node Details'!$B:$U,D$1,0),"Check"),"")</f>
        <v>K0E</v>
      </c>
      <c r="E511" s="39" t="str">
        <f>IF($B511&lt;&gt;"",_xlfn.IFNA(VLOOKUP($B511,'Node Details'!$B:$U,E$1,0),"Check"),"")</f>
        <v>Airtel</v>
      </c>
      <c r="F511" s="40">
        <v>45107</v>
      </c>
      <c r="G511" s="82"/>
      <c r="H511" s="39" t="s">
        <v>2825</v>
      </c>
      <c r="I511" s="39">
        <v>1</v>
      </c>
      <c r="J511" s="38">
        <v>400</v>
      </c>
      <c r="K511" s="39">
        <f t="shared" si="49"/>
        <v>400</v>
      </c>
      <c r="L511" s="64">
        <v>44899</v>
      </c>
      <c r="M511" s="82"/>
      <c r="N511" s="96" t="s">
        <v>577</v>
      </c>
      <c r="O511" s="94">
        <v>45082</v>
      </c>
      <c r="P511" s="38">
        <f t="shared" si="50"/>
        <v>400</v>
      </c>
      <c r="Q511" s="38">
        <f t="shared" si="51"/>
        <v>400</v>
      </c>
      <c r="R511" s="38"/>
      <c r="S511" s="96" t="s">
        <v>578</v>
      </c>
      <c r="T511" s="97">
        <v>45136</v>
      </c>
      <c r="U511" s="38">
        <f t="shared" si="52"/>
        <v>400</v>
      </c>
      <c r="V511" s="38">
        <f t="shared" si="53"/>
        <v>1</v>
      </c>
      <c r="W511" s="82">
        <f t="shared" si="54"/>
        <v>400</v>
      </c>
      <c r="X511" s="98" t="s">
        <v>95</v>
      </c>
      <c r="Y511" s="98" t="s">
        <v>89</v>
      </c>
      <c r="Z511" s="72"/>
      <c r="AA511" s="72"/>
      <c r="AB511" t="s">
        <v>100</v>
      </c>
      <c r="AC511" s="72" t="s">
        <v>101</v>
      </c>
    </row>
    <row r="512" spans="1:29" ht="15" customHeight="1">
      <c r="A512" s="38">
        <f t="shared" si="55"/>
        <v>510</v>
      </c>
      <c r="B512" s="38" t="s">
        <v>625</v>
      </c>
      <c r="C512" s="39" t="str">
        <f>IF($B512&lt;&gt;"",_xlfn.IFNA(VLOOKUP($B512,'Node Details'!$B:$U,C$1,0),"Check"),"")</f>
        <v>0000K0E03-K0E030101</v>
      </c>
      <c r="D512" s="39" t="str">
        <f>IF($B512&lt;&gt;"",_xlfn.IFNA(VLOOKUP($B512,'Node Details'!$B:$U,D$1,0),"Check"),"")</f>
        <v>K0E</v>
      </c>
      <c r="E512" s="39" t="str">
        <f>IF($B512&lt;&gt;"",_xlfn.IFNA(VLOOKUP($B512,'Node Details'!$B:$U,E$1,0),"Check"),"")</f>
        <v>Airtel</v>
      </c>
      <c r="F512" s="40">
        <v>45107</v>
      </c>
      <c r="G512" s="82"/>
      <c r="H512" s="39" t="s">
        <v>2828</v>
      </c>
      <c r="I512" s="39">
        <v>1</v>
      </c>
      <c r="J512" s="38">
        <v>400</v>
      </c>
      <c r="K512" s="39">
        <f t="shared" si="49"/>
        <v>400</v>
      </c>
      <c r="L512" s="64">
        <v>44936</v>
      </c>
      <c r="M512" s="82"/>
      <c r="N512" s="96" t="s">
        <v>577</v>
      </c>
      <c r="O512" s="94">
        <v>45082</v>
      </c>
      <c r="P512" s="38">
        <f t="shared" si="50"/>
        <v>400</v>
      </c>
      <c r="Q512" s="38">
        <f t="shared" si="51"/>
        <v>400</v>
      </c>
      <c r="R512" s="38"/>
      <c r="S512" s="96" t="s">
        <v>578</v>
      </c>
      <c r="T512" s="97">
        <v>45136</v>
      </c>
      <c r="U512" s="38">
        <f t="shared" si="52"/>
        <v>400</v>
      </c>
      <c r="V512" s="38">
        <f t="shared" si="53"/>
        <v>1</v>
      </c>
      <c r="W512" s="82">
        <f t="shared" si="54"/>
        <v>400</v>
      </c>
      <c r="X512" s="98" t="s">
        <v>95</v>
      </c>
      <c r="Y512" s="98" t="s">
        <v>89</v>
      </c>
      <c r="Z512" s="72"/>
      <c r="AA512" s="72"/>
      <c r="AB512" t="s">
        <v>100</v>
      </c>
      <c r="AC512" s="72" t="s">
        <v>101</v>
      </c>
    </row>
    <row r="513" spans="1:29" ht="15" customHeight="1">
      <c r="A513" s="38">
        <f t="shared" si="55"/>
        <v>511</v>
      </c>
      <c r="B513" s="38" t="s">
        <v>635</v>
      </c>
      <c r="C513" s="39" t="str">
        <f>IF($B513&lt;&gt;"",_xlfn.IFNA(VLOOKUP($B513,'Node Details'!$B:$U,C$1,0),"Check"),"")</f>
        <v>0000K0E03-K0E030102</v>
      </c>
      <c r="D513" s="39" t="str">
        <f>IF($B513&lt;&gt;"",_xlfn.IFNA(VLOOKUP($B513,'Node Details'!$B:$U,D$1,0),"Check"),"")</f>
        <v>K0E</v>
      </c>
      <c r="E513" s="39" t="str">
        <f>IF($B513&lt;&gt;"",_xlfn.IFNA(VLOOKUP($B513,'Node Details'!$B:$U,E$1,0),"Check"),"")</f>
        <v>Airtel</v>
      </c>
      <c r="F513" s="40">
        <v>45107</v>
      </c>
      <c r="G513" s="82"/>
      <c r="H513" s="39" t="s">
        <v>2828</v>
      </c>
      <c r="I513" s="39">
        <v>1</v>
      </c>
      <c r="J513" s="38">
        <v>400</v>
      </c>
      <c r="K513" s="39">
        <f t="shared" si="49"/>
        <v>400</v>
      </c>
      <c r="L513" s="64">
        <v>44936</v>
      </c>
      <c r="M513" s="82"/>
      <c r="N513" s="96" t="s">
        <v>577</v>
      </c>
      <c r="O513" s="94">
        <v>45082</v>
      </c>
      <c r="P513" s="38">
        <f t="shared" si="50"/>
        <v>400</v>
      </c>
      <c r="Q513" s="38">
        <f t="shared" si="51"/>
        <v>400</v>
      </c>
      <c r="R513" s="38"/>
      <c r="S513" s="96" t="s">
        <v>578</v>
      </c>
      <c r="T513" s="97">
        <v>45136</v>
      </c>
      <c r="U513" s="38">
        <f t="shared" si="52"/>
        <v>400</v>
      </c>
      <c r="V513" s="38">
        <f t="shared" si="53"/>
        <v>1</v>
      </c>
      <c r="W513" s="82">
        <f t="shared" si="54"/>
        <v>400</v>
      </c>
      <c r="X513" s="98" t="s">
        <v>95</v>
      </c>
      <c r="Y513" s="98" t="s">
        <v>89</v>
      </c>
      <c r="Z513" s="72"/>
      <c r="AA513" s="72"/>
      <c r="AB513" t="s">
        <v>100</v>
      </c>
      <c r="AC513" s="72" t="s">
        <v>101</v>
      </c>
    </row>
    <row r="514" spans="1:29" ht="15" customHeight="1">
      <c r="A514" s="38">
        <f t="shared" si="55"/>
        <v>512</v>
      </c>
      <c r="B514" s="38" t="s">
        <v>630</v>
      </c>
      <c r="C514" s="39" t="str">
        <f>IF($B514&lt;&gt;"",_xlfn.IFNA(VLOOKUP($B514,'Node Details'!$B:$U,C$1,0),"Check"),"")</f>
        <v>0000K0E03-K0E030104</v>
      </c>
      <c r="D514" s="39" t="str">
        <f>IF($B514&lt;&gt;"",_xlfn.IFNA(VLOOKUP($B514,'Node Details'!$B:$U,D$1,0),"Check"),"")</f>
        <v>K0E</v>
      </c>
      <c r="E514" s="39" t="str">
        <f>IF($B514&lt;&gt;"",_xlfn.IFNA(VLOOKUP($B514,'Node Details'!$B:$U,E$1,0),"Check"),"")</f>
        <v>Airtel</v>
      </c>
      <c r="F514" s="40">
        <v>45107</v>
      </c>
      <c r="G514" s="82"/>
      <c r="H514" s="39" t="s">
        <v>2828</v>
      </c>
      <c r="I514" s="39">
        <v>1</v>
      </c>
      <c r="J514" s="38">
        <v>400</v>
      </c>
      <c r="K514" s="39">
        <f t="shared" si="49"/>
        <v>400</v>
      </c>
      <c r="L514" s="64">
        <v>44944</v>
      </c>
      <c r="M514" s="82"/>
      <c r="N514" s="96" t="s">
        <v>577</v>
      </c>
      <c r="O514" s="94">
        <v>45082</v>
      </c>
      <c r="P514" s="38">
        <f t="shared" si="50"/>
        <v>400</v>
      </c>
      <c r="Q514" s="38">
        <f t="shared" si="51"/>
        <v>400</v>
      </c>
      <c r="R514" s="38"/>
      <c r="S514" s="96" t="s">
        <v>578</v>
      </c>
      <c r="T514" s="97">
        <v>45136</v>
      </c>
      <c r="U514" s="38">
        <f t="shared" si="52"/>
        <v>400</v>
      </c>
      <c r="V514" s="38">
        <f t="shared" si="53"/>
        <v>1</v>
      </c>
      <c r="W514" s="82">
        <f t="shared" si="54"/>
        <v>400</v>
      </c>
      <c r="X514" s="98" t="s">
        <v>95</v>
      </c>
      <c r="Y514" s="98" t="s">
        <v>89</v>
      </c>
      <c r="Z514" s="72"/>
      <c r="AA514" s="72"/>
      <c r="AB514" t="s">
        <v>100</v>
      </c>
      <c r="AC514" s="72" t="s">
        <v>101</v>
      </c>
    </row>
    <row r="515" spans="1:29" ht="15" customHeight="1">
      <c r="A515" s="38">
        <f t="shared" si="55"/>
        <v>513</v>
      </c>
      <c r="B515" s="38" t="s">
        <v>627</v>
      </c>
      <c r="C515" s="39" t="str">
        <f>IF($B515&lt;&gt;"",_xlfn.IFNA(VLOOKUP($B515,'Node Details'!$B:$U,C$1,0),"Check"),"")</f>
        <v>0000K0E03-K0E030104</v>
      </c>
      <c r="D515" s="39" t="str">
        <f>IF($B515&lt;&gt;"",_xlfn.IFNA(VLOOKUP($B515,'Node Details'!$B:$U,D$1,0),"Check"),"")</f>
        <v>K0E</v>
      </c>
      <c r="E515" s="39" t="str">
        <f>IF($B515&lt;&gt;"",_xlfn.IFNA(VLOOKUP($B515,'Node Details'!$B:$U,E$1,0),"Check"),"")</f>
        <v>Airtel</v>
      </c>
      <c r="F515" s="40">
        <v>45107</v>
      </c>
      <c r="G515" s="82"/>
      <c r="H515" s="39" t="s">
        <v>2828</v>
      </c>
      <c r="I515" s="39">
        <v>1</v>
      </c>
      <c r="J515" s="38">
        <v>400</v>
      </c>
      <c r="K515" s="39">
        <f t="shared" ref="K515:K578" si="56">IF(I515&lt;&gt;"",J515*I515,0)</f>
        <v>400</v>
      </c>
      <c r="L515" s="64">
        <v>44944</v>
      </c>
      <c r="M515" s="82"/>
      <c r="N515" s="96" t="s">
        <v>577</v>
      </c>
      <c r="O515" s="94">
        <v>45082</v>
      </c>
      <c r="P515" s="38">
        <f t="shared" ref="P515:P578" si="57">J515</f>
        <v>400</v>
      </c>
      <c r="Q515" s="38">
        <f t="shared" ref="Q515:Q578" si="58">P515*I515</f>
        <v>400</v>
      </c>
      <c r="R515" s="38"/>
      <c r="S515" s="96" t="s">
        <v>578</v>
      </c>
      <c r="T515" s="97">
        <v>45136</v>
      </c>
      <c r="U515" s="38">
        <f t="shared" ref="U515:U578" si="59">J515</f>
        <v>400</v>
      </c>
      <c r="V515" s="38">
        <f t="shared" ref="V515:V578" si="60">I515</f>
        <v>1</v>
      </c>
      <c r="W515" s="82">
        <f t="shared" ref="W515:W578" si="61">IF(V515&lt;&gt;"",V515*U515,0)</f>
        <v>400</v>
      </c>
      <c r="X515" s="98" t="s">
        <v>95</v>
      </c>
      <c r="Y515" s="98" t="s">
        <v>89</v>
      </c>
      <c r="Z515" s="72"/>
      <c r="AA515" s="72"/>
      <c r="AB515" t="s">
        <v>100</v>
      </c>
      <c r="AC515" s="72" t="s">
        <v>101</v>
      </c>
    </row>
    <row r="516" spans="1:29" ht="15" customHeight="1">
      <c r="A516" s="38">
        <f t="shared" ref="A516:A579" si="62">A515+1</f>
        <v>514</v>
      </c>
      <c r="B516" s="38" t="s">
        <v>2260</v>
      </c>
      <c r="C516" s="39" t="str">
        <f>IF($B516&lt;&gt;"",_xlfn.IFNA(VLOOKUP($B516,'Node Details'!$B:$U,C$1,0),"Check"),"")</f>
        <v>0000K0E03-K0E030104</v>
      </c>
      <c r="D516" s="39" t="str">
        <f>IF($B516&lt;&gt;"",_xlfn.IFNA(VLOOKUP($B516,'Node Details'!$B:$U,D$1,0),"Check"),"")</f>
        <v>K0E</v>
      </c>
      <c r="E516" s="39" t="str">
        <f>IF($B516&lt;&gt;"",_xlfn.IFNA(VLOOKUP($B516,'Node Details'!$B:$U,E$1,0),"Check"),"")</f>
        <v>Airtel</v>
      </c>
      <c r="F516" s="40">
        <v>45107</v>
      </c>
      <c r="G516" s="82"/>
      <c r="H516" s="39" t="s">
        <v>2828</v>
      </c>
      <c r="I516" s="39">
        <v>1</v>
      </c>
      <c r="J516" s="38">
        <v>400</v>
      </c>
      <c r="K516" s="39">
        <f t="shared" si="56"/>
        <v>400</v>
      </c>
      <c r="L516" s="64">
        <v>44944</v>
      </c>
      <c r="M516" s="82"/>
      <c r="N516" s="96" t="s">
        <v>577</v>
      </c>
      <c r="O516" s="94">
        <v>45082</v>
      </c>
      <c r="P516" s="38">
        <f t="shared" si="57"/>
        <v>400</v>
      </c>
      <c r="Q516" s="38">
        <f t="shared" si="58"/>
        <v>400</v>
      </c>
      <c r="R516" s="38"/>
      <c r="S516" s="96" t="s">
        <v>578</v>
      </c>
      <c r="T516" s="97">
        <v>45136</v>
      </c>
      <c r="U516" s="38">
        <f t="shared" si="59"/>
        <v>400</v>
      </c>
      <c r="V516" s="38">
        <f t="shared" si="60"/>
        <v>1</v>
      </c>
      <c r="W516" s="82">
        <f t="shared" si="61"/>
        <v>400</v>
      </c>
      <c r="X516" s="98" t="s">
        <v>95</v>
      </c>
      <c r="Y516" s="98" t="s">
        <v>89</v>
      </c>
      <c r="Z516" s="72"/>
      <c r="AA516" s="72"/>
      <c r="AB516" t="s">
        <v>100</v>
      </c>
      <c r="AC516" s="72" t="s">
        <v>101</v>
      </c>
    </row>
    <row r="517" spans="1:29" ht="15" customHeight="1">
      <c r="A517" s="38">
        <f t="shared" si="62"/>
        <v>515</v>
      </c>
      <c r="B517" s="38" t="s">
        <v>2262</v>
      </c>
      <c r="C517" s="39" t="str">
        <f>IF($B517&lt;&gt;"",_xlfn.IFNA(VLOOKUP($B517,'Node Details'!$B:$U,C$1,0),"Check"),"")</f>
        <v>K0E030103-K0E030108</v>
      </c>
      <c r="D517" s="39" t="str">
        <f>IF($B517&lt;&gt;"",_xlfn.IFNA(VLOOKUP($B517,'Node Details'!$B:$U,D$1,0),"Check"),"")</f>
        <v>K0E</v>
      </c>
      <c r="E517" s="39" t="str">
        <f>IF($B517&lt;&gt;"",_xlfn.IFNA(VLOOKUP($B517,'Node Details'!$B:$U,E$1,0),"Check"),"")</f>
        <v>Airtel</v>
      </c>
      <c r="F517" s="40">
        <v>45107</v>
      </c>
      <c r="G517" s="82"/>
      <c r="H517" s="39" t="s">
        <v>2828</v>
      </c>
      <c r="I517" s="39">
        <v>1</v>
      </c>
      <c r="J517" s="38">
        <v>400</v>
      </c>
      <c r="K517" s="39">
        <f t="shared" si="56"/>
        <v>400</v>
      </c>
      <c r="L517" s="64">
        <v>44944</v>
      </c>
      <c r="M517" s="82"/>
      <c r="N517" s="96" t="s">
        <v>577</v>
      </c>
      <c r="O517" s="94">
        <v>45082</v>
      </c>
      <c r="P517" s="38">
        <f t="shared" si="57"/>
        <v>400</v>
      </c>
      <c r="Q517" s="38">
        <f t="shared" si="58"/>
        <v>400</v>
      </c>
      <c r="R517" s="38"/>
      <c r="S517" s="96" t="s">
        <v>578</v>
      </c>
      <c r="T517" s="97">
        <v>45136</v>
      </c>
      <c r="U517" s="38">
        <f t="shared" si="59"/>
        <v>400</v>
      </c>
      <c r="V517" s="38">
        <f t="shared" si="60"/>
        <v>1</v>
      </c>
      <c r="W517" s="82">
        <f t="shared" si="61"/>
        <v>400</v>
      </c>
      <c r="X517" s="98" t="s">
        <v>95</v>
      </c>
      <c r="Y517" s="98" t="s">
        <v>89</v>
      </c>
      <c r="Z517" s="72"/>
      <c r="AA517" s="72"/>
      <c r="AB517" t="s">
        <v>100</v>
      </c>
      <c r="AC517" s="72" t="s">
        <v>101</v>
      </c>
    </row>
    <row r="518" spans="1:29" ht="15" customHeight="1">
      <c r="A518" s="38">
        <f t="shared" si="62"/>
        <v>516</v>
      </c>
      <c r="B518" s="38" t="s">
        <v>2264</v>
      </c>
      <c r="C518" s="39" t="str">
        <f>IF($B518&lt;&gt;"",_xlfn.IFNA(VLOOKUP($B518,'Node Details'!$B:$U,C$1,0),"Check"),"")</f>
        <v>K0E030103-K0E030108</v>
      </c>
      <c r="D518" s="39" t="str">
        <f>IF($B518&lt;&gt;"",_xlfn.IFNA(VLOOKUP($B518,'Node Details'!$B:$U,D$1,0),"Check"),"")</f>
        <v>K0E</v>
      </c>
      <c r="E518" s="39" t="str">
        <f>IF($B518&lt;&gt;"",_xlfn.IFNA(VLOOKUP($B518,'Node Details'!$B:$U,E$1,0),"Check"),"")</f>
        <v>Airtel</v>
      </c>
      <c r="F518" s="40">
        <v>45107</v>
      </c>
      <c r="G518" s="82"/>
      <c r="H518" s="39" t="s">
        <v>2828</v>
      </c>
      <c r="I518" s="39">
        <v>1</v>
      </c>
      <c r="J518" s="38">
        <v>400</v>
      </c>
      <c r="K518" s="39">
        <f t="shared" si="56"/>
        <v>400</v>
      </c>
      <c r="L518" s="64">
        <v>45096</v>
      </c>
      <c r="M518" s="82"/>
      <c r="N518" s="96" t="s">
        <v>577</v>
      </c>
      <c r="O518" s="94">
        <v>45082</v>
      </c>
      <c r="P518" s="38">
        <f t="shared" si="57"/>
        <v>400</v>
      </c>
      <c r="Q518" s="38">
        <f t="shared" si="58"/>
        <v>400</v>
      </c>
      <c r="R518" s="38"/>
      <c r="S518" s="96" t="s">
        <v>578</v>
      </c>
      <c r="T518" s="97">
        <v>45136</v>
      </c>
      <c r="U518" s="38">
        <f t="shared" si="59"/>
        <v>400</v>
      </c>
      <c r="V518" s="38">
        <f t="shared" si="60"/>
        <v>1</v>
      </c>
      <c r="W518" s="82">
        <f t="shared" si="61"/>
        <v>400</v>
      </c>
      <c r="X518" s="98" t="s">
        <v>95</v>
      </c>
      <c r="Y518" s="98" t="s">
        <v>89</v>
      </c>
      <c r="Z518" s="72"/>
      <c r="AA518" s="72"/>
      <c r="AB518" t="s">
        <v>100</v>
      </c>
      <c r="AC518" s="72" t="s">
        <v>101</v>
      </c>
    </row>
    <row r="519" spans="1:29" ht="15" customHeight="1">
      <c r="A519" s="38">
        <f t="shared" si="62"/>
        <v>517</v>
      </c>
      <c r="B519" s="38" t="s">
        <v>632</v>
      </c>
      <c r="C519" s="39" t="str">
        <f>IF($B519&lt;&gt;"",_xlfn.IFNA(VLOOKUP($B519,'Node Details'!$B:$U,C$1,0),"Check"),"")</f>
        <v>K0E030103-K0E030108</v>
      </c>
      <c r="D519" s="39" t="str">
        <f>IF($B519&lt;&gt;"",_xlfn.IFNA(VLOOKUP($B519,'Node Details'!$B:$U,D$1,0),"Check"),"")</f>
        <v>K0E</v>
      </c>
      <c r="E519" s="39" t="str">
        <f>IF($B519&lt;&gt;"",_xlfn.IFNA(VLOOKUP($B519,'Node Details'!$B:$U,E$1,0),"Check"),"")</f>
        <v>Airtel</v>
      </c>
      <c r="F519" s="40">
        <v>45107</v>
      </c>
      <c r="G519" s="82"/>
      <c r="H519" s="39" t="s">
        <v>2828</v>
      </c>
      <c r="I519" s="39">
        <v>1</v>
      </c>
      <c r="J519" s="38">
        <v>400</v>
      </c>
      <c r="K519" s="39">
        <f t="shared" si="56"/>
        <v>400</v>
      </c>
      <c r="L519" s="64">
        <v>45096</v>
      </c>
      <c r="M519" s="82"/>
      <c r="N519" s="96" t="s">
        <v>577</v>
      </c>
      <c r="O519" s="94">
        <v>45082</v>
      </c>
      <c r="P519" s="38">
        <f t="shared" si="57"/>
        <v>400</v>
      </c>
      <c r="Q519" s="38">
        <f t="shared" si="58"/>
        <v>400</v>
      </c>
      <c r="R519" s="38"/>
      <c r="S519" s="96" t="s">
        <v>578</v>
      </c>
      <c r="T519" s="97">
        <v>45136</v>
      </c>
      <c r="U519" s="38">
        <f t="shared" si="59"/>
        <v>400</v>
      </c>
      <c r="V519" s="38">
        <f t="shared" si="60"/>
        <v>1</v>
      </c>
      <c r="W519" s="82">
        <f t="shared" si="61"/>
        <v>400</v>
      </c>
      <c r="X519" s="98" t="s">
        <v>95</v>
      </c>
      <c r="Y519" s="98" t="s">
        <v>89</v>
      </c>
      <c r="Z519" s="72"/>
      <c r="AA519" s="72"/>
      <c r="AB519" t="s">
        <v>100</v>
      </c>
      <c r="AC519" s="72" t="s">
        <v>101</v>
      </c>
    </row>
    <row r="520" spans="1:29" ht="15" customHeight="1">
      <c r="A520" s="38">
        <f t="shared" si="62"/>
        <v>518</v>
      </c>
      <c r="B520" s="38" t="s">
        <v>574</v>
      </c>
      <c r="C520" s="39" t="str">
        <f>IF($B520&lt;&gt;"",_xlfn.IFNA(VLOOKUP($B520,'Node Details'!$B:$U,C$1,0),"Check"),"")</f>
        <v>000000K0E-0000K0E04</v>
      </c>
      <c r="D520" s="39" t="str">
        <f>IF($B520&lt;&gt;"",_xlfn.IFNA(VLOOKUP($B520,'Node Details'!$B:$U,D$1,0),"Check"),"")</f>
        <v>K0E</v>
      </c>
      <c r="E520" s="39" t="str">
        <f>IF($B520&lt;&gt;"",_xlfn.IFNA(VLOOKUP($B520,'Node Details'!$B:$U,E$1,0),"Check"),"")</f>
        <v>Airtel</v>
      </c>
      <c r="F520" s="40">
        <v>45107</v>
      </c>
      <c r="G520" s="82"/>
      <c r="H520" s="39" t="s">
        <v>2825</v>
      </c>
      <c r="I520" s="39">
        <v>1</v>
      </c>
      <c r="J520" s="38">
        <v>400</v>
      </c>
      <c r="K520" s="39">
        <f t="shared" si="56"/>
        <v>400</v>
      </c>
      <c r="L520" s="64">
        <v>44938</v>
      </c>
      <c r="M520" s="82"/>
      <c r="N520" s="96" t="s">
        <v>577</v>
      </c>
      <c r="O520" s="94">
        <v>45082</v>
      </c>
      <c r="P520" s="38">
        <f t="shared" si="57"/>
        <v>400</v>
      </c>
      <c r="Q520" s="38">
        <f t="shared" si="58"/>
        <v>400</v>
      </c>
      <c r="R520" s="38"/>
      <c r="S520" s="96" t="s">
        <v>578</v>
      </c>
      <c r="T520" s="97">
        <v>45136</v>
      </c>
      <c r="U520" s="38">
        <f t="shared" si="59"/>
        <v>400</v>
      </c>
      <c r="V520" s="38">
        <f t="shared" si="60"/>
        <v>1</v>
      </c>
      <c r="W520" s="82">
        <f t="shared" si="61"/>
        <v>400</v>
      </c>
      <c r="X520" s="98" t="s">
        <v>95</v>
      </c>
      <c r="Y520" s="98" t="s">
        <v>89</v>
      </c>
      <c r="Z520" s="72"/>
      <c r="AA520" s="72"/>
      <c r="AB520" t="s">
        <v>100</v>
      </c>
      <c r="AC520" s="72" t="s">
        <v>101</v>
      </c>
    </row>
    <row r="521" spans="1:29" ht="15" customHeight="1">
      <c r="A521" s="38">
        <f t="shared" si="62"/>
        <v>519</v>
      </c>
      <c r="B521" s="38" t="s">
        <v>646</v>
      </c>
      <c r="C521" s="39" t="str">
        <f>IF($B521&lt;&gt;"",_xlfn.IFNA(VLOOKUP($B521,'Node Details'!$B:$U,C$1,0),"Check"),"")</f>
        <v>0000K0E04-K0E040101</v>
      </c>
      <c r="D521" s="39" t="str">
        <f>IF($B521&lt;&gt;"",_xlfn.IFNA(VLOOKUP($B521,'Node Details'!$B:$U,D$1,0),"Check"),"")</f>
        <v>K0E</v>
      </c>
      <c r="E521" s="39" t="str">
        <f>IF($B521&lt;&gt;"",_xlfn.IFNA(VLOOKUP($B521,'Node Details'!$B:$U,E$1,0),"Check"),"")</f>
        <v>Airtel</v>
      </c>
      <c r="F521" s="40">
        <v>45107</v>
      </c>
      <c r="G521" s="82"/>
      <c r="H521" s="39" t="s">
        <v>2828</v>
      </c>
      <c r="I521" s="39">
        <v>1</v>
      </c>
      <c r="J521" s="38">
        <v>400</v>
      </c>
      <c r="K521" s="39">
        <f t="shared" si="56"/>
        <v>400</v>
      </c>
      <c r="L521" s="64">
        <v>44938</v>
      </c>
      <c r="M521" s="82"/>
      <c r="N521" s="96" t="s">
        <v>577</v>
      </c>
      <c r="O521" s="94">
        <v>45082</v>
      </c>
      <c r="P521" s="38">
        <f t="shared" si="57"/>
        <v>400</v>
      </c>
      <c r="Q521" s="38">
        <f t="shared" si="58"/>
        <v>400</v>
      </c>
      <c r="R521" s="38"/>
      <c r="S521" s="96" t="s">
        <v>578</v>
      </c>
      <c r="T521" s="97">
        <v>45136</v>
      </c>
      <c r="U521" s="38">
        <f t="shared" si="59"/>
        <v>400</v>
      </c>
      <c r="V521" s="38">
        <f t="shared" si="60"/>
        <v>1</v>
      </c>
      <c r="W521" s="82">
        <f t="shared" si="61"/>
        <v>400</v>
      </c>
      <c r="X521" s="98" t="s">
        <v>95</v>
      </c>
      <c r="Y521" s="98" t="s">
        <v>89</v>
      </c>
      <c r="Z521" s="72"/>
      <c r="AA521" s="72"/>
      <c r="AB521" t="s">
        <v>100</v>
      </c>
      <c r="AC521" s="72" t="s">
        <v>101</v>
      </c>
    </row>
    <row r="522" spans="1:29" ht="15" customHeight="1">
      <c r="A522" s="38">
        <f t="shared" si="62"/>
        <v>520</v>
      </c>
      <c r="B522" s="38" t="s">
        <v>641</v>
      </c>
      <c r="C522" s="39" t="str">
        <f>IF($B522&lt;&gt;"",_xlfn.IFNA(VLOOKUP($B522,'Node Details'!$B:$U,C$1,0),"Check"),"")</f>
        <v>0000K0E04-K0E040105</v>
      </c>
      <c r="D522" s="39" t="str">
        <f>IF($B522&lt;&gt;"",_xlfn.IFNA(VLOOKUP($B522,'Node Details'!$B:$U,D$1,0),"Check"),"")</f>
        <v>K0E</v>
      </c>
      <c r="E522" s="39" t="str">
        <f>IF($B522&lt;&gt;"",_xlfn.IFNA(VLOOKUP($B522,'Node Details'!$B:$U,E$1,0),"Check"),"")</f>
        <v>Airtel</v>
      </c>
      <c r="F522" s="40">
        <v>45107</v>
      </c>
      <c r="G522" s="82"/>
      <c r="H522" s="39" t="s">
        <v>2828</v>
      </c>
      <c r="I522" s="39">
        <v>1</v>
      </c>
      <c r="J522" s="38">
        <v>400</v>
      </c>
      <c r="K522" s="39">
        <f t="shared" si="56"/>
        <v>400</v>
      </c>
      <c r="L522" s="64">
        <v>44941</v>
      </c>
      <c r="M522" s="82"/>
      <c r="N522" s="96" t="s">
        <v>577</v>
      </c>
      <c r="O522" s="94">
        <v>45082</v>
      </c>
      <c r="P522" s="38">
        <f t="shared" si="57"/>
        <v>400</v>
      </c>
      <c r="Q522" s="38">
        <f t="shared" si="58"/>
        <v>400</v>
      </c>
      <c r="R522" s="38"/>
      <c r="S522" s="96" t="s">
        <v>578</v>
      </c>
      <c r="T522" s="97">
        <v>45136</v>
      </c>
      <c r="U522" s="38">
        <f t="shared" si="59"/>
        <v>400</v>
      </c>
      <c r="V522" s="38">
        <f t="shared" si="60"/>
        <v>1</v>
      </c>
      <c r="W522" s="82">
        <f t="shared" si="61"/>
        <v>400</v>
      </c>
      <c r="X522" s="98" t="s">
        <v>95</v>
      </c>
      <c r="Y522" s="98" t="s">
        <v>89</v>
      </c>
      <c r="Z522" s="72"/>
      <c r="AA522" s="72"/>
      <c r="AB522" t="s">
        <v>100</v>
      </c>
      <c r="AC522" s="72" t="s">
        <v>101</v>
      </c>
    </row>
    <row r="523" spans="1:29" ht="15" customHeight="1">
      <c r="A523" s="38">
        <f t="shared" si="62"/>
        <v>521</v>
      </c>
      <c r="B523" s="38" t="s">
        <v>648</v>
      </c>
      <c r="C523" s="39" t="str">
        <f>IF($B523&lt;&gt;"",_xlfn.IFNA(VLOOKUP($B523,'Node Details'!$B:$U,C$1,0),"Check"),"")</f>
        <v>0000K0E04-K0E040103</v>
      </c>
      <c r="D523" s="39" t="str">
        <f>IF($B523&lt;&gt;"",_xlfn.IFNA(VLOOKUP($B523,'Node Details'!$B:$U,D$1,0),"Check"),"")</f>
        <v>K0E</v>
      </c>
      <c r="E523" s="39" t="str">
        <f>IF($B523&lt;&gt;"",_xlfn.IFNA(VLOOKUP($B523,'Node Details'!$B:$U,E$1,0),"Check"),"")</f>
        <v>Airtel</v>
      </c>
      <c r="F523" s="40">
        <v>45107</v>
      </c>
      <c r="G523" s="82"/>
      <c r="H523" s="39" t="s">
        <v>2828</v>
      </c>
      <c r="I523" s="39">
        <v>1</v>
      </c>
      <c r="J523" s="38">
        <v>400</v>
      </c>
      <c r="K523" s="39">
        <f t="shared" si="56"/>
        <v>400</v>
      </c>
      <c r="L523" s="64">
        <v>44941</v>
      </c>
      <c r="M523" s="82"/>
      <c r="N523" s="96" t="s">
        <v>577</v>
      </c>
      <c r="O523" s="94">
        <v>45082</v>
      </c>
      <c r="P523" s="38">
        <f t="shared" si="57"/>
        <v>400</v>
      </c>
      <c r="Q523" s="38">
        <f t="shared" si="58"/>
        <v>400</v>
      </c>
      <c r="R523" s="38"/>
      <c r="S523" s="96" t="s">
        <v>578</v>
      </c>
      <c r="T523" s="97">
        <v>45136</v>
      </c>
      <c r="U523" s="38">
        <f t="shared" si="59"/>
        <v>400</v>
      </c>
      <c r="V523" s="38">
        <f t="shared" si="60"/>
        <v>1</v>
      </c>
      <c r="W523" s="82">
        <f t="shared" si="61"/>
        <v>400</v>
      </c>
      <c r="X523" s="98" t="s">
        <v>95</v>
      </c>
      <c r="Y523" s="98" t="s">
        <v>89</v>
      </c>
      <c r="Z523" s="72"/>
      <c r="AA523" s="72"/>
      <c r="AB523" t="s">
        <v>100</v>
      </c>
      <c r="AC523" s="72" t="s">
        <v>101</v>
      </c>
    </row>
    <row r="524" spans="1:29" ht="15" customHeight="1">
      <c r="A524" s="38">
        <f t="shared" si="62"/>
        <v>522</v>
      </c>
      <c r="B524" s="38" t="s">
        <v>2266</v>
      </c>
      <c r="C524" s="39" t="str">
        <f>IF($B524&lt;&gt;"",_xlfn.IFNA(VLOOKUP($B524,'Node Details'!$B:$U,C$1,0),"Check"),"")</f>
        <v>0000K0E04-K0E040105</v>
      </c>
      <c r="D524" s="39" t="str">
        <f>IF($B524&lt;&gt;"",_xlfn.IFNA(VLOOKUP($B524,'Node Details'!$B:$U,D$1,0),"Check"),"")</f>
        <v>K0E</v>
      </c>
      <c r="E524" s="39" t="str">
        <f>IF($B524&lt;&gt;"",_xlfn.IFNA(VLOOKUP($B524,'Node Details'!$B:$U,E$1,0),"Check"),"")</f>
        <v>Airtel</v>
      </c>
      <c r="F524" s="40">
        <v>45107</v>
      </c>
      <c r="G524" s="82"/>
      <c r="H524" s="39" t="s">
        <v>2828</v>
      </c>
      <c r="I524" s="39">
        <v>1</v>
      </c>
      <c r="J524" s="38">
        <v>400</v>
      </c>
      <c r="K524" s="39">
        <f t="shared" si="56"/>
        <v>400</v>
      </c>
      <c r="L524" s="64">
        <v>44946</v>
      </c>
      <c r="M524" s="82"/>
      <c r="N524" s="96" t="s">
        <v>577</v>
      </c>
      <c r="O524" s="94">
        <v>45082</v>
      </c>
      <c r="P524" s="38">
        <f t="shared" si="57"/>
        <v>400</v>
      </c>
      <c r="Q524" s="38">
        <f t="shared" si="58"/>
        <v>400</v>
      </c>
      <c r="R524" s="38"/>
      <c r="S524" s="96" t="s">
        <v>578</v>
      </c>
      <c r="T524" s="97">
        <v>45136</v>
      </c>
      <c r="U524" s="38">
        <f t="shared" si="59"/>
        <v>400</v>
      </c>
      <c r="V524" s="38">
        <f t="shared" si="60"/>
        <v>1</v>
      </c>
      <c r="W524" s="82">
        <f t="shared" si="61"/>
        <v>400</v>
      </c>
      <c r="X524" s="98" t="s">
        <v>95</v>
      </c>
      <c r="Y524" s="98" t="s">
        <v>89</v>
      </c>
      <c r="Z524" s="72"/>
      <c r="AA524" s="72"/>
      <c r="AB524" t="s">
        <v>100</v>
      </c>
      <c r="AC524" s="72" t="s">
        <v>101</v>
      </c>
    </row>
    <row r="525" spans="1:29" ht="15" customHeight="1">
      <c r="A525" s="38">
        <f t="shared" si="62"/>
        <v>523</v>
      </c>
      <c r="B525" s="38" t="s">
        <v>638</v>
      </c>
      <c r="C525" s="39" t="str">
        <f>IF($B525&lt;&gt;"",_xlfn.IFNA(VLOOKUP($B525,'Node Details'!$B:$U,C$1,0),"Check"),"")</f>
        <v>0000K0E04-K0E040105</v>
      </c>
      <c r="D525" s="39" t="str">
        <f>IF($B525&lt;&gt;"",_xlfn.IFNA(VLOOKUP($B525,'Node Details'!$B:$U,D$1,0),"Check"),"")</f>
        <v>K0E</v>
      </c>
      <c r="E525" s="39" t="str">
        <f>IF($B525&lt;&gt;"",_xlfn.IFNA(VLOOKUP($B525,'Node Details'!$B:$U,E$1,0),"Check"),"")</f>
        <v>Airtel</v>
      </c>
      <c r="F525" s="40">
        <v>45107</v>
      </c>
      <c r="G525" s="82"/>
      <c r="H525" s="39" t="s">
        <v>2828</v>
      </c>
      <c r="I525" s="39">
        <v>1</v>
      </c>
      <c r="J525" s="38">
        <v>400</v>
      </c>
      <c r="K525" s="39">
        <f t="shared" si="56"/>
        <v>400</v>
      </c>
      <c r="L525" s="64">
        <v>44946</v>
      </c>
      <c r="M525" s="82"/>
      <c r="N525" s="96" t="s">
        <v>577</v>
      </c>
      <c r="O525" s="94">
        <v>45082</v>
      </c>
      <c r="P525" s="38">
        <f t="shared" si="57"/>
        <v>400</v>
      </c>
      <c r="Q525" s="38">
        <f t="shared" si="58"/>
        <v>400</v>
      </c>
      <c r="R525" s="38"/>
      <c r="S525" s="96" t="s">
        <v>578</v>
      </c>
      <c r="T525" s="97">
        <v>45136</v>
      </c>
      <c r="U525" s="38">
        <f t="shared" si="59"/>
        <v>400</v>
      </c>
      <c r="V525" s="38">
        <f t="shared" si="60"/>
        <v>1</v>
      </c>
      <c r="W525" s="82">
        <f t="shared" si="61"/>
        <v>400</v>
      </c>
      <c r="X525" s="98" t="s">
        <v>95</v>
      </c>
      <c r="Y525" s="98" t="s">
        <v>89</v>
      </c>
      <c r="Z525" s="72"/>
      <c r="AA525" s="72"/>
      <c r="AB525" t="s">
        <v>100</v>
      </c>
      <c r="AC525" s="72" t="s">
        <v>101</v>
      </c>
    </row>
    <row r="526" spans="1:29" ht="15" customHeight="1">
      <c r="A526" s="38">
        <f t="shared" si="62"/>
        <v>524</v>
      </c>
      <c r="B526" s="38" t="s">
        <v>2268</v>
      </c>
      <c r="C526" s="39" t="str">
        <f>IF($B526&lt;&gt;"",_xlfn.IFNA(VLOOKUP($B526,'Node Details'!$B:$U,C$1,0),"Check"),"")</f>
        <v>K0E040102-K0E040108</v>
      </c>
      <c r="D526" s="39" t="str">
        <f>IF($B526&lt;&gt;"",_xlfn.IFNA(VLOOKUP($B526,'Node Details'!$B:$U,D$1,0),"Check"),"")</f>
        <v>K0E</v>
      </c>
      <c r="E526" s="39" t="str">
        <f>IF($B526&lt;&gt;"",_xlfn.IFNA(VLOOKUP($B526,'Node Details'!$B:$U,E$1,0),"Check"),"")</f>
        <v>Airtel</v>
      </c>
      <c r="F526" s="40">
        <v>45107</v>
      </c>
      <c r="G526" s="82"/>
      <c r="H526" s="39" t="s">
        <v>2828</v>
      </c>
      <c r="I526" s="39">
        <v>1</v>
      </c>
      <c r="J526" s="38">
        <v>400</v>
      </c>
      <c r="K526" s="39">
        <f t="shared" si="56"/>
        <v>400</v>
      </c>
      <c r="L526" s="64">
        <v>45094</v>
      </c>
      <c r="M526" s="82"/>
      <c r="N526" s="96" t="s">
        <v>577</v>
      </c>
      <c r="O526" s="94">
        <v>45082</v>
      </c>
      <c r="P526" s="38">
        <f t="shared" si="57"/>
        <v>400</v>
      </c>
      <c r="Q526" s="38">
        <f t="shared" si="58"/>
        <v>400</v>
      </c>
      <c r="R526" s="38"/>
      <c r="S526" s="96" t="s">
        <v>578</v>
      </c>
      <c r="T526" s="97">
        <v>45136</v>
      </c>
      <c r="U526" s="38">
        <f t="shared" si="59"/>
        <v>400</v>
      </c>
      <c r="V526" s="38">
        <f t="shared" si="60"/>
        <v>1</v>
      </c>
      <c r="W526" s="82">
        <f t="shared" si="61"/>
        <v>400</v>
      </c>
      <c r="X526" s="98" t="s">
        <v>95</v>
      </c>
      <c r="Y526" s="98" t="s">
        <v>89</v>
      </c>
      <c r="Z526" s="72"/>
      <c r="AA526" s="72"/>
      <c r="AB526" t="s">
        <v>100</v>
      </c>
      <c r="AC526" s="72" t="s">
        <v>101</v>
      </c>
    </row>
    <row r="527" spans="1:29" ht="15" customHeight="1">
      <c r="A527" s="38">
        <f t="shared" si="62"/>
        <v>525</v>
      </c>
      <c r="B527" s="38" t="s">
        <v>2270</v>
      </c>
      <c r="C527" s="39" t="str">
        <f>IF($B527&lt;&gt;"",_xlfn.IFNA(VLOOKUP($B527,'Node Details'!$B:$U,C$1,0),"Check"),"")</f>
        <v>K0E040102-K0E040108</v>
      </c>
      <c r="D527" s="39" t="str">
        <f>IF($B527&lt;&gt;"",_xlfn.IFNA(VLOOKUP($B527,'Node Details'!$B:$U,D$1,0),"Check"),"")</f>
        <v>K0E</v>
      </c>
      <c r="E527" s="39" t="str">
        <f>IF($B527&lt;&gt;"",_xlfn.IFNA(VLOOKUP($B527,'Node Details'!$B:$U,E$1,0),"Check"),"")</f>
        <v>Airtel</v>
      </c>
      <c r="F527" s="40">
        <v>45107</v>
      </c>
      <c r="G527" s="82"/>
      <c r="H527" s="39" t="s">
        <v>2828</v>
      </c>
      <c r="I527" s="39">
        <v>1</v>
      </c>
      <c r="J527" s="38">
        <v>400</v>
      </c>
      <c r="K527" s="39">
        <f t="shared" si="56"/>
        <v>400</v>
      </c>
      <c r="L527" s="64">
        <v>45094</v>
      </c>
      <c r="M527" s="82"/>
      <c r="N527" s="96" t="s">
        <v>577</v>
      </c>
      <c r="O527" s="94">
        <v>45082</v>
      </c>
      <c r="P527" s="38">
        <f t="shared" si="57"/>
        <v>400</v>
      </c>
      <c r="Q527" s="38">
        <f t="shared" si="58"/>
        <v>400</v>
      </c>
      <c r="R527" s="38"/>
      <c r="S527" s="96" t="s">
        <v>578</v>
      </c>
      <c r="T527" s="97">
        <v>45136</v>
      </c>
      <c r="U527" s="38">
        <f t="shared" si="59"/>
        <v>400</v>
      </c>
      <c r="V527" s="38">
        <f t="shared" si="60"/>
        <v>1</v>
      </c>
      <c r="W527" s="82">
        <f t="shared" si="61"/>
        <v>400</v>
      </c>
      <c r="X527" s="98" t="s">
        <v>95</v>
      </c>
      <c r="Y527" s="98" t="s">
        <v>89</v>
      </c>
      <c r="Z527" s="72"/>
      <c r="AA527" s="72"/>
      <c r="AB527" t="s">
        <v>100</v>
      </c>
      <c r="AC527" s="72" t="s">
        <v>101</v>
      </c>
    </row>
    <row r="528" spans="1:29" ht="15" customHeight="1">
      <c r="A528" s="38">
        <f t="shared" si="62"/>
        <v>526</v>
      </c>
      <c r="B528" s="38" t="s">
        <v>643</v>
      </c>
      <c r="C528" s="39" t="str">
        <f>IF($B528&lt;&gt;"",_xlfn.IFNA(VLOOKUP($B528,'Node Details'!$B:$U,C$1,0),"Check"),"")</f>
        <v>K0E040102-K0E040108</v>
      </c>
      <c r="D528" s="39" t="str">
        <f>IF($B528&lt;&gt;"",_xlfn.IFNA(VLOOKUP($B528,'Node Details'!$B:$U,D$1,0),"Check"),"")</f>
        <v>K0E</v>
      </c>
      <c r="E528" s="39" t="str">
        <f>IF($B528&lt;&gt;"",_xlfn.IFNA(VLOOKUP($B528,'Node Details'!$B:$U,E$1,0),"Check"),"")</f>
        <v>Airtel</v>
      </c>
      <c r="F528" s="40">
        <v>45107</v>
      </c>
      <c r="G528" s="82"/>
      <c r="H528" s="39" t="s">
        <v>2828</v>
      </c>
      <c r="I528" s="39">
        <v>1</v>
      </c>
      <c r="J528" s="38">
        <v>400</v>
      </c>
      <c r="K528" s="39">
        <f t="shared" si="56"/>
        <v>400</v>
      </c>
      <c r="L528" s="64">
        <v>45094</v>
      </c>
      <c r="M528" s="82"/>
      <c r="N528" s="96" t="s">
        <v>577</v>
      </c>
      <c r="O528" s="94">
        <v>45082</v>
      </c>
      <c r="P528" s="38">
        <f t="shared" si="57"/>
        <v>400</v>
      </c>
      <c r="Q528" s="38">
        <f t="shared" si="58"/>
        <v>400</v>
      </c>
      <c r="R528" s="38"/>
      <c r="S528" s="96" t="s">
        <v>578</v>
      </c>
      <c r="T528" s="97">
        <v>45136</v>
      </c>
      <c r="U528" s="38">
        <f t="shared" si="59"/>
        <v>400</v>
      </c>
      <c r="V528" s="38">
        <f t="shared" si="60"/>
        <v>1</v>
      </c>
      <c r="W528" s="82">
        <f t="shared" si="61"/>
        <v>400</v>
      </c>
      <c r="X528" s="98" t="s">
        <v>95</v>
      </c>
      <c r="Y528" s="98" t="s">
        <v>89</v>
      </c>
      <c r="Z528" s="72"/>
      <c r="AA528" s="72"/>
      <c r="AB528" t="s">
        <v>100</v>
      </c>
      <c r="AC528" s="72" t="s">
        <v>101</v>
      </c>
    </row>
    <row r="529" spans="1:29" ht="15" customHeight="1">
      <c r="A529" s="38">
        <f t="shared" si="62"/>
        <v>527</v>
      </c>
      <c r="B529" s="38" t="s">
        <v>651</v>
      </c>
      <c r="C529" s="39" t="str">
        <f>IF($B529&lt;&gt;"",_xlfn.IFNA(VLOOKUP($B529,'Node Details'!$B:$U,C$1,0),"Check"),"")</f>
        <v>000000K0E-0000K0E06</v>
      </c>
      <c r="D529" s="39" t="str">
        <f>IF($B529&lt;&gt;"",_xlfn.IFNA(VLOOKUP($B529,'Node Details'!$B:$U,D$1,0),"Check"),"")</f>
        <v>K0E</v>
      </c>
      <c r="E529" s="39" t="str">
        <f>IF($B529&lt;&gt;"",_xlfn.IFNA(VLOOKUP($B529,'Node Details'!$B:$U,E$1,0),"Check"),"")</f>
        <v>Airtel</v>
      </c>
      <c r="F529" s="40">
        <v>45107</v>
      </c>
      <c r="G529" s="82"/>
      <c r="H529" s="39" t="s">
        <v>2825</v>
      </c>
      <c r="I529" s="39">
        <v>1</v>
      </c>
      <c r="J529" s="38">
        <v>400</v>
      </c>
      <c r="K529" s="39">
        <f t="shared" si="56"/>
        <v>400</v>
      </c>
      <c r="L529" s="64">
        <v>44934</v>
      </c>
      <c r="M529" s="82"/>
      <c r="N529" s="96" t="s">
        <v>577</v>
      </c>
      <c r="O529" s="94">
        <v>45082</v>
      </c>
      <c r="P529" s="38">
        <f t="shared" si="57"/>
        <v>400</v>
      </c>
      <c r="Q529" s="38">
        <f t="shared" si="58"/>
        <v>400</v>
      </c>
      <c r="R529" s="38"/>
      <c r="S529" s="96" t="s">
        <v>578</v>
      </c>
      <c r="T529" s="97">
        <v>45136</v>
      </c>
      <c r="U529" s="38">
        <f t="shared" si="59"/>
        <v>400</v>
      </c>
      <c r="V529" s="38">
        <f t="shared" si="60"/>
        <v>1</v>
      </c>
      <c r="W529" s="82">
        <f t="shared" si="61"/>
        <v>400</v>
      </c>
      <c r="X529" s="98" t="s">
        <v>95</v>
      </c>
      <c r="Y529" s="98" t="s">
        <v>89</v>
      </c>
      <c r="Z529" s="72"/>
      <c r="AA529" s="72"/>
      <c r="AB529" t="s">
        <v>100</v>
      </c>
      <c r="AC529" s="72" t="s">
        <v>101</v>
      </c>
    </row>
    <row r="530" spans="1:29" ht="15" customHeight="1">
      <c r="A530" s="38">
        <f t="shared" si="62"/>
        <v>528</v>
      </c>
      <c r="B530" s="38" t="s">
        <v>653</v>
      </c>
      <c r="C530" s="39" t="str">
        <f>IF($B530&lt;&gt;"",_xlfn.IFNA(VLOOKUP($B530,'Node Details'!$B:$U,C$1,0),"Check"),"")</f>
        <v>0000K0E05-K0E050101</v>
      </c>
      <c r="D530" s="39" t="str">
        <f>IF($B530&lt;&gt;"",_xlfn.IFNA(VLOOKUP($B530,'Node Details'!$B:$U,D$1,0),"Check"),"")</f>
        <v>K0E</v>
      </c>
      <c r="E530" s="39" t="str">
        <f>IF($B530&lt;&gt;"",_xlfn.IFNA(VLOOKUP($B530,'Node Details'!$B:$U,E$1,0),"Check"),"")</f>
        <v>Airtel</v>
      </c>
      <c r="F530" s="40">
        <v>45107</v>
      </c>
      <c r="G530" s="82"/>
      <c r="H530" s="39" t="s">
        <v>2828</v>
      </c>
      <c r="I530" s="39">
        <v>1</v>
      </c>
      <c r="J530" s="38">
        <v>400</v>
      </c>
      <c r="K530" s="39">
        <f t="shared" si="56"/>
        <v>400</v>
      </c>
      <c r="L530" s="64">
        <v>44945</v>
      </c>
      <c r="M530" s="82"/>
      <c r="N530" s="96" t="s">
        <v>577</v>
      </c>
      <c r="O530" s="94">
        <v>45082</v>
      </c>
      <c r="P530" s="38">
        <f t="shared" si="57"/>
        <v>400</v>
      </c>
      <c r="Q530" s="38">
        <f t="shared" si="58"/>
        <v>400</v>
      </c>
      <c r="R530" s="38"/>
      <c r="S530" s="96" t="s">
        <v>578</v>
      </c>
      <c r="T530" s="97">
        <v>45136</v>
      </c>
      <c r="U530" s="38">
        <f t="shared" si="59"/>
        <v>400</v>
      </c>
      <c r="V530" s="38">
        <f t="shared" si="60"/>
        <v>1</v>
      </c>
      <c r="W530" s="82">
        <f t="shared" si="61"/>
        <v>400</v>
      </c>
      <c r="X530" s="98" t="s">
        <v>95</v>
      </c>
      <c r="Y530" s="98" t="s">
        <v>89</v>
      </c>
      <c r="Z530" s="72"/>
      <c r="AA530" s="72"/>
      <c r="AB530" t="s">
        <v>100</v>
      </c>
      <c r="AC530" s="72" t="s">
        <v>101</v>
      </c>
    </row>
    <row r="531" spans="1:29" ht="15" customHeight="1">
      <c r="A531" s="38">
        <f t="shared" si="62"/>
        <v>529</v>
      </c>
      <c r="B531" s="38" t="s">
        <v>658</v>
      </c>
      <c r="C531" s="39" t="str">
        <f>IF($B531&lt;&gt;"",_xlfn.IFNA(VLOOKUP($B531,'Node Details'!$B:$U,C$1,0),"Check"),"")</f>
        <v>0000K0E05-K0E050103</v>
      </c>
      <c r="D531" s="39" t="str">
        <f>IF($B531&lt;&gt;"",_xlfn.IFNA(VLOOKUP($B531,'Node Details'!$B:$U,D$1,0),"Check"),"")</f>
        <v>K0E</v>
      </c>
      <c r="E531" s="39" t="str">
        <f>IF($B531&lt;&gt;"",_xlfn.IFNA(VLOOKUP($B531,'Node Details'!$B:$U,E$1,0),"Check"),"")</f>
        <v>Airtel</v>
      </c>
      <c r="F531" s="40">
        <v>45107</v>
      </c>
      <c r="G531" s="82"/>
      <c r="H531" s="39" t="s">
        <v>2828</v>
      </c>
      <c r="I531" s="39">
        <v>1</v>
      </c>
      <c r="J531" s="38">
        <v>400</v>
      </c>
      <c r="K531" s="39">
        <f t="shared" si="56"/>
        <v>400</v>
      </c>
      <c r="L531" s="64">
        <v>44990</v>
      </c>
      <c r="M531" s="82"/>
      <c r="N531" s="96" t="s">
        <v>577</v>
      </c>
      <c r="O531" s="94">
        <v>45082</v>
      </c>
      <c r="P531" s="38">
        <f t="shared" si="57"/>
        <v>400</v>
      </c>
      <c r="Q531" s="38">
        <f t="shared" si="58"/>
        <v>400</v>
      </c>
      <c r="R531" s="38"/>
      <c r="S531" s="96" t="s">
        <v>578</v>
      </c>
      <c r="T531" s="97">
        <v>45136</v>
      </c>
      <c r="U531" s="38">
        <f t="shared" si="59"/>
        <v>400</v>
      </c>
      <c r="V531" s="38">
        <f t="shared" si="60"/>
        <v>1</v>
      </c>
      <c r="W531" s="82">
        <f t="shared" si="61"/>
        <v>400</v>
      </c>
      <c r="X531" s="98" t="s">
        <v>95</v>
      </c>
      <c r="Y531" s="98" t="s">
        <v>89</v>
      </c>
      <c r="Z531" s="72"/>
      <c r="AA531" s="72"/>
      <c r="AB531" t="s">
        <v>100</v>
      </c>
      <c r="AC531" s="72" t="s">
        <v>101</v>
      </c>
    </row>
    <row r="532" spans="1:29" ht="15" customHeight="1">
      <c r="A532" s="38">
        <f t="shared" si="62"/>
        <v>530</v>
      </c>
      <c r="B532" s="38" t="s">
        <v>655</v>
      </c>
      <c r="C532" s="39" t="str">
        <f>IF($B532&lt;&gt;"",_xlfn.IFNA(VLOOKUP($B532,'Node Details'!$B:$U,C$1,0),"Check"),"")</f>
        <v>0000K0E05-K0E050103</v>
      </c>
      <c r="D532" s="39" t="str">
        <f>IF($B532&lt;&gt;"",_xlfn.IFNA(VLOOKUP($B532,'Node Details'!$B:$U,D$1,0),"Check"),"")</f>
        <v>K0E</v>
      </c>
      <c r="E532" s="39" t="str">
        <f>IF($B532&lt;&gt;"",_xlfn.IFNA(VLOOKUP($B532,'Node Details'!$B:$U,E$1,0),"Check"),"")</f>
        <v>Airtel</v>
      </c>
      <c r="F532" s="40">
        <v>45107</v>
      </c>
      <c r="G532" s="82"/>
      <c r="H532" s="39" t="s">
        <v>2828</v>
      </c>
      <c r="I532" s="39">
        <v>1</v>
      </c>
      <c r="J532" s="38">
        <v>400</v>
      </c>
      <c r="K532" s="39">
        <f t="shared" si="56"/>
        <v>400</v>
      </c>
      <c r="L532" s="64">
        <v>45000</v>
      </c>
      <c r="M532" s="82"/>
      <c r="N532" s="96" t="s">
        <v>577</v>
      </c>
      <c r="O532" s="94">
        <v>45082</v>
      </c>
      <c r="P532" s="38">
        <f t="shared" si="57"/>
        <v>400</v>
      </c>
      <c r="Q532" s="38">
        <f t="shared" si="58"/>
        <v>400</v>
      </c>
      <c r="R532" s="38"/>
      <c r="S532" s="96" t="s">
        <v>578</v>
      </c>
      <c r="T532" s="97">
        <v>45136</v>
      </c>
      <c r="U532" s="38">
        <f t="shared" si="59"/>
        <v>400</v>
      </c>
      <c r="V532" s="38">
        <f t="shared" si="60"/>
        <v>1</v>
      </c>
      <c r="W532" s="82">
        <f t="shared" si="61"/>
        <v>400</v>
      </c>
      <c r="X532" s="98" t="s">
        <v>95</v>
      </c>
      <c r="Y532" s="98" t="s">
        <v>89</v>
      </c>
      <c r="Z532" s="72"/>
      <c r="AA532" s="72"/>
      <c r="AB532" t="s">
        <v>100</v>
      </c>
      <c r="AC532" s="72" t="s">
        <v>101</v>
      </c>
    </row>
    <row r="533" spans="1:29" ht="15" customHeight="1">
      <c r="A533" s="38">
        <f t="shared" si="62"/>
        <v>531</v>
      </c>
      <c r="B533" s="38" t="s">
        <v>660</v>
      </c>
      <c r="C533" s="39" t="str">
        <f>IF($B533&lt;&gt;"",_xlfn.IFNA(VLOOKUP($B533,'Node Details'!$B:$U,C$1,0),"Check"),"")</f>
        <v>K0E050102-K0E050104</v>
      </c>
      <c r="D533" s="39" t="str">
        <f>IF($B533&lt;&gt;"",_xlfn.IFNA(VLOOKUP($B533,'Node Details'!$B:$U,D$1,0),"Check"),"")</f>
        <v>K0E</v>
      </c>
      <c r="E533" s="39" t="str">
        <f>IF($B533&lt;&gt;"",_xlfn.IFNA(VLOOKUP($B533,'Node Details'!$B:$U,E$1,0),"Check"),"")</f>
        <v>Airtel</v>
      </c>
      <c r="F533" s="40">
        <v>45107</v>
      </c>
      <c r="G533" s="82"/>
      <c r="H533" s="39" t="s">
        <v>2828</v>
      </c>
      <c r="I533" s="39">
        <v>1</v>
      </c>
      <c r="J533" s="38">
        <v>400</v>
      </c>
      <c r="K533" s="39">
        <f t="shared" si="56"/>
        <v>400</v>
      </c>
      <c r="L533" s="64">
        <v>45005</v>
      </c>
      <c r="M533" s="82"/>
      <c r="N533" s="96" t="s">
        <v>577</v>
      </c>
      <c r="O533" s="94">
        <v>45082</v>
      </c>
      <c r="P533" s="38">
        <f t="shared" si="57"/>
        <v>400</v>
      </c>
      <c r="Q533" s="38">
        <f t="shared" si="58"/>
        <v>400</v>
      </c>
      <c r="R533" s="38"/>
      <c r="S533" s="96" t="s">
        <v>578</v>
      </c>
      <c r="T533" s="97">
        <v>45136</v>
      </c>
      <c r="U533" s="38">
        <f t="shared" si="59"/>
        <v>400</v>
      </c>
      <c r="V533" s="38">
        <f t="shared" si="60"/>
        <v>1</v>
      </c>
      <c r="W533" s="82">
        <f t="shared" si="61"/>
        <v>400</v>
      </c>
      <c r="X533" s="98" t="s">
        <v>95</v>
      </c>
      <c r="Y533" s="98" t="s">
        <v>89</v>
      </c>
      <c r="Z533" s="72"/>
      <c r="AA533" s="72"/>
      <c r="AB533" t="s">
        <v>100</v>
      </c>
      <c r="AC533" s="72" t="s">
        <v>101</v>
      </c>
    </row>
    <row r="534" spans="1:29" ht="15" customHeight="1">
      <c r="A534" s="38">
        <f t="shared" si="62"/>
        <v>532</v>
      </c>
      <c r="B534" s="38" t="s">
        <v>666</v>
      </c>
      <c r="C534" s="39" t="str">
        <f>IF($B534&lt;&gt;"",_xlfn.IFNA(VLOOKUP($B534,'Node Details'!$B:$U,C$1,0),"Check"),"")</f>
        <v>K0E050102-K0E050106</v>
      </c>
      <c r="D534" s="39" t="str">
        <f>IF($B534&lt;&gt;"",_xlfn.IFNA(VLOOKUP($B534,'Node Details'!$B:$U,D$1,0),"Check"),"")</f>
        <v>K0E</v>
      </c>
      <c r="E534" s="39" t="str">
        <f>IF($B534&lt;&gt;"",_xlfn.IFNA(VLOOKUP($B534,'Node Details'!$B:$U,E$1,0),"Check"),"")</f>
        <v>Airtel</v>
      </c>
      <c r="F534" s="40">
        <v>45107</v>
      </c>
      <c r="G534" s="82"/>
      <c r="H534" s="39" t="s">
        <v>2828</v>
      </c>
      <c r="I534" s="39">
        <v>1</v>
      </c>
      <c r="J534" s="38">
        <v>400</v>
      </c>
      <c r="K534" s="39">
        <f t="shared" si="56"/>
        <v>400</v>
      </c>
      <c r="L534" s="64">
        <v>45032</v>
      </c>
      <c r="M534" s="82"/>
      <c r="N534" s="96" t="s">
        <v>577</v>
      </c>
      <c r="O534" s="94">
        <v>45082</v>
      </c>
      <c r="P534" s="38">
        <f t="shared" si="57"/>
        <v>400</v>
      </c>
      <c r="Q534" s="38">
        <f t="shared" si="58"/>
        <v>400</v>
      </c>
      <c r="R534" s="38"/>
      <c r="S534" s="96" t="s">
        <v>578</v>
      </c>
      <c r="T534" s="97">
        <v>45136</v>
      </c>
      <c r="U534" s="38">
        <f t="shared" si="59"/>
        <v>400</v>
      </c>
      <c r="V534" s="38">
        <f t="shared" si="60"/>
        <v>1</v>
      </c>
      <c r="W534" s="82">
        <f t="shared" si="61"/>
        <v>400</v>
      </c>
      <c r="X534" s="98" t="s">
        <v>95</v>
      </c>
      <c r="Y534" s="98" t="s">
        <v>89</v>
      </c>
      <c r="Z534" s="72"/>
      <c r="AA534" s="72"/>
      <c r="AB534" t="s">
        <v>100</v>
      </c>
      <c r="AC534" s="72" t="s">
        <v>101</v>
      </c>
    </row>
    <row r="535" spans="1:29" ht="15" customHeight="1">
      <c r="A535" s="38">
        <f t="shared" si="62"/>
        <v>533</v>
      </c>
      <c r="B535" s="38" t="s">
        <v>663</v>
      </c>
      <c r="C535" s="39" t="str">
        <f>IF($B535&lt;&gt;"",_xlfn.IFNA(VLOOKUP($B535,'Node Details'!$B:$U,C$1,0),"Check"),"")</f>
        <v>K0E050102-K0E050106</v>
      </c>
      <c r="D535" s="39" t="str">
        <f>IF($B535&lt;&gt;"",_xlfn.IFNA(VLOOKUP($B535,'Node Details'!$B:$U,D$1,0),"Check"),"")</f>
        <v>K0E</v>
      </c>
      <c r="E535" s="39" t="str">
        <f>IF($B535&lt;&gt;"",_xlfn.IFNA(VLOOKUP($B535,'Node Details'!$B:$U,E$1,0),"Check"),"")</f>
        <v>Airtel</v>
      </c>
      <c r="F535" s="40">
        <v>45107</v>
      </c>
      <c r="G535" s="82"/>
      <c r="H535" s="39" t="s">
        <v>2828</v>
      </c>
      <c r="I535" s="39">
        <v>1</v>
      </c>
      <c r="J535" s="38">
        <v>400</v>
      </c>
      <c r="K535" s="39">
        <f t="shared" si="56"/>
        <v>400</v>
      </c>
      <c r="L535" s="64">
        <v>45032</v>
      </c>
      <c r="M535" s="82"/>
      <c r="N535" s="96" t="s">
        <v>577</v>
      </c>
      <c r="O535" s="94">
        <v>45082</v>
      </c>
      <c r="P535" s="38">
        <f t="shared" si="57"/>
        <v>400</v>
      </c>
      <c r="Q535" s="38">
        <f t="shared" si="58"/>
        <v>400</v>
      </c>
      <c r="R535" s="38"/>
      <c r="S535" s="96" t="s">
        <v>578</v>
      </c>
      <c r="T535" s="97">
        <v>45136</v>
      </c>
      <c r="U535" s="38">
        <f t="shared" si="59"/>
        <v>400</v>
      </c>
      <c r="V535" s="38">
        <f t="shared" si="60"/>
        <v>1</v>
      </c>
      <c r="W535" s="82">
        <f t="shared" si="61"/>
        <v>400</v>
      </c>
      <c r="X535" s="98" t="s">
        <v>95</v>
      </c>
      <c r="Y535" s="98" t="s">
        <v>89</v>
      </c>
      <c r="Z535" s="72"/>
      <c r="AA535" s="72"/>
      <c r="AB535" t="s">
        <v>100</v>
      </c>
      <c r="AC535" s="72" t="s">
        <v>101</v>
      </c>
    </row>
    <row r="536" spans="1:29" ht="15" customHeight="1">
      <c r="A536" s="38">
        <f t="shared" si="62"/>
        <v>534</v>
      </c>
      <c r="B536" s="38" t="s">
        <v>2272</v>
      </c>
      <c r="C536" s="39" t="str">
        <f>IF($B536&lt;&gt;"",_xlfn.IFNA(VLOOKUP($B536,'Node Details'!$B:$U,C$1,0),"Check"),"")</f>
        <v>K0E050105-K0E050108</v>
      </c>
      <c r="D536" s="39" t="str">
        <f>IF($B536&lt;&gt;"",_xlfn.IFNA(VLOOKUP($B536,'Node Details'!$B:$U,D$1,0),"Check"),"")</f>
        <v>K0E</v>
      </c>
      <c r="E536" s="39" t="str">
        <f>IF($B536&lt;&gt;"",_xlfn.IFNA(VLOOKUP($B536,'Node Details'!$B:$U,E$1,0),"Check"),"")</f>
        <v>Airtel</v>
      </c>
      <c r="F536" s="40">
        <v>45107</v>
      </c>
      <c r="G536" s="82"/>
      <c r="H536" s="39" t="s">
        <v>2828</v>
      </c>
      <c r="I536" s="39">
        <v>1</v>
      </c>
      <c r="J536" s="38">
        <v>400</v>
      </c>
      <c r="K536" s="39">
        <f t="shared" si="56"/>
        <v>400</v>
      </c>
      <c r="L536" s="64">
        <v>45096</v>
      </c>
      <c r="M536" s="82"/>
      <c r="N536" s="96" t="s">
        <v>577</v>
      </c>
      <c r="O536" s="94">
        <v>45082</v>
      </c>
      <c r="P536" s="38">
        <f t="shared" si="57"/>
        <v>400</v>
      </c>
      <c r="Q536" s="38">
        <f t="shared" si="58"/>
        <v>400</v>
      </c>
      <c r="R536" s="38"/>
      <c r="S536" s="96" t="s">
        <v>578</v>
      </c>
      <c r="T536" s="97">
        <v>45136</v>
      </c>
      <c r="U536" s="38">
        <f t="shared" si="59"/>
        <v>400</v>
      </c>
      <c r="V536" s="38">
        <f t="shared" si="60"/>
        <v>1</v>
      </c>
      <c r="W536" s="82">
        <f t="shared" si="61"/>
        <v>400</v>
      </c>
      <c r="X536" s="98" t="s">
        <v>95</v>
      </c>
      <c r="Y536" s="98" t="s">
        <v>89</v>
      </c>
      <c r="Z536" s="72"/>
      <c r="AA536" s="72"/>
      <c r="AB536" t="s">
        <v>100</v>
      </c>
      <c r="AC536" s="72" t="s">
        <v>101</v>
      </c>
    </row>
    <row r="537" spans="1:29" ht="15" customHeight="1">
      <c r="A537" s="38">
        <f t="shared" si="62"/>
        <v>535</v>
      </c>
      <c r="B537" s="38" t="s">
        <v>668</v>
      </c>
      <c r="C537" s="39" t="str">
        <f>IF($B537&lt;&gt;"",_xlfn.IFNA(VLOOKUP($B537,'Node Details'!$B:$U,C$1,0),"Check"),"")</f>
        <v>K0E050105-K0E050108</v>
      </c>
      <c r="D537" s="39" t="str">
        <f>IF($B537&lt;&gt;"",_xlfn.IFNA(VLOOKUP($B537,'Node Details'!$B:$U,D$1,0),"Check"),"")</f>
        <v>K0E</v>
      </c>
      <c r="E537" s="39" t="str">
        <f>IF($B537&lt;&gt;"",_xlfn.IFNA(VLOOKUP($B537,'Node Details'!$B:$U,E$1,0),"Check"),"")</f>
        <v>Airtel</v>
      </c>
      <c r="F537" s="40">
        <v>45107</v>
      </c>
      <c r="G537" s="82"/>
      <c r="H537" s="39" t="s">
        <v>2828</v>
      </c>
      <c r="I537" s="39">
        <v>1</v>
      </c>
      <c r="J537" s="38">
        <v>400</v>
      </c>
      <c r="K537" s="39">
        <f t="shared" si="56"/>
        <v>400</v>
      </c>
      <c r="L537" s="64">
        <v>45096</v>
      </c>
      <c r="M537" s="82"/>
      <c r="N537" s="96" t="s">
        <v>577</v>
      </c>
      <c r="O537" s="94">
        <v>45082</v>
      </c>
      <c r="P537" s="38">
        <f t="shared" si="57"/>
        <v>400</v>
      </c>
      <c r="Q537" s="38">
        <f t="shared" si="58"/>
        <v>400</v>
      </c>
      <c r="R537" s="38"/>
      <c r="S537" s="96" t="s">
        <v>578</v>
      </c>
      <c r="T537" s="97">
        <v>45136</v>
      </c>
      <c r="U537" s="38">
        <f t="shared" si="59"/>
        <v>400</v>
      </c>
      <c r="V537" s="38">
        <f t="shared" si="60"/>
        <v>1</v>
      </c>
      <c r="W537" s="82">
        <f t="shared" si="61"/>
        <v>400</v>
      </c>
      <c r="X537" s="98" t="s">
        <v>95</v>
      </c>
      <c r="Y537" s="98" t="s">
        <v>89</v>
      </c>
      <c r="Z537" s="72"/>
      <c r="AA537" s="72"/>
      <c r="AB537" t="s">
        <v>100</v>
      </c>
      <c r="AC537" s="72" t="s">
        <v>101</v>
      </c>
    </row>
    <row r="538" spans="1:29" ht="15" customHeight="1">
      <c r="A538" s="38">
        <f t="shared" si="62"/>
        <v>536</v>
      </c>
      <c r="B538" s="38" t="s">
        <v>671</v>
      </c>
      <c r="C538" s="39" t="str">
        <f>IF($B538&lt;&gt;"",_xlfn.IFNA(VLOOKUP($B538,'Node Details'!$B:$U,C$1,0),"Check"),"")</f>
        <v>000000K0E-0000K0E06</v>
      </c>
      <c r="D538" s="39" t="str">
        <f>IF($B538&lt;&gt;"",_xlfn.IFNA(VLOOKUP($B538,'Node Details'!$B:$U,D$1,0),"Check"),"")</f>
        <v>K0E</v>
      </c>
      <c r="E538" s="39" t="str">
        <f>IF($B538&lt;&gt;"",_xlfn.IFNA(VLOOKUP($B538,'Node Details'!$B:$U,E$1,0),"Check"),"")</f>
        <v>Airtel</v>
      </c>
      <c r="F538" s="40">
        <v>45107</v>
      </c>
      <c r="G538" s="82"/>
      <c r="H538" s="39" t="s">
        <v>2825</v>
      </c>
      <c r="I538" s="39">
        <v>1</v>
      </c>
      <c r="J538" s="38">
        <v>400</v>
      </c>
      <c r="K538" s="39">
        <f t="shared" si="56"/>
        <v>400</v>
      </c>
      <c r="L538" s="64">
        <v>44934</v>
      </c>
      <c r="M538" s="82"/>
      <c r="N538" s="96" t="s">
        <v>577</v>
      </c>
      <c r="O538" s="94">
        <v>45082</v>
      </c>
      <c r="P538" s="38">
        <f t="shared" si="57"/>
        <v>400</v>
      </c>
      <c r="Q538" s="38">
        <f t="shared" si="58"/>
        <v>400</v>
      </c>
      <c r="R538" s="38"/>
      <c r="S538" s="96" t="s">
        <v>578</v>
      </c>
      <c r="T538" s="97">
        <v>45136</v>
      </c>
      <c r="U538" s="38">
        <f t="shared" si="59"/>
        <v>400</v>
      </c>
      <c r="V538" s="38">
        <f t="shared" si="60"/>
        <v>1</v>
      </c>
      <c r="W538" s="82">
        <f t="shared" si="61"/>
        <v>400</v>
      </c>
      <c r="X538" s="98" t="s">
        <v>95</v>
      </c>
      <c r="Y538" s="98" t="s">
        <v>89</v>
      </c>
      <c r="Z538" s="72"/>
      <c r="AA538" s="72"/>
      <c r="AB538" t="s">
        <v>100</v>
      </c>
      <c r="AC538" s="72" t="s">
        <v>101</v>
      </c>
    </row>
    <row r="539" spans="1:29" ht="15" customHeight="1">
      <c r="A539" s="38">
        <f t="shared" si="62"/>
        <v>537</v>
      </c>
      <c r="B539" s="38" t="s">
        <v>673</v>
      </c>
      <c r="C539" s="39" t="str">
        <f>IF($B539&lt;&gt;"",_xlfn.IFNA(VLOOKUP($B539,'Node Details'!$B:$U,C$1,0),"Check"),"")</f>
        <v>0000K0E08-K0E080101</v>
      </c>
      <c r="D539" s="39" t="str">
        <f>IF($B539&lt;&gt;"",_xlfn.IFNA(VLOOKUP($B539,'Node Details'!$B:$U,D$1,0),"Check"),"")</f>
        <v>K0E</v>
      </c>
      <c r="E539" s="39" t="str">
        <f>IF($B539&lt;&gt;"",_xlfn.IFNA(VLOOKUP($B539,'Node Details'!$B:$U,E$1,0),"Check"),"")</f>
        <v>Airtel</v>
      </c>
      <c r="F539" s="40">
        <v>45107</v>
      </c>
      <c r="G539" s="82"/>
      <c r="H539" s="39" t="s">
        <v>2828</v>
      </c>
      <c r="I539" s="39">
        <v>1</v>
      </c>
      <c r="J539" s="38">
        <v>400</v>
      </c>
      <c r="K539" s="39">
        <f t="shared" si="56"/>
        <v>400</v>
      </c>
      <c r="L539" s="64">
        <v>44945</v>
      </c>
      <c r="M539" s="82"/>
      <c r="N539" s="96" t="s">
        <v>577</v>
      </c>
      <c r="O539" s="94">
        <v>45082</v>
      </c>
      <c r="P539" s="38">
        <f t="shared" si="57"/>
        <v>400</v>
      </c>
      <c r="Q539" s="38">
        <f t="shared" si="58"/>
        <v>400</v>
      </c>
      <c r="R539" s="38"/>
      <c r="S539" s="96" t="s">
        <v>578</v>
      </c>
      <c r="T539" s="97">
        <v>45136</v>
      </c>
      <c r="U539" s="38">
        <f t="shared" si="59"/>
        <v>400</v>
      </c>
      <c r="V539" s="38">
        <f t="shared" si="60"/>
        <v>1</v>
      </c>
      <c r="W539" s="82">
        <f t="shared" si="61"/>
        <v>400</v>
      </c>
      <c r="X539" s="98" t="s">
        <v>95</v>
      </c>
      <c r="Y539" s="98" t="s">
        <v>89</v>
      </c>
      <c r="Z539" s="72"/>
      <c r="AA539" s="72"/>
      <c r="AB539" t="s">
        <v>100</v>
      </c>
      <c r="AC539" s="72" t="s">
        <v>101</v>
      </c>
    </row>
    <row r="540" spans="1:29" ht="15" customHeight="1">
      <c r="A540" s="38">
        <f t="shared" si="62"/>
        <v>538</v>
      </c>
      <c r="B540" s="38" t="s">
        <v>2274</v>
      </c>
      <c r="C540" s="39" t="str">
        <f>IF($B540&lt;&gt;"",_xlfn.IFNA(VLOOKUP($B540,'Node Details'!$B:$U,C$1,0),"Check"),"")</f>
        <v>0000K0E08-K0E080105</v>
      </c>
      <c r="D540" s="39" t="str">
        <f>IF($B540&lt;&gt;"",_xlfn.IFNA(VLOOKUP($B540,'Node Details'!$B:$U,D$1,0),"Check"),"")</f>
        <v>K0E</v>
      </c>
      <c r="E540" s="39" t="str">
        <f>IF($B540&lt;&gt;"",_xlfn.IFNA(VLOOKUP($B540,'Node Details'!$B:$U,E$1,0),"Check"),"")</f>
        <v>Airtel</v>
      </c>
      <c r="F540" s="40">
        <v>45107</v>
      </c>
      <c r="G540" s="82"/>
      <c r="H540" s="39" t="s">
        <v>2828</v>
      </c>
      <c r="I540" s="39">
        <v>1</v>
      </c>
      <c r="J540" s="38">
        <v>400</v>
      </c>
      <c r="K540" s="39">
        <f t="shared" si="56"/>
        <v>400</v>
      </c>
      <c r="L540" s="64">
        <v>44990</v>
      </c>
      <c r="M540" s="82"/>
      <c r="N540" s="96" t="s">
        <v>577</v>
      </c>
      <c r="O540" s="94">
        <v>45082</v>
      </c>
      <c r="P540" s="38">
        <f t="shared" si="57"/>
        <v>400</v>
      </c>
      <c r="Q540" s="38">
        <f t="shared" si="58"/>
        <v>400</v>
      </c>
      <c r="R540" s="38"/>
      <c r="S540" s="96" t="s">
        <v>578</v>
      </c>
      <c r="T540" s="97">
        <v>45136</v>
      </c>
      <c r="U540" s="38">
        <f t="shared" si="59"/>
        <v>400</v>
      </c>
      <c r="V540" s="38">
        <f t="shared" si="60"/>
        <v>1</v>
      </c>
      <c r="W540" s="82">
        <f t="shared" si="61"/>
        <v>400</v>
      </c>
      <c r="X540" s="98" t="s">
        <v>95</v>
      </c>
      <c r="Y540" s="98" t="s">
        <v>89</v>
      </c>
      <c r="Z540" s="72"/>
      <c r="AA540" s="72"/>
      <c r="AB540" t="s">
        <v>100</v>
      </c>
      <c r="AC540" s="72" t="s">
        <v>101</v>
      </c>
    </row>
    <row r="541" spans="1:29" ht="15" customHeight="1">
      <c r="A541" s="38">
        <f t="shared" si="62"/>
        <v>539</v>
      </c>
      <c r="B541" s="38" t="s">
        <v>678</v>
      </c>
      <c r="C541" s="39" t="str">
        <f>IF($B541&lt;&gt;"",_xlfn.IFNA(VLOOKUP($B541,'Node Details'!$B:$U,C$1,0),"Check"),"")</f>
        <v>0000K0E08-K0E080105</v>
      </c>
      <c r="D541" s="39" t="str">
        <f>IF($B541&lt;&gt;"",_xlfn.IFNA(VLOOKUP($B541,'Node Details'!$B:$U,D$1,0),"Check"),"")</f>
        <v>K0E</v>
      </c>
      <c r="E541" s="39" t="str">
        <f>IF($B541&lt;&gt;"",_xlfn.IFNA(VLOOKUP($B541,'Node Details'!$B:$U,E$1,0),"Check"),"")</f>
        <v>Airtel</v>
      </c>
      <c r="F541" s="40">
        <v>45107</v>
      </c>
      <c r="G541" s="82"/>
      <c r="H541" s="39" t="s">
        <v>2828</v>
      </c>
      <c r="I541" s="39">
        <v>1</v>
      </c>
      <c r="J541" s="38">
        <v>400</v>
      </c>
      <c r="K541" s="39">
        <f t="shared" si="56"/>
        <v>400</v>
      </c>
      <c r="L541" s="64">
        <v>45000</v>
      </c>
      <c r="M541" s="82"/>
      <c r="N541" s="96" t="s">
        <v>577</v>
      </c>
      <c r="O541" s="94">
        <v>45082</v>
      </c>
      <c r="P541" s="38">
        <f t="shared" si="57"/>
        <v>400</v>
      </c>
      <c r="Q541" s="38">
        <f t="shared" si="58"/>
        <v>400</v>
      </c>
      <c r="R541" s="38"/>
      <c r="S541" s="96" t="s">
        <v>578</v>
      </c>
      <c r="T541" s="97">
        <v>45136</v>
      </c>
      <c r="U541" s="38">
        <f t="shared" si="59"/>
        <v>400</v>
      </c>
      <c r="V541" s="38">
        <f t="shared" si="60"/>
        <v>1</v>
      </c>
      <c r="W541" s="82">
        <f t="shared" si="61"/>
        <v>400</v>
      </c>
      <c r="X541" s="98" t="s">
        <v>95</v>
      </c>
      <c r="Y541" s="98" t="s">
        <v>89</v>
      </c>
      <c r="Z541" s="72"/>
      <c r="AA541" s="72"/>
      <c r="AB541" t="s">
        <v>100</v>
      </c>
      <c r="AC541" s="72" t="s">
        <v>101</v>
      </c>
    </row>
    <row r="542" spans="1:29" ht="15" customHeight="1">
      <c r="A542" s="38">
        <f t="shared" si="62"/>
        <v>540</v>
      </c>
      <c r="B542" s="38" t="s">
        <v>2276</v>
      </c>
      <c r="C542" s="39" t="str">
        <f>IF($B542&lt;&gt;"",_xlfn.IFNA(VLOOKUP($B542,'Node Details'!$B:$U,C$1,0),"Check"),"")</f>
        <v>0000K0E08-K0E080105</v>
      </c>
      <c r="D542" s="39" t="str">
        <f>IF($B542&lt;&gt;"",_xlfn.IFNA(VLOOKUP($B542,'Node Details'!$B:$U,D$1,0),"Check"),"")</f>
        <v>K0E</v>
      </c>
      <c r="E542" s="39" t="str">
        <f>IF($B542&lt;&gt;"",_xlfn.IFNA(VLOOKUP($B542,'Node Details'!$B:$U,E$1,0),"Check"),"")</f>
        <v>Airtel</v>
      </c>
      <c r="F542" s="40">
        <v>45107</v>
      </c>
      <c r="G542" s="82"/>
      <c r="H542" s="39" t="s">
        <v>2828</v>
      </c>
      <c r="I542" s="39">
        <v>1</v>
      </c>
      <c r="J542" s="38">
        <v>400</v>
      </c>
      <c r="K542" s="39">
        <f t="shared" si="56"/>
        <v>400</v>
      </c>
      <c r="L542" s="64">
        <v>45005</v>
      </c>
      <c r="M542" s="82"/>
      <c r="N542" s="96" t="s">
        <v>577</v>
      </c>
      <c r="O542" s="94">
        <v>45082</v>
      </c>
      <c r="P542" s="38">
        <f t="shared" si="57"/>
        <v>400</v>
      </c>
      <c r="Q542" s="38">
        <f t="shared" si="58"/>
        <v>400</v>
      </c>
      <c r="R542" s="38"/>
      <c r="S542" s="96" t="s">
        <v>578</v>
      </c>
      <c r="T542" s="97">
        <v>45136</v>
      </c>
      <c r="U542" s="38">
        <f t="shared" si="59"/>
        <v>400</v>
      </c>
      <c r="V542" s="38">
        <f t="shared" si="60"/>
        <v>1</v>
      </c>
      <c r="W542" s="82">
        <f t="shared" si="61"/>
        <v>400</v>
      </c>
      <c r="X542" s="98" t="s">
        <v>95</v>
      </c>
      <c r="Y542" s="98" t="s">
        <v>89</v>
      </c>
      <c r="Z542" s="72"/>
      <c r="AA542" s="72"/>
      <c r="AB542" t="s">
        <v>100</v>
      </c>
      <c r="AC542" s="72" t="s">
        <v>101</v>
      </c>
    </row>
    <row r="543" spans="1:29" ht="15" customHeight="1">
      <c r="A543" s="38">
        <f t="shared" si="62"/>
        <v>541</v>
      </c>
      <c r="B543" s="38" t="s">
        <v>675</v>
      </c>
      <c r="C543" s="39" t="str">
        <f>IF($B543&lt;&gt;"",_xlfn.IFNA(VLOOKUP($B543,'Node Details'!$B:$U,C$1,0),"Check"),"")</f>
        <v>0000K0E08-K0E080105</v>
      </c>
      <c r="D543" s="39" t="str">
        <f>IF($B543&lt;&gt;"",_xlfn.IFNA(VLOOKUP($B543,'Node Details'!$B:$U,D$1,0),"Check"),"")</f>
        <v>K0E</v>
      </c>
      <c r="E543" s="39" t="str">
        <f>IF($B543&lt;&gt;"",_xlfn.IFNA(VLOOKUP($B543,'Node Details'!$B:$U,E$1,0),"Check"),"")</f>
        <v>Airtel</v>
      </c>
      <c r="F543" s="40">
        <v>45107</v>
      </c>
      <c r="G543" s="82"/>
      <c r="H543" s="39" t="s">
        <v>2828</v>
      </c>
      <c r="I543" s="39">
        <v>1</v>
      </c>
      <c r="J543" s="38">
        <v>400</v>
      </c>
      <c r="K543" s="39">
        <f t="shared" si="56"/>
        <v>400</v>
      </c>
      <c r="L543" s="64">
        <v>45032</v>
      </c>
      <c r="M543" s="82"/>
      <c r="N543" s="96" t="s">
        <v>577</v>
      </c>
      <c r="O543" s="94">
        <v>45082</v>
      </c>
      <c r="P543" s="38">
        <f t="shared" si="57"/>
        <v>400</v>
      </c>
      <c r="Q543" s="38">
        <f t="shared" si="58"/>
        <v>400</v>
      </c>
      <c r="R543" s="38"/>
      <c r="S543" s="96" t="s">
        <v>578</v>
      </c>
      <c r="T543" s="97">
        <v>45136</v>
      </c>
      <c r="U543" s="38">
        <f t="shared" si="59"/>
        <v>400</v>
      </c>
      <c r="V543" s="38">
        <f t="shared" si="60"/>
        <v>1</v>
      </c>
      <c r="W543" s="82">
        <f t="shared" si="61"/>
        <v>400</v>
      </c>
      <c r="X543" s="98" t="s">
        <v>95</v>
      </c>
      <c r="Y543" s="98" t="s">
        <v>89</v>
      </c>
      <c r="Z543" s="72"/>
      <c r="AA543" s="72"/>
      <c r="AB543" t="s">
        <v>100</v>
      </c>
      <c r="AC543" s="72" t="s">
        <v>101</v>
      </c>
    </row>
    <row r="544" spans="1:29" ht="15" customHeight="1">
      <c r="A544" s="38">
        <f t="shared" si="62"/>
        <v>542</v>
      </c>
      <c r="B544" s="38" t="s">
        <v>2278</v>
      </c>
      <c r="C544" s="39" t="str">
        <f>IF($B544&lt;&gt;"",_xlfn.IFNA(VLOOKUP($B544,'Node Details'!$B:$U,C$1,0),"Check"),"")</f>
        <v>K0E080103-K0E080108</v>
      </c>
      <c r="D544" s="39" t="str">
        <f>IF($B544&lt;&gt;"",_xlfn.IFNA(VLOOKUP($B544,'Node Details'!$B:$U,D$1,0),"Check"),"")</f>
        <v>K0E</v>
      </c>
      <c r="E544" s="39" t="str">
        <f>IF($B544&lt;&gt;"",_xlfn.IFNA(VLOOKUP($B544,'Node Details'!$B:$U,E$1,0),"Check"),"")</f>
        <v>Airtel</v>
      </c>
      <c r="F544" s="40">
        <v>45107</v>
      </c>
      <c r="G544" s="82"/>
      <c r="H544" s="39" t="s">
        <v>2828</v>
      </c>
      <c r="I544" s="39">
        <v>1</v>
      </c>
      <c r="J544" s="38">
        <v>400</v>
      </c>
      <c r="K544" s="39">
        <f t="shared" si="56"/>
        <v>400</v>
      </c>
      <c r="L544" s="64">
        <v>45097</v>
      </c>
      <c r="M544" s="82"/>
      <c r="N544" s="96" t="s">
        <v>577</v>
      </c>
      <c r="O544" s="94">
        <v>45082</v>
      </c>
      <c r="P544" s="38">
        <f t="shared" si="57"/>
        <v>400</v>
      </c>
      <c r="Q544" s="38">
        <f t="shared" si="58"/>
        <v>400</v>
      </c>
      <c r="R544" s="38"/>
      <c r="S544" s="96" t="s">
        <v>578</v>
      </c>
      <c r="T544" s="97">
        <v>45136</v>
      </c>
      <c r="U544" s="38">
        <f t="shared" si="59"/>
        <v>400</v>
      </c>
      <c r="V544" s="38">
        <f t="shared" si="60"/>
        <v>1</v>
      </c>
      <c r="W544" s="82">
        <f t="shared" si="61"/>
        <v>400</v>
      </c>
      <c r="X544" s="98" t="s">
        <v>95</v>
      </c>
      <c r="Y544" s="98" t="s">
        <v>89</v>
      </c>
      <c r="Z544" s="72"/>
      <c r="AA544" s="72"/>
      <c r="AB544" t="s">
        <v>100</v>
      </c>
      <c r="AC544" s="72" t="s">
        <v>101</v>
      </c>
    </row>
    <row r="545" spans="1:29" ht="15" customHeight="1">
      <c r="A545" s="38">
        <f t="shared" si="62"/>
        <v>543</v>
      </c>
      <c r="B545" s="38" t="s">
        <v>2280</v>
      </c>
      <c r="C545" s="39" t="str">
        <f>IF($B545&lt;&gt;"",_xlfn.IFNA(VLOOKUP($B545,'Node Details'!$B:$U,C$1,0),"Check"),"")</f>
        <v>K0E080103-K0E080108</v>
      </c>
      <c r="D545" s="39" t="str">
        <f>IF($B545&lt;&gt;"",_xlfn.IFNA(VLOOKUP($B545,'Node Details'!$B:$U,D$1,0),"Check"),"")</f>
        <v>K0E</v>
      </c>
      <c r="E545" s="39" t="str">
        <f>IF($B545&lt;&gt;"",_xlfn.IFNA(VLOOKUP($B545,'Node Details'!$B:$U,E$1,0),"Check"),"")</f>
        <v>Airtel</v>
      </c>
      <c r="F545" s="40">
        <v>45107</v>
      </c>
      <c r="G545" s="82"/>
      <c r="H545" s="39" t="s">
        <v>2828</v>
      </c>
      <c r="I545" s="39">
        <v>1</v>
      </c>
      <c r="J545" s="38">
        <v>400</v>
      </c>
      <c r="K545" s="39">
        <f t="shared" si="56"/>
        <v>400</v>
      </c>
      <c r="L545" s="64">
        <v>45097</v>
      </c>
      <c r="M545" s="82"/>
      <c r="N545" s="96" t="s">
        <v>577</v>
      </c>
      <c r="O545" s="94">
        <v>45082</v>
      </c>
      <c r="P545" s="38">
        <f t="shared" si="57"/>
        <v>400</v>
      </c>
      <c r="Q545" s="38">
        <f t="shared" si="58"/>
        <v>400</v>
      </c>
      <c r="R545" s="38"/>
      <c r="S545" s="96" t="s">
        <v>578</v>
      </c>
      <c r="T545" s="97">
        <v>45136</v>
      </c>
      <c r="U545" s="38">
        <f t="shared" si="59"/>
        <v>400</v>
      </c>
      <c r="V545" s="38">
        <f t="shared" si="60"/>
        <v>1</v>
      </c>
      <c r="W545" s="82">
        <f t="shared" si="61"/>
        <v>400</v>
      </c>
      <c r="X545" s="98" t="s">
        <v>95</v>
      </c>
      <c r="Y545" s="98" t="s">
        <v>89</v>
      </c>
      <c r="Z545" s="72"/>
      <c r="AA545" s="72"/>
      <c r="AB545" t="s">
        <v>100</v>
      </c>
      <c r="AC545" s="72" t="s">
        <v>101</v>
      </c>
    </row>
    <row r="546" spans="1:29" ht="15" customHeight="1">
      <c r="A546" s="38">
        <f t="shared" si="62"/>
        <v>544</v>
      </c>
      <c r="B546" s="38" t="s">
        <v>680</v>
      </c>
      <c r="C546" s="39" t="str">
        <f>IF($B546&lt;&gt;"",_xlfn.IFNA(VLOOKUP($B546,'Node Details'!$B:$U,C$1,0),"Check"),"")</f>
        <v>K0E080103-K0E080108</v>
      </c>
      <c r="D546" s="39" t="str">
        <f>IF($B546&lt;&gt;"",_xlfn.IFNA(VLOOKUP($B546,'Node Details'!$B:$U,D$1,0),"Check"),"")</f>
        <v>K0E</v>
      </c>
      <c r="E546" s="39" t="str">
        <f>IF($B546&lt;&gt;"",_xlfn.IFNA(VLOOKUP($B546,'Node Details'!$B:$U,E$1,0),"Check"),"")</f>
        <v>Airtel</v>
      </c>
      <c r="F546" s="40">
        <v>45107</v>
      </c>
      <c r="G546" s="82"/>
      <c r="H546" s="39" t="s">
        <v>2828</v>
      </c>
      <c r="I546" s="39">
        <v>1</v>
      </c>
      <c r="J546" s="38">
        <v>400</v>
      </c>
      <c r="K546" s="39">
        <f t="shared" si="56"/>
        <v>400</v>
      </c>
      <c r="L546" s="64">
        <v>45097</v>
      </c>
      <c r="M546" s="82"/>
      <c r="N546" s="96" t="s">
        <v>577</v>
      </c>
      <c r="O546" s="94">
        <v>45082</v>
      </c>
      <c r="P546" s="38">
        <f t="shared" si="57"/>
        <v>400</v>
      </c>
      <c r="Q546" s="38">
        <f t="shared" si="58"/>
        <v>400</v>
      </c>
      <c r="R546" s="38"/>
      <c r="S546" s="96" t="s">
        <v>578</v>
      </c>
      <c r="T546" s="97">
        <v>45136</v>
      </c>
      <c r="U546" s="38">
        <f t="shared" si="59"/>
        <v>400</v>
      </c>
      <c r="V546" s="38">
        <f t="shared" si="60"/>
        <v>1</v>
      </c>
      <c r="W546" s="82">
        <f t="shared" si="61"/>
        <v>400</v>
      </c>
      <c r="X546" s="98" t="s">
        <v>95</v>
      </c>
      <c r="Y546" s="98" t="s">
        <v>89</v>
      </c>
      <c r="Z546" s="72"/>
      <c r="AA546" s="72"/>
      <c r="AB546" t="s">
        <v>100</v>
      </c>
      <c r="AC546" s="72" t="s">
        <v>101</v>
      </c>
    </row>
    <row r="547" spans="1:29" ht="15" customHeight="1">
      <c r="A547" s="38">
        <f t="shared" si="62"/>
        <v>545</v>
      </c>
      <c r="B547" s="38" t="s">
        <v>683</v>
      </c>
      <c r="C547" s="39" t="str">
        <f>IF($B547&lt;&gt;"",_xlfn.IFNA(VLOOKUP($B547,'Node Details'!$B:$U,C$1,0),"Check"),"")</f>
        <v>000000K0E-0000K0E06</v>
      </c>
      <c r="D547" s="39" t="str">
        <f>IF($B547&lt;&gt;"",_xlfn.IFNA(VLOOKUP($B547,'Node Details'!$B:$U,D$1,0),"Check"),"")</f>
        <v>K0E</v>
      </c>
      <c r="E547" s="39" t="str">
        <f>IF($B547&lt;&gt;"",_xlfn.IFNA(VLOOKUP($B547,'Node Details'!$B:$U,E$1,0),"Check"),"")</f>
        <v>Airtel</v>
      </c>
      <c r="F547" s="40">
        <v>45107</v>
      </c>
      <c r="G547" s="82"/>
      <c r="H547" s="39" t="s">
        <v>2825</v>
      </c>
      <c r="I547" s="39">
        <v>1</v>
      </c>
      <c r="J547" s="38">
        <v>400</v>
      </c>
      <c r="K547" s="39">
        <f t="shared" si="56"/>
        <v>400</v>
      </c>
      <c r="L547" s="64">
        <v>44934</v>
      </c>
      <c r="M547" s="82"/>
      <c r="N547" s="96" t="s">
        <v>577</v>
      </c>
      <c r="O547" s="94">
        <v>45082</v>
      </c>
      <c r="P547" s="38">
        <f t="shared" si="57"/>
        <v>400</v>
      </c>
      <c r="Q547" s="38">
        <f t="shared" si="58"/>
        <v>400</v>
      </c>
      <c r="R547" s="38"/>
      <c r="S547" s="96" t="s">
        <v>578</v>
      </c>
      <c r="T547" s="97">
        <v>45136</v>
      </c>
      <c r="U547" s="38">
        <f t="shared" si="59"/>
        <v>400</v>
      </c>
      <c r="V547" s="38">
        <f t="shared" si="60"/>
        <v>1</v>
      </c>
      <c r="W547" s="82">
        <f t="shared" si="61"/>
        <v>400</v>
      </c>
      <c r="X547" s="98" t="s">
        <v>95</v>
      </c>
      <c r="Y547" s="98" t="s">
        <v>89</v>
      </c>
      <c r="Z547" s="72"/>
      <c r="AA547" s="72"/>
      <c r="AB547" t="s">
        <v>100</v>
      </c>
      <c r="AC547" s="72" t="s">
        <v>101</v>
      </c>
    </row>
    <row r="548" spans="1:29" ht="15" customHeight="1">
      <c r="A548" s="38">
        <f t="shared" si="62"/>
        <v>546</v>
      </c>
      <c r="B548" s="38" t="s">
        <v>685</v>
      </c>
      <c r="C548" s="39" t="str">
        <f>IF($B548&lt;&gt;"",_xlfn.IFNA(VLOOKUP($B548,'Node Details'!$B:$U,C$1,0),"Check"),"")</f>
        <v>0000K0E09-K0E090101</v>
      </c>
      <c r="D548" s="39" t="str">
        <f>IF($B548&lt;&gt;"",_xlfn.IFNA(VLOOKUP($B548,'Node Details'!$B:$U,D$1,0),"Check"),"")</f>
        <v>K0E</v>
      </c>
      <c r="E548" s="39" t="str">
        <f>IF($B548&lt;&gt;"",_xlfn.IFNA(VLOOKUP($B548,'Node Details'!$B:$U,E$1,0),"Check"),"")</f>
        <v>Airtel</v>
      </c>
      <c r="F548" s="40">
        <v>45107</v>
      </c>
      <c r="G548" s="82"/>
      <c r="H548" s="39" t="s">
        <v>2828</v>
      </c>
      <c r="I548" s="39">
        <v>1</v>
      </c>
      <c r="J548" s="38">
        <v>400</v>
      </c>
      <c r="K548" s="39">
        <f t="shared" si="56"/>
        <v>400</v>
      </c>
      <c r="L548" s="64">
        <v>44945</v>
      </c>
      <c r="M548" s="82"/>
      <c r="N548" s="96" t="s">
        <v>577</v>
      </c>
      <c r="O548" s="94">
        <v>45082</v>
      </c>
      <c r="P548" s="38">
        <f t="shared" si="57"/>
        <v>400</v>
      </c>
      <c r="Q548" s="38">
        <f t="shared" si="58"/>
        <v>400</v>
      </c>
      <c r="R548" s="38"/>
      <c r="S548" s="96" t="s">
        <v>578</v>
      </c>
      <c r="T548" s="97">
        <v>45136</v>
      </c>
      <c r="U548" s="38">
        <f t="shared" si="59"/>
        <v>400</v>
      </c>
      <c r="V548" s="38">
        <f t="shared" si="60"/>
        <v>1</v>
      </c>
      <c r="W548" s="82">
        <f t="shared" si="61"/>
        <v>400</v>
      </c>
      <c r="X548" s="98" t="s">
        <v>95</v>
      </c>
      <c r="Y548" s="98" t="s">
        <v>89</v>
      </c>
      <c r="Z548" s="72"/>
      <c r="AA548" s="72"/>
      <c r="AB548" t="s">
        <v>100</v>
      </c>
      <c r="AC548" s="72" t="s">
        <v>101</v>
      </c>
    </row>
    <row r="549" spans="1:29" ht="15" customHeight="1">
      <c r="A549" s="38">
        <f t="shared" si="62"/>
        <v>547</v>
      </c>
      <c r="B549" s="38" t="s">
        <v>2282</v>
      </c>
      <c r="C549" s="39" t="str">
        <f>IF($B549&lt;&gt;"",_xlfn.IFNA(VLOOKUP($B549,'Node Details'!$B:$U,C$1,0),"Check"),"")</f>
        <v>0000K0E09-K0E090107</v>
      </c>
      <c r="D549" s="39" t="str">
        <f>IF($B549&lt;&gt;"",_xlfn.IFNA(VLOOKUP($B549,'Node Details'!$B:$U,D$1,0),"Check"),"")</f>
        <v>K0E</v>
      </c>
      <c r="E549" s="39" t="str">
        <f>IF($B549&lt;&gt;"",_xlfn.IFNA(VLOOKUP($B549,'Node Details'!$B:$U,E$1,0),"Check"),"")</f>
        <v>Airtel</v>
      </c>
      <c r="F549" s="40">
        <v>45107</v>
      </c>
      <c r="G549" s="82"/>
      <c r="H549" s="39" t="s">
        <v>2828</v>
      </c>
      <c r="I549" s="39">
        <v>1</v>
      </c>
      <c r="J549" s="38">
        <v>400</v>
      </c>
      <c r="K549" s="39">
        <f t="shared" si="56"/>
        <v>400</v>
      </c>
      <c r="L549" s="64">
        <v>44990</v>
      </c>
      <c r="M549" s="82"/>
      <c r="N549" s="96" t="s">
        <v>577</v>
      </c>
      <c r="O549" s="94">
        <v>45082</v>
      </c>
      <c r="P549" s="38">
        <f t="shared" si="57"/>
        <v>400</v>
      </c>
      <c r="Q549" s="38">
        <f t="shared" si="58"/>
        <v>400</v>
      </c>
      <c r="R549" s="38"/>
      <c r="S549" s="96" t="s">
        <v>578</v>
      </c>
      <c r="T549" s="97">
        <v>45136</v>
      </c>
      <c r="U549" s="38">
        <f t="shared" si="59"/>
        <v>400</v>
      </c>
      <c r="V549" s="38">
        <f t="shared" si="60"/>
        <v>1</v>
      </c>
      <c r="W549" s="82">
        <f t="shared" si="61"/>
        <v>400</v>
      </c>
      <c r="X549" s="98" t="s">
        <v>95</v>
      </c>
      <c r="Y549" s="98" t="s">
        <v>89</v>
      </c>
      <c r="Z549" s="72"/>
      <c r="AA549" s="72"/>
      <c r="AB549" t="s">
        <v>100</v>
      </c>
      <c r="AC549" s="72" t="s">
        <v>101</v>
      </c>
    </row>
    <row r="550" spans="1:29" ht="15" customHeight="1">
      <c r="A550" s="38">
        <f t="shared" si="62"/>
        <v>548</v>
      </c>
      <c r="B550" s="38" t="s">
        <v>694</v>
      </c>
      <c r="C550" s="39" t="str">
        <f>IF($B550&lt;&gt;"",_xlfn.IFNA(VLOOKUP($B550,'Node Details'!$B:$U,C$1,0),"Check"),"")</f>
        <v>0000K0E09-K0E090107</v>
      </c>
      <c r="D550" s="39" t="str">
        <f>IF($B550&lt;&gt;"",_xlfn.IFNA(VLOOKUP($B550,'Node Details'!$B:$U,D$1,0),"Check"),"")</f>
        <v>K0E</v>
      </c>
      <c r="E550" s="39" t="str">
        <f>IF($B550&lt;&gt;"",_xlfn.IFNA(VLOOKUP($B550,'Node Details'!$B:$U,E$1,0),"Check"),"")</f>
        <v>Airtel</v>
      </c>
      <c r="F550" s="40">
        <v>45107</v>
      </c>
      <c r="G550" s="82"/>
      <c r="H550" s="39" t="s">
        <v>2828</v>
      </c>
      <c r="I550" s="39">
        <v>1</v>
      </c>
      <c r="J550" s="38">
        <v>400</v>
      </c>
      <c r="K550" s="39">
        <f t="shared" si="56"/>
        <v>400</v>
      </c>
      <c r="L550" s="64">
        <v>45028</v>
      </c>
      <c r="M550" s="82"/>
      <c r="N550" s="96" t="s">
        <v>577</v>
      </c>
      <c r="O550" s="94">
        <v>45082</v>
      </c>
      <c r="P550" s="38">
        <f t="shared" si="57"/>
        <v>400</v>
      </c>
      <c r="Q550" s="38">
        <f t="shared" si="58"/>
        <v>400</v>
      </c>
      <c r="R550" s="38"/>
      <c r="S550" s="96" t="s">
        <v>578</v>
      </c>
      <c r="T550" s="97">
        <v>45136</v>
      </c>
      <c r="U550" s="38">
        <f t="shared" si="59"/>
        <v>400</v>
      </c>
      <c r="V550" s="38">
        <f t="shared" si="60"/>
        <v>1</v>
      </c>
      <c r="W550" s="82">
        <f t="shared" si="61"/>
        <v>400</v>
      </c>
      <c r="X550" s="98" t="s">
        <v>95</v>
      </c>
      <c r="Y550" s="98" t="s">
        <v>89</v>
      </c>
      <c r="Z550" s="72"/>
      <c r="AA550" s="72"/>
      <c r="AB550" t="s">
        <v>100</v>
      </c>
      <c r="AC550" s="72" t="s">
        <v>101</v>
      </c>
    </row>
    <row r="551" spans="1:29" ht="15" customHeight="1">
      <c r="A551" s="38">
        <f t="shared" si="62"/>
        <v>549</v>
      </c>
      <c r="B551" s="38" t="s">
        <v>691</v>
      </c>
      <c r="C551" s="39" t="str">
        <f>IF($B551&lt;&gt;"",_xlfn.IFNA(VLOOKUP($B551,'Node Details'!$B:$U,C$1,0),"Check"),"")</f>
        <v>0000K0E09-K0E090104</v>
      </c>
      <c r="D551" s="39" t="str">
        <f>IF($B551&lt;&gt;"",_xlfn.IFNA(VLOOKUP($B551,'Node Details'!$B:$U,D$1,0),"Check"),"")</f>
        <v>K0E</v>
      </c>
      <c r="E551" s="39" t="str">
        <f>IF($B551&lt;&gt;"",_xlfn.IFNA(VLOOKUP($B551,'Node Details'!$B:$U,E$1,0),"Check"),"")</f>
        <v>Airtel</v>
      </c>
      <c r="F551" s="40">
        <v>45107</v>
      </c>
      <c r="G551" s="82"/>
      <c r="H551" s="39" t="s">
        <v>2828</v>
      </c>
      <c r="I551" s="39">
        <v>1</v>
      </c>
      <c r="J551" s="38">
        <v>400</v>
      </c>
      <c r="K551" s="39">
        <f t="shared" si="56"/>
        <v>400</v>
      </c>
      <c r="L551" s="64">
        <v>44930</v>
      </c>
      <c r="M551" s="82"/>
      <c r="N551" s="96" t="s">
        <v>577</v>
      </c>
      <c r="O551" s="94">
        <v>45082</v>
      </c>
      <c r="P551" s="38">
        <f t="shared" si="57"/>
        <v>400</v>
      </c>
      <c r="Q551" s="38">
        <f t="shared" si="58"/>
        <v>400</v>
      </c>
      <c r="R551" s="38"/>
      <c r="S551" s="96" t="s">
        <v>578</v>
      </c>
      <c r="T551" s="97">
        <v>45136</v>
      </c>
      <c r="U551" s="38">
        <f t="shared" si="59"/>
        <v>400</v>
      </c>
      <c r="V551" s="38">
        <f t="shared" si="60"/>
        <v>1</v>
      </c>
      <c r="W551" s="82">
        <f t="shared" si="61"/>
        <v>400</v>
      </c>
      <c r="X551" s="98" t="s">
        <v>95</v>
      </c>
      <c r="Y551" s="98" t="s">
        <v>89</v>
      </c>
      <c r="Z551" s="72"/>
      <c r="AA551" s="72"/>
      <c r="AB551" t="s">
        <v>100</v>
      </c>
      <c r="AC551" s="72" t="s">
        <v>101</v>
      </c>
    </row>
    <row r="552" spans="1:29" ht="15" customHeight="1">
      <c r="A552" s="38">
        <f t="shared" si="62"/>
        <v>550</v>
      </c>
      <c r="B552" s="38" t="s">
        <v>2284</v>
      </c>
      <c r="C552" s="39" t="str">
        <f>IF($B552&lt;&gt;"",_xlfn.IFNA(VLOOKUP($B552,'Node Details'!$B:$U,C$1,0),"Check"),"")</f>
        <v>0000K0E09-K0E090107</v>
      </c>
      <c r="D552" s="39" t="str">
        <f>IF($B552&lt;&gt;"",_xlfn.IFNA(VLOOKUP($B552,'Node Details'!$B:$U,D$1,0),"Check"),"")</f>
        <v>K0E</v>
      </c>
      <c r="E552" s="39" t="str">
        <f>IF($B552&lt;&gt;"",_xlfn.IFNA(VLOOKUP($B552,'Node Details'!$B:$U,E$1,0),"Check"),"")</f>
        <v>Airtel</v>
      </c>
      <c r="F552" s="40">
        <v>45107</v>
      </c>
      <c r="G552" s="82"/>
      <c r="H552" s="39" t="s">
        <v>2828</v>
      </c>
      <c r="I552" s="39">
        <v>1</v>
      </c>
      <c r="J552" s="38">
        <v>400</v>
      </c>
      <c r="K552" s="39">
        <f t="shared" si="56"/>
        <v>400</v>
      </c>
      <c r="L552" s="64">
        <v>45032</v>
      </c>
      <c r="M552" s="82"/>
      <c r="N552" s="96" t="s">
        <v>577</v>
      </c>
      <c r="O552" s="94">
        <v>45082</v>
      </c>
      <c r="P552" s="38">
        <f t="shared" si="57"/>
        <v>400</v>
      </c>
      <c r="Q552" s="38">
        <f t="shared" si="58"/>
        <v>400</v>
      </c>
      <c r="R552" s="38"/>
      <c r="S552" s="96" t="s">
        <v>578</v>
      </c>
      <c r="T552" s="97">
        <v>45136</v>
      </c>
      <c r="U552" s="38">
        <f t="shared" si="59"/>
        <v>400</v>
      </c>
      <c r="V552" s="38">
        <f t="shared" si="60"/>
        <v>1</v>
      </c>
      <c r="W552" s="82">
        <f t="shared" si="61"/>
        <v>400</v>
      </c>
      <c r="X552" s="98" t="s">
        <v>95</v>
      </c>
      <c r="Y552" s="98" t="s">
        <v>89</v>
      </c>
      <c r="Z552" s="72"/>
      <c r="AA552" s="72"/>
      <c r="AB552" t="s">
        <v>100</v>
      </c>
      <c r="AC552" s="72" t="s">
        <v>101</v>
      </c>
    </row>
    <row r="553" spans="1:29" ht="15" customHeight="1">
      <c r="A553" s="38">
        <f t="shared" si="62"/>
        <v>551</v>
      </c>
      <c r="B553" s="38" t="s">
        <v>2286</v>
      </c>
      <c r="C553" s="39" t="str">
        <f>IF($B553&lt;&gt;"",_xlfn.IFNA(VLOOKUP($B553,'Node Details'!$B:$U,C$1,0),"Check"),"")</f>
        <v>0000K0E09-K0E090107</v>
      </c>
      <c r="D553" s="39" t="str">
        <f>IF($B553&lt;&gt;"",_xlfn.IFNA(VLOOKUP($B553,'Node Details'!$B:$U,D$1,0),"Check"),"")</f>
        <v>K0E</v>
      </c>
      <c r="E553" s="39" t="str">
        <f>IF($B553&lt;&gt;"",_xlfn.IFNA(VLOOKUP($B553,'Node Details'!$B:$U,E$1,0),"Check"),"")</f>
        <v>Airtel</v>
      </c>
      <c r="F553" s="40">
        <v>45107</v>
      </c>
      <c r="G553" s="82"/>
      <c r="H553" s="39" t="s">
        <v>2828</v>
      </c>
      <c r="I553" s="39">
        <v>1</v>
      </c>
      <c r="J553" s="38">
        <v>400</v>
      </c>
      <c r="K553" s="39">
        <f t="shared" si="56"/>
        <v>400</v>
      </c>
      <c r="L553" s="64">
        <v>45069</v>
      </c>
      <c r="M553" s="82"/>
      <c r="N553" s="96" t="s">
        <v>577</v>
      </c>
      <c r="O553" s="94">
        <v>45082</v>
      </c>
      <c r="P553" s="38">
        <f t="shared" si="57"/>
        <v>400</v>
      </c>
      <c r="Q553" s="38">
        <f t="shared" si="58"/>
        <v>400</v>
      </c>
      <c r="R553" s="38"/>
      <c r="S553" s="96" t="s">
        <v>578</v>
      </c>
      <c r="T553" s="97">
        <v>45136</v>
      </c>
      <c r="U553" s="38">
        <f t="shared" si="59"/>
        <v>400</v>
      </c>
      <c r="V553" s="38">
        <f t="shared" si="60"/>
        <v>1</v>
      </c>
      <c r="W553" s="82">
        <f t="shared" si="61"/>
        <v>400</v>
      </c>
      <c r="X553" s="98" t="s">
        <v>95</v>
      </c>
      <c r="Y553" s="98" t="s">
        <v>89</v>
      </c>
      <c r="Z553" s="72"/>
      <c r="AA553" s="72"/>
      <c r="AB553" t="s">
        <v>100</v>
      </c>
      <c r="AC553" s="72" t="s">
        <v>101</v>
      </c>
    </row>
    <row r="554" spans="1:29" ht="15" customHeight="1">
      <c r="A554" s="38">
        <f t="shared" si="62"/>
        <v>552</v>
      </c>
      <c r="B554" s="38" t="s">
        <v>687</v>
      </c>
      <c r="C554" s="39" t="str">
        <f>IF($B554&lt;&gt;"",_xlfn.IFNA(VLOOKUP($B554,'Node Details'!$B:$U,C$1,0),"Check"),"")</f>
        <v>0000K0E09-K0E090107</v>
      </c>
      <c r="D554" s="39" t="str">
        <f>IF($B554&lt;&gt;"",_xlfn.IFNA(VLOOKUP($B554,'Node Details'!$B:$U,D$1,0),"Check"),"")</f>
        <v>K0E</v>
      </c>
      <c r="E554" s="39" t="str">
        <f>IF($B554&lt;&gt;"",_xlfn.IFNA(VLOOKUP($B554,'Node Details'!$B:$U,E$1,0),"Check"),"")</f>
        <v>Airtel</v>
      </c>
      <c r="F554" s="40">
        <v>45107</v>
      </c>
      <c r="G554" s="82"/>
      <c r="H554" s="39" t="s">
        <v>2828</v>
      </c>
      <c r="I554" s="39">
        <v>1</v>
      </c>
      <c r="J554" s="38">
        <v>400</v>
      </c>
      <c r="K554" s="39">
        <f t="shared" si="56"/>
        <v>400</v>
      </c>
      <c r="L554" s="64">
        <v>45069</v>
      </c>
      <c r="M554" s="82"/>
      <c r="N554" s="96" t="s">
        <v>577</v>
      </c>
      <c r="O554" s="94">
        <v>45082</v>
      </c>
      <c r="P554" s="38">
        <f t="shared" si="57"/>
        <v>400</v>
      </c>
      <c r="Q554" s="38">
        <f t="shared" si="58"/>
        <v>400</v>
      </c>
      <c r="R554" s="38"/>
      <c r="S554" s="96" t="s">
        <v>578</v>
      </c>
      <c r="T554" s="97">
        <v>45136</v>
      </c>
      <c r="U554" s="38">
        <f t="shared" si="59"/>
        <v>400</v>
      </c>
      <c r="V554" s="38">
        <f t="shared" si="60"/>
        <v>1</v>
      </c>
      <c r="W554" s="82">
        <f t="shared" si="61"/>
        <v>400</v>
      </c>
      <c r="X554" s="98" t="s">
        <v>95</v>
      </c>
      <c r="Y554" s="98" t="s">
        <v>89</v>
      </c>
      <c r="Z554" s="72"/>
      <c r="AA554" s="72"/>
      <c r="AB554" t="s">
        <v>100</v>
      </c>
      <c r="AC554" s="72" t="s">
        <v>101</v>
      </c>
    </row>
    <row r="555" spans="1:29" ht="15" customHeight="1">
      <c r="A555" s="38">
        <f t="shared" si="62"/>
        <v>553</v>
      </c>
      <c r="B555" s="38" t="s">
        <v>696</v>
      </c>
      <c r="C555" s="39" t="str">
        <f>IF($B555&lt;&gt;"",_xlfn.IFNA(VLOOKUP($B555,'Node Details'!$B:$U,C$1,0),"Check"),"")</f>
        <v>K0E090103-K0E090108</v>
      </c>
      <c r="D555" s="39" t="str">
        <f>IF($B555&lt;&gt;"",_xlfn.IFNA(VLOOKUP($B555,'Node Details'!$B:$U,D$1,0),"Check"),"")</f>
        <v>K0E</v>
      </c>
      <c r="E555" s="39" t="str">
        <f>IF($B555&lt;&gt;"",_xlfn.IFNA(VLOOKUP($B555,'Node Details'!$B:$U,E$1,0),"Check"),"")</f>
        <v>Airtel</v>
      </c>
      <c r="F555" s="40">
        <v>45107</v>
      </c>
      <c r="G555" s="82"/>
      <c r="H555" s="39" t="s">
        <v>2828</v>
      </c>
      <c r="I555" s="39">
        <v>1</v>
      </c>
      <c r="J555" s="38">
        <v>400</v>
      </c>
      <c r="K555" s="39">
        <f t="shared" si="56"/>
        <v>400</v>
      </c>
      <c r="L555" s="64">
        <v>45077</v>
      </c>
      <c r="M555" s="82"/>
      <c r="N555" s="96" t="s">
        <v>577</v>
      </c>
      <c r="O555" s="94">
        <v>45082</v>
      </c>
      <c r="P555" s="38">
        <f t="shared" si="57"/>
        <v>400</v>
      </c>
      <c r="Q555" s="38">
        <f t="shared" si="58"/>
        <v>400</v>
      </c>
      <c r="R555" s="38"/>
      <c r="S555" s="96" t="s">
        <v>578</v>
      </c>
      <c r="T555" s="97">
        <v>45136</v>
      </c>
      <c r="U555" s="38">
        <f t="shared" si="59"/>
        <v>400</v>
      </c>
      <c r="V555" s="38">
        <f t="shared" si="60"/>
        <v>1</v>
      </c>
      <c r="W555" s="82">
        <f t="shared" si="61"/>
        <v>400</v>
      </c>
      <c r="X555" s="98" t="s">
        <v>95</v>
      </c>
      <c r="Y555" s="98" t="s">
        <v>89</v>
      </c>
      <c r="Z555" s="72"/>
      <c r="AA555" s="72"/>
      <c r="AB555" t="s">
        <v>100</v>
      </c>
      <c r="AC555" s="72" t="s">
        <v>101</v>
      </c>
    </row>
    <row r="556" spans="1:29" ht="15" customHeight="1">
      <c r="A556" s="38">
        <f t="shared" si="62"/>
        <v>554</v>
      </c>
      <c r="B556" s="38" t="s">
        <v>699</v>
      </c>
      <c r="C556" s="39" t="str">
        <f>IF($B556&lt;&gt;"",_xlfn.IFNA(VLOOKUP($B556,'Node Details'!$B:$U,C$1,0),"Check"),"")</f>
        <v>000000K0E-0000K0E13</v>
      </c>
      <c r="D556" s="39" t="str">
        <f>IF($B556&lt;&gt;"",_xlfn.IFNA(VLOOKUP($B556,'Node Details'!$B:$U,D$1,0),"Check"),"")</f>
        <v>K0E</v>
      </c>
      <c r="E556" s="39" t="str">
        <f>IF($B556&lt;&gt;"",_xlfn.IFNA(VLOOKUP($B556,'Node Details'!$B:$U,E$1,0),"Check"),"")</f>
        <v>Airtel</v>
      </c>
      <c r="F556" s="40">
        <v>45107</v>
      </c>
      <c r="G556" s="82"/>
      <c r="H556" s="39" t="s">
        <v>2825</v>
      </c>
      <c r="I556" s="39">
        <v>1</v>
      </c>
      <c r="J556" s="38">
        <v>400</v>
      </c>
      <c r="K556" s="39">
        <f t="shared" si="56"/>
        <v>400</v>
      </c>
      <c r="L556" s="64">
        <v>44946</v>
      </c>
      <c r="M556" s="82"/>
      <c r="N556" s="96" t="s">
        <v>577</v>
      </c>
      <c r="O556" s="94">
        <v>45082</v>
      </c>
      <c r="P556" s="38">
        <f t="shared" si="57"/>
        <v>400</v>
      </c>
      <c r="Q556" s="38">
        <f t="shared" si="58"/>
        <v>400</v>
      </c>
      <c r="R556" s="38"/>
      <c r="S556" s="96" t="s">
        <v>578</v>
      </c>
      <c r="T556" s="97">
        <v>45136</v>
      </c>
      <c r="U556" s="38">
        <f t="shared" si="59"/>
        <v>400</v>
      </c>
      <c r="V556" s="38">
        <f t="shared" si="60"/>
        <v>1</v>
      </c>
      <c r="W556" s="82">
        <f t="shared" si="61"/>
        <v>400</v>
      </c>
      <c r="X556" s="98" t="s">
        <v>95</v>
      </c>
      <c r="Y556" s="98" t="s">
        <v>89</v>
      </c>
      <c r="Z556" s="72"/>
      <c r="AA556" s="72"/>
      <c r="AB556" t="s">
        <v>100</v>
      </c>
      <c r="AC556" s="72" t="s">
        <v>101</v>
      </c>
    </row>
    <row r="557" spans="1:29" ht="15" customHeight="1">
      <c r="A557" s="38">
        <f t="shared" si="62"/>
        <v>555</v>
      </c>
      <c r="B557" s="38" t="s">
        <v>2288</v>
      </c>
      <c r="C557" s="39" t="str">
        <f>IF($B557&lt;&gt;"",_xlfn.IFNA(VLOOKUP($B557,'Node Details'!$B:$U,C$1,0),"Check"),"")</f>
        <v>0000K0E14-K0E140105</v>
      </c>
      <c r="D557" s="39" t="str">
        <f>IF($B557&lt;&gt;"",_xlfn.IFNA(VLOOKUP($B557,'Node Details'!$B:$U,D$1,0),"Check"),"")</f>
        <v>K0E</v>
      </c>
      <c r="E557" s="39" t="str">
        <f>IF($B557&lt;&gt;"",_xlfn.IFNA(VLOOKUP($B557,'Node Details'!$B:$U,E$1,0),"Check"),"")</f>
        <v>Airtel</v>
      </c>
      <c r="F557" s="40">
        <v>45107</v>
      </c>
      <c r="G557" s="82"/>
      <c r="H557" s="39" t="s">
        <v>2828</v>
      </c>
      <c r="I557" s="39">
        <v>1</v>
      </c>
      <c r="J557" s="38">
        <v>400</v>
      </c>
      <c r="K557" s="39">
        <f t="shared" si="56"/>
        <v>400</v>
      </c>
      <c r="L557" s="64">
        <v>44946</v>
      </c>
      <c r="M557" s="82"/>
      <c r="N557" s="96" t="s">
        <v>577</v>
      </c>
      <c r="O557" s="94">
        <v>45082</v>
      </c>
      <c r="P557" s="38">
        <f t="shared" si="57"/>
        <v>400</v>
      </c>
      <c r="Q557" s="38">
        <f t="shared" si="58"/>
        <v>400</v>
      </c>
      <c r="R557" s="38"/>
      <c r="S557" s="96" t="s">
        <v>578</v>
      </c>
      <c r="T557" s="97">
        <v>45136</v>
      </c>
      <c r="U557" s="38">
        <f t="shared" si="59"/>
        <v>400</v>
      </c>
      <c r="V557" s="38">
        <f t="shared" si="60"/>
        <v>1</v>
      </c>
      <c r="W557" s="82">
        <f t="shared" si="61"/>
        <v>400</v>
      </c>
      <c r="X557" s="98" t="s">
        <v>95</v>
      </c>
      <c r="Y557" s="98" t="s">
        <v>89</v>
      </c>
      <c r="Z557" s="72"/>
      <c r="AA557" s="72"/>
      <c r="AB557" t="s">
        <v>100</v>
      </c>
      <c r="AC557" s="72" t="s">
        <v>101</v>
      </c>
    </row>
    <row r="558" spans="1:29" ht="15" customHeight="1">
      <c r="A558" s="38">
        <f t="shared" si="62"/>
        <v>556</v>
      </c>
      <c r="B558" s="38" t="s">
        <v>2289</v>
      </c>
      <c r="C558" s="39" t="str">
        <f>IF($B558&lt;&gt;"",_xlfn.IFNA(VLOOKUP($B558,'Node Details'!$B:$U,C$1,0),"Check"),"")</f>
        <v>0000K0E14-K0E140103</v>
      </c>
      <c r="D558" s="39" t="str">
        <f>IF($B558&lt;&gt;"",_xlfn.IFNA(VLOOKUP($B558,'Node Details'!$B:$U,D$1,0),"Check"),"")</f>
        <v>K0E</v>
      </c>
      <c r="E558" s="39" t="str">
        <f>IF($B558&lt;&gt;"",_xlfn.IFNA(VLOOKUP($B558,'Node Details'!$B:$U,E$1,0),"Check"),"")</f>
        <v>Airtel</v>
      </c>
      <c r="F558" s="40">
        <v>45107</v>
      </c>
      <c r="G558" s="82"/>
      <c r="H558" s="39" t="s">
        <v>2828</v>
      </c>
      <c r="I558" s="39">
        <v>1</v>
      </c>
      <c r="J558" s="38">
        <v>400</v>
      </c>
      <c r="K558" s="39">
        <f t="shared" si="56"/>
        <v>400</v>
      </c>
      <c r="L558" s="64">
        <v>44946</v>
      </c>
      <c r="M558" s="82"/>
      <c r="N558" s="96" t="s">
        <v>577</v>
      </c>
      <c r="O558" s="94">
        <v>45082</v>
      </c>
      <c r="P558" s="38">
        <f t="shared" si="57"/>
        <v>400</v>
      </c>
      <c r="Q558" s="38">
        <f t="shared" si="58"/>
        <v>400</v>
      </c>
      <c r="R558" s="38"/>
      <c r="S558" s="96" t="s">
        <v>578</v>
      </c>
      <c r="T558" s="97">
        <v>45136</v>
      </c>
      <c r="U558" s="38">
        <f t="shared" si="59"/>
        <v>400</v>
      </c>
      <c r="V558" s="38">
        <f t="shared" si="60"/>
        <v>1</v>
      </c>
      <c r="W558" s="82">
        <f t="shared" si="61"/>
        <v>400</v>
      </c>
      <c r="X558" s="98" t="s">
        <v>95</v>
      </c>
      <c r="Y558" s="98" t="s">
        <v>89</v>
      </c>
      <c r="Z558" s="72"/>
      <c r="AA558" s="72"/>
      <c r="AB558" t="s">
        <v>100</v>
      </c>
      <c r="AC558" s="72" t="s">
        <v>101</v>
      </c>
    </row>
    <row r="559" spans="1:29" ht="15" customHeight="1">
      <c r="A559" s="38">
        <f t="shared" si="62"/>
        <v>557</v>
      </c>
      <c r="B559" s="38" t="s">
        <v>704</v>
      </c>
      <c r="C559" s="39" t="str">
        <f>IF($B559&lt;&gt;"",_xlfn.IFNA(VLOOKUP($B559,'Node Details'!$B:$U,C$1,0),"Check"),"")</f>
        <v>0000K0E14-K0E140103</v>
      </c>
      <c r="D559" s="39" t="str">
        <f>IF($B559&lt;&gt;"",_xlfn.IFNA(VLOOKUP($B559,'Node Details'!$B:$U,D$1,0),"Check"),"")</f>
        <v>K0E</v>
      </c>
      <c r="E559" s="39" t="str">
        <f>IF($B559&lt;&gt;"",_xlfn.IFNA(VLOOKUP($B559,'Node Details'!$B:$U,E$1,0),"Check"),"")</f>
        <v>Airtel</v>
      </c>
      <c r="F559" s="40">
        <v>45107</v>
      </c>
      <c r="G559" s="82"/>
      <c r="H559" s="39" t="s">
        <v>2828</v>
      </c>
      <c r="I559" s="39">
        <v>1</v>
      </c>
      <c r="J559" s="38">
        <v>400</v>
      </c>
      <c r="K559" s="39">
        <f t="shared" si="56"/>
        <v>400</v>
      </c>
      <c r="L559" s="64">
        <v>44981</v>
      </c>
      <c r="M559" s="82"/>
      <c r="N559" s="96" t="s">
        <v>577</v>
      </c>
      <c r="O559" s="94">
        <v>45082</v>
      </c>
      <c r="P559" s="38">
        <f t="shared" si="57"/>
        <v>400</v>
      </c>
      <c r="Q559" s="38">
        <f t="shared" si="58"/>
        <v>400</v>
      </c>
      <c r="R559" s="38"/>
      <c r="S559" s="96" t="s">
        <v>578</v>
      </c>
      <c r="T559" s="97">
        <v>45136</v>
      </c>
      <c r="U559" s="38">
        <f t="shared" si="59"/>
        <v>400</v>
      </c>
      <c r="V559" s="38">
        <f t="shared" si="60"/>
        <v>1</v>
      </c>
      <c r="W559" s="82">
        <f t="shared" si="61"/>
        <v>400</v>
      </c>
      <c r="X559" s="98" t="s">
        <v>95</v>
      </c>
      <c r="Y559" s="98" t="s">
        <v>89</v>
      </c>
      <c r="Z559" s="72"/>
      <c r="AA559" s="72"/>
      <c r="AB559" t="s">
        <v>100</v>
      </c>
      <c r="AC559" s="72" t="s">
        <v>101</v>
      </c>
    </row>
    <row r="560" spans="1:29" ht="15" customHeight="1">
      <c r="A560" s="38">
        <f t="shared" si="62"/>
        <v>558</v>
      </c>
      <c r="B560" s="38" t="s">
        <v>707</v>
      </c>
      <c r="C560" s="39" t="str">
        <f>IF($B560&lt;&gt;"",_xlfn.IFNA(VLOOKUP($B560,'Node Details'!$B:$U,C$1,0),"Check"),"")</f>
        <v>0000K0E14-K0E140105</v>
      </c>
      <c r="D560" s="39" t="str">
        <f>IF($B560&lt;&gt;"",_xlfn.IFNA(VLOOKUP($B560,'Node Details'!$B:$U,D$1,0),"Check"),"")</f>
        <v>K0E</v>
      </c>
      <c r="E560" s="39" t="str">
        <f>IF($B560&lt;&gt;"",_xlfn.IFNA(VLOOKUP($B560,'Node Details'!$B:$U,E$1,0),"Check"),"")</f>
        <v>Airtel</v>
      </c>
      <c r="F560" s="40">
        <v>45107</v>
      </c>
      <c r="G560" s="82"/>
      <c r="H560" s="39" t="s">
        <v>2828</v>
      </c>
      <c r="I560" s="39">
        <v>1</v>
      </c>
      <c r="J560" s="38">
        <v>400</v>
      </c>
      <c r="K560" s="39">
        <f t="shared" si="56"/>
        <v>400</v>
      </c>
      <c r="L560" s="64">
        <v>44981</v>
      </c>
      <c r="M560" s="82"/>
      <c r="N560" s="96" t="s">
        <v>577</v>
      </c>
      <c r="O560" s="94">
        <v>45082</v>
      </c>
      <c r="P560" s="38">
        <f t="shared" si="57"/>
        <v>400</v>
      </c>
      <c r="Q560" s="38">
        <f t="shared" si="58"/>
        <v>400</v>
      </c>
      <c r="R560" s="38"/>
      <c r="S560" s="96" t="s">
        <v>578</v>
      </c>
      <c r="T560" s="97">
        <v>45136</v>
      </c>
      <c r="U560" s="38">
        <f t="shared" si="59"/>
        <v>400</v>
      </c>
      <c r="V560" s="38">
        <f t="shared" si="60"/>
        <v>1</v>
      </c>
      <c r="W560" s="82">
        <f t="shared" si="61"/>
        <v>400</v>
      </c>
      <c r="X560" s="98" t="s">
        <v>95</v>
      </c>
      <c r="Y560" s="98" t="s">
        <v>89</v>
      </c>
      <c r="Z560" s="72"/>
      <c r="AA560" s="72"/>
      <c r="AB560" t="s">
        <v>100</v>
      </c>
      <c r="AC560" s="72" t="s">
        <v>101</v>
      </c>
    </row>
    <row r="561" spans="1:29" ht="15" customHeight="1">
      <c r="A561" s="38">
        <f t="shared" si="62"/>
        <v>559</v>
      </c>
      <c r="B561" s="38" t="s">
        <v>701</v>
      </c>
      <c r="C561" s="39" t="str">
        <f>IF($B561&lt;&gt;"",_xlfn.IFNA(VLOOKUP($B561,'Node Details'!$B:$U,C$1,0),"Check"),"")</f>
        <v>0000K0E14-K0E140105</v>
      </c>
      <c r="D561" s="39" t="str">
        <f>IF($B561&lt;&gt;"",_xlfn.IFNA(VLOOKUP($B561,'Node Details'!$B:$U,D$1,0),"Check"),"")</f>
        <v>K0E</v>
      </c>
      <c r="E561" s="39" t="str">
        <f>IF($B561&lt;&gt;"",_xlfn.IFNA(VLOOKUP($B561,'Node Details'!$B:$U,E$1,0),"Check"),"")</f>
        <v>Airtel</v>
      </c>
      <c r="F561" s="40">
        <v>45107</v>
      </c>
      <c r="G561" s="82"/>
      <c r="H561" s="39" t="s">
        <v>2828</v>
      </c>
      <c r="I561" s="39">
        <v>1</v>
      </c>
      <c r="J561" s="38">
        <v>400</v>
      </c>
      <c r="K561" s="39">
        <f t="shared" si="56"/>
        <v>400</v>
      </c>
      <c r="L561" s="64">
        <v>44989</v>
      </c>
      <c r="M561" s="82"/>
      <c r="N561" s="96" t="s">
        <v>577</v>
      </c>
      <c r="O561" s="94">
        <v>45082</v>
      </c>
      <c r="P561" s="38">
        <f t="shared" si="57"/>
        <v>400</v>
      </c>
      <c r="Q561" s="38">
        <f t="shared" si="58"/>
        <v>400</v>
      </c>
      <c r="R561" s="38"/>
      <c r="S561" s="96" t="s">
        <v>578</v>
      </c>
      <c r="T561" s="97">
        <v>45136</v>
      </c>
      <c r="U561" s="38">
        <f t="shared" si="59"/>
        <v>400</v>
      </c>
      <c r="V561" s="38">
        <f t="shared" si="60"/>
        <v>1</v>
      </c>
      <c r="W561" s="82">
        <f t="shared" si="61"/>
        <v>400</v>
      </c>
      <c r="X561" s="98" t="s">
        <v>95</v>
      </c>
      <c r="Y561" s="98" t="s">
        <v>89</v>
      </c>
      <c r="Z561" s="72"/>
      <c r="AA561" s="72"/>
      <c r="AB561" t="s">
        <v>100</v>
      </c>
      <c r="AC561" s="72" t="s">
        <v>101</v>
      </c>
    </row>
    <row r="562" spans="1:29" ht="15" customHeight="1">
      <c r="A562" s="38">
        <f t="shared" si="62"/>
        <v>560</v>
      </c>
      <c r="B562" s="38" t="s">
        <v>709</v>
      </c>
      <c r="C562" s="39" t="str">
        <f>IF($B562&lt;&gt;"",_xlfn.IFNA(VLOOKUP($B562,'Node Details'!$B:$U,C$1,0),"Check"),"")</f>
        <v>K0E140104-K0E140106</v>
      </c>
      <c r="D562" s="39" t="str">
        <f>IF($B562&lt;&gt;"",_xlfn.IFNA(VLOOKUP($B562,'Node Details'!$B:$U,D$1,0),"Check"),"")</f>
        <v>K0E</v>
      </c>
      <c r="E562" s="39" t="str">
        <f>IF($B562&lt;&gt;"",_xlfn.IFNA(VLOOKUP($B562,'Node Details'!$B:$U,E$1,0),"Check"),"")</f>
        <v>Airtel</v>
      </c>
      <c r="F562" s="40">
        <v>45107</v>
      </c>
      <c r="G562" s="82"/>
      <c r="H562" s="39" t="s">
        <v>2828</v>
      </c>
      <c r="I562" s="39">
        <v>1</v>
      </c>
      <c r="J562" s="38">
        <v>400</v>
      </c>
      <c r="K562" s="39">
        <f t="shared" si="56"/>
        <v>400</v>
      </c>
      <c r="L562" s="64">
        <v>44992</v>
      </c>
      <c r="M562" s="82"/>
      <c r="N562" s="96" t="s">
        <v>577</v>
      </c>
      <c r="O562" s="94">
        <v>45082</v>
      </c>
      <c r="P562" s="38">
        <f t="shared" si="57"/>
        <v>400</v>
      </c>
      <c r="Q562" s="38">
        <f t="shared" si="58"/>
        <v>400</v>
      </c>
      <c r="R562" s="38"/>
      <c r="S562" s="96" t="s">
        <v>578</v>
      </c>
      <c r="T562" s="97">
        <v>45136</v>
      </c>
      <c r="U562" s="38">
        <f t="shared" si="59"/>
        <v>400</v>
      </c>
      <c r="V562" s="38">
        <f t="shared" si="60"/>
        <v>1</v>
      </c>
      <c r="W562" s="82">
        <f t="shared" si="61"/>
        <v>400</v>
      </c>
      <c r="X562" s="98" t="s">
        <v>95</v>
      </c>
      <c r="Y562" s="98" t="s">
        <v>89</v>
      </c>
      <c r="Z562" s="72"/>
      <c r="AA562" s="72"/>
      <c r="AB562" t="s">
        <v>100</v>
      </c>
      <c r="AC562" s="72" t="s">
        <v>101</v>
      </c>
    </row>
    <row r="563" spans="1:29" ht="15" customHeight="1">
      <c r="A563" s="38">
        <f t="shared" si="62"/>
        <v>561</v>
      </c>
      <c r="B563" s="38" t="s">
        <v>711</v>
      </c>
      <c r="C563" s="39" t="str">
        <f>IF($B563&lt;&gt;"",_xlfn.IFNA(VLOOKUP($B563,'Node Details'!$B:$U,C$1,0),"Check"),"")</f>
        <v>0000K0E14-K0E140108</v>
      </c>
      <c r="D563" s="39" t="str">
        <f>IF($B563&lt;&gt;"",_xlfn.IFNA(VLOOKUP($B563,'Node Details'!$B:$U,D$1,0),"Check"),"")</f>
        <v>K0E</v>
      </c>
      <c r="E563" s="39" t="str">
        <f>IF($B563&lt;&gt;"",_xlfn.IFNA(VLOOKUP($B563,'Node Details'!$B:$U,E$1,0),"Check"),"")</f>
        <v>Airtel</v>
      </c>
      <c r="F563" s="40">
        <v>45107</v>
      </c>
      <c r="G563" s="82"/>
      <c r="H563" s="39" t="s">
        <v>2828</v>
      </c>
      <c r="I563" s="39">
        <v>1</v>
      </c>
      <c r="J563" s="38">
        <v>400</v>
      </c>
      <c r="K563" s="39">
        <f t="shared" si="56"/>
        <v>400</v>
      </c>
      <c r="L563" s="64">
        <v>45101</v>
      </c>
      <c r="M563" s="82"/>
      <c r="N563" s="96" t="s">
        <v>577</v>
      </c>
      <c r="O563" s="94">
        <v>45082</v>
      </c>
      <c r="P563" s="38">
        <f t="shared" si="57"/>
        <v>400</v>
      </c>
      <c r="Q563" s="38">
        <f t="shared" si="58"/>
        <v>400</v>
      </c>
      <c r="R563" s="38"/>
      <c r="S563" s="96" t="s">
        <v>578</v>
      </c>
      <c r="T563" s="97">
        <v>45136</v>
      </c>
      <c r="U563" s="38">
        <f t="shared" si="59"/>
        <v>400</v>
      </c>
      <c r="V563" s="38">
        <f t="shared" si="60"/>
        <v>1</v>
      </c>
      <c r="W563" s="82">
        <f t="shared" si="61"/>
        <v>400</v>
      </c>
      <c r="X563" s="98" t="s">
        <v>95</v>
      </c>
      <c r="Y563" s="98" t="s">
        <v>89</v>
      </c>
      <c r="Z563" s="72"/>
      <c r="AA563" s="72"/>
      <c r="AB563" t="s">
        <v>100</v>
      </c>
      <c r="AC563" s="72" t="s">
        <v>101</v>
      </c>
    </row>
    <row r="564" spans="1:29" ht="15" customHeight="1">
      <c r="A564" s="38">
        <f t="shared" si="62"/>
        <v>562</v>
      </c>
      <c r="B564" s="38" t="s">
        <v>2291</v>
      </c>
      <c r="C564" s="39" t="str">
        <f>IF($B564&lt;&gt;"",_xlfn.IFNA(VLOOKUP($B564,'Node Details'!$B:$U,C$1,0),"Check"),"")</f>
        <v>0000K0E14-K0E140108</v>
      </c>
      <c r="D564" s="39" t="str">
        <f>IF($B564&lt;&gt;"",_xlfn.IFNA(VLOOKUP($B564,'Node Details'!$B:$U,D$1,0),"Check"),"")</f>
        <v>K0E</v>
      </c>
      <c r="E564" s="39" t="str">
        <f>IF($B564&lt;&gt;"",_xlfn.IFNA(VLOOKUP($B564,'Node Details'!$B:$U,E$1,0),"Check"),"")</f>
        <v>Airtel</v>
      </c>
      <c r="F564" s="40">
        <v>45107</v>
      </c>
      <c r="G564" s="82"/>
      <c r="H564" s="39" t="s">
        <v>2828</v>
      </c>
      <c r="I564" s="39">
        <v>1</v>
      </c>
      <c r="J564" s="38">
        <v>400</v>
      </c>
      <c r="K564" s="39">
        <f t="shared" si="56"/>
        <v>400</v>
      </c>
      <c r="L564" s="64">
        <v>45026.733356481483</v>
      </c>
      <c r="M564" s="82"/>
      <c r="N564" s="96" t="s">
        <v>577</v>
      </c>
      <c r="O564" s="94">
        <v>45082</v>
      </c>
      <c r="P564" s="38">
        <f t="shared" si="57"/>
        <v>400</v>
      </c>
      <c r="Q564" s="38">
        <f t="shared" si="58"/>
        <v>400</v>
      </c>
      <c r="R564" s="38"/>
      <c r="S564" s="96" t="s">
        <v>578</v>
      </c>
      <c r="T564" s="97">
        <v>45136</v>
      </c>
      <c r="U564" s="38">
        <f t="shared" si="59"/>
        <v>400</v>
      </c>
      <c r="V564" s="38">
        <f t="shared" si="60"/>
        <v>1</v>
      </c>
      <c r="W564" s="82">
        <f t="shared" si="61"/>
        <v>400</v>
      </c>
      <c r="X564" s="98" t="s">
        <v>95</v>
      </c>
      <c r="Y564" s="98" t="s">
        <v>89</v>
      </c>
      <c r="Z564" s="72"/>
      <c r="AA564" s="72"/>
      <c r="AB564" t="s">
        <v>100</v>
      </c>
      <c r="AC564" s="72" t="s">
        <v>101</v>
      </c>
    </row>
    <row r="565" spans="1:29" ht="15" customHeight="1">
      <c r="A565" s="38">
        <f t="shared" si="62"/>
        <v>563</v>
      </c>
      <c r="B565" s="38" t="s">
        <v>583</v>
      </c>
      <c r="C565" s="39" t="str">
        <f>IF($B565&lt;&gt;"",_xlfn.IFNA(VLOOKUP($B565,'Node Details'!$B:$U,C$1,0),"Check"),"")</f>
        <v>000000K0E-0000K0E13</v>
      </c>
      <c r="D565" s="39" t="str">
        <f>IF($B565&lt;&gt;"",_xlfn.IFNA(VLOOKUP($B565,'Node Details'!$B:$U,D$1,0),"Check"),"")</f>
        <v>K0E</v>
      </c>
      <c r="E565" s="39" t="str">
        <f>IF($B565&lt;&gt;"",_xlfn.IFNA(VLOOKUP($B565,'Node Details'!$B:$U,E$1,0),"Check"),"")</f>
        <v>Airtel</v>
      </c>
      <c r="F565" s="40">
        <v>45107</v>
      </c>
      <c r="G565" s="82"/>
      <c r="H565" s="39" t="s">
        <v>2825</v>
      </c>
      <c r="I565" s="39">
        <v>1</v>
      </c>
      <c r="J565" s="38">
        <v>400</v>
      </c>
      <c r="K565" s="39">
        <f t="shared" si="56"/>
        <v>400</v>
      </c>
      <c r="L565" s="64">
        <v>44937</v>
      </c>
      <c r="M565" s="82"/>
      <c r="N565" s="96" t="s">
        <v>577</v>
      </c>
      <c r="O565" s="94">
        <v>45082</v>
      </c>
      <c r="P565" s="38">
        <f t="shared" si="57"/>
        <v>400</v>
      </c>
      <c r="Q565" s="38">
        <f t="shared" si="58"/>
        <v>400</v>
      </c>
      <c r="R565" s="38"/>
      <c r="S565" s="96" t="s">
        <v>578</v>
      </c>
      <c r="T565" s="97">
        <v>45136</v>
      </c>
      <c r="U565" s="38">
        <f t="shared" si="59"/>
        <v>400</v>
      </c>
      <c r="V565" s="38">
        <f t="shared" si="60"/>
        <v>1</v>
      </c>
      <c r="W565" s="82">
        <f t="shared" si="61"/>
        <v>400</v>
      </c>
      <c r="X565" s="98" t="s">
        <v>95</v>
      </c>
      <c r="Y565" s="98" t="s">
        <v>89</v>
      </c>
      <c r="Z565" s="72"/>
      <c r="AA565" s="72"/>
      <c r="AB565" t="s">
        <v>100</v>
      </c>
      <c r="AC565" s="72" t="s">
        <v>101</v>
      </c>
    </row>
    <row r="566" spans="1:29" ht="15" customHeight="1">
      <c r="A566" s="38">
        <f t="shared" si="62"/>
        <v>564</v>
      </c>
      <c r="B566" s="38" t="s">
        <v>2293</v>
      </c>
      <c r="C566" s="39" t="str">
        <f>IF($B566&lt;&gt;"",_xlfn.IFNA(VLOOKUP($B566,'Node Details'!$B:$U,C$1,0),"Check"),"")</f>
        <v>0000K0E13-K0E130105</v>
      </c>
      <c r="D566" s="39" t="str">
        <f>IF($B566&lt;&gt;"",_xlfn.IFNA(VLOOKUP($B566,'Node Details'!$B:$U,D$1,0),"Check"),"")</f>
        <v>K0E</v>
      </c>
      <c r="E566" s="39" t="str">
        <f>IF($B566&lt;&gt;"",_xlfn.IFNA(VLOOKUP($B566,'Node Details'!$B:$U,E$1,0),"Check"),"")</f>
        <v>Airtel</v>
      </c>
      <c r="F566" s="40">
        <v>45107</v>
      </c>
      <c r="G566" s="82"/>
      <c r="H566" s="39" t="s">
        <v>2828</v>
      </c>
      <c r="I566" s="39">
        <v>1</v>
      </c>
      <c r="J566" s="38">
        <v>400</v>
      </c>
      <c r="K566" s="39">
        <f t="shared" si="56"/>
        <v>400</v>
      </c>
      <c r="L566" s="64">
        <v>44937</v>
      </c>
      <c r="M566" s="82"/>
      <c r="N566" s="96" t="s">
        <v>577</v>
      </c>
      <c r="O566" s="94">
        <v>45082</v>
      </c>
      <c r="P566" s="38">
        <f t="shared" si="57"/>
        <v>400</v>
      </c>
      <c r="Q566" s="38">
        <f t="shared" si="58"/>
        <v>400</v>
      </c>
      <c r="R566" s="38"/>
      <c r="S566" s="96" t="s">
        <v>578</v>
      </c>
      <c r="T566" s="97">
        <v>45136</v>
      </c>
      <c r="U566" s="38">
        <f t="shared" si="59"/>
        <v>400</v>
      </c>
      <c r="V566" s="38">
        <f t="shared" si="60"/>
        <v>1</v>
      </c>
      <c r="W566" s="82">
        <f t="shared" si="61"/>
        <v>400</v>
      </c>
      <c r="X566" s="98" t="s">
        <v>95</v>
      </c>
      <c r="Y566" s="98" t="s">
        <v>89</v>
      </c>
      <c r="Z566" s="72"/>
      <c r="AA566" s="72"/>
      <c r="AB566" t="s">
        <v>100</v>
      </c>
      <c r="AC566" s="72" t="s">
        <v>101</v>
      </c>
    </row>
    <row r="567" spans="1:29" ht="15" customHeight="1">
      <c r="A567" s="38">
        <f t="shared" si="62"/>
        <v>565</v>
      </c>
      <c r="B567" s="38" t="s">
        <v>2294</v>
      </c>
      <c r="C567" s="39" t="str">
        <f>IF($B567&lt;&gt;"",_xlfn.IFNA(VLOOKUP($B567,'Node Details'!$B:$U,C$1,0),"Check"),"")</f>
        <v>0000K0E13-K0E130106</v>
      </c>
      <c r="D567" s="39" t="str">
        <f>IF($B567&lt;&gt;"",_xlfn.IFNA(VLOOKUP($B567,'Node Details'!$B:$U,D$1,0),"Check"),"")</f>
        <v>K0E</v>
      </c>
      <c r="E567" s="39" t="str">
        <f>IF($B567&lt;&gt;"",_xlfn.IFNA(VLOOKUP($B567,'Node Details'!$B:$U,E$1,0),"Check"),"")</f>
        <v>Airtel</v>
      </c>
      <c r="F567" s="40">
        <v>45107</v>
      </c>
      <c r="G567" s="82"/>
      <c r="H567" s="39" t="s">
        <v>2828</v>
      </c>
      <c r="I567" s="39">
        <v>1</v>
      </c>
      <c r="J567" s="38">
        <v>400</v>
      </c>
      <c r="K567" s="39">
        <f t="shared" si="56"/>
        <v>400</v>
      </c>
      <c r="L567" s="64">
        <v>44944</v>
      </c>
      <c r="M567" s="82"/>
      <c r="N567" s="96" t="s">
        <v>577</v>
      </c>
      <c r="O567" s="94">
        <v>45082</v>
      </c>
      <c r="P567" s="38">
        <f t="shared" si="57"/>
        <v>400</v>
      </c>
      <c r="Q567" s="38">
        <f t="shared" si="58"/>
        <v>400</v>
      </c>
      <c r="R567" s="38"/>
      <c r="S567" s="96" t="s">
        <v>578</v>
      </c>
      <c r="T567" s="97">
        <v>45136</v>
      </c>
      <c r="U567" s="38">
        <f t="shared" si="59"/>
        <v>400</v>
      </c>
      <c r="V567" s="38">
        <f t="shared" si="60"/>
        <v>1</v>
      </c>
      <c r="W567" s="82">
        <f t="shared" si="61"/>
        <v>400</v>
      </c>
      <c r="X567" s="98" t="s">
        <v>95</v>
      </c>
      <c r="Y567" s="98" t="s">
        <v>89</v>
      </c>
      <c r="Z567" s="72"/>
      <c r="AA567" s="72"/>
      <c r="AB567" t="s">
        <v>100</v>
      </c>
      <c r="AC567" s="72" t="s">
        <v>101</v>
      </c>
    </row>
    <row r="568" spans="1:29" ht="15" customHeight="1">
      <c r="A568" s="38">
        <f t="shared" si="62"/>
        <v>566</v>
      </c>
      <c r="B568" s="38" t="s">
        <v>720</v>
      </c>
      <c r="C568" s="39" t="str">
        <f>IF($B568&lt;&gt;"",_xlfn.IFNA(VLOOKUP($B568,'Node Details'!$B:$U,C$1,0),"Check"),"")</f>
        <v>0000K0E13-K0E130103</v>
      </c>
      <c r="D568" s="39" t="str">
        <f>IF($B568&lt;&gt;"",_xlfn.IFNA(VLOOKUP($B568,'Node Details'!$B:$U,D$1,0),"Check"),"")</f>
        <v>K0E</v>
      </c>
      <c r="E568" s="39" t="str">
        <f>IF($B568&lt;&gt;"",_xlfn.IFNA(VLOOKUP($B568,'Node Details'!$B:$U,E$1,0),"Check"),"")</f>
        <v>Airtel</v>
      </c>
      <c r="F568" s="40">
        <v>45107</v>
      </c>
      <c r="G568" s="82"/>
      <c r="H568" s="39" t="s">
        <v>2828</v>
      </c>
      <c r="I568" s="39">
        <v>1</v>
      </c>
      <c r="J568" s="38">
        <v>400</v>
      </c>
      <c r="K568" s="39">
        <f t="shared" si="56"/>
        <v>400</v>
      </c>
      <c r="L568" s="64">
        <v>45003</v>
      </c>
      <c r="M568" s="82"/>
      <c r="N568" s="96" t="s">
        <v>577</v>
      </c>
      <c r="O568" s="94">
        <v>45082</v>
      </c>
      <c r="P568" s="38">
        <f t="shared" si="57"/>
        <v>400</v>
      </c>
      <c r="Q568" s="38">
        <f t="shared" si="58"/>
        <v>400</v>
      </c>
      <c r="R568" s="38"/>
      <c r="S568" s="96" t="s">
        <v>578</v>
      </c>
      <c r="T568" s="97">
        <v>45136</v>
      </c>
      <c r="U568" s="38">
        <f t="shared" si="59"/>
        <v>400</v>
      </c>
      <c r="V568" s="38">
        <f t="shared" si="60"/>
        <v>1</v>
      </c>
      <c r="W568" s="82">
        <f t="shared" si="61"/>
        <v>400</v>
      </c>
      <c r="X568" s="98" t="s">
        <v>95</v>
      </c>
      <c r="Y568" s="98" t="s">
        <v>89</v>
      </c>
      <c r="Z568" s="72"/>
      <c r="AA568" s="72"/>
      <c r="AB568" t="s">
        <v>100</v>
      </c>
      <c r="AC568" s="72" t="s">
        <v>101</v>
      </c>
    </row>
    <row r="569" spans="1:29" ht="15" customHeight="1">
      <c r="A569" s="38">
        <f t="shared" si="62"/>
        <v>567</v>
      </c>
      <c r="B569" s="38" t="s">
        <v>2296</v>
      </c>
      <c r="C569" s="39" t="str">
        <f>IF($B569&lt;&gt;"",_xlfn.IFNA(VLOOKUP($B569,'Node Details'!$B:$U,C$1,0),"Check"),"")</f>
        <v>0000K0E13-K0E130105</v>
      </c>
      <c r="D569" s="39" t="str">
        <f>IF($B569&lt;&gt;"",_xlfn.IFNA(VLOOKUP($B569,'Node Details'!$B:$U,D$1,0),"Check"),"")</f>
        <v>K0E</v>
      </c>
      <c r="E569" s="39" t="str">
        <f>IF($B569&lt;&gt;"",_xlfn.IFNA(VLOOKUP($B569,'Node Details'!$B:$U,E$1,0),"Check"),"")</f>
        <v>Airtel</v>
      </c>
      <c r="F569" s="40">
        <v>45107</v>
      </c>
      <c r="G569" s="82"/>
      <c r="H569" s="39" t="s">
        <v>2828</v>
      </c>
      <c r="I569" s="39">
        <v>1</v>
      </c>
      <c r="J569" s="38">
        <v>400</v>
      </c>
      <c r="K569" s="39">
        <f t="shared" si="56"/>
        <v>400</v>
      </c>
      <c r="L569" s="64">
        <v>45005</v>
      </c>
      <c r="M569" s="82"/>
      <c r="N569" s="96" t="s">
        <v>577</v>
      </c>
      <c r="O569" s="94">
        <v>45082</v>
      </c>
      <c r="P569" s="38">
        <f t="shared" si="57"/>
        <v>400</v>
      </c>
      <c r="Q569" s="38">
        <f t="shared" si="58"/>
        <v>400</v>
      </c>
      <c r="R569" s="38"/>
      <c r="S569" s="96" t="s">
        <v>578</v>
      </c>
      <c r="T569" s="97">
        <v>45136</v>
      </c>
      <c r="U569" s="38">
        <f t="shared" si="59"/>
        <v>400</v>
      </c>
      <c r="V569" s="38">
        <f t="shared" si="60"/>
        <v>1</v>
      </c>
      <c r="W569" s="82">
        <f t="shared" si="61"/>
        <v>400</v>
      </c>
      <c r="X569" s="98" t="s">
        <v>95</v>
      </c>
      <c r="Y569" s="98" t="s">
        <v>89</v>
      </c>
      <c r="Z569" s="72"/>
      <c r="AA569" s="72"/>
      <c r="AB569" t="s">
        <v>100</v>
      </c>
      <c r="AC569" s="72" t="s">
        <v>101</v>
      </c>
    </row>
    <row r="570" spans="1:29" ht="15" customHeight="1">
      <c r="A570" s="38">
        <f t="shared" si="62"/>
        <v>568</v>
      </c>
      <c r="B570" s="38" t="s">
        <v>714</v>
      </c>
      <c r="C570" s="39" t="str">
        <f>IF($B570&lt;&gt;"",_xlfn.IFNA(VLOOKUP($B570,'Node Details'!$B:$U,C$1,0),"Check"),"")</f>
        <v>0000K0E13-K0E130105</v>
      </c>
      <c r="D570" s="39" t="str">
        <f>IF($B570&lt;&gt;"",_xlfn.IFNA(VLOOKUP($B570,'Node Details'!$B:$U,D$1,0),"Check"),"")</f>
        <v>K0E</v>
      </c>
      <c r="E570" s="39" t="str">
        <f>IF($B570&lt;&gt;"",_xlfn.IFNA(VLOOKUP($B570,'Node Details'!$B:$U,E$1,0),"Check"),"")</f>
        <v>Airtel</v>
      </c>
      <c r="F570" s="40">
        <v>45107</v>
      </c>
      <c r="G570" s="82"/>
      <c r="H570" s="39" t="s">
        <v>2828</v>
      </c>
      <c r="I570" s="39">
        <v>1</v>
      </c>
      <c r="J570" s="38">
        <v>400</v>
      </c>
      <c r="K570" s="39">
        <f t="shared" si="56"/>
        <v>400</v>
      </c>
      <c r="L570" s="64">
        <v>45005</v>
      </c>
      <c r="M570" s="82"/>
      <c r="N570" s="96" t="s">
        <v>577</v>
      </c>
      <c r="O570" s="94">
        <v>45082</v>
      </c>
      <c r="P570" s="38">
        <f t="shared" si="57"/>
        <v>400</v>
      </c>
      <c r="Q570" s="38">
        <f t="shared" si="58"/>
        <v>400</v>
      </c>
      <c r="R570" s="38"/>
      <c r="S570" s="96" t="s">
        <v>578</v>
      </c>
      <c r="T570" s="97">
        <v>45136</v>
      </c>
      <c r="U570" s="38">
        <f t="shared" si="59"/>
        <v>400</v>
      </c>
      <c r="V570" s="38">
        <f t="shared" si="60"/>
        <v>1</v>
      </c>
      <c r="W570" s="82">
        <f t="shared" si="61"/>
        <v>400</v>
      </c>
      <c r="X570" s="98" t="s">
        <v>95</v>
      </c>
      <c r="Y570" s="98" t="s">
        <v>89</v>
      </c>
      <c r="Z570" s="72"/>
      <c r="AA570" s="72"/>
      <c r="AB570" t="s">
        <v>100</v>
      </c>
      <c r="AC570" s="72" t="s">
        <v>101</v>
      </c>
    </row>
    <row r="571" spans="1:29" ht="15" customHeight="1">
      <c r="A571" s="38">
        <f t="shared" si="62"/>
        <v>569</v>
      </c>
      <c r="B571" s="38" t="s">
        <v>717</v>
      </c>
      <c r="C571" s="39" t="str">
        <f>IF($B571&lt;&gt;"",_xlfn.IFNA(VLOOKUP($B571,'Node Details'!$B:$U,C$1,0),"Check"),"")</f>
        <v>0000K0E13-K0E130106</v>
      </c>
      <c r="D571" s="39" t="str">
        <f>IF($B571&lt;&gt;"",_xlfn.IFNA(VLOOKUP($B571,'Node Details'!$B:$U,D$1,0),"Check"),"")</f>
        <v>K0E</v>
      </c>
      <c r="E571" s="39" t="str">
        <f>IF($B571&lt;&gt;"",_xlfn.IFNA(VLOOKUP($B571,'Node Details'!$B:$U,E$1,0),"Check"),"")</f>
        <v>Airtel</v>
      </c>
      <c r="F571" s="40">
        <v>45107</v>
      </c>
      <c r="G571" s="82"/>
      <c r="H571" s="39" t="s">
        <v>2828</v>
      </c>
      <c r="I571" s="39">
        <v>1</v>
      </c>
      <c r="J571" s="38">
        <v>400</v>
      </c>
      <c r="K571" s="39">
        <f t="shared" si="56"/>
        <v>400</v>
      </c>
      <c r="L571" s="64">
        <v>45005</v>
      </c>
      <c r="M571" s="82"/>
      <c r="N571" s="96" t="s">
        <v>577</v>
      </c>
      <c r="O571" s="94">
        <v>45082</v>
      </c>
      <c r="P571" s="38">
        <f t="shared" si="57"/>
        <v>400</v>
      </c>
      <c r="Q571" s="38">
        <f t="shared" si="58"/>
        <v>400</v>
      </c>
      <c r="R571" s="38"/>
      <c r="S571" s="96" t="s">
        <v>578</v>
      </c>
      <c r="T571" s="97">
        <v>45136</v>
      </c>
      <c r="U571" s="38">
        <f t="shared" si="59"/>
        <v>400</v>
      </c>
      <c r="V571" s="38">
        <f t="shared" si="60"/>
        <v>1</v>
      </c>
      <c r="W571" s="82">
        <f t="shared" si="61"/>
        <v>400</v>
      </c>
      <c r="X571" s="98" t="s">
        <v>95</v>
      </c>
      <c r="Y571" s="98" t="s">
        <v>89</v>
      </c>
      <c r="Z571" s="72"/>
      <c r="AA571" s="72"/>
      <c r="AB571" t="s">
        <v>100</v>
      </c>
      <c r="AC571" s="72" t="s">
        <v>101</v>
      </c>
    </row>
    <row r="572" spans="1:29" ht="15" customHeight="1">
      <c r="A572" s="38">
        <f t="shared" si="62"/>
        <v>570</v>
      </c>
      <c r="B572" s="38" t="s">
        <v>723</v>
      </c>
      <c r="C572" s="39" t="str">
        <f>IF($B572&lt;&gt;"",_xlfn.IFNA(VLOOKUP($B572,'Node Details'!$B:$U,C$1,0),"Check"),"")</f>
        <v>000000K0E-0000K0E07</v>
      </c>
      <c r="D572" s="39" t="str">
        <f>IF($B572&lt;&gt;"",_xlfn.IFNA(VLOOKUP($B572,'Node Details'!$B:$U,D$1,0),"Check"),"")</f>
        <v>K0E</v>
      </c>
      <c r="E572" s="39" t="str">
        <f>IF($B572&lt;&gt;"",_xlfn.IFNA(VLOOKUP($B572,'Node Details'!$B:$U,E$1,0),"Check"),"")</f>
        <v>Airtel</v>
      </c>
      <c r="F572" s="40">
        <v>45107</v>
      </c>
      <c r="G572" s="82"/>
      <c r="H572" s="39" t="s">
        <v>2825</v>
      </c>
      <c r="I572" s="39">
        <v>1</v>
      </c>
      <c r="J572" s="38">
        <v>400</v>
      </c>
      <c r="K572" s="39">
        <f t="shared" si="56"/>
        <v>400</v>
      </c>
      <c r="L572" s="64">
        <v>44946</v>
      </c>
      <c r="M572" s="82"/>
      <c r="N572" s="96" t="s">
        <v>577</v>
      </c>
      <c r="O572" s="94">
        <v>45082</v>
      </c>
      <c r="P572" s="38">
        <f t="shared" si="57"/>
        <v>400</v>
      </c>
      <c r="Q572" s="38">
        <f t="shared" si="58"/>
        <v>400</v>
      </c>
      <c r="R572" s="38"/>
      <c r="S572" s="96" t="s">
        <v>578</v>
      </c>
      <c r="T572" s="97">
        <v>45136</v>
      </c>
      <c r="U572" s="38">
        <f t="shared" si="59"/>
        <v>400</v>
      </c>
      <c r="V572" s="38">
        <f t="shared" si="60"/>
        <v>1</v>
      </c>
      <c r="W572" s="82">
        <f t="shared" si="61"/>
        <v>400</v>
      </c>
      <c r="X572" s="98" t="s">
        <v>95</v>
      </c>
      <c r="Y572" s="98" t="s">
        <v>89</v>
      </c>
      <c r="Z572" s="72"/>
      <c r="AA572" s="72"/>
      <c r="AB572" t="s">
        <v>100</v>
      </c>
      <c r="AC572" s="72" t="s">
        <v>101</v>
      </c>
    </row>
    <row r="573" spans="1:29" ht="15" customHeight="1">
      <c r="A573" s="38">
        <f t="shared" si="62"/>
        <v>571</v>
      </c>
      <c r="B573" s="38" t="s">
        <v>725</v>
      </c>
      <c r="C573" s="39" t="str">
        <f>IF($B573&lt;&gt;"",_xlfn.IFNA(VLOOKUP($B573,'Node Details'!$B:$U,C$1,0),"Check"),"")</f>
        <v>0000K0E12-K0E120101</v>
      </c>
      <c r="D573" s="39" t="str">
        <f>IF($B573&lt;&gt;"",_xlfn.IFNA(VLOOKUP($B573,'Node Details'!$B:$U,D$1,0),"Check"),"")</f>
        <v>K0E</v>
      </c>
      <c r="E573" s="39" t="str">
        <f>IF($B573&lt;&gt;"",_xlfn.IFNA(VLOOKUP($B573,'Node Details'!$B:$U,E$1,0),"Check"),"")</f>
        <v>Airtel</v>
      </c>
      <c r="F573" s="40">
        <v>45107</v>
      </c>
      <c r="G573" s="82"/>
      <c r="H573" s="39" t="s">
        <v>2828</v>
      </c>
      <c r="I573" s="39">
        <v>1</v>
      </c>
      <c r="J573" s="38">
        <v>400</v>
      </c>
      <c r="K573" s="39">
        <f t="shared" si="56"/>
        <v>400</v>
      </c>
      <c r="L573" s="64">
        <v>44946</v>
      </c>
      <c r="M573" s="82"/>
      <c r="N573" s="96" t="s">
        <v>577</v>
      </c>
      <c r="O573" s="94">
        <v>45082</v>
      </c>
      <c r="P573" s="38">
        <f t="shared" si="57"/>
        <v>400</v>
      </c>
      <c r="Q573" s="38">
        <f t="shared" si="58"/>
        <v>400</v>
      </c>
      <c r="R573" s="38"/>
      <c r="S573" s="96" t="s">
        <v>578</v>
      </c>
      <c r="T573" s="97">
        <v>45136</v>
      </c>
      <c r="U573" s="38">
        <f t="shared" si="59"/>
        <v>400</v>
      </c>
      <c r="V573" s="38">
        <f t="shared" si="60"/>
        <v>1</v>
      </c>
      <c r="W573" s="82">
        <f t="shared" si="61"/>
        <v>400</v>
      </c>
      <c r="X573" s="98" t="s">
        <v>95</v>
      </c>
      <c r="Y573" s="98" t="s">
        <v>89</v>
      </c>
      <c r="Z573" s="72"/>
      <c r="AA573" s="72"/>
      <c r="AB573" t="s">
        <v>100</v>
      </c>
      <c r="AC573" s="72" t="s">
        <v>101</v>
      </c>
    </row>
    <row r="574" spans="1:29" ht="15" customHeight="1">
      <c r="A574" s="38">
        <f t="shared" si="62"/>
        <v>572</v>
      </c>
      <c r="B574" s="38" t="s">
        <v>727</v>
      </c>
      <c r="C574" s="39" t="str">
        <f>IF($B574&lt;&gt;"",_xlfn.IFNA(VLOOKUP($B574,'Node Details'!$B:$U,C$1,0),"Check"),"")</f>
        <v>0000K0E12-K0E120102</v>
      </c>
      <c r="D574" s="39" t="str">
        <f>IF($B574&lt;&gt;"",_xlfn.IFNA(VLOOKUP($B574,'Node Details'!$B:$U,D$1,0),"Check"),"")</f>
        <v>K0E</v>
      </c>
      <c r="E574" s="39" t="str">
        <f>IF($B574&lt;&gt;"",_xlfn.IFNA(VLOOKUP($B574,'Node Details'!$B:$U,E$1,0),"Check"),"")</f>
        <v>Airtel</v>
      </c>
      <c r="F574" s="40">
        <v>45107</v>
      </c>
      <c r="G574" s="82"/>
      <c r="H574" s="39" t="s">
        <v>2828</v>
      </c>
      <c r="I574" s="39">
        <v>1</v>
      </c>
      <c r="J574" s="38">
        <v>400</v>
      </c>
      <c r="K574" s="39">
        <f t="shared" si="56"/>
        <v>400</v>
      </c>
      <c r="L574" s="64">
        <v>44969</v>
      </c>
      <c r="M574" s="82"/>
      <c r="N574" s="96" t="s">
        <v>577</v>
      </c>
      <c r="O574" s="94">
        <v>45082</v>
      </c>
      <c r="P574" s="38">
        <f t="shared" si="57"/>
        <v>400</v>
      </c>
      <c r="Q574" s="38">
        <f t="shared" si="58"/>
        <v>400</v>
      </c>
      <c r="R574" s="38"/>
      <c r="S574" s="96" t="s">
        <v>578</v>
      </c>
      <c r="T574" s="97">
        <v>45136</v>
      </c>
      <c r="U574" s="38">
        <f t="shared" si="59"/>
        <v>400</v>
      </c>
      <c r="V574" s="38">
        <f t="shared" si="60"/>
        <v>1</v>
      </c>
      <c r="W574" s="82">
        <f t="shared" si="61"/>
        <v>400</v>
      </c>
      <c r="X574" s="98" t="s">
        <v>95</v>
      </c>
      <c r="Y574" s="98" t="s">
        <v>89</v>
      </c>
      <c r="Z574" s="72"/>
      <c r="AA574" s="72"/>
      <c r="AB574" t="s">
        <v>100</v>
      </c>
      <c r="AC574" s="72" t="s">
        <v>101</v>
      </c>
    </row>
    <row r="575" spans="1:29" ht="15" customHeight="1">
      <c r="A575" s="38">
        <f t="shared" si="62"/>
        <v>573</v>
      </c>
      <c r="B575" s="38" t="s">
        <v>730</v>
      </c>
      <c r="C575" s="39" t="str">
        <f>IF($B575&lt;&gt;"",_xlfn.IFNA(VLOOKUP($B575,'Node Details'!$B:$U,C$1,0),"Check"),"")</f>
        <v>000000K0E-0000K0E07</v>
      </c>
      <c r="D575" s="39" t="str">
        <f>IF($B575&lt;&gt;"",_xlfn.IFNA(VLOOKUP($B575,'Node Details'!$B:$U,D$1,0),"Check"),"")</f>
        <v>K0E</v>
      </c>
      <c r="E575" s="39" t="str">
        <f>IF($B575&lt;&gt;"",_xlfn.IFNA(VLOOKUP($B575,'Node Details'!$B:$U,E$1,0),"Check"),"")</f>
        <v>Airtel</v>
      </c>
      <c r="F575" s="40">
        <v>45107</v>
      </c>
      <c r="G575" s="82"/>
      <c r="H575" s="39" t="s">
        <v>2825</v>
      </c>
      <c r="I575" s="39">
        <v>1</v>
      </c>
      <c r="J575" s="38">
        <v>400</v>
      </c>
      <c r="K575" s="39">
        <f t="shared" si="56"/>
        <v>400</v>
      </c>
      <c r="L575" s="64">
        <v>45005</v>
      </c>
      <c r="M575" s="82"/>
      <c r="N575" s="96" t="s">
        <v>577</v>
      </c>
      <c r="O575" s="94">
        <v>45082</v>
      </c>
      <c r="P575" s="38">
        <f t="shared" si="57"/>
        <v>400</v>
      </c>
      <c r="Q575" s="38">
        <f t="shared" si="58"/>
        <v>400</v>
      </c>
      <c r="R575" s="38"/>
      <c r="S575" s="96" t="s">
        <v>578</v>
      </c>
      <c r="T575" s="97">
        <v>45136</v>
      </c>
      <c r="U575" s="38">
        <f t="shared" si="59"/>
        <v>400</v>
      </c>
      <c r="V575" s="38">
        <f t="shared" si="60"/>
        <v>1</v>
      </c>
      <c r="W575" s="82">
        <f t="shared" si="61"/>
        <v>400</v>
      </c>
      <c r="X575" s="98" t="s">
        <v>95</v>
      </c>
      <c r="Y575" s="98" t="s">
        <v>89</v>
      </c>
      <c r="Z575" s="72"/>
      <c r="AA575" s="72"/>
      <c r="AB575" t="s">
        <v>100</v>
      </c>
      <c r="AC575" s="72" t="s">
        <v>101</v>
      </c>
    </row>
    <row r="576" spans="1:29" ht="15" customHeight="1">
      <c r="A576" s="38">
        <f t="shared" si="62"/>
        <v>574</v>
      </c>
      <c r="B576" s="38" t="s">
        <v>2298</v>
      </c>
      <c r="C576" s="39" t="str">
        <f>IF($B576&lt;&gt;"",_xlfn.IFNA(VLOOKUP($B576,'Node Details'!$B:$U,C$1,0),"Check"),"")</f>
        <v>0000K0E11-K0E110108</v>
      </c>
      <c r="D576" s="39" t="str">
        <f>IF($B576&lt;&gt;"",_xlfn.IFNA(VLOOKUP($B576,'Node Details'!$B:$U,D$1,0),"Check"),"")</f>
        <v>K0E</v>
      </c>
      <c r="E576" s="39" t="str">
        <f>IF($B576&lt;&gt;"",_xlfn.IFNA(VLOOKUP($B576,'Node Details'!$B:$U,E$1,0),"Check"),"")</f>
        <v>Airtel</v>
      </c>
      <c r="F576" s="40">
        <v>45107</v>
      </c>
      <c r="G576" s="82"/>
      <c r="H576" s="39" t="s">
        <v>2828</v>
      </c>
      <c r="I576" s="39">
        <v>1</v>
      </c>
      <c r="J576" s="38">
        <v>400</v>
      </c>
      <c r="K576" s="39">
        <f t="shared" si="56"/>
        <v>400</v>
      </c>
      <c r="L576" s="64">
        <v>45005</v>
      </c>
      <c r="M576" s="82"/>
      <c r="N576" s="96" t="s">
        <v>577</v>
      </c>
      <c r="O576" s="94">
        <v>45082</v>
      </c>
      <c r="P576" s="38">
        <f t="shared" si="57"/>
        <v>400</v>
      </c>
      <c r="Q576" s="38">
        <f t="shared" si="58"/>
        <v>400</v>
      </c>
      <c r="R576" s="38"/>
      <c r="S576" s="96" t="s">
        <v>578</v>
      </c>
      <c r="T576" s="97">
        <v>45136</v>
      </c>
      <c r="U576" s="38">
        <f t="shared" si="59"/>
        <v>400</v>
      </c>
      <c r="V576" s="38">
        <f t="shared" si="60"/>
        <v>1</v>
      </c>
      <c r="W576" s="82">
        <f t="shared" si="61"/>
        <v>400</v>
      </c>
      <c r="X576" s="98" t="s">
        <v>95</v>
      </c>
      <c r="Y576" s="98" t="s">
        <v>89</v>
      </c>
      <c r="Z576" s="72"/>
      <c r="AA576" s="72"/>
      <c r="AB576" t="s">
        <v>100</v>
      </c>
      <c r="AC576" s="72" t="s">
        <v>101</v>
      </c>
    </row>
    <row r="577" spans="1:29" ht="15" customHeight="1">
      <c r="A577" s="38">
        <f t="shared" si="62"/>
        <v>575</v>
      </c>
      <c r="B577" s="38" t="s">
        <v>2299</v>
      </c>
      <c r="C577" s="39" t="str">
        <f>IF($B577&lt;&gt;"",_xlfn.IFNA(VLOOKUP($B577,'Node Details'!$B:$U,C$1,0),"Check"),"")</f>
        <v>0000K0E11-K0E110108</v>
      </c>
      <c r="D577" s="39" t="str">
        <f>IF($B577&lt;&gt;"",_xlfn.IFNA(VLOOKUP($B577,'Node Details'!$B:$U,D$1,0),"Check"),"")</f>
        <v>K0E</v>
      </c>
      <c r="E577" s="39" t="str">
        <f>IF($B577&lt;&gt;"",_xlfn.IFNA(VLOOKUP($B577,'Node Details'!$B:$U,E$1,0),"Check"),"")</f>
        <v>Airtel</v>
      </c>
      <c r="F577" s="40">
        <v>45107</v>
      </c>
      <c r="G577" s="82"/>
      <c r="H577" s="39" t="s">
        <v>2828</v>
      </c>
      <c r="I577" s="39">
        <v>1</v>
      </c>
      <c r="J577" s="38">
        <v>400</v>
      </c>
      <c r="K577" s="39">
        <f t="shared" si="56"/>
        <v>400</v>
      </c>
      <c r="L577" s="64">
        <v>45005</v>
      </c>
      <c r="M577" s="82"/>
      <c r="N577" s="96" t="s">
        <v>577</v>
      </c>
      <c r="O577" s="94">
        <v>45082</v>
      </c>
      <c r="P577" s="38">
        <f t="shared" si="57"/>
        <v>400</v>
      </c>
      <c r="Q577" s="38">
        <f t="shared" si="58"/>
        <v>400</v>
      </c>
      <c r="R577" s="38"/>
      <c r="S577" s="96" t="s">
        <v>578</v>
      </c>
      <c r="T577" s="97">
        <v>45136</v>
      </c>
      <c r="U577" s="38">
        <f t="shared" si="59"/>
        <v>400</v>
      </c>
      <c r="V577" s="38">
        <f t="shared" si="60"/>
        <v>1</v>
      </c>
      <c r="W577" s="82">
        <f t="shared" si="61"/>
        <v>400</v>
      </c>
      <c r="X577" s="98" t="s">
        <v>95</v>
      </c>
      <c r="Y577" s="98" t="s">
        <v>89</v>
      </c>
      <c r="Z577" s="72"/>
      <c r="AA577" s="72"/>
      <c r="AB577" t="s">
        <v>100</v>
      </c>
      <c r="AC577" s="72" t="s">
        <v>101</v>
      </c>
    </row>
    <row r="578" spans="1:29" ht="15" customHeight="1">
      <c r="A578" s="38">
        <f t="shared" si="62"/>
        <v>576</v>
      </c>
      <c r="B578" s="38" t="s">
        <v>2301</v>
      </c>
      <c r="C578" s="39" t="str">
        <f>IF($B578&lt;&gt;"",_xlfn.IFNA(VLOOKUP($B578,'Node Details'!$B:$U,C$1,0),"Check"),"")</f>
        <v>0000K0E11-K0E110108</v>
      </c>
      <c r="D578" s="39" t="str">
        <f>IF($B578&lt;&gt;"",_xlfn.IFNA(VLOOKUP($B578,'Node Details'!$B:$U,D$1,0),"Check"),"")</f>
        <v>K0E</v>
      </c>
      <c r="E578" s="39" t="str">
        <f>IF($B578&lt;&gt;"",_xlfn.IFNA(VLOOKUP($B578,'Node Details'!$B:$U,E$1,0),"Check"),"")</f>
        <v>Airtel</v>
      </c>
      <c r="F578" s="40">
        <v>45107</v>
      </c>
      <c r="G578" s="82"/>
      <c r="H578" s="39" t="s">
        <v>2828</v>
      </c>
      <c r="I578" s="39">
        <v>1</v>
      </c>
      <c r="J578" s="38">
        <v>400</v>
      </c>
      <c r="K578" s="39">
        <f t="shared" si="56"/>
        <v>400</v>
      </c>
      <c r="L578" s="64">
        <v>45005</v>
      </c>
      <c r="M578" s="82"/>
      <c r="N578" s="96" t="s">
        <v>577</v>
      </c>
      <c r="O578" s="94">
        <v>45082</v>
      </c>
      <c r="P578" s="38">
        <f t="shared" si="57"/>
        <v>400</v>
      </c>
      <c r="Q578" s="38">
        <f t="shared" si="58"/>
        <v>400</v>
      </c>
      <c r="R578" s="38"/>
      <c r="S578" s="96" t="s">
        <v>578</v>
      </c>
      <c r="T578" s="97">
        <v>45136</v>
      </c>
      <c r="U578" s="38">
        <f t="shared" si="59"/>
        <v>400</v>
      </c>
      <c r="V578" s="38">
        <f t="shared" si="60"/>
        <v>1</v>
      </c>
      <c r="W578" s="82">
        <f t="shared" si="61"/>
        <v>400</v>
      </c>
      <c r="X578" s="98" t="s">
        <v>95</v>
      </c>
      <c r="Y578" s="98" t="s">
        <v>89</v>
      </c>
      <c r="Z578" s="72"/>
      <c r="AA578" s="72"/>
      <c r="AB578" t="s">
        <v>100</v>
      </c>
      <c r="AC578" s="72" t="s">
        <v>101</v>
      </c>
    </row>
    <row r="579" spans="1:29" ht="15" customHeight="1">
      <c r="A579" s="38">
        <f t="shared" si="62"/>
        <v>577</v>
      </c>
      <c r="B579" s="38" t="s">
        <v>735</v>
      </c>
      <c r="C579" s="39" t="str">
        <f>IF($B579&lt;&gt;"",_xlfn.IFNA(VLOOKUP($B579,'Node Details'!$B:$U,C$1,0),"Check"),"")</f>
        <v>0000K0E11-K0E110104</v>
      </c>
      <c r="D579" s="39" t="str">
        <f>IF($B579&lt;&gt;"",_xlfn.IFNA(VLOOKUP($B579,'Node Details'!$B:$U,D$1,0),"Check"),"")</f>
        <v>K0E</v>
      </c>
      <c r="E579" s="39" t="str">
        <f>IF($B579&lt;&gt;"",_xlfn.IFNA(VLOOKUP($B579,'Node Details'!$B:$U,E$1,0),"Check"),"")</f>
        <v>Airtel</v>
      </c>
      <c r="F579" s="40">
        <v>45107</v>
      </c>
      <c r="G579" s="82"/>
      <c r="H579" s="39" t="s">
        <v>2828</v>
      </c>
      <c r="I579" s="39">
        <v>1</v>
      </c>
      <c r="J579" s="38">
        <v>400</v>
      </c>
      <c r="K579" s="39">
        <f t="shared" ref="K579:K642" si="63">IF(I579&lt;&gt;"",J579*I579,0)</f>
        <v>400</v>
      </c>
      <c r="L579" s="64">
        <v>45032</v>
      </c>
      <c r="M579" s="82"/>
      <c r="N579" s="96" t="s">
        <v>577</v>
      </c>
      <c r="O579" s="94">
        <v>45082</v>
      </c>
      <c r="P579" s="38">
        <f t="shared" ref="P579:P642" si="64">J579</f>
        <v>400</v>
      </c>
      <c r="Q579" s="38">
        <f t="shared" ref="Q579:Q642" si="65">P579*I579</f>
        <v>400</v>
      </c>
      <c r="R579" s="38"/>
      <c r="S579" s="96" t="s">
        <v>578</v>
      </c>
      <c r="T579" s="97">
        <v>45136</v>
      </c>
      <c r="U579" s="38">
        <f t="shared" ref="U579:U642" si="66">J579</f>
        <v>400</v>
      </c>
      <c r="V579" s="38">
        <f t="shared" ref="V579:V642" si="67">I579</f>
        <v>1</v>
      </c>
      <c r="W579" s="82">
        <f t="shared" ref="W579:W642" si="68">IF(V579&lt;&gt;"",V579*U579,0)</f>
        <v>400</v>
      </c>
      <c r="X579" s="98" t="s">
        <v>95</v>
      </c>
      <c r="Y579" s="98" t="s">
        <v>89</v>
      </c>
      <c r="Z579" s="72"/>
      <c r="AA579" s="72"/>
      <c r="AB579" t="s">
        <v>100</v>
      </c>
      <c r="AC579" s="72" t="s">
        <v>101</v>
      </c>
    </row>
    <row r="580" spans="1:29" ht="15" customHeight="1">
      <c r="A580" s="38">
        <f t="shared" ref="A580:A643" si="69">A579+1</f>
        <v>578</v>
      </c>
      <c r="B580" s="38" t="s">
        <v>2303</v>
      </c>
      <c r="C580" s="39" t="str">
        <f>IF($B580&lt;&gt;"",_xlfn.IFNA(VLOOKUP($B580,'Node Details'!$B:$U,C$1,0),"Check"),"")</f>
        <v>0000K0E11-K0E110108</v>
      </c>
      <c r="D580" s="39" t="str">
        <f>IF($B580&lt;&gt;"",_xlfn.IFNA(VLOOKUP($B580,'Node Details'!$B:$U,D$1,0),"Check"),"")</f>
        <v>K0E</v>
      </c>
      <c r="E580" s="39" t="str">
        <f>IF($B580&lt;&gt;"",_xlfn.IFNA(VLOOKUP($B580,'Node Details'!$B:$U,E$1,0),"Check"),"")</f>
        <v>Airtel</v>
      </c>
      <c r="F580" s="40">
        <v>45107</v>
      </c>
      <c r="G580" s="82"/>
      <c r="H580" s="39" t="s">
        <v>2828</v>
      </c>
      <c r="I580" s="39">
        <v>1</v>
      </c>
      <c r="J580" s="38">
        <v>400</v>
      </c>
      <c r="K580" s="39">
        <f t="shared" si="63"/>
        <v>400</v>
      </c>
      <c r="L580" s="64">
        <v>45032</v>
      </c>
      <c r="M580" s="82"/>
      <c r="N580" s="96" t="s">
        <v>577</v>
      </c>
      <c r="O580" s="94">
        <v>45082</v>
      </c>
      <c r="P580" s="38">
        <f t="shared" si="64"/>
        <v>400</v>
      </c>
      <c r="Q580" s="38">
        <f t="shared" si="65"/>
        <v>400</v>
      </c>
      <c r="R580" s="38"/>
      <c r="S580" s="96" t="s">
        <v>578</v>
      </c>
      <c r="T580" s="97">
        <v>45136</v>
      </c>
      <c r="U580" s="38">
        <f t="shared" si="66"/>
        <v>400</v>
      </c>
      <c r="V580" s="38">
        <f t="shared" si="67"/>
        <v>1</v>
      </c>
      <c r="W580" s="82">
        <f t="shared" si="68"/>
        <v>400</v>
      </c>
      <c r="X580" s="98" t="s">
        <v>95</v>
      </c>
      <c r="Y580" s="98" t="s">
        <v>89</v>
      </c>
      <c r="Z580" s="72"/>
      <c r="AA580" s="72"/>
      <c r="AB580" t="s">
        <v>100</v>
      </c>
      <c r="AC580" s="72" t="s">
        <v>101</v>
      </c>
    </row>
    <row r="581" spans="1:29" ht="15" customHeight="1">
      <c r="A581" s="38">
        <f t="shared" si="69"/>
        <v>579</v>
      </c>
      <c r="B581" s="38" t="s">
        <v>2305</v>
      </c>
      <c r="C581" s="39" t="str">
        <f>IF($B581&lt;&gt;"",_xlfn.IFNA(VLOOKUP($B581,'Node Details'!$B:$U,C$1,0),"Check"),"")</f>
        <v>0000K0E11-K0E110108</v>
      </c>
      <c r="D581" s="39" t="str">
        <f>IF($B581&lt;&gt;"",_xlfn.IFNA(VLOOKUP($B581,'Node Details'!$B:$U,D$1,0),"Check"),"")</f>
        <v>K0E</v>
      </c>
      <c r="E581" s="39" t="str">
        <f>IF($B581&lt;&gt;"",_xlfn.IFNA(VLOOKUP($B581,'Node Details'!$B:$U,E$1,0),"Check"),"")</f>
        <v>Airtel</v>
      </c>
      <c r="F581" s="40">
        <v>45107</v>
      </c>
      <c r="G581" s="82"/>
      <c r="H581" s="39" t="s">
        <v>2828</v>
      </c>
      <c r="I581" s="39">
        <v>1</v>
      </c>
      <c r="J581" s="38">
        <v>400</v>
      </c>
      <c r="K581" s="39">
        <f t="shared" si="63"/>
        <v>400</v>
      </c>
      <c r="L581" s="64">
        <v>45032</v>
      </c>
      <c r="M581" s="82"/>
      <c r="N581" s="96" t="s">
        <v>577</v>
      </c>
      <c r="O581" s="94">
        <v>45082</v>
      </c>
      <c r="P581" s="38">
        <f t="shared" si="64"/>
        <v>400</v>
      </c>
      <c r="Q581" s="38">
        <f t="shared" si="65"/>
        <v>400</v>
      </c>
      <c r="R581" s="38"/>
      <c r="S581" s="96" t="s">
        <v>578</v>
      </c>
      <c r="T581" s="97">
        <v>45136</v>
      </c>
      <c r="U581" s="38">
        <f t="shared" si="66"/>
        <v>400</v>
      </c>
      <c r="V581" s="38">
        <f t="shared" si="67"/>
        <v>1</v>
      </c>
      <c r="W581" s="82">
        <f t="shared" si="68"/>
        <v>400</v>
      </c>
      <c r="X581" s="98" t="s">
        <v>95</v>
      </c>
      <c r="Y581" s="98" t="s">
        <v>89</v>
      </c>
      <c r="Z581" s="72"/>
      <c r="AA581" s="72"/>
      <c r="AB581" t="s">
        <v>100</v>
      </c>
      <c r="AC581" s="72" t="s">
        <v>101</v>
      </c>
    </row>
    <row r="582" spans="1:29" ht="15" customHeight="1">
      <c r="A582" s="38">
        <f t="shared" si="69"/>
        <v>580</v>
      </c>
      <c r="B582" s="38" t="s">
        <v>738</v>
      </c>
      <c r="C582" s="39" t="str">
        <f>IF($B582&lt;&gt;"",_xlfn.IFNA(VLOOKUP($B582,'Node Details'!$B:$U,C$1,0),"Check"),"")</f>
        <v>0000K0E11-K0E110107</v>
      </c>
      <c r="D582" s="39" t="str">
        <f>IF($B582&lt;&gt;"",_xlfn.IFNA(VLOOKUP($B582,'Node Details'!$B:$U,D$1,0),"Check"),"")</f>
        <v>K0E</v>
      </c>
      <c r="E582" s="39" t="str">
        <f>IF($B582&lt;&gt;"",_xlfn.IFNA(VLOOKUP($B582,'Node Details'!$B:$U,E$1,0),"Check"),"")</f>
        <v>Airtel</v>
      </c>
      <c r="F582" s="40">
        <v>45107</v>
      </c>
      <c r="G582" s="82"/>
      <c r="H582" s="39" t="s">
        <v>2828</v>
      </c>
      <c r="I582" s="39">
        <v>1</v>
      </c>
      <c r="J582" s="38">
        <v>400</v>
      </c>
      <c r="K582" s="39">
        <f t="shared" si="63"/>
        <v>400</v>
      </c>
      <c r="L582" s="64">
        <v>45051</v>
      </c>
      <c r="M582" s="82"/>
      <c r="N582" s="96" t="s">
        <v>577</v>
      </c>
      <c r="O582" s="94">
        <v>45082</v>
      </c>
      <c r="P582" s="38">
        <f t="shared" si="64"/>
        <v>400</v>
      </c>
      <c r="Q582" s="38">
        <f t="shared" si="65"/>
        <v>400</v>
      </c>
      <c r="R582" s="38"/>
      <c r="S582" s="96" t="s">
        <v>578</v>
      </c>
      <c r="T582" s="97">
        <v>45136</v>
      </c>
      <c r="U582" s="38">
        <f t="shared" si="66"/>
        <v>400</v>
      </c>
      <c r="V582" s="38">
        <f t="shared" si="67"/>
        <v>1</v>
      </c>
      <c r="W582" s="82">
        <f t="shared" si="68"/>
        <v>400</v>
      </c>
      <c r="X582" s="98" t="s">
        <v>95</v>
      </c>
      <c r="Y582" s="98" t="s">
        <v>89</v>
      </c>
      <c r="Z582" s="72"/>
      <c r="AA582" s="72"/>
      <c r="AB582" t="s">
        <v>100</v>
      </c>
      <c r="AC582" s="72" t="s">
        <v>101</v>
      </c>
    </row>
    <row r="583" spans="1:29" ht="15" customHeight="1">
      <c r="A583" s="38">
        <f t="shared" si="69"/>
        <v>581</v>
      </c>
      <c r="B583" s="38" t="s">
        <v>732</v>
      </c>
      <c r="C583" s="39" t="str">
        <f>IF($B583&lt;&gt;"",_xlfn.IFNA(VLOOKUP($B583,'Node Details'!$B:$U,C$1,0),"Check"),"")</f>
        <v>0000K0E11-K0E110108</v>
      </c>
      <c r="D583" s="39" t="str">
        <f>IF($B583&lt;&gt;"",_xlfn.IFNA(VLOOKUP($B583,'Node Details'!$B:$U,D$1,0),"Check"),"")</f>
        <v>K0E</v>
      </c>
      <c r="E583" s="39" t="str">
        <f>IF($B583&lt;&gt;"",_xlfn.IFNA(VLOOKUP($B583,'Node Details'!$B:$U,E$1,0),"Check"),"")</f>
        <v>Airtel</v>
      </c>
      <c r="F583" s="40">
        <v>45107</v>
      </c>
      <c r="G583" s="82"/>
      <c r="H583" s="39" t="s">
        <v>2828</v>
      </c>
      <c r="I583" s="39">
        <v>1</v>
      </c>
      <c r="J583" s="38">
        <v>400</v>
      </c>
      <c r="K583" s="39">
        <f t="shared" si="63"/>
        <v>400</v>
      </c>
      <c r="L583" s="64">
        <v>45077</v>
      </c>
      <c r="M583" s="82"/>
      <c r="N583" s="96" t="s">
        <v>577</v>
      </c>
      <c r="O583" s="94">
        <v>45082</v>
      </c>
      <c r="P583" s="38">
        <f t="shared" si="64"/>
        <v>400</v>
      </c>
      <c r="Q583" s="38">
        <f t="shared" si="65"/>
        <v>400</v>
      </c>
      <c r="R583" s="38"/>
      <c r="S583" s="96" t="s">
        <v>578</v>
      </c>
      <c r="T583" s="97">
        <v>45136</v>
      </c>
      <c r="U583" s="38">
        <f t="shared" si="66"/>
        <v>400</v>
      </c>
      <c r="V583" s="38">
        <f t="shared" si="67"/>
        <v>1</v>
      </c>
      <c r="W583" s="82">
        <f t="shared" si="68"/>
        <v>400</v>
      </c>
      <c r="X583" s="98" t="s">
        <v>95</v>
      </c>
      <c r="Y583" s="98" t="s">
        <v>89</v>
      </c>
      <c r="Z583" s="72"/>
      <c r="AA583" s="72"/>
      <c r="AB583" t="s">
        <v>100</v>
      </c>
      <c r="AC583" s="72" t="s">
        <v>101</v>
      </c>
    </row>
    <row r="584" spans="1:29" ht="15" customHeight="1">
      <c r="A584" s="38">
        <f t="shared" si="69"/>
        <v>582</v>
      </c>
      <c r="B584" s="38" t="s">
        <v>741</v>
      </c>
      <c r="C584" s="39" t="str">
        <f>IF($B584&lt;&gt;"",_xlfn.IFNA(VLOOKUP($B584,'Node Details'!$B:$U,C$1,0),"Check"),"")</f>
        <v>000000K0E-0000K0E07</v>
      </c>
      <c r="D584" s="39" t="str">
        <f>IF($B584&lt;&gt;"",_xlfn.IFNA(VLOOKUP($B584,'Node Details'!$B:$U,D$1,0),"Check"),"")</f>
        <v>K0E</v>
      </c>
      <c r="E584" s="39" t="str">
        <f>IF($B584&lt;&gt;"",_xlfn.IFNA(VLOOKUP($B584,'Node Details'!$B:$U,E$1,0),"Check"),"")</f>
        <v>Airtel</v>
      </c>
      <c r="F584" s="40">
        <v>45107</v>
      </c>
      <c r="G584" s="82"/>
      <c r="H584" s="39" t="s">
        <v>2825</v>
      </c>
      <c r="I584" s="39">
        <v>1</v>
      </c>
      <c r="J584" s="38">
        <v>400</v>
      </c>
      <c r="K584" s="39">
        <f t="shared" si="63"/>
        <v>400</v>
      </c>
      <c r="L584" s="64">
        <v>45005</v>
      </c>
      <c r="M584" s="82"/>
      <c r="N584" s="96" t="s">
        <v>577</v>
      </c>
      <c r="O584" s="94">
        <v>45082</v>
      </c>
      <c r="P584" s="38">
        <f t="shared" si="64"/>
        <v>400</v>
      </c>
      <c r="Q584" s="38">
        <f t="shared" si="65"/>
        <v>400</v>
      </c>
      <c r="R584" s="38"/>
      <c r="S584" s="96" t="s">
        <v>578</v>
      </c>
      <c r="T584" s="97">
        <v>45136</v>
      </c>
      <c r="U584" s="38">
        <f t="shared" si="66"/>
        <v>400</v>
      </c>
      <c r="V584" s="38">
        <f t="shared" si="67"/>
        <v>1</v>
      </c>
      <c r="W584" s="82">
        <f t="shared" si="68"/>
        <v>400</v>
      </c>
      <c r="X584" s="98" t="s">
        <v>95</v>
      </c>
      <c r="Y584" s="98" t="s">
        <v>89</v>
      </c>
      <c r="Z584" s="72"/>
      <c r="AA584" s="72"/>
      <c r="AB584" t="s">
        <v>100</v>
      </c>
      <c r="AC584" s="72" t="s">
        <v>101</v>
      </c>
    </row>
    <row r="585" spans="1:29" ht="15" customHeight="1">
      <c r="A585" s="38">
        <f t="shared" si="69"/>
        <v>583</v>
      </c>
      <c r="B585" s="38" t="s">
        <v>2307</v>
      </c>
      <c r="C585" s="39" t="str">
        <f>IF($B585&lt;&gt;"",_xlfn.IFNA(VLOOKUP($B585,'Node Details'!$B:$U,C$1,0),"Check"),"")</f>
        <v>0000K0E10-K0E100104</v>
      </c>
      <c r="D585" s="39" t="str">
        <f>IF($B585&lt;&gt;"",_xlfn.IFNA(VLOOKUP($B585,'Node Details'!$B:$U,D$1,0),"Check"),"")</f>
        <v>K0E</v>
      </c>
      <c r="E585" s="39" t="str">
        <f>IF($B585&lt;&gt;"",_xlfn.IFNA(VLOOKUP($B585,'Node Details'!$B:$U,E$1,0),"Check"),"")</f>
        <v>Airtel</v>
      </c>
      <c r="F585" s="40">
        <v>45107</v>
      </c>
      <c r="G585" s="82"/>
      <c r="H585" s="39" t="s">
        <v>2828</v>
      </c>
      <c r="I585" s="39">
        <v>1</v>
      </c>
      <c r="J585" s="38">
        <v>400</v>
      </c>
      <c r="K585" s="39">
        <f t="shared" si="63"/>
        <v>400</v>
      </c>
      <c r="L585" s="64">
        <v>45005</v>
      </c>
      <c r="M585" s="82"/>
      <c r="N585" s="96" t="s">
        <v>577</v>
      </c>
      <c r="O585" s="94">
        <v>45082</v>
      </c>
      <c r="P585" s="38">
        <f t="shared" si="64"/>
        <v>400</v>
      </c>
      <c r="Q585" s="38">
        <f t="shared" si="65"/>
        <v>400</v>
      </c>
      <c r="R585" s="38"/>
      <c r="S585" s="96" t="s">
        <v>578</v>
      </c>
      <c r="T585" s="97">
        <v>45136</v>
      </c>
      <c r="U585" s="38">
        <f t="shared" si="66"/>
        <v>400</v>
      </c>
      <c r="V585" s="38">
        <f t="shared" si="67"/>
        <v>1</v>
      </c>
      <c r="W585" s="82">
        <f t="shared" si="68"/>
        <v>400</v>
      </c>
      <c r="X585" s="98" t="s">
        <v>95</v>
      </c>
      <c r="Y585" s="98" t="s">
        <v>89</v>
      </c>
      <c r="Z585" s="72"/>
      <c r="AA585" s="72"/>
      <c r="AB585" t="s">
        <v>100</v>
      </c>
      <c r="AC585" s="72" t="s">
        <v>101</v>
      </c>
    </row>
    <row r="586" spans="1:29" ht="15" customHeight="1">
      <c r="A586" s="38">
        <f t="shared" si="69"/>
        <v>584</v>
      </c>
      <c r="B586" s="38" t="s">
        <v>2308</v>
      </c>
      <c r="C586" s="39" t="str">
        <f>IF($B586&lt;&gt;"",_xlfn.IFNA(VLOOKUP($B586,'Node Details'!$B:$U,C$1,0),"Check"),"")</f>
        <v>0000K0E10-K0E100104</v>
      </c>
      <c r="D586" s="39" t="str">
        <f>IF($B586&lt;&gt;"",_xlfn.IFNA(VLOOKUP($B586,'Node Details'!$B:$U,D$1,0),"Check"),"")</f>
        <v>K0E</v>
      </c>
      <c r="E586" s="39" t="str">
        <f>IF($B586&lt;&gt;"",_xlfn.IFNA(VLOOKUP($B586,'Node Details'!$B:$U,E$1,0),"Check"),"")</f>
        <v>Airtel</v>
      </c>
      <c r="F586" s="40">
        <v>45107</v>
      </c>
      <c r="G586" s="82"/>
      <c r="H586" s="39" t="s">
        <v>2828</v>
      </c>
      <c r="I586" s="39">
        <v>1</v>
      </c>
      <c r="J586" s="38">
        <v>400</v>
      </c>
      <c r="K586" s="39">
        <f t="shared" si="63"/>
        <v>400</v>
      </c>
      <c r="L586" s="64">
        <v>45033</v>
      </c>
      <c r="M586" s="82"/>
      <c r="N586" s="96" t="s">
        <v>577</v>
      </c>
      <c r="O586" s="94">
        <v>45082</v>
      </c>
      <c r="P586" s="38">
        <f t="shared" si="64"/>
        <v>400</v>
      </c>
      <c r="Q586" s="38">
        <f t="shared" si="65"/>
        <v>400</v>
      </c>
      <c r="R586" s="38"/>
      <c r="S586" s="96" t="s">
        <v>578</v>
      </c>
      <c r="T586" s="97">
        <v>45136</v>
      </c>
      <c r="U586" s="38">
        <f t="shared" si="66"/>
        <v>400</v>
      </c>
      <c r="V586" s="38">
        <f t="shared" si="67"/>
        <v>1</v>
      </c>
      <c r="W586" s="82">
        <f t="shared" si="68"/>
        <v>400</v>
      </c>
      <c r="X586" s="98" t="s">
        <v>95</v>
      </c>
      <c r="Y586" s="98" t="s">
        <v>89</v>
      </c>
      <c r="Z586" s="72"/>
      <c r="AA586" s="72"/>
      <c r="AB586" t="s">
        <v>100</v>
      </c>
      <c r="AC586" s="72" t="s">
        <v>101</v>
      </c>
    </row>
    <row r="587" spans="1:29" ht="15" customHeight="1">
      <c r="A587" s="38">
        <f t="shared" si="69"/>
        <v>585</v>
      </c>
      <c r="B587" s="38" t="s">
        <v>746</v>
      </c>
      <c r="C587" s="39" t="str">
        <f>IF($B587&lt;&gt;"",_xlfn.IFNA(VLOOKUP($B587,'Node Details'!$B:$U,C$1,0),"Check"),"")</f>
        <v>0000K0E10-K0E100104</v>
      </c>
      <c r="D587" s="39" t="str">
        <f>IF($B587&lt;&gt;"",_xlfn.IFNA(VLOOKUP($B587,'Node Details'!$B:$U,D$1,0),"Check"),"")</f>
        <v>K0E</v>
      </c>
      <c r="E587" s="39" t="str">
        <f>IF($B587&lt;&gt;"",_xlfn.IFNA(VLOOKUP($B587,'Node Details'!$B:$U,E$1,0),"Check"),"")</f>
        <v>Airtel</v>
      </c>
      <c r="F587" s="40">
        <v>45107</v>
      </c>
      <c r="G587" s="82"/>
      <c r="H587" s="39" t="s">
        <v>2828</v>
      </c>
      <c r="I587" s="39">
        <v>1</v>
      </c>
      <c r="J587" s="38">
        <v>400</v>
      </c>
      <c r="K587" s="39">
        <f t="shared" si="63"/>
        <v>400</v>
      </c>
      <c r="L587" s="64">
        <v>45033</v>
      </c>
      <c r="M587" s="82"/>
      <c r="N587" s="96" t="s">
        <v>577</v>
      </c>
      <c r="O587" s="94">
        <v>45082</v>
      </c>
      <c r="P587" s="38">
        <f t="shared" si="64"/>
        <v>400</v>
      </c>
      <c r="Q587" s="38">
        <f t="shared" si="65"/>
        <v>400</v>
      </c>
      <c r="R587" s="38"/>
      <c r="S587" s="96" t="s">
        <v>578</v>
      </c>
      <c r="T587" s="97">
        <v>45136</v>
      </c>
      <c r="U587" s="38">
        <f t="shared" si="66"/>
        <v>400</v>
      </c>
      <c r="V587" s="38">
        <f t="shared" si="67"/>
        <v>1</v>
      </c>
      <c r="W587" s="82">
        <f t="shared" si="68"/>
        <v>400</v>
      </c>
      <c r="X587" s="98" t="s">
        <v>95</v>
      </c>
      <c r="Y587" s="98" t="s">
        <v>89</v>
      </c>
      <c r="Z587" s="72"/>
      <c r="AA587" s="72"/>
      <c r="AB587" t="s">
        <v>100</v>
      </c>
      <c r="AC587" s="72" t="s">
        <v>101</v>
      </c>
    </row>
    <row r="588" spans="1:29" ht="15" customHeight="1">
      <c r="A588" s="38">
        <f t="shared" si="69"/>
        <v>586</v>
      </c>
      <c r="B588" s="38" t="s">
        <v>743</v>
      </c>
      <c r="C588" s="39" t="str">
        <f>IF($B588&lt;&gt;"",_xlfn.IFNA(VLOOKUP($B588,'Node Details'!$B:$U,C$1,0),"Check"),"")</f>
        <v>0000K0E10-K0E100104</v>
      </c>
      <c r="D588" s="39" t="str">
        <f>IF($B588&lt;&gt;"",_xlfn.IFNA(VLOOKUP($B588,'Node Details'!$B:$U,D$1,0),"Check"),"")</f>
        <v>K0E</v>
      </c>
      <c r="E588" s="39" t="str">
        <f>IF($B588&lt;&gt;"",_xlfn.IFNA(VLOOKUP($B588,'Node Details'!$B:$U,E$1,0),"Check"),"")</f>
        <v>Airtel</v>
      </c>
      <c r="F588" s="40">
        <v>45107</v>
      </c>
      <c r="G588" s="82"/>
      <c r="H588" s="39" t="s">
        <v>2828</v>
      </c>
      <c r="I588" s="39">
        <v>1</v>
      </c>
      <c r="J588" s="38">
        <v>400</v>
      </c>
      <c r="K588" s="39">
        <f t="shared" si="63"/>
        <v>400</v>
      </c>
      <c r="L588" s="64">
        <v>45033</v>
      </c>
      <c r="M588" s="82"/>
      <c r="N588" s="96" t="s">
        <v>577</v>
      </c>
      <c r="O588" s="94">
        <v>45082</v>
      </c>
      <c r="P588" s="38">
        <f t="shared" si="64"/>
        <v>400</v>
      </c>
      <c r="Q588" s="38">
        <f t="shared" si="65"/>
        <v>400</v>
      </c>
      <c r="R588" s="38"/>
      <c r="S588" s="96" t="s">
        <v>578</v>
      </c>
      <c r="T588" s="97">
        <v>45136</v>
      </c>
      <c r="U588" s="38">
        <f t="shared" si="66"/>
        <v>400</v>
      </c>
      <c r="V588" s="38">
        <f t="shared" si="67"/>
        <v>1</v>
      </c>
      <c r="W588" s="82">
        <f t="shared" si="68"/>
        <v>400</v>
      </c>
      <c r="X588" s="98" t="s">
        <v>95</v>
      </c>
      <c r="Y588" s="98" t="s">
        <v>89</v>
      </c>
      <c r="Z588" s="72"/>
      <c r="AA588" s="72"/>
      <c r="AB588" t="s">
        <v>100</v>
      </c>
      <c r="AC588" s="72" t="s">
        <v>101</v>
      </c>
    </row>
    <row r="589" spans="1:29" ht="15" customHeight="1">
      <c r="A589" s="38">
        <f t="shared" si="69"/>
        <v>587</v>
      </c>
      <c r="B589" s="38" t="s">
        <v>2310</v>
      </c>
      <c r="C589" s="39" t="str">
        <f>IF($B589&lt;&gt;"",_xlfn.IFNA(VLOOKUP($B589,'Node Details'!$B:$U,C$1,0),"Check"),"")</f>
        <v>K0E100103-K0E100108</v>
      </c>
      <c r="D589" s="39" t="str">
        <f>IF($B589&lt;&gt;"",_xlfn.IFNA(VLOOKUP($B589,'Node Details'!$B:$U,D$1,0),"Check"),"")</f>
        <v>K0E</v>
      </c>
      <c r="E589" s="39" t="str">
        <f>IF($B589&lt;&gt;"",_xlfn.IFNA(VLOOKUP($B589,'Node Details'!$B:$U,E$1,0),"Check"),"")</f>
        <v>Airtel</v>
      </c>
      <c r="F589" s="40">
        <v>45107</v>
      </c>
      <c r="G589" s="82"/>
      <c r="H589" s="39" t="s">
        <v>2828</v>
      </c>
      <c r="I589" s="39">
        <v>1</v>
      </c>
      <c r="J589" s="38">
        <v>400</v>
      </c>
      <c r="K589" s="39">
        <f t="shared" si="63"/>
        <v>400</v>
      </c>
      <c r="L589" s="64">
        <v>45036</v>
      </c>
      <c r="M589" s="82"/>
      <c r="N589" s="96" t="s">
        <v>577</v>
      </c>
      <c r="O589" s="94">
        <v>45082</v>
      </c>
      <c r="P589" s="38">
        <f t="shared" si="64"/>
        <v>400</v>
      </c>
      <c r="Q589" s="38">
        <f t="shared" si="65"/>
        <v>400</v>
      </c>
      <c r="R589" s="38"/>
      <c r="S589" s="96" t="s">
        <v>578</v>
      </c>
      <c r="T589" s="97">
        <v>45136</v>
      </c>
      <c r="U589" s="38">
        <f t="shared" si="66"/>
        <v>400</v>
      </c>
      <c r="V589" s="38">
        <f t="shared" si="67"/>
        <v>1</v>
      </c>
      <c r="W589" s="82">
        <f t="shared" si="68"/>
        <v>400</v>
      </c>
      <c r="X589" s="98" t="s">
        <v>95</v>
      </c>
      <c r="Y589" s="98" t="s">
        <v>89</v>
      </c>
      <c r="Z589" s="72"/>
      <c r="AA589" s="72"/>
      <c r="AB589" t="s">
        <v>100</v>
      </c>
      <c r="AC589" s="72" t="s">
        <v>101</v>
      </c>
    </row>
    <row r="590" spans="1:29" ht="15" customHeight="1">
      <c r="A590" s="38">
        <f t="shared" si="69"/>
        <v>588</v>
      </c>
      <c r="B590" s="38" t="s">
        <v>2312</v>
      </c>
      <c r="C590" s="39" t="str">
        <f>IF($B590&lt;&gt;"",_xlfn.IFNA(VLOOKUP($B590,'Node Details'!$B:$U,C$1,0),"Check"),"")</f>
        <v>K0E100103-K0E100108</v>
      </c>
      <c r="D590" s="39" t="str">
        <f>IF($B590&lt;&gt;"",_xlfn.IFNA(VLOOKUP($B590,'Node Details'!$B:$U,D$1,0),"Check"),"")</f>
        <v>K0E</v>
      </c>
      <c r="E590" s="39" t="str">
        <f>IF($B590&lt;&gt;"",_xlfn.IFNA(VLOOKUP($B590,'Node Details'!$B:$U,E$1,0),"Check"),"")</f>
        <v>Airtel</v>
      </c>
      <c r="F590" s="40">
        <v>45107</v>
      </c>
      <c r="G590" s="82"/>
      <c r="H590" s="39" t="s">
        <v>2828</v>
      </c>
      <c r="I590" s="39">
        <v>1</v>
      </c>
      <c r="J590" s="38">
        <v>400</v>
      </c>
      <c r="K590" s="39">
        <f t="shared" si="63"/>
        <v>400</v>
      </c>
      <c r="L590" s="64">
        <v>45033</v>
      </c>
      <c r="M590" s="82"/>
      <c r="N590" s="96" t="s">
        <v>577</v>
      </c>
      <c r="O590" s="94">
        <v>45082</v>
      </c>
      <c r="P590" s="38">
        <f t="shared" si="64"/>
        <v>400</v>
      </c>
      <c r="Q590" s="38">
        <f t="shared" si="65"/>
        <v>400</v>
      </c>
      <c r="R590" s="38"/>
      <c r="S590" s="96" t="s">
        <v>578</v>
      </c>
      <c r="T590" s="97">
        <v>45136</v>
      </c>
      <c r="U590" s="38">
        <f t="shared" si="66"/>
        <v>400</v>
      </c>
      <c r="V590" s="38">
        <f t="shared" si="67"/>
        <v>1</v>
      </c>
      <c r="W590" s="82">
        <f t="shared" si="68"/>
        <v>400</v>
      </c>
      <c r="X590" s="98" t="s">
        <v>95</v>
      </c>
      <c r="Y590" s="98" t="s">
        <v>89</v>
      </c>
      <c r="Z590" s="72"/>
      <c r="AA590" s="72"/>
      <c r="AB590" t="s">
        <v>100</v>
      </c>
      <c r="AC590" s="72" t="s">
        <v>101</v>
      </c>
    </row>
    <row r="591" spans="1:29" ht="15" customHeight="1">
      <c r="A591" s="38">
        <f t="shared" si="69"/>
        <v>589</v>
      </c>
      <c r="B591" s="38" t="s">
        <v>2314</v>
      </c>
      <c r="C591" s="39" t="str">
        <f>IF($B591&lt;&gt;"",_xlfn.IFNA(VLOOKUP($B591,'Node Details'!$B:$U,C$1,0),"Check"),"")</f>
        <v>K0E100103-K0E100108</v>
      </c>
      <c r="D591" s="39" t="str">
        <f>IF($B591&lt;&gt;"",_xlfn.IFNA(VLOOKUP($B591,'Node Details'!$B:$U,D$1,0),"Check"),"")</f>
        <v>K0E</v>
      </c>
      <c r="E591" s="39" t="str">
        <f>IF($B591&lt;&gt;"",_xlfn.IFNA(VLOOKUP($B591,'Node Details'!$B:$U,E$1,0),"Check"),"")</f>
        <v>Airtel</v>
      </c>
      <c r="F591" s="40">
        <v>45107</v>
      </c>
      <c r="G591" s="82"/>
      <c r="H591" s="39" t="s">
        <v>2828</v>
      </c>
      <c r="I591" s="39">
        <v>1</v>
      </c>
      <c r="J591" s="38">
        <v>400</v>
      </c>
      <c r="K591" s="39">
        <f t="shared" si="63"/>
        <v>400</v>
      </c>
      <c r="L591" s="64">
        <v>45033</v>
      </c>
      <c r="M591" s="82"/>
      <c r="N591" s="96" t="s">
        <v>577</v>
      </c>
      <c r="O591" s="94">
        <v>45082</v>
      </c>
      <c r="P591" s="38">
        <f t="shared" si="64"/>
        <v>400</v>
      </c>
      <c r="Q591" s="38">
        <f t="shared" si="65"/>
        <v>400</v>
      </c>
      <c r="R591" s="38"/>
      <c r="S591" s="96" t="s">
        <v>578</v>
      </c>
      <c r="T591" s="97">
        <v>45136</v>
      </c>
      <c r="U591" s="38">
        <f t="shared" si="66"/>
        <v>400</v>
      </c>
      <c r="V591" s="38">
        <f t="shared" si="67"/>
        <v>1</v>
      </c>
      <c r="W591" s="82">
        <f t="shared" si="68"/>
        <v>400</v>
      </c>
      <c r="X591" s="98" t="s">
        <v>95</v>
      </c>
      <c r="Y591" s="98" t="s">
        <v>89</v>
      </c>
      <c r="Z591" s="72"/>
      <c r="AA591" s="72"/>
      <c r="AB591" t="s">
        <v>100</v>
      </c>
      <c r="AC591" s="72" t="s">
        <v>101</v>
      </c>
    </row>
    <row r="592" spans="1:29" ht="15" customHeight="1">
      <c r="A592" s="38">
        <f t="shared" si="69"/>
        <v>590</v>
      </c>
      <c r="B592" s="38" t="s">
        <v>748</v>
      </c>
      <c r="C592" s="39" t="str">
        <f>IF($B592&lt;&gt;"",_xlfn.IFNA(VLOOKUP($B592,'Node Details'!$B:$U,C$1,0),"Check"),"")</f>
        <v>K0E100103-K0E100108</v>
      </c>
      <c r="D592" s="39" t="str">
        <f>IF($B592&lt;&gt;"",_xlfn.IFNA(VLOOKUP($B592,'Node Details'!$B:$U,D$1,0),"Check"),"")</f>
        <v>K0E</v>
      </c>
      <c r="E592" s="39" t="str">
        <f>IF($B592&lt;&gt;"",_xlfn.IFNA(VLOOKUP($B592,'Node Details'!$B:$U,E$1,0),"Check"),"")</f>
        <v>Airtel</v>
      </c>
      <c r="F592" s="40">
        <v>45107</v>
      </c>
      <c r="G592" s="82"/>
      <c r="H592" s="39" t="s">
        <v>2828</v>
      </c>
      <c r="I592" s="39">
        <v>1</v>
      </c>
      <c r="J592" s="38">
        <v>400</v>
      </c>
      <c r="K592" s="39">
        <f t="shared" si="63"/>
        <v>400</v>
      </c>
      <c r="L592" s="64">
        <v>45033</v>
      </c>
      <c r="M592" s="82"/>
      <c r="N592" s="96" t="s">
        <v>577</v>
      </c>
      <c r="O592" s="94">
        <v>45082</v>
      </c>
      <c r="P592" s="38">
        <f t="shared" si="64"/>
        <v>400</v>
      </c>
      <c r="Q592" s="38">
        <f t="shared" si="65"/>
        <v>400</v>
      </c>
      <c r="R592" s="38"/>
      <c r="S592" s="96" t="s">
        <v>578</v>
      </c>
      <c r="T592" s="97">
        <v>45136</v>
      </c>
      <c r="U592" s="38">
        <f t="shared" si="66"/>
        <v>400</v>
      </c>
      <c r="V592" s="38">
        <f t="shared" si="67"/>
        <v>1</v>
      </c>
      <c r="W592" s="82">
        <f t="shared" si="68"/>
        <v>400</v>
      </c>
      <c r="X592" s="98" t="s">
        <v>95</v>
      </c>
      <c r="Y592" s="98" t="s">
        <v>89</v>
      </c>
      <c r="Z592" s="72"/>
      <c r="AA592" s="72"/>
      <c r="AB592" t="s">
        <v>100</v>
      </c>
      <c r="AC592" s="72" t="s">
        <v>101</v>
      </c>
    </row>
    <row r="593" spans="1:29" ht="15" customHeight="1">
      <c r="A593" s="38">
        <f t="shared" si="69"/>
        <v>591</v>
      </c>
      <c r="B593" s="38" t="s">
        <v>580</v>
      </c>
      <c r="C593" s="39" t="str">
        <f>IF($B593&lt;&gt;"",_xlfn.IFNA(VLOOKUP($B593,'Node Details'!$B:$U,C$1,0),"Check"),"")</f>
        <v>000000K0E-0000K0E06</v>
      </c>
      <c r="D593" s="39" t="str">
        <f>IF($B593&lt;&gt;"",_xlfn.IFNA(VLOOKUP($B593,'Node Details'!$B:$U,D$1,0),"Check"),"")</f>
        <v>K0E</v>
      </c>
      <c r="E593" s="39" t="str">
        <f>IF($B593&lt;&gt;"",_xlfn.IFNA(VLOOKUP($B593,'Node Details'!$B:$U,E$1,0),"Check"),"")</f>
        <v>Airtel</v>
      </c>
      <c r="F593" s="40">
        <v>45107</v>
      </c>
      <c r="G593" s="82"/>
      <c r="H593" s="39" t="s">
        <v>2825</v>
      </c>
      <c r="I593" s="39">
        <v>1</v>
      </c>
      <c r="J593" s="38">
        <v>400</v>
      </c>
      <c r="K593" s="39">
        <f t="shared" si="63"/>
        <v>400</v>
      </c>
      <c r="L593" s="64">
        <v>45094</v>
      </c>
      <c r="M593" s="82"/>
      <c r="N593" s="96" t="s">
        <v>577</v>
      </c>
      <c r="O593" s="94">
        <v>45082</v>
      </c>
      <c r="P593" s="38">
        <f t="shared" si="64"/>
        <v>400</v>
      </c>
      <c r="Q593" s="38">
        <f t="shared" si="65"/>
        <v>400</v>
      </c>
      <c r="R593" s="38"/>
      <c r="S593" s="96" t="s">
        <v>578</v>
      </c>
      <c r="T593" s="97">
        <v>45136</v>
      </c>
      <c r="U593" s="38">
        <f t="shared" si="66"/>
        <v>400</v>
      </c>
      <c r="V593" s="38">
        <f t="shared" si="67"/>
        <v>1</v>
      </c>
      <c r="W593" s="82">
        <f t="shared" si="68"/>
        <v>400</v>
      </c>
      <c r="X593" s="98" t="s">
        <v>95</v>
      </c>
      <c r="Y593" s="98" t="s">
        <v>89</v>
      </c>
      <c r="Z593" s="72"/>
      <c r="AA593" s="72"/>
      <c r="AB593" t="s">
        <v>100</v>
      </c>
      <c r="AC593" s="72" t="s">
        <v>101</v>
      </c>
    </row>
    <row r="594" spans="1:29" ht="15" customHeight="1">
      <c r="A594" s="38">
        <f t="shared" si="69"/>
        <v>592</v>
      </c>
      <c r="B594" s="38" t="s">
        <v>751</v>
      </c>
      <c r="C594" s="39" t="str">
        <f>IF($B594&lt;&gt;"",_xlfn.IFNA(VLOOKUP($B594,'Node Details'!$B:$U,C$1,0),"Check"),"")</f>
        <v>K0E060101-K0E060108</v>
      </c>
      <c r="D594" s="39" t="str">
        <f>IF($B594&lt;&gt;"",_xlfn.IFNA(VLOOKUP($B594,'Node Details'!$B:$U,D$1,0),"Check"),"")</f>
        <v>K0E</v>
      </c>
      <c r="E594" s="39" t="str">
        <f>IF($B594&lt;&gt;"",_xlfn.IFNA(VLOOKUP($B594,'Node Details'!$B:$U,E$1,0),"Check"),"")</f>
        <v>Airtel</v>
      </c>
      <c r="F594" s="40">
        <v>45107</v>
      </c>
      <c r="G594" s="82"/>
      <c r="H594" s="39" t="s">
        <v>2828</v>
      </c>
      <c r="I594" s="39">
        <v>1</v>
      </c>
      <c r="J594" s="38">
        <v>400</v>
      </c>
      <c r="K594" s="39">
        <f t="shared" si="63"/>
        <v>400</v>
      </c>
      <c r="L594" s="64">
        <v>45094</v>
      </c>
      <c r="M594" s="82"/>
      <c r="N594" s="96" t="s">
        <v>577</v>
      </c>
      <c r="O594" s="94">
        <v>45082</v>
      </c>
      <c r="P594" s="38">
        <f t="shared" si="64"/>
        <v>400</v>
      </c>
      <c r="Q594" s="38">
        <f t="shared" si="65"/>
        <v>400</v>
      </c>
      <c r="R594" s="38"/>
      <c r="S594" s="96" t="s">
        <v>578</v>
      </c>
      <c r="T594" s="97">
        <v>45136</v>
      </c>
      <c r="U594" s="38">
        <f t="shared" si="66"/>
        <v>400</v>
      </c>
      <c r="V594" s="38">
        <f t="shared" si="67"/>
        <v>1</v>
      </c>
      <c r="W594" s="82">
        <f t="shared" si="68"/>
        <v>400</v>
      </c>
      <c r="X594" s="98" t="s">
        <v>95</v>
      </c>
      <c r="Y594" s="98" t="s">
        <v>89</v>
      </c>
      <c r="Z594" s="72"/>
      <c r="AA594" s="72"/>
      <c r="AB594" t="s">
        <v>100</v>
      </c>
      <c r="AC594" s="72" t="s">
        <v>101</v>
      </c>
    </row>
    <row r="595" spans="1:29" ht="15" customHeight="1">
      <c r="A595" s="38">
        <f t="shared" si="69"/>
        <v>593</v>
      </c>
      <c r="B595" s="38" t="s">
        <v>2316</v>
      </c>
      <c r="C595" s="39" t="str">
        <f>IF($B595&lt;&gt;"",_xlfn.IFNA(VLOOKUP($B595,'Node Details'!$B:$U,C$1,0),"Check"),"")</f>
        <v>K0E060101-K0E060108</v>
      </c>
      <c r="D595" s="39" t="str">
        <f>IF($B595&lt;&gt;"",_xlfn.IFNA(VLOOKUP($B595,'Node Details'!$B:$U,D$1,0),"Check"),"")</f>
        <v>K0E</v>
      </c>
      <c r="E595" s="39" t="str">
        <f>IF($B595&lt;&gt;"",_xlfn.IFNA(VLOOKUP($B595,'Node Details'!$B:$U,E$1,0),"Check"),"")</f>
        <v>Airtel</v>
      </c>
      <c r="F595" s="40">
        <v>45107</v>
      </c>
      <c r="G595" s="82"/>
      <c r="H595" s="39" t="s">
        <v>2828</v>
      </c>
      <c r="I595" s="39">
        <v>1</v>
      </c>
      <c r="J595" s="38">
        <v>400</v>
      </c>
      <c r="K595" s="39">
        <f t="shared" si="63"/>
        <v>400</v>
      </c>
      <c r="L595" s="64">
        <v>45094</v>
      </c>
      <c r="M595" s="82"/>
      <c r="N595" s="96" t="s">
        <v>577</v>
      </c>
      <c r="O595" s="94">
        <v>45082</v>
      </c>
      <c r="P595" s="38">
        <f t="shared" si="64"/>
        <v>400</v>
      </c>
      <c r="Q595" s="38">
        <f t="shared" si="65"/>
        <v>400</v>
      </c>
      <c r="R595" s="38"/>
      <c r="S595" s="96" t="s">
        <v>578</v>
      </c>
      <c r="T595" s="97">
        <v>45136</v>
      </c>
      <c r="U595" s="38">
        <f t="shared" si="66"/>
        <v>400</v>
      </c>
      <c r="V595" s="38">
        <f t="shared" si="67"/>
        <v>1</v>
      </c>
      <c r="W595" s="82">
        <f t="shared" si="68"/>
        <v>400</v>
      </c>
      <c r="X595" s="98" t="s">
        <v>95</v>
      </c>
      <c r="Y595" s="98" t="s">
        <v>89</v>
      </c>
      <c r="Z595" s="72"/>
      <c r="AA595" s="72"/>
      <c r="AB595" t="s">
        <v>100</v>
      </c>
      <c r="AC595" s="72" t="s">
        <v>101</v>
      </c>
    </row>
    <row r="596" spans="1:29" ht="15" customHeight="1">
      <c r="A596" s="38">
        <f t="shared" si="69"/>
        <v>594</v>
      </c>
      <c r="B596" s="38" t="s">
        <v>2318</v>
      </c>
      <c r="C596" s="39" t="str">
        <f>IF($B596&lt;&gt;"",_xlfn.IFNA(VLOOKUP($B596,'Node Details'!$B:$U,C$1,0),"Check"),"")</f>
        <v>K0E060101-K0E060108</v>
      </c>
      <c r="D596" s="39" t="str">
        <f>IF($B596&lt;&gt;"",_xlfn.IFNA(VLOOKUP($B596,'Node Details'!$B:$U,D$1,0),"Check"),"")</f>
        <v>K0E</v>
      </c>
      <c r="E596" s="39" t="str">
        <f>IF($B596&lt;&gt;"",_xlfn.IFNA(VLOOKUP($B596,'Node Details'!$B:$U,E$1,0),"Check"),"")</f>
        <v>Airtel</v>
      </c>
      <c r="F596" s="40">
        <v>45107</v>
      </c>
      <c r="G596" s="82"/>
      <c r="H596" s="39" t="s">
        <v>2828</v>
      </c>
      <c r="I596" s="39">
        <v>1</v>
      </c>
      <c r="J596" s="38">
        <v>400</v>
      </c>
      <c r="K596" s="39">
        <f t="shared" si="63"/>
        <v>400</v>
      </c>
      <c r="L596" s="64">
        <v>45094</v>
      </c>
      <c r="M596" s="82"/>
      <c r="N596" s="96" t="s">
        <v>577</v>
      </c>
      <c r="O596" s="94">
        <v>45082</v>
      </c>
      <c r="P596" s="38">
        <f t="shared" si="64"/>
        <v>400</v>
      </c>
      <c r="Q596" s="38">
        <f t="shared" si="65"/>
        <v>400</v>
      </c>
      <c r="R596" s="38"/>
      <c r="S596" s="96" t="s">
        <v>578</v>
      </c>
      <c r="T596" s="97">
        <v>45136</v>
      </c>
      <c r="U596" s="38">
        <f t="shared" si="66"/>
        <v>400</v>
      </c>
      <c r="V596" s="38">
        <f t="shared" si="67"/>
        <v>1</v>
      </c>
      <c r="W596" s="82">
        <f t="shared" si="68"/>
        <v>400</v>
      </c>
      <c r="X596" s="98" t="s">
        <v>95</v>
      </c>
      <c r="Y596" s="98" t="s">
        <v>89</v>
      </c>
      <c r="Z596" s="72"/>
      <c r="AA596" s="72"/>
      <c r="AB596" t="s">
        <v>100</v>
      </c>
      <c r="AC596" s="72" t="s">
        <v>101</v>
      </c>
    </row>
    <row r="597" spans="1:29" ht="15" customHeight="1">
      <c r="A597" s="38">
        <f t="shared" si="69"/>
        <v>595</v>
      </c>
      <c r="B597" s="38" t="s">
        <v>2320</v>
      </c>
      <c r="C597" s="39" t="str">
        <f>IF($B597&lt;&gt;"",_xlfn.IFNA(VLOOKUP($B597,'Node Details'!$B:$U,C$1,0),"Check"),"")</f>
        <v>K0E060101-K0E060108</v>
      </c>
      <c r="D597" s="39" t="str">
        <f>IF($B597&lt;&gt;"",_xlfn.IFNA(VLOOKUP($B597,'Node Details'!$B:$U,D$1,0),"Check"),"")</f>
        <v>K0E</v>
      </c>
      <c r="E597" s="39" t="str">
        <f>IF($B597&lt;&gt;"",_xlfn.IFNA(VLOOKUP($B597,'Node Details'!$B:$U,E$1,0),"Check"),"")</f>
        <v>Airtel</v>
      </c>
      <c r="F597" s="40">
        <v>45107</v>
      </c>
      <c r="G597" s="82"/>
      <c r="H597" s="39" t="s">
        <v>2828</v>
      </c>
      <c r="I597" s="39">
        <v>1</v>
      </c>
      <c r="J597" s="38">
        <v>400</v>
      </c>
      <c r="K597" s="39">
        <f t="shared" si="63"/>
        <v>400</v>
      </c>
      <c r="L597" s="64">
        <v>45094</v>
      </c>
      <c r="M597" s="82"/>
      <c r="N597" s="96" t="s">
        <v>577</v>
      </c>
      <c r="O597" s="94">
        <v>45082</v>
      </c>
      <c r="P597" s="38">
        <f t="shared" si="64"/>
        <v>400</v>
      </c>
      <c r="Q597" s="38">
        <f t="shared" si="65"/>
        <v>400</v>
      </c>
      <c r="R597" s="38"/>
      <c r="S597" s="96" t="s">
        <v>578</v>
      </c>
      <c r="T597" s="97">
        <v>45136</v>
      </c>
      <c r="U597" s="38">
        <f t="shared" si="66"/>
        <v>400</v>
      </c>
      <c r="V597" s="38">
        <f t="shared" si="67"/>
        <v>1</v>
      </c>
      <c r="W597" s="82">
        <f t="shared" si="68"/>
        <v>400</v>
      </c>
      <c r="X597" s="98" t="s">
        <v>95</v>
      </c>
      <c r="Y597" s="98" t="s">
        <v>89</v>
      </c>
      <c r="Z597" s="72"/>
      <c r="AA597" s="72"/>
      <c r="AB597" t="s">
        <v>100</v>
      </c>
      <c r="AC597" s="72" t="s">
        <v>101</v>
      </c>
    </row>
    <row r="598" spans="1:29" ht="15" customHeight="1">
      <c r="A598" s="38">
        <f t="shared" si="69"/>
        <v>596</v>
      </c>
      <c r="B598" s="38" t="s">
        <v>755</v>
      </c>
      <c r="C598" s="39" t="str">
        <f>IF($B598&lt;&gt;"",_xlfn.IFNA(VLOOKUP($B598,'Node Details'!$B:$U,C$1,0),"Check"),"")</f>
        <v>K0E060105-K0E060108</v>
      </c>
      <c r="D598" s="39" t="str">
        <f>IF($B598&lt;&gt;"",_xlfn.IFNA(VLOOKUP($B598,'Node Details'!$B:$U,D$1,0),"Check"),"")</f>
        <v>K0E</v>
      </c>
      <c r="E598" s="39" t="str">
        <f>IF($B598&lt;&gt;"",_xlfn.IFNA(VLOOKUP($B598,'Node Details'!$B:$U,E$1,0),"Check"),"")</f>
        <v>Airtel</v>
      </c>
      <c r="F598" s="40">
        <v>45107</v>
      </c>
      <c r="G598" s="82"/>
      <c r="H598" s="39" t="s">
        <v>2828</v>
      </c>
      <c r="I598" s="39">
        <v>1</v>
      </c>
      <c r="J598" s="38">
        <v>400</v>
      </c>
      <c r="K598" s="39">
        <f t="shared" si="63"/>
        <v>400</v>
      </c>
      <c r="L598" s="64">
        <v>45094</v>
      </c>
      <c r="M598" s="82"/>
      <c r="N598" s="96" t="s">
        <v>577</v>
      </c>
      <c r="O598" s="94">
        <v>45082</v>
      </c>
      <c r="P598" s="38">
        <f t="shared" si="64"/>
        <v>400</v>
      </c>
      <c r="Q598" s="38">
        <f t="shared" si="65"/>
        <v>400</v>
      </c>
      <c r="R598" s="38"/>
      <c r="S598" s="96" t="s">
        <v>578</v>
      </c>
      <c r="T598" s="97">
        <v>45136</v>
      </c>
      <c r="U598" s="38">
        <f t="shared" si="66"/>
        <v>400</v>
      </c>
      <c r="V598" s="38">
        <f t="shared" si="67"/>
        <v>1</v>
      </c>
      <c r="W598" s="82">
        <f t="shared" si="68"/>
        <v>400</v>
      </c>
      <c r="X598" s="98" t="s">
        <v>95</v>
      </c>
      <c r="Y598" s="98" t="s">
        <v>89</v>
      </c>
      <c r="Z598" s="72"/>
      <c r="AA598" s="72"/>
      <c r="AB598" t="s">
        <v>100</v>
      </c>
      <c r="AC598" s="72" t="s">
        <v>101</v>
      </c>
    </row>
    <row r="599" spans="1:29" ht="15" customHeight="1">
      <c r="A599" s="38">
        <f t="shared" si="69"/>
        <v>597</v>
      </c>
      <c r="B599" s="38" t="s">
        <v>2322</v>
      </c>
      <c r="C599" s="39" t="str">
        <f>IF($B599&lt;&gt;"",_xlfn.IFNA(VLOOKUP($B599,'Node Details'!$B:$U,C$1,0),"Check"),"")</f>
        <v>K0E060105-K0E060108</v>
      </c>
      <c r="D599" s="39" t="str">
        <f>IF($B599&lt;&gt;"",_xlfn.IFNA(VLOOKUP($B599,'Node Details'!$B:$U,D$1,0),"Check"),"")</f>
        <v>K0E</v>
      </c>
      <c r="E599" s="39" t="str">
        <f>IF($B599&lt;&gt;"",_xlfn.IFNA(VLOOKUP($B599,'Node Details'!$B:$U,E$1,0),"Check"),"")</f>
        <v>Airtel</v>
      </c>
      <c r="F599" s="40">
        <v>45107</v>
      </c>
      <c r="G599" s="82"/>
      <c r="H599" s="39" t="s">
        <v>2828</v>
      </c>
      <c r="I599" s="39">
        <v>1</v>
      </c>
      <c r="J599" s="38">
        <v>400</v>
      </c>
      <c r="K599" s="39">
        <f t="shared" si="63"/>
        <v>400</v>
      </c>
      <c r="L599" s="64">
        <v>45094</v>
      </c>
      <c r="M599" s="82"/>
      <c r="N599" s="96" t="s">
        <v>577</v>
      </c>
      <c r="O599" s="94">
        <v>45082</v>
      </c>
      <c r="P599" s="38">
        <f t="shared" si="64"/>
        <v>400</v>
      </c>
      <c r="Q599" s="38">
        <f t="shared" si="65"/>
        <v>400</v>
      </c>
      <c r="R599" s="38"/>
      <c r="S599" s="96" t="s">
        <v>578</v>
      </c>
      <c r="T599" s="97">
        <v>45136</v>
      </c>
      <c r="U599" s="38">
        <f t="shared" si="66"/>
        <v>400</v>
      </c>
      <c r="V599" s="38">
        <f t="shared" si="67"/>
        <v>1</v>
      </c>
      <c r="W599" s="82">
        <f t="shared" si="68"/>
        <v>400</v>
      </c>
      <c r="X599" s="98" t="s">
        <v>95</v>
      </c>
      <c r="Y599" s="98" t="s">
        <v>89</v>
      </c>
      <c r="Z599" s="72"/>
      <c r="AA599" s="72"/>
      <c r="AB599" t="s">
        <v>100</v>
      </c>
      <c r="AC599" s="72" t="s">
        <v>101</v>
      </c>
    </row>
    <row r="600" spans="1:29" ht="15" customHeight="1">
      <c r="A600" s="38">
        <f t="shared" si="69"/>
        <v>598</v>
      </c>
      <c r="B600" s="38" t="s">
        <v>2324</v>
      </c>
      <c r="C600" s="39" t="str">
        <f>IF($B600&lt;&gt;"",_xlfn.IFNA(VLOOKUP($B600,'Node Details'!$B:$U,C$1,0),"Check"),"")</f>
        <v>K0E060105-K0E060108</v>
      </c>
      <c r="D600" s="39" t="str">
        <f>IF($B600&lt;&gt;"",_xlfn.IFNA(VLOOKUP($B600,'Node Details'!$B:$U,D$1,0),"Check"),"")</f>
        <v>K0E</v>
      </c>
      <c r="E600" s="39" t="str">
        <f>IF($B600&lt;&gt;"",_xlfn.IFNA(VLOOKUP($B600,'Node Details'!$B:$U,E$1,0),"Check"),"")</f>
        <v>Airtel</v>
      </c>
      <c r="F600" s="40">
        <v>45107</v>
      </c>
      <c r="G600" s="82"/>
      <c r="H600" s="39" t="s">
        <v>2828</v>
      </c>
      <c r="I600" s="39">
        <v>1</v>
      </c>
      <c r="J600" s="38">
        <v>400</v>
      </c>
      <c r="K600" s="39">
        <f t="shared" si="63"/>
        <v>400</v>
      </c>
      <c r="L600" s="64">
        <v>45094</v>
      </c>
      <c r="M600" s="82"/>
      <c r="N600" s="96" t="s">
        <v>577</v>
      </c>
      <c r="O600" s="94">
        <v>45082</v>
      </c>
      <c r="P600" s="38">
        <f t="shared" si="64"/>
        <v>400</v>
      </c>
      <c r="Q600" s="38">
        <f t="shared" si="65"/>
        <v>400</v>
      </c>
      <c r="R600" s="38"/>
      <c r="S600" s="96" t="s">
        <v>578</v>
      </c>
      <c r="T600" s="97">
        <v>45136</v>
      </c>
      <c r="U600" s="38">
        <f t="shared" si="66"/>
        <v>400</v>
      </c>
      <c r="V600" s="38">
        <f t="shared" si="67"/>
        <v>1</v>
      </c>
      <c r="W600" s="82">
        <f t="shared" si="68"/>
        <v>400</v>
      </c>
      <c r="X600" s="98" t="s">
        <v>95</v>
      </c>
      <c r="Y600" s="98" t="s">
        <v>89</v>
      </c>
      <c r="Z600" s="72"/>
      <c r="AA600" s="72"/>
      <c r="AB600" t="s">
        <v>100</v>
      </c>
      <c r="AC600" s="72" t="s">
        <v>101</v>
      </c>
    </row>
    <row r="601" spans="1:29" ht="15" customHeight="1">
      <c r="A601" s="38">
        <f t="shared" si="69"/>
        <v>599</v>
      </c>
      <c r="B601" s="38" t="s">
        <v>752</v>
      </c>
      <c r="C601" s="39" t="str">
        <f>IF($B601&lt;&gt;"",_xlfn.IFNA(VLOOKUP($B601,'Node Details'!$B:$U,C$1,0),"Check"),"")</f>
        <v>K0E060105-K0E060108</v>
      </c>
      <c r="D601" s="39" t="str">
        <f>IF($B601&lt;&gt;"",_xlfn.IFNA(VLOOKUP($B601,'Node Details'!$B:$U,D$1,0),"Check"),"")</f>
        <v>K0E</v>
      </c>
      <c r="E601" s="39" t="str">
        <f>IF($B601&lt;&gt;"",_xlfn.IFNA(VLOOKUP($B601,'Node Details'!$B:$U,E$1,0),"Check"),"")</f>
        <v>Airtel</v>
      </c>
      <c r="F601" s="40">
        <v>45107</v>
      </c>
      <c r="G601" s="82"/>
      <c r="H601" s="39" t="s">
        <v>2828</v>
      </c>
      <c r="I601" s="39">
        <v>1</v>
      </c>
      <c r="J601" s="38">
        <v>400</v>
      </c>
      <c r="K601" s="39">
        <f t="shared" si="63"/>
        <v>400</v>
      </c>
      <c r="L601" s="64">
        <v>45104</v>
      </c>
      <c r="M601" s="82"/>
      <c r="N601" s="96" t="s">
        <v>577</v>
      </c>
      <c r="O601" s="94">
        <v>45082</v>
      </c>
      <c r="P601" s="38">
        <f t="shared" si="64"/>
        <v>400</v>
      </c>
      <c r="Q601" s="38">
        <f t="shared" si="65"/>
        <v>400</v>
      </c>
      <c r="R601" s="38"/>
      <c r="S601" s="96" t="s">
        <v>578</v>
      </c>
      <c r="T601" s="97">
        <v>45136</v>
      </c>
      <c r="U601" s="38">
        <f t="shared" si="66"/>
        <v>400</v>
      </c>
      <c r="V601" s="38">
        <f t="shared" si="67"/>
        <v>1</v>
      </c>
      <c r="W601" s="82">
        <f t="shared" si="68"/>
        <v>400</v>
      </c>
      <c r="X601" s="98" t="s">
        <v>95</v>
      </c>
      <c r="Y601" s="98" t="s">
        <v>89</v>
      </c>
      <c r="Z601" s="72"/>
      <c r="AA601" s="72"/>
      <c r="AB601" t="s">
        <v>100</v>
      </c>
      <c r="AC601" s="72" t="s">
        <v>101</v>
      </c>
    </row>
    <row r="602" spans="1:29" ht="15" customHeight="1">
      <c r="A602" s="38">
        <f t="shared" si="69"/>
        <v>600</v>
      </c>
      <c r="B602" s="38" t="s">
        <v>586</v>
      </c>
      <c r="C602" s="39" t="str">
        <f>IF($B602&lt;&gt;"",_xlfn.IFNA(VLOOKUP($B602,'Node Details'!$B:$U,C$1,0),"Check"),"")</f>
        <v>000000K0E-0000K0E07</v>
      </c>
      <c r="D602" s="39" t="str">
        <f>IF($B602&lt;&gt;"",_xlfn.IFNA(VLOOKUP($B602,'Node Details'!$B:$U,D$1,0),"Check"),"")</f>
        <v>K0E</v>
      </c>
      <c r="E602" s="39" t="str">
        <f>IF($B602&lt;&gt;"",_xlfn.IFNA(VLOOKUP($B602,'Node Details'!$B:$U,E$1,0),"Check"),"")</f>
        <v>Airtel</v>
      </c>
      <c r="F602" s="40">
        <v>45107</v>
      </c>
      <c r="G602" s="82"/>
      <c r="H602" s="39" t="s">
        <v>2825</v>
      </c>
      <c r="I602" s="39">
        <v>1</v>
      </c>
      <c r="J602" s="38">
        <v>400</v>
      </c>
      <c r="K602" s="39">
        <f t="shared" si="63"/>
        <v>400</v>
      </c>
      <c r="L602" s="64">
        <v>45003</v>
      </c>
      <c r="M602" s="82"/>
      <c r="N602" s="96" t="s">
        <v>577</v>
      </c>
      <c r="O602" s="94">
        <v>45082</v>
      </c>
      <c r="P602" s="38">
        <f t="shared" si="64"/>
        <v>400</v>
      </c>
      <c r="Q602" s="38">
        <f t="shared" si="65"/>
        <v>400</v>
      </c>
      <c r="R602" s="38"/>
      <c r="S602" s="96" t="s">
        <v>578</v>
      </c>
      <c r="T602" s="97">
        <v>45136</v>
      </c>
      <c r="U602" s="38">
        <f t="shared" si="66"/>
        <v>400</v>
      </c>
      <c r="V602" s="38">
        <f t="shared" si="67"/>
        <v>1</v>
      </c>
      <c r="W602" s="82">
        <f t="shared" si="68"/>
        <v>400</v>
      </c>
      <c r="X602" s="98" t="s">
        <v>95</v>
      </c>
      <c r="Y602" s="98" t="s">
        <v>89</v>
      </c>
      <c r="Z602" s="72"/>
      <c r="AA602" s="72"/>
      <c r="AB602" t="s">
        <v>100</v>
      </c>
      <c r="AC602" s="72" t="s">
        <v>101</v>
      </c>
    </row>
    <row r="603" spans="1:29" ht="15" customHeight="1">
      <c r="A603" s="38">
        <f t="shared" si="69"/>
        <v>601</v>
      </c>
      <c r="B603" s="38" t="s">
        <v>761</v>
      </c>
      <c r="C603" s="39" t="str">
        <f>IF($B603&lt;&gt;"",_xlfn.IFNA(VLOOKUP($B603,'Node Details'!$B:$U,C$1,0),"Check"),"")</f>
        <v>0000K0E07-K0E070101</v>
      </c>
      <c r="D603" s="39" t="str">
        <f>IF($B603&lt;&gt;"",_xlfn.IFNA(VLOOKUP($B603,'Node Details'!$B:$U,D$1,0),"Check"),"")</f>
        <v>K0E</v>
      </c>
      <c r="E603" s="39" t="str">
        <f>IF($B603&lt;&gt;"",_xlfn.IFNA(VLOOKUP($B603,'Node Details'!$B:$U,E$1,0),"Check"),"")</f>
        <v>Airtel</v>
      </c>
      <c r="F603" s="40">
        <v>45107</v>
      </c>
      <c r="G603" s="82"/>
      <c r="H603" s="39" t="s">
        <v>2828</v>
      </c>
      <c r="I603" s="39">
        <v>1</v>
      </c>
      <c r="J603" s="38">
        <v>400</v>
      </c>
      <c r="K603" s="39">
        <f t="shared" si="63"/>
        <v>400</v>
      </c>
      <c r="L603" s="64">
        <v>45005</v>
      </c>
      <c r="M603" s="82"/>
      <c r="N603" s="96" t="s">
        <v>577</v>
      </c>
      <c r="O603" s="94">
        <v>45082</v>
      </c>
      <c r="P603" s="38">
        <f t="shared" si="64"/>
        <v>400</v>
      </c>
      <c r="Q603" s="38">
        <f t="shared" si="65"/>
        <v>400</v>
      </c>
      <c r="R603" s="38"/>
      <c r="S603" s="96" t="s">
        <v>578</v>
      </c>
      <c r="T603" s="97">
        <v>45136</v>
      </c>
      <c r="U603" s="38">
        <f t="shared" si="66"/>
        <v>400</v>
      </c>
      <c r="V603" s="38">
        <f t="shared" si="67"/>
        <v>1</v>
      </c>
      <c r="W603" s="82">
        <f t="shared" si="68"/>
        <v>400</v>
      </c>
      <c r="X603" s="98" t="s">
        <v>95</v>
      </c>
      <c r="Y603" s="98" t="s">
        <v>89</v>
      </c>
      <c r="Z603" s="72"/>
      <c r="AA603" s="72"/>
      <c r="AB603" t="s">
        <v>100</v>
      </c>
      <c r="AC603" s="72" t="s">
        <v>101</v>
      </c>
    </row>
    <row r="604" spans="1:29" ht="15" customHeight="1">
      <c r="A604" s="38">
        <f t="shared" si="69"/>
        <v>602</v>
      </c>
      <c r="B604" s="38" t="s">
        <v>763</v>
      </c>
      <c r="C604" s="39" t="str">
        <f>IF($B604&lt;&gt;"",_xlfn.IFNA(VLOOKUP($B604,'Node Details'!$B:$U,C$1,0),"Check"),"")</f>
        <v>0000K0E07-K0E070102</v>
      </c>
      <c r="D604" s="39" t="str">
        <f>IF($B604&lt;&gt;"",_xlfn.IFNA(VLOOKUP($B604,'Node Details'!$B:$U,D$1,0),"Check"),"")</f>
        <v>K0E</v>
      </c>
      <c r="E604" s="39" t="str">
        <f>IF($B604&lt;&gt;"",_xlfn.IFNA(VLOOKUP($B604,'Node Details'!$B:$U,E$1,0),"Check"),"")</f>
        <v>Airtel</v>
      </c>
      <c r="F604" s="40">
        <v>45107</v>
      </c>
      <c r="G604" s="82"/>
      <c r="H604" s="39" t="s">
        <v>2828</v>
      </c>
      <c r="I604" s="39">
        <v>1</v>
      </c>
      <c r="J604" s="38">
        <v>400</v>
      </c>
      <c r="K604" s="39">
        <f t="shared" si="63"/>
        <v>400</v>
      </c>
      <c r="L604" s="64">
        <v>45005</v>
      </c>
      <c r="M604" s="82"/>
      <c r="N604" s="96" t="s">
        <v>577</v>
      </c>
      <c r="O604" s="94">
        <v>45082</v>
      </c>
      <c r="P604" s="38">
        <f t="shared" si="64"/>
        <v>400</v>
      </c>
      <c r="Q604" s="38">
        <f t="shared" si="65"/>
        <v>400</v>
      </c>
      <c r="R604" s="38"/>
      <c r="S604" s="96" t="s">
        <v>578</v>
      </c>
      <c r="T604" s="97">
        <v>45136</v>
      </c>
      <c r="U604" s="38">
        <f t="shared" si="66"/>
        <v>400</v>
      </c>
      <c r="V604" s="38">
        <f t="shared" si="67"/>
        <v>1</v>
      </c>
      <c r="W604" s="82">
        <f t="shared" si="68"/>
        <v>400</v>
      </c>
      <c r="X604" s="98" t="s">
        <v>95</v>
      </c>
      <c r="Y604" s="98" t="s">
        <v>89</v>
      </c>
      <c r="Z604" s="72"/>
      <c r="AA604" s="72"/>
      <c r="AB604" t="s">
        <v>100</v>
      </c>
      <c r="AC604" s="72" t="s">
        <v>101</v>
      </c>
    </row>
    <row r="605" spans="1:29" ht="15" customHeight="1">
      <c r="A605" s="38">
        <f t="shared" si="69"/>
        <v>603</v>
      </c>
      <c r="B605" s="38" t="s">
        <v>2326</v>
      </c>
      <c r="C605" s="39" t="str">
        <f>IF($B605&lt;&gt;"",_xlfn.IFNA(VLOOKUP($B605,'Node Details'!$B:$U,C$1,0),"Check"),"")</f>
        <v>0000K0E07-K0E070108</v>
      </c>
      <c r="D605" s="39" t="str">
        <f>IF($B605&lt;&gt;"",_xlfn.IFNA(VLOOKUP($B605,'Node Details'!$B:$U,D$1,0),"Check"),"")</f>
        <v>K0E</v>
      </c>
      <c r="E605" s="39" t="str">
        <f>IF($B605&lt;&gt;"",_xlfn.IFNA(VLOOKUP($B605,'Node Details'!$B:$U,E$1,0),"Check"),"")</f>
        <v>Airtel</v>
      </c>
      <c r="F605" s="40">
        <v>45107</v>
      </c>
      <c r="G605" s="82"/>
      <c r="H605" s="39" t="s">
        <v>2828</v>
      </c>
      <c r="I605" s="39">
        <v>1</v>
      </c>
      <c r="J605" s="38">
        <v>400</v>
      </c>
      <c r="K605" s="39">
        <f t="shared" si="63"/>
        <v>400</v>
      </c>
      <c r="L605" s="64">
        <v>45005</v>
      </c>
      <c r="M605" s="82"/>
      <c r="N605" s="96" t="s">
        <v>577</v>
      </c>
      <c r="O605" s="94">
        <v>45082</v>
      </c>
      <c r="P605" s="38">
        <f t="shared" si="64"/>
        <v>400</v>
      </c>
      <c r="Q605" s="38">
        <f t="shared" si="65"/>
        <v>400</v>
      </c>
      <c r="R605" s="38"/>
      <c r="S605" s="96" t="s">
        <v>578</v>
      </c>
      <c r="T605" s="97">
        <v>45136</v>
      </c>
      <c r="U605" s="38">
        <f t="shared" si="66"/>
        <v>400</v>
      </c>
      <c r="V605" s="38">
        <f t="shared" si="67"/>
        <v>1</v>
      </c>
      <c r="W605" s="82">
        <f t="shared" si="68"/>
        <v>400</v>
      </c>
      <c r="X605" s="98" t="s">
        <v>95</v>
      </c>
      <c r="Y605" s="98" t="s">
        <v>89</v>
      </c>
      <c r="Z605" s="72"/>
      <c r="AA605" s="72"/>
      <c r="AB605" t="s">
        <v>100</v>
      </c>
      <c r="AC605" s="72" t="s">
        <v>101</v>
      </c>
    </row>
    <row r="606" spans="1:29" ht="15" customHeight="1">
      <c r="A606" s="38">
        <f t="shared" si="69"/>
        <v>604</v>
      </c>
      <c r="B606" s="38" t="s">
        <v>2328</v>
      </c>
      <c r="C606" s="39" t="str">
        <f>IF($B606&lt;&gt;"",_xlfn.IFNA(VLOOKUP($B606,'Node Details'!$B:$U,C$1,0),"Check"),"")</f>
        <v>0000K0E07-K0E070108</v>
      </c>
      <c r="D606" s="39" t="str">
        <f>IF($B606&lt;&gt;"",_xlfn.IFNA(VLOOKUP($B606,'Node Details'!$B:$U,D$1,0),"Check"),"")</f>
        <v>K0E</v>
      </c>
      <c r="E606" s="39" t="str">
        <f>IF($B606&lt;&gt;"",_xlfn.IFNA(VLOOKUP($B606,'Node Details'!$B:$U,E$1,0),"Check"),"")</f>
        <v>Airtel</v>
      </c>
      <c r="F606" s="40">
        <v>45107</v>
      </c>
      <c r="G606" s="82"/>
      <c r="H606" s="39" t="s">
        <v>2828</v>
      </c>
      <c r="I606" s="39">
        <v>1</v>
      </c>
      <c r="J606" s="38">
        <v>400</v>
      </c>
      <c r="K606" s="39">
        <f t="shared" si="63"/>
        <v>400</v>
      </c>
      <c r="L606" s="64">
        <v>45005</v>
      </c>
      <c r="M606" s="82"/>
      <c r="N606" s="96" t="s">
        <v>577</v>
      </c>
      <c r="O606" s="94">
        <v>45082</v>
      </c>
      <c r="P606" s="38">
        <f t="shared" si="64"/>
        <v>400</v>
      </c>
      <c r="Q606" s="38">
        <f t="shared" si="65"/>
        <v>400</v>
      </c>
      <c r="R606" s="38"/>
      <c r="S606" s="96" t="s">
        <v>578</v>
      </c>
      <c r="T606" s="97">
        <v>45136</v>
      </c>
      <c r="U606" s="38">
        <f t="shared" si="66"/>
        <v>400</v>
      </c>
      <c r="V606" s="38">
        <f t="shared" si="67"/>
        <v>1</v>
      </c>
      <c r="W606" s="82">
        <f t="shared" si="68"/>
        <v>400</v>
      </c>
      <c r="X606" s="98" t="s">
        <v>95</v>
      </c>
      <c r="Y606" s="98" t="s">
        <v>89</v>
      </c>
      <c r="Z606" s="72"/>
      <c r="AA606" s="72"/>
      <c r="AB606" t="s">
        <v>100</v>
      </c>
      <c r="AC606" s="72" t="s">
        <v>101</v>
      </c>
    </row>
    <row r="607" spans="1:29" ht="15" customHeight="1">
      <c r="A607" s="38">
        <f t="shared" si="69"/>
        <v>605</v>
      </c>
      <c r="B607" s="38" t="s">
        <v>2330</v>
      </c>
      <c r="C607" s="39" t="str">
        <f>IF($B607&lt;&gt;"",_xlfn.IFNA(VLOOKUP($B607,'Node Details'!$B:$U,C$1,0),"Check"),"")</f>
        <v>0000K0E07-K0E070108</v>
      </c>
      <c r="D607" s="39" t="str">
        <f>IF($B607&lt;&gt;"",_xlfn.IFNA(VLOOKUP($B607,'Node Details'!$B:$U,D$1,0),"Check"),"")</f>
        <v>K0E</v>
      </c>
      <c r="E607" s="39" t="str">
        <f>IF($B607&lt;&gt;"",_xlfn.IFNA(VLOOKUP($B607,'Node Details'!$B:$U,E$1,0),"Check"),"")</f>
        <v>Airtel</v>
      </c>
      <c r="F607" s="40">
        <v>45107</v>
      </c>
      <c r="G607" s="82"/>
      <c r="H607" s="39" t="s">
        <v>2828</v>
      </c>
      <c r="I607" s="39">
        <v>1</v>
      </c>
      <c r="J607" s="38">
        <v>400</v>
      </c>
      <c r="K607" s="39">
        <f t="shared" si="63"/>
        <v>400</v>
      </c>
      <c r="L607" s="64">
        <v>45028</v>
      </c>
      <c r="M607" s="82"/>
      <c r="N607" s="96" t="s">
        <v>577</v>
      </c>
      <c r="O607" s="94">
        <v>45082</v>
      </c>
      <c r="P607" s="38">
        <f t="shared" si="64"/>
        <v>400</v>
      </c>
      <c r="Q607" s="38">
        <f t="shared" si="65"/>
        <v>400</v>
      </c>
      <c r="R607" s="38"/>
      <c r="S607" s="96" t="s">
        <v>578</v>
      </c>
      <c r="T607" s="97">
        <v>45136</v>
      </c>
      <c r="U607" s="38">
        <f t="shared" si="66"/>
        <v>400</v>
      </c>
      <c r="V607" s="38">
        <f t="shared" si="67"/>
        <v>1</v>
      </c>
      <c r="W607" s="82">
        <f t="shared" si="68"/>
        <v>400</v>
      </c>
      <c r="X607" s="98" t="s">
        <v>95</v>
      </c>
      <c r="Y607" s="98" t="s">
        <v>89</v>
      </c>
      <c r="Z607" s="72"/>
      <c r="AA607" s="72"/>
      <c r="AB607" t="s">
        <v>100</v>
      </c>
      <c r="AC607" s="72" t="s">
        <v>101</v>
      </c>
    </row>
    <row r="608" spans="1:29" ht="15" customHeight="1">
      <c r="A608" s="38">
        <f t="shared" si="69"/>
        <v>606</v>
      </c>
      <c r="B608" s="38" t="s">
        <v>2332</v>
      </c>
      <c r="C608" s="39" t="str">
        <f>IF($B608&lt;&gt;"",_xlfn.IFNA(VLOOKUP($B608,'Node Details'!$B:$U,C$1,0),"Check"),"")</f>
        <v>0000K0E07-K0E070108</v>
      </c>
      <c r="D608" s="39" t="str">
        <f>IF($B608&lt;&gt;"",_xlfn.IFNA(VLOOKUP($B608,'Node Details'!$B:$U,D$1,0),"Check"),"")</f>
        <v>K0E</v>
      </c>
      <c r="E608" s="39" t="str">
        <f>IF($B608&lt;&gt;"",_xlfn.IFNA(VLOOKUP($B608,'Node Details'!$B:$U,E$1,0),"Check"),"")</f>
        <v>Airtel</v>
      </c>
      <c r="F608" s="40">
        <v>45107</v>
      </c>
      <c r="G608" s="82"/>
      <c r="H608" s="39" t="s">
        <v>2828</v>
      </c>
      <c r="I608" s="39">
        <v>1</v>
      </c>
      <c r="J608" s="38">
        <v>400</v>
      </c>
      <c r="K608" s="39">
        <f t="shared" si="63"/>
        <v>400</v>
      </c>
      <c r="L608" s="64">
        <v>45028</v>
      </c>
      <c r="M608" s="82"/>
      <c r="N608" s="96" t="s">
        <v>577</v>
      </c>
      <c r="O608" s="94">
        <v>45082</v>
      </c>
      <c r="P608" s="38">
        <f t="shared" si="64"/>
        <v>400</v>
      </c>
      <c r="Q608" s="38">
        <f t="shared" si="65"/>
        <v>400</v>
      </c>
      <c r="R608" s="38"/>
      <c r="S608" s="96" t="s">
        <v>578</v>
      </c>
      <c r="T608" s="97">
        <v>45136</v>
      </c>
      <c r="U608" s="38">
        <f t="shared" si="66"/>
        <v>400</v>
      </c>
      <c r="V608" s="38">
        <f t="shared" si="67"/>
        <v>1</v>
      </c>
      <c r="W608" s="82">
        <f t="shared" si="68"/>
        <v>400</v>
      </c>
      <c r="X608" s="98" t="s">
        <v>95</v>
      </c>
      <c r="Y608" s="98" t="s">
        <v>89</v>
      </c>
      <c r="Z608" s="72"/>
      <c r="AA608" s="72"/>
      <c r="AB608" t="s">
        <v>100</v>
      </c>
      <c r="AC608" s="72" t="s">
        <v>101</v>
      </c>
    </row>
    <row r="609" spans="1:29" ht="15" customHeight="1">
      <c r="A609" s="38">
        <f t="shared" si="69"/>
        <v>607</v>
      </c>
      <c r="B609" s="38" t="s">
        <v>2334</v>
      </c>
      <c r="C609" s="39" t="str">
        <f>IF($B609&lt;&gt;"",_xlfn.IFNA(VLOOKUP($B609,'Node Details'!$B:$U,C$1,0),"Check"),"")</f>
        <v>0000K0E07-K0E070108</v>
      </c>
      <c r="D609" s="39" t="str">
        <f>IF($B609&lt;&gt;"",_xlfn.IFNA(VLOOKUP($B609,'Node Details'!$B:$U,D$1,0),"Check"),"")</f>
        <v>K0E</v>
      </c>
      <c r="E609" s="39" t="str">
        <f>IF($B609&lt;&gt;"",_xlfn.IFNA(VLOOKUP($B609,'Node Details'!$B:$U,E$1,0),"Check"),"")</f>
        <v>Airtel</v>
      </c>
      <c r="F609" s="40">
        <v>45107</v>
      </c>
      <c r="G609" s="82"/>
      <c r="H609" s="39" t="s">
        <v>2828</v>
      </c>
      <c r="I609" s="39">
        <v>1</v>
      </c>
      <c r="J609" s="38">
        <v>400</v>
      </c>
      <c r="K609" s="39">
        <f t="shared" si="63"/>
        <v>400</v>
      </c>
      <c r="L609" s="64">
        <v>45036</v>
      </c>
      <c r="M609" s="82"/>
      <c r="N609" s="96" t="s">
        <v>577</v>
      </c>
      <c r="O609" s="94">
        <v>45082</v>
      </c>
      <c r="P609" s="38">
        <f t="shared" si="64"/>
        <v>400</v>
      </c>
      <c r="Q609" s="38">
        <f t="shared" si="65"/>
        <v>400</v>
      </c>
      <c r="R609" s="38"/>
      <c r="S609" s="96" t="s">
        <v>578</v>
      </c>
      <c r="T609" s="97">
        <v>45136</v>
      </c>
      <c r="U609" s="38">
        <f t="shared" si="66"/>
        <v>400</v>
      </c>
      <c r="V609" s="38">
        <f t="shared" si="67"/>
        <v>1</v>
      </c>
      <c r="W609" s="82">
        <f t="shared" si="68"/>
        <v>400</v>
      </c>
      <c r="X609" s="98" t="s">
        <v>95</v>
      </c>
      <c r="Y609" s="98" t="s">
        <v>89</v>
      </c>
      <c r="Z609" s="72"/>
      <c r="AA609" s="72"/>
      <c r="AB609" t="s">
        <v>100</v>
      </c>
      <c r="AC609" s="72" t="s">
        <v>101</v>
      </c>
    </row>
    <row r="610" spans="1:29" ht="15" customHeight="1">
      <c r="A610" s="38">
        <f t="shared" si="69"/>
        <v>608</v>
      </c>
      <c r="B610" s="38" t="s">
        <v>758</v>
      </c>
      <c r="C610" s="39" t="str">
        <f>IF($B610&lt;&gt;"",_xlfn.IFNA(VLOOKUP($B610,'Node Details'!$B:$U,C$1,0),"Check"),"")</f>
        <v>0000K0E07-K0E070108</v>
      </c>
      <c r="D610" s="39" t="str">
        <f>IF($B610&lt;&gt;"",_xlfn.IFNA(VLOOKUP($B610,'Node Details'!$B:$U,D$1,0),"Check"),"")</f>
        <v>K0E</v>
      </c>
      <c r="E610" s="39" t="str">
        <f>IF($B610&lt;&gt;"",_xlfn.IFNA(VLOOKUP($B610,'Node Details'!$B:$U,E$1,0),"Check"),"")</f>
        <v>Airtel</v>
      </c>
      <c r="F610" s="40">
        <v>45107</v>
      </c>
      <c r="G610" s="82"/>
      <c r="H610" s="39" t="s">
        <v>2828</v>
      </c>
      <c r="I610" s="39">
        <v>1</v>
      </c>
      <c r="J610" s="38">
        <v>400</v>
      </c>
      <c r="K610" s="39">
        <f t="shared" si="63"/>
        <v>400</v>
      </c>
      <c r="L610" s="64">
        <v>45077</v>
      </c>
      <c r="M610" s="82"/>
      <c r="N610" s="96" t="s">
        <v>577</v>
      </c>
      <c r="O610" s="94">
        <v>45082</v>
      </c>
      <c r="P610" s="38">
        <f t="shared" si="64"/>
        <v>400</v>
      </c>
      <c r="Q610" s="38">
        <f t="shared" si="65"/>
        <v>400</v>
      </c>
      <c r="R610" s="38"/>
      <c r="S610" s="96" t="s">
        <v>578</v>
      </c>
      <c r="T610" s="97">
        <v>45136</v>
      </c>
      <c r="U610" s="38">
        <f t="shared" si="66"/>
        <v>400</v>
      </c>
      <c r="V610" s="38">
        <f t="shared" si="67"/>
        <v>1</v>
      </c>
      <c r="W610" s="82">
        <f t="shared" si="68"/>
        <v>400</v>
      </c>
      <c r="X610" s="98" t="s">
        <v>95</v>
      </c>
      <c r="Y610" s="98" t="s">
        <v>89</v>
      </c>
      <c r="Z610" s="72"/>
      <c r="AA610" s="72"/>
      <c r="AB610" t="s">
        <v>100</v>
      </c>
      <c r="AC610" s="72" t="s">
        <v>101</v>
      </c>
    </row>
    <row r="611" spans="1:29" ht="15" customHeight="1">
      <c r="A611" s="38">
        <f t="shared" si="69"/>
        <v>609</v>
      </c>
      <c r="B611" s="38" t="s">
        <v>766</v>
      </c>
      <c r="C611" s="39" t="str">
        <f>IF($B611&lt;&gt;"",_xlfn.IFNA(VLOOKUP($B611,'Node Details'!$B:$U,C$1,0),"Check"),"")</f>
        <v>000000K0E-0000K0E23</v>
      </c>
      <c r="D611" s="39" t="str">
        <f>IF($B611&lt;&gt;"",_xlfn.IFNA(VLOOKUP($B611,'Node Details'!$B:$U,D$1,0),"Check"),"")</f>
        <v>K0E</v>
      </c>
      <c r="E611" s="39" t="str">
        <f>IF($B611&lt;&gt;"",_xlfn.IFNA(VLOOKUP($B611,'Node Details'!$B:$U,E$1,0),"Check"),"")</f>
        <v>Airtel</v>
      </c>
      <c r="F611" s="40">
        <v>45107</v>
      </c>
      <c r="G611" s="82"/>
      <c r="H611" s="39" t="s">
        <v>2825</v>
      </c>
      <c r="I611" s="39">
        <v>1</v>
      </c>
      <c r="J611" s="38">
        <v>400</v>
      </c>
      <c r="K611" s="39">
        <f t="shared" si="63"/>
        <v>400</v>
      </c>
      <c r="L611" s="64">
        <v>44936</v>
      </c>
      <c r="M611" s="82"/>
      <c r="N611" s="96" t="s">
        <v>577</v>
      </c>
      <c r="O611" s="94">
        <v>45082</v>
      </c>
      <c r="P611" s="38">
        <f t="shared" si="64"/>
        <v>400</v>
      </c>
      <c r="Q611" s="38">
        <f t="shared" si="65"/>
        <v>400</v>
      </c>
      <c r="R611" s="38"/>
      <c r="S611" s="96" t="s">
        <v>578</v>
      </c>
      <c r="T611" s="97">
        <v>45136</v>
      </c>
      <c r="U611" s="38">
        <f t="shared" si="66"/>
        <v>400</v>
      </c>
      <c r="V611" s="38">
        <f t="shared" si="67"/>
        <v>1</v>
      </c>
      <c r="W611" s="82">
        <f t="shared" si="68"/>
        <v>400</v>
      </c>
      <c r="X611" s="98" t="s">
        <v>95</v>
      </c>
      <c r="Y611" s="98" t="s">
        <v>89</v>
      </c>
      <c r="Z611" s="72"/>
      <c r="AA611" s="72"/>
      <c r="AB611" t="s">
        <v>100</v>
      </c>
      <c r="AC611" s="72" t="s">
        <v>101</v>
      </c>
    </row>
    <row r="612" spans="1:29" ht="15" customHeight="1">
      <c r="A612" s="38">
        <f t="shared" si="69"/>
        <v>610</v>
      </c>
      <c r="B612" s="38" t="s">
        <v>771</v>
      </c>
      <c r="C612" s="39" t="str">
        <f>IF($B612&lt;&gt;"",_xlfn.IFNA(VLOOKUP($B612,'Node Details'!$B:$U,C$1,0),"Check"),"")</f>
        <v>0000K0E15-K0E150102</v>
      </c>
      <c r="D612" s="39" t="str">
        <f>IF($B612&lt;&gt;"",_xlfn.IFNA(VLOOKUP($B612,'Node Details'!$B:$U,D$1,0),"Check"),"")</f>
        <v>K0E</v>
      </c>
      <c r="E612" s="39" t="str">
        <f>IF($B612&lt;&gt;"",_xlfn.IFNA(VLOOKUP($B612,'Node Details'!$B:$U,E$1,0),"Check"),"")</f>
        <v>Airtel</v>
      </c>
      <c r="F612" s="40">
        <v>45107</v>
      </c>
      <c r="G612" s="82"/>
      <c r="H612" s="39" t="s">
        <v>2828</v>
      </c>
      <c r="I612" s="39">
        <v>1</v>
      </c>
      <c r="J612" s="38">
        <v>400</v>
      </c>
      <c r="K612" s="39">
        <f t="shared" si="63"/>
        <v>400</v>
      </c>
      <c r="L612" s="64">
        <v>44936</v>
      </c>
      <c r="M612" s="82"/>
      <c r="N612" s="96" t="s">
        <v>577</v>
      </c>
      <c r="O612" s="94">
        <v>45082</v>
      </c>
      <c r="P612" s="38">
        <f t="shared" si="64"/>
        <v>400</v>
      </c>
      <c r="Q612" s="38">
        <f t="shared" si="65"/>
        <v>400</v>
      </c>
      <c r="R612" s="38"/>
      <c r="S612" s="96" t="s">
        <v>578</v>
      </c>
      <c r="T612" s="97">
        <v>45136</v>
      </c>
      <c r="U612" s="38">
        <f t="shared" si="66"/>
        <v>400</v>
      </c>
      <c r="V612" s="38">
        <f t="shared" si="67"/>
        <v>1</v>
      </c>
      <c r="W612" s="82">
        <f t="shared" si="68"/>
        <v>400</v>
      </c>
      <c r="X612" s="98" t="s">
        <v>95</v>
      </c>
      <c r="Y612" s="98" t="s">
        <v>89</v>
      </c>
      <c r="Z612" s="72"/>
      <c r="AA612" s="72"/>
      <c r="AB612" t="s">
        <v>100</v>
      </c>
      <c r="AC612" s="72" t="s">
        <v>101</v>
      </c>
    </row>
    <row r="613" spans="1:29" ht="15" customHeight="1">
      <c r="A613" s="38">
        <f t="shared" si="69"/>
        <v>611</v>
      </c>
      <c r="B613" s="38" t="s">
        <v>768</v>
      </c>
      <c r="C613" s="39" t="str">
        <f>IF($B613&lt;&gt;"",_xlfn.IFNA(VLOOKUP($B613,'Node Details'!$B:$U,C$1,0),"Check"),"")</f>
        <v>0000K0E15-K0E150102</v>
      </c>
      <c r="D613" s="39" t="str">
        <f>IF($B613&lt;&gt;"",_xlfn.IFNA(VLOOKUP($B613,'Node Details'!$B:$U,D$1,0),"Check"),"")</f>
        <v>K0E</v>
      </c>
      <c r="E613" s="39" t="str">
        <f>IF($B613&lt;&gt;"",_xlfn.IFNA(VLOOKUP($B613,'Node Details'!$B:$U,E$1,0),"Check"),"")</f>
        <v>Airtel</v>
      </c>
      <c r="F613" s="40">
        <v>45107</v>
      </c>
      <c r="G613" s="82"/>
      <c r="H613" s="39" t="s">
        <v>2828</v>
      </c>
      <c r="I613" s="39">
        <v>1</v>
      </c>
      <c r="J613" s="38">
        <v>400</v>
      </c>
      <c r="K613" s="39">
        <f t="shared" si="63"/>
        <v>400</v>
      </c>
      <c r="L613" s="64">
        <v>44936</v>
      </c>
      <c r="M613" s="82"/>
      <c r="N613" s="96" t="s">
        <v>577</v>
      </c>
      <c r="O613" s="94">
        <v>45082</v>
      </c>
      <c r="P613" s="38">
        <f t="shared" si="64"/>
        <v>400</v>
      </c>
      <c r="Q613" s="38">
        <f t="shared" si="65"/>
        <v>400</v>
      </c>
      <c r="R613" s="38"/>
      <c r="S613" s="96" t="s">
        <v>578</v>
      </c>
      <c r="T613" s="97">
        <v>45136</v>
      </c>
      <c r="U613" s="38">
        <f t="shared" si="66"/>
        <v>400</v>
      </c>
      <c r="V613" s="38">
        <f t="shared" si="67"/>
        <v>1</v>
      </c>
      <c r="W613" s="82">
        <f t="shared" si="68"/>
        <v>400</v>
      </c>
      <c r="X613" s="98" t="s">
        <v>95</v>
      </c>
      <c r="Y613" s="98" t="s">
        <v>89</v>
      </c>
      <c r="Z613" s="72"/>
      <c r="AA613" s="72"/>
      <c r="AB613" t="s">
        <v>100</v>
      </c>
      <c r="AC613" s="72" t="s">
        <v>101</v>
      </c>
    </row>
    <row r="614" spans="1:29" ht="15" customHeight="1">
      <c r="A614" s="38">
        <f t="shared" si="69"/>
        <v>612</v>
      </c>
      <c r="B614" s="38" t="s">
        <v>775</v>
      </c>
      <c r="C614" s="39" t="str">
        <f>IF($B614&lt;&gt;"",_xlfn.IFNA(VLOOKUP($B614,'Node Details'!$B:$U,C$1,0),"Check"),"")</f>
        <v>K0E150101-K0E150105</v>
      </c>
      <c r="D614" s="39" t="str">
        <f>IF($B614&lt;&gt;"",_xlfn.IFNA(VLOOKUP($B614,'Node Details'!$B:$U,D$1,0),"Check"),"")</f>
        <v>K0E</v>
      </c>
      <c r="E614" s="39" t="str">
        <f>IF($B614&lt;&gt;"",_xlfn.IFNA(VLOOKUP($B614,'Node Details'!$B:$U,E$1,0),"Check"),"")</f>
        <v>Airtel</v>
      </c>
      <c r="F614" s="40">
        <v>45107</v>
      </c>
      <c r="G614" s="82"/>
      <c r="H614" s="39" t="s">
        <v>2828</v>
      </c>
      <c r="I614" s="39">
        <v>1</v>
      </c>
      <c r="J614" s="38">
        <v>400</v>
      </c>
      <c r="K614" s="39">
        <f t="shared" si="63"/>
        <v>400</v>
      </c>
      <c r="L614" s="64">
        <v>44936</v>
      </c>
      <c r="M614" s="82"/>
      <c r="N614" s="96" t="s">
        <v>577</v>
      </c>
      <c r="O614" s="94">
        <v>45082</v>
      </c>
      <c r="P614" s="38">
        <f t="shared" si="64"/>
        <v>400</v>
      </c>
      <c r="Q614" s="38">
        <f t="shared" si="65"/>
        <v>400</v>
      </c>
      <c r="R614" s="38"/>
      <c r="S614" s="96" t="s">
        <v>578</v>
      </c>
      <c r="T614" s="97">
        <v>45136</v>
      </c>
      <c r="U614" s="38">
        <f t="shared" si="66"/>
        <v>400</v>
      </c>
      <c r="V614" s="38">
        <f t="shared" si="67"/>
        <v>1</v>
      </c>
      <c r="W614" s="82">
        <f t="shared" si="68"/>
        <v>400</v>
      </c>
      <c r="X614" s="98" t="s">
        <v>95</v>
      </c>
      <c r="Y614" s="98" t="s">
        <v>89</v>
      </c>
      <c r="Z614" s="72"/>
      <c r="AA614" s="72"/>
      <c r="AB614" t="s">
        <v>100</v>
      </c>
      <c r="AC614" s="72" t="s">
        <v>101</v>
      </c>
    </row>
    <row r="615" spans="1:29" ht="15" customHeight="1">
      <c r="A615" s="38">
        <f t="shared" si="69"/>
        <v>613</v>
      </c>
      <c r="B615" s="38" t="s">
        <v>780</v>
      </c>
      <c r="C615" s="39" t="str">
        <f>IF($B615&lt;&gt;"",_xlfn.IFNA(VLOOKUP($B615,'Node Details'!$B:$U,C$1,0),"Check"),"")</f>
        <v>K0E150101-K0E150104</v>
      </c>
      <c r="D615" s="39" t="str">
        <f>IF($B615&lt;&gt;"",_xlfn.IFNA(VLOOKUP($B615,'Node Details'!$B:$U,D$1,0),"Check"),"")</f>
        <v>K0E</v>
      </c>
      <c r="E615" s="39" t="str">
        <f>IF($B615&lt;&gt;"",_xlfn.IFNA(VLOOKUP($B615,'Node Details'!$B:$U,E$1,0),"Check"),"")</f>
        <v>Airtel</v>
      </c>
      <c r="F615" s="40">
        <v>45107</v>
      </c>
      <c r="G615" s="82"/>
      <c r="H615" s="39" t="s">
        <v>2828</v>
      </c>
      <c r="I615" s="39">
        <v>1</v>
      </c>
      <c r="J615" s="38">
        <v>400</v>
      </c>
      <c r="K615" s="39">
        <f t="shared" si="63"/>
        <v>400</v>
      </c>
      <c r="L615" s="64">
        <v>44936</v>
      </c>
      <c r="M615" s="82"/>
      <c r="N615" s="96" t="s">
        <v>577</v>
      </c>
      <c r="O615" s="94">
        <v>45082</v>
      </c>
      <c r="P615" s="38">
        <f t="shared" si="64"/>
        <v>400</v>
      </c>
      <c r="Q615" s="38">
        <f t="shared" si="65"/>
        <v>400</v>
      </c>
      <c r="R615" s="38"/>
      <c r="S615" s="96" t="s">
        <v>578</v>
      </c>
      <c r="T615" s="97">
        <v>45136</v>
      </c>
      <c r="U615" s="38">
        <f t="shared" si="66"/>
        <v>400</v>
      </c>
      <c r="V615" s="38">
        <f t="shared" si="67"/>
        <v>1</v>
      </c>
      <c r="W615" s="82">
        <f t="shared" si="68"/>
        <v>400</v>
      </c>
      <c r="X615" s="98" t="s">
        <v>95</v>
      </c>
      <c r="Y615" s="98" t="s">
        <v>89</v>
      </c>
      <c r="Z615" s="72"/>
      <c r="AA615" s="72"/>
      <c r="AB615" t="s">
        <v>100</v>
      </c>
      <c r="AC615" s="72" t="s">
        <v>101</v>
      </c>
    </row>
    <row r="616" spans="1:29" ht="15" customHeight="1">
      <c r="A616" s="38">
        <f t="shared" si="69"/>
        <v>614</v>
      </c>
      <c r="B616" s="38" t="s">
        <v>772</v>
      </c>
      <c r="C616" s="39" t="str">
        <f>IF($B616&lt;&gt;"",_xlfn.IFNA(VLOOKUP($B616,'Node Details'!$B:$U,C$1,0),"Check"),"")</f>
        <v>K0E150101-K0E150105</v>
      </c>
      <c r="D616" s="39" t="str">
        <f>IF($B616&lt;&gt;"",_xlfn.IFNA(VLOOKUP($B616,'Node Details'!$B:$U,D$1,0),"Check"),"")</f>
        <v>K0E</v>
      </c>
      <c r="E616" s="39" t="str">
        <f>IF($B616&lt;&gt;"",_xlfn.IFNA(VLOOKUP($B616,'Node Details'!$B:$U,E$1,0),"Check"),"")</f>
        <v>Airtel</v>
      </c>
      <c r="F616" s="40">
        <v>45107</v>
      </c>
      <c r="G616" s="82"/>
      <c r="H616" s="39" t="s">
        <v>2828</v>
      </c>
      <c r="I616" s="39">
        <v>1</v>
      </c>
      <c r="J616" s="38">
        <v>400</v>
      </c>
      <c r="K616" s="39">
        <f t="shared" si="63"/>
        <v>400</v>
      </c>
      <c r="L616" s="64">
        <v>44936</v>
      </c>
      <c r="M616" s="82"/>
      <c r="N616" s="96" t="s">
        <v>577</v>
      </c>
      <c r="O616" s="94">
        <v>45082</v>
      </c>
      <c r="P616" s="38">
        <f t="shared" si="64"/>
        <v>400</v>
      </c>
      <c r="Q616" s="38">
        <f t="shared" si="65"/>
        <v>400</v>
      </c>
      <c r="R616" s="38"/>
      <c r="S616" s="96" t="s">
        <v>578</v>
      </c>
      <c r="T616" s="97">
        <v>45136</v>
      </c>
      <c r="U616" s="38">
        <f t="shared" si="66"/>
        <v>400</v>
      </c>
      <c r="V616" s="38">
        <f t="shared" si="67"/>
        <v>1</v>
      </c>
      <c r="W616" s="82">
        <f t="shared" si="68"/>
        <v>400</v>
      </c>
      <c r="X616" s="98" t="s">
        <v>95</v>
      </c>
      <c r="Y616" s="98" t="s">
        <v>89</v>
      </c>
      <c r="Z616" s="72"/>
      <c r="AA616" s="72"/>
      <c r="AB616" t="s">
        <v>100</v>
      </c>
      <c r="AC616" s="72" t="s">
        <v>101</v>
      </c>
    </row>
    <row r="617" spans="1:29" ht="15" customHeight="1">
      <c r="A617" s="38">
        <f t="shared" si="69"/>
        <v>615</v>
      </c>
      <c r="B617" s="38" t="s">
        <v>2336</v>
      </c>
      <c r="C617" s="39" t="str">
        <f>IF($B617&lt;&gt;"",_xlfn.IFNA(VLOOKUP($B617,'Node Details'!$B:$U,C$1,0),"Check"),"")</f>
        <v>K0E150103-K0E150108</v>
      </c>
      <c r="D617" s="39" t="str">
        <f>IF($B617&lt;&gt;"",_xlfn.IFNA(VLOOKUP($B617,'Node Details'!$B:$U,D$1,0),"Check"),"")</f>
        <v>K0E</v>
      </c>
      <c r="E617" s="39" t="str">
        <f>IF($B617&lt;&gt;"",_xlfn.IFNA(VLOOKUP($B617,'Node Details'!$B:$U,E$1,0),"Check"),"")</f>
        <v>Airtel</v>
      </c>
      <c r="F617" s="40">
        <v>45107</v>
      </c>
      <c r="G617" s="82"/>
      <c r="H617" s="39" t="s">
        <v>2828</v>
      </c>
      <c r="I617" s="39">
        <v>1</v>
      </c>
      <c r="J617" s="38">
        <v>400</v>
      </c>
      <c r="K617" s="39">
        <f t="shared" si="63"/>
        <v>400</v>
      </c>
      <c r="L617" s="64">
        <v>45107</v>
      </c>
      <c r="M617" s="82"/>
      <c r="N617" s="96" t="s">
        <v>577</v>
      </c>
      <c r="O617" s="94">
        <v>45082</v>
      </c>
      <c r="P617" s="38">
        <f t="shared" si="64"/>
        <v>400</v>
      </c>
      <c r="Q617" s="38">
        <f t="shared" si="65"/>
        <v>400</v>
      </c>
      <c r="R617" s="38"/>
      <c r="S617" s="96" t="s">
        <v>578</v>
      </c>
      <c r="T617" s="97">
        <v>45136</v>
      </c>
      <c r="U617" s="38">
        <f t="shared" si="66"/>
        <v>400</v>
      </c>
      <c r="V617" s="38">
        <f t="shared" si="67"/>
        <v>1</v>
      </c>
      <c r="W617" s="82">
        <f t="shared" si="68"/>
        <v>400</v>
      </c>
      <c r="X617" s="98" t="s">
        <v>95</v>
      </c>
      <c r="Y617" s="98" t="s">
        <v>89</v>
      </c>
      <c r="Z617" s="72"/>
      <c r="AA617" s="72"/>
      <c r="AB617" t="s">
        <v>100</v>
      </c>
      <c r="AC617" s="72" t="s">
        <v>101</v>
      </c>
    </row>
    <row r="618" spans="1:29" ht="15" customHeight="1">
      <c r="A618" s="38">
        <f t="shared" si="69"/>
        <v>616</v>
      </c>
      <c r="B618" s="38" t="s">
        <v>2338</v>
      </c>
      <c r="C618" s="39" t="str">
        <f>IF($B618&lt;&gt;"",_xlfn.IFNA(VLOOKUP($B618,'Node Details'!$B:$U,C$1,0),"Check"),"")</f>
        <v>K0E150103-K0E150108</v>
      </c>
      <c r="D618" s="39" t="str">
        <f>IF($B618&lt;&gt;"",_xlfn.IFNA(VLOOKUP($B618,'Node Details'!$B:$U,D$1,0),"Check"),"")</f>
        <v>K0E</v>
      </c>
      <c r="E618" s="39" t="str">
        <f>IF($B618&lt;&gt;"",_xlfn.IFNA(VLOOKUP($B618,'Node Details'!$B:$U,E$1,0),"Check"),"")</f>
        <v>Airtel</v>
      </c>
      <c r="F618" s="40">
        <v>45107</v>
      </c>
      <c r="G618" s="82"/>
      <c r="H618" s="39" t="s">
        <v>2828</v>
      </c>
      <c r="I618" s="39">
        <v>1</v>
      </c>
      <c r="J618" s="38">
        <v>400</v>
      </c>
      <c r="K618" s="39">
        <f t="shared" si="63"/>
        <v>400</v>
      </c>
      <c r="L618" s="64">
        <v>45107</v>
      </c>
      <c r="M618" s="82"/>
      <c r="N618" s="96" t="s">
        <v>577</v>
      </c>
      <c r="O618" s="94">
        <v>45082</v>
      </c>
      <c r="P618" s="38">
        <f t="shared" si="64"/>
        <v>400</v>
      </c>
      <c r="Q618" s="38">
        <f t="shared" si="65"/>
        <v>400</v>
      </c>
      <c r="R618" s="38"/>
      <c r="S618" s="96" t="s">
        <v>578</v>
      </c>
      <c r="T618" s="97">
        <v>45136</v>
      </c>
      <c r="U618" s="38">
        <f t="shared" si="66"/>
        <v>400</v>
      </c>
      <c r="V618" s="38">
        <f t="shared" si="67"/>
        <v>1</v>
      </c>
      <c r="W618" s="82">
        <f t="shared" si="68"/>
        <v>400</v>
      </c>
      <c r="X618" s="98" t="s">
        <v>95</v>
      </c>
      <c r="Y618" s="98" t="s">
        <v>89</v>
      </c>
      <c r="Z618" s="72"/>
      <c r="AA618" s="72"/>
      <c r="AB618" t="s">
        <v>100</v>
      </c>
      <c r="AC618" s="72" t="s">
        <v>101</v>
      </c>
    </row>
    <row r="619" spans="1:29" ht="15" customHeight="1">
      <c r="A619" s="38">
        <f t="shared" si="69"/>
        <v>617</v>
      </c>
      <c r="B619" s="38" t="s">
        <v>777</v>
      </c>
      <c r="C619" s="39" t="str">
        <f>IF($B619&lt;&gt;"",_xlfn.IFNA(VLOOKUP($B619,'Node Details'!$B:$U,C$1,0),"Check"),"")</f>
        <v>K0E150103-K0E150108</v>
      </c>
      <c r="D619" s="39" t="str">
        <f>IF($B619&lt;&gt;"",_xlfn.IFNA(VLOOKUP($B619,'Node Details'!$B:$U,D$1,0),"Check"),"")</f>
        <v>K0E</v>
      </c>
      <c r="E619" s="39" t="str">
        <f>IF($B619&lt;&gt;"",_xlfn.IFNA(VLOOKUP($B619,'Node Details'!$B:$U,E$1,0),"Check"),"")</f>
        <v>Airtel</v>
      </c>
      <c r="F619" s="40">
        <v>45107</v>
      </c>
      <c r="G619" s="82"/>
      <c r="H619" s="39" t="s">
        <v>2828</v>
      </c>
      <c r="I619" s="39">
        <v>1</v>
      </c>
      <c r="J619" s="38">
        <v>400</v>
      </c>
      <c r="K619" s="39">
        <f t="shared" si="63"/>
        <v>400</v>
      </c>
      <c r="L619" s="64">
        <v>45107</v>
      </c>
      <c r="M619" s="82"/>
      <c r="N619" s="96" t="s">
        <v>577</v>
      </c>
      <c r="O619" s="94">
        <v>45082</v>
      </c>
      <c r="P619" s="38">
        <f t="shared" si="64"/>
        <v>400</v>
      </c>
      <c r="Q619" s="38">
        <f t="shared" si="65"/>
        <v>400</v>
      </c>
      <c r="R619" s="38"/>
      <c r="S619" s="96" t="s">
        <v>578</v>
      </c>
      <c r="T619" s="97">
        <v>45136</v>
      </c>
      <c r="U619" s="38">
        <f t="shared" si="66"/>
        <v>400</v>
      </c>
      <c r="V619" s="38">
        <f t="shared" si="67"/>
        <v>1</v>
      </c>
      <c r="W619" s="82">
        <f t="shared" si="68"/>
        <v>400</v>
      </c>
      <c r="X619" s="98" t="s">
        <v>95</v>
      </c>
      <c r="Y619" s="98" t="s">
        <v>89</v>
      </c>
      <c r="Z619" s="72"/>
      <c r="AA619" s="72"/>
      <c r="AB619" t="s">
        <v>100</v>
      </c>
      <c r="AC619" s="72" t="s">
        <v>101</v>
      </c>
    </row>
    <row r="620" spans="1:29" ht="15" customHeight="1">
      <c r="A620" s="38">
        <f t="shared" si="69"/>
        <v>618</v>
      </c>
      <c r="B620" s="38" t="s">
        <v>783</v>
      </c>
      <c r="C620" s="39" t="str">
        <f>IF($B620&lt;&gt;"",_xlfn.IFNA(VLOOKUP($B620,'Node Details'!$B:$U,C$1,0),"Check"),"")</f>
        <v>000000K0E-0000K0E23</v>
      </c>
      <c r="D620" s="39" t="str">
        <f>IF($B620&lt;&gt;"",_xlfn.IFNA(VLOOKUP($B620,'Node Details'!$B:$U,D$1,0),"Check"),"")</f>
        <v>K0E</v>
      </c>
      <c r="E620" s="39" t="str">
        <f>IF($B620&lt;&gt;"",_xlfn.IFNA(VLOOKUP($B620,'Node Details'!$B:$U,E$1,0),"Check"),"")</f>
        <v>Airtel</v>
      </c>
      <c r="F620" s="40">
        <v>45107</v>
      </c>
      <c r="G620" s="82"/>
      <c r="H620" s="39" t="s">
        <v>2825</v>
      </c>
      <c r="I620" s="39">
        <v>1</v>
      </c>
      <c r="J620" s="38">
        <v>400</v>
      </c>
      <c r="K620" s="39">
        <f t="shared" si="63"/>
        <v>400</v>
      </c>
      <c r="L620" s="64">
        <v>44936</v>
      </c>
      <c r="M620" s="82"/>
      <c r="N620" s="96" t="s">
        <v>577</v>
      </c>
      <c r="O620" s="94">
        <v>45082</v>
      </c>
      <c r="P620" s="38">
        <f t="shared" si="64"/>
        <v>400</v>
      </c>
      <c r="Q620" s="38">
        <f t="shared" si="65"/>
        <v>400</v>
      </c>
      <c r="R620" s="38"/>
      <c r="S620" s="96" t="s">
        <v>578</v>
      </c>
      <c r="T620" s="97">
        <v>45136</v>
      </c>
      <c r="U620" s="38">
        <f t="shared" si="66"/>
        <v>400</v>
      </c>
      <c r="V620" s="38">
        <f t="shared" si="67"/>
        <v>1</v>
      </c>
      <c r="W620" s="82">
        <f t="shared" si="68"/>
        <v>400</v>
      </c>
      <c r="X620" s="98" t="s">
        <v>95</v>
      </c>
      <c r="Y620" s="98" t="s">
        <v>89</v>
      </c>
      <c r="Z620" s="72"/>
      <c r="AA620" s="72"/>
      <c r="AB620" t="s">
        <v>100</v>
      </c>
      <c r="AC620" s="72" t="s">
        <v>101</v>
      </c>
    </row>
    <row r="621" spans="1:29" ht="15" customHeight="1">
      <c r="A621" s="38">
        <f t="shared" si="69"/>
        <v>619</v>
      </c>
      <c r="B621" s="38" t="s">
        <v>788</v>
      </c>
      <c r="C621" s="39" t="str">
        <f>IF($B621&lt;&gt;"",_xlfn.IFNA(VLOOKUP($B621,'Node Details'!$B:$U,C$1,0),"Check"),"")</f>
        <v>0000K0E16-K0E160107</v>
      </c>
      <c r="D621" s="39" t="str">
        <f>IF($B621&lt;&gt;"",_xlfn.IFNA(VLOOKUP($B621,'Node Details'!$B:$U,D$1,0),"Check"),"")</f>
        <v>K0E</v>
      </c>
      <c r="E621" s="39" t="str">
        <f>IF($B621&lt;&gt;"",_xlfn.IFNA(VLOOKUP($B621,'Node Details'!$B:$U,E$1,0),"Check"),"")</f>
        <v>Airtel</v>
      </c>
      <c r="F621" s="40">
        <v>45107</v>
      </c>
      <c r="G621" s="82"/>
      <c r="H621" s="39" t="s">
        <v>2828</v>
      </c>
      <c r="I621" s="39">
        <v>1</v>
      </c>
      <c r="J621" s="38">
        <v>400</v>
      </c>
      <c r="K621" s="39">
        <f t="shared" si="63"/>
        <v>400</v>
      </c>
      <c r="L621" s="64">
        <v>44936</v>
      </c>
      <c r="M621" s="82"/>
      <c r="N621" s="96" t="s">
        <v>577</v>
      </c>
      <c r="O621" s="94">
        <v>45082</v>
      </c>
      <c r="P621" s="38">
        <f t="shared" si="64"/>
        <v>400</v>
      </c>
      <c r="Q621" s="38">
        <f t="shared" si="65"/>
        <v>400</v>
      </c>
      <c r="R621" s="38"/>
      <c r="S621" s="96" t="s">
        <v>578</v>
      </c>
      <c r="T621" s="97">
        <v>45136</v>
      </c>
      <c r="U621" s="38">
        <f t="shared" si="66"/>
        <v>400</v>
      </c>
      <c r="V621" s="38">
        <f t="shared" si="67"/>
        <v>1</v>
      </c>
      <c r="W621" s="82">
        <f t="shared" si="68"/>
        <v>400</v>
      </c>
      <c r="X621" s="98" t="s">
        <v>95</v>
      </c>
      <c r="Y621" s="98" t="s">
        <v>89</v>
      </c>
      <c r="Z621" s="72"/>
      <c r="AA621" s="72"/>
      <c r="AB621" t="s">
        <v>100</v>
      </c>
      <c r="AC621" s="72" t="s">
        <v>101</v>
      </c>
    </row>
    <row r="622" spans="1:29" ht="15" customHeight="1">
      <c r="A622" s="38">
        <f t="shared" si="69"/>
        <v>620</v>
      </c>
      <c r="B622" s="38" t="s">
        <v>792</v>
      </c>
      <c r="C622" s="39" t="str">
        <f>IF($B622&lt;&gt;"",_xlfn.IFNA(VLOOKUP($B622,'Node Details'!$B:$U,C$1,0),"Check"),"")</f>
        <v>0000K0E16-K0E160107</v>
      </c>
      <c r="D622" s="39" t="str">
        <f>IF($B622&lt;&gt;"",_xlfn.IFNA(VLOOKUP($B622,'Node Details'!$B:$U,D$1,0),"Check"),"")</f>
        <v>K0E</v>
      </c>
      <c r="E622" s="39" t="str">
        <f>IF($B622&lt;&gt;"",_xlfn.IFNA(VLOOKUP($B622,'Node Details'!$B:$U,E$1,0),"Check"),"")</f>
        <v>Airtel</v>
      </c>
      <c r="F622" s="40">
        <v>45107</v>
      </c>
      <c r="G622" s="82"/>
      <c r="H622" s="39" t="s">
        <v>2828</v>
      </c>
      <c r="I622" s="39">
        <v>1</v>
      </c>
      <c r="J622" s="38">
        <v>400</v>
      </c>
      <c r="K622" s="39">
        <f t="shared" si="63"/>
        <v>400</v>
      </c>
      <c r="L622" s="64">
        <v>44936</v>
      </c>
      <c r="M622" s="82"/>
      <c r="N622" s="96" t="s">
        <v>577</v>
      </c>
      <c r="O622" s="94">
        <v>45082</v>
      </c>
      <c r="P622" s="38">
        <f t="shared" si="64"/>
        <v>400</v>
      </c>
      <c r="Q622" s="38">
        <f t="shared" si="65"/>
        <v>400</v>
      </c>
      <c r="R622" s="38"/>
      <c r="S622" s="96" t="s">
        <v>578</v>
      </c>
      <c r="T622" s="97">
        <v>45136</v>
      </c>
      <c r="U622" s="38">
        <f t="shared" si="66"/>
        <v>400</v>
      </c>
      <c r="V622" s="38">
        <f t="shared" si="67"/>
        <v>1</v>
      </c>
      <c r="W622" s="82">
        <f t="shared" si="68"/>
        <v>400</v>
      </c>
      <c r="X622" s="98" t="s">
        <v>95</v>
      </c>
      <c r="Y622" s="98" t="s">
        <v>89</v>
      </c>
      <c r="Z622" s="72"/>
      <c r="AA622" s="72"/>
      <c r="AB622" t="s">
        <v>100</v>
      </c>
      <c r="AC622" s="72" t="s">
        <v>101</v>
      </c>
    </row>
    <row r="623" spans="1:29" ht="15" customHeight="1">
      <c r="A623" s="38">
        <f t="shared" si="69"/>
        <v>621</v>
      </c>
      <c r="B623" s="38" t="s">
        <v>2340</v>
      </c>
      <c r="C623" s="39" t="str">
        <f>IF($B623&lt;&gt;"",_xlfn.IFNA(VLOOKUP($B623,'Node Details'!$B:$U,C$1,0),"Check"),"")</f>
        <v>0000K0E16-K0E160107</v>
      </c>
      <c r="D623" s="39" t="str">
        <f>IF($B623&lt;&gt;"",_xlfn.IFNA(VLOOKUP($B623,'Node Details'!$B:$U,D$1,0),"Check"),"")</f>
        <v>K0E</v>
      </c>
      <c r="E623" s="39" t="str">
        <f>IF($B623&lt;&gt;"",_xlfn.IFNA(VLOOKUP($B623,'Node Details'!$B:$U,E$1,0),"Check"),"")</f>
        <v>Airtel</v>
      </c>
      <c r="F623" s="40">
        <v>45107</v>
      </c>
      <c r="G623" s="82"/>
      <c r="H623" s="39" t="s">
        <v>2828</v>
      </c>
      <c r="I623" s="39">
        <v>1</v>
      </c>
      <c r="J623" s="38">
        <v>400</v>
      </c>
      <c r="K623" s="39">
        <f t="shared" si="63"/>
        <v>400</v>
      </c>
      <c r="L623" s="64">
        <v>44936</v>
      </c>
      <c r="M623" s="82"/>
      <c r="N623" s="96" t="s">
        <v>577</v>
      </c>
      <c r="O623" s="94">
        <v>45082</v>
      </c>
      <c r="P623" s="38">
        <f t="shared" si="64"/>
        <v>400</v>
      </c>
      <c r="Q623" s="38">
        <f t="shared" si="65"/>
        <v>400</v>
      </c>
      <c r="R623" s="38"/>
      <c r="S623" s="96" t="s">
        <v>578</v>
      </c>
      <c r="T623" s="97">
        <v>45136</v>
      </c>
      <c r="U623" s="38">
        <f t="shared" si="66"/>
        <v>400</v>
      </c>
      <c r="V623" s="38">
        <f t="shared" si="67"/>
        <v>1</v>
      </c>
      <c r="W623" s="82">
        <f t="shared" si="68"/>
        <v>400</v>
      </c>
      <c r="X623" s="98" t="s">
        <v>95</v>
      </c>
      <c r="Y623" s="98" t="s">
        <v>89</v>
      </c>
      <c r="Z623" s="72"/>
      <c r="AA623" s="72"/>
      <c r="AB623" t="s">
        <v>100</v>
      </c>
      <c r="AC623" s="72" t="s">
        <v>101</v>
      </c>
    </row>
    <row r="624" spans="1:29" ht="15" customHeight="1">
      <c r="A624" s="38">
        <f t="shared" si="69"/>
        <v>622</v>
      </c>
      <c r="B624" s="38" t="s">
        <v>2342</v>
      </c>
      <c r="C624" s="39" t="str">
        <f>IF($B624&lt;&gt;"",_xlfn.IFNA(VLOOKUP($B624,'Node Details'!$B:$U,C$1,0),"Check"),"")</f>
        <v>K0E160101-K0E160105</v>
      </c>
      <c r="D624" s="39" t="str">
        <f>IF($B624&lt;&gt;"",_xlfn.IFNA(VLOOKUP($B624,'Node Details'!$B:$U,D$1,0),"Check"),"")</f>
        <v>K0E</v>
      </c>
      <c r="E624" s="39" t="str">
        <f>IF($B624&lt;&gt;"",_xlfn.IFNA(VLOOKUP($B624,'Node Details'!$B:$U,E$1,0),"Check"),"")</f>
        <v>Airtel</v>
      </c>
      <c r="F624" s="40">
        <v>45107</v>
      </c>
      <c r="G624" s="82"/>
      <c r="H624" s="39" t="s">
        <v>2828</v>
      </c>
      <c r="I624" s="39">
        <v>1</v>
      </c>
      <c r="J624" s="38">
        <v>400</v>
      </c>
      <c r="K624" s="39">
        <f t="shared" si="63"/>
        <v>400</v>
      </c>
      <c r="L624" s="64">
        <v>44936</v>
      </c>
      <c r="M624" s="82"/>
      <c r="N624" s="96" t="s">
        <v>577</v>
      </c>
      <c r="O624" s="94">
        <v>45082</v>
      </c>
      <c r="P624" s="38">
        <f t="shared" si="64"/>
        <v>400</v>
      </c>
      <c r="Q624" s="38">
        <f t="shared" si="65"/>
        <v>400</v>
      </c>
      <c r="R624" s="38"/>
      <c r="S624" s="96" t="s">
        <v>578</v>
      </c>
      <c r="T624" s="97">
        <v>45136</v>
      </c>
      <c r="U624" s="38">
        <f t="shared" si="66"/>
        <v>400</v>
      </c>
      <c r="V624" s="38">
        <f t="shared" si="67"/>
        <v>1</v>
      </c>
      <c r="W624" s="82">
        <f t="shared" si="68"/>
        <v>400</v>
      </c>
      <c r="X624" s="98" t="s">
        <v>95</v>
      </c>
      <c r="Y624" s="98" t="s">
        <v>89</v>
      </c>
      <c r="Z624" s="72"/>
      <c r="AA624" s="72"/>
      <c r="AB624" t="s">
        <v>100</v>
      </c>
      <c r="AC624" s="72" t="s">
        <v>101</v>
      </c>
    </row>
    <row r="625" spans="1:29" ht="15" customHeight="1">
      <c r="A625" s="38">
        <f t="shared" si="69"/>
        <v>623</v>
      </c>
      <c r="B625" s="38" t="s">
        <v>789</v>
      </c>
      <c r="C625" s="39" t="str">
        <f>IF($B625&lt;&gt;"",_xlfn.IFNA(VLOOKUP($B625,'Node Details'!$B:$U,C$1,0),"Check"),"")</f>
        <v>K0E160101-K0E160105</v>
      </c>
      <c r="D625" s="39" t="str">
        <f>IF($B625&lt;&gt;"",_xlfn.IFNA(VLOOKUP($B625,'Node Details'!$B:$U,D$1,0),"Check"),"")</f>
        <v>K0E</v>
      </c>
      <c r="E625" s="39" t="str">
        <f>IF($B625&lt;&gt;"",_xlfn.IFNA(VLOOKUP($B625,'Node Details'!$B:$U,E$1,0),"Check"),"")</f>
        <v>Airtel</v>
      </c>
      <c r="F625" s="40">
        <v>45107</v>
      </c>
      <c r="G625" s="82"/>
      <c r="H625" s="39" t="s">
        <v>2828</v>
      </c>
      <c r="I625" s="39">
        <v>1</v>
      </c>
      <c r="J625" s="38">
        <v>400</v>
      </c>
      <c r="K625" s="39">
        <f t="shared" si="63"/>
        <v>400</v>
      </c>
      <c r="L625" s="64">
        <v>44936</v>
      </c>
      <c r="M625" s="82"/>
      <c r="N625" s="96" t="s">
        <v>577</v>
      </c>
      <c r="O625" s="94">
        <v>45082</v>
      </c>
      <c r="P625" s="38">
        <f t="shared" si="64"/>
        <v>400</v>
      </c>
      <c r="Q625" s="38">
        <f t="shared" si="65"/>
        <v>400</v>
      </c>
      <c r="R625" s="38"/>
      <c r="S625" s="96" t="s">
        <v>578</v>
      </c>
      <c r="T625" s="97">
        <v>45136</v>
      </c>
      <c r="U625" s="38">
        <f t="shared" si="66"/>
        <v>400</v>
      </c>
      <c r="V625" s="38">
        <f t="shared" si="67"/>
        <v>1</v>
      </c>
      <c r="W625" s="82">
        <f t="shared" si="68"/>
        <v>400</v>
      </c>
      <c r="X625" s="98" t="s">
        <v>95</v>
      </c>
      <c r="Y625" s="98" t="s">
        <v>89</v>
      </c>
      <c r="Z625" s="72"/>
      <c r="AA625" s="72"/>
      <c r="AB625" t="s">
        <v>100</v>
      </c>
      <c r="AC625" s="72" t="s">
        <v>101</v>
      </c>
    </row>
    <row r="626" spans="1:29" ht="15" customHeight="1">
      <c r="A626" s="38">
        <f t="shared" si="69"/>
        <v>624</v>
      </c>
      <c r="B626" s="38" t="s">
        <v>2344</v>
      </c>
      <c r="C626" s="39" t="str">
        <f>IF($B626&lt;&gt;"",_xlfn.IFNA(VLOOKUP($B626,'Node Details'!$B:$U,C$1,0),"Check"),"")</f>
        <v>0000K0E16-K0E160107</v>
      </c>
      <c r="D626" s="39" t="str">
        <f>IF($B626&lt;&gt;"",_xlfn.IFNA(VLOOKUP($B626,'Node Details'!$B:$U,D$1,0),"Check"),"")</f>
        <v>K0E</v>
      </c>
      <c r="E626" s="39" t="str">
        <f>IF($B626&lt;&gt;"",_xlfn.IFNA(VLOOKUP($B626,'Node Details'!$B:$U,E$1,0),"Check"),"")</f>
        <v>Airtel</v>
      </c>
      <c r="F626" s="40">
        <v>45107</v>
      </c>
      <c r="G626" s="82"/>
      <c r="H626" s="39" t="s">
        <v>2828</v>
      </c>
      <c r="I626" s="39">
        <v>1</v>
      </c>
      <c r="J626" s="38">
        <v>400</v>
      </c>
      <c r="K626" s="39">
        <f t="shared" si="63"/>
        <v>400</v>
      </c>
      <c r="L626" s="64">
        <v>44936</v>
      </c>
      <c r="M626" s="82"/>
      <c r="N626" s="96" t="s">
        <v>577</v>
      </c>
      <c r="O626" s="94">
        <v>45082</v>
      </c>
      <c r="P626" s="38">
        <f t="shared" si="64"/>
        <v>400</v>
      </c>
      <c r="Q626" s="38">
        <f t="shared" si="65"/>
        <v>400</v>
      </c>
      <c r="R626" s="38"/>
      <c r="S626" s="96" t="s">
        <v>578</v>
      </c>
      <c r="T626" s="97">
        <v>45136</v>
      </c>
      <c r="U626" s="38">
        <f t="shared" si="66"/>
        <v>400</v>
      </c>
      <c r="V626" s="38">
        <f t="shared" si="67"/>
        <v>1</v>
      </c>
      <c r="W626" s="82">
        <f t="shared" si="68"/>
        <v>400</v>
      </c>
      <c r="X626" s="98" t="s">
        <v>95</v>
      </c>
      <c r="Y626" s="98" t="s">
        <v>89</v>
      </c>
      <c r="Z626" s="72"/>
      <c r="AA626" s="72"/>
      <c r="AB626" t="s">
        <v>100</v>
      </c>
      <c r="AC626" s="72" t="s">
        <v>101</v>
      </c>
    </row>
    <row r="627" spans="1:29" ht="15" customHeight="1">
      <c r="A627" s="38">
        <f t="shared" si="69"/>
        <v>625</v>
      </c>
      <c r="B627" s="38" t="s">
        <v>785</v>
      </c>
      <c r="C627" s="39" t="str">
        <f>IF($B627&lt;&gt;"",_xlfn.IFNA(VLOOKUP($B627,'Node Details'!$B:$U,C$1,0),"Check"),"")</f>
        <v>0000K0E16-K0E160107</v>
      </c>
      <c r="D627" s="39" t="str">
        <f>IF($B627&lt;&gt;"",_xlfn.IFNA(VLOOKUP($B627,'Node Details'!$B:$U,D$1,0),"Check"),"")</f>
        <v>K0E</v>
      </c>
      <c r="E627" s="39" t="str">
        <f>IF($B627&lt;&gt;"",_xlfn.IFNA(VLOOKUP($B627,'Node Details'!$B:$U,E$1,0),"Check"),"")</f>
        <v>Airtel</v>
      </c>
      <c r="F627" s="40">
        <v>45107</v>
      </c>
      <c r="G627" s="82"/>
      <c r="H627" s="39" t="s">
        <v>2828</v>
      </c>
      <c r="I627" s="39">
        <v>1</v>
      </c>
      <c r="J627" s="38">
        <v>400</v>
      </c>
      <c r="K627" s="39">
        <f t="shared" si="63"/>
        <v>400</v>
      </c>
      <c r="L627" s="64">
        <v>44936</v>
      </c>
      <c r="M627" s="82"/>
      <c r="N627" s="96" t="s">
        <v>577</v>
      </c>
      <c r="O627" s="94">
        <v>45082</v>
      </c>
      <c r="P627" s="38">
        <f t="shared" si="64"/>
        <v>400</v>
      </c>
      <c r="Q627" s="38">
        <f t="shared" si="65"/>
        <v>400</v>
      </c>
      <c r="R627" s="38"/>
      <c r="S627" s="96" t="s">
        <v>578</v>
      </c>
      <c r="T627" s="97">
        <v>45136</v>
      </c>
      <c r="U627" s="38">
        <f t="shared" si="66"/>
        <v>400</v>
      </c>
      <c r="V627" s="38">
        <f t="shared" si="67"/>
        <v>1</v>
      </c>
      <c r="W627" s="82">
        <f t="shared" si="68"/>
        <v>400</v>
      </c>
      <c r="X627" s="98" t="s">
        <v>95</v>
      </c>
      <c r="Y627" s="98" t="s">
        <v>89</v>
      </c>
      <c r="Z627" s="72"/>
      <c r="AA627" s="72"/>
      <c r="AB627" t="s">
        <v>100</v>
      </c>
      <c r="AC627" s="72" t="s">
        <v>101</v>
      </c>
    </row>
    <row r="628" spans="1:29" ht="15" customHeight="1">
      <c r="A628" s="38">
        <f t="shared" si="69"/>
        <v>626</v>
      </c>
      <c r="B628" s="38" t="s">
        <v>794</v>
      </c>
      <c r="C628" s="39" t="str">
        <f>IF($B628&lt;&gt;"",_xlfn.IFNA(VLOOKUP($B628,'Node Details'!$B:$U,C$1,0),"Check"),"")</f>
        <v>K0E160102-K0E160108</v>
      </c>
      <c r="D628" s="39" t="str">
        <f>IF($B628&lt;&gt;"",_xlfn.IFNA(VLOOKUP($B628,'Node Details'!$B:$U,D$1,0),"Check"),"")</f>
        <v>K0E</v>
      </c>
      <c r="E628" s="39" t="str">
        <f>IF($B628&lt;&gt;"",_xlfn.IFNA(VLOOKUP($B628,'Node Details'!$B:$U,E$1,0),"Check"),"")</f>
        <v>Airtel</v>
      </c>
      <c r="F628" s="40">
        <v>45107</v>
      </c>
      <c r="G628" s="82"/>
      <c r="H628" s="39" t="s">
        <v>2828</v>
      </c>
      <c r="I628" s="39">
        <v>1</v>
      </c>
      <c r="J628" s="38">
        <v>400</v>
      </c>
      <c r="K628" s="39">
        <f t="shared" si="63"/>
        <v>400</v>
      </c>
      <c r="L628" s="64">
        <v>44936</v>
      </c>
      <c r="M628" s="82"/>
      <c r="N628" s="96" t="s">
        <v>577</v>
      </c>
      <c r="O628" s="94">
        <v>45082</v>
      </c>
      <c r="P628" s="38">
        <f t="shared" si="64"/>
        <v>400</v>
      </c>
      <c r="Q628" s="38">
        <f t="shared" si="65"/>
        <v>400</v>
      </c>
      <c r="R628" s="38"/>
      <c r="S628" s="96" t="s">
        <v>578</v>
      </c>
      <c r="T628" s="97">
        <v>45136</v>
      </c>
      <c r="U628" s="38">
        <f t="shared" si="66"/>
        <v>400</v>
      </c>
      <c r="V628" s="38">
        <f t="shared" si="67"/>
        <v>1</v>
      </c>
      <c r="W628" s="82">
        <f t="shared" si="68"/>
        <v>400</v>
      </c>
      <c r="X628" s="98" t="s">
        <v>95</v>
      </c>
      <c r="Y628" s="98" t="s">
        <v>89</v>
      </c>
      <c r="Z628" s="72"/>
      <c r="AA628" s="72"/>
      <c r="AB628" t="s">
        <v>100</v>
      </c>
      <c r="AC628" s="72" t="s">
        <v>101</v>
      </c>
    </row>
    <row r="629" spans="1:29" ht="15" customHeight="1">
      <c r="A629" s="38">
        <f t="shared" si="69"/>
        <v>627</v>
      </c>
      <c r="B629" s="38" t="s">
        <v>593</v>
      </c>
      <c r="C629" s="39" t="str">
        <f>IF($B629&lt;&gt;"",_xlfn.IFNA(VLOOKUP($B629,'Node Details'!$B:$U,C$1,0),"Check"),"")</f>
        <v>000000K0E-0000K0E17</v>
      </c>
      <c r="D629" s="39" t="str">
        <f>IF($B629&lt;&gt;"",_xlfn.IFNA(VLOOKUP($B629,'Node Details'!$B:$U,D$1,0),"Check"),"")</f>
        <v>K0E</v>
      </c>
      <c r="E629" s="39" t="str">
        <f>IF($B629&lt;&gt;"",_xlfn.IFNA(VLOOKUP($B629,'Node Details'!$B:$U,E$1,0),"Check"),"")</f>
        <v>Airtel</v>
      </c>
      <c r="F629" s="40">
        <v>45107</v>
      </c>
      <c r="G629" s="82"/>
      <c r="H629" s="39" t="s">
        <v>2825</v>
      </c>
      <c r="I629" s="39">
        <v>1</v>
      </c>
      <c r="J629" s="38">
        <v>400</v>
      </c>
      <c r="K629" s="39">
        <f t="shared" si="63"/>
        <v>400</v>
      </c>
      <c r="L629" s="64">
        <v>44936</v>
      </c>
      <c r="M629" s="82"/>
      <c r="N629" s="96" t="s">
        <v>577</v>
      </c>
      <c r="O629" s="94">
        <v>45082</v>
      </c>
      <c r="P629" s="38">
        <f t="shared" si="64"/>
        <v>400</v>
      </c>
      <c r="Q629" s="38">
        <f t="shared" si="65"/>
        <v>400</v>
      </c>
      <c r="R629" s="38"/>
      <c r="S629" s="96" t="s">
        <v>578</v>
      </c>
      <c r="T629" s="97">
        <v>45136</v>
      </c>
      <c r="U629" s="38">
        <f t="shared" si="66"/>
        <v>400</v>
      </c>
      <c r="V629" s="38">
        <f t="shared" si="67"/>
        <v>1</v>
      </c>
      <c r="W629" s="82">
        <f t="shared" si="68"/>
        <v>400</v>
      </c>
      <c r="X629" s="98" t="s">
        <v>95</v>
      </c>
      <c r="Y629" s="98" t="s">
        <v>89</v>
      </c>
      <c r="Z629" s="72"/>
      <c r="AA629" s="72"/>
      <c r="AB629" t="s">
        <v>100</v>
      </c>
      <c r="AC629" s="72" t="s">
        <v>101</v>
      </c>
    </row>
    <row r="630" spans="1:29" ht="15" customHeight="1">
      <c r="A630" s="38">
        <f t="shared" si="69"/>
        <v>628</v>
      </c>
      <c r="B630" s="38" t="s">
        <v>800</v>
      </c>
      <c r="C630" s="39" t="str">
        <f>IF($B630&lt;&gt;"",_xlfn.IFNA(VLOOKUP($B630,'Node Details'!$B:$U,C$1,0),"Check"),"")</f>
        <v>0000K0E17-K0E170102</v>
      </c>
      <c r="D630" s="39" t="str">
        <f>IF($B630&lt;&gt;"",_xlfn.IFNA(VLOOKUP($B630,'Node Details'!$B:$U,D$1,0),"Check"),"")</f>
        <v>K0E</v>
      </c>
      <c r="E630" s="39" t="str">
        <f>IF($B630&lt;&gt;"",_xlfn.IFNA(VLOOKUP($B630,'Node Details'!$B:$U,E$1,0),"Check"),"")</f>
        <v>Airtel</v>
      </c>
      <c r="F630" s="40">
        <v>45107</v>
      </c>
      <c r="G630" s="82"/>
      <c r="H630" s="39" t="s">
        <v>2828</v>
      </c>
      <c r="I630" s="39">
        <v>1</v>
      </c>
      <c r="J630" s="38">
        <v>400</v>
      </c>
      <c r="K630" s="39">
        <f t="shared" si="63"/>
        <v>400</v>
      </c>
      <c r="L630" s="64">
        <v>44936</v>
      </c>
      <c r="M630" s="82"/>
      <c r="N630" s="96" t="s">
        <v>577</v>
      </c>
      <c r="O630" s="94">
        <v>45082</v>
      </c>
      <c r="P630" s="38">
        <f t="shared" si="64"/>
        <v>400</v>
      </c>
      <c r="Q630" s="38">
        <f t="shared" si="65"/>
        <v>400</v>
      </c>
      <c r="R630" s="38"/>
      <c r="S630" s="96" t="s">
        <v>578</v>
      </c>
      <c r="T630" s="97">
        <v>45136</v>
      </c>
      <c r="U630" s="38">
        <f t="shared" si="66"/>
        <v>400</v>
      </c>
      <c r="V630" s="38">
        <f t="shared" si="67"/>
        <v>1</v>
      </c>
      <c r="W630" s="82">
        <f t="shared" si="68"/>
        <v>400</v>
      </c>
      <c r="X630" s="98" t="s">
        <v>95</v>
      </c>
      <c r="Y630" s="98" t="s">
        <v>89</v>
      </c>
      <c r="Z630" s="72"/>
      <c r="AA630" s="72"/>
      <c r="AB630" t="s">
        <v>100</v>
      </c>
      <c r="AC630" s="72" t="s">
        <v>101</v>
      </c>
    </row>
    <row r="631" spans="1:29" ht="15" customHeight="1">
      <c r="A631" s="38">
        <f t="shared" si="69"/>
        <v>629</v>
      </c>
      <c r="B631" s="38" t="s">
        <v>797</v>
      </c>
      <c r="C631" s="39" t="str">
        <f>IF($B631&lt;&gt;"",_xlfn.IFNA(VLOOKUP($B631,'Node Details'!$B:$U,C$1,0),"Check"),"")</f>
        <v>0000K0E17-K0E170102</v>
      </c>
      <c r="D631" s="39" t="str">
        <f>IF($B631&lt;&gt;"",_xlfn.IFNA(VLOOKUP($B631,'Node Details'!$B:$U,D$1,0),"Check"),"")</f>
        <v>K0E</v>
      </c>
      <c r="E631" s="39" t="str">
        <f>IF($B631&lt;&gt;"",_xlfn.IFNA(VLOOKUP($B631,'Node Details'!$B:$U,E$1,0),"Check"),"")</f>
        <v>Airtel</v>
      </c>
      <c r="F631" s="40">
        <v>45107</v>
      </c>
      <c r="G631" s="82"/>
      <c r="H631" s="39" t="s">
        <v>2828</v>
      </c>
      <c r="I631" s="39">
        <v>1</v>
      </c>
      <c r="J631" s="38">
        <v>400</v>
      </c>
      <c r="K631" s="39">
        <f t="shared" si="63"/>
        <v>400</v>
      </c>
      <c r="L631" s="64">
        <v>44936</v>
      </c>
      <c r="M631" s="82"/>
      <c r="N631" s="96" t="s">
        <v>577</v>
      </c>
      <c r="O631" s="94">
        <v>45082</v>
      </c>
      <c r="P631" s="38">
        <f t="shared" si="64"/>
        <v>400</v>
      </c>
      <c r="Q631" s="38">
        <f t="shared" si="65"/>
        <v>400</v>
      </c>
      <c r="R631" s="38"/>
      <c r="S631" s="96" t="s">
        <v>578</v>
      </c>
      <c r="T631" s="97">
        <v>45136</v>
      </c>
      <c r="U631" s="38">
        <f t="shared" si="66"/>
        <v>400</v>
      </c>
      <c r="V631" s="38">
        <f t="shared" si="67"/>
        <v>1</v>
      </c>
      <c r="W631" s="82">
        <f t="shared" si="68"/>
        <v>400</v>
      </c>
      <c r="X631" s="98" t="s">
        <v>95</v>
      </c>
      <c r="Y631" s="98" t="s">
        <v>89</v>
      </c>
      <c r="Z631" s="72"/>
      <c r="AA631" s="72"/>
      <c r="AB631" t="s">
        <v>100</v>
      </c>
      <c r="AC631" s="72" t="s">
        <v>101</v>
      </c>
    </row>
    <row r="632" spans="1:29" ht="15" customHeight="1">
      <c r="A632" s="38">
        <f t="shared" si="69"/>
        <v>630</v>
      </c>
      <c r="B632" s="38" t="s">
        <v>801</v>
      </c>
      <c r="C632" s="39" t="str">
        <f>IF($B632&lt;&gt;"",_xlfn.IFNA(VLOOKUP($B632,'Node Details'!$B:$U,C$1,0),"Check"),"")</f>
        <v>K0E170101-K0E170103</v>
      </c>
      <c r="D632" s="39" t="str">
        <f>IF($B632&lt;&gt;"",_xlfn.IFNA(VLOOKUP($B632,'Node Details'!$B:$U,D$1,0),"Check"),"")</f>
        <v>K0E</v>
      </c>
      <c r="E632" s="39" t="str">
        <f>IF($B632&lt;&gt;"",_xlfn.IFNA(VLOOKUP($B632,'Node Details'!$B:$U,E$1,0),"Check"),"")</f>
        <v>Airtel</v>
      </c>
      <c r="F632" s="40">
        <v>45107</v>
      </c>
      <c r="G632" s="82"/>
      <c r="H632" s="39" t="s">
        <v>2828</v>
      </c>
      <c r="I632" s="39">
        <v>1</v>
      </c>
      <c r="J632" s="38">
        <v>400</v>
      </c>
      <c r="K632" s="39">
        <f t="shared" si="63"/>
        <v>400</v>
      </c>
      <c r="L632" s="64">
        <v>45031</v>
      </c>
      <c r="M632" s="82"/>
      <c r="N632" s="96" t="s">
        <v>577</v>
      </c>
      <c r="O632" s="94">
        <v>45082</v>
      </c>
      <c r="P632" s="38">
        <f t="shared" si="64"/>
        <v>400</v>
      </c>
      <c r="Q632" s="38">
        <f t="shared" si="65"/>
        <v>400</v>
      </c>
      <c r="R632" s="38"/>
      <c r="S632" s="96" t="s">
        <v>578</v>
      </c>
      <c r="T632" s="97">
        <v>45136</v>
      </c>
      <c r="U632" s="38">
        <f t="shared" si="66"/>
        <v>400</v>
      </c>
      <c r="V632" s="38">
        <f t="shared" si="67"/>
        <v>1</v>
      </c>
      <c r="W632" s="82">
        <f t="shared" si="68"/>
        <v>400</v>
      </c>
      <c r="X632" s="98" t="s">
        <v>95</v>
      </c>
      <c r="Y632" s="98" t="s">
        <v>89</v>
      </c>
      <c r="Z632" s="72"/>
      <c r="AA632" s="72"/>
      <c r="AB632" t="s">
        <v>100</v>
      </c>
      <c r="AC632" s="72" t="s">
        <v>101</v>
      </c>
    </row>
    <row r="633" spans="1:29" ht="15" customHeight="1">
      <c r="A633" s="38">
        <f t="shared" si="69"/>
        <v>631</v>
      </c>
      <c r="B633" s="38" t="s">
        <v>804</v>
      </c>
      <c r="C633" s="39" t="str">
        <f>IF($B633&lt;&gt;"",_xlfn.IFNA(VLOOKUP($B633,'Node Details'!$B:$U,C$1,0),"Check"),"")</f>
        <v>K0E170101-K0E170104</v>
      </c>
      <c r="D633" s="39" t="str">
        <f>IF($B633&lt;&gt;"",_xlfn.IFNA(VLOOKUP($B633,'Node Details'!$B:$U,D$1,0),"Check"),"")</f>
        <v>K0E</v>
      </c>
      <c r="E633" s="39" t="str">
        <f>IF($B633&lt;&gt;"",_xlfn.IFNA(VLOOKUP($B633,'Node Details'!$B:$U,E$1,0),"Check"),"")</f>
        <v>Airtel</v>
      </c>
      <c r="F633" s="40">
        <v>45107</v>
      </c>
      <c r="G633" s="82"/>
      <c r="H633" s="39" t="s">
        <v>2828</v>
      </c>
      <c r="I633" s="39">
        <v>1</v>
      </c>
      <c r="J633" s="38">
        <v>400</v>
      </c>
      <c r="K633" s="39">
        <f t="shared" si="63"/>
        <v>400</v>
      </c>
      <c r="L633" s="64">
        <v>44995</v>
      </c>
      <c r="M633" s="82"/>
      <c r="N633" s="96" t="s">
        <v>577</v>
      </c>
      <c r="O633" s="94">
        <v>45082</v>
      </c>
      <c r="P633" s="38">
        <f t="shared" si="64"/>
        <v>400</v>
      </c>
      <c r="Q633" s="38">
        <f t="shared" si="65"/>
        <v>400</v>
      </c>
      <c r="R633" s="38"/>
      <c r="S633" s="96" t="s">
        <v>578</v>
      </c>
      <c r="T633" s="97">
        <v>45136</v>
      </c>
      <c r="U633" s="38">
        <f t="shared" si="66"/>
        <v>400</v>
      </c>
      <c r="V633" s="38">
        <f t="shared" si="67"/>
        <v>1</v>
      </c>
      <c r="W633" s="82">
        <f t="shared" si="68"/>
        <v>400</v>
      </c>
      <c r="X633" s="98" t="s">
        <v>95</v>
      </c>
      <c r="Y633" s="98" t="s">
        <v>89</v>
      </c>
      <c r="Z633" s="72"/>
      <c r="AA633" s="72"/>
      <c r="AB633" t="s">
        <v>100</v>
      </c>
      <c r="AC633" s="72" t="s">
        <v>101</v>
      </c>
    </row>
    <row r="634" spans="1:29" ht="15" customHeight="1">
      <c r="A634" s="38">
        <f t="shared" si="69"/>
        <v>632</v>
      </c>
      <c r="B634" s="38" t="s">
        <v>807</v>
      </c>
      <c r="C634" s="39" t="str">
        <f>IF($B634&lt;&gt;"",_xlfn.IFNA(VLOOKUP($B634,'Node Details'!$B:$U,C$1,0),"Check"),"")</f>
        <v>K0E170101-K0E170105</v>
      </c>
      <c r="D634" s="39" t="str">
        <f>IF($B634&lt;&gt;"",_xlfn.IFNA(VLOOKUP($B634,'Node Details'!$B:$U,D$1,0),"Check"),"")</f>
        <v>K0E</v>
      </c>
      <c r="E634" s="39" t="str">
        <f>IF($B634&lt;&gt;"",_xlfn.IFNA(VLOOKUP($B634,'Node Details'!$B:$U,E$1,0),"Check"),"")</f>
        <v>Airtel</v>
      </c>
      <c r="F634" s="40">
        <v>45107</v>
      </c>
      <c r="G634" s="82"/>
      <c r="H634" s="39" t="s">
        <v>2828</v>
      </c>
      <c r="I634" s="39">
        <v>1</v>
      </c>
      <c r="J634" s="38">
        <v>400</v>
      </c>
      <c r="K634" s="39">
        <f t="shared" si="63"/>
        <v>400</v>
      </c>
      <c r="L634" s="64">
        <v>45026</v>
      </c>
      <c r="M634" s="82"/>
      <c r="N634" s="96" t="s">
        <v>577</v>
      </c>
      <c r="O634" s="94">
        <v>45082</v>
      </c>
      <c r="P634" s="38">
        <f t="shared" si="64"/>
        <v>400</v>
      </c>
      <c r="Q634" s="38">
        <f t="shared" si="65"/>
        <v>400</v>
      </c>
      <c r="R634" s="38"/>
      <c r="S634" s="96" t="s">
        <v>578</v>
      </c>
      <c r="T634" s="97">
        <v>45136</v>
      </c>
      <c r="U634" s="38">
        <f t="shared" si="66"/>
        <v>400</v>
      </c>
      <c r="V634" s="38">
        <f t="shared" si="67"/>
        <v>1</v>
      </c>
      <c r="W634" s="82">
        <f t="shared" si="68"/>
        <v>400</v>
      </c>
      <c r="X634" s="98" t="s">
        <v>95</v>
      </c>
      <c r="Y634" s="98" t="s">
        <v>89</v>
      </c>
      <c r="Z634" s="72"/>
      <c r="AA634" s="72"/>
      <c r="AB634" t="s">
        <v>100</v>
      </c>
      <c r="AC634" s="72" t="s">
        <v>101</v>
      </c>
    </row>
    <row r="635" spans="1:29" ht="15" customHeight="1">
      <c r="A635" s="38">
        <f t="shared" si="69"/>
        <v>633</v>
      </c>
      <c r="B635" s="38" t="s">
        <v>810</v>
      </c>
      <c r="C635" s="39" t="str">
        <f>IF($B635&lt;&gt;"",_xlfn.IFNA(VLOOKUP($B635,'Node Details'!$B:$U,C$1,0),"Check"),"")</f>
        <v>0000K0E17-K0E170106</v>
      </c>
      <c r="D635" s="39" t="str">
        <f>IF($B635&lt;&gt;"",_xlfn.IFNA(VLOOKUP($B635,'Node Details'!$B:$U,D$1,0),"Check"),"")</f>
        <v>K0E</v>
      </c>
      <c r="E635" s="39" t="str">
        <f>IF($B635&lt;&gt;"",_xlfn.IFNA(VLOOKUP($B635,'Node Details'!$B:$U,E$1,0),"Check"),"")</f>
        <v>Airtel</v>
      </c>
      <c r="F635" s="40">
        <v>45107</v>
      </c>
      <c r="G635" s="82"/>
      <c r="H635" s="39" t="s">
        <v>2828</v>
      </c>
      <c r="I635" s="39">
        <v>1</v>
      </c>
      <c r="J635" s="38">
        <v>400</v>
      </c>
      <c r="K635" s="39">
        <f t="shared" si="63"/>
        <v>400</v>
      </c>
      <c r="L635" s="64">
        <v>45051</v>
      </c>
      <c r="M635" s="82"/>
      <c r="N635" s="96" t="s">
        <v>577</v>
      </c>
      <c r="O635" s="94">
        <v>45082</v>
      </c>
      <c r="P635" s="38">
        <f t="shared" si="64"/>
        <v>400</v>
      </c>
      <c r="Q635" s="38">
        <f t="shared" si="65"/>
        <v>400</v>
      </c>
      <c r="R635" s="38"/>
      <c r="S635" s="96" t="s">
        <v>578</v>
      </c>
      <c r="T635" s="97">
        <v>45136</v>
      </c>
      <c r="U635" s="38">
        <f t="shared" si="66"/>
        <v>400</v>
      </c>
      <c r="V635" s="38">
        <f t="shared" si="67"/>
        <v>1</v>
      </c>
      <c r="W635" s="82">
        <f t="shared" si="68"/>
        <v>400</v>
      </c>
      <c r="X635" s="98" t="s">
        <v>95</v>
      </c>
      <c r="Y635" s="98" t="s">
        <v>89</v>
      </c>
      <c r="Z635" s="72"/>
      <c r="AA635" s="72"/>
      <c r="AB635" t="s">
        <v>100</v>
      </c>
      <c r="AC635" s="72" t="s">
        <v>101</v>
      </c>
    </row>
    <row r="636" spans="1:29" ht="15" customHeight="1">
      <c r="A636" s="38">
        <f t="shared" si="69"/>
        <v>634</v>
      </c>
      <c r="B636" s="38" t="s">
        <v>813</v>
      </c>
      <c r="C636" s="39" t="str">
        <f>IF($B636&lt;&gt;"",_xlfn.IFNA(VLOOKUP($B636,'Node Details'!$B:$U,C$1,0),"Check"),"")</f>
        <v>000000K0E-0000K0E25</v>
      </c>
      <c r="D636" s="39" t="str">
        <f>IF($B636&lt;&gt;"",_xlfn.IFNA(VLOOKUP($B636,'Node Details'!$B:$U,D$1,0),"Check"),"")</f>
        <v>K0E</v>
      </c>
      <c r="E636" s="39" t="str">
        <f>IF($B636&lt;&gt;"",_xlfn.IFNA(VLOOKUP($B636,'Node Details'!$B:$U,E$1,0),"Check"),"")</f>
        <v>Airtel</v>
      </c>
      <c r="F636" s="40">
        <v>45107</v>
      </c>
      <c r="G636" s="82"/>
      <c r="H636" s="39" t="s">
        <v>2825</v>
      </c>
      <c r="I636" s="39">
        <v>1</v>
      </c>
      <c r="J636" s="38">
        <v>400</v>
      </c>
      <c r="K636" s="39">
        <f t="shared" si="63"/>
        <v>400</v>
      </c>
      <c r="L636" s="64">
        <v>44883</v>
      </c>
      <c r="M636" s="82"/>
      <c r="N636" s="96" t="s">
        <v>577</v>
      </c>
      <c r="O636" s="94">
        <v>45082</v>
      </c>
      <c r="P636" s="38">
        <f t="shared" si="64"/>
        <v>400</v>
      </c>
      <c r="Q636" s="38">
        <f t="shared" si="65"/>
        <v>400</v>
      </c>
      <c r="R636" s="38"/>
      <c r="S636" s="96" t="s">
        <v>578</v>
      </c>
      <c r="T636" s="97">
        <v>45136</v>
      </c>
      <c r="U636" s="38">
        <f t="shared" si="66"/>
        <v>400</v>
      </c>
      <c r="V636" s="38">
        <f t="shared" si="67"/>
        <v>1</v>
      </c>
      <c r="W636" s="82">
        <f t="shared" si="68"/>
        <v>400</v>
      </c>
      <c r="X636" s="98" t="s">
        <v>95</v>
      </c>
      <c r="Y636" s="98" t="s">
        <v>89</v>
      </c>
      <c r="Z636" s="72"/>
      <c r="AA636" s="72"/>
      <c r="AB636" t="s">
        <v>100</v>
      </c>
      <c r="AC636" s="72" t="s">
        <v>101</v>
      </c>
    </row>
    <row r="637" spans="1:29" ht="15" customHeight="1">
      <c r="A637" s="38">
        <f t="shared" si="69"/>
        <v>635</v>
      </c>
      <c r="B637" s="38" t="s">
        <v>823</v>
      </c>
      <c r="C637" s="39" t="str">
        <f>IF($B637&lt;&gt;"",_xlfn.IFNA(VLOOKUP($B637,'Node Details'!$B:$U,C$1,0),"Check"),"")</f>
        <v>0000K0E18-K0E180105</v>
      </c>
      <c r="D637" s="39" t="str">
        <f>IF($B637&lt;&gt;"",_xlfn.IFNA(VLOOKUP($B637,'Node Details'!$B:$U,D$1,0),"Check"),"")</f>
        <v>K0E</v>
      </c>
      <c r="E637" s="39" t="str">
        <f>IF($B637&lt;&gt;"",_xlfn.IFNA(VLOOKUP($B637,'Node Details'!$B:$U,E$1,0),"Check"),"")</f>
        <v>Airtel</v>
      </c>
      <c r="F637" s="40">
        <v>45107</v>
      </c>
      <c r="G637" s="82"/>
      <c r="H637" s="39" t="s">
        <v>2828</v>
      </c>
      <c r="I637" s="39">
        <v>1</v>
      </c>
      <c r="J637" s="38">
        <v>400</v>
      </c>
      <c r="K637" s="39">
        <f t="shared" si="63"/>
        <v>400</v>
      </c>
      <c r="L637" s="64">
        <v>44936</v>
      </c>
      <c r="M637" s="82"/>
      <c r="N637" s="96" t="s">
        <v>577</v>
      </c>
      <c r="O637" s="94">
        <v>45082</v>
      </c>
      <c r="P637" s="38">
        <f t="shared" si="64"/>
        <v>400</v>
      </c>
      <c r="Q637" s="38">
        <f t="shared" si="65"/>
        <v>400</v>
      </c>
      <c r="R637" s="38"/>
      <c r="S637" s="96" t="s">
        <v>578</v>
      </c>
      <c r="T637" s="97">
        <v>45136</v>
      </c>
      <c r="U637" s="38">
        <f t="shared" si="66"/>
        <v>400</v>
      </c>
      <c r="V637" s="38">
        <f t="shared" si="67"/>
        <v>1</v>
      </c>
      <c r="W637" s="82">
        <f t="shared" si="68"/>
        <v>400</v>
      </c>
      <c r="X637" s="98" t="s">
        <v>95</v>
      </c>
      <c r="Y637" s="98" t="s">
        <v>89</v>
      </c>
      <c r="Z637" s="72"/>
      <c r="AA637" s="72"/>
      <c r="AB637" t="s">
        <v>100</v>
      </c>
      <c r="AC637" s="72" t="s">
        <v>101</v>
      </c>
    </row>
    <row r="638" spans="1:29" ht="15" customHeight="1">
      <c r="A638" s="38">
        <f t="shared" si="69"/>
        <v>636</v>
      </c>
      <c r="B638" s="38" t="s">
        <v>2346</v>
      </c>
      <c r="C638" s="39" t="str">
        <f>IF($B638&lt;&gt;"",_xlfn.IFNA(VLOOKUP($B638,'Node Details'!$B:$U,C$1,0),"Check"),"")</f>
        <v>0000K0E18-K0E180105</v>
      </c>
      <c r="D638" s="39" t="str">
        <f>IF($B638&lt;&gt;"",_xlfn.IFNA(VLOOKUP($B638,'Node Details'!$B:$U,D$1,0),"Check"),"")</f>
        <v>K0E</v>
      </c>
      <c r="E638" s="39" t="str">
        <f>IF($B638&lt;&gt;"",_xlfn.IFNA(VLOOKUP($B638,'Node Details'!$B:$U,E$1,0),"Check"),"")</f>
        <v>Airtel</v>
      </c>
      <c r="F638" s="40">
        <v>45107</v>
      </c>
      <c r="G638" s="82"/>
      <c r="H638" s="39" t="s">
        <v>2828</v>
      </c>
      <c r="I638" s="39">
        <v>1</v>
      </c>
      <c r="J638" s="38">
        <v>400</v>
      </c>
      <c r="K638" s="39">
        <f t="shared" si="63"/>
        <v>400</v>
      </c>
      <c r="L638" s="64">
        <v>44936</v>
      </c>
      <c r="M638" s="82"/>
      <c r="N638" s="96" t="s">
        <v>577</v>
      </c>
      <c r="O638" s="94">
        <v>45082</v>
      </c>
      <c r="P638" s="38">
        <f t="shared" si="64"/>
        <v>400</v>
      </c>
      <c r="Q638" s="38">
        <f t="shared" si="65"/>
        <v>400</v>
      </c>
      <c r="R638" s="38"/>
      <c r="S638" s="96" t="s">
        <v>578</v>
      </c>
      <c r="T638" s="97">
        <v>45136</v>
      </c>
      <c r="U638" s="38">
        <f t="shared" si="66"/>
        <v>400</v>
      </c>
      <c r="V638" s="38">
        <f t="shared" si="67"/>
        <v>1</v>
      </c>
      <c r="W638" s="82">
        <f t="shared" si="68"/>
        <v>400</v>
      </c>
      <c r="X638" s="98" t="s">
        <v>95</v>
      </c>
      <c r="Y638" s="98" t="s">
        <v>89</v>
      </c>
      <c r="Z638" s="72"/>
      <c r="AA638" s="72"/>
      <c r="AB638" t="s">
        <v>100</v>
      </c>
      <c r="AC638" s="72" t="s">
        <v>101</v>
      </c>
    </row>
    <row r="639" spans="1:29" ht="15" customHeight="1">
      <c r="A639" s="38">
        <f t="shared" si="69"/>
        <v>637</v>
      </c>
      <c r="B639" s="38" t="s">
        <v>2348</v>
      </c>
      <c r="C639" s="39" t="str">
        <f>IF($B639&lt;&gt;"",_xlfn.IFNA(VLOOKUP($B639,'Node Details'!$B:$U,C$1,0),"Check"),"")</f>
        <v>0000K0E18-K0E180105</v>
      </c>
      <c r="D639" s="39" t="str">
        <f>IF($B639&lt;&gt;"",_xlfn.IFNA(VLOOKUP($B639,'Node Details'!$B:$U,D$1,0),"Check"),"")</f>
        <v>K0E</v>
      </c>
      <c r="E639" s="39" t="str">
        <f>IF($B639&lt;&gt;"",_xlfn.IFNA(VLOOKUP($B639,'Node Details'!$B:$U,E$1,0),"Check"),"")</f>
        <v>Airtel</v>
      </c>
      <c r="F639" s="40">
        <v>45107</v>
      </c>
      <c r="G639" s="82"/>
      <c r="H639" s="39" t="s">
        <v>2828</v>
      </c>
      <c r="I639" s="39">
        <v>1</v>
      </c>
      <c r="J639" s="38">
        <v>400</v>
      </c>
      <c r="K639" s="39">
        <f t="shared" si="63"/>
        <v>400</v>
      </c>
      <c r="L639" s="64">
        <v>44936</v>
      </c>
      <c r="M639" s="82"/>
      <c r="N639" s="96" t="s">
        <v>577</v>
      </c>
      <c r="O639" s="94">
        <v>45082</v>
      </c>
      <c r="P639" s="38">
        <f t="shared" si="64"/>
        <v>400</v>
      </c>
      <c r="Q639" s="38">
        <f t="shared" si="65"/>
        <v>400</v>
      </c>
      <c r="R639" s="38"/>
      <c r="S639" s="96" t="s">
        <v>578</v>
      </c>
      <c r="T639" s="97">
        <v>45136</v>
      </c>
      <c r="U639" s="38">
        <f t="shared" si="66"/>
        <v>400</v>
      </c>
      <c r="V639" s="38">
        <f t="shared" si="67"/>
        <v>1</v>
      </c>
      <c r="W639" s="82">
        <f t="shared" si="68"/>
        <v>400</v>
      </c>
      <c r="X639" s="98" t="s">
        <v>95</v>
      </c>
      <c r="Y639" s="98" t="s">
        <v>89</v>
      </c>
      <c r="Z639" s="72"/>
      <c r="AA639" s="72"/>
      <c r="AB639" t="s">
        <v>100</v>
      </c>
      <c r="AC639" s="72" t="s">
        <v>101</v>
      </c>
    </row>
    <row r="640" spans="1:29" ht="15" customHeight="1">
      <c r="A640" s="38">
        <f t="shared" si="69"/>
        <v>638</v>
      </c>
      <c r="B640" s="38" t="s">
        <v>818</v>
      </c>
      <c r="C640" s="39" t="str">
        <f>IF($B640&lt;&gt;"",_xlfn.IFNA(VLOOKUP($B640,'Node Details'!$B:$U,C$1,0),"Check"),"")</f>
        <v>0000K0E18-K0E180105</v>
      </c>
      <c r="D640" s="39" t="str">
        <f>IF($B640&lt;&gt;"",_xlfn.IFNA(VLOOKUP($B640,'Node Details'!$B:$U,D$1,0),"Check"),"")</f>
        <v>K0E</v>
      </c>
      <c r="E640" s="39" t="str">
        <f>IF($B640&lt;&gt;"",_xlfn.IFNA(VLOOKUP($B640,'Node Details'!$B:$U,E$1,0),"Check"),"")</f>
        <v>Airtel</v>
      </c>
      <c r="F640" s="40">
        <v>45107</v>
      </c>
      <c r="G640" s="82"/>
      <c r="H640" s="39" t="s">
        <v>2828</v>
      </c>
      <c r="I640" s="39">
        <v>1</v>
      </c>
      <c r="J640" s="38">
        <v>400</v>
      </c>
      <c r="K640" s="39">
        <f t="shared" si="63"/>
        <v>400</v>
      </c>
      <c r="L640" s="64">
        <v>44936</v>
      </c>
      <c r="M640" s="82"/>
      <c r="N640" s="96" t="s">
        <v>577</v>
      </c>
      <c r="O640" s="94">
        <v>45082</v>
      </c>
      <c r="P640" s="38">
        <f t="shared" si="64"/>
        <v>400</v>
      </c>
      <c r="Q640" s="38">
        <f t="shared" si="65"/>
        <v>400</v>
      </c>
      <c r="R640" s="38"/>
      <c r="S640" s="96" t="s">
        <v>578</v>
      </c>
      <c r="T640" s="97">
        <v>45136</v>
      </c>
      <c r="U640" s="38">
        <f t="shared" si="66"/>
        <v>400</v>
      </c>
      <c r="V640" s="38">
        <f t="shared" si="67"/>
        <v>1</v>
      </c>
      <c r="W640" s="82">
        <f t="shared" si="68"/>
        <v>400</v>
      </c>
      <c r="X640" s="98" t="s">
        <v>95</v>
      </c>
      <c r="Y640" s="98" t="s">
        <v>89</v>
      </c>
      <c r="Z640" s="72"/>
      <c r="AA640" s="72"/>
      <c r="AB640" t="s">
        <v>100</v>
      </c>
      <c r="AC640" s="72" t="s">
        <v>101</v>
      </c>
    </row>
    <row r="641" spans="1:29" ht="15" customHeight="1">
      <c r="A641" s="38">
        <f t="shared" si="69"/>
        <v>639</v>
      </c>
      <c r="B641" s="38" t="s">
        <v>815</v>
      </c>
      <c r="C641" s="39" t="str">
        <f>IF($B641&lt;&gt;"",_xlfn.IFNA(VLOOKUP($B641,'Node Details'!$B:$U,C$1,0),"Check"),"")</f>
        <v>0000K0E18-K0E180105</v>
      </c>
      <c r="D641" s="39" t="str">
        <f>IF($B641&lt;&gt;"",_xlfn.IFNA(VLOOKUP($B641,'Node Details'!$B:$U,D$1,0),"Check"),"")</f>
        <v>K0E</v>
      </c>
      <c r="E641" s="39" t="str">
        <f>IF($B641&lt;&gt;"",_xlfn.IFNA(VLOOKUP($B641,'Node Details'!$B:$U,E$1,0),"Check"),"")</f>
        <v>Airtel</v>
      </c>
      <c r="F641" s="40">
        <v>45107</v>
      </c>
      <c r="G641" s="82"/>
      <c r="H641" s="39" t="s">
        <v>2828</v>
      </c>
      <c r="I641" s="39">
        <v>1</v>
      </c>
      <c r="J641" s="38">
        <v>400</v>
      </c>
      <c r="K641" s="39">
        <f t="shared" si="63"/>
        <v>400</v>
      </c>
      <c r="L641" s="64">
        <v>44936</v>
      </c>
      <c r="M641" s="82"/>
      <c r="N641" s="96" t="s">
        <v>577</v>
      </c>
      <c r="O641" s="94">
        <v>45082</v>
      </c>
      <c r="P641" s="38">
        <f t="shared" si="64"/>
        <v>400</v>
      </c>
      <c r="Q641" s="38">
        <f t="shared" si="65"/>
        <v>400</v>
      </c>
      <c r="R641" s="38"/>
      <c r="S641" s="96" t="s">
        <v>578</v>
      </c>
      <c r="T641" s="97">
        <v>45136</v>
      </c>
      <c r="U641" s="38">
        <f t="shared" si="66"/>
        <v>400</v>
      </c>
      <c r="V641" s="38">
        <f t="shared" si="67"/>
        <v>1</v>
      </c>
      <c r="W641" s="82">
        <f t="shared" si="68"/>
        <v>400</v>
      </c>
      <c r="X641" s="98" t="s">
        <v>95</v>
      </c>
      <c r="Y641" s="98" t="s">
        <v>89</v>
      </c>
      <c r="Z641" s="72"/>
      <c r="AA641" s="72"/>
      <c r="AB641" t="s">
        <v>100</v>
      </c>
      <c r="AC641" s="72" t="s">
        <v>101</v>
      </c>
    </row>
    <row r="642" spans="1:29" ht="15" customHeight="1">
      <c r="A642" s="38">
        <f t="shared" si="69"/>
        <v>640</v>
      </c>
      <c r="B642" s="38" t="s">
        <v>820</v>
      </c>
      <c r="C642" s="39" t="str">
        <f>IF($B642&lt;&gt;"",_xlfn.IFNA(VLOOKUP($B642,'Node Details'!$B:$U,C$1,0),"Check"),"")</f>
        <v>K0E180104-K0E180106</v>
      </c>
      <c r="D642" s="39" t="str">
        <f>IF($B642&lt;&gt;"",_xlfn.IFNA(VLOOKUP($B642,'Node Details'!$B:$U,D$1,0),"Check"),"")</f>
        <v>K0E</v>
      </c>
      <c r="E642" s="39" t="str">
        <f>IF($B642&lt;&gt;"",_xlfn.IFNA(VLOOKUP($B642,'Node Details'!$B:$U,E$1,0),"Check"),"")</f>
        <v>Airtel</v>
      </c>
      <c r="F642" s="40">
        <v>45107</v>
      </c>
      <c r="G642" s="82"/>
      <c r="H642" s="39" t="s">
        <v>2828</v>
      </c>
      <c r="I642" s="39">
        <v>1</v>
      </c>
      <c r="J642" s="38">
        <v>400</v>
      </c>
      <c r="K642" s="39">
        <f t="shared" si="63"/>
        <v>400</v>
      </c>
      <c r="L642" s="64">
        <v>44936</v>
      </c>
      <c r="M642" s="82"/>
      <c r="N642" s="96" t="s">
        <v>577</v>
      </c>
      <c r="O642" s="94">
        <v>45082</v>
      </c>
      <c r="P642" s="38">
        <f t="shared" si="64"/>
        <v>400</v>
      </c>
      <c r="Q642" s="38">
        <f t="shared" si="65"/>
        <v>400</v>
      </c>
      <c r="R642" s="38"/>
      <c r="S642" s="96" t="s">
        <v>578</v>
      </c>
      <c r="T642" s="97">
        <v>45136</v>
      </c>
      <c r="U642" s="38">
        <f t="shared" si="66"/>
        <v>400</v>
      </c>
      <c r="V642" s="38">
        <f t="shared" si="67"/>
        <v>1</v>
      </c>
      <c r="W642" s="82">
        <f t="shared" si="68"/>
        <v>400</v>
      </c>
      <c r="X642" s="98" t="s">
        <v>95</v>
      </c>
      <c r="Y642" s="98" t="s">
        <v>89</v>
      </c>
      <c r="Z642" s="72"/>
      <c r="AA642" s="72"/>
      <c r="AB642" t="s">
        <v>100</v>
      </c>
      <c r="AC642" s="72" t="s">
        <v>101</v>
      </c>
    </row>
    <row r="643" spans="1:29" ht="15" customHeight="1">
      <c r="A643" s="38">
        <f t="shared" si="69"/>
        <v>641</v>
      </c>
      <c r="B643" s="38" t="s">
        <v>2350</v>
      </c>
      <c r="C643" s="39" t="str">
        <f>IF($B643&lt;&gt;"",_xlfn.IFNA(VLOOKUP($B643,'Node Details'!$B:$U,C$1,0),"Check"),"")</f>
        <v>K0E180101-K0E180108</v>
      </c>
      <c r="D643" s="39" t="str">
        <f>IF($B643&lt;&gt;"",_xlfn.IFNA(VLOOKUP($B643,'Node Details'!$B:$U,D$1,0),"Check"),"")</f>
        <v>K0E</v>
      </c>
      <c r="E643" s="39" t="str">
        <f>IF($B643&lt;&gt;"",_xlfn.IFNA(VLOOKUP($B643,'Node Details'!$B:$U,E$1,0),"Check"),"")</f>
        <v>Airtel</v>
      </c>
      <c r="F643" s="40">
        <v>45107</v>
      </c>
      <c r="G643" s="82"/>
      <c r="H643" s="39" t="s">
        <v>2828</v>
      </c>
      <c r="I643" s="39">
        <v>1</v>
      </c>
      <c r="J643" s="38">
        <v>400</v>
      </c>
      <c r="K643" s="39">
        <f t="shared" ref="K643:K706" si="70">IF(I643&lt;&gt;"",J643*I643,0)</f>
        <v>400</v>
      </c>
      <c r="L643" s="64">
        <v>44936</v>
      </c>
      <c r="M643" s="82"/>
      <c r="N643" s="96" t="s">
        <v>577</v>
      </c>
      <c r="O643" s="94">
        <v>45082</v>
      </c>
      <c r="P643" s="38">
        <f t="shared" ref="P643:P706" si="71">J643</f>
        <v>400</v>
      </c>
      <c r="Q643" s="38">
        <f t="shared" ref="Q643:Q706" si="72">P643*I643</f>
        <v>400</v>
      </c>
      <c r="R643" s="38"/>
      <c r="S643" s="96" t="s">
        <v>578</v>
      </c>
      <c r="T643" s="97">
        <v>45136</v>
      </c>
      <c r="U643" s="38">
        <f t="shared" ref="U643:U706" si="73">J643</f>
        <v>400</v>
      </c>
      <c r="V643" s="38">
        <f t="shared" ref="V643:V706" si="74">I643</f>
        <v>1</v>
      </c>
      <c r="W643" s="82">
        <f t="shared" ref="W643:W706" si="75">IF(V643&lt;&gt;"",V643*U643,0)</f>
        <v>400</v>
      </c>
      <c r="X643" s="98" t="s">
        <v>95</v>
      </c>
      <c r="Y643" s="98" t="s">
        <v>89</v>
      </c>
      <c r="Z643" s="72"/>
      <c r="AA643" s="72"/>
      <c r="AB643" t="s">
        <v>100</v>
      </c>
      <c r="AC643" s="72" t="s">
        <v>101</v>
      </c>
    </row>
    <row r="644" spans="1:29" ht="15" customHeight="1">
      <c r="A644" s="38">
        <f t="shared" ref="A644:A707" si="76">A643+1</f>
        <v>642</v>
      </c>
      <c r="B644" s="38" t="s">
        <v>824</v>
      </c>
      <c r="C644" s="39" t="str">
        <f>IF($B644&lt;&gt;"",_xlfn.IFNA(VLOOKUP($B644,'Node Details'!$B:$U,C$1,0),"Check"),"")</f>
        <v>K0E180101-K0E180108</v>
      </c>
      <c r="D644" s="39" t="str">
        <f>IF($B644&lt;&gt;"",_xlfn.IFNA(VLOOKUP($B644,'Node Details'!$B:$U,D$1,0),"Check"),"")</f>
        <v>K0E</v>
      </c>
      <c r="E644" s="39" t="str">
        <f>IF($B644&lt;&gt;"",_xlfn.IFNA(VLOOKUP($B644,'Node Details'!$B:$U,E$1,0),"Check"),"")</f>
        <v>Airtel</v>
      </c>
      <c r="F644" s="40">
        <v>45107</v>
      </c>
      <c r="G644" s="82"/>
      <c r="H644" s="39" t="s">
        <v>2828</v>
      </c>
      <c r="I644" s="39">
        <v>1</v>
      </c>
      <c r="J644" s="38">
        <v>400</v>
      </c>
      <c r="K644" s="39">
        <f t="shared" si="70"/>
        <v>400</v>
      </c>
      <c r="L644" s="64">
        <v>44936</v>
      </c>
      <c r="M644" s="82"/>
      <c r="N644" s="96" t="s">
        <v>577</v>
      </c>
      <c r="O644" s="94">
        <v>45082</v>
      </c>
      <c r="P644" s="38">
        <f t="shared" si="71"/>
        <v>400</v>
      </c>
      <c r="Q644" s="38">
        <f t="shared" si="72"/>
        <v>400</v>
      </c>
      <c r="R644" s="38"/>
      <c r="S644" s="96" t="s">
        <v>578</v>
      </c>
      <c r="T644" s="97">
        <v>45136</v>
      </c>
      <c r="U644" s="38">
        <f t="shared" si="73"/>
        <v>400</v>
      </c>
      <c r="V644" s="38">
        <f t="shared" si="74"/>
        <v>1</v>
      </c>
      <c r="W644" s="82">
        <f t="shared" si="75"/>
        <v>400</v>
      </c>
      <c r="X644" s="98" t="s">
        <v>95</v>
      </c>
      <c r="Y644" s="98" t="s">
        <v>89</v>
      </c>
      <c r="Z644" s="72"/>
      <c r="AA644" s="72"/>
      <c r="AB644" t="s">
        <v>100</v>
      </c>
      <c r="AC644" s="72" t="s">
        <v>101</v>
      </c>
    </row>
    <row r="645" spans="1:29" ht="15" customHeight="1">
      <c r="A645" s="38">
        <f t="shared" si="76"/>
        <v>643</v>
      </c>
      <c r="B645" s="38" t="s">
        <v>599</v>
      </c>
      <c r="C645" s="39" t="str">
        <f>IF($B645&lt;&gt;"",_xlfn.IFNA(VLOOKUP($B645,'Node Details'!$B:$U,C$1,0),"Check"),"")</f>
        <v>000000K0E-0000K0E21</v>
      </c>
      <c r="D645" s="39" t="str">
        <f>IF($B645&lt;&gt;"",_xlfn.IFNA(VLOOKUP($B645,'Node Details'!$B:$U,D$1,0),"Check"),"")</f>
        <v>K0E</v>
      </c>
      <c r="E645" s="39" t="str">
        <f>IF($B645&lt;&gt;"",_xlfn.IFNA(VLOOKUP($B645,'Node Details'!$B:$U,E$1,0),"Check"),"")</f>
        <v>Airtel</v>
      </c>
      <c r="F645" s="40">
        <v>45107</v>
      </c>
      <c r="G645" s="82"/>
      <c r="H645" s="39" t="s">
        <v>2825</v>
      </c>
      <c r="I645" s="39">
        <v>1</v>
      </c>
      <c r="J645" s="38">
        <v>400</v>
      </c>
      <c r="K645" s="39">
        <f t="shared" si="70"/>
        <v>400</v>
      </c>
      <c r="L645" s="64">
        <v>44936</v>
      </c>
      <c r="M645" s="82"/>
      <c r="N645" s="96" t="s">
        <v>577</v>
      </c>
      <c r="O645" s="94">
        <v>45082</v>
      </c>
      <c r="P645" s="38">
        <f t="shared" si="71"/>
        <v>400</v>
      </c>
      <c r="Q645" s="38">
        <f t="shared" si="72"/>
        <v>400</v>
      </c>
      <c r="R645" s="38"/>
      <c r="S645" s="96" t="s">
        <v>578</v>
      </c>
      <c r="T645" s="97">
        <v>45136</v>
      </c>
      <c r="U645" s="38">
        <f t="shared" si="73"/>
        <v>400</v>
      </c>
      <c r="V645" s="38">
        <f t="shared" si="74"/>
        <v>1</v>
      </c>
      <c r="W645" s="82">
        <f t="shared" si="75"/>
        <v>400</v>
      </c>
      <c r="X645" s="98" t="s">
        <v>95</v>
      </c>
      <c r="Y645" s="98" t="s">
        <v>89</v>
      </c>
      <c r="Z645" s="72"/>
      <c r="AA645" s="72"/>
      <c r="AB645" t="s">
        <v>100</v>
      </c>
      <c r="AC645" s="72" t="s">
        <v>101</v>
      </c>
    </row>
    <row r="646" spans="1:29" ht="15" customHeight="1">
      <c r="A646" s="38">
        <f t="shared" si="76"/>
        <v>644</v>
      </c>
      <c r="B646" s="38" t="s">
        <v>830</v>
      </c>
      <c r="C646" s="39" t="str">
        <f>IF($B646&lt;&gt;"",_xlfn.IFNA(VLOOKUP($B646,'Node Details'!$B:$U,C$1,0),"Check"),"")</f>
        <v>0000K0E21-K0E210102</v>
      </c>
      <c r="D646" s="39" t="str">
        <f>IF($B646&lt;&gt;"",_xlfn.IFNA(VLOOKUP($B646,'Node Details'!$B:$U,D$1,0),"Check"),"")</f>
        <v>K0E</v>
      </c>
      <c r="E646" s="39" t="str">
        <f>IF($B646&lt;&gt;"",_xlfn.IFNA(VLOOKUP($B646,'Node Details'!$B:$U,E$1,0),"Check"),"")</f>
        <v>Airtel</v>
      </c>
      <c r="F646" s="40">
        <v>45107</v>
      </c>
      <c r="G646" s="82"/>
      <c r="H646" s="39" t="s">
        <v>2828</v>
      </c>
      <c r="I646" s="39">
        <v>1</v>
      </c>
      <c r="J646" s="38">
        <v>400</v>
      </c>
      <c r="K646" s="39">
        <f t="shared" si="70"/>
        <v>400</v>
      </c>
      <c r="L646" s="64">
        <v>44936</v>
      </c>
      <c r="M646" s="82"/>
      <c r="N646" s="96" t="s">
        <v>577</v>
      </c>
      <c r="O646" s="94">
        <v>45082</v>
      </c>
      <c r="P646" s="38">
        <f t="shared" si="71"/>
        <v>400</v>
      </c>
      <c r="Q646" s="38">
        <f t="shared" si="72"/>
        <v>400</v>
      </c>
      <c r="R646" s="38"/>
      <c r="S646" s="96" t="s">
        <v>578</v>
      </c>
      <c r="T646" s="97">
        <v>45136</v>
      </c>
      <c r="U646" s="38">
        <f t="shared" si="73"/>
        <v>400</v>
      </c>
      <c r="V646" s="38">
        <f t="shared" si="74"/>
        <v>1</v>
      </c>
      <c r="W646" s="82">
        <f t="shared" si="75"/>
        <v>400</v>
      </c>
      <c r="X646" s="98" t="s">
        <v>95</v>
      </c>
      <c r="Y646" s="98" t="s">
        <v>89</v>
      </c>
      <c r="Z646" s="72"/>
      <c r="AA646" s="72"/>
      <c r="AB646" t="s">
        <v>100</v>
      </c>
      <c r="AC646" s="72" t="s">
        <v>101</v>
      </c>
    </row>
    <row r="647" spans="1:29" ht="15" customHeight="1">
      <c r="A647" s="38">
        <f t="shared" si="76"/>
        <v>645</v>
      </c>
      <c r="B647" s="38" t="s">
        <v>827</v>
      </c>
      <c r="C647" s="39" t="str">
        <f>IF($B647&lt;&gt;"",_xlfn.IFNA(VLOOKUP($B647,'Node Details'!$B:$U,C$1,0),"Check"),"")</f>
        <v>0000K0E21-K0E210102</v>
      </c>
      <c r="D647" s="39" t="str">
        <f>IF($B647&lt;&gt;"",_xlfn.IFNA(VLOOKUP($B647,'Node Details'!$B:$U,D$1,0),"Check"),"")</f>
        <v>K0E</v>
      </c>
      <c r="E647" s="39" t="str">
        <f>IF($B647&lt;&gt;"",_xlfn.IFNA(VLOOKUP($B647,'Node Details'!$B:$U,E$1,0),"Check"),"")</f>
        <v>Airtel</v>
      </c>
      <c r="F647" s="40">
        <v>45107</v>
      </c>
      <c r="G647" s="82"/>
      <c r="H647" s="39" t="s">
        <v>2828</v>
      </c>
      <c r="I647" s="39">
        <v>1</v>
      </c>
      <c r="J647" s="38">
        <v>400</v>
      </c>
      <c r="K647" s="39">
        <f t="shared" si="70"/>
        <v>400</v>
      </c>
      <c r="L647" s="64">
        <v>44967</v>
      </c>
      <c r="M647" s="82"/>
      <c r="N647" s="96" t="s">
        <v>577</v>
      </c>
      <c r="O647" s="94">
        <v>45082</v>
      </c>
      <c r="P647" s="38">
        <f t="shared" si="71"/>
        <v>400</v>
      </c>
      <c r="Q647" s="38">
        <f t="shared" si="72"/>
        <v>400</v>
      </c>
      <c r="R647" s="38"/>
      <c r="S647" s="96" t="s">
        <v>578</v>
      </c>
      <c r="T647" s="97">
        <v>45136</v>
      </c>
      <c r="U647" s="38">
        <f t="shared" si="73"/>
        <v>400</v>
      </c>
      <c r="V647" s="38">
        <f t="shared" si="74"/>
        <v>1</v>
      </c>
      <c r="W647" s="82">
        <f t="shared" si="75"/>
        <v>400</v>
      </c>
      <c r="X647" s="98" t="s">
        <v>95</v>
      </c>
      <c r="Y647" s="98" t="s">
        <v>89</v>
      </c>
      <c r="Z647" s="72"/>
      <c r="AA647" s="72"/>
      <c r="AB647" t="s">
        <v>100</v>
      </c>
      <c r="AC647" s="72" t="s">
        <v>101</v>
      </c>
    </row>
    <row r="648" spans="1:29" ht="15" customHeight="1">
      <c r="A648" s="38">
        <f t="shared" si="76"/>
        <v>646</v>
      </c>
      <c r="B648" s="38" t="s">
        <v>2352</v>
      </c>
      <c r="C648" s="39" t="str">
        <f>IF($B648&lt;&gt;"",_xlfn.IFNA(VLOOKUP($B648,'Node Details'!$B:$U,C$1,0),"Check"),"")</f>
        <v>K0E210101-K0E210105</v>
      </c>
      <c r="D648" s="39" t="str">
        <f>IF($B648&lt;&gt;"",_xlfn.IFNA(VLOOKUP($B648,'Node Details'!$B:$U,D$1,0),"Check"),"")</f>
        <v>K0E</v>
      </c>
      <c r="E648" s="39" t="str">
        <f>IF($B648&lt;&gt;"",_xlfn.IFNA(VLOOKUP($B648,'Node Details'!$B:$U,E$1,0),"Check"),"")</f>
        <v>Airtel</v>
      </c>
      <c r="F648" s="40">
        <v>45107</v>
      </c>
      <c r="G648" s="82"/>
      <c r="H648" s="39" t="s">
        <v>2828</v>
      </c>
      <c r="I648" s="39">
        <v>1</v>
      </c>
      <c r="J648" s="38">
        <v>400</v>
      </c>
      <c r="K648" s="39">
        <f t="shared" si="70"/>
        <v>400</v>
      </c>
      <c r="L648" s="64">
        <v>44997</v>
      </c>
      <c r="M648" s="82"/>
      <c r="N648" s="96" t="s">
        <v>577</v>
      </c>
      <c r="O648" s="94">
        <v>45082</v>
      </c>
      <c r="P648" s="38">
        <f t="shared" si="71"/>
        <v>400</v>
      </c>
      <c r="Q648" s="38">
        <f t="shared" si="72"/>
        <v>400</v>
      </c>
      <c r="R648" s="38"/>
      <c r="S648" s="96" t="s">
        <v>578</v>
      </c>
      <c r="T648" s="97">
        <v>45136</v>
      </c>
      <c r="U648" s="38">
        <f t="shared" si="73"/>
        <v>400</v>
      </c>
      <c r="V648" s="38">
        <f t="shared" si="74"/>
        <v>1</v>
      </c>
      <c r="W648" s="82">
        <f t="shared" si="75"/>
        <v>400</v>
      </c>
      <c r="X648" s="98" t="s">
        <v>95</v>
      </c>
      <c r="Y648" s="98" t="s">
        <v>89</v>
      </c>
      <c r="Z648" s="72"/>
      <c r="AA648" s="72"/>
      <c r="AB648" t="s">
        <v>100</v>
      </c>
      <c r="AC648" s="72" t="s">
        <v>101</v>
      </c>
    </row>
    <row r="649" spans="1:29" ht="15" customHeight="1">
      <c r="A649" s="38">
        <f t="shared" si="76"/>
        <v>647</v>
      </c>
      <c r="B649" s="38" t="s">
        <v>834</v>
      </c>
      <c r="C649" s="39" t="str">
        <f>IF($B649&lt;&gt;"",_xlfn.IFNA(VLOOKUP($B649,'Node Details'!$B:$U,C$1,0),"Check"),"")</f>
        <v>K0E210101-K0E210104</v>
      </c>
      <c r="D649" s="39" t="str">
        <f>IF($B649&lt;&gt;"",_xlfn.IFNA(VLOOKUP($B649,'Node Details'!$B:$U,D$1,0),"Check"),"")</f>
        <v>K0E</v>
      </c>
      <c r="E649" s="39" t="str">
        <f>IF($B649&lt;&gt;"",_xlfn.IFNA(VLOOKUP($B649,'Node Details'!$B:$U,E$1,0),"Check"),"")</f>
        <v>Airtel</v>
      </c>
      <c r="F649" s="40">
        <v>45107</v>
      </c>
      <c r="G649" s="82"/>
      <c r="H649" s="39" t="s">
        <v>2828</v>
      </c>
      <c r="I649" s="39">
        <v>1</v>
      </c>
      <c r="J649" s="38">
        <v>400</v>
      </c>
      <c r="K649" s="39">
        <f t="shared" si="70"/>
        <v>400</v>
      </c>
      <c r="L649" s="64">
        <v>45031</v>
      </c>
      <c r="M649" s="82"/>
      <c r="N649" s="96" t="s">
        <v>577</v>
      </c>
      <c r="O649" s="94">
        <v>45082</v>
      </c>
      <c r="P649" s="38">
        <f t="shared" si="71"/>
        <v>400</v>
      </c>
      <c r="Q649" s="38">
        <f t="shared" si="72"/>
        <v>400</v>
      </c>
      <c r="R649" s="38"/>
      <c r="S649" s="96" t="s">
        <v>578</v>
      </c>
      <c r="T649" s="97">
        <v>45136</v>
      </c>
      <c r="U649" s="38">
        <f t="shared" si="73"/>
        <v>400</v>
      </c>
      <c r="V649" s="38">
        <f t="shared" si="74"/>
        <v>1</v>
      </c>
      <c r="W649" s="82">
        <f t="shared" si="75"/>
        <v>400</v>
      </c>
      <c r="X649" s="98" t="s">
        <v>95</v>
      </c>
      <c r="Y649" s="98" t="s">
        <v>89</v>
      </c>
      <c r="Z649" s="72"/>
      <c r="AA649" s="72"/>
      <c r="AB649" t="s">
        <v>100</v>
      </c>
      <c r="AC649" s="72" t="s">
        <v>101</v>
      </c>
    </row>
    <row r="650" spans="1:29" ht="15" customHeight="1">
      <c r="A650" s="38">
        <f t="shared" si="76"/>
        <v>648</v>
      </c>
      <c r="B650" s="38" t="s">
        <v>831</v>
      </c>
      <c r="C650" s="39" t="str">
        <f>IF($B650&lt;&gt;"",_xlfn.IFNA(VLOOKUP($B650,'Node Details'!$B:$U,C$1,0),"Check"),"")</f>
        <v>K0E210101-K0E210105</v>
      </c>
      <c r="D650" s="39" t="str">
        <f>IF($B650&lt;&gt;"",_xlfn.IFNA(VLOOKUP($B650,'Node Details'!$B:$U,D$1,0),"Check"),"")</f>
        <v>K0E</v>
      </c>
      <c r="E650" s="39" t="str">
        <f>IF($B650&lt;&gt;"",_xlfn.IFNA(VLOOKUP($B650,'Node Details'!$B:$U,E$1,0),"Check"),"")</f>
        <v>Airtel</v>
      </c>
      <c r="F650" s="40">
        <v>45107</v>
      </c>
      <c r="G650" s="82"/>
      <c r="H650" s="39" t="s">
        <v>2828</v>
      </c>
      <c r="I650" s="39">
        <v>1</v>
      </c>
      <c r="J650" s="38">
        <v>400</v>
      </c>
      <c r="K650" s="39">
        <f t="shared" si="70"/>
        <v>400</v>
      </c>
      <c r="L650" s="64">
        <v>45031</v>
      </c>
      <c r="M650" s="82"/>
      <c r="N650" s="96" t="s">
        <v>577</v>
      </c>
      <c r="O650" s="94">
        <v>45082</v>
      </c>
      <c r="P650" s="38">
        <f t="shared" si="71"/>
        <v>400</v>
      </c>
      <c r="Q650" s="38">
        <f t="shared" si="72"/>
        <v>400</v>
      </c>
      <c r="R650" s="38"/>
      <c r="S650" s="96" t="s">
        <v>578</v>
      </c>
      <c r="T650" s="97">
        <v>45136</v>
      </c>
      <c r="U650" s="38">
        <f t="shared" si="73"/>
        <v>400</v>
      </c>
      <c r="V650" s="38">
        <f t="shared" si="74"/>
        <v>1</v>
      </c>
      <c r="W650" s="82">
        <f t="shared" si="75"/>
        <v>400</v>
      </c>
      <c r="X650" s="98" t="s">
        <v>95</v>
      </c>
      <c r="Y650" s="98" t="s">
        <v>89</v>
      </c>
      <c r="Z650" s="72"/>
      <c r="AA650" s="72"/>
      <c r="AB650" t="s">
        <v>100</v>
      </c>
      <c r="AC650" s="72" t="s">
        <v>101</v>
      </c>
    </row>
    <row r="651" spans="1:29" ht="15" customHeight="1">
      <c r="A651" s="38">
        <f t="shared" si="76"/>
        <v>649</v>
      </c>
      <c r="B651" s="38" t="s">
        <v>2354</v>
      </c>
      <c r="C651" s="39" t="str">
        <f>IF($B651&lt;&gt;"",_xlfn.IFNA(VLOOKUP($B651,'Node Details'!$B:$U,C$1,0),"Check"),"")</f>
        <v>0000K0E21-K0E210108</v>
      </c>
      <c r="D651" s="39" t="str">
        <f>IF($B651&lt;&gt;"",_xlfn.IFNA(VLOOKUP($B651,'Node Details'!$B:$U,D$1,0),"Check"),"")</f>
        <v>K0E</v>
      </c>
      <c r="E651" s="39" t="str">
        <f>IF($B651&lt;&gt;"",_xlfn.IFNA(VLOOKUP($B651,'Node Details'!$B:$U,E$1,0),"Check"),"")</f>
        <v>Airtel</v>
      </c>
      <c r="F651" s="40">
        <v>45107</v>
      </c>
      <c r="G651" s="82"/>
      <c r="H651" s="39" t="s">
        <v>2828</v>
      </c>
      <c r="I651" s="39">
        <v>1</v>
      </c>
      <c r="J651" s="38">
        <v>400</v>
      </c>
      <c r="K651" s="39">
        <f t="shared" si="70"/>
        <v>400</v>
      </c>
      <c r="L651" s="64">
        <v>45069</v>
      </c>
      <c r="M651" s="82"/>
      <c r="N651" s="96" t="s">
        <v>577</v>
      </c>
      <c r="O651" s="94">
        <v>45082</v>
      </c>
      <c r="P651" s="38">
        <f t="shared" si="71"/>
        <v>400</v>
      </c>
      <c r="Q651" s="38">
        <f t="shared" si="72"/>
        <v>400</v>
      </c>
      <c r="R651" s="38"/>
      <c r="S651" s="96" t="s">
        <v>578</v>
      </c>
      <c r="T651" s="97">
        <v>45136</v>
      </c>
      <c r="U651" s="38">
        <f t="shared" si="73"/>
        <v>400</v>
      </c>
      <c r="V651" s="38">
        <f t="shared" si="74"/>
        <v>1</v>
      </c>
      <c r="W651" s="82">
        <f t="shared" si="75"/>
        <v>400</v>
      </c>
      <c r="X651" s="98" t="s">
        <v>95</v>
      </c>
      <c r="Y651" s="98" t="s">
        <v>89</v>
      </c>
      <c r="Z651" s="72"/>
      <c r="AA651" s="72"/>
      <c r="AB651" t="s">
        <v>100</v>
      </c>
      <c r="AC651" s="72" t="s">
        <v>101</v>
      </c>
    </row>
    <row r="652" spans="1:29" ht="15" customHeight="1">
      <c r="A652" s="38">
        <f t="shared" si="76"/>
        <v>650</v>
      </c>
      <c r="B652" s="38" t="s">
        <v>2356</v>
      </c>
      <c r="C652" s="39" t="str">
        <f>IF($B652&lt;&gt;"",_xlfn.IFNA(VLOOKUP($B652,'Node Details'!$B:$U,C$1,0),"Check"),"")</f>
        <v>0000K0E21-K0E210108</v>
      </c>
      <c r="D652" s="39" t="str">
        <f>IF($B652&lt;&gt;"",_xlfn.IFNA(VLOOKUP($B652,'Node Details'!$B:$U,D$1,0),"Check"),"")</f>
        <v>K0E</v>
      </c>
      <c r="E652" s="39" t="str">
        <f>IF($B652&lt;&gt;"",_xlfn.IFNA(VLOOKUP($B652,'Node Details'!$B:$U,E$1,0),"Check"),"")</f>
        <v>Airtel</v>
      </c>
      <c r="F652" s="40">
        <v>45107</v>
      </c>
      <c r="G652" s="82"/>
      <c r="H652" s="39" t="s">
        <v>2828</v>
      </c>
      <c r="I652" s="39">
        <v>1</v>
      </c>
      <c r="J652" s="38">
        <v>400</v>
      </c>
      <c r="K652" s="39">
        <f t="shared" si="70"/>
        <v>400</v>
      </c>
      <c r="L652" s="64">
        <v>45069</v>
      </c>
      <c r="M652" s="82"/>
      <c r="N652" s="96" t="s">
        <v>577</v>
      </c>
      <c r="O652" s="94">
        <v>45082</v>
      </c>
      <c r="P652" s="38">
        <f t="shared" si="71"/>
        <v>400</v>
      </c>
      <c r="Q652" s="38">
        <f t="shared" si="72"/>
        <v>400</v>
      </c>
      <c r="R652" s="38"/>
      <c r="S652" s="96" t="s">
        <v>578</v>
      </c>
      <c r="T652" s="97">
        <v>45136</v>
      </c>
      <c r="U652" s="38">
        <f t="shared" si="73"/>
        <v>400</v>
      </c>
      <c r="V652" s="38">
        <f t="shared" si="74"/>
        <v>1</v>
      </c>
      <c r="W652" s="82">
        <f t="shared" si="75"/>
        <v>400</v>
      </c>
      <c r="X652" s="98" t="s">
        <v>95</v>
      </c>
      <c r="Y652" s="98" t="s">
        <v>89</v>
      </c>
      <c r="Z652" s="72"/>
      <c r="AA652" s="72"/>
      <c r="AB652" t="s">
        <v>100</v>
      </c>
      <c r="AC652" s="72" t="s">
        <v>101</v>
      </c>
    </row>
    <row r="653" spans="1:29" ht="15" customHeight="1">
      <c r="A653" s="38">
        <f t="shared" si="76"/>
        <v>651</v>
      </c>
      <c r="B653" s="38" t="s">
        <v>837</v>
      </c>
      <c r="C653" s="39" t="str">
        <f>IF($B653&lt;&gt;"",_xlfn.IFNA(VLOOKUP($B653,'Node Details'!$B:$U,C$1,0),"Check"),"")</f>
        <v>0000K0E21-K0E210108</v>
      </c>
      <c r="D653" s="39" t="str">
        <f>IF($B653&lt;&gt;"",_xlfn.IFNA(VLOOKUP($B653,'Node Details'!$B:$U,D$1,0),"Check"),"")</f>
        <v>K0E</v>
      </c>
      <c r="E653" s="39" t="str">
        <f>IF($B653&lt;&gt;"",_xlfn.IFNA(VLOOKUP($B653,'Node Details'!$B:$U,E$1,0),"Check"),"")</f>
        <v>Airtel</v>
      </c>
      <c r="F653" s="40">
        <v>45107</v>
      </c>
      <c r="G653" s="82"/>
      <c r="H653" s="39" t="s">
        <v>2828</v>
      </c>
      <c r="I653" s="39">
        <v>1</v>
      </c>
      <c r="J653" s="38">
        <v>400</v>
      </c>
      <c r="K653" s="39">
        <f t="shared" si="70"/>
        <v>400</v>
      </c>
      <c r="L653" s="64">
        <v>45077</v>
      </c>
      <c r="M653" s="82"/>
      <c r="N653" s="96" t="s">
        <v>577</v>
      </c>
      <c r="O653" s="94">
        <v>45082</v>
      </c>
      <c r="P653" s="38">
        <f t="shared" si="71"/>
        <v>400</v>
      </c>
      <c r="Q653" s="38">
        <f t="shared" si="72"/>
        <v>400</v>
      </c>
      <c r="R653" s="38"/>
      <c r="S653" s="96" t="s">
        <v>578</v>
      </c>
      <c r="T653" s="97">
        <v>45136</v>
      </c>
      <c r="U653" s="38">
        <f t="shared" si="73"/>
        <v>400</v>
      </c>
      <c r="V653" s="38">
        <f t="shared" si="74"/>
        <v>1</v>
      </c>
      <c r="W653" s="82">
        <f t="shared" si="75"/>
        <v>400</v>
      </c>
      <c r="X653" s="98" t="s">
        <v>95</v>
      </c>
      <c r="Y653" s="98" t="s">
        <v>89</v>
      </c>
      <c r="Z653" s="72"/>
      <c r="AA653" s="72"/>
      <c r="AB653" t="s">
        <v>100</v>
      </c>
      <c r="AC653" s="72" t="s">
        <v>101</v>
      </c>
    </row>
    <row r="654" spans="1:29" ht="15" customHeight="1">
      <c r="A654" s="38">
        <f t="shared" si="76"/>
        <v>652</v>
      </c>
      <c r="B654" s="38" t="s">
        <v>840</v>
      </c>
      <c r="C654" s="39" t="str">
        <f>IF($B654&lt;&gt;"",_xlfn.IFNA(VLOOKUP($B654,'Node Details'!$B:$U,C$1,0),"Check"),"")</f>
        <v>000000K0E-0000K0E21</v>
      </c>
      <c r="D654" s="39" t="str">
        <f>IF($B654&lt;&gt;"",_xlfn.IFNA(VLOOKUP($B654,'Node Details'!$B:$U,D$1,0),"Check"),"")</f>
        <v>K0E</v>
      </c>
      <c r="E654" s="39" t="str">
        <f>IF($B654&lt;&gt;"",_xlfn.IFNA(VLOOKUP($B654,'Node Details'!$B:$U,E$1,0),"Check"),"")</f>
        <v>Airtel</v>
      </c>
      <c r="F654" s="40">
        <v>45107</v>
      </c>
      <c r="G654" s="82"/>
      <c r="H654" s="39" t="s">
        <v>2825</v>
      </c>
      <c r="I654" s="39">
        <v>1</v>
      </c>
      <c r="J654" s="38">
        <v>400</v>
      </c>
      <c r="K654" s="39">
        <f t="shared" si="70"/>
        <v>400</v>
      </c>
      <c r="L654" s="64">
        <v>44936</v>
      </c>
      <c r="M654" s="82"/>
      <c r="N654" s="96" t="s">
        <v>577</v>
      </c>
      <c r="O654" s="94">
        <v>45082</v>
      </c>
      <c r="P654" s="38">
        <f t="shared" si="71"/>
        <v>400</v>
      </c>
      <c r="Q654" s="38">
        <f t="shared" si="72"/>
        <v>400</v>
      </c>
      <c r="R654" s="38"/>
      <c r="S654" s="96" t="s">
        <v>578</v>
      </c>
      <c r="T654" s="97">
        <v>45136</v>
      </c>
      <c r="U654" s="38">
        <f t="shared" si="73"/>
        <v>400</v>
      </c>
      <c r="V654" s="38">
        <f t="shared" si="74"/>
        <v>1</v>
      </c>
      <c r="W654" s="82">
        <f t="shared" si="75"/>
        <v>400</v>
      </c>
      <c r="X654" s="98" t="s">
        <v>95</v>
      </c>
      <c r="Y654" s="98" t="s">
        <v>89</v>
      </c>
      <c r="Z654" s="72"/>
      <c r="AA654" s="72"/>
      <c r="AB654" t="s">
        <v>100</v>
      </c>
      <c r="AC654" s="72" t="s">
        <v>101</v>
      </c>
    </row>
    <row r="655" spans="1:29" ht="15" customHeight="1">
      <c r="A655" s="38">
        <f t="shared" si="76"/>
        <v>653</v>
      </c>
      <c r="B655" s="38" t="s">
        <v>845</v>
      </c>
      <c r="C655" s="39" t="str">
        <f>IF($B655&lt;&gt;"",_xlfn.IFNA(VLOOKUP($B655,'Node Details'!$B:$U,C$1,0),"Check"),"")</f>
        <v>0000K0E22-K0E220103</v>
      </c>
      <c r="D655" s="39" t="str">
        <f>IF($B655&lt;&gt;"",_xlfn.IFNA(VLOOKUP($B655,'Node Details'!$B:$U,D$1,0),"Check"),"")</f>
        <v>K0E</v>
      </c>
      <c r="E655" s="39" t="str">
        <f>IF($B655&lt;&gt;"",_xlfn.IFNA(VLOOKUP($B655,'Node Details'!$B:$U,E$1,0),"Check"),"")</f>
        <v>Airtel</v>
      </c>
      <c r="F655" s="40">
        <v>45107</v>
      </c>
      <c r="G655" s="82"/>
      <c r="H655" s="39" t="s">
        <v>2828</v>
      </c>
      <c r="I655" s="39">
        <v>1</v>
      </c>
      <c r="J655" s="38">
        <v>400</v>
      </c>
      <c r="K655" s="39">
        <f t="shared" si="70"/>
        <v>400</v>
      </c>
      <c r="L655" s="64">
        <v>44936</v>
      </c>
      <c r="M655" s="82"/>
      <c r="N655" s="96" t="s">
        <v>577</v>
      </c>
      <c r="O655" s="94">
        <v>45082</v>
      </c>
      <c r="P655" s="38">
        <f t="shared" si="71"/>
        <v>400</v>
      </c>
      <c r="Q655" s="38">
        <f t="shared" si="72"/>
        <v>400</v>
      </c>
      <c r="R655" s="38"/>
      <c r="S655" s="96" t="s">
        <v>578</v>
      </c>
      <c r="T655" s="97">
        <v>45136</v>
      </c>
      <c r="U655" s="38">
        <f t="shared" si="73"/>
        <v>400</v>
      </c>
      <c r="V655" s="38">
        <f t="shared" si="74"/>
        <v>1</v>
      </c>
      <c r="W655" s="82">
        <f t="shared" si="75"/>
        <v>400</v>
      </c>
      <c r="X655" s="98" t="s">
        <v>95</v>
      </c>
      <c r="Y655" s="98" t="s">
        <v>89</v>
      </c>
      <c r="Z655" s="72"/>
      <c r="AA655" s="72"/>
      <c r="AB655" t="s">
        <v>100</v>
      </c>
      <c r="AC655" s="72" t="s">
        <v>101</v>
      </c>
    </row>
    <row r="656" spans="1:29" ht="15" customHeight="1">
      <c r="A656" s="38">
        <f t="shared" si="76"/>
        <v>654</v>
      </c>
      <c r="B656" s="38" t="s">
        <v>2358</v>
      </c>
      <c r="C656" s="39" t="str">
        <f>IF($B656&lt;&gt;"",_xlfn.IFNA(VLOOKUP($B656,'Node Details'!$B:$U,C$1,0),"Check"),"")</f>
        <v>0000K0E22-K0E220103</v>
      </c>
      <c r="D656" s="39" t="str">
        <f>IF($B656&lt;&gt;"",_xlfn.IFNA(VLOOKUP($B656,'Node Details'!$B:$U,D$1,0),"Check"),"")</f>
        <v>K0E</v>
      </c>
      <c r="E656" s="39" t="str">
        <f>IF($B656&lt;&gt;"",_xlfn.IFNA(VLOOKUP($B656,'Node Details'!$B:$U,E$1,0),"Check"),"")</f>
        <v>Airtel</v>
      </c>
      <c r="F656" s="40">
        <v>45107</v>
      </c>
      <c r="G656" s="82"/>
      <c r="H656" s="39" t="s">
        <v>2828</v>
      </c>
      <c r="I656" s="39">
        <v>1</v>
      </c>
      <c r="J656" s="38">
        <v>400</v>
      </c>
      <c r="K656" s="39">
        <f t="shared" si="70"/>
        <v>400</v>
      </c>
      <c r="L656" s="64">
        <v>44936</v>
      </c>
      <c r="M656" s="82"/>
      <c r="N656" s="96" t="s">
        <v>577</v>
      </c>
      <c r="O656" s="94">
        <v>45082</v>
      </c>
      <c r="P656" s="38">
        <f t="shared" si="71"/>
        <v>400</v>
      </c>
      <c r="Q656" s="38">
        <f t="shared" si="72"/>
        <v>400</v>
      </c>
      <c r="R656" s="38"/>
      <c r="S656" s="96" t="s">
        <v>578</v>
      </c>
      <c r="T656" s="97">
        <v>45136</v>
      </c>
      <c r="U656" s="38">
        <f t="shared" si="73"/>
        <v>400</v>
      </c>
      <c r="V656" s="38">
        <f t="shared" si="74"/>
        <v>1</v>
      </c>
      <c r="W656" s="82">
        <f t="shared" si="75"/>
        <v>400</v>
      </c>
      <c r="X656" s="98" t="s">
        <v>95</v>
      </c>
      <c r="Y656" s="98" t="s">
        <v>89</v>
      </c>
      <c r="Z656" s="72"/>
      <c r="AA656" s="72"/>
      <c r="AB656" t="s">
        <v>100</v>
      </c>
      <c r="AC656" s="72" t="s">
        <v>101</v>
      </c>
    </row>
    <row r="657" spans="1:29" ht="15" customHeight="1">
      <c r="A657" s="38">
        <f t="shared" si="76"/>
        <v>655</v>
      </c>
      <c r="B657" s="38" t="s">
        <v>842</v>
      </c>
      <c r="C657" s="39" t="str">
        <f>IF($B657&lt;&gt;"",_xlfn.IFNA(VLOOKUP($B657,'Node Details'!$B:$U,C$1,0),"Check"),"")</f>
        <v>0000K0E22-K0E220103</v>
      </c>
      <c r="D657" s="39" t="str">
        <f>IF($B657&lt;&gt;"",_xlfn.IFNA(VLOOKUP($B657,'Node Details'!$B:$U,D$1,0),"Check"),"")</f>
        <v>K0E</v>
      </c>
      <c r="E657" s="39" t="str">
        <f>IF($B657&lt;&gt;"",_xlfn.IFNA(VLOOKUP($B657,'Node Details'!$B:$U,E$1,0),"Check"),"")</f>
        <v>Airtel</v>
      </c>
      <c r="F657" s="40">
        <v>45107</v>
      </c>
      <c r="G657" s="82"/>
      <c r="H657" s="39" t="s">
        <v>2828</v>
      </c>
      <c r="I657" s="39">
        <v>1</v>
      </c>
      <c r="J657" s="38">
        <v>400</v>
      </c>
      <c r="K657" s="39">
        <f t="shared" si="70"/>
        <v>400</v>
      </c>
      <c r="L657" s="64">
        <v>44936</v>
      </c>
      <c r="M657" s="82"/>
      <c r="N657" s="96" t="s">
        <v>577</v>
      </c>
      <c r="O657" s="94">
        <v>45082</v>
      </c>
      <c r="P657" s="38">
        <f t="shared" si="71"/>
        <v>400</v>
      </c>
      <c r="Q657" s="38">
        <f t="shared" si="72"/>
        <v>400</v>
      </c>
      <c r="R657" s="38"/>
      <c r="S657" s="96" t="s">
        <v>578</v>
      </c>
      <c r="T657" s="97">
        <v>45136</v>
      </c>
      <c r="U657" s="38">
        <f t="shared" si="73"/>
        <v>400</v>
      </c>
      <c r="V657" s="38">
        <f t="shared" si="74"/>
        <v>1</v>
      </c>
      <c r="W657" s="82">
        <f t="shared" si="75"/>
        <v>400</v>
      </c>
      <c r="X657" s="98" t="s">
        <v>95</v>
      </c>
      <c r="Y657" s="98" t="s">
        <v>89</v>
      </c>
      <c r="Z657" s="72"/>
      <c r="AA657" s="72"/>
      <c r="AB657" t="s">
        <v>100</v>
      </c>
      <c r="AC657" s="72" t="s">
        <v>101</v>
      </c>
    </row>
    <row r="658" spans="1:29" ht="15" customHeight="1">
      <c r="A658" s="38">
        <f t="shared" si="76"/>
        <v>656</v>
      </c>
      <c r="B658" s="38" t="s">
        <v>846</v>
      </c>
      <c r="C658" s="39" t="str">
        <f>IF($B658&lt;&gt;"",_xlfn.IFNA(VLOOKUP($B658,'Node Details'!$B:$U,C$1,0),"Check"),"")</f>
        <v>K0E220101-K0E220104</v>
      </c>
      <c r="D658" s="39" t="str">
        <f>IF($B658&lt;&gt;"",_xlfn.IFNA(VLOOKUP($B658,'Node Details'!$B:$U,D$1,0),"Check"),"")</f>
        <v>K0E</v>
      </c>
      <c r="E658" s="39" t="str">
        <f>IF($B658&lt;&gt;"",_xlfn.IFNA(VLOOKUP($B658,'Node Details'!$B:$U,E$1,0),"Check"),"")</f>
        <v>Airtel</v>
      </c>
      <c r="F658" s="40">
        <v>45107</v>
      </c>
      <c r="G658" s="82"/>
      <c r="H658" s="39" t="s">
        <v>2828</v>
      </c>
      <c r="I658" s="39">
        <v>1</v>
      </c>
      <c r="J658" s="38">
        <v>400</v>
      </c>
      <c r="K658" s="39">
        <f t="shared" si="70"/>
        <v>400</v>
      </c>
      <c r="L658" s="64">
        <v>44936</v>
      </c>
      <c r="M658" s="82"/>
      <c r="N658" s="96" t="s">
        <v>577</v>
      </c>
      <c r="O658" s="94">
        <v>45082</v>
      </c>
      <c r="P658" s="38">
        <f t="shared" si="71"/>
        <v>400</v>
      </c>
      <c r="Q658" s="38">
        <f t="shared" si="72"/>
        <v>400</v>
      </c>
      <c r="R658" s="38"/>
      <c r="S658" s="96" t="s">
        <v>578</v>
      </c>
      <c r="T658" s="97">
        <v>45136</v>
      </c>
      <c r="U658" s="38">
        <f t="shared" si="73"/>
        <v>400</v>
      </c>
      <c r="V658" s="38">
        <f t="shared" si="74"/>
        <v>1</v>
      </c>
      <c r="W658" s="82">
        <f t="shared" si="75"/>
        <v>400</v>
      </c>
      <c r="X658" s="98" t="s">
        <v>95</v>
      </c>
      <c r="Y658" s="98" t="s">
        <v>89</v>
      </c>
      <c r="Z658" s="72"/>
      <c r="AA658" s="72"/>
      <c r="AB658" t="s">
        <v>100</v>
      </c>
      <c r="AC658" s="72" t="s">
        <v>101</v>
      </c>
    </row>
    <row r="659" spans="1:29" ht="15" customHeight="1">
      <c r="A659" s="38">
        <f t="shared" si="76"/>
        <v>657</v>
      </c>
      <c r="B659" s="38" t="s">
        <v>849</v>
      </c>
      <c r="C659" s="39" t="str">
        <f>IF($B659&lt;&gt;"",_xlfn.IFNA(VLOOKUP($B659,'Node Details'!$B:$U,C$1,0),"Check"),"")</f>
        <v>K0E220101-K0E220105</v>
      </c>
      <c r="D659" s="39" t="str">
        <f>IF($B659&lt;&gt;"",_xlfn.IFNA(VLOOKUP($B659,'Node Details'!$B:$U,D$1,0),"Check"),"")</f>
        <v>K0E</v>
      </c>
      <c r="E659" s="39" t="str">
        <f>IF($B659&lt;&gt;"",_xlfn.IFNA(VLOOKUP($B659,'Node Details'!$B:$U,E$1,0),"Check"),"")</f>
        <v>Airtel</v>
      </c>
      <c r="F659" s="40">
        <v>45107</v>
      </c>
      <c r="G659" s="82"/>
      <c r="H659" s="39" t="s">
        <v>2828</v>
      </c>
      <c r="I659" s="39">
        <v>1</v>
      </c>
      <c r="J659" s="38">
        <v>400</v>
      </c>
      <c r="K659" s="39">
        <f t="shared" si="70"/>
        <v>400</v>
      </c>
      <c r="L659" s="64">
        <v>44936</v>
      </c>
      <c r="M659" s="82"/>
      <c r="N659" s="96" t="s">
        <v>577</v>
      </c>
      <c r="O659" s="94">
        <v>45082</v>
      </c>
      <c r="P659" s="38">
        <f t="shared" si="71"/>
        <v>400</v>
      </c>
      <c r="Q659" s="38">
        <f t="shared" si="72"/>
        <v>400</v>
      </c>
      <c r="R659" s="38"/>
      <c r="S659" s="96" t="s">
        <v>578</v>
      </c>
      <c r="T659" s="97">
        <v>45136</v>
      </c>
      <c r="U659" s="38">
        <f t="shared" si="73"/>
        <v>400</v>
      </c>
      <c r="V659" s="38">
        <f t="shared" si="74"/>
        <v>1</v>
      </c>
      <c r="W659" s="82">
        <f t="shared" si="75"/>
        <v>400</v>
      </c>
      <c r="X659" s="98" t="s">
        <v>95</v>
      </c>
      <c r="Y659" s="98" t="s">
        <v>89</v>
      </c>
      <c r="Z659" s="72"/>
      <c r="AA659" s="72"/>
      <c r="AB659" t="s">
        <v>100</v>
      </c>
      <c r="AC659" s="72" t="s">
        <v>101</v>
      </c>
    </row>
    <row r="660" spans="1:29" ht="15" customHeight="1">
      <c r="A660" s="38">
        <f t="shared" si="76"/>
        <v>658</v>
      </c>
      <c r="B660" s="38" t="s">
        <v>2360</v>
      </c>
      <c r="C660" s="39" t="str">
        <f>IF($B660&lt;&gt;"",_xlfn.IFNA(VLOOKUP($B660,'Node Details'!$B:$U,C$1,0),"Check"),"")</f>
        <v>0000K0E22-K0E220108</v>
      </c>
      <c r="D660" s="39" t="str">
        <f>IF($B660&lt;&gt;"",_xlfn.IFNA(VLOOKUP($B660,'Node Details'!$B:$U,D$1,0),"Check"),"")</f>
        <v>K0E</v>
      </c>
      <c r="E660" s="39" t="str">
        <f>IF($B660&lt;&gt;"",_xlfn.IFNA(VLOOKUP($B660,'Node Details'!$B:$U,E$1,0),"Check"),"")</f>
        <v>Airtel</v>
      </c>
      <c r="F660" s="40">
        <v>45107</v>
      </c>
      <c r="G660" s="82"/>
      <c r="H660" s="39" t="s">
        <v>2828</v>
      </c>
      <c r="I660" s="39">
        <v>1</v>
      </c>
      <c r="J660" s="38">
        <v>400</v>
      </c>
      <c r="K660" s="39">
        <f t="shared" si="70"/>
        <v>400</v>
      </c>
      <c r="L660" s="64">
        <v>45097</v>
      </c>
      <c r="M660" s="82"/>
      <c r="N660" s="96" t="s">
        <v>577</v>
      </c>
      <c r="O660" s="94">
        <v>45082</v>
      </c>
      <c r="P660" s="38">
        <f t="shared" si="71"/>
        <v>400</v>
      </c>
      <c r="Q660" s="38">
        <f t="shared" si="72"/>
        <v>400</v>
      </c>
      <c r="R660" s="38"/>
      <c r="S660" s="96" t="s">
        <v>578</v>
      </c>
      <c r="T660" s="97">
        <v>45136</v>
      </c>
      <c r="U660" s="38">
        <f t="shared" si="73"/>
        <v>400</v>
      </c>
      <c r="V660" s="38">
        <f t="shared" si="74"/>
        <v>1</v>
      </c>
      <c r="W660" s="82">
        <f t="shared" si="75"/>
        <v>400</v>
      </c>
      <c r="X660" s="98" t="s">
        <v>95</v>
      </c>
      <c r="Y660" s="98" t="s">
        <v>89</v>
      </c>
      <c r="Z660" s="72"/>
      <c r="AA660" s="72"/>
      <c r="AB660" t="s">
        <v>100</v>
      </c>
      <c r="AC660" s="72" t="s">
        <v>101</v>
      </c>
    </row>
    <row r="661" spans="1:29" ht="15" customHeight="1">
      <c r="A661" s="38">
        <f t="shared" si="76"/>
        <v>659</v>
      </c>
      <c r="B661" s="38" t="s">
        <v>855</v>
      </c>
      <c r="C661" s="39" t="str">
        <f>IF($B661&lt;&gt;"",_xlfn.IFNA(VLOOKUP($B661,'Node Details'!$B:$U,C$1,0),"Check"),"")</f>
        <v>0000K0E22-K0E220107</v>
      </c>
      <c r="D661" s="39" t="str">
        <f>IF($B661&lt;&gt;"",_xlfn.IFNA(VLOOKUP($B661,'Node Details'!$B:$U,D$1,0),"Check"),"")</f>
        <v>K0E</v>
      </c>
      <c r="E661" s="39" t="str">
        <f>IF($B661&lt;&gt;"",_xlfn.IFNA(VLOOKUP($B661,'Node Details'!$B:$U,E$1,0),"Check"),"")</f>
        <v>Airtel</v>
      </c>
      <c r="F661" s="40">
        <v>45107</v>
      </c>
      <c r="G661" s="82"/>
      <c r="H661" s="39" t="s">
        <v>2828</v>
      </c>
      <c r="I661" s="39">
        <v>1</v>
      </c>
      <c r="J661" s="38">
        <v>400</v>
      </c>
      <c r="K661" s="39">
        <f t="shared" si="70"/>
        <v>400</v>
      </c>
      <c r="L661" s="64">
        <v>45097</v>
      </c>
      <c r="M661" s="82"/>
      <c r="N661" s="96" t="s">
        <v>577</v>
      </c>
      <c r="O661" s="94">
        <v>45082</v>
      </c>
      <c r="P661" s="38">
        <f t="shared" si="71"/>
        <v>400</v>
      </c>
      <c r="Q661" s="38">
        <f t="shared" si="72"/>
        <v>400</v>
      </c>
      <c r="R661" s="38"/>
      <c r="S661" s="96" t="s">
        <v>578</v>
      </c>
      <c r="T661" s="97">
        <v>45136</v>
      </c>
      <c r="U661" s="38">
        <f t="shared" si="73"/>
        <v>400</v>
      </c>
      <c r="V661" s="38">
        <f t="shared" si="74"/>
        <v>1</v>
      </c>
      <c r="W661" s="82">
        <f t="shared" si="75"/>
        <v>400</v>
      </c>
      <c r="X661" s="98" t="s">
        <v>95</v>
      </c>
      <c r="Y661" s="98" t="s">
        <v>89</v>
      </c>
      <c r="Z661" s="72"/>
      <c r="AA661" s="72"/>
      <c r="AB661" t="s">
        <v>100</v>
      </c>
      <c r="AC661" s="72" t="s">
        <v>101</v>
      </c>
    </row>
    <row r="662" spans="1:29" ht="15" customHeight="1">
      <c r="A662" s="38">
        <f t="shared" si="76"/>
        <v>660</v>
      </c>
      <c r="B662" s="38" t="s">
        <v>852</v>
      </c>
      <c r="C662" s="39" t="str">
        <f>IF($B662&lt;&gt;"",_xlfn.IFNA(VLOOKUP($B662,'Node Details'!$B:$U,C$1,0),"Check"),"")</f>
        <v>0000K0E22-K0E220108</v>
      </c>
      <c r="D662" s="39" t="str">
        <f>IF($B662&lt;&gt;"",_xlfn.IFNA(VLOOKUP($B662,'Node Details'!$B:$U,D$1,0),"Check"),"")</f>
        <v>K0E</v>
      </c>
      <c r="E662" s="39" t="str">
        <f>IF($B662&lt;&gt;"",_xlfn.IFNA(VLOOKUP($B662,'Node Details'!$B:$U,E$1,0),"Check"),"")</f>
        <v>Airtel</v>
      </c>
      <c r="F662" s="40">
        <v>45107</v>
      </c>
      <c r="G662" s="82"/>
      <c r="H662" s="39" t="s">
        <v>2828</v>
      </c>
      <c r="I662" s="39">
        <v>1</v>
      </c>
      <c r="J662" s="38">
        <v>400</v>
      </c>
      <c r="K662" s="39">
        <f t="shared" si="70"/>
        <v>400</v>
      </c>
      <c r="L662" s="64">
        <v>45097</v>
      </c>
      <c r="M662" s="82"/>
      <c r="N662" s="96" t="s">
        <v>577</v>
      </c>
      <c r="O662" s="94">
        <v>45082</v>
      </c>
      <c r="P662" s="38">
        <f t="shared" si="71"/>
        <v>400</v>
      </c>
      <c r="Q662" s="38">
        <f t="shared" si="72"/>
        <v>400</v>
      </c>
      <c r="R662" s="38"/>
      <c r="S662" s="96" t="s">
        <v>578</v>
      </c>
      <c r="T662" s="97">
        <v>45136</v>
      </c>
      <c r="U662" s="38">
        <f t="shared" si="73"/>
        <v>400</v>
      </c>
      <c r="V662" s="38">
        <f t="shared" si="74"/>
        <v>1</v>
      </c>
      <c r="W662" s="82">
        <f t="shared" si="75"/>
        <v>400</v>
      </c>
      <c r="X662" s="98" t="s">
        <v>95</v>
      </c>
      <c r="Y662" s="98" t="s">
        <v>89</v>
      </c>
      <c r="Z662" s="72"/>
      <c r="AA662" s="72"/>
      <c r="AB662" t="s">
        <v>100</v>
      </c>
      <c r="AC662" s="72" t="s">
        <v>101</v>
      </c>
    </row>
    <row r="663" spans="1:29" ht="15" customHeight="1">
      <c r="A663" s="38">
        <f t="shared" si="76"/>
        <v>661</v>
      </c>
      <c r="B663" s="38" t="s">
        <v>589</v>
      </c>
      <c r="C663" s="39" t="str">
        <f>IF($B663&lt;&gt;"",_xlfn.IFNA(VLOOKUP($B663,'Node Details'!$B:$U,C$1,0),"Check"),"")</f>
        <v>000000K0E-0000K0E23</v>
      </c>
      <c r="D663" s="39" t="str">
        <f>IF($B663&lt;&gt;"",_xlfn.IFNA(VLOOKUP($B663,'Node Details'!$B:$U,D$1,0),"Check"),"")</f>
        <v>K0E</v>
      </c>
      <c r="E663" s="39" t="str">
        <f>IF($B663&lt;&gt;"",_xlfn.IFNA(VLOOKUP($B663,'Node Details'!$B:$U,E$1,0),"Check"),"")</f>
        <v>Airtel</v>
      </c>
      <c r="F663" s="40">
        <v>45107</v>
      </c>
      <c r="G663" s="82"/>
      <c r="H663" s="39" t="s">
        <v>2825</v>
      </c>
      <c r="I663" s="39">
        <v>1</v>
      </c>
      <c r="J663" s="38">
        <v>400</v>
      </c>
      <c r="K663" s="39">
        <f t="shared" si="70"/>
        <v>400</v>
      </c>
      <c r="L663" s="64">
        <v>44936</v>
      </c>
      <c r="M663" s="82"/>
      <c r="N663" s="96" t="s">
        <v>577</v>
      </c>
      <c r="O663" s="94">
        <v>45082</v>
      </c>
      <c r="P663" s="38">
        <f t="shared" si="71"/>
        <v>400</v>
      </c>
      <c r="Q663" s="38">
        <f t="shared" si="72"/>
        <v>400</v>
      </c>
      <c r="R663" s="38"/>
      <c r="S663" s="96" t="s">
        <v>578</v>
      </c>
      <c r="T663" s="97">
        <v>45136</v>
      </c>
      <c r="U663" s="38">
        <f t="shared" si="73"/>
        <v>400</v>
      </c>
      <c r="V663" s="38">
        <f t="shared" si="74"/>
        <v>1</v>
      </c>
      <c r="W663" s="82">
        <f t="shared" si="75"/>
        <v>400</v>
      </c>
      <c r="X663" s="98" t="s">
        <v>95</v>
      </c>
      <c r="Y663" s="98" t="s">
        <v>89</v>
      </c>
      <c r="Z663" s="72"/>
      <c r="AA663" s="72"/>
      <c r="AB663" t="s">
        <v>100</v>
      </c>
      <c r="AC663" s="72" t="s">
        <v>101</v>
      </c>
    </row>
    <row r="664" spans="1:29" ht="15" customHeight="1">
      <c r="A664" s="38">
        <f t="shared" si="76"/>
        <v>662</v>
      </c>
      <c r="B664" s="38" t="s">
        <v>2362</v>
      </c>
      <c r="C664" s="39" t="str">
        <f>IF($B664&lt;&gt;"",_xlfn.IFNA(VLOOKUP($B664,'Node Details'!$B:$U,C$1,0),"Check"),"")</f>
        <v>0000K0E23-K0E230103</v>
      </c>
      <c r="D664" s="39" t="str">
        <f>IF($B664&lt;&gt;"",_xlfn.IFNA(VLOOKUP($B664,'Node Details'!$B:$U,D$1,0),"Check"),"")</f>
        <v>K0E</v>
      </c>
      <c r="E664" s="39" t="str">
        <f>IF($B664&lt;&gt;"",_xlfn.IFNA(VLOOKUP($B664,'Node Details'!$B:$U,E$1,0),"Check"),"")</f>
        <v>Airtel</v>
      </c>
      <c r="F664" s="40">
        <v>45107</v>
      </c>
      <c r="G664" s="82"/>
      <c r="H664" s="39" t="s">
        <v>2828</v>
      </c>
      <c r="I664" s="39">
        <v>1</v>
      </c>
      <c r="J664" s="38">
        <v>400</v>
      </c>
      <c r="K664" s="39">
        <f t="shared" si="70"/>
        <v>400</v>
      </c>
      <c r="L664" s="64">
        <v>44936</v>
      </c>
      <c r="M664" s="82"/>
      <c r="N664" s="96" t="s">
        <v>577</v>
      </c>
      <c r="O664" s="94">
        <v>45082</v>
      </c>
      <c r="P664" s="38">
        <f t="shared" si="71"/>
        <v>400</v>
      </c>
      <c r="Q664" s="38">
        <f t="shared" si="72"/>
        <v>400</v>
      </c>
      <c r="R664" s="38"/>
      <c r="S664" s="96" t="s">
        <v>578</v>
      </c>
      <c r="T664" s="97">
        <v>45136</v>
      </c>
      <c r="U664" s="38">
        <f t="shared" si="73"/>
        <v>400</v>
      </c>
      <c r="V664" s="38">
        <f t="shared" si="74"/>
        <v>1</v>
      </c>
      <c r="W664" s="82">
        <f t="shared" si="75"/>
        <v>400</v>
      </c>
      <c r="X664" s="98" t="s">
        <v>95</v>
      </c>
      <c r="Y664" s="98" t="s">
        <v>89</v>
      </c>
      <c r="Z664" s="72"/>
      <c r="AA664" s="72"/>
      <c r="AB664" t="s">
        <v>100</v>
      </c>
      <c r="AC664" s="72" t="s">
        <v>101</v>
      </c>
    </row>
    <row r="665" spans="1:29" ht="15" customHeight="1">
      <c r="A665" s="38">
        <f t="shared" si="76"/>
        <v>663</v>
      </c>
      <c r="B665" s="38" t="s">
        <v>2363</v>
      </c>
      <c r="C665" s="39" t="str">
        <f>IF($B665&lt;&gt;"",_xlfn.IFNA(VLOOKUP($B665,'Node Details'!$B:$U,C$1,0),"Check"),"")</f>
        <v>0000K0E23-K0E230103</v>
      </c>
      <c r="D665" s="39" t="str">
        <f>IF($B665&lt;&gt;"",_xlfn.IFNA(VLOOKUP($B665,'Node Details'!$B:$U,D$1,0),"Check"),"")</f>
        <v>K0E</v>
      </c>
      <c r="E665" s="39" t="str">
        <f>IF($B665&lt;&gt;"",_xlfn.IFNA(VLOOKUP($B665,'Node Details'!$B:$U,E$1,0),"Check"),"")</f>
        <v>Airtel</v>
      </c>
      <c r="F665" s="40">
        <v>45107</v>
      </c>
      <c r="G665" s="82"/>
      <c r="H665" s="39" t="s">
        <v>2828</v>
      </c>
      <c r="I665" s="39">
        <v>1</v>
      </c>
      <c r="J665" s="38">
        <v>400</v>
      </c>
      <c r="K665" s="39">
        <f t="shared" si="70"/>
        <v>400</v>
      </c>
      <c r="L665" s="64">
        <v>44936</v>
      </c>
      <c r="M665" s="82"/>
      <c r="N665" s="96" t="s">
        <v>577</v>
      </c>
      <c r="O665" s="94">
        <v>45082</v>
      </c>
      <c r="P665" s="38">
        <f t="shared" si="71"/>
        <v>400</v>
      </c>
      <c r="Q665" s="38">
        <f t="shared" si="72"/>
        <v>400</v>
      </c>
      <c r="R665" s="38"/>
      <c r="S665" s="96" t="s">
        <v>578</v>
      </c>
      <c r="T665" s="97">
        <v>45136</v>
      </c>
      <c r="U665" s="38">
        <f t="shared" si="73"/>
        <v>400</v>
      </c>
      <c r="V665" s="38">
        <f t="shared" si="74"/>
        <v>1</v>
      </c>
      <c r="W665" s="82">
        <f t="shared" si="75"/>
        <v>400</v>
      </c>
      <c r="X665" s="98" t="s">
        <v>95</v>
      </c>
      <c r="Y665" s="98" t="s">
        <v>89</v>
      </c>
      <c r="Z665" s="72"/>
      <c r="AA665" s="72"/>
      <c r="AB665" t="s">
        <v>100</v>
      </c>
      <c r="AC665" s="72" t="s">
        <v>101</v>
      </c>
    </row>
    <row r="666" spans="1:29" ht="15" customHeight="1">
      <c r="A666" s="38">
        <f t="shared" si="76"/>
        <v>664</v>
      </c>
      <c r="B666" s="38" t="s">
        <v>858</v>
      </c>
      <c r="C666" s="39" t="str">
        <f>IF($B666&lt;&gt;"",_xlfn.IFNA(VLOOKUP($B666,'Node Details'!$B:$U,C$1,0),"Check"),"")</f>
        <v>0000K0E23-K0E230103</v>
      </c>
      <c r="D666" s="39" t="str">
        <f>IF($B666&lt;&gt;"",_xlfn.IFNA(VLOOKUP($B666,'Node Details'!$B:$U,D$1,0),"Check"),"")</f>
        <v>K0E</v>
      </c>
      <c r="E666" s="39" t="str">
        <f>IF($B666&lt;&gt;"",_xlfn.IFNA(VLOOKUP($B666,'Node Details'!$B:$U,E$1,0),"Check"),"")</f>
        <v>Airtel</v>
      </c>
      <c r="F666" s="40">
        <v>45107</v>
      </c>
      <c r="G666" s="82"/>
      <c r="H666" s="39" t="s">
        <v>2828</v>
      </c>
      <c r="I666" s="39">
        <v>1</v>
      </c>
      <c r="J666" s="38">
        <v>400</v>
      </c>
      <c r="K666" s="39">
        <f t="shared" si="70"/>
        <v>400</v>
      </c>
      <c r="L666" s="64">
        <v>44936</v>
      </c>
      <c r="M666" s="82"/>
      <c r="N666" s="96" t="s">
        <v>577</v>
      </c>
      <c r="O666" s="94">
        <v>45082</v>
      </c>
      <c r="P666" s="38">
        <f t="shared" si="71"/>
        <v>400</v>
      </c>
      <c r="Q666" s="38">
        <f t="shared" si="72"/>
        <v>400</v>
      </c>
      <c r="R666" s="38"/>
      <c r="S666" s="96" t="s">
        <v>578</v>
      </c>
      <c r="T666" s="97">
        <v>45136</v>
      </c>
      <c r="U666" s="38">
        <f t="shared" si="73"/>
        <v>400</v>
      </c>
      <c r="V666" s="38">
        <f t="shared" si="74"/>
        <v>1</v>
      </c>
      <c r="W666" s="82">
        <f t="shared" si="75"/>
        <v>400</v>
      </c>
      <c r="X666" s="98" t="s">
        <v>95</v>
      </c>
      <c r="Y666" s="98" t="s">
        <v>89</v>
      </c>
      <c r="Z666" s="72"/>
      <c r="AA666" s="72"/>
      <c r="AB666" t="s">
        <v>100</v>
      </c>
      <c r="AC666" s="72" t="s">
        <v>101</v>
      </c>
    </row>
    <row r="667" spans="1:29" ht="15" customHeight="1">
      <c r="A667" s="38">
        <f t="shared" si="76"/>
        <v>665</v>
      </c>
      <c r="B667" s="38" t="s">
        <v>2365</v>
      </c>
      <c r="C667" s="39" t="str">
        <f>IF($B667&lt;&gt;"",_xlfn.IFNA(VLOOKUP($B667,'Node Details'!$B:$U,C$1,0),"Check"),"")</f>
        <v>0000K0E23-K0E230108</v>
      </c>
      <c r="D667" s="39" t="str">
        <f>IF($B667&lt;&gt;"",_xlfn.IFNA(VLOOKUP($B667,'Node Details'!$B:$U,D$1,0),"Check"),"")</f>
        <v>K0E</v>
      </c>
      <c r="E667" s="39" t="str">
        <f>IF($B667&lt;&gt;"",_xlfn.IFNA(VLOOKUP($B667,'Node Details'!$B:$U,E$1,0),"Check"),"")</f>
        <v>Airtel</v>
      </c>
      <c r="F667" s="40">
        <v>45107</v>
      </c>
      <c r="G667" s="82"/>
      <c r="H667" s="39" t="s">
        <v>2828</v>
      </c>
      <c r="I667" s="39">
        <v>1</v>
      </c>
      <c r="J667" s="38">
        <v>400</v>
      </c>
      <c r="K667" s="39">
        <f t="shared" si="70"/>
        <v>400</v>
      </c>
      <c r="L667" s="64">
        <v>45105</v>
      </c>
      <c r="M667" s="82"/>
      <c r="N667" s="96" t="s">
        <v>577</v>
      </c>
      <c r="O667" s="94">
        <v>45082</v>
      </c>
      <c r="P667" s="38">
        <f t="shared" si="71"/>
        <v>400</v>
      </c>
      <c r="Q667" s="38">
        <f t="shared" si="72"/>
        <v>400</v>
      </c>
      <c r="R667" s="38"/>
      <c r="S667" s="96" t="s">
        <v>578</v>
      </c>
      <c r="T667" s="97">
        <v>45136</v>
      </c>
      <c r="U667" s="38">
        <f t="shared" si="73"/>
        <v>400</v>
      </c>
      <c r="V667" s="38">
        <f t="shared" si="74"/>
        <v>1</v>
      </c>
      <c r="W667" s="82">
        <f t="shared" si="75"/>
        <v>400</v>
      </c>
      <c r="X667" s="98" t="s">
        <v>95</v>
      </c>
      <c r="Y667" s="98" t="s">
        <v>89</v>
      </c>
      <c r="Z667" s="72"/>
      <c r="AA667" s="72"/>
      <c r="AB667" t="s">
        <v>100</v>
      </c>
      <c r="AC667" s="72" t="s">
        <v>101</v>
      </c>
    </row>
    <row r="668" spans="1:29" ht="15" customHeight="1">
      <c r="A668" s="38">
        <f t="shared" si="76"/>
        <v>666</v>
      </c>
      <c r="B668" s="38" t="s">
        <v>2367</v>
      </c>
      <c r="C668" s="39" t="str">
        <f>IF($B668&lt;&gt;"",_xlfn.IFNA(VLOOKUP($B668,'Node Details'!$B:$U,C$1,0),"Check"),"")</f>
        <v>0000K0E23-K0E230108</v>
      </c>
      <c r="D668" s="39" t="str">
        <f>IF($B668&lt;&gt;"",_xlfn.IFNA(VLOOKUP($B668,'Node Details'!$B:$U,D$1,0),"Check"),"")</f>
        <v>K0E</v>
      </c>
      <c r="E668" s="39" t="str">
        <f>IF($B668&lt;&gt;"",_xlfn.IFNA(VLOOKUP($B668,'Node Details'!$B:$U,E$1,0),"Check"),"")</f>
        <v>Airtel</v>
      </c>
      <c r="F668" s="40">
        <v>45107</v>
      </c>
      <c r="G668" s="82"/>
      <c r="H668" s="39" t="s">
        <v>2828</v>
      </c>
      <c r="I668" s="39">
        <v>1</v>
      </c>
      <c r="J668" s="38">
        <v>400</v>
      </c>
      <c r="K668" s="39">
        <f t="shared" si="70"/>
        <v>400</v>
      </c>
      <c r="L668" s="64">
        <v>45014.527719907397</v>
      </c>
      <c r="M668" s="82"/>
      <c r="N668" s="96" t="s">
        <v>577</v>
      </c>
      <c r="O668" s="94">
        <v>45082</v>
      </c>
      <c r="P668" s="38">
        <f t="shared" si="71"/>
        <v>400</v>
      </c>
      <c r="Q668" s="38">
        <f t="shared" si="72"/>
        <v>400</v>
      </c>
      <c r="R668" s="38"/>
      <c r="S668" s="96" t="s">
        <v>578</v>
      </c>
      <c r="T668" s="97">
        <v>45136</v>
      </c>
      <c r="U668" s="38">
        <f t="shared" si="73"/>
        <v>400</v>
      </c>
      <c r="V668" s="38">
        <f t="shared" si="74"/>
        <v>1</v>
      </c>
      <c r="W668" s="82">
        <f t="shared" si="75"/>
        <v>400</v>
      </c>
      <c r="X668" s="98" t="s">
        <v>95</v>
      </c>
      <c r="Y668" s="98" t="s">
        <v>89</v>
      </c>
      <c r="Z668" s="72"/>
      <c r="AA668" s="72"/>
      <c r="AB668" t="s">
        <v>100</v>
      </c>
      <c r="AC668" s="72" t="s">
        <v>101</v>
      </c>
    </row>
    <row r="669" spans="1:29" ht="15" customHeight="1">
      <c r="A669" s="38">
        <f t="shared" si="76"/>
        <v>667</v>
      </c>
      <c r="B669" s="38" t="s">
        <v>2369</v>
      </c>
      <c r="C669" s="39" t="str">
        <f>IF($B669&lt;&gt;"",_xlfn.IFNA(VLOOKUP($B669,'Node Details'!$B:$U,C$1,0),"Check"),"")</f>
        <v>0000K0E23-K0E230108</v>
      </c>
      <c r="D669" s="39" t="str">
        <f>IF($B669&lt;&gt;"",_xlfn.IFNA(VLOOKUP($B669,'Node Details'!$B:$U,D$1,0),"Check"),"")</f>
        <v>K0E</v>
      </c>
      <c r="E669" s="39" t="str">
        <f>IF($B669&lt;&gt;"",_xlfn.IFNA(VLOOKUP($B669,'Node Details'!$B:$U,E$1,0),"Check"),"")</f>
        <v>Airtel</v>
      </c>
      <c r="F669" s="40">
        <v>45107</v>
      </c>
      <c r="G669" s="82"/>
      <c r="H669" s="39" t="s">
        <v>2828</v>
      </c>
      <c r="I669" s="39">
        <v>1</v>
      </c>
      <c r="J669" s="38">
        <v>400</v>
      </c>
      <c r="K669" s="39">
        <f t="shared" si="70"/>
        <v>400</v>
      </c>
      <c r="L669" s="64">
        <v>45105</v>
      </c>
      <c r="M669" s="82"/>
      <c r="N669" s="96" t="s">
        <v>577</v>
      </c>
      <c r="O669" s="94">
        <v>45082</v>
      </c>
      <c r="P669" s="38">
        <f t="shared" si="71"/>
        <v>400</v>
      </c>
      <c r="Q669" s="38">
        <f t="shared" si="72"/>
        <v>400</v>
      </c>
      <c r="R669" s="38"/>
      <c r="S669" s="96" t="s">
        <v>578</v>
      </c>
      <c r="T669" s="97">
        <v>45136</v>
      </c>
      <c r="U669" s="38">
        <f t="shared" si="73"/>
        <v>400</v>
      </c>
      <c r="V669" s="38">
        <f t="shared" si="74"/>
        <v>1</v>
      </c>
      <c r="W669" s="82">
        <f t="shared" si="75"/>
        <v>400</v>
      </c>
      <c r="X669" s="98" t="s">
        <v>95</v>
      </c>
      <c r="Y669" s="98" t="s">
        <v>89</v>
      </c>
      <c r="Z669" s="72"/>
      <c r="AA669" s="72"/>
      <c r="AB669" t="s">
        <v>100</v>
      </c>
      <c r="AC669" s="72" t="s">
        <v>101</v>
      </c>
    </row>
    <row r="670" spans="1:29" ht="15" customHeight="1">
      <c r="A670" s="38">
        <f t="shared" si="76"/>
        <v>668</v>
      </c>
      <c r="B670" s="38" t="s">
        <v>2371</v>
      </c>
      <c r="C670" s="39" t="str">
        <f>IF($B670&lt;&gt;"",_xlfn.IFNA(VLOOKUP($B670,'Node Details'!$B:$U,C$1,0),"Check"),"")</f>
        <v>0000K0E23-K0E230108</v>
      </c>
      <c r="D670" s="39" t="str">
        <f>IF($B670&lt;&gt;"",_xlfn.IFNA(VLOOKUP($B670,'Node Details'!$B:$U,D$1,0),"Check"),"")</f>
        <v>K0E</v>
      </c>
      <c r="E670" s="39" t="str">
        <f>IF($B670&lt;&gt;"",_xlfn.IFNA(VLOOKUP($B670,'Node Details'!$B:$U,E$1,0),"Check"),"")</f>
        <v>Airtel</v>
      </c>
      <c r="F670" s="40">
        <v>45107</v>
      </c>
      <c r="G670" s="82"/>
      <c r="H670" s="39" t="s">
        <v>2828</v>
      </c>
      <c r="I670" s="39">
        <v>1</v>
      </c>
      <c r="J670" s="38">
        <v>400</v>
      </c>
      <c r="K670" s="39">
        <f t="shared" si="70"/>
        <v>400</v>
      </c>
      <c r="L670" s="64">
        <v>45105</v>
      </c>
      <c r="M670" s="82"/>
      <c r="N670" s="96" t="s">
        <v>577</v>
      </c>
      <c r="O670" s="94">
        <v>45082</v>
      </c>
      <c r="P670" s="38">
        <f t="shared" si="71"/>
        <v>400</v>
      </c>
      <c r="Q670" s="38">
        <f t="shared" si="72"/>
        <v>400</v>
      </c>
      <c r="R670" s="38"/>
      <c r="S670" s="96" t="s">
        <v>578</v>
      </c>
      <c r="T670" s="97">
        <v>45136</v>
      </c>
      <c r="U670" s="38">
        <f t="shared" si="73"/>
        <v>400</v>
      </c>
      <c r="V670" s="38">
        <f t="shared" si="74"/>
        <v>1</v>
      </c>
      <c r="W670" s="82">
        <f t="shared" si="75"/>
        <v>400</v>
      </c>
      <c r="X670" s="98" t="s">
        <v>95</v>
      </c>
      <c r="Y670" s="98" t="s">
        <v>89</v>
      </c>
      <c r="Z670" s="72"/>
      <c r="AA670" s="72"/>
      <c r="AB670" t="s">
        <v>100</v>
      </c>
      <c r="AC670" s="72" t="s">
        <v>101</v>
      </c>
    </row>
    <row r="671" spans="1:29" ht="15" customHeight="1">
      <c r="A671" s="38">
        <f t="shared" si="76"/>
        <v>669</v>
      </c>
      <c r="B671" s="38" t="s">
        <v>861</v>
      </c>
      <c r="C671" s="39" t="str">
        <f>IF($B671&lt;&gt;"",_xlfn.IFNA(VLOOKUP($B671,'Node Details'!$B:$U,C$1,0),"Check"),"")</f>
        <v>0000K0E23-K0E230108</v>
      </c>
      <c r="D671" s="39" t="str">
        <f>IF($B671&lt;&gt;"",_xlfn.IFNA(VLOOKUP($B671,'Node Details'!$B:$U,D$1,0),"Check"),"")</f>
        <v>K0E</v>
      </c>
      <c r="E671" s="39" t="str">
        <f>IF($B671&lt;&gt;"",_xlfn.IFNA(VLOOKUP($B671,'Node Details'!$B:$U,E$1,0),"Check"),"")</f>
        <v>Airtel</v>
      </c>
      <c r="F671" s="40">
        <v>45107</v>
      </c>
      <c r="G671" s="82"/>
      <c r="H671" s="39" t="s">
        <v>2828</v>
      </c>
      <c r="I671" s="39">
        <v>1</v>
      </c>
      <c r="J671" s="38">
        <v>400</v>
      </c>
      <c r="K671" s="39">
        <f t="shared" si="70"/>
        <v>400</v>
      </c>
      <c r="L671" s="64">
        <v>45105</v>
      </c>
      <c r="M671" s="82"/>
      <c r="N671" s="96" t="s">
        <v>577</v>
      </c>
      <c r="O671" s="94">
        <v>45082</v>
      </c>
      <c r="P671" s="38">
        <f t="shared" si="71"/>
        <v>400</v>
      </c>
      <c r="Q671" s="38">
        <f t="shared" si="72"/>
        <v>400</v>
      </c>
      <c r="R671" s="38"/>
      <c r="S671" s="96" t="s">
        <v>578</v>
      </c>
      <c r="T671" s="97">
        <v>45136</v>
      </c>
      <c r="U671" s="38">
        <f t="shared" si="73"/>
        <v>400</v>
      </c>
      <c r="V671" s="38">
        <f t="shared" si="74"/>
        <v>1</v>
      </c>
      <c r="W671" s="82">
        <f t="shared" si="75"/>
        <v>400</v>
      </c>
      <c r="X671" s="98" t="s">
        <v>95</v>
      </c>
      <c r="Y671" s="98" t="s">
        <v>89</v>
      </c>
      <c r="Z671" s="72"/>
      <c r="AA671" s="72"/>
      <c r="AB671" t="s">
        <v>100</v>
      </c>
      <c r="AC671" s="72" t="s">
        <v>101</v>
      </c>
    </row>
    <row r="672" spans="1:29" ht="15" customHeight="1">
      <c r="A672" s="38">
        <f t="shared" si="76"/>
        <v>670</v>
      </c>
      <c r="B672" s="38" t="s">
        <v>864</v>
      </c>
      <c r="C672" s="39" t="str">
        <f>IF($B672&lt;&gt;"",_xlfn.IFNA(VLOOKUP($B672,'Node Details'!$B:$U,C$1,0),"Check"),"")</f>
        <v>000000K0E-0000K0E25</v>
      </c>
      <c r="D672" s="39" t="str">
        <f>IF($B672&lt;&gt;"",_xlfn.IFNA(VLOOKUP($B672,'Node Details'!$B:$U,D$1,0),"Check"),"")</f>
        <v>K0E</v>
      </c>
      <c r="E672" s="39" t="str">
        <f>IF($B672&lt;&gt;"",_xlfn.IFNA(VLOOKUP($B672,'Node Details'!$B:$U,E$1,0),"Check"),"")</f>
        <v>Airtel</v>
      </c>
      <c r="F672" s="40">
        <v>45107</v>
      </c>
      <c r="G672" s="82"/>
      <c r="H672" s="39" t="s">
        <v>2825</v>
      </c>
      <c r="I672" s="39">
        <v>1</v>
      </c>
      <c r="J672" s="38">
        <v>400</v>
      </c>
      <c r="K672" s="39">
        <f t="shared" si="70"/>
        <v>400</v>
      </c>
      <c r="L672" s="64">
        <v>44936</v>
      </c>
      <c r="M672" s="82"/>
      <c r="N672" s="96" t="s">
        <v>577</v>
      </c>
      <c r="O672" s="94">
        <v>45082</v>
      </c>
      <c r="P672" s="38">
        <f t="shared" si="71"/>
        <v>400</v>
      </c>
      <c r="Q672" s="38">
        <f t="shared" si="72"/>
        <v>400</v>
      </c>
      <c r="R672" s="38"/>
      <c r="S672" s="96" t="s">
        <v>578</v>
      </c>
      <c r="T672" s="97">
        <v>45136</v>
      </c>
      <c r="U672" s="38">
        <f t="shared" si="73"/>
        <v>400</v>
      </c>
      <c r="V672" s="38">
        <f t="shared" si="74"/>
        <v>1</v>
      </c>
      <c r="W672" s="82">
        <f t="shared" si="75"/>
        <v>400</v>
      </c>
      <c r="X672" s="98" t="s">
        <v>95</v>
      </c>
      <c r="Y672" s="98" t="s">
        <v>89</v>
      </c>
      <c r="Z672" s="72"/>
      <c r="AA672" s="72"/>
      <c r="AB672" t="s">
        <v>100</v>
      </c>
      <c r="AC672" s="72" t="s">
        <v>101</v>
      </c>
    </row>
    <row r="673" spans="1:30" ht="15" customHeight="1">
      <c r="A673" s="38">
        <f t="shared" si="76"/>
        <v>671</v>
      </c>
      <c r="B673" s="38" t="s">
        <v>2373</v>
      </c>
      <c r="C673" s="39" t="str">
        <f>IF($B673&lt;&gt;"",_xlfn.IFNA(VLOOKUP($B673,'Node Details'!$B:$U,C$1,0),"Check"),"")</f>
        <v>0000K0E24-K0E240105</v>
      </c>
      <c r="D673" s="39" t="str">
        <f>IF($B673&lt;&gt;"",_xlfn.IFNA(VLOOKUP($B673,'Node Details'!$B:$U,D$1,0),"Check"),"")</f>
        <v>K0E</v>
      </c>
      <c r="E673" s="39" t="str">
        <f>IF($B673&lt;&gt;"",_xlfn.IFNA(VLOOKUP($B673,'Node Details'!$B:$U,E$1,0),"Check"),"")</f>
        <v>Airtel</v>
      </c>
      <c r="F673" s="40">
        <v>45107</v>
      </c>
      <c r="G673" s="82"/>
      <c r="H673" s="39" t="s">
        <v>2828</v>
      </c>
      <c r="I673" s="39">
        <v>1</v>
      </c>
      <c r="J673" s="38">
        <v>400</v>
      </c>
      <c r="K673" s="39">
        <f t="shared" si="70"/>
        <v>400</v>
      </c>
      <c r="L673" s="64">
        <v>44936</v>
      </c>
      <c r="M673" s="82"/>
      <c r="N673" s="96" t="s">
        <v>577</v>
      </c>
      <c r="O673" s="94">
        <v>45082</v>
      </c>
      <c r="P673" s="38">
        <f t="shared" si="71"/>
        <v>400</v>
      </c>
      <c r="Q673" s="38">
        <f t="shared" si="72"/>
        <v>400</v>
      </c>
      <c r="R673" s="38"/>
      <c r="S673" s="96" t="s">
        <v>578</v>
      </c>
      <c r="T673" s="97">
        <v>45136</v>
      </c>
      <c r="U673" s="38">
        <f t="shared" si="73"/>
        <v>400</v>
      </c>
      <c r="V673" s="38">
        <f t="shared" si="74"/>
        <v>1</v>
      </c>
      <c r="W673" s="82">
        <f t="shared" si="75"/>
        <v>400</v>
      </c>
      <c r="X673" s="98" t="s">
        <v>95</v>
      </c>
      <c r="Y673" s="98" t="s">
        <v>89</v>
      </c>
      <c r="Z673" s="72"/>
      <c r="AA673" s="72"/>
      <c r="AB673" t="s">
        <v>100</v>
      </c>
      <c r="AC673" s="72" t="s">
        <v>101</v>
      </c>
    </row>
    <row r="674" spans="1:30" ht="15" customHeight="1">
      <c r="A674" s="38">
        <f t="shared" si="76"/>
        <v>672</v>
      </c>
      <c r="B674" s="38" t="s">
        <v>872</v>
      </c>
      <c r="C674" s="39" t="str">
        <f>IF($B674&lt;&gt;"",_xlfn.IFNA(VLOOKUP($B674,'Node Details'!$B:$U,C$1,0),"Check"),"")</f>
        <v>0000K0E24-K0E240105</v>
      </c>
      <c r="D674" s="39" t="str">
        <f>IF($B674&lt;&gt;"",_xlfn.IFNA(VLOOKUP($B674,'Node Details'!$B:$U,D$1,0),"Check"),"")</f>
        <v>K0E</v>
      </c>
      <c r="E674" s="39" t="str">
        <f>IF($B674&lt;&gt;"",_xlfn.IFNA(VLOOKUP($B674,'Node Details'!$B:$U,E$1,0),"Check"),"")</f>
        <v>Airtel</v>
      </c>
      <c r="F674" s="40">
        <v>45107</v>
      </c>
      <c r="G674" s="82"/>
      <c r="H674" s="39" t="s">
        <v>2828</v>
      </c>
      <c r="I674" s="39">
        <v>1</v>
      </c>
      <c r="J674" s="38">
        <v>400</v>
      </c>
      <c r="K674" s="39">
        <f t="shared" si="70"/>
        <v>400</v>
      </c>
      <c r="L674" s="64">
        <v>44936</v>
      </c>
      <c r="M674" s="82"/>
      <c r="N674" s="96" t="s">
        <v>577</v>
      </c>
      <c r="O674" s="94">
        <v>45082</v>
      </c>
      <c r="P674" s="38">
        <f t="shared" si="71"/>
        <v>400</v>
      </c>
      <c r="Q674" s="38">
        <f t="shared" si="72"/>
        <v>400</v>
      </c>
      <c r="R674" s="38"/>
      <c r="S674" s="96" t="s">
        <v>578</v>
      </c>
      <c r="T674" s="97">
        <v>45136</v>
      </c>
      <c r="U674" s="38">
        <f t="shared" si="73"/>
        <v>400</v>
      </c>
      <c r="V674" s="38">
        <f t="shared" si="74"/>
        <v>1</v>
      </c>
      <c r="W674" s="82">
        <f t="shared" si="75"/>
        <v>400</v>
      </c>
      <c r="X674" s="98" t="s">
        <v>95</v>
      </c>
      <c r="Y674" s="98" t="s">
        <v>89</v>
      </c>
      <c r="Z674" s="72"/>
      <c r="AA674" s="72"/>
      <c r="AB674" t="s">
        <v>100</v>
      </c>
      <c r="AC674" s="72" t="s">
        <v>101</v>
      </c>
    </row>
    <row r="675" spans="1:30" ht="15" customHeight="1">
      <c r="A675" s="38">
        <f t="shared" si="76"/>
        <v>673</v>
      </c>
      <c r="B675" s="38" t="s">
        <v>869</v>
      </c>
      <c r="C675" s="39" t="str">
        <f>IF($B675&lt;&gt;"",_xlfn.IFNA(VLOOKUP($B675,'Node Details'!$B:$U,C$1,0),"Check"),"")</f>
        <v>0000K0E24-K0E240103</v>
      </c>
      <c r="D675" s="39" t="str">
        <f>IF($B675&lt;&gt;"",_xlfn.IFNA(VLOOKUP($B675,'Node Details'!$B:$U,D$1,0),"Check"),"")</f>
        <v>K0E</v>
      </c>
      <c r="E675" s="39" t="str">
        <f>IF($B675&lt;&gt;"",_xlfn.IFNA(VLOOKUP($B675,'Node Details'!$B:$U,E$1,0),"Check"),"")</f>
        <v>Airtel</v>
      </c>
      <c r="F675" s="40">
        <v>45107</v>
      </c>
      <c r="G675" s="82"/>
      <c r="H675" s="39" t="s">
        <v>2828</v>
      </c>
      <c r="I675" s="39">
        <v>1</v>
      </c>
      <c r="J675" s="38">
        <v>400</v>
      </c>
      <c r="K675" s="39">
        <f t="shared" si="70"/>
        <v>400</v>
      </c>
      <c r="L675" s="64">
        <v>45066</v>
      </c>
      <c r="M675" s="82"/>
      <c r="N675" s="96" t="s">
        <v>577</v>
      </c>
      <c r="O675" s="94">
        <v>45082</v>
      </c>
      <c r="P675" s="38">
        <f t="shared" si="71"/>
        <v>400</v>
      </c>
      <c r="Q675" s="38">
        <f t="shared" si="72"/>
        <v>400</v>
      </c>
      <c r="R675" s="38"/>
      <c r="S675" s="96" t="s">
        <v>578</v>
      </c>
      <c r="T675" s="97">
        <v>45136</v>
      </c>
      <c r="U675" s="38">
        <f t="shared" si="73"/>
        <v>400</v>
      </c>
      <c r="V675" s="38">
        <f t="shared" si="74"/>
        <v>1</v>
      </c>
      <c r="W675" s="82">
        <f t="shared" si="75"/>
        <v>400</v>
      </c>
      <c r="X675" s="98" t="s">
        <v>95</v>
      </c>
      <c r="Y675" s="98" t="s">
        <v>89</v>
      </c>
      <c r="Z675" s="72"/>
      <c r="AA675" s="72"/>
      <c r="AB675" t="s">
        <v>100</v>
      </c>
      <c r="AC675" s="72" t="s">
        <v>101</v>
      </c>
    </row>
    <row r="676" spans="1:30" ht="15" customHeight="1">
      <c r="A676" s="38">
        <f t="shared" si="76"/>
        <v>674</v>
      </c>
      <c r="B676" s="38" t="s">
        <v>2374</v>
      </c>
      <c r="C676" s="39" t="str">
        <f>IF($B676&lt;&gt;"",_xlfn.IFNA(VLOOKUP($B676,'Node Details'!$B:$U,C$1,0),"Check"),"")</f>
        <v>0000K0E24-K0E240105</v>
      </c>
      <c r="D676" s="39" t="str">
        <f>IF($B676&lt;&gt;"",_xlfn.IFNA(VLOOKUP($B676,'Node Details'!$B:$U,D$1,0),"Check"),"")</f>
        <v>K0E</v>
      </c>
      <c r="E676" s="39" t="str">
        <f>IF($B676&lt;&gt;"",_xlfn.IFNA(VLOOKUP($B676,'Node Details'!$B:$U,E$1,0),"Check"),"")</f>
        <v>Airtel</v>
      </c>
      <c r="F676" s="40">
        <v>45107</v>
      </c>
      <c r="G676" s="82"/>
      <c r="H676" s="39" t="s">
        <v>2828</v>
      </c>
      <c r="I676" s="39">
        <v>1</v>
      </c>
      <c r="J676" s="38">
        <v>400</v>
      </c>
      <c r="K676" s="39">
        <f t="shared" si="70"/>
        <v>400</v>
      </c>
      <c r="L676" s="64">
        <v>45097</v>
      </c>
      <c r="M676" s="82"/>
      <c r="N676" s="96" t="s">
        <v>577</v>
      </c>
      <c r="O676" s="94">
        <v>45082</v>
      </c>
      <c r="P676" s="38">
        <f t="shared" si="71"/>
        <v>400</v>
      </c>
      <c r="Q676" s="38">
        <f t="shared" si="72"/>
        <v>400</v>
      </c>
      <c r="R676" s="38"/>
      <c r="S676" s="96" t="s">
        <v>578</v>
      </c>
      <c r="T676" s="97">
        <v>45136</v>
      </c>
      <c r="U676" s="38">
        <f t="shared" si="73"/>
        <v>400</v>
      </c>
      <c r="V676" s="38">
        <f t="shared" si="74"/>
        <v>1</v>
      </c>
      <c r="W676" s="82">
        <f t="shared" si="75"/>
        <v>400</v>
      </c>
      <c r="X676" s="98" t="s">
        <v>95</v>
      </c>
      <c r="Y676" s="98" t="s">
        <v>89</v>
      </c>
      <c r="Z676" s="72"/>
      <c r="AA676" s="72"/>
      <c r="AB676" t="s">
        <v>100</v>
      </c>
      <c r="AC676" s="72" t="s">
        <v>101</v>
      </c>
    </row>
    <row r="677" spans="1:30" ht="15" customHeight="1">
      <c r="A677" s="38">
        <f t="shared" si="76"/>
        <v>675</v>
      </c>
      <c r="B677" s="38" t="s">
        <v>866</v>
      </c>
      <c r="C677" s="39" t="str">
        <f>IF($B677&lt;&gt;"",_xlfn.IFNA(VLOOKUP($B677,'Node Details'!$B:$U,C$1,0),"Check"),"")</f>
        <v>0000K0E24-K0E240105</v>
      </c>
      <c r="D677" s="39" t="str">
        <f>IF($B677&lt;&gt;"",_xlfn.IFNA(VLOOKUP($B677,'Node Details'!$B:$U,D$1,0),"Check"),"")</f>
        <v>K0E</v>
      </c>
      <c r="E677" s="39" t="str">
        <f>IF($B677&lt;&gt;"",_xlfn.IFNA(VLOOKUP($B677,'Node Details'!$B:$U,E$1,0),"Check"),"")</f>
        <v>Airtel</v>
      </c>
      <c r="F677" s="40">
        <v>45107</v>
      </c>
      <c r="G677" s="82"/>
      <c r="H677" s="39" t="s">
        <v>2828</v>
      </c>
      <c r="I677" s="39">
        <v>1</v>
      </c>
      <c r="J677" s="38">
        <v>400</v>
      </c>
      <c r="K677" s="39">
        <f t="shared" si="70"/>
        <v>400</v>
      </c>
      <c r="L677" s="64">
        <v>45107</v>
      </c>
      <c r="M677" s="82"/>
      <c r="N677" s="96" t="s">
        <v>577</v>
      </c>
      <c r="O677" s="94">
        <v>45082</v>
      </c>
      <c r="P677" s="38">
        <f t="shared" si="71"/>
        <v>400</v>
      </c>
      <c r="Q677" s="38">
        <f t="shared" si="72"/>
        <v>400</v>
      </c>
      <c r="R677" s="38"/>
      <c r="S677" s="96" t="s">
        <v>578</v>
      </c>
      <c r="T677" s="97">
        <v>45136</v>
      </c>
      <c r="U677" s="38">
        <f t="shared" si="73"/>
        <v>400</v>
      </c>
      <c r="V677" s="38">
        <f t="shared" si="74"/>
        <v>1</v>
      </c>
      <c r="W677" s="82">
        <f t="shared" si="75"/>
        <v>400</v>
      </c>
      <c r="X677" s="98" t="s">
        <v>95</v>
      </c>
      <c r="Y677" s="98" t="s">
        <v>89</v>
      </c>
      <c r="Z677" s="72"/>
      <c r="AA677" s="72"/>
      <c r="AB677" t="s">
        <v>100</v>
      </c>
      <c r="AC677" s="72" t="s">
        <v>101</v>
      </c>
    </row>
    <row r="678" spans="1:30" ht="15" customHeight="1">
      <c r="A678" s="38">
        <f t="shared" si="76"/>
        <v>676</v>
      </c>
      <c r="B678" s="38" t="s">
        <v>2376</v>
      </c>
      <c r="C678" s="39" t="str">
        <f>IF($B678&lt;&gt;"",_xlfn.IFNA(VLOOKUP($B678,'Node Details'!$B:$U,C$1,0),"Check"),"")</f>
        <v>K0E240102-K0E240108</v>
      </c>
      <c r="D678" s="39" t="str">
        <f>IF($B678&lt;&gt;"",_xlfn.IFNA(VLOOKUP($B678,'Node Details'!$B:$U,D$1,0),"Check"),"")</f>
        <v>K0E</v>
      </c>
      <c r="E678" s="39" t="str">
        <f>IF($B678&lt;&gt;"",_xlfn.IFNA(VLOOKUP($B678,'Node Details'!$B:$U,E$1,0),"Check"),"")</f>
        <v>Airtel</v>
      </c>
      <c r="F678" s="40">
        <v>45107</v>
      </c>
      <c r="G678" s="82"/>
      <c r="H678" s="39" t="s">
        <v>2828</v>
      </c>
      <c r="I678" s="39">
        <v>1</v>
      </c>
      <c r="J678" s="38">
        <v>400</v>
      </c>
      <c r="K678" s="39">
        <f t="shared" si="70"/>
        <v>400</v>
      </c>
      <c r="L678" s="64">
        <v>45107</v>
      </c>
      <c r="M678" s="82"/>
      <c r="N678" s="96" t="s">
        <v>577</v>
      </c>
      <c r="O678" s="94">
        <v>45082</v>
      </c>
      <c r="P678" s="38">
        <f t="shared" si="71"/>
        <v>400</v>
      </c>
      <c r="Q678" s="38">
        <f t="shared" si="72"/>
        <v>400</v>
      </c>
      <c r="R678" s="38"/>
      <c r="S678" s="96" t="s">
        <v>578</v>
      </c>
      <c r="T678" s="97">
        <v>45136</v>
      </c>
      <c r="U678" s="38">
        <f t="shared" si="73"/>
        <v>400</v>
      </c>
      <c r="V678" s="38">
        <f t="shared" si="74"/>
        <v>1</v>
      </c>
      <c r="W678" s="82">
        <f t="shared" si="75"/>
        <v>400</v>
      </c>
      <c r="X678" s="98" t="s">
        <v>95</v>
      </c>
      <c r="Y678" s="98" t="s">
        <v>89</v>
      </c>
      <c r="Z678" s="72"/>
      <c r="AA678" s="72"/>
      <c r="AB678" t="s">
        <v>100</v>
      </c>
      <c r="AC678" s="72" t="s">
        <v>101</v>
      </c>
    </row>
    <row r="679" spans="1:30" ht="15" customHeight="1">
      <c r="A679" s="38">
        <f t="shared" si="76"/>
        <v>677</v>
      </c>
      <c r="B679" s="38" t="s">
        <v>2378</v>
      </c>
      <c r="C679" s="39" t="str">
        <f>IF($B679&lt;&gt;"",_xlfn.IFNA(VLOOKUP($B679,'Node Details'!$B:$U,C$1,0),"Check"),"")</f>
        <v>K0E240102-K0E240108</v>
      </c>
      <c r="D679" s="39" t="str">
        <f>IF($B679&lt;&gt;"",_xlfn.IFNA(VLOOKUP($B679,'Node Details'!$B:$U,D$1,0),"Check"),"")</f>
        <v>K0E</v>
      </c>
      <c r="E679" s="39" t="str">
        <f>IF($B679&lt;&gt;"",_xlfn.IFNA(VLOOKUP($B679,'Node Details'!$B:$U,E$1,0),"Check"),"")</f>
        <v>Airtel</v>
      </c>
      <c r="F679" s="40">
        <v>45107</v>
      </c>
      <c r="G679" s="82"/>
      <c r="H679" s="39" t="s">
        <v>2828</v>
      </c>
      <c r="I679" s="39">
        <v>1</v>
      </c>
      <c r="J679" s="38">
        <v>400</v>
      </c>
      <c r="K679" s="39">
        <f t="shared" si="70"/>
        <v>400</v>
      </c>
      <c r="L679" s="64">
        <v>45107</v>
      </c>
      <c r="M679" s="82"/>
      <c r="N679" s="96" t="s">
        <v>577</v>
      </c>
      <c r="O679" s="94">
        <v>45082</v>
      </c>
      <c r="P679" s="38">
        <f t="shared" si="71"/>
        <v>400</v>
      </c>
      <c r="Q679" s="38">
        <f t="shared" si="72"/>
        <v>400</v>
      </c>
      <c r="R679" s="38"/>
      <c r="S679" s="96" t="s">
        <v>578</v>
      </c>
      <c r="T679" s="97">
        <v>45136</v>
      </c>
      <c r="U679" s="38">
        <f t="shared" si="73"/>
        <v>400</v>
      </c>
      <c r="V679" s="38">
        <f t="shared" si="74"/>
        <v>1</v>
      </c>
      <c r="W679" s="82">
        <f t="shared" si="75"/>
        <v>400</v>
      </c>
      <c r="X679" s="98" t="s">
        <v>95</v>
      </c>
      <c r="Y679" s="98" t="s">
        <v>89</v>
      </c>
      <c r="Z679" s="72"/>
      <c r="AA679" s="72"/>
      <c r="AB679" t="s">
        <v>100</v>
      </c>
      <c r="AC679" s="72" t="s">
        <v>101</v>
      </c>
    </row>
    <row r="680" spans="1:30" ht="15" customHeight="1">
      <c r="A680" s="38">
        <f t="shared" si="76"/>
        <v>678</v>
      </c>
      <c r="B680" s="38" t="s">
        <v>874</v>
      </c>
      <c r="C680" s="39" t="str">
        <f>IF($B680&lt;&gt;"",_xlfn.IFNA(VLOOKUP($B680,'Node Details'!$B:$U,C$1,0),"Check"),"")</f>
        <v>K0E240102-K0E240108</v>
      </c>
      <c r="D680" s="39" t="str">
        <f>IF($B680&lt;&gt;"",_xlfn.IFNA(VLOOKUP($B680,'Node Details'!$B:$U,D$1,0),"Check"),"")</f>
        <v>K0E</v>
      </c>
      <c r="E680" s="39" t="str">
        <f>IF($B680&lt;&gt;"",_xlfn.IFNA(VLOOKUP($B680,'Node Details'!$B:$U,E$1,0),"Check"),"")</f>
        <v>Airtel</v>
      </c>
      <c r="F680" s="40">
        <v>45107</v>
      </c>
      <c r="G680" s="82"/>
      <c r="H680" s="39" t="s">
        <v>2828</v>
      </c>
      <c r="I680" s="39">
        <v>1</v>
      </c>
      <c r="J680" s="38">
        <v>400</v>
      </c>
      <c r="K680" s="39">
        <f t="shared" si="70"/>
        <v>400</v>
      </c>
      <c r="L680" s="64">
        <v>45107</v>
      </c>
      <c r="M680" s="82"/>
      <c r="N680" s="96" t="s">
        <v>577</v>
      </c>
      <c r="O680" s="94">
        <v>45082</v>
      </c>
      <c r="P680" s="38">
        <f t="shared" si="71"/>
        <v>400</v>
      </c>
      <c r="Q680" s="38">
        <f t="shared" si="72"/>
        <v>400</v>
      </c>
      <c r="R680" s="38"/>
      <c r="S680" s="96" t="s">
        <v>578</v>
      </c>
      <c r="T680" s="97">
        <v>45136</v>
      </c>
      <c r="U680" s="38">
        <f t="shared" si="73"/>
        <v>400</v>
      </c>
      <c r="V680" s="38">
        <f t="shared" si="74"/>
        <v>1</v>
      </c>
      <c r="W680" s="82">
        <f t="shared" si="75"/>
        <v>400</v>
      </c>
      <c r="X680" s="98" t="s">
        <v>95</v>
      </c>
      <c r="Y680" s="98" t="s">
        <v>89</v>
      </c>
      <c r="Z680" s="72"/>
      <c r="AA680" s="72"/>
      <c r="AB680" t="s">
        <v>100</v>
      </c>
      <c r="AC680" s="72" t="s">
        <v>101</v>
      </c>
    </row>
    <row r="681" spans="1:30" ht="15" customHeight="1">
      <c r="A681" s="38">
        <f t="shared" si="76"/>
        <v>679</v>
      </c>
      <c r="B681" s="38" t="s">
        <v>596</v>
      </c>
      <c r="C681" s="39" t="str">
        <f>IF($B681&lt;&gt;"",_xlfn.IFNA(VLOOKUP($B681,'Node Details'!$B:$U,C$1,0),"Check"),"")</f>
        <v>000000K0E-0000K0E25</v>
      </c>
      <c r="D681" s="39" t="str">
        <f>IF($B681&lt;&gt;"",_xlfn.IFNA(VLOOKUP($B681,'Node Details'!$B:$U,D$1,0),"Check"),"")</f>
        <v>K0E</v>
      </c>
      <c r="E681" s="39" t="str">
        <f>IF($B681&lt;&gt;"",_xlfn.IFNA(VLOOKUP($B681,'Node Details'!$B:$U,E$1,0),"Check"),"")</f>
        <v>Airtel</v>
      </c>
      <c r="F681" s="40">
        <v>45107</v>
      </c>
      <c r="G681" s="82"/>
      <c r="H681" s="39" t="s">
        <v>2825</v>
      </c>
      <c r="I681" s="39">
        <v>1</v>
      </c>
      <c r="J681" s="38">
        <v>400</v>
      </c>
      <c r="K681" s="39">
        <f t="shared" si="70"/>
        <v>400</v>
      </c>
      <c r="L681" s="64">
        <v>45077</v>
      </c>
      <c r="M681" s="82"/>
      <c r="N681" s="96" t="s">
        <v>577</v>
      </c>
      <c r="O681" s="94">
        <v>45082</v>
      </c>
      <c r="P681" s="38">
        <f t="shared" si="71"/>
        <v>400</v>
      </c>
      <c r="Q681" s="38">
        <f t="shared" si="72"/>
        <v>400</v>
      </c>
      <c r="R681" s="38"/>
      <c r="S681" s="96" t="s">
        <v>578</v>
      </c>
      <c r="T681" s="97">
        <v>45136</v>
      </c>
      <c r="U681" s="38">
        <f t="shared" si="73"/>
        <v>400</v>
      </c>
      <c r="V681" s="38">
        <f t="shared" si="74"/>
        <v>1</v>
      </c>
      <c r="W681" s="82">
        <f t="shared" si="75"/>
        <v>400</v>
      </c>
      <c r="X681" s="98" t="s">
        <v>95</v>
      </c>
      <c r="Y681" s="98" t="s">
        <v>89</v>
      </c>
      <c r="Z681" s="72"/>
      <c r="AA681" s="72"/>
      <c r="AB681" t="s">
        <v>100</v>
      </c>
      <c r="AC681" s="72" t="s">
        <v>101</v>
      </c>
    </row>
    <row r="682" spans="1:30" ht="15" customHeight="1">
      <c r="A682" s="38">
        <f t="shared" si="76"/>
        <v>680</v>
      </c>
      <c r="B682" s="38" t="s">
        <v>885</v>
      </c>
      <c r="C682" s="39" t="str">
        <f>IF($B682&lt;&gt;"",_xlfn.IFNA(VLOOKUP($B682,'Node Details'!$B:$U,C$1,0),"Check"),"")</f>
        <v>0000K0E25-K0E250101</v>
      </c>
      <c r="D682" s="39" t="str">
        <f>IF($B682&lt;&gt;"",_xlfn.IFNA(VLOOKUP($B682,'Node Details'!$B:$U,D$1,0),"Check"),"")</f>
        <v>K0E</v>
      </c>
      <c r="E682" s="39" t="str">
        <f>IF($B682&lt;&gt;"",_xlfn.IFNA(VLOOKUP($B682,'Node Details'!$B:$U,E$1,0),"Check"),"")</f>
        <v>Airtel</v>
      </c>
      <c r="F682" s="40">
        <v>45107</v>
      </c>
      <c r="G682" s="82"/>
      <c r="H682" s="39" t="s">
        <v>2828</v>
      </c>
      <c r="I682" s="39">
        <v>1</v>
      </c>
      <c r="J682" s="38">
        <v>400</v>
      </c>
      <c r="K682" s="39">
        <f t="shared" si="70"/>
        <v>400</v>
      </c>
      <c r="L682" s="64">
        <v>45077</v>
      </c>
      <c r="M682" s="82"/>
      <c r="N682" s="96" t="s">
        <v>577</v>
      </c>
      <c r="O682" s="94">
        <v>45082</v>
      </c>
      <c r="P682" s="38">
        <f t="shared" si="71"/>
        <v>400</v>
      </c>
      <c r="Q682" s="38">
        <f t="shared" si="72"/>
        <v>400</v>
      </c>
      <c r="R682" s="38"/>
      <c r="S682" s="96" t="s">
        <v>578</v>
      </c>
      <c r="T682" s="97">
        <v>45136</v>
      </c>
      <c r="U682" s="38">
        <f t="shared" si="73"/>
        <v>400</v>
      </c>
      <c r="V682" s="38">
        <f t="shared" si="74"/>
        <v>1</v>
      </c>
      <c r="W682" s="82">
        <f t="shared" si="75"/>
        <v>400</v>
      </c>
      <c r="X682" s="98" t="s">
        <v>95</v>
      </c>
      <c r="Y682" s="98" t="s">
        <v>89</v>
      </c>
      <c r="Z682" s="72"/>
      <c r="AA682" s="72"/>
      <c r="AB682" t="s">
        <v>100</v>
      </c>
      <c r="AC682" s="72" t="s">
        <v>101</v>
      </c>
    </row>
    <row r="683" spans="1:30" ht="15" customHeight="1">
      <c r="A683" s="38">
        <f t="shared" si="76"/>
        <v>681</v>
      </c>
      <c r="B683" s="38" t="s">
        <v>2380</v>
      </c>
      <c r="C683" s="39" t="str">
        <f>IF($B683&lt;&gt;"",_xlfn.IFNA(VLOOKUP($B683,'Node Details'!$B:$U,C$1,0),"Check"),"")</f>
        <v>0000K0E25-K0E250108</v>
      </c>
      <c r="D683" s="39" t="str">
        <f>IF($B683&lt;&gt;"",_xlfn.IFNA(VLOOKUP($B683,'Node Details'!$B:$U,D$1,0),"Check"),"")</f>
        <v>K0E</v>
      </c>
      <c r="E683" s="39" t="str">
        <f>IF($B683&lt;&gt;"",_xlfn.IFNA(VLOOKUP($B683,'Node Details'!$B:$U,E$1,0),"Check"),"")</f>
        <v>Airtel</v>
      </c>
      <c r="F683" s="40">
        <v>45107</v>
      </c>
      <c r="G683" s="82"/>
      <c r="H683" s="39" t="s">
        <v>2828</v>
      </c>
      <c r="I683" s="39">
        <v>1</v>
      </c>
      <c r="J683" s="38">
        <v>400</v>
      </c>
      <c r="K683" s="39">
        <f t="shared" si="70"/>
        <v>400</v>
      </c>
      <c r="L683" s="64">
        <v>45107</v>
      </c>
      <c r="M683" s="82"/>
      <c r="N683" s="96" t="s">
        <v>577</v>
      </c>
      <c r="O683" s="94">
        <v>45082</v>
      </c>
      <c r="P683" s="38">
        <f t="shared" si="71"/>
        <v>400</v>
      </c>
      <c r="Q683" s="38">
        <f t="shared" si="72"/>
        <v>400</v>
      </c>
      <c r="R683" s="38"/>
      <c r="S683" s="96" t="s">
        <v>578</v>
      </c>
      <c r="T683" s="97">
        <v>45136</v>
      </c>
      <c r="U683" s="38">
        <f t="shared" si="73"/>
        <v>400</v>
      </c>
      <c r="V683" s="38">
        <f t="shared" si="74"/>
        <v>1</v>
      </c>
      <c r="W683" s="82">
        <f t="shared" si="75"/>
        <v>400</v>
      </c>
      <c r="X683" s="98" t="s">
        <v>95</v>
      </c>
      <c r="Y683" s="98" t="s">
        <v>89</v>
      </c>
      <c r="Z683" s="72"/>
      <c r="AA683" s="72"/>
      <c r="AB683" t="s">
        <v>100</v>
      </c>
      <c r="AC683" s="72" t="s">
        <v>101</v>
      </c>
    </row>
    <row r="684" spans="1:30" ht="15" customHeight="1">
      <c r="A684" s="38">
        <f t="shared" si="76"/>
        <v>682</v>
      </c>
      <c r="B684" s="38" t="s">
        <v>887</v>
      </c>
      <c r="C684" s="39" t="str">
        <f>IF($B684&lt;&gt;"",_xlfn.IFNA(VLOOKUP($B684,'Node Details'!$B:$U,C$1,0),"Check"),"")</f>
        <v>0000K0E25-K0E250103</v>
      </c>
      <c r="D684" s="39" t="str">
        <f>IF($B684&lt;&gt;"",_xlfn.IFNA(VLOOKUP($B684,'Node Details'!$B:$U,D$1,0),"Check"),"")</f>
        <v>K0E</v>
      </c>
      <c r="E684" s="39" t="str">
        <f>IF($B684&lt;&gt;"",_xlfn.IFNA(VLOOKUP($B684,'Node Details'!$B:$U,E$1,0),"Check"),"")</f>
        <v>Airtel</v>
      </c>
      <c r="F684" s="40">
        <v>45107</v>
      </c>
      <c r="G684" s="82"/>
      <c r="H684" s="39" t="s">
        <v>2828</v>
      </c>
      <c r="I684" s="39">
        <v>1</v>
      </c>
      <c r="J684" s="38">
        <v>400</v>
      </c>
      <c r="K684" s="39">
        <f t="shared" si="70"/>
        <v>400</v>
      </c>
      <c r="L684" s="64">
        <v>45107</v>
      </c>
      <c r="M684" s="82"/>
      <c r="N684" s="96" t="s">
        <v>577</v>
      </c>
      <c r="O684" s="94">
        <v>45082</v>
      </c>
      <c r="P684" s="38">
        <f t="shared" si="71"/>
        <v>400</v>
      </c>
      <c r="Q684" s="38">
        <f t="shared" si="72"/>
        <v>400</v>
      </c>
      <c r="R684" s="38"/>
      <c r="S684" s="96" t="s">
        <v>578</v>
      </c>
      <c r="T684" s="97">
        <v>45136</v>
      </c>
      <c r="U684" s="38">
        <f t="shared" si="73"/>
        <v>400</v>
      </c>
      <c r="V684" s="38">
        <f t="shared" si="74"/>
        <v>1</v>
      </c>
      <c r="W684" s="82">
        <f t="shared" si="75"/>
        <v>400</v>
      </c>
      <c r="X684" s="98" t="s">
        <v>95</v>
      </c>
      <c r="Y684" s="98" t="s">
        <v>89</v>
      </c>
      <c r="Z684" s="72"/>
      <c r="AA684" s="72"/>
      <c r="AB684" t="s">
        <v>100</v>
      </c>
      <c r="AC684" s="72" t="s">
        <v>101</v>
      </c>
    </row>
    <row r="685" spans="1:30" ht="15" customHeight="1">
      <c r="A685" s="38">
        <f t="shared" si="76"/>
        <v>683</v>
      </c>
      <c r="B685" s="38" t="s">
        <v>2382</v>
      </c>
      <c r="C685" s="39" t="str">
        <f>IF($B685&lt;&gt;"",_xlfn.IFNA(VLOOKUP($B685,'Node Details'!$B:$U,C$1,0),"Check"),"")</f>
        <v>0000K0E25-K0E250106</v>
      </c>
      <c r="D685" s="39" t="str">
        <f>IF($B685&lt;&gt;"",_xlfn.IFNA(VLOOKUP($B685,'Node Details'!$B:$U,D$1,0),"Check"),"")</f>
        <v>K0E</v>
      </c>
      <c r="E685" s="39" t="str">
        <f>IF($B685&lt;&gt;"",_xlfn.IFNA(VLOOKUP($B685,'Node Details'!$B:$U,E$1,0),"Check"),"")</f>
        <v>Airtel</v>
      </c>
      <c r="F685" s="40">
        <v>45107</v>
      </c>
      <c r="G685" s="82"/>
      <c r="H685" s="39" t="s">
        <v>2828</v>
      </c>
      <c r="I685" s="39">
        <v>1</v>
      </c>
      <c r="J685" s="38">
        <v>400</v>
      </c>
      <c r="K685" s="39">
        <f t="shared" si="70"/>
        <v>400</v>
      </c>
      <c r="L685" s="64">
        <v>45107</v>
      </c>
      <c r="M685" s="82"/>
      <c r="N685" s="96" t="s">
        <v>577</v>
      </c>
      <c r="O685" s="94">
        <v>45082</v>
      </c>
      <c r="P685" s="38">
        <f t="shared" si="71"/>
        <v>400</v>
      </c>
      <c r="Q685" s="38">
        <f t="shared" si="72"/>
        <v>400</v>
      </c>
      <c r="R685" s="38"/>
      <c r="S685" s="96" t="s">
        <v>578</v>
      </c>
      <c r="T685" s="97">
        <v>45136</v>
      </c>
      <c r="U685" s="38">
        <f t="shared" si="73"/>
        <v>400</v>
      </c>
      <c r="V685" s="38">
        <f t="shared" si="74"/>
        <v>1</v>
      </c>
      <c r="W685" s="82">
        <f t="shared" si="75"/>
        <v>400</v>
      </c>
      <c r="X685" s="98" t="s">
        <v>95</v>
      </c>
      <c r="Y685" s="98" t="s">
        <v>89</v>
      </c>
      <c r="Z685" s="72"/>
      <c r="AA685" s="72"/>
      <c r="AB685" t="s">
        <v>100</v>
      </c>
      <c r="AC685" s="72" t="s">
        <v>101</v>
      </c>
    </row>
    <row r="686" spans="1:30" ht="15" customHeight="1">
      <c r="A686" s="38">
        <f t="shared" si="76"/>
        <v>684</v>
      </c>
      <c r="B686" s="38" t="s">
        <v>2384</v>
      </c>
      <c r="C686" s="39" t="str">
        <f>IF($B686&lt;&gt;"",_xlfn.IFNA(VLOOKUP($B686,'Node Details'!$B:$U,C$1,0),"Check"),"")</f>
        <v>0000K0E25-K0E250106</v>
      </c>
      <c r="D686" s="39" t="str">
        <f>IF($B686&lt;&gt;"",_xlfn.IFNA(VLOOKUP($B686,'Node Details'!$B:$U,D$1,0),"Check"),"")</f>
        <v>K0E</v>
      </c>
      <c r="E686" s="39" t="str">
        <f>IF($B686&lt;&gt;"",_xlfn.IFNA(VLOOKUP($B686,'Node Details'!$B:$U,E$1,0),"Check"),"")</f>
        <v>Airtel</v>
      </c>
      <c r="F686" s="40">
        <v>45107</v>
      </c>
      <c r="G686" s="82"/>
      <c r="H686" s="39" t="s">
        <v>2828</v>
      </c>
      <c r="I686" s="39">
        <v>1</v>
      </c>
      <c r="J686" s="38">
        <v>400</v>
      </c>
      <c r="K686" s="39">
        <f t="shared" si="70"/>
        <v>400</v>
      </c>
      <c r="L686" s="64">
        <v>45107</v>
      </c>
      <c r="M686" s="82"/>
      <c r="N686" s="96" t="s">
        <v>577</v>
      </c>
      <c r="O686" s="94">
        <v>45082</v>
      </c>
      <c r="P686" s="38">
        <f t="shared" si="71"/>
        <v>400</v>
      </c>
      <c r="Q686" s="38">
        <f t="shared" si="72"/>
        <v>400</v>
      </c>
      <c r="R686" s="38"/>
      <c r="S686" s="96" t="s">
        <v>578</v>
      </c>
      <c r="T686" s="97">
        <v>45136</v>
      </c>
      <c r="U686" s="38">
        <f t="shared" si="73"/>
        <v>400</v>
      </c>
      <c r="V686" s="38">
        <f t="shared" si="74"/>
        <v>1</v>
      </c>
      <c r="W686" s="82">
        <f t="shared" si="75"/>
        <v>400</v>
      </c>
      <c r="X686" s="98" t="s">
        <v>95</v>
      </c>
      <c r="Y686" s="98" t="s">
        <v>89</v>
      </c>
      <c r="Z686" s="72"/>
      <c r="AA686" s="72"/>
      <c r="AB686" t="s">
        <v>100</v>
      </c>
      <c r="AC686" s="72" t="s">
        <v>101</v>
      </c>
    </row>
    <row r="687" spans="1:30" ht="15" customHeight="1">
      <c r="A687" s="38">
        <f t="shared" si="76"/>
        <v>685</v>
      </c>
      <c r="B687" s="38" t="s">
        <v>879</v>
      </c>
      <c r="C687" s="39" t="str">
        <f>IF($B687&lt;&gt;"",_xlfn.IFNA(VLOOKUP($B687,'Node Details'!$B:$U,C$1,0),"Check"),"")</f>
        <v>0000K0E25-K0E250106</v>
      </c>
      <c r="D687" s="39" t="str">
        <f>IF($B687&lt;&gt;"",_xlfn.IFNA(VLOOKUP($B687,'Node Details'!$B:$U,D$1,0),"Check"),"")</f>
        <v>K0E</v>
      </c>
      <c r="E687" s="39" t="str">
        <f>IF($B687&lt;&gt;"",_xlfn.IFNA(VLOOKUP($B687,'Node Details'!$B:$U,E$1,0),"Check"),"")</f>
        <v>Airtel</v>
      </c>
      <c r="F687" s="40">
        <v>45107</v>
      </c>
      <c r="G687" s="82"/>
      <c r="H687" s="39" t="s">
        <v>2828</v>
      </c>
      <c r="I687" s="39">
        <v>1</v>
      </c>
      <c r="J687" s="38">
        <v>400</v>
      </c>
      <c r="K687" s="39">
        <f t="shared" si="70"/>
        <v>400</v>
      </c>
      <c r="L687" s="64">
        <v>45107</v>
      </c>
      <c r="M687" s="82"/>
      <c r="N687" s="96" t="s">
        <v>577</v>
      </c>
      <c r="O687" s="94">
        <v>45082</v>
      </c>
      <c r="P687" s="38">
        <f t="shared" si="71"/>
        <v>400</v>
      </c>
      <c r="Q687" s="38">
        <f t="shared" si="72"/>
        <v>400</v>
      </c>
      <c r="R687" s="38"/>
      <c r="S687" s="96" t="s">
        <v>578</v>
      </c>
      <c r="T687" s="97">
        <v>45136</v>
      </c>
      <c r="U687" s="38">
        <f t="shared" si="73"/>
        <v>400</v>
      </c>
      <c r="V687" s="38">
        <f t="shared" si="74"/>
        <v>1</v>
      </c>
      <c r="W687" s="82">
        <f t="shared" si="75"/>
        <v>400</v>
      </c>
      <c r="X687" s="98" t="s">
        <v>95</v>
      </c>
      <c r="Y687" s="98" t="s">
        <v>89</v>
      </c>
      <c r="Z687" s="72"/>
      <c r="AA687" s="72"/>
      <c r="AB687" t="s">
        <v>100</v>
      </c>
      <c r="AC687" s="72" t="s">
        <v>101</v>
      </c>
    </row>
    <row r="688" spans="1:30" ht="15" customHeight="1">
      <c r="A688" s="38">
        <f t="shared" si="76"/>
        <v>686</v>
      </c>
      <c r="B688" s="38" t="s">
        <v>2386</v>
      </c>
      <c r="C688" s="39" t="str">
        <f>IF($B688&lt;&gt;"",_xlfn.IFNA(VLOOKUP($B688,'Node Details'!$B:$U,C$1,0),"Check"),"")</f>
        <v>0000K0E25-K0E250108</v>
      </c>
      <c r="D688" s="39" t="str">
        <f>IF($B688&lt;&gt;"",_xlfn.IFNA(VLOOKUP($B688,'Node Details'!$B:$U,D$1,0),"Check"),"")</f>
        <v>K0E</v>
      </c>
      <c r="E688" s="39" t="str">
        <f>IF($B688&lt;&gt;"",_xlfn.IFNA(VLOOKUP($B688,'Node Details'!$B:$U,E$1,0),"Check"),"")</f>
        <v>Airtel</v>
      </c>
      <c r="F688" s="40">
        <v>45107</v>
      </c>
      <c r="G688" s="82"/>
      <c r="H688" s="39" t="s">
        <v>2828</v>
      </c>
      <c r="I688" s="39">
        <v>1</v>
      </c>
      <c r="J688" s="38">
        <v>400</v>
      </c>
      <c r="K688" s="39">
        <f t="shared" si="70"/>
        <v>400</v>
      </c>
      <c r="L688" s="64">
        <v>45107</v>
      </c>
      <c r="M688" s="82"/>
      <c r="N688" s="96" t="s">
        <v>577</v>
      </c>
      <c r="O688" s="94">
        <v>45082</v>
      </c>
      <c r="P688" s="38">
        <f t="shared" si="71"/>
        <v>400</v>
      </c>
      <c r="Q688" s="38">
        <f t="shared" si="72"/>
        <v>400</v>
      </c>
      <c r="R688" s="38"/>
      <c r="S688" s="96" t="s">
        <v>876</v>
      </c>
      <c r="T688" s="97"/>
      <c r="U688" s="38">
        <f t="shared" si="73"/>
        <v>400</v>
      </c>
      <c r="V688" s="38">
        <f t="shared" si="74"/>
        <v>1</v>
      </c>
      <c r="W688" s="82">
        <f t="shared" si="75"/>
        <v>400</v>
      </c>
      <c r="X688" s="98" t="s">
        <v>95</v>
      </c>
      <c r="Y688" s="98" t="s">
        <v>89</v>
      </c>
      <c r="Z688" s="72"/>
      <c r="AA688" s="72"/>
      <c r="AB688" t="s">
        <v>100</v>
      </c>
      <c r="AC688" s="72" t="s">
        <v>101</v>
      </c>
      <c r="AD688" s="72" t="s">
        <v>877</v>
      </c>
    </row>
    <row r="689" spans="1:30" ht="15" customHeight="1">
      <c r="A689" s="38">
        <f t="shared" si="76"/>
        <v>687</v>
      </c>
      <c r="B689" s="38" t="s">
        <v>882</v>
      </c>
      <c r="C689" s="39" t="str">
        <f>IF($B689&lt;&gt;"",_xlfn.IFNA(VLOOKUP($B689,'Node Details'!$B:$U,C$1,0),"Check"),"")</f>
        <v>0000K0E25-K0E250108</v>
      </c>
      <c r="D689" s="39" t="str">
        <f>IF($B689&lt;&gt;"",_xlfn.IFNA(VLOOKUP($B689,'Node Details'!$B:$U,D$1,0),"Check"),"")</f>
        <v>K0E</v>
      </c>
      <c r="E689" s="39" t="str">
        <f>IF($B689&lt;&gt;"",_xlfn.IFNA(VLOOKUP($B689,'Node Details'!$B:$U,E$1,0),"Check"),"")</f>
        <v>Airtel</v>
      </c>
      <c r="F689" s="40">
        <v>45107</v>
      </c>
      <c r="G689" s="82"/>
      <c r="H689" s="39" t="s">
        <v>2828</v>
      </c>
      <c r="I689" s="39">
        <v>1</v>
      </c>
      <c r="J689" s="38">
        <v>400</v>
      </c>
      <c r="K689" s="39">
        <f t="shared" si="70"/>
        <v>400</v>
      </c>
      <c r="L689" s="64">
        <v>45107</v>
      </c>
      <c r="M689" s="82"/>
      <c r="N689" s="96" t="s">
        <v>577</v>
      </c>
      <c r="O689" s="94">
        <v>45082</v>
      </c>
      <c r="P689" s="38">
        <f t="shared" si="71"/>
        <v>400</v>
      </c>
      <c r="Q689" s="38">
        <f t="shared" si="72"/>
        <v>400</v>
      </c>
      <c r="R689" s="38"/>
      <c r="S689" s="96" t="s">
        <v>876</v>
      </c>
      <c r="T689" s="97"/>
      <c r="U689" s="38">
        <f t="shared" si="73"/>
        <v>400</v>
      </c>
      <c r="V689" s="38">
        <f t="shared" si="74"/>
        <v>1</v>
      </c>
      <c r="W689" s="82">
        <f t="shared" si="75"/>
        <v>400</v>
      </c>
      <c r="X689" s="98" t="s">
        <v>95</v>
      </c>
      <c r="Y689" s="98" t="s">
        <v>89</v>
      </c>
      <c r="Z689" s="72"/>
      <c r="AA689" s="72"/>
      <c r="AB689" t="s">
        <v>100</v>
      </c>
      <c r="AC689" s="72" t="s">
        <v>101</v>
      </c>
      <c r="AD689" s="72" t="s">
        <v>877</v>
      </c>
    </row>
    <row r="690" spans="1:30" ht="15" customHeight="1">
      <c r="A690" s="38">
        <f t="shared" si="76"/>
        <v>688</v>
      </c>
      <c r="B690" s="38" t="s">
        <v>602</v>
      </c>
      <c r="C690" s="39" t="str">
        <f>IF($B690&lt;&gt;"",_xlfn.IFNA(VLOOKUP($B690,'Node Details'!$B:$U,C$1,0),"Check"),"")</f>
        <v>000000K0E-0000K0E04</v>
      </c>
      <c r="D690" s="39" t="str">
        <f>IF($B690&lt;&gt;"",_xlfn.IFNA(VLOOKUP($B690,'Node Details'!$B:$U,D$1,0),"Check"),"")</f>
        <v>K0E</v>
      </c>
      <c r="E690" s="39" t="str">
        <f>IF($B690&lt;&gt;"",_xlfn.IFNA(VLOOKUP($B690,'Node Details'!$B:$U,E$1,0),"Check"),"")</f>
        <v>Airtel</v>
      </c>
      <c r="F690" s="40">
        <v>45107</v>
      </c>
      <c r="G690" s="82"/>
      <c r="H690" s="39" t="s">
        <v>2829</v>
      </c>
      <c r="I690" s="38">
        <v>1</v>
      </c>
      <c r="J690" s="38">
        <v>50</v>
      </c>
      <c r="K690" s="39">
        <f t="shared" si="70"/>
        <v>50</v>
      </c>
      <c r="L690" s="64">
        <v>44883</v>
      </c>
      <c r="M690" s="82"/>
      <c r="N690" s="96" t="s">
        <v>577</v>
      </c>
      <c r="O690" s="94">
        <v>45082</v>
      </c>
      <c r="P690" s="38">
        <f t="shared" si="71"/>
        <v>50</v>
      </c>
      <c r="Q690" s="38">
        <f t="shared" si="72"/>
        <v>50</v>
      </c>
      <c r="R690" s="38"/>
      <c r="S690" s="96" t="s">
        <v>578</v>
      </c>
      <c r="T690" s="97">
        <v>45136</v>
      </c>
      <c r="U690" s="38">
        <f t="shared" si="73"/>
        <v>50</v>
      </c>
      <c r="V690" s="38">
        <f t="shared" si="74"/>
        <v>1</v>
      </c>
      <c r="W690" s="82">
        <f t="shared" si="75"/>
        <v>50</v>
      </c>
      <c r="X690" s="98" t="s">
        <v>95</v>
      </c>
      <c r="Y690" s="98" t="s">
        <v>89</v>
      </c>
      <c r="Z690" s="72"/>
      <c r="AA690" s="72"/>
      <c r="AB690" t="s">
        <v>100</v>
      </c>
      <c r="AC690" s="72" t="s">
        <v>101</v>
      </c>
    </row>
    <row r="691" spans="1:30" ht="15" customHeight="1">
      <c r="A691" s="38">
        <f t="shared" si="76"/>
        <v>689</v>
      </c>
      <c r="B691" s="38" t="s">
        <v>2241</v>
      </c>
      <c r="C691" s="39" t="str">
        <f>IF($B691&lt;&gt;"",_xlfn.IFNA(VLOOKUP($B691,'Node Details'!$B:$U,C$1,0),"Check"),"")</f>
        <v>0000K0E01-K0E010108</v>
      </c>
      <c r="D691" s="39" t="str">
        <f>IF($B691&lt;&gt;"",_xlfn.IFNA(VLOOKUP($B691,'Node Details'!$B:$U,D$1,0),"Check"),"")</f>
        <v>K0E</v>
      </c>
      <c r="E691" s="39" t="str">
        <f>IF($B691&lt;&gt;"",_xlfn.IFNA(VLOOKUP($B691,'Node Details'!$B:$U,E$1,0),"Check"),"")</f>
        <v>Airtel</v>
      </c>
      <c r="F691" s="40">
        <v>45107</v>
      </c>
      <c r="G691" s="82"/>
      <c r="H691" s="39" t="s">
        <v>2829</v>
      </c>
      <c r="I691" s="38">
        <v>1</v>
      </c>
      <c r="J691" s="38">
        <v>50</v>
      </c>
      <c r="K691" s="39">
        <f t="shared" si="70"/>
        <v>50</v>
      </c>
      <c r="L691" s="64">
        <v>44883</v>
      </c>
      <c r="M691" s="82"/>
      <c r="N691" s="96" t="s">
        <v>577</v>
      </c>
      <c r="O691" s="94">
        <v>45082</v>
      </c>
      <c r="P691" s="38">
        <f t="shared" si="71"/>
        <v>50</v>
      </c>
      <c r="Q691" s="38">
        <f t="shared" si="72"/>
        <v>50</v>
      </c>
      <c r="R691" s="38"/>
      <c r="S691" s="96" t="s">
        <v>578</v>
      </c>
      <c r="T691" s="97">
        <v>45136</v>
      </c>
      <c r="U691" s="38">
        <f t="shared" si="73"/>
        <v>50</v>
      </c>
      <c r="V691" s="38">
        <f t="shared" si="74"/>
        <v>1</v>
      </c>
      <c r="W691" s="82">
        <f t="shared" si="75"/>
        <v>50</v>
      </c>
      <c r="X691" s="98" t="s">
        <v>95</v>
      </c>
      <c r="Y691" s="98" t="s">
        <v>89</v>
      </c>
      <c r="Z691" s="72"/>
      <c r="AA691" s="72"/>
      <c r="AB691" t="s">
        <v>100</v>
      </c>
      <c r="AC691" s="72" t="s">
        <v>101</v>
      </c>
    </row>
    <row r="692" spans="1:30" ht="15" customHeight="1">
      <c r="A692" s="38">
        <f t="shared" si="76"/>
        <v>690</v>
      </c>
      <c r="B692" s="38" t="s">
        <v>2242</v>
      </c>
      <c r="C692" s="39" t="str">
        <f>IF($B692&lt;&gt;"",_xlfn.IFNA(VLOOKUP($B692,'Node Details'!$B:$U,C$1,0),"Check"),"")</f>
        <v>0000K0E01-K0E010107</v>
      </c>
      <c r="D692" s="39" t="str">
        <f>IF($B692&lt;&gt;"",_xlfn.IFNA(VLOOKUP($B692,'Node Details'!$B:$U,D$1,0),"Check"),"")</f>
        <v>K0E</v>
      </c>
      <c r="E692" s="39" t="str">
        <f>IF($B692&lt;&gt;"",_xlfn.IFNA(VLOOKUP($B692,'Node Details'!$B:$U,E$1,0),"Check"),"")</f>
        <v>Airtel</v>
      </c>
      <c r="F692" s="40">
        <v>45107</v>
      </c>
      <c r="G692" s="82"/>
      <c r="H692" s="39" t="s">
        <v>2829</v>
      </c>
      <c r="I692" s="38">
        <v>1</v>
      </c>
      <c r="J692" s="38">
        <v>50</v>
      </c>
      <c r="K692" s="39">
        <f t="shared" si="70"/>
        <v>50</v>
      </c>
      <c r="L692" s="64">
        <v>44883</v>
      </c>
      <c r="M692" s="82"/>
      <c r="N692" s="96" t="s">
        <v>577</v>
      </c>
      <c r="O692" s="94">
        <v>45082</v>
      </c>
      <c r="P692" s="38">
        <f t="shared" si="71"/>
        <v>50</v>
      </c>
      <c r="Q692" s="38">
        <f t="shared" si="72"/>
        <v>50</v>
      </c>
      <c r="R692" s="38"/>
      <c r="S692" s="96" t="s">
        <v>578</v>
      </c>
      <c r="T692" s="97">
        <v>45136</v>
      </c>
      <c r="U692" s="38">
        <f t="shared" si="73"/>
        <v>50</v>
      </c>
      <c r="V692" s="38">
        <f t="shared" si="74"/>
        <v>1</v>
      </c>
      <c r="W692" s="82">
        <f t="shared" si="75"/>
        <v>50</v>
      </c>
      <c r="X692" s="98" t="s">
        <v>95</v>
      </c>
      <c r="Y692" s="98" t="s">
        <v>89</v>
      </c>
      <c r="Z692" s="72"/>
      <c r="AA692" s="72"/>
      <c r="AB692" t="s">
        <v>100</v>
      </c>
      <c r="AC692" s="72" t="s">
        <v>101</v>
      </c>
    </row>
    <row r="693" spans="1:30" ht="15" customHeight="1">
      <c r="A693" s="38">
        <f t="shared" si="76"/>
        <v>691</v>
      </c>
      <c r="B693" s="38" t="s">
        <v>2244</v>
      </c>
      <c r="C693" s="39" t="str">
        <f>IF($B693&lt;&gt;"",_xlfn.IFNA(VLOOKUP($B693,'Node Details'!$B:$U,C$1,0),"Check"),"")</f>
        <v>0000K0E01-K0E010107</v>
      </c>
      <c r="D693" s="39" t="str">
        <f>IF($B693&lt;&gt;"",_xlfn.IFNA(VLOOKUP($B693,'Node Details'!$B:$U,D$1,0),"Check"),"")</f>
        <v>K0E</v>
      </c>
      <c r="E693" s="39" t="str">
        <f>IF($B693&lt;&gt;"",_xlfn.IFNA(VLOOKUP($B693,'Node Details'!$B:$U,E$1,0),"Check"),"")</f>
        <v>Airtel</v>
      </c>
      <c r="F693" s="40">
        <v>45107</v>
      </c>
      <c r="G693" s="82"/>
      <c r="H693" s="39" t="s">
        <v>2829</v>
      </c>
      <c r="I693" s="38">
        <v>1</v>
      </c>
      <c r="J693" s="38">
        <v>50</v>
      </c>
      <c r="K693" s="39">
        <f t="shared" si="70"/>
        <v>50</v>
      </c>
      <c r="L693" s="64">
        <v>44883</v>
      </c>
      <c r="M693" s="82"/>
      <c r="N693" s="96" t="s">
        <v>577</v>
      </c>
      <c r="O693" s="94">
        <v>45082</v>
      </c>
      <c r="P693" s="38">
        <f t="shared" si="71"/>
        <v>50</v>
      </c>
      <c r="Q693" s="38">
        <f t="shared" si="72"/>
        <v>50</v>
      </c>
      <c r="R693" s="38"/>
      <c r="S693" s="96" t="s">
        <v>578</v>
      </c>
      <c r="T693" s="97">
        <v>45136</v>
      </c>
      <c r="U693" s="38">
        <f t="shared" si="73"/>
        <v>50</v>
      </c>
      <c r="V693" s="38">
        <f t="shared" si="74"/>
        <v>1</v>
      </c>
      <c r="W693" s="82">
        <f t="shared" si="75"/>
        <v>50</v>
      </c>
      <c r="X693" s="98" t="s">
        <v>95</v>
      </c>
      <c r="Y693" s="98" t="s">
        <v>89</v>
      </c>
      <c r="Z693" s="72"/>
      <c r="AA693" s="72"/>
      <c r="AB693" t="s">
        <v>100</v>
      </c>
      <c r="AC693" s="72" t="s">
        <v>101</v>
      </c>
    </row>
    <row r="694" spans="1:30" ht="15" customHeight="1">
      <c r="A694" s="38">
        <f t="shared" si="76"/>
        <v>692</v>
      </c>
      <c r="B694" s="38" t="s">
        <v>2246</v>
      </c>
      <c r="C694" s="39" t="str">
        <f>IF($B694&lt;&gt;"",_xlfn.IFNA(VLOOKUP($B694,'Node Details'!$B:$U,C$1,0),"Check"),"")</f>
        <v>0000K0E01-K0E010105</v>
      </c>
      <c r="D694" s="39" t="str">
        <f>IF($B694&lt;&gt;"",_xlfn.IFNA(VLOOKUP($B694,'Node Details'!$B:$U,D$1,0),"Check"),"")</f>
        <v>K0E</v>
      </c>
      <c r="E694" s="39" t="str">
        <f>IF($B694&lt;&gt;"",_xlfn.IFNA(VLOOKUP($B694,'Node Details'!$B:$U,E$1,0),"Check"),"")</f>
        <v>Airtel</v>
      </c>
      <c r="F694" s="40">
        <v>45107</v>
      </c>
      <c r="G694" s="82"/>
      <c r="H694" s="39" t="s">
        <v>2829</v>
      </c>
      <c r="I694" s="38">
        <v>1</v>
      </c>
      <c r="J694" s="38">
        <v>50</v>
      </c>
      <c r="K694" s="39">
        <f t="shared" si="70"/>
        <v>50</v>
      </c>
      <c r="L694" s="64">
        <v>44883</v>
      </c>
      <c r="M694" s="82"/>
      <c r="N694" s="96" t="s">
        <v>577</v>
      </c>
      <c r="O694" s="94">
        <v>45082</v>
      </c>
      <c r="P694" s="38">
        <f t="shared" si="71"/>
        <v>50</v>
      </c>
      <c r="Q694" s="38">
        <f t="shared" si="72"/>
        <v>50</v>
      </c>
      <c r="R694" s="38"/>
      <c r="S694" s="96" t="s">
        <v>578</v>
      </c>
      <c r="T694" s="97">
        <v>45136</v>
      </c>
      <c r="U694" s="38">
        <f t="shared" si="73"/>
        <v>50</v>
      </c>
      <c r="V694" s="38">
        <f t="shared" si="74"/>
        <v>1</v>
      </c>
      <c r="W694" s="82">
        <f t="shared" si="75"/>
        <v>50</v>
      </c>
      <c r="X694" s="98" t="s">
        <v>95</v>
      </c>
      <c r="Y694" s="98" t="s">
        <v>89</v>
      </c>
      <c r="Z694" s="72"/>
      <c r="AA694" s="72"/>
      <c r="AB694" t="s">
        <v>100</v>
      </c>
      <c r="AC694" s="72" t="s">
        <v>101</v>
      </c>
    </row>
    <row r="695" spans="1:30" ht="15" customHeight="1">
      <c r="A695" s="38">
        <f t="shared" si="76"/>
        <v>693</v>
      </c>
      <c r="B695" s="38" t="s">
        <v>610</v>
      </c>
      <c r="C695" s="39" t="str">
        <f>IF($B695&lt;&gt;"",_xlfn.IFNA(VLOOKUP($B695,'Node Details'!$B:$U,C$1,0),"Check"),"")</f>
        <v>0000K0E01-K0E010105</v>
      </c>
      <c r="D695" s="39" t="str">
        <f>IF($B695&lt;&gt;"",_xlfn.IFNA(VLOOKUP($B695,'Node Details'!$B:$U,D$1,0),"Check"),"")</f>
        <v>K0E</v>
      </c>
      <c r="E695" s="39" t="str">
        <f>IF($B695&lt;&gt;"",_xlfn.IFNA(VLOOKUP($B695,'Node Details'!$B:$U,E$1,0),"Check"),"")</f>
        <v>Airtel</v>
      </c>
      <c r="F695" s="40">
        <v>45107</v>
      </c>
      <c r="G695" s="82"/>
      <c r="H695" s="39" t="s">
        <v>2829</v>
      </c>
      <c r="I695" s="38">
        <v>1</v>
      </c>
      <c r="J695" s="38">
        <v>50</v>
      </c>
      <c r="K695" s="39">
        <f t="shared" si="70"/>
        <v>50</v>
      </c>
      <c r="L695" s="64">
        <v>44885</v>
      </c>
      <c r="M695" s="82"/>
      <c r="N695" s="96" t="s">
        <v>577</v>
      </c>
      <c r="O695" s="94">
        <v>45082</v>
      </c>
      <c r="P695" s="38">
        <f t="shared" si="71"/>
        <v>50</v>
      </c>
      <c r="Q695" s="38">
        <f t="shared" si="72"/>
        <v>50</v>
      </c>
      <c r="R695" s="38"/>
      <c r="S695" s="96" t="s">
        <v>578</v>
      </c>
      <c r="T695" s="97">
        <v>45136</v>
      </c>
      <c r="U695" s="38">
        <f t="shared" si="73"/>
        <v>50</v>
      </c>
      <c r="V695" s="38">
        <f t="shared" si="74"/>
        <v>1</v>
      </c>
      <c r="W695" s="82">
        <f t="shared" si="75"/>
        <v>50</v>
      </c>
      <c r="X695" s="98" t="s">
        <v>95</v>
      </c>
      <c r="Y695" s="98" t="s">
        <v>89</v>
      </c>
      <c r="Z695" s="72"/>
      <c r="AA695" s="72"/>
      <c r="AB695" t="s">
        <v>100</v>
      </c>
      <c r="AC695" s="72" t="s">
        <v>101</v>
      </c>
    </row>
    <row r="696" spans="1:30" ht="15" customHeight="1">
      <c r="A696" s="38">
        <f t="shared" si="76"/>
        <v>694</v>
      </c>
      <c r="B696" s="38" t="s">
        <v>2248</v>
      </c>
      <c r="C696" s="39" t="str">
        <f>IF($B696&lt;&gt;"",_xlfn.IFNA(VLOOKUP($B696,'Node Details'!$B:$U,C$1,0),"Check"),"")</f>
        <v>0000K0E01-K0E010107</v>
      </c>
      <c r="D696" s="39" t="str">
        <f>IF($B696&lt;&gt;"",_xlfn.IFNA(VLOOKUP($B696,'Node Details'!$B:$U,D$1,0),"Check"),"")</f>
        <v>K0E</v>
      </c>
      <c r="E696" s="39" t="str">
        <f>IF($B696&lt;&gt;"",_xlfn.IFNA(VLOOKUP($B696,'Node Details'!$B:$U,E$1,0),"Check"),"")</f>
        <v>Airtel</v>
      </c>
      <c r="F696" s="40">
        <v>45107</v>
      </c>
      <c r="G696" s="82"/>
      <c r="H696" s="39" t="s">
        <v>2829</v>
      </c>
      <c r="I696" s="38">
        <v>1</v>
      </c>
      <c r="J696" s="38">
        <v>50</v>
      </c>
      <c r="K696" s="39">
        <f t="shared" si="70"/>
        <v>50</v>
      </c>
      <c r="L696" s="64">
        <v>44885</v>
      </c>
      <c r="M696" s="82"/>
      <c r="N696" s="96" t="s">
        <v>577</v>
      </c>
      <c r="O696" s="94">
        <v>45082</v>
      </c>
      <c r="P696" s="38">
        <f t="shared" si="71"/>
        <v>50</v>
      </c>
      <c r="Q696" s="38">
        <f t="shared" si="72"/>
        <v>50</v>
      </c>
      <c r="R696" s="38"/>
      <c r="S696" s="96" t="s">
        <v>578</v>
      </c>
      <c r="T696" s="97">
        <v>45136</v>
      </c>
      <c r="U696" s="38">
        <f t="shared" si="73"/>
        <v>50</v>
      </c>
      <c r="V696" s="38">
        <f t="shared" si="74"/>
        <v>1</v>
      </c>
      <c r="W696" s="82">
        <f t="shared" si="75"/>
        <v>50</v>
      </c>
      <c r="X696" s="98" t="s">
        <v>95</v>
      </c>
      <c r="Y696" s="98" t="s">
        <v>89</v>
      </c>
      <c r="Z696" s="72"/>
      <c r="AA696" s="72"/>
      <c r="AB696" t="s">
        <v>100</v>
      </c>
      <c r="AC696" s="72" t="s">
        <v>101</v>
      </c>
    </row>
    <row r="697" spans="1:30" ht="15" customHeight="1">
      <c r="A697" s="38">
        <f t="shared" si="76"/>
        <v>695</v>
      </c>
      <c r="B697" s="38" t="s">
        <v>607</v>
      </c>
      <c r="C697" s="39" t="str">
        <f>IF($B697&lt;&gt;"",_xlfn.IFNA(VLOOKUP($B697,'Node Details'!$B:$U,C$1,0),"Check"),"")</f>
        <v>0000K0E01-K0E010107</v>
      </c>
      <c r="D697" s="39" t="str">
        <f>IF($B697&lt;&gt;"",_xlfn.IFNA(VLOOKUP($B697,'Node Details'!$B:$U,D$1,0),"Check"),"")</f>
        <v>K0E</v>
      </c>
      <c r="E697" s="39" t="str">
        <f>IF($B697&lt;&gt;"",_xlfn.IFNA(VLOOKUP($B697,'Node Details'!$B:$U,E$1,0),"Check"),"")</f>
        <v>Airtel</v>
      </c>
      <c r="F697" s="40">
        <v>45107</v>
      </c>
      <c r="G697" s="82"/>
      <c r="H697" s="39" t="s">
        <v>2829</v>
      </c>
      <c r="I697" s="38">
        <v>1</v>
      </c>
      <c r="J697" s="38">
        <v>50</v>
      </c>
      <c r="K697" s="39">
        <f t="shared" si="70"/>
        <v>50</v>
      </c>
      <c r="L697" s="64">
        <v>45073</v>
      </c>
      <c r="M697" s="82"/>
      <c r="N697" s="96" t="s">
        <v>577</v>
      </c>
      <c r="O697" s="94">
        <v>45082</v>
      </c>
      <c r="P697" s="38">
        <f t="shared" si="71"/>
        <v>50</v>
      </c>
      <c r="Q697" s="38">
        <f t="shared" si="72"/>
        <v>50</v>
      </c>
      <c r="R697" s="38"/>
      <c r="S697" s="96" t="s">
        <v>578</v>
      </c>
      <c r="T697" s="97">
        <v>45136</v>
      </c>
      <c r="U697" s="38">
        <f t="shared" si="73"/>
        <v>50</v>
      </c>
      <c r="V697" s="38">
        <f t="shared" si="74"/>
        <v>1</v>
      </c>
      <c r="W697" s="82">
        <f t="shared" si="75"/>
        <v>50</v>
      </c>
      <c r="X697" s="98" t="s">
        <v>95</v>
      </c>
      <c r="Y697" s="98" t="s">
        <v>89</v>
      </c>
      <c r="Z697" s="72"/>
      <c r="AA697" s="72"/>
      <c r="AB697" t="s">
        <v>100</v>
      </c>
      <c r="AC697" s="72" t="s">
        <v>101</v>
      </c>
    </row>
    <row r="698" spans="1:30" ht="15" customHeight="1">
      <c r="A698" s="38">
        <f t="shared" si="76"/>
        <v>696</v>
      </c>
      <c r="B698" s="38" t="s">
        <v>604</v>
      </c>
      <c r="C698" s="39" t="str">
        <f>IF($B698&lt;&gt;"",_xlfn.IFNA(VLOOKUP($B698,'Node Details'!$B:$U,C$1,0),"Check"),"")</f>
        <v>0000K0E01-K0E010108</v>
      </c>
      <c r="D698" s="39" t="str">
        <f>IF($B698&lt;&gt;"",_xlfn.IFNA(VLOOKUP($B698,'Node Details'!$B:$U,D$1,0),"Check"),"")</f>
        <v>K0E</v>
      </c>
      <c r="E698" s="39" t="str">
        <f>IF($B698&lt;&gt;"",_xlfn.IFNA(VLOOKUP($B698,'Node Details'!$B:$U,E$1,0),"Check"),"")</f>
        <v>Airtel</v>
      </c>
      <c r="F698" s="40">
        <v>45107</v>
      </c>
      <c r="G698" s="82"/>
      <c r="H698" s="39" t="s">
        <v>2829</v>
      </c>
      <c r="I698" s="38">
        <v>1</v>
      </c>
      <c r="J698" s="38">
        <v>50</v>
      </c>
      <c r="K698" s="39">
        <f t="shared" si="70"/>
        <v>50</v>
      </c>
      <c r="L698" s="64">
        <v>45077</v>
      </c>
      <c r="M698" s="82"/>
      <c r="N698" s="96" t="s">
        <v>577</v>
      </c>
      <c r="O698" s="94">
        <v>45082</v>
      </c>
      <c r="P698" s="38">
        <f t="shared" si="71"/>
        <v>50</v>
      </c>
      <c r="Q698" s="38">
        <f t="shared" si="72"/>
        <v>50</v>
      </c>
      <c r="R698" s="38"/>
      <c r="S698" s="96" t="s">
        <v>578</v>
      </c>
      <c r="T698" s="97">
        <v>45136</v>
      </c>
      <c r="U698" s="38">
        <f t="shared" si="73"/>
        <v>50</v>
      </c>
      <c r="V698" s="38">
        <f t="shared" si="74"/>
        <v>1</v>
      </c>
      <c r="W698" s="82">
        <f t="shared" si="75"/>
        <v>50</v>
      </c>
      <c r="X698" s="98" t="s">
        <v>95</v>
      </c>
      <c r="Y698" s="98" t="s">
        <v>89</v>
      </c>
      <c r="Z698" s="72"/>
      <c r="AA698" s="72"/>
      <c r="AB698" t="s">
        <v>100</v>
      </c>
      <c r="AC698" s="72" t="s">
        <v>101</v>
      </c>
    </row>
    <row r="699" spans="1:30" ht="15" customHeight="1">
      <c r="A699" s="38">
        <f t="shared" si="76"/>
        <v>697</v>
      </c>
      <c r="B699" s="38" t="s">
        <v>613</v>
      </c>
      <c r="C699" s="39" t="str">
        <f>IF($B699&lt;&gt;"",_xlfn.IFNA(VLOOKUP($B699,'Node Details'!$B:$U,C$1,0),"Check"),"")</f>
        <v>000000K0E-0000K0E04</v>
      </c>
      <c r="D699" s="39" t="str">
        <f>IF($B699&lt;&gt;"",_xlfn.IFNA(VLOOKUP($B699,'Node Details'!$B:$U,D$1,0),"Check"),"")</f>
        <v>K0E</v>
      </c>
      <c r="E699" s="39" t="str">
        <f>IF($B699&lt;&gt;"",_xlfn.IFNA(VLOOKUP($B699,'Node Details'!$B:$U,E$1,0),"Check"),"")</f>
        <v>Airtel</v>
      </c>
      <c r="F699" s="40">
        <v>45107</v>
      </c>
      <c r="G699" s="82"/>
      <c r="H699" s="39" t="s">
        <v>2829</v>
      </c>
      <c r="I699" s="38">
        <v>1</v>
      </c>
      <c r="J699" s="38">
        <v>50</v>
      </c>
      <c r="K699" s="39">
        <f t="shared" si="70"/>
        <v>50</v>
      </c>
      <c r="L699" s="64">
        <v>44890</v>
      </c>
      <c r="M699" s="82"/>
      <c r="N699" s="96" t="s">
        <v>577</v>
      </c>
      <c r="O699" s="94">
        <v>45082</v>
      </c>
      <c r="P699" s="38">
        <f t="shared" si="71"/>
        <v>50</v>
      </c>
      <c r="Q699" s="38">
        <f t="shared" si="72"/>
        <v>50</v>
      </c>
      <c r="R699" s="38"/>
      <c r="S699" s="96" t="s">
        <v>578</v>
      </c>
      <c r="T699" s="97">
        <v>45136</v>
      </c>
      <c r="U699" s="38">
        <f t="shared" si="73"/>
        <v>50</v>
      </c>
      <c r="V699" s="38">
        <f t="shared" si="74"/>
        <v>1</v>
      </c>
      <c r="W699" s="82">
        <f t="shared" si="75"/>
        <v>50</v>
      </c>
      <c r="X699" s="98" t="s">
        <v>95</v>
      </c>
      <c r="Y699" s="98" t="s">
        <v>89</v>
      </c>
      <c r="Z699" s="72"/>
      <c r="AA699" s="72"/>
      <c r="AB699" t="s">
        <v>100</v>
      </c>
      <c r="AC699" s="72" t="s">
        <v>101</v>
      </c>
    </row>
    <row r="700" spans="1:30" ht="15" customHeight="1">
      <c r="A700" s="38">
        <f t="shared" si="76"/>
        <v>698</v>
      </c>
      <c r="B700" s="38" t="s">
        <v>621</v>
      </c>
      <c r="C700" s="39" t="str">
        <f>IF($B700&lt;&gt;"",_xlfn.IFNA(VLOOKUP($B700,'Node Details'!$B:$U,C$1,0),"Check"),"")</f>
        <v>0000K0E02-K0E020101</v>
      </c>
      <c r="D700" s="39" t="str">
        <f>IF($B700&lt;&gt;"",_xlfn.IFNA(VLOOKUP($B700,'Node Details'!$B:$U,D$1,0),"Check"),"")</f>
        <v>K0E</v>
      </c>
      <c r="E700" s="39" t="str">
        <f>IF($B700&lt;&gt;"",_xlfn.IFNA(VLOOKUP($B700,'Node Details'!$B:$U,E$1,0),"Check"),"")</f>
        <v>Airtel</v>
      </c>
      <c r="F700" s="40">
        <v>45107</v>
      </c>
      <c r="G700" s="82"/>
      <c r="H700" s="39" t="s">
        <v>2829</v>
      </c>
      <c r="I700" s="38">
        <v>1</v>
      </c>
      <c r="J700" s="38">
        <v>50</v>
      </c>
      <c r="K700" s="39">
        <f t="shared" si="70"/>
        <v>50</v>
      </c>
      <c r="L700" s="64">
        <v>44890</v>
      </c>
      <c r="M700" s="82"/>
      <c r="N700" s="96" t="s">
        <v>577</v>
      </c>
      <c r="O700" s="94">
        <v>45082</v>
      </c>
      <c r="P700" s="38">
        <f t="shared" si="71"/>
        <v>50</v>
      </c>
      <c r="Q700" s="38">
        <f t="shared" si="72"/>
        <v>50</v>
      </c>
      <c r="R700" s="38"/>
      <c r="S700" s="96" t="s">
        <v>578</v>
      </c>
      <c r="T700" s="97">
        <v>45136</v>
      </c>
      <c r="U700" s="38">
        <f t="shared" si="73"/>
        <v>50</v>
      </c>
      <c r="V700" s="38">
        <f t="shared" si="74"/>
        <v>1</v>
      </c>
      <c r="W700" s="82">
        <f t="shared" si="75"/>
        <v>50</v>
      </c>
      <c r="X700" s="98" t="s">
        <v>95</v>
      </c>
      <c r="Y700" s="98" t="s">
        <v>89</v>
      </c>
      <c r="Z700" s="72"/>
      <c r="AA700" s="72"/>
      <c r="AB700" t="s">
        <v>100</v>
      </c>
      <c r="AC700" s="72" t="s">
        <v>101</v>
      </c>
    </row>
    <row r="701" spans="1:30" ht="15" customHeight="1">
      <c r="A701" s="38">
        <f t="shared" si="76"/>
        <v>699</v>
      </c>
      <c r="B701" s="38" t="s">
        <v>2250</v>
      </c>
      <c r="C701" s="39" t="str">
        <f>IF($B701&lt;&gt;"",_xlfn.IFNA(VLOOKUP($B701,'Node Details'!$B:$U,C$1,0),"Check"),"")</f>
        <v>0000K0E02-K0E020103</v>
      </c>
      <c r="D701" s="39" t="str">
        <f>IF($B701&lt;&gt;"",_xlfn.IFNA(VLOOKUP($B701,'Node Details'!$B:$U,D$1,0),"Check"),"")</f>
        <v>K0E</v>
      </c>
      <c r="E701" s="39" t="str">
        <f>IF($B701&lt;&gt;"",_xlfn.IFNA(VLOOKUP($B701,'Node Details'!$B:$U,E$1,0),"Check"),"")</f>
        <v>Airtel</v>
      </c>
      <c r="F701" s="40">
        <v>45107</v>
      </c>
      <c r="G701" s="82"/>
      <c r="H701" s="39" t="s">
        <v>2829</v>
      </c>
      <c r="I701" s="38">
        <v>1</v>
      </c>
      <c r="J701" s="38">
        <v>50</v>
      </c>
      <c r="K701" s="39">
        <f t="shared" si="70"/>
        <v>50</v>
      </c>
      <c r="L701" s="64">
        <v>44890</v>
      </c>
      <c r="M701" s="82"/>
      <c r="N701" s="96" t="s">
        <v>577</v>
      </c>
      <c r="O701" s="94">
        <v>45082</v>
      </c>
      <c r="P701" s="38">
        <f t="shared" si="71"/>
        <v>50</v>
      </c>
      <c r="Q701" s="38">
        <f t="shared" si="72"/>
        <v>50</v>
      </c>
      <c r="R701" s="38"/>
      <c r="S701" s="96" t="s">
        <v>578</v>
      </c>
      <c r="T701" s="97">
        <v>45136</v>
      </c>
      <c r="U701" s="38">
        <f t="shared" si="73"/>
        <v>50</v>
      </c>
      <c r="V701" s="38">
        <f t="shared" si="74"/>
        <v>1</v>
      </c>
      <c r="W701" s="82">
        <f t="shared" si="75"/>
        <v>50</v>
      </c>
      <c r="X701" s="98" t="s">
        <v>95</v>
      </c>
      <c r="Y701" s="98" t="s">
        <v>89</v>
      </c>
      <c r="Z701" s="72"/>
      <c r="AA701" s="72"/>
      <c r="AB701" t="s">
        <v>100</v>
      </c>
      <c r="AC701" s="72" t="s">
        <v>101</v>
      </c>
    </row>
    <row r="702" spans="1:30" ht="15" customHeight="1">
      <c r="A702" s="38">
        <f t="shared" si="76"/>
        <v>700</v>
      </c>
      <c r="B702" s="38" t="s">
        <v>615</v>
      </c>
      <c r="C702" s="39" t="str">
        <f>IF($B702&lt;&gt;"",_xlfn.IFNA(VLOOKUP($B702,'Node Details'!$B:$U,C$1,0),"Check"),"")</f>
        <v>0000K0E02-K0E020103</v>
      </c>
      <c r="D702" s="39" t="str">
        <f>IF($B702&lt;&gt;"",_xlfn.IFNA(VLOOKUP($B702,'Node Details'!$B:$U,D$1,0),"Check"),"")</f>
        <v>K0E</v>
      </c>
      <c r="E702" s="39" t="str">
        <f>IF($B702&lt;&gt;"",_xlfn.IFNA(VLOOKUP($B702,'Node Details'!$B:$U,E$1,0),"Check"),"")</f>
        <v>Airtel</v>
      </c>
      <c r="F702" s="40">
        <v>45107</v>
      </c>
      <c r="G702" s="82"/>
      <c r="H702" s="39" t="s">
        <v>2829</v>
      </c>
      <c r="I702" s="38">
        <v>1</v>
      </c>
      <c r="J702" s="38">
        <v>50</v>
      </c>
      <c r="K702" s="39">
        <f t="shared" si="70"/>
        <v>50</v>
      </c>
      <c r="L702" s="64">
        <v>44890</v>
      </c>
      <c r="M702" s="82"/>
      <c r="N702" s="96" t="s">
        <v>577</v>
      </c>
      <c r="O702" s="94">
        <v>45082</v>
      </c>
      <c r="P702" s="38">
        <f t="shared" si="71"/>
        <v>50</v>
      </c>
      <c r="Q702" s="38">
        <f t="shared" si="72"/>
        <v>50</v>
      </c>
      <c r="R702" s="38"/>
      <c r="S702" s="96" t="s">
        <v>578</v>
      </c>
      <c r="T702" s="97">
        <v>45136</v>
      </c>
      <c r="U702" s="38">
        <f t="shared" si="73"/>
        <v>50</v>
      </c>
      <c r="V702" s="38">
        <f t="shared" si="74"/>
        <v>1</v>
      </c>
      <c r="W702" s="82">
        <f t="shared" si="75"/>
        <v>50</v>
      </c>
      <c r="X702" s="98" t="s">
        <v>95</v>
      </c>
      <c r="Y702" s="98" t="s">
        <v>89</v>
      </c>
      <c r="Z702" s="72"/>
      <c r="AA702" s="72"/>
      <c r="AB702" t="s">
        <v>100</v>
      </c>
      <c r="AC702" s="72" t="s">
        <v>101</v>
      </c>
    </row>
    <row r="703" spans="1:30" ht="15" customHeight="1">
      <c r="A703" s="38">
        <f t="shared" si="76"/>
        <v>701</v>
      </c>
      <c r="B703" s="38" t="s">
        <v>2252</v>
      </c>
      <c r="C703" s="39" t="str">
        <f>IF($B703&lt;&gt;"",_xlfn.IFNA(VLOOKUP($B703,'Node Details'!$B:$U,C$1,0),"Check"),"")</f>
        <v>0000K0E02-K0E020108</v>
      </c>
      <c r="D703" s="39" t="str">
        <f>IF($B703&lt;&gt;"",_xlfn.IFNA(VLOOKUP($B703,'Node Details'!$B:$U,D$1,0),"Check"),"")</f>
        <v>K0E</v>
      </c>
      <c r="E703" s="39" t="str">
        <f>IF($B703&lt;&gt;"",_xlfn.IFNA(VLOOKUP($B703,'Node Details'!$B:$U,E$1,0),"Check"),"")</f>
        <v>Airtel</v>
      </c>
      <c r="F703" s="40">
        <v>45107</v>
      </c>
      <c r="G703" s="82"/>
      <c r="H703" s="39" t="s">
        <v>2829</v>
      </c>
      <c r="I703" s="38">
        <v>1</v>
      </c>
      <c r="J703" s="38">
        <v>50</v>
      </c>
      <c r="K703" s="39">
        <f t="shared" si="70"/>
        <v>50</v>
      </c>
      <c r="L703" s="64">
        <v>44890</v>
      </c>
      <c r="M703" s="82"/>
      <c r="N703" s="96" t="s">
        <v>577</v>
      </c>
      <c r="O703" s="94">
        <v>45082</v>
      </c>
      <c r="P703" s="38">
        <f t="shared" si="71"/>
        <v>50</v>
      </c>
      <c r="Q703" s="38">
        <f t="shared" si="72"/>
        <v>50</v>
      </c>
      <c r="R703" s="38"/>
      <c r="S703" s="96" t="s">
        <v>578</v>
      </c>
      <c r="T703" s="97">
        <v>45136</v>
      </c>
      <c r="U703" s="38">
        <f t="shared" si="73"/>
        <v>50</v>
      </c>
      <c r="V703" s="38">
        <f t="shared" si="74"/>
        <v>1</v>
      </c>
      <c r="W703" s="82">
        <f t="shared" si="75"/>
        <v>50</v>
      </c>
      <c r="X703" s="98" t="s">
        <v>95</v>
      </c>
      <c r="Y703" s="98" t="s">
        <v>89</v>
      </c>
      <c r="Z703" s="72"/>
      <c r="AA703" s="72"/>
      <c r="AB703" t="s">
        <v>100</v>
      </c>
      <c r="AC703" s="72" t="s">
        <v>101</v>
      </c>
    </row>
    <row r="704" spans="1:30" ht="15" customHeight="1">
      <c r="A704" s="38">
        <f t="shared" si="76"/>
        <v>702</v>
      </c>
      <c r="B704" s="38" t="s">
        <v>2254</v>
      </c>
      <c r="C704" s="39" t="str">
        <f>IF($B704&lt;&gt;"",_xlfn.IFNA(VLOOKUP($B704,'Node Details'!$B:$U,C$1,0),"Check"),"")</f>
        <v>0000K0E02-K0E020108</v>
      </c>
      <c r="D704" s="39" t="str">
        <f>IF($B704&lt;&gt;"",_xlfn.IFNA(VLOOKUP($B704,'Node Details'!$B:$U,D$1,0),"Check"),"")</f>
        <v>K0E</v>
      </c>
      <c r="E704" s="39" t="str">
        <f>IF($B704&lt;&gt;"",_xlfn.IFNA(VLOOKUP($B704,'Node Details'!$B:$U,E$1,0),"Check"),"")</f>
        <v>Airtel</v>
      </c>
      <c r="F704" s="40">
        <v>45107</v>
      </c>
      <c r="G704" s="82"/>
      <c r="H704" s="39" t="s">
        <v>2829</v>
      </c>
      <c r="I704" s="38">
        <v>1</v>
      </c>
      <c r="J704" s="38">
        <v>50</v>
      </c>
      <c r="K704" s="39">
        <f t="shared" si="70"/>
        <v>50</v>
      </c>
      <c r="L704" s="64">
        <v>44895</v>
      </c>
      <c r="M704" s="82"/>
      <c r="N704" s="96" t="s">
        <v>577</v>
      </c>
      <c r="O704" s="94">
        <v>45082</v>
      </c>
      <c r="P704" s="38">
        <f t="shared" si="71"/>
        <v>50</v>
      </c>
      <c r="Q704" s="38">
        <f t="shared" si="72"/>
        <v>50</v>
      </c>
      <c r="R704" s="38"/>
      <c r="S704" s="96" t="s">
        <v>578</v>
      </c>
      <c r="T704" s="97">
        <v>45136</v>
      </c>
      <c r="U704" s="38">
        <f t="shared" si="73"/>
        <v>50</v>
      </c>
      <c r="V704" s="38">
        <f t="shared" si="74"/>
        <v>1</v>
      </c>
      <c r="W704" s="82">
        <f t="shared" si="75"/>
        <v>50</v>
      </c>
      <c r="X704" s="98" t="s">
        <v>95</v>
      </c>
      <c r="Y704" s="98" t="s">
        <v>89</v>
      </c>
      <c r="Z704" s="72"/>
      <c r="AA704" s="72"/>
      <c r="AB704" t="s">
        <v>100</v>
      </c>
      <c r="AC704" s="72" t="s">
        <v>101</v>
      </c>
    </row>
    <row r="705" spans="1:29" ht="15" customHeight="1">
      <c r="A705" s="38">
        <f t="shared" si="76"/>
        <v>703</v>
      </c>
      <c r="B705" s="38" t="s">
        <v>2256</v>
      </c>
      <c r="C705" s="39" t="str">
        <f>IF($B705&lt;&gt;"",_xlfn.IFNA(VLOOKUP($B705,'Node Details'!$B:$U,C$1,0),"Check"),"")</f>
        <v>0000K0E02-K0E020108</v>
      </c>
      <c r="D705" s="39" t="str">
        <f>IF($B705&lt;&gt;"",_xlfn.IFNA(VLOOKUP($B705,'Node Details'!$B:$U,D$1,0),"Check"),"")</f>
        <v>K0E</v>
      </c>
      <c r="E705" s="39" t="str">
        <f>IF($B705&lt;&gt;"",_xlfn.IFNA(VLOOKUP($B705,'Node Details'!$B:$U,E$1,0),"Check"),"")</f>
        <v>Airtel</v>
      </c>
      <c r="F705" s="40">
        <v>45107</v>
      </c>
      <c r="G705" s="82"/>
      <c r="H705" s="39" t="s">
        <v>2829</v>
      </c>
      <c r="I705" s="38">
        <v>1</v>
      </c>
      <c r="J705" s="38">
        <v>50</v>
      </c>
      <c r="K705" s="39">
        <f t="shared" si="70"/>
        <v>50</v>
      </c>
      <c r="L705" s="64">
        <v>44895</v>
      </c>
      <c r="M705" s="82"/>
      <c r="N705" s="96" t="s">
        <v>577</v>
      </c>
      <c r="O705" s="94">
        <v>45082</v>
      </c>
      <c r="P705" s="38">
        <f t="shared" si="71"/>
        <v>50</v>
      </c>
      <c r="Q705" s="38">
        <f t="shared" si="72"/>
        <v>50</v>
      </c>
      <c r="R705" s="38"/>
      <c r="S705" s="96" t="s">
        <v>578</v>
      </c>
      <c r="T705" s="97">
        <v>45136</v>
      </c>
      <c r="U705" s="38">
        <f t="shared" si="73"/>
        <v>50</v>
      </c>
      <c r="V705" s="38">
        <f t="shared" si="74"/>
        <v>1</v>
      </c>
      <c r="W705" s="82">
        <f t="shared" si="75"/>
        <v>50</v>
      </c>
      <c r="X705" s="98" t="s">
        <v>95</v>
      </c>
      <c r="Y705" s="98" t="s">
        <v>89</v>
      </c>
      <c r="Z705" s="72"/>
      <c r="AA705" s="72"/>
      <c r="AB705" t="s">
        <v>100</v>
      </c>
      <c r="AC705" s="72" t="s">
        <v>101</v>
      </c>
    </row>
    <row r="706" spans="1:29" ht="15" customHeight="1">
      <c r="A706" s="38">
        <f t="shared" si="76"/>
        <v>704</v>
      </c>
      <c r="B706" s="38" t="s">
        <v>2258</v>
      </c>
      <c r="C706" s="39" t="str">
        <f>IF($B706&lt;&gt;"",_xlfn.IFNA(VLOOKUP($B706,'Node Details'!$B:$U,C$1,0),"Check"),"")</f>
        <v>0000K0E02-K0E020108</v>
      </c>
      <c r="D706" s="39" t="str">
        <f>IF($B706&lt;&gt;"",_xlfn.IFNA(VLOOKUP($B706,'Node Details'!$B:$U,D$1,0),"Check"),"")</f>
        <v>K0E</v>
      </c>
      <c r="E706" s="39" t="str">
        <f>IF($B706&lt;&gt;"",_xlfn.IFNA(VLOOKUP($B706,'Node Details'!$B:$U,E$1,0),"Check"),"")</f>
        <v>Airtel</v>
      </c>
      <c r="F706" s="40">
        <v>45107</v>
      </c>
      <c r="G706" s="82"/>
      <c r="H706" s="39" t="s">
        <v>2829</v>
      </c>
      <c r="I706" s="38">
        <v>1</v>
      </c>
      <c r="J706" s="38">
        <v>50</v>
      </c>
      <c r="K706" s="39">
        <f t="shared" si="70"/>
        <v>50</v>
      </c>
      <c r="L706" s="64">
        <v>44895</v>
      </c>
      <c r="M706" s="82"/>
      <c r="N706" s="96" t="s">
        <v>577</v>
      </c>
      <c r="O706" s="94">
        <v>45082</v>
      </c>
      <c r="P706" s="38">
        <f t="shared" si="71"/>
        <v>50</v>
      </c>
      <c r="Q706" s="38">
        <f t="shared" si="72"/>
        <v>50</v>
      </c>
      <c r="R706" s="38"/>
      <c r="S706" s="96" t="s">
        <v>578</v>
      </c>
      <c r="T706" s="97">
        <v>45136</v>
      </c>
      <c r="U706" s="38">
        <f t="shared" si="73"/>
        <v>50</v>
      </c>
      <c r="V706" s="38">
        <f t="shared" si="74"/>
        <v>1</v>
      </c>
      <c r="W706" s="82">
        <f t="shared" si="75"/>
        <v>50</v>
      </c>
      <c r="X706" s="98" t="s">
        <v>95</v>
      </c>
      <c r="Y706" s="98" t="s">
        <v>89</v>
      </c>
      <c r="Z706" s="72"/>
      <c r="AA706" s="72"/>
      <c r="AB706" t="s">
        <v>100</v>
      </c>
      <c r="AC706" s="72" t="s">
        <v>101</v>
      </c>
    </row>
    <row r="707" spans="1:29" ht="15" customHeight="1">
      <c r="A707" s="38">
        <f t="shared" si="76"/>
        <v>705</v>
      </c>
      <c r="B707" s="38" t="s">
        <v>618</v>
      </c>
      <c r="C707" s="39" t="str">
        <f>IF($B707&lt;&gt;"",_xlfn.IFNA(VLOOKUP($B707,'Node Details'!$B:$U,C$1,0),"Check"),"")</f>
        <v>0000K0E02-K0E020108</v>
      </c>
      <c r="D707" s="39" t="str">
        <f>IF($B707&lt;&gt;"",_xlfn.IFNA(VLOOKUP($B707,'Node Details'!$B:$U,D$1,0),"Check"),"")</f>
        <v>K0E</v>
      </c>
      <c r="E707" s="39" t="str">
        <f>IF($B707&lt;&gt;"",_xlfn.IFNA(VLOOKUP($B707,'Node Details'!$B:$U,E$1,0),"Check"),"")</f>
        <v>Airtel</v>
      </c>
      <c r="F707" s="40">
        <v>45107</v>
      </c>
      <c r="G707" s="82"/>
      <c r="H707" s="39" t="s">
        <v>2829</v>
      </c>
      <c r="I707" s="38">
        <v>1</v>
      </c>
      <c r="J707" s="38">
        <v>50</v>
      </c>
      <c r="K707" s="39">
        <f t="shared" ref="K707:K770" si="77">IF(I707&lt;&gt;"",J707*I707,0)</f>
        <v>50</v>
      </c>
      <c r="L707" s="64">
        <v>45096</v>
      </c>
      <c r="M707" s="82"/>
      <c r="N707" s="96" t="s">
        <v>577</v>
      </c>
      <c r="O707" s="94">
        <v>45082</v>
      </c>
      <c r="P707" s="38">
        <f t="shared" ref="P707:P770" si="78">J707</f>
        <v>50</v>
      </c>
      <c r="Q707" s="38">
        <f t="shared" ref="Q707:Q770" si="79">P707*I707</f>
        <v>50</v>
      </c>
      <c r="R707" s="38"/>
      <c r="S707" s="96" t="s">
        <v>578</v>
      </c>
      <c r="T707" s="97">
        <v>45136</v>
      </c>
      <c r="U707" s="38">
        <f t="shared" ref="U707:U770" si="80">J707</f>
        <v>50</v>
      </c>
      <c r="V707" s="38">
        <f t="shared" ref="V707:V770" si="81">I707</f>
        <v>1</v>
      </c>
      <c r="W707" s="82">
        <f t="shared" ref="W707:W770" si="82">IF(V707&lt;&gt;"",V707*U707,0)</f>
        <v>50</v>
      </c>
      <c r="X707" s="98" t="s">
        <v>95</v>
      </c>
      <c r="Y707" s="98" t="s">
        <v>89</v>
      </c>
      <c r="Z707" s="72"/>
      <c r="AA707" s="72"/>
      <c r="AB707" t="s">
        <v>100</v>
      </c>
      <c r="AC707" s="72" t="s">
        <v>101</v>
      </c>
    </row>
    <row r="708" spans="1:29" ht="15" customHeight="1">
      <c r="A708" s="38">
        <f t="shared" ref="A708:A771" si="83">A707+1</f>
        <v>706</v>
      </c>
      <c r="B708" s="38" t="s">
        <v>623</v>
      </c>
      <c r="C708" s="39" t="str">
        <f>IF($B708&lt;&gt;"",_xlfn.IFNA(VLOOKUP($B708,'Node Details'!$B:$U,C$1,0),"Check"),"")</f>
        <v>000000K0E-0000K0E04</v>
      </c>
      <c r="D708" s="39" t="str">
        <f>IF($B708&lt;&gt;"",_xlfn.IFNA(VLOOKUP($B708,'Node Details'!$B:$U,D$1,0),"Check"),"")</f>
        <v>K0E</v>
      </c>
      <c r="E708" s="39" t="str">
        <f>IF($B708&lt;&gt;"",_xlfn.IFNA(VLOOKUP($B708,'Node Details'!$B:$U,E$1,0),"Check"),"")</f>
        <v>Airtel</v>
      </c>
      <c r="F708" s="40">
        <v>45107</v>
      </c>
      <c r="G708" s="82"/>
      <c r="H708" s="39" t="s">
        <v>2829</v>
      </c>
      <c r="I708" s="38">
        <v>1</v>
      </c>
      <c r="J708" s="38">
        <v>50</v>
      </c>
      <c r="K708" s="39">
        <f t="shared" si="77"/>
        <v>50</v>
      </c>
      <c r="L708" s="64">
        <v>44899</v>
      </c>
      <c r="M708" s="82"/>
      <c r="N708" s="96" t="s">
        <v>577</v>
      </c>
      <c r="O708" s="94">
        <v>45082</v>
      </c>
      <c r="P708" s="38">
        <f t="shared" si="78"/>
        <v>50</v>
      </c>
      <c r="Q708" s="38">
        <f t="shared" si="79"/>
        <v>50</v>
      </c>
      <c r="R708" s="38"/>
      <c r="S708" s="96" t="s">
        <v>578</v>
      </c>
      <c r="T708" s="97">
        <v>45136</v>
      </c>
      <c r="U708" s="38">
        <f t="shared" si="80"/>
        <v>50</v>
      </c>
      <c r="V708" s="38">
        <f t="shared" si="81"/>
        <v>1</v>
      </c>
      <c r="W708" s="82">
        <f t="shared" si="82"/>
        <v>50</v>
      </c>
      <c r="X708" s="98" t="s">
        <v>95</v>
      </c>
      <c r="Y708" s="98" t="s">
        <v>89</v>
      </c>
      <c r="Z708" s="72"/>
      <c r="AA708" s="72"/>
      <c r="AB708" t="s">
        <v>100</v>
      </c>
      <c r="AC708" s="72" t="s">
        <v>101</v>
      </c>
    </row>
    <row r="709" spans="1:29" ht="15" customHeight="1">
      <c r="A709" s="38">
        <f t="shared" si="83"/>
        <v>707</v>
      </c>
      <c r="B709" s="38" t="s">
        <v>625</v>
      </c>
      <c r="C709" s="39" t="str">
        <f>IF($B709&lt;&gt;"",_xlfn.IFNA(VLOOKUP($B709,'Node Details'!$B:$U,C$1,0),"Check"),"")</f>
        <v>0000K0E03-K0E030101</v>
      </c>
      <c r="D709" s="39" t="str">
        <f>IF($B709&lt;&gt;"",_xlfn.IFNA(VLOOKUP($B709,'Node Details'!$B:$U,D$1,0),"Check"),"")</f>
        <v>K0E</v>
      </c>
      <c r="E709" s="39" t="str">
        <f>IF($B709&lt;&gt;"",_xlfn.IFNA(VLOOKUP($B709,'Node Details'!$B:$U,E$1,0),"Check"),"")</f>
        <v>Airtel</v>
      </c>
      <c r="F709" s="40">
        <v>45107</v>
      </c>
      <c r="G709" s="82"/>
      <c r="H709" s="39" t="s">
        <v>2829</v>
      </c>
      <c r="I709" s="38">
        <v>1</v>
      </c>
      <c r="J709" s="38">
        <v>50</v>
      </c>
      <c r="K709" s="39">
        <f t="shared" si="77"/>
        <v>50</v>
      </c>
      <c r="L709" s="64">
        <v>44936</v>
      </c>
      <c r="M709" s="82"/>
      <c r="N709" s="96" t="s">
        <v>577</v>
      </c>
      <c r="O709" s="94">
        <v>45082</v>
      </c>
      <c r="P709" s="38">
        <f t="shared" si="78"/>
        <v>50</v>
      </c>
      <c r="Q709" s="38">
        <f t="shared" si="79"/>
        <v>50</v>
      </c>
      <c r="R709" s="38"/>
      <c r="S709" s="96" t="s">
        <v>578</v>
      </c>
      <c r="T709" s="97">
        <v>45136</v>
      </c>
      <c r="U709" s="38">
        <f t="shared" si="80"/>
        <v>50</v>
      </c>
      <c r="V709" s="38">
        <f t="shared" si="81"/>
        <v>1</v>
      </c>
      <c r="W709" s="82">
        <f t="shared" si="82"/>
        <v>50</v>
      </c>
      <c r="X709" s="98" t="s">
        <v>95</v>
      </c>
      <c r="Y709" s="98" t="s">
        <v>89</v>
      </c>
      <c r="Z709" s="72"/>
      <c r="AA709" s="72"/>
      <c r="AB709" t="s">
        <v>100</v>
      </c>
      <c r="AC709" s="72" t="s">
        <v>101</v>
      </c>
    </row>
    <row r="710" spans="1:29" ht="15" customHeight="1">
      <c r="A710" s="38">
        <f t="shared" si="83"/>
        <v>708</v>
      </c>
      <c r="B710" s="38" t="s">
        <v>635</v>
      </c>
      <c r="C710" s="39" t="str">
        <f>IF($B710&lt;&gt;"",_xlfn.IFNA(VLOOKUP($B710,'Node Details'!$B:$U,C$1,0),"Check"),"")</f>
        <v>0000K0E03-K0E030102</v>
      </c>
      <c r="D710" s="39" t="str">
        <f>IF($B710&lt;&gt;"",_xlfn.IFNA(VLOOKUP($B710,'Node Details'!$B:$U,D$1,0),"Check"),"")</f>
        <v>K0E</v>
      </c>
      <c r="E710" s="39" t="str">
        <f>IF($B710&lt;&gt;"",_xlfn.IFNA(VLOOKUP($B710,'Node Details'!$B:$U,E$1,0),"Check"),"")</f>
        <v>Airtel</v>
      </c>
      <c r="F710" s="40">
        <v>45107</v>
      </c>
      <c r="G710" s="82"/>
      <c r="H710" s="39" t="s">
        <v>2829</v>
      </c>
      <c r="I710" s="38">
        <v>1</v>
      </c>
      <c r="J710" s="38">
        <v>50</v>
      </c>
      <c r="K710" s="39">
        <f t="shared" si="77"/>
        <v>50</v>
      </c>
      <c r="L710" s="64">
        <v>44936</v>
      </c>
      <c r="M710" s="82"/>
      <c r="N710" s="96" t="s">
        <v>577</v>
      </c>
      <c r="O710" s="94">
        <v>45082</v>
      </c>
      <c r="P710" s="38">
        <f t="shared" si="78"/>
        <v>50</v>
      </c>
      <c r="Q710" s="38">
        <f t="shared" si="79"/>
        <v>50</v>
      </c>
      <c r="R710" s="38"/>
      <c r="S710" s="96" t="s">
        <v>578</v>
      </c>
      <c r="T710" s="97">
        <v>45136</v>
      </c>
      <c r="U710" s="38">
        <f t="shared" si="80"/>
        <v>50</v>
      </c>
      <c r="V710" s="38">
        <f t="shared" si="81"/>
        <v>1</v>
      </c>
      <c r="W710" s="82">
        <f t="shared" si="82"/>
        <v>50</v>
      </c>
      <c r="X710" s="98" t="s">
        <v>95</v>
      </c>
      <c r="Y710" s="98" t="s">
        <v>89</v>
      </c>
      <c r="Z710" s="72"/>
      <c r="AA710" s="72"/>
      <c r="AB710" t="s">
        <v>100</v>
      </c>
      <c r="AC710" s="72" t="s">
        <v>101</v>
      </c>
    </row>
    <row r="711" spans="1:29" ht="15" customHeight="1">
      <c r="A711" s="38">
        <f t="shared" si="83"/>
        <v>709</v>
      </c>
      <c r="B711" s="38" t="s">
        <v>630</v>
      </c>
      <c r="C711" s="39" t="str">
        <f>IF($B711&lt;&gt;"",_xlfn.IFNA(VLOOKUP($B711,'Node Details'!$B:$U,C$1,0),"Check"),"")</f>
        <v>0000K0E03-K0E030104</v>
      </c>
      <c r="D711" s="39" t="str">
        <f>IF($B711&lt;&gt;"",_xlfn.IFNA(VLOOKUP($B711,'Node Details'!$B:$U,D$1,0),"Check"),"")</f>
        <v>K0E</v>
      </c>
      <c r="E711" s="39" t="str">
        <f>IF($B711&lt;&gt;"",_xlfn.IFNA(VLOOKUP($B711,'Node Details'!$B:$U,E$1,0),"Check"),"")</f>
        <v>Airtel</v>
      </c>
      <c r="F711" s="40">
        <v>45107</v>
      </c>
      <c r="G711" s="82"/>
      <c r="H711" s="39" t="s">
        <v>2829</v>
      </c>
      <c r="I711" s="38">
        <v>1</v>
      </c>
      <c r="J711" s="38">
        <v>50</v>
      </c>
      <c r="K711" s="39">
        <f t="shared" si="77"/>
        <v>50</v>
      </c>
      <c r="L711" s="64">
        <v>44944</v>
      </c>
      <c r="M711" s="82"/>
      <c r="N711" s="96" t="s">
        <v>577</v>
      </c>
      <c r="O711" s="94">
        <v>45082</v>
      </c>
      <c r="P711" s="38">
        <f t="shared" si="78"/>
        <v>50</v>
      </c>
      <c r="Q711" s="38">
        <f t="shared" si="79"/>
        <v>50</v>
      </c>
      <c r="R711" s="38"/>
      <c r="S711" s="96" t="s">
        <v>578</v>
      </c>
      <c r="T711" s="97">
        <v>45136</v>
      </c>
      <c r="U711" s="38">
        <f t="shared" si="80"/>
        <v>50</v>
      </c>
      <c r="V711" s="38">
        <f t="shared" si="81"/>
        <v>1</v>
      </c>
      <c r="W711" s="82">
        <f t="shared" si="82"/>
        <v>50</v>
      </c>
      <c r="X711" s="98" t="s">
        <v>95</v>
      </c>
      <c r="Y711" s="98" t="s">
        <v>89</v>
      </c>
      <c r="Z711" s="72"/>
      <c r="AA711" s="72"/>
      <c r="AB711" t="s">
        <v>100</v>
      </c>
      <c r="AC711" s="72" t="s">
        <v>101</v>
      </c>
    </row>
    <row r="712" spans="1:29" ht="15" customHeight="1">
      <c r="A712" s="38">
        <f t="shared" si="83"/>
        <v>710</v>
      </c>
      <c r="B712" s="38" t="s">
        <v>627</v>
      </c>
      <c r="C712" s="39" t="str">
        <f>IF($B712&lt;&gt;"",_xlfn.IFNA(VLOOKUP($B712,'Node Details'!$B:$U,C$1,0),"Check"),"")</f>
        <v>0000K0E03-K0E030104</v>
      </c>
      <c r="D712" s="39" t="str">
        <f>IF($B712&lt;&gt;"",_xlfn.IFNA(VLOOKUP($B712,'Node Details'!$B:$U,D$1,0),"Check"),"")</f>
        <v>K0E</v>
      </c>
      <c r="E712" s="39" t="str">
        <f>IF($B712&lt;&gt;"",_xlfn.IFNA(VLOOKUP($B712,'Node Details'!$B:$U,E$1,0),"Check"),"")</f>
        <v>Airtel</v>
      </c>
      <c r="F712" s="40">
        <v>45107</v>
      </c>
      <c r="G712" s="82"/>
      <c r="H712" s="39" t="s">
        <v>2829</v>
      </c>
      <c r="I712" s="38">
        <v>1</v>
      </c>
      <c r="J712" s="38">
        <v>50</v>
      </c>
      <c r="K712" s="39">
        <f t="shared" si="77"/>
        <v>50</v>
      </c>
      <c r="L712" s="64">
        <v>44944</v>
      </c>
      <c r="M712" s="82"/>
      <c r="N712" s="96" t="s">
        <v>577</v>
      </c>
      <c r="O712" s="94">
        <v>45082</v>
      </c>
      <c r="P712" s="38">
        <f t="shared" si="78"/>
        <v>50</v>
      </c>
      <c r="Q712" s="38">
        <f t="shared" si="79"/>
        <v>50</v>
      </c>
      <c r="R712" s="38"/>
      <c r="S712" s="96" t="s">
        <v>578</v>
      </c>
      <c r="T712" s="97">
        <v>45136</v>
      </c>
      <c r="U712" s="38">
        <f t="shared" si="80"/>
        <v>50</v>
      </c>
      <c r="V712" s="38">
        <f t="shared" si="81"/>
        <v>1</v>
      </c>
      <c r="W712" s="82">
        <f t="shared" si="82"/>
        <v>50</v>
      </c>
      <c r="X712" s="98" t="s">
        <v>95</v>
      </c>
      <c r="Y712" s="98" t="s">
        <v>89</v>
      </c>
      <c r="Z712" s="72"/>
      <c r="AA712" s="72"/>
      <c r="AB712" t="s">
        <v>100</v>
      </c>
      <c r="AC712" s="72" t="s">
        <v>101</v>
      </c>
    </row>
    <row r="713" spans="1:29" ht="15" customHeight="1">
      <c r="A713" s="38">
        <f t="shared" si="83"/>
        <v>711</v>
      </c>
      <c r="B713" s="38" t="s">
        <v>2260</v>
      </c>
      <c r="C713" s="39" t="str">
        <f>IF($B713&lt;&gt;"",_xlfn.IFNA(VLOOKUP($B713,'Node Details'!$B:$U,C$1,0),"Check"),"")</f>
        <v>0000K0E03-K0E030104</v>
      </c>
      <c r="D713" s="39" t="str">
        <f>IF($B713&lt;&gt;"",_xlfn.IFNA(VLOOKUP($B713,'Node Details'!$B:$U,D$1,0),"Check"),"")</f>
        <v>K0E</v>
      </c>
      <c r="E713" s="39" t="str">
        <f>IF($B713&lt;&gt;"",_xlfn.IFNA(VLOOKUP($B713,'Node Details'!$B:$U,E$1,0),"Check"),"")</f>
        <v>Airtel</v>
      </c>
      <c r="F713" s="40">
        <v>45107</v>
      </c>
      <c r="G713" s="82"/>
      <c r="H713" s="39" t="s">
        <v>2829</v>
      </c>
      <c r="I713" s="38">
        <v>1</v>
      </c>
      <c r="J713" s="38">
        <v>50</v>
      </c>
      <c r="K713" s="39">
        <f t="shared" si="77"/>
        <v>50</v>
      </c>
      <c r="L713" s="64">
        <v>44944</v>
      </c>
      <c r="M713" s="82"/>
      <c r="N713" s="96" t="s">
        <v>577</v>
      </c>
      <c r="O713" s="94">
        <v>45082</v>
      </c>
      <c r="P713" s="38">
        <f t="shared" si="78"/>
        <v>50</v>
      </c>
      <c r="Q713" s="38">
        <f t="shared" si="79"/>
        <v>50</v>
      </c>
      <c r="R713" s="38"/>
      <c r="S713" s="96" t="s">
        <v>578</v>
      </c>
      <c r="T713" s="97">
        <v>45136</v>
      </c>
      <c r="U713" s="38">
        <f t="shared" si="80"/>
        <v>50</v>
      </c>
      <c r="V713" s="38">
        <f t="shared" si="81"/>
        <v>1</v>
      </c>
      <c r="W713" s="82">
        <f t="shared" si="82"/>
        <v>50</v>
      </c>
      <c r="X713" s="98" t="s">
        <v>95</v>
      </c>
      <c r="Y713" s="98" t="s">
        <v>89</v>
      </c>
      <c r="Z713" s="72"/>
      <c r="AA713" s="72"/>
      <c r="AB713" t="s">
        <v>100</v>
      </c>
      <c r="AC713" s="72" t="s">
        <v>101</v>
      </c>
    </row>
    <row r="714" spans="1:29" ht="15" customHeight="1">
      <c r="A714" s="38">
        <f t="shared" si="83"/>
        <v>712</v>
      </c>
      <c r="B714" s="38" t="s">
        <v>2262</v>
      </c>
      <c r="C714" s="39" t="str">
        <f>IF($B714&lt;&gt;"",_xlfn.IFNA(VLOOKUP($B714,'Node Details'!$B:$U,C$1,0),"Check"),"")</f>
        <v>K0E030103-K0E030108</v>
      </c>
      <c r="D714" s="39" t="str">
        <f>IF($B714&lt;&gt;"",_xlfn.IFNA(VLOOKUP($B714,'Node Details'!$B:$U,D$1,0),"Check"),"")</f>
        <v>K0E</v>
      </c>
      <c r="E714" s="39" t="str">
        <f>IF($B714&lt;&gt;"",_xlfn.IFNA(VLOOKUP($B714,'Node Details'!$B:$U,E$1,0),"Check"),"")</f>
        <v>Airtel</v>
      </c>
      <c r="F714" s="40">
        <v>45107</v>
      </c>
      <c r="G714" s="82"/>
      <c r="H714" s="39" t="s">
        <v>2829</v>
      </c>
      <c r="I714" s="38">
        <v>1</v>
      </c>
      <c r="J714" s="38">
        <v>50</v>
      </c>
      <c r="K714" s="39">
        <f t="shared" si="77"/>
        <v>50</v>
      </c>
      <c r="L714" s="64">
        <v>44944</v>
      </c>
      <c r="M714" s="82"/>
      <c r="N714" s="96" t="s">
        <v>577</v>
      </c>
      <c r="O714" s="94">
        <v>45082</v>
      </c>
      <c r="P714" s="38">
        <f t="shared" si="78"/>
        <v>50</v>
      </c>
      <c r="Q714" s="38">
        <f t="shared" si="79"/>
        <v>50</v>
      </c>
      <c r="R714" s="38"/>
      <c r="S714" s="96" t="s">
        <v>578</v>
      </c>
      <c r="T714" s="97">
        <v>45136</v>
      </c>
      <c r="U714" s="38">
        <f t="shared" si="80"/>
        <v>50</v>
      </c>
      <c r="V714" s="38">
        <f t="shared" si="81"/>
        <v>1</v>
      </c>
      <c r="W714" s="82">
        <f t="shared" si="82"/>
        <v>50</v>
      </c>
      <c r="X714" s="98" t="s">
        <v>95</v>
      </c>
      <c r="Y714" s="98" t="s">
        <v>89</v>
      </c>
      <c r="Z714" s="72"/>
      <c r="AA714" s="72"/>
      <c r="AB714" t="s">
        <v>100</v>
      </c>
      <c r="AC714" s="72" t="s">
        <v>101</v>
      </c>
    </row>
    <row r="715" spans="1:29" ht="15" customHeight="1">
      <c r="A715" s="38">
        <f t="shared" si="83"/>
        <v>713</v>
      </c>
      <c r="B715" s="38" t="s">
        <v>2264</v>
      </c>
      <c r="C715" s="39" t="str">
        <f>IF($B715&lt;&gt;"",_xlfn.IFNA(VLOOKUP($B715,'Node Details'!$B:$U,C$1,0),"Check"),"")</f>
        <v>K0E030103-K0E030108</v>
      </c>
      <c r="D715" s="39" t="str">
        <f>IF($B715&lt;&gt;"",_xlfn.IFNA(VLOOKUP($B715,'Node Details'!$B:$U,D$1,0),"Check"),"")</f>
        <v>K0E</v>
      </c>
      <c r="E715" s="39" t="str">
        <f>IF($B715&lt;&gt;"",_xlfn.IFNA(VLOOKUP($B715,'Node Details'!$B:$U,E$1,0),"Check"),"")</f>
        <v>Airtel</v>
      </c>
      <c r="F715" s="40">
        <v>45107</v>
      </c>
      <c r="G715" s="82"/>
      <c r="H715" s="39" t="s">
        <v>2829</v>
      </c>
      <c r="I715" s="38">
        <v>1</v>
      </c>
      <c r="J715" s="38">
        <v>50</v>
      </c>
      <c r="K715" s="39">
        <f t="shared" si="77"/>
        <v>50</v>
      </c>
      <c r="L715" s="64">
        <v>45096</v>
      </c>
      <c r="M715" s="82"/>
      <c r="N715" s="96" t="s">
        <v>577</v>
      </c>
      <c r="O715" s="94">
        <v>45082</v>
      </c>
      <c r="P715" s="38">
        <f t="shared" si="78"/>
        <v>50</v>
      </c>
      <c r="Q715" s="38">
        <f t="shared" si="79"/>
        <v>50</v>
      </c>
      <c r="R715" s="38"/>
      <c r="S715" s="96" t="s">
        <v>578</v>
      </c>
      <c r="T715" s="97">
        <v>45136</v>
      </c>
      <c r="U715" s="38">
        <f t="shared" si="80"/>
        <v>50</v>
      </c>
      <c r="V715" s="38">
        <f t="shared" si="81"/>
        <v>1</v>
      </c>
      <c r="W715" s="82">
        <f t="shared" si="82"/>
        <v>50</v>
      </c>
      <c r="X715" s="98" t="s">
        <v>95</v>
      </c>
      <c r="Y715" s="98" t="s">
        <v>89</v>
      </c>
      <c r="Z715" s="72"/>
      <c r="AA715" s="72"/>
      <c r="AB715" t="s">
        <v>100</v>
      </c>
      <c r="AC715" s="72" t="s">
        <v>101</v>
      </c>
    </row>
    <row r="716" spans="1:29" ht="15" customHeight="1">
      <c r="A716" s="38">
        <f t="shared" si="83"/>
        <v>714</v>
      </c>
      <c r="B716" s="38" t="s">
        <v>632</v>
      </c>
      <c r="C716" s="39" t="str">
        <f>IF($B716&lt;&gt;"",_xlfn.IFNA(VLOOKUP($B716,'Node Details'!$B:$U,C$1,0),"Check"),"")</f>
        <v>K0E030103-K0E030108</v>
      </c>
      <c r="D716" s="39" t="str">
        <f>IF($B716&lt;&gt;"",_xlfn.IFNA(VLOOKUP($B716,'Node Details'!$B:$U,D$1,0),"Check"),"")</f>
        <v>K0E</v>
      </c>
      <c r="E716" s="39" t="str">
        <f>IF($B716&lt;&gt;"",_xlfn.IFNA(VLOOKUP($B716,'Node Details'!$B:$U,E$1,0),"Check"),"")</f>
        <v>Airtel</v>
      </c>
      <c r="F716" s="40">
        <v>45107</v>
      </c>
      <c r="G716" s="82"/>
      <c r="H716" s="39" t="s">
        <v>2829</v>
      </c>
      <c r="I716" s="38">
        <v>1</v>
      </c>
      <c r="J716" s="38">
        <v>50</v>
      </c>
      <c r="K716" s="39">
        <f t="shared" si="77"/>
        <v>50</v>
      </c>
      <c r="L716" s="64">
        <v>45096</v>
      </c>
      <c r="M716" s="82"/>
      <c r="N716" s="96" t="s">
        <v>577</v>
      </c>
      <c r="O716" s="94">
        <v>45082</v>
      </c>
      <c r="P716" s="38">
        <f t="shared" si="78"/>
        <v>50</v>
      </c>
      <c r="Q716" s="38">
        <f t="shared" si="79"/>
        <v>50</v>
      </c>
      <c r="R716" s="38"/>
      <c r="S716" s="96" t="s">
        <v>578</v>
      </c>
      <c r="T716" s="97">
        <v>45136</v>
      </c>
      <c r="U716" s="38">
        <f t="shared" si="80"/>
        <v>50</v>
      </c>
      <c r="V716" s="38">
        <f t="shared" si="81"/>
        <v>1</v>
      </c>
      <c r="W716" s="82">
        <f t="shared" si="82"/>
        <v>50</v>
      </c>
      <c r="X716" s="98" t="s">
        <v>95</v>
      </c>
      <c r="Y716" s="98" t="s">
        <v>89</v>
      </c>
      <c r="Z716" s="72"/>
      <c r="AA716" s="72"/>
      <c r="AB716" t="s">
        <v>100</v>
      </c>
      <c r="AC716" s="72" t="s">
        <v>101</v>
      </c>
    </row>
    <row r="717" spans="1:29" ht="15" customHeight="1">
      <c r="A717" s="38">
        <f t="shared" si="83"/>
        <v>715</v>
      </c>
      <c r="B717" s="38" t="s">
        <v>574</v>
      </c>
      <c r="C717" s="39" t="str">
        <f>IF($B717&lt;&gt;"",_xlfn.IFNA(VLOOKUP($B717,'Node Details'!$B:$U,C$1,0),"Check"),"")</f>
        <v>000000K0E-0000K0E04</v>
      </c>
      <c r="D717" s="39" t="str">
        <f>IF($B717&lt;&gt;"",_xlfn.IFNA(VLOOKUP($B717,'Node Details'!$B:$U,D$1,0),"Check"),"")</f>
        <v>K0E</v>
      </c>
      <c r="E717" s="39" t="str">
        <f>IF($B717&lt;&gt;"",_xlfn.IFNA(VLOOKUP($B717,'Node Details'!$B:$U,E$1,0),"Check"),"")</f>
        <v>Airtel</v>
      </c>
      <c r="F717" s="40">
        <v>45107</v>
      </c>
      <c r="G717" s="82"/>
      <c r="H717" s="39" t="s">
        <v>2829</v>
      </c>
      <c r="I717" s="38">
        <v>1</v>
      </c>
      <c r="J717" s="38">
        <v>50</v>
      </c>
      <c r="K717" s="39">
        <f t="shared" si="77"/>
        <v>50</v>
      </c>
      <c r="L717" s="64">
        <v>44938</v>
      </c>
      <c r="M717" s="82"/>
      <c r="N717" s="96" t="s">
        <v>577</v>
      </c>
      <c r="O717" s="94">
        <v>45082</v>
      </c>
      <c r="P717" s="38">
        <f t="shared" si="78"/>
        <v>50</v>
      </c>
      <c r="Q717" s="38">
        <f t="shared" si="79"/>
        <v>50</v>
      </c>
      <c r="R717" s="38"/>
      <c r="S717" s="96" t="s">
        <v>578</v>
      </c>
      <c r="T717" s="97">
        <v>45136</v>
      </c>
      <c r="U717" s="38">
        <f t="shared" si="80"/>
        <v>50</v>
      </c>
      <c r="V717" s="38">
        <f t="shared" si="81"/>
        <v>1</v>
      </c>
      <c r="W717" s="82">
        <f t="shared" si="82"/>
        <v>50</v>
      </c>
      <c r="X717" s="98" t="s">
        <v>95</v>
      </c>
      <c r="Y717" s="98" t="s">
        <v>89</v>
      </c>
      <c r="Z717" s="72"/>
      <c r="AA717" s="72"/>
      <c r="AB717" t="s">
        <v>100</v>
      </c>
      <c r="AC717" s="72" t="s">
        <v>101</v>
      </c>
    </row>
    <row r="718" spans="1:29" ht="15" customHeight="1">
      <c r="A718" s="38">
        <f t="shared" si="83"/>
        <v>716</v>
      </c>
      <c r="B718" s="38" t="s">
        <v>646</v>
      </c>
      <c r="C718" s="39" t="str">
        <f>IF($B718&lt;&gt;"",_xlfn.IFNA(VLOOKUP($B718,'Node Details'!$B:$U,C$1,0),"Check"),"")</f>
        <v>0000K0E04-K0E040101</v>
      </c>
      <c r="D718" s="39" t="str">
        <f>IF($B718&lt;&gt;"",_xlfn.IFNA(VLOOKUP($B718,'Node Details'!$B:$U,D$1,0),"Check"),"")</f>
        <v>K0E</v>
      </c>
      <c r="E718" s="39" t="str">
        <f>IF($B718&lt;&gt;"",_xlfn.IFNA(VLOOKUP($B718,'Node Details'!$B:$U,E$1,0),"Check"),"")</f>
        <v>Airtel</v>
      </c>
      <c r="F718" s="40">
        <v>45107</v>
      </c>
      <c r="G718" s="82"/>
      <c r="H718" s="39" t="s">
        <v>2829</v>
      </c>
      <c r="I718" s="38">
        <v>1</v>
      </c>
      <c r="J718" s="38">
        <v>50</v>
      </c>
      <c r="K718" s="39">
        <f t="shared" si="77"/>
        <v>50</v>
      </c>
      <c r="L718" s="64">
        <v>44938</v>
      </c>
      <c r="M718" s="82"/>
      <c r="N718" s="96" t="s">
        <v>577</v>
      </c>
      <c r="O718" s="94">
        <v>45082</v>
      </c>
      <c r="P718" s="38">
        <f t="shared" si="78"/>
        <v>50</v>
      </c>
      <c r="Q718" s="38">
        <f t="shared" si="79"/>
        <v>50</v>
      </c>
      <c r="R718" s="38"/>
      <c r="S718" s="96" t="s">
        <v>578</v>
      </c>
      <c r="T718" s="97">
        <v>45136</v>
      </c>
      <c r="U718" s="38">
        <f t="shared" si="80"/>
        <v>50</v>
      </c>
      <c r="V718" s="38">
        <f t="shared" si="81"/>
        <v>1</v>
      </c>
      <c r="W718" s="82">
        <f t="shared" si="82"/>
        <v>50</v>
      </c>
      <c r="X718" s="98" t="s">
        <v>95</v>
      </c>
      <c r="Y718" s="98" t="s">
        <v>89</v>
      </c>
      <c r="Z718" s="72"/>
      <c r="AA718" s="72"/>
      <c r="AB718" t="s">
        <v>100</v>
      </c>
      <c r="AC718" s="72" t="s">
        <v>101</v>
      </c>
    </row>
    <row r="719" spans="1:29" ht="15" customHeight="1">
      <c r="A719" s="38">
        <f t="shared" si="83"/>
        <v>717</v>
      </c>
      <c r="B719" s="38" t="s">
        <v>641</v>
      </c>
      <c r="C719" s="39" t="str">
        <f>IF($B719&lt;&gt;"",_xlfn.IFNA(VLOOKUP($B719,'Node Details'!$B:$U,C$1,0),"Check"),"")</f>
        <v>0000K0E04-K0E040105</v>
      </c>
      <c r="D719" s="39" t="str">
        <f>IF($B719&lt;&gt;"",_xlfn.IFNA(VLOOKUP($B719,'Node Details'!$B:$U,D$1,0),"Check"),"")</f>
        <v>K0E</v>
      </c>
      <c r="E719" s="39" t="str">
        <f>IF($B719&lt;&gt;"",_xlfn.IFNA(VLOOKUP($B719,'Node Details'!$B:$U,E$1,0),"Check"),"")</f>
        <v>Airtel</v>
      </c>
      <c r="F719" s="40">
        <v>45107</v>
      </c>
      <c r="G719" s="82"/>
      <c r="H719" s="39" t="s">
        <v>2829</v>
      </c>
      <c r="I719" s="38">
        <v>1</v>
      </c>
      <c r="J719" s="38">
        <v>50</v>
      </c>
      <c r="K719" s="39">
        <f t="shared" si="77"/>
        <v>50</v>
      </c>
      <c r="L719" s="64">
        <v>44941</v>
      </c>
      <c r="M719" s="82"/>
      <c r="N719" s="96" t="s">
        <v>577</v>
      </c>
      <c r="O719" s="94">
        <v>45082</v>
      </c>
      <c r="P719" s="38">
        <f t="shared" si="78"/>
        <v>50</v>
      </c>
      <c r="Q719" s="38">
        <f t="shared" si="79"/>
        <v>50</v>
      </c>
      <c r="R719" s="38"/>
      <c r="S719" s="96" t="s">
        <v>578</v>
      </c>
      <c r="T719" s="97">
        <v>45136</v>
      </c>
      <c r="U719" s="38">
        <f t="shared" si="80"/>
        <v>50</v>
      </c>
      <c r="V719" s="38">
        <f t="shared" si="81"/>
        <v>1</v>
      </c>
      <c r="W719" s="82">
        <f t="shared" si="82"/>
        <v>50</v>
      </c>
      <c r="X719" s="98" t="s">
        <v>95</v>
      </c>
      <c r="Y719" s="98" t="s">
        <v>89</v>
      </c>
      <c r="Z719" s="72"/>
      <c r="AA719" s="72"/>
      <c r="AB719" t="s">
        <v>100</v>
      </c>
      <c r="AC719" s="72" t="s">
        <v>101</v>
      </c>
    </row>
    <row r="720" spans="1:29" ht="15" customHeight="1">
      <c r="A720" s="38">
        <f t="shared" si="83"/>
        <v>718</v>
      </c>
      <c r="B720" s="38" t="s">
        <v>648</v>
      </c>
      <c r="C720" s="39" t="str">
        <f>IF($B720&lt;&gt;"",_xlfn.IFNA(VLOOKUP($B720,'Node Details'!$B:$U,C$1,0),"Check"),"")</f>
        <v>0000K0E04-K0E040103</v>
      </c>
      <c r="D720" s="39" t="str">
        <f>IF($B720&lt;&gt;"",_xlfn.IFNA(VLOOKUP($B720,'Node Details'!$B:$U,D$1,0),"Check"),"")</f>
        <v>K0E</v>
      </c>
      <c r="E720" s="39" t="str">
        <f>IF($B720&lt;&gt;"",_xlfn.IFNA(VLOOKUP($B720,'Node Details'!$B:$U,E$1,0),"Check"),"")</f>
        <v>Airtel</v>
      </c>
      <c r="F720" s="40">
        <v>45107</v>
      </c>
      <c r="G720" s="82"/>
      <c r="H720" s="39" t="s">
        <v>2829</v>
      </c>
      <c r="I720" s="38">
        <v>1</v>
      </c>
      <c r="J720" s="38">
        <v>50</v>
      </c>
      <c r="K720" s="39">
        <f t="shared" si="77"/>
        <v>50</v>
      </c>
      <c r="L720" s="64">
        <v>44941</v>
      </c>
      <c r="M720" s="82"/>
      <c r="N720" s="96" t="s">
        <v>577</v>
      </c>
      <c r="O720" s="94">
        <v>45082</v>
      </c>
      <c r="P720" s="38">
        <f t="shared" si="78"/>
        <v>50</v>
      </c>
      <c r="Q720" s="38">
        <f t="shared" si="79"/>
        <v>50</v>
      </c>
      <c r="R720" s="38"/>
      <c r="S720" s="96" t="s">
        <v>578</v>
      </c>
      <c r="T720" s="97">
        <v>45136</v>
      </c>
      <c r="U720" s="38">
        <f t="shared" si="80"/>
        <v>50</v>
      </c>
      <c r="V720" s="38">
        <f t="shared" si="81"/>
        <v>1</v>
      </c>
      <c r="W720" s="82">
        <f t="shared" si="82"/>
        <v>50</v>
      </c>
      <c r="X720" s="98" t="s">
        <v>95</v>
      </c>
      <c r="Y720" s="98" t="s">
        <v>89</v>
      </c>
      <c r="Z720" s="72"/>
      <c r="AA720" s="72"/>
      <c r="AB720" t="s">
        <v>100</v>
      </c>
      <c r="AC720" s="72" t="s">
        <v>101</v>
      </c>
    </row>
    <row r="721" spans="1:29" ht="15" customHeight="1">
      <c r="A721" s="38">
        <f t="shared" si="83"/>
        <v>719</v>
      </c>
      <c r="B721" s="38" t="s">
        <v>2266</v>
      </c>
      <c r="C721" s="39" t="str">
        <f>IF($B721&lt;&gt;"",_xlfn.IFNA(VLOOKUP($B721,'Node Details'!$B:$U,C$1,0),"Check"),"")</f>
        <v>0000K0E04-K0E040105</v>
      </c>
      <c r="D721" s="39" t="str">
        <f>IF($B721&lt;&gt;"",_xlfn.IFNA(VLOOKUP($B721,'Node Details'!$B:$U,D$1,0),"Check"),"")</f>
        <v>K0E</v>
      </c>
      <c r="E721" s="39" t="str">
        <f>IF($B721&lt;&gt;"",_xlfn.IFNA(VLOOKUP($B721,'Node Details'!$B:$U,E$1,0),"Check"),"")</f>
        <v>Airtel</v>
      </c>
      <c r="F721" s="40">
        <v>45107</v>
      </c>
      <c r="G721" s="82"/>
      <c r="H721" s="39" t="s">
        <v>2829</v>
      </c>
      <c r="I721" s="38">
        <v>1</v>
      </c>
      <c r="J721" s="38">
        <v>50</v>
      </c>
      <c r="K721" s="39">
        <f t="shared" si="77"/>
        <v>50</v>
      </c>
      <c r="L721" s="64">
        <v>44946</v>
      </c>
      <c r="M721" s="82"/>
      <c r="N721" s="96" t="s">
        <v>577</v>
      </c>
      <c r="O721" s="94">
        <v>45082</v>
      </c>
      <c r="P721" s="38">
        <f t="shared" si="78"/>
        <v>50</v>
      </c>
      <c r="Q721" s="38">
        <f t="shared" si="79"/>
        <v>50</v>
      </c>
      <c r="R721" s="38"/>
      <c r="S721" s="96" t="s">
        <v>578</v>
      </c>
      <c r="T721" s="97">
        <v>45136</v>
      </c>
      <c r="U721" s="38">
        <f t="shared" si="80"/>
        <v>50</v>
      </c>
      <c r="V721" s="38">
        <f t="shared" si="81"/>
        <v>1</v>
      </c>
      <c r="W721" s="82">
        <f t="shared" si="82"/>
        <v>50</v>
      </c>
      <c r="X721" s="98" t="s">
        <v>95</v>
      </c>
      <c r="Y721" s="98" t="s">
        <v>89</v>
      </c>
      <c r="Z721" s="72"/>
      <c r="AA721" s="72"/>
      <c r="AB721" t="s">
        <v>100</v>
      </c>
      <c r="AC721" s="72" t="s">
        <v>101</v>
      </c>
    </row>
    <row r="722" spans="1:29" ht="15" customHeight="1">
      <c r="A722" s="38">
        <f t="shared" si="83"/>
        <v>720</v>
      </c>
      <c r="B722" s="38" t="s">
        <v>638</v>
      </c>
      <c r="C722" s="39" t="str">
        <f>IF($B722&lt;&gt;"",_xlfn.IFNA(VLOOKUP($B722,'Node Details'!$B:$U,C$1,0),"Check"),"")</f>
        <v>0000K0E04-K0E040105</v>
      </c>
      <c r="D722" s="39" t="str">
        <f>IF($B722&lt;&gt;"",_xlfn.IFNA(VLOOKUP($B722,'Node Details'!$B:$U,D$1,0),"Check"),"")</f>
        <v>K0E</v>
      </c>
      <c r="E722" s="39" t="str">
        <f>IF($B722&lt;&gt;"",_xlfn.IFNA(VLOOKUP($B722,'Node Details'!$B:$U,E$1,0),"Check"),"")</f>
        <v>Airtel</v>
      </c>
      <c r="F722" s="40">
        <v>45107</v>
      </c>
      <c r="G722" s="82"/>
      <c r="H722" s="39" t="s">
        <v>2829</v>
      </c>
      <c r="I722" s="38">
        <v>1</v>
      </c>
      <c r="J722" s="38">
        <v>50</v>
      </c>
      <c r="K722" s="39">
        <f t="shared" si="77"/>
        <v>50</v>
      </c>
      <c r="L722" s="64">
        <v>44946</v>
      </c>
      <c r="M722" s="82"/>
      <c r="N722" s="96" t="s">
        <v>577</v>
      </c>
      <c r="O722" s="94">
        <v>45082</v>
      </c>
      <c r="P722" s="38">
        <f t="shared" si="78"/>
        <v>50</v>
      </c>
      <c r="Q722" s="38">
        <f t="shared" si="79"/>
        <v>50</v>
      </c>
      <c r="R722" s="38"/>
      <c r="S722" s="96" t="s">
        <v>578</v>
      </c>
      <c r="T722" s="97">
        <v>45136</v>
      </c>
      <c r="U722" s="38">
        <f t="shared" si="80"/>
        <v>50</v>
      </c>
      <c r="V722" s="38">
        <f t="shared" si="81"/>
        <v>1</v>
      </c>
      <c r="W722" s="82">
        <f t="shared" si="82"/>
        <v>50</v>
      </c>
      <c r="X722" s="98" t="s">
        <v>95</v>
      </c>
      <c r="Y722" s="98" t="s">
        <v>89</v>
      </c>
      <c r="Z722" s="72"/>
      <c r="AA722" s="72"/>
      <c r="AB722" t="s">
        <v>100</v>
      </c>
      <c r="AC722" s="72" t="s">
        <v>101</v>
      </c>
    </row>
    <row r="723" spans="1:29" ht="15" customHeight="1">
      <c r="A723" s="38">
        <f t="shared" si="83"/>
        <v>721</v>
      </c>
      <c r="B723" s="38" t="s">
        <v>2268</v>
      </c>
      <c r="C723" s="39" t="str">
        <f>IF($B723&lt;&gt;"",_xlfn.IFNA(VLOOKUP($B723,'Node Details'!$B:$U,C$1,0),"Check"),"")</f>
        <v>K0E040102-K0E040108</v>
      </c>
      <c r="D723" s="39" t="str">
        <f>IF($B723&lt;&gt;"",_xlfn.IFNA(VLOOKUP($B723,'Node Details'!$B:$U,D$1,0),"Check"),"")</f>
        <v>K0E</v>
      </c>
      <c r="E723" s="39" t="str">
        <f>IF($B723&lt;&gt;"",_xlfn.IFNA(VLOOKUP($B723,'Node Details'!$B:$U,E$1,0),"Check"),"")</f>
        <v>Airtel</v>
      </c>
      <c r="F723" s="40">
        <v>45107</v>
      </c>
      <c r="G723" s="82"/>
      <c r="H723" s="39" t="s">
        <v>2829</v>
      </c>
      <c r="I723" s="38">
        <v>1</v>
      </c>
      <c r="J723" s="38">
        <v>50</v>
      </c>
      <c r="K723" s="39">
        <f t="shared" si="77"/>
        <v>50</v>
      </c>
      <c r="L723" s="64">
        <v>45094</v>
      </c>
      <c r="M723" s="82"/>
      <c r="N723" s="96" t="s">
        <v>577</v>
      </c>
      <c r="O723" s="94">
        <v>45082</v>
      </c>
      <c r="P723" s="38">
        <f t="shared" si="78"/>
        <v>50</v>
      </c>
      <c r="Q723" s="38">
        <f t="shared" si="79"/>
        <v>50</v>
      </c>
      <c r="R723" s="38"/>
      <c r="S723" s="96" t="s">
        <v>578</v>
      </c>
      <c r="T723" s="97">
        <v>45136</v>
      </c>
      <c r="U723" s="38">
        <f t="shared" si="80"/>
        <v>50</v>
      </c>
      <c r="V723" s="38">
        <f t="shared" si="81"/>
        <v>1</v>
      </c>
      <c r="W723" s="82">
        <f t="shared" si="82"/>
        <v>50</v>
      </c>
      <c r="X723" s="98" t="s">
        <v>95</v>
      </c>
      <c r="Y723" s="98" t="s">
        <v>89</v>
      </c>
      <c r="Z723" s="72"/>
      <c r="AA723" s="72"/>
      <c r="AB723" t="s">
        <v>100</v>
      </c>
      <c r="AC723" s="72" t="s">
        <v>101</v>
      </c>
    </row>
    <row r="724" spans="1:29" ht="15" customHeight="1">
      <c r="A724" s="38">
        <f t="shared" si="83"/>
        <v>722</v>
      </c>
      <c r="B724" s="38" t="s">
        <v>2270</v>
      </c>
      <c r="C724" s="39" t="str">
        <f>IF($B724&lt;&gt;"",_xlfn.IFNA(VLOOKUP($B724,'Node Details'!$B:$U,C$1,0),"Check"),"")</f>
        <v>K0E040102-K0E040108</v>
      </c>
      <c r="D724" s="39" t="str">
        <f>IF($B724&lt;&gt;"",_xlfn.IFNA(VLOOKUP($B724,'Node Details'!$B:$U,D$1,0),"Check"),"")</f>
        <v>K0E</v>
      </c>
      <c r="E724" s="39" t="str">
        <f>IF($B724&lt;&gt;"",_xlfn.IFNA(VLOOKUP($B724,'Node Details'!$B:$U,E$1,0),"Check"),"")</f>
        <v>Airtel</v>
      </c>
      <c r="F724" s="40">
        <v>45107</v>
      </c>
      <c r="G724" s="82"/>
      <c r="H724" s="39" t="s">
        <v>2829</v>
      </c>
      <c r="I724" s="38">
        <v>1</v>
      </c>
      <c r="J724" s="38">
        <v>50</v>
      </c>
      <c r="K724" s="39">
        <f t="shared" si="77"/>
        <v>50</v>
      </c>
      <c r="L724" s="64">
        <v>45094</v>
      </c>
      <c r="M724" s="82"/>
      <c r="N724" s="96" t="s">
        <v>577</v>
      </c>
      <c r="O724" s="94">
        <v>45082</v>
      </c>
      <c r="P724" s="38">
        <f t="shared" si="78"/>
        <v>50</v>
      </c>
      <c r="Q724" s="38">
        <f t="shared" si="79"/>
        <v>50</v>
      </c>
      <c r="R724" s="38"/>
      <c r="S724" s="96" t="s">
        <v>578</v>
      </c>
      <c r="T724" s="97">
        <v>45136</v>
      </c>
      <c r="U724" s="38">
        <f t="shared" si="80"/>
        <v>50</v>
      </c>
      <c r="V724" s="38">
        <f t="shared" si="81"/>
        <v>1</v>
      </c>
      <c r="W724" s="82">
        <f t="shared" si="82"/>
        <v>50</v>
      </c>
      <c r="X724" s="98" t="s">
        <v>95</v>
      </c>
      <c r="Y724" s="98" t="s">
        <v>89</v>
      </c>
      <c r="Z724" s="72"/>
      <c r="AA724" s="72"/>
      <c r="AB724" t="s">
        <v>100</v>
      </c>
      <c r="AC724" s="72" t="s">
        <v>101</v>
      </c>
    </row>
    <row r="725" spans="1:29" ht="15" customHeight="1">
      <c r="A725" s="38">
        <f t="shared" si="83"/>
        <v>723</v>
      </c>
      <c r="B725" s="38" t="s">
        <v>643</v>
      </c>
      <c r="C725" s="39" t="str">
        <f>IF($B725&lt;&gt;"",_xlfn.IFNA(VLOOKUP($B725,'Node Details'!$B:$U,C$1,0),"Check"),"")</f>
        <v>K0E040102-K0E040108</v>
      </c>
      <c r="D725" s="39" t="str">
        <f>IF($B725&lt;&gt;"",_xlfn.IFNA(VLOOKUP($B725,'Node Details'!$B:$U,D$1,0),"Check"),"")</f>
        <v>K0E</v>
      </c>
      <c r="E725" s="39" t="str">
        <f>IF($B725&lt;&gt;"",_xlfn.IFNA(VLOOKUP($B725,'Node Details'!$B:$U,E$1,0),"Check"),"")</f>
        <v>Airtel</v>
      </c>
      <c r="F725" s="40">
        <v>45107</v>
      </c>
      <c r="G725" s="82"/>
      <c r="H725" s="39" t="s">
        <v>2829</v>
      </c>
      <c r="I725" s="38">
        <v>1</v>
      </c>
      <c r="J725" s="38">
        <v>50</v>
      </c>
      <c r="K725" s="39">
        <f t="shared" si="77"/>
        <v>50</v>
      </c>
      <c r="L725" s="64">
        <v>45094</v>
      </c>
      <c r="M725" s="82"/>
      <c r="N725" s="96" t="s">
        <v>577</v>
      </c>
      <c r="O725" s="94">
        <v>45082</v>
      </c>
      <c r="P725" s="38">
        <f t="shared" si="78"/>
        <v>50</v>
      </c>
      <c r="Q725" s="38">
        <f t="shared" si="79"/>
        <v>50</v>
      </c>
      <c r="R725" s="38"/>
      <c r="S725" s="96" t="s">
        <v>578</v>
      </c>
      <c r="T725" s="97">
        <v>45136</v>
      </c>
      <c r="U725" s="38">
        <f t="shared" si="80"/>
        <v>50</v>
      </c>
      <c r="V725" s="38">
        <f t="shared" si="81"/>
        <v>1</v>
      </c>
      <c r="W725" s="82">
        <f t="shared" si="82"/>
        <v>50</v>
      </c>
      <c r="X725" s="98" t="s">
        <v>95</v>
      </c>
      <c r="Y725" s="98" t="s">
        <v>89</v>
      </c>
      <c r="Z725" s="72"/>
      <c r="AA725" s="72"/>
      <c r="AB725" t="s">
        <v>100</v>
      </c>
      <c r="AC725" s="72" t="s">
        <v>101</v>
      </c>
    </row>
    <row r="726" spans="1:29" ht="15" customHeight="1">
      <c r="A726" s="38">
        <f t="shared" si="83"/>
        <v>724</v>
      </c>
      <c r="B726" s="38" t="s">
        <v>651</v>
      </c>
      <c r="C726" s="39" t="str">
        <f>IF($B726&lt;&gt;"",_xlfn.IFNA(VLOOKUP($B726,'Node Details'!$B:$U,C$1,0),"Check"),"")</f>
        <v>000000K0E-0000K0E06</v>
      </c>
      <c r="D726" s="39" t="str">
        <f>IF($B726&lt;&gt;"",_xlfn.IFNA(VLOOKUP($B726,'Node Details'!$B:$U,D$1,0),"Check"),"")</f>
        <v>K0E</v>
      </c>
      <c r="E726" s="39" t="str">
        <f>IF($B726&lt;&gt;"",_xlfn.IFNA(VLOOKUP($B726,'Node Details'!$B:$U,E$1,0),"Check"),"")</f>
        <v>Airtel</v>
      </c>
      <c r="F726" s="40">
        <v>45107</v>
      </c>
      <c r="G726" s="82"/>
      <c r="H726" s="39" t="s">
        <v>2829</v>
      </c>
      <c r="I726" s="38">
        <v>1</v>
      </c>
      <c r="J726" s="38">
        <v>50</v>
      </c>
      <c r="K726" s="39">
        <f t="shared" si="77"/>
        <v>50</v>
      </c>
      <c r="L726" s="64">
        <v>44934</v>
      </c>
      <c r="M726" s="82"/>
      <c r="N726" s="96" t="s">
        <v>577</v>
      </c>
      <c r="O726" s="94">
        <v>45082</v>
      </c>
      <c r="P726" s="38">
        <f t="shared" si="78"/>
        <v>50</v>
      </c>
      <c r="Q726" s="38">
        <f t="shared" si="79"/>
        <v>50</v>
      </c>
      <c r="R726" s="38"/>
      <c r="S726" s="96" t="s">
        <v>578</v>
      </c>
      <c r="T726" s="97">
        <v>45136</v>
      </c>
      <c r="U726" s="38">
        <f t="shared" si="80"/>
        <v>50</v>
      </c>
      <c r="V726" s="38">
        <f t="shared" si="81"/>
        <v>1</v>
      </c>
      <c r="W726" s="82">
        <f t="shared" si="82"/>
        <v>50</v>
      </c>
      <c r="X726" s="98" t="s">
        <v>95</v>
      </c>
      <c r="Y726" s="98" t="s">
        <v>89</v>
      </c>
      <c r="Z726" s="72"/>
      <c r="AA726" s="72"/>
      <c r="AB726" t="s">
        <v>100</v>
      </c>
      <c r="AC726" s="72" t="s">
        <v>101</v>
      </c>
    </row>
    <row r="727" spans="1:29" ht="15" customHeight="1">
      <c r="A727" s="38">
        <f t="shared" si="83"/>
        <v>725</v>
      </c>
      <c r="B727" s="38" t="s">
        <v>653</v>
      </c>
      <c r="C727" s="39" t="str">
        <f>IF($B727&lt;&gt;"",_xlfn.IFNA(VLOOKUP($B727,'Node Details'!$B:$U,C$1,0),"Check"),"")</f>
        <v>0000K0E05-K0E050101</v>
      </c>
      <c r="D727" s="39" t="str">
        <f>IF($B727&lt;&gt;"",_xlfn.IFNA(VLOOKUP($B727,'Node Details'!$B:$U,D$1,0),"Check"),"")</f>
        <v>K0E</v>
      </c>
      <c r="E727" s="39" t="str">
        <f>IF($B727&lt;&gt;"",_xlfn.IFNA(VLOOKUP($B727,'Node Details'!$B:$U,E$1,0),"Check"),"")</f>
        <v>Airtel</v>
      </c>
      <c r="F727" s="40">
        <v>45107</v>
      </c>
      <c r="G727" s="82"/>
      <c r="H727" s="39" t="s">
        <v>2829</v>
      </c>
      <c r="I727" s="38">
        <v>1</v>
      </c>
      <c r="J727" s="38">
        <v>50</v>
      </c>
      <c r="K727" s="39">
        <f t="shared" si="77"/>
        <v>50</v>
      </c>
      <c r="L727" s="64">
        <v>44945</v>
      </c>
      <c r="M727" s="82"/>
      <c r="N727" s="96" t="s">
        <v>577</v>
      </c>
      <c r="O727" s="94">
        <v>45082</v>
      </c>
      <c r="P727" s="38">
        <f t="shared" si="78"/>
        <v>50</v>
      </c>
      <c r="Q727" s="38">
        <f t="shared" si="79"/>
        <v>50</v>
      </c>
      <c r="R727" s="38"/>
      <c r="S727" s="96" t="s">
        <v>578</v>
      </c>
      <c r="T727" s="97">
        <v>45136</v>
      </c>
      <c r="U727" s="38">
        <f t="shared" si="80"/>
        <v>50</v>
      </c>
      <c r="V727" s="38">
        <f t="shared" si="81"/>
        <v>1</v>
      </c>
      <c r="W727" s="82">
        <f t="shared" si="82"/>
        <v>50</v>
      </c>
      <c r="X727" s="98" t="s">
        <v>95</v>
      </c>
      <c r="Y727" s="98" t="s">
        <v>89</v>
      </c>
      <c r="Z727" s="72"/>
      <c r="AA727" s="72"/>
      <c r="AB727" t="s">
        <v>100</v>
      </c>
      <c r="AC727" s="72" t="s">
        <v>101</v>
      </c>
    </row>
    <row r="728" spans="1:29" ht="15" customHeight="1">
      <c r="A728" s="38">
        <f t="shared" si="83"/>
        <v>726</v>
      </c>
      <c r="B728" s="38" t="s">
        <v>658</v>
      </c>
      <c r="C728" s="39" t="str">
        <f>IF($B728&lt;&gt;"",_xlfn.IFNA(VLOOKUP($B728,'Node Details'!$B:$U,C$1,0),"Check"),"")</f>
        <v>0000K0E05-K0E050103</v>
      </c>
      <c r="D728" s="39" t="str">
        <f>IF($B728&lt;&gt;"",_xlfn.IFNA(VLOOKUP($B728,'Node Details'!$B:$U,D$1,0),"Check"),"")</f>
        <v>K0E</v>
      </c>
      <c r="E728" s="39" t="str">
        <f>IF($B728&lt;&gt;"",_xlfn.IFNA(VLOOKUP($B728,'Node Details'!$B:$U,E$1,0),"Check"),"")</f>
        <v>Airtel</v>
      </c>
      <c r="F728" s="40">
        <v>45107</v>
      </c>
      <c r="G728" s="82"/>
      <c r="H728" s="39" t="s">
        <v>2829</v>
      </c>
      <c r="I728" s="38">
        <v>1</v>
      </c>
      <c r="J728" s="38">
        <v>50</v>
      </c>
      <c r="K728" s="39">
        <f t="shared" si="77"/>
        <v>50</v>
      </c>
      <c r="L728" s="64">
        <v>44990</v>
      </c>
      <c r="M728" s="82"/>
      <c r="N728" s="96" t="s">
        <v>577</v>
      </c>
      <c r="O728" s="94">
        <v>45082</v>
      </c>
      <c r="P728" s="38">
        <f t="shared" si="78"/>
        <v>50</v>
      </c>
      <c r="Q728" s="38">
        <f t="shared" si="79"/>
        <v>50</v>
      </c>
      <c r="R728" s="38"/>
      <c r="S728" s="96" t="s">
        <v>578</v>
      </c>
      <c r="T728" s="97">
        <v>45136</v>
      </c>
      <c r="U728" s="38">
        <f t="shared" si="80"/>
        <v>50</v>
      </c>
      <c r="V728" s="38">
        <f t="shared" si="81"/>
        <v>1</v>
      </c>
      <c r="W728" s="82">
        <f t="shared" si="82"/>
        <v>50</v>
      </c>
      <c r="X728" s="98" t="s">
        <v>95</v>
      </c>
      <c r="Y728" s="98" t="s">
        <v>89</v>
      </c>
      <c r="Z728" s="72"/>
      <c r="AA728" s="72"/>
      <c r="AB728" t="s">
        <v>100</v>
      </c>
      <c r="AC728" s="72" t="s">
        <v>101</v>
      </c>
    </row>
    <row r="729" spans="1:29" ht="15" customHeight="1">
      <c r="A729" s="38">
        <f t="shared" si="83"/>
        <v>727</v>
      </c>
      <c r="B729" s="38" t="s">
        <v>655</v>
      </c>
      <c r="C729" s="39" t="str">
        <f>IF($B729&lt;&gt;"",_xlfn.IFNA(VLOOKUP($B729,'Node Details'!$B:$U,C$1,0),"Check"),"")</f>
        <v>0000K0E05-K0E050103</v>
      </c>
      <c r="D729" s="39" t="str">
        <f>IF($B729&lt;&gt;"",_xlfn.IFNA(VLOOKUP($B729,'Node Details'!$B:$U,D$1,0),"Check"),"")</f>
        <v>K0E</v>
      </c>
      <c r="E729" s="39" t="str">
        <f>IF($B729&lt;&gt;"",_xlfn.IFNA(VLOOKUP($B729,'Node Details'!$B:$U,E$1,0),"Check"),"")</f>
        <v>Airtel</v>
      </c>
      <c r="F729" s="40">
        <v>45107</v>
      </c>
      <c r="G729" s="82"/>
      <c r="H729" s="39" t="s">
        <v>2829</v>
      </c>
      <c r="I729" s="38">
        <v>1</v>
      </c>
      <c r="J729" s="38">
        <v>50</v>
      </c>
      <c r="K729" s="39">
        <f t="shared" si="77"/>
        <v>50</v>
      </c>
      <c r="L729" s="64">
        <v>45000</v>
      </c>
      <c r="M729" s="82"/>
      <c r="N729" s="96" t="s">
        <v>577</v>
      </c>
      <c r="O729" s="94">
        <v>45082</v>
      </c>
      <c r="P729" s="38">
        <f t="shared" si="78"/>
        <v>50</v>
      </c>
      <c r="Q729" s="38">
        <f t="shared" si="79"/>
        <v>50</v>
      </c>
      <c r="R729" s="38"/>
      <c r="S729" s="96" t="s">
        <v>578</v>
      </c>
      <c r="T729" s="97">
        <v>45136</v>
      </c>
      <c r="U729" s="38">
        <f t="shared" si="80"/>
        <v>50</v>
      </c>
      <c r="V729" s="38">
        <f t="shared" si="81"/>
        <v>1</v>
      </c>
      <c r="W729" s="82">
        <f t="shared" si="82"/>
        <v>50</v>
      </c>
      <c r="X729" s="98" t="s">
        <v>95</v>
      </c>
      <c r="Y729" s="98" t="s">
        <v>89</v>
      </c>
      <c r="Z729" s="72"/>
      <c r="AA729" s="72"/>
      <c r="AB729" t="s">
        <v>100</v>
      </c>
      <c r="AC729" s="72" t="s">
        <v>101</v>
      </c>
    </row>
    <row r="730" spans="1:29" ht="15" customHeight="1">
      <c r="A730" s="38">
        <f t="shared" si="83"/>
        <v>728</v>
      </c>
      <c r="B730" s="38" t="s">
        <v>660</v>
      </c>
      <c r="C730" s="39" t="str">
        <f>IF($B730&lt;&gt;"",_xlfn.IFNA(VLOOKUP($B730,'Node Details'!$B:$U,C$1,0),"Check"),"")</f>
        <v>K0E050102-K0E050104</v>
      </c>
      <c r="D730" s="39" t="str">
        <f>IF($B730&lt;&gt;"",_xlfn.IFNA(VLOOKUP($B730,'Node Details'!$B:$U,D$1,0),"Check"),"")</f>
        <v>K0E</v>
      </c>
      <c r="E730" s="39" t="str">
        <f>IF($B730&lt;&gt;"",_xlfn.IFNA(VLOOKUP($B730,'Node Details'!$B:$U,E$1,0),"Check"),"")</f>
        <v>Airtel</v>
      </c>
      <c r="F730" s="40">
        <v>45107</v>
      </c>
      <c r="G730" s="82"/>
      <c r="H730" s="39" t="s">
        <v>2829</v>
      </c>
      <c r="I730" s="38">
        <v>1</v>
      </c>
      <c r="J730" s="38">
        <v>50</v>
      </c>
      <c r="K730" s="39">
        <f t="shared" si="77"/>
        <v>50</v>
      </c>
      <c r="L730" s="64">
        <v>45005</v>
      </c>
      <c r="M730" s="82"/>
      <c r="N730" s="96" t="s">
        <v>577</v>
      </c>
      <c r="O730" s="94">
        <v>45082</v>
      </c>
      <c r="P730" s="38">
        <f t="shared" si="78"/>
        <v>50</v>
      </c>
      <c r="Q730" s="38">
        <f t="shared" si="79"/>
        <v>50</v>
      </c>
      <c r="R730" s="38"/>
      <c r="S730" s="96" t="s">
        <v>578</v>
      </c>
      <c r="T730" s="97">
        <v>45136</v>
      </c>
      <c r="U730" s="38">
        <f t="shared" si="80"/>
        <v>50</v>
      </c>
      <c r="V730" s="38">
        <f t="shared" si="81"/>
        <v>1</v>
      </c>
      <c r="W730" s="82">
        <f t="shared" si="82"/>
        <v>50</v>
      </c>
      <c r="X730" s="98" t="s">
        <v>95</v>
      </c>
      <c r="Y730" s="98" t="s">
        <v>89</v>
      </c>
      <c r="Z730" s="72"/>
      <c r="AA730" s="72"/>
      <c r="AB730" t="s">
        <v>100</v>
      </c>
      <c r="AC730" s="72" t="s">
        <v>101</v>
      </c>
    </row>
    <row r="731" spans="1:29" ht="15" customHeight="1">
      <c r="A731" s="38">
        <f t="shared" si="83"/>
        <v>729</v>
      </c>
      <c r="B731" s="38" t="s">
        <v>666</v>
      </c>
      <c r="C731" s="39" t="str">
        <f>IF($B731&lt;&gt;"",_xlfn.IFNA(VLOOKUP($B731,'Node Details'!$B:$U,C$1,0),"Check"),"")</f>
        <v>K0E050102-K0E050106</v>
      </c>
      <c r="D731" s="39" t="str">
        <f>IF($B731&lt;&gt;"",_xlfn.IFNA(VLOOKUP($B731,'Node Details'!$B:$U,D$1,0),"Check"),"")</f>
        <v>K0E</v>
      </c>
      <c r="E731" s="39" t="str">
        <f>IF($B731&lt;&gt;"",_xlfn.IFNA(VLOOKUP($B731,'Node Details'!$B:$U,E$1,0),"Check"),"")</f>
        <v>Airtel</v>
      </c>
      <c r="F731" s="40">
        <v>45107</v>
      </c>
      <c r="G731" s="82"/>
      <c r="H731" s="39" t="s">
        <v>2829</v>
      </c>
      <c r="I731" s="38">
        <v>1</v>
      </c>
      <c r="J731" s="38">
        <v>50</v>
      </c>
      <c r="K731" s="39">
        <f t="shared" si="77"/>
        <v>50</v>
      </c>
      <c r="L731" s="64">
        <v>45032</v>
      </c>
      <c r="M731" s="82"/>
      <c r="N731" s="96" t="s">
        <v>577</v>
      </c>
      <c r="O731" s="94">
        <v>45082</v>
      </c>
      <c r="P731" s="38">
        <f t="shared" si="78"/>
        <v>50</v>
      </c>
      <c r="Q731" s="38">
        <f t="shared" si="79"/>
        <v>50</v>
      </c>
      <c r="R731" s="38"/>
      <c r="S731" s="96" t="s">
        <v>578</v>
      </c>
      <c r="T731" s="97">
        <v>45136</v>
      </c>
      <c r="U731" s="38">
        <f t="shared" si="80"/>
        <v>50</v>
      </c>
      <c r="V731" s="38">
        <f t="shared" si="81"/>
        <v>1</v>
      </c>
      <c r="W731" s="82">
        <f t="shared" si="82"/>
        <v>50</v>
      </c>
      <c r="X731" s="98" t="s">
        <v>95</v>
      </c>
      <c r="Y731" s="98" t="s">
        <v>89</v>
      </c>
      <c r="Z731" s="72"/>
      <c r="AA731" s="72"/>
      <c r="AB731" t="s">
        <v>100</v>
      </c>
      <c r="AC731" s="72" t="s">
        <v>101</v>
      </c>
    </row>
    <row r="732" spans="1:29" ht="15" customHeight="1">
      <c r="A732" s="38">
        <f t="shared" si="83"/>
        <v>730</v>
      </c>
      <c r="B732" s="38" t="s">
        <v>663</v>
      </c>
      <c r="C732" s="39" t="str">
        <f>IF($B732&lt;&gt;"",_xlfn.IFNA(VLOOKUP($B732,'Node Details'!$B:$U,C$1,0),"Check"),"")</f>
        <v>K0E050102-K0E050106</v>
      </c>
      <c r="D732" s="39" t="str">
        <f>IF($B732&lt;&gt;"",_xlfn.IFNA(VLOOKUP($B732,'Node Details'!$B:$U,D$1,0),"Check"),"")</f>
        <v>K0E</v>
      </c>
      <c r="E732" s="39" t="str">
        <f>IF($B732&lt;&gt;"",_xlfn.IFNA(VLOOKUP($B732,'Node Details'!$B:$U,E$1,0),"Check"),"")</f>
        <v>Airtel</v>
      </c>
      <c r="F732" s="40">
        <v>45107</v>
      </c>
      <c r="G732" s="82"/>
      <c r="H732" s="39" t="s">
        <v>2829</v>
      </c>
      <c r="I732" s="38">
        <v>1</v>
      </c>
      <c r="J732" s="38">
        <v>50</v>
      </c>
      <c r="K732" s="39">
        <f t="shared" si="77"/>
        <v>50</v>
      </c>
      <c r="L732" s="64">
        <v>45032</v>
      </c>
      <c r="M732" s="82"/>
      <c r="N732" s="96" t="s">
        <v>577</v>
      </c>
      <c r="O732" s="94">
        <v>45082</v>
      </c>
      <c r="P732" s="38">
        <f t="shared" si="78"/>
        <v>50</v>
      </c>
      <c r="Q732" s="38">
        <f t="shared" si="79"/>
        <v>50</v>
      </c>
      <c r="R732" s="38"/>
      <c r="S732" s="96" t="s">
        <v>578</v>
      </c>
      <c r="T732" s="97">
        <v>45136</v>
      </c>
      <c r="U732" s="38">
        <f t="shared" si="80"/>
        <v>50</v>
      </c>
      <c r="V732" s="38">
        <f t="shared" si="81"/>
        <v>1</v>
      </c>
      <c r="W732" s="82">
        <f t="shared" si="82"/>
        <v>50</v>
      </c>
      <c r="X732" s="98" t="s">
        <v>95</v>
      </c>
      <c r="Y732" s="98" t="s">
        <v>89</v>
      </c>
      <c r="Z732" s="72"/>
      <c r="AA732" s="72"/>
      <c r="AB732" t="s">
        <v>100</v>
      </c>
      <c r="AC732" s="72" t="s">
        <v>101</v>
      </c>
    </row>
    <row r="733" spans="1:29" ht="15" customHeight="1">
      <c r="A733" s="38">
        <f t="shared" si="83"/>
        <v>731</v>
      </c>
      <c r="B733" s="38" t="s">
        <v>2272</v>
      </c>
      <c r="C733" s="39" t="str">
        <f>IF($B733&lt;&gt;"",_xlfn.IFNA(VLOOKUP($B733,'Node Details'!$B:$U,C$1,0),"Check"),"")</f>
        <v>K0E050105-K0E050108</v>
      </c>
      <c r="D733" s="39" t="str">
        <f>IF($B733&lt;&gt;"",_xlfn.IFNA(VLOOKUP($B733,'Node Details'!$B:$U,D$1,0),"Check"),"")</f>
        <v>K0E</v>
      </c>
      <c r="E733" s="39" t="str">
        <f>IF($B733&lt;&gt;"",_xlfn.IFNA(VLOOKUP($B733,'Node Details'!$B:$U,E$1,0),"Check"),"")</f>
        <v>Airtel</v>
      </c>
      <c r="F733" s="40">
        <v>45107</v>
      </c>
      <c r="G733" s="82"/>
      <c r="H733" s="39" t="s">
        <v>2829</v>
      </c>
      <c r="I733" s="38">
        <v>1</v>
      </c>
      <c r="J733" s="38">
        <v>50</v>
      </c>
      <c r="K733" s="39">
        <f t="shared" si="77"/>
        <v>50</v>
      </c>
      <c r="L733" s="64">
        <v>45096</v>
      </c>
      <c r="M733" s="82"/>
      <c r="N733" s="96" t="s">
        <v>577</v>
      </c>
      <c r="O733" s="94">
        <v>45082</v>
      </c>
      <c r="P733" s="38">
        <f t="shared" si="78"/>
        <v>50</v>
      </c>
      <c r="Q733" s="38">
        <f t="shared" si="79"/>
        <v>50</v>
      </c>
      <c r="R733" s="38"/>
      <c r="S733" s="96" t="s">
        <v>578</v>
      </c>
      <c r="T733" s="97">
        <v>45136</v>
      </c>
      <c r="U733" s="38">
        <f t="shared" si="80"/>
        <v>50</v>
      </c>
      <c r="V733" s="38">
        <f t="shared" si="81"/>
        <v>1</v>
      </c>
      <c r="W733" s="82">
        <f t="shared" si="82"/>
        <v>50</v>
      </c>
      <c r="X733" s="98" t="s">
        <v>95</v>
      </c>
      <c r="Y733" s="98" t="s">
        <v>89</v>
      </c>
      <c r="Z733" s="72"/>
      <c r="AA733" s="72"/>
      <c r="AB733" t="s">
        <v>100</v>
      </c>
      <c r="AC733" s="72" t="s">
        <v>101</v>
      </c>
    </row>
    <row r="734" spans="1:29" ht="15" customHeight="1">
      <c r="A734" s="38">
        <f t="shared" si="83"/>
        <v>732</v>
      </c>
      <c r="B734" s="38" t="s">
        <v>668</v>
      </c>
      <c r="C734" s="39" t="str">
        <f>IF($B734&lt;&gt;"",_xlfn.IFNA(VLOOKUP($B734,'Node Details'!$B:$U,C$1,0),"Check"),"")</f>
        <v>K0E050105-K0E050108</v>
      </c>
      <c r="D734" s="39" t="str">
        <f>IF($B734&lt;&gt;"",_xlfn.IFNA(VLOOKUP($B734,'Node Details'!$B:$U,D$1,0),"Check"),"")</f>
        <v>K0E</v>
      </c>
      <c r="E734" s="39" t="str">
        <f>IF($B734&lt;&gt;"",_xlfn.IFNA(VLOOKUP($B734,'Node Details'!$B:$U,E$1,0),"Check"),"")</f>
        <v>Airtel</v>
      </c>
      <c r="F734" s="40">
        <v>45107</v>
      </c>
      <c r="G734" s="82"/>
      <c r="H734" s="39" t="s">
        <v>2829</v>
      </c>
      <c r="I734" s="38">
        <v>1</v>
      </c>
      <c r="J734" s="38">
        <v>50</v>
      </c>
      <c r="K734" s="39">
        <f t="shared" si="77"/>
        <v>50</v>
      </c>
      <c r="L734" s="64">
        <v>45096</v>
      </c>
      <c r="M734" s="82"/>
      <c r="N734" s="96" t="s">
        <v>577</v>
      </c>
      <c r="O734" s="94">
        <v>45082</v>
      </c>
      <c r="P734" s="38">
        <f t="shared" si="78"/>
        <v>50</v>
      </c>
      <c r="Q734" s="38">
        <f t="shared" si="79"/>
        <v>50</v>
      </c>
      <c r="R734" s="38"/>
      <c r="S734" s="96" t="s">
        <v>578</v>
      </c>
      <c r="T734" s="97">
        <v>45136</v>
      </c>
      <c r="U734" s="38">
        <f t="shared" si="80"/>
        <v>50</v>
      </c>
      <c r="V734" s="38">
        <f t="shared" si="81"/>
        <v>1</v>
      </c>
      <c r="W734" s="82">
        <f t="shared" si="82"/>
        <v>50</v>
      </c>
      <c r="X734" s="98" t="s">
        <v>95</v>
      </c>
      <c r="Y734" s="98" t="s">
        <v>89</v>
      </c>
      <c r="Z734" s="72"/>
      <c r="AA734" s="72"/>
      <c r="AB734" t="s">
        <v>100</v>
      </c>
      <c r="AC734" s="72" t="s">
        <v>101</v>
      </c>
    </row>
    <row r="735" spans="1:29" ht="15" customHeight="1">
      <c r="A735" s="38">
        <f t="shared" si="83"/>
        <v>733</v>
      </c>
      <c r="B735" s="38" t="s">
        <v>671</v>
      </c>
      <c r="C735" s="39" t="str">
        <f>IF($B735&lt;&gt;"",_xlfn.IFNA(VLOOKUP($B735,'Node Details'!$B:$U,C$1,0),"Check"),"")</f>
        <v>000000K0E-0000K0E06</v>
      </c>
      <c r="D735" s="39" t="str">
        <f>IF($B735&lt;&gt;"",_xlfn.IFNA(VLOOKUP($B735,'Node Details'!$B:$U,D$1,0),"Check"),"")</f>
        <v>K0E</v>
      </c>
      <c r="E735" s="39" t="str">
        <f>IF($B735&lt;&gt;"",_xlfn.IFNA(VLOOKUP($B735,'Node Details'!$B:$U,E$1,0),"Check"),"")</f>
        <v>Airtel</v>
      </c>
      <c r="F735" s="40">
        <v>45107</v>
      </c>
      <c r="G735" s="82"/>
      <c r="H735" s="39" t="s">
        <v>2829</v>
      </c>
      <c r="I735" s="38">
        <v>1</v>
      </c>
      <c r="J735" s="38">
        <v>50</v>
      </c>
      <c r="K735" s="39">
        <f t="shared" si="77"/>
        <v>50</v>
      </c>
      <c r="L735" s="64">
        <v>44934</v>
      </c>
      <c r="M735" s="82"/>
      <c r="N735" s="96" t="s">
        <v>577</v>
      </c>
      <c r="O735" s="94">
        <v>45082</v>
      </c>
      <c r="P735" s="38">
        <f t="shared" si="78"/>
        <v>50</v>
      </c>
      <c r="Q735" s="38">
        <f t="shared" si="79"/>
        <v>50</v>
      </c>
      <c r="R735" s="38"/>
      <c r="S735" s="96" t="s">
        <v>578</v>
      </c>
      <c r="T735" s="97">
        <v>45136</v>
      </c>
      <c r="U735" s="38">
        <f t="shared" si="80"/>
        <v>50</v>
      </c>
      <c r="V735" s="38">
        <f t="shared" si="81"/>
        <v>1</v>
      </c>
      <c r="W735" s="82">
        <f t="shared" si="82"/>
        <v>50</v>
      </c>
      <c r="X735" s="98" t="s">
        <v>95</v>
      </c>
      <c r="Y735" s="98" t="s">
        <v>89</v>
      </c>
      <c r="Z735" s="72"/>
      <c r="AA735" s="72"/>
      <c r="AB735" t="s">
        <v>100</v>
      </c>
      <c r="AC735" s="72" t="s">
        <v>101</v>
      </c>
    </row>
    <row r="736" spans="1:29" ht="15" customHeight="1">
      <c r="A736" s="38">
        <f t="shared" si="83"/>
        <v>734</v>
      </c>
      <c r="B736" s="38" t="s">
        <v>673</v>
      </c>
      <c r="C736" s="39" t="str">
        <f>IF($B736&lt;&gt;"",_xlfn.IFNA(VLOOKUP($B736,'Node Details'!$B:$U,C$1,0),"Check"),"")</f>
        <v>0000K0E08-K0E080101</v>
      </c>
      <c r="D736" s="39" t="str">
        <f>IF($B736&lt;&gt;"",_xlfn.IFNA(VLOOKUP($B736,'Node Details'!$B:$U,D$1,0),"Check"),"")</f>
        <v>K0E</v>
      </c>
      <c r="E736" s="39" t="str">
        <f>IF($B736&lt;&gt;"",_xlfn.IFNA(VLOOKUP($B736,'Node Details'!$B:$U,E$1,0),"Check"),"")</f>
        <v>Airtel</v>
      </c>
      <c r="F736" s="40">
        <v>45107</v>
      </c>
      <c r="G736" s="82"/>
      <c r="H736" s="39" t="s">
        <v>2829</v>
      </c>
      <c r="I736" s="38">
        <v>1</v>
      </c>
      <c r="J736" s="38">
        <v>50</v>
      </c>
      <c r="K736" s="39">
        <f t="shared" si="77"/>
        <v>50</v>
      </c>
      <c r="L736" s="64">
        <v>44945</v>
      </c>
      <c r="M736" s="82"/>
      <c r="N736" s="96" t="s">
        <v>577</v>
      </c>
      <c r="O736" s="94">
        <v>45082</v>
      </c>
      <c r="P736" s="38">
        <f t="shared" si="78"/>
        <v>50</v>
      </c>
      <c r="Q736" s="38">
        <f t="shared" si="79"/>
        <v>50</v>
      </c>
      <c r="R736" s="38"/>
      <c r="S736" s="96" t="s">
        <v>578</v>
      </c>
      <c r="T736" s="97">
        <v>45136</v>
      </c>
      <c r="U736" s="38">
        <f t="shared" si="80"/>
        <v>50</v>
      </c>
      <c r="V736" s="38">
        <f t="shared" si="81"/>
        <v>1</v>
      </c>
      <c r="W736" s="82">
        <f t="shared" si="82"/>
        <v>50</v>
      </c>
      <c r="X736" s="98" t="s">
        <v>95</v>
      </c>
      <c r="Y736" s="98" t="s">
        <v>89</v>
      </c>
      <c r="Z736" s="72"/>
      <c r="AA736" s="72"/>
      <c r="AB736" t="s">
        <v>100</v>
      </c>
      <c r="AC736" s="72" t="s">
        <v>101</v>
      </c>
    </row>
    <row r="737" spans="1:29" ht="15" customHeight="1">
      <c r="A737" s="38">
        <f t="shared" si="83"/>
        <v>735</v>
      </c>
      <c r="B737" s="38" t="s">
        <v>2274</v>
      </c>
      <c r="C737" s="39" t="str">
        <f>IF($B737&lt;&gt;"",_xlfn.IFNA(VLOOKUP($B737,'Node Details'!$B:$U,C$1,0),"Check"),"")</f>
        <v>0000K0E08-K0E080105</v>
      </c>
      <c r="D737" s="39" t="str">
        <f>IF($B737&lt;&gt;"",_xlfn.IFNA(VLOOKUP($B737,'Node Details'!$B:$U,D$1,0),"Check"),"")</f>
        <v>K0E</v>
      </c>
      <c r="E737" s="39" t="str">
        <f>IF($B737&lt;&gt;"",_xlfn.IFNA(VLOOKUP($B737,'Node Details'!$B:$U,E$1,0),"Check"),"")</f>
        <v>Airtel</v>
      </c>
      <c r="F737" s="40">
        <v>45107</v>
      </c>
      <c r="G737" s="82"/>
      <c r="H737" s="39" t="s">
        <v>2829</v>
      </c>
      <c r="I737" s="38">
        <v>1</v>
      </c>
      <c r="J737" s="38">
        <v>50</v>
      </c>
      <c r="K737" s="39">
        <f t="shared" si="77"/>
        <v>50</v>
      </c>
      <c r="L737" s="64">
        <v>44990</v>
      </c>
      <c r="M737" s="82"/>
      <c r="N737" s="96" t="s">
        <v>577</v>
      </c>
      <c r="O737" s="94">
        <v>45082</v>
      </c>
      <c r="P737" s="38">
        <f t="shared" si="78"/>
        <v>50</v>
      </c>
      <c r="Q737" s="38">
        <f t="shared" si="79"/>
        <v>50</v>
      </c>
      <c r="R737" s="38"/>
      <c r="S737" s="96" t="s">
        <v>578</v>
      </c>
      <c r="T737" s="97">
        <v>45136</v>
      </c>
      <c r="U737" s="38">
        <f t="shared" si="80"/>
        <v>50</v>
      </c>
      <c r="V737" s="38">
        <f t="shared" si="81"/>
        <v>1</v>
      </c>
      <c r="W737" s="82">
        <f t="shared" si="82"/>
        <v>50</v>
      </c>
      <c r="X737" s="98" t="s">
        <v>95</v>
      </c>
      <c r="Y737" s="98" t="s">
        <v>89</v>
      </c>
      <c r="Z737" s="72"/>
      <c r="AA737" s="72"/>
      <c r="AB737" t="s">
        <v>100</v>
      </c>
      <c r="AC737" s="72" t="s">
        <v>101</v>
      </c>
    </row>
    <row r="738" spans="1:29" ht="15" customHeight="1">
      <c r="A738" s="38">
        <f t="shared" si="83"/>
        <v>736</v>
      </c>
      <c r="B738" s="38" t="s">
        <v>678</v>
      </c>
      <c r="C738" s="39" t="str">
        <f>IF($B738&lt;&gt;"",_xlfn.IFNA(VLOOKUP($B738,'Node Details'!$B:$U,C$1,0),"Check"),"")</f>
        <v>0000K0E08-K0E080105</v>
      </c>
      <c r="D738" s="39" t="str">
        <f>IF($B738&lt;&gt;"",_xlfn.IFNA(VLOOKUP($B738,'Node Details'!$B:$U,D$1,0),"Check"),"")</f>
        <v>K0E</v>
      </c>
      <c r="E738" s="39" t="str">
        <f>IF($B738&lt;&gt;"",_xlfn.IFNA(VLOOKUP($B738,'Node Details'!$B:$U,E$1,0),"Check"),"")</f>
        <v>Airtel</v>
      </c>
      <c r="F738" s="40">
        <v>45107</v>
      </c>
      <c r="G738" s="82"/>
      <c r="H738" s="39" t="s">
        <v>2829</v>
      </c>
      <c r="I738" s="38">
        <v>1</v>
      </c>
      <c r="J738" s="38">
        <v>50</v>
      </c>
      <c r="K738" s="39">
        <f t="shared" si="77"/>
        <v>50</v>
      </c>
      <c r="L738" s="64">
        <v>45000</v>
      </c>
      <c r="M738" s="82"/>
      <c r="N738" s="96" t="s">
        <v>577</v>
      </c>
      <c r="O738" s="94">
        <v>45082</v>
      </c>
      <c r="P738" s="38">
        <f t="shared" si="78"/>
        <v>50</v>
      </c>
      <c r="Q738" s="38">
        <f t="shared" si="79"/>
        <v>50</v>
      </c>
      <c r="R738" s="38"/>
      <c r="S738" s="96" t="s">
        <v>578</v>
      </c>
      <c r="T738" s="97">
        <v>45136</v>
      </c>
      <c r="U738" s="38">
        <f t="shared" si="80"/>
        <v>50</v>
      </c>
      <c r="V738" s="38">
        <f t="shared" si="81"/>
        <v>1</v>
      </c>
      <c r="W738" s="82">
        <f t="shared" si="82"/>
        <v>50</v>
      </c>
      <c r="X738" s="98" t="s">
        <v>95</v>
      </c>
      <c r="Y738" s="98" t="s">
        <v>89</v>
      </c>
      <c r="Z738" s="72"/>
      <c r="AA738" s="72"/>
      <c r="AB738" t="s">
        <v>100</v>
      </c>
      <c r="AC738" s="72" t="s">
        <v>101</v>
      </c>
    </row>
    <row r="739" spans="1:29" ht="15" customHeight="1">
      <c r="A739" s="38">
        <f t="shared" si="83"/>
        <v>737</v>
      </c>
      <c r="B739" s="38" t="s">
        <v>2276</v>
      </c>
      <c r="C739" s="39" t="str">
        <f>IF($B739&lt;&gt;"",_xlfn.IFNA(VLOOKUP($B739,'Node Details'!$B:$U,C$1,0),"Check"),"")</f>
        <v>0000K0E08-K0E080105</v>
      </c>
      <c r="D739" s="39" t="str">
        <f>IF($B739&lt;&gt;"",_xlfn.IFNA(VLOOKUP($B739,'Node Details'!$B:$U,D$1,0),"Check"),"")</f>
        <v>K0E</v>
      </c>
      <c r="E739" s="39" t="str">
        <f>IF($B739&lt;&gt;"",_xlfn.IFNA(VLOOKUP($B739,'Node Details'!$B:$U,E$1,0),"Check"),"")</f>
        <v>Airtel</v>
      </c>
      <c r="F739" s="40">
        <v>45107</v>
      </c>
      <c r="G739" s="82"/>
      <c r="H739" s="39" t="s">
        <v>2829</v>
      </c>
      <c r="I739" s="38">
        <v>1</v>
      </c>
      <c r="J739" s="38">
        <v>50</v>
      </c>
      <c r="K739" s="39">
        <f t="shared" si="77"/>
        <v>50</v>
      </c>
      <c r="L739" s="64">
        <v>45005</v>
      </c>
      <c r="M739" s="82"/>
      <c r="N739" s="96" t="s">
        <v>577</v>
      </c>
      <c r="O739" s="94">
        <v>45082</v>
      </c>
      <c r="P739" s="38">
        <f t="shared" si="78"/>
        <v>50</v>
      </c>
      <c r="Q739" s="38">
        <f t="shared" si="79"/>
        <v>50</v>
      </c>
      <c r="R739" s="38"/>
      <c r="S739" s="96" t="s">
        <v>578</v>
      </c>
      <c r="T739" s="97">
        <v>45136</v>
      </c>
      <c r="U739" s="38">
        <f t="shared" si="80"/>
        <v>50</v>
      </c>
      <c r="V739" s="38">
        <f t="shared" si="81"/>
        <v>1</v>
      </c>
      <c r="W739" s="82">
        <f t="shared" si="82"/>
        <v>50</v>
      </c>
      <c r="X739" s="98" t="s">
        <v>95</v>
      </c>
      <c r="Y739" s="98" t="s">
        <v>89</v>
      </c>
      <c r="Z739" s="72"/>
      <c r="AA739" s="72"/>
      <c r="AB739" t="s">
        <v>100</v>
      </c>
      <c r="AC739" s="72" t="s">
        <v>101</v>
      </c>
    </row>
    <row r="740" spans="1:29" ht="15" customHeight="1">
      <c r="A740" s="38">
        <f t="shared" si="83"/>
        <v>738</v>
      </c>
      <c r="B740" s="38" t="s">
        <v>675</v>
      </c>
      <c r="C740" s="39" t="str">
        <f>IF($B740&lt;&gt;"",_xlfn.IFNA(VLOOKUP($B740,'Node Details'!$B:$U,C$1,0),"Check"),"")</f>
        <v>0000K0E08-K0E080105</v>
      </c>
      <c r="D740" s="39" t="str">
        <f>IF($B740&lt;&gt;"",_xlfn.IFNA(VLOOKUP($B740,'Node Details'!$B:$U,D$1,0),"Check"),"")</f>
        <v>K0E</v>
      </c>
      <c r="E740" s="39" t="str">
        <f>IF($B740&lt;&gt;"",_xlfn.IFNA(VLOOKUP($B740,'Node Details'!$B:$U,E$1,0),"Check"),"")</f>
        <v>Airtel</v>
      </c>
      <c r="F740" s="40">
        <v>45107</v>
      </c>
      <c r="G740" s="82"/>
      <c r="H740" s="39" t="s">
        <v>2829</v>
      </c>
      <c r="I740" s="38">
        <v>1</v>
      </c>
      <c r="J740" s="38">
        <v>50</v>
      </c>
      <c r="K740" s="39">
        <f t="shared" si="77"/>
        <v>50</v>
      </c>
      <c r="L740" s="64">
        <v>45032</v>
      </c>
      <c r="M740" s="82"/>
      <c r="N740" s="96" t="s">
        <v>577</v>
      </c>
      <c r="O740" s="94">
        <v>45082</v>
      </c>
      <c r="P740" s="38">
        <f t="shared" si="78"/>
        <v>50</v>
      </c>
      <c r="Q740" s="38">
        <f t="shared" si="79"/>
        <v>50</v>
      </c>
      <c r="R740" s="38"/>
      <c r="S740" s="96" t="s">
        <v>578</v>
      </c>
      <c r="T740" s="97">
        <v>45136</v>
      </c>
      <c r="U740" s="38">
        <f t="shared" si="80"/>
        <v>50</v>
      </c>
      <c r="V740" s="38">
        <f t="shared" si="81"/>
        <v>1</v>
      </c>
      <c r="W740" s="82">
        <f t="shared" si="82"/>
        <v>50</v>
      </c>
      <c r="X740" s="98" t="s">
        <v>95</v>
      </c>
      <c r="Y740" s="98" t="s">
        <v>89</v>
      </c>
      <c r="Z740" s="72"/>
      <c r="AA740" s="72"/>
      <c r="AB740" t="s">
        <v>100</v>
      </c>
      <c r="AC740" s="72" t="s">
        <v>101</v>
      </c>
    </row>
    <row r="741" spans="1:29" ht="15" customHeight="1">
      <c r="A741" s="38">
        <f t="shared" si="83"/>
        <v>739</v>
      </c>
      <c r="B741" s="38" t="s">
        <v>2278</v>
      </c>
      <c r="C741" s="39" t="str">
        <f>IF($B741&lt;&gt;"",_xlfn.IFNA(VLOOKUP($B741,'Node Details'!$B:$U,C$1,0),"Check"),"")</f>
        <v>K0E080103-K0E080108</v>
      </c>
      <c r="D741" s="39" t="str">
        <f>IF($B741&lt;&gt;"",_xlfn.IFNA(VLOOKUP($B741,'Node Details'!$B:$U,D$1,0),"Check"),"")</f>
        <v>K0E</v>
      </c>
      <c r="E741" s="39" t="str">
        <f>IF($B741&lt;&gt;"",_xlfn.IFNA(VLOOKUP($B741,'Node Details'!$B:$U,E$1,0),"Check"),"")</f>
        <v>Airtel</v>
      </c>
      <c r="F741" s="40">
        <v>45107</v>
      </c>
      <c r="G741" s="82"/>
      <c r="H741" s="39" t="s">
        <v>2829</v>
      </c>
      <c r="I741" s="38">
        <v>1</v>
      </c>
      <c r="J741" s="38">
        <v>50</v>
      </c>
      <c r="K741" s="39">
        <f t="shared" si="77"/>
        <v>50</v>
      </c>
      <c r="L741" s="64">
        <v>45097</v>
      </c>
      <c r="M741" s="82"/>
      <c r="N741" s="96" t="s">
        <v>577</v>
      </c>
      <c r="O741" s="94">
        <v>45082</v>
      </c>
      <c r="P741" s="38">
        <f t="shared" si="78"/>
        <v>50</v>
      </c>
      <c r="Q741" s="38">
        <f t="shared" si="79"/>
        <v>50</v>
      </c>
      <c r="R741" s="38"/>
      <c r="S741" s="96" t="s">
        <v>578</v>
      </c>
      <c r="T741" s="97">
        <v>45136</v>
      </c>
      <c r="U741" s="38">
        <f t="shared" si="80"/>
        <v>50</v>
      </c>
      <c r="V741" s="38">
        <f t="shared" si="81"/>
        <v>1</v>
      </c>
      <c r="W741" s="82">
        <f t="shared" si="82"/>
        <v>50</v>
      </c>
      <c r="X741" s="98" t="s">
        <v>95</v>
      </c>
      <c r="Y741" s="98" t="s">
        <v>89</v>
      </c>
      <c r="Z741" s="72"/>
      <c r="AA741" s="72"/>
      <c r="AB741" t="s">
        <v>100</v>
      </c>
      <c r="AC741" s="72" t="s">
        <v>101</v>
      </c>
    </row>
    <row r="742" spans="1:29" ht="15" customHeight="1">
      <c r="A742" s="38">
        <f t="shared" si="83"/>
        <v>740</v>
      </c>
      <c r="B742" s="38" t="s">
        <v>2280</v>
      </c>
      <c r="C742" s="39" t="str">
        <f>IF($B742&lt;&gt;"",_xlfn.IFNA(VLOOKUP($B742,'Node Details'!$B:$U,C$1,0),"Check"),"")</f>
        <v>K0E080103-K0E080108</v>
      </c>
      <c r="D742" s="39" t="str">
        <f>IF($B742&lt;&gt;"",_xlfn.IFNA(VLOOKUP($B742,'Node Details'!$B:$U,D$1,0),"Check"),"")</f>
        <v>K0E</v>
      </c>
      <c r="E742" s="39" t="str">
        <f>IF($B742&lt;&gt;"",_xlfn.IFNA(VLOOKUP($B742,'Node Details'!$B:$U,E$1,0),"Check"),"")</f>
        <v>Airtel</v>
      </c>
      <c r="F742" s="40">
        <v>45107</v>
      </c>
      <c r="G742" s="82"/>
      <c r="H742" s="39" t="s">
        <v>2829</v>
      </c>
      <c r="I742" s="38">
        <v>1</v>
      </c>
      <c r="J742" s="38">
        <v>50</v>
      </c>
      <c r="K742" s="39">
        <f t="shared" si="77"/>
        <v>50</v>
      </c>
      <c r="L742" s="64">
        <v>45097</v>
      </c>
      <c r="M742" s="82"/>
      <c r="N742" s="96" t="s">
        <v>577</v>
      </c>
      <c r="O742" s="94">
        <v>45082</v>
      </c>
      <c r="P742" s="38">
        <f t="shared" si="78"/>
        <v>50</v>
      </c>
      <c r="Q742" s="38">
        <f t="shared" si="79"/>
        <v>50</v>
      </c>
      <c r="R742" s="38"/>
      <c r="S742" s="96" t="s">
        <v>578</v>
      </c>
      <c r="T742" s="97">
        <v>45136</v>
      </c>
      <c r="U742" s="38">
        <f t="shared" si="80"/>
        <v>50</v>
      </c>
      <c r="V742" s="38">
        <f t="shared" si="81"/>
        <v>1</v>
      </c>
      <c r="W742" s="82">
        <f t="shared" si="82"/>
        <v>50</v>
      </c>
      <c r="X742" s="98" t="s">
        <v>95</v>
      </c>
      <c r="Y742" s="98" t="s">
        <v>89</v>
      </c>
      <c r="Z742" s="72"/>
      <c r="AA742" s="72"/>
      <c r="AB742" t="s">
        <v>100</v>
      </c>
      <c r="AC742" s="72" t="s">
        <v>101</v>
      </c>
    </row>
    <row r="743" spans="1:29" ht="15" customHeight="1">
      <c r="A743" s="38">
        <f t="shared" si="83"/>
        <v>741</v>
      </c>
      <c r="B743" s="38" t="s">
        <v>680</v>
      </c>
      <c r="C743" s="39" t="str">
        <f>IF($B743&lt;&gt;"",_xlfn.IFNA(VLOOKUP($B743,'Node Details'!$B:$U,C$1,0),"Check"),"")</f>
        <v>K0E080103-K0E080108</v>
      </c>
      <c r="D743" s="39" t="str">
        <f>IF($B743&lt;&gt;"",_xlfn.IFNA(VLOOKUP($B743,'Node Details'!$B:$U,D$1,0),"Check"),"")</f>
        <v>K0E</v>
      </c>
      <c r="E743" s="39" t="str">
        <f>IF($B743&lt;&gt;"",_xlfn.IFNA(VLOOKUP($B743,'Node Details'!$B:$U,E$1,0),"Check"),"")</f>
        <v>Airtel</v>
      </c>
      <c r="F743" s="40">
        <v>45107</v>
      </c>
      <c r="G743" s="82"/>
      <c r="H743" s="39" t="s">
        <v>2829</v>
      </c>
      <c r="I743" s="38">
        <v>1</v>
      </c>
      <c r="J743" s="38">
        <v>50</v>
      </c>
      <c r="K743" s="39">
        <f t="shared" si="77"/>
        <v>50</v>
      </c>
      <c r="L743" s="64">
        <v>45097</v>
      </c>
      <c r="M743" s="82"/>
      <c r="N743" s="96" t="s">
        <v>577</v>
      </c>
      <c r="O743" s="94">
        <v>45082</v>
      </c>
      <c r="P743" s="38">
        <f t="shared" si="78"/>
        <v>50</v>
      </c>
      <c r="Q743" s="38">
        <f t="shared" si="79"/>
        <v>50</v>
      </c>
      <c r="R743" s="38"/>
      <c r="S743" s="96" t="s">
        <v>578</v>
      </c>
      <c r="T743" s="97">
        <v>45136</v>
      </c>
      <c r="U743" s="38">
        <f t="shared" si="80"/>
        <v>50</v>
      </c>
      <c r="V743" s="38">
        <f t="shared" si="81"/>
        <v>1</v>
      </c>
      <c r="W743" s="82">
        <f t="shared" si="82"/>
        <v>50</v>
      </c>
      <c r="X743" s="98" t="s">
        <v>95</v>
      </c>
      <c r="Y743" s="98" t="s">
        <v>89</v>
      </c>
      <c r="Z743" s="72"/>
      <c r="AA743" s="72"/>
      <c r="AB743" t="s">
        <v>100</v>
      </c>
      <c r="AC743" s="72" t="s">
        <v>101</v>
      </c>
    </row>
    <row r="744" spans="1:29" ht="15" customHeight="1">
      <c r="A744" s="38">
        <f t="shared" si="83"/>
        <v>742</v>
      </c>
      <c r="B744" s="38" t="s">
        <v>683</v>
      </c>
      <c r="C744" s="39" t="str">
        <f>IF($B744&lt;&gt;"",_xlfn.IFNA(VLOOKUP($B744,'Node Details'!$B:$U,C$1,0),"Check"),"")</f>
        <v>000000K0E-0000K0E06</v>
      </c>
      <c r="D744" s="39" t="str">
        <f>IF($B744&lt;&gt;"",_xlfn.IFNA(VLOOKUP($B744,'Node Details'!$B:$U,D$1,0),"Check"),"")</f>
        <v>K0E</v>
      </c>
      <c r="E744" s="39" t="str">
        <f>IF($B744&lt;&gt;"",_xlfn.IFNA(VLOOKUP($B744,'Node Details'!$B:$U,E$1,0),"Check"),"")</f>
        <v>Airtel</v>
      </c>
      <c r="F744" s="40">
        <v>45107</v>
      </c>
      <c r="G744" s="82"/>
      <c r="H744" s="39" t="s">
        <v>2829</v>
      </c>
      <c r="I744" s="38">
        <v>1</v>
      </c>
      <c r="J744" s="38">
        <v>50</v>
      </c>
      <c r="K744" s="39">
        <f t="shared" si="77"/>
        <v>50</v>
      </c>
      <c r="L744" s="64">
        <v>44934</v>
      </c>
      <c r="M744" s="82"/>
      <c r="N744" s="96" t="s">
        <v>577</v>
      </c>
      <c r="O744" s="94">
        <v>45082</v>
      </c>
      <c r="P744" s="38">
        <f t="shared" si="78"/>
        <v>50</v>
      </c>
      <c r="Q744" s="38">
        <f t="shared" si="79"/>
        <v>50</v>
      </c>
      <c r="R744" s="38"/>
      <c r="S744" s="96" t="s">
        <v>578</v>
      </c>
      <c r="T744" s="97">
        <v>45136</v>
      </c>
      <c r="U744" s="38">
        <f t="shared" si="80"/>
        <v>50</v>
      </c>
      <c r="V744" s="38">
        <f t="shared" si="81"/>
        <v>1</v>
      </c>
      <c r="W744" s="82">
        <f t="shared" si="82"/>
        <v>50</v>
      </c>
      <c r="X744" s="98" t="s">
        <v>95</v>
      </c>
      <c r="Y744" s="98" t="s">
        <v>89</v>
      </c>
      <c r="Z744" s="72"/>
      <c r="AA744" s="72"/>
      <c r="AB744" t="s">
        <v>100</v>
      </c>
      <c r="AC744" s="72" t="s">
        <v>101</v>
      </c>
    </row>
    <row r="745" spans="1:29" ht="15" customHeight="1">
      <c r="A745" s="38">
        <f t="shared" si="83"/>
        <v>743</v>
      </c>
      <c r="B745" s="38" t="s">
        <v>685</v>
      </c>
      <c r="C745" s="39" t="str">
        <f>IF($B745&lt;&gt;"",_xlfn.IFNA(VLOOKUP($B745,'Node Details'!$B:$U,C$1,0),"Check"),"")</f>
        <v>0000K0E09-K0E090101</v>
      </c>
      <c r="D745" s="39" t="str">
        <f>IF($B745&lt;&gt;"",_xlfn.IFNA(VLOOKUP($B745,'Node Details'!$B:$U,D$1,0),"Check"),"")</f>
        <v>K0E</v>
      </c>
      <c r="E745" s="39" t="str">
        <f>IF($B745&lt;&gt;"",_xlfn.IFNA(VLOOKUP($B745,'Node Details'!$B:$U,E$1,0),"Check"),"")</f>
        <v>Airtel</v>
      </c>
      <c r="F745" s="40">
        <v>45107</v>
      </c>
      <c r="G745" s="82"/>
      <c r="H745" s="39" t="s">
        <v>2829</v>
      </c>
      <c r="I745" s="38">
        <v>1</v>
      </c>
      <c r="J745" s="38">
        <v>50</v>
      </c>
      <c r="K745" s="39">
        <f t="shared" si="77"/>
        <v>50</v>
      </c>
      <c r="L745" s="64">
        <v>44945</v>
      </c>
      <c r="M745" s="82"/>
      <c r="N745" s="96" t="s">
        <v>577</v>
      </c>
      <c r="O745" s="94">
        <v>45082</v>
      </c>
      <c r="P745" s="38">
        <f t="shared" si="78"/>
        <v>50</v>
      </c>
      <c r="Q745" s="38">
        <f t="shared" si="79"/>
        <v>50</v>
      </c>
      <c r="R745" s="38"/>
      <c r="S745" s="96" t="s">
        <v>578</v>
      </c>
      <c r="T745" s="97">
        <v>45136</v>
      </c>
      <c r="U745" s="38">
        <f t="shared" si="80"/>
        <v>50</v>
      </c>
      <c r="V745" s="38">
        <f t="shared" si="81"/>
        <v>1</v>
      </c>
      <c r="W745" s="82">
        <f t="shared" si="82"/>
        <v>50</v>
      </c>
      <c r="X745" s="98" t="s">
        <v>95</v>
      </c>
      <c r="Y745" s="98" t="s">
        <v>89</v>
      </c>
      <c r="Z745" s="72"/>
      <c r="AA745" s="72"/>
      <c r="AB745" t="s">
        <v>100</v>
      </c>
      <c r="AC745" s="72" t="s">
        <v>101</v>
      </c>
    </row>
    <row r="746" spans="1:29" ht="15" customHeight="1">
      <c r="A746" s="38">
        <f t="shared" si="83"/>
        <v>744</v>
      </c>
      <c r="B746" s="38" t="s">
        <v>2282</v>
      </c>
      <c r="C746" s="39" t="str">
        <f>IF($B746&lt;&gt;"",_xlfn.IFNA(VLOOKUP($B746,'Node Details'!$B:$U,C$1,0),"Check"),"")</f>
        <v>0000K0E09-K0E090107</v>
      </c>
      <c r="D746" s="39" t="str">
        <f>IF($B746&lt;&gt;"",_xlfn.IFNA(VLOOKUP($B746,'Node Details'!$B:$U,D$1,0),"Check"),"")</f>
        <v>K0E</v>
      </c>
      <c r="E746" s="39" t="str">
        <f>IF($B746&lt;&gt;"",_xlfn.IFNA(VLOOKUP($B746,'Node Details'!$B:$U,E$1,0),"Check"),"")</f>
        <v>Airtel</v>
      </c>
      <c r="F746" s="40">
        <v>45107</v>
      </c>
      <c r="G746" s="82"/>
      <c r="H746" s="39" t="s">
        <v>2829</v>
      </c>
      <c r="I746" s="38">
        <v>1</v>
      </c>
      <c r="J746" s="38">
        <v>50</v>
      </c>
      <c r="K746" s="39">
        <f t="shared" si="77"/>
        <v>50</v>
      </c>
      <c r="L746" s="64">
        <v>44990</v>
      </c>
      <c r="M746" s="82"/>
      <c r="N746" s="96" t="s">
        <v>577</v>
      </c>
      <c r="O746" s="94">
        <v>45082</v>
      </c>
      <c r="P746" s="38">
        <f t="shared" si="78"/>
        <v>50</v>
      </c>
      <c r="Q746" s="38">
        <f t="shared" si="79"/>
        <v>50</v>
      </c>
      <c r="R746" s="38"/>
      <c r="S746" s="96" t="s">
        <v>578</v>
      </c>
      <c r="T746" s="97">
        <v>45136</v>
      </c>
      <c r="U746" s="38">
        <f t="shared" si="80"/>
        <v>50</v>
      </c>
      <c r="V746" s="38">
        <f t="shared" si="81"/>
        <v>1</v>
      </c>
      <c r="W746" s="82">
        <f t="shared" si="82"/>
        <v>50</v>
      </c>
      <c r="X746" s="98" t="s">
        <v>95</v>
      </c>
      <c r="Y746" s="98" t="s">
        <v>89</v>
      </c>
      <c r="Z746" s="72"/>
      <c r="AA746" s="72"/>
      <c r="AB746" t="s">
        <v>100</v>
      </c>
      <c r="AC746" s="72" t="s">
        <v>101</v>
      </c>
    </row>
    <row r="747" spans="1:29" ht="15" customHeight="1">
      <c r="A747" s="38">
        <f t="shared" si="83"/>
        <v>745</v>
      </c>
      <c r="B747" s="38" t="s">
        <v>694</v>
      </c>
      <c r="C747" s="39" t="str">
        <f>IF($B747&lt;&gt;"",_xlfn.IFNA(VLOOKUP($B747,'Node Details'!$B:$U,C$1,0),"Check"),"")</f>
        <v>0000K0E09-K0E090107</v>
      </c>
      <c r="D747" s="39" t="str">
        <f>IF($B747&lt;&gt;"",_xlfn.IFNA(VLOOKUP($B747,'Node Details'!$B:$U,D$1,0),"Check"),"")</f>
        <v>K0E</v>
      </c>
      <c r="E747" s="39" t="str">
        <f>IF($B747&lt;&gt;"",_xlfn.IFNA(VLOOKUP($B747,'Node Details'!$B:$U,E$1,0),"Check"),"")</f>
        <v>Airtel</v>
      </c>
      <c r="F747" s="40">
        <v>45107</v>
      </c>
      <c r="G747" s="82"/>
      <c r="H747" s="39" t="s">
        <v>2829</v>
      </c>
      <c r="I747" s="38">
        <v>1</v>
      </c>
      <c r="J747" s="38">
        <v>50</v>
      </c>
      <c r="K747" s="39">
        <f t="shared" si="77"/>
        <v>50</v>
      </c>
      <c r="L747" s="64">
        <v>45028</v>
      </c>
      <c r="M747" s="82"/>
      <c r="N747" s="96" t="s">
        <v>577</v>
      </c>
      <c r="O747" s="94">
        <v>45082</v>
      </c>
      <c r="P747" s="38">
        <f t="shared" si="78"/>
        <v>50</v>
      </c>
      <c r="Q747" s="38">
        <f t="shared" si="79"/>
        <v>50</v>
      </c>
      <c r="R747" s="38"/>
      <c r="S747" s="96" t="s">
        <v>578</v>
      </c>
      <c r="T747" s="97">
        <v>45136</v>
      </c>
      <c r="U747" s="38">
        <f t="shared" si="80"/>
        <v>50</v>
      </c>
      <c r="V747" s="38">
        <f t="shared" si="81"/>
        <v>1</v>
      </c>
      <c r="W747" s="82">
        <f t="shared" si="82"/>
        <v>50</v>
      </c>
      <c r="X747" s="98" t="s">
        <v>95</v>
      </c>
      <c r="Y747" s="98" t="s">
        <v>89</v>
      </c>
      <c r="Z747" s="72"/>
      <c r="AA747" s="72"/>
      <c r="AB747" t="s">
        <v>100</v>
      </c>
      <c r="AC747" s="72" t="s">
        <v>101</v>
      </c>
    </row>
    <row r="748" spans="1:29" ht="15" customHeight="1">
      <c r="A748" s="38">
        <f t="shared" si="83"/>
        <v>746</v>
      </c>
      <c r="B748" s="38" t="s">
        <v>691</v>
      </c>
      <c r="C748" s="39" t="str">
        <f>IF($B748&lt;&gt;"",_xlfn.IFNA(VLOOKUP($B748,'Node Details'!$B:$U,C$1,0),"Check"),"")</f>
        <v>0000K0E09-K0E090104</v>
      </c>
      <c r="D748" s="39" t="str">
        <f>IF($B748&lt;&gt;"",_xlfn.IFNA(VLOOKUP($B748,'Node Details'!$B:$U,D$1,0),"Check"),"")</f>
        <v>K0E</v>
      </c>
      <c r="E748" s="39" t="str">
        <f>IF($B748&lt;&gt;"",_xlfn.IFNA(VLOOKUP($B748,'Node Details'!$B:$U,E$1,0),"Check"),"")</f>
        <v>Airtel</v>
      </c>
      <c r="F748" s="40">
        <v>45107</v>
      </c>
      <c r="G748" s="82"/>
      <c r="H748" s="39" t="s">
        <v>2829</v>
      </c>
      <c r="I748" s="38">
        <v>1</v>
      </c>
      <c r="J748" s="38">
        <v>50</v>
      </c>
      <c r="K748" s="39">
        <f t="shared" si="77"/>
        <v>50</v>
      </c>
      <c r="L748" s="64">
        <v>44930</v>
      </c>
      <c r="M748" s="82"/>
      <c r="N748" s="96" t="s">
        <v>577</v>
      </c>
      <c r="O748" s="94">
        <v>45082</v>
      </c>
      <c r="P748" s="38">
        <f t="shared" si="78"/>
        <v>50</v>
      </c>
      <c r="Q748" s="38">
        <f t="shared" si="79"/>
        <v>50</v>
      </c>
      <c r="R748" s="38"/>
      <c r="S748" s="96" t="s">
        <v>578</v>
      </c>
      <c r="T748" s="97">
        <v>45136</v>
      </c>
      <c r="U748" s="38">
        <f t="shared" si="80"/>
        <v>50</v>
      </c>
      <c r="V748" s="38">
        <f t="shared" si="81"/>
        <v>1</v>
      </c>
      <c r="W748" s="82">
        <f t="shared" si="82"/>
        <v>50</v>
      </c>
      <c r="X748" s="98" t="s">
        <v>95</v>
      </c>
      <c r="Y748" s="98" t="s">
        <v>89</v>
      </c>
      <c r="Z748" s="72"/>
      <c r="AA748" s="72"/>
      <c r="AB748" t="s">
        <v>100</v>
      </c>
      <c r="AC748" s="72" t="s">
        <v>101</v>
      </c>
    </row>
    <row r="749" spans="1:29" ht="15" customHeight="1">
      <c r="A749" s="38">
        <f t="shared" si="83"/>
        <v>747</v>
      </c>
      <c r="B749" s="38" t="s">
        <v>2284</v>
      </c>
      <c r="C749" s="39" t="str">
        <f>IF($B749&lt;&gt;"",_xlfn.IFNA(VLOOKUP($B749,'Node Details'!$B:$U,C$1,0),"Check"),"")</f>
        <v>0000K0E09-K0E090107</v>
      </c>
      <c r="D749" s="39" t="str">
        <f>IF($B749&lt;&gt;"",_xlfn.IFNA(VLOOKUP($B749,'Node Details'!$B:$U,D$1,0),"Check"),"")</f>
        <v>K0E</v>
      </c>
      <c r="E749" s="39" t="str">
        <f>IF($B749&lt;&gt;"",_xlfn.IFNA(VLOOKUP($B749,'Node Details'!$B:$U,E$1,0),"Check"),"")</f>
        <v>Airtel</v>
      </c>
      <c r="F749" s="40">
        <v>45107</v>
      </c>
      <c r="G749" s="82"/>
      <c r="H749" s="39" t="s">
        <v>2829</v>
      </c>
      <c r="I749" s="38">
        <v>1</v>
      </c>
      <c r="J749" s="38">
        <v>50</v>
      </c>
      <c r="K749" s="39">
        <f t="shared" si="77"/>
        <v>50</v>
      </c>
      <c r="L749" s="64">
        <v>45032</v>
      </c>
      <c r="M749" s="82"/>
      <c r="N749" s="96" t="s">
        <v>577</v>
      </c>
      <c r="O749" s="94">
        <v>45082</v>
      </c>
      <c r="P749" s="38">
        <f t="shared" si="78"/>
        <v>50</v>
      </c>
      <c r="Q749" s="38">
        <f t="shared" si="79"/>
        <v>50</v>
      </c>
      <c r="R749" s="38"/>
      <c r="S749" s="96" t="s">
        <v>578</v>
      </c>
      <c r="T749" s="97">
        <v>45136</v>
      </c>
      <c r="U749" s="38">
        <f t="shared" si="80"/>
        <v>50</v>
      </c>
      <c r="V749" s="38">
        <f t="shared" si="81"/>
        <v>1</v>
      </c>
      <c r="W749" s="82">
        <f t="shared" si="82"/>
        <v>50</v>
      </c>
      <c r="X749" s="98" t="s">
        <v>95</v>
      </c>
      <c r="Y749" s="98" t="s">
        <v>89</v>
      </c>
      <c r="Z749" s="72"/>
      <c r="AA749" s="72"/>
      <c r="AB749" t="s">
        <v>100</v>
      </c>
      <c r="AC749" s="72" t="s">
        <v>101</v>
      </c>
    </row>
    <row r="750" spans="1:29" ht="15" customHeight="1">
      <c r="A750" s="38">
        <f t="shared" si="83"/>
        <v>748</v>
      </c>
      <c r="B750" s="38" t="s">
        <v>2286</v>
      </c>
      <c r="C750" s="39" t="str">
        <f>IF($B750&lt;&gt;"",_xlfn.IFNA(VLOOKUP($B750,'Node Details'!$B:$U,C$1,0),"Check"),"")</f>
        <v>0000K0E09-K0E090107</v>
      </c>
      <c r="D750" s="39" t="str">
        <f>IF($B750&lt;&gt;"",_xlfn.IFNA(VLOOKUP($B750,'Node Details'!$B:$U,D$1,0),"Check"),"")</f>
        <v>K0E</v>
      </c>
      <c r="E750" s="39" t="str">
        <f>IF($B750&lt;&gt;"",_xlfn.IFNA(VLOOKUP($B750,'Node Details'!$B:$U,E$1,0),"Check"),"")</f>
        <v>Airtel</v>
      </c>
      <c r="F750" s="40">
        <v>45107</v>
      </c>
      <c r="G750" s="82"/>
      <c r="H750" s="39" t="s">
        <v>2829</v>
      </c>
      <c r="I750" s="38">
        <v>1</v>
      </c>
      <c r="J750" s="38">
        <v>50</v>
      </c>
      <c r="K750" s="39">
        <f t="shared" si="77"/>
        <v>50</v>
      </c>
      <c r="L750" s="64">
        <v>45069</v>
      </c>
      <c r="M750" s="82"/>
      <c r="N750" s="96" t="s">
        <v>577</v>
      </c>
      <c r="O750" s="94">
        <v>45082</v>
      </c>
      <c r="P750" s="38">
        <f t="shared" si="78"/>
        <v>50</v>
      </c>
      <c r="Q750" s="38">
        <f t="shared" si="79"/>
        <v>50</v>
      </c>
      <c r="R750" s="38"/>
      <c r="S750" s="96" t="s">
        <v>578</v>
      </c>
      <c r="T750" s="97">
        <v>45136</v>
      </c>
      <c r="U750" s="38">
        <f t="shared" si="80"/>
        <v>50</v>
      </c>
      <c r="V750" s="38">
        <f t="shared" si="81"/>
        <v>1</v>
      </c>
      <c r="W750" s="82">
        <f t="shared" si="82"/>
        <v>50</v>
      </c>
      <c r="X750" s="98" t="s">
        <v>95</v>
      </c>
      <c r="Y750" s="98" t="s">
        <v>89</v>
      </c>
      <c r="Z750" s="72"/>
      <c r="AA750" s="72"/>
      <c r="AB750" t="s">
        <v>100</v>
      </c>
      <c r="AC750" s="72" t="s">
        <v>101</v>
      </c>
    </row>
    <row r="751" spans="1:29" ht="15" customHeight="1">
      <c r="A751" s="38">
        <f t="shared" si="83"/>
        <v>749</v>
      </c>
      <c r="B751" s="38" t="s">
        <v>687</v>
      </c>
      <c r="C751" s="39" t="str">
        <f>IF($B751&lt;&gt;"",_xlfn.IFNA(VLOOKUP($B751,'Node Details'!$B:$U,C$1,0),"Check"),"")</f>
        <v>0000K0E09-K0E090107</v>
      </c>
      <c r="D751" s="39" t="str">
        <f>IF($B751&lt;&gt;"",_xlfn.IFNA(VLOOKUP($B751,'Node Details'!$B:$U,D$1,0),"Check"),"")</f>
        <v>K0E</v>
      </c>
      <c r="E751" s="39" t="str">
        <f>IF($B751&lt;&gt;"",_xlfn.IFNA(VLOOKUP($B751,'Node Details'!$B:$U,E$1,0),"Check"),"")</f>
        <v>Airtel</v>
      </c>
      <c r="F751" s="40">
        <v>45107</v>
      </c>
      <c r="G751" s="82"/>
      <c r="H751" s="39" t="s">
        <v>2829</v>
      </c>
      <c r="I751" s="38">
        <v>1</v>
      </c>
      <c r="J751" s="38">
        <v>50</v>
      </c>
      <c r="K751" s="39">
        <f t="shared" si="77"/>
        <v>50</v>
      </c>
      <c r="L751" s="64">
        <v>45069</v>
      </c>
      <c r="M751" s="82"/>
      <c r="N751" s="96" t="s">
        <v>577</v>
      </c>
      <c r="O751" s="94">
        <v>45082</v>
      </c>
      <c r="P751" s="38">
        <f t="shared" si="78"/>
        <v>50</v>
      </c>
      <c r="Q751" s="38">
        <f t="shared" si="79"/>
        <v>50</v>
      </c>
      <c r="R751" s="38"/>
      <c r="S751" s="96" t="s">
        <v>578</v>
      </c>
      <c r="T751" s="97">
        <v>45136</v>
      </c>
      <c r="U751" s="38">
        <f t="shared" si="80"/>
        <v>50</v>
      </c>
      <c r="V751" s="38">
        <f t="shared" si="81"/>
        <v>1</v>
      </c>
      <c r="W751" s="82">
        <f t="shared" si="82"/>
        <v>50</v>
      </c>
      <c r="X751" s="98" t="s">
        <v>95</v>
      </c>
      <c r="Y751" s="98" t="s">
        <v>89</v>
      </c>
      <c r="Z751" s="72"/>
      <c r="AA751" s="72"/>
      <c r="AB751" t="s">
        <v>100</v>
      </c>
      <c r="AC751" s="72" t="s">
        <v>101</v>
      </c>
    </row>
    <row r="752" spans="1:29" ht="15" customHeight="1">
      <c r="A752" s="38">
        <f t="shared" si="83"/>
        <v>750</v>
      </c>
      <c r="B752" s="38" t="s">
        <v>696</v>
      </c>
      <c r="C752" s="39" t="str">
        <f>IF($B752&lt;&gt;"",_xlfn.IFNA(VLOOKUP($B752,'Node Details'!$B:$U,C$1,0),"Check"),"")</f>
        <v>K0E090103-K0E090108</v>
      </c>
      <c r="D752" s="39" t="str">
        <f>IF($B752&lt;&gt;"",_xlfn.IFNA(VLOOKUP($B752,'Node Details'!$B:$U,D$1,0),"Check"),"")</f>
        <v>K0E</v>
      </c>
      <c r="E752" s="39" t="str">
        <f>IF($B752&lt;&gt;"",_xlfn.IFNA(VLOOKUP($B752,'Node Details'!$B:$U,E$1,0),"Check"),"")</f>
        <v>Airtel</v>
      </c>
      <c r="F752" s="40">
        <v>45107</v>
      </c>
      <c r="G752" s="82"/>
      <c r="H752" s="39" t="s">
        <v>2829</v>
      </c>
      <c r="I752" s="38">
        <v>1</v>
      </c>
      <c r="J752" s="38">
        <v>50</v>
      </c>
      <c r="K752" s="39">
        <f t="shared" si="77"/>
        <v>50</v>
      </c>
      <c r="L752" s="64">
        <v>45077</v>
      </c>
      <c r="M752" s="82"/>
      <c r="N752" s="96" t="s">
        <v>577</v>
      </c>
      <c r="O752" s="94">
        <v>45082</v>
      </c>
      <c r="P752" s="38">
        <f t="shared" si="78"/>
        <v>50</v>
      </c>
      <c r="Q752" s="38">
        <f t="shared" si="79"/>
        <v>50</v>
      </c>
      <c r="R752" s="38"/>
      <c r="S752" s="96" t="s">
        <v>578</v>
      </c>
      <c r="T752" s="97">
        <v>45136</v>
      </c>
      <c r="U752" s="38">
        <f t="shared" si="80"/>
        <v>50</v>
      </c>
      <c r="V752" s="38">
        <f t="shared" si="81"/>
        <v>1</v>
      </c>
      <c r="W752" s="82">
        <f t="shared" si="82"/>
        <v>50</v>
      </c>
      <c r="X752" s="98" t="s">
        <v>95</v>
      </c>
      <c r="Y752" s="98" t="s">
        <v>89</v>
      </c>
      <c r="Z752" s="72"/>
      <c r="AA752" s="72"/>
      <c r="AB752" t="s">
        <v>100</v>
      </c>
      <c r="AC752" s="72" t="s">
        <v>101</v>
      </c>
    </row>
    <row r="753" spans="1:29" ht="15" customHeight="1">
      <c r="A753" s="38">
        <f t="shared" si="83"/>
        <v>751</v>
      </c>
      <c r="B753" s="38" t="s">
        <v>699</v>
      </c>
      <c r="C753" s="39" t="str">
        <f>IF($B753&lt;&gt;"",_xlfn.IFNA(VLOOKUP($B753,'Node Details'!$B:$U,C$1,0),"Check"),"")</f>
        <v>000000K0E-0000K0E13</v>
      </c>
      <c r="D753" s="39" t="str">
        <f>IF($B753&lt;&gt;"",_xlfn.IFNA(VLOOKUP($B753,'Node Details'!$B:$U,D$1,0),"Check"),"")</f>
        <v>K0E</v>
      </c>
      <c r="E753" s="39" t="str">
        <f>IF($B753&lt;&gt;"",_xlfn.IFNA(VLOOKUP($B753,'Node Details'!$B:$U,E$1,0),"Check"),"")</f>
        <v>Airtel</v>
      </c>
      <c r="F753" s="40">
        <v>45107</v>
      </c>
      <c r="G753" s="82"/>
      <c r="H753" s="39" t="s">
        <v>2829</v>
      </c>
      <c r="I753" s="38">
        <v>1</v>
      </c>
      <c r="J753" s="38">
        <v>50</v>
      </c>
      <c r="K753" s="39">
        <f t="shared" si="77"/>
        <v>50</v>
      </c>
      <c r="L753" s="64">
        <v>44946</v>
      </c>
      <c r="M753" s="82"/>
      <c r="N753" s="96" t="s">
        <v>577</v>
      </c>
      <c r="O753" s="94">
        <v>45082</v>
      </c>
      <c r="P753" s="38">
        <f t="shared" si="78"/>
        <v>50</v>
      </c>
      <c r="Q753" s="38">
        <f t="shared" si="79"/>
        <v>50</v>
      </c>
      <c r="R753" s="38"/>
      <c r="S753" s="96" t="s">
        <v>578</v>
      </c>
      <c r="T753" s="97">
        <v>45136</v>
      </c>
      <c r="U753" s="38">
        <f t="shared" si="80"/>
        <v>50</v>
      </c>
      <c r="V753" s="38">
        <f t="shared" si="81"/>
        <v>1</v>
      </c>
      <c r="W753" s="82">
        <f t="shared" si="82"/>
        <v>50</v>
      </c>
      <c r="X753" s="98" t="s">
        <v>95</v>
      </c>
      <c r="Y753" s="98" t="s">
        <v>89</v>
      </c>
      <c r="Z753" s="72"/>
      <c r="AA753" s="72"/>
      <c r="AB753" t="s">
        <v>100</v>
      </c>
      <c r="AC753" s="72" t="s">
        <v>101</v>
      </c>
    </row>
    <row r="754" spans="1:29" ht="15" customHeight="1">
      <c r="A754" s="38">
        <f t="shared" si="83"/>
        <v>752</v>
      </c>
      <c r="B754" s="38" t="s">
        <v>2288</v>
      </c>
      <c r="C754" s="39" t="str">
        <f>IF($B754&lt;&gt;"",_xlfn.IFNA(VLOOKUP($B754,'Node Details'!$B:$U,C$1,0),"Check"),"")</f>
        <v>0000K0E14-K0E140105</v>
      </c>
      <c r="D754" s="39" t="str">
        <f>IF($B754&lt;&gt;"",_xlfn.IFNA(VLOOKUP($B754,'Node Details'!$B:$U,D$1,0),"Check"),"")</f>
        <v>K0E</v>
      </c>
      <c r="E754" s="39" t="str">
        <f>IF($B754&lt;&gt;"",_xlfn.IFNA(VLOOKUP($B754,'Node Details'!$B:$U,E$1,0),"Check"),"")</f>
        <v>Airtel</v>
      </c>
      <c r="F754" s="40">
        <v>45107</v>
      </c>
      <c r="G754" s="82"/>
      <c r="H754" s="39" t="s">
        <v>2829</v>
      </c>
      <c r="I754" s="38">
        <v>1</v>
      </c>
      <c r="J754" s="38">
        <v>50</v>
      </c>
      <c r="K754" s="39">
        <f t="shared" si="77"/>
        <v>50</v>
      </c>
      <c r="L754" s="64">
        <v>44946</v>
      </c>
      <c r="M754" s="82"/>
      <c r="N754" s="96" t="s">
        <v>577</v>
      </c>
      <c r="O754" s="94">
        <v>45082</v>
      </c>
      <c r="P754" s="38">
        <f t="shared" si="78"/>
        <v>50</v>
      </c>
      <c r="Q754" s="38">
        <f t="shared" si="79"/>
        <v>50</v>
      </c>
      <c r="R754" s="38"/>
      <c r="S754" s="96" t="s">
        <v>578</v>
      </c>
      <c r="T754" s="97">
        <v>45136</v>
      </c>
      <c r="U754" s="38">
        <f t="shared" si="80"/>
        <v>50</v>
      </c>
      <c r="V754" s="38">
        <f t="shared" si="81"/>
        <v>1</v>
      </c>
      <c r="W754" s="82">
        <f t="shared" si="82"/>
        <v>50</v>
      </c>
      <c r="X754" s="98" t="s">
        <v>95</v>
      </c>
      <c r="Y754" s="98" t="s">
        <v>89</v>
      </c>
      <c r="Z754" s="72"/>
      <c r="AA754" s="72"/>
      <c r="AB754" t="s">
        <v>100</v>
      </c>
      <c r="AC754" s="72" t="s">
        <v>101</v>
      </c>
    </row>
    <row r="755" spans="1:29" ht="15" customHeight="1">
      <c r="A755" s="38">
        <f t="shared" si="83"/>
        <v>753</v>
      </c>
      <c r="B755" s="38" t="s">
        <v>2289</v>
      </c>
      <c r="C755" s="39" t="str">
        <f>IF($B755&lt;&gt;"",_xlfn.IFNA(VLOOKUP($B755,'Node Details'!$B:$U,C$1,0),"Check"),"")</f>
        <v>0000K0E14-K0E140103</v>
      </c>
      <c r="D755" s="39" t="str">
        <f>IF($B755&lt;&gt;"",_xlfn.IFNA(VLOOKUP($B755,'Node Details'!$B:$U,D$1,0),"Check"),"")</f>
        <v>K0E</v>
      </c>
      <c r="E755" s="39" t="str">
        <f>IF($B755&lt;&gt;"",_xlfn.IFNA(VLOOKUP($B755,'Node Details'!$B:$U,E$1,0),"Check"),"")</f>
        <v>Airtel</v>
      </c>
      <c r="F755" s="40">
        <v>45107</v>
      </c>
      <c r="G755" s="82"/>
      <c r="H755" s="39" t="s">
        <v>2829</v>
      </c>
      <c r="I755" s="38">
        <v>1</v>
      </c>
      <c r="J755" s="38">
        <v>50</v>
      </c>
      <c r="K755" s="39">
        <f t="shared" si="77"/>
        <v>50</v>
      </c>
      <c r="L755" s="64">
        <v>44946</v>
      </c>
      <c r="M755" s="82"/>
      <c r="N755" s="96" t="s">
        <v>577</v>
      </c>
      <c r="O755" s="94">
        <v>45082</v>
      </c>
      <c r="P755" s="38">
        <f t="shared" si="78"/>
        <v>50</v>
      </c>
      <c r="Q755" s="38">
        <f t="shared" si="79"/>
        <v>50</v>
      </c>
      <c r="R755" s="38"/>
      <c r="S755" s="96" t="s">
        <v>578</v>
      </c>
      <c r="T755" s="97">
        <v>45136</v>
      </c>
      <c r="U755" s="38">
        <f t="shared" si="80"/>
        <v>50</v>
      </c>
      <c r="V755" s="38">
        <f t="shared" si="81"/>
        <v>1</v>
      </c>
      <c r="W755" s="82">
        <f t="shared" si="82"/>
        <v>50</v>
      </c>
      <c r="X755" s="98" t="s">
        <v>95</v>
      </c>
      <c r="Y755" s="98" t="s">
        <v>89</v>
      </c>
      <c r="Z755" s="72"/>
      <c r="AA755" s="72"/>
      <c r="AB755" t="s">
        <v>100</v>
      </c>
      <c r="AC755" s="72" t="s">
        <v>101</v>
      </c>
    </row>
    <row r="756" spans="1:29" ht="15" customHeight="1">
      <c r="A756" s="38">
        <f t="shared" si="83"/>
        <v>754</v>
      </c>
      <c r="B756" s="38" t="s">
        <v>704</v>
      </c>
      <c r="C756" s="39" t="str">
        <f>IF($B756&lt;&gt;"",_xlfn.IFNA(VLOOKUP($B756,'Node Details'!$B:$U,C$1,0),"Check"),"")</f>
        <v>0000K0E14-K0E140103</v>
      </c>
      <c r="D756" s="39" t="str">
        <f>IF($B756&lt;&gt;"",_xlfn.IFNA(VLOOKUP($B756,'Node Details'!$B:$U,D$1,0),"Check"),"")</f>
        <v>K0E</v>
      </c>
      <c r="E756" s="39" t="str">
        <f>IF($B756&lt;&gt;"",_xlfn.IFNA(VLOOKUP($B756,'Node Details'!$B:$U,E$1,0),"Check"),"")</f>
        <v>Airtel</v>
      </c>
      <c r="F756" s="40">
        <v>45107</v>
      </c>
      <c r="G756" s="82"/>
      <c r="H756" s="39" t="s">
        <v>2829</v>
      </c>
      <c r="I756" s="38">
        <v>1</v>
      </c>
      <c r="J756" s="38">
        <v>50</v>
      </c>
      <c r="K756" s="39">
        <f t="shared" si="77"/>
        <v>50</v>
      </c>
      <c r="L756" s="64">
        <v>44981</v>
      </c>
      <c r="M756" s="82"/>
      <c r="N756" s="96" t="s">
        <v>577</v>
      </c>
      <c r="O756" s="94">
        <v>45082</v>
      </c>
      <c r="P756" s="38">
        <f t="shared" si="78"/>
        <v>50</v>
      </c>
      <c r="Q756" s="38">
        <f t="shared" si="79"/>
        <v>50</v>
      </c>
      <c r="R756" s="38"/>
      <c r="S756" s="96" t="s">
        <v>578</v>
      </c>
      <c r="T756" s="97">
        <v>45136</v>
      </c>
      <c r="U756" s="38">
        <f t="shared" si="80"/>
        <v>50</v>
      </c>
      <c r="V756" s="38">
        <f t="shared" si="81"/>
        <v>1</v>
      </c>
      <c r="W756" s="82">
        <f t="shared" si="82"/>
        <v>50</v>
      </c>
      <c r="X756" s="98" t="s">
        <v>95</v>
      </c>
      <c r="Y756" s="98" t="s">
        <v>89</v>
      </c>
      <c r="Z756" s="72"/>
      <c r="AA756" s="72"/>
      <c r="AB756" t="s">
        <v>100</v>
      </c>
      <c r="AC756" s="72" t="s">
        <v>101</v>
      </c>
    </row>
    <row r="757" spans="1:29" ht="15" customHeight="1">
      <c r="A757" s="38">
        <f t="shared" si="83"/>
        <v>755</v>
      </c>
      <c r="B757" s="38" t="s">
        <v>707</v>
      </c>
      <c r="C757" s="39" t="str">
        <f>IF($B757&lt;&gt;"",_xlfn.IFNA(VLOOKUP($B757,'Node Details'!$B:$U,C$1,0),"Check"),"")</f>
        <v>0000K0E14-K0E140105</v>
      </c>
      <c r="D757" s="39" t="str">
        <f>IF($B757&lt;&gt;"",_xlfn.IFNA(VLOOKUP($B757,'Node Details'!$B:$U,D$1,0),"Check"),"")</f>
        <v>K0E</v>
      </c>
      <c r="E757" s="39" t="str">
        <f>IF($B757&lt;&gt;"",_xlfn.IFNA(VLOOKUP($B757,'Node Details'!$B:$U,E$1,0),"Check"),"")</f>
        <v>Airtel</v>
      </c>
      <c r="F757" s="40">
        <v>45107</v>
      </c>
      <c r="G757" s="82"/>
      <c r="H757" s="39" t="s">
        <v>2829</v>
      </c>
      <c r="I757" s="38">
        <v>1</v>
      </c>
      <c r="J757" s="38">
        <v>50</v>
      </c>
      <c r="K757" s="39">
        <f t="shared" si="77"/>
        <v>50</v>
      </c>
      <c r="L757" s="64">
        <v>44981</v>
      </c>
      <c r="M757" s="82"/>
      <c r="N757" s="96" t="s">
        <v>577</v>
      </c>
      <c r="O757" s="94">
        <v>45082</v>
      </c>
      <c r="P757" s="38">
        <f t="shared" si="78"/>
        <v>50</v>
      </c>
      <c r="Q757" s="38">
        <f t="shared" si="79"/>
        <v>50</v>
      </c>
      <c r="R757" s="38"/>
      <c r="S757" s="96" t="s">
        <v>578</v>
      </c>
      <c r="T757" s="97">
        <v>45136</v>
      </c>
      <c r="U757" s="38">
        <f t="shared" si="80"/>
        <v>50</v>
      </c>
      <c r="V757" s="38">
        <f t="shared" si="81"/>
        <v>1</v>
      </c>
      <c r="W757" s="82">
        <f t="shared" si="82"/>
        <v>50</v>
      </c>
      <c r="X757" s="98" t="s">
        <v>95</v>
      </c>
      <c r="Y757" s="98" t="s">
        <v>89</v>
      </c>
      <c r="Z757" s="72"/>
      <c r="AA757" s="72"/>
      <c r="AB757" t="s">
        <v>100</v>
      </c>
      <c r="AC757" s="72" t="s">
        <v>101</v>
      </c>
    </row>
    <row r="758" spans="1:29" ht="15" customHeight="1">
      <c r="A758" s="38">
        <f t="shared" si="83"/>
        <v>756</v>
      </c>
      <c r="B758" s="38" t="s">
        <v>701</v>
      </c>
      <c r="C758" s="39" t="str">
        <f>IF($B758&lt;&gt;"",_xlfn.IFNA(VLOOKUP($B758,'Node Details'!$B:$U,C$1,0),"Check"),"")</f>
        <v>0000K0E14-K0E140105</v>
      </c>
      <c r="D758" s="39" t="str">
        <f>IF($B758&lt;&gt;"",_xlfn.IFNA(VLOOKUP($B758,'Node Details'!$B:$U,D$1,0),"Check"),"")</f>
        <v>K0E</v>
      </c>
      <c r="E758" s="39" t="str">
        <f>IF($B758&lt;&gt;"",_xlfn.IFNA(VLOOKUP($B758,'Node Details'!$B:$U,E$1,0),"Check"),"")</f>
        <v>Airtel</v>
      </c>
      <c r="F758" s="40">
        <v>45107</v>
      </c>
      <c r="G758" s="82"/>
      <c r="H758" s="39" t="s">
        <v>2829</v>
      </c>
      <c r="I758" s="38">
        <v>1</v>
      </c>
      <c r="J758" s="38">
        <v>50</v>
      </c>
      <c r="K758" s="39">
        <f t="shared" si="77"/>
        <v>50</v>
      </c>
      <c r="L758" s="64">
        <v>44989</v>
      </c>
      <c r="M758" s="82"/>
      <c r="N758" s="96" t="s">
        <v>577</v>
      </c>
      <c r="O758" s="94">
        <v>45082</v>
      </c>
      <c r="P758" s="38">
        <f t="shared" si="78"/>
        <v>50</v>
      </c>
      <c r="Q758" s="38">
        <f t="shared" si="79"/>
        <v>50</v>
      </c>
      <c r="R758" s="38"/>
      <c r="S758" s="96" t="s">
        <v>578</v>
      </c>
      <c r="T758" s="97">
        <v>45136</v>
      </c>
      <c r="U758" s="38">
        <f t="shared" si="80"/>
        <v>50</v>
      </c>
      <c r="V758" s="38">
        <f t="shared" si="81"/>
        <v>1</v>
      </c>
      <c r="W758" s="82">
        <f t="shared" si="82"/>
        <v>50</v>
      </c>
      <c r="X758" s="98" t="s">
        <v>95</v>
      </c>
      <c r="Y758" s="98" t="s">
        <v>89</v>
      </c>
      <c r="Z758" s="72"/>
      <c r="AA758" s="72"/>
      <c r="AB758" t="s">
        <v>100</v>
      </c>
      <c r="AC758" s="72" t="s">
        <v>101</v>
      </c>
    </row>
    <row r="759" spans="1:29" ht="15" customHeight="1">
      <c r="A759" s="38">
        <f t="shared" si="83"/>
        <v>757</v>
      </c>
      <c r="B759" s="38" t="s">
        <v>709</v>
      </c>
      <c r="C759" s="39" t="str">
        <f>IF($B759&lt;&gt;"",_xlfn.IFNA(VLOOKUP($B759,'Node Details'!$B:$U,C$1,0),"Check"),"")</f>
        <v>K0E140104-K0E140106</v>
      </c>
      <c r="D759" s="39" t="str">
        <f>IF($B759&lt;&gt;"",_xlfn.IFNA(VLOOKUP($B759,'Node Details'!$B:$U,D$1,0),"Check"),"")</f>
        <v>K0E</v>
      </c>
      <c r="E759" s="39" t="str">
        <f>IF($B759&lt;&gt;"",_xlfn.IFNA(VLOOKUP($B759,'Node Details'!$B:$U,E$1,0),"Check"),"")</f>
        <v>Airtel</v>
      </c>
      <c r="F759" s="40">
        <v>45107</v>
      </c>
      <c r="G759" s="82"/>
      <c r="H759" s="39" t="s">
        <v>2829</v>
      </c>
      <c r="I759" s="38">
        <v>1</v>
      </c>
      <c r="J759" s="38">
        <v>50</v>
      </c>
      <c r="K759" s="39">
        <f t="shared" si="77"/>
        <v>50</v>
      </c>
      <c r="L759" s="64">
        <v>44992</v>
      </c>
      <c r="M759" s="82"/>
      <c r="N759" s="96" t="s">
        <v>577</v>
      </c>
      <c r="O759" s="94">
        <v>45082</v>
      </c>
      <c r="P759" s="38">
        <f t="shared" si="78"/>
        <v>50</v>
      </c>
      <c r="Q759" s="38">
        <f t="shared" si="79"/>
        <v>50</v>
      </c>
      <c r="R759" s="38"/>
      <c r="S759" s="96" t="s">
        <v>578</v>
      </c>
      <c r="T759" s="97">
        <v>45136</v>
      </c>
      <c r="U759" s="38">
        <f t="shared" si="80"/>
        <v>50</v>
      </c>
      <c r="V759" s="38">
        <f t="shared" si="81"/>
        <v>1</v>
      </c>
      <c r="W759" s="82">
        <f t="shared" si="82"/>
        <v>50</v>
      </c>
      <c r="X759" s="98" t="s">
        <v>95</v>
      </c>
      <c r="Y759" s="98" t="s">
        <v>89</v>
      </c>
      <c r="Z759" s="72"/>
      <c r="AA759" s="72"/>
      <c r="AB759" t="s">
        <v>100</v>
      </c>
      <c r="AC759" s="72" t="s">
        <v>101</v>
      </c>
    </row>
    <row r="760" spans="1:29" ht="15" customHeight="1">
      <c r="A760" s="38">
        <f t="shared" si="83"/>
        <v>758</v>
      </c>
      <c r="B760" s="38" t="s">
        <v>711</v>
      </c>
      <c r="C760" s="39" t="str">
        <f>IF($B760&lt;&gt;"",_xlfn.IFNA(VLOOKUP($B760,'Node Details'!$B:$U,C$1,0),"Check"),"")</f>
        <v>0000K0E14-K0E140108</v>
      </c>
      <c r="D760" s="39" t="str">
        <f>IF($B760&lt;&gt;"",_xlfn.IFNA(VLOOKUP($B760,'Node Details'!$B:$U,D$1,0),"Check"),"")</f>
        <v>K0E</v>
      </c>
      <c r="E760" s="39" t="str">
        <f>IF($B760&lt;&gt;"",_xlfn.IFNA(VLOOKUP($B760,'Node Details'!$B:$U,E$1,0),"Check"),"")</f>
        <v>Airtel</v>
      </c>
      <c r="F760" s="40">
        <v>45107</v>
      </c>
      <c r="G760" s="82"/>
      <c r="H760" s="39" t="s">
        <v>2829</v>
      </c>
      <c r="I760" s="38">
        <v>1</v>
      </c>
      <c r="J760" s="38">
        <v>50</v>
      </c>
      <c r="K760" s="39">
        <f t="shared" si="77"/>
        <v>50</v>
      </c>
      <c r="L760" s="64">
        <v>45101</v>
      </c>
      <c r="M760" s="82"/>
      <c r="N760" s="96" t="s">
        <v>577</v>
      </c>
      <c r="O760" s="94">
        <v>45082</v>
      </c>
      <c r="P760" s="38">
        <f t="shared" si="78"/>
        <v>50</v>
      </c>
      <c r="Q760" s="38">
        <f t="shared" si="79"/>
        <v>50</v>
      </c>
      <c r="R760" s="38"/>
      <c r="S760" s="96" t="s">
        <v>578</v>
      </c>
      <c r="T760" s="97">
        <v>45136</v>
      </c>
      <c r="U760" s="38">
        <f t="shared" si="80"/>
        <v>50</v>
      </c>
      <c r="V760" s="38">
        <f t="shared" si="81"/>
        <v>1</v>
      </c>
      <c r="W760" s="82">
        <f t="shared" si="82"/>
        <v>50</v>
      </c>
      <c r="X760" s="98" t="s">
        <v>95</v>
      </c>
      <c r="Y760" s="98" t="s">
        <v>89</v>
      </c>
      <c r="Z760" s="72"/>
      <c r="AA760" s="72"/>
      <c r="AB760" t="s">
        <v>100</v>
      </c>
      <c r="AC760" s="72" t="s">
        <v>101</v>
      </c>
    </row>
    <row r="761" spans="1:29" ht="15" customHeight="1">
      <c r="A761" s="38">
        <f t="shared" si="83"/>
        <v>759</v>
      </c>
      <c r="B761" s="38" t="s">
        <v>2291</v>
      </c>
      <c r="C761" s="39" t="str">
        <f>IF($B761&lt;&gt;"",_xlfn.IFNA(VLOOKUP($B761,'Node Details'!$B:$U,C$1,0),"Check"),"")</f>
        <v>0000K0E14-K0E140108</v>
      </c>
      <c r="D761" s="39" t="str">
        <f>IF($B761&lt;&gt;"",_xlfn.IFNA(VLOOKUP($B761,'Node Details'!$B:$U,D$1,0),"Check"),"")</f>
        <v>K0E</v>
      </c>
      <c r="E761" s="39" t="str">
        <f>IF($B761&lt;&gt;"",_xlfn.IFNA(VLOOKUP($B761,'Node Details'!$B:$U,E$1,0),"Check"),"")</f>
        <v>Airtel</v>
      </c>
      <c r="F761" s="40">
        <v>45107</v>
      </c>
      <c r="G761" s="82"/>
      <c r="H761" s="39" t="s">
        <v>2829</v>
      </c>
      <c r="I761" s="38">
        <v>1</v>
      </c>
      <c r="J761" s="38">
        <v>50</v>
      </c>
      <c r="K761" s="39">
        <f t="shared" si="77"/>
        <v>50</v>
      </c>
      <c r="L761" s="64">
        <v>45026.733356481483</v>
      </c>
      <c r="M761" s="82"/>
      <c r="N761" s="96" t="s">
        <v>577</v>
      </c>
      <c r="O761" s="94">
        <v>45082</v>
      </c>
      <c r="P761" s="38">
        <f t="shared" si="78"/>
        <v>50</v>
      </c>
      <c r="Q761" s="38">
        <f t="shared" si="79"/>
        <v>50</v>
      </c>
      <c r="R761" s="38"/>
      <c r="S761" s="96" t="s">
        <v>578</v>
      </c>
      <c r="T761" s="97">
        <v>45136</v>
      </c>
      <c r="U761" s="38">
        <f t="shared" si="80"/>
        <v>50</v>
      </c>
      <c r="V761" s="38">
        <f t="shared" si="81"/>
        <v>1</v>
      </c>
      <c r="W761" s="82">
        <f t="shared" si="82"/>
        <v>50</v>
      </c>
      <c r="X761" s="98" t="s">
        <v>95</v>
      </c>
      <c r="Y761" s="98" t="s">
        <v>89</v>
      </c>
      <c r="Z761" s="72"/>
      <c r="AA761" s="72"/>
      <c r="AB761" t="s">
        <v>100</v>
      </c>
      <c r="AC761" s="72" t="s">
        <v>101</v>
      </c>
    </row>
    <row r="762" spans="1:29" ht="15" customHeight="1">
      <c r="A762" s="38">
        <f t="shared" si="83"/>
        <v>760</v>
      </c>
      <c r="B762" s="38" t="s">
        <v>583</v>
      </c>
      <c r="C762" s="39" t="str">
        <f>IF($B762&lt;&gt;"",_xlfn.IFNA(VLOOKUP($B762,'Node Details'!$B:$U,C$1,0),"Check"),"")</f>
        <v>000000K0E-0000K0E13</v>
      </c>
      <c r="D762" s="39" t="str">
        <f>IF($B762&lt;&gt;"",_xlfn.IFNA(VLOOKUP($B762,'Node Details'!$B:$U,D$1,0),"Check"),"")</f>
        <v>K0E</v>
      </c>
      <c r="E762" s="39" t="str">
        <f>IF($B762&lt;&gt;"",_xlfn.IFNA(VLOOKUP($B762,'Node Details'!$B:$U,E$1,0),"Check"),"")</f>
        <v>Airtel</v>
      </c>
      <c r="F762" s="40">
        <v>45107</v>
      </c>
      <c r="G762" s="82"/>
      <c r="H762" s="39" t="s">
        <v>2829</v>
      </c>
      <c r="I762" s="38">
        <v>1</v>
      </c>
      <c r="J762" s="38">
        <v>50</v>
      </c>
      <c r="K762" s="39">
        <f t="shared" si="77"/>
        <v>50</v>
      </c>
      <c r="L762" s="64">
        <v>44937</v>
      </c>
      <c r="M762" s="82"/>
      <c r="N762" s="96" t="s">
        <v>577</v>
      </c>
      <c r="O762" s="94">
        <v>45082</v>
      </c>
      <c r="P762" s="38">
        <f t="shared" si="78"/>
        <v>50</v>
      </c>
      <c r="Q762" s="38">
        <f t="shared" si="79"/>
        <v>50</v>
      </c>
      <c r="R762" s="38"/>
      <c r="S762" s="96" t="s">
        <v>578</v>
      </c>
      <c r="T762" s="97">
        <v>45136</v>
      </c>
      <c r="U762" s="38">
        <f t="shared" si="80"/>
        <v>50</v>
      </c>
      <c r="V762" s="38">
        <f t="shared" si="81"/>
        <v>1</v>
      </c>
      <c r="W762" s="82">
        <f t="shared" si="82"/>
        <v>50</v>
      </c>
      <c r="X762" s="98" t="s">
        <v>95</v>
      </c>
      <c r="Y762" s="98" t="s">
        <v>89</v>
      </c>
      <c r="Z762" s="72"/>
      <c r="AA762" s="72"/>
      <c r="AB762" t="s">
        <v>100</v>
      </c>
      <c r="AC762" s="72" t="s">
        <v>101</v>
      </c>
    </row>
    <row r="763" spans="1:29" ht="15" customHeight="1">
      <c r="A763" s="38">
        <f t="shared" si="83"/>
        <v>761</v>
      </c>
      <c r="B763" s="38" t="s">
        <v>2293</v>
      </c>
      <c r="C763" s="39" t="str">
        <f>IF($B763&lt;&gt;"",_xlfn.IFNA(VLOOKUP($B763,'Node Details'!$B:$U,C$1,0),"Check"),"")</f>
        <v>0000K0E13-K0E130105</v>
      </c>
      <c r="D763" s="39" t="str">
        <f>IF($B763&lt;&gt;"",_xlfn.IFNA(VLOOKUP($B763,'Node Details'!$B:$U,D$1,0),"Check"),"")</f>
        <v>K0E</v>
      </c>
      <c r="E763" s="39" t="str">
        <f>IF($B763&lt;&gt;"",_xlfn.IFNA(VLOOKUP($B763,'Node Details'!$B:$U,E$1,0),"Check"),"")</f>
        <v>Airtel</v>
      </c>
      <c r="F763" s="40">
        <v>45107</v>
      </c>
      <c r="G763" s="82"/>
      <c r="H763" s="39" t="s">
        <v>2829</v>
      </c>
      <c r="I763" s="38">
        <v>1</v>
      </c>
      <c r="J763" s="38">
        <v>50</v>
      </c>
      <c r="K763" s="39">
        <f t="shared" si="77"/>
        <v>50</v>
      </c>
      <c r="L763" s="64">
        <v>44937</v>
      </c>
      <c r="M763" s="82"/>
      <c r="N763" s="96" t="s">
        <v>577</v>
      </c>
      <c r="O763" s="94">
        <v>45082</v>
      </c>
      <c r="P763" s="38">
        <f t="shared" si="78"/>
        <v>50</v>
      </c>
      <c r="Q763" s="38">
        <f t="shared" si="79"/>
        <v>50</v>
      </c>
      <c r="R763" s="38"/>
      <c r="S763" s="96" t="s">
        <v>578</v>
      </c>
      <c r="T763" s="97">
        <v>45136</v>
      </c>
      <c r="U763" s="38">
        <f t="shared" si="80"/>
        <v>50</v>
      </c>
      <c r="V763" s="38">
        <f t="shared" si="81"/>
        <v>1</v>
      </c>
      <c r="W763" s="82">
        <f t="shared" si="82"/>
        <v>50</v>
      </c>
      <c r="X763" s="98" t="s">
        <v>95</v>
      </c>
      <c r="Y763" s="98" t="s">
        <v>89</v>
      </c>
      <c r="Z763" s="72"/>
      <c r="AA763" s="72"/>
      <c r="AB763" t="s">
        <v>100</v>
      </c>
      <c r="AC763" s="72" t="s">
        <v>101</v>
      </c>
    </row>
    <row r="764" spans="1:29" ht="15" customHeight="1">
      <c r="A764" s="38">
        <f t="shared" si="83"/>
        <v>762</v>
      </c>
      <c r="B764" s="38" t="s">
        <v>2294</v>
      </c>
      <c r="C764" s="39" t="str">
        <f>IF($B764&lt;&gt;"",_xlfn.IFNA(VLOOKUP($B764,'Node Details'!$B:$U,C$1,0),"Check"),"")</f>
        <v>0000K0E13-K0E130106</v>
      </c>
      <c r="D764" s="39" t="str">
        <f>IF($B764&lt;&gt;"",_xlfn.IFNA(VLOOKUP($B764,'Node Details'!$B:$U,D$1,0),"Check"),"")</f>
        <v>K0E</v>
      </c>
      <c r="E764" s="39" t="str">
        <f>IF($B764&lt;&gt;"",_xlfn.IFNA(VLOOKUP($B764,'Node Details'!$B:$U,E$1,0),"Check"),"")</f>
        <v>Airtel</v>
      </c>
      <c r="F764" s="40">
        <v>45107</v>
      </c>
      <c r="G764" s="82"/>
      <c r="H764" s="39" t="s">
        <v>2829</v>
      </c>
      <c r="I764" s="38">
        <v>1</v>
      </c>
      <c r="J764" s="38">
        <v>50</v>
      </c>
      <c r="K764" s="39">
        <f t="shared" si="77"/>
        <v>50</v>
      </c>
      <c r="L764" s="64">
        <v>44944</v>
      </c>
      <c r="M764" s="82"/>
      <c r="N764" s="96" t="s">
        <v>577</v>
      </c>
      <c r="O764" s="94">
        <v>45082</v>
      </c>
      <c r="P764" s="38">
        <f t="shared" si="78"/>
        <v>50</v>
      </c>
      <c r="Q764" s="38">
        <f t="shared" si="79"/>
        <v>50</v>
      </c>
      <c r="R764" s="38"/>
      <c r="S764" s="96" t="s">
        <v>578</v>
      </c>
      <c r="T764" s="97">
        <v>45136</v>
      </c>
      <c r="U764" s="38">
        <f t="shared" si="80"/>
        <v>50</v>
      </c>
      <c r="V764" s="38">
        <f t="shared" si="81"/>
        <v>1</v>
      </c>
      <c r="W764" s="82">
        <f t="shared" si="82"/>
        <v>50</v>
      </c>
      <c r="X764" s="98" t="s">
        <v>95</v>
      </c>
      <c r="Y764" s="98" t="s">
        <v>89</v>
      </c>
      <c r="Z764" s="72"/>
      <c r="AA764" s="72"/>
      <c r="AB764" t="s">
        <v>100</v>
      </c>
      <c r="AC764" s="72" t="s">
        <v>101</v>
      </c>
    </row>
    <row r="765" spans="1:29" ht="15" customHeight="1">
      <c r="A765" s="38">
        <f t="shared" si="83"/>
        <v>763</v>
      </c>
      <c r="B765" s="38" t="s">
        <v>720</v>
      </c>
      <c r="C765" s="39" t="str">
        <f>IF($B765&lt;&gt;"",_xlfn.IFNA(VLOOKUP($B765,'Node Details'!$B:$U,C$1,0),"Check"),"")</f>
        <v>0000K0E13-K0E130103</v>
      </c>
      <c r="D765" s="39" t="str">
        <f>IF($B765&lt;&gt;"",_xlfn.IFNA(VLOOKUP($B765,'Node Details'!$B:$U,D$1,0),"Check"),"")</f>
        <v>K0E</v>
      </c>
      <c r="E765" s="39" t="str">
        <f>IF($B765&lt;&gt;"",_xlfn.IFNA(VLOOKUP($B765,'Node Details'!$B:$U,E$1,0),"Check"),"")</f>
        <v>Airtel</v>
      </c>
      <c r="F765" s="40">
        <v>45107</v>
      </c>
      <c r="G765" s="82"/>
      <c r="H765" s="39" t="s">
        <v>2829</v>
      </c>
      <c r="I765" s="38">
        <v>1</v>
      </c>
      <c r="J765" s="38">
        <v>50</v>
      </c>
      <c r="K765" s="39">
        <f t="shared" si="77"/>
        <v>50</v>
      </c>
      <c r="L765" s="64">
        <v>45003</v>
      </c>
      <c r="M765" s="82"/>
      <c r="N765" s="96" t="s">
        <v>577</v>
      </c>
      <c r="O765" s="94">
        <v>45082</v>
      </c>
      <c r="P765" s="38">
        <f t="shared" si="78"/>
        <v>50</v>
      </c>
      <c r="Q765" s="38">
        <f t="shared" si="79"/>
        <v>50</v>
      </c>
      <c r="R765" s="38"/>
      <c r="S765" s="96" t="s">
        <v>578</v>
      </c>
      <c r="T765" s="97">
        <v>45136</v>
      </c>
      <c r="U765" s="38">
        <f t="shared" si="80"/>
        <v>50</v>
      </c>
      <c r="V765" s="38">
        <f t="shared" si="81"/>
        <v>1</v>
      </c>
      <c r="W765" s="82">
        <f t="shared" si="82"/>
        <v>50</v>
      </c>
      <c r="X765" s="98" t="s">
        <v>95</v>
      </c>
      <c r="Y765" s="98" t="s">
        <v>89</v>
      </c>
      <c r="Z765" s="72"/>
      <c r="AA765" s="72"/>
      <c r="AB765" t="s">
        <v>100</v>
      </c>
      <c r="AC765" s="72" t="s">
        <v>101</v>
      </c>
    </row>
    <row r="766" spans="1:29" ht="15" customHeight="1">
      <c r="A766" s="38">
        <f t="shared" si="83"/>
        <v>764</v>
      </c>
      <c r="B766" s="38" t="s">
        <v>2296</v>
      </c>
      <c r="C766" s="39" t="str">
        <f>IF($B766&lt;&gt;"",_xlfn.IFNA(VLOOKUP($B766,'Node Details'!$B:$U,C$1,0),"Check"),"")</f>
        <v>0000K0E13-K0E130105</v>
      </c>
      <c r="D766" s="39" t="str">
        <f>IF($B766&lt;&gt;"",_xlfn.IFNA(VLOOKUP($B766,'Node Details'!$B:$U,D$1,0),"Check"),"")</f>
        <v>K0E</v>
      </c>
      <c r="E766" s="39" t="str">
        <f>IF($B766&lt;&gt;"",_xlfn.IFNA(VLOOKUP($B766,'Node Details'!$B:$U,E$1,0),"Check"),"")</f>
        <v>Airtel</v>
      </c>
      <c r="F766" s="40">
        <v>45107</v>
      </c>
      <c r="G766" s="82"/>
      <c r="H766" s="39" t="s">
        <v>2829</v>
      </c>
      <c r="I766" s="38">
        <v>1</v>
      </c>
      <c r="J766" s="38">
        <v>50</v>
      </c>
      <c r="K766" s="39">
        <f t="shared" si="77"/>
        <v>50</v>
      </c>
      <c r="L766" s="64">
        <v>45005</v>
      </c>
      <c r="M766" s="82"/>
      <c r="N766" s="96" t="s">
        <v>577</v>
      </c>
      <c r="O766" s="94">
        <v>45082</v>
      </c>
      <c r="P766" s="38">
        <f t="shared" si="78"/>
        <v>50</v>
      </c>
      <c r="Q766" s="38">
        <f t="shared" si="79"/>
        <v>50</v>
      </c>
      <c r="R766" s="38"/>
      <c r="S766" s="96" t="s">
        <v>578</v>
      </c>
      <c r="T766" s="97">
        <v>45136</v>
      </c>
      <c r="U766" s="38">
        <f t="shared" si="80"/>
        <v>50</v>
      </c>
      <c r="V766" s="38">
        <f t="shared" si="81"/>
        <v>1</v>
      </c>
      <c r="W766" s="82">
        <f t="shared" si="82"/>
        <v>50</v>
      </c>
      <c r="X766" s="98" t="s">
        <v>95</v>
      </c>
      <c r="Y766" s="98" t="s">
        <v>89</v>
      </c>
      <c r="Z766" s="72"/>
      <c r="AA766" s="72"/>
      <c r="AB766" t="s">
        <v>100</v>
      </c>
      <c r="AC766" s="72" t="s">
        <v>101</v>
      </c>
    </row>
    <row r="767" spans="1:29" ht="15" customHeight="1">
      <c r="A767" s="38">
        <f t="shared" si="83"/>
        <v>765</v>
      </c>
      <c r="B767" s="38" t="s">
        <v>714</v>
      </c>
      <c r="C767" s="39" t="str">
        <f>IF($B767&lt;&gt;"",_xlfn.IFNA(VLOOKUP($B767,'Node Details'!$B:$U,C$1,0),"Check"),"")</f>
        <v>0000K0E13-K0E130105</v>
      </c>
      <c r="D767" s="39" t="str">
        <f>IF($B767&lt;&gt;"",_xlfn.IFNA(VLOOKUP($B767,'Node Details'!$B:$U,D$1,0),"Check"),"")</f>
        <v>K0E</v>
      </c>
      <c r="E767" s="39" t="str">
        <f>IF($B767&lt;&gt;"",_xlfn.IFNA(VLOOKUP($B767,'Node Details'!$B:$U,E$1,0),"Check"),"")</f>
        <v>Airtel</v>
      </c>
      <c r="F767" s="40">
        <v>45107</v>
      </c>
      <c r="G767" s="82"/>
      <c r="H767" s="39" t="s">
        <v>2829</v>
      </c>
      <c r="I767" s="38">
        <v>1</v>
      </c>
      <c r="J767" s="38">
        <v>50</v>
      </c>
      <c r="K767" s="39">
        <f t="shared" si="77"/>
        <v>50</v>
      </c>
      <c r="L767" s="64">
        <v>45005</v>
      </c>
      <c r="M767" s="82"/>
      <c r="N767" s="96" t="s">
        <v>577</v>
      </c>
      <c r="O767" s="94">
        <v>45082</v>
      </c>
      <c r="P767" s="38">
        <f t="shared" si="78"/>
        <v>50</v>
      </c>
      <c r="Q767" s="38">
        <f t="shared" si="79"/>
        <v>50</v>
      </c>
      <c r="R767" s="38"/>
      <c r="S767" s="96" t="s">
        <v>578</v>
      </c>
      <c r="T767" s="97">
        <v>45136</v>
      </c>
      <c r="U767" s="38">
        <f t="shared" si="80"/>
        <v>50</v>
      </c>
      <c r="V767" s="38">
        <f t="shared" si="81"/>
        <v>1</v>
      </c>
      <c r="W767" s="82">
        <f t="shared" si="82"/>
        <v>50</v>
      </c>
      <c r="X767" s="98" t="s">
        <v>95</v>
      </c>
      <c r="Y767" s="98" t="s">
        <v>89</v>
      </c>
      <c r="Z767" s="72"/>
      <c r="AA767" s="72"/>
      <c r="AB767" t="s">
        <v>100</v>
      </c>
      <c r="AC767" s="72" t="s">
        <v>101</v>
      </c>
    </row>
    <row r="768" spans="1:29" ht="15" customHeight="1">
      <c r="A768" s="38">
        <f t="shared" si="83"/>
        <v>766</v>
      </c>
      <c r="B768" s="38" t="s">
        <v>717</v>
      </c>
      <c r="C768" s="39" t="str">
        <f>IF($B768&lt;&gt;"",_xlfn.IFNA(VLOOKUP($B768,'Node Details'!$B:$U,C$1,0),"Check"),"")</f>
        <v>0000K0E13-K0E130106</v>
      </c>
      <c r="D768" s="39" t="str">
        <f>IF($B768&lt;&gt;"",_xlfn.IFNA(VLOOKUP($B768,'Node Details'!$B:$U,D$1,0),"Check"),"")</f>
        <v>K0E</v>
      </c>
      <c r="E768" s="39" t="str">
        <f>IF($B768&lt;&gt;"",_xlfn.IFNA(VLOOKUP($B768,'Node Details'!$B:$U,E$1,0),"Check"),"")</f>
        <v>Airtel</v>
      </c>
      <c r="F768" s="40">
        <v>45107</v>
      </c>
      <c r="G768" s="82"/>
      <c r="H768" s="39" t="s">
        <v>2829</v>
      </c>
      <c r="I768" s="38">
        <v>1</v>
      </c>
      <c r="J768" s="38">
        <v>50</v>
      </c>
      <c r="K768" s="39">
        <f t="shared" si="77"/>
        <v>50</v>
      </c>
      <c r="L768" s="64">
        <v>45005</v>
      </c>
      <c r="M768" s="82"/>
      <c r="N768" s="96" t="s">
        <v>577</v>
      </c>
      <c r="O768" s="94">
        <v>45082</v>
      </c>
      <c r="P768" s="38">
        <f t="shared" si="78"/>
        <v>50</v>
      </c>
      <c r="Q768" s="38">
        <f t="shared" si="79"/>
        <v>50</v>
      </c>
      <c r="R768" s="38"/>
      <c r="S768" s="96" t="s">
        <v>578</v>
      </c>
      <c r="T768" s="97">
        <v>45136</v>
      </c>
      <c r="U768" s="38">
        <f t="shared" si="80"/>
        <v>50</v>
      </c>
      <c r="V768" s="38">
        <f t="shared" si="81"/>
        <v>1</v>
      </c>
      <c r="W768" s="82">
        <f t="shared" si="82"/>
        <v>50</v>
      </c>
      <c r="X768" s="98" t="s">
        <v>95</v>
      </c>
      <c r="Y768" s="98" t="s">
        <v>89</v>
      </c>
      <c r="Z768" s="72"/>
      <c r="AA768" s="72"/>
      <c r="AB768" t="s">
        <v>100</v>
      </c>
      <c r="AC768" s="72" t="s">
        <v>101</v>
      </c>
    </row>
    <row r="769" spans="1:29" ht="15" customHeight="1">
      <c r="A769" s="38">
        <f t="shared" si="83"/>
        <v>767</v>
      </c>
      <c r="B769" s="38" t="s">
        <v>723</v>
      </c>
      <c r="C769" s="39" t="str">
        <f>IF($B769&lt;&gt;"",_xlfn.IFNA(VLOOKUP($B769,'Node Details'!$B:$U,C$1,0),"Check"),"")</f>
        <v>000000K0E-0000K0E07</v>
      </c>
      <c r="D769" s="39" t="str">
        <f>IF($B769&lt;&gt;"",_xlfn.IFNA(VLOOKUP($B769,'Node Details'!$B:$U,D$1,0),"Check"),"")</f>
        <v>K0E</v>
      </c>
      <c r="E769" s="39" t="str">
        <f>IF($B769&lt;&gt;"",_xlfn.IFNA(VLOOKUP($B769,'Node Details'!$B:$U,E$1,0),"Check"),"")</f>
        <v>Airtel</v>
      </c>
      <c r="F769" s="40">
        <v>45107</v>
      </c>
      <c r="G769" s="82"/>
      <c r="H769" s="39" t="s">
        <v>2829</v>
      </c>
      <c r="I769" s="38">
        <v>1</v>
      </c>
      <c r="J769" s="38">
        <v>50</v>
      </c>
      <c r="K769" s="39">
        <f t="shared" si="77"/>
        <v>50</v>
      </c>
      <c r="L769" s="64">
        <v>44946</v>
      </c>
      <c r="M769" s="82"/>
      <c r="N769" s="96" t="s">
        <v>577</v>
      </c>
      <c r="O769" s="94">
        <v>45082</v>
      </c>
      <c r="P769" s="38">
        <f t="shared" si="78"/>
        <v>50</v>
      </c>
      <c r="Q769" s="38">
        <f t="shared" si="79"/>
        <v>50</v>
      </c>
      <c r="R769" s="38"/>
      <c r="S769" s="96" t="s">
        <v>578</v>
      </c>
      <c r="T769" s="97">
        <v>45136</v>
      </c>
      <c r="U769" s="38">
        <f t="shared" si="80"/>
        <v>50</v>
      </c>
      <c r="V769" s="38">
        <f t="shared" si="81"/>
        <v>1</v>
      </c>
      <c r="W769" s="82">
        <f t="shared" si="82"/>
        <v>50</v>
      </c>
      <c r="X769" s="98" t="s">
        <v>95</v>
      </c>
      <c r="Y769" s="98" t="s">
        <v>89</v>
      </c>
      <c r="Z769" s="72"/>
      <c r="AA769" s="72"/>
      <c r="AB769" t="s">
        <v>100</v>
      </c>
      <c r="AC769" s="72" t="s">
        <v>101</v>
      </c>
    </row>
    <row r="770" spans="1:29" ht="15" customHeight="1">
      <c r="A770" s="38">
        <f t="shared" si="83"/>
        <v>768</v>
      </c>
      <c r="B770" s="38" t="s">
        <v>725</v>
      </c>
      <c r="C770" s="39" t="str">
        <f>IF($B770&lt;&gt;"",_xlfn.IFNA(VLOOKUP($B770,'Node Details'!$B:$U,C$1,0),"Check"),"")</f>
        <v>0000K0E12-K0E120101</v>
      </c>
      <c r="D770" s="39" t="str">
        <f>IF($B770&lt;&gt;"",_xlfn.IFNA(VLOOKUP($B770,'Node Details'!$B:$U,D$1,0),"Check"),"")</f>
        <v>K0E</v>
      </c>
      <c r="E770" s="39" t="str">
        <f>IF($B770&lt;&gt;"",_xlfn.IFNA(VLOOKUP($B770,'Node Details'!$B:$U,E$1,0),"Check"),"")</f>
        <v>Airtel</v>
      </c>
      <c r="F770" s="40">
        <v>45107</v>
      </c>
      <c r="G770" s="82"/>
      <c r="H770" s="39" t="s">
        <v>2829</v>
      </c>
      <c r="I770" s="38">
        <v>1</v>
      </c>
      <c r="J770" s="38">
        <v>50</v>
      </c>
      <c r="K770" s="39">
        <f t="shared" si="77"/>
        <v>50</v>
      </c>
      <c r="L770" s="64">
        <v>44946</v>
      </c>
      <c r="M770" s="82"/>
      <c r="N770" s="96" t="s">
        <v>577</v>
      </c>
      <c r="O770" s="94">
        <v>45082</v>
      </c>
      <c r="P770" s="38">
        <f t="shared" si="78"/>
        <v>50</v>
      </c>
      <c r="Q770" s="38">
        <f t="shared" si="79"/>
        <v>50</v>
      </c>
      <c r="R770" s="38"/>
      <c r="S770" s="96" t="s">
        <v>578</v>
      </c>
      <c r="T770" s="97">
        <v>45136</v>
      </c>
      <c r="U770" s="38">
        <f t="shared" si="80"/>
        <v>50</v>
      </c>
      <c r="V770" s="38">
        <f t="shared" si="81"/>
        <v>1</v>
      </c>
      <c r="W770" s="82">
        <f t="shared" si="82"/>
        <v>50</v>
      </c>
      <c r="X770" s="98" t="s">
        <v>95</v>
      </c>
      <c r="Y770" s="98" t="s">
        <v>89</v>
      </c>
      <c r="Z770" s="72"/>
      <c r="AA770" s="72"/>
      <c r="AB770" t="s">
        <v>100</v>
      </c>
      <c r="AC770" s="72" t="s">
        <v>101</v>
      </c>
    </row>
    <row r="771" spans="1:29" ht="15" customHeight="1">
      <c r="A771" s="38">
        <f t="shared" si="83"/>
        <v>769</v>
      </c>
      <c r="B771" s="38" t="s">
        <v>727</v>
      </c>
      <c r="C771" s="39" t="str">
        <f>IF($B771&lt;&gt;"",_xlfn.IFNA(VLOOKUP($B771,'Node Details'!$B:$U,C$1,0),"Check"),"")</f>
        <v>0000K0E12-K0E120102</v>
      </c>
      <c r="D771" s="39" t="str">
        <f>IF($B771&lt;&gt;"",_xlfn.IFNA(VLOOKUP($B771,'Node Details'!$B:$U,D$1,0),"Check"),"")</f>
        <v>K0E</v>
      </c>
      <c r="E771" s="39" t="str">
        <f>IF($B771&lt;&gt;"",_xlfn.IFNA(VLOOKUP($B771,'Node Details'!$B:$U,E$1,0),"Check"),"")</f>
        <v>Airtel</v>
      </c>
      <c r="F771" s="40">
        <v>45107</v>
      </c>
      <c r="G771" s="82"/>
      <c r="H771" s="39" t="s">
        <v>2829</v>
      </c>
      <c r="I771" s="38">
        <v>1</v>
      </c>
      <c r="J771" s="38">
        <v>50</v>
      </c>
      <c r="K771" s="39">
        <f t="shared" ref="K771:K834" si="84">IF(I771&lt;&gt;"",J771*I771,0)</f>
        <v>50</v>
      </c>
      <c r="L771" s="64">
        <v>44969</v>
      </c>
      <c r="M771" s="82"/>
      <c r="N771" s="96" t="s">
        <v>577</v>
      </c>
      <c r="O771" s="94">
        <v>45082</v>
      </c>
      <c r="P771" s="38">
        <f t="shared" ref="P771:P834" si="85">J771</f>
        <v>50</v>
      </c>
      <c r="Q771" s="38">
        <f t="shared" ref="Q771:Q834" si="86">P771*I771</f>
        <v>50</v>
      </c>
      <c r="R771" s="38"/>
      <c r="S771" s="96" t="s">
        <v>578</v>
      </c>
      <c r="T771" s="97">
        <v>45136</v>
      </c>
      <c r="U771" s="38">
        <f t="shared" ref="U771:U834" si="87">J771</f>
        <v>50</v>
      </c>
      <c r="V771" s="38">
        <f t="shared" ref="V771:V834" si="88">I771</f>
        <v>1</v>
      </c>
      <c r="W771" s="82">
        <f t="shared" ref="W771:W834" si="89">IF(V771&lt;&gt;"",V771*U771,0)</f>
        <v>50</v>
      </c>
      <c r="X771" s="98" t="s">
        <v>95</v>
      </c>
      <c r="Y771" s="98" t="s">
        <v>89</v>
      </c>
      <c r="Z771" s="72"/>
      <c r="AA771" s="72"/>
      <c r="AB771" t="s">
        <v>100</v>
      </c>
      <c r="AC771" s="72" t="s">
        <v>101</v>
      </c>
    </row>
    <row r="772" spans="1:29" ht="15" customHeight="1">
      <c r="A772" s="38">
        <f t="shared" ref="A772:A835" si="90">A771+1</f>
        <v>770</v>
      </c>
      <c r="B772" s="38" t="s">
        <v>730</v>
      </c>
      <c r="C772" s="39" t="str">
        <f>IF($B772&lt;&gt;"",_xlfn.IFNA(VLOOKUP($B772,'Node Details'!$B:$U,C$1,0),"Check"),"")</f>
        <v>000000K0E-0000K0E07</v>
      </c>
      <c r="D772" s="39" t="str">
        <f>IF($B772&lt;&gt;"",_xlfn.IFNA(VLOOKUP($B772,'Node Details'!$B:$U,D$1,0),"Check"),"")</f>
        <v>K0E</v>
      </c>
      <c r="E772" s="39" t="str">
        <f>IF($B772&lt;&gt;"",_xlfn.IFNA(VLOOKUP($B772,'Node Details'!$B:$U,E$1,0),"Check"),"")</f>
        <v>Airtel</v>
      </c>
      <c r="F772" s="40">
        <v>45107</v>
      </c>
      <c r="G772" s="82"/>
      <c r="H772" s="39" t="s">
        <v>2829</v>
      </c>
      <c r="I772" s="38">
        <v>1</v>
      </c>
      <c r="J772" s="38">
        <v>50</v>
      </c>
      <c r="K772" s="39">
        <f t="shared" si="84"/>
        <v>50</v>
      </c>
      <c r="L772" s="64">
        <v>45005</v>
      </c>
      <c r="M772" s="82"/>
      <c r="N772" s="96" t="s">
        <v>577</v>
      </c>
      <c r="O772" s="94">
        <v>45082</v>
      </c>
      <c r="P772" s="38">
        <f t="shared" si="85"/>
        <v>50</v>
      </c>
      <c r="Q772" s="38">
        <f t="shared" si="86"/>
        <v>50</v>
      </c>
      <c r="R772" s="38"/>
      <c r="S772" s="96" t="s">
        <v>578</v>
      </c>
      <c r="T772" s="97">
        <v>45136</v>
      </c>
      <c r="U772" s="38">
        <f t="shared" si="87"/>
        <v>50</v>
      </c>
      <c r="V772" s="38">
        <f t="shared" si="88"/>
        <v>1</v>
      </c>
      <c r="W772" s="82">
        <f t="shared" si="89"/>
        <v>50</v>
      </c>
      <c r="X772" s="98" t="s">
        <v>95</v>
      </c>
      <c r="Y772" s="98" t="s">
        <v>89</v>
      </c>
      <c r="Z772" s="72"/>
      <c r="AA772" s="72"/>
      <c r="AB772" t="s">
        <v>100</v>
      </c>
      <c r="AC772" s="72" t="s">
        <v>101</v>
      </c>
    </row>
    <row r="773" spans="1:29" ht="15" customHeight="1">
      <c r="A773" s="38">
        <f t="shared" si="90"/>
        <v>771</v>
      </c>
      <c r="B773" s="38" t="s">
        <v>2298</v>
      </c>
      <c r="C773" s="39" t="str">
        <f>IF($B773&lt;&gt;"",_xlfn.IFNA(VLOOKUP($B773,'Node Details'!$B:$U,C$1,0),"Check"),"")</f>
        <v>0000K0E11-K0E110108</v>
      </c>
      <c r="D773" s="39" t="str">
        <f>IF($B773&lt;&gt;"",_xlfn.IFNA(VLOOKUP($B773,'Node Details'!$B:$U,D$1,0),"Check"),"")</f>
        <v>K0E</v>
      </c>
      <c r="E773" s="39" t="str">
        <f>IF($B773&lt;&gt;"",_xlfn.IFNA(VLOOKUP($B773,'Node Details'!$B:$U,E$1,0),"Check"),"")</f>
        <v>Airtel</v>
      </c>
      <c r="F773" s="40">
        <v>45107</v>
      </c>
      <c r="G773" s="82"/>
      <c r="H773" s="39" t="s">
        <v>2829</v>
      </c>
      <c r="I773" s="38">
        <v>1</v>
      </c>
      <c r="J773" s="38">
        <v>50</v>
      </c>
      <c r="K773" s="39">
        <f t="shared" si="84"/>
        <v>50</v>
      </c>
      <c r="L773" s="64">
        <v>45005</v>
      </c>
      <c r="M773" s="82"/>
      <c r="N773" s="96" t="s">
        <v>577</v>
      </c>
      <c r="O773" s="94">
        <v>45082</v>
      </c>
      <c r="P773" s="38">
        <f t="shared" si="85"/>
        <v>50</v>
      </c>
      <c r="Q773" s="38">
        <f t="shared" si="86"/>
        <v>50</v>
      </c>
      <c r="R773" s="38"/>
      <c r="S773" s="96" t="s">
        <v>578</v>
      </c>
      <c r="T773" s="97">
        <v>45136</v>
      </c>
      <c r="U773" s="38">
        <f t="shared" si="87"/>
        <v>50</v>
      </c>
      <c r="V773" s="38">
        <f t="shared" si="88"/>
        <v>1</v>
      </c>
      <c r="W773" s="82">
        <f t="shared" si="89"/>
        <v>50</v>
      </c>
      <c r="X773" s="98" t="s">
        <v>95</v>
      </c>
      <c r="Y773" s="98" t="s">
        <v>89</v>
      </c>
      <c r="Z773" s="72"/>
      <c r="AA773" s="72"/>
      <c r="AB773" t="s">
        <v>100</v>
      </c>
      <c r="AC773" s="72" t="s">
        <v>101</v>
      </c>
    </row>
    <row r="774" spans="1:29" ht="15" customHeight="1">
      <c r="A774" s="38">
        <f t="shared" si="90"/>
        <v>772</v>
      </c>
      <c r="B774" s="38" t="s">
        <v>2299</v>
      </c>
      <c r="C774" s="39" t="str">
        <f>IF($B774&lt;&gt;"",_xlfn.IFNA(VLOOKUP($B774,'Node Details'!$B:$U,C$1,0),"Check"),"")</f>
        <v>0000K0E11-K0E110108</v>
      </c>
      <c r="D774" s="39" t="str">
        <f>IF($B774&lt;&gt;"",_xlfn.IFNA(VLOOKUP($B774,'Node Details'!$B:$U,D$1,0),"Check"),"")</f>
        <v>K0E</v>
      </c>
      <c r="E774" s="39" t="str">
        <f>IF($B774&lt;&gt;"",_xlfn.IFNA(VLOOKUP($B774,'Node Details'!$B:$U,E$1,0),"Check"),"")</f>
        <v>Airtel</v>
      </c>
      <c r="F774" s="40">
        <v>45107</v>
      </c>
      <c r="G774" s="82"/>
      <c r="H774" s="39" t="s">
        <v>2829</v>
      </c>
      <c r="I774" s="38">
        <v>1</v>
      </c>
      <c r="J774" s="38">
        <v>50</v>
      </c>
      <c r="K774" s="39">
        <f t="shared" si="84"/>
        <v>50</v>
      </c>
      <c r="L774" s="64">
        <v>45005</v>
      </c>
      <c r="M774" s="82"/>
      <c r="N774" s="96" t="s">
        <v>577</v>
      </c>
      <c r="O774" s="94">
        <v>45082</v>
      </c>
      <c r="P774" s="38">
        <f t="shared" si="85"/>
        <v>50</v>
      </c>
      <c r="Q774" s="38">
        <f t="shared" si="86"/>
        <v>50</v>
      </c>
      <c r="R774" s="38"/>
      <c r="S774" s="96" t="s">
        <v>578</v>
      </c>
      <c r="T774" s="97">
        <v>45136</v>
      </c>
      <c r="U774" s="38">
        <f t="shared" si="87"/>
        <v>50</v>
      </c>
      <c r="V774" s="38">
        <f t="shared" si="88"/>
        <v>1</v>
      </c>
      <c r="W774" s="82">
        <f t="shared" si="89"/>
        <v>50</v>
      </c>
      <c r="X774" s="98" t="s">
        <v>95</v>
      </c>
      <c r="Y774" s="98" t="s">
        <v>89</v>
      </c>
      <c r="Z774" s="72"/>
      <c r="AA774" s="72"/>
      <c r="AB774" t="s">
        <v>100</v>
      </c>
      <c r="AC774" s="72" t="s">
        <v>101</v>
      </c>
    </row>
    <row r="775" spans="1:29" ht="15" customHeight="1">
      <c r="A775" s="38">
        <f t="shared" si="90"/>
        <v>773</v>
      </c>
      <c r="B775" s="38" t="s">
        <v>2301</v>
      </c>
      <c r="C775" s="39" t="str">
        <f>IF($B775&lt;&gt;"",_xlfn.IFNA(VLOOKUP($B775,'Node Details'!$B:$U,C$1,0),"Check"),"")</f>
        <v>0000K0E11-K0E110108</v>
      </c>
      <c r="D775" s="39" t="str">
        <f>IF($B775&lt;&gt;"",_xlfn.IFNA(VLOOKUP($B775,'Node Details'!$B:$U,D$1,0),"Check"),"")</f>
        <v>K0E</v>
      </c>
      <c r="E775" s="39" t="str">
        <f>IF($B775&lt;&gt;"",_xlfn.IFNA(VLOOKUP($B775,'Node Details'!$B:$U,E$1,0),"Check"),"")</f>
        <v>Airtel</v>
      </c>
      <c r="F775" s="40">
        <v>45107</v>
      </c>
      <c r="G775" s="82"/>
      <c r="H775" s="39" t="s">
        <v>2829</v>
      </c>
      <c r="I775" s="38">
        <v>1</v>
      </c>
      <c r="J775" s="38">
        <v>50</v>
      </c>
      <c r="K775" s="39">
        <f t="shared" si="84"/>
        <v>50</v>
      </c>
      <c r="L775" s="64">
        <v>45005</v>
      </c>
      <c r="M775" s="82"/>
      <c r="N775" s="96" t="s">
        <v>577</v>
      </c>
      <c r="O775" s="94">
        <v>45082</v>
      </c>
      <c r="P775" s="38">
        <f t="shared" si="85"/>
        <v>50</v>
      </c>
      <c r="Q775" s="38">
        <f t="shared" si="86"/>
        <v>50</v>
      </c>
      <c r="R775" s="38"/>
      <c r="S775" s="96" t="s">
        <v>578</v>
      </c>
      <c r="T775" s="97">
        <v>45136</v>
      </c>
      <c r="U775" s="38">
        <f t="shared" si="87"/>
        <v>50</v>
      </c>
      <c r="V775" s="38">
        <f t="shared" si="88"/>
        <v>1</v>
      </c>
      <c r="W775" s="82">
        <f t="shared" si="89"/>
        <v>50</v>
      </c>
      <c r="X775" s="98" t="s">
        <v>95</v>
      </c>
      <c r="Y775" s="98" t="s">
        <v>89</v>
      </c>
      <c r="Z775" s="72"/>
      <c r="AA775" s="72"/>
      <c r="AB775" t="s">
        <v>100</v>
      </c>
      <c r="AC775" s="72" t="s">
        <v>101</v>
      </c>
    </row>
    <row r="776" spans="1:29" ht="15" customHeight="1">
      <c r="A776" s="38">
        <f t="shared" si="90"/>
        <v>774</v>
      </c>
      <c r="B776" s="38" t="s">
        <v>735</v>
      </c>
      <c r="C776" s="39" t="str">
        <f>IF($B776&lt;&gt;"",_xlfn.IFNA(VLOOKUP($B776,'Node Details'!$B:$U,C$1,0),"Check"),"")</f>
        <v>0000K0E11-K0E110104</v>
      </c>
      <c r="D776" s="39" t="str">
        <f>IF($B776&lt;&gt;"",_xlfn.IFNA(VLOOKUP($B776,'Node Details'!$B:$U,D$1,0),"Check"),"")</f>
        <v>K0E</v>
      </c>
      <c r="E776" s="39" t="str">
        <f>IF($B776&lt;&gt;"",_xlfn.IFNA(VLOOKUP($B776,'Node Details'!$B:$U,E$1,0),"Check"),"")</f>
        <v>Airtel</v>
      </c>
      <c r="F776" s="40">
        <v>45107</v>
      </c>
      <c r="G776" s="82"/>
      <c r="H776" s="39" t="s">
        <v>2829</v>
      </c>
      <c r="I776" s="38">
        <v>1</v>
      </c>
      <c r="J776" s="38">
        <v>50</v>
      </c>
      <c r="K776" s="39">
        <f t="shared" si="84"/>
        <v>50</v>
      </c>
      <c r="L776" s="64">
        <v>45032</v>
      </c>
      <c r="M776" s="82"/>
      <c r="N776" s="96" t="s">
        <v>577</v>
      </c>
      <c r="O776" s="94">
        <v>45082</v>
      </c>
      <c r="P776" s="38">
        <f t="shared" si="85"/>
        <v>50</v>
      </c>
      <c r="Q776" s="38">
        <f t="shared" si="86"/>
        <v>50</v>
      </c>
      <c r="R776" s="38"/>
      <c r="S776" s="96" t="s">
        <v>578</v>
      </c>
      <c r="T776" s="97">
        <v>45136</v>
      </c>
      <c r="U776" s="38">
        <f t="shared" si="87"/>
        <v>50</v>
      </c>
      <c r="V776" s="38">
        <f t="shared" si="88"/>
        <v>1</v>
      </c>
      <c r="W776" s="82">
        <f t="shared" si="89"/>
        <v>50</v>
      </c>
      <c r="X776" s="98" t="s">
        <v>95</v>
      </c>
      <c r="Y776" s="98" t="s">
        <v>89</v>
      </c>
      <c r="Z776" s="72"/>
      <c r="AA776" s="72"/>
      <c r="AB776" t="s">
        <v>100</v>
      </c>
      <c r="AC776" s="72" t="s">
        <v>101</v>
      </c>
    </row>
    <row r="777" spans="1:29" ht="15" customHeight="1">
      <c r="A777" s="38">
        <f t="shared" si="90"/>
        <v>775</v>
      </c>
      <c r="B777" s="38" t="s">
        <v>2303</v>
      </c>
      <c r="C777" s="39" t="str">
        <f>IF($B777&lt;&gt;"",_xlfn.IFNA(VLOOKUP($B777,'Node Details'!$B:$U,C$1,0),"Check"),"")</f>
        <v>0000K0E11-K0E110108</v>
      </c>
      <c r="D777" s="39" t="str">
        <f>IF($B777&lt;&gt;"",_xlfn.IFNA(VLOOKUP($B777,'Node Details'!$B:$U,D$1,0),"Check"),"")</f>
        <v>K0E</v>
      </c>
      <c r="E777" s="39" t="str">
        <f>IF($B777&lt;&gt;"",_xlfn.IFNA(VLOOKUP($B777,'Node Details'!$B:$U,E$1,0),"Check"),"")</f>
        <v>Airtel</v>
      </c>
      <c r="F777" s="40">
        <v>45107</v>
      </c>
      <c r="G777" s="82"/>
      <c r="H777" s="39" t="s">
        <v>2829</v>
      </c>
      <c r="I777" s="38">
        <v>1</v>
      </c>
      <c r="J777" s="38">
        <v>50</v>
      </c>
      <c r="K777" s="39">
        <f t="shared" si="84"/>
        <v>50</v>
      </c>
      <c r="L777" s="64">
        <v>45032</v>
      </c>
      <c r="M777" s="82"/>
      <c r="N777" s="96" t="s">
        <v>577</v>
      </c>
      <c r="O777" s="94">
        <v>45082</v>
      </c>
      <c r="P777" s="38">
        <f t="shared" si="85"/>
        <v>50</v>
      </c>
      <c r="Q777" s="38">
        <f t="shared" si="86"/>
        <v>50</v>
      </c>
      <c r="R777" s="38"/>
      <c r="S777" s="96" t="s">
        <v>578</v>
      </c>
      <c r="T777" s="97">
        <v>45136</v>
      </c>
      <c r="U777" s="38">
        <f t="shared" si="87"/>
        <v>50</v>
      </c>
      <c r="V777" s="38">
        <f t="shared" si="88"/>
        <v>1</v>
      </c>
      <c r="W777" s="82">
        <f t="shared" si="89"/>
        <v>50</v>
      </c>
      <c r="X777" s="98" t="s">
        <v>95</v>
      </c>
      <c r="Y777" s="98" t="s">
        <v>89</v>
      </c>
      <c r="Z777" s="72"/>
      <c r="AA777" s="72"/>
      <c r="AB777" t="s">
        <v>100</v>
      </c>
      <c r="AC777" s="72" t="s">
        <v>101</v>
      </c>
    </row>
    <row r="778" spans="1:29" ht="15" customHeight="1">
      <c r="A778" s="38">
        <f t="shared" si="90"/>
        <v>776</v>
      </c>
      <c r="B778" s="38" t="s">
        <v>2305</v>
      </c>
      <c r="C778" s="39" t="str">
        <f>IF($B778&lt;&gt;"",_xlfn.IFNA(VLOOKUP($B778,'Node Details'!$B:$U,C$1,0),"Check"),"")</f>
        <v>0000K0E11-K0E110108</v>
      </c>
      <c r="D778" s="39" t="str">
        <f>IF($B778&lt;&gt;"",_xlfn.IFNA(VLOOKUP($B778,'Node Details'!$B:$U,D$1,0),"Check"),"")</f>
        <v>K0E</v>
      </c>
      <c r="E778" s="39" t="str">
        <f>IF($B778&lt;&gt;"",_xlfn.IFNA(VLOOKUP($B778,'Node Details'!$B:$U,E$1,0),"Check"),"")</f>
        <v>Airtel</v>
      </c>
      <c r="F778" s="40">
        <v>45107</v>
      </c>
      <c r="G778" s="82"/>
      <c r="H778" s="39" t="s">
        <v>2829</v>
      </c>
      <c r="I778" s="38">
        <v>1</v>
      </c>
      <c r="J778" s="38">
        <v>50</v>
      </c>
      <c r="K778" s="39">
        <f t="shared" si="84"/>
        <v>50</v>
      </c>
      <c r="L778" s="64">
        <v>45032</v>
      </c>
      <c r="M778" s="82"/>
      <c r="N778" s="96" t="s">
        <v>577</v>
      </c>
      <c r="O778" s="94">
        <v>45082</v>
      </c>
      <c r="P778" s="38">
        <f t="shared" si="85"/>
        <v>50</v>
      </c>
      <c r="Q778" s="38">
        <f t="shared" si="86"/>
        <v>50</v>
      </c>
      <c r="R778" s="38"/>
      <c r="S778" s="96" t="s">
        <v>578</v>
      </c>
      <c r="T778" s="97">
        <v>45136</v>
      </c>
      <c r="U778" s="38">
        <f t="shared" si="87"/>
        <v>50</v>
      </c>
      <c r="V778" s="38">
        <f t="shared" si="88"/>
        <v>1</v>
      </c>
      <c r="W778" s="82">
        <f t="shared" si="89"/>
        <v>50</v>
      </c>
      <c r="X778" s="98" t="s">
        <v>95</v>
      </c>
      <c r="Y778" s="98" t="s">
        <v>89</v>
      </c>
      <c r="Z778" s="72"/>
      <c r="AA778" s="72"/>
      <c r="AB778" t="s">
        <v>100</v>
      </c>
      <c r="AC778" s="72" t="s">
        <v>101</v>
      </c>
    </row>
    <row r="779" spans="1:29" ht="15" customHeight="1">
      <c r="A779" s="38">
        <f t="shared" si="90"/>
        <v>777</v>
      </c>
      <c r="B779" s="38" t="s">
        <v>738</v>
      </c>
      <c r="C779" s="39" t="str">
        <f>IF($B779&lt;&gt;"",_xlfn.IFNA(VLOOKUP($B779,'Node Details'!$B:$U,C$1,0),"Check"),"")</f>
        <v>0000K0E11-K0E110107</v>
      </c>
      <c r="D779" s="39" t="str">
        <f>IF($B779&lt;&gt;"",_xlfn.IFNA(VLOOKUP($B779,'Node Details'!$B:$U,D$1,0),"Check"),"")</f>
        <v>K0E</v>
      </c>
      <c r="E779" s="39" t="str">
        <f>IF($B779&lt;&gt;"",_xlfn.IFNA(VLOOKUP($B779,'Node Details'!$B:$U,E$1,0),"Check"),"")</f>
        <v>Airtel</v>
      </c>
      <c r="F779" s="40">
        <v>45107</v>
      </c>
      <c r="G779" s="82"/>
      <c r="H779" s="39" t="s">
        <v>2829</v>
      </c>
      <c r="I779" s="38">
        <v>1</v>
      </c>
      <c r="J779" s="38">
        <v>50</v>
      </c>
      <c r="K779" s="39">
        <f t="shared" si="84"/>
        <v>50</v>
      </c>
      <c r="L779" s="64">
        <v>45051</v>
      </c>
      <c r="M779" s="82"/>
      <c r="N779" s="96" t="s">
        <v>577</v>
      </c>
      <c r="O779" s="94">
        <v>45082</v>
      </c>
      <c r="P779" s="38">
        <f t="shared" si="85"/>
        <v>50</v>
      </c>
      <c r="Q779" s="38">
        <f t="shared" si="86"/>
        <v>50</v>
      </c>
      <c r="R779" s="38"/>
      <c r="S779" s="96" t="s">
        <v>578</v>
      </c>
      <c r="T779" s="97">
        <v>45136</v>
      </c>
      <c r="U779" s="38">
        <f t="shared" si="87"/>
        <v>50</v>
      </c>
      <c r="V779" s="38">
        <f t="shared" si="88"/>
        <v>1</v>
      </c>
      <c r="W779" s="82">
        <f t="shared" si="89"/>
        <v>50</v>
      </c>
      <c r="X779" s="98" t="s">
        <v>95</v>
      </c>
      <c r="Y779" s="98" t="s">
        <v>89</v>
      </c>
      <c r="Z779" s="72"/>
      <c r="AA779" s="72"/>
      <c r="AB779" t="s">
        <v>100</v>
      </c>
      <c r="AC779" s="72" t="s">
        <v>101</v>
      </c>
    </row>
    <row r="780" spans="1:29" ht="15" customHeight="1">
      <c r="A780" s="38">
        <f t="shared" si="90"/>
        <v>778</v>
      </c>
      <c r="B780" s="38" t="s">
        <v>732</v>
      </c>
      <c r="C780" s="39" t="str">
        <f>IF($B780&lt;&gt;"",_xlfn.IFNA(VLOOKUP($B780,'Node Details'!$B:$U,C$1,0),"Check"),"")</f>
        <v>0000K0E11-K0E110108</v>
      </c>
      <c r="D780" s="39" t="str">
        <f>IF($B780&lt;&gt;"",_xlfn.IFNA(VLOOKUP($B780,'Node Details'!$B:$U,D$1,0),"Check"),"")</f>
        <v>K0E</v>
      </c>
      <c r="E780" s="39" t="str">
        <f>IF($B780&lt;&gt;"",_xlfn.IFNA(VLOOKUP($B780,'Node Details'!$B:$U,E$1,0),"Check"),"")</f>
        <v>Airtel</v>
      </c>
      <c r="F780" s="40">
        <v>45107</v>
      </c>
      <c r="G780" s="82"/>
      <c r="H780" s="39" t="s">
        <v>2829</v>
      </c>
      <c r="I780" s="38">
        <v>1</v>
      </c>
      <c r="J780" s="38">
        <v>50</v>
      </c>
      <c r="K780" s="39">
        <f t="shared" si="84"/>
        <v>50</v>
      </c>
      <c r="L780" s="64">
        <v>45077</v>
      </c>
      <c r="M780" s="82"/>
      <c r="N780" s="96" t="s">
        <v>577</v>
      </c>
      <c r="O780" s="94">
        <v>45082</v>
      </c>
      <c r="P780" s="38">
        <f t="shared" si="85"/>
        <v>50</v>
      </c>
      <c r="Q780" s="38">
        <f t="shared" si="86"/>
        <v>50</v>
      </c>
      <c r="R780" s="38"/>
      <c r="S780" s="96" t="s">
        <v>578</v>
      </c>
      <c r="T780" s="97">
        <v>45136</v>
      </c>
      <c r="U780" s="38">
        <f t="shared" si="87"/>
        <v>50</v>
      </c>
      <c r="V780" s="38">
        <f t="shared" si="88"/>
        <v>1</v>
      </c>
      <c r="W780" s="82">
        <f t="shared" si="89"/>
        <v>50</v>
      </c>
      <c r="X780" s="98" t="s">
        <v>95</v>
      </c>
      <c r="Y780" s="98" t="s">
        <v>89</v>
      </c>
      <c r="Z780" s="72"/>
      <c r="AA780" s="72"/>
      <c r="AB780" t="s">
        <v>100</v>
      </c>
      <c r="AC780" s="72" t="s">
        <v>101</v>
      </c>
    </row>
    <row r="781" spans="1:29" ht="15" customHeight="1">
      <c r="A781" s="38">
        <f t="shared" si="90"/>
        <v>779</v>
      </c>
      <c r="B781" s="38" t="s">
        <v>741</v>
      </c>
      <c r="C781" s="39" t="str">
        <f>IF($B781&lt;&gt;"",_xlfn.IFNA(VLOOKUP($B781,'Node Details'!$B:$U,C$1,0),"Check"),"")</f>
        <v>000000K0E-0000K0E07</v>
      </c>
      <c r="D781" s="39" t="str">
        <f>IF($B781&lt;&gt;"",_xlfn.IFNA(VLOOKUP($B781,'Node Details'!$B:$U,D$1,0),"Check"),"")</f>
        <v>K0E</v>
      </c>
      <c r="E781" s="39" t="str">
        <f>IF($B781&lt;&gt;"",_xlfn.IFNA(VLOOKUP($B781,'Node Details'!$B:$U,E$1,0),"Check"),"")</f>
        <v>Airtel</v>
      </c>
      <c r="F781" s="40">
        <v>45107</v>
      </c>
      <c r="G781" s="82"/>
      <c r="H781" s="39" t="s">
        <v>2829</v>
      </c>
      <c r="I781" s="38">
        <v>1</v>
      </c>
      <c r="J781" s="38">
        <v>50</v>
      </c>
      <c r="K781" s="39">
        <f t="shared" si="84"/>
        <v>50</v>
      </c>
      <c r="L781" s="64">
        <v>45005</v>
      </c>
      <c r="M781" s="82"/>
      <c r="N781" s="96" t="s">
        <v>577</v>
      </c>
      <c r="O781" s="94">
        <v>45082</v>
      </c>
      <c r="P781" s="38">
        <f t="shared" si="85"/>
        <v>50</v>
      </c>
      <c r="Q781" s="38">
        <f t="shared" si="86"/>
        <v>50</v>
      </c>
      <c r="R781" s="38"/>
      <c r="S781" s="96" t="s">
        <v>578</v>
      </c>
      <c r="T781" s="97">
        <v>45136</v>
      </c>
      <c r="U781" s="38">
        <f t="shared" si="87"/>
        <v>50</v>
      </c>
      <c r="V781" s="38">
        <f t="shared" si="88"/>
        <v>1</v>
      </c>
      <c r="W781" s="82">
        <f t="shared" si="89"/>
        <v>50</v>
      </c>
      <c r="X781" s="98" t="s">
        <v>95</v>
      </c>
      <c r="Y781" s="98" t="s">
        <v>89</v>
      </c>
      <c r="Z781" s="72"/>
      <c r="AA781" s="72"/>
      <c r="AB781" t="s">
        <v>100</v>
      </c>
      <c r="AC781" s="72" t="s">
        <v>101</v>
      </c>
    </row>
    <row r="782" spans="1:29" ht="15" customHeight="1">
      <c r="A782" s="38">
        <f t="shared" si="90"/>
        <v>780</v>
      </c>
      <c r="B782" s="38" t="s">
        <v>2307</v>
      </c>
      <c r="C782" s="39" t="str">
        <f>IF($B782&lt;&gt;"",_xlfn.IFNA(VLOOKUP($B782,'Node Details'!$B:$U,C$1,0),"Check"),"")</f>
        <v>0000K0E10-K0E100104</v>
      </c>
      <c r="D782" s="39" t="str">
        <f>IF($B782&lt;&gt;"",_xlfn.IFNA(VLOOKUP($B782,'Node Details'!$B:$U,D$1,0),"Check"),"")</f>
        <v>K0E</v>
      </c>
      <c r="E782" s="39" t="str">
        <f>IF($B782&lt;&gt;"",_xlfn.IFNA(VLOOKUP($B782,'Node Details'!$B:$U,E$1,0),"Check"),"")</f>
        <v>Airtel</v>
      </c>
      <c r="F782" s="40">
        <v>45107</v>
      </c>
      <c r="G782" s="82"/>
      <c r="H782" s="39" t="s">
        <v>2829</v>
      </c>
      <c r="I782" s="38">
        <v>1</v>
      </c>
      <c r="J782" s="38">
        <v>50</v>
      </c>
      <c r="K782" s="39">
        <f t="shared" si="84"/>
        <v>50</v>
      </c>
      <c r="L782" s="64">
        <v>45005</v>
      </c>
      <c r="M782" s="82"/>
      <c r="N782" s="96" t="s">
        <v>577</v>
      </c>
      <c r="O782" s="94">
        <v>45082</v>
      </c>
      <c r="P782" s="38">
        <f t="shared" si="85"/>
        <v>50</v>
      </c>
      <c r="Q782" s="38">
        <f t="shared" si="86"/>
        <v>50</v>
      </c>
      <c r="R782" s="38"/>
      <c r="S782" s="96" t="s">
        <v>578</v>
      </c>
      <c r="T782" s="97">
        <v>45136</v>
      </c>
      <c r="U782" s="38">
        <f t="shared" si="87"/>
        <v>50</v>
      </c>
      <c r="V782" s="38">
        <f t="shared" si="88"/>
        <v>1</v>
      </c>
      <c r="W782" s="82">
        <f t="shared" si="89"/>
        <v>50</v>
      </c>
      <c r="X782" s="98" t="s">
        <v>95</v>
      </c>
      <c r="Y782" s="98" t="s">
        <v>89</v>
      </c>
      <c r="Z782" s="72"/>
      <c r="AA782" s="72"/>
      <c r="AB782" t="s">
        <v>100</v>
      </c>
      <c r="AC782" s="72" t="s">
        <v>101</v>
      </c>
    </row>
    <row r="783" spans="1:29" ht="15" customHeight="1">
      <c r="A783" s="38">
        <f t="shared" si="90"/>
        <v>781</v>
      </c>
      <c r="B783" s="38" t="s">
        <v>2308</v>
      </c>
      <c r="C783" s="39" t="str">
        <f>IF($B783&lt;&gt;"",_xlfn.IFNA(VLOOKUP($B783,'Node Details'!$B:$U,C$1,0),"Check"),"")</f>
        <v>0000K0E10-K0E100104</v>
      </c>
      <c r="D783" s="39" t="str">
        <f>IF($B783&lt;&gt;"",_xlfn.IFNA(VLOOKUP($B783,'Node Details'!$B:$U,D$1,0),"Check"),"")</f>
        <v>K0E</v>
      </c>
      <c r="E783" s="39" t="str">
        <f>IF($B783&lt;&gt;"",_xlfn.IFNA(VLOOKUP($B783,'Node Details'!$B:$U,E$1,0),"Check"),"")</f>
        <v>Airtel</v>
      </c>
      <c r="F783" s="40">
        <v>45107</v>
      </c>
      <c r="G783" s="82"/>
      <c r="H783" s="39" t="s">
        <v>2829</v>
      </c>
      <c r="I783" s="38">
        <v>1</v>
      </c>
      <c r="J783" s="38">
        <v>50</v>
      </c>
      <c r="K783" s="39">
        <f t="shared" si="84"/>
        <v>50</v>
      </c>
      <c r="L783" s="64">
        <v>45033</v>
      </c>
      <c r="M783" s="82"/>
      <c r="N783" s="96" t="s">
        <v>577</v>
      </c>
      <c r="O783" s="94">
        <v>45082</v>
      </c>
      <c r="P783" s="38">
        <f t="shared" si="85"/>
        <v>50</v>
      </c>
      <c r="Q783" s="38">
        <f t="shared" si="86"/>
        <v>50</v>
      </c>
      <c r="R783" s="38"/>
      <c r="S783" s="96" t="s">
        <v>578</v>
      </c>
      <c r="T783" s="97">
        <v>45136</v>
      </c>
      <c r="U783" s="38">
        <f t="shared" si="87"/>
        <v>50</v>
      </c>
      <c r="V783" s="38">
        <f t="shared" si="88"/>
        <v>1</v>
      </c>
      <c r="W783" s="82">
        <f t="shared" si="89"/>
        <v>50</v>
      </c>
      <c r="X783" s="98" t="s">
        <v>95</v>
      </c>
      <c r="Y783" s="98" t="s">
        <v>89</v>
      </c>
      <c r="Z783" s="72"/>
      <c r="AA783" s="72"/>
      <c r="AB783" t="s">
        <v>100</v>
      </c>
      <c r="AC783" s="72" t="s">
        <v>101</v>
      </c>
    </row>
    <row r="784" spans="1:29" ht="15" customHeight="1">
      <c r="A784" s="38">
        <f t="shared" si="90"/>
        <v>782</v>
      </c>
      <c r="B784" s="38" t="s">
        <v>746</v>
      </c>
      <c r="C784" s="39" t="str">
        <f>IF($B784&lt;&gt;"",_xlfn.IFNA(VLOOKUP($B784,'Node Details'!$B:$U,C$1,0),"Check"),"")</f>
        <v>0000K0E10-K0E100104</v>
      </c>
      <c r="D784" s="39" t="str">
        <f>IF($B784&lt;&gt;"",_xlfn.IFNA(VLOOKUP($B784,'Node Details'!$B:$U,D$1,0),"Check"),"")</f>
        <v>K0E</v>
      </c>
      <c r="E784" s="39" t="str">
        <f>IF($B784&lt;&gt;"",_xlfn.IFNA(VLOOKUP($B784,'Node Details'!$B:$U,E$1,0),"Check"),"")</f>
        <v>Airtel</v>
      </c>
      <c r="F784" s="40">
        <v>45107</v>
      </c>
      <c r="G784" s="82"/>
      <c r="H784" s="39" t="s">
        <v>2829</v>
      </c>
      <c r="I784" s="38">
        <v>1</v>
      </c>
      <c r="J784" s="38">
        <v>50</v>
      </c>
      <c r="K784" s="39">
        <f t="shared" si="84"/>
        <v>50</v>
      </c>
      <c r="L784" s="64">
        <v>45033</v>
      </c>
      <c r="M784" s="82"/>
      <c r="N784" s="96" t="s">
        <v>577</v>
      </c>
      <c r="O784" s="94">
        <v>45082</v>
      </c>
      <c r="P784" s="38">
        <f t="shared" si="85"/>
        <v>50</v>
      </c>
      <c r="Q784" s="38">
        <f t="shared" si="86"/>
        <v>50</v>
      </c>
      <c r="R784" s="38"/>
      <c r="S784" s="96" t="s">
        <v>578</v>
      </c>
      <c r="T784" s="97">
        <v>45136</v>
      </c>
      <c r="U784" s="38">
        <f t="shared" si="87"/>
        <v>50</v>
      </c>
      <c r="V784" s="38">
        <f t="shared" si="88"/>
        <v>1</v>
      </c>
      <c r="W784" s="82">
        <f t="shared" si="89"/>
        <v>50</v>
      </c>
      <c r="X784" s="98" t="s">
        <v>95</v>
      </c>
      <c r="Y784" s="98" t="s">
        <v>89</v>
      </c>
      <c r="Z784" s="72"/>
      <c r="AA784" s="72"/>
      <c r="AB784" t="s">
        <v>100</v>
      </c>
      <c r="AC784" s="72" t="s">
        <v>101</v>
      </c>
    </row>
    <row r="785" spans="1:29" ht="15" customHeight="1">
      <c r="A785" s="38">
        <f t="shared" si="90"/>
        <v>783</v>
      </c>
      <c r="B785" s="38" t="s">
        <v>743</v>
      </c>
      <c r="C785" s="39" t="str">
        <f>IF($B785&lt;&gt;"",_xlfn.IFNA(VLOOKUP($B785,'Node Details'!$B:$U,C$1,0),"Check"),"")</f>
        <v>0000K0E10-K0E100104</v>
      </c>
      <c r="D785" s="39" t="str">
        <f>IF($B785&lt;&gt;"",_xlfn.IFNA(VLOOKUP($B785,'Node Details'!$B:$U,D$1,0),"Check"),"")</f>
        <v>K0E</v>
      </c>
      <c r="E785" s="39" t="str">
        <f>IF($B785&lt;&gt;"",_xlfn.IFNA(VLOOKUP($B785,'Node Details'!$B:$U,E$1,0),"Check"),"")</f>
        <v>Airtel</v>
      </c>
      <c r="F785" s="40">
        <v>45107</v>
      </c>
      <c r="G785" s="82"/>
      <c r="H785" s="39" t="s">
        <v>2829</v>
      </c>
      <c r="I785" s="38">
        <v>1</v>
      </c>
      <c r="J785" s="38">
        <v>50</v>
      </c>
      <c r="K785" s="39">
        <f t="shared" si="84"/>
        <v>50</v>
      </c>
      <c r="L785" s="64">
        <v>45033</v>
      </c>
      <c r="M785" s="82"/>
      <c r="N785" s="96" t="s">
        <v>577</v>
      </c>
      <c r="O785" s="94">
        <v>45082</v>
      </c>
      <c r="P785" s="38">
        <f t="shared" si="85"/>
        <v>50</v>
      </c>
      <c r="Q785" s="38">
        <f t="shared" si="86"/>
        <v>50</v>
      </c>
      <c r="R785" s="38"/>
      <c r="S785" s="96" t="s">
        <v>578</v>
      </c>
      <c r="T785" s="97">
        <v>45136</v>
      </c>
      <c r="U785" s="38">
        <f t="shared" si="87"/>
        <v>50</v>
      </c>
      <c r="V785" s="38">
        <f t="shared" si="88"/>
        <v>1</v>
      </c>
      <c r="W785" s="82">
        <f t="shared" si="89"/>
        <v>50</v>
      </c>
      <c r="X785" s="98" t="s">
        <v>95</v>
      </c>
      <c r="Y785" s="98" t="s">
        <v>89</v>
      </c>
      <c r="Z785" s="72"/>
      <c r="AA785" s="72"/>
      <c r="AB785" t="s">
        <v>100</v>
      </c>
      <c r="AC785" s="72" t="s">
        <v>101</v>
      </c>
    </row>
    <row r="786" spans="1:29" ht="15" customHeight="1">
      <c r="A786" s="38">
        <f t="shared" si="90"/>
        <v>784</v>
      </c>
      <c r="B786" s="38" t="s">
        <v>2310</v>
      </c>
      <c r="C786" s="39" t="str">
        <f>IF($B786&lt;&gt;"",_xlfn.IFNA(VLOOKUP($B786,'Node Details'!$B:$U,C$1,0),"Check"),"")</f>
        <v>K0E100103-K0E100108</v>
      </c>
      <c r="D786" s="39" t="str">
        <f>IF($B786&lt;&gt;"",_xlfn.IFNA(VLOOKUP($B786,'Node Details'!$B:$U,D$1,0),"Check"),"")</f>
        <v>K0E</v>
      </c>
      <c r="E786" s="39" t="str">
        <f>IF($B786&lt;&gt;"",_xlfn.IFNA(VLOOKUP($B786,'Node Details'!$B:$U,E$1,0),"Check"),"")</f>
        <v>Airtel</v>
      </c>
      <c r="F786" s="40">
        <v>45107</v>
      </c>
      <c r="G786" s="82"/>
      <c r="H786" s="39" t="s">
        <v>2829</v>
      </c>
      <c r="I786" s="38">
        <v>1</v>
      </c>
      <c r="J786" s="38">
        <v>50</v>
      </c>
      <c r="K786" s="39">
        <f t="shared" si="84"/>
        <v>50</v>
      </c>
      <c r="L786" s="64">
        <v>45036</v>
      </c>
      <c r="M786" s="82"/>
      <c r="N786" s="96" t="s">
        <v>577</v>
      </c>
      <c r="O786" s="94">
        <v>45082</v>
      </c>
      <c r="P786" s="38">
        <f t="shared" si="85"/>
        <v>50</v>
      </c>
      <c r="Q786" s="38">
        <f t="shared" si="86"/>
        <v>50</v>
      </c>
      <c r="R786" s="38"/>
      <c r="S786" s="96" t="s">
        <v>578</v>
      </c>
      <c r="T786" s="97">
        <v>45136</v>
      </c>
      <c r="U786" s="38">
        <f t="shared" si="87"/>
        <v>50</v>
      </c>
      <c r="V786" s="38">
        <f t="shared" si="88"/>
        <v>1</v>
      </c>
      <c r="W786" s="82">
        <f t="shared" si="89"/>
        <v>50</v>
      </c>
      <c r="X786" s="98" t="s">
        <v>95</v>
      </c>
      <c r="Y786" s="98" t="s">
        <v>89</v>
      </c>
      <c r="Z786" s="72"/>
      <c r="AA786" s="72"/>
      <c r="AB786" t="s">
        <v>100</v>
      </c>
      <c r="AC786" s="72" t="s">
        <v>101</v>
      </c>
    </row>
    <row r="787" spans="1:29" ht="15" customHeight="1">
      <c r="A787" s="38">
        <f t="shared" si="90"/>
        <v>785</v>
      </c>
      <c r="B787" s="38" t="s">
        <v>2312</v>
      </c>
      <c r="C787" s="39" t="str">
        <f>IF($B787&lt;&gt;"",_xlfn.IFNA(VLOOKUP($B787,'Node Details'!$B:$U,C$1,0),"Check"),"")</f>
        <v>K0E100103-K0E100108</v>
      </c>
      <c r="D787" s="39" t="str">
        <f>IF($B787&lt;&gt;"",_xlfn.IFNA(VLOOKUP($B787,'Node Details'!$B:$U,D$1,0),"Check"),"")</f>
        <v>K0E</v>
      </c>
      <c r="E787" s="39" t="str">
        <f>IF($B787&lt;&gt;"",_xlfn.IFNA(VLOOKUP($B787,'Node Details'!$B:$U,E$1,0),"Check"),"")</f>
        <v>Airtel</v>
      </c>
      <c r="F787" s="40">
        <v>45107</v>
      </c>
      <c r="G787" s="82"/>
      <c r="H787" s="39" t="s">
        <v>2829</v>
      </c>
      <c r="I787" s="38">
        <v>1</v>
      </c>
      <c r="J787" s="38">
        <v>50</v>
      </c>
      <c r="K787" s="39">
        <f t="shared" si="84"/>
        <v>50</v>
      </c>
      <c r="L787" s="64">
        <v>45033</v>
      </c>
      <c r="M787" s="82"/>
      <c r="N787" s="96" t="s">
        <v>577</v>
      </c>
      <c r="O787" s="94">
        <v>45082</v>
      </c>
      <c r="P787" s="38">
        <f t="shared" si="85"/>
        <v>50</v>
      </c>
      <c r="Q787" s="38">
        <f t="shared" si="86"/>
        <v>50</v>
      </c>
      <c r="R787" s="38"/>
      <c r="S787" s="96" t="s">
        <v>578</v>
      </c>
      <c r="T787" s="97">
        <v>45136</v>
      </c>
      <c r="U787" s="38">
        <f t="shared" si="87"/>
        <v>50</v>
      </c>
      <c r="V787" s="38">
        <f t="shared" si="88"/>
        <v>1</v>
      </c>
      <c r="W787" s="82">
        <f t="shared" si="89"/>
        <v>50</v>
      </c>
      <c r="X787" s="98" t="s">
        <v>95</v>
      </c>
      <c r="Y787" s="98" t="s">
        <v>89</v>
      </c>
      <c r="Z787" s="72"/>
      <c r="AA787" s="72"/>
      <c r="AB787" t="s">
        <v>100</v>
      </c>
      <c r="AC787" s="72" t="s">
        <v>101</v>
      </c>
    </row>
    <row r="788" spans="1:29" ht="15" customHeight="1">
      <c r="A788" s="38">
        <f t="shared" si="90"/>
        <v>786</v>
      </c>
      <c r="B788" s="38" t="s">
        <v>2314</v>
      </c>
      <c r="C788" s="39" t="str">
        <f>IF($B788&lt;&gt;"",_xlfn.IFNA(VLOOKUP($B788,'Node Details'!$B:$U,C$1,0),"Check"),"")</f>
        <v>K0E100103-K0E100108</v>
      </c>
      <c r="D788" s="39" t="str">
        <f>IF($B788&lt;&gt;"",_xlfn.IFNA(VLOOKUP($B788,'Node Details'!$B:$U,D$1,0),"Check"),"")</f>
        <v>K0E</v>
      </c>
      <c r="E788" s="39" t="str">
        <f>IF($B788&lt;&gt;"",_xlfn.IFNA(VLOOKUP($B788,'Node Details'!$B:$U,E$1,0),"Check"),"")</f>
        <v>Airtel</v>
      </c>
      <c r="F788" s="40">
        <v>45107</v>
      </c>
      <c r="G788" s="82"/>
      <c r="H788" s="39" t="s">
        <v>2829</v>
      </c>
      <c r="I788" s="38">
        <v>1</v>
      </c>
      <c r="J788" s="38">
        <v>50</v>
      </c>
      <c r="K788" s="39">
        <f t="shared" si="84"/>
        <v>50</v>
      </c>
      <c r="L788" s="64">
        <v>45033</v>
      </c>
      <c r="M788" s="82"/>
      <c r="N788" s="96" t="s">
        <v>577</v>
      </c>
      <c r="O788" s="94">
        <v>45082</v>
      </c>
      <c r="P788" s="38">
        <f t="shared" si="85"/>
        <v>50</v>
      </c>
      <c r="Q788" s="38">
        <f t="shared" si="86"/>
        <v>50</v>
      </c>
      <c r="R788" s="38"/>
      <c r="S788" s="96" t="s">
        <v>578</v>
      </c>
      <c r="T788" s="97">
        <v>45136</v>
      </c>
      <c r="U788" s="38">
        <f t="shared" si="87"/>
        <v>50</v>
      </c>
      <c r="V788" s="38">
        <f t="shared" si="88"/>
        <v>1</v>
      </c>
      <c r="W788" s="82">
        <f t="shared" si="89"/>
        <v>50</v>
      </c>
      <c r="X788" s="98" t="s">
        <v>95</v>
      </c>
      <c r="Y788" s="98" t="s">
        <v>89</v>
      </c>
      <c r="Z788" s="72"/>
      <c r="AA788" s="72"/>
      <c r="AB788" t="s">
        <v>100</v>
      </c>
      <c r="AC788" s="72" t="s">
        <v>101</v>
      </c>
    </row>
    <row r="789" spans="1:29" ht="15" customHeight="1">
      <c r="A789" s="38">
        <f t="shared" si="90"/>
        <v>787</v>
      </c>
      <c r="B789" s="38" t="s">
        <v>748</v>
      </c>
      <c r="C789" s="39" t="str">
        <f>IF($B789&lt;&gt;"",_xlfn.IFNA(VLOOKUP($B789,'Node Details'!$B:$U,C$1,0),"Check"),"")</f>
        <v>K0E100103-K0E100108</v>
      </c>
      <c r="D789" s="39" t="str">
        <f>IF($B789&lt;&gt;"",_xlfn.IFNA(VLOOKUP($B789,'Node Details'!$B:$U,D$1,0),"Check"),"")</f>
        <v>K0E</v>
      </c>
      <c r="E789" s="39" t="str">
        <f>IF($B789&lt;&gt;"",_xlfn.IFNA(VLOOKUP($B789,'Node Details'!$B:$U,E$1,0),"Check"),"")</f>
        <v>Airtel</v>
      </c>
      <c r="F789" s="40">
        <v>45107</v>
      </c>
      <c r="G789" s="82"/>
      <c r="H789" s="39" t="s">
        <v>2829</v>
      </c>
      <c r="I789" s="38">
        <v>1</v>
      </c>
      <c r="J789" s="38">
        <v>50</v>
      </c>
      <c r="K789" s="39">
        <f t="shared" si="84"/>
        <v>50</v>
      </c>
      <c r="L789" s="64">
        <v>45033</v>
      </c>
      <c r="M789" s="82"/>
      <c r="N789" s="96" t="s">
        <v>577</v>
      </c>
      <c r="O789" s="94">
        <v>45082</v>
      </c>
      <c r="P789" s="38">
        <f t="shared" si="85"/>
        <v>50</v>
      </c>
      <c r="Q789" s="38">
        <f t="shared" si="86"/>
        <v>50</v>
      </c>
      <c r="R789" s="38"/>
      <c r="S789" s="96" t="s">
        <v>578</v>
      </c>
      <c r="T789" s="97">
        <v>45136</v>
      </c>
      <c r="U789" s="38">
        <f t="shared" si="87"/>
        <v>50</v>
      </c>
      <c r="V789" s="38">
        <f t="shared" si="88"/>
        <v>1</v>
      </c>
      <c r="W789" s="82">
        <f t="shared" si="89"/>
        <v>50</v>
      </c>
      <c r="X789" s="98" t="s">
        <v>95</v>
      </c>
      <c r="Y789" s="98" t="s">
        <v>89</v>
      </c>
      <c r="Z789" s="72"/>
      <c r="AA789" s="72"/>
      <c r="AB789" t="s">
        <v>100</v>
      </c>
      <c r="AC789" s="72" t="s">
        <v>101</v>
      </c>
    </row>
    <row r="790" spans="1:29" ht="15" customHeight="1">
      <c r="A790" s="38">
        <f t="shared" si="90"/>
        <v>788</v>
      </c>
      <c r="B790" s="38" t="s">
        <v>580</v>
      </c>
      <c r="C790" s="39" t="str">
        <f>IF($B790&lt;&gt;"",_xlfn.IFNA(VLOOKUP($B790,'Node Details'!$B:$U,C$1,0),"Check"),"")</f>
        <v>000000K0E-0000K0E06</v>
      </c>
      <c r="D790" s="39" t="str">
        <f>IF($B790&lt;&gt;"",_xlfn.IFNA(VLOOKUP($B790,'Node Details'!$B:$U,D$1,0),"Check"),"")</f>
        <v>K0E</v>
      </c>
      <c r="E790" s="39" t="str">
        <f>IF($B790&lt;&gt;"",_xlfn.IFNA(VLOOKUP($B790,'Node Details'!$B:$U,E$1,0),"Check"),"")</f>
        <v>Airtel</v>
      </c>
      <c r="F790" s="40">
        <v>45107</v>
      </c>
      <c r="G790" s="82"/>
      <c r="H790" s="39" t="s">
        <v>2829</v>
      </c>
      <c r="I790" s="38">
        <v>1</v>
      </c>
      <c r="J790" s="38">
        <v>50</v>
      </c>
      <c r="K790" s="39">
        <f t="shared" si="84"/>
        <v>50</v>
      </c>
      <c r="L790" s="64">
        <v>45094</v>
      </c>
      <c r="M790" s="82"/>
      <c r="N790" s="96" t="s">
        <v>577</v>
      </c>
      <c r="O790" s="94">
        <v>45082</v>
      </c>
      <c r="P790" s="38">
        <f t="shared" si="85"/>
        <v>50</v>
      </c>
      <c r="Q790" s="38">
        <f t="shared" si="86"/>
        <v>50</v>
      </c>
      <c r="R790" s="38"/>
      <c r="S790" s="96" t="s">
        <v>578</v>
      </c>
      <c r="T790" s="97">
        <v>45136</v>
      </c>
      <c r="U790" s="38">
        <f t="shared" si="87"/>
        <v>50</v>
      </c>
      <c r="V790" s="38">
        <f t="shared" si="88"/>
        <v>1</v>
      </c>
      <c r="W790" s="82">
        <f t="shared" si="89"/>
        <v>50</v>
      </c>
      <c r="X790" s="98" t="s">
        <v>95</v>
      </c>
      <c r="Y790" s="98" t="s">
        <v>89</v>
      </c>
      <c r="Z790" s="72"/>
      <c r="AA790" s="72"/>
      <c r="AB790" t="s">
        <v>100</v>
      </c>
      <c r="AC790" s="72" t="s">
        <v>101</v>
      </c>
    </row>
    <row r="791" spans="1:29" ht="15" customHeight="1">
      <c r="A791" s="38">
        <f t="shared" si="90"/>
        <v>789</v>
      </c>
      <c r="B791" s="38" t="s">
        <v>751</v>
      </c>
      <c r="C791" s="39" t="str">
        <f>IF($B791&lt;&gt;"",_xlfn.IFNA(VLOOKUP($B791,'Node Details'!$B:$U,C$1,0),"Check"),"")</f>
        <v>K0E060101-K0E060108</v>
      </c>
      <c r="D791" s="39" t="str">
        <f>IF($B791&lt;&gt;"",_xlfn.IFNA(VLOOKUP($B791,'Node Details'!$B:$U,D$1,0),"Check"),"")</f>
        <v>K0E</v>
      </c>
      <c r="E791" s="39" t="str">
        <f>IF($B791&lt;&gt;"",_xlfn.IFNA(VLOOKUP($B791,'Node Details'!$B:$U,E$1,0),"Check"),"")</f>
        <v>Airtel</v>
      </c>
      <c r="F791" s="40">
        <v>45107</v>
      </c>
      <c r="G791" s="82"/>
      <c r="H791" s="39" t="s">
        <v>2829</v>
      </c>
      <c r="I791" s="38">
        <v>1</v>
      </c>
      <c r="J791" s="38">
        <v>50</v>
      </c>
      <c r="K791" s="39">
        <f t="shared" si="84"/>
        <v>50</v>
      </c>
      <c r="L791" s="64">
        <v>45094</v>
      </c>
      <c r="M791" s="82"/>
      <c r="N791" s="96" t="s">
        <v>577</v>
      </c>
      <c r="O791" s="94">
        <v>45082</v>
      </c>
      <c r="P791" s="38">
        <f t="shared" si="85"/>
        <v>50</v>
      </c>
      <c r="Q791" s="38">
        <f t="shared" si="86"/>
        <v>50</v>
      </c>
      <c r="R791" s="38"/>
      <c r="S791" s="96" t="s">
        <v>578</v>
      </c>
      <c r="T791" s="97">
        <v>45136</v>
      </c>
      <c r="U791" s="38">
        <f t="shared" si="87"/>
        <v>50</v>
      </c>
      <c r="V791" s="38">
        <f t="shared" si="88"/>
        <v>1</v>
      </c>
      <c r="W791" s="82">
        <f t="shared" si="89"/>
        <v>50</v>
      </c>
      <c r="X791" s="98" t="s">
        <v>95</v>
      </c>
      <c r="Y791" s="98" t="s">
        <v>89</v>
      </c>
      <c r="Z791" s="72"/>
      <c r="AA791" s="72"/>
      <c r="AB791" t="s">
        <v>100</v>
      </c>
      <c r="AC791" s="72" t="s">
        <v>101</v>
      </c>
    </row>
    <row r="792" spans="1:29" ht="15" customHeight="1">
      <c r="A792" s="38">
        <f t="shared" si="90"/>
        <v>790</v>
      </c>
      <c r="B792" s="38" t="s">
        <v>2316</v>
      </c>
      <c r="C792" s="39" t="str">
        <f>IF($B792&lt;&gt;"",_xlfn.IFNA(VLOOKUP($B792,'Node Details'!$B:$U,C$1,0),"Check"),"")</f>
        <v>K0E060101-K0E060108</v>
      </c>
      <c r="D792" s="39" t="str">
        <f>IF($B792&lt;&gt;"",_xlfn.IFNA(VLOOKUP($B792,'Node Details'!$B:$U,D$1,0),"Check"),"")</f>
        <v>K0E</v>
      </c>
      <c r="E792" s="39" t="str">
        <f>IF($B792&lt;&gt;"",_xlfn.IFNA(VLOOKUP($B792,'Node Details'!$B:$U,E$1,0),"Check"),"")</f>
        <v>Airtel</v>
      </c>
      <c r="F792" s="40">
        <v>45107</v>
      </c>
      <c r="G792" s="82"/>
      <c r="H792" s="39" t="s">
        <v>2829</v>
      </c>
      <c r="I792" s="38">
        <v>1</v>
      </c>
      <c r="J792" s="38">
        <v>50</v>
      </c>
      <c r="K792" s="39">
        <f t="shared" si="84"/>
        <v>50</v>
      </c>
      <c r="L792" s="64">
        <v>45094</v>
      </c>
      <c r="M792" s="82"/>
      <c r="N792" s="96" t="s">
        <v>577</v>
      </c>
      <c r="O792" s="94">
        <v>45082</v>
      </c>
      <c r="P792" s="38">
        <f t="shared" si="85"/>
        <v>50</v>
      </c>
      <c r="Q792" s="38">
        <f t="shared" si="86"/>
        <v>50</v>
      </c>
      <c r="R792" s="38"/>
      <c r="S792" s="96" t="s">
        <v>578</v>
      </c>
      <c r="T792" s="97">
        <v>45136</v>
      </c>
      <c r="U792" s="38">
        <f t="shared" si="87"/>
        <v>50</v>
      </c>
      <c r="V792" s="38">
        <f t="shared" si="88"/>
        <v>1</v>
      </c>
      <c r="W792" s="82">
        <f t="shared" si="89"/>
        <v>50</v>
      </c>
      <c r="X792" s="98" t="s">
        <v>95</v>
      </c>
      <c r="Y792" s="98" t="s">
        <v>89</v>
      </c>
      <c r="Z792" s="72"/>
      <c r="AA792" s="72"/>
      <c r="AB792" t="s">
        <v>100</v>
      </c>
      <c r="AC792" s="72" t="s">
        <v>101</v>
      </c>
    </row>
    <row r="793" spans="1:29" ht="15" customHeight="1">
      <c r="A793" s="38">
        <f t="shared" si="90"/>
        <v>791</v>
      </c>
      <c r="B793" s="38" t="s">
        <v>2318</v>
      </c>
      <c r="C793" s="39" t="str">
        <f>IF($B793&lt;&gt;"",_xlfn.IFNA(VLOOKUP($B793,'Node Details'!$B:$U,C$1,0),"Check"),"")</f>
        <v>K0E060101-K0E060108</v>
      </c>
      <c r="D793" s="39" t="str">
        <f>IF($B793&lt;&gt;"",_xlfn.IFNA(VLOOKUP($B793,'Node Details'!$B:$U,D$1,0),"Check"),"")</f>
        <v>K0E</v>
      </c>
      <c r="E793" s="39" t="str">
        <f>IF($B793&lt;&gt;"",_xlfn.IFNA(VLOOKUP($B793,'Node Details'!$B:$U,E$1,0),"Check"),"")</f>
        <v>Airtel</v>
      </c>
      <c r="F793" s="40">
        <v>45107</v>
      </c>
      <c r="G793" s="82"/>
      <c r="H793" s="39" t="s">
        <v>2829</v>
      </c>
      <c r="I793" s="38">
        <v>1</v>
      </c>
      <c r="J793" s="38">
        <v>50</v>
      </c>
      <c r="K793" s="39">
        <f t="shared" si="84"/>
        <v>50</v>
      </c>
      <c r="L793" s="64">
        <v>45094</v>
      </c>
      <c r="M793" s="82"/>
      <c r="N793" s="96" t="s">
        <v>577</v>
      </c>
      <c r="O793" s="94">
        <v>45082</v>
      </c>
      <c r="P793" s="38">
        <f t="shared" si="85"/>
        <v>50</v>
      </c>
      <c r="Q793" s="38">
        <f t="shared" si="86"/>
        <v>50</v>
      </c>
      <c r="R793" s="38"/>
      <c r="S793" s="96" t="s">
        <v>578</v>
      </c>
      <c r="T793" s="97">
        <v>45136</v>
      </c>
      <c r="U793" s="38">
        <f t="shared" si="87"/>
        <v>50</v>
      </c>
      <c r="V793" s="38">
        <f t="shared" si="88"/>
        <v>1</v>
      </c>
      <c r="W793" s="82">
        <f t="shared" si="89"/>
        <v>50</v>
      </c>
      <c r="X793" s="98" t="s">
        <v>95</v>
      </c>
      <c r="Y793" s="98" t="s">
        <v>89</v>
      </c>
      <c r="Z793" s="72"/>
      <c r="AA793" s="72"/>
      <c r="AB793" t="s">
        <v>100</v>
      </c>
      <c r="AC793" s="72" t="s">
        <v>101</v>
      </c>
    </row>
    <row r="794" spans="1:29" ht="15" customHeight="1">
      <c r="A794" s="38">
        <f t="shared" si="90"/>
        <v>792</v>
      </c>
      <c r="B794" s="38" t="s">
        <v>2320</v>
      </c>
      <c r="C794" s="39" t="str">
        <f>IF($B794&lt;&gt;"",_xlfn.IFNA(VLOOKUP($B794,'Node Details'!$B:$U,C$1,0),"Check"),"")</f>
        <v>K0E060101-K0E060108</v>
      </c>
      <c r="D794" s="39" t="str">
        <f>IF($B794&lt;&gt;"",_xlfn.IFNA(VLOOKUP($B794,'Node Details'!$B:$U,D$1,0),"Check"),"")</f>
        <v>K0E</v>
      </c>
      <c r="E794" s="39" t="str">
        <f>IF($B794&lt;&gt;"",_xlfn.IFNA(VLOOKUP($B794,'Node Details'!$B:$U,E$1,0),"Check"),"")</f>
        <v>Airtel</v>
      </c>
      <c r="F794" s="40">
        <v>45107</v>
      </c>
      <c r="G794" s="82"/>
      <c r="H794" s="39" t="s">
        <v>2829</v>
      </c>
      <c r="I794" s="38">
        <v>1</v>
      </c>
      <c r="J794" s="38">
        <v>50</v>
      </c>
      <c r="K794" s="39">
        <f t="shared" si="84"/>
        <v>50</v>
      </c>
      <c r="L794" s="64">
        <v>45094</v>
      </c>
      <c r="M794" s="82"/>
      <c r="N794" s="96" t="s">
        <v>577</v>
      </c>
      <c r="O794" s="94">
        <v>45082</v>
      </c>
      <c r="P794" s="38">
        <f t="shared" si="85"/>
        <v>50</v>
      </c>
      <c r="Q794" s="38">
        <f t="shared" si="86"/>
        <v>50</v>
      </c>
      <c r="R794" s="38"/>
      <c r="S794" s="96" t="s">
        <v>578</v>
      </c>
      <c r="T794" s="97">
        <v>45136</v>
      </c>
      <c r="U794" s="38">
        <f t="shared" si="87"/>
        <v>50</v>
      </c>
      <c r="V794" s="38">
        <f t="shared" si="88"/>
        <v>1</v>
      </c>
      <c r="W794" s="82">
        <f t="shared" si="89"/>
        <v>50</v>
      </c>
      <c r="X794" s="98" t="s">
        <v>95</v>
      </c>
      <c r="Y794" s="98" t="s">
        <v>89</v>
      </c>
      <c r="Z794" s="72"/>
      <c r="AA794" s="72"/>
      <c r="AB794" t="s">
        <v>100</v>
      </c>
      <c r="AC794" s="72" t="s">
        <v>101</v>
      </c>
    </row>
    <row r="795" spans="1:29" ht="15" customHeight="1">
      <c r="A795" s="38">
        <f t="shared" si="90"/>
        <v>793</v>
      </c>
      <c r="B795" s="38" t="s">
        <v>755</v>
      </c>
      <c r="C795" s="39" t="str">
        <f>IF($B795&lt;&gt;"",_xlfn.IFNA(VLOOKUP($B795,'Node Details'!$B:$U,C$1,0),"Check"),"")</f>
        <v>K0E060105-K0E060108</v>
      </c>
      <c r="D795" s="39" t="str">
        <f>IF($B795&lt;&gt;"",_xlfn.IFNA(VLOOKUP($B795,'Node Details'!$B:$U,D$1,0),"Check"),"")</f>
        <v>K0E</v>
      </c>
      <c r="E795" s="39" t="str">
        <f>IF($B795&lt;&gt;"",_xlfn.IFNA(VLOOKUP($B795,'Node Details'!$B:$U,E$1,0),"Check"),"")</f>
        <v>Airtel</v>
      </c>
      <c r="F795" s="40">
        <v>45107</v>
      </c>
      <c r="G795" s="82"/>
      <c r="H795" s="39" t="s">
        <v>2829</v>
      </c>
      <c r="I795" s="38">
        <v>1</v>
      </c>
      <c r="J795" s="38">
        <v>50</v>
      </c>
      <c r="K795" s="39">
        <f t="shared" si="84"/>
        <v>50</v>
      </c>
      <c r="L795" s="64">
        <v>45094</v>
      </c>
      <c r="M795" s="82"/>
      <c r="N795" s="96" t="s">
        <v>577</v>
      </c>
      <c r="O795" s="94">
        <v>45082</v>
      </c>
      <c r="P795" s="38">
        <f t="shared" si="85"/>
        <v>50</v>
      </c>
      <c r="Q795" s="38">
        <f t="shared" si="86"/>
        <v>50</v>
      </c>
      <c r="R795" s="38"/>
      <c r="S795" s="96" t="s">
        <v>578</v>
      </c>
      <c r="T795" s="97">
        <v>45136</v>
      </c>
      <c r="U795" s="38">
        <f t="shared" si="87"/>
        <v>50</v>
      </c>
      <c r="V795" s="38">
        <f t="shared" si="88"/>
        <v>1</v>
      </c>
      <c r="W795" s="82">
        <f t="shared" si="89"/>
        <v>50</v>
      </c>
      <c r="X795" s="98" t="s">
        <v>95</v>
      </c>
      <c r="Y795" s="98" t="s">
        <v>89</v>
      </c>
      <c r="Z795" s="72"/>
      <c r="AA795" s="72"/>
      <c r="AB795" t="s">
        <v>100</v>
      </c>
      <c r="AC795" s="72" t="s">
        <v>101</v>
      </c>
    </row>
    <row r="796" spans="1:29" ht="15" customHeight="1">
      <c r="A796" s="38">
        <f t="shared" si="90"/>
        <v>794</v>
      </c>
      <c r="B796" s="38" t="s">
        <v>2322</v>
      </c>
      <c r="C796" s="39" t="str">
        <f>IF($B796&lt;&gt;"",_xlfn.IFNA(VLOOKUP($B796,'Node Details'!$B:$U,C$1,0),"Check"),"")</f>
        <v>K0E060105-K0E060108</v>
      </c>
      <c r="D796" s="39" t="str">
        <f>IF($B796&lt;&gt;"",_xlfn.IFNA(VLOOKUP($B796,'Node Details'!$B:$U,D$1,0),"Check"),"")</f>
        <v>K0E</v>
      </c>
      <c r="E796" s="39" t="str">
        <f>IF($B796&lt;&gt;"",_xlfn.IFNA(VLOOKUP($B796,'Node Details'!$B:$U,E$1,0),"Check"),"")</f>
        <v>Airtel</v>
      </c>
      <c r="F796" s="40">
        <v>45107</v>
      </c>
      <c r="G796" s="82"/>
      <c r="H796" s="39" t="s">
        <v>2829</v>
      </c>
      <c r="I796" s="38">
        <v>1</v>
      </c>
      <c r="J796" s="38">
        <v>50</v>
      </c>
      <c r="K796" s="39">
        <f t="shared" si="84"/>
        <v>50</v>
      </c>
      <c r="L796" s="64">
        <v>45094</v>
      </c>
      <c r="M796" s="82"/>
      <c r="N796" s="96" t="s">
        <v>577</v>
      </c>
      <c r="O796" s="94">
        <v>45082</v>
      </c>
      <c r="P796" s="38">
        <f t="shared" si="85"/>
        <v>50</v>
      </c>
      <c r="Q796" s="38">
        <f t="shared" si="86"/>
        <v>50</v>
      </c>
      <c r="R796" s="38"/>
      <c r="S796" s="96" t="s">
        <v>578</v>
      </c>
      <c r="T796" s="97">
        <v>45136</v>
      </c>
      <c r="U796" s="38">
        <f t="shared" si="87"/>
        <v>50</v>
      </c>
      <c r="V796" s="38">
        <f t="shared" si="88"/>
        <v>1</v>
      </c>
      <c r="W796" s="82">
        <f t="shared" si="89"/>
        <v>50</v>
      </c>
      <c r="X796" s="98" t="s">
        <v>95</v>
      </c>
      <c r="Y796" s="98" t="s">
        <v>89</v>
      </c>
      <c r="Z796" s="72"/>
      <c r="AA796" s="72"/>
      <c r="AB796" t="s">
        <v>100</v>
      </c>
      <c r="AC796" s="72" t="s">
        <v>101</v>
      </c>
    </row>
    <row r="797" spans="1:29" ht="15" customHeight="1">
      <c r="A797" s="38">
        <f t="shared" si="90"/>
        <v>795</v>
      </c>
      <c r="B797" s="38" t="s">
        <v>2324</v>
      </c>
      <c r="C797" s="39" t="str">
        <f>IF($B797&lt;&gt;"",_xlfn.IFNA(VLOOKUP($B797,'Node Details'!$B:$U,C$1,0),"Check"),"")</f>
        <v>K0E060105-K0E060108</v>
      </c>
      <c r="D797" s="39" t="str">
        <f>IF($B797&lt;&gt;"",_xlfn.IFNA(VLOOKUP($B797,'Node Details'!$B:$U,D$1,0),"Check"),"")</f>
        <v>K0E</v>
      </c>
      <c r="E797" s="39" t="str">
        <f>IF($B797&lt;&gt;"",_xlfn.IFNA(VLOOKUP($B797,'Node Details'!$B:$U,E$1,0),"Check"),"")</f>
        <v>Airtel</v>
      </c>
      <c r="F797" s="40">
        <v>45107</v>
      </c>
      <c r="G797" s="82"/>
      <c r="H797" s="39" t="s">
        <v>2829</v>
      </c>
      <c r="I797" s="38">
        <v>1</v>
      </c>
      <c r="J797" s="38">
        <v>50</v>
      </c>
      <c r="K797" s="39">
        <f t="shared" si="84"/>
        <v>50</v>
      </c>
      <c r="L797" s="64">
        <v>45094</v>
      </c>
      <c r="M797" s="82"/>
      <c r="N797" s="96" t="s">
        <v>577</v>
      </c>
      <c r="O797" s="94">
        <v>45082</v>
      </c>
      <c r="P797" s="38">
        <f t="shared" si="85"/>
        <v>50</v>
      </c>
      <c r="Q797" s="38">
        <f t="shared" si="86"/>
        <v>50</v>
      </c>
      <c r="R797" s="38"/>
      <c r="S797" s="96" t="s">
        <v>578</v>
      </c>
      <c r="T797" s="97">
        <v>45136</v>
      </c>
      <c r="U797" s="38">
        <f t="shared" si="87"/>
        <v>50</v>
      </c>
      <c r="V797" s="38">
        <f t="shared" si="88"/>
        <v>1</v>
      </c>
      <c r="W797" s="82">
        <f t="shared" si="89"/>
        <v>50</v>
      </c>
      <c r="X797" s="98" t="s">
        <v>95</v>
      </c>
      <c r="Y797" s="98" t="s">
        <v>89</v>
      </c>
      <c r="Z797" s="72"/>
      <c r="AA797" s="72"/>
      <c r="AB797" t="s">
        <v>100</v>
      </c>
      <c r="AC797" s="72" t="s">
        <v>101</v>
      </c>
    </row>
    <row r="798" spans="1:29" ht="15" customHeight="1">
      <c r="A798" s="38">
        <f t="shared" si="90"/>
        <v>796</v>
      </c>
      <c r="B798" s="38" t="s">
        <v>752</v>
      </c>
      <c r="C798" s="39" t="str">
        <f>IF($B798&lt;&gt;"",_xlfn.IFNA(VLOOKUP($B798,'Node Details'!$B:$U,C$1,0),"Check"),"")</f>
        <v>K0E060105-K0E060108</v>
      </c>
      <c r="D798" s="39" t="str">
        <f>IF($B798&lt;&gt;"",_xlfn.IFNA(VLOOKUP($B798,'Node Details'!$B:$U,D$1,0),"Check"),"")</f>
        <v>K0E</v>
      </c>
      <c r="E798" s="39" t="str">
        <f>IF($B798&lt;&gt;"",_xlfn.IFNA(VLOOKUP($B798,'Node Details'!$B:$U,E$1,0),"Check"),"")</f>
        <v>Airtel</v>
      </c>
      <c r="F798" s="40">
        <v>45107</v>
      </c>
      <c r="G798" s="82"/>
      <c r="H798" s="39" t="s">
        <v>2829</v>
      </c>
      <c r="I798" s="38">
        <v>1</v>
      </c>
      <c r="J798" s="38">
        <v>50</v>
      </c>
      <c r="K798" s="39">
        <f t="shared" si="84"/>
        <v>50</v>
      </c>
      <c r="L798" s="64">
        <v>45104</v>
      </c>
      <c r="M798" s="82"/>
      <c r="N798" s="96" t="s">
        <v>577</v>
      </c>
      <c r="O798" s="94">
        <v>45082</v>
      </c>
      <c r="P798" s="38">
        <f t="shared" si="85"/>
        <v>50</v>
      </c>
      <c r="Q798" s="38">
        <f t="shared" si="86"/>
        <v>50</v>
      </c>
      <c r="R798" s="38"/>
      <c r="S798" s="96" t="s">
        <v>578</v>
      </c>
      <c r="T798" s="97">
        <v>45136</v>
      </c>
      <c r="U798" s="38">
        <f t="shared" si="87"/>
        <v>50</v>
      </c>
      <c r="V798" s="38">
        <f t="shared" si="88"/>
        <v>1</v>
      </c>
      <c r="W798" s="82">
        <f t="shared" si="89"/>
        <v>50</v>
      </c>
      <c r="X798" s="98" t="s">
        <v>95</v>
      </c>
      <c r="Y798" s="98" t="s">
        <v>89</v>
      </c>
      <c r="Z798" s="72"/>
      <c r="AA798" s="72"/>
      <c r="AB798" t="s">
        <v>100</v>
      </c>
      <c r="AC798" s="72" t="s">
        <v>101</v>
      </c>
    </row>
    <row r="799" spans="1:29" ht="15" customHeight="1">
      <c r="A799" s="38">
        <f t="shared" si="90"/>
        <v>797</v>
      </c>
      <c r="B799" s="38" t="s">
        <v>586</v>
      </c>
      <c r="C799" s="39" t="str">
        <f>IF($B799&lt;&gt;"",_xlfn.IFNA(VLOOKUP($B799,'Node Details'!$B:$U,C$1,0),"Check"),"")</f>
        <v>000000K0E-0000K0E07</v>
      </c>
      <c r="D799" s="39" t="str">
        <f>IF($B799&lt;&gt;"",_xlfn.IFNA(VLOOKUP($B799,'Node Details'!$B:$U,D$1,0),"Check"),"")</f>
        <v>K0E</v>
      </c>
      <c r="E799" s="39" t="str">
        <f>IF($B799&lt;&gt;"",_xlfn.IFNA(VLOOKUP($B799,'Node Details'!$B:$U,E$1,0),"Check"),"")</f>
        <v>Airtel</v>
      </c>
      <c r="F799" s="40">
        <v>45107</v>
      </c>
      <c r="G799" s="82"/>
      <c r="H799" s="39" t="s">
        <v>2829</v>
      </c>
      <c r="I799" s="38">
        <v>1</v>
      </c>
      <c r="J799" s="38">
        <v>50</v>
      </c>
      <c r="K799" s="39">
        <f t="shared" si="84"/>
        <v>50</v>
      </c>
      <c r="L799" s="64">
        <v>45003</v>
      </c>
      <c r="M799" s="82"/>
      <c r="N799" s="96" t="s">
        <v>577</v>
      </c>
      <c r="O799" s="94">
        <v>45082</v>
      </c>
      <c r="P799" s="38">
        <f t="shared" si="85"/>
        <v>50</v>
      </c>
      <c r="Q799" s="38">
        <f t="shared" si="86"/>
        <v>50</v>
      </c>
      <c r="R799" s="38"/>
      <c r="S799" s="96" t="s">
        <v>578</v>
      </c>
      <c r="T799" s="97">
        <v>45136</v>
      </c>
      <c r="U799" s="38">
        <f t="shared" si="87"/>
        <v>50</v>
      </c>
      <c r="V799" s="38">
        <f t="shared" si="88"/>
        <v>1</v>
      </c>
      <c r="W799" s="82">
        <f t="shared" si="89"/>
        <v>50</v>
      </c>
      <c r="X799" s="98" t="s">
        <v>95</v>
      </c>
      <c r="Y799" s="98" t="s">
        <v>89</v>
      </c>
      <c r="Z799" s="72"/>
      <c r="AA799" s="72"/>
      <c r="AB799" t="s">
        <v>100</v>
      </c>
      <c r="AC799" s="72" t="s">
        <v>101</v>
      </c>
    </row>
    <row r="800" spans="1:29" ht="15" customHeight="1">
      <c r="A800" s="38">
        <f t="shared" si="90"/>
        <v>798</v>
      </c>
      <c r="B800" s="38" t="s">
        <v>761</v>
      </c>
      <c r="C800" s="39" t="str">
        <f>IF($B800&lt;&gt;"",_xlfn.IFNA(VLOOKUP($B800,'Node Details'!$B:$U,C$1,0),"Check"),"")</f>
        <v>0000K0E07-K0E070101</v>
      </c>
      <c r="D800" s="39" t="str">
        <f>IF($B800&lt;&gt;"",_xlfn.IFNA(VLOOKUP($B800,'Node Details'!$B:$U,D$1,0),"Check"),"")</f>
        <v>K0E</v>
      </c>
      <c r="E800" s="39" t="str">
        <f>IF($B800&lt;&gt;"",_xlfn.IFNA(VLOOKUP($B800,'Node Details'!$B:$U,E$1,0),"Check"),"")</f>
        <v>Airtel</v>
      </c>
      <c r="F800" s="40">
        <v>45107</v>
      </c>
      <c r="G800" s="82"/>
      <c r="H800" s="39" t="s">
        <v>2829</v>
      </c>
      <c r="I800" s="38">
        <v>1</v>
      </c>
      <c r="J800" s="38">
        <v>50</v>
      </c>
      <c r="K800" s="39">
        <f t="shared" si="84"/>
        <v>50</v>
      </c>
      <c r="L800" s="64">
        <v>45005</v>
      </c>
      <c r="M800" s="82"/>
      <c r="N800" s="96" t="s">
        <v>577</v>
      </c>
      <c r="O800" s="94">
        <v>45082</v>
      </c>
      <c r="P800" s="38">
        <f t="shared" si="85"/>
        <v>50</v>
      </c>
      <c r="Q800" s="38">
        <f t="shared" si="86"/>
        <v>50</v>
      </c>
      <c r="R800" s="38"/>
      <c r="S800" s="96" t="s">
        <v>578</v>
      </c>
      <c r="T800" s="97">
        <v>45136</v>
      </c>
      <c r="U800" s="38">
        <f t="shared" si="87"/>
        <v>50</v>
      </c>
      <c r="V800" s="38">
        <f t="shared" si="88"/>
        <v>1</v>
      </c>
      <c r="W800" s="82">
        <f t="shared" si="89"/>
        <v>50</v>
      </c>
      <c r="X800" s="98" t="s">
        <v>95</v>
      </c>
      <c r="Y800" s="98" t="s">
        <v>89</v>
      </c>
      <c r="Z800" s="72"/>
      <c r="AA800" s="72"/>
      <c r="AB800" t="s">
        <v>100</v>
      </c>
      <c r="AC800" s="72" t="s">
        <v>101</v>
      </c>
    </row>
    <row r="801" spans="1:29" ht="15" customHeight="1">
      <c r="A801" s="38">
        <f t="shared" si="90"/>
        <v>799</v>
      </c>
      <c r="B801" s="38" t="s">
        <v>763</v>
      </c>
      <c r="C801" s="39" t="str">
        <f>IF($B801&lt;&gt;"",_xlfn.IFNA(VLOOKUP($B801,'Node Details'!$B:$U,C$1,0),"Check"),"")</f>
        <v>0000K0E07-K0E070102</v>
      </c>
      <c r="D801" s="39" t="str">
        <f>IF($B801&lt;&gt;"",_xlfn.IFNA(VLOOKUP($B801,'Node Details'!$B:$U,D$1,0),"Check"),"")</f>
        <v>K0E</v>
      </c>
      <c r="E801" s="39" t="str">
        <f>IF($B801&lt;&gt;"",_xlfn.IFNA(VLOOKUP($B801,'Node Details'!$B:$U,E$1,0),"Check"),"")</f>
        <v>Airtel</v>
      </c>
      <c r="F801" s="40">
        <v>45107</v>
      </c>
      <c r="G801" s="82"/>
      <c r="H801" s="39" t="s">
        <v>2829</v>
      </c>
      <c r="I801" s="38">
        <v>1</v>
      </c>
      <c r="J801" s="38">
        <v>50</v>
      </c>
      <c r="K801" s="39">
        <f t="shared" si="84"/>
        <v>50</v>
      </c>
      <c r="L801" s="64">
        <v>45005</v>
      </c>
      <c r="M801" s="82"/>
      <c r="N801" s="96" t="s">
        <v>577</v>
      </c>
      <c r="O801" s="94">
        <v>45082</v>
      </c>
      <c r="P801" s="38">
        <f t="shared" si="85"/>
        <v>50</v>
      </c>
      <c r="Q801" s="38">
        <f t="shared" si="86"/>
        <v>50</v>
      </c>
      <c r="R801" s="38"/>
      <c r="S801" s="96" t="s">
        <v>578</v>
      </c>
      <c r="T801" s="97">
        <v>45136</v>
      </c>
      <c r="U801" s="38">
        <f t="shared" si="87"/>
        <v>50</v>
      </c>
      <c r="V801" s="38">
        <f t="shared" si="88"/>
        <v>1</v>
      </c>
      <c r="W801" s="82">
        <f t="shared" si="89"/>
        <v>50</v>
      </c>
      <c r="X801" s="98" t="s">
        <v>95</v>
      </c>
      <c r="Y801" s="98" t="s">
        <v>89</v>
      </c>
      <c r="Z801" s="72"/>
      <c r="AA801" s="72"/>
      <c r="AB801" t="s">
        <v>100</v>
      </c>
      <c r="AC801" s="72" t="s">
        <v>101</v>
      </c>
    </row>
    <row r="802" spans="1:29" ht="15" customHeight="1">
      <c r="A802" s="38">
        <f t="shared" si="90"/>
        <v>800</v>
      </c>
      <c r="B802" s="38" t="s">
        <v>2326</v>
      </c>
      <c r="C802" s="39" t="str">
        <f>IF($B802&lt;&gt;"",_xlfn.IFNA(VLOOKUP($B802,'Node Details'!$B:$U,C$1,0),"Check"),"")</f>
        <v>0000K0E07-K0E070108</v>
      </c>
      <c r="D802" s="39" t="str">
        <f>IF($B802&lt;&gt;"",_xlfn.IFNA(VLOOKUP($B802,'Node Details'!$B:$U,D$1,0),"Check"),"")</f>
        <v>K0E</v>
      </c>
      <c r="E802" s="39" t="str">
        <f>IF($B802&lt;&gt;"",_xlfn.IFNA(VLOOKUP($B802,'Node Details'!$B:$U,E$1,0),"Check"),"")</f>
        <v>Airtel</v>
      </c>
      <c r="F802" s="40">
        <v>45107</v>
      </c>
      <c r="G802" s="82"/>
      <c r="H802" s="39" t="s">
        <v>2829</v>
      </c>
      <c r="I802" s="38">
        <v>1</v>
      </c>
      <c r="J802" s="38">
        <v>50</v>
      </c>
      <c r="K802" s="39">
        <f t="shared" si="84"/>
        <v>50</v>
      </c>
      <c r="L802" s="64">
        <v>45005</v>
      </c>
      <c r="M802" s="82"/>
      <c r="N802" s="96" t="s">
        <v>577</v>
      </c>
      <c r="O802" s="94">
        <v>45082</v>
      </c>
      <c r="P802" s="38">
        <f t="shared" si="85"/>
        <v>50</v>
      </c>
      <c r="Q802" s="38">
        <f t="shared" si="86"/>
        <v>50</v>
      </c>
      <c r="R802" s="38"/>
      <c r="S802" s="96" t="s">
        <v>578</v>
      </c>
      <c r="T802" s="97">
        <v>45136</v>
      </c>
      <c r="U802" s="38">
        <f t="shared" si="87"/>
        <v>50</v>
      </c>
      <c r="V802" s="38">
        <f t="shared" si="88"/>
        <v>1</v>
      </c>
      <c r="W802" s="82">
        <f t="shared" si="89"/>
        <v>50</v>
      </c>
      <c r="X802" s="98" t="s">
        <v>95</v>
      </c>
      <c r="Y802" s="98" t="s">
        <v>89</v>
      </c>
      <c r="Z802" s="72"/>
      <c r="AA802" s="72"/>
      <c r="AB802" t="s">
        <v>100</v>
      </c>
      <c r="AC802" s="72" t="s">
        <v>101</v>
      </c>
    </row>
    <row r="803" spans="1:29" ht="15" customHeight="1">
      <c r="A803" s="38">
        <f t="shared" si="90"/>
        <v>801</v>
      </c>
      <c r="B803" s="38" t="s">
        <v>2328</v>
      </c>
      <c r="C803" s="39" t="str">
        <f>IF($B803&lt;&gt;"",_xlfn.IFNA(VLOOKUP($B803,'Node Details'!$B:$U,C$1,0),"Check"),"")</f>
        <v>0000K0E07-K0E070108</v>
      </c>
      <c r="D803" s="39" t="str">
        <f>IF($B803&lt;&gt;"",_xlfn.IFNA(VLOOKUP($B803,'Node Details'!$B:$U,D$1,0),"Check"),"")</f>
        <v>K0E</v>
      </c>
      <c r="E803" s="39" t="str">
        <f>IF($B803&lt;&gt;"",_xlfn.IFNA(VLOOKUP($B803,'Node Details'!$B:$U,E$1,0),"Check"),"")</f>
        <v>Airtel</v>
      </c>
      <c r="F803" s="40">
        <v>45107</v>
      </c>
      <c r="G803" s="82"/>
      <c r="H803" s="39" t="s">
        <v>2829</v>
      </c>
      <c r="I803" s="38">
        <v>1</v>
      </c>
      <c r="J803" s="38">
        <v>50</v>
      </c>
      <c r="K803" s="39">
        <f t="shared" si="84"/>
        <v>50</v>
      </c>
      <c r="L803" s="64">
        <v>45005</v>
      </c>
      <c r="M803" s="82"/>
      <c r="N803" s="96" t="s">
        <v>577</v>
      </c>
      <c r="O803" s="94">
        <v>45082</v>
      </c>
      <c r="P803" s="38">
        <f t="shared" si="85"/>
        <v>50</v>
      </c>
      <c r="Q803" s="38">
        <f t="shared" si="86"/>
        <v>50</v>
      </c>
      <c r="R803" s="38"/>
      <c r="S803" s="96" t="s">
        <v>578</v>
      </c>
      <c r="T803" s="97">
        <v>45136</v>
      </c>
      <c r="U803" s="38">
        <f t="shared" si="87"/>
        <v>50</v>
      </c>
      <c r="V803" s="38">
        <f t="shared" si="88"/>
        <v>1</v>
      </c>
      <c r="W803" s="82">
        <f t="shared" si="89"/>
        <v>50</v>
      </c>
      <c r="X803" s="98" t="s">
        <v>95</v>
      </c>
      <c r="Y803" s="98" t="s">
        <v>89</v>
      </c>
      <c r="Z803" s="72"/>
      <c r="AA803" s="72"/>
      <c r="AB803" t="s">
        <v>100</v>
      </c>
      <c r="AC803" s="72" t="s">
        <v>101</v>
      </c>
    </row>
    <row r="804" spans="1:29" ht="15" customHeight="1">
      <c r="A804" s="38">
        <f t="shared" si="90"/>
        <v>802</v>
      </c>
      <c r="B804" s="38" t="s">
        <v>2330</v>
      </c>
      <c r="C804" s="39" t="str">
        <f>IF($B804&lt;&gt;"",_xlfn.IFNA(VLOOKUP($B804,'Node Details'!$B:$U,C$1,0),"Check"),"")</f>
        <v>0000K0E07-K0E070108</v>
      </c>
      <c r="D804" s="39" t="str">
        <f>IF($B804&lt;&gt;"",_xlfn.IFNA(VLOOKUP($B804,'Node Details'!$B:$U,D$1,0),"Check"),"")</f>
        <v>K0E</v>
      </c>
      <c r="E804" s="39" t="str">
        <f>IF($B804&lt;&gt;"",_xlfn.IFNA(VLOOKUP($B804,'Node Details'!$B:$U,E$1,0),"Check"),"")</f>
        <v>Airtel</v>
      </c>
      <c r="F804" s="40">
        <v>45107</v>
      </c>
      <c r="G804" s="82"/>
      <c r="H804" s="39" t="s">
        <v>2829</v>
      </c>
      <c r="I804" s="38">
        <v>1</v>
      </c>
      <c r="J804" s="38">
        <v>50</v>
      </c>
      <c r="K804" s="39">
        <f t="shared" si="84"/>
        <v>50</v>
      </c>
      <c r="L804" s="64">
        <v>45028</v>
      </c>
      <c r="M804" s="82"/>
      <c r="N804" s="96" t="s">
        <v>577</v>
      </c>
      <c r="O804" s="94">
        <v>45082</v>
      </c>
      <c r="P804" s="38">
        <f t="shared" si="85"/>
        <v>50</v>
      </c>
      <c r="Q804" s="38">
        <f t="shared" si="86"/>
        <v>50</v>
      </c>
      <c r="R804" s="38"/>
      <c r="S804" s="96" t="s">
        <v>578</v>
      </c>
      <c r="T804" s="97">
        <v>45136</v>
      </c>
      <c r="U804" s="38">
        <f t="shared" si="87"/>
        <v>50</v>
      </c>
      <c r="V804" s="38">
        <f t="shared" si="88"/>
        <v>1</v>
      </c>
      <c r="W804" s="82">
        <f t="shared" si="89"/>
        <v>50</v>
      </c>
      <c r="X804" s="98" t="s">
        <v>95</v>
      </c>
      <c r="Y804" s="98" t="s">
        <v>89</v>
      </c>
      <c r="Z804" s="72"/>
      <c r="AA804" s="72"/>
      <c r="AB804" t="s">
        <v>100</v>
      </c>
      <c r="AC804" s="72" t="s">
        <v>101</v>
      </c>
    </row>
    <row r="805" spans="1:29" ht="15" customHeight="1">
      <c r="A805" s="38">
        <f t="shared" si="90"/>
        <v>803</v>
      </c>
      <c r="B805" s="38" t="s">
        <v>2332</v>
      </c>
      <c r="C805" s="39" t="str">
        <f>IF($B805&lt;&gt;"",_xlfn.IFNA(VLOOKUP($B805,'Node Details'!$B:$U,C$1,0),"Check"),"")</f>
        <v>0000K0E07-K0E070108</v>
      </c>
      <c r="D805" s="39" t="str">
        <f>IF($B805&lt;&gt;"",_xlfn.IFNA(VLOOKUP($B805,'Node Details'!$B:$U,D$1,0),"Check"),"")</f>
        <v>K0E</v>
      </c>
      <c r="E805" s="39" t="str">
        <f>IF($B805&lt;&gt;"",_xlfn.IFNA(VLOOKUP($B805,'Node Details'!$B:$U,E$1,0),"Check"),"")</f>
        <v>Airtel</v>
      </c>
      <c r="F805" s="40">
        <v>45107</v>
      </c>
      <c r="G805" s="82"/>
      <c r="H805" s="39" t="s">
        <v>2829</v>
      </c>
      <c r="I805" s="38">
        <v>1</v>
      </c>
      <c r="J805" s="38">
        <v>50</v>
      </c>
      <c r="K805" s="39">
        <f t="shared" si="84"/>
        <v>50</v>
      </c>
      <c r="L805" s="64">
        <v>45028</v>
      </c>
      <c r="M805" s="82"/>
      <c r="N805" s="96" t="s">
        <v>577</v>
      </c>
      <c r="O805" s="94">
        <v>45082</v>
      </c>
      <c r="P805" s="38">
        <f t="shared" si="85"/>
        <v>50</v>
      </c>
      <c r="Q805" s="38">
        <f t="shared" si="86"/>
        <v>50</v>
      </c>
      <c r="R805" s="38"/>
      <c r="S805" s="96" t="s">
        <v>578</v>
      </c>
      <c r="T805" s="97">
        <v>45136</v>
      </c>
      <c r="U805" s="38">
        <f t="shared" si="87"/>
        <v>50</v>
      </c>
      <c r="V805" s="38">
        <f t="shared" si="88"/>
        <v>1</v>
      </c>
      <c r="W805" s="82">
        <f t="shared" si="89"/>
        <v>50</v>
      </c>
      <c r="X805" s="98" t="s">
        <v>95</v>
      </c>
      <c r="Y805" s="98" t="s">
        <v>89</v>
      </c>
      <c r="Z805" s="72"/>
      <c r="AA805" s="72"/>
      <c r="AB805" t="s">
        <v>100</v>
      </c>
      <c r="AC805" s="72" t="s">
        <v>101</v>
      </c>
    </row>
    <row r="806" spans="1:29" ht="15" customHeight="1">
      <c r="A806" s="38">
        <f t="shared" si="90"/>
        <v>804</v>
      </c>
      <c r="B806" s="38" t="s">
        <v>2334</v>
      </c>
      <c r="C806" s="39" t="str">
        <f>IF($B806&lt;&gt;"",_xlfn.IFNA(VLOOKUP($B806,'Node Details'!$B:$U,C$1,0),"Check"),"")</f>
        <v>0000K0E07-K0E070108</v>
      </c>
      <c r="D806" s="39" t="str">
        <f>IF($B806&lt;&gt;"",_xlfn.IFNA(VLOOKUP($B806,'Node Details'!$B:$U,D$1,0),"Check"),"")</f>
        <v>K0E</v>
      </c>
      <c r="E806" s="39" t="str">
        <f>IF($B806&lt;&gt;"",_xlfn.IFNA(VLOOKUP($B806,'Node Details'!$B:$U,E$1,0),"Check"),"")</f>
        <v>Airtel</v>
      </c>
      <c r="F806" s="40">
        <v>45107</v>
      </c>
      <c r="G806" s="82"/>
      <c r="H806" s="39" t="s">
        <v>2829</v>
      </c>
      <c r="I806" s="38">
        <v>1</v>
      </c>
      <c r="J806" s="38">
        <v>50</v>
      </c>
      <c r="K806" s="39">
        <f t="shared" si="84"/>
        <v>50</v>
      </c>
      <c r="L806" s="64">
        <v>45036</v>
      </c>
      <c r="M806" s="82"/>
      <c r="N806" s="96" t="s">
        <v>577</v>
      </c>
      <c r="O806" s="94">
        <v>45082</v>
      </c>
      <c r="P806" s="38">
        <f t="shared" si="85"/>
        <v>50</v>
      </c>
      <c r="Q806" s="38">
        <f t="shared" si="86"/>
        <v>50</v>
      </c>
      <c r="R806" s="38"/>
      <c r="S806" s="96" t="s">
        <v>578</v>
      </c>
      <c r="T806" s="97">
        <v>45136</v>
      </c>
      <c r="U806" s="38">
        <f t="shared" si="87"/>
        <v>50</v>
      </c>
      <c r="V806" s="38">
        <f t="shared" si="88"/>
        <v>1</v>
      </c>
      <c r="W806" s="82">
        <f t="shared" si="89"/>
        <v>50</v>
      </c>
      <c r="X806" s="98" t="s">
        <v>95</v>
      </c>
      <c r="Y806" s="98" t="s">
        <v>89</v>
      </c>
      <c r="Z806" s="72"/>
      <c r="AA806" s="72"/>
      <c r="AB806" t="s">
        <v>100</v>
      </c>
      <c r="AC806" s="72" t="s">
        <v>101</v>
      </c>
    </row>
    <row r="807" spans="1:29" ht="15" customHeight="1">
      <c r="A807" s="38">
        <f t="shared" si="90"/>
        <v>805</v>
      </c>
      <c r="B807" s="38" t="s">
        <v>758</v>
      </c>
      <c r="C807" s="39" t="str">
        <f>IF($B807&lt;&gt;"",_xlfn.IFNA(VLOOKUP($B807,'Node Details'!$B:$U,C$1,0),"Check"),"")</f>
        <v>0000K0E07-K0E070108</v>
      </c>
      <c r="D807" s="39" t="str">
        <f>IF($B807&lt;&gt;"",_xlfn.IFNA(VLOOKUP($B807,'Node Details'!$B:$U,D$1,0),"Check"),"")</f>
        <v>K0E</v>
      </c>
      <c r="E807" s="39" t="str">
        <f>IF($B807&lt;&gt;"",_xlfn.IFNA(VLOOKUP($B807,'Node Details'!$B:$U,E$1,0),"Check"),"")</f>
        <v>Airtel</v>
      </c>
      <c r="F807" s="40">
        <v>45107</v>
      </c>
      <c r="G807" s="82"/>
      <c r="H807" s="39" t="s">
        <v>2829</v>
      </c>
      <c r="I807" s="38">
        <v>1</v>
      </c>
      <c r="J807" s="38">
        <v>50</v>
      </c>
      <c r="K807" s="39">
        <f t="shared" si="84"/>
        <v>50</v>
      </c>
      <c r="L807" s="64">
        <v>45077</v>
      </c>
      <c r="M807" s="82"/>
      <c r="N807" s="96" t="s">
        <v>577</v>
      </c>
      <c r="O807" s="94">
        <v>45082</v>
      </c>
      <c r="P807" s="38">
        <f t="shared" si="85"/>
        <v>50</v>
      </c>
      <c r="Q807" s="38">
        <f t="shared" si="86"/>
        <v>50</v>
      </c>
      <c r="R807" s="38"/>
      <c r="S807" s="96" t="s">
        <v>578</v>
      </c>
      <c r="T807" s="97">
        <v>45136</v>
      </c>
      <c r="U807" s="38">
        <f t="shared" si="87"/>
        <v>50</v>
      </c>
      <c r="V807" s="38">
        <f t="shared" si="88"/>
        <v>1</v>
      </c>
      <c r="W807" s="82">
        <f t="shared" si="89"/>
        <v>50</v>
      </c>
      <c r="X807" s="98" t="s">
        <v>95</v>
      </c>
      <c r="Y807" s="98" t="s">
        <v>89</v>
      </c>
      <c r="Z807" s="72"/>
      <c r="AA807" s="72"/>
      <c r="AB807" t="s">
        <v>100</v>
      </c>
      <c r="AC807" s="72" t="s">
        <v>101</v>
      </c>
    </row>
    <row r="808" spans="1:29" ht="15" customHeight="1">
      <c r="A808" s="38">
        <f t="shared" si="90"/>
        <v>806</v>
      </c>
      <c r="B808" s="38" t="s">
        <v>766</v>
      </c>
      <c r="C808" s="39" t="str">
        <f>IF($B808&lt;&gt;"",_xlfn.IFNA(VLOOKUP($B808,'Node Details'!$B:$U,C$1,0),"Check"),"")</f>
        <v>000000K0E-0000K0E23</v>
      </c>
      <c r="D808" s="39" t="str">
        <f>IF($B808&lt;&gt;"",_xlfn.IFNA(VLOOKUP($B808,'Node Details'!$B:$U,D$1,0),"Check"),"")</f>
        <v>K0E</v>
      </c>
      <c r="E808" s="39" t="str">
        <f>IF($B808&lt;&gt;"",_xlfn.IFNA(VLOOKUP($B808,'Node Details'!$B:$U,E$1,0),"Check"),"")</f>
        <v>Airtel</v>
      </c>
      <c r="F808" s="40">
        <v>45107</v>
      </c>
      <c r="G808" s="82"/>
      <c r="H808" s="39" t="s">
        <v>2829</v>
      </c>
      <c r="I808" s="38">
        <v>1</v>
      </c>
      <c r="J808" s="38">
        <v>50</v>
      </c>
      <c r="K808" s="39">
        <f t="shared" si="84"/>
        <v>50</v>
      </c>
      <c r="L808" s="64">
        <v>44936</v>
      </c>
      <c r="M808" s="82"/>
      <c r="N808" s="96" t="s">
        <v>577</v>
      </c>
      <c r="O808" s="94">
        <v>45082</v>
      </c>
      <c r="P808" s="38">
        <f t="shared" si="85"/>
        <v>50</v>
      </c>
      <c r="Q808" s="38">
        <f t="shared" si="86"/>
        <v>50</v>
      </c>
      <c r="R808" s="38"/>
      <c r="S808" s="96" t="s">
        <v>578</v>
      </c>
      <c r="T808" s="97">
        <v>45136</v>
      </c>
      <c r="U808" s="38">
        <f t="shared" si="87"/>
        <v>50</v>
      </c>
      <c r="V808" s="38">
        <f t="shared" si="88"/>
        <v>1</v>
      </c>
      <c r="W808" s="82">
        <f t="shared" si="89"/>
        <v>50</v>
      </c>
      <c r="X808" s="98" t="s">
        <v>95</v>
      </c>
      <c r="Y808" s="98" t="s">
        <v>89</v>
      </c>
      <c r="Z808" s="72"/>
      <c r="AA808" s="72"/>
      <c r="AB808" t="s">
        <v>100</v>
      </c>
      <c r="AC808" s="72" t="s">
        <v>101</v>
      </c>
    </row>
    <row r="809" spans="1:29" ht="15" customHeight="1">
      <c r="A809" s="38">
        <f t="shared" si="90"/>
        <v>807</v>
      </c>
      <c r="B809" s="38" t="s">
        <v>771</v>
      </c>
      <c r="C809" s="39" t="str">
        <f>IF($B809&lt;&gt;"",_xlfn.IFNA(VLOOKUP($B809,'Node Details'!$B:$U,C$1,0),"Check"),"")</f>
        <v>0000K0E15-K0E150102</v>
      </c>
      <c r="D809" s="39" t="str">
        <f>IF($B809&lt;&gt;"",_xlfn.IFNA(VLOOKUP($B809,'Node Details'!$B:$U,D$1,0),"Check"),"")</f>
        <v>K0E</v>
      </c>
      <c r="E809" s="39" t="str">
        <f>IF($B809&lt;&gt;"",_xlfn.IFNA(VLOOKUP($B809,'Node Details'!$B:$U,E$1,0),"Check"),"")</f>
        <v>Airtel</v>
      </c>
      <c r="F809" s="40">
        <v>45107</v>
      </c>
      <c r="G809" s="82"/>
      <c r="H809" s="39" t="s">
        <v>2829</v>
      </c>
      <c r="I809" s="38">
        <v>1</v>
      </c>
      <c r="J809" s="38">
        <v>50</v>
      </c>
      <c r="K809" s="39">
        <f t="shared" si="84"/>
        <v>50</v>
      </c>
      <c r="L809" s="64">
        <v>44936</v>
      </c>
      <c r="M809" s="82"/>
      <c r="N809" s="96" t="s">
        <v>577</v>
      </c>
      <c r="O809" s="94">
        <v>45082</v>
      </c>
      <c r="P809" s="38">
        <f t="shared" si="85"/>
        <v>50</v>
      </c>
      <c r="Q809" s="38">
        <f t="shared" si="86"/>
        <v>50</v>
      </c>
      <c r="R809" s="38"/>
      <c r="S809" s="96" t="s">
        <v>578</v>
      </c>
      <c r="T809" s="97">
        <v>45136</v>
      </c>
      <c r="U809" s="38">
        <f t="shared" si="87"/>
        <v>50</v>
      </c>
      <c r="V809" s="38">
        <f t="shared" si="88"/>
        <v>1</v>
      </c>
      <c r="W809" s="82">
        <f t="shared" si="89"/>
        <v>50</v>
      </c>
      <c r="X809" s="98" t="s">
        <v>95</v>
      </c>
      <c r="Y809" s="98" t="s">
        <v>89</v>
      </c>
      <c r="Z809" s="72"/>
      <c r="AA809" s="72"/>
      <c r="AB809" t="s">
        <v>100</v>
      </c>
      <c r="AC809" s="72" t="s">
        <v>101</v>
      </c>
    </row>
    <row r="810" spans="1:29" ht="15" customHeight="1">
      <c r="A810" s="38">
        <f t="shared" si="90"/>
        <v>808</v>
      </c>
      <c r="B810" s="38" t="s">
        <v>768</v>
      </c>
      <c r="C810" s="39" t="str">
        <f>IF($B810&lt;&gt;"",_xlfn.IFNA(VLOOKUP($B810,'Node Details'!$B:$U,C$1,0),"Check"),"")</f>
        <v>0000K0E15-K0E150102</v>
      </c>
      <c r="D810" s="39" t="str">
        <f>IF($B810&lt;&gt;"",_xlfn.IFNA(VLOOKUP($B810,'Node Details'!$B:$U,D$1,0),"Check"),"")</f>
        <v>K0E</v>
      </c>
      <c r="E810" s="39" t="str">
        <f>IF($B810&lt;&gt;"",_xlfn.IFNA(VLOOKUP($B810,'Node Details'!$B:$U,E$1,0),"Check"),"")</f>
        <v>Airtel</v>
      </c>
      <c r="F810" s="40">
        <v>45107</v>
      </c>
      <c r="G810" s="82"/>
      <c r="H810" s="39" t="s">
        <v>2829</v>
      </c>
      <c r="I810" s="38">
        <v>1</v>
      </c>
      <c r="J810" s="38">
        <v>50</v>
      </c>
      <c r="K810" s="39">
        <f t="shared" si="84"/>
        <v>50</v>
      </c>
      <c r="L810" s="64">
        <v>44936</v>
      </c>
      <c r="M810" s="82"/>
      <c r="N810" s="96" t="s">
        <v>577</v>
      </c>
      <c r="O810" s="94">
        <v>45082</v>
      </c>
      <c r="P810" s="38">
        <f t="shared" si="85"/>
        <v>50</v>
      </c>
      <c r="Q810" s="38">
        <f t="shared" si="86"/>
        <v>50</v>
      </c>
      <c r="R810" s="38"/>
      <c r="S810" s="96" t="s">
        <v>578</v>
      </c>
      <c r="T810" s="97">
        <v>45136</v>
      </c>
      <c r="U810" s="38">
        <f t="shared" si="87"/>
        <v>50</v>
      </c>
      <c r="V810" s="38">
        <f t="shared" si="88"/>
        <v>1</v>
      </c>
      <c r="W810" s="82">
        <f t="shared" si="89"/>
        <v>50</v>
      </c>
      <c r="X810" s="98" t="s">
        <v>95</v>
      </c>
      <c r="Y810" s="98" t="s">
        <v>89</v>
      </c>
      <c r="Z810" s="72"/>
      <c r="AA810" s="72"/>
      <c r="AB810" t="s">
        <v>100</v>
      </c>
      <c r="AC810" s="72" t="s">
        <v>101</v>
      </c>
    </row>
    <row r="811" spans="1:29" ht="15" customHeight="1">
      <c r="A811" s="38">
        <f t="shared" si="90"/>
        <v>809</v>
      </c>
      <c r="B811" s="38" t="s">
        <v>775</v>
      </c>
      <c r="C811" s="39" t="str">
        <f>IF($B811&lt;&gt;"",_xlfn.IFNA(VLOOKUP($B811,'Node Details'!$B:$U,C$1,0),"Check"),"")</f>
        <v>K0E150101-K0E150105</v>
      </c>
      <c r="D811" s="39" t="str">
        <f>IF($B811&lt;&gt;"",_xlfn.IFNA(VLOOKUP($B811,'Node Details'!$B:$U,D$1,0),"Check"),"")</f>
        <v>K0E</v>
      </c>
      <c r="E811" s="39" t="str">
        <f>IF($B811&lt;&gt;"",_xlfn.IFNA(VLOOKUP($B811,'Node Details'!$B:$U,E$1,0),"Check"),"")</f>
        <v>Airtel</v>
      </c>
      <c r="F811" s="40">
        <v>45107</v>
      </c>
      <c r="G811" s="82"/>
      <c r="H811" s="39" t="s">
        <v>2829</v>
      </c>
      <c r="I811" s="38">
        <v>1</v>
      </c>
      <c r="J811" s="38">
        <v>50</v>
      </c>
      <c r="K811" s="39">
        <f t="shared" si="84"/>
        <v>50</v>
      </c>
      <c r="L811" s="64">
        <v>44936</v>
      </c>
      <c r="M811" s="82"/>
      <c r="N811" s="96" t="s">
        <v>577</v>
      </c>
      <c r="O811" s="94">
        <v>45082</v>
      </c>
      <c r="P811" s="38">
        <f t="shared" si="85"/>
        <v>50</v>
      </c>
      <c r="Q811" s="38">
        <f t="shared" si="86"/>
        <v>50</v>
      </c>
      <c r="R811" s="38"/>
      <c r="S811" s="96" t="s">
        <v>578</v>
      </c>
      <c r="T811" s="97">
        <v>45136</v>
      </c>
      <c r="U811" s="38">
        <f t="shared" si="87"/>
        <v>50</v>
      </c>
      <c r="V811" s="38">
        <f t="shared" si="88"/>
        <v>1</v>
      </c>
      <c r="W811" s="82">
        <f t="shared" si="89"/>
        <v>50</v>
      </c>
      <c r="X811" s="98" t="s">
        <v>95</v>
      </c>
      <c r="Y811" s="98" t="s">
        <v>89</v>
      </c>
      <c r="Z811" s="72"/>
      <c r="AA811" s="72"/>
      <c r="AB811" t="s">
        <v>100</v>
      </c>
      <c r="AC811" s="72" t="s">
        <v>101</v>
      </c>
    </row>
    <row r="812" spans="1:29" ht="15" customHeight="1">
      <c r="A812" s="38">
        <f t="shared" si="90"/>
        <v>810</v>
      </c>
      <c r="B812" s="38" t="s">
        <v>780</v>
      </c>
      <c r="C812" s="39" t="str">
        <f>IF($B812&lt;&gt;"",_xlfn.IFNA(VLOOKUP($B812,'Node Details'!$B:$U,C$1,0),"Check"),"")</f>
        <v>K0E150101-K0E150104</v>
      </c>
      <c r="D812" s="39" t="str">
        <f>IF($B812&lt;&gt;"",_xlfn.IFNA(VLOOKUP($B812,'Node Details'!$B:$U,D$1,0),"Check"),"")</f>
        <v>K0E</v>
      </c>
      <c r="E812" s="39" t="str">
        <f>IF($B812&lt;&gt;"",_xlfn.IFNA(VLOOKUP($B812,'Node Details'!$B:$U,E$1,0),"Check"),"")</f>
        <v>Airtel</v>
      </c>
      <c r="F812" s="40">
        <v>45107</v>
      </c>
      <c r="G812" s="82"/>
      <c r="H812" s="39" t="s">
        <v>2829</v>
      </c>
      <c r="I812" s="38">
        <v>1</v>
      </c>
      <c r="J812" s="38">
        <v>50</v>
      </c>
      <c r="K812" s="39">
        <f t="shared" si="84"/>
        <v>50</v>
      </c>
      <c r="L812" s="64">
        <v>44936</v>
      </c>
      <c r="M812" s="82"/>
      <c r="N812" s="96" t="s">
        <v>577</v>
      </c>
      <c r="O812" s="94">
        <v>45082</v>
      </c>
      <c r="P812" s="38">
        <f t="shared" si="85"/>
        <v>50</v>
      </c>
      <c r="Q812" s="38">
        <f t="shared" si="86"/>
        <v>50</v>
      </c>
      <c r="R812" s="38"/>
      <c r="S812" s="96" t="s">
        <v>578</v>
      </c>
      <c r="T812" s="97">
        <v>45136</v>
      </c>
      <c r="U812" s="38">
        <f t="shared" si="87"/>
        <v>50</v>
      </c>
      <c r="V812" s="38">
        <f t="shared" si="88"/>
        <v>1</v>
      </c>
      <c r="W812" s="82">
        <f t="shared" si="89"/>
        <v>50</v>
      </c>
      <c r="X812" s="98" t="s">
        <v>95</v>
      </c>
      <c r="Y812" s="98" t="s">
        <v>89</v>
      </c>
      <c r="Z812" s="72"/>
      <c r="AA812" s="72"/>
      <c r="AB812" t="s">
        <v>100</v>
      </c>
      <c r="AC812" s="72" t="s">
        <v>101</v>
      </c>
    </row>
    <row r="813" spans="1:29" ht="15" customHeight="1">
      <c r="A813" s="38">
        <f t="shared" si="90"/>
        <v>811</v>
      </c>
      <c r="B813" s="38" t="s">
        <v>772</v>
      </c>
      <c r="C813" s="39" t="str">
        <f>IF($B813&lt;&gt;"",_xlfn.IFNA(VLOOKUP($B813,'Node Details'!$B:$U,C$1,0),"Check"),"")</f>
        <v>K0E150101-K0E150105</v>
      </c>
      <c r="D813" s="39" t="str">
        <f>IF($B813&lt;&gt;"",_xlfn.IFNA(VLOOKUP($B813,'Node Details'!$B:$U,D$1,0),"Check"),"")</f>
        <v>K0E</v>
      </c>
      <c r="E813" s="39" t="str">
        <f>IF($B813&lt;&gt;"",_xlfn.IFNA(VLOOKUP($B813,'Node Details'!$B:$U,E$1,0),"Check"),"")</f>
        <v>Airtel</v>
      </c>
      <c r="F813" s="40">
        <v>45107</v>
      </c>
      <c r="G813" s="82"/>
      <c r="H813" s="39" t="s">
        <v>2829</v>
      </c>
      <c r="I813" s="38">
        <v>1</v>
      </c>
      <c r="J813" s="38">
        <v>50</v>
      </c>
      <c r="K813" s="39">
        <f t="shared" si="84"/>
        <v>50</v>
      </c>
      <c r="L813" s="64">
        <v>44936</v>
      </c>
      <c r="M813" s="82"/>
      <c r="N813" s="96" t="s">
        <v>577</v>
      </c>
      <c r="O813" s="94">
        <v>45082</v>
      </c>
      <c r="P813" s="38">
        <f t="shared" si="85"/>
        <v>50</v>
      </c>
      <c r="Q813" s="38">
        <f t="shared" si="86"/>
        <v>50</v>
      </c>
      <c r="R813" s="38"/>
      <c r="S813" s="96" t="s">
        <v>578</v>
      </c>
      <c r="T813" s="97">
        <v>45136</v>
      </c>
      <c r="U813" s="38">
        <f t="shared" si="87"/>
        <v>50</v>
      </c>
      <c r="V813" s="38">
        <f t="shared" si="88"/>
        <v>1</v>
      </c>
      <c r="W813" s="82">
        <f t="shared" si="89"/>
        <v>50</v>
      </c>
      <c r="X813" s="98" t="s">
        <v>95</v>
      </c>
      <c r="Y813" s="98" t="s">
        <v>89</v>
      </c>
      <c r="Z813" s="72"/>
      <c r="AA813" s="72"/>
      <c r="AB813" t="s">
        <v>100</v>
      </c>
      <c r="AC813" s="72" t="s">
        <v>101</v>
      </c>
    </row>
    <row r="814" spans="1:29" ht="15" customHeight="1">
      <c r="A814" s="38">
        <f t="shared" si="90"/>
        <v>812</v>
      </c>
      <c r="B814" s="38" t="s">
        <v>2336</v>
      </c>
      <c r="C814" s="39" t="str">
        <f>IF($B814&lt;&gt;"",_xlfn.IFNA(VLOOKUP($B814,'Node Details'!$B:$U,C$1,0),"Check"),"")</f>
        <v>K0E150103-K0E150108</v>
      </c>
      <c r="D814" s="39" t="str">
        <f>IF($B814&lt;&gt;"",_xlfn.IFNA(VLOOKUP($B814,'Node Details'!$B:$U,D$1,0),"Check"),"")</f>
        <v>K0E</v>
      </c>
      <c r="E814" s="39" t="str">
        <f>IF($B814&lt;&gt;"",_xlfn.IFNA(VLOOKUP($B814,'Node Details'!$B:$U,E$1,0),"Check"),"")</f>
        <v>Airtel</v>
      </c>
      <c r="F814" s="40">
        <v>45107</v>
      </c>
      <c r="G814" s="82"/>
      <c r="H814" s="39" t="s">
        <v>2829</v>
      </c>
      <c r="I814" s="38">
        <v>1</v>
      </c>
      <c r="J814" s="38">
        <v>50</v>
      </c>
      <c r="K814" s="39">
        <f t="shared" si="84"/>
        <v>50</v>
      </c>
      <c r="L814" s="64">
        <v>45107</v>
      </c>
      <c r="M814" s="82"/>
      <c r="N814" s="96" t="s">
        <v>577</v>
      </c>
      <c r="O814" s="94">
        <v>45082</v>
      </c>
      <c r="P814" s="38">
        <f t="shared" si="85"/>
        <v>50</v>
      </c>
      <c r="Q814" s="38">
        <f t="shared" si="86"/>
        <v>50</v>
      </c>
      <c r="R814" s="38"/>
      <c r="S814" s="96" t="s">
        <v>578</v>
      </c>
      <c r="T814" s="97">
        <v>45136</v>
      </c>
      <c r="U814" s="38">
        <f t="shared" si="87"/>
        <v>50</v>
      </c>
      <c r="V814" s="38">
        <f t="shared" si="88"/>
        <v>1</v>
      </c>
      <c r="W814" s="82">
        <f t="shared" si="89"/>
        <v>50</v>
      </c>
      <c r="X814" s="98" t="s">
        <v>95</v>
      </c>
      <c r="Y814" s="98" t="s">
        <v>89</v>
      </c>
      <c r="Z814" s="72"/>
      <c r="AA814" s="72"/>
      <c r="AB814" t="s">
        <v>100</v>
      </c>
      <c r="AC814" s="72" t="s">
        <v>101</v>
      </c>
    </row>
    <row r="815" spans="1:29" ht="15" customHeight="1">
      <c r="A815" s="38">
        <f t="shared" si="90"/>
        <v>813</v>
      </c>
      <c r="B815" s="38" t="s">
        <v>2338</v>
      </c>
      <c r="C815" s="39" t="str">
        <f>IF($B815&lt;&gt;"",_xlfn.IFNA(VLOOKUP($B815,'Node Details'!$B:$U,C$1,0),"Check"),"")</f>
        <v>K0E150103-K0E150108</v>
      </c>
      <c r="D815" s="39" t="str">
        <f>IF($B815&lt;&gt;"",_xlfn.IFNA(VLOOKUP($B815,'Node Details'!$B:$U,D$1,0),"Check"),"")</f>
        <v>K0E</v>
      </c>
      <c r="E815" s="39" t="str">
        <f>IF($B815&lt;&gt;"",_xlfn.IFNA(VLOOKUP($B815,'Node Details'!$B:$U,E$1,0),"Check"),"")</f>
        <v>Airtel</v>
      </c>
      <c r="F815" s="40">
        <v>45107</v>
      </c>
      <c r="G815" s="82"/>
      <c r="H815" s="39" t="s">
        <v>2829</v>
      </c>
      <c r="I815" s="38">
        <v>1</v>
      </c>
      <c r="J815" s="38">
        <v>50</v>
      </c>
      <c r="K815" s="39">
        <f t="shared" si="84"/>
        <v>50</v>
      </c>
      <c r="L815" s="64">
        <v>45107</v>
      </c>
      <c r="M815" s="82"/>
      <c r="N815" s="96" t="s">
        <v>577</v>
      </c>
      <c r="O815" s="94">
        <v>45082</v>
      </c>
      <c r="P815" s="38">
        <f t="shared" si="85"/>
        <v>50</v>
      </c>
      <c r="Q815" s="38">
        <f t="shared" si="86"/>
        <v>50</v>
      </c>
      <c r="R815" s="38"/>
      <c r="S815" s="96" t="s">
        <v>578</v>
      </c>
      <c r="T815" s="97">
        <v>45136</v>
      </c>
      <c r="U815" s="38">
        <f t="shared" si="87"/>
        <v>50</v>
      </c>
      <c r="V815" s="38">
        <f t="shared" si="88"/>
        <v>1</v>
      </c>
      <c r="W815" s="82">
        <f t="shared" si="89"/>
        <v>50</v>
      </c>
      <c r="X815" s="98" t="s">
        <v>95</v>
      </c>
      <c r="Y815" s="98" t="s">
        <v>89</v>
      </c>
      <c r="Z815" s="72"/>
      <c r="AA815" s="72"/>
      <c r="AB815" t="s">
        <v>100</v>
      </c>
      <c r="AC815" s="72" t="s">
        <v>101</v>
      </c>
    </row>
    <row r="816" spans="1:29" ht="15" customHeight="1">
      <c r="A816" s="38">
        <f t="shared" si="90"/>
        <v>814</v>
      </c>
      <c r="B816" s="38" t="s">
        <v>777</v>
      </c>
      <c r="C816" s="39" t="str">
        <f>IF($B816&lt;&gt;"",_xlfn.IFNA(VLOOKUP($B816,'Node Details'!$B:$U,C$1,0),"Check"),"")</f>
        <v>K0E150103-K0E150108</v>
      </c>
      <c r="D816" s="39" t="str">
        <f>IF($B816&lt;&gt;"",_xlfn.IFNA(VLOOKUP($B816,'Node Details'!$B:$U,D$1,0),"Check"),"")</f>
        <v>K0E</v>
      </c>
      <c r="E816" s="39" t="str">
        <f>IF($B816&lt;&gt;"",_xlfn.IFNA(VLOOKUP($B816,'Node Details'!$B:$U,E$1,0),"Check"),"")</f>
        <v>Airtel</v>
      </c>
      <c r="F816" s="40">
        <v>45107</v>
      </c>
      <c r="G816" s="82"/>
      <c r="H816" s="39" t="s">
        <v>2829</v>
      </c>
      <c r="I816" s="38">
        <v>1</v>
      </c>
      <c r="J816" s="38">
        <v>50</v>
      </c>
      <c r="K816" s="39">
        <f t="shared" si="84"/>
        <v>50</v>
      </c>
      <c r="L816" s="64">
        <v>45107</v>
      </c>
      <c r="M816" s="82"/>
      <c r="N816" s="96" t="s">
        <v>577</v>
      </c>
      <c r="O816" s="94">
        <v>45082</v>
      </c>
      <c r="P816" s="38">
        <f t="shared" si="85"/>
        <v>50</v>
      </c>
      <c r="Q816" s="38">
        <f t="shared" si="86"/>
        <v>50</v>
      </c>
      <c r="R816" s="38"/>
      <c r="S816" s="96" t="s">
        <v>578</v>
      </c>
      <c r="T816" s="97">
        <v>45136</v>
      </c>
      <c r="U816" s="38">
        <f t="shared" si="87"/>
        <v>50</v>
      </c>
      <c r="V816" s="38">
        <f t="shared" si="88"/>
        <v>1</v>
      </c>
      <c r="W816" s="82">
        <f t="shared" si="89"/>
        <v>50</v>
      </c>
      <c r="X816" s="98" t="s">
        <v>95</v>
      </c>
      <c r="Y816" s="98" t="s">
        <v>89</v>
      </c>
      <c r="Z816" s="72"/>
      <c r="AA816" s="72"/>
      <c r="AB816" t="s">
        <v>100</v>
      </c>
      <c r="AC816" s="72" t="s">
        <v>101</v>
      </c>
    </row>
    <row r="817" spans="1:29" ht="15" customHeight="1">
      <c r="A817" s="38">
        <f t="shared" si="90"/>
        <v>815</v>
      </c>
      <c r="B817" s="38" t="s">
        <v>783</v>
      </c>
      <c r="C817" s="39" t="str">
        <f>IF($B817&lt;&gt;"",_xlfn.IFNA(VLOOKUP($B817,'Node Details'!$B:$U,C$1,0),"Check"),"")</f>
        <v>000000K0E-0000K0E23</v>
      </c>
      <c r="D817" s="39" t="str">
        <f>IF($B817&lt;&gt;"",_xlfn.IFNA(VLOOKUP($B817,'Node Details'!$B:$U,D$1,0),"Check"),"")</f>
        <v>K0E</v>
      </c>
      <c r="E817" s="39" t="str">
        <f>IF($B817&lt;&gt;"",_xlfn.IFNA(VLOOKUP($B817,'Node Details'!$B:$U,E$1,0),"Check"),"")</f>
        <v>Airtel</v>
      </c>
      <c r="F817" s="40">
        <v>45107</v>
      </c>
      <c r="G817" s="82"/>
      <c r="H817" s="39" t="s">
        <v>2829</v>
      </c>
      <c r="I817" s="38">
        <v>1</v>
      </c>
      <c r="J817" s="38">
        <v>50</v>
      </c>
      <c r="K817" s="39">
        <f t="shared" si="84"/>
        <v>50</v>
      </c>
      <c r="L817" s="64">
        <v>44936</v>
      </c>
      <c r="M817" s="82"/>
      <c r="N817" s="96" t="s">
        <v>577</v>
      </c>
      <c r="O817" s="94">
        <v>45082</v>
      </c>
      <c r="P817" s="38">
        <f t="shared" si="85"/>
        <v>50</v>
      </c>
      <c r="Q817" s="38">
        <f t="shared" si="86"/>
        <v>50</v>
      </c>
      <c r="R817" s="38"/>
      <c r="S817" s="96" t="s">
        <v>578</v>
      </c>
      <c r="T817" s="97">
        <v>45136</v>
      </c>
      <c r="U817" s="38">
        <f t="shared" si="87"/>
        <v>50</v>
      </c>
      <c r="V817" s="38">
        <f t="shared" si="88"/>
        <v>1</v>
      </c>
      <c r="W817" s="82">
        <f t="shared" si="89"/>
        <v>50</v>
      </c>
      <c r="X817" s="98" t="s">
        <v>95</v>
      </c>
      <c r="Y817" s="98" t="s">
        <v>89</v>
      </c>
      <c r="Z817" s="72"/>
      <c r="AA817" s="72"/>
      <c r="AB817" t="s">
        <v>100</v>
      </c>
      <c r="AC817" s="72" t="s">
        <v>101</v>
      </c>
    </row>
    <row r="818" spans="1:29" ht="15" customHeight="1">
      <c r="A818" s="38">
        <f t="shared" si="90"/>
        <v>816</v>
      </c>
      <c r="B818" s="38" t="s">
        <v>788</v>
      </c>
      <c r="C818" s="39" t="str">
        <f>IF($B818&lt;&gt;"",_xlfn.IFNA(VLOOKUP($B818,'Node Details'!$B:$U,C$1,0),"Check"),"")</f>
        <v>0000K0E16-K0E160107</v>
      </c>
      <c r="D818" s="39" t="str">
        <f>IF($B818&lt;&gt;"",_xlfn.IFNA(VLOOKUP($B818,'Node Details'!$B:$U,D$1,0),"Check"),"")</f>
        <v>K0E</v>
      </c>
      <c r="E818" s="39" t="str">
        <f>IF($B818&lt;&gt;"",_xlfn.IFNA(VLOOKUP($B818,'Node Details'!$B:$U,E$1,0),"Check"),"")</f>
        <v>Airtel</v>
      </c>
      <c r="F818" s="40">
        <v>45107</v>
      </c>
      <c r="G818" s="82"/>
      <c r="H818" s="39" t="s">
        <v>2829</v>
      </c>
      <c r="I818" s="38">
        <v>1</v>
      </c>
      <c r="J818" s="38">
        <v>50</v>
      </c>
      <c r="K818" s="39">
        <f t="shared" si="84"/>
        <v>50</v>
      </c>
      <c r="L818" s="64">
        <v>44936</v>
      </c>
      <c r="M818" s="82"/>
      <c r="N818" s="96" t="s">
        <v>577</v>
      </c>
      <c r="O818" s="94">
        <v>45082</v>
      </c>
      <c r="P818" s="38">
        <f t="shared" si="85"/>
        <v>50</v>
      </c>
      <c r="Q818" s="38">
        <f t="shared" si="86"/>
        <v>50</v>
      </c>
      <c r="R818" s="38"/>
      <c r="S818" s="96" t="s">
        <v>578</v>
      </c>
      <c r="T818" s="97">
        <v>45136</v>
      </c>
      <c r="U818" s="38">
        <f t="shared" si="87"/>
        <v>50</v>
      </c>
      <c r="V818" s="38">
        <f t="shared" si="88"/>
        <v>1</v>
      </c>
      <c r="W818" s="82">
        <f t="shared" si="89"/>
        <v>50</v>
      </c>
      <c r="X818" s="98" t="s">
        <v>95</v>
      </c>
      <c r="Y818" s="98" t="s">
        <v>89</v>
      </c>
      <c r="Z818" s="72"/>
      <c r="AA818" s="72"/>
      <c r="AB818" t="s">
        <v>100</v>
      </c>
      <c r="AC818" s="72" t="s">
        <v>101</v>
      </c>
    </row>
    <row r="819" spans="1:29" ht="15" customHeight="1">
      <c r="A819" s="38">
        <f t="shared" si="90"/>
        <v>817</v>
      </c>
      <c r="B819" s="38" t="s">
        <v>792</v>
      </c>
      <c r="C819" s="39" t="str">
        <f>IF($B819&lt;&gt;"",_xlfn.IFNA(VLOOKUP($B819,'Node Details'!$B:$U,C$1,0),"Check"),"")</f>
        <v>0000K0E16-K0E160107</v>
      </c>
      <c r="D819" s="39" t="str">
        <f>IF($B819&lt;&gt;"",_xlfn.IFNA(VLOOKUP($B819,'Node Details'!$B:$U,D$1,0),"Check"),"")</f>
        <v>K0E</v>
      </c>
      <c r="E819" s="39" t="str">
        <f>IF($B819&lt;&gt;"",_xlfn.IFNA(VLOOKUP($B819,'Node Details'!$B:$U,E$1,0),"Check"),"")</f>
        <v>Airtel</v>
      </c>
      <c r="F819" s="40">
        <v>45107</v>
      </c>
      <c r="G819" s="82"/>
      <c r="H819" s="39" t="s">
        <v>2829</v>
      </c>
      <c r="I819" s="38">
        <v>1</v>
      </c>
      <c r="J819" s="38">
        <v>50</v>
      </c>
      <c r="K819" s="39">
        <f t="shared" si="84"/>
        <v>50</v>
      </c>
      <c r="L819" s="64">
        <v>44936</v>
      </c>
      <c r="M819" s="82"/>
      <c r="N819" s="96" t="s">
        <v>577</v>
      </c>
      <c r="O819" s="94">
        <v>45082</v>
      </c>
      <c r="P819" s="38">
        <f t="shared" si="85"/>
        <v>50</v>
      </c>
      <c r="Q819" s="38">
        <f t="shared" si="86"/>
        <v>50</v>
      </c>
      <c r="R819" s="38"/>
      <c r="S819" s="96" t="s">
        <v>578</v>
      </c>
      <c r="T819" s="97">
        <v>45136</v>
      </c>
      <c r="U819" s="38">
        <f t="shared" si="87"/>
        <v>50</v>
      </c>
      <c r="V819" s="38">
        <f t="shared" si="88"/>
        <v>1</v>
      </c>
      <c r="W819" s="82">
        <f t="shared" si="89"/>
        <v>50</v>
      </c>
      <c r="X819" s="98" t="s">
        <v>95</v>
      </c>
      <c r="Y819" s="98" t="s">
        <v>89</v>
      </c>
      <c r="Z819" s="72"/>
      <c r="AA819" s="72"/>
      <c r="AB819" t="s">
        <v>100</v>
      </c>
      <c r="AC819" s="72" t="s">
        <v>101</v>
      </c>
    </row>
    <row r="820" spans="1:29" ht="15" customHeight="1">
      <c r="A820" s="38">
        <f t="shared" si="90"/>
        <v>818</v>
      </c>
      <c r="B820" s="38" t="s">
        <v>2340</v>
      </c>
      <c r="C820" s="39" t="str">
        <f>IF($B820&lt;&gt;"",_xlfn.IFNA(VLOOKUP($B820,'Node Details'!$B:$U,C$1,0),"Check"),"")</f>
        <v>0000K0E16-K0E160107</v>
      </c>
      <c r="D820" s="39" t="str">
        <f>IF($B820&lt;&gt;"",_xlfn.IFNA(VLOOKUP($B820,'Node Details'!$B:$U,D$1,0),"Check"),"")</f>
        <v>K0E</v>
      </c>
      <c r="E820" s="39" t="str">
        <f>IF($B820&lt;&gt;"",_xlfn.IFNA(VLOOKUP($B820,'Node Details'!$B:$U,E$1,0),"Check"),"")</f>
        <v>Airtel</v>
      </c>
      <c r="F820" s="40">
        <v>45107</v>
      </c>
      <c r="G820" s="82"/>
      <c r="H820" s="39" t="s">
        <v>2829</v>
      </c>
      <c r="I820" s="38">
        <v>1</v>
      </c>
      <c r="J820" s="38">
        <v>50</v>
      </c>
      <c r="K820" s="39">
        <f t="shared" si="84"/>
        <v>50</v>
      </c>
      <c r="L820" s="64">
        <v>44936</v>
      </c>
      <c r="M820" s="82"/>
      <c r="N820" s="96" t="s">
        <v>577</v>
      </c>
      <c r="O820" s="94">
        <v>45082</v>
      </c>
      <c r="P820" s="38">
        <f t="shared" si="85"/>
        <v>50</v>
      </c>
      <c r="Q820" s="38">
        <f t="shared" si="86"/>
        <v>50</v>
      </c>
      <c r="R820" s="38"/>
      <c r="S820" s="96" t="s">
        <v>578</v>
      </c>
      <c r="T820" s="97">
        <v>45136</v>
      </c>
      <c r="U820" s="38">
        <f t="shared" si="87"/>
        <v>50</v>
      </c>
      <c r="V820" s="38">
        <f t="shared" si="88"/>
        <v>1</v>
      </c>
      <c r="W820" s="82">
        <f t="shared" si="89"/>
        <v>50</v>
      </c>
      <c r="X820" s="98" t="s">
        <v>95</v>
      </c>
      <c r="Y820" s="98" t="s">
        <v>89</v>
      </c>
      <c r="Z820" s="72"/>
      <c r="AA820" s="72"/>
      <c r="AB820" t="s">
        <v>100</v>
      </c>
      <c r="AC820" s="72" t="s">
        <v>101</v>
      </c>
    </row>
    <row r="821" spans="1:29" ht="15" customHeight="1">
      <c r="A821" s="38">
        <f t="shared" si="90"/>
        <v>819</v>
      </c>
      <c r="B821" s="38" t="s">
        <v>2342</v>
      </c>
      <c r="C821" s="39" t="str">
        <f>IF($B821&lt;&gt;"",_xlfn.IFNA(VLOOKUP($B821,'Node Details'!$B:$U,C$1,0),"Check"),"")</f>
        <v>K0E160101-K0E160105</v>
      </c>
      <c r="D821" s="39" t="str">
        <f>IF($B821&lt;&gt;"",_xlfn.IFNA(VLOOKUP($B821,'Node Details'!$B:$U,D$1,0),"Check"),"")</f>
        <v>K0E</v>
      </c>
      <c r="E821" s="39" t="str">
        <f>IF($B821&lt;&gt;"",_xlfn.IFNA(VLOOKUP($B821,'Node Details'!$B:$U,E$1,0),"Check"),"")</f>
        <v>Airtel</v>
      </c>
      <c r="F821" s="40">
        <v>45107</v>
      </c>
      <c r="G821" s="82"/>
      <c r="H821" s="39" t="s">
        <v>2829</v>
      </c>
      <c r="I821" s="38">
        <v>1</v>
      </c>
      <c r="J821" s="38">
        <v>50</v>
      </c>
      <c r="K821" s="39">
        <f t="shared" si="84"/>
        <v>50</v>
      </c>
      <c r="L821" s="64">
        <v>44936</v>
      </c>
      <c r="M821" s="82"/>
      <c r="N821" s="96" t="s">
        <v>577</v>
      </c>
      <c r="O821" s="94">
        <v>45082</v>
      </c>
      <c r="P821" s="38">
        <f t="shared" si="85"/>
        <v>50</v>
      </c>
      <c r="Q821" s="38">
        <f t="shared" si="86"/>
        <v>50</v>
      </c>
      <c r="R821" s="38"/>
      <c r="S821" s="96" t="s">
        <v>578</v>
      </c>
      <c r="T821" s="97">
        <v>45136</v>
      </c>
      <c r="U821" s="38">
        <f t="shared" si="87"/>
        <v>50</v>
      </c>
      <c r="V821" s="38">
        <f t="shared" si="88"/>
        <v>1</v>
      </c>
      <c r="W821" s="82">
        <f t="shared" si="89"/>
        <v>50</v>
      </c>
      <c r="X821" s="98" t="s">
        <v>95</v>
      </c>
      <c r="Y821" s="98" t="s">
        <v>89</v>
      </c>
      <c r="Z821" s="72"/>
      <c r="AA821" s="72"/>
      <c r="AB821" t="s">
        <v>100</v>
      </c>
      <c r="AC821" s="72" t="s">
        <v>101</v>
      </c>
    </row>
    <row r="822" spans="1:29" ht="15" customHeight="1">
      <c r="A822" s="38">
        <f t="shared" si="90"/>
        <v>820</v>
      </c>
      <c r="B822" s="38" t="s">
        <v>789</v>
      </c>
      <c r="C822" s="39" t="str">
        <f>IF($B822&lt;&gt;"",_xlfn.IFNA(VLOOKUP($B822,'Node Details'!$B:$U,C$1,0),"Check"),"")</f>
        <v>K0E160101-K0E160105</v>
      </c>
      <c r="D822" s="39" t="str">
        <f>IF($B822&lt;&gt;"",_xlfn.IFNA(VLOOKUP($B822,'Node Details'!$B:$U,D$1,0),"Check"),"")</f>
        <v>K0E</v>
      </c>
      <c r="E822" s="39" t="str">
        <f>IF($B822&lt;&gt;"",_xlfn.IFNA(VLOOKUP($B822,'Node Details'!$B:$U,E$1,0),"Check"),"")</f>
        <v>Airtel</v>
      </c>
      <c r="F822" s="40">
        <v>45107</v>
      </c>
      <c r="G822" s="82"/>
      <c r="H822" s="39" t="s">
        <v>2829</v>
      </c>
      <c r="I822" s="38">
        <v>1</v>
      </c>
      <c r="J822" s="38">
        <v>50</v>
      </c>
      <c r="K822" s="39">
        <f t="shared" si="84"/>
        <v>50</v>
      </c>
      <c r="L822" s="64">
        <v>44936</v>
      </c>
      <c r="M822" s="82"/>
      <c r="N822" s="96" t="s">
        <v>577</v>
      </c>
      <c r="O822" s="94">
        <v>45082</v>
      </c>
      <c r="P822" s="38">
        <f t="shared" si="85"/>
        <v>50</v>
      </c>
      <c r="Q822" s="38">
        <f t="shared" si="86"/>
        <v>50</v>
      </c>
      <c r="R822" s="38"/>
      <c r="S822" s="96" t="s">
        <v>578</v>
      </c>
      <c r="T822" s="97">
        <v>45136</v>
      </c>
      <c r="U822" s="38">
        <f t="shared" si="87"/>
        <v>50</v>
      </c>
      <c r="V822" s="38">
        <f t="shared" si="88"/>
        <v>1</v>
      </c>
      <c r="W822" s="82">
        <f t="shared" si="89"/>
        <v>50</v>
      </c>
      <c r="X822" s="98" t="s">
        <v>95</v>
      </c>
      <c r="Y822" s="98" t="s">
        <v>89</v>
      </c>
      <c r="Z822" s="72"/>
      <c r="AA822" s="72"/>
      <c r="AB822" t="s">
        <v>100</v>
      </c>
      <c r="AC822" s="72" t="s">
        <v>101</v>
      </c>
    </row>
    <row r="823" spans="1:29" ht="15" customHeight="1">
      <c r="A823" s="38">
        <f t="shared" si="90"/>
        <v>821</v>
      </c>
      <c r="B823" s="38" t="s">
        <v>2344</v>
      </c>
      <c r="C823" s="39" t="str">
        <f>IF($B823&lt;&gt;"",_xlfn.IFNA(VLOOKUP($B823,'Node Details'!$B:$U,C$1,0),"Check"),"")</f>
        <v>0000K0E16-K0E160107</v>
      </c>
      <c r="D823" s="39" t="str">
        <f>IF($B823&lt;&gt;"",_xlfn.IFNA(VLOOKUP($B823,'Node Details'!$B:$U,D$1,0),"Check"),"")</f>
        <v>K0E</v>
      </c>
      <c r="E823" s="39" t="str">
        <f>IF($B823&lt;&gt;"",_xlfn.IFNA(VLOOKUP($B823,'Node Details'!$B:$U,E$1,0),"Check"),"")</f>
        <v>Airtel</v>
      </c>
      <c r="F823" s="40">
        <v>45107</v>
      </c>
      <c r="G823" s="82"/>
      <c r="H823" s="39" t="s">
        <v>2829</v>
      </c>
      <c r="I823" s="38">
        <v>1</v>
      </c>
      <c r="J823" s="38">
        <v>50</v>
      </c>
      <c r="K823" s="39">
        <f t="shared" si="84"/>
        <v>50</v>
      </c>
      <c r="L823" s="64">
        <v>44936</v>
      </c>
      <c r="M823" s="82"/>
      <c r="N823" s="96" t="s">
        <v>577</v>
      </c>
      <c r="O823" s="94">
        <v>45082</v>
      </c>
      <c r="P823" s="38">
        <f t="shared" si="85"/>
        <v>50</v>
      </c>
      <c r="Q823" s="38">
        <f t="shared" si="86"/>
        <v>50</v>
      </c>
      <c r="R823" s="38"/>
      <c r="S823" s="96" t="s">
        <v>578</v>
      </c>
      <c r="T823" s="97">
        <v>45136</v>
      </c>
      <c r="U823" s="38">
        <f t="shared" si="87"/>
        <v>50</v>
      </c>
      <c r="V823" s="38">
        <f t="shared" si="88"/>
        <v>1</v>
      </c>
      <c r="W823" s="82">
        <f t="shared" si="89"/>
        <v>50</v>
      </c>
      <c r="X823" s="98" t="s">
        <v>95</v>
      </c>
      <c r="Y823" s="98" t="s">
        <v>89</v>
      </c>
      <c r="Z823" s="72"/>
      <c r="AA823" s="72"/>
      <c r="AB823" t="s">
        <v>100</v>
      </c>
      <c r="AC823" s="72" t="s">
        <v>101</v>
      </c>
    </row>
    <row r="824" spans="1:29" ht="15" customHeight="1">
      <c r="A824" s="38">
        <f t="shared" si="90"/>
        <v>822</v>
      </c>
      <c r="B824" s="38" t="s">
        <v>785</v>
      </c>
      <c r="C824" s="39" t="str">
        <f>IF($B824&lt;&gt;"",_xlfn.IFNA(VLOOKUP($B824,'Node Details'!$B:$U,C$1,0),"Check"),"")</f>
        <v>0000K0E16-K0E160107</v>
      </c>
      <c r="D824" s="39" t="str">
        <f>IF($B824&lt;&gt;"",_xlfn.IFNA(VLOOKUP($B824,'Node Details'!$B:$U,D$1,0),"Check"),"")</f>
        <v>K0E</v>
      </c>
      <c r="E824" s="39" t="str">
        <f>IF($B824&lt;&gt;"",_xlfn.IFNA(VLOOKUP($B824,'Node Details'!$B:$U,E$1,0),"Check"),"")</f>
        <v>Airtel</v>
      </c>
      <c r="F824" s="40">
        <v>45107</v>
      </c>
      <c r="G824" s="82"/>
      <c r="H824" s="39" t="s">
        <v>2829</v>
      </c>
      <c r="I824" s="38">
        <v>1</v>
      </c>
      <c r="J824" s="38">
        <v>50</v>
      </c>
      <c r="K824" s="39">
        <f t="shared" si="84"/>
        <v>50</v>
      </c>
      <c r="L824" s="64">
        <v>44936</v>
      </c>
      <c r="M824" s="82"/>
      <c r="N824" s="96" t="s">
        <v>577</v>
      </c>
      <c r="O824" s="94">
        <v>45082</v>
      </c>
      <c r="P824" s="38">
        <f t="shared" si="85"/>
        <v>50</v>
      </c>
      <c r="Q824" s="38">
        <f t="shared" si="86"/>
        <v>50</v>
      </c>
      <c r="R824" s="38"/>
      <c r="S824" s="96" t="s">
        <v>578</v>
      </c>
      <c r="T824" s="97">
        <v>45136</v>
      </c>
      <c r="U824" s="38">
        <f t="shared" si="87"/>
        <v>50</v>
      </c>
      <c r="V824" s="38">
        <f t="shared" si="88"/>
        <v>1</v>
      </c>
      <c r="W824" s="82">
        <f t="shared" si="89"/>
        <v>50</v>
      </c>
      <c r="X824" s="98" t="s">
        <v>95</v>
      </c>
      <c r="Y824" s="98" t="s">
        <v>89</v>
      </c>
      <c r="Z824" s="72"/>
      <c r="AA824" s="72"/>
      <c r="AB824" t="s">
        <v>100</v>
      </c>
      <c r="AC824" s="72" t="s">
        <v>101</v>
      </c>
    </row>
    <row r="825" spans="1:29" ht="15" customHeight="1">
      <c r="A825" s="38">
        <f t="shared" si="90"/>
        <v>823</v>
      </c>
      <c r="B825" s="38" t="s">
        <v>794</v>
      </c>
      <c r="C825" s="39" t="str">
        <f>IF($B825&lt;&gt;"",_xlfn.IFNA(VLOOKUP($B825,'Node Details'!$B:$U,C$1,0),"Check"),"")</f>
        <v>K0E160102-K0E160108</v>
      </c>
      <c r="D825" s="39" t="str">
        <f>IF($B825&lt;&gt;"",_xlfn.IFNA(VLOOKUP($B825,'Node Details'!$B:$U,D$1,0),"Check"),"")</f>
        <v>K0E</v>
      </c>
      <c r="E825" s="39" t="str">
        <f>IF($B825&lt;&gt;"",_xlfn.IFNA(VLOOKUP($B825,'Node Details'!$B:$U,E$1,0),"Check"),"")</f>
        <v>Airtel</v>
      </c>
      <c r="F825" s="40">
        <v>45107</v>
      </c>
      <c r="G825" s="82"/>
      <c r="H825" s="39" t="s">
        <v>2829</v>
      </c>
      <c r="I825" s="38">
        <v>1</v>
      </c>
      <c r="J825" s="38">
        <v>50</v>
      </c>
      <c r="K825" s="39">
        <f t="shared" si="84"/>
        <v>50</v>
      </c>
      <c r="L825" s="64">
        <v>44936</v>
      </c>
      <c r="M825" s="82"/>
      <c r="N825" s="96" t="s">
        <v>577</v>
      </c>
      <c r="O825" s="94">
        <v>45082</v>
      </c>
      <c r="P825" s="38">
        <f t="shared" si="85"/>
        <v>50</v>
      </c>
      <c r="Q825" s="38">
        <f t="shared" si="86"/>
        <v>50</v>
      </c>
      <c r="R825" s="38"/>
      <c r="S825" s="96" t="s">
        <v>578</v>
      </c>
      <c r="T825" s="97">
        <v>45136</v>
      </c>
      <c r="U825" s="38">
        <f t="shared" si="87"/>
        <v>50</v>
      </c>
      <c r="V825" s="38">
        <f t="shared" si="88"/>
        <v>1</v>
      </c>
      <c r="W825" s="82">
        <f t="shared" si="89"/>
        <v>50</v>
      </c>
      <c r="X825" s="98" t="s">
        <v>95</v>
      </c>
      <c r="Y825" s="98" t="s">
        <v>89</v>
      </c>
      <c r="Z825" s="72"/>
      <c r="AA825" s="72"/>
      <c r="AB825" t="s">
        <v>100</v>
      </c>
      <c r="AC825" s="72" t="s">
        <v>101</v>
      </c>
    </row>
    <row r="826" spans="1:29" ht="15" customHeight="1">
      <c r="A826" s="38">
        <f t="shared" si="90"/>
        <v>824</v>
      </c>
      <c r="B826" s="38" t="s">
        <v>593</v>
      </c>
      <c r="C826" s="39" t="str">
        <f>IF($B826&lt;&gt;"",_xlfn.IFNA(VLOOKUP($B826,'Node Details'!$B:$U,C$1,0),"Check"),"")</f>
        <v>000000K0E-0000K0E17</v>
      </c>
      <c r="D826" s="39" t="str">
        <f>IF($B826&lt;&gt;"",_xlfn.IFNA(VLOOKUP($B826,'Node Details'!$B:$U,D$1,0),"Check"),"")</f>
        <v>K0E</v>
      </c>
      <c r="E826" s="39" t="str">
        <f>IF($B826&lt;&gt;"",_xlfn.IFNA(VLOOKUP($B826,'Node Details'!$B:$U,E$1,0),"Check"),"")</f>
        <v>Airtel</v>
      </c>
      <c r="F826" s="40">
        <v>45107</v>
      </c>
      <c r="G826" s="82"/>
      <c r="H826" s="39" t="s">
        <v>2829</v>
      </c>
      <c r="I826" s="38">
        <v>1</v>
      </c>
      <c r="J826" s="38">
        <v>50</v>
      </c>
      <c r="K826" s="39">
        <f t="shared" si="84"/>
        <v>50</v>
      </c>
      <c r="L826" s="64">
        <v>44936</v>
      </c>
      <c r="M826" s="82"/>
      <c r="N826" s="96" t="s">
        <v>577</v>
      </c>
      <c r="O826" s="94">
        <v>45082</v>
      </c>
      <c r="P826" s="38">
        <f t="shared" si="85"/>
        <v>50</v>
      </c>
      <c r="Q826" s="38">
        <f t="shared" si="86"/>
        <v>50</v>
      </c>
      <c r="R826" s="38"/>
      <c r="S826" s="96" t="s">
        <v>578</v>
      </c>
      <c r="T826" s="97">
        <v>45136</v>
      </c>
      <c r="U826" s="38">
        <f t="shared" si="87"/>
        <v>50</v>
      </c>
      <c r="V826" s="38">
        <f t="shared" si="88"/>
        <v>1</v>
      </c>
      <c r="W826" s="82">
        <f t="shared" si="89"/>
        <v>50</v>
      </c>
      <c r="X826" s="98" t="s">
        <v>95</v>
      </c>
      <c r="Y826" s="98" t="s">
        <v>89</v>
      </c>
      <c r="Z826" s="72"/>
      <c r="AA826" s="72"/>
      <c r="AB826" t="s">
        <v>100</v>
      </c>
      <c r="AC826" s="72" t="s">
        <v>101</v>
      </c>
    </row>
    <row r="827" spans="1:29" ht="15" customHeight="1">
      <c r="A827" s="38">
        <f t="shared" si="90"/>
        <v>825</v>
      </c>
      <c r="B827" s="38" t="s">
        <v>800</v>
      </c>
      <c r="C827" s="39" t="str">
        <f>IF($B827&lt;&gt;"",_xlfn.IFNA(VLOOKUP($B827,'Node Details'!$B:$U,C$1,0),"Check"),"")</f>
        <v>0000K0E17-K0E170102</v>
      </c>
      <c r="D827" s="39" t="str">
        <f>IF($B827&lt;&gt;"",_xlfn.IFNA(VLOOKUP($B827,'Node Details'!$B:$U,D$1,0),"Check"),"")</f>
        <v>K0E</v>
      </c>
      <c r="E827" s="39" t="str">
        <f>IF($B827&lt;&gt;"",_xlfn.IFNA(VLOOKUP($B827,'Node Details'!$B:$U,E$1,0),"Check"),"")</f>
        <v>Airtel</v>
      </c>
      <c r="F827" s="40">
        <v>45107</v>
      </c>
      <c r="G827" s="82"/>
      <c r="H827" s="39" t="s">
        <v>2829</v>
      </c>
      <c r="I827" s="38">
        <v>1</v>
      </c>
      <c r="J827" s="38">
        <v>50</v>
      </c>
      <c r="K827" s="39">
        <f t="shared" si="84"/>
        <v>50</v>
      </c>
      <c r="L827" s="64">
        <v>44936</v>
      </c>
      <c r="M827" s="82"/>
      <c r="N827" s="96" t="s">
        <v>577</v>
      </c>
      <c r="O827" s="94">
        <v>45082</v>
      </c>
      <c r="P827" s="38">
        <f t="shared" si="85"/>
        <v>50</v>
      </c>
      <c r="Q827" s="38">
        <f t="shared" si="86"/>
        <v>50</v>
      </c>
      <c r="R827" s="38"/>
      <c r="S827" s="96" t="s">
        <v>578</v>
      </c>
      <c r="T827" s="97">
        <v>45136</v>
      </c>
      <c r="U827" s="38">
        <f t="shared" si="87"/>
        <v>50</v>
      </c>
      <c r="V827" s="38">
        <f t="shared" si="88"/>
        <v>1</v>
      </c>
      <c r="W827" s="82">
        <f t="shared" si="89"/>
        <v>50</v>
      </c>
      <c r="X827" s="98" t="s">
        <v>95</v>
      </c>
      <c r="Y827" s="98" t="s">
        <v>89</v>
      </c>
      <c r="Z827" s="72"/>
      <c r="AA827" s="72"/>
      <c r="AB827" t="s">
        <v>100</v>
      </c>
      <c r="AC827" s="72" t="s">
        <v>101</v>
      </c>
    </row>
    <row r="828" spans="1:29" ht="15" customHeight="1">
      <c r="A828" s="38">
        <f t="shared" si="90"/>
        <v>826</v>
      </c>
      <c r="B828" s="38" t="s">
        <v>797</v>
      </c>
      <c r="C828" s="39" t="str">
        <f>IF($B828&lt;&gt;"",_xlfn.IFNA(VLOOKUP($B828,'Node Details'!$B:$U,C$1,0),"Check"),"")</f>
        <v>0000K0E17-K0E170102</v>
      </c>
      <c r="D828" s="39" t="str">
        <f>IF($B828&lt;&gt;"",_xlfn.IFNA(VLOOKUP($B828,'Node Details'!$B:$U,D$1,0),"Check"),"")</f>
        <v>K0E</v>
      </c>
      <c r="E828" s="39" t="str">
        <f>IF($B828&lt;&gt;"",_xlfn.IFNA(VLOOKUP($B828,'Node Details'!$B:$U,E$1,0),"Check"),"")</f>
        <v>Airtel</v>
      </c>
      <c r="F828" s="40">
        <v>45107</v>
      </c>
      <c r="G828" s="82"/>
      <c r="H828" s="39" t="s">
        <v>2829</v>
      </c>
      <c r="I828" s="38">
        <v>1</v>
      </c>
      <c r="J828" s="38">
        <v>50</v>
      </c>
      <c r="K828" s="39">
        <f t="shared" si="84"/>
        <v>50</v>
      </c>
      <c r="L828" s="64">
        <v>44936</v>
      </c>
      <c r="M828" s="82"/>
      <c r="N828" s="96" t="s">
        <v>577</v>
      </c>
      <c r="O828" s="94">
        <v>45082</v>
      </c>
      <c r="P828" s="38">
        <f t="shared" si="85"/>
        <v>50</v>
      </c>
      <c r="Q828" s="38">
        <f t="shared" si="86"/>
        <v>50</v>
      </c>
      <c r="R828" s="38"/>
      <c r="S828" s="96" t="s">
        <v>578</v>
      </c>
      <c r="T828" s="97">
        <v>45136</v>
      </c>
      <c r="U828" s="38">
        <f t="shared" si="87"/>
        <v>50</v>
      </c>
      <c r="V828" s="38">
        <f t="shared" si="88"/>
        <v>1</v>
      </c>
      <c r="W828" s="82">
        <f t="shared" si="89"/>
        <v>50</v>
      </c>
      <c r="X828" s="98" t="s">
        <v>95</v>
      </c>
      <c r="Y828" s="98" t="s">
        <v>89</v>
      </c>
      <c r="Z828" s="72"/>
      <c r="AA828" s="72"/>
      <c r="AB828" t="s">
        <v>100</v>
      </c>
      <c r="AC828" s="72" t="s">
        <v>101</v>
      </c>
    </row>
    <row r="829" spans="1:29" ht="15" customHeight="1">
      <c r="A829" s="38">
        <f t="shared" si="90"/>
        <v>827</v>
      </c>
      <c r="B829" s="38" t="s">
        <v>801</v>
      </c>
      <c r="C829" s="39" t="str">
        <f>IF($B829&lt;&gt;"",_xlfn.IFNA(VLOOKUP($B829,'Node Details'!$B:$U,C$1,0),"Check"),"")</f>
        <v>K0E170101-K0E170103</v>
      </c>
      <c r="D829" s="39" t="str">
        <f>IF($B829&lt;&gt;"",_xlfn.IFNA(VLOOKUP($B829,'Node Details'!$B:$U,D$1,0),"Check"),"")</f>
        <v>K0E</v>
      </c>
      <c r="E829" s="39" t="str">
        <f>IF($B829&lt;&gt;"",_xlfn.IFNA(VLOOKUP($B829,'Node Details'!$B:$U,E$1,0),"Check"),"")</f>
        <v>Airtel</v>
      </c>
      <c r="F829" s="40">
        <v>45107</v>
      </c>
      <c r="G829" s="82"/>
      <c r="H829" s="39" t="s">
        <v>2829</v>
      </c>
      <c r="I829" s="38">
        <v>1</v>
      </c>
      <c r="J829" s="38">
        <v>50</v>
      </c>
      <c r="K829" s="39">
        <f t="shared" si="84"/>
        <v>50</v>
      </c>
      <c r="L829" s="64">
        <v>45031</v>
      </c>
      <c r="M829" s="82"/>
      <c r="N829" s="96" t="s">
        <v>577</v>
      </c>
      <c r="O829" s="94">
        <v>45082</v>
      </c>
      <c r="P829" s="38">
        <f t="shared" si="85"/>
        <v>50</v>
      </c>
      <c r="Q829" s="38">
        <f t="shared" si="86"/>
        <v>50</v>
      </c>
      <c r="R829" s="38"/>
      <c r="S829" s="96" t="s">
        <v>578</v>
      </c>
      <c r="T829" s="97">
        <v>45136</v>
      </c>
      <c r="U829" s="38">
        <f t="shared" si="87"/>
        <v>50</v>
      </c>
      <c r="V829" s="38">
        <f t="shared" si="88"/>
        <v>1</v>
      </c>
      <c r="W829" s="82">
        <f t="shared" si="89"/>
        <v>50</v>
      </c>
      <c r="X829" s="98" t="s">
        <v>95</v>
      </c>
      <c r="Y829" s="98" t="s">
        <v>89</v>
      </c>
      <c r="Z829" s="72"/>
      <c r="AA829" s="72"/>
      <c r="AB829" t="s">
        <v>100</v>
      </c>
      <c r="AC829" s="72" t="s">
        <v>101</v>
      </c>
    </row>
    <row r="830" spans="1:29" ht="15" customHeight="1">
      <c r="A830" s="38">
        <f t="shared" si="90"/>
        <v>828</v>
      </c>
      <c r="B830" s="38" t="s">
        <v>804</v>
      </c>
      <c r="C830" s="39" t="str">
        <f>IF($B830&lt;&gt;"",_xlfn.IFNA(VLOOKUP($B830,'Node Details'!$B:$U,C$1,0),"Check"),"")</f>
        <v>K0E170101-K0E170104</v>
      </c>
      <c r="D830" s="39" t="str">
        <f>IF($B830&lt;&gt;"",_xlfn.IFNA(VLOOKUP($B830,'Node Details'!$B:$U,D$1,0),"Check"),"")</f>
        <v>K0E</v>
      </c>
      <c r="E830" s="39" t="str">
        <f>IF($B830&lt;&gt;"",_xlfn.IFNA(VLOOKUP($B830,'Node Details'!$B:$U,E$1,0),"Check"),"")</f>
        <v>Airtel</v>
      </c>
      <c r="F830" s="40">
        <v>45107</v>
      </c>
      <c r="G830" s="82"/>
      <c r="H830" s="39" t="s">
        <v>2829</v>
      </c>
      <c r="I830" s="38">
        <v>1</v>
      </c>
      <c r="J830" s="38">
        <v>50</v>
      </c>
      <c r="K830" s="39">
        <f t="shared" si="84"/>
        <v>50</v>
      </c>
      <c r="L830" s="64">
        <v>44995</v>
      </c>
      <c r="M830" s="82"/>
      <c r="N830" s="96" t="s">
        <v>577</v>
      </c>
      <c r="O830" s="94">
        <v>45082</v>
      </c>
      <c r="P830" s="38">
        <f t="shared" si="85"/>
        <v>50</v>
      </c>
      <c r="Q830" s="38">
        <f t="shared" si="86"/>
        <v>50</v>
      </c>
      <c r="R830" s="38"/>
      <c r="S830" s="96" t="s">
        <v>578</v>
      </c>
      <c r="T830" s="97">
        <v>45136</v>
      </c>
      <c r="U830" s="38">
        <f t="shared" si="87"/>
        <v>50</v>
      </c>
      <c r="V830" s="38">
        <f t="shared" si="88"/>
        <v>1</v>
      </c>
      <c r="W830" s="82">
        <f t="shared" si="89"/>
        <v>50</v>
      </c>
      <c r="X830" s="98" t="s">
        <v>95</v>
      </c>
      <c r="Y830" s="98" t="s">
        <v>89</v>
      </c>
      <c r="Z830" s="72"/>
      <c r="AA830" s="72"/>
      <c r="AB830" t="s">
        <v>100</v>
      </c>
      <c r="AC830" s="72" t="s">
        <v>101</v>
      </c>
    </row>
    <row r="831" spans="1:29" ht="15" customHeight="1">
      <c r="A831" s="38">
        <f t="shared" si="90"/>
        <v>829</v>
      </c>
      <c r="B831" s="38" t="s">
        <v>807</v>
      </c>
      <c r="C831" s="39" t="str">
        <f>IF($B831&lt;&gt;"",_xlfn.IFNA(VLOOKUP($B831,'Node Details'!$B:$U,C$1,0),"Check"),"")</f>
        <v>K0E170101-K0E170105</v>
      </c>
      <c r="D831" s="39" t="str">
        <f>IF($B831&lt;&gt;"",_xlfn.IFNA(VLOOKUP($B831,'Node Details'!$B:$U,D$1,0),"Check"),"")</f>
        <v>K0E</v>
      </c>
      <c r="E831" s="39" t="str">
        <f>IF($B831&lt;&gt;"",_xlfn.IFNA(VLOOKUP($B831,'Node Details'!$B:$U,E$1,0),"Check"),"")</f>
        <v>Airtel</v>
      </c>
      <c r="F831" s="40">
        <v>45107</v>
      </c>
      <c r="G831" s="82"/>
      <c r="H831" s="39" t="s">
        <v>2829</v>
      </c>
      <c r="I831" s="38">
        <v>1</v>
      </c>
      <c r="J831" s="38">
        <v>50</v>
      </c>
      <c r="K831" s="39">
        <f t="shared" si="84"/>
        <v>50</v>
      </c>
      <c r="L831" s="64">
        <v>45026</v>
      </c>
      <c r="M831" s="82"/>
      <c r="N831" s="96" t="s">
        <v>577</v>
      </c>
      <c r="O831" s="94">
        <v>45082</v>
      </c>
      <c r="P831" s="38">
        <f t="shared" si="85"/>
        <v>50</v>
      </c>
      <c r="Q831" s="38">
        <f t="shared" si="86"/>
        <v>50</v>
      </c>
      <c r="R831" s="38"/>
      <c r="S831" s="96" t="s">
        <v>578</v>
      </c>
      <c r="T831" s="97">
        <v>45136</v>
      </c>
      <c r="U831" s="38">
        <f t="shared" si="87"/>
        <v>50</v>
      </c>
      <c r="V831" s="38">
        <f t="shared" si="88"/>
        <v>1</v>
      </c>
      <c r="W831" s="82">
        <f t="shared" si="89"/>
        <v>50</v>
      </c>
      <c r="X831" s="98" t="s">
        <v>95</v>
      </c>
      <c r="Y831" s="98" t="s">
        <v>89</v>
      </c>
      <c r="Z831" s="72"/>
      <c r="AA831" s="72"/>
      <c r="AB831" t="s">
        <v>100</v>
      </c>
      <c r="AC831" s="72" t="s">
        <v>101</v>
      </c>
    </row>
    <row r="832" spans="1:29" ht="15" customHeight="1">
      <c r="A832" s="38">
        <f t="shared" si="90"/>
        <v>830</v>
      </c>
      <c r="B832" s="38" t="s">
        <v>810</v>
      </c>
      <c r="C832" s="39" t="str">
        <f>IF($B832&lt;&gt;"",_xlfn.IFNA(VLOOKUP($B832,'Node Details'!$B:$U,C$1,0),"Check"),"")</f>
        <v>0000K0E17-K0E170106</v>
      </c>
      <c r="D832" s="39" t="str">
        <f>IF($B832&lt;&gt;"",_xlfn.IFNA(VLOOKUP($B832,'Node Details'!$B:$U,D$1,0),"Check"),"")</f>
        <v>K0E</v>
      </c>
      <c r="E832" s="39" t="str">
        <f>IF($B832&lt;&gt;"",_xlfn.IFNA(VLOOKUP($B832,'Node Details'!$B:$U,E$1,0),"Check"),"")</f>
        <v>Airtel</v>
      </c>
      <c r="F832" s="40">
        <v>45107</v>
      </c>
      <c r="G832" s="82"/>
      <c r="H832" s="39" t="s">
        <v>2829</v>
      </c>
      <c r="I832" s="38">
        <v>1</v>
      </c>
      <c r="J832" s="38">
        <v>50</v>
      </c>
      <c r="K832" s="39">
        <f t="shared" si="84"/>
        <v>50</v>
      </c>
      <c r="L832" s="64">
        <v>45051</v>
      </c>
      <c r="M832" s="82"/>
      <c r="N832" s="96" t="s">
        <v>577</v>
      </c>
      <c r="O832" s="94">
        <v>45082</v>
      </c>
      <c r="P832" s="38">
        <f t="shared" si="85"/>
        <v>50</v>
      </c>
      <c r="Q832" s="38">
        <f t="shared" si="86"/>
        <v>50</v>
      </c>
      <c r="R832" s="38"/>
      <c r="S832" s="96" t="s">
        <v>578</v>
      </c>
      <c r="T832" s="97">
        <v>45136</v>
      </c>
      <c r="U832" s="38">
        <f t="shared" si="87"/>
        <v>50</v>
      </c>
      <c r="V832" s="38">
        <f t="shared" si="88"/>
        <v>1</v>
      </c>
      <c r="W832" s="82">
        <f t="shared" si="89"/>
        <v>50</v>
      </c>
      <c r="X832" s="98" t="s">
        <v>95</v>
      </c>
      <c r="Y832" s="98" t="s">
        <v>89</v>
      </c>
      <c r="Z832" s="72"/>
      <c r="AA832" s="72"/>
      <c r="AB832" t="s">
        <v>100</v>
      </c>
      <c r="AC832" s="72" t="s">
        <v>101</v>
      </c>
    </row>
    <row r="833" spans="1:29" ht="15" customHeight="1">
      <c r="A833" s="38">
        <f t="shared" si="90"/>
        <v>831</v>
      </c>
      <c r="B833" s="38" t="s">
        <v>813</v>
      </c>
      <c r="C833" s="39" t="str">
        <f>IF($B833&lt;&gt;"",_xlfn.IFNA(VLOOKUP($B833,'Node Details'!$B:$U,C$1,0),"Check"),"")</f>
        <v>000000K0E-0000K0E25</v>
      </c>
      <c r="D833" s="39" t="str">
        <f>IF($B833&lt;&gt;"",_xlfn.IFNA(VLOOKUP($B833,'Node Details'!$B:$U,D$1,0),"Check"),"")</f>
        <v>K0E</v>
      </c>
      <c r="E833" s="39" t="str">
        <f>IF($B833&lt;&gt;"",_xlfn.IFNA(VLOOKUP($B833,'Node Details'!$B:$U,E$1,0),"Check"),"")</f>
        <v>Airtel</v>
      </c>
      <c r="F833" s="40">
        <v>45107</v>
      </c>
      <c r="G833" s="82"/>
      <c r="H833" s="39" t="s">
        <v>2829</v>
      </c>
      <c r="I833" s="38">
        <v>1</v>
      </c>
      <c r="J833" s="38">
        <v>50</v>
      </c>
      <c r="K833" s="39">
        <f t="shared" si="84"/>
        <v>50</v>
      </c>
      <c r="L833" s="64">
        <v>44883</v>
      </c>
      <c r="M833" s="82"/>
      <c r="N833" s="96" t="s">
        <v>577</v>
      </c>
      <c r="O833" s="94">
        <v>45082</v>
      </c>
      <c r="P833" s="38">
        <f t="shared" si="85"/>
        <v>50</v>
      </c>
      <c r="Q833" s="38">
        <f t="shared" si="86"/>
        <v>50</v>
      </c>
      <c r="R833" s="38"/>
      <c r="S833" s="96" t="s">
        <v>578</v>
      </c>
      <c r="T833" s="97">
        <v>45136</v>
      </c>
      <c r="U833" s="38">
        <f t="shared" si="87"/>
        <v>50</v>
      </c>
      <c r="V833" s="38">
        <f t="shared" si="88"/>
        <v>1</v>
      </c>
      <c r="W833" s="82">
        <f t="shared" si="89"/>
        <v>50</v>
      </c>
      <c r="X833" s="98" t="s">
        <v>95</v>
      </c>
      <c r="Y833" s="98" t="s">
        <v>89</v>
      </c>
      <c r="Z833" s="72"/>
      <c r="AA833" s="72"/>
      <c r="AB833" t="s">
        <v>100</v>
      </c>
      <c r="AC833" s="72" t="s">
        <v>101</v>
      </c>
    </row>
    <row r="834" spans="1:29" ht="15" customHeight="1">
      <c r="A834" s="38">
        <f t="shared" si="90"/>
        <v>832</v>
      </c>
      <c r="B834" s="38" t="s">
        <v>823</v>
      </c>
      <c r="C834" s="39" t="str">
        <f>IF($B834&lt;&gt;"",_xlfn.IFNA(VLOOKUP($B834,'Node Details'!$B:$U,C$1,0),"Check"),"")</f>
        <v>0000K0E18-K0E180105</v>
      </c>
      <c r="D834" s="39" t="str">
        <f>IF($B834&lt;&gt;"",_xlfn.IFNA(VLOOKUP($B834,'Node Details'!$B:$U,D$1,0),"Check"),"")</f>
        <v>K0E</v>
      </c>
      <c r="E834" s="39" t="str">
        <f>IF($B834&lt;&gt;"",_xlfn.IFNA(VLOOKUP($B834,'Node Details'!$B:$U,E$1,0),"Check"),"")</f>
        <v>Airtel</v>
      </c>
      <c r="F834" s="40">
        <v>45107</v>
      </c>
      <c r="G834" s="82"/>
      <c r="H834" s="39" t="s">
        <v>2829</v>
      </c>
      <c r="I834" s="38">
        <v>1</v>
      </c>
      <c r="J834" s="38">
        <v>50</v>
      </c>
      <c r="K834" s="39">
        <f t="shared" si="84"/>
        <v>50</v>
      </c>
      <c r="L834" s="64">
        <v>44936</v>
      </c>
      <c r="M834" s="82"/>
      <c r="N834" s="96" t="s">
        <v>577</v>
      </c>
      <c r="O834" s="94">
        <v>45082</v>
      </c>
      <c r="P834" s="38">
        <f t="shared" si="85"/>
        <v>50</v>
      </c>
      <c r="Q834" s="38">
        <f t="shared" si="86"/>
        <v>50</v>
      </c>
      <c r="R834" s="38"/>
      <c r="S834" s="96" t="s">
        <v>578</v>
      </c>
      <c r="T834" s="97">
        <v>45136</v>
      </c>
      <c r="U834" s="38">
        <f t="shared" si="87"/>
        <v>50</v>
      </c>
      <c r="V834" s="38">
        <f t="shared" si="88"/>
        <v>1</v>
      </c>
      <c r="W834" s="82">
        <f t="shared" si="89"/>
        <v>50</v>
      </c>
      <c r="X834" s="98" t="s">
        <v>95</v>
      </c>
      <c r="Y834" s="98" t="s">
        <v>89</v>
      </c>
      <c r="Z834" s="72"/>
      <c r="AA834" s="72"/>
      <c r="AB834" t="s">
        <v>100</v>
      </c>
      <c r="AC834" s="72" t="s">
        <v>101</v>
      </c>
    </row>
    <row r="835" spans="1:29" ht="15" customHeight="1">
      <c r="A835" s="38">
        <f t="shared" si="90"/>
        <v>833</v>
      </c>
      <c r="B835" s="38" t="s">
        <v>2346</v>
      </c>
      <c r="C835" s="39" t="str">
        <f>IF($B835&lt;&gt;"",_xlfn.IFNA(VLOOKUP($B835,'Node Details'!$B:$U,C$1,0),"Check"),"")</f>
        <v>0000K0E18-K0E180105</v>
      </c>
      <c r="D835" s="39" t="str">
        <f>IF($B835&lt;&gt;"",_xlfn.IFNA(VLOOKUP($B835,'Node Details'!$B:$U,D$1,0),"Check"),"")</f>
        <v>K0E</v>
      </c>
      <c r="E835" s="39" t="str">
        <f>IF($B835&lt;&gt;"",_xlfn.IFNA(VLOOKUP($B835,'Node Details'!$B:$U,E$1,0),"Check"),"")</f>
        <v>Airtel</v>
      </c>
      <c r="F835" s="40">
        <v>45107</v>
      </c>
      <c r="G835" s="82"/>
      <c r="H835" s="39" t="s">
        <v>2829</v>
      </c>
      <c r="I835" s="38">
        <v>1</v>
      </c>
      <c r="J835" s="38">
        <v>50</v>
      </c>
      <c r="K835" s="39">
        <f t="shared" ref="K835:K898" si="91">IF(I835&lt;&gt;"",J835*I835,0)</f>
        <v>50</v>
      </c>
      <c r="L835" s="64">
        <v>44936</v>
      </c>
      <c r="M835" s="82"/>
      <c r="N835" s="96" t="s">
        <v>577</v>
      </c>
      <c r="O835" s="94">
        <v>45082</v>
      </c>
      <c r="P835" s="38">
        <f t="shared" ref="P835:P898" si="92">J835</f>
        <v>50</v>
      </c>
      <c r="Q835" s="38">
        <f t="shared" ref="Q835:Q898" si="93">P835*I835</f>
        <v>50</v>
      </c>
      <c r="R835" s="38"/>
      <c r="S835" s="96" t="s">
        <v>578</v>
      </c>
      <c r="T835" s="97">
        <v>45136</v>
      </c>
      <c r="U835" s="38">
        <f t="shared" ref="U835:U898" si="94">J835</f>
        <v>50</v>
      </c>
      <c r="V835" s="38">
        <f t="shared" ref="V835:V898" si="95">I835</f>
        <v>1</v>
      </c>
      <c r="W835" s="82">
        <f t="shared" ref="W835:W898" si="96">IF(V835&lt;&gt;"",V835*U835,0)</f>
        <v>50</v>
      </c>
      <c r="X835" s="98" t="s">
        <v>95</v>
      </c>
      <c r="Y835" s="98" t="s">
        <v>89</v>
      </c>
      <c r="Z835" s="72"/>
      <c r="AA835" s="72"/>
      <c r="AB835" t="s">
        <v>100</v>
      </c>
      <c r="AC835" s="72" t="s">
        <v>101</v>
      </c>
    </row>
    <row r="836" spans="1:29" ht="15" customHeight="1">
      <c r="A836" s="38">
        <f t="shared" ref="A836:A899" si="97">A835+1</f>
        <v>834</v>
      </c>
      <c r="B836" s="38" t="s">
        <v>2348</v>
      </c>
      <c r="C836" s="39" t="str">
        <f>IF($B836&lt;&gt;"",_xlfn.IFNA(VLOOKUP($B836,'Node Details'!$B:$U,C$1,0),"Check"),"")</f>
        <v>0000K0E18-K0E180105</v>
      </c>
      <c r="D836" s="39" t="str">
        <f>IF($B836&lt;&gt;"",_xlfn.IFNA(VLOOKUP($B836,'Node Details'!$B:$U,D$1,0),"Check"),"")</f>
        <v>K0E</v>
      </c>
      <c r="E836" s="39" t="str">
        <f>IF($B836&lt;&gt;"",_xlfn.IFNA(VLOOKUP($B836,'Node Details'!$B:$U,E$1,0),"Check"),"")</f>
        <v>Airtel</v>
      </c>
      <c r="F836" s="40">
        <v>45107</v>
      </c>
      <c r="G836" s="82"/>
      <c r="H836" s="39" t="s">
        <v>2829</v>
      </c>
      <c r="I836" s="38">
        <v>1</v>
      </c>
      <c r="J836" s="38">
        <v>50</v>
      </c>
      <c r="K836" s="39">
        <f t="shared" si="91"/>
        <v>50</v>
      </c>
      <c r="L836" s="64">
        <v>44936</v>
      </c>
      <c r="M836" s="82"/>
      <c r="N836" s="96" t="s">
        <v>577</v>
      </c>
      <c r="O836" s="94">
        <v>45082</v>
      </c>
      <c r="P836" s="38">
        <f t="shared" si="92"/>
        <v>50</v>
      </c>
      <c r="Q836" s="38">
        <f t="shared" si="93"/>
        <v>50</v>
      </c>
      <c r="R836" s="38"/>
      <c r="S836" s="96" t="s">
        <v>578</v>
      </c>
      <c r="T836" s="97">
        <v>45136</v>
      </c>
      <c r="U836" s="38">
        <f t="shared" si="94"/>
        <v>50</v>
      </c>
      <c r="V836" s="38">
        <f t="shared" si="95"/>
        <v>1</v>
      </c>
      <c r="W836" s="82">
        <f t="shared" si="96"/>
        <v>50</v>
      </c>
      <c r="X836" s="98" t="s">
        <v>95</v>
      </c>
      <c r="Y836" s="98" t="s">
        <v>89</v>
      </c>
      <c r="Z836" s="72"/>
      <c r="AA836" s="72"/>
      <c r="AB836" t="s">
        <v>100</v>
      </c>
      <c r="AC836" s="72" t="s">
        <v>101</v>
      </c>
    </row>
    <row r="837" spans="1:29" ht="15" customHeight="1">
      <c r="A837" s="38">
        <f t="shared" si="97"/>
        <v>835</v>
      </c>
      <c r="B837" s="38" t="s">
        <v>818</v>
      </c>
      <c r="C837" s="39" t="str">
        <f>IF($B837&lt;&gt;"",_xlfn.IFNA(VLOOKUP($B837,'Node Details'!$B:$U,C$1,0),"Check"),"")</f>
        <v>0000K0E18-K0E180105</v>
      </c>
      <c r="D837" s="39" t="str">
        <f>IF($B837&lt;&gt;"",_xlfn.IFNA(VLOOKUP($B837,'Node Details'!$B:$U,D$1,0),"Check"),"")</f>
        <v>K0E</v>
      </c>
      <c r="E837" s="39" t="str">
        <f>IF($B837&lt;&gt;"",_xlfn.IFNA(VLOOKUP($B837,'Node Details'!$B:$U,E$1,0),"Check"),"")</f>
        <v>Airtel</v>
      </c>
      <c r="F837" s="40">
        <v>45107</v>
      </c>
      <c r="G837" s="82"/>
      <c r="H837" s="39" t="s">
        <v>2829</v>
      </c>
      <c r="I837" s="38">
        <v>1</v>
      </c>
      <c r="J837" s="38">
        <v>50</v>
      </c>
      <c r="K837" s="39">
        <f t="shared" si="91"/>
        <v>50</v>
      </c>
      <c r="L837" s="64">
        <v>44936</v>
      </c>
      <c r="M837" s="82"/>
      <c r="N837" s="96" t="s">
        <v>577</v>
      </c>
      <c r="O837" s="94">
        <v>45082</v>
      </c>
      <c r="P837" s="38">
        <f t="shared" si="92"/>
        <v>50</v>
      </c>
      <c r="Q837" s="38">
        <f t="shared" si="93"/>
        <v>50</v>
      </c>
      <c r="R837" s="38"/>
      <c r="S837" s="96" t="s">
        <v>578</v>
      </c>
      <c r="T837" s="97">
        <v>45136</v>
      </c>
      <c r="U837" s="38">
        <f t="shared" si="94"/>
        <v>50</v>
      </c>
      <c r="V837" s="38">
        <f t="shared" si="95"/>
        <v>1</v>
      </c>
      <c r="W837" s="82">
        <f t="shared" si="96"/>
        <v>50</v>
      </c>
      <c r="X837" s="98" t="s">
        <v>95</v>
      </c>
      <c r="Y837" s="98" t="s">
        <v>89</v>
      </c>
      <c r="Z837" s="72"/>
      <c r="AA837" s="72"/>
      <c r="AB837" t="s">
        <v>100</v>
      </c>
      <c r="AC837" s="72" t="s">
        <v>101</v>
      </c>
    </row>
    <row r="838" spans="1:29" ht="15" customHeight="1">
      <c r="A838" s="38">
        <f t="shared" si="97"/>
        <v>836</v>
      </c>
      <c r="B838" s="38" t="s">
        <v>815</v>
      </c>
      <c r="C838" s="39" t="str">
        <f>IF($B838&lt;&gt;"",_xlfn.IFNA(VLOOKUP($B838,'Node Details'!$B:$U,C$1,0),"Check"),"")</f>
        <v>0000K0E18-K0E180105</v>
      </c>
      <c r="D838" s="39" t="str">
        <f>IF($B838&lt;&gt;"",_xlfn.IFNA(VLOOKUP($B838,'Node Details'!$B:$U,D$1,0),"Check"),"")</f>
        <v>K0E</v>
      </c>
      <c r="E838" s="39" t="str">
        <f>IF($B838&lt;&gt;"",_xlfn.IFNA(VLOOKUP($B838,'Node Details'!$B:$U,E$1,0),"Check"),"")</f>
        <v>Airtel</v>
      </c>
      <c r="F838" s="40">
        <v>45107</v>
      </c>
      <c r="G838" s="82"/>
      <c r="H838" s="39" t="s">
        <v>2829</v>
      </c>
      <c r="I838" s="38">
        <v>1</v>
      </c>
      <c r="J838" s="38">
        <v>50</v>
      </c>
      <c r="K838" s="39">
        <f t="shared" si="91"/>
        <v>50</v>
      </c>
      <c r="L838" s="64">
        <v>44936</v>
      </c>
      <c r="M838" s="82"/>
      <c r="N838" s="96" t="s">
        <v>577</v>
      </c>
      <c r="O838" s="94">
        <v>45082</v>
      </c>
      <c r="P838" s="38">
        <f t="shared" si="92"/>
        <v>50</v>
      </c>
      <c r="Q838" s="38">
        <f t="shared" si="93"/>
        <v>50</v>
      </c>
      <c r="R838" s="38"/>
      <c r="S838" s="96" t="s">
        <v>578</v>
      </c>
      <c r="T838" s="97">
        <v>45136</v>
      </c>
      <c r="U838" s="38">
        <f t="shared" si="94"/>
        <v>50</v>
      </c>
      <c r="V838" s="38">
        <f t="shared" si="95"/>
        <v>1</v>
      </c>
      <c r="W838" s="82">
        <f t="shared" si="96"/>
        <v>50</v>
      </c>
      <c r="X838" s="98" t="s">
        <v>95</v>
      </c>
      <c r="Y838" s="98" t="s">
        <v>89</v>
      </c>
      <c r="Z838" s="72"/>
      <c r="AA838" s="72"/>
      <c r="AB838" t="s">
        <v>100</v>
      </c>
      <c r="AC838" s="72" t="s">
        <v>101</v>
      </c>
    </row>
    <row r="839" spans="1:29" ht="15" customHeight="1">
      <c r="A839" s="38">
        <f t="shared" si="97"/>
        <v>837</v>
      </c>
      <c r="B839" s="38" t="s">
        <v>820</v>
      </c>
      <c r="C839" s="39" t="str">
        <f>IF($B839&lt;&gt;"",_xlfn.IFNA(VLOOKUP($B839,'Node Details'!$B:$U,C$1,0),"Check"),"")</f>
        <v>K0E180104-K0E180106</v>
      </c>
      <c r="D839" s="39" t="str">
        <f>IF($B839&lt;&gt;"",_xlfn.IFNA(VLOOKUP($B839,'Node Details'!$B:$U,D$1,0),"Check"),"")</f>
        <v>K0E</v>
      </c>
      <c r="E839" s="39" t="str">
        <f>IF($B839&lt;&gt;"",_xlfn.IFNA(VLOOKUP($B839,'Node Details'!$B:$U,E$1,0),"Check"),"")</f>
        <v>Airtel</v>
      </c>
      <c r="F839" s="40">
        <v>45107</v>
      </c>
      <c r="G839" s="82"/>
      <c r="H839" s="39" t="s">
        <v>2829</v>
      </c>
      <c r="I839" s="38">
        <v>1</v>
      </c>
      <c r="J839" s="38">
        <v>50</v>
      </c>
      <c r="K839" s="39">
        <f t="shared" si="91"/>
        <v>50</v>
      </c>
      <c r="L839" s="64">
        <v>44936</v>
      </c>
      <c r="M839" s="82"/>
      <c r="N839" s="96" t="s">
        <v>577</v>
      </c>
      <c r="O839" s="94">
        <v>45082</v>
      </c>
      <c r="P839" s="38">
        <f t="shared" si="92"/>
        <v>50</v>
      </c>
      <c r="Q839" s="38">
        <f t="shared" si="93"/>
        <v>50</v>
      </c>
      <c r="R839" s="38"/>
      <c r="S839" s="96" t="s">
        <v>578</v>
      </c>
      <c r="T839" s="97">
        <v>45136</v>
      </c>
      <c r="U839" s="38">
        <f t="shared" si="94"/>
        <v>50</v>
      </c>
      <c r="V839" s="38">
        <f t="shared" si="95"/>
        <v>1</v>
      </c>
      <c r="W839" s="82">
        <f t="shared" si="96"/>
        <v>50</v>
      </c>
      <c r="X839" s="98" t="s">
        <v>95</v>
      </c>
      <c r="Y839" s="98" t="s">
        <v>89</v>
      </c>
      <c r="Z839" s="72"/>
      <c r="AA839" s="72"/>
      <c r="AB839" t="s">
        <v>100</v>
      </c>
      <c r="AC839" s="72" t="s">
        <v>101</v>
      </c>
    </row>
    <row r="840" spans="1:29" ht="15" customHeight="1">
      <c r="A840" s="38">
        <f t="shared" si="97"/>
        <v>838</v>
      </c>
      <c r="B840" s="38" t="s">
        <v>2350</v>
      </c>
      <c r="C840" s="39" t="str">
        <f>IF($B840&lt;&gt;"",_xlfn.IFNA(VLOOKUP($B840,'Node Details'!$B:$U,C$1,0),"Check"),"")</f>
        <v>K0E180101-K0E180108</v>
      </c>
      <c r="D840" s="39" t="str">
        <f>IF($B840&lt;&gt;"",_xlfn.IFNA(VLOOKUP($B840,'Node Details'!$B:$U,D$1,0),"Check"),"")</f>
        <v>K0E</v>
      </c>
      <c r="E840" s="39" t="str">
        <f>IF($B840&lt;&gt;"",_xlfn.IFNA(VLOOKUP($B840,'Node Details'!$B:$U,E$1,0),"Check"),"")</f>
        <v>Airtel</v>
      </c>
      <c r="F840" s="40">
        <v>45107</v>
      </c>
      <c r="G840" s="82"/>
      <c r="H840" s="39" t="s">
        <v>2829</v>
      </c>
      <c r="I840" s="38">
        <v>1</v>
      </c>
      <c r="J840" s="38">
        <v>50</v>
      </c>
      <c r="K840" s="39">
        <f t="shared" si="91"/>
        <v>50</v>
      </c>
      <c r="L840" s="64">
        <v>44936</v>
      </c>
      <c r="M840" s="82"/>
      <c r="N840" s="96" t="s">
        <v>577</v>
      </c>
      <c r="O840" s="94">
        <v>45082</v>
      </c>
      <c r="P840" s="38">
        <f t="shared" si="92"/>
        <v>50</v>
      </c>
      <c r="Q840" s="38">
        <f t="shared" si="93"/>
        <v>50</v>
      </c>
      <c r="R840" s="38"/>
      <c r="S840" s="96" t="s">
        <v>578</v>
      </c>
      <c r="T840" s="97">
        <v>45136</v>
      </c>
      <c r="U840" s="38">
        <f t="shared" si="94"/>
        <v>50</v>
      </c>
      <c r="V840" s="38">
        <f t="shared" si="95"/>
        <v>1</v>
      </c>
      <c r="W840" s="82">
        <f t="shared" si="96"/>
        <v>50</v>
      </c>
      <c r="X840" s="98" t="s">
        <v>95</v>
      </c>
      <c r="Y840" s="98" t="s">
        <v>89</v>
      </c>
      <c r="Z840" s="72"/>
      <c r="AA840" s="72"/>
      <c r="AB840" t="s">
        <v>100</v>
      </c>
      <c r="AC840" s="72" t="s">
        <v>101</v>
      </c>
    </row>
    <row r="841" spans="1:29" ht="15" customHeight="1">
      <c r="A841" s="38">
        <f t="shared" si="97"/>
        <v>839</v>
      </c>
      <c r="B841" s="38" t="s">
        <v>824</v>
      </c>
      <c r="C841" s="39" t="str">
        <f>IF($B841&lt;&gt;"",_xlfn.IFNA(VLOOKUP($B841,'Node Details'!$B:$U,C$1,0),"Check"),"")</f>
        <v>K0E180101-K0E180108</v>
      </c>
      <c r="D841" s="39" t="str">
        <f>IF($B841&lt;&gt;"",_xlfn.IFNA(VLOOKUP($B841,'Node Details'!$B:$U,D$1,0),"Check"),"")</f>
        <v>K0E</v>
      </c>
      <c r="E841" s="39" t="str">
        <f>IF($B841&lt;&gt;"",_xlfn.IFNA(VLOOKUP($B841,'Node Details'!$B:$U,E$1,0),"Check"),"")</f>
        <v>Airtel</v>
      </c>
      <c r="F841" s="40">
        <v>45107</v>
      </c>
      <c r="G841" s="82"/>
      <c r="H841" s="39" t="s">
        <v>2829</v>
      </c>
      <c r="I841" s="38">
        <v>1</v>
      </c>
      <c r="J841" s="38">
        <v>50</v>
      </c>
      <c r="K841" s="39">
        <f t="shared" si="91"/>
        <v>50</v>
      </c>
      <c r="L841" s="64">
        <v>44936</v>
      </c>
      <c r="M841" s="82"/>
      <c r="N841" s="96" t="s">
        <v>577</v>
      </c>
      <c r="O841" s="94">
        <v>45082</v>
      </c>
      <c r="P841" s="38">
        <f t="shared" si="92"/>
        <v>50</v>
      </c>
      <c r="Q841" s="38">
        <f t="shared" si="93"/>
        <v>50</v>
      </c>
      <c r="R841" s="38"/>
      <c r="S841" s="96" t="s">
        <v>578</v>
      </c>
      <c r="T841" s="97">
        <v>45136</v>
      </c>
      <c r="U841" s="38">
        <f t="shared" si="94"/>
        <v>50</v>
      </c>
      <c r="V841" s="38">
        <f t="shared" si="95"/>
        <v>1</v>
      </c>
      <c r="W841" s="82">
        <f t="shared" si="96"/>
        <v>50</v>
      </c>
      <c r="X841" s="98" t="s">
        <v>95</v>
      </c>
      <c r="Y841" s="98" t="s">
        <v>89</v>
      </c>
      <c r="Z841" s="72"/>
      <c r="AA841" s="72"/>
      <c r="AB841" t="s">
        <v>100</v>
      </c>
      <c r="AC841" s="72" t="s">
        <v>101</v>
      </c>
    </row>
    <row r="842" spans="1:29" ht="15" customHeight="1">
      <c r="A842" s="38">
        <f t="shared" si="97"/>
        <v>840</v>
      </c>
      <c r="B842" s="38" t="s">
        <v>599</v>
      </c>
      <c r="C842" s="39" t="str">
        <f>IF($B842&lt;&gt;"",_xlfn.IFNA(VLOOKUP($B842,'Node Details'!$B:$U,C$1,0),"Check"),"")</f>
        <v>000000K0E-0000K0E21</v>
      </c>
      <c r="D842" s="39" t="str">
        <f>IF($B842&lt;&gt;"",_xlfn.IFNA(VLOOKUP($B842,'Node Details'!$B:$U,D$1,0),"Check"),"")</f>
        <v>K0E</v>
      </c>
      <c r="E842" s="39" t="str">
        <f>IF($B842&lt;&gt;"",_xlfn.IFNA(VLOOKUP($B842,'Node Details'!$B:$U,E$1,0),"Check"),"")</f>
        <v>Airtel</v>
      </c>
      <c r="F842" s="40">
        <v>45107</v>
      </c>
      <c r="G842" s="82"/>
      <c r="H842" s="39" t="s">
        <v>2829</v>
      </c>
      <c r="I842" s="38">
        <v>1</v>
      </c>
      <c r="J842" s="38">
        <v>50</v>
      </c>
      <c r="K842" s="39">
        <f t="shared" si="91"/>
        <v>50</v>
      </c>
      <c r="L842" s="64">
        <v>44936</v>
      </c>
      <c r="M842" s="82"/>
      <c r="N842" s="96" t="s">
        <v>577</v>
      </c>
      <c r="O842" s="94">
        <v>45082</v>
      </c>
      <c r="P842" s="38">
        <f t="shared" si="92"/>
        <v>50</v>
      </c>
      <c r="Q842" s="38">
        <f t="shared" si="93"/>
        <v>50</v>
      </c>
      <c r="R842" s="38"/>
      <c r="S842" s="96" t="s">
        <v>578</v>
      </c>
      <c r="T842" s="97">
        <v>45136</v>
      </c>
      <c r="U842" s="38">
        <f t="shared" si="94"/>
        <v>50</v>
      </c>
      <c r="V842" s="38">
        <f t="shared" si="95"/>
        <v>1</v>
      </c>
      <c r="W842" s="82">
        <f t="shared" si="96"/>
        <v>50</v>
      </c>
      <c r="X842" s="98" t="s">
        <v>95</v>
      </c>
      <c r="Y842" s="98" t="s">
        <v>89</v>
      </c>
      <c r="Z842" s="72"/>
      <c r="AA842" s="72"/>
      <c r="AB842" t="s">
        <v>100</v>
      </c>
      <c r="AC842" s="72" t="s">
        <v>101</v>
      </c>
    </row>
    <row r="843" spans="1:29" ht="15" customHeight="1">
      <c r="A843" s="38">
        <f t="shared" si="97"/>
        <v>841</v>
      </c>
      <c r="B843" s="38" t="s">
        <v>830</v>
      </c>
      <c r="C843" s="39" t="str">
        <f>IF($B843&lt;&gt;"",_xlfn.IFNA(VLOOKUP($B843,'Node Details'!$B:$U,C$1,0),"Check"),"")</f>
        <v>0000K0E21-K0E210102</v>
      </c>
      <c r="D843" s="39" t="str">
        <f>IF($B843&lt;&gt;"",_xlfn.IFNA(VLOOKUP($B843,'Node Details'!$B:$U,D$1,0),"Check"),"")</f>
        <v>K0E</v>
      </c>
      <c r="E843" s="39" t="str">
        <f>IF($B843&lt;&gt;"",_xlfn.IFNA(VLOOKUP($B843,'Node Details'!$B:$U,E$1,0),"Check"),"")</f>
        <v>Airtel</v>
      </c>
      <c r="F843" s="40">
        <v>45107</v>
      </c>
      <c r="G843" s="82"/>
      <c r="H843" s="39" t="s">
        <v>2829</v>
      </c>
      <c r="I843" s="38">
        <v>1</v>
      </c>
      <c r="J843" s="38">
        <v>50</v>
      </c>
      <c r="K843" s="39">
        <f t="shared" si="91"/>
        <v>50</v>
      </c>
      <c r="L843" s="64">
        <v>44936</v>
      </c>
      <c r="M843" s="82"/>
      <c r="N843" s="96" t="s">
        <v>577</v>
      </c>
      <c r="O843" s="94">
        <v>45082</v>
      </c>
      <c r="P843" s="38">
        <f t="shared" si="92"/>
        <v>50</v>
      </c>
      <c r="Q843" s="38">
        <f t="shared" si="93"/>
        <v>50</v>
      </c>
      <c r="R843" s="38"/>
      <c r="S843" s="96" t="s">
        <v>578</v>
      </c>
      <c r="T843" s="97">
        <v>45136</v>
      </c>
      <c r="U843" s="38">
        <f t="shared" si="94"/>
        <v>50</v>
      </c>
      <c r="V843" s="38">
        <f t="shared" si="95"/>
        <v>1</v>
      </c>
      <c r="W843" s="82">
        <f t="shared" si="96"/>
        <v>50</v>
      </c>
      <c r="X843" s="98" t="s">
        <v>95</v>
      </c>
      <c r="Y843" s="98" t="s">
        <v>89</v>
      </c>
      <c r="Z843" s="72"/>
      <c r="AA843" s="72"/>
      <c r="AB843" t="s">
        <v>100</v>
      </c>
      <c r="AC843" s="72" t="s">
        <v>101</v>
      </c>
    </row>
    <row r="844" spans="1:29" ht="15" customHeight="1">
      <c r="A844" s="38">
        <f t="shared" si="97"/>
        <v>842</v>
      </c>
      <c r="B844" s="38" t="s">
        <v>827</v>
      </c>
      <c r="C844" s="39" t="str">
        <f>IF($B844&lt;&gt;"",_xlfn.IFNA(VLOOKUP($B844,'Node Details'!$B:$U,C$1,0),"Check"),"")</f>
        <v>0000K0E21-K0E210102</v>
      </c>
      <c r="D844" s="39" t="str">
        <f>IF($B844&lt;&gt;"",_xlfn.IFNA(VLOOKUP($B844,'Node Details'!$B:$U,D$1,0),"Check"),"")</f>
        <v>K0E</v>
      </c>
      <c r="E844" s="39" t="str">
        <f>IF($B844&lt;&gt;"",_xlfn.IFNA(VLOOKUP($B844,'Node Details'!$B:$U,E$1,0),"Check"),"")</f>
        <v>Airtel</v>
      </c>
      <c r="F844" s="40">
        <v>45107</v>
      </c>
      <c r="G844" s="82"/>
      <c r="H844" s="39" t="s">
        <v>2829</v>
      </c>
      <c r="I844" s="38">
        <v>1</v>
      </c>
      <c r="J844" s="38">
        <v>50</v>
      </c>
      <c r="K844" s="39">
        <f t="shared" si="91"/>
        <v>50</v>
      </c>
      <c r="L844" s="64">
        <v>44967</v>
      </c>
      <c r="M844" s="82"/>
      <c r="N844" s="96" t="s">
        <v>577</v>
      </c>
      <c r="O844" s="94">
        <v>45082</v>
      </c>
      <c r="P844" s="38">
        <f t="shared" si="92"/>
        <v>50</v>
      </c>
      <c r="Q844" s="38">
        <f t="shared" si="93"/>
        <v>50</v>
      </c>
      <c r="R844" s="38"/>
      <c r="S844" s="96" t="s">
        <v>578</v>
      </c>
      <c r="T844" s="97">
        <v>45136</v>
      </c>
      <c r="U844" s="38">
        <f t="shared" si="94"/>
        <v>50</v>
      </c>
      <c r="V844" s="38">
        <f t="shared" si="95"/>
        <v>1</v>
      </c>
      <c r="W844" s="82">
        <f t="shared" si="96"/>
        <v>50</v>
      </c>
      <c r="X844" s="98" t="s">
        <v>95</v>
      </c>
      <c r="Y844" s="98" t="s">
        <v>89</v>
      </c>
      <c r="Z844" s="72"/>
      <c r="AA844" s="72"/>
      <c r="AB844" t="s">
        <v>100</v>
      </c>
      <c r="AC844" s="72" t="s">
        <v>101</v>
      </c>
    </row>
    <row r="845" spans="1:29" ht="15" customHeight="1">
      <c r="A845" s="38">
        <f t="shared" si="97"/>
        <v>843</v>
      </c>
      <c r="B845" s="38" t="s">
        <v>2352</v>
      </c>
      <c r="C845" s="39" t="str">
        <f>IF($B845&lt;&gt;"",_xlfn.IFNA(VLOOKUP($B845,'Node Details'!$B:$U,C$1,0),"Check"),"")</f>
        <v>K0E210101-K0E210105</v>
      </c>
      <c r="D845" s="39" t="str">
        <f>IF($B845&lt;&gt;"",_xlfn.IFNA(VLOOKUP($B845,'Node Details'!$B:$U,D$1,0),"Check"),"")</f>
        <v>K0E</v>
      </c>
      <c r="E845" s="39" t="str">
        <f>IF($B845&lt;&gt;"",_xlfn.IFNA(VLOOKUP($B845,'Node Details'!$B:$U,E$1,0),"Check"),"")</f>
        <v>Airtel</v>
      </c>
      <c r="F845" s="40">
        <v>45107</v>
      </c>
      <c r="G845" s="82"/>
      <c r="H845" s="39" t="s">
        <v>2829</v>
      </c>
      <c r="I845" s="38">
        <v>1</v>
      </c>
      <c r="J845" s="38">
        <v>50</v>
      </c>
      <c r="K845" s="39">
        <f t="shared" si="91"/>
        <v>50</v>
      </c>
      <c r="L845" s="64">
        <v>44997</v>
      </c>
      <c r="M845" s="82"/>
      <c r="N845" s="96" t="s">
        <v>577</v>
      </c>
      <c r="O845" s="94">
        <v>45082</v>
      </c>
      <c r="P845" s="38">
        <f t="shared" si="92"/>
        <v>50</v>
      </c>
      <c r="Q845" s="38">
        <f t="shared" si="93"/>
        <v>50</v>
      </c>
      <c r="R845" s="38"/>
      <c r="S845" s="96" t="s">
        <v>578</v>
      </c>
      <c r="T845" s="97">
        <v>45136</v>
      </c>
      <c r="U845" s="38">
        <f t="shared" si="94"/>
        <v>50</v>
      </c>
      <c r="V845" s="38">
        <f t="shared" si="95"/>
        <v>1</v>
      </c>
      <c r="W845" s="82">
        <f t="shared" si="96"/>
        <v>50</v>
      </c>
      <c r="X845" s="98" t="s">
        <v>95</v>
      </c>
      <c r="Y845" s="98" t="s">
        <v>89</v>
      </c>
      <c r="Z845" s="72"/>
      <c r="AA845" s="72"/>
      <c r="AB845" t="s">
        <v>100</v>
      </c>
      <c r="AC845" s="72" t="s">
        <v>101</v>
      </c>
    </row>
    <row r="846" spans="1:29" ht="15" customHeight="1">
      <c r="A846" s="38">
        <f t="shared" si="97"/>
        <v>844</v>
      </c>
      <c r="B846" s="38" t="s">
        <v>834</v>
      </c>
      <c r="C846" s="39" t="str">
        <f>IF($B846&lt;&gt;"",_xlfn.IFNA(VLOOKUP($B846,'Node Details'!$B:$U,C$1,0),"Check"),"")</f>
        <v>K0E210101-K0E210104</v>
      </c>
      <c r="D846" s="39" t="str">
        <f>IF($B846&lt;&gt;"",_xlfn.IFNA(VLOOKUP($B846,'Node Details'!$B:$U,D$1,0),"Check"),"")</f>
        <v>K0E</v>
      </c>
      <c r="E846" s="39" t="str">
        <f>IF($B846&lt;&gt;"",_xlfn.IFNA(VLOOKUP($B846,'Node Details'!$B:$U,E$1,0),"Check"),"")</f>
        <v>Airtel</v>
      </c>
      <c r="F846" s="40">
        <v>45107</v>
      </c>
      <c r="G846" s="82"/>
      <c r="H846" s="39" t="s">
        <v>2829</v>
      </c>
      <c r="I846" s="38">
        <v>1</v>
      </c>
      <c r="J846" s="38">
        <v>50</v>
      </c>
      <c r="K846" s="39">
        <f t="shared" si="91"/>
        <v>50</v>
      </c>
      <c r="L846" s="64">
        <v>45031</v>
      </c>
      <c r="M846" s="82"/>
      <c r="N846" s="96" t="s">
        <v>577</v>
      </c>
      <c r="O846" s="94">
        <v>45082</v>
      </c>
      <c r="P846" s="38">
        <f t="shared" si="92"/>
        <v>50</v>
      </c>
      <c r="Q846" s="38">
        <f t="shared" si="93"/>
        <v>50</v>
      </c>
      <c r="R846" s="38"/>
      <c r="S846" s="96" t="s">
        <v>578</v>
      </c>
      <c r="T846" s="97">
        <v>45136</v>
      </c>
      <c r="U846" s="38">
        <f t="shared" si="94"/>
        <v>50</v>
      </c>
      <c r="V846" s="38">
        <f t="shared" si="95"/>
        <v>1</v>
      </c>
      <c r="W846" s="82">
        <f t="shared" si="96"/>
        <v>50</v>
      </c>
      <c r="X846" s="98" t="s">
        <v>95</v>
      </c>
      <c r="Y846" s="98" t="s">
        <v>89</v>
      </c>
      <c r="Z846" s="72"/>
      <c r="AA846" s="72"/>
      <c r="AB846" t="s">
        <v>100</v>
      </c>
      <c r="AC846" s="72" t="s">
        <v>101</v>
      </c>
    </row>
    <row r="847" spans="1:29" ht="15" customHeight="1">
      <c r="A847" s="38">
        <f t="shared" si="97"/>
        <v>845</v>
      </c>
      <c r="B847" s="38" t="s">
        <v>831</v>
      </c>
      <c r="C847" s="39" t="str">
        <f>IF($B847&lt;&gt;"",_xlfn.IFNA(VLOOKUP($B847,'Node Details'!$B:$U,C$1,0),"Check"),"")</f>
        <v>K0E210101-K0E210105</v>
      </c>
      <c r="D847" s="39" t="str">
        <f>IF($B847&lt;&gt;"",_xlfn.IFNA(VLOOKUP($B847,'Node Details'!$B:$U,D$1,0),"Check"),"")</f>
        <v>K0E</v>
      </c>
      <c r="E847" s="39" t="str">
        <f>IF($B847&lt;&gt;"",_xlfn.IFNA(VLOOKUP($B847,'Node Details'!$B:$U,E$1,0),"Check"),"")</f>
        <v>Airtel</v>
      </c>
      <c r="F847" s="40">
        <v>45107</v>
      </c>
      <c r="G847" s="82"/>
      <c r="H847" s="39" t="s">
        <v>2829</v>
      </c>
      <c r="I847" s="38">
        <v>1</v>
      </c>
      <c r="J847" s="38">
        <v>50</v>
      </c>
      <c r="K847" s="39">
        <f t="shared" si="91"/>
        <v>50</v>
      </c>
      <c r="L847" s="64">
        <v>45031</v>
      </c>
      <c r="M847" s="82"/>
      <c r="N847" s="96" t="s">
        <v>577</v>
      </c>
      <c r="O847" s="94">
        <v>45082</v>
      </c>
      <c r="P847" s="38">
        <f t="shared" si="92"/>
        <v>50</v>
      </c>
      <c r="Q847" s="38">
        <f t="shared" si="93"/>
        <v>50</v>
      </c>
      <c r="R847" s="38"/>
      <c r="S847" s="96" t="s">
        <v>578</v>
      </c>
      <c r="T847" s="97">
        <v>45136</v>
      </c>
      <c r="U847" s="38">
        <f t="shared" si="94"/>
        <v>50</v>
      </c>
      <c r="V847" s="38">
        <f t="shared" si="95"/>
        <v>1</v>
      </c>
      <c r="W847" s="82">
        <f t="shared" si="96"/>
        <v>50</v>
      </c>
      <c r="X847" s="98" t="s">
        <v>95</v>
      </c>
      <c r="Y847" s="98" t="s">
        <v>89</v>
      </c>
      <c r="Z847" s="72"/>
      <c r="AA847" s="72"/>
      <c r="AB847" t="s">
        <v>100</v>
      </c>
      <c r="AC847" s="72" t="s">
        <v>101</v>
      </c>
    </row>
    <row r="848" spans="1:29" ht="15" customHeight="1">
      <c r="A848" s="38">
        <f t="shared" si="97"/>
        <v>846</v>
      </c>
      <c r="B848" s="38" t="s">
        <v>2354</v>
      </c>
      <c r="C848" s="39" t="str">
        <f>IF($B848&lt;&gt;"",_xlfn.IFNA(VLOOKUP($B848,'Node Details'!$B:$U,C$1,0),"Check"),"")</f>
        <v>0000K0E21-K0E210108</v>
      </c>
      <c r="D848" s="39" t="str">
        <f>IF($B848&lt;&gt;"",_xlfn.IFNA(VLOOKUP($B848,'Node Details'!$B:$U,D$1,0),"Check"),"")</f>
        <v>K0E</v>
      </c>
      <c r="E848" s="39" t="str">
        <f>IF($B848&lt;&gt;"",_xlfn.IFNA(VLOOKUP($B848,'Node Details'!$B:$U,E$1,0),"Check"),"")</f>
        <v>Airtel</v>
      </c>
      <c r="F848" s="40">
        <v>45107</v>
      </c>
      <c r="G848" s="82"/>
      <c r="H848" s="39" t="s">
        <v>2829</v>
      </c>
      <c r="I848" s="38">
        <v>1</v>
      </c>
      <c r="J848" s="38">
        <v>50</v>
      </c>
      <c r="K848" s="39">
        <f t="shared" si="91"/>
        <v>50</v>
      </c>
      <c r="L848" s="64">
        <v>45069</v>
      </c>
      <c r="M848" s="82"/>
      <c r="N848" s="96" t="s">
        <v>577</v>
      </c>
      <c r="O848" s="94">
        <v>45082</v>
      </c>
      <c r="P848" s="38">
        <f t="shared" si="92"/>
        <v>50</v>
      </c>
      <c r="Q848" s="38">
        <f t="shared" si="93"/>
        <v>50</v>
      </c>
      <c r="R848" s="38"/>
      <c r="S848" s="96" t="s">
        <v>578</v>
      </c>
      <c r="T848" s="97">
        <v>45136</v>
      </c>
      <c r="U848" s="38">
        <f t="shared" si="94"/>
        <v>50</v>
      </c>
      <c r="V848" s="38">
        <f t="shared" si="95"/>
        <v>1</v>
      </c>
      <c r="W848" s="82">
        <f t="shared" si="96"/>
        <v>50</v>
      </c>
      <c r="X848" s="98" t="s">
        <v>95</v>
      </c>
      <c r="Y848" s="98" t="s">
        <v>89</v>
      </c>
      <c r="Z848" s="72"/>
      <c r="AA848" s="72"/>
      <c r="AB848" t="s">
        <v>100</v>
      </c>
      <c r="AC848" s="72" t="s">
        <v>101</v>
      </c>
    </row>
    <row r="849" spans="1:29" ht="15" customHeight="1">
      <c r="A849" s="38">
        <f t="shared" si="97"/>
        <v>847</v>
      </c>
      <c r="B849" s="38" t="s">
        <v>2356</v>
      </c>
      <c r="C849" s="39" t="str">
        <f>IF($B849&lt;&gt;"",_xlfn.IFNA(VLOOKUP($B849,'Node Details'!$B:$U,C$1,0),"Check"),"")</f>
        <v>0000K0E21-K0E210108</v>
      </c>
      <c r="D849" s="39" t="str">
        <f>IF($B849&lt;&gt;"",_xlfn.IFNA(VLOOKUP($B849,'Node Details'!$B:$U,D$1,0),"Check"),"")</f>
        <v>K0E</v>
      </c>
      <c r="E849" s="39" t="str">
        <f>IF($B849&lt;&gt;"",_xlfn.IFNA(VLOOKUP($B849,'Node Details'!$B:$U,E$1,0),"Check"),"")</f>
        <v>Airtel</v>
      </c>
      <c r="F849" s="40">
        <v>45107</v>
      </c>
      <c r="G849" s="82"/>
      <c r="H849" s="39" t="s">
        <v>2829</v>
      </c>
      <c r="I849" s="38">
        <v>1</v>
      </c>
      <c r="J849" s="38">
        <v>50</v>
      </c>
      <c r="K849" s="39">
        <f t="shared" si="91"/>
        <v>50</v>
      </c>
      <c r="L849" s="64">
        <v>45069</v>
      </c>
      <c r="M849" s="82"/>
      <c r="N849" s="96" t="s">
        <v>577</v>
      </c>
      <c r="O849" s="94">
        <v>45082</v>
      </c>
      <c r="P849" s="38">
        <f t="shared" si="92"/>
        <v>50</v>
      </c>
      <c r="Q849" s="38">
        <f t="shared" si="93"/>
        <v>50</v>
      </c>
      <c r="R849" s="38"/>
      <c r="S849" s="96" t="s">
        <v>578</v>
      </c>
      <c r="T849" s="97">
        <v>45136</v>
      </c>
      <c r="U849" s="38">
        <f t="shared" si="94"/>
        <v>50</v>
      </c>
      <c r="V849" s="38">
        <f t="shared" si="95"/>
        <v>1</v>
      </c>
      <c r="W849" s="82">
        <f t="shared" si="96"/>
        <v>50</v>
      </c>
      <c r="X849" s="98" t="s">
        <v>95</v>
      </c>
      <c r="Y849" s="98" t="s">
        <v>89</v>
      </c>
      <c r="Z849" s="72"/>
      <c r="AA849" s="72"/>
      <c r="AB849" t="s">
        <v>100</v>
      </c>
      <c r="AC849" s="72" t="s">
        <v>101</v>
      </c>
    </row>
    <row r="850" spans="1:29" ht="15" customHeight="1">
      <c r="A850" s="38">
        <f t="shared" si="97"/>
        <v>848</v>
      </c>
      <c r="B850" s="38" t="s">
        <v>837</v>
      </c>
      <c r="C850" s="39" t="str">
        <f>IF($B850&lt;&gt;"",_xlfn.IFNA(VLOOKUP($B850,'Node Details'!$B:$U,C$1,0),"Check"),"")</f>
        <v>0000K0E21-K0E210108</v>
      </c>
      <c r="D850" s="39" t="str">
        <f>IF($B850&lt;&gt;"",_xlfn.IFNA(VLOOKUP($B850,'Node Details'!$B:$U,D$1,0),"Check"),"")</f>
        <v>K0E</v>
      </c>
      <c r="E850" s="39" t="str">
        <f>IF($B850&lt;&gt;"",_xlfn.IFNA(VLOOKUP($B850,'Node Details'!$B:$U,E$1,0),"Check"),"")</f>
        <v>Airtel</v>
      </c>
      <c r="F850" s="40">
        <v>45107</v>
      </c>
      <c r="G850" s="82"/>
      <c r="H850" s="39" t="s">
        <v>2829</v>
      </c>
      <c r="I850" s="38">
        <v>1</v>
      </c>
      <c r="J850" s="38">
        <v>50</v>
      </c>
      <c r="K850" s="39">
        <f t="shared" si="91"/>
        <v>50</v>
      </c>
      <c r="L850" s="64">
        <v>45077</v>
      </c>
      <c r="M850" s="82"/>
      <c r="N850" s="96" t="s">
        <v>577</v>
      </c>
      <c r="O850" s="94">
        <v>45082</v>
      </c>
      <c r="P850" s="38">
        <f t="shared" si="92"/>
        <v>50</v>
      </c>
      <c r="Q850" s="38">
        <f t="shared" si="93"/>
        <v>50</v>
      </c>
      <c r="R850" s="38"/>
      <c r="S850" s="96" t="s">
        <v>578</v>
      </c>
      <c r="T850" s="97">
        <v>45136</v>
      </c>
      <c r="U850" s="38">
        <f t="shared" si="94"/>
        <v>50</v>
      </c>
      <c r="V850" s="38">
        <f t="shared" si="95"/>
        <v>1</v>
      </c>
      <c r="W850" s="82">
        <f t="shared" si="96"/>
        <v>50</v>
      </c>
      <c r="X850" s="98" t="s">
        <v>95</v>
      </c>
      <c r="Y850" s="98" t="s">
        <v>89</v>
      </c>
      <c r="Z850" s="72"/>
      <c r="AA850" s="72"/>
      <c r="AB850" t="s">
        <v>100</v>
      </c>
      <c r="AC850" s="72" t="s">
        <v>101</v>
      </c>
    </row>
    <row r="851" spans="1:29" ht="15" customHeight="1">
      <c r="A851" s="38">
        <f t="shared" si="97"/>
        <v>849</v>
      </c>
      <c r="B851" s="38" t="s">
        <v>840</v>
      </c>
      <c r="C851" s="39" t="str">
        <f>IF($B851&lt;&gt;"",_xlfn.IFNA(VLOOKUP($B851,'Node Details'!$B:$U,C$1,0),"Check"),"")</f>
        <v>000000K0E-0000K0E21</v>
      </c>
      <c r="D851" s="39" t="str">
        <f>IF($B851&lt;&gt;"",_xlfn.IFNA(VLOOKUP($B851,'Node Details'!$B:$U,D$1,0),"Check"),"")</f>
        <v>K0E</v>
      </c>
      <c r="E851" s="39" t="str">
        <f>IF($B851&lt;&gt;"",_xlfn.IFNA(VLOOKUP($B851,'Node Details'!$B:$U,E$1,0),"Check"),"")</f>
        <v>Airtel</v>
      </c>
      <c r="F851" s="40">
        <v>45107</v>
      </c>
      <c r="G851" s="82"/>
      <c r="H851" s="39" t="s">
        <v>2829</v>
      </c>
      <c r="I851" s="38">
        <v>1</v>
      </c>
      <c r="J851" s="38">
        <v>50</v>
      </c>
      <c r="K851" s="39">
        <f t="shared" si="91"/>
        <v>50</v>
      </c>
      <c r="L851" s="64">
        <v>44936</v>
      </c>
      <c r="M851" s="82"/>
      <c r="N851" s="96" t="s">
        <v>577</v>
      </c>
      <c r="O851" s="94">
        <v>45082</v>
      </c>
      <c r="P851" s="38">
        <f t="shared" si="92"/>
        <v>50</v>
      </c>
      <c r="Q851" s="38">
        <f t="shared" si="93"/>
        <v>50</v>
      </c>
      <c r="R851" s="38"/>
      <c r="S851" s="96" t="s">
        <v>578</v>
      </c>
      <c r="T851" s="97">
        <v>45136</v>
      </c>
      <c r="U851" s="38">
        <f t="shared" si="94"/>
        <v>50</v>
      </c>
      <c r="V851" s="38">
        <f t="shared" si="95"/>
        <v>1</v>
      </c>
      <c r="W851" s="82">
        <f t="shared" si="96"/>
        <v>50</v>
      </c>
      <c r="X851" s="98" t="s">
        <v>95</v>
      </c>
      <c r="Y851" s="98" t="s">
        <v>89</v>
      </c>
      <c r="Z851" s="72"/>
      <c r="AA851" s="72"/>
      <c r="AB851" t="s">
        <v>100</v>
      </c>
      <c r="AC851" s="72" t="s">
        <v>101</v>
      </c>
    </row>
    <row r="852" spans="1:29" ht="15" customHeight="1">
      <c r="A852" s="38">
        <f t="shared" si="97"/>
        <v>850</v>
      </c>
      <c r="B852" s="38" t="s">
        <v>845</v>
      </c>
      <c r="C852" s="39" t="str">
        <f>IF($B852&lt;&gt;"",_xlfn.IFNA(VLOOKUP($B852,'Node Details'!$B:$U,C$1,0),"Check"),"")</f>
        <v>0000K0E22-K0E220103</v>
      </c>
      <c r="D852" s="39" t="str">
        <f>IF($B852&lt;&gt;"",_xlfn.IFNA(VLOOKUP($B852,'Node Details'!$B:$U,D$1,0),"Check"),"")</f>
        <v>K0E</v>
      </c>
      <c r="E852" s="39" t="str">
        <f>IF($B852&lt;&gt;"",_xlfn.IFNA(VLOOKUP($B852,'Node Details'!$B:$U,E$1,0),"Check"),"")</f>
        <v>Airtel</v>
      </c>
      <c r="F852" s="40">
        <v>45107</v>
      </c>
      <c r="G852" s="82"/>
      <c r="H852" s="39" t="s">
        <v>2829</v>
      </c>
      <c r="I852" s="38">
        <v>1</v>
      </c>
      <c r="J852" s="38">
        <v>50</v>
      </c>
      <c r="K852" s="39">
        <f t="shared" si="91"/>
        <v>50</v>
      </c>
      <c r="L852" s="64">
        <v>44936</v>
      </c>
      <c r="M852" s="82"/>
      <c r="N852" s="96" t="s">
        <v>577</v>
      </c>
      <c r="O852" s="94">
        <v>45082</v>
      </c>
      <c r="P852" s="38">
        <f t="shared" si="92"/>
        <v>50</v>
      </c>
      <c r="Q852" s="38">
        <f t="shared" si="93"/>
        <v>50</v>
      </c>
      <c r="R852" s="38"/>
      <c r="S852" s="96" t="s">
        <v>578</v>
      </c>
      <c r="T852" s="97">
        <v>45136</v>
      </c>
      <c r="U852" s="38">
        <f t="shared" si="94"/>
        <v>50</v>
      </c>
      <c r="V852" s="38">
        <f t="shared" si="95"/>
        <v>1</v>
      </c>
      <c r="W852" s="82">
        <f t="shared" si="96"/>
        <v>50</v>
      </c>
      <c r="X852" s="98" t="s">
        <v>95</v>
      </c>
      <c r="Y852" s="98" t="s">
        <v>89</v>
      </c>
      <c r="Z852" s="72"/>
      <c r="AA852" s="72"/>
      <c r="AB852" t="s">
        <v>100</v>
      </c>
      <c r="AC852" s="72" t="s">
        <v>101</v>
      </c>
    </row>
    <row r="853" spans="1:29" ht="15" customHeight="1">
      <c r="A853" s="38">
        <f t="shared" si="97"/>
        <v>851</v>
      </c>
      <c r="B853" s="38" t="s">
        <v>2358</v>
      </c>
      <c r="C853" s="39" t="str">
        <f>IF($B853&lt;&gt;"",_xlfn.IFNA(VLOOKUP($B853,'Node Details'!$B:$U,C$1,0),"Check"),"")</f>
        <v>0000K0E22-K0E220103</v>
      </c>
      <c r="D853" s="39" t="str">
        <f>IF($B853&lt;&gt;"",_xlfn.IFNA(VLOOKUP($B853,'Node Details'!$B:$U,D$1,0),"Check"),"")</f>
        <v>K0E</v>
      </c>
      <c r="E853" s="39" t="str">
        <f>IF($B853&lt;&gt;"",_xlfn.IFNA(VLOOKUP($B853,'Node Details'!$B:$U,E$1,0),"Check"),"")</f>
        <v>Airtel</v>
      </c>
      <c r="F853" s="40">
        <v>45107</v>
      </c>
      <c r="G853" s="82"/>
      <c r="H853" s="39" t="s">
        <v>2829</v>
      </c>
      <c r="I853" s="38">
        <v>1</v>
      </c>
      <c r="J853" s="38">
        <v>50</v>
      </c>
      <c r="K853" s="39">
        <f t="shared" si="91"/>
        <v>50</v>
      </c>
      <c r="L853" s="64">
        <v>44936</v>
      </c>
      <c r="M853" s="82"/>
      <c r="N853" s="96" t="s">
        <v>577</v>
      </c>
      <c r="O853" s="94">
        <v>45082</v>
      </c>
      <c r="P853" s="38">
        <f t="shared" si="92"/>
        <v>50</v>
      </c>
      <c r="Q853" s="38">
        <f t="shared" si="93"/>
        <v>50</v>
      </c>
      <c r="R853" s="38"/>
      <c r="S853" s="96" t="s">
        <v>578</v>
      </c>
      <c r="T853" s="97">
        <v>45136</v>
      </c>
      <c r="U853" s="38">
        <f t="shared" si="94"/>
        <v>50</v>
      </c>
      <c r="V853" s="38">
        <f t="shared" si="95"/>
        <v>1</v>
      </c>
      <c r="W853" s="82">
        <f t="shared" si="96"/>
        <v>50</v>
      </c>
      <c r="X853" s="98" t="s">
        <v>95</v>
      </c>
      <c r="Y853" s="98" t="s">
        <v>89</v>
      </c>
      <c r="Z853" s="72"/>
      <c r="AA853" s="72"/>
      <c r="AB853" t="s">
        <v>100</v>
      </c>
      <c r="AC853" s="72" t="s">
        <v>101</v>
      </c>
    </row>
    <row r="854" spans="1:29" ht="15" customHeight="1">
      <c r="A854" s="38">
        <f t="shared" si="97"/>
        <v>852</v>
      </c>
      <c r="B854" s="38" t="s">
        <v>842</v>
      </c>
      <c r="C854" s="39" t="str">
        <f>IF($B854&lt;&gt;"",_xlfn.IFNA(VLOOKUP($B854,'Node Details'!$B:$U,C$1,0),"Check"),"")</f>
        <v>0000K0E22-K0E220103</v>
      </c>
      <c r="D854" s="39" t="str">
        <f>IF($B854&lt;&gt;"",_xlfn.IFNA(VLOOKUP($B854,'Node Details'!$B:$U,D$1,0),"Check"),"")</f>
        <v>K0E</v>
      </c>
      <c r="E854" s="39" t="str">
        <f>IF($B854&lt;&gt;"",_xlfn.IFNA(VLOOKUP($B854,'Node Details'!$B:$U,E$1,0),"Check"),"")</f>
        <v>Airtel</v>
      </c>
      <c r="F854" s="40">
        <v>45107</v>
      </c>
      <c r="G854" s="82"/>
      <c r="H854" s="39" t="s">
        <v>2829</v>
      </c>
      <c r="I854" s="38">
        <v>1</v>
      </c>
      <c r="J854" s="38">
        <v>50</v>
      </c>
      <c r="K854" s="39">
        <f t="shared" si="91"/>
        <v>50</v>
      </c>
      <c r="L854" s="64">
        <v>44936</v>
      </c>
      <c r="M854" s="82"/>
      <c r="N854" s="96" t="s">
        <v>577</v>
      </c>
      <c r="O854" s="94">
        <v>45082</v>
      </c>
      <c r="P854" s="38">
        <f t="shared" si="92"/>
        <v>50</v>
      </c>
      <c r="Q854" s="38">
        <f t="shared" si="93"/>
        <v>50</v>
      </c>
      <c r="R854" s="38"/>
      <c r="S854" s="96" t="s">
        <v>578</v>
      </c>
      <c r="T854" s="97">
        <v>45136</v>
      </c>
      <c r="U854" s="38">
        <f t="shared" si="94"/>
        <v>50</v>
      </c>
      <c r="V854" s="38">
        <f t="shared" si="95"/>
        <v>1</v>
      </c>
      <c r="W854" s="82">
        <f t="shared" si="96"/>
        <v>50</v>
      </c>
      <c r="X854" s="98" t="s">
        <v>95</v>
      </c>
      <c r="Y854" s="98" t="s">
        <v>89</v>
      </c>
      <c r="Z854" s="72"/>
      <c r="AA854" s="72"/>
      <c r="AB854" t="s">
        <v>100</v>
      </c>
      <c r="AC854" s="72" t="s">
        <v>101</v>
      </c>
    </row>
    <row r="855" spans="1:29" ht="15" customHeight="1">
      <c r="A855" s="38">
        <f t="shared" si="97"/>
        <v>853</v>
      </c>
      <c r="B855" s="38" t="s">
        <v>846</v>
      </c>
      <c r="C855" s="39" t="str">
        <f>IF($B855&lt;&gt;"",_xlfn.IFNA(VLOOKUP($B855,'Node Details'!$B:$U,C$1,0),"Check"),"")</f>
        <v>K0E220101-K0E220104</v>
      </c>
      <c r="D855" s="39" t="str">
        <f>IF($B855&lt;&gt;"",_xlfn.IFNA(VLOOKUP($B855,'Node Details'!$B:$U,D$1,0),"Check"),"")</f>
        <v>K0E</v>
      </c>
      <c r="E855" s="39" t="str">
        <f>IF($B855&lt;&gt;"",_xlfn.IFNA(VLOOKUP($B855,'Node Details'!$B:$U,E$1,0),"Check"),"")</f>
        <v>Airtel</v>
      </c>
      <c r="F855" s="40">
        <v>45107</v>
      </c>
      <c r="G855" s="82"/>
      <c r="H855" s="39" t="s">
        <v>2829</v>
      </c>
      <c r="I855" s="38">
        <v>1</v>
      </c>
      <c r="J855" s="38">
        <v>50</v>
      </c>
      <c r="K855" s="39">
        <f t="shared" si="91"/>
        <v>50</v>
      </c>
      <c r="L855" s="64">
        <v>44936</v>
      </c>
      <c r="M855" s="82"/>
      <c r="N855" s="96" t="s">
        <v>577</v>
      </c>
      <c r="O855" s="94">
        <v>45082</v>
      </c>
      <c r="P855" s="38">
        <f t="shared" si="92"/>
        <v>50</v>
      </c>
      <c r="Q855" s="38">
        <f t="shared" si="93"/>
        <v>50</v>
      </c>
      <c r="R855" s="38"/>
      <c r="S855" s="96" t="s">
        <v>578</v>
      </c>
      <c r="T855" s="97">
        <v>45136</v>
      </c>
      <c r="U855" s="38">
        <f t="shared" si="94"/>
        <v>50</v>
      </c>
      <c r="V855" s="38">
        <f t="shared" si="95"/>
        <v>1</v>
      </c>
      <c r="W855" s="82">
        <f t="shared" si="96"/>
        <v>50</v>
      </c>
      <c r="X855" s="98" t="s">
        <v>95</v>
      </c>
      <c r="Y855" s="98" t="s">
        <v>89</v>
      </c>
      <c r="Z855" s="72"/>
      <c r="AA855" s="72"/>
      <c r="AB855" t="s">
        <v>100</v>
      </c>
      <c r="AC855" s="72" t="s">
        <v>101</v>
      </c>
    </row>
    <row r="856" spans="1:29" ht="15" customHeight="1">
      <c r="A856" s="38">
        <f t="shared" si="97"/>
        <v>854</v>
      </c>
      <c r="B856" s="38" t="s">
        <v>849</v>
      </c>
      <c r="C856" s="39" t="str">
        <f>IF($B856&lt;&gt;"",_xlfn.IFNA(VLOOKUP($B856,'Node Details'!$B:$U,C$1,0),"Check"),"")</f>
        <v>K0E220101-K0E220105</v>
      </c>
      <c r="D856" s="39" t="str">
        <f>IF($B856&lt;&gt;"",_xlfn.IFNA(VLOOKUP($B856,'Node Details'!$B:$U,D$1,0),"Check"),"")</f>
        <v>K0E</v>
      </c>
      <c r="E856" s="39" t="str">
        <f>IF($B856&lt;&gt;"",_xlfn.IFNA(VLOOKUP($B856,'Node Details'!$B:$U,E$1,0),"Check"),"")</f>
        <v>Airtel</v>
      </c>
      <c r="F856" s="40">
        <v>45107</v>
      </c>
      <c r="G856" s="82"/>
      <c r="H856" s="39" t="s">
        <v>2829</v>
      </c>
      <c r="I856" s="38">
        <v>1</v>
      </c>
      <c r="J856" s="38">
        <v>50</v>
      </c>
      <c r="K856" s="39">
        <f t="shared" si="91"/>
        <v>50</v>
      </c>
      <c r="L856" s="64">
        <v>44936</v>
      </c>
      <c r="M856" s="82"/>
      <c r="N856" s="96" t="s">
        <v>577</v>
      </c>
      <c r="O856" s="94">
        <v>45082</v>
      </c>
      <c r="P856" s="38">
        <f t="shared" si="92"/>
        <v>50</v>
      </c>
      <c r="Q856" s="38">
        <f t="shared" si="93"/>
        <v>50</v>
      </c>
      <c r="R856" s="38"/>
      <c r="S856" s="96" t="s">
        <v>578</v>
      </c>
      <c r="T856" s="97">
        <v>45136</v>
      </c>
      <c r="U856" s="38">
        <f t="shared" si="94"/>
        <v>50</v>
      </c>
      <c r="V856" s="38">
        <f t="shared" si="95"/>
        <v>1</v>
      </c>
      <c r="W856" s="82">
        <f t="shared" si="96"/>
        <v>50</v>
      </c>
      <c r="X856" s="98" t="s">
        <v>95</v>
      </c>
      <c r="Y856" s="98" t="s">
        <v>89</v>
      </c>
      <c r="Z856" s="72"/>
      <c r="AA856" s="72"/>
      <c r="AB856" t="s">
        <v>100</v>
      </c>
      <c r="AC856" s="72" t="s">
        <v>101</v>
      </c>
    </row>
    <row r="857" spans="1:29" ht="15" customHeight="1">
      <c r="A857" s="38">
        <f t="shared" si="97"/>
        <v>855</v>
      </c>
      <c r="B857" s="38" t="s">
        <v>2360</v>
      </c>
      <c r="C857" s="39" t="str">
        <f>IF($B857&lt;&gt;"",_xlfn.IFNA(VLOOKUP($B857,'Node Details'!$B:$U,C$1,0),"Check"),"")</f>
        <v>0000K0E22-K0E220108</v>
      </c>
      <c r="D857" s="39" t="str">
        <f>IF($B857&lt;&gt;"",_xlfn.IFNA(VLOOKUP($B857,'Node Details'!$B:$U,D$1,0),"Check"),"")</f>
        <v>K0E</v>
      </c>
      <c r="E857" s="39" t="str">
        <f>IF($B857&lt;&gt;"",_xlfn.IFNA(VLOOKUP($B857,'Node Details'!$B:$U,E$1,0),"Check"),"")</f>
        <v>Airtel</v>
      </c>
      <c r="F857" s="40">
        <v>45107</v>
      </c>
      <c r="G857" s="82"/>
      <c r="H857" s="39" t="s">
        <v>2829</v>
      </c>
      <c r="I857" s="38">
        <v>1</v>
      </c>
      <c r="J857" s="38">
        <v>50</v>
      </c>
      <c r="K857" s="39">
        <f t="shared" si="91"/>
        <v>50</v>
      </c>
      <c r="L857" s="64">
        <v>45097</v>
      </c>
      <c r="M857" s="82"/>
      <c r="N857" s="96" t="s">
        <v>577</v>
      </c>
      <c r="O857" s="94">
        <v>45082</v>
      </c>
      <c r="P857" s="38">
        <f t="shared" si="92"/>
        <v>50</v>
      </c>
      <c r="Q857" s="38">
        <f t="shared" si="93"/>
        <v>50</v>
      </c>
      <c r="R857" s="38"/>
      <c r="S857" s="96" t="s">
        <v>578</v>
      </c>
      <c r="T857" s="97">
        <v>45136</v>
      </c>
      <c r="U857" s="38">
        <f t="shared" si="94"/>
        <v>50</v>
      </c>
      <c r="V857" s="38">
        <f t="shared" si="95"/>
        <v>1</v>
      </c>
      <c r="W857" s="82">
        <f t="shared" si="96"/>
        <v>50</v>
      </c>
      <c r="X857" s="98" t="s">
        <v>95</v>
      </c>
      <c r="Y857" s="98" t="s">
        <v>89</v>
      </c>
      <c r="Z857" s="72"/>
      <c r="AA857" s="72"/>
      <c r="AB857" t="s">
        <v>100</v>
      </c>
      <c r="AC857" s="72" t="s">
        <v>101</v>
      </c>
    </row>
    <row r="858" spans="1:29" ht="15" customHeight="1">
      <c r="A858" s="38">
        <f t="shared" si="97"/>
        <v>856</v>
      </c>
      <c r="B858" s="38" t="s">
        <v>855</v>
      </c>
      <c r="C858" s="39" t="str">
        <f>IF($B858&lt;&gt;"",_xlfn.IFNA(VLOOKUP($B858,'Node Details'!$B:$U,C$1,0),"Check"),"")</f>
        <v>0000K0E22-K0E220107</v>
      </c>
      <c r="D858" s="39" t="str">
        <f>IF($B858&lt;&gt;"",_xlfn.IFNA(VLOOKUP($B858,'Node Details'!$B:$U,D$1,0),"Check"),"")</f>
        <v>K0E</v>
      </c>
      <c r="E858" s="39" t="str">
        <f>IF($B858&lt;&gt;"",_xlfn.IFNA(VLOOKUP($B858,'Node Details'!$B:$U,E$1,0),"Check"),"")</f>
        <v>Airtel</v>
      </c>
      <c r="F858" s="40">
        <v>45107</v>
      </c>
      <c r="G858" s="82"/>
      <c r="H858" s="39" t="s">
        <v>2829</v>
      </c>
      <c r="I858" s="38">
        <v>1</v>
      </c>
      <c r="J858" s="38">
        <v>50</v>
      </c>
      <c r="K858" s="39">
        <f t="shared" si="91"/>
        <v>50</v>
      </c>
      <c r="L858" s="64">
        <v>45097</v>
      </c>
      <c r="M858" s="82"/>
      <c r="N858" s="96" t="s">
        <v>577</v>
      </c>
      <c r="O858" s="94">
        <v>45082</v>
      </c>
      <c r="P858" s="38">
        <f t="shared" si="92"/>
        <v>50</v>
      </c>
      <c r="Q858" s="38">
        <f t="shared" si="93"/>
        <v>50</v>
      </c>
      <c r="R858" s="38"/>
      <c r="S858" s="96" t="s">
        <v>578</v>
      </c>
      <c r="T858" s="97">
        <v>45136</v>
      </c>
      <c r="U858" s="38">
        <f t="shared" si="94"/>
        <v>50</v>
      </c>
      <c r="V858" s="38">
        <f t="shared" si="95"/>
        <v>1</v>
      </c>
      <c r="W858" s="82">
        <f t="shared" si="96"/>
        <v>50</v>
      </c>
      <c r="X858" s="98" t="s">
        <v>95</v>
      </c>
      <c r="Y858" s="98" t="s">
        <v>89</v>
      </c>
      <c r="Z858" s="72"/>
      <c r="AA858" s="72"/>
      <c r="AB858" t="s">
        <v>100</v>
      </c>
      <c r="AC858" s="72" t="s">
        <v>101</v>
      </c>
    </row>
    <row r="859" spans="1:29" ht="15" customHeight="1">
      <c r="A859" s="38">
        <f t="shared" si="97"/>
        <v>857</v>
      </c>
      <c r="B859" s="38" t="s">
        <v>852</v>
      </c>
      <c r="C859" s="39" t="str">
        <f>IF($B859&lt;&gt;"",_xlfn.IFNA(VLOOKUP($B859,'Node Details'!$B:$U,C$1,0),"Check"),"")</f>
        <v>0000K0E22-K0E220108</v>
      </c>
      <c r="D859" s="39" t="str">
        <f>IF($B859&lt;&gt;"",_xlfn.IFNA(VLOOKUP($B859,'Node Details'!$B:$U,D$1,0),"Check"),"")</f>
        <v>K0E</v>
      </c>
      <c r="E859" s="39" t="str">
        <f>IF($B859&lt;&gt;"",_xlfn.IFNA(VLOOKUP($B859,'Node Details'!$B:$U,E$1,0),"Check"),"")</f>
        <v>Airtel</v>
      </c>
      <c r="F859" s="40">
        <v>45107</v>
      </c>
      <c r="G859" s="82"/>
      <c r="H859" s="39" t="s">
        <v>2829</v>
      </c>
      <c r="I859" s="38">
        <v>1</v>
      </c>
      <c r="J859" s="38">
        <v>50</v>
      </c>
      <c r="K859" s="39">
        <f t="shared" si="91"/>
        <v>50</v>
      </c>
      <c r="L859" s="64">
        <v>45097</v>
      </c>
      <c r="M859" s="82"/>
      <c r="N859" s="96" t="s">
        <v>577</v>
      </c>
      <c r="O859" s="94">
        <v>45082</v>
      </c>
      <c r="P859" s="38">
        <f t="shared" si="92"/>
        <v>50</v>
      </c>
      <c r="Q859" s="38">
        <f t="shared" si="93"/>
        <v>50</v>
      </c>
      <c r="R859" s="38"/>
      <c r="S859" s="96" t="s">
        <v>578</v>
      </c>
      <c r="T859" s="97">
        <v>45136</v>
      </c>
      <c r="U859" s="38">
        <f t="shared" si="94"/>
        <v>50</v>
      </c>
      <c r="V859" s="38">
        <f t="shared" si="95"/>
        <v>1</v>
      </c>
      <c r="W859" s="82">
        <f t="shared" si="96"/>
        <v>50</v>
      </c>
      <c r="X859" s="98" t="s">
        <v>95</v>
      </c>
      <c r="Y859" s="98" t="s">
        <v>89</v>
      </c>
      <c r="Z859" s="72"/>
      <c r="AA859" s="72"/>
      <c r="AB859" t="s">
        <v>100</v>
      </c>
      <c r="AC859" s="72" t="s">
        <v>101</v>
      </c>
    </row>
    <row r="860" spans="1:29" ht="15" customHeight="1">
      <c r="A860" s="38">
        <f t="shared" si="97"/>
        <v>858</v>
      </c>
      <c r="B860" s="38" t="s">
        <v>589</v>
      </c>
      <c r="C860" s="39" t="str">
        <f>IF($B860&lt;&gt;"",_xlfn.IFNA(VLOOKUP($B860,'Node Details'!$B:$U,C$1,0),"Check"),"")</f>
        <v>000000K0E-0000K0E23</v>
      </c>
      <c r="D860" s="39" t="str">
        <f>IF($B860&lt;&gt;"",_xlfn.IFNA(VLOOKUP($B860,'Node Details'!$B:$U,D$1,0),"Check"),"")</f>
        <v>K0E</v>
      </c>
      <c r="E860" s="39" t="str">
        <f>IF($B860&lt;&gt;"",_xlfn.IFNA(VLOOKUP($B860,'Node Details'!$B:$U,E$1,0),"Check"),"")</f>
        <v>Airtel</v>
      </c>
      <c r="F860" s="40">
        <v>45107</v>
      </c>
      <c r="G860" s="82"/>
      <c r="H860" s="39" t="s">
        <v>2829</v>
      </c>
      <c r="I860" s="38">
        <v>1</v>
      </c>
      <c r="J860" s="38">
        <v>50</v>
      </c>
      <c r="K860" s="39">
        <f t="shared" si="91"/>
        <v>50</v>
      </c>
      <c r="L860" s="64">
        <v>44936</v>
      </c>
      <c r="M860" s="82"/>
      <c r="N860" s="96" t="s">
        <v>577</v>
      </c>
      <c r="O860" s="94">
        <v>45082</v>
      </c>
      <c r="P860" s="38">
        <f t="shared" si="92"/>
        <v>50</v>
      </c>
      <c r="Q860" s="38">
        <f t="shared" si="93"/>
        <v>50</v>
      </c>
      <c r="R860" s="38"/>
      <c r="S860" s="96" t="s">
        <v>578</v>
      </c>
      <c r="T860" s="97">
        <v>45136</v>
      </c>
      <c r="U860" s="38">
        <f t="shared" si="94"/>
        <v>50</v>
      </c>
      <c r="V860" s="38">
        <f t="shared" si="95"/>
        <v>1</v>
      </c>
      <c r="W860" s="82">
        <f t="shared" si="96"/>
        <v>50</v>
      </c>
      <c r="X860" s="98" t="s">
        <v>95</v>
      </c>
      <c r="Y860" s="98" t="s">
        <v>89</v>
      </c>
      <c r="Z860" s="72"/>
      <c r="AA860" s="72"/>
      <c r="AB860" t="s">
        <v>100</v>
      </c>
      <c r="AC860" s="72" t="s">
        <v>101</v>
      </c>
    </row>
    <row r="861" spans="1:29" ht="15" customHeight="1">
      <c r="A861" s="38">
        <f t="shared" si="97"/>
        <v>859</v>
      </c>
      <c r="B861" s="38" t="s">
        <v>2362</v>
      </c>
      <c r="C861" s="39" t="str">
        <f>IF($B861&lt;&gt;"",_xlfn.IFNA(VLOOKUP($B861,'Node Details'!$B:$U,C$1,0),"Check"),"")</f>
        <v>0000K0E23-K0E230103</v>
      </c>
      <c r="D861" s="39" t="str">
        <f>IF($B861&lt;&gt;"",_xlfn.IFNA(VLOOKUP($B861,'Node Details'!$B:$U,D$1,0),"Check"),"")</f>
        <v>K0E</v>
      </c>
      <c r="E861" s="39" t="str">
        <f>IF($B861&lt;&gt;"",_xlfn.IFNA(VLOOKUP($B861,'Node Details'!$B:$U,E$1,0),"Check"),"")</f>
        <v>Airtel</v>
      </c>
      <c r="F861" s="40">
        <v>45107</v>
      </c>
      <c r="G861" s="82"/>
      <c r="H861" s="39" t="s">
        <v>2829</v>
      </c>
      <c r="I861" s="38">
        <v>1</v>
      </c>
      <c r="J861" s="38">
        <v>50</v>
      </c>
      <c r="K861" s="39">
        <f t="shared" si="91"/>
        <v>50</v>
      </c>
      <c r="L861" s="64">
        <v>44936</v>
      </c>
      <c r="M861" s="82"/>
      <c r="N861" s="96" t="s">
        <v>577</v>
      </c>
      <c r="O861" s="94">
        <v>45082</v>
      </c>
      <c r="P861" s="38">
        <f t="shared" si="92"/>
        <v>50</v>
      </c>
      <c r="Q861" s="38">
        <f t="shared" si="93"/>
        <v>50</v>
      </c>
      <c r="R861" s="38"/>
      <c r="S861" s="96" t="s">
        <v>578</v>
      </c>
      <c r="T861" s="97">
        <v>45136</v>
      </c>
      <c r="U861" s="38">
        <f t="shared" si="94"/>
        <v>50</v>
      </c>
      <c r="V861" s="38">
        <f t="shared" si="95"/>
        <v>1</v>
      </c>
      <c r="W861" s="82">
        <f t="shared" si="96"/>
        <v>50</v>
      </c>
      <c r="X861" s="98" t="s">
        <v>95</v>
      </c>
      <c r="Y861" s="98" t="s">
        <v>89</v>
      </c>
      <c r="Z861" s="72"/>
      <c r="AA861" s="72"/>
      <c r="AB861" t="s">
        <v>100</v>
      </c>
      <c r="AC861" s="72" t="s">
        <v>101</v>
      </c>
    </row>
    <row r="862" spans="1:29" ht="15" customHeight="1">
      <c r="A862" s="38">
        <f t="shared" si="97"/>
        <v>860</v>
      </c>
      <c r="B862" s="38" t="s">
        <v>2363</v>
      </c>
      <c r="C862" s="39" t="str">
        <f>IF($B862&lt;&gt;"",_xlfn.IFNA(VLOOKUP($B862,'Node Details'!$B:$U,C$1,0),"Check"),"")</f>
        <v>0000K0E23-K0E230103</v>
      </c>
      <c r="D862" s="39" t="str">
        <f>IF($B862&lt;&gt;"",_xlfn.IFNA(VLOOKUP($B862,'Node Details'!$B:$U,D$1,0),"Check"),"")</f>
        <v>K0E</v>
      </c>
      <c r="E862" s="39" t="str">
        <f>IF($B862&lt;&gt;"",_xlfn.IFNA(VLOOKUP($B862,'Node Details'!$B:$U,E$1,0),"Check"),"")</f>
        <v>Airtel</v>
      </c>
      <c r="F862" s="40">
        <v>45107</v>
      </c>
      <c r="G862" s="82"/>
      <c r="H862" s="39" t="s">
        <v>2829</v>
      </c>
      <c r="I862" s="38">
        <v>1</v>
      </c>
      <c r="J862" s="38">
        <v>50</v>
      </c>
      <c r="K862" s="39">
        <f t="shared" si="91"/>
        <v>50</v>
      </c>
      <c r="L862" s="64">
        <v>44936</v>
      </c>
      <c r="M862" s="82"/>
      <c r="N862" s="96" t="s">
        <v>577</v>
      </c>
      <c r="O862" s="94">
        <v>45082</v>
      </c>
      <c r="P862" s="38">
        <f t="shared" si="92"/>
        <v>50</v>
      </c>
      <c r="Q862" s="38">
        <f t="shared" si="93"/>
        <v>50</v>
      </c>
      <c r="R862" s="38"/>
      <c r="S862" s="96" t="s">
        <v>578</v>
      </c>
      <c r="T862" s="97">
        <v>45136</v>
      </c>
      <c r="U862" s="38">
        <f t="shared" si="94"/>
        <v>50</v>
      </c>
      <c r="V862" s="38">
        <f t="shared" si="95"/>
        <v>1</v>
      </c>
      <c r="W862" s="82">
        <f t="shared" si="96"/>
        <v>50</v>
      </c>
      <c r="X862" s="98" t="s">
        <v>95</v>
      </c>
      <c r="Y862" s="98" t="s">
        <v>89</v>
      </c>
      <c r="Z862" s="72"/>
      <c r="AA862" s="72"/>
      <c r="AB862" t="s">
        <v>100</v>
      </c>
      <c r="AC862" s="72" t="s">
        <v>101</v>
      </c>
    </row>
    <row r="863" spans="1:29" ht="15" customHeight="1">
      <c r="A863" s="38">
        <f t="shared" si="97"/>
        <v>861</v>
      </c>
      <c r="B863" s="38" t="s">
        <v>858</v>
      </c>
      <c r="C863" s="39" t="str">
        <f>IF($B863&lt;&gt;"",_xlfn.IFNA(VLOOKUP($B863,'Node Details'!$B:$U,C$1,0),"Check"),"")</f>
        <v>0000K0E23-K0E230103</v>
      </c>
      <c r="D863" s="39" t="str">
        <f>IF($B863&lt;&gt;"",_xlfn.IFNA(VLOOKUP($B863,'Node Details'!$B:$U,D$1,0),"Check"),"")</f>
        <v>K0E</v>
      </c>
      <c r="E863" s="39" t="str">
        <f>IF($B863&lt;&gt;"",_xlfn.IFNA(VLOOKUP($B863,'Node Details'!$B:$U,E$1,0),"Check"),"")</f>
        <v>Airtel</v>
      </c>
      <c r="F863" s="40">
        <v>45107</v>
      </c>
      <c r="G863" s="82"/>
      <c r="H863" s="39" t="s">
        <v>2829</v>
      </c>
      <c r="I863" s="38">
        <v>1</v>
      </c>
      <c r="J863" s="38">
        <v>50</v>
      </c>
      <c r="K863" s="39">
        <f t="shared" si="91"/>
        <v>50</v>
      </c>
      <c r="L863" s="64">
        <v>44936</v>
      </c>
      <c r="M863" s="82"/>
      <c r="N863" s="96" t="s">
        <v>577</v>
      </c>
      <c r="O863" s="94">
        <v>45082</v>
      </c>
      <c r="P863" s="38">
        <f t="shared" si="92"/>
        <v>50</v>
      </c>
      <c r="Q863" s="38">
        <f t="shared" si="93"/>
        <v>50</v>
      </c>
      <c r="R863" s="38"/>
      <c r="S863" s="96" t="s">
        <v>578</v>
      </c>
      <c r="T863" s="97">
        <v>45136</v>
      </c>
      <c r="U863" s="38">
        <f t="shared" si="94"/>
        <v>50</v>
      </c>
      <c r="V863" s="38">
        <f t="shared" si="95"/>
        <v>1</v>
      </c>
      <c r="W863" s="82">
        <f t="shared" si="96"/>
        <v>50</v>
      </c>
      <c r="X863" s="98" t="s">
        <v>95</v>
      </c>
      <c r="Y863" s="98" t="s">
        <v>89</v>
      </c>
      <c r="Z863" s="72"/>
      <c r="AA863" s="72"/>
      <c r="AB863" t="s">
        <v>100</v>
      </c>
      <c r="AC863" s="72" t="s">
        <v>101</v>
      </c>
    </row>
    <row r="864" spans="1:29" ht="15" customHeight="1">
      <c r="A864" s="38">
        <f t="shared" si="97"/>
        <v>862</v>
      </c>
      <c r="B864" s="38" t="s">
        <v>2365</v>
      </c>
      <c r="C864" s="39" t="str">
        <f>IF($B864&lt;&gt;"",_xlfn.IFNA(VLOOKUP($B864,'Node Details'!$B:$U,C$1,0),"Check"),"")</f>
        <v>0000K0E23-K0E230108</v>
      </c>
      <c r="D864" s="39" t="str">
        <f>IF($B864&lt;&gt;"",_xlfn.IFNA(VLOOKUP($B864,'Node Details'!$B:$U,D$1,0),"Check"),"")</f>
        <v>K0E</v>
      </c>
      <c r="E864" s="39" t="str">
        <f>IF($B864&lt;&gt;"",_xlfn.IFNA(VLOOKUP($B864,'Node Details'!$B:$U,E$1,0),"Check"),"")</f>
        <v>Airtel</v>
      </c>
      <c r="F864" s="40">
        <v>45107</v>
      </c>
      <c r="G864" s="82"/>
      <c r="H864" s="39" t="s">
        <v>2829</v>
      </c>
      <c r="I864" s="38">
        <v>1</v>
      </c>
      <c r="J864" s="38">
        <v>50</v>
      </c>
      <c r="K864" s="39">
        <f t="shared" si="91"/>
        <v>50</v>
      </c>
      <c r="L864" s="64">
        <v>45105</v>
      </c>
      <c r="M864" s="82"/>
      <c r="N864" s="96" t="s">
        <v>577</v>
      </c>
      <c r="O864" s="94">
        <v>45082</v>
      </c>
      <c r="P864" s="38">
        <f t="shared" si="92"/>
        <v>50</v>
      </c>
      <c r="Q864" s="38">
        <f t="shared" si="93"/>
        <v>50</v>
      </c>
      <c r="R864" s="38"/>
      <c r="S864" s="96" t="s">
        <v>578</v>
      </c>
      <c r="T864" s="97">
        <v>45136</v>
      </c>
      <c r="U864" s="38">
        <f t="shared" si="94"/>
        <v>50</v>
      </c>
      <c r="V864" s="38">
        <f t="shared" si="95"/>
        <v>1</v>
      </c>
      <c r="W864" s="82">
        <f t="shared" si="96"/>
        <v>50</v>
      </c>
      <c r="X864" s="98" t="s">
        <v>95</v>
      </c>
      <c r="Y864" s="98" t="s">
        <v>89</v>
      </c>
      <c r="Z864" s="72"/>
      <c r="AA864" s="72"/>
      <c r="AB864" t="s">
        <v>100</v>
      </c>
      <c r="AC864" s="72" t="s">
        <v>101</v>
      </c>
    </row>
    <row r="865" spans="1:29" ht="15" customHeight="1">
      <c r="A865" s="38">
        <f t="shared" si="97"/>
        <v>863</v>
      </c>
      <c r="B865" s="38" t="s">
        <v>2367</v>
      </c>
      <c r="C865" s="39" t="str">
        <f>IF($B865&lt;&gt;"",_xlfn.IFNA(VLOOKUP($B865,'Node Details'!$B:$U,C$1,0),"Check"),"")</f>
        <v>0000K0E23-K0E230108</v>
      </c>
      <c r="D865" s="39" t="str">
        <f>IF($B865&lt;&gt;"",_xlfn.IFNA(VLOOKUP($B865,'Node Details'!$B:$U,D$1,0),"Check"),"")</f>
        <v>K0E</v>
      </c>
      <c r="E865" s="39" t="str">
        <f>IF($B865&lt;&gt;"",_xlfn.IFNA(VLOOKUP($B865,'Node Details'!$B:$U,E$1,0),"Check"),"")</f>
        <v>Airtel</v>
      </c>
      <c r="F865" s="40">
        <v>45107</v>
      </c>
      <c r="G865" s="82"/>
      <c r="H865" s="39" t="s">
        <v>2829</v>
      </c>
      <c r="I865" s="38">
        <v>1</v>
      </c>
      <c r="J865" s="38">
        <v>50</v>
      </c>
      <c r="K865" s="39">
        <f t="shared" si="91"/>
        <v>50</v>
      </c>
      <c r="L865" s="64">
        <v>45014.527719907397</v>
      </c>
      <c r="M865" s="82"/>
      <c r="N865" s="96" t="s">
        <v>577</v>
      </c>
      <c r="O865" s="94">
        <v>45082</v>
      </c>
      <c r="P865" s="38">
        <f t="shared" si="92"/>
        <v>50</v>
      </c>
      <c r="Q865" s="38">
        <f t="shared" si="93"/>
        <v>50</v>
      </c>
      <c r="R865" s="38"/>
      <c r="S865" s="96" t="s">
        <v>578</v>
      </c>
      <c r="T865" s="97">
        <v>45136</v>
      </c>
      <c r="U865" s="38">
        <f t="shared" si="94"/>
        <v>50</v>
      </c>
      <c r="V865" s="38">
        <f t="shared" si="95"/>
        <v>1</v>
      </c>
      <c r="W865" s="82">
        <f t="shared" si="96"/>
        <v>50</v>
      </c>
      <c r="X865" s="98" t="s">
        <v>95</v>
      </c>
      <c r="Y865" s="98" t="s">
        <v>89</v>
      </c>
      <c r="Z865" s="72"/>
      <c r="AA865" s="72"/>
      <c r="AB865" t="s">
        <v>100</v>
      </c>
      <c r="AC865" s="72" t="s">
        <v>101</v>
      </c>
    </row>
    <row r="866" spans="1:29" ht="15" customHeight="1">
      <c r="A866" s="38">
        <f t="shared" si="97"/>
        <v>864</v>
      </c>
      <c r="B866" s="38" t="s">
        <v>2369</v>
      </c>
      <c r="C866" s="39" t="str">
        <f>IF($B866&lt;&gt;"",_xlfn.IFNA(VLOOKUP($B866,'Node Details'!$B:$U,C$1,0),"Check"),"")</f>
        <v>0000K0E23-K0E230108</v>
      </c>
      <c r="D866" s="39" t="str">
        <f>IF($B866&lt;&gt;"",_xlfn.IFNA(VLOOKUP($B866,'Node Details'!$B:$U,D$1,0),"Check"),"")</f>
        <v>K0E</v>
      </c>
      <c r="E866" s="39" t="str">
        <f>IF($B866&lt;&gt;"",_xlfn.IFNA(VLOOKUP($B866,'Node Details'!$B:$U,E$1,0),"Check"),"")</f>
        <v>Airtel</v>
      </c>
      <c r="F866" s="40">
        <v>45107</v>
      </c>
      <c r="G866" s="82"/>
      <c r="H866" s="39" t="s">
        <v>2829</v>
      </c>
      <c r="I866" s="38">
        <v>1</v>
      </c>
      <c r="J866" s="38">
        <v>50</v>
      </c>
      <c r="K866" s="39">
        <f t="shared" si="91"/>
        <v>50</v>
      </c>
      <c r="L866" s="64">
        <v>45105</v>
      </c>
      <c r="M866" s="82"/>
      <c r="N866" s="96" t="s">
        <v>577</v>
      </c>
      <c r="O866" s="94">
        <v>45082</v>
      </c>
      <c r="P866" s="38">
        <f t="shared" si="92"/>
        <v>50</v>
      </c>
      <c r="Q866" s="38">
        <f t="shared" si="93"/>
        <v>50</v>
      </c>
      <c r="R866" s="38"/>
      <c r="S866" s="96" t="s">
        <v>578</v>
      </c>
      <c r="T866" s="97">
        <v>45136</v>
      </c>
      <c r="U866" s="38">
        <f t="shared" si="94"/>
        <v>50</v>
      </c>
      <c r="V866" s="38">
        <f t="shared" si="95"/>
        <v>1</v>
      </c>
      <c r="W866" s="82">
        <f t="shared" si="96"/>
        <v>50</v>
      </c>
      <c r="X866" s="98" t="s">
        <v>95</v>
      </c>
      <c r="Y866" s="98" t="s">
        <v>89</v>
      </c>
      <c r="Z866" s="72"/>
      <c r="AA866" s="72"/>
      <c r="AB866" t="s">
        <v>100</v>
      </c>
      <c r="AC866" s="72" t="s">
        <v>101</v>
      </c>
    </row>
    <row r="867" spans="1:29" ht="15" customHeight="1">
      <c r="A867" s="38">
        <f t="shared" si="97"/>
        <v>865</v>
      </c>
      <c r="B867" s="38" t="s">
        <v>2371</v>
      </c>
      <c r="C867" s="39" t="str">
        <f>IF($B867&lt;&gt;"",_xlfn.IFNA(VLOOKUP($B867,'Node Details'!$B:$U,C$1,0),"Check"),"")</f>
        <v>0000K0E23-K0E230108</v>
      </c>
      <c r="D867" s="39" t="str">
        <f>IF($B867&lt;&gt;"",_xlfn.IFNA(VLOOKUP($B867,'Node Details'!$B:$U,D$1,0),"Check"),"")</f>
        <v>K0E</v>
      </c>
      <c r="E867" s="39" t="str">
        <f>IF($B867&lt;&gt;"",_xlfn.IFNA(VLOOKUP($B867,'Node Details'!$B:$U,E$1,0),"Check"),"")</f>
        <v>Airtel</v>
      </c>
      <c r="F867" s="40">
        <v>45107</v>
      </c>
      <c r="G867" s="82"/>
      <c r="H867" s="39" t="s">
        <v>2829</v>
      </c>
      <c r="I867" s="38">
        <v>1</v>
      </c>
      <c r="J867" s="38">
        <v>50</v>
      </c>
      <c r="K867" s="39">
        <f t="shared" si="91"/>
        <v>50</v>
      </c>
      <c r="L867" s="64">
        <v>45105</v>
      </c>
      <c r="M867" s="82"/>
      <c r="N867" s="96" t="s">
        <v>577</v>
      </c>
      <c r="O867" s="94">
        <v>45082</v>
      </c>
      <c r="P867" s="38">
        <f t="shared" si="92"/>
        <v>50</v>
      </c>
      <c r="Q867" s="38">
        <f t="shared" si="93"/>
        <v>50</v>
      </c>
      <c r="R867" s="38"/>
      <c r="S867" s="96" t="s">
        <v>578</v>
      </c>
      <c r="T867" s="97">
        <v>45136</v>
      </c>
      <c r="U867" s="38">
        <f t="shared" si="94"/>
        <v>50</v>
      </c>
      <c r="V867" s="38">
        <f t="shared" si="95"/>
        <v>1</v>
      </c>
      <c r="W867" s="82">
        <f t="shared" si="96"/>
        <v>50</v>
      </c>
      <c r="X867" s="98" t="s">
        <v>95</v>
      </c>
      <c r="Y867" s="98" t="s">
        <v>89</v>
      </c>
      <c r="Z867" s="72"/>
      <c r="AA867" s="72"/>
      <c r="AB867" t="s">
        <v>100</v>
      </c>
      <c r="AC867" s="72" t="s">
        <v>101</v>
      </c>
    </row>
    <row r="868" spans="1:29" ht="15" customHeight="1">
      <c r="A868" s="38">
        <f t="shared" si="97"/>
        <v>866</v>
      </c>
      <c r="B868" s="38" t="s">
        <v>861</v>
      </c>
      <c r="C868" s="39" t="str">
        <f>IF($B868&lt;&gt;"",_xlfn.IFNA(VLOOKUP($B868,'Node Details'!$B:$U,C$1,0),"Check"),"")</f>
        <v>0000K0E23-K0E230108</v>
      </c>
      <c r="D868" s="39" t="str">
        <f>IF($B868&lt;&gt;"",_xlfn.IFNA(VLOOKUP($B868,'Node Details'!$B:$U,D$1,0),"Check"),"")</f>
        <v>K0E</v>
      </c>
      <c r="E868" s="39" t="str">
        <f>IF($B868&lt;&gt;"",_xlfn.IFNA(VLOOKUP($B868,'Node Details'!$B:$U,E$1,0),"Check"),"")</f>
        <v>Airtel</v>
      </c>
      <c r="F868" s="40">
        <v>45107</v>
      </c>
      <c r="G868" s="82"/>
      <c r="H868" s="39" t="s">
        <v>2829</v>
      </c>
      <c r="I868" s="38">
        <v>1</v>
      </c>
      <c r="J868" s="38">
        <v>50</v>
      </c>
      <c r="K868" s="39">
        <f t="shared" si="91"/>
        <v>50</v>
      </c>
      <c r="L868" s="64">
        <v>45105</v>
      </c>
      <c r="M868" s="82"/>
      <c r="N868" s="96" t="s">
        <v>577</v>
      </c>
      <c r="O868" s="94">
        <v>45082</v>
      </c>
      <c r="P868" s="38">
        <f t="shared" si="92"/>
        <v>50</v>
      </c>
      <c r="Q868" s="38">
        <f t="shared" si="93"/>
        <v>50</v>
      </c>
      <c r="R868" s="38"/>
      <c r="S868" s="96" t="s">
        <v>578</v>
      </c>
      <c r="T868" s="97">
        <v>45136</v>
      </c>
      <c r="U868" s="38">
        <f t="shared" si="94"/>
        <v>50</v>
      </c>
      <c r="V868" s="38">
        <f t="shared" si="95"/>
        <v>1</v>
      </c>
      <c r="W868" s="82">
        <f t="shared" si="96"/>
        <v>50</v>
      </c>
      <c r="X868" s="98" t="s">
        <v>95</v>
      </c>
      <c r="Y868" s="98" t="s">
        <v>89</v>
      </c>
      <c r="Z868" s="72"/>
      <c r="AA868" s="72"/>
      <c r="AB868" t="s">
        <v>100</v>
      </c>
      <c r="AC868" s="72" t="s">
        <v>101</v>
      </c>
    </row>
    <row r="869" spans="1:29" ht="15" customHeight="1">
      <c r="A869" s="38">
        <f t="shared" si="97"/>
        <v>867</v>
      </c>
      <c r="B869" s="38" t="s">
        <v>864</v>
      </c>
      <c r="C869" s="39" t="str">
        <f>IF($B869&lt;&gt;"",_xlfn.IFNA(VLOOKUP($B869,'Node Details'!$B:$U,C$1,0),"Check"),"")</f>
        <v>000000K0E-0000K0E25</v>
      </c>
      <c r="D869" s="39" t="str">
        <f>IF($B869&lt;&gt;"",_xlfn.IFNA(VLOOKUP($B869,'Node Details'!$B:$U,D$1,0),"Check"),"")</f>
        <v>K0E</v>
      </c>
      <c r="E869" s="39" t="str">
        <f>IF($B869&lt;&gt;"",_xlfn.IFNA(VLOOKUP($B869,'Node Details'!$B:$U,E$1,0),"Check"),"")</f>
        <v>Airtel</v>
      </c>
      <c r="F869" s="40">
        <v>45107</v>
      </c>
      <c r="G869" s="82"/>
      <c r="H869" s="39" t="s">
        <v>2829</v>
      </c>
      <c r="I869" s="38">
        <v>1</v>
      </c>
      <c r="J869" s="38">
        <v>50</v>
      </c>
      <c r="K869" s="39">
        <f t="shared" si="91"/>
        <v>50</v>
      </c>
      <c r="L869" s="64">
        <v>44936</v>
      </c>
      <c r="M869" s="82"/>
      <c r="N869" s="96" t="s">
        <v>577</v>
      </c>
      <c r="O869" s="94">
        <v>45082</v>
      </c>
      <c r="P869" s="38">
        <f t="shared" si="92"/>
        <v>50</v>
      </c>
      <c r="Q869" s="38">
        <f t="shared" si="93"/>
        <v>50</v>
      </c>
      <c r="R869" s="38"/>
      <c r="S869" s="96" t="s">
        <v>578</v>
      </c>
      <c r="T869" s="97">
        <v>45136</v>
      </c>
      <c r="U869" s="38">
        <f t="shared" si="94"/>
        <v>50</v>
      </c>
      <c r="V869" s="38">
        <f t="shared" si="95"/>
        <v>1</v>
      </c>
      <c r="W869" s="82">
        <f t="shared" si="96"/>
        <v>50</v>
      </c>
      <c r="X869" s="98" t="s">
        <v>95</v>
      </c>
      <c r="Y869" s="98" t="s">
        <v>89</v>
      </c>
      <c r="Z869" s="72"/>
      <c r="AA869" s="72"/>
      <c r="AB869" t="s">
        <v>100</v>
      </c>
      <c r="AC869" s="72" t="s">
        <v>101</v>
      </c>
    </row>
    <row r="870" spans="1:29" ht="15" customHeight="1">
      <c r="A870" s="38">
        <f t="shared" si="97"/>
        <v>868</v>
      </c>
      <c r="B870" s="38" t="s">
        <v>2373</v>
      </c>
      <c r="C870" s="39" t="str">
        <f>IF($B870&lt;&gt;"",_xlfn.IFNA(VLOOKUP($B870,'Node Details'!$B:$U,C$1,0),"Check"),"")</f>
        <v>0000K0E24-K0E240105</v>
      </c>
      <c r="D870" s="39" t="str">
        <f>IF($B870&lt;&gt;"",_xlfn.IFNA(VLOOKUP($B870,'Node Details'!$B:$U,D$1,0),"Check"),"")</f>
        <v>K0E</v>
      </c>
      <c r="E870" s="39" t="str">
        <f>IF($B870&lt;&gt;"",_xlfn.IFNA(VLOOKUP($B870,'Node Details'!$B:$U,E$1,0),"Check"),"")</f>
        <v>Airtel</v>
      </c>
      <c r="F870" s="40">
        <v>45107</v>
      </c>
      <c r="G870" s="82"/>
      <c r="H870" s="39" t="s">
        <v>2829</v>
      </c>
      <c r="I870" s="38">
        <v>1</v>
      </c>
      <c r="J870" s="38">
        <v>50</v>
      </c>
      <c r="K870" s="39">
        <f t="shared" si="91"/>
        <v>50</v>
      </c>
      <c r="L870" s="64">
        <v>44936</v>
      </c>
      <c r="M870" s="82"/>
      <c r="N870" s="96" t="s">
        <v>577</v>
      </c>
      <c r="O870" s="94">
        <v>45082</v>
      </c>
      <c r="P870" s="38">
        <f t="shared" si="92"/>
        <v>50</v>
      </c>
      <c r="Q870" s="38">
        <f t="shared" si="93"/>
        <v>50</v>
      </c>
      <c r="R870" s="38"/>
      <c r="S870" s="96" t="s">
        <v>578</v>
      </c>
      <c r="T870" s="97">
        <v>45136</v>
      </c>
      <c r="U870" s="38">
        <f t="shared" si="94"/>
        <v>50</v>
      </c>
      <c r="V870" s="38">
        <f t="shared" si="95"/>
        <v>1</v>
      </c>
      <c r="W870" s="82">
        <f t="shared" si="96"/>
        <v>50</v>
      </c>
      <c r="X870" s="98" t="s">
        <v>95</v>
      </c>
      <c r="Y870" s="98" t="s">
        <v>89</v>
      </c>
      <c r="Z870" s="72"/>
      <c r="AA870" s="72"/>
      <c r="AB870" t="s">
        <v>100</v>
      </c>
      <c r="AC870" s="72" t="s">
        <v>101</v>
      </c>
    </row>
    <row r="871" spans="1:29" ht="15" customHeight="1">
      <c r="A871" s="38">
        <f t="shared" si="97"/>
        <v>869</v>
      </c>
      <c r="B871" s="38" t="s">
        <v>872</v>
      </c>
      <c r="C871" s="39" t="str">
        <f>IF($B871&lt;&gt;"",_xlfn.IFNA(VLOOKUP($B871,'Node Details'!$B:$U,C$1,0),"Check"),"")</f>
        <v>0000K0E24-K0E240105</v>
      </c>
      <c r="D871" s="39" t="str">
        <f>IF($B871&lt;&gt;"",_xlfn.IFNA(VLOOKUP($B871,'Node Details'!$B:$U,D$1,0),"Check"),"")</f>
        <v>K0E</v>
      </c>
      <c r="E871" s="39" t="str">
        <f>IF($B871&lt;&gt;"",_xlfn.IFNA(VLOOKUP($B871,'Node Details'!$B:$U,E$1,0),"Check"),"")</f>
        <v>Airtel</v>
      </c>
      <c r="F871" s="40">
        <v>45107</v>
      </c>
      <c r="G871" s="82"/>
      <c r="H871" s="39" t="s">
        <v>2829</v>
      </c>
      <c r="I871" s="38">
        <v>1</v>
      </c>
      <c r="J871" s="38">
        <v>50</v>
      </c>
      <c r="K871" s="39">
        <f t="shared" si="91"/>
        <v>50</v>
      </c>
      <c r="L871" s="64">
        <v>44936</v>
      </c>
      <c r="M871" s="82"/>
      <c r="N871" s="96" t="s">
        <v>577</v>
      </c>
      <c r="O871" s="94">
        <v>45082</v>
      </c>
      <c r="P871" s="38">
        <f t="shared" si="92"/>
        <v>50</v>
      </c>
      <c r="Q871" s="38">
        <f t="shared" si="93"/>
        <v>50</v>
      </c>
      <c r="R871" s="38"/>
      <c r="S871" s="96" t="s">
        <v>578</v>
      </c>
      <c r="T871" s="97">
        <v>45136</v>
      </c>
      <c r="U871" s="38">
        <f t="shared" si="94"/>
        <v>50</v>
      </c>
      <c r="V871" s="38">
        <f t="shared" si="95"/>
        <v>1</v>
      </c>
      <c r="W871" s="82">
        <f t="shared" si="96"/>
        <v>50</v>
      </c>
      <c r="X871" s="98" t="s">
        <v>95</v>
      </c>
      <c r="Y871" s="98" t="s">
        <v>89</v>
      </c>
      <c r="Z871" s="72"/>
      <c r="AA871" s="72"/>
      <c r="AB871" t="s">
        <v>100</v>
      </c>
      <c r="AC871" s="72" t="s">
        <v>101</v>
      </c>
    </row>
    <row r="872" spans="1:29" ht="15" customHeight="1">
      <c r="A872" s="38">
        <f t="shared" si="97"/>
        <v>870</v>
      </c>
      <c r="B872" s="38" t="s">
        <v>869</v>
      </c>
      <c r="C872" s="39" t="str">
        <f>IF($B872&lt;&gt;"",_xlfn.IFNA(VLOOKUP($B872,'Node Details'!$B:$U,C$1,0),"Check"),"")</f>
        <v>0000K0E24-K0E240103</v>
      </c>
      <c r="D872" s="39" t="str">
        <f>IF($B872&lt;&gt;"",_xlfn.IFNA(VLOOKUP($B872,'Node Details'!$B:$U,D$1,0),"Check"),"")</f>
        <v>K0E</v>
      </c>
      <c r="E872" s="39" t="str">
        <f>IF($B872&lt;&gt;"",_xlfn.IFNA(VLOOKUP($B872,'Node Details'!$B:$U,E$1,0),"Check"),"")</f>
        <v>Airtel</v>
      </c>
      <c r="F872" s="40">
        <v>45107</v>
      </c>
      <c r="G872" s="82"/>
      <c r="H872" s="39" t="s">
        <v>2829</v>
      </c>
      <c r="I872" s="38">
        <v>1</v>
      </c>
      <c r="J872" s="38">
        <v>50</v>
      </c>
      <c r="K872" s="39">
        <f t="shared" si="91"/>
        <v>50</v>
      </c>
      <c r="L872" s="64">
        <v>45066</v>
      </c>
      <c r="M872" s="82"/>
      <c r="N872" s="96" t="s">
        <v>577</v>
      </c>
      <c r="O872" s="94">
        <v>45082</v>
      </c>
      <c r="P872" s="38">
        <f t="shared" si="92"/>
        <v>50</v>
      </c>
      <c r="Q872" s="38">
        <f t="shared" si="93"/>
        <v>50</v>
      </c>
      <c r="R872" s="38"/>
      <c r="S872" s="96" t="s">
        <v>578</v>
      </c>
      <c r="T872" s="97">
        <v>45136</v>
      </c>
      <c r="U872" s="38">
        <f t="shared" si="94"/>
        <v>50</v>
      </c>
      <c r="V872" s="38">
        <f t="shared" si="95"/>
        <v>1</v>
      </c>
      <c r="W872" s="82">
        <f t="shared" si="96"/>
        <v>50</v>
      </c>
      <c r="X872" s="98" t="s">
        <v>95</v>
      </c>
      <c r="Y872" s="98" t="s">
        <v>89</v>
      </c>
      <c r="Z872" s="72"/>
      <c r="AA872" s="72"/>
      <c r="AB872" t="s">
        <v>100</v>
      </c>
      <c r="AC872" s="72" t="s">
        <v>101</v>
      </c>
    </row>
    <row r="873" spans="1:29" ht="15" customHeight="1">
      <c r="A873" s="38">
        <f t="shared" si="97"/>
        <v>871</v>
      </c>
      <c r="B873" s="38" t="s">
        <v>2374</v>
      </c>
      <c r="C873" s="39" t="str">
        <f>IF($B873&lt;&gt;"",_xlfn.IFNA(VLOOKUP($B873,'Node Details'!$B:$U,C$1,0),"Check"),"")</f>
        <v>0000K0E24-K0E240105</v>
      </c>
      <c r="D873" s="39" t="str">
        <f>IF($B873&lt;&gt;"",_xlfn.IFNA(VLOOKUP($B873,'Node Details'!$B:$U,D$1,0),"Check"),"")</f>
        <v>K0E</v>
      </c>
      <c r="E873" s="39" t="str">
        <f>IF($B873&lt;&gt;"",_xlfn.IFNA(VLOOKUP($B873,'Node Details'!$B:$U,E$1,0),"Check"),"")</f>
        <v>Airtel</v>
      </c>
      <c r="F873" s="40">
        <v>45107</v>
      </c>
      <c r="G873" s="82"/>
      <c r="H873" s="39" t="s">
        <v>2829</v>
      </c>
      <c r="I873" s="38">
        <v>1</v>
      </c>
      <c r="J873" s="38">
        <v>50</v>
      </c>
      <c r="K873" s="39">
        <f t="shared" si="91"/>
        <v>50</v>
      </c>
      <c r="L873" s="64">
        <v>45097</v>
      </c>
      <c r="M873" s="82"/>
      <c r="N873" s="96" t="s">
        <v>577</v>
      </c>
      <c r="O873" s="94">
        <v>45082</v>
      </c>
      <c r="P873" s="38">
        <f t="shared" si="92"/>
        <v>50</v>
      </c>
      <c r="Q873" s="38">
        <f t="shared" si="93"/>
        <v>50</v>
      </c>
      <c r="R873" s="38"/>
      <c r="S873" s="96" t="s">
        <v>578</v>
      </c>
      <c r="T873" s="97">
        <v>45136</v>
      </c>
      <c r="U873" s="38">
        <f t="shared" si="94"/>
        <v>50</v>
      </c>
      <c r="V873" s="38">
        <f t="shared" si="95"/>
        <v>1</v>
      </c>
      <c r="W873" s="82">
        <f t="shared" si="96"/>
        <v>50</v>
      </c>
      <c r="X873" s="98" t="s">
        <v>95</v>
      </c>
      <c r="Y873" s="98" t="s">
        <v>89</v>
      </c>
      <c r="Z873" s="72"/>
      <c r="AA873" s="72"/>
      <c r="AB873" t="s">
        <v>100</v>
      </c>
      <c r="AC873" s="72" t="s">
        <v>101</v>
      </c>
    </row>
    <row r="874" spans="1:29" ht="15" customHeight="1">
      <c r="A874" s="38">
        <f t="shared" si="97"/>
        <v>872</v>
      </c>
      <c r="B874" s="38" t="s">
        <v>866</v>
      </c>
      <c r="C874" s="39" t="str">
        <f>IF($B874&lt;&gt;"",_xlfn.IFNA(VLOOKUP($B874,'Node Details'!$B:$U,C$1,0),"Check"),"")</f>
        <v>0000K0E24-K0E240105</v>
      </c>
      <c r="D874" s="39" t="str">
        <f>IF($B874&lt;&gt;"",_xlfn.IFNA(VLOOKUP($B874,'Node Details'!$B:$U,D$1,0),"Check"),"")</f>
        <v>K0E</v>
      </c>
      <c r="E874" s="39" t="str">
        <f>IF($B874&lt;&gt;"",_xlfn.IFNA(VLOOKUP($B874,'Node Details'!$B:$U,E$1,0),"Check"),"")</f>
        <v>Airtel</v>
      </c>
      <c r="F874" s="40">
        <v>45107</v>
      </c>
      <c r="G874" s="82"/>
      <c r="H874" s="39" t="s">
        <v>2829</v>
      </c>
      <c r="I874" s="38">
        <v>1</v>
      </c>
      <c r="J874" s="38">
        <v>50</v>
      </c>
      <c r="K874" s="39">
        <f t="shared" si="91"/>
        <v>50</v>
      </c>
      <c r="L874" s="64">
        <v>45107</v>
      </c>
      <c r="M874" s="82"/>
      <c r="N874" s="96" t="s">
        <v>577</v>
      </c>
      <c r="O874" s="94">
        <v>45082</v>
      </c>
      <c r="P874" s="38">
        <f t="shared" si="92"/>
        <v>50</v>
      </c>
      <c r="Q874" s="38">
        <f t="shared" si="93"/>
        <v>50</v>
      </c>
      <c r="R874" s="38"/>
      <c r="S874" s="96" t="s">
        <v>578</v>
      </c>
      <c r="T874" s="97">
        <v>45136</v>
      </c>
      <c r="U874" s="38">
        <f t="shared" si="94"/>
        <v>50</v>
      </c>
      <c r="V874" s="38">
        <f t="shared" si="95"/>
        <v>1</v>
      </c>
      <c r="W874" s="82">
        <f t="shared" si="96"/>
        <v>50</v>
      </c>
      <c r="X874" s="98" t="s">
        <v>95</v>
      </c>
      <c r="Y874" s="98" t="s">
        <v>89</v>
      </c>
      <c r="Z874" s="72"/>
      <c r="AA874" s="72"/>
      <c r="AB874" t="s">
        <v>100</v>
      </c>
      <c r="AC874" s="72" t="s">
        <v>101</v>
      </c>
    </row>
    <row r="875" spans="1:29" ht="15" customHeight="1">
      <c r="A875" s="38">
        <f t="shared" si="97"/>
        <v>873</v>
      </c>
      <c r="B875" s="38" t="s">
        <v>2376</v>
      </c>
      <c r="C875" s="39" t="str">
        <f>IF($B875&lt;&gt;"",_xlfn.IFNA(VLOOKUP($B875,'Node Details'!$B:$U,C$1,0),"Check"),"")</f>
        <v>K0E240102-K0E240108</v>
      </c>
      <c r="D875" s="39" t="str">
        <f>IF($B875&lt;&gt;"",_xlfn.IFNA(VLOOKUP($B875,'Node Details'!$B:$U,D$1,0),"Check"),"")</f>
        <v>K0E</v>
      </c>
      <c r="E875" s="39" t="str">
        <f>IF($B875&lt;&gt;"",_xlfn.IFNA(VLOOKUP($B875,'Node Details'!$B:$U,E$1,0),"Check"),"")</f>
        <v>Airtel</v>
      </c>
      <c r="F875" s="40">
        <v>45107</v>
      </c>
      <c r="G875" s="82"/>
      <c r="H875" s="39" t="s">
        <v>2829</v>
      </c>
      <c r="I875" s="38">
        <v>1</v>
      </c>
      <c r="J875" s="38">
        <v>50</v>
      </c>
      <c r="K875" s="39">
        <f t="shared" si="91"/>
        <v>50</v>
      </c>
      <c r="L875" s="64">
        <v>45107</v>
      </c>
      <c r="M875" s="82"/>
      <c r="N875" s="96" t="s">
        <v>577</v>
      </c>
      <c r="O875" s="94">
        <v>45082</v>
      </c>
      <c r="P875" s="38">
        <f t="shared" si="92"/>
        <v>50</v>
      </c>
      <c r="Q875" s="38">
        <f t="shared" si="93"/>
        <v>50</v>
      </c>
      <c r="R875" s="38"/>
      <c r="S875" s="96" t="s">
        <v>578</v>
      </c>
      <c r="T875" s="97">
        <v>45136</v>
      </c>
      <c r="U875" s="38">
        <f t="shared" si="94"/>
        <v>50</v>
      </c>
      <c r="V875" s="38">
        <f t="shared" si="95"/>
        <v>1</v>
      </c>
      <c r="W875" s="82">
        <f t="shared" si="96"/>
        <v>50</v>
      </c>
      <c r="X875" s="98" t="s">
        <v>95</v>
      </c>
      <c r="Y875" s="98" t="s">
        <v>89</v>
      </c>
      <c r="Z875" s="72"/>
      <c r="AA875" s="72"/>
      <c r="AB875" t="s">
        <v>100</v>
      </c>
      <c r="AC875" s="72" t="s">
        <v>101</v>
      </c>
    </row>
    <row r="876" spans="1:29" ht="15" customHeight="1">
      <c r="A876" s="38">
        <f t="shared" si="97"/>
        <v>874</v>
      </c>
      <c r="B876" s="38" t="s">
        <v>2378</v>
      </c>
      <c r="C876" s="39" t="str">
        <f>IF($B876&lt;&gt;"",_xlfn.IFNA(VLOOKUP($B876,'Node Details'!$B:$U,C$1,0),"Check"),"")</f>
        <v>K0E240102-K0E240108</v>
      </c>
      <c r="D876" s="39" t="str">
        <f>IF($B876&lt;&gt;"",_xlfn.IFNA(VLOOKUP($B876,'Node Details'!$B:$U,D$1,0),"Check"),"")</f>
        <v>K0E</v>
      </c>
      <c r="E876" s="39" t="str">
        <f>IF($B876&lt;&gt;"",_xlfn.IFNA(VLOOKUP($B876,'Node Details'!$B:$U,E$1,0),"Check"),"")</f>
        <v>Airtel</v>
      </c>
      <c r="F876" s="40">
        <v>45107</v>
      </c>
      <c r="G876" s="82"/>
      <c r="H876" s="39" t="s">
        <v>2829</v>
      </c>
      <c r="I876" s="38">
        <v>1</v>
      </c>
      <c r="J876" s="38">
        <v>50</v>
      </c>
      <c r="K876" s="39">
        <f t="shared" si="91"/>
        <v>50</v>
      </c>
      <c r="L876" s="64">
        <v>45107</v>
      </c>
      <c r="M876" s="82"/>
      <c r="N876" s="96" t="s">
        <v>577</v>
      </c>
      <c r="O876" s="94">
        <v>45082</v>
      </c>
      <c r="P876" s="38">
        <f t="shared" si="92"/>
        <v>50</v>
      </c>
      <c r="Q876" s="38">
        <f t="shared" si="93"/>
        <v>50</v>
      </c>
      <c r="R876" s="38"/>
      <c r="S876" s="96" t="s">
        <v>578</v>
      </c>
      <c r="T876" s="97">
        <v>45136</v>
      </c>
      <c r="U876" s="38">
        <f t="shared" si="94"/>
        <v>50</v>
      </c>
      <c r="V876" s="38">
        <f t="shared" si="95"/>
        <v>1</v>
      </c>
      <c r="W876" s="82">
        <f t="shared" si="96"/>
        <v>50</v>
      </c>
      <c r="X876" s="98" t="s">
        <v>95</v>
      </c>
      <c r="Y876" s="98" t="s">
        <v>89</v>
      </c>
      <c r="Z876" s="72"/>
      <c r="AA876" s="72"/>
      <c r="AB876" t="s">
        <v>100</v>
      </c>
      <c r="AC876" s="72" t="s">
        <v>101</v>
      </c>
    </row>
    <row r="877" spans="1:29" ht="15" customHeight="1">
      <c r="A877" s="38">
        <f t="shared" si="97"/>
        <v>875</v>
      </c>
      <c r="B877" s="38" t="s">
        <v>874</v>
      </c>
      <c r="C877" s="39" t="str">
        <f>IF($B877&lt;&gt;"",_xlfn.IFNA(VLOOKUP($B877,'Node Details'!$B:$U,C$1,0),"Check"),"")</f>
        <v>K0E240102-K0E240108</v>
      </c>
      <c r="D877" s="39" t="str">
        <f>IF($B877&lt;&gt;"",_xlfn.IFNA(VLOOKUP($B877,'Node Details'!$B:$U,D$1,0),"Check"),"")</f>
        <v>K0E</v>
      </c>
      <c r="E877" s="39" t="str">
        <f>IF($B877&lt;&gt;"",_xlfn.IFNA(VLOOKUP($B877,'Node Details'!$B:$U,E$1,0),"Check"),"")</f>
        <v>Airtel</v>
      </c>
      <c r="F877" s="40">
        <v>45107</v>
      </c>
      <c r="G877" s="82"/>
      <c r="H877" s="39" t="s">
        <v>2829</v>
      </c>
      <c r="I877" s="38">
        <v>1</v>
      </c>
      <c r="J877" s="38">
        <v>50</v>
      </c>
      <c r="K877" s="39">
        <f t="shared" si="91"/>
        <v>50</v>
      </c>
      <c r="L877" s="64">
        <v>45107</v>
      </c>
      <c r="M877" s="82"/>
      <c r="N877" s="96" t="s">
        <v>577</v>
      </c>
      <c r="O877" s="94">
        <v>45082</v>
      </c>
      <c r="P877" s="38">
        <f t="shared" si="92"/>
        <v>50</v>
      </c>
      <c r="Q877" s="38">
        <f t="shared" si="93"/>
        <v>50</v>
      </c>
      <c r="R877" s="38"/>
      <c r="S877" s="96" t="s">
        <v>578</v>
      </c>
      <c r="T877" s="97">
        <v>45136</v>
      </c>
      <c r="U877" s="38">
        <f t="shared" si="94"/>
        <v>50</v>
      </c>
      <c r="V877" s="38">
        <f t="shared" si="95"/>
        <v>1</v>
      </c>
      <c r="W877" s="82">
        <f t="shared" si="96"/>
        <v>50</v>
      </c>
      <c r="X877" s="98" t="s">
        <v>95</v>
      </c>
      <c r="Y877" s="98" t="s">
        <v>89</v>
      </c>
      <c r="Z877" s="72"/>
      <c r="AA877" s="72"/>
      <c r="AB877" t="s">
        <v>100</v>
      </c>
      <c r="AC877" s="72" t="s">
        <v>101</v>
      </c>
    </row>
    <row r="878" spans="1:29" ht="15" customHeight="1">
      <c r="A878" s="38">
        <f t="shared" si="97"/>
        <v>876</v>
      </c>
      <c r="B878" s="38" t="s">
        <v>596</v>
      </c>
      <c r="C878" s="39" t="str">
        <f>IF($B878&lt;&gt;"",_xlfn.IFNA(VLOOKUP($B878,'Node Details'!$B:$U,C$1,0),"Check"),"")</f>
        <v>000000K0E-0000K0E25</v>
      </c>
      <c r="D878" s="39" t="str">
        <f>IF($B878&lt;&gt;"",_xlfn.IFNA(VLOOKUP($B878,'Node Details'!$B:$U,D$1,0),"Check"),"")</f>
        <v>K0E</v>
      </c>
      <c r="E878" s="39" t="str">
        <f>IF($B878&lt;&gt;"",_xlfn.IFNA(VLOOKUP($B878,'Node Details'!$B:$U,E$1,0),"Check"),"")</f>
        <v>Airtel</v>
      </c>
      <c r="F878" s="40">
        <v>45107</v>
      </c>
      <c r="G878" s="82"/>
      <c r="H878" s="39" t="s">
        <v>2829</v>
      </c>
      <c r="I878" s="38">
        <v>1</v>
      </c>
      <c r="J878" s="38">
        <v>50</v>
      </c>
      <c r="K878" s="39">
        <f t="shared" si="91"/>
        <v>50</v>
      </c>
      <c r="L878" s="64">
        <v>45077</v>
      </c>
      <c r="M878" s="82"/>
      <c r="N878" s="96" t="s">
        <v>577</v>
      </c>
      <c r="O878" s="94">
        <v>45082</v>
      </c>
      <c r="P878" s="38">
        <f t="shared" si="92"/>
        <v>50</v>
      </c>
      <c r="Q878" s="38">
        <f t="shared" si="93"/>
        <v>50</v>
      </c>
      <c r="R878" s="38"/>
      <c r="S878" s="96" t="s">
        <v>578</v>
      </c>
      <c r="T878" s="97">
        <v>45136</v>
      </c>
      <c r="U878" s="38">
        <f t="shared" si="94"/>
        <v>50</v>
      </c>
      <c r="V878" s="38">
        <f t="shared" si="95"/>
        <v>1</v>
      </c>
      <c r="W878" s="82">
        <f t="shared" si="96"/>
        <v>50</v>
      </c>
      <c r="X878" s="98" t="s">
        <v>95</v>
      </c>
      <c r="Y878" s="98" t="s">
        <v>89</v>
      </c>
      <c r="Z878" s="72"/>
      <c r="AA878" s="72"/>
      <c r="AB878" t="s">
        <v>100</v>
      </c>
      <c r="AC878" s="72" t="s">
        <v>101</v>
      </c>
    </row>
    <row r="879" spans="1:29" ht="15" customHeight="1">
      <c r="A879" s="38">
        <f t="shared" si="97"/>
        <v>877</v>
      </c>
      <c r="B879" s="38" t="s">
        <v>885</v>
      </c>
      <c r="C879" s="39" t="str">
        <f>IF($B879&lt;&gt;"",_xlfn.IFNA(VLOOKUP($B879,'Node Details'!$B:$U,C$1,0),"Check"),"")</f>
        <v>0000K0E25-K0E250101</v>
      </c>
      <c r="D879" s="39" t="str">
        <f>IF($B879&lt;&gt;"",_xlfn.IFNA(VLOOKUP($B879,'Node Details'!$B:$U,D$1,0),"Check"),"")</f>
        <v>K0E</v>
      </c>
      <c r="E879" s="39" t="str">
        <f>IF($B879&lt;&gt;"",_xlfn.IFNA(VLOOKUP($B879,'Node Details'!$B:$U,E$1,0),"Check"),"")</f>
        <v>Airtel</v>
      </c>
      <c r="F879" s="40">
        <v>45107</v>
      </c>
      <c r="G879" s="82"/>
      <c r="H879" s="39" t="s">
        <v>2829</v>
      </c>
      <c r="I879" s="38">
        <v>1</v>
      </c>
      <c r="J879" s="38">
        <v>50</v>
      </c>
      <c r="K879" s="39">
        <f t="shared" si="91"/>
        <v>50</v>
      </c>
      <c r="L879" s="64">
        <v>45077</v>
      </c>
      <c r="M879" s="82"/>
      <c r="N879" s="96" t="s">
        <v>577</v>
      </c>
      <c r="O879" s="94">
        <v>45082</v>
      </c>
      <c r="P879" s="38">
        <f t="shared" si="92"/>
        <v>50</v>
      </c>
      <c r="Q879" s="38">
        <f t="shared" si="93"/>
        <v>50</v>
      </c>
      <c r="R879" s="38"/>
      <c r="S879" s="96" t="s">
        <v>578</v>
      </c>
      <c r="T879" s="97">
        <v>45136</v>
      </c>
      <c r="U879" s="38">
        <f t="shared" si="94"/>
        <v>50</v>
      </c>
      <c r="V879" s="38">
        <f t="shared" si="95"/>
        <v>1</v>
      </c>
      <c r="W879" s="82">
        <f t="shared" si="96"/>
        <v>50</v>
      </c>
      <c r="X879" s="98" t="s">
        <v>95</v>
      </c>
      <c r="Y879" s="98" t="s">
        <v>89</v>
      </c>
      <c r="Z879" s="72"/>
      <c r="AA879" s="72"/>
      <c r="AB879" t="s">
        <v>100</v>
      </c>
      <c r="AC879" s="72" t="s">
        <v>101</v>
      </c>
    </row>
    <row r="880" spans="1:29" ht="15" customHeight="1">
      <c r="A880" s="38">
        <f t="shared" si="97"/>
        <v>878</v>
      </c>
      <c r="B880" s="38" t="s">
        <v>2380</v>
      </c>
      <c r="C880" s="39" t="str">
        <f>IF($B880&lt;&gt;"",_xlfn.IFNA(VLOOKUP($B880,'Node Details'!$B:$U,C$1,0),"Check"),"")</f>
        <v>0000K0E25-K0E250108</v>
      </c>
      <c r="D880" s="39" t="str">
        <f>IF($B880&lt;&gt;"",_xlfn.IFNA(VLOOKUP($B880,'Node Details'!$B:$U,D$1,0),"Check"),"")</f>
        <v>K0E</v>
      </c>
      <c r="E880" s="39" t="str">
        <f>IF($B880&lt;&gt;"",_xlfn.IFNA(VLOOKUP($B880,'Node Details'!$B:$U,E$1,0),"Check"),"")</f>
        <v>Airtel</v>
      </c>
      <c r="F880" s="40">
        <v>45107</v>
      </c>
      <c r="G880" s="82"/>
      <c r="H880" s="39" t="s">
        <v>2829</v>
      </c>
      <c r="I880" s="38">
        <v>1</v>
      </c>
      <c r="J880" s="38">
        <v>50</v>
      </c>
      <c r="K880" s="39">
        <f t="shared" si="91"/>
        <v>50</v>
      </c>
      <c r="L880" s="64">
        <v>45107</v>
      </c>
      <c r="M880" s="82"/>
      <c r="N880" s="96" t="s">
        <v>577</v>
      </c>
      <c r="O880" s="94">
        <v>45082</v>
      </c>
      <c r="P880" s="38">
        <f t="shared" si="92"/>
        <v>50</v>
      </c>
      <c r="Q880" s="38">
        <f t="shared" si="93"/>
        <v>50</v>
      </c>
      <c r="R880" s="38"/>
      <c r="S880" s="96" t="s">
        <v>578</v>
      </c>
      <c r="T880" s="97">
        <v>45136</v>
      </c>
      <c r="U880" s="38">
        <f t="shared" si="94"/>
        <v>50</v>
      </c>
      <c r="V880" s="38">
        <f t="shared" si="95"/>
        <v>1</v>
      </c>
      <c r="W880" s="82">
        <f t="shared" si="96"/>
        <v>50</v>
      </c>
      <c r="X880" s="98" t="s">
        <v>95</v>
      </c>
      <c r="Y880" s="98" t="s">
        <v>89</v>
      </c>
      <c r="Z880" s="72"/>
      <c r="AA880" s="72"/>
      <c r="AB880" t="s">
        <v>100</v>
      </c>
      <c r="AC880" s="72" t="s">
        <v>101</v>
      </c>
    </row>
    <row r="881" spans="1:30" ht="15" customHeight="1">
      <c r="A881" s="38">
        <f t="shared" si="97"/>
        <v>879</v>
      </c>
      <c r="B881" s="38" t="s">
        <v>887</v>
      </c>
      <c r="C881" s="39" t="str">
        <f>IF($B881&lt;&gt;"",_xlfn.IFNA(VLOOKUP($B881,'Node Details'!$B:$U,C$1,0),"Check"),"")</f>
        <v>0000K0E25-K0E250103</v>
      </c>
      <c r="D881" s="39" t="str">
        <f>IF($B881&lt;&gt;"",_xlfn.IFNA(VLOOKUP($B881,'Node Details'!$B:$U,D$1,0),"Check"),"")</f>
        <v>K0E</v>
      </c>
      <c r="E881" s="39" t="str">
        <f>IF($B881&lt;&gt;"",_xlfn.IFNA(VLOOKUP($B881,'Node Details'!$B:$U,E$1,0),"Check"),"")</f>
        <v>Airtel</v>
      </c>
      <c r="F881" s="40">
        <v>45107</v>
      </c>
      <c r="G881" s="82"/>
      <c r="H881" s="39" t="s">
        <v>2829</v>
      </c>
      <c r="I881" s="38">
        <v>1</v>
      </c>
      <c r="J881" s="38">
        <v>50</v>
      </c>
      <c r="K881" s="39">
        <f t="shared" si="91"/>
        <v>50</v>
      </c>
      <c r="L881" s="64">
        <v>45107</v>
      </c>
      <c r="M881" s="82"/>
      <c r="N881" s="96" t="s">
        <v>577</v>
      </c>
      <c r="O881" s="94">
        <v>45082</v>
      </c>
      <c r="P881" s="38">
        <f t="shared" si="92"/>
        <v>50</v>
      </c>
      <c r="Q881" s="38">
        <f t="shared" si="93"/>
        <v>50</v>
      </c>
      <c r="R881" s="38"/>
      <c r="S881" s="96" t="s">
        <v>578</v>
      </c>
      <c r="T881" s="97">
        <v>45136</v>
      </c>
      <c r="U881" s="38">
        <f t="shared" si="94"/>
        <v>50</v>
      </c>
      <c r="V881" s="38">
        <f t="shared" si="95"/>
        <v>1</v>
      </c>
      <c r="W881" s="82">
        <f t="shared" si="96"/>
        <v>50</v>
      </c>
      <c r="X881" s="98" t="s">
        <v>95</v>
      </c>
      <c r="Y881" s="98" t="s">
        <v>89</v>
      </c>
      <c r="Z881" s="72"/>
      <c r="AA881" s="72"/>
      <c r="AB881" t="s">
        <v>100</v>
      </c>
      <c r="AC881" s="72" t="s">
        <v>101</v>
      </c>
    </row>
    <row r="882" spans="1:30" ht="15" customHeight="1">
      <c r="A882" s="38">
        <f t="shared" si="97"/>
        <v>880</v>
      </c>
      <c r="B882" s="38" t="s">
        <v>2382</v>
      </c>
      <c r="C882" s="39" t="str">
        <f>IF($B882&lt;&gt;"",_xlfn.IFNA(VLOOKUP($B882,'Node Details'!$B:$U,C$1,0),"Check"),"")</f>
        <v>0000K0E25-K0E250106</v>
      </c>
      <c r="D882" s="39" t="str">
        <f>IF($B882&lt;&gt;"",_xlfn.IFNA(VLOOKUP($B882,'Node Details'!$B:$U,D$1,0),"Check"),"")</f>
        <v>K0E</v>
      </c>
      <c r="E882" s="39" t="str">
        <f>IF($B882&lt;&gt;"",_xlfn.IFNA(VLOOKUP($B882,'Node Details'!$B:$U,E$1,0),"Check"),"")</f>
        <v>Airtel</v>
      </c>
      <c r="F882" s="40">
        <v>45107</v>
      </c>
      <c r="G882" s="82"/>
      <c r="H882" s="39" t="s">
        <v>2829</v>
      </c>
      <c r="I882" s="38">
        <v>1</v>
      </c>
      <c r="J882" s="38">
        <v>50</v>
      </c>
      <c r="K882" s="39">
        <f t="shared" si="91"/>
        <v>50</v>
      </c>
      <c r="L882" s="64">
        <v>45107</v>
      </c>
      <c r="M882" s="82"/>
      <c r="N882" s="96" t="s">
        <v>577</v>
      </c>
      <c r="O882" s="94">
        <v>45082</v>
      </c>
      <c r="P882" s="38">
        <f t="shared" si="92"/>
        <v>50</v>
      </c>
      <c r="Q882" s="38">
        <f t="shared" si="93"/>
        <v>50</v>
      </c>
      <c r="R882" s="38"/>
      <c r="S882" s="96" t="s">
        <v>578</v>
      </c>
      <c r="T882" s="97">
        <v>45136</v>
      </c>
      <c r="U882" s="38">
        <f t="shared" si="94"/>
        <v>50</v>
      </c>
      <c r="V882" s="38">
        <f t="shared" si="95"/>
        <v>1</v>
      </c>
      <c r="W882" s="82">
        <f t="shared" si="96"/>
        <v>50</v>
      </c>
      <c r="X882" s="98" t="s">
        <v>95</v>
      </c>
      <c r="Y882" s="98" t="s">
        <v>89</v>
      </c>
      <c r="Z882" s="72"/>
      <c r="AA882" s="72"/>
      <c r="AB882" t="s">
        <v>100</v>
      </c>
      <c r="AC882" s="72" t="s">
        <v>101</v>
      </c>
    </row>
    <row r="883" spans="1:30" ht="15" customHeight="1">
      <c r="A883" s="38">
        <f t="shared" si="97"/>
        <v>881</v>
      </c>
      <c r="B883" s="38" t="s">
        <v>2384</v>
      </c>
      <c r="C883" s="39" t="str">
        <f>IF($B883&lt;&gt;"",_xlfn.IFNA(VLOOKUP($B883,'Node Details'!$B:$U,C$1,0),"Check"),"")</f>
        <v>0000K0E25-K0E250106</v>
      </c>
      <c r="D883" s="39" t="str">
        <f>IF($B883&lt;&gt;"",_xlfn.IFNA(VLOOKUP($B883,'Node Details'!$B:$U,D$1,0),"Check"),"")</f>
        <v>K0E</v>
      </c>
      <c r="E883" s="39" t="str">
        <f>IF($B883&lt;&gt;"",_xlfn.IFNA(VLOOKUP($B883,'Node Details'!$B:$U,E$1,0),"Check"),"")</f>
        <v>Airtel</v>
      </c>
      <c r="F883" s="40">
        <v>45107</v>
      </c>
      <c r="G883" s="82"/>
      <c r="H883" s="39" t="s">
        <v>2829</v>
      </c>
      <c r="I883" s="38">
        <v>1</v>
      </c>
      <c r="J883" s="38">
        <v>50</v>
      </c>
      <c r="K883" s="39">
        <f t="shared" si="91"/>
        <v>50</v>
      </c>
      <c r="L883" s="64">
        <v>45107</v>
      </c>
      <c r="M883" s="82"/>
      <c r="N883" s="96" t="s">
        <v>577</v>
      </c>
      <c r="O883" s="94">
        <v>45082</v>
      </c>
      <c r="P883" s="38">
        <f t="shared" si="92"/>
        <v>50</v>
      </c>
      <c r="Q883" s="38">
        <f t="shared" si="93"/>
        <v>50</v>
      </c>
      <c r="R883" s="38"/>
      <c r="S883" s="96" t="s">
        <v>578</v>
      </c>
      <c r="T883" s="97">
        <v>45136</v>
      </c>
      <c r="U883" s="38">
        <f t="shared" si="94"/>
        <v>50</v>
      </c>
      <c r="V883" s="38">
        <f t="shared" si="95"/>
        <v>1</v>
      </c>
      <c r="W883" s="82">
        <f t="shared" si="96"/>
        <v>50</v>
      </c>
      <c r="X883" s="98" t="s">
        <v>95</v>
      </c>
      <c r="Y883" s="98" t="s">
        <v>89</v>
      </c>
      <c r="Z883" s="72"/>
      <c r="AA883" s="72"/>
      <c r="AB883" t="s">
        <v>100</v>
      </c>
      <c r="AC883" s="72" t="s">
        <v>101</v>
      </c>
    </row>
    <row r="884" spans="1:30" ht="15" customHeight="1">
      <c r="A884" s="38">
        <f t="shared" si="97"/>
        <v>882</v>
      </c>
      <c r="B884" s="38" t="s">
        <v>879</v>
      </c>
      <c r="C884" s="39" t="str">
        <f>IF($B884&lt;&gt;"",_xlfn.IFNA(VLOOKUP($B884,'Node Details'!$B:$U,C$1,0),"Check"),"")</f>
        <v>0000K0E25-K0E250106</v>
      </c>
      <c r="D884" s="39" t="str">
        <f>IF($B884&lt;&gt;"",_xlfn.IFNA(VLOOKUP($B884,'Node Details'!$B:$U,D$1,0),"Check"),"")</f>
        <v>K0E</v>
      </c>
      <c r="E884" s="39" t="str">
        <f>IF($B884&lt;&gt;"",_xlfn.IFNA(VLOOKUP($B884,'Node Details'!$B:$U,E$1,0),"Check"),"")</f>
        <v>Airtel</v>
      </c>
      <c r="F884" s="40">
        <v>45107</v>
      </c>
      <c r="G884" s="82"/>
      <c r="H884" s="39" t="s">
        <v>2829</v>
      </c>
      <c r="I884" s="38">
        <v>1</v>
      </c>
      <c r="J884" s="38">
        <v>50</v>
      </c>
      <c r="K884" s="39">
        <f t="shared" si="91"/>
        <v>50</v>
      </c>
      <c r="L884" s="64">
        <v>45107</v>
      </c>
      <c r="M884" s="82"/>
      <c r="N884" s="96" t="s">
        <v>577</v>
      </c>
      <c r="O884" s="94">
        <v>45082</v>
      </c>
      <c r="P884" s="38">
        <f t="shared" si="92"/>
        <v>50</v>
      </c>
      <c r="Q884" s="38">
        <f t="shared" si="93"/>
        <v>50</v>
      </c>
      <c r="R884" s="38"/>
      <c r="S884" s="96" t="s">
        <v>578</v>
      </c>
      <c r="T884" s="97">
        <v>45136</v>
      </c>
      <c r="U884" s="38">
        <f t="shared" si="94"/>
        <v>50</v>
      </c>
      <c r="V884" s="38">
        <f t="shared" si="95"/>
        <v>1</v>
      </c>
      <c r="W884" s="82">
        <f t="shared" si="96"/>
        <v>50</v>
      </c>
      <c r="X884" s="98" t="s">
        <v>95</v>
      </c>
      <c r="Y884" s="98" t="s">
        <v>89</v>
      </c>
      <c r="Z884" s="72"/>
      <c r="AA884" s="72"/>
      <c r="AB884" t="s">
        <v>100</v>
      </c>
      <c r="AC884" s="72" t="s">
        <v>101</v>
      </c>
    </row>
    <row r="885" spans="1:30" ht="15" customHeight="1">
      <c r="A885" s="38">
        <f t="shared" si="97"/>
        <v>883</v>
      </c>
      <c r="B885" s="38" t="s">
        <v>2386</v>
      </c>
      <c r="C885" s="39" t="str">
        <f>IF($B885&lt;&gt;"",_xlfn.IFNA(VLOOKUP($B885,'Node Details'!$B:$U,C$1,0),"Check"),"")</f>
        <v>0000K0E25-K0E250108</v>
      </c>
      <c r="D885" s="39" t="str">
        <f>IF($B885&lt;&gt;"",_xlfn.IFNA(VLOOKUP($B885,'Node Details'!$B:$U,D$1,0),"Check"),"")</f>
        <v>K0E</v>
      </c>
      <c r="E885" s="39" t="str">
        <f>IF($B885&lt;&gt;"",_xlfn.IFNA(VLOOKUP($B885,'Node Details'!$B:$U,E$1,0),"Check"),"")</f>
        <v>Airtel</v>
      </c>
      <c r="F885" s="40">
        <v>45107</v>
      </c>
      <c r="G885" s="82"/>
      <c r="H885" s="39" t="s">
        <v>2829</v>
      </c>
      <c r="I885" s="38">
        <v>1</v>
      </c>
      <c r="J885" s="38">
        <v>50</v>
      </c>
      <c r="K885" s="39">
        <f t="shared" si="91"/>
        <v>50</v>
      </c>
      <c r="L885" s="64">
        <v>45107</v>
      </c>
      <c r="M885" s="82"/>
      <c r="N885" s="96" t="s">
        <v>577</v>
      </c>
      <c r="O885" s="94">
        <v>45082</v>
      </c>
      <c r="P885" s="38">
        <f t="shared" si="92"/>
        <v>50</v>
      </c>
      <c r="Q885" s="38">
        <f t="shared" si="93"/>
        <v>50</v>
      </c>
      <c r="R885" s="38"/>
      <c r="S885" s="96" t="s">
        <v>876</v>
      </c>
      <c r="T885" s="97"/>
      <c r="U885" s="38">
        <f t="shared" si="94"/>
        <v>50</v>
      </c>
      <c r="V885" s="38">
        <f t="shared" si="95"/>
        <v>1</v>
      </c>
      <c r="W885" s="82">
        <f t="shared" si="96"/>
        <v>50</v>
      </c>
      <c r="X885" s="98" t="s">
        <v>95</v>
      </c>
      <c r="Y885" s="98" t="s">
        <v>89</v>
      </c>
      <c r="Z885" s="72"/>
      <c r="AA885" s="72"/>
      <c r="AB885" t="s">
        <v>100</v>
      </c>
      <c r="AC885" s="72" t="s">
        <v>101</v>
      </c>
      <c r="AD885" s="72" t="s">
        <v>877</v>
      </c>
    </row>
    <row r="886" spans="1:30" ht="15" customHeight="1">
      <c r="A886" s="38">
        <f t="shared" si="97"/>
        <v>884</v>
      </c>
      <c r="B886" s="38" t="s">
        <v>882</v>
      </c>
      <c r="C886" s="39" t="str">
        <f>IF($B886&lt;&gt;"",_xlfn.IFNA(VLOOKUP($B886,'Node Details'!$B:$U,C$1,0),"Check"),"")</f>
        <v>0000K0E25-K0E250108</v>
      </c>
      <c r="D886" s="39" t="str">
        <f>IF($B886&lt;&gt;"",_xlfn.IFNA(VLOOKUP($B886,'Node Details'!$B:$U,D$1,0),"Check"),"")</f>
        <v>K0E</v>
      </c>
      <c r="E886" s="39" t="str">
        <f>IF($B886&lt;&gt;"",_xlfn.IFNA(VLOOKUP($B886,'Node Details'!$B:$U,E$1,0),"Check"),"")</f>
        <v>Airtel</v>
      </c>
      <c r="F886" s="40">
        <v>45107</v>
      </c>
      <c r="G886" s="82"/>
      <c r="H886" s="39" t="s">
        <v>2829</v>
      </c>
      <c r="I886" s="38">
        <v>1</v>
      </c>
      <c r="J886" s="38">
        <v>50</v>
      </c>
      <c r="K886" s="39">
        <f t="shared" si="91"/>
        <v>50</v>
      </c>
      <c r="L886" s="64">
        <v>45107</v>
      </c>
      <c r="M886" s="82"/>
      <c r="N886" s="96" t="s">
        <v>577</v>
      </c>
      <c r="O886" s="94">
        <v>45082</v>
      </c>
      <c r="P886" s="38">
        <f t="shared" si="92"/>
        <v>50</v>
      </c>
      <c r="Q886" s="38">
        <f t="shared" si="93"/>
        <v>50</v>
      </c>
      <c r="R886" s="38"/>
      <c r="S886" s="96" t="s">
        <v>876</v>
      </c>
      <c r="T886" s="97"/>
      <c r="U886" s="38">
        <f t="shared" si="94"/>
        <v>50</v>
      </c>
      <c r="V886" s="38">
        <f t="shared" si="95"/>
        <v>1</v>
      </c>
      <c r="W886" s="82">
        <f t="shared" si="96"/>
        <v>50</v>
      </c>
      <c r="X886" s="98" t="s">
        <v>95</v>
      </c>
      <c r="Y886" s="98" t="s">
        <v>89</v>
      </c>
      <c r="Z886" s="72"/>
      <c r="AA886" s="72"/>
      <c r="AB886" t="s">
        <v>100</v>
      </c>
      <c r="AC886" s="72" t="s">
        <v>101</v>
      </c>
      <c r="AD886" s="72" t="s">
        <v>877</v>
      </c>
    </row>
    <row r="887" spans="1:30" ht="15" customHeight="1">
      <c r="A887" s="38">
        <f t="shared" si="97"/>
        <v>885</v>
      </c>
      <c r="B887" s="82" t="s">
        <v>572</v>
      </c>
      <c r="C887" s="39" t="str">
        <f>IF($B887&lt;&gt;"",_xlfn.IFNA(VLOOKUP($B887,'Node Details'!$B:$U,C$1,0),"Check"),"")</f>
        <v>000000K0E-0000K0E04</v>
      </c>
      <c r="D887" s="39" t="str">
        <f>IF($B887&lt;&gt;"",_xlfn.IFNA(VLOOKUP($B887,'Node Details'!$B:$U,D$1,0),"Check"),"")</f>
        <v>K0E</v>
      </c>
      <c r="E887" s="39" t="str">
        <f>IF($B887&lt;&gt;"",_xlfn.IFNA(VLOOKUP($B887,'Node Details'!$B:$U,E$1,0),"Check"),"")</f>
        <v>Airtel</v>
      </c>
      <c r="F887" s="40">
        <v>45107</v>
      </c>
      <c r="G887" s="82"/>
      <c r="H887" s="39" t="s">
        <v>2833</v>
      </c>
      <c r="I887" s="38">
        <v>2</v>
      </c>
      <c r="J887" s="38">
        <v>1600</v>
      </c>
      <c r="K887" s="39">
        <f t="shared" si="91"/>
        <v>3200</v>
      </c>
      <c r="L887" s="64">
        <v>44885</v>
      </c>
      <c r="M887" s="82"/>
      <c r="N887" s="96" t="s">
        <v>577</v>
      </c>
      <c r="O887" s="94">
        <v>45082</v>
      </c>
      <c r="P887" s="38">
        <f t="shared" si="92"/>
        <v>1600</v>
      </c>
      <c r="Q887" s="38">
        <f t="shared" si="93"/>
        <v>3200</v>
      </c>
      <c r="R887" s="38"/>
      <c r="S887" s="96" t="s">
        <v>578</v>
      </c>
      <c r="T887" s="97">
        <v>45136</v>
      </c>
      <c r="U887" s="38">
        <f t="shared" si="94"/>
        <v>1600</v>
      </c>
      <c r="V887" s="38">
        <f t="shared" si="95"/>
        <v>2</v>
      </c>
      <c r="W887" s="82">
        <f t="shared" si="96"/>
        <v>3200</v>
      </c>
      <c r="X887" s="98" t="s">
        <v>95</v>
      </c>
      <c r="Y887" s="98" t="s">
        <v>89</v>
      </c>
      <c r="Z887" s="72"/>
      <c r="AA887" s="72"/>
      <c r="AB887" t="s">
        <v>100</v>
      </c>
      <c r="AC887" s="72" t="s">
        <v>101</v>
      </c>
    </row>
    <row r="888" spans="1:30" ht="15" customHeight="1">
      <c r="A888" s="38">
        <f t="shared" si="97"/>
        <v>886</v>
      </c>
      <c r="B888" s="82" t="s">
        <v>902</v>
      </c>
      <c r="C888" s="39" t="str">
        <f>IF($B888&lt;&gt;"",_xlfn.IFNA(VLOOKUP($B888,'Node Details'!$B:$U,C$1,0),"Check"),"")</f>
        <v>000DCLM0T-0000M0T03</v>
      </c>
      <c r="D888" s="39" t="str">
        <f>IF($B888&lt;&gt;"",_xlfn.IFNA(VLOOKUP($B888,'Node Details'!$B:$U,D$1,0),"Check"),"")</f>
        <v>M0T</v>
      </c>
      <c r="E888" s="39" t="str">
        <f>IF($B888&lt;&gt;"",_xlfn.IFNA(VLOOKUP($B888,'Node Details'!$B:$U,E$1,0),"Check"),"")</f>
        <v>Airtel</v>
      </c>
      <c r="F888" s="85">
        <v>44946</v>
      </c>
      <c r="G888" s="82"/>
      <c r="H888" s="39" t="s">
        <v>2825</v>
      </c>
      <c r="I888" s="39">
        <v>1</v>
      </c>
      <c r="J888" s="38">
        <v>400</v>
      </c>
      <c r="K888" s="39">
        <f t="shared" si="91"/>
        <v>400</v>
      </c>
      <c r="L888" s="64">
        <v>44946</v>
      </c>
      <c r="M888" s="82"/>
      <c r="N888" s="96" t="s">
        <v>577</v>
      </c>
      <c r="O888" s="94">
        <v>45082</v>
      </c>
      <c r="P888" s="38">
        <f t="shared" si="92"/>
        <v>400</v>
      </c>
      <c r="Q888" s="38">
        <f t="shared" si="93"/>
        <v>400</v>
      </c>
      <c r="R888" s="38"/>
      <c r="S888" s="25" t="s">
        <v>924</v>
      </c>
      <c r="T888" s="100">
        <v>45136</v>
      </c>
      <c r="U888" s="38">
        <f t="shared" si="94"/>
        <v>400</v>
      </c>
      <c r="V888" s="38">
        <f t="shared" si="95"/>
        <v>1</v>
      </c>
      <c r="W888" s="82">
        <f t="shared" si="96"/>
        <v>400</v>
      </c>
      <c r="X888" s="98" t="s">
        <v>95</v>
      </c>
      <c r="Y888" s="98" t="s">
        <v>89</v>
      </c>
      <c r="Z888" s="72"/>
      <c r="AA888" s="72"/>
      <c r="AB888" t="s">
        <v>100</v>
      </c>
      <c r="AC888" s="72" t="s">
        <v>101</v>
      </c>
    </row>
    <row r="889" spans="1:30" ht="15" customHeight="1">
      <c r="A889" s="38">
        <f t="shared" si="97"/>
        <v>887</v>
      </c>
      <c r="B889" s="82" t="s">
        <v>904</v>
      </c>
      <c r="C889" s="39" t="str">
        <f>IF($B889&lt;&gt;"",_xlfn.IFNA(VLOOKUP($B889,'Node Details'!$B:$U,C$1,0),"Check"),"")</f>
        <v>0000M0T01-M0T010101</v>
      </c>
      <c r="D889" s="39" t="str">
        <f>IF($B889&lt;&gt;"",_xlfn.IFNA(VLOOKUP($B889,'Node Details'!$B:$U,D$1,0),"Check"),"")</f>
        <v>M0T</v>
      </c>
      <c r="E889" s="39" t="str">
        <f>IF($B889&lt;&gt;"",_xlfn.IFNA(VLOOKUP($B889,'Node Details'!$B:$U,E$1,0),"Check"),"")</f>
        <v>Airtel</v>
      </c>
      <c r="F889" s="85">
        <v>44946</v>
      </c>
      <c r="G889" s="82"/>
      <c r="H889" s="39" t="s">
        <v>2828</v>
      </c>
      <c r="I889" s="39">
        <v>1</v>
      </c>
      <c r="J889" s="38">
        <v>400</v>
      </c>
      <c r="K889" s="39">
        <f t="shared" si="91"/>
        <v>400</v>
      </c>
      <c r="L889" s="64">
        <v>44946</v>
      </c>
      <c r="M889" s="82"/>
      <c r="N889" s="96" t="s">
        <v>577</v>
      </c>
      <c r="O889" s="94">
        <v>45082</v>
      </c>
      <c r="P889" s="38">
        <f t="shared" si="92"/>
        <v>400</v>
      </c>
      <c r="Q889" s="38">
        <f t="shared" si="93"/>
        <v>400</v>
      </c>
      <c r="R889" s="38"/>
      <c r="S889" s="25" t="s">
        <v>924</v>
      </c>
      <c r="T889" s="100">
        <v>45136</v>
      </c>
      <c r="U889" s="38">
        <f t="shared" si="94"/>
        <v>400</v>
      </c>
      <c r="V889" s="38">
        <f t="shared" si="95"/>
        <v>1</v>
      </c>
      <c r="W889" s="82">
        <f t="shared" si="96"/>
        <v>400</v>
      </c>
      <c r="X889" s="98" t="s">
        <v>95</v>
      </c>
      <c r="Y889" s="98" t="s">
        <v>89</v>
      </c>
      <c r="Z889" s="72"/>
      <c r="AA889" s="72"/>
      <c r="AB889" t="s">
        <v>100</v>
      </c>
      <c r="AC889" s="72" t="s">
        <v>101</v>
      </c>
    </row>
    <row r="890" spans="1:30" ht="15" customHeight="1">
      <c r="A890" s="38">
        <f t="shared" si="97"/>
        <v>888</v>
      </c>
      <c r="B890" s="82" t="s">
        <v>906</v>
      </c>
      <c r="C890" s="39" t="str">
        <f>IF($B890&lt;&gt;"",_xlfn.IFNA(VLOOKUP($B890,'Node Details'!$B:$U,C$1,0),"Check"),"")</f>
        <v>0000M0T01-M0T010102</v>
      </c>
      <c r="D890" s="39" t="str">
        <f>IF($B890&lt;&gt;"",_xlfn.IFNA(VLOOKUP($B890,'Node Details'!$B:$U,D$1,0),"Check"),"")</f>
        <v>M0T</v>
      </c>
      <c r="E890" s="39" t="str">
        <f>IF($B890&lt;&gt;"",_xlfn.IFNA(VLOOKUP($B890,'Node Details'!$B:$U,E$1,0),"Check"),"")</f>
        <v>Airtel</v>
      </c>
      <c r="F890" s="85">
        <v>44946</v>
      </c>
      <c r="G890" s="82"/>
      <c r="H890" s="39" t="s">
        <v>2828</v>
      </c>
      <c r="I890" s="39">
        <v>1</v>
      </c>
      <c r="J890" s="38">
        <v>400</v>
      </c>
      <c r="K890" s="39">
        <f t="shared" si="91"/>
        <v>400</v>
      </c>
      <c r="L890" s="64">
        <v>44946</v>
      </c>
      <c r="M890" s="82"/>
      <c r="N890" s="96" t="s">
        <v>577</v>
      </c>
      <c r="O890" s="94">
        <v>45082</v>
      </c>
      <c r="P890" s="38">
        <f t="shared" si="92"/>
        <v>400</v>
      </c>
      <c r="Q890" s="38">
        <f t="shared" si="93"/>
        <v>400</v>
      </c>
      <c r="R890" s="38"/>
      <c r="S890" s="25" t="s">
        <v>924</v>
      </c>
      <c r="T890" s="100">
        <v>45136</v>
      </c>
      <c r="U890" s="38">
        <f t="shared" si="94"/>
        <v>400</v>
      </c>
      <c r="V890" s="38">
        <f t="shared" si="95"/>
        <v>1</v>
      </c>
      <c r="W890" s="82">
        <f t="shared" si="96"/>
        <v>400</v>
      </c>
      <c r="X890" s="98" t="s">
        <v>95</v>
      </c>
      <c r="Y890" s="98" t="s">
        <v>89</v>
      </c>
      <c r="Z890" s="72"/>
      <c r="AA890" s="72"/>
      <c r="AB890" t="s">
        <v>100</v>
      </c>
      <c r="AC890" s="72" t="s">
        <v>101</v>
      </c>
    </row>
    <row r="891" spans="1:30" ht="15" customHeight="1">
      <c r="A891" s="38">
        <f t="shared" si="97"/>
        <v>889</v>
      </c>
      <c r="B891" s="82" t="s">
        <v>2388</v>
      </c>
      <c r="C891" s="39" t="str">
        <f>IF($B891&lt;&gt;"",_xlfn.IFNA(VLOOKUP($B891,'Node Details'!$B:$U,C$1,0),"Check"),"")</f>
        <v>0000M0T01-M0T010108</v>
      </c>
      <c r="D891" s="39" t="str">
        <f>IF($B891&lt;&gt;"",_xlfn.IFNA(VLOOKUP($B891,'Node Details'!$B:$U,D$1,0),"Check"),"")</f>
        <v>M0T</v>
      </c>
      <c r="E891" s="39" t="str">
        <f>IF($B891&lt;&gt;"",_xlfn.IFNA(VLOOKUP($B891,'Node Details'!$B:$U,E$1,0),"Check"),"")</f>
        <v>Airtel</v>
      </c>
      <c r="F891" s="85">
        <v>44946</v>
      </c>
      <c r="G891" s="82"/>
      <c r="H891" s="39" t="s">
        <v>2828</v>
      </c>
      <c r="I891" s="39">
        <v>1</v>
      </c>
      <c r="J891" s="38">
        <v>400</v>
      </c>
      <c r="K891" s="39">
        <f t="shared" si="91"/>
        <v>400</v>
      </c>
      <c r="L891" s="64">
        <v>44946</v>
      </c>
      <c r="M891" s="82"/>
      <c r="N891" s="96" t="s">
        <v>577</v>
      </c>
      <c r="O891" s="94">
        <v>45082</v>
      </c>
      <c r="P891" s="38">
        <f t="shared" si="92"/>
        <v>400</v>
      </c>
      <c r="Q891" s="38">
        <f t="shared" si="93"/>
        <v>400</v>
      </c>
      <c r="R891" s="38"/>
      <c r="S891" s="25" t="s">
        <v>924</v>
      </c>
      <c r="T891" s="100">
        <v>45136</v>
      </c>
      <c r="U891" s="38">
        <f t="shared" si="94"/>
        <v>400</v>
      </c>
      <c r="V891" s="38">
        <f t="shared" si="95"/>
        <v>1</v>
      </c>
      <c r="W891" s="82">
        <f t="shared" si="96"/>
        <v>400</v>
      </c>
      <c r="X891" s="98" t="s">
        <v>95</v>
      </c>
      <c r="Y891" s="98" t="s">
        <v>89</v>
      </c>
      <c r="Z891" s="72"/>
      <c r="AA891" s="72"/>
      <c r="AB891" t="s">
        <v>100</v>
      </c>
      <c r="AC891" s="72" t="s">
        <v>101</v>
      </c>
    </row>
    <row r="892" spans="1:30" ht="15" customHeight="1">
      <c r="A892" s="38">
        <f t="shared" si="97"/>
        <v>890</v>
      </c>
      <c r="B892" s="82" t="s">
        <v>2390</v>
      </c>
      <c r="C892" s="39" t="str">
        <f>IF($B892&lt;&gt;"",_xlfn.IFNA(VLOOKUP($B892,'Node Details'!$B:$U,C$1,0),"Check"),"")</f>
        <v>0000M0T01-M0T010108</v>
      </c>
      <c r="D892" s="39" t="str">
        <f>IF($B892&lt;&gt;"",_xlfn.IFNA(VLOOKUP($B892,'Node Details'!$B:$U,D$1,0),"Check"),"")</f>
        <v>M0T</v>
      </c>
      <c r="E892" s="39" t="str">
        <f>IF($B892&lt;&gt;"",_xlfn.IFNA(VLOOKUP($B892,'Node Details'!$B:$U,E$1,0),"Check"),"")</f>
        <v>Airtel</v>
      </c>
      <c r="F892" s="85">
        <v>44946</v>
      </c>
      <c r="G892" s="82"/>
      <c r="H892" s="39" t="s">
        <v>2828</v>
      </c>
      <c r="I892" s="39">
        <v>1</v>
      </c>
      <c r="J892" s="38">
        <v>400</v>
      </c>
      <c r="K892" s="39">
        <f t="shared" si="91"/>
        <v>400</v>
      </c>
      <c r="L892" s="64">
        <v>44946</v>
      </c>
      <c r="M892" s="82"/>
      <c r="N892" s="96" t="s">
        <v>577</v>
      </c>
      <c r="O892" s="94">
        <v>45082</v>
      </c>
      <c r="P892" s="38">
        <f t="shared" si="92"/>
        <v>400</v>
      </c>
      <c r="Q892" s="38">
        <f t="shared" si="93"/>
        <v>400</v>
      </c>
      <c r="R892" s="38"/>
      <c r="S892" s="25" t="s">
        <v>924</v>
      </c>
      <c r="T892" s="100">
        <v>45136</v>
      </c>
      <c r="U892" s="38">
        <f t="shared" si="94"/>
        <v>400</v>
      </c>
      <c r="V892" s="38">
        <f t="shared" si="95"/>
        <v>1</v>
      </c>
      <c r="W892" s="82">
        <f t="shared" si="96"/>
        <v>400</v>
      </c>
      <c r="X892" s="98" t="s">
        <v>95</v>
      </c>
      <c r="Y892" s="98" t="s">
        <v>89</v>
      </c>
      <c r="Z892" s="72"/>
      <c r="AA892" s="72"/>
      <c r="AB892" t="s">
        <v>100</v>
      </c>
      <c r="AC892" s="72" t="s">
        <v>101</v>
      </c>
    </row>
    <row r="893" spans="1:30" ht="15" customHeight="1">
      <c r="A893" s="38">
        <f t="shared" si="97"/>
        <v>891</v>
      </c>
      <c r="B893" s="82" t="s">
        <v>909</v>
      </c>
      <c r="C893" s="39" t="str">
        <f>IF($B893&lt;&gt;"",_xlfn.IFNA(VLOOKUP($B893,'Node Details'!$B:$U,C$1,0),"Check"),"")</f>
        <v>0000M0T01-M0T010108</v>
      </c>
      <c r="D893" s="39" t="str">
        <f>IF($B893&lt;&gt;"",_xlfn.IFNA(VLOOKUP($B893,'Node Details'!$B:$U,D$1,0),"Check"),"")</f>
        <v>M0T</v>
      </c>
      <c r="E893" s="39" t="str">
        <f>IF($B893&lt;&gt;"",_xlfn.IFNA(VLOOKUP($B893,'Node Details'!$B:$U,E$1,0),"Check"),"")</f>
        <v>Airtel</v>
      </c>
      <c r="F893" s="85">
        <v>44946</v>
      </c>
      <c r="G893" s="82"/>
      <c r="H893" s="39" t="s">
        <v>2828</v>
      </c>
      <c r="I893" s="39">
        <v>1</v>
      </c>
      <c r="J893" s="38">
        <v>400</v>
      </c>
      <c r="K893" s="39">
        <f t="shared" si="91"/>
        <v>400</v>
      </c>
      <c r="L893" s="64">
        <v>44946</v>
      </c>
      <c r="M893" s="82"/>
      <c r="N893" s="96" t="s">
        <v>577</v>
      </c>
      <c r="O893" s="94">
        <v>45082</v>
      </c>
      <c r="P893" s="38">
        <f t="shared" si="92"/>
        <v>400</v>
      </c>
      <c r="Q893" s="38">
        <f t="shared" si="93"/>
        <v>400</v>
      </c>
      <c r="R893" s="38"/>
      <c r="S893" s="25" t="s">
        <v>924</v>
      </c>
      <c r="T893" s="100">
        <v>45136</v>
      </c>
      <c r="U893" s="38">
        <f t="shared" si="94"/>
        <v>400</v>
      </c>
      <c r="V893" s="38">
        <f t="shared" si="95"/>
        <v>1</v>
      </c>
      <c r="W893" s="82">
        <f t="shared" si="96"/>
        <v>400</v>
      </c>
      <c r="X893" s="98" t="s">
        <v>95</v>
      </c>
      <c r="Y893" s="98" t="s">
        <v>89</v>
      </c>
      <c r="Z893" s="72"/>
      <c r="AA893" s="72"/>
      <c r="AB893" t="s">
        <v>100</v>
      </c>
      <c r="AC893" s="72" t="s">
        <v>101</v>
      </c>
    </row>
    <row r="894" spans="1:30" ht="15" customHeight="1">
      <c r="A894" s="38">
        <f t="shared" si="97"/>
        <v>892</v>
      </c>
      <c r="B894" s="82" t="s">
        <v>2392</v>
      </c>
      <c r="C894" s="39" t="str">
        <f>IF($B894&lt;&gt;"",_xlfn.IFNA(VLOOKUP($B894,'Node Details'!$B:$U,C$1,0),"Check"),"")</f>
        <v>0000M0T01-M0T010106</v>
      </c>
      <c r="D894" s="39" t="str">
        <f>IF($B894&lt;&gt;"",_xlfn.IFNA(VLOOKUP($B894,'Node Details'!$B:$U,D$1,0),"Check"),"")</f>
        <v>M0T</v>
      </c>
      <c r="E894" s="39" t="str">
        <f>IF($B894&lt;&gt;"",_xlfn.IFNA(VLOOKUP($B894,'Node Details'!$B:$U,E$1,0),"Check"),"")</f>
        <v>Airtel</v>
      </c>
      <c r="F894" s="85">
        <v>44946</v>
      </c>
      <c r="G894" s="82"/>
      <c r="H894" s="39" t="s">
        <v>2828</v>
      </c>
      <c r="I894" s="39">
        <v>1</v>
      </c>
      <c r="J894" s="38">
        <v>400</v>
      </c>
      <c r="K894" s="39">
        <f t="shared" si="91"/>
        <v>400</v>
      </c>
      <c r="L894" s="64">
        <v>44946</v>
      </c>
      <c r="M894" s="82"/>
      <c r="N894" s="96" t="s">
        <v>577</v>
      </c>
      <c r="O894" s="94">
        <v>45082</v>
      </c>
      <c r="P894" s="38">
        <f t="shared" si="92"/>
        <v>400</v>
      </c>
      <c r="Q894" s="38">
        <f t="shared" si="93"/>
        <v>400</v>
      </c>
      <c r="R894" s="38"/>
      <c r="S894" s="25" t="s">
        <v>924</v>
      </c>
      <c r="T894" s="100">
        <v>45136</v>
      </c>
      <c r="U894" s="38">
        <f t="shared" si="94"/>
        <v>400</v>
      </c>
      <c r="V894" s="38">
        <f t="shared" si="95"/>
        <v>1</v>
      </c>
      <c r="W894" s="82">
        <f t="shared" si="96"/>
        <v>400</v>
      </c>
      <c r="X894" s="98" t="s">
        <v>95</v>
      </c>
      <c r="Y894" s="98" t="s">
        <v>89</v>
      </c>
      <c r="Z894" s="72"/>
      <c r="AA894" s="72"/>
      <c r="AB894" t="s">
        <v>100</v>
      </c>
      <c r="AC894" s="72" t="s">
        <v>101</v>
      </c>
    </row>
    <row r="895" spans="1:30" ht="15" customHeight="1">
      <c r="A895" s="38">
        <f t="shared" si="97"/>
        <v>893</v>
      </c>
      <c r="B895" s="82" t="s">
        <v>2394</v>
      </c>
      <c r="C895" s="39" t="str">
        <f>IF($B895&lt;&gt;"",_xlfn.IFNA(VLOOKUP($B895,'Node Details'!$B:$U,C$1,0),"Check"),"")</f>
        <v>0000M0T01-M0T010106</v>
      </c>
      <c r="D895" s="39" t="str">
        <f>IF($B895&lt;&gt;"",_xlfn.IFNA(VLOOKUP($B895,'Node Details'!$B:$U,D$1,0),"Check"),"")</f>
        <v>M0T</v>
      </c>
      <c r="E895" s="39" t="str">
        <f>IF($B895&lt;&gt;"",_xlfn.IFNA(VLOOKUP($B895,'Node Details'!$B:$U,E$1,0),"Check"),"")</f>
        <v>Airtel</v>
      </c>
      <c r="F895" s="85">
        <v>44946</v>
      </c>
      <c r="G895" s="82"/>
      <c r="H895" s="39" t="s">
        <v>2828</v>
      </c>
      <c r="I895" s="39">
        <v>1</v>
      </c>
      <c r="J895" s="38">
        <v>400</v>
      </c>
      <c r="K895" s="39">
        <f t="shared" si="91"/>
        <v>400</v>
      </c>
      <c r="L895" s="64">
        <v>44946</v>
      </c>
      <c r="M895" s="82"/>
      <c r="N895" s="96" t="s">
        <v>577</v>
      </c>
      <c r="O895" s="94">
        <v>45082</v>
      </c>
      <c r="P895" s="38">
        <f t="shared" si="92"/>
        <v>400</v>
      </c>
      <c r="Q895" s="38">
        <f t="shared" si="93"/>
        <v>400</v>
      </c>
      <c r="R895" s="38"/>
      <c r="S895" s="25" t="s">
        <v>924</v>
      </c>
      <c r="T895" s="100">
        <v>45136</v>
      </c>
      <c r="U895" s="38">
        <f t="shared" si="94"/>
        <v>400</v>
      </c>
      <c r="V895" s="38">
        <f t="shared" si="95"/>
        <v>1</v>
      </c>
      <c r="W895" s="82">
        <f t="shared" si="96"/>
        <v>400</v>
      </c>
      <c r="X895" s="98" t="s">
        <v>95</v>
      </c>
      <c r="Y895" s="98" t="s">
        <v>89</v>
      </c>
      <c r="Z895" s="72"/>
      <c r="AA895" s="72"/>
      <c r="AB895" t="s">
        <v>100</v>
      </c>
      <c r="AC895" s="72" t="s">
        <v>101</v>
      </c>
    </row>
    <row r="896" spans="1:30" ht="15" customHeight="1">
      <c r="A896" s="38">
        <f t="shared" si="97"/>
        <v>894</v>
      </c>
      <c r="B896" s="82" t="s">
        <v>912</v>
      </c>
      <c r="C896" s="39" t="str">
        <f>IF($B896&lt;&gt;"",_xlfn.IFNA(VLOOKUP($B896,'Node Details'!$B:$U,C$1,0),"Check"),"")</f>
        <v>0000M0T01-M0T010106</v>
      </c>
      <c r="D896" s="39" t="str">
        <f>IF($B896&lt;&gt;"",_xlfn.IFNA(VLOOKUP($B896,'Node Details'!$B:$U,D$1,0),"Check"),"")</f>
        <v>M0T</v>
      </c>
      <c r="E896" s="39" t="str">
        <f>IF($B896&lt;&gt;"",_xlfn.IFNA(VLOOKUP($B896,'Node Details'!$B:$U,E$1,0),"Check"),"")</f>
        <v>Airtel</v>
      </c>
      <c r="F896" s="85">
        <v>44946</v>
      </c>
      <c r="G896" s="82"/>
      <c r="H896" s="39" t="s">
        <v>2828</v>
      </c>
      <c r="I896" s="39">
        <v>1</v>
      </c>
      <c r="J896" s="38">
        <v>400</v>
      </c>
      <c r="K896" s="39">
        <f t="shared" si="91"/>
        <v>400</v>
      </c>
      <c r="L896" s="64">
        <v>44946</v>
      </c>
      <c r="M896" s="82"/>
      <c r="N896" s="96" t="s">
        <v>577</v>
      </c>
      <c r="O896" s="94">
        <v>45082</v>
      </c>
      <c r="P896" s="38">
        <f t="shared" si="92"/>
        <v>400</v>
      </c>
      <c r="Q896" s="38">
        <f t="shared" si="93"/>
        <v>400</v>
      </c>
      <c r="R896" s="38"/>
      <c r="S896" s="25" t="s">
        <v>924</v>
      </c>
      <c r="T896" s="100">
        <v>45136</v>
      </c>
      <c r="U896" s="38">
        <f t="shared" si="94"/>
        <v>400</v>
      </c>
      <c r="V896" s="38">
        <f t="shared" si="95"/>
        <v>1</v>
      </c>
      <c r="W896" s="82">
        <f t="shared" si="96"/>
        <v>400</v>
      </c>
      <c r="X896" s="98" t="s">
        <v>95</v>
      </c>
      <c r="Y896" s="98" t="s">
        <v>89</v>
      </c>
      <c r="Z896" s="72"/>
      <c r="AA896" s="72"/>
      <c r="AB896" t="s">
        <v>100</v>
      </c>
      <c r="AC896" s="72" t="s">
        <v>101</v>
      </c>
    </row>
    <row r="897" spans="1:29" ht="15" customHeight="1">
      <c r="A897" s="38">
        <f t="shared" si="97"/>
        <v>895</v>
      </c>
      <c r="B897" s="82" t="s">
        <v>915</v>
      </c>
      <c r="C897" s="39" t="str">
        <f>IF($B897&lt;&gt;"",_xlfn.IFNA(VLOOKUP($B897,'Node Details'!$B:$U,C$1,0),"Check"),"")</f>
        <v>000DCLM0T-0000M0T03</v>
      </c>
      <c r="D897" s="39" t="str">
        <f>IF($B897&lt;&gt;"",_xlfn.IFNA(VLOOKUP($B897,'Node Details'!$B:$U,D$1,0),"Check"),"")</f>
        <v>M0T</v>
      </c>
      <c r="E897" s="39" t="str">
        <f>IF($B897&lt;&gt;"",_xlfn.IFNA(VLOOKUP($B897,'Node Details'!$B:$U,E$1,0),"Check"),"")</f>
        <v>Airtel</v>
      </c>
      <c r="F897" s="85">
        <v>44946</v>
      </c>
      <c r="G897" s="82"/>
      <c r="H897" s="39" t="s">
        <v>2825</v>
      </c>
      <c r="I897" s="39">
        <v>1</v>
      </c>
      <c r="J897" s="38">
        <v>400</v>
      </c>
      <c r="K897" s="39">
        <f t="shared" si="91"/>
        <v>400</v>
      </c>
      <c r="L897" s="64">
        <v>44946</v>
      </c>
      <c r="M897" s="82"/>
      <c r="N897" s="96" t="s">
        <v>577</v>
      </c>
      <c r="O897" s="94">
        <v>45082</v>
      </c>
      <c r="P897" s="38">
        <f t="shared" si="92"/>
        <v>400</v>
      </c>
      <c r="Q897" s="38">
        <f t="shared" si="93"/>
        <v>400</v>
      </c>
      <c r="R897" s="38"/>
      <c r="S897" s="25" t="s">
        <v>924</v>
      </c>
      <c r="T897" s="100">
        <v>45136</v>
      </c>
      <c r="U897" s="38">
        <f t="shared" si="94"/>
        <v>400</v>
      </c>
      <c r="V897" s="38">
        <f t="shared" si="95"/>
        <v>1</v>
      </c>
      <c r="W897" s="82">
        <f t="shared" si="96"/>
        <v>400</v>
      </c>
      <c r="X897" s="98" t="s">
        <v>95</v>
      </c>
      <c r="Y897" s="98" t="s">
        <v>89</v>
      </c>
      <c r="Z897" s="72"/>
      <c r="AA897" s="72"/>
      <c r="AB897" t="s">
        <v>100</v>
      </c>
      <c r="AC897" s="72" t="s">
        <v>101</v>
      </c>
    </row>
    <row r="898" spans="1:29" ht="15" customHeight="1">
      <c r="A898" s="38">
        <f t="shared" si="97"/>
        <v>896</v>
      </c>
      <c r="B898" s="82" t="s">
        <v>917</v>
      </c>
      <c r="C898" s="39" t="str">
        <f>IF($B898&lt;&gt;"",_xlfn.IFNA(VLOOKUP($B898,'Node Details'!$B:$U,C$1,0),"Check"),"")</f>
        <v>0000M0T02-M0T020101</v>
      </c>
      <c r="D898" s="39" t="str">
        <f>IF($B898&lt;&gt;"",_xlfn.IFNA(VLOOKUP($B898,'Node Details'!$B:$U,D$1,0),"Check"),"")</f>
        <v>M0T</v>
      </c>
      <c r="E898" s="39" t="str">
        <f>IF($B898&lt;&gt;"",_xlfn.IFNA(VLOOKUP($B898,'Node Details'!$B:$U,E$1,0),"Check"),"")</f>
        <v>Airtel</v>
      </c>
      <c r="F898" s="85">
        <v>44946</v>
      </c>
      <c r="G898" s="82"/>
      <c r="H898" s="39" t="s">
        <v>2828</v>
      </c>
      <c r="I898" s="39">
        <v>1</v>
      </c>
      <c r="J898" s="38">
        <v>400</v>
      </c>
      <c r="K898" s="39">
        <f t="shared" si="91"/>
        <v>400</v>
      </c>
      <c r="L898" s="64">
        <v>44946</v>
      </c>
      <c r="M898" s="82"/>
      <c r="N898" s="96" t="s">
        <v>577</v>
      </c>
      <c r="O898" s="94">
        <v>45082</v>
      </c>
      <c r="P898" s="38">
        <f t="shared" si="92"/>
        <v>400</v>
      </c>
      <c r="Q898" s="38">
        <f t="shared" si="93"/>
        <v>400</v>
      </c>
      <c r="R898" s="38"/>
      <c r="S898" s="25" t="s">
        <v>924</v>
      </c>
      <c r="T898" s="100">
        <v>45136</v>
      </c>
      <c r="U898" s="38">
        <f t="shared" si="94"/>
        <v>400</v>
      </c>
      <c r="V898" s="38">
        <f t="shared" si="95"/>
        <v>1</v>
      </c>
      <c r="W898" s="82">
        <f t="shared" si="96"/>
        <v>400</v>
      </c>
      <c r="X898" s="98" t="s">
        <v>95</v>
      </c>
      <c r="Y898" s="98" t="s">
        <v>89</v>
      </c>
      <c r="Z898" s="72"/>
      <c r="AA898" s="72"/>
      <c r="AB898" t="s">
        <v>100</v>
      </c>
      <c r="AC898" s="72" t="s">
        <v>101</v>
      </c>
    </row>
    <row r="899" spans="1:29" ht="15" customHeight="1">
      <c r="A899" s="38">
        <f t="shared" si="97"/>
        <v>897</v>
      </c>
      <c r="B899" s="82" t="s">
        <v>919</v>
      </c>
      <c r="C899" s="39" t="str">
        <f>IF($B899&lt;&gt;"",_xlfn.IFNA(VLOOKUP($B899,'Node Details'!$B:$U,C$1,0),"Check"),"")</f>
        <v>0000M0T02-M0T020102</v>
      </c>
      <c r="D899" s="39" t="str">
        <f>IF($B899&lt;&gt;"",_xlfn.IFNA(VLOOKUP($B899,'Node Details'!$B:$U,D$1,0),"Check"),"")</f>
        <v>M0T</v>
      </c>
      <c r="E899" s="39" t="str">
        <f>IF($B899&lt;&gt;"",_xlfn.IFNA(VLOOKUP($B899,'Node Details'!$B:$U,E$1,0),"Check"),"")</f>
        <v>Airtel</v>
      </c>
      <c r="F899" s="85">
        <v>44946</v>
      </c>
      <c r="G899" s="82"/>
      <c r="H899" s="39" t="s">
        <v>2828</v>
      </c>
      <c r="I899" s="39">
        <v>1</v>
      </c>
      <c r="J899" s="38">
        <v>400</v>
      </c>
      <c r="K899" s="39">
        <f t="shared" ref="K899:K962" si="98">IF(I899&lt;&gt;"",J899*I899,0)</f>
        <v>400</v>
      </c>
      <c r="L899" s="64">
        <v>44946</v>
      </c>
      <c r="M899" s="82"/>
      <c r="N899" s="96" t="s">
        <v>577</v>
      </c>
      <c r="O899" s="94">
        <v>45082</v>
      </c>
      <c r="P899" s="38">
        <f t="shared" ref="P899:P962" si="99">J899</f>
        <v>400</v>
      </c>
      <c r="Q899" s="38">
        <f t="shared" ref="Q899:Q962" si="100">P899*I899</f>
        <v>400</v>
      </c>
      <c r="R899" s="38"/>
      <c r="S899" s="25" t="s">
        <v>924</v>
      </c>
      <c r="T899" s="100">
        <v>45136</v>
      </c>
      <c r="U899" s="38">
        <f t="shared" ref="U899:U962" si="101">J899</f>
        <v>400</v>
      </c>
      <c r="V899" s="38">
        <f t="shared" ref="V899:V962" si="102">I899</f>
        <v>1</v>
      </c>
      <c r="W899" s="82">
        <f t="shared" ref="W899:W962" si="103">IF(V899&lt;&gt;"",V899*U899,0)</f>
        <v>400</v>
      </c>
      <c r="X899" s="98" t="s">
        <v>95</v>
      </c>
      <c r="Y899" s="98" t="s">
        <v>89</v>
      </c>
      <c r="Z899" s="72"/>
      <c r="AA899" s="72"/>
      <c r="AB899" t="s">
        <v>100</v>
      </c>
      <c r="AC899" s="72" t="s">
        <v>101</v>
      </c>
    </row>
    <row r="900" spans="1:29" ht="15" customHeight="1">
      <c r="A900" s="38">
        <f t="shared" ref="A900:A963" si="104">A899+1</f>
        <v>898</v>
      </c>
      <c r="B900" s="82" t="s">
        <v>2396</v>
      </c>
      <c r="C900" s="39" t="str">
        <f>IF($B900&lt;&gt;"",_xlfn.IFNA(VLOOKUP($B900,'Node Details'!$B:$U,C$1,0),"Check"),"")</f>
        <v>M0T020102-M0T020104</v>
      </c>
      <c r="D900" s="39" t="str">
        <f>IF($B900&lt;&gt;"",_xlfn.IFNA(VLOOKUP($B900,'Node Details'!$B:$U,D$1,0),"Check"),"")</f>
        <v>M0T</v>
      </c>
      <c r="E900" s="39" t="str">
        <f>IF($B900&lt;&gt;"",_xlfn.IFNA(VLOOKUP($B900,'Node Details'!$B:$U,E$1,0),"Check"),"")</f>
        <v>Airtel</v>
      </c>
      <c r="F900" s="85">
        <v>44946</v>
      </c>
      <c r="G900" s="82"/>
      <c r="H900" s="39" t="s">
        <v>2828</v>
      </c>
      <c r="I900" s="39">
        <v>1</v>
      </c>
      <c r="J900" s="38">
        <v>400</v>
      </c>
      <c r="K900" s="39">
        <f t="shared" si="98"/>
        <v>400</v>
      </c>
      <c r="L900" s="64">
        <v>44946</v>
      </c>
      <c r="M900" s="82"/>
      <c r="N900" s="96" t="s">
        <v>577</v>
      </c>
      <c r="O900" s="94">
        <v>45082</v>
      </c>
      <c r="P900" s="38">
        <f t="shared" si="99"/>
        <v>400</v>
      </c>
      <c r="Q900" s="38">
        <f t="shared" si="100"/>
        <v>400</v>
      </c>
      <c r="R900" s="38"/>
      <c r="S900" s="25" t="s">
        <v>924</v>
      </c>
      <c r="T900" s="100">
        <v>45136</v>
      </c>
      <c r="U900" s="38">
        <f t="shared" si="101"/>
        <v>400</v>
      </c>
      <c r="V900" s="38">
        <f t="shared" si="102"/>
        <v>1</v>
      </c>
      <c r="W900" s="82">
        <f t="shared" si="103"/>
        <v>400</v>
      </c>
      <c r="X900" s="98" t="s">
        <v>95</v>
      </c>
      <c r="Y900" s="98" t="s">
        <v>89</v>
      </c>
      <c r="Z900" s="72"/>
      <c r="AA900" s="72"/>
      <c r="AB900" t="s">
        <v>100</v>
      </c>
      <c r="AC900" s="72" t="s">
        <v>101</v>
      </c>
    </row>
    <row r="901" spans="1:29" ht="15" customHeight="1">
      <c r="A901" s="38">
        <f t="shared" si="104"/>
        <v>899</v>
      </c>
      <c r="B901" s="82" t="s">
        <v>922</v>
      </c>
      <c r="C901" s="39" t="str">
        <f>IF($B901&lt;&gt;"",_xlfn.IFNA(VLOOKUP($B901,'Node Details'!$B:$U,C$1,0),"Check"),"")</f>
        <v>M0T020102-M0T020104</v>
      </c>
      <c r="D901" s="39" t="str">
        <f>IF($B901&lt;&gt;"",_xlfn.IFNA(VLOOKUP($B901,'Node Details'!$B:$U,D$1,0),"Check"),"")</f>
        <v>M0T</v>
      </c>
      <c r="E901" s="39" t="str">
        <f>IF($B901&lt;&gt;"",_xlfn.IFNA(VLOOKUP($B901,'Node Details'!$B:$U,E$1,0),"Check"),"")</f>
        <v>Airtel</v>
      </c>
      <c r="F901" s="85">
        <v>44946</v>
      </c>
      <c r="G901" s="82"/>
      <c r="H901" s="39" t="s">
        <v>2828</v>
      </c>
      <c r="I901" s="39">
        <v>1</v>
      </c>
      <c r="J901" s="38">
        <v>400</v>
      </c>
      <c r="K901" s="39">
        <f t="shared" si="98"/>
        <v>400</v>
      </c>
      <c r="L901" s="64">
        <v>44946</v>
      </c>
      <c r="M901" s="82"/>
      <c r="N901" s="96" t="s">
        <v>577</v>
      </c>
      <c r="O901" s="94">
        <v>45082</v>
      </c>
      <c r="P901" s="38">
        <f t="shared" si="99"/>
        <v>400</v>
      </c>
      <c r="Q901" s="38">
        <f t="shared" si="100"/>
        <v>400</v>
      </c>
      <c r="R901" s="38"/>
      <c r="S901" s="25" t="s">
        <v>924</v>
      </c>
      <c r="T901" s="100">
        <v>45136</v>
      </c>
      <c r="U901" s="38">
        <f t="shared" si="101"/>
        <v>400</v>
      </c>
      <c r="V901" s="38">
        <f t="shared" si="102"/>
        <v>1</v>
      </c>
      <c r="W901" s="82">
        <f t="shared" si="103"/>
        <v>400</v>
      </c>
      <c r="X901" s="98" t="s">
        <v>95</v>
      </c>
      <c r="Y901" s="98" t="s">
        <v>89</v>
      </c>
      <c r="Z901" s="72"/>
      <c r="AA901" s="72"/>
      <c r="AB901" t="s">
        <v>100</v>
      </c>
      <c r="AC901" s="72" t="s">
        <v>101</v>
      </c>
    </row>
    <row r="902" spans="1:29" ht="15" customHeight="1">
      <c r="A902" s="38">
        <f t="shared" si="104"/>
        <v>900</v>
      </c>
      <c r="B902" s="82" t="s">
        <v>926</v>
      </c>
      <c r="C902" s="39" t="str">
        <f>IF($B902&lt;&gt;"",_xlfn.IFNA(VLOOKUP($B902,'Node Details'!$B:$U,C$1,0),"Check"),"")</f>
        <v>0000M0T02-M0T020105</v>
      </c>
      <c r="D902" s="39" t="str">
        <f>IF($B902&lt;&gt;"",_xlfn.IFNA(VLOOKUP($B902,'Node Details'!$B:$U,D$1,0),"Check"),"")</f>
        <v>M0T</v>
      </c>
      <c r="E902" s="39" t="str">
        <f>IF($B902&lt;&gt;"",_xlfn.IFNA(VLOOKUP($B902,'Node Details'!$B:$U,E$1,0),"Check"),"")</f>
        <v>Airtel</v>
      </c>
      <c r="F902" s="85">
        <v>44946</v>
      </c>
      <c r="G902" s="82"/>
      <c r="H902" s="39" t="s">
        <v>2828</v>
      </c>
      <c r="I902" s="39">
        <v>1</v>
      </c>
      <c r="J902" s="38">
        <v>400</v>
      </c>
      <c r="K902" s="39">
        <f t="shared" si="98"/>
        <v>400</v>
      </c>
      <c r="L902" s="64">
        <v>44946</v>
      </c>
      <c r="M902" s="82"/>
      <c r="N902" s="96" t="s">
        <v>577</v>
      </c>
      <c r="O902" s="94">
        <v>45082</v>
      </c>
      <c r="P902" s="38">
        <f t="shared" si="99"/>
        <v>400</v>
      </c>
      <c r="Q902" s="38">
        <f t="shared" si="100"/>
        <v>400</v>
      </c>
      <c r="R902" s="38"/>
      <c r="S902" s="25" t="s">
        <v>924</v>
      </c>
      <c r="T902" s="100">
        <v>45136</v>
      </c>
      <c r="U902" s="38">
        <f t="shared" si="101"/>
        <v>400</v>
      </c>
      <c r="V902" s="38">
        <f t="shared" si="102"/>
        <v>1</v>
      </c>
      <c r="W902" s="82">
        <f t="shared" si="103"/>
        <v>400</v>
      </c>
      <c r="X902" s="98" t="s">
        <v>95</v>
      </c>
      <c r="Y902" s="98" t="s">
        <v>89</v>
      </c>
      <c r="Z902" s="72"/>
      <c r="AA902" s="72"/>
      <c r="AB902" t="s">
        <v>100</v>
      </c>
      <c r="AC902" s="72" t="s">
        <v>101</v>
      </c>
    </row>
    <row r="903" spans="1:29" ht="15" customHeight="1">
      <c r="A903" s="38">
        <f t="shared" si="104"/>
        <v>901</v>
      </c>
      <c r="B903" s="82" t="s">
        <v>2398</v>
      </c>
      <c r="C903" s="39" t="str">
        <f>IF($B903&lt;&gt;"",_xlfn.IFNA(VLOOKUP($B903,'Node Details'!$B:$U,C$1,0),"Check"),"")</f>
        <v>0000M0T02-M0T020108</v>
      </c>
      <c r="D903" s="39" t="str">
        <f>IF($B903&lt;&gt;"",_xlfn.IFNA(VLOOKUP($B903,'Node Details'!$B:$U,D$1,0),"Check"),"")</f>
        <v>M0T</v>
      </c>
      <c r="E903" s="39" t="str">
        <f>IF($B903&lt;&gt;"",_xlfn.IFNA(VLOOKUP($B903,'Node Details'!$B:$U,E$1,0),"Check"),"")</f>
        <v>Airtel</v>
      </c>
      <c r="F903" s="85">
        <v>44946</v>
      </c>
      <c r="G903" s="82"/>
      <c r="H903" s="39" t="s">
        <v>2828</v>
      </c>
      <c r="I903" s="39">
        <v>1</v>
      </c>
      <c r="J903" s="38">
        <v>400</v>
      </c>
      <c r="K903" s="39">
        <f t="shared" si="98"/>
        <v>400</v>
      </c>
      <c r="L903" s="64">
        <v>44946</v>
      </c>
      <c r="M903" s="82"/>
      <c r="N903" s="96" t="s">
        <v>577</v>
      </c>
      <c r="O903" s="94">
        <v>45082</v>
      </c>
      <c r="P903" s="38">
        <f t="shared" si="99"/>
        <v>400</v>
      </c>
      <c r="Q903" s="38">
        <f t="shared" si="100"/>
        <v>400</v>
      </c>
      <c r="R903" s="38"/>
      <c r="S903" s="25" t="s">
        <v>924</v>
      </c>
      <c r="T903" s="100">
        <v>45136</v>
      </c>
      <c r="U903" s="38">
        <f t="shared" si="101"/>
        <v>400</v>
      </c>
      <c r="V903" s="38">
        <f t="shared" si="102"/>
        <v>1</v>
      </c>
      <c r="W903" s="82">
        <f t="shared" si="103"/>
        <v>400</v>
      </c>
      <c r="X903" s="98" t="s">
        <v>95</v>
      </c>
      <c r="Y903" s="98" t="s">
        <v>89</v>
      </c>
      <c r="Z903" s="72"/>
      <c r="AA903" s="72"/>
      <c r="AB903" t="s">
        <v>100</v>
      </c>
      <c r="AC903" s="72" t="s">
        <v>101</v>
      </c>
    </row>
    <row r="904" spans="1:29" ht="15" customHeight="1">
      <c r="A904" s="38">
        <f t="shared" si="104"/>
        <v>902</v>
      </c>
      <c r="B904" s="82" t="s">
        <v>2400</v>
      </c>
      <c r="C904" s="39" t="str">
        <f>IF($B904&lt;&gt;"",_xlfn.IFNA(VLOOKUP($B904,'Node Details'!$B:$U,C$1,0),"Check"),"")</f>
        <v>0000M0T02-M0T020108</v>
      </c>
      <c r="D904" s="39" t="str">
        <f>IF($B904&lt;&gt;"",_xlfn.IFNA(VLOOKUP($B904,'Node Details'!$B:$U,D$1,0),"Check"),"")</f>
        <v>M0T</v>
      </c>
      <c r="E904" s="39" t="str">
        <f>IF($B904&lt;&gt;"",_xlfn.IFNA(VLOOKUP($B904,'Node Details'!$B:$U,E$1,0),"Check"),"")</f>
        <v>Airtel</v>
      </c>
      <c r="F904" s="85">
        <v>44946</v>
      </c>
      <c r="G904" s="82"/>
      <c r="H904" s="39" t="s">
        <v>2828</v>
      </c>
      <c r="I904" s="39">
        <v>1</v>
      </c>
      <c r="J904" s="38">
        <v>400</v>
      </c>
      <c r="K904" s="39">
        <f t="shared" si="98"/>
        <v>400</v>
      </c>
      <c r="L904" s="64">
        <v>44946</v>
      </c>
      <c r="M904" s="82"/>
      <c r="N904" s="96" t="s">
        <v>577</v>
      </c>
      <c r="O904" s="94">
        <v>45082</v>
      </c>
      <c r="P904" s="38">
        <f t="shared" si="99"/>
        <v>400</v>
      </c>
      <c r="Q904" s="38">
        <f t="shared" si="100"/>
        <v>400</v>
      </c>
      <c r="R904" s="38"/>
      <c r="S904" s="25" t="s">
        <v>924</v>
      </c>
      <c r="T904" s="100">
        <v>45136</v>
      </c>
      <c r="U904" s="38">
        <f t="shared" si="101"/>
        <v>400</v>
      </c>
      <c r="V904" s="38">
        <f t="shared" si="102"/>
        <v>1</v>
      </c>
      <c r="W904" s="82">
        <f t="shared" si="103"/>
        <v>400</v>
      </c>
      <c r="X904" s="98" t="s">
        <v>95</v>
      </c>
      <c r="Y904" s="98" t="s">
        <v>89</v>
      </c>
      <c r="Z904" s="72"/>
      <c r="AA904" s="72"/>
      <c r="AB904" t="s">
        <v>100</v>
      </c>
      <c r="AC904" s="72" t="s">
        <v>101</v>
      </c>
    </row>
    <row r="905" spans="1:29" ht="15" customHeight="1">
      <c r="A905" s="38">
        <f t="shared" si="104"/>
        <v>903</v>
      </c>
      <c r="B905" s="82" t="s">
        <v>929</v>
      </c>
      <c r="C905" s="39" t="str">
        <f>IF($B905&lt;&gt;"",_xlfn.IFNA(VLOOKUP($B905,'Node Details'!$B:$U,C$1,0),"Check"),"")</f>
        <v>0000M0T02-M0T020108</v>
      </c>
      <c r="D905" s="39" t="str">
        <f>IF($B905&lt;&gt;"",_xlfn.IFNA(VLOOKUP($B905,'Node Details'!$B:$U,D$1,0),"Check"),"")</f>
        <v>M0T</v>
      </c>
      <c r="E905" s="39" t="str">
        <f>IF($B905&lt;&gt;"",_xlfn.IFNA(VLOOKUP($B905,'Node Details'!$B:$U,E$1,0),"Check"),"")</f>
        <v>Airtel</v>
      </c>
      <c r="F905" s="85">
        <v>44946</v>
      </c>
      <c r="G905" s="82"/>
      <c r="H905" s="39" t="s">
        <v>2828</v>
      </c>
      <c r="I905" s="39">
        <v>1</v>
      </c>
      <c r="J905" s="38">
        <v>400</v>
      </c>
      <c r="K905" s="39">
        <f t="shared" si="98"/>
        <v>400</v>
      </c>
      <c r="L905" s="64">
        <v>44946</v>
      </c>
      <c r="M905" s="82"/>
      <c r="N905" s="96" t="s">
        <v>577</v>
      </c>
      <c r="O905" s="94">
        <v>45082</v>
      </c>
      <c r="P905" s="38">
        <f t="shared" si="99"/>
        <v>400</v>
      </c>
      <c r="Q905" s="38">
        <f t="shared" si="100"/>
        <v>400</v>
      </c>
      <c r="R905" s="38"/>
      <c r="S905" s="25" t="s">
        <v>924</v>
      </c>
      <c r="T905" s="100">
        <v>45136</v>
      </c>
      <c r="U905" s="38">
        <f t="shared" si="101"/>
        <v>400</v>
      </c>
      <c r="V905" s="38">
        <f t="shared" si="102"/>
        <v>1</v>
      </c>
      <c r="W905" s="82">
        <f t="shared" si="103"/>
        <v>400</v>
      </c>
      <c r="X905" s="98" t="s">
        <v>95</v>
      </c>
      <c r="Y905" s="98" t="s">
        <v>89</v>
      </c>
      <c r="Z905" s="72"/>
      <c r="AA905" s="72"/>
      <c r="AB905" t="s">
        <v>100</v>
      </c>
      <c r="AC905" s="72" t="s">
        <v>101</v>
      </c>
    </row>
    <row r="906" spans="1:29" ht="15" customHeight="1">
      <c r="A906" s="38">
        <f t="shared" si="104"/>
        <v>904</v>
      </c>
      <c r="B906" s="82" t="s">
        <v>892</v>
      </c>
      <c r="C906" s="39" t="str">
        <f>IF($B906&lt;&gt;"",_xlfn.IFNA(VLOOKUP($B906,'Node Details'!$B:$U,C$1,0),"Check"),"")</f>
        <v>000DCLM0T-0000M0T03</v>
      </c>
      <c r="D906" s="39" t="str">
        <f>IF($B906&lt;&gt;"",_xlfn.IFNA(VLOOKUP($B906,'Node Details'!$B:$U,D$1,0),"Check"),"")</f>
        <v>M0T</v>
      </c>
      <c r="E906" s="39" t="str">
        <f>IF($B906&lt;&gt;"",_xlfn.IFNA(VLOOKUP($B906,'Node Details'!$B:$U,E$1,0),"Check"),"")</f>
        <v>Airtel</v>
      </c>
      <c r="F906" s="85">
        <v>44946</v>
      </c>
      <c r="G906" s="82"/>
      <c r="H906" s="39" t="s">
        <v>2825</v>
      </c>
      <c r="I906" s="39">
        <v>1</v>
      </c>
      <c r="J906" s="38">
        <v>400</v>
      </c>
      <c r="K906" s="39">
        <f t="shared" si="98"/>
        <v>400</v>
      </c>
      <c r="L906" s="64">
        <v>44946</v>
      </c>
      <c r="M906" s="82"/>
      <c r="N906" s="96" t="s">
        <v>577</v>
      </c>
      <c r="O906" s="94">
        <v>45082</v>
      </c>
      <c r="P906" s="38">
        <f t="shared" si="99"/>
        <v>400</v>
      </c>
      <c r="Q906" s="38">
        <f t="shared" si="100"/>
        <v>400</v>
      </c>
      <c r="R906" s="38"/>
      <c r="S906" s="25" t="s">
        <v>924</v>
      </c>
      <c r="T906" s="100">
        <v>45136</v>
      </c>
      <c r="U906" s="38">
        <f t="shared" si="101"/>
        <v>400</v>
      </c>
      <c r="V906" s="38">
        <f t="shared" si="102"/>
        <v>1</v>
      </c>
      <c r="W906" s="82">
        <f t="shared" si="103"/>
        <v>400</v>
      </c>
      <c r="X906" s="98" t="s">
        <v>95</v>
      </c>
      <c r="Y906" s="98" t="s">
        <v>89</v>
      </c>
      <c r="Z906" s="72"/>
      <c r="AA906" s="72"/>
      <c r="AB906" t="s">
        <v>100</v>
      </c>
      <c r="AC906" s="72" t="s">
        <v>101</v>
      </c>
    </row>
    <row r="907" spans="1:29" ht="15" customHeight="1">
      <c r="A907" s="38">
        <f t="shared" si="104"/>
        <v>905</v>
      </c>
      <c r="B907" s="82" t="s">
        <v>938</v>
      </c>
      <c r="C907" s="39" t="str">
        <f>IF($B907&lt;&gt;"",_xlfn.IFNA(VLOOKUP($B907,'Node Details'!$B:$U,C$1,0),"Check"),"")</f>
        <v>0000M0T03-M0T030103</v>
      </c>
      <c r="D907" s="39" t="str">
        <f>IF($B907&lt;&gt;"",_xlfn.IFNA(VLOOKUP($B907,'Node Details'!$B:$U,D$1,0),"Check"),"")</f>
        <v>M0T</v>
      </c>
      <c r="E907" s="39" t="str">
        <f>IF($B907&lt;&gt;"",_xlfn.IFNA(VLOOKUP($B907,'Node Details'!$B:$U,E$1,0),"Check"),"")</f>
        <v>Airtel</v>
      </c>
      <c r="F907" s="85">
        <v>44946</v>
      </c>
      <c r="G907" s="82"/>
      <c r="H907" s="39" t="s">
        <v>2828</v>
      </c>
      <c r="I907" s="39">
        <v>1</v>
      </c>
      <c r="J907" s="38">
        <v>400</v>
      </c>
      <c r="K907" s="39">
        <f t="shared" si="98"/>
        <v>400</v>
      </c>
      <c r="L907" s="64">
        <v>44946</v>
      </c>
      <c r="M907" s="82"/>
      <c r="N907" s="96" t="s">
        <v>577</v>
      </c>
      <c r="O907" s="94">
        <v>45082</v>
      </c>
      <c r="P907" s="38">
        <f t="shared" si="99"/>
        <v>400</v>
      </c>
      <c r="Q907" s="38">
        <f t="shared" si="100"/>
        <v>400</v>
      </c>
      <c r="R907" s="38"/>
      <c r="S907" s="25" t="s">
        <v>924</v>
      </c>
      <c r="T907" s="100">
        <v>45136</v>
      </c>
      <c r="U907" s="38">
        <f t="shared" si="101"/>
        <v>400</v>
      </c>
      <c r="V907" s="38">
        <f t="shared" si="102"/>
        <v>1</v>
      </c>
      <c r="W907" s="82">
        <f t="shared" si="103"/>
        <v>400</v>
      </c>
      <c r="X907" s="98" t="s">
        <v>95</v>
      </c>
      <c r="Y907" s="98" t="s">
        <v>89</v>
      </c>
      <c r="Z907" s="72"/>
      <c r="AA907" s="72"/>
      <c r="AB907" t="s">
        <v>100</v>
      </c>
      <c r="AC907" s="72" t="s">
        <v>101</v>
      </c>
    </row>
    <row r="908" spans="1:29" ht="15" customHeight="1">
      <c r="A908" s="38">
        <f t="shared" si="104"/>
        <v>906</v>
      </c>
      <c r="B908" s="82" t="s">
        <v>942</v>
      </c>
      <c r="C908" s="39" t="str">
        <f>IF($B908&lt;&gt;"",_xlfn.IFNA(VLOOKUP($B908,'Node Details'!$B:$U,C$1,0),"Check"),"")</f>
        <v>0000M0T02-M0T020108</v>
      </c>
      <c r="D908" s="39" t="str">
        <f>IF($B908&lt;&gt;"",_xlfn.IFNA(VLOOKUP($B908,'Node Details'!$B:$U,D$1,0),"Check"),"")</f>
        <v>M0T</v>
      </c>
      <c r="E908" s="39" t="str">
        <f>IF($B908&lt;&gt;"",_xlfn.IFNA(VLOOKUP($B908,'Node Details'!$B:$U,E$1,0),"Check"),"")</f>
        <v>Airtel</v>
      </c>
      <c r="F908" s="85">
        <v>44946</v>
      </c>
      <c r="G908" s="82"/>
      <c r="H908" s="39" t="s">
        <v>2828</v>
      </c>
      <c r="I908" s="39">
        <v>1</v>
      </c>
      <c r="J908" s="38">
        <v>400</v>
      </c>
      <c r="K908" s="39">
        <f t="shared" si="98"/>
        <v>400</v>
      </c>
      <c r="L908" s="64">
        <v>44946</v>
      </c>
      <c r="M908" s="82"/>
      <c r="N908" s="96" t="s">
        <v>577</v>
      </c>
      <c r="O908" s="94">
        <v>45082</v>
      </c>
      <c r="P908" s="38">
        <f t="shared" si="99"/>
        <v>400</v>
      </c>
      <c r="Q908" s="38">
        <f t="shared" si="100"/>
        <v>400</v>
      </c>
      <c r="R908" s="38"/>
      <c r="S908" s="25" t="s">
        <v>924</v>
      </c>
      <c r="T908" s="100">
        <v>45136</v>
      </c>
      <c r="U908" s="38">
        <f t="shared" si="101"/>
        <v>400</v>
      </c>
      <c r="V908" s="38">
        <f t="shared" si="102"/>
        <v>1</v>
      </c>
      <c r="W908" s="82">
        <f t="shared" si="103"/>
        <v>400</v>
      </c>
      <c r="X908" s="98" t="s">
        <v>95</v>
      </c>
      <c r="Y908" s="98" t="s">
        <v>89</v>
      </c>
      <c r="Z908" s="72"/>
      <c r="AA908" s="72"/>
      <c r="AB908" t="s">
        <v>100</v>
      </c>
      <c r="AC908" s="72" t="s">
        <v>101</v>
      </c>
    </row>
    <row r="909" spans="1:29" ht="15" customHeight="1">
      <c r="A909" s="38">
        <f t="shared" si="104"/>
        <v>907</v>
      </c>
      <c r="B909" s="82" t="s">
        <v>993</v>
      </c>
      <c r="C909" s="39" t="str">
        <f>IF($B909&lt;&gt;"",_xlfn.IFNA(VLOOKUP($B909,'Node Details'!$B:$U,C$1,0),"Check"),"")</f>
        <v>0000M0T03-M0T030103</v>
      </c>
      <c r="D909" s="39" t="str">
        <f>IF($B909&lt;&gt;"",_xlfn.IFNA(VLOOKUP($B909,'Node Details'!$B:$U,D$1,0),"Check"),"")</f>
        <v>M0T</v>
      </c>
      <c r="E909" s="39" t="str">
        <f>IF($B909&lt;&gt;"",_xlfn.IFNA(VLOOKUP($B909,'Node Details'!$B:$U,E$1,0),"Check"),"")</f>
        <v>Airtel</v>
      </c>
      <c r="F909" s="85">
        <v>44946</v>
      </c>
      <c r="G909" s="82"/>
      <c r="H909" s="39" t="s">
        <v>2828</v>
      </c>
      <c r="I909" s="39">
        <v>1</v>
      </c>
      <c r="J909" s="38">
        <v>400</v>
      </c>
      <c r="K909" s="39">
        <f t="shared" si="98"/>
        <v>400</v>
      </c>
      <c r="L909" s="64">
        <v>44946</v>
      </c>
      <c r="M909" s="82"/>
      <c r="N909" s="96" t="s">
        <v>577</v>
      </c>
      <c r="O909" s="94">
        <v>45082</v>
      </c>
      <c r="P909" s="38">
        <f t="shared" si="99"/>
        <v>400</v>
      </c>
      <c r="Q909" s="38">
        <f t="shared" si="100"/>
        <v>400</v>
      </c>
      <c r="R909" s="38"/>
      <c r="S909" s="25" t="s">
        <v>924</v>
      </c>
      <c r="T909" s="100">
        <v>45136</v>
      </c>
      <c r="U909" s="38">
        <f t="shared" si="101"/>
        <v>400</v>
      </c>
      <c r="V909" s="38">
        <f t="shared" si="102"/>
        <v>1</v>
      </c>
      <c r="W909" s="82">
        <f t="shared" si="103"/>
        <v>400</v>
      </c>
      <c r="X909" s="98" t="s">
        <v>95</v>
      </c>
      <c r="Y909" s="98" t="s">
        <v>89</v>
      </c>
      <c r="Z909" s="72"/>
      <c r="AA909" s="72"/>
      <c r="AB909" t="s">
        <v>100</v>
      </c>
      <c r="AC909" s="72" t="s">
        <v>101</v>
      </c>
    </row>
    <row r="910" spans="1:29" ht="15" customHeight="1">
      <c r="A910" s="38">
        <f t="shared" si="104"/>
        <v>908</v>
      </c>
      <c r="B910" s="82" t="s">
        <v>932</v>
      </c>
      <c r="C910" s="39" t="str">
        <f>IF($B910&lt;&gt;"",_xlfn.IFNA(VLOOKUP($B910,'Node Details'!$B:$U,C$1,0),"Check"),"")</f>
        <v>0000M0T03-M0T030104</v>
      </c>
      <c r="D910" s="39" t="str">
        <f>IF($B910&lt;&gt;"",_xlfn.IFNA(VLOOKUP($B910,'Node Details'!$B:$U,D$1,0),"Check"),"")</f>
        <v>M0T</v>
      </c>
      <c r="E910" s="39" t="str">
        <f>IF($B910&lt;&gt;"",_xlfn.IFNA(VLOOKUP($B910,'Node Details'!$B:$U,E$1,0),"Check"),"")</f>
        <v>Airtel</v>
      </c>
      <c r="F910" s="85">
        <v>44946</v>
      </c>
      <c r="G910" s="82"/>
      <c r="H910" s="39" t="s">
        <v>2828</v>
      </c>
      <c r="I910" s="39">
        <v>1</v>
      </c>
      <c r="J910" s="38">
        <v>400</v>
      </c>
      <c r="K910" s="39">
        <f t="shared" si="98"/>
        <v>400</v>
      </c>
      <c r="L910" s="64">
        <v>44946</v>
      </c>
      <c r="M910" s="82"/>
      <c r="N910" s="96" t="s">
        <v>577</v>
      </c>
      <c r="O910" s="94">
        <v>45082</v>
      </c>
      <c r="P910" s="38">
        <f t="shared" si="99"/>
        <v>400</v>
      </c>
      <c r="Q910" s="38">
        <f t="shared" si="100"/>
        <v>400</v>
      </c>
      <c r="R910" s="38"/>
      <c r="S910" s="25" t="s">
        <v>924</v>
      </c>
      <c r="T910" s="100">
        <v>45136</v>
      </c>
      <c r="U910" s="38">
        <f t="shared" si="101"/>
        <v>400</v>
      </c>
      <c r="V910" s="38">
        <f t="shared" si="102"/>
        <v>1</v>
      </c>
      <c r="W910" s="82">
        <f t="shared" si="103"/>
        <v>400</v>
      </c>
      <c r="X910" s="98" t="s">
        <v>95</v>
      </c>
      <c r="Y910" s="98" t="s">
        <v>89</v>
      </c>
      <c r="Z910" s="72"/>
      <c r="AA910" s="72"/>
      <c r="AB910" t="s">
        <v>100</v>
      </c>
      <c r="AC910" s="72" t="s">
        <v>101</v>
      </c>
    </row>
    <row r="911" spans="1:29" ht="15" customHeight="1">
      <c r="A911" s="38">
        <f t="shared" si="104"/>
        <v>909</v>
      </c>
      <c r="B911" s="82" t="s">
        <v>935</v>
      </c>
      <c r="C911" s="39" t="str">
        <f>IF($B911&lt;&gt;"",_xlfn.IFNA(VLOOKUP($B911,'Node Details'!$B:$U,C$1,0),"Check"),"")</f>
        <v>0000M0T03-M0T030105</v>
      </c>
      <c r="D911" s="39" t="str">
        <f>IF($B911&lt;&gt;"",_xlfn.IFNA(VLOOKUP($B911,'Node Details'!$B:$U,D$1,0),"Check"),"")</f>
        <v>M0T</v>
      </c>
      <c r="E911" s="39" t="str">
        <f>IF($B911&lt;&gt;"",_xlfn.IFNA(VLOOKUP($B911,'Node Details'!$B:$U,E$1,0),"Check"),"")</f>
        <v>Airtel</v>
      </c>
      <c r="F911" s="85">
        <v>44946</v>
      </c>
      <c r="G911" s="82"/>
      <c r="H911" s="39" t="s">
        <v>2828</v>
      </c>
      <c r="I911" s="39">
        <v>1</v>
      </c>
      <c r="J911" s="38">
        <v>400</v>
      </c>
      <c r="K911" s="39">
        <f t="shared" si="98"/>
        <v>400</v>
      </c>
      <c r="L911" s="64">
        <v>44946</v>
      </c>
      <c r="M911" s="82"/>
      <c r="N911" s="96" t="s">
        <v>577</v>
      </c>
      <c r="O911" s="94">
        <v>45082</v>
      </c>
      <c r="P911" s="38">
        <f t="shared" si="99"/>
        <v>400</v>
      </c>
      <c r="Q911" s="38">
        <f t="shared" si="100"/>
        <v>400</v>
      </c>
      <c r="R911" s="38"/>
      <c r="S911" s="25" t="s">
        <v>924</v>
      </c>
      <c r="T911" s="100">
        <v>45136</v>
      </c>
      <c r="U911" s="38">
        <f t="shared" si="101"/>
        <v>400</v>
      </c>
      <c r="V911" s="38">
        <f t="shared" si="102"/>
        <v>1</v>
      </c>
      <c r="W911" s="82">
        <f t="shared" si="103"/>
        <v>400</v>
      </c>
      <c r="X911" s="98" t="s">
        <v>95</v>
      </c>
      <c r="Y911" s="98" t="s">
        <v>89</v>
      </c>
      <c r="Z911" s="72"/>
      <c r="AA911" s="72"/>
      <c r="AB911" t="s">
        <v>100</v>
      </c>
      <c r="AC911" s="72" t="s">
        <v>101</v>
      </c>
    </row>
    <row r="912" spans="1:29" ht="15" customHeight="1">
      <c r="A912" s="38">
        <f t="shared" si="104"/>
        <v>910</v>
      </c>
      <c r="B912" s="82" t="s">
        <v>939</v>
      </c>
      <c r="C912" s="39" t="str">
        <f>IF($B912&lt;&gt;"",_xlfn.IFNA(VLOOKUP($B912,'Node Details'!$B:$U,C$1,0),"Check"),"")</f>
        <v>M0T030101-M0T030106</v>
      </c>
      <c r="D912" s="39" t="str">
        <f>IF($B912&lt;&gt;"",_xlfn.IFNA(VLOOKUP($B912,'Node Details'!$B:$U,D$1,0),"Check"),"")</f>
        <v>M0T</v>
      </c>
      <c r="E912" s="39" t="str">
        <f>IF($B912&lt;&gt;"",_xlfn.IFNA(VLOOKUP($B912,'Node Details'!$B:$U,E$1,0),"Check"),"")</f>
        <v>Airtel</v>
      </c>
      <c r="F912" s="85">
        <v>44946</v>
      </c>
      <c r="G912" s="82"/>
      <c r="H912" s="39" t="s">
        <v>2828</v>
      </c>
      <c r="I912" s="39">
        <v>1</v>
      </c>
      <c r="J912" s="38">
        <v>400</v>
      </c>
      <c r="K912" s="39">
        <f t="shared" si="98"/>
        <v>400</v>
      </c>
      <c r="L912" s="64">
        <v>45105</v>
      </c>
      <c r="M912" s="82"/>
      <c r="N912" s="96" t="s">
        <v>577</v>
      </c>
      <c r="O912" s="94">
        <v>45082</v>
      </c>
      <c r="P912" s="38">
        <f t="shared" si="99"/>
        <v>400</v>
      </c>
      <c r="Q912" s="38">
        <f t="shared" si="100"/>
        <v>400</v>
      </c>
      <c r="R912" s="38"/>
      <c r="S912" s="25" t="s">
        <v>924</v>
      </c>
      <c r="T912" s="100">
        <v>45136</v>
      </c>
      <c r="U912" s="38">
        <f t="shared" si="101"/>
        <v>400</v>
      </c>
      <c r="V912" s="38">
        <f t="shared" si="102"/>
        <v>1</v>
      </c>
      <c r="W912" s="82">
        <f t="shared" si="103"/>
        <v>400</v>
      </c>
      <c r="X912" s="98" t="s">
        <v>95</v>
      </c>
      <c r="Y912" s="98" t="s">
        <v>89</v>
      </c>
      <c r="Z912" s="72"/>
      <c r="AA912" s="72"/>
      <c r="AB912" t="s">
        <v>100</v>
      </c>
      <c r="AC912" s="72" t="s">
        <v>101</v>
      </c>
    </row>
    <row r="913" spans="1:29" ht="15" customHeight="1">
      <c r="A913" s="38">
        <f t="shared" si="104"/>
        <v>911</v>
      </c>
      <c r="B913" s="82" t="s">
        <v>944</v>
      </c>
      <c r="C913" s="39" t="str">
        <f>IF($B913&lt;&gt;"",_xlfn.IFNA(VLOOKUP($B913,'Node Details'!$B:$U,C$1,0),"Check"),"")</f>
        <v>M0T030102-M0T030107</v>
      </c>
      <c r="D913" s="39" t="str">
        <f>IF($B913&lt;&gt;"",_xlfn.IFNA(VLOOKUP($B913,'Node Details'!$B:$U,D$1,0),"Check"),"")</f>
        <v>M0T</v>
      </c>
      <c r="E913" s="39" t="str">
        <f>IF($B913&lt;&gt;"",_xlfn.IFNA(VLOOKUP($B913,'Node Details'!$B:$U,E$1,0),"Check"),"")</f>
        <v>Airtel</v>
      </c>
      <c r="F913" s="85">
        <v>44946</v>
      </c>
      <c r="G913" s="82"/>
      <c r="H913" s="39" t="s">
        <v>2828</v>
      </c>
      <c r="I913" s="39">
        <v>1</v>
      </c>
      <c r="J913" s="38">
        <v>400</v>
      </c>
      <c r="K913" s="39">
        <f t="shared" si="98"/>
        <v>400</v>
      </c>
      <c r="L913" s="64">
        <v>45105</v>
      </c>
      <c r="M913" s="82"/>
      <c r="N913" s="96" t="s">
        <v>577</v>
      </c>
      <c r="O913" s="94">
        <v>45082</v>
      </c>
      <c r="P913" s="38">
        <f t="shared" si="99"/>
        <v>400</v>
      </c>
      <c r="Q913" s="38">
        <f t="shared" si="100"/>
        <v>400</v>
      </c>
      <c r="R913" s="38"/>
      <c r="S913" s="25" t="s">
        <v>924</v>
      </c>
      <c r="T913" s="100">
        <v>45136</v>
      </c>
      <c r="U913" s="38">
        <f t="shared" si="101"/>
        <v>400</v>
      </c>
      <c r="V913" s="38">
        <f t="shared" si="102"/>
        <v>1</v>
      </c>
      <c r="W913" s="82">
        <f t="shared" si="103"/>
        <v>400</v>
      </c>
      <c r="X913" s="98" t="s">
        <v>95</v>
      </c>
      <c r="Y913" s="98" t="s">
        <v>89</v>
      </c>
      <c r="Z913" s="72"/>
      <c r="AA913" s="72"/>
      <c r="AB913" t="s">
        <v>100</v>
      </c>
      <c r="AC913" s="72" t="s">
        <v>101</v>
      </c>
    </row>
    <row r="914" spans="1:29" ht="15" customHeight="1">
      <c r="A914" s="38">
        <f t="shared" si="104"/>
        <v>912</v>
      </c>
      <c r="B914" s="82" t="s">
        <v>947</v>
      </c>
      <c r="C914" s="39" t="str">
        <f>IF($B914&lt;&gt;"",_xlfn.IFNA(VLOOKUP($B914,'Node Details'!$B:$U,C$1,0),"Check"),"")</f>
        <v>000DCLM0T-0000M0T06</v>
      </c>
      <c r="D914" s="39" t="str">
        <f>IF($B914&lt;&gt;"",_xlfn.IFNA(VLOOKUP($B914,'Node Details'!$B:$U,D$1,0),"Check"),"")</f>
        <v>M0T</v>
      </c>
      <c r="E914" s="39" t="str">
        <f>IF($B914&lt;&gt;"",_xlfn.IFNA(VLOOKUP($B914,'Node Details'!$B:$U,E$1,0),"Check"),"")</f>
        <v>Airtel</v>
      </c>
      <c r="F914" s="85">
        <v>44946</v>
      </c>
      <c r="G914" s="82"/>
      <c r="H914" s="39" t="s">
        <v>2825</v>
      </c>
      <c r="I914" s="39">
        <v>1</v>
      </c>
      <c r="J914" s="38">
        <v>400</v>
      </c>
      <c r="K914" s="39">
        <f t="shared" si="98"/>
        <v>400</v>
      </c>
      <c r="L914" s="64">
        <v>44946</v>
      </c>
      <c r="M914" s="82"/>
      <c r="N914" s="96" t="s">
        <v>577</v>
      </c>
      <c r="O914" s="94">
        <v>45082</v>
      </c>
      <c r="P914" s="38">
        <f t="shared" si="99"/>
        <v>400</v>
      </c>
      <c r="Q914" s="38">
        <f t="shared" si="100"/>
        <v>400</v>
      </c>
      <c r="R914" s="38"/>
      <c r="S914" s="25" t="s">
        <v>924</v>
      </c>
      <c r="T914" s="100">
        <v>45136</v>
      </c>
      <c r="U914" s="38">
        <f t="shared" si="101"/>
        <v>400</v>
      </c>
      <c r="V914" s="38">
        <f t="shared" si="102"/>
        <v>1</v>
      </c>
      <c r="W914" s="82">
        <f t="shared" si="103"/>
        <v>400</v>
      </c>
      <c r="X914" s="98" t="s">
        <v>95</v>
      </c>
      <c r="Y914" s="98" t="s">
        <v>89</v>
      </c>
      <c r="Z914" s="72"/>
      <c r="AA914" s="72"/>
      <c r="AB914" t="s">
        <v>100</v>
      </c>
      <c r="AC914" s="72" t="s">
        <v>101</v>
      </c>
    </row>
    <row r="915" spans="1:29" ht="15" customHeight="1">
      <c r="A915" s="38">
        <f t="shared" si="104"/>
        <v>913</v>
      </c>
      <c r="B915" s="82" t="s">
        <v>949</v>
      </c>
      <c r="C915" s="39" t="str">
        <f>IF($B915&lt;&gt;"",_xlfn.IFNA(VLOOKUP($B915,'Node Details'!$B:$U,C$1,0),"Check"),"")</f>
        <v>0000M0T04-M0T040101</v>
      </c>
      <c r="D915" s="39" t="str">
        <f>IF($B915&lt;&gt;"",_xlfn.IFNA(VLOOKUP($B915,'Node Details'!$B:$U,D$1,0),"Check"),"")</f>
        <v>M0T</v>
      </c>
      <c r="E915" s="39" t="str">
        <f>IF($B915&lt;&gt;"",_xlfn.IFNA(VLOOKUP($B915,'Node Details'!$B:$U,E$1,0),"Check"),"")</f>
        <v>Airtel</v>
      </c>
      <c r="F915" s="85">
        <v>44946</v>
      </c>
      <c r="G915" s="82"/>
      <c r="H915" s="39" t="s">
        <v>2828</v>
      </c>
      <c r="I915" s="39">
        <v>1</v>
      </c>
      <c r="J915" s="38">
        <v>400</v>
      </c>
      <c r="K915" s="39">
        <f t="shared" si="98"/>
        <v>400</v>
      </c>
      <c r="L915" s="64">
        <v>44946</v>
      </c>
      <c r="M915" s="82"/>
      <c r="N915" s="96" t="s">
        <v>577</v>
      </c>
      <c r="O915" s="94">
        <v>45082</v>
      </c>
      <c r="P915" s="38">
        <f t="shared" si="99"/>
        <v>400</v>
      </c>
      <c r="Q915" s="38">
        <f t="shared" si="100"/>
        <v>400</v>
      </c>
      <c r="R915" s="38"/>
      <c r="S915" s="25" t="s">
        <v>924</v>
      </c>
      <c r="T915" s="100">
        <v>45136</v>
      </c>
      <c r="U915" s="38">
        <f t="shared" si="101"/>
        <v>400</v>
      </c>
      <c r="V915" s="38">
        <f t="shared" si="102"/>
        <v>1</v>
      </c>
      <c r="W915" s="82">
        <f t="shared" si="103"/>
        <v>400</v>
      </c>
      <c r="X915" s="98" t="s">
        <v>95</v>
      </c>
      <c r="Y915" s="98" t="s">
        <v>89</v>
      </c>
      <c r="Z915" s="72"/>
      <c r="AA915" s="72"/>
      <c r="AB915" t="s">
        <v>100</v>
      </c>
      <c r="AC915" s="72" t="s">
        <v>101</v>
      </c>
    </row>
    <row r="916" spans="1:29" ht="15" customHeight="1">
      <c r="A916" s="38">
        <f t="shared" si="104"/>
        <v>914</v>
      </c>
      <c r="B916" s="82" t="s">
        <v>2402</v>
      </c>
      <c r="C916" s="39" t="str">
        <f>IF($B916&lt;&gt;"",_xlfn.IFNA(VLOOKUP($B916,'Node Details'!$B:$U,C$1,0),"Check"),"")</f>
        <v>0000M0T04-M0T040105</v>
      </c>
      <c r="D916" s="39" t="str">
        <f>IF($B916&lt;&gt;"",_xlfn.IFNA(VLOOKUP($B916,'Node Details'!$B:$U,D$1,0),"Check"),"")</f>
        <v>M0T</v>
      </c>
      <c r="E916" s="39" t="str">
        <f>IF($B916&lt;&gt;"",_xlfn.IFNA(VLOOKUP($B916,'Node Details'!$B:$U,E$1,0),"Check"),"")</f>
        <v>Airtel</v>
      </c>
      <c r="F916" s="85">
        <v>44946</v>
      </c>
      <c r="G916" s="82"/>
      <c r="H916" s="39" t="s">
        <v>2828</v>
      </c>
      <c r="I916" s="39">
        <v>1</v>
      </c>
      <c r="J916" s="38">
        <v>400</v>
      </c>
      <c r="K916" s="39">
        <f t="shared" si="98"/>
        <v>400</v>
      </c>
      <c r="L916" s="64">
        <v>44946</v>
      </c>
      <c r="M916" s="82"/>
      <c r="N916" s="96" t="s">
        <v>577</v>
      </c>
      <c r="O916" s="94">
        <v>45082</v>
      </c>
      <c r="P916" s="38">
        <f t="shared" si="99"/>
        <v>400</v>
      </c>
      <c r="Q916" s="38">
        <f t="shared" si="100"/>
        <v>400</v>
      </c>
      <c r="R916" s="38"/>
      <c r="S916" s="25" t="s">
        <v>924</v>
      </c>
      <c r="T916" s="100">
        <v>45136</v>
      </c>
      <c r="U916" s="38">
        <f t="shared" si="101"/>
        <v>400</v>
      </c>
      <c r="V916" s="38">
        <f t="shared" si="102"/>
        <v>1</v>
      </c>
      <c r="W916" s="82">
        <f t="shared" si="103"/>
        <v>400</v>
      </c>
      <c r="X916" s="98" t="s">
        <v>95</v>
      </c>
      <c r="Y916" s="98" t="s">
        <v>89</v>
      </c>
      <c r="Z916" s="72"/>
      <c r="AA916" s="72"/>
      <c r="AB916" t="s">
        <v>100</v>
      </c>
      <c r="AC916" s="72" t="s">
        <v>101</v>
      </c>
    </row>
    <row r="917" spans="1:29" ht="15" customHeight="1">
      <c r="A917" s="38">
        <f t="shared" si="104"/>
        <v>915</v>
      </c>
      <c r="B917" s="82" t="s">
        <v>2404</v>
      </c>
      <c r="C917" s="39" t="str">
        <f>IF($B917&lt;&gt;"",_xlfn.IFNA(VLOOKUP($B917,'Node Details'!$B:$U,C$1,0),"Check"),"")</f>
        <v>0000M0T04-M0T040107</v>
      </c>
      <c r="D917" s="39" t="str">
        <f>IF($B917&lt;&gt;"",_xlfn.IFNA(VLOOKUP($B917,'Node Details'!$B:$U,D$1,0),"Check"),"")</f>
        <v>M0T</v>
      </c>
      <c r="E917" s="39" t="str">
        <f>IF($B917&lt;&gt;"",_xlfn.IFNA(VLOOKUP($B917,'Node Details'!$B:$U,E$1,0),"Check"),"")</f>
        <v>Airtel</v>
      </c>
      <c r="F917" s="85">
        <v>44946</v>
      </c>
      <c r="G917" s="82"/>
      <c r="H917" s="39" t="s">
        <v>2828</v>
      </c>
      <c r="I917" s="39">
        <v>1</v>
      </c>
      <c r="J917" s="38">
        <v>400</v>
      </c>
      <c r="K917" s="39">
        <f t="shared" si="98"/>
        <v>400</v>
      </c>
      <c r="L917" s="64">
        <v>44946</v>
      </c>
      <c r="M917" s="82"/>
      <c r="N917" s="96" t="s">
        <v>577</v>
      </c>
      <c r="O917" s="94">
        <v>45082</v>
      </c>
      <c r="P917" s="38">
        <f t="shared" si="99"/>
        <v>400</v>
      </c>
      <c r="Q917" s="38">
        <f t="shared" si="100"/>
        <v>400</v>
      </c>
      <c r="R917" s="38"/>
      <c r="S917" s="25" t="s">
        <v>924</v>
      </c>
      <c r="T917" s="100">
        <v>45136</v>
      </c>
      <c r="U917" s="38">
        <f t="shared" si="101"/>
        <v>400</v>
      </c>
      <c r="V917" s="38">
        <f t="shared" si="102"/>
        <v>1</v>
      </c>
      <c r="W917" s="82">
        <f t="shared" si="103"/>
        <v>400</v>
      </c>
      <c r="X917" s="98" t="s">
        <v>95</v>
      </c>
      <c r="Y917" s="98" t="s">
        <v>89</v>
      </c>
      <c r="Z917" s="72"/>
      <c r="AA917" s="72"/>
      <c r="AB917" t="s">
        <v>100</v>
      </c>
      <c r="AC917" s="72" t="s">
        <v>101</v>
      </c>
    </row>
    <row r="918" spans="1:29" ht="15" customHeight="1">
      <c r="A918" s="38">
        <f t="shared" si="104"/>
        <v>916</v>
      </c>
      <c r="B918" s="82" t="s">
        <v>2406</v>
      </c>
      <c r="C918" s="39" t="str">
        <f>IF($B918&lt;&gt;"",_xlfn.IFNA(VLOOKUP($B918,'Node Details'!$B:$U,C$1,0),"Check"),"")</f>
        <v>0000M0T04-M0T040105</v>
      </c>
      <c r="D918" s="39" t="str">
        <f>IF($B918&lt;&gt;"",_xlfn.IFNA(VLOOKUP($B918,'Node Details'!$B:$U,D$1,0),"Check"),"")</f>
        <v>M0T</v>
      </c>
      <c r="E918" s="39" t="str">
        <f>IF($B918&lt;&gt;"",_xlfn.IFNA(VLOOKUP($B918,'Node Details'!$B:$U,E$1,0),"Check"),"")</f>
        <v>Airtel</v>
      </c>
      <c r="F918" s="85">
        <v>44946</v>
      </c>
      <c r="G918" s="82"/>
      <c r="H918" s="39" t="s">
        <v>2828</v>
      </c>
      <c r="I918" s="39">
        <v>1</v>
      </c>
      <c r="J918" s="38">
        <v>400</v>
      </c>
      <c r="K918" s="39">
        <f t="shared" si="98"/>
        <v>400</v>
      </c>
      <c r="L918" s="64">
        <v>44946</v>
      </c>
      <c r="M918" s="82"/>
      <c r="N918" s="96" t="s">
        <v>577</v>
      </c>
      <c r="O918" s="94">
        <v>45082</v>
      </c>
      <c r="P918" s="38">
        <f t="shared" si="99"/>
        <v>400</v>
      </c>
      <c r="Q918" s="38">
        <f t="shared" si="100"/>
        <v>400</v>
      </c>
      <c r="R918" s="38"/>
      <c r="S918" s="25" t="s">
        <v>924</v>
      </c>
      <c r="T918" s="100">
        <v>45136</v>
      </c>
      <c r="U918" s="38">
        <f t="shared" si="101"/>
        <v>400</v>
      </c>
      <c r="V918" s="38">
        <f t="shared" si="102"/>
        <v>1</v>
      </c>
      <c r="W918" s="82">
        <f t="shared" si="103"/>
        <v>400</v>
      </c>
      <c r="X918" s="98" t="s">
        <v>95</v>
      </c>
      <c r="Y918" s="98" t="s">
        <v>89</v>
      </c>
      <c r="Z918" s="72"/>
      <c r="AA918" s="72"/>
      <c r="AB918" t="s">
        <v>100</v>
      </c>
      <c r="AC918" s="72" t="s">
        <v>101</v>
      </c>
    </row>
    <row r="919" spans="1:29" ht="15" customHeight="1">
      <c r="A919" s="38">
        <f t="shared" si="104"/>
        <v>917</v>
      </c>
      <c r="B919" s="82" t="s">
        <v>951</v>
      </c>
      <c r="C919" s="39" t="str">
        <f>IF($B919&lt;&gt;"",_xlfn.IFNA(VLOOKUP($B919,'Node Details'!$B:$U,C$1,0),"Check"),"")</f>
        <v>0000M0T04-M0T040105</v>
      </c>
      <c r="D919" s="39" t="str">
        <f>IF($B919&lt;&gt;"",_xlfn.IFNA(VLOOKUP($B919,'Node Details'!$B:$U,D$1,0),"Check"),"")</f>
        <v>M0T</v>
      </c>
      <c r="E919" s="39" t="str">
        <f>IF($B919&lt;&gt;"",_xlfn.IFNA(VLOOKUP($B919,'Node Details'!$B:$U,E$1,0),"Check"),"")</f>
        <v>Airtel</v>
      </c>
      <c r="F919" s="85">
        <v>44946</v>
      </c>
      <c r="G919" s="82"/>
      <c r="H919" s="39" t="s">
        <v>2828</v>
      </c>
      <c r="I919" s="39">
        <v>1</v>
      </c>
      <c r="J919" s="38">
        <v>400</v>
      </c>
      <c r="K919" s="39">
        <f t="shared" si="98"/>
        <v>400</v>
      </c>
      <c r="L919" s="64">
        <v>44946</v>
      </c>
      <c r="M919" s="82"/>
      <c r="N919" s="96" t="s">
        <v>577</v>
      </c>
      <c r="O919" s="94">
        <v>45082</v>
      </c>
      <c r="P919" s="38">
        <f t="shared" si="99"/>
        <v>400</v>
      </c>
      <c r="Q919" s="38">
        <f t="shared" si="100"/>
        <v>400</v>
      </c>
      <c r="R919" s="38"/>
      <c r="S919" s="25" t="s">
        <v>924</v>
      </c>
      <c r="T919" s="100">
        <v>45136</v>
      </c>
      <c r="U919" s="38">
        <f t="shared" si="101"/>
        <v>400</v>
      </c>
      <c r="V919" s="38">
        <f t="shared" si="102"/>
        <v>1</v>
      </c>
      <c r="W919" s="82">
        <f t="shared" si="103"/>
        <v>400</v>
      </c>
      <c r="X919" s="98" t="s">
        <v>95</v>
      </c>
      <c r="Y919" s="98" t="s">
        <v>89</v>
      </c>
      <c r="Z919" s="72"/>
      <c r="AA919" s="72"/>
      <c r="AB919" t="s">
        <v>100</v>
      </c>
      <c r="AC919" s="72" t="s">
        <v>101</v>
      </c>
    </row>
    <row r="920" spans="1:29" ht="15" customHeight="1">
      <c r="A920" s="38">
        <f t="shared" si="104"/>
        <v>918</v>
      </c>
      <c r="B920" s="82" t="s">
        <v>2408</v>
      </c>
      <c r="C920" s="39" t="str">
        <f>IF($B920&lt;&gt;"",_xlfn.IFNA(VLOOKUP($B920,'Node Details'!$B:$U,C$1,0),"Check"),"")</f>
        <v>0000M0T04-M0T040107</v>
      </c>
      <c r="D920" s="39" t="str">
        <f>IF($B920&lt;&gt;"",_xlfn.IFNA(VLOOKUP($B920,'Node Details'!$B:$U,D$1,0),"Check"),"")</f>
        <v>M0T</v>
      </c>
      <c r="E920" s="39" t="str">
        <f>IF($B920&lt;&gt;"",_xlfn.IFNA(VLOOKUP($B920,'Node Details'!$B:$U,E$1,0),"Check"),"")</f>
        <v>Airtel</v>
      </c>
      <c r="F920" s="85">
        <v>44946</v>
      </c>
      <c r="G920" s="82"/>
      <c r="H920" s="39" t="s">
        <v>2828</v>
      </c>
      <c r="I920" s="39">
        <v>1</v>
      </c>
      <c r="J920" s="38">
        <v>400</v>
      </c>
      <c r="K920" s="39">
        <f t="shared" si="98"/>
        <v>400</v>
      </c>
      <c r="L920" s="64">
        <v>44946</v>
      </c>
      <c r="M920" s="82"/>
      <c r="N920" s="96" t="s">
        <v>577</v>
      </c>
      <c r="O920" s="94">
        <v>45082</v>
      </c>
      <c r="P920" s="38">
        <f t="shared" si="99"/>
        <v>400</v>
      </c>
      <c r="Q920" s="38">
        <f t="shared" si="100"/>
        <v>400</v>
      </c>
      <c r="R920" s="38"/>
      <c r="S920" s="25" t="s">
        <v>924</v>
      </c>
      <c r="T920" s="100">
        <v>45136</v>
      </c>
      <c r="U920" s="38">
        <f t="shared" si="101"/>
        <v>400</v>
      </c>
      <c r="V920" s="38">
        <f t="shared" si="102"/>
        <v>1</v>
      </c>
      <c r="W920" s="82">
        <f t="shared" si="103"/>
        <v>400</v>
      </c>
      <c r="X920" s="98" t="s">
        <v>95</v>
      </c>
      <c r="Y920" s="98" t="s">
        <v>89</v>
      </c>
      <c r="Z920" s="72"/>
      <c r="AA920" s="72"/>
      <c r="AB920" t="s">
        <v>100</v>
      </c>
      <c r="AC920" s="72" t="s">
        <v>101</v>
      </c>
    </row>
    <row r="921" spans="1:29" ht="15" customHeight="1">
      <c r="A921" s="38">
        <f t="shared" si="104"/>
        <v>919</v>
      </c>
      <c r="B921" s="82" t="s">
        <v>954</v>
      </c>
      <c r="C921" s="39" t="str">
        <f>IF($B921&lt;&gt;"",_xlfn.IFNA(VLOOKUP($B921,'Node Details'!$B:$U,C$1,0),"Check"),"")</f>
        <v>0000M0T04-M0T040107</v>
      </c>
      <c r="D921" s="39" t="str">
        <f>IF($B921&lt;&gt;"",_xlfn.IFNA(VLOOKUP($B921,'Node Details'!$B:$U,D$1,0),"Check"),"")</f>
        <v>M0T</v>
      </c>
      <c r="E921" s="39" t="str">
        <f>IF($B921&lt;&gt;"",_xlfn.IFNA(VLOOKUP($B921,'Node Details'!$B:$U,E$1,0),"Check"),"")</f>
        <v>Airtel</v>
      </c>
      <c r="F921" s="85">
        <v>44946</v>
      </c>
      <c r="G921" s="82"/>
      <c r="H921" s="39" t="s">
        <v>2828</v>
      </c>
      <c r="I921" s="39">
        <v>1</v>
      </c>
      <c r="J921" s="38">
        <v>400</v>
      </c>
      <c r="K921" s="39">
        <f t="shared" si="98"/>
        <v>400</v>
      </c>
      <c r="L921" s="64">
        <v>44946</v>
      </c>
      <c r="M921" s="82"/>
      <c r="N921" s="96" t="s">
        <v>577</v>
      </c>
      <c r="O921" s="94">
        <v>45082</v>
      </c>
      <c r="P921" s="38">
        <f t="shared" si="99"/>
        <v>400</v>
      </c>
      <c r="Q921" s="38">
        <f t="shared" si="100"/>
        <v>400</v>
      </c>
      <c r="R921" s="38"/>
      <c r="S921" s="25" t="s">
        <v>924</v>
      </c>
      <c r="T921" s="100">
        <v>45136</v>
      </c>
      <c r="U921" s="38">
        <f t="shared" si="101"/>
        <v>400</v>
      </c>
      <c r="V921" s="38">
        <f t="shared" si="102"/>
        <v>1</v>
      </c>
      <c r="W921" s="82">
        <f t="shared" si="103"/>
        <v>400</v>
      </c>
      <c r="X921" s="98" t="s">
        <v>95</v>
      </c>
      <c r="Y921" s="98" t="s">
        <v>89</v>
      </c>
      <c r="Z921" s="72"/>
      <c r="AA921" s="72"/>
      <c r="AB921" t="s">
        <v>100</v>
      </c>
      <c r="AC921" s="72" t="s">
        <v>101</v>
      </c>
    </row>
    <row r="922" spans="1:29" ht="15" customHeight="1">
      <c r="A922" s="38">
        <f t="shared" si="104"/>
        <v>920</v>
      </c>
      <c r="B922" s="82" t="s">
        <v>957</v>
      </c>
      <c r="C922" s="39" t="str">
        <f>IF($B922&lt;&gt;"",_xlfn.IFNA(VLOOKUP($B922,'Node Details'!$B:$U,C$1,0),"Check"),"")</f>
        <v>000DCLM0T-0000M0T06</v>
      </c>
      <c r="D922" s="39" t="str">
        <f>IF($B922&lt;&gt;"",_xlfn.IFNA(VLOOKUP($B922,'Node Details'!$B:$U,D$1,0),"Check"),"")</f>
        <v>M0T</v>
      </c>
      <c r="E922" s="39" t="str">
        <f>IF($B922&lt;&gt;"",_xlfn.IFNA(VLOOKUP($B922,'Node Details'!$B:$U,E$1,0),"Check"),"")</f>
        <v>Airtel</v>
      </c>
      <c r="F922" s="85">
        <v>44946</v>
      </c>
      <c r="G922" s="82"/>
      <c r="H922" s="39" t="s">
        <v>2825</v>
      </c>
      <c r="I922" s="39">
        <v>1</v>
      </c>
      <c r="J922" s="38">
        <v>400</v>
      </c>
      <c r="K922" s="39">
        <f t="shared" si="98"/>
        <v>400</v>
      </c>
      <c r="L922" s="64">
        <v>44946</v>
      </c>
      <c r="M922" s="82"/>
      <c r="N922" s="96" t="s">
        <v>577</v>
      </c>
      <c r="O922" s="94">
        <v>45082</v>
      </c>
      <c r="P922" s="38">
        <f t="shared" si="99"/>
        <v>400</v>
      </c>
      <c r="Q922" s="38">
        <f t="shared" si="100"/>
        <v>400</v>
      </c>
      <c r="R922" s="38"/>
      <c r="S922" s="25" t="s">
        <v>924</v>
      </c>
      <c r="T922" s="100">
        <v>45136</v>
      </c>
      <c r="U922" s="38">
        <f t="shared" si="101"/>
        <v>400</v>
      </c>
      <c r="V922" s="38">
        <f t="shared" si="102"/>
        <v>1</v>
      </c>
      <c r="W922" s="82">
        <f t="shared" si="103"/>
        <v>400</v>
      </c>
      <c r="X922" s="98" t="s">
        <v>95</v>
      </c>
      <c r="Y922" s="98" t="s">
        <v>89</v>
      </c>
      <c r="Z922" s="72"/>
      <c r="AA922" s="72"/>
      <c r="AB922" t="s">
        <v>100</v>
      </c>
      <c r="AC922" s="72" t="s">
        <v>101</v>
      </c>
    </row>
    <row r="923" spans="1:29" ht="15" customHeight="1">
      <c r="A923" s="38">
        <f t="shared" si="104"/>
        <v>921</v>
      </c>
      <c r="B923" s="82" t="s">
        <v>959</v>
      </c>
      <c r="C923" s="39" t="str">
        <f>IF($B923&lt;&gt;"",_xlfn.IFNA(VLOOKUP($B923,'Node Details'!$B:$U,C$1,0),"Check"),"")</f>
        <v>0000M0T05-M0T050101</v>
      </c>
      <c r="D923" s="39" t="str">
        <f>IF($B923&lt;&gt;"",_xlfn.IFNA(VLOOKUP($B923,'Node Details'!$B:$U,D$1,0),"Check"),"")</f>
        <v>M0T</v>
      </c>
      <c r="E923" s="39" t="str">
        <f>IF($B923&lt;&gt;"",_xlfn.IFNA(VLOOKUP($B923,'Node Details'!$B:$U,E$1,0),"Check"),"")</f>
        <v>Airtel</v>
      </c>
      <c r="F923" s="85">
        <v>44946</v>
      </c>
      <c r="G923" s="82"/>
      <c r="H923" s="39" t="s">
        <v>2828</v>
      </c>
      <c r="I923" s="39">
        <v>1</v>
      </c>
      <c r="J923" s="38">
        <v>400</v>
      </c>
      <c r="K923" s="39">
        <f t="shared" si="98"/>
        <v>400</v>
      </c>
      <c r="L923" s="64">
        <v>44946</v>
      </c>
      <c r="M923" s="82"/>
      <c r="N923" s="96" t="s">
        <v>577</v>
      </c>
      <c r="O923" s="94">
        <v>45082</v>
      </c>
      <c r="P923" s="38">
        <f t="shared" si="99"/>
        <v>400</v>
      </c>
      <c r="Q923" s="38">
        <f t="shared" si="100"/>
        <v>400</v>
      </c>
      <c r="R923" s="38"/>
      <c r="S923" s="25" t="s">
        <v>924</v>
      </c>
      <c r="T923" s="100">
        <v>45136</v>
      </c>
      <c r="U923" s="38">
        <f t="shared" si="101"/>
        <v>400</v>
      </c>
      <c r="V923" s="38">
        <f t="shared" si="102"/>
        <v>1</v>
      </c>
      <c r="W923" s="82">
        <f t="shared" si="103"/>
        <v>400</v>
      </c>
      <c r="X923" s="98" t="s">
        <v>95</v>
      </c>
      <c r="Y923" s="98" t="s">
        <v>89</v>
      </c>
      <c r="Z923" s="72"/>
      <c r="AA923" s="72"/>
      <c r="AB923" t="s">
        <v>100</v>
      </c>
      <c r="AC923" s="72" t="s">
        <v>101</v>
      </c>
    </row>
    <row r="924" spans="1:29" ht="15" customHeight="1">
      <c r="A924" s="38">
        <f t="shared" si="104"/>
        <v>922</v>
      </c>
      <c r="B924" s="82" t="s">
        <v>961</v>
      </c>
      <c r="C924" s="39" t="str">
        <f>IF($B924&lt;&gt;"",_xlfn.IFNA(VLOOKUP($B924,'Node Details'!$B:$U,C$1,0),"Check"),"")</f>
        <v>0000M0T05-M0T050102</v>
      </c>
      <c r="D924" s="39" t="str">
        <f>IF($B924&lt;&gt;"",_xlfn.IFNA(VLOOKUP($B924,'Node Details'!$B:$U,D$1,0),"Check"),"")</f>
        <v>M0T</v>
      </c>
      <c r="E924" s="39" t="str">
        <f>IF($B924&lt;&gt;"",_xlfn.IFNA(VLOOKUP($B924,'Node Details'!$B:$U,E$1,0),"Check"),"")</f>
        <v>Airtel</v>
      </c>
      <c r="F924" s="85">
        <v>44946</v>
      </c>
      <c r="G924" s="82"/>
      <c r="H924" s="39" t="s">
        <v>2828</v>
      </c>
      <c r="I924" s="39">
        <v>1</v>
      </c>
      <c r="J924" s="38">
        <v>400</v>
      </c>
      <c r="K924" s="39">
        <f t="shared" si="98"/>
        <v>400</v>
      </c>
      <c r="L924" s="64">
        <v>44946</v>
      </c>
      <c r="M924" s="82"/>
      <c r="N924" s="96" t="s">
        <v>577</v>
      </c>
      <c r="O924" s="94">
        <v>45082</v>
      </c>
      <c r="P924" s="38">
        <f t="shared" si="99"/>
        <v>400</v>
      </c>
      <c r="Q924" s="38">
        <f t="shared" si="100"/>
        <v>400</v>
      </c>
      <c r="R924" s="38"/>
      <c r="S924" s="25" t="s">
        <v>924</v>
      </c>
      <c r="T924" s="100">
        <v>45136</v>
      </c>
      <c r="U924" s="38">
        <f t="shared" si="101"/>
        <v>400</v>
      </c>
      <c r="V924" s="38">
        <f t="shared" si="102"/>
        <v>1</v>
      </c>
      <c r="W924" s="82">
        <f t="shared" si="103"/>
        <v>400</v>
      </c>
      <c r="X924" s="98" t="s">
        <v>95</v>
      </c>
      <c r="Y924" s="98" t="s">
        <v>89</v>
      </c>
      <c r="Z924" s="72"/>
      <c r="AA924" s="72"/>
      <c r="AB924" t="s">
        <v>100</v>
      </c>
      <c r="AC924" s="72" t="s">
        <v>101</v>
      </c>
    </row>
    <row r="925" spans="1:29" ht="15" customHeight="1">
      <c r="A925" s="38">
        <f t="shared" si="104"/>
        <v>923</v>
      </c>
      <c r="B925" s="82" t="s">
        <v>2410</v>
      </c>
      <c r="C925" s="39" t="str">
        <f>IF($B925&lt;&gt;"",_xlfn.IFNA(VLOOKUP($B925,'Node Details'!$B:$U,C$1,0),"Check"),"")</f>
        <v>0000M0T05-M0T050105</v>
      </c>
      <c r="D925" s="39" t="str">
        <f>IF($B925&lt;&gt;"",_xlfn.IFNA(VLOOKUP($B925,'Node Details'!$B:$U,D$1,0),"Check"),"")</f>
        <v>M0T</v>
      </c>
      <c r="E925" s="39" t="str">
        <f>IF($B925&lt;&gt;"",_xlfn.IFNA(VLOOKUP($B925,'Node Details'!$B:$U,E$1,0),"Check"),"")</f>
        <v>Airtel</v>
      </c>
      <c r="F925" s="85">
        <v>44946</v>
      </c>
      <c r="G925" s="82"/>
      <c r="H925" s="39" t="s">
        <v>2828</v>
      </c>
      <c r="I925" s="39">
        <v>1</v>
      </c>
      <c r="J925" s="38">
        <v>400</v>
      </c>
      <c r="K925" s="39">
        <f t="shared" si="98"/>
        <v>400</v>
      </c>
      <c r="L925" s="64">
        <v>44946</v>
      </c>
      <c r="M925" s="82"/>
      <c r="N925" s="96" t="s">
        <v>577</v>
      </c>
      <c r="O925" s="94">
        <v>45082</v>
      </c>
      <c r="P925" s="38">
        <f t="shared" si="99"/>
        <v>400</v>
      </c>
      <c r="Q925" s="38">
        <f t="shared" si="100"/>
        <v>400</v>
      </c>
      <c r="R925" s="38"/>
      <c r="S925" s="25" t="s">
        <v>924</v>
      </c>
      <c r="T925" s="100">
        <v>45136</v>
      </c>
      <c r="U925" s="38">
        <f t="shared" si="101"/>
        <v>400</v>
      </c>
      <c r="V925" s="38">
        <f t="shared" si="102"/>
        <v>1</v>
      </c>
      <c r="W925" s="82">
        <f t="shared" si="103"/>
        <v>400</v>
      </c>
      <c r="X925" s="98" t="s">
        <v>95</v>
      </c>
      <c r="Y925" s="98" t="s">
        <v>89</v>
      </c>
      <c r="Z925" s="72"/>
      <c r="AA925" s="72"/>
      <c r="AB925" t="s">
        <v>100</v>
      </c>
      <c r="AC925" s="72" t="s">
        <v>101</v>
      </c>
    </row>
    <row r="926" spans="1:29" ht="15" customHeight="1">
      <c r="A926" s="38">
        <f t="shared" si="104"/>
        <v>924</v>
      </c>
      <c r="B926" s="82" t="s">
        <v>2412</v>
      </c>
      <c r="C926" s="39" t="str">
        <f>IF($B926&lt;&gt;"",_xlfn.IFNA(VLOOKUP($B926,'Node Details'!$B:$U,C$1,0),"Check"),"")</f>
        <v>0000M0T05-M0T050105</v>
      </c>
      <c r="D926" s="39" t="str">
        <f>IF($B926&lt;&gt;"",_xlfn.IFNA(VLOOKUP($B926,'Node Details'!$B:$U,D$1,0),"Check"),"")</f>
        <v>M0T</v>
      </c>
      <c r="E926" s="39" t="str">
        <f>IF($B926&lt;&gt;"",_xlfn.IFNA(VLOOKUP($B926,'Node Details'!$B:$U,E$1,0),"Check"),"")</f>
        <v>Airtel</v>
      </c>
      <c r="F926" s="85">
        <v>44946</v>
      </c>
      <c r="G926" s="82"/>
      <c r="H926" s="39" t="s">
        <v>2828</v>
      </c>
      <c r="I926" s="39">
        <v>1</v>
      </c>
      <c r="J926" s="38">
        <v>400</v>
      </c>
      <c r="K926" s="39">
        <f t="shared" si="98"/>
        <v>400</v>
      </c>
      <c r="L926" s="64">
        <v>44946</v>
      </c>
      <c r="M926" s="82"/>
      <c r="N926" s="96" t="s">
        <v>577</v>
      </c>
      <c r="O926" s="94">
        <v>45082</v>
      </c>
      <c r="P926" s="38">
        <f t="shared" si="99"/>
        <v>400</v>
      </c>
      <c r="Q926" s="38">
        <f t="shared" si="100"/>
        <v>400</v>
      </c>
      <c r="R926" s="38"/>
      <c r="S926" s="25" t="s">
        <v>924</v>
      </c>
      <c r="T926" s="100">
        <v>45136</v>
      </c>
      <c r="U926" s="38">
        <f t="shared" si="101"/>
        <v>400</v>
      </c>
      <c r="V926" s="38">
        <f t="shared" si="102"/>
        <v>1</v>
      </c>
      <c r="W926" s="82">
        <f t="shared" si="103"/>
        <v>400</v>
      </c>
      <c r="X926" s="98" t="s">
        <v>95</v>
      </c>
      <c r="Y926" s="98" t="s">
        <v>89</v>
      </c>
      <c r="Z926" s="72"/>
      <c r="AA926" s="72"/>
      <c r="AB926" t="s">
        <v>100</v>
      </c>
      <c r="AC926" s="72" t="s">
        <v>101</v>
      </c>
    </row>
    <row r="927" spans="1:29" ht="15" customHeight="1">
      <c r="A927" s="38">
        <f t="shared" si="104"/>
        <v>925</v>
      </c>
      <c r="B927" s="82" t="s">
        <v>964</v>
      </c>
      <c r="C927" s="39" t="str">
        <f>IF($B927&lt;&gt;"",_xlfn.IFNA(VLOOKUP($B927,'Node Details'!$B:$U,C$1,0),"Check"),"")</f>
        <v>0000M0T05-M0T050105</v>
      </c>
      <c r="D927" s="39" t="str">
        <f>IF($B927&lt;&gt;"",_xlfn.IFNA(VLOOKUP($B927,'Node Details'!$B:$U,D$1,0),"Check"),"")</f>
        <v>M0T</v>
      </c>
      <c r="E927" s="39" t="str">
        <f>IF($B927&lt;&gt;"",_xlfn.IFNA(VLOOKUP($B927,'Node Details'!$B:$U,E$1,0),"Check"),"")</f>
        <v>Airtel</v>
      </c>
      <c r="F927" s="85">
        <v>44946</v>
      </c>
      <c r="G927" s="82"/>
      <c r="H927" s="39" t="s">
        <v>2828</v>
      </c>
      <c r="I927" s="39">
        <v>1</v>
      </c>
      <c r="J927" s="38">
        <v>400</v>
      </c>
      <c r="K927" s="39">
        <f t="shared" si="98"/>
        <v>400</v>
      </c>
      <c r="L927" s="64">
        <v>44946</v>
      </c>
      <c r="M927" s="82"/>
      <c r="N927" s="96" t="s">
        <v>577</v>
      </c>
      <c r="O927" s="94">
        <v>45082</v>
      </c>
      <c r="P927" s="38">
        <f t="shared" si="99"/>
        <v>400</v>
      </c>
      <c r="Q927" s="38">
        <f t="shared" si="100"/>
        <v>400</v>
      </c>
      <c r="R927" s="38"/>
      <c r="S927" s="25" t="s">
        <v>924</v>
      </c>
      <c r="T927" s="100">
        <v>45136</v>
      </c>
      <c r="U927" s="38">
        <f t="shared" si="101"/>
        <v>400</v>
      </c>
      <c r="V927" s="38">
        <f t="shared" si="102"/>
        <v>1</v>
      </c>
      <c r="W927" s="82">
        <f t="shared" si="103"/>
        <v>400</v>
      </c>
      <c r="X927" s="98" t="s">
        <v>95</v>
      </c>
      <c r="Y927" s="98" t="s">
        <v>89</v>
      </c>
      <c r="Z927" s="72"/>
      <c r="AA927" s="72"/>
      <c r="AB927" t="s">
        <v>100</v>
      </c>
      <c r="AC927" s="72" t="s">
        <v>101</v>
      </c>
    </row>
    <row r="928" spans="1:29" ht="15" customHeight="1">
      <c r="A928" s="38">
        <f t="shared" si="104"/>
        <v>926</v>
      </c>
      <c r="B928" s="82" t="s">
        <v>896</v>
      </c>
      <c r="C928" s="39" t="str">
        <f>IF($B928&lt;&gt;"",_xlfn.IFNA(VLOOKUP($B928,'Node Details'!$B:$U,C$1,0),"Check"),"")</f>
        <v>000DCLM0T-0000M0T06</v>
      </c>
      <c r="D928" s="39" t="str">
        <f>IF($B928&lt;&gt;"",_xlfn.IFNA(VLOOKUP($B928,'Node Details'!$B:$U,D$1,0),"Check"),"")</f>
        <v>M0T</v>
      </c>
      <c r="E928" s="39" t="str">
        <f>IF($B928&lt;&gt;"",_xlfn.IFNA(VLOOKUP($B928,'Node Details'!$B:$U,E$1,0),"Check"),"")</f>
        <v>Airtel</v>
      </c>
      <c r="F928" s="85">
        <v>44946</v>
      </c>
      <c r="G928" s="82"/>
      <c r="H928" s="39" t="s">
        <v>2825</v>
      </c>
      <c r="I928" s="39">
        <v>1</v>
      </c>
      <c r="J928" s="38">
        <v>400</v>
      </c>
      <c r="K928" s="39">
        <f t="shared" si="98"/>
        <v>400</v>
      </c>
      <c r="L928" s="64">
        <v>44946</v>
      </c>
      <c r="M928" s="82"/>
      <c r="N928" s="96" t="s">
        <v>577</v>
      </c>
      <c r="O928" s="94">
        <v>45082</v>
      </c>
      <c r="P928" s="38">
        <f t="shared" si="99"/>
        <v>400</v>
      </c>
      <c r="Q928" s="38">
        <f t="shared" si="100"/>
        <v>400</v>
      </c>
      <c r="R928" s="38"/>
      <c r="S928" s="25" t="s">
        <v>924</v>
      </c>
      <c r="T928" s="100">
        <v>45136</v>
      </c>
      <c r="U928" s="38">
        <f t="shared" si="101"/>
        <v>400</v>
      </c>
      <c r="V928" s="38">
        <f t="shared" si="102"/>
        <v>1</v>
      </c>
      <c r="W928" s="82">
        <f t="shared" si="103"/>
        <v>400</v>
      </c>
      <c r="X928" s="98" t="s">
        <v>95</v>
      </c>
      <c r="Y928" s="98" t="s">
        <v>89</v>
      </c>
      <c r="Z928" s="72"/>
      <c r="AA928" s="72"/>
      <c r="AB928" t="s">
        <v>100</v>
      </c>
      <c r="AC928" s="72" t="s">
        <v>101</v>
      </c>
    </row>
    <row r="929" spans="1:29" ht="15" customHeight="1">
      <c r="A929" s="38">
        <f t="shared" si="104"/>
        <v>927</v>
      </c>
      <c r="B929" s="82" t="s">
        <v>2414</v>
      </c>
      <c r="C929" s="39" t="str">
        <f>IF($B929&lt;&gt;"",_xlfn.IFNA(VLOOKUP($B929,'Node Details'!$B:$U,C$1,0),"Check"),"")</f>
        <v>0000M0T06-M0T060102</v>
      </c>
      <c r="D929" s="39" t="str">
        <f>IF($B929&lt;&gt;"",_xlfn.IFNA(VLOOKUP($B929,'Node Details'!$B:$U,D$1,0),"Check"),"")</f>
        <v>M0T</v>
      </c>
      <c r="E929" s="39" t="str">
        <f>IF($B929&lt;&gt;"",_xlfn.IFNA(VLOOKUP($B929,'Node Details'!$B:$U,E$1,0),"Check"),"")</f>
        <v>Airtel</v>
      </c>
      <c r="F929" s="85">
        <v>44946</v>
      </c>
      <c r="G929" s="82"/>
      <c r="H929" s="39" t="s">
        <v>2828</v>
      </c>
      <c r="I929" s="39">
        <v>1</v>
      </c>
      <c r="J929" s="38">
        <v>400</v>
      </c>
      <c r="K929" s="39">
        <f t="shared" si="98"/>
        <v>400</v>
      </c>
      <c r="L929" s="64">
        <v>44946</v>
      </c>
      <c r="M929" s="82"/>
      <c r="N929" s="96" t="s">
        <v>577</v>
      </c>
      <c r="O929" s="94">
        <v>45082</v>
      </c>
      <c r="P929" s="38">
        <f t="shared" si="99"/>
        <v>400</v>
      </c>
      <c r="Q929" s="38">
        <f t="shared" si="100"/>
        <v>400</v>
      </c>
      <c r="R929" s="38"/>
      <c r="S929" s="25" t="s">
        <v>924</v>
      </c>
      <c r="T929" s="100">
        <v>45136</v>
      </c>
      <c r="U929" s="38">
        <f t="shared" si="101"/>
        <v>400</v>
      </c>
      <c r="V929" s="38">
        <f t="shared" si="102"/>
        <v>1</v>
      </c>
      <c r="W929" s="82">
        <f t="shared" si="103"/>
        <v>400</v>
      </c>
      <c r="X929" s="98" t="s">
        <v>95</v>
      </c>
      <c r="Y929" s="98" t="s">
        <v>89</v>
      </c>
      <c r="Z929" s="72"/>
      <c r="AA929" s="72"/>
      <c r="AB929" t="s">
        <v>100</v>
      </c>
      <c r="AC929" s="72" t="s">
        <v>101</v>
      </c>
    </row>
    <row r="930" spans="1:29" ht="15" customHeight="1">
      <c r="A930" s="38">
        <f t="shared" si="104"/>
        <v>928</v>
      </c>
      <c r="B930" s="82" t="s">
        <v>967</v>
      </c>
      <c r="C930" s="39" t="str">
        <f>IF($B930&lt;&gt;"",_xlfn.IFNA(VLOOKUP($B930,'Node Details'!$B:$U,C$1,0),"Check"),"")</f>
        <v>0000M0T06-M0T060102</v>
      </c>
      <c r="D930" s="39" t="str">
        <f>IF($B930&lt;&gt;"",_xlfn.IFNA(VLOOKUP($B930,'Node Details'!$B:$U,D$1,0),"Check"),"")</f>
        <v>M0T</v>
      </c>
      <c r="E930" s="39" t="str">
        <f>IF($B930&lt;&gt;"",_xlfn.IFNA(VLOOKUP($B930,'Node Details'!$B:$U,E$1,0),"Check"),"")</f>
        <v>Airtel</v>
      </c>
      <c r="F930" s="85">
        <v>44946</v>
      </c>
      <c r="G930" s="82"/>
      <c r="H930" s="39" t="s">
        <v>2828</v>
      </c>
      <c r="I930" s="39">
        <v>1</v>
      </c>
      <c r="J930" s="38">
        <v>400</v>
      </c>
      <c r="K930" s="39">
        <f t="shared" si="98"/>
        <v>400</v>
      </c>
      <c r="L930" s="64">
        <v>44946</v>
      </c>
      <c r="M930" s="82"/>
      <c r="N930" s="96" t="s">
        <v>577</v>
      </c>
      <c r="O930" s="94">
        <v>45082</v>
      </c>
      <c r="P930" s="38">
        <f t="shared" si="99"/>
        <v>400</v>
      </c>
      <c r="Q930" s="38">
        <f t="shared" si="100"/>
        <v>400</v>
      </c>
      <c r="R930" s="38"/>
      <c r="S930" s="25" t="s">
        <v>924</v>
      </c>
      <c r="T930" s="100">
        <v>45136</v>
      </c>
      <c r="U930" s="38">
        <f t="shared" si="101"/>
        <v>400</v>
      </c>
      <c r="V930" s="38">
        <f t="shared" si="102"/>
        <v>1</v>
      </c>
      <c r="W930" s="82">
        <f t="shared" si="103"/>
        <v>400</v>
      </c>
      <c r="X930" s="98" t="s">
        <v>95</v>
      </c>
      <c r="Y930" s="98" t="s">
        <v>89</v>
      </c>
      <c r="Z930" s="72"/>
      <c r="AA930" s="72"/>
      <c r="AB930" t="s">
        <v>100</v>
      </c>
      <c r="AC930" s="72" t="s">
        <v>101</v>
      </c>
    </row>
    <row r="931" spans="1:29" ht="15" customHeight="1">
      <c r="A931" s="38">
        <f t="shared" si="104"/>
        <v>929</v>
      </c>
      <c r="B931" s="82" t="s">
        <v>2415</v>
      </c>
      <c r="C931" s="39" t="str">
        <f>IF($B931&lt;&gt;"",_xlfn.IFNA(VLOOKUP($B931,'Node Details'!$B:$U,C$1,0),"Check"),"")</f>
        <v>0000M0T06-M0T060104</v>
      </c>
      <c r="D931" s="39" t="str">
        <f>IF($B931&lt;&gt;"",_xlfn.IFNA(VLOOKUP($B931,'Node Details'!$B:$U,D$1,0),"Check"),"")</f>
        <v>M0T</v>
      </c>
      <c r="E931" s="39" t="str">
        <f>IF($B931&lt;&gt;"",_xlfn.IFNA(VLOOKUP($B931,'Node Details'!$B:$U,E$1,0),"Check"),"")</f>
        <v>Airtel</v>
      </c>
      <c r="F931" s="85">
        <v>44946</v>
      </c>
      <c r="G931" s="82"/>
      <c r="H931" s="39" t="s">
        <v>2828</v>
      </c>
      <c r="I931" s="39">
        <v>1</v>
      </c>
      <c r="J931" s="38">
        <v>400</v>
      </c>
      <c r="K931" s="39">
        <f t="shared" si="98"/>
        <v>400</v>
      </c>
      <c r="L931" s="64">
        <v>44946</v>
      </c>
      <c r="M931" s="82"/>
      <c r="N931" s="96" t="s">
        <v>577</v>
      </c>
      <c r="O931" s="94">
        <v>45082</v>
      </c>
      <c r="P931" s="38">
        <f t="shared" si="99"/>
        <v>400</v>
      </c>
      <c r="Q931" s="38">
        <f t="shared" si="100"/>
        <v>400</v>
      </c>
      <c r="R931" s="38"/>
      <c r="S931" s="25" t="s">
        <v>924</v>
      </c>
      <c r="T931" s="100">
        <v>45136</v>
      </c>
      <c r="U931" s="38">
        <f t="shared" si="101"/>
        <v>400</v>
      </c>
      <c r="V931" s="38">
        <f t="shared" si="102"/>
        <v>1</v>
      </c>
      <c r="W931" s="82">
        <f t="shared" si="103"/>
        <v>400</v>
      </c>
      <c r="X931" s="98" t="s">
        <v>95</v>
      </c>
      <c r="Y931" s="98" t="s">
        <v>89</v>
      </c>
      <c r="Z931" s="72"/>
      <c r="AA931" s="72"/>
      <c r="AB931" t="s">
        <v>100</v>
      </c>
      <c r="AC931" s="72" t="s">
        <v>101</v>
      </c>
    </row>
    <row r="932" spans="1:29" ht="15" customHeight="1">
      <c r="A932" s="38">
        <f t="shared" si="104"/>
        <v>930</v>
      </c>
      <c r="B932" s="82" t="s">
        <v>970</v>
      </c>
      <c r="C932" s="39" t="str">
        <f>IF($B932&lt;&gt;"",_xlfn.IFNA(VLOOKUP($B932,'Node Details'!$B:$U,C$1,0),"Check"),"")</f>
        <v>0000M0T06-M0T060104</v>
      </c>
      <c r="D932" s="39" t="str">
        <f>IF($B932&lt;&gt;"",_xlfn.IFNA(VLOOKUP($B932,'Node Details'!$B:$U,D$1,0),"Check"),"")</f>
        <v>M0T</v>
      </c>
      <c r="E932" s="39" t="str">
        <f>IF($B932&lt;&gt;"",_xlfn.IFNA(VLOOKUP($B932,'Node Details'!$B:$U,E$1,0),"Check"),"")</f>
        <v>Airtel</v>
      </c>
      <c r="F932" s="85">
        <v>44946</v>
      </c>
      <c r="G932" s="82"/>
      <c r="H932" s="39" t="s">
        <v>2828</v>
      </c>
      <c r="I932" s="39">
        <v>1</v>
      </c>
      <c r="J932" s="38">
        <v>400</v>
      </c>
      <c r="K932" s="39">
        <f t="shared" si="98"/>
        <v>400</v>
      </c>
      <c r="L932" s="64">
        <v>44946</v>
      </c>
      <c r="M932" s="82"/>
      <c r="N932" s="96" t="s">
        <v>577</v>
      </c>
      <c r="O932" s="94">
        <v>45082</v>
      </c>
      <c r="P932" s="38">
        <f t="shared" si="99"/>
        <v>400</v>
      </c>
      <c r="Q932" s="38">
        <f t="shared" si="100"/>
        <v>400</v>
      </c>
      <c r="R932" s="38"/>
      <c r="S932" s="25" t="s">
        <v>924</v>
      </c>
      <c r="T932" s="100">
        <v>45136</v>
      </c>
      <c r="U932" s="38">
        <f t="shared" si="101"/>
        <v>400</v>
      </c>
      <c r="V932" s="38">
        <f t="shared" si="102"/>
        <v>1</v>
      </c>
      <c r="W932" s="82">
        <f t="shared" si="103"/>
        <v>400</v>
      </c>
      <c r="X932" s="98" t="s">
        <v>95</v>
      </c>
      <c r="Y932" s="98" t="s">
        <v>89</v>
      </c>
      <c r="Z932" s="72"/>
      <c r="AA932" s="72"/>
      <c r="AB932" t="s">
        <v>100</v>
      </c>
      <c r="AC932" s="72" t="s">
        <v>101</v>
      </c>
    </row>
    <row r="933" spans="1:29" ht="15" customHeight="1">
      <c r="A933" s="38">
        <f t="shared" si="104"/>
        <v>931</v>
      </c>
      <c r="B933" s="82" t="s">
        <v>2417</v>
      </c>
      <c r="C933" s="39" t="str">
        <f>IF($B933&lt;&gt;"",_xlfn.IFNA(VLOOKUP($B933,'Node Details'!$B:$U,C$1,0),"Check"),"")</f>
        <v>0000M0T06-M0T060106</v>
      </c>
      <c r="D933" s="39" t="str">
        <f>IF($B933&lt;&gt;"",_xlfn.IFNA(VLOOKUP($B933,'Node Details'!$B:$U,D$1,0),"Check"),"")</f>
        <v>M0T</v>
      </c>
      <c r="E933" s="39" t="str">
        <f>IF($B933&lt;&gt;"",_xlfn.IFNA(VLOOKUP($B933,'Node Details'!$B:$U,E$1,0),"Check"),"")</f>
        <v>Airtel</v>
      </c>
      <c r="F933" s="85">
        <v>44946</v>
      </c>
      <c r="G933" s="82"/>
      <c r="H933" s="39" t="s">
        <v>2828</v>
      </c>
      <c r="I933" s="39">
        <v>1</v>
      </c>
      <c r="J933" s="38">
        <v>400</v>
      </c>
      <c r="K933" s="39">
        <f t="shared" si="98"/>
        <v>400</v>
      </c>
      <c r="L933" s="64">
        <v>44946</v>
      </c>
      <c r="M933" s="82"/>
      <c r="N933" s="96" t="s">
        <v>577</v>
      </c>
      <c r="O933" s="94">
        <v>45082</v>
      </c>
      <c r="P933" s="38">
        <f t="shared" si="99"/>
        <v>400</v>
      </c>
      <c r="Q933" s="38">
        <f t="shared" si="100"/>
        <v>400</v>
      </c>
      <c r="R933" s="38"/>
      <c r="S933" s="25" t="s">
        <v>924</v>
      </c>
      <c r="T933" s="100">
        <v>45136</v>
      </c>
      <c r="U933" s="38">
        <f t="shared" si="101"/>
        <v>400</v>
      </c>
      <c r="V933" s="38">
        <f t="shared" si="102"/>
        <v>1</v>
      </c>
      <c r="W933" s="82">
        <f t="shared" si="103"/>
        <v>400</v>
      </c>
      <c r="X933" s="98" t="s">
        <v>95</v>
      </c>
      <c r="Y933" s="98" t="s">
        <v>89</v>
      </c>
      <c r="Z933" s="72"/>
      <c r="AA933" s="72"/>
      <c r="AB933" t="s">
        <v>100</v>
      </c>
      <c r="AC933" s="72" t="s">
        <v>101</v>
      </c>
    </row>
    <row r="934" spans="1:29" ht="15" customHeight="1">
      <c r="A934" s="38">
        <f t="shared" si="104"/>
        <v>932</v>
      </c>
      <c r="B934" s="82" t="s">
        <v>973</v>
      </c>
      <c r="C934" s="39" t="str">
        <f>IF($B934&lt;&gt;"",_xlfn.IFNA(VLOOKUP($B934,'Node Details'!$B:$U,C$1,0),"Check"),"")</f>
        <v>0000M0T06-M0T060106</v>
      </c>
      <c r="D934" s="39" t="str">
        <f>IF($B934&lt;&gt;"",_xlfn.IFNA(VLOOKUP($B934,'Node Details'!$B:$U,D$1,0),"Check"),"")</f>
        <v>M0T</v>
      </c>
      <c r="E934" s="39" t="str">
        <f>IF($B934&lt;&gt;"",_xlfn.IFNA(VLOOKUP($B934,'Node Details'!$B:$U,E$1,0),"Check"),"")</f>
        <v>Airtel</v>
      </c>
      <c r="F934" s="85">
        <v>44946</v>
      </c>
      <c r="G934" s="82"/>
      <c r="H934" s="39" t="s">
        <v>2828</v>
      </c>
      <c r="I934" s="39">
        <v>1</v>
      </c>
      <c r="J934" s="38">
        <v>400</v>
      </c>
      <c r="K934" s="39">
        <f t="shared" si="98"/>
        <v>400</v>
      </c>
      <c r="L934" s="64">
        <v>44946</v>
      </c>
      <c r="M934" s="82"/>
      <c r="N934" s="96" t="s">
        <v>577</v>
      </c>
      <c r="O934" s="94">
        <v>45082</v>
      </c>
      <c r="P934" s="38">
        <f t="shared" si="99"/>
        <v>400</v>
      </c>
      <c r="Q934" s="38">
        <f t="shared" si="100"/>
        <v>400</v>
      </c>
      <c r="R934" s="38"/>
      <c r="S934" s="25" t="s">
        <v>924</v>
      </c>
      <c r="T934" s="100">
        <v>45136</v>
      </c>
      <c r="U934" s="38">
        <f t="shared" si="101"/>
        <v>400</v>
      </c>
      <c r="V934" s="38">
        <f t="shared" si="102"/>
        <v>1</v>
      </c>
      <c r="W934" s="82">
        <f t="shared" si="103"/>
        <v>400</v>
      </c>
      <c r="X934" s="98" t="s">
        <v>95</v>
      </c>
      <c r="Y934" s="98" t="s">
        <v>89</v>
      </c>
      <c r="Z934" s="72"/>
      <c r="AA934" s="72"/>
      <c r="AB934" t="s">
        <v>100</v>
      </c>
      <c r="AC934" s="72" t="s">
        <v>101</v>
      </c>
    </row>
    <row r="935" spans="1:29" ht="15" customHeight="1">
      <c r="A935" s="38">
        <f t="shared" si="104"/>
        <v>933</v>
      </c>
      <c r="B935" s="82" t="s">
        <v>2418</v>
      </c>
      <c r="C935" s="39" t="str">
        <f>IF($B935&lt;&gt;"",_xlfn.IFNA(VLOOKUP($B935,'Node Details'!$B:$U,C$1,0),"Check"),"")</f>
        <v>0000M0T06-M0T060108</v>
      </c>
      <c r="D935" s="39" t="str">
        <f>IF($B935&lt;&gt;"",_xlfn.IFNA(VLOOKUP($B935,'Node Details'!$B:$U,D$1,0),"Check"),"")</f>
        <v>M0T</v>
      </c>
      <c r="E935" s="39" t="str">
        <f>IF($B935&lt;&gt;"",_xlfn.IFNA(VLOOKUP($B935,'Node Details'!$B:$U,E$1,0),"Check"),"")</f>
        <v>Airtel</v>
      </c>
      <c r="F935" s="85">
        <v>44946</v>
      </c>
      <c r="G935" s="82"/>
      <c r="H935" s="39" t="s">
        <v>2828</v>
      </c>
      <c r="I935" s="39">
        <v>1</v>
      </c>
      <c r="J935" s="38">
        <v>400</v>
      </c>
      <c r="K935" s="39">
        <f t="shared" si="98"/>
        <v>400</v>
      </c>
      <c r="L935" s="64">
        <v>44946</v>
      </c>
      <c r="M935" s="82"/>
      <c r="N935" s="96" t="s">
        <v>577</v>
      </c>
      <c r="O935" s="94">
        <v>45082</v>
      </c>
      <c r="P935" s="38">
        <f t="shared" si="99"/>
        <v>400</v>
      </c>
      <c r="Q935" s="38">
        <f t="shared" si="100"/>
        <v>400</v>
      </c>
      <c r="R935" s="38"/>
      <c r="S935" s="25" t="s">
        <v>924</v>
      </c>
      <c r="T935" s="100">
        <v>45136</v>
      </c>
      <c r="U935" s="38">
        <f t="shared" si="101"/>
        <v>400</v>
      </c>
      <c r="V935" s="38">
        <f t="shared" si="102"/>
        <v>1</v>
      </c>
      <c r="W935" s="82">
        <f t="shared" si="103"/>
        <v>400</v>
      </c>
      <c r="X935" s="98" t="s">
        <v>95</v>
      </c>
      <c r="Y935" s="98" t="s">
        <v>89</v>
      </c>
      <c r="Z935" s="72"/>
      <c r="AA935" s="72"/>
      <c r="AB935" t="s">
        <v>100</v>
      </c>
      <c r="AC935" s="72" t="s">
        <v>101</v>
      </c>
    </row>
    <row r="936" spans="1:29" ht="15" customHeight="1">
      <c r="A936" s="38">
        <f t="shared" si="104"/>
        <v>934</v>
      </c>
      <c r="B936" s="82" t="s">
        <v>976</v>
      </c>
      <c r="C936" s="39" t="str">
        <f>IF($B936&lt;&gt;"",_xlfn.IFNA(VLOOKUP($B936,'Node Details'!$B:$U,C$1,0),"Check"),"")</f>
        <v>0000M0T06-M0T060108</v>
      </c>
      <c r="D936" s="39" t="str">
        <f>IF($B936&lt;&gt;"",_xlfn.IFNA(VLOOKUP($B936,'Node Details'!$B:$U,D$1,0),"Check"),"")</f>
        <v>M0T</v>
      </c>
      <c r="E936" s="39" t="str">
        <f>IF($B936&lt;&gt;"",_xlfn.IFNA(VLOOKUP($B936,'Node Details'!$B:$U,E$1,0),"Check"),"")</f>
        <v>Airtel</v>
      </c>
      <c r="F936" s="85">
        <v>44946</v>
      </c>
      <c r="G936" s="82"/>
      <c r="H936" s="39" t="s">
        <v>2828</v>
      </c>
      <c r="I936" s="39">
        <v>1</v>
      </c>
      <c r="J936" s="38">
        <v>400</v>
      </c>
      <c r="K936" s="39">
        <f t="shared" si="98"/>
        <v>400</v>
      </c>
      <c r="L936" s="64">
        <v>44946</v>
      </c>
      <c r="M936" s="82"/>
      <c r="N936" s="96" t="s">
        <v>577</v>
      </c>
      <c r="O936" s="94">
        <v>45082</v>
      </c>
      <c r="P936" s="38">
        <f t="shared" si="99"/>
        <v>400</v>
      </c>
      <c r="Q936" s="38">
        <f t="shared" si="100"/>
        <v>400</v>
      </c>
      <c r="R936" s="38"/>
      <c r="S936" s="25" t="s">
        <v>924</v>
      </c>
      <c r="T936" s="100">
        <v>45136</v>
      </c>
      <c r="U936" s="38">
        <f t="shared" si="101"/>
        <v>400</v>
      </c>
      <c r="V936" s="38">
        <f t="shared" si="102"/>
        <v>1</v>
      </c>
      <c r="W936" s="82">
        <f t="shared" si="103"/>
        <v>400</v>
      </c>
      <c r="X936" s="98" t="s">
        <v>95</v>
      </c>
      <c r="Y936" s="98" t="s">
        <v>89</v>
      </c>
      <c r="Z936" s="72"/>
      <c r="AA936" s="72"/>
      <c r="AB936" t="s">
        <v>100</v>
      </c>
      <c r="AC936" s="72" t="s">
        <v>101</v>
      </c>
    </row>
    <row r="937" spans="1:29" ht="15" customHeight="1">
      <c r="A937" s="38">
        <f t="shared" si="104"/>
        <v>935</v>
      </c>
      <c r="B937" s="82" t="s">
        <v>979</v>
      </c>
      <c r="C937" s="39" t="str">
        <f>IF($B937&lt;&gt;"",_xlfn.IFNA(VLOOKUP($B937,'Node Details'!$B:$U,C$1,0),"Check"),"")</f>
        <v>000DCLM0T-0000M0T08</v>
      </c>
      <c r="D937" s="39" t="str">
        <f>IF($B937&lt;&gt;"",_xlfn.IFNA(VLOOKUP($B937,'Node Details'!$B:$U,D$1,0),"Check"),"")</f>
        <v>M0T</v>
      </c>
      <c r="E937" s="39" t="str">
        <f>IF($B937&lt;&gt;"",_xlfn.IFNA(VLOOKUP($B937,'Node Details'!$B:$U,E$1,0),"Check"),"")</f>
        <v>Airtel</v>
      </c>
      <c r="F937" s="85">
        <v>44946</v>
      </c>
      <c r="G937" s="82"/>
      <c r="H937" s="39" t="s">
        <v>2825</v>
      </c>
      <c r="I937" s="39">
        <v>1</v>
      </c>
      <c r="J937" s="38">
        <v>400</v>
      </c>
      <c r="K937" s="39">
        <f t="shared" si="98"/>
        <v>400</v>
      </c>
      <c r="L937" s="64">
        <v>44946</v>
      </c>
      <c r="M937" s="82"/>
      <c r="N937" s="96" t="s">
        <v>577</v>
      </c>
      <c r="O937" s="94">
        <v>45082</v>
      </c>
      <c r="P937" s="38">
        <f t="shared" si="99"/>
        <v>400</v>
      </c>
      <c r="Q937" s="38">
        <f t="shared" si="100"/>
        <v>400</v>
      </c>
      <c r="R937" s="38"/>
      <c r="S937" s="25" t="s">
        <v>924</v>
      </c>
      <c r="T937" s="100">
        <v>45136</v>
      </c>
      <c r="U937" s="38">
        <f t="shared" si="101"/>
        <v>400</v>
      </c>
      <c r="V937" s="38">
        <f t="shared" si="102"/>
        <v>1</v>
      </c>
      <c r="W937" s="82">
        <f t="shared" si="103"/>
        <v>400</v>
      </c>
      <c r="X937" s="98" t="s">
        <v>95</v>
      </c>
      <c r="Y937" s="98" t="s">
        <v>89</v>
      </c>
      <c r="Z937" s="72"/>
      <c r="AA937" s="72"/>
      <c r="AB937" t="s">
        <v>100</v>
      </c>
      <c r="AC937" s="72" t="s">
        <v>101</v>
      </c>
    </row>
    <row r="938" spans="1:29" ht="15" customHeight="1">
      <c r="A938" s="38">
        <f t="shared" si="104"/>
        <v>936</v>
      </c>
      <c r="B938" s="82" t="s">
        <v>2420</v>
      </c>
      <c r="C938" s="39" t="str">
        <f>IF($B938&lt;&gt;"",_xlfn.IFNA(VLOOKUP($B938,'Node Details'!$B:$U,C$1,0),"Check"),"")</f>
        <v>0000M0T07-M0T070103</v>
      </c>
      <c r="D938" s="39" t="str">
        <f>IF($B938&lt;&gt;"",_xlfn.IFNA(VLOOKUP($B938,'Node Details'!$B:$U,D$1,0),"Check"),"")</f>
        <v>M0T</v>
      </c>
      <c r="E938" s="39" t="str">
        <f>IF($B938&lt;&gt;"",_xlfn.IFNA(VLOOKUP($B938,'Node Details'!$B:$U,E$1,0),"Check"),"")</f>
        <v>Airtel</v>
      </c>
      <c r="F938" s="85">
        <v>44946</v>
      </c>
      <c r="G938" s="82"/>
      <c r="H938" s="39" t="s">
        <v>2828</v>
      </c>
      <c r="I938" s="39">
        <v>1</v>
      </c>
      <c r="J938" s="38">
        <v>400</v>
      </c>
      <c r="K938" s="39">
        <f t="shared" si="98"/>
        <v>400</v>
      </c>
      <c r="L938" s="64">
        <v>44946</v>
      </c>
      <c r="M938" s="82"/>
      <c r="N938" s="96" t="s">
        <v>577</v>
      </c>
      <c r="O938" s="94">
        <v>45082</v>
      </c>
      <c r="P938" s="38">
        <f t="shared" si="99"/>
        <v>400</v>
      </c>
      <c r="Q938" s="38">
        <f t="shared" si="100"/>
        <v>400</v>
      </c>
      <c r="R938" s="38"/>
      <c r="S938" s="25" t="s">
        <v>924</v>
      </c>
      <c r="T938" s="100">
        <v>45136</v>
      </c>
      <c r="U938" s="38">
        <f t="shared" si="101"/>
        <v>400</v>
      </c>
      <c r="V938" s="38">
        <f t="shared" si="102"/>
        <v>1</v>
      </c>
      <c r="W938" s="82">
        <f t="shared" si="103"/>
        <v>400</v>
      </c>
      <c r="X938" s="98" t="s">
        <v>95</v>
      </c>
      <c r="Y938" s="98" t="s">
        <v>89</v>
      </c>
      <c r="Z938" s="72"/>
      <c r="AA938" s="72"/>
      <c r="AB938" t="s">
        <v>100</v>
      </c>
      <c r="AC938" s="72" t="s">
        <v>101</v>
      </c>
    </row>
    <row r="939" spans="1:29" ht="15" customHeight="1">
      <c r="A939" s="38">
        <f t="shared" si="104"/>
        <v>937</v>
      </c>
      <c r="B939" s="82" t="s">
        <v>2421</v>
      </c>
      <c r="C939" s="39" t="str">
        <f>IF($B939&lt;&gt;"",_xlfn.IFNA(VLOOKUP($B939,'Node Details'!$B:$U,C$1,0),"Check"),"")</f>
        <v>0000M0T07-M0T070103</v>
      </c>
      <c r="D939" s="39" t="str">
        <f>IF($B939&lt;&gt;"",_xlfn.IFNA(VLOOKUP($B939,'Node Details'!$B:$U,D$1,0),"Check"),"")</f>
        <v>M0T</v>
      </c>
      <c r="E939" s="39" t="str">
        <f>IF($B939&lt;&gt;"",_xlfn.IFNA(VLOOKUP($B939,'Node Details'!$B:$U,E$1,0),"Check"),"")</f>
        <v>Airtel</v>
      </c>
      <c r="F939" s="85">
        <v>44946</v>
      </c>
      <c r="G939" s="82"/>
      <c r="H939" s="39" t="s">
        <v>2828</v>
      </c>
      <c r="I939" s="39">
        <v>1</v>
      </c>
      <c r="J939" s="38">
        <v>400</v>
      </c>
      <c r="K939" s="39">
        <f t="shared" si="98"/>
        <v>400</v>
      </c>
      <c r="L939" s="64">
        <v>44946</v>
      </c>
      <c r="M939" s="82"/>
      <c r="N939" s="96" t="s">
        <v>577</v>
      </c>
      <c r="O939" s="94">
        <v>45082</v>
      </c>
      <c r="P939" s="38">
        <f t="shared" si="99"/>
        <v>400</v>
      </c>
      <c r="Q939" s="38">
        <f t="shared" si="100"/>
        <v>400</v>
      </c>
      <c r="R939" s="38"/>
      <c r="S939" s="25" t="s">
        <v>924</v>
      </c>
      <c r="T939" s="100">
        <v>45136</v>
      </c>
      <c r="U939" s="38">
        <f t="shared" si="101"/>
        <v>400</v>
      </c>
      <c r="V939" s="38">
        <f t="shared" si="102"/>
        <v>1</v>
      </c>
      <c r="W939" s="82">
        <f t="shared" si="103"/>
        <v>400</v>
      </c>
      <c r="X939" s="98" t="s">
        <v>95</v>
      </c>
      <c r="Y939" s="98" t="s">
        <v>89</v>
      </c>
      <c r="Z939" s="72"/>
      <c r="AA939" s="72"/>
      <c r="AB939" t="s">
        <v>100</v>
      </c>
      <c r="AC939" s="72" t="s">
        <v>101</v>
      </c>
    </row>
    <row r="940" spans="1:29" ht="15" customHeight="1">
      <c r="A940" s="38">
        <f t="shared" si="104"/>
        <v>938</v>
      </c>
      <c r="B940" s="82" t="s">
        <v>981</v>
      </c>
      <c r="C940" s="39" t="str">
        <f>IF($B940&lt;&gt;"",_xlfn.IFNA(VLOOKUP($B940,'Node Details'!$B:$U,C$1,0),"Check"),"")</f>
        <v>0000M0T07-M0T070103</v>
      </c>
      <c r="D940" s="39" t="str">
        <f>IF($B940&lt;&gt;"",_xlfn.IFNA(VLOOKUP($B940,'Node Details'!$B:$U,D$1,0),"Check"),"")</f>
        <v>M0T</v>
      </c>
      <c r="E940" s="39" t="str">
        <f>IF($B940&lt;&gt;"",_xlfn.IFNA(VLOOKUP($B940,'Node Details'!$B:$U,E$1,0),"Check"),"")</f>
        <v>Airtel</v>
      </c>
      <c r="F940" s="85">
        <v>44946</v>
      </c>
      <c r="G940" s="82"/>
      <c r="H940" s="39" t="s">
        <v>2828</v>
      </c>
      <c r="I940" s="39">
        <v>1</v>
      </c>
      <c r="J940" s="38">
        <v>400</v>
      </c>
      <c r="K940" s="39">
        <f t="shared" si="98"/>
        <v>400</v>
      </c>
      <c r="L940" s="64">
        <v>44946</v>
      </c>
      <c r="M940" s="82"/>
      <c r="N940" s="96" t="s">
        <v>577</v>
      </c>
      <c r="O940" s="94">
        <v>45082</v>
      </c>
      <c r="P940" s="38">
        <f t="shared" si="99"/>
        <v>400</v>
      </c>
      <c r="Q940" s="38">
        <f t="shared" si="100"/>
        <v>400</v>
      </c>
      <c r="R940" s="38"/>
      <c r="S940" s="25" t="s">
        <v>924</v>
      </c>
      <c r="T940" s="100">
        <v>45136</v>
      </c>
      <c r="U940" s="38">
        <f t="shared" si="101"/>
        <v>400</v>
      </c>
      <c r="V940" s="38">
        <f t="shared" si="102"/>
        <v>1</v>
      </c>
      <c r="W940" s="82">
        <f t="shared" si="103"/>
        <v>400</v>
      </c>
      <c r="X940" s="98" t="s">
        <v>95</v>
      </c>
      <c r="Y940" s="98" t="s">
        <v>89</v>
      </c>
      <c r="Z940" s="72"/>
      <c r="AA940" s="72"/>
      <c r="AB940" t="s">
        <v>100</v>
      </c>
      <c r="AC940" s="72" t="s">
        <v>101</v>
      </c>
    </row>
    <row r="941" spans="1:29" ht="15" customHeight="1">
      <c r="A941" s="38">
        <f t="shared" si="104"/>
        <v>939</v>
      </c>
      <c r="B941" s="82" t="s">
        <v>2423</v>
      </c>
      <c r="C941" s="39" t="str">
        <f>IF($B941&lt;&gt;"",_xlfn.IFNA(VLOOKUP($B941,'Node Details'!$B:$U,C$1,0),"Check"),"")</f>
        <v>0000M0T07-M0T070105</v>
      </c>
      <c r="D941" s="39" t="str">
        <f>IF($B941&lt;&gt;"",_xlfn.IFNA(VLOOKUP($B941,'Node Details'!$B:$U,D$1,0),"Check"),"")</f>
        <v>M0T</v>
      </c>
      <c r="E941" s="39" t="str">
        <f>IF($B941&lt;&gt;"",_xlfn.IFNA(VLOOKUP($B941,'Node Details'!$B:$U,E$1,0),"Check"),"")</f>
        <v>Airtel</v>
      </c>
      <c r="F941" s="85">
        <v>44946</v>
      </c>
      <c r="G941" s="82"/>
      <c r="H941" s="39" t="s">
        <v>2828</v>
      </c>
      <c r="I941" s="39">
        <v>1</v>
      </c>
      <c r="J941" s="38">
        <v>400</v>
      </c>
      <c r="K941" s="39">
        <f t="shared" si="98"/>
        <v>400</v>
      </c>
      <c r="L941" s="64">
        <v>45105</v>
      </c>
      <c r="M941" s="82"/>
      <c r="N941" s="96" t="s">
        <v>577</v>
      </c>
      <c r="O941" s="94">
        <v>45082</v>
      </c>
      <c r="P941" s="38">
        <f t="shared" si="99"/>
        <v>400</v>
      </c>
      <c r="Q941" s="38">
        <f t="shared" si="100"/>
        <v>400</v>
      </c>
      <c r="R941" s="38"/>
      <c r="S941" s="25" t="s">
        <v>924</v>
      </c>
      <c r="T941" s="100">
        <v>45136</v>
      </c>
      <c r="U941" s="38">
        <f t="shared" si="101"/>
        <v>400</v>
      </c>
      <c r="V941" s="38">
        <f t="shared" si="102"/>
        <v>1</v>
      </c>
      <c r="W941" s="82">
        <f t="shared" si="103"/>
        <v>400</v>
      </c>
      <c r="X941" s="98" t="s">
        <v>95</v>
      </c>
      <c r="Y941" s="98" t="s">
        <v>89</v>
      </c>
      <c r="Z941" s="72"/>
      <c r="AA941" s="72"/>
      <c r="AB941" t="s">
        <v>100</v>
      </c>
      <c r="AC941" s="72" t="s">
        <v>101</v>
      </c>
    </row>
    <row r="942" spans="1:29" ht="15" customHeight="1">
      <c r="A942" s="38">
        <f t="shared" si="104"/>
        <v>940</v>
      </c>
      <c r="B942" s="82" t="s">
        <v>902</v>
      </c>
      <c r="C942" s="39" t="str">
        <f>IF($B942&lt;&gt;"",_xlfn.IFNA(VLOOKUP($B942,'Node Details'!$B:$U,C$1,0),"Check"),"")</f>
        <v>000DCLM0T-0000M0T03</v>
      </c>
      <c r="D942" s="39" t="str">
        <f>IF($B942&lt;&gt;"",_xlfn.IFNA(VLOOKUP($B942,'Node Details'!$B:$U,D$1,0),"Check"),"")</f>
        <v>M0T</v>
      </c>
      <c r="E942" s="39" t="str">
        <f>IF($B942&lt;&gt;"",_xlfn.IFNA(VLOOKUP($B942,'Node Details'!$B:$U,E$1,0),"Check"),"")</f>
        <v>Airtel</v>
      </c>
      <c r="F942" s="85">
        <v>44946</v>
      </c>
      <c r="G942" s="82"/>
      <c r="H942" s="39" t="s">
        <v>2829</v>
      </c>
      <c r="I942" s="39">
        <v>1</v>
      </c>
      <c r="J942" s="38">
        <v>50</v>
      </c>
      <c r="K942" s="39">
        <f t="shared" si="98"/>
        <v>50</v>
      </c>
      <c r="L942" s="64">
        <v>44946</v>
      </c>
      <c r="M942" s="82"/>
      <c r="N942" s="96" t="s">
        <v>577</v>
      </c>
      <c r="O942" s="94">
        <v>45082</v>
      </c>
      <c r="P942" s="38">
        <f t="shared" si="99"/>
        <v>50</v>
      </c>
      <c r="Q942" s="38">
        <f t="shared" si="100"/>
        <v>50</v>
      </c>
      <c r="R942" s="38"/>
      <c r="S942" s="25" t="s">
        <v>924</v>
      </c>
      <c r="T942" s="100">
        <v>45136</v>
      </c>
      <c r="U942" s="38">
        <f t="shared" si="101"/>
        <v>50</v>
      </c>
      <c r="V942" s="38">
        <f t="shared" si="102"/>
        <v>1</v>
      </c>
      <c r="W942" s="82">
        <f t="shared" si="103"/>
        <v>50</v>
      </c>
      <c r="X942" s="98" t="s">
        <v>95</v>
      </c>
      <c r="Y942" s="98" t="s">
        <v>89</v>
      </c>
      <c r="Z942" s="72"/>
      <c r="AA942" s="72"/>
      <c r="AB942" t="s">
        <v>100</v>
      </c>
      <c r="AC942" s="72" t="s">
        <v>101</v>
      </c>
    </row>
    <row r="943" spans="1:29" ht="15" customHeight="1">
      <c r="A943" s="38">
        <f t="shared" si="104"/>
        <v>941</v>
      </c>
      <c r="B943" s="82" t="s">
        <v>904</v>
      </c>
      <c r="C943" s="39" t="str">
        <f>IF($B943&lt;&gt;"",_xlfn.IFNA(VLOOKUP($B943,'Node Details'!$B:$U,C$1,0),"Check"),"")</f>
        <v>0000M0T01-M0T010101</v>
      </c>
      <c r="D943" s="39" t="str">
        <f>IF($B943&lt;&gt;"",_xlfn.IFNA(VLOOKUP($B943,'Node Details'!$B:$U,D$1,0),"Check"),"")</f>
        <v>M0T</v>
      </c>
      <c r="E943" s="39" t="str">
        <f>IF($B943&lt;&gt;"",_xlfn.IFNA(VLOOKUP($B943,'Node Details'!$B:$U,E$1,0),"Check"),"")</f>
        <v>Airtel</v>
      </c>
      <c r="F943" s="85">
        <v>44946</v>
      </c>
      <c r="G943" s="82"/>
      <c r="H943" s="39" t="s">
        <v>2829</v>
      </c>
      <c r="I943" s="39">
        <v>1</v>
      </c>
      <c r="J943" s="38">
        <v>50</v>
      </c>
      <c r="K943" s="39">
        <f t="shared" si="98"/>
        <v>50</v>
      </c>
      <c r="L943" s="64">
        <v>44946</v>
      </c>
      <c r="M943" s="82"/>
      <c r="N943" s="96" t="s">
        <v>577</v>
      </c>
      <c r="O943" s="94">
        <v>45082</v>
      </c>
      <c r="P943" s="38">
        <f t="shared" si="99"/>
        <v>50</v>
      </c>
      <c r="Q943" s="38">
        <f t="shared" si="100"/>
        <v>50</v>
      </c>
      <c r="R943" s="38"/>
      <c r="S943" s="25" t="s">
        <v>924</v>
      </c>
      <c r="T943" s="100">
        <v>45136</v>
      </c>
      <c r="U943" s="38">
        <f t="shared" si="101"/>
        <v>50</v>
      </c>
      <c r="V943" s="38">
        <f t="shared" si="102"/>
        <v>1</v>
      </c>
      <c r="W943" s="82">
        <f t="shared" si="103"/>
        <v>50</v>
      </c>
      <c r="X943" s="98" t="s">
        <v>95</v>
      </c>
      <c r="Y943" s="98" t="s">
        <v>89</v>
      </c>
      <c r="Z943" s="72"/>
      <c r="AA943" s="72"/>
      <c r="AB943" t="s">
        <v>100</v>
      </c>
      <c r="AC943" s="72" t="s">
        <v>101</v>
      </c>
    </row>
    <row r="944" spans="1:29" ht="15" customHeight="1">
      <c r="A944" s="38">
        <f t="shared" si="104"/>
        <v>942</v>
      </c>
      <c r="B944" s="82" t="s">
        <v>906</v>
      </c>
      <c r="C944" s="39" t="str">
        <f>IF($B944&lt;&gt;"",_xlfn.IFNA(VLOOKUP($B944,'Node Details'!$B:$U,C$1,0),"Check"),"")</f>
        <v>0000M0T01-M0T010102</v>
      </c>
      <c r="D944" s="39" t="str">
        <f>IF($B944&lt;&gt;"",_xlfn.IFNA(VLOOKUP($B944,'Node Details'!$B:$U,D$1,0),"Check"),"")</f>
        <v>M0T</v>
      </c>
      <c r="E944" s="39" t="str">
        <f>IF($B944&lt;&gt;"",_xlfn.IFNA(VLOOKUP($B944,'Node Details'!$B:$U,E$1,0),"Check"),"")</f>
        <v>Airtel</v>
      </c>
      <c r="F944" s="85">
        <v>44946</v>
      </c>
      <c r="G944" s="82"/>
      <c r="H944" s="39" t="s">
        <v>2829</v>
      </c>
      <c r="I944" s="39">
        <v>1</v>
      </c>
      <c r="J944" s="38">
        <v>50</v>
      </c>
      <c r="K944" s="39">
        <f t="shared" si="98"/>
        <v>50</v>
      </c>
      <c r="L944" s="64">
        <v>44946</v>
      </c>
      <c r="M944" s="82"/>
      <c r="N944" s="96" t="s">
        <v>577</v>
      </c>
      <c r="O944" s="94">
        <v>45082</v>
      </c>
      <c r="P944" s="38">
        <f t="shared" si="99"/>
        <v>50</v>
      </c>
      <c r="Q944" s="38">
        <f t="shared" si="100"/>
        <v>50</v>
      </c>
      <c r="R944" s="38"/>
      <c r="S944" s="25" t="s">
        <v>924</v>
      </c>
      <c r="T944" s="100">
        <v>45136</v>
      </c>
      <c r="U944" s="38">
        <f t="shared" si="101"/>
        <v>50</v>
      </c>
      <c r="V944" s="38">
        <f t="shared" si="102"/>
        <v>1</v>
      </c>
      <c r="W944" s="82">
        <f t="shared" si="103"/>
        <v>50</v>
      </c>
      <c r="X944" s="98" t="s">
        <v>95</v>
      </c>
      <c r="Y944" s="98" t="s">
        <v>89</v>
      </c>
      <c r="Z944" s="72"/>
      <c r="AA944" s="72"/>
      <c r="AB944" t="s">
        <v>100</v>
      </c>
      <c r="AC944" s="72" t="s">
        <v>101</v>
      </c>
    </row>
    <row r="945" spans="1:29" ht="15" customHeight="1">
      <c r="A945" s="38">
        <f t="shared" si="104"/>
        <v>943</v>
      </c>
      <c r="B945" s="82" t="s">
        <v>2388</v>
      </c>
      <c r="C945" s="39" t="str">
        <f>IF($B945&lt;&gt;"",_xlfn.IFNA(VLOOKUP($B945,'Node Details'!$B:$U,C$1,0),"Check"),"")</f>
        <v>0000M0T01-M0T010108</v>
      </c>
      <c r="D945" s="39" t="str">
        <f>IF($B945&lt;&gt;"",_xlfn.IFNA(VLOOKUP($B945,'Node Details'!$B:$U,D$1,0),"Check"),"")</f>
        <v>M0T</v>
      </c>
      <c r="E945" s="39" t="str">
        <f>IF($B945&lt;&gt;"",_xlfn.IFNA(VLOOKUP($B945,'Node Details'!$B:$U,E$1,0),"Check"),"")</f>
        <v>Airtel</v>
      </c>
      <c r="F945" s="85">
        <v>44946</v>
      </c>
      <c r="G945" s="82"/>
      <c r="H945" s="39" t="s">
        <v>2829</v>
      </c>
      <c r="I945" s="39">
        <v>1</v>
      </c>
      <c r="J945" s="38">
        <v>50</v>
      </c>
      <c r="K945" s="39">
        <f t="shared" si="98"/>
        <v>50</v>
      </c>
      <c r="L945" s="64">
        <v>44946</v>
      </c>
      <c r="M945" s="82"/>
      <c r="N945" s="96" t="s">
        <v>577</v>
      </c>
      <c r="O945" s="94">
        <v>45082</v>
      </c>
      <c r="P945" s="38">
        <f t="shared" si="99"/>
        <v>50</v>
      </c>
      <c r="Q945" s="38">
        <f t="shared" si="100"/>
        <v>50</v>
      </c>
      <c r="R945" s="38"/>
      <c r="S945" s="25" t="s">
        <v>924</v>
      </c>
      <c r="T945" s="100">
        <v>45136</v>
      </c>
      <c r="U945" s="38">
        <f t="shared" si="101"/>
        <v>50</v>
      </c>
      <c r="V945" s="38">
        <f t="shared" si="102"/>
        <v>1</v>
      </c>
      <c r="W945" s="82">
        <f t="shared" si="103"/>
        <v>50</v>
      </c>
      <c r="X945" s="98" t="s">
        <v>95</v>
      </c>
      <c r="Y945" s="98" t="s">
        <v>89</v>
      </c>
      <c r="Z945" s="72"/>
      <c r="AA945" s="72"/>
      <c r="AB945" t="s">
        <v>100</v>
      </c>
      <c r="AC945" s="72" t="s">
        <v>101</v>
      </c>
    </row>
    <row r="946" spans="1:29" ht="15" customHeight="1">
      <c r="A946" s="38">
        <f t="shared" si="104"/>
        <v>944</v>
      </c>
      <c r="B946" s="82" t="s">
        <v>2390</v>
      </c>
      <c r="C946" s="39" t="str">
        <f>IF($B946&lt;&gt;"",_xlfn.IFNA(VLOOKUP($B946,'Node Details'!$B:$U,C$1,0),"Check"),"")</f>
        <v>0000M0T01-M0T010108</v>
      </c>
      <c r="D946" s="39" t="str">
        <f>IF($B946&lt;&gt;"",_xlfn.IFNA(VLOOKUP($B946,'Node Details'!$B:$U,D$1,0),"Check"),"")</f>
        <v>M0T</v>
      </c>
      <c r="E946" s="39" t="str">
        <f>IF($B946&lt;&gt;"",_xlfn.IFNA(VLOOKUP($B946,'Node Details'!$B:$U,E$1,0),"Check"),"")</f>
        <v>Airtel</v>
      </c>
      <c r="F946" s="85">
        <v>44946</v>
      </c>
      <c r="G946" s="82"/>
      <c r="H946" s="39" t="s">
        <v>2829</v>
      </c>
      <c r="I946" s="39">
        <v>1</v>
      </c>
      <c r="J946" s="38">
        <v>50</v>
      </c>
      <c r="K946" s="39">
        <f t="shared" si="98"/>
        <v>50</v>
      </c>
      <c r="L946" s="64">
        <v>44946</v>
      </c>
      <c r="M946" s="82"/>
      <c r="N946" s="96" t="s">
        <v>577</v>
      </c>
      <c r="O946" s="94">
        <v>45082</v>
      </c>
      <c r="P946" s="38">
        <f t="shared" si="99"/>
        <v>50</v>
      </c>
      <c r="Q946" s="38">
        <f t="shared" si="100"/>
        <v>50</v>
      </c>
      <c r="R946" s="38"/>
      <c r="S946" s="25" t="s">
        <v>924</v>
      </c>
      <c r="T946" s="100">
        <v>45136</v>
      </c>
      <c r="U946" s="38">
        <f t="shared" si="101"/>
        <v>50</v>
      </c>
      <c r="V946" s="38">
        <f t="shared" si="102"/>
        <v>1</v>
      </c>
      <c r="W946" s="82">
        <f t="shared" si="103"/>
        <v>50</v>
      </c>
      <c r="X946" s="98" t="s">
        <v>95</v>
      </c>
      <c r="Y946" s="98" t="s">
        <v>89</v>
      </c>
      <c r="Z946" s="72"/>
      <c r="AA946" s="72"/>
      <c r="AB946" t="s">
        <v>100</v>
      </c>
      <c r="AC946" s="72" t="s">
        <v>101</v>
      </c>
    </row>
    <row r="947" spans="1:29" ht="15" customHeight="1">
      <c r="A947" s="38">
        <f t="shared" si="104"/>
        <v>945</v>
      </c>
      <c r="B947" s="82" t="s">
        <v>909</v>
      </c>
      <c r="C947" s="39" t="str">
        <f>IF($B947&lt;&gt;"",_xlfn.IFNA(VLOOKUP($B947,'Node Details'!$B:$U,C$1,0),"Check"),"")</f>
        <v>0000M0T01-M0T010108</v>
      </c>
      <c r="D947" s="39" t="str">
        <f>IF($B947&lt;&gt;"",_xlfn.IFNA(VLOOKUP($B947,'Node Details'!$B:$U,D$1,0),"Check"),"")</f>
        <v>M0T</v>
      </c>
      <c r="E947" s="39" t="str">
        <f>IF($B947&lt;&gt;"",_xlfn.IFNA(VLOOKUP($B947,'Node Details'!$B:$U,E$1,0),"Check"),"")</f>
        <v>Airtel</v>
      </c>
      <c r="F947" s="85">
        <v>44946</v>
      </c>
      <c r="G947" s="82"/>
      <c r="H947" s="39" t="s">
        <v>2829</v>
      </c>
      <c r="I947" s="39">
        <v>1</v>
      </c>
      <c r="J947" s="38">
        <v>50</v>
      </c>
      <c r="K947" s="39">
        <f t="shared" si="98"/>
        <v>50</v>
      </c>
      <c r="L947" s="64">
        <v>44946</v>
      </c>
      <c r="M947" s="82"/>
      <c r="N947" s="96" t="s">
        <v>577</v>
      </c>
      <c r="O947" s="94">
        <v>45082</v>
      </c>
      <c r="P947" s="38">
        <f t="shared" si="99"/>
        <v>50</v>
      </c>
      <c r="Q947" s="38">
        <f t="shared" si="100"/>
        <v>50</v>
      </c>
      <c r="R947" s="38"/>
      <c r="S947" s="25" t="s">
        <v>924</v>
      </c>
      <c r="T947" s="100">
        <v>45136</v>
      </c>
      <c r="U947" s="38">
        <f t="shared" si="101"/>
        <v>50</v>
      </c>
      <c r="V947" s="38">
        <f t="shared" si="102"/>
        <v>1</v>
      </c>
      <c r="W947" s="82">
        <f t="shared" si="103"/>
        <v>50</v>
      </c>
      <c r="X947" s="98" t="s">
        <v>95</v>
      </c>
      <c r="Y947" s="98" t="s">
        <v>89</v>
      </c>
      <c r="Z947" s="72"/>
      <c r="AA947" s="72"/>
      <c r="AB947" t="s">
        <v>100</v>
      </c>
      <c r="AC947" s="72" t="s">
        <v>101</v>
      </c>
    </row>
    <row r="948" spans="1:29" ht="15" customHeight="1">
      <c r="A948" s="38">
        <f t="shared" si="104"/>
        <v>946</v>
      </c>
      <c r="B948" s="82" t="s">
        <v>2392</v>
      </c>
      <c r="C948" s="39" t="str">
        <f>IF($B948&lt;&gt;"",_xlfn.IFNA(VLOOKUP($B948,'Node Details'!$B:$U,C$1,0),"Check"),"")</f>
        <v>0000M0T01-M0T010106</v>
      </c>
      <c r="D948" s="39" t="str">
        <f>IF($B948&lt;&gt;"",_xlfn.IFNA(VLOOKUP($B948,'Node Details'!$B:$U,D$1,0),"Check"),"")</f>
        <v>M0T</v>
      </c>
      <c r="E948" s="39" t="str">
        <f>IF($B948&lt;&gt;"",_xlfn.IFNA(VLOOKUP($B948,'Node Details'!$B:$U,E$1,0),"Check"),"")</f>
        <v>Airtel</v>
      </c>
      <c r="F948" s="85">
        <v>44946</v>
      </c>
      <c r="G948" s="82"/>
      <c r="H948" s="39" t="s">
        <v>2829</v>
      </c>
      <c r="I948" s="39">
        <v>1</v>
      </c>
      <c r="J948" s="38">
        <v>50</v>
      </c>
      <c r="K948" s="39">
        <f t="shared" si="98"/>
        <v>50</v>
      </c>
      <c r="L948" s="64">
        <v>44946</v>
      </c>
      <c r="M948" s="82"/>
      <c r="N948" s="96" t="s">
        <v>577</v>
      </c>
      <c r="O948" s="94">
        <v>45082</v>
      </c>
      <c r="P948" s="38">
        <f t="shared" si="99"/>
        <v>50</v>
      </c>
      <c r="Q948" s="38">
        <f t="shared" si="100"/>
        <v>50</v>
      </c>
      <c r="R948" s="38"/>
      <c r="S948" s="25" t="s">
        <v>924</v>
      </c>
      <c r="T948" s="100">
        <v>45136</v>
      </c>
      <c r="U948" s="38">
        <f t="shared" si="101"/>
        <v>50</v>
      </c>
      <c r="V948" s="38">
        <f t="shared" si="102"/>
        <v>1</v>
      </c>
      <c r="W948" s="82">
        <f t="shared" si="103"/>
        <v>50</v>
      </c>
      <c r="X948" s="98" t="s">
        <v>95</v>
      </c>
      <c r="Y948" s="98" t="s">
        <v>89</v>
      </c>
      <c r="Z948" s="72"/>
      <c r="AA948" s="72"/>
      <c r="AB948" t="s">
        <v>100</v>
      </c>
      <c r="AC948" s="72" t="s">
        <v>101</v>
      </c>
    </row>
    <row r="949" spans="1:29" ht="15" customHeight="1">
      <c r="A949" s="38">
        <f t="shared" si="104"/>
        <v>947</v>
      </c>
      <c r="B949" s="82" t="s">
        <v>2394</v>
      </c>
      <c r="C949" s="39" t="str">
        <f>IF($B949&lt;&gt;"",_xlfn.IFNA(VLOOKUP($B949,'Node Details'!$B:$U,C$1,0),"Check"),"")</f>
        <v>0000M0T01-M0T010106</v>
      </c>
      <c r="D949" s="39" t="str">
        <f>IF($B949&lt;&gt;"",_xlfn.IFNA(VLOOKUP($B949,'Node Details'!$B:$U,D$1,0),"Check"),"")</f>
        <v>M0T</v>
      </c>
      <c r="E949" s="39" t="str">
        <f>IF($B949&lt;&gt;"",_xlfn.IFNA(VLOOKUP($B949,'Node Details'!$B:$U,E$1,0),"Check"),"")</f>
        <v>Airtel</v>
      </c>
      <c r="F949" s="85">
        <v>44946</v>
      </c>
      <c r="G949" s="82"/>
      <c r="H949" s="39" t="s">
        <v>2829</v>
      </c>
      <c r="I949" s="39">
        <v>1</v>
      </c>
      <c r="J949" s="38">
        <v>50</v>
      </c>
      <c r="K949" s="39">
        <f t="shared" si="98"/>
        <v>50</v>
      </c>
      <c r="L949" s="64">
        <v>44946</v>
      </c>
      <c r="M949" s="82"/>
      <c r="N949" s="96" t="s">
        <v>577</v>
      </c>
      <c r="O949" s="94">
        <v>45082</v>
      </c>
      <c r="P949" s="38">
        <f t="shared" si="99"/>
        <v>50</v>
      </c>
      <c r="Q949" s="38">
        <f t="shared" si="100"/>
        <v>50</v>
      </c>
      <c r="R949" s="38"/>
      <c r="S949" s="25" t="s">
        <v>924</v>
      </c>
      <c r="T949" s="100">
        <v>45136</v>
      </c>
      <c r="U949" s="38">
        <f t="shared" si="101"/>
        <v>50</v>
      </c>
      <c r="V949" s="38">
        <f t="shared" si="102"/>
        <v>1</v>
      </c>
      <c r="W949" s="82">
        <f t="shared" si="103"/>
        <v>50</v>
      </c>
      <c r="X949" s="98" t="s">
        <v>95</v>
      </c>
      <c r="Y949" s="98" t="s">
        <v>89</v>
      </c>
      <c r="Z949" s="72"/>
      <c r="AA949" s="72"/>
      <c r="AB949" t="s">
        <v>100</v>
      </c>
      <c r="AC949" s="72" t="s">
        <v>101</v>
      </c>
    </row>
    <row r="950" spans="1:29" ht="15" customHeight="1">
      <c r="A950" s="38">
        <f t="shared" si="104"/>
        <v>948</v>
      </c>
      <c r="B950" s="82" t="s">
        <v>912</v>
      </c>
      <c r="C950" s="39" t="str">
        <f>IF($B950&lt;&gt;"",_xlfn.IFNA(VLOOKUP($B950,'Node Details'!$B:$U,C$1,0),"Check"),"")</f>
        <v>0000M0T01-M0T010106</v>
      </c>
      <c r="D950" s="39" t="str">
        <f>IF($B950&lt;&gt;"",_xlfn.IFNA(VLOOKUP($B950,'Node Details'!$B:$U,D$1,0),"Check"),"")</f>
        <v>M0T</v>
      </c>
      <c r="E950" s="39" t="str">
        <f>IF($B950&lt;&gt;"",_xlfn.IFNA(VLOOKUP($B950,'Node Details'!$B:$U,E$1,0),"Check"),"")</f>
        <v>Airtel</v>
      </c>
      <c r="F950" s="85">
        <v>44946</v>
      </c>
      <c r="G950" s="82"/>
      <c r="H950" s="39" t="s">
        <v>2829</v>
      </c>
      <c r="I950" s="39">
        <v>1</v>
      </c>
      <c r="J950" s="38">
        <v>50</v>
      </c>
      <c r="K950" s="39">
        <f t="shared" si="98"/>
        <v>50</v>
      </c>
      <c r="L950" s="64">
        <v>44946</v>
      </c>
      <c r="M950" s="82"/>
      <c r="N950" s="96" t="s">
        <v>577</v>
      </c>
      <c r="O950" s="94">
        <v>45082</v>
      </c>
      <c r="P950" s="38">
        <f t="shared" si="99"/>
        <v>50</v>
      </c>
      <c r="Q950" s="38">
        <f t="shared" si="100"/>
        <v>50</v>
      </c>
      <c r="R950" s="38"/>
      <c r="S950" s="25" t="s">
        <v>924</v>
      </c>
      <c r="T950" s="100">
        <v>45136</v>
      </c>
      <c r="U950" s="38">
        <f t="shared" si="101"/>
        <v>50</v>
      </c>
      <c r="V950" s="38">
        <f t="shared" si="102"/>
        <v>1</v>
      </c>
      <c r="W950" s="82">
        <f t="shared" si="103"/>
        <v>50</v>
      </c>
      <c r="X950" s="98" t="s">
        <v>95</v>
      </c>
      <c r="Y950" s="98" t="s">
        <v>89</v>
      </c>
      <c r="Z950" s="72"/>
      <c r="AA950" s="72"/>
      <c r="AB950" t="s">
        <v>100</v>
      </c>
      <c r="AC950" s="72" t="s">
        <v>101</v>
      </c>
    </row>
    <row r="951" spans="1:29" ht="15" customHeight="1">
      <c r="A951" s="38">
        <f t="shared" si="104"/>
        <v>949</v>
      </c>
      <c r="B951" s="82" t="s">
        <v>915</v>
      </c>
      <c r="C951" s="39" t="str">
        <f>IF($B951&lt;&gt;"",_xlfn.IFNA(VLOOKUP($B951,'Node Details'!$B:$U,C$1,0),"Check"),"")</f>
        <v>000DCLM0T-0000M0T03</v>
      </c>
      <c r="D951" s="39" t="str">
        <f>IF($B951&lt;&gt;"",_xlfn.IFNA(VLOOKUP($B951,'Node Details'!$B:$U,D$1,0),"Check"),"")</f>
        <v>M0T</v>
      </c>
      <c r="E951" s="39" t="str">
        <f>IF($B951&lt;&gt;"",_xlfn.IFNA(VLOOKUP($B951,'Node Details'!$B:$U,E$1,0),"Check"),"")</f>
        <v>Airtel</v>
      </c>
      <c r="F951" s="85">
        <v>44946</v>
      </c>
      <c r="G951" s="82"/>
      <c r="H951" s="39" t="s">
        <v>2829</v>
      </c>
      <c r="I951" s="39">
        <v>1</v>
      </c>
      <c r="J951" s="38">
        <v>50</v>
      </c>
      <c r="K951" s="39">
        <f t="shared" si="98"/>
        <v>50</v>
      </c>
      <c r="L951" s="64">
        <v>44946</v>
      </c>
      <c r="M951" s="82"/>
      <c r="N951" s="96" t="s">
        <v>577</v>
      </c>
      <c r="O951" s="94">
        <v>45082</v>
      </c>
      <c r="P951" s="38">
        <f t="shared" si="99"/>
        <v>50</v>
      </c>
      <c r="Q951" s="38">
        <f t="shared" si="100"/>
        <v>50</v>
      </c>
      <c r="R951" s="38"/>
      <c r="S951" s="25" t="s">
        <v>924</v>
      </c>
      <c r="T951" s="100">
        <v>45136</v>
      </c>
      <c r="U951" s="38">
        <f t="shared" si="101"/>
        <v>50</v>
      </c>
      <c r="V951" s="38">
        <f t="shared" si="102"/>
        <v>1</v>
      </c>
      <c r="W951" s="82">
        <f t="shared" si="103"/>
        <v>50</v>
      </c>
      <c r="X951" s="98" t="s">
        <v>95</v>
      </c>
      <c r="Y951" s="98" t="s">
        <v>89</v>
      </c>
      <c r="Z951" s="72"/>
      <c r="AA951" s="72"/>
      <c r="AB951" t="s">
        <v>100</v>
      </c>
      <c r="AC951" s="72" t="s">
        <v>101</v>
      </c>
    </row>
    <row r="952" spans="1:29" ht="15" customHeight="1">
      <c r="A952" s="38">
        <f t="shared" si="104"/>
        <v>950</v>
      </c>
      <c r="B952" s="82" t="s">
        <v>917</v>
      </c>
      <c r="C952" s="39" t="str">
        <f>IF($B952&lt;&gt;"",_xlfn.IFNA(VLOOKUP($B952,'Node Details'!$B:$U,C$1,0),"Check"),"")</f>
        <v>0000M0T02-M0T020101</v>
      </c>
      <c r="D952" s="39" t="str">
        <f>IF($B952&lt;&gt;"",_xlfn.IFNA(VLOOKUP($B952,'Node Details'!$B:$U,D$1,0),"Check"),"")</f>
        <v>M0T</v>
      </c>
      <c r="E952" s="39" t="str">
        <f>IF($B952&lt;&gt;"",_xlfn.IFNA(VLOOKUP($B952,'Node Details'!$B:$U,E$1,0),"Check"),"")</f>
        <v>Airtel</v>
      </c>
      <c r="F952" s="85">
        <v>44946</v>
      </c>
      <c r="G952" s="82"/>
      <c r="H952" s="39" t="s">
        <v>2829</v>
      </c>
      <c r="I952" s="39">
        <v>1</v>
      </c>
      <c r="J952" s="38">
        <v>50</v>
      </c>
      <c r="K952" s="39">
        <f t="shared" si="98"/>
        <v>50</v>
      </c>
      <c r="L952" s="64">
        <v>44946</v>
      </c>
      <c r="M952" s="82"/>
      <c r="N952" s="96" t="s">
        <v>577</v>
      </c>
      <c r="O952" s="94">
        <v>45082</v>
      </c>
      <c r="P952" s="38">
        <f t="shared" si="99"/>
        <v>50</v>
      </c>
      <c r="Q952" s="38">
        <f t="shared" si="100"/>
        <v>50</v>
      </c>
      <c r="R952" s="38"/>
      <c r="S952" s="25" t="s">
        <v>924</v>
      </c>
      <c r="T952" s="100">
        <v>45136</v>
      </c>
      <c r="U952" s="38">
        <f t="shared" si="101"/>
        <v>50</v>
      </c>
      <c r="V952" s="38">
        <f t="shared" si="102"/>
        <v>1</v>
      </c>
      <c r="W952" s="82">
        <f t="shared" si="103"/>
        <v>50</v>
      </c>
      <c r="X952" s="98" t="s">
        <v>95</v>
      </c>
      <c r="Y952" s="98" t="s">
        <v>89</v>
      </c>
      <c r="Z952" s="72"/>
      <c r="AA952" s="72"/>
      <c r="AB952" t="s">
        <v>100</v>
      </c>
      <c r="AC952" s="72" t="s">
        <v>101</v>
      </c>
    </row>
    <row r="953" spans="1:29" ht="15" customHeight="1">
      <c r="A953" s="38">
        <f t="shared" si="104"/>
        <v>951</v>
      </c>
      <c r="B953" s="82" t="s">
        <v>919</v>
      </c>
      <c r="C953" s="39" t="str">
        <f>IF($B953&lt;&gt;"",_xlfn.IFNA(VLOOKUP($B953,'Node Details'!$B:$U,C$1,0),"Check"),"")</f>
        <v>0000M0T02-M0T020102</v>
      </c>
      <c r="D953" s="39" t="str">
        <f>IF($B953&lt;&gt;"",_xlfn.IFNA(VLOOKUP($B953,'Node Details'!$B:$U,D$1,0),"Check"),"")</f>
        <v>M0T</v>
      </c>
      <c r="E953" s="39" t="str">
        <f>IF($B953&lt;&gt;"",_xlfn.IFNA(VLOOKUP($B953,'Node Details'!$B:$U,E$1,0),"Check"),"")</f>
        <v>Airtel</v>
      </c>
      <c r="F953" s="85">
        <v>44946</v>
      </c>
      <c r="G953" s="82"/>
      <c r="H953" s="39" t="s">
        <v>2829</v>
      </c>
      <c r="I953" s="39">
        <v>1</v>
      </c>
      <c r="J953" s="38">
        <v>50</v>
      </c>
      <c r="K953" s="39">
        <f t="shared" si="98"/>
        <v>50</v>
      </c>
      <c r="L953" s="64">
        <v>44946</v>
      </c>
      <c r="M953" s="82"/>
      <c r="N953" s="96" t="s">
        <v>577</v>
      </c>
      <c r="O953" s="94">
        <v>45082</v>
      </c>
      <c r="P953" s="38">
        <f t="shared" si="99"/>
        <v>50</v>
      </c>
      <c r="Q953" s="38">
        <f t="shared" si="100"/>
        <v>50</v>
      </c>
      <c r="R953" s="38"/>
      <c r="S953" s="25" t="s">
        <v>924</v>
      </c>
      <c r="T953" s="100">
        <v>45136</v>
      </c>
      <c r="U953" s="38">
        <f t="shared" si="101"/>
        <v>50</v>
      </c>
      <c r="V953" s="38">
        <f t="shared" si="102"/>
        <v>1</v>
      </c>
      <c r="W953" s="82">
        <f t="shared" si="103"/>
        <v>50</v>
      </c>
      <c r="X953" s="98" t="s">
        <v>95</v>
      </c>
      <c r="Y953" s="98" t="s">
        <v>89</v>
      </c>
      <c r="Z953" s="72"/>
      <c r="AA953" s="72"/>
      <c r="AB953" t="s">
        <v>100</v>
      </c>
      <c r="AC953" s="72" t="s">
        <v>101</v>
      </c>
    </row>
    <row r="954" spans="1:29" ht="15" customHeight="1">
      <c r="A954" s="38">
        <f t="shared" si="104"/>
        <v>952</v>
      </c>
      <c r="B954" s="82" t="s">
        <v>2396</v>
      </c>
      <c r="C954" s="39" t="str">
        <f>IF($B954&lt;&gt;"",_xlfn.IFNA(VLOOKUP($B954,'Node Details'!$B:$U,C$1,0),"Check"),"")</f>
        <v>M0T020102-M0T020104</v>
      </c>
      <c r="D954" s="39" t="str">
        <f>IF($B954&lt;&gt;"",_xlfn.IFNA(VLOOKUP($B954,'Node Details'!$B:$U,D$1,0),"Check"),"")</f>
        <v>M0T</v>
      </c>
      <c r="E954" s="39" t="str">
        <f>IF($B954&lt;&gt;"",_xlfn.IFNA(VLOOKUP($B954,'Node Details'!$B:$U,E$1,0),"Check"),"")</f>
        <v>Airtel</v>
      </c>
      <c r="F954" s="85">
        <v>44946</v>
      </c>
      <c r="G954" s="82"/>
      <c r="H954" s="39" t="s">
        <v>2829</v>
      </c>
      <c r="I954" s="39">
        <v>1</v>
      </c>
      <c r="J954" s="38">
        <v>50</v>
      </c>
      <c r="K954" s="39">
        <f t="shared" si="98"/>
        <v>50</v>
      </c>
      <c r="L954" s="64">
        <v>44946</v>
      </c>
      <c r="M954" s="82"/>
      <c r="N954" s="96" t="s">
        <v>577</v>
      </c>
      <c r="O954" s="94">
        <v>45082</v>
      </c>
      <c r="P954" s="38">
        <f t="shared" si="99"/>
        <v>50</v>
      </c>
      <c r="Q954" s="38">
        <f t="shared" si="100"/>
        <v>50</v>
      </c>
      <c r="R954" s="38"/>
      <c r="S954" s="25" t="s">
        <v>924</v>
      </c>
      <c r="T954" s="100">
        <v>45136</v>
      </c>
      <c r="U954" s="38">
        <f t="shared" si="101"/>
        <v>50</v>
      </c>
      <c r="V954" s="38">
        <f t="shared" si="102"/>
        <v>1</v>
      </c>
      <c r="W954" s="82">
        <f t="shared" si="103"/>
        <v>50</v>
      </c>
      <c r="X954" s="98" t="s">
        <v>95</v>
      </c>
      <c r="Y954" s="98" t="s">
        <v>89</v>
      </c>
      <c r="Z954" s="72"/>
      <c r="AA954" s="72"/>
      <c r="AB954" t="s">
        <v>100</v>
      </c>
      <c r="AC954" s="72" t="s">
        <v>101</v>
      </c>
    </row>
    <row r="955" spans="1:29" ht="15" customHeight="1">
      <c r="A955" s="38">
        <f t="shared" si="104"/>
        <v>953</v>
      </c>
      <c r="B955" s="82" t="s">
        <v>922</v>
      </c>
      <c r="C955" s="39" t="str">
        <f>IF($B955&lt;&gt;"",_xlfn.IFNA(VLOOKUP($B955,'Node Details'!$B:$U,C$1,0),"Check"),"")</f>
        <v>M0T020102-M0T020104</v>
      </c>
      <c r="D955" s="39" t="str">
        <f>IF($B955&lt;&gt;"",_xlfn.IFNA(VLOOKUP($B955,'Node Details'!$B:$U,D$1,0),"Check"),"")</f>
        <v>M0T</v>
      </c>
      <c r="E955" s="39" t="str">
        <f>IF($B955&lt;&gt;"",_xlfn.IFNA(VLOOKUP($B955,'Node Details'!$B:$U,E$1,0),"Check"),"")</f>
        <v>Airtel</v>
      </c>
      <c r="F955" s="85">
        <v>44946</v>
      </c>
      <c r="G955" s="82"/>
      <c r="H955" s="39" t="s">
        <v>2829</v>
      </c>
      <c r="I955" s="39">
        <v>1</v>
      </c>
      <c r="J955" s="38">
        <v>50</v>
      </c>
      <c r="K955" s="39">
        <f t="shared" si="98"/>
        <v>50</v>
      </c>
      <c r="L955" s="64">
        <v>44946</v>
      </c>
      <c r="M955" s="82"/>
      <c r="N955" s="96" t="s">
        <v>577</v>
      </c>
      <c r="O955" s="94">
        <v>45082</v>
      </c>
      <c r="P955" s="38">
        <f t="shared" si="99"/>
        <v>50</v>
      </c>
      <c r="Q955" s="38">
        <f t="shared" si="100"/>
        <v>50</v>
      </c>
      <c r="R955" s="38"/>
      <c r="S955" s="25" t="s">
        <v>924</v>
      </c>
      <c r="T955" s="100">
        <v>45136</v>
      </c>
      <c r="U955" s="38">
        <f t="shared" si="101"/>
        <v>50</v>
      </c>
      <c r="V955" s="38">
        <f t="shared" si="102"/>
        <v>1</v>
      </c>
      <c r="W955" s="82">
        <f t="shared" si="103"/>
        <v>50</v>
      </c>
      <c r="X955" s="98" t="s">
        <v>95</v>
      </c>
      <c r="Y955" s="98" t="s">
        <v>89</v>
      </c>
      <c r="Z955" s="72"/>
      <c r="AA955" s="72"/>
      <c r="AB955" t="s">
        <v>100</v>
      </c>
      <c r="AC955" s="72" t="s">
        <v>101</v>
      </c>
    </row>
    <row r="956" spans="1:29" ht="15" customHeight="1">
      <c r="A956" s="38">
        <f t="shared" si="104"/>
        <v>954</v>
      </c>
      <c r="B956" s="82" t="s">
        <v>926</v>
      </c>
      <c r="C956" s="39" t="str">
        <f>IF($B956&lt;&gt;"",_xlfn.IFNA(VLOOKUP($B956,'Node Details'!$B:$U,C$1,0),"Check"),"")</f>
        <v>0000M0T02-M0T020105</v>
      </c>
      <c r="D956" s="39" t="str">
        <f>IF($B956&lt;&gt;"",_xlfn.IFNA(VLOOKUP($B956,'Node Details'!$B:$U,D$1,0),"Check"),"")</f>
        <v>M0T</v>
      </c>
      <c r="E956" s="39" t="str">
        <f>IF($B956&lt;&gt;"",_xlfn.IFNA(VLOOKUP($B956,'Node Details'!$B:$U,E$1,0),"Check"),"")</f>
        <v>Airtel</v>
      </c>
      <c r="F956" s="85">
        <v>44946</v>
      </c>
      <c r="G956" s="82"/>
      <c r="H956" s="39" t="s">
        <v>2829</v>
      </c>
      <c r="I956" s="39">
        <v>1</v>
      </c>
      <c r="J956" s="38">
        <v>50</v>
      </c>
      <c r="K956" s="39">
        <f t="shared" si="98"/>
        <v>50</v>
      </c>
      <c r="L956" s="64">
        <v>44946</v>
      </c>
      <c r="M956" s="82"/>
      <c r="N956" s="96" t="s">
        <v>577</v>
      </c>
      <c r="O956" s="94">
        <v>45082</v>
      </c>
      <c r="P956" s="38">
        <f t="shared" si="99"/>
        <v>50</v>
      </c>
      <c r="Q956" s="38">
        <f t="shared" si="100"/>
        <v>50</v>
      </c>
      <c r="R956" s="38"/>
      <c r="S956" s="25" t="s">
        <v>924</v>
      </c>
      <c r="T956" s="100">
        <v>45136</v>
      </c>
      <c r="U956" s="38">
        <f t="shared" si="101"/>
        <v>50</v>
      </c>
      <c r="V956" s="38">
        <f t="shared" si="102"/>
        <v>1</v>
      </c>
      <c r="W956" s="82">
        <f t="shared" si="103"/>
        <v>50</v>
      </c>
      <c r="X956" s="98" t="s">
        <v>95</v>
      </c>
      <c r="Y956" s="98" t="s">
        <v>89</v>
      </c>
      <c r="Z956" s="72"/>
      <c r="AA956" s="72"/>
      <c r="AB956" t="s">
        <v>100</v>
      </c>
      <c r="AC956" s="72" t="s">
        <v>101</v>
      </c>
    </row>
    <row r="957" spans="1:29" ht="15" customHeight="1">
      <c r="A957" s="38">
        <f t="shared" si="104"/>
        <v>955</v>
      </c>
      <c r="B957" s="82" t="s">
        <v>2398</v>
      </c>
      <c r="C957" s="39" t="str">
        <f>IF($B957&lt;&gt;"",_xlfn.IFNA(VLOOKUP($B957,'Node Details'!$B:$U,C$1,0),"Check"),"")</f>
        <v>0000M0T02-M0T020108</v>
      </c>
      <c r="D957" s="39" t="str">
        <f>IF($B957&lt;&gt;"",_xlfn.IFNA(VLOOKUP($B957,'Node Details'!$B:$U,D$1,0),"Check"),"")</f>
        <v>M0T</v>
      </c>
      <c r="E957" s="39" t="str">
        <f>IF($B957&lt;&gt;"",_xlfn.IFNA(VLOOKUP($B957,'Node Details'!$B:$U,E$1,0),"Check"),"")</f>
        <v>Airtel</v>
      </c>
      <c r="F957" s="85">
        <v>44946</v>
      </c>
      <c r="G957" s="82"/>
      <c r="H957" s="39" t="s">
        <v>2829</v>
      </c>
      <c r="I957" s="39">
        <v>1</v>
      </c>
      <c r="J957" s="38">
        <v>50</v>
      </c>
      <c r="K957" s="39">
        <f t="shared" si="98"/>
        <v>50</v>
      </c>
      <c r="L957" s="64">
        <v>44946</v>
      </c>
      <c r="M957" s="82"/>
      <c r="N957" s="96" t="s">
        <v>577</v>
      </c>
      <c r="O957" s="94">
        <v>45082</v>
      </c>
      <c r="P957" s="38">
        <f t="shared" si="99"/>
        <v>50</v>
      </c>
      <c r="Q957" s="38">
        <f t="shared" si="100"/>
        <v>50</v>
      </c>
      <c r="R957" s="38"/>
      <c r="S957" s="25" t="s">
        <v>924</v>
      </c>
      <c r="T957" s="100">
        <v>45136</v>
      </c>
      <c r="U957" s="38">
        <f t="shared" si="101"/>
        <v>50</v>
      </c>
      <c r="V957" s="38">
        <f t="shared" si="102"/>
        <v>1</v>
      </c>
      <c r="W957" s="82">
        <f t="shared" si="103"/>
        <v>50</v>
      </c>
      <c r="X957" s="98" t="s">
        <v>95</v>
      </c>
      <c r="Y957" s="98" t="s">
        <v>89</v>
      </c>
      <c r="Z957" s="72"/>
      <c r="AA957" s="72"/>
      <c r="AB957" t="s">
        <v>100</v>
      </c>
      <c r="AC957" s="72" t="s">
        <v>101</v>
      </c>
    </row>
    <row r="958" spans="1:29" ht="15" customHeight="1">
      <c r="A958" s="38">
        <f t="shared" si="104"/>
        <v>956</v>
      </c>
      <c r="B958" s="82" t="s">
        <v>2400</v>
      </c>
      <c r="C958" s="39" t="str">
        <f>IF($B958&lt;&gt;"",_xlfn.IFNA(VLOOKUP($B958,'Node Details'!$B:$U,C$1,0),"Check"),"")</f>
        <v>0000M0T02-M0T020108</v>
      </c>
      <c r="D958" s="39" t="str">
        <f>IF($B958&lt;&gt;"",_xlfn.IFNA(VLOOKUP($B958,'Node Details'!$B:$U,D$1,0),"Check"),"")</f>
        <v>M0T</v>
      </c>
      <c r="E958" s="39" t="str">
        <f>IF($B958&lt;&gt;"",_xlfn.IFNA(VLOOKUP($B958,'Node Details'!$B:$U,E$1,0),"Check"),"")</f>
        <v>Airtel</v>
      </c>
      <c r="F958" s="85">
        <v>44946</v>
      </c>
      <c r="G958" s="82"/>
      <c r="H958" s="39" t="s">
        <v>2829</v>
      </c>
      <c r="I958" s="39">
        <v>1</v>
      </c>
      <c r="J958" s="38">
        <v>50</v>
      </c>
      <c r="K958" s="39">
        <f t="shared" si="98"/>
        <v>50</v>
      </c>
      <c r="L958" s="64">
        <v>44946</v>
      </c>
      <c r="M958" s="82"/>
      <c r="N958" s="96" t="s">
        <v>577</v>
      </c>
      <c r="O958" s="94">
        <v>45082</v>
      </c>
      <c r="P958" s="38">
        <f t="shared" si="99"/>
        <v>50</v>
      </c>
      <c r="Q958" s="38">
        <f t="shared" si="100"/>
        <v>50</v>
      </c>
      <c r="R958" s="38"/>
      <c r="S958" s="25" t="s">
        <v>924</v>
      </c>
      <c r="T958" s="100">
        <v>45136</v>
      </c>
      <c r="U958" s="38">
        <f t="shared" si="101"/>
        <v>50</v>
      </c>
      <c r="V958" s="38">
        <f t="shared" si="102"/>
        <v>1</v>
      </c>
      <c r="W958" s="82">
        <f t="shared" si="103"/>
        <v>50</v>
      </c>
      <c r="X958" s="98" t="s">
        <v>95</v>
      </c>
      <c r="Y958" s="98" t="s">
        <v>89</v>
      </c>
      <c r="Z958" s="72"/>
      <c r="AA958" s="72"/>
      <c r="AB958" t="s">
        <v>100</v>
      </c>
      <c r="AC958" s="72" t="s">
        <v>101</v>
      </c>
    </row>
    <row r="959" spans="1:29" ht="15" customHeight="1">
      <c r="A959" s="38">
        <f t="shared" si="104"/>
        <v>957</v>
      </c>
      <c r="B959" s="82" t="s">
        <v>929</v>
      </c>
      <c r="C959" s="39" t="str">
        <f>IF($B959&lt;&gt;"",_xlfn.IFNA(VLOOKUP($B959,'Node Details'!$B:$U,C$1,0),"Check"),"")</f>
        <v>0000M0T02-M0T020108</v>
      </c>
      <c r="D959" s="39" t="str">
        <f>IF($B959&lt;&gt;"",_xlfn.IFNA(VLOOKUP($B959,'Node Details'!$B:$U,D$1,0),"Check"),"")</f>
        <v>M0T</v>
      </c>
      <c r="E959" s="39" t="str">
        <f>IF($B959&lt;&gt;"",_xlfn.IFNA(VLOOKUP($B959,'Node Details'!$B:$U,E$1,0),"Check"),"")</f>
        <v>Airtel</v>
      </c>
      <c r="F959" s="85">
        <v>44946</v>
      </c>
      <c r="G959" s="82"/>
      <c r="H959" s="39" t="s">
        <v>2829</v>
      </c>
      <c r="I959" s="39">
        <v>1</v>
      </c>
      <c r="J959" s="38">
        <v>50</v>
      </c>
      <c r="K959" s="39">
        <f t="shared" si="98"/>
        <v>50</v>
      </c>
      <c r="L959" s="64">
        <v>44946</v>
      </c>
      <c r="M959" s="82"/>
      <c r="N959" s="96" t="s">
        <v>577</v>
      </c>
      <c r="O959" s="94">
        <v>45082</v>
      </c>
      <c r="P959" s="38">
        <f t="shared" si="99"/>
        <v>50</v>
      </c>
      <c r="Q959" s="38">
        <f t="shared" si="100"/>
        <v>50</v>
      </c>
      <c r="R959" s="38"/>
      <c r="S959" s="25" t="s">
        <v>924</v>
      </c>
      <c r="T959" s="100">
        <v>45136</v>
      </c>
      <c r="U959" s="38">
        <f t="shared" si="101"/>
        <v>50</v>
      </c>
      <c r="V959" s="38">
        <f t="shared" si="102"/>
        <v>1</v>
      </c>
      <c r="W959" s="82">
        <f t="shared" si="103"/>
        <v>50</v>
      </c>
      <c r="X959" s="98" t="s">
        <v>95</v>
      </c>
      <c r="Y959" s="98" t="s">
        <v>89</v>
      </c>
      <c r="Z959" s="72"/>
      <c r="AA959" s="72"/>
      <c r="AB959" t="s">
        <v>100</v>
      </c>
      <c r="AC959" s="72" t="s">
        <v>101</v>
      </c>
    </row>
    <row r="960" spans="1:29" ht="15" customHeight="1">
      <c r="A960" s="38">
        <f t="shared" si="104"/>
        <v>958</v>
      </c>
      <c r="B960" s="82" t="s">
        <v>892</v>
      </c>
      <c r="C960" s="39" t="str">
        <f>IF($B960&lt;&gt;"",_xlfn.IFNA(VLOOKUP($B960,'Node Details'!$B:$U,C$1,0),"Check"),"")</f>
        <v>000DCLM0T-0000M0T03</v>
      </c>
      <c r="D960" s="39" t="str">
        <f>IF($B960&lt;&gt;"",_xlfn.IFNA(VLOOKUP($B960,'Node Details'!$B:$U,D$1,0),"Check"),"")</f>
        <v>M0T</v>
      </c>
      <c r="E960" s="39" t="str">
        <f>IF($B960&lt;&gt;"",_xlfn.IFNA(VLOOKUP($B960,'Node Details'!$B:$U,E$1,0),"Check"),"")</f>
        <v>Airtel</v>
      </c>
      <c r="F960" s="85">
        <v>44946</v>
      </c>
      <c r="G960" s="82"/>
      <c r="H960" s="39" t="s">
        <v>2829</v>
      </c>
      <c r="I960" s="39">
        <v>1</v>
      </c>
      <c r="J960" s="38">
        <v>50</v>
      </c>
      <c r="K960" s="39">
        <f t="shared" si="98"/>
        <v>50</v>
      </c>
      <c r="L960" s="64">
        <v>44946</v>
      </c>
      <c r="M960" s="82"/>
      <c r="N960" s="96" t="s">
        <v>577</v>
      </c>
      <c r="O960" s="94">
        <v>45082</v>
      </c>
      <c r="P960" s="38">
        <f t="shared" si="99"/>
        <v>50</v>
      </c>
      <c r="Q960" s="38">
        <f t="shared" si="100"/>
        <v>50</v>
      </c>
      <c r="R960" s="38"/>
      <c r="S960" s="25" t="s">
        <v>924</v>
      </c>
      <c r="T960" s="100">
        <v>45136</v>
      </c>
      <c r="U960" s="38">
        <f t="shared" si="101"/>
        <v>50</v>
      </c>
      <c r="V960" s="38">
        <f t="shared" si="102"/>
        <v>1</v>
      </c>
      <c r="W960" s="82">
        <f t="shared" si="103"/>
        <v>50</v>
      </c>
      <c r="X960" s="98" t="s">
        <v>95</v>
      </c>
      <c r="Y960" s="98" t="s">
        <v>89</v>
      </c>
      <c r="Z960" s="72"/>
      <c r="AA960" s="72"/>
      <c r="AB960" t="s">
        <v>100</v>
      </c>
      <c r="AC960" s="72" t="s">
        <v>101</v>
      </c>
    </row>
    <row r="961" spans="1:29" ht="15" customHeight="1">
      <c r="A961" s="38">
        <f t="shared" si="104"/>
        <v>959</v>
      </c>
      <c r="B961" s="82" t="s">
        <v>938</v>
      </c>
      <c r="C961" s="39" t="str">
        <f>IF($B961&lt;&gt;"",_xlfn.IFNA(VLOOKUP($B961,'Node Details'!$B:$U,C$1,0),"Check"),"")</f>
        <v>0000M0T03-M0T030103</v>
      </c>
      <c r="D961" s="39" t="str">
        <f>IF($B961&lt;&gt;"",_xlfn.IFNA(VLOOKUP($B961,'Node Details'!$B:$U,D$1,0),"Check"),"")</f>
        <v>M0T</v>
      </c>
      <c r="E961" s="39" t="str">
        <f>IF($B961&lt;&gt;"",_xlfn.IFNA(VLOOKUP($B961,'Node Details'!$B:$U,E$1,0),"Check"),"")</f>
        <v>Airtel</v>
      </c>
      <c r="F961" s="85">
        <v>44946</v>
      </c>
      <c r="G961" s="82"/>
      <c r="H961" s="39" t="s">
        <v>2829</v>
      </c>
      <c r="I961" s="39">
        <v>1</v>
      </c>
      <c r="J961" s="38">
        <v>50</v>
      </c>
      <c r="K961" s="39">
        <f t="shared" si="98"/>
        <v>50</v>
      </c>
      <c r="L961" s="64">
        <v>44946</v>
      </c>
      <c r="M961" s="82"/>
      <c r="N961" s="96" t="s">
        <v>577</v>
      </c>
      <c r="O961" s="94">
        <v>45082</v>
      </c>
      <c r="P961" s="38">
        <f t="shared" si="99"/>
        <v>50</v>
      </c>
      <c r="Q961" s="38">
        <f t="shared" si="100"/>
        <v>50</v>
      </c>
      <c r="R961" s="38"/>
      <c r="S961" s="25" t="s">
        <v>924</v>
      </c>
      <c r="T961" s="100">
        <v>45136</v>
      </c>
      <c r="U961" s="38">
        <f t="shared" si="101"/>
        <v>50</v>
      </c>
      <c r="V961" s="38">
        <f t="shared" si="102"/>
        <v>1</v>
      </c>
      <c r="W961" s="82">
        <f t="shared" si="103"/>
        <v>50</v>
      </c>
      <c r="X961" s="98" t="s">
        <v>95</v>
      </c>
      <c r="Y961" s="98" t="s">
        <v>89</v>
      </c>
      <c r="Z961" s="72"/>
      <c r="AA961" s="72"/>
      <c r="AB961" t="s">
        <v>100</v>
      </c>
      <c r="AC961" s="72" t="s">
        <v>101</v>
      </c>
    </row>
    <row r="962" spans="1:29" ht="15" customHeight="1">
      <c r="A962" s="38">
        <f t="shared" si="104"/>
        <v>960</v>
      </c>
      <c r="B962" s="82" t="s">
        <v>942</v>
      </c>
      <c r="C962" s="39" t="str">
        <f>IF($B962&lt;&gt;"",_xlfn.IFNA(VLOOKUP($B962,'Node Details'!$B:$U,C$1,0),"Check"),"")</f>
        <v>0000M0T02-M0T020108</v>
      </c>
      <c r="D962" s="39" t="str">
        <f>IF($B962&lt;&gt;"",_xlfn.IFNA(VLOOKUP($B962,'Node Details'!$B:$U,D$1,0),"Check"),"")</f>
        <v>M0T</v>
      </c>
      <c r="E962" s="39" t="str">
        <f>IF($B962&lt;&gt;"",_xlfn.IFNA(VLOOKUP($B962,'Node Details'!$B:$U,E$1,0),"Check"),"")</f>
        <v>Airtel</v>
      </c>
      <c r="F962" s="85">
        <v>44946</v>
      </c>
      <c r="G962" s="82"/>
      <c r="H962" s="39" t="s">
        <v>2829</v>
      </c>
      <c r="I962" s="39">
        <v>1</v>
      </c>
      <c r="J962" s="38">
        <v>50</v>
      </c>
      <c r="K962" s="39">
        <f t="shared" si="98"/>
        <v>50</v>
      </c>
      <c r="L962" s="64">
        <v>44946</v>
      </c>
      <c r="M962" s="82"/>
      <c r="N962" s="96" t="s">
        <v>577</v>
      </c>
      <c r="O962" s="94">
        <v>45082</v>
      </c>
      <c r="P962" s="38">
        <f t="shared" si="99"/>
        <v>50</v>
      </c>
      <c r="Q962" s="38">
        <f t="shared" si="100"/>
        <v>50</v>
      </c>
      <c r="R962" s="38"/>
      <c r="S962" s="25" t="s">
        <v>924</v>
      </c>
      <c r="T962" s="100">
        <v>45136</v>
      </c>
      <c r="U962" s="38">
        <f t="shared" si="101"/>
        <v>50</v>
      </c>
      <c r="V962" s="38">
        <f t="shared" si="102"/>
        <v>1</v>
      </c>
      <c r="W962" s="82">
        <f t="shared" si="103"/>
        <v>50</v>
      </c>
      <c r="X962" s="98" t="s">
        <v>95</v>
      </c>
      <c r="Y962" s="98" t="s">
        <v>89</v>
      </c>
      <c r="Z962" s="72"/>
      <c r="AA962" s="72"/>
      <c r="AB962" t="s">
        <v>100</v>
      </c>
      <c r="AC962" s="72" t="s">
        <v>101</v>
      </c>
    </row>
    <row r="963" spans="1:29" ht="15" customHeight="1">
      <c r="A963" s="38">
        <f t="shared" si="104"/>
        <v>961</v>
      </c>
      <c r="B963" s="82" t="s">
        <v>993</v>
      </c>
      <c r="C963" s="39" t="str">
        <f>IF($B963&lt;&gt;"",_xlfn.IFNA(VLOOKUP($B963,'Node Details'!$B:$U,C$1,0),"Check"),"")</f>
        <v>0000M0T03-M0T030103</v>
      </c>
      <c r="D963" s="39" t="str">
        <f>IF($B963&lt;&gt;"",_xlfn.IFNA(VLOOKUP($B963,'Node Details'!$B:$U,D$1,0),"Check"),"")</f>
        <v>M0T</v>
      </c>
      <c r="E963" s="39" t="str">
        <f>IF($B963&lt;&gt;"",_xlfn.IFNA(VLOOKUP($B963,'Node Details'!$B:$U,E$1,0),"Check"),"")</f>
        <v>Airtel</v>
      </c>
      <c r="F963" s="85">
        <v>44946</v>
      </c>
      <c r="G963" s="82"/>
      <c r="H963" s="39" t="s">
        <v>2829</v>
      </c>
      <c r="I963" s="39">
        <v>1</v>
      </c>
      <c r="J963" s="38">
        <v>50</v>
      </c>
      <c r="K963" s="39">
        <f t="shared" ref="K963:K1026" si="105">IF(I963&lt;&gt;"",J963*I963,0)</f>
        <v>50</v>
      </c>
      <c r="L963" s="64">
        <v>44946</v>
      </c>
      <c r="M963" s="82"/>
      <c r="N963" s="96" t="s">
        <v>577</v>
      </c>
      <c r="O963" s="94">
        <v>45082</v>
      </c>
      <c r="P963" s="38">
        <f t="shared" ref="P963:P1026" si="106">J963</f>
        <v>50</v>
      </c>
      <c r="Q963" s="38">
        <f t="shared" ref="Q963:Q1026" si="107">P963*I963</f>
        <v>50</v>
      </c>
      <c r="R963" s="38"/>
      <c r="S963" s="25" t="s">
        <v>924</v>
      </c>
      <c r="T963" s="100">
        <v>45136</v>
      </c>
      <c r="U963" s="38">
        <f t="shared" ref="U963:U1026" si="108">J963</f>
        <v>50</v>
      </c>
      <c r="V963" s="38">
        <f t="shared" ref="V963:V1026" si="109">I963</f>
        <v>1</v>
      </c>
      <c r="W963" s="82">
        <f t="shared" ref="W963:W1026" si="110">IF(V963&lt;&gt;"",V963*U963,0)</f>
        <v>50</v>
      </c>
      <c r="X963" s="98" t="s">
        <v>95</v>
      </c>
      <c r="Y963" s="98" t="s">
        <v>89</v>
      </c>
      <c r="Z963" s="72"/>
      <c r="AA963" s="72"/>
      <c r="AB963" t="s">
        <v>100</v>
      </c>
      <c r="AC963" s="72" t="s">
        <v>101</v>
      </c>
    </row>
    <row r="964" spans="1:29" ht="15" customHeight="1">
      <c r="A964" s="38">
        <f t="shared" ref="A964:A1027" si="111">A963+1</f>
        <v>962</v>
      </c>
      <c r="B964" s="82" t="s">
        <v>932</v>
      </c>
      <c r="C964" s="39" t="str">
        <f>IF($B964&lt;&gt;"",_xlfn.IFNA(VLOOKUP($B964,'Node Details'!$B:$U,C$1,0),"Check"),"")</f>
        <v>0000M0T03-M0T030104</v>
      </c>
      <c r="D964" s="39" t="str">
        <f>IF($B964&lt;&gt;"",_xlfn.IFNA(VLOOKUP($B964,'Node Details'!$B:$U,D$1,0),"Check"),"")</f>
        <v>M0T</v>
      </c>
      <c r="E964" s="39" t="str">
        <f>IF($B964&lt;&gt;"",_xlfn.IFNA(VLOOKUP($B964,'Node Details'!$B:$U,E$1,0),"Check"),"")</f>
        <v>Airtel</v>
      </c>
      <c r="F964" s="85">
        <v>44946</v>
      </c>
      <c r="G964" s="82"/>
      <c r="H964" s="39" t="s">
        <v>2829</v>
      </c>
      <c r="I964" s="39">
        <v>1</v>
      </c>
      <c r="J964" s="38">
        <v>50</v>
      </c>
      <c r="K964" s="39">
        <f t="shared" si="105"/>
        <v>50</v>
      </c>
      <c r="L964" s="64">
        <v>44946</v>
      </c>
      <c r="M964" s="82"/>
      <c r="N964" s="96" t="s">
        <v>577</v>
      </c>
      <c r="O964" s="94">
        <v>45082</v>
      </c>
      <c r="P964" s="38">
        <f t="shared" si="106"/>
        <v>50</v>
      </c>
      <c r="Q964" s="38">
        <f t="shared" si="107"/>
        <v>50</v>
      </c>
      <c r="R964" s="38"/>
      <c r="S964" s="25" t="s">
        <v>924</v>
      </c>
      <c r="T964" s="100">
        <v>45136</v>
      </c>
      <c r="U964" s="38">
        <f t="shared" si="108"/>
        <v>50</v>
      </c>
      <c r="V964" s="38">
        <f t="shared" si="109"/>
        <v>1</v>
      </c>
      <c r="W964" s="82">
        <f t="shared" si="110"/>
        <v>50</v>
      </c>
      <c r="X964" s="98" t="s">
        <v>95</v>
      </c>
      <c r="Y964" s="98" t="s">
        <v>89</v>
      </c>
      <c r="Z964" s="72"/>
      <c r="AA964" s="72"/>
      <c r="AB964" t="s">
        <v>100</v>
      </c>
      <c r="AC964" s="72" t="s">
        <v>101</v>
      </c>
    </row>
    <row r="965" spans="1:29" ht="15" customHeight="1">
      <c r="A965" s="38">
        <f t="shared" si="111"/>
        <v>963</v>
      </c>
      <c r="B965" s="82" t="s">
        <v>935</v>
      </c>
      <c r="C965" s="39" t="str">
        <f>IF($B965&lt;&gt;"",_xlfn.IFNA(VLOOKUP($B965,'Node Details'!$B:$U,C$1,0),"Check"),"")</f>
        <v>0000M0T03-M0T030105</v>
      </c>
      <c r="D965" s="39" t="str">
        <f>IF($B965&lt;&gt;"",_xlfn.IFNA(VLOOKUP($B965,'Node Details'!$B:$U,D$1,0),"Check"),"")</f>
        <v>M0T</v>
      </c>
      <c r="E965" s="39" t="str">
        <f>IF($B965&lt;&gt;"",_xlfn.IFNA(VLOOKUP($B965,'Node Details'!$B:$U,E$1,0),"Check"),"")</f>
        <v>Airtel</v>
      </c>
      <c r="F965" s="85">
        <v>44946</v>
      </c>
      <c r="G965" s="82"/>
      <c r="H965" s="39" t="s">
        <v>2829</v>
      </c>
      <c r="I965" s="39">
        <v>1</v>
      </c>
      <c r="J965" s="38">
        <v>50</v>
      </c>
      <c r="K965" s="39">
        <f t="shared" si="105"/>
        <v>50</v>
      </c>
      <c r="L965" s="64">
        <v>44946</v>
      </c>
      <c r="M965" s="82"/>
      <c r="N965" s="96" t="s">
        <v>577</v>
      </c>
      <c r="O965" s="94">
        <v>45082</v>
      </c>
      <c r="P965" s="38">
        <f t="shared" si="106"/>
        <v>50</v>
      </c>
      <c r="Q965" s="38">
        <f t="shared" si="107"/>
        <v>50</v>
      </c>
      <c r="R965" s="38"/>
      <c r="S965" s="25" t="s">
        <v>924</v>
      </c>
      <c r="T965" s="100">
        <v>45136</v>
      </c>
      <c r="U965" s="38">
        <f t="shared" si="108"/>
        <v>50</v>
      </c>
      <c r="V965" s="38">
        <f t="shared" si="109"/>
        <v>1</v>
      </c>
      <c r="W965" s="82">
        <f t="shared" si="110"/>
        <v>50</v>
      </c>
      <c r="X965" s="98" t="s">
        <v>95</v>
      </c>
      <c r="Y965" s="98" t="s">
        <v>89</v>
      </c>
      <c r="Z965" s="72"/>
      <c r="AA965" s="72"/>
      <c r="AB965" t="s">
        <v>100</v>
      </c>
      <c r="AC965" s="72" t="s">
        <v>101</v>
      </c>
    </row>
    <row r="966" spans="1:29" ht="15" customHeight="1">
      <c r="A966" s="38">
        <f t="shared" si="111"/>
        <v>964</v>
      </c>
      <c r="B966" s="82" t="s">
        <v>939</v>
      </c>
      <c r="C966" s="39" t="str">
        <f>IF($B966&lt;&gt;"",_xlfn.IFNA(VLOOKUP($B966,'Node Details'!$B:$U,C$1,0),"Check"),"")</f>
        <v>M0T030101-M0T030106</v>
      </c>
      <c r="D966" s="39" t="str">
        <f>IF($B966&lt;&gt;"",_xlfn.IFNA(VLOOKUP($B966,'Node Details'!$B:$U,D$1,0),"Check"),"")</f>
        <v>M0T</v>
      </c>
      <c r="E966" s="39" t="str">
        <f>IF($B966&lt;&gt;"",_xlfn.IFNA(VLOOKUP($B966,'Node Details'!$B:$U,E$1,0),"Check"),"")</f>
        <v>Airtel</v>
      </c>
      <c r="F966" s="85">
        <v>44946</v>
      </c>
      <c r="G966" s="82"/>
      <c r="H966" s="39" t="s">
        <v>2829</v>
      </c>
      <c r="I966" s="39">
        <v>1</v>
      </c>
      <c r="J966" s="38">
        <v>50</v>
      </c>
      <c r="K966" s="39">
        <f t="shared" si="105"/>
        <v>50</v>
      </c>
      <c r="L966" s="64">
        <v>45105</v>
      </c>
      <c r="M966" s="82"/>
      <c r="N966" s="96" t="s">
        <v>577</v>
      </c>
      <c r="O966" s="94">
        <v>45082</v>
      </c>
      <c r="P966" s="38">
        <f t="shared" si="106"/>
        <v>50</v>
      </c>
      <c r="Q966" s="38">
        <f t="shared" si="107"/>
        <v>50</v>
      </c>
      <c r="R966" s="38"/>
      <c r="S966" s="25" t="s">
        <v>924</v>
      </c>
      <c r="T966" s="100">
        <v>45136</v>
      </c>
      <c r="U966" s="38">
        <f t="shared" si="108"/>
        <v>50</v>
      </c>
      <c r="V966" s="38">
        <f t="shared" si="109"/>
        <v>1</v>
      </c>
      <c r="W966" s="82">
        <f t="shared" si="110"/>
        <v>50</v>
      </c>
      <c r="X966" s="98" t="s">
        <v>95</v>
      </c>
      <c r="Y966" s="98" t="s">
        <v>89</v>
      </c>
      <c r="Z966" s="72"/>
      <c r="AA966" s="72"/>
      <c r="AB966" t="s">
        <v>100</v>
      </c>
      <c r="AC966" s="72" t="s">
        <v>101</v>
      </c>
    </row>
    <row r="967" spans="1:29" ht="15" customHeight="1">
      <c r="A967" s="38">
        <f t="shared" si="111"/>
        <v>965</v>
      </c>
      <c r="B967" s="82" t="s">
        <v>944</v>
      </c>
      <c r="C967" s="39" t="str">
        <f>IF($B967&lt;&gt;"",_xlfn.IFNA(VLOOKUP($B967,'Node Details'!$B:$U,C$1,0),"Check"),"")</f>
        <v>M0T030102-M0T030107</v>
      </c>
      <c r="D967" s="39" t="str">
        <f>IF($B967&lt;&gt;"",_xlfn.IFNA(VLOOKUP($B967,'Node Details'!$B:$U,D$1,0),"Check"),"")</f>
        <v>M0T</v>
      </c>
      <c r="E967" s="39" t="str">
        <f>IF($B967&lt;&gt;"",_xlfn.IFNA(VLOOKUP($B967,'Node Details'!$B:$U,E$1,0),"Check"),"")</f>
        <v>Airtel</v>
      </c>
      <c r="F967" s="85">
        <v>44946</v>
      </c>
      <c r="G967" s="82"/>
      <c r="H967" s="39" t="s">
        <v>2829</v>
      </c>
      <c r="I967" s="39">
        <v>1</v>
      </c>
      <c r="J967" s="38">
        <v>50</v>
      </c>
      <c r="K967" s="39">
        <f t="shared" si="105"/>
        <v>50</v>
      </c>
      <c r="L967" s="64">
        <v>45105</v>
      </c>
      <c r="M967" s="82"/>
      <c r="N967" s="96" t="s">
        <v>577</v>
      </c>
      <c r="O967" s="94">
        <v>45082</v>
      </c>
      <c r="P967" s="38">
        <f t="shared" si="106"/>
        <v>50</v>
      </c>
      <c r="Q967" s="38">
        <f t="shared" si="107"/>
        <v>50</v>
      </c>
      <c r="R967" s="38"/>
      <c r="S967" s="25" t="s">
        <v>924</v>
      </c>
      <c r="T967" s="100">
        <v>45136</v>
      </c>
      <c r="U967" s="38">
        <f t="shared" si="108"/>
        <v>50</v>
      </c>
      <c r="V967" s="38">
        <f t="shared" si="109"/>
        <v>1</v>
      </c>
      <c r="W967" s="82">
        <f t="shared" si="110"/>
        <v>50</v>
      </c>
      <c r="X967" s="98" t="s">
        <v>95</v>
      </c>
      <c r="Y967" s="98" t="s">
        <v>89</v>
      </c>
      <c r="Z967" s="72"/>
      <c r="AA967" s="72"/>
      <c r="AB967" t="s">
        <v>100</v>
      </c>
      <c r="AC967" s="72" t="s">
        <v>101</v>
      </c>
    </row>
    <row r="968" spans="1:29" ht="15" customHeight="1">
      <c r="A968" s="38">
        <f t="shared" si="111"/>
        <v>966</v>
      </c>
      <c r="B968" s="82" t="s">
        <v>947</v>
      </c>
      <c r="C968" s="39" t="str">
        <f>IF($B968&lt;&gt;"",_xlfn.IFNA(VLOOKUP($B968,'Node Details'!$B:$U,C$1,0),"Check"),"")</f>
        <v>000DCLM0T-0000M0T06</v>
      </c>
      <c r="D968" s="39" t="str">
        <f>IF($B968&lt;&gt;"",_xlfn.IFNA(VLOOKUP($B968,'Node Details'!$B:$U,D$1,0),"Check"),"")</f>
        <v>M0T</v>
      </c>
      <c r="E968" s="39" t="str">
        <f>IF($B968&lt;&gt;"",_xlfn.IFNA(VLOOKUP($B968,'Node Details'!$B:$U,E$1,0),"Check"),"")</f>
        <v>Airtel</v>
      </c>
      <c r="F968" s="85">
        <v>44946</v>
      </c>
      <c r="G968" s="82"/>
      <c r="H968" s="39" t="s">
        <v>2829</v>
      </c>
      <c r="I968" s="39">
        <v>1</v>
      </c>
      <c r="J968" s="38">
        <v>50</v>
      </c>
      <c r="K968" s="39">
        <f t="shared" si="105"/>
        <v>50</v>
      </c>
      <c r="L968" s="64">
        <v>44946</v>
      </c>
      <c r="M968" s="82"/>
      <c r="N968" s="96" t="s">
        <v>577</v>
      </c>
      <c r="O968" s="94">
        <v>45082</v>
      </c>
      <c r="P968" s="38">
        <f t="shared" si="106"/>
        <v>50</v>
      </c>
      <c r="Q968" s="38">
        <f t="shared" si="107"/>
        <v>50</v>
      </c>
      <c r="R968" s="38"/>
      <c r="S968" s="25" t="s">
        <v>924</v>
      </c>
      <c r="T968" s="100">
        <v>45136</v>
      </c>
      <c r="U968" s="38">
        <f t="shared" si="108"/>
        <v>50</v>
      </c>
      <c r="V968" s="38">
        <f t="shared" si="109"/>
        <v>1</v>
      </c>
      <c r="W968" s="82">
        <f t="shared" si="110"/>
        <v>50</v>
      </c>
      <c r="X968" s="98" t="s">
        <v>95</v>
      </c>
      <c r="Y968" s="98" t="s">
        <v>89</v>
      </c>
      <c r="Z968" s="72"/>
      <c r="AA968" s="72"/>
      <c r="AB968" t="s">
        <v>100</v>
      </c>
      <c r="AC968" s="72" t="s">
        <v>101</v>
      </c>
    </row>
    <row r="969" spans="1:29" ht="15" customHeight="1">
      <c r="A969" s="38">
        <f t="shared" si="111"/>
        <v>967</v>
      </c>
      <c r="B969" s="82" t="s">
        <v>949</v>
      </c>
      <c r="C969" s="39" t="str">
        <f>IF($B969&lt;&gt;"",_xlfn.IFNA(VLOOKUP($B969,'Node Details'!$B:$U,C$1,0),"Check"),"")</f>
        <v>0000M0T04-M0T040101</v>
      </c>
      <c r="D969" s="39" t="str">
        <f>IF($B969&lt;&gt;"",_xlfn.IFNA(VLOOKUP($B969,'Node Details'!$B:$U,D$1,0),"Check"),"")</f>
        <v>M0T</v>
      </c>
      <c r="E969" s="39" t="str">
        <f>IF($B969&lt;&gt;"",_xlfn.IFNA(VLOOKUP($B969,'Node Details'!$B:$U,E$1,0),"Check"),"")</f>
        <v>Airtel</v>
      </c>
      <c r="F969" s="85">
        <v>44946</v>
      </c>
      <c r="G969" s="82"/>
      <c r="H969" s="39" t="s">
        <v>2829</v>
      </c>
      <c r="I969" s="39">
        <v>1</v>
      </c>
      <c r="J969" s="38">
        <v>50</v>
      </c>
      <c r="K969" s="39">
        <f t="shared" si="105"/>
        <v>50</v>
      </c>
      <c r="L969" s="64">
        <v>44946</v>
      </c>
      <c r="M969" s="82"/>
      <c r="N969" s="96" t="s">
        <v>577</v>
      </c>
      <c r="O969" s="94">
        <v>45082</v>
      </c>
      <c r="P969" s="38">
        <f t="shared" si="106"/>
        <v>50</v>
      </c>
      <c r="Q969" s="38">
        <f t="shared" si="107"/>
        <v>50</v>
      </c>
      <c r="R969" s="38"/>
      <c r="S969" s="25" t="s">
        <v>924</v>
      </c>
      <c r="T969" s="100">
        <v>45136</v>
      </c>
      <c r="U969" s="38">
        <f t="shared" si="108"/>
        <v>50</v>
      </c>
      <c r="V969" s="38">
        <f t="shared" si="109"/>
        <v>1</v>
      </c>
      <c r="W969" s="82">
        <f t="shared" si="110"/>
        <v>50</v>
      </c>
      <c r="X969" s="98" t="s">
        <v>95</v>
      </c>
      <c r="Y969" s="98" t="s">
        <v>89</v>
      </c>
      <c r="Z969" s="72"/>
      <c r="AA969" s="72"/>
      <c r="AB969" t="s">
        <v>100</v>
      </c>
      <c r="AC969" s="72" t="s">
        <v>101</v>
      </c>
    </row>
    <row r="970" spans="1:29" ht="15" customHeight="1">
      <c r="A970" s="38">
        <f t="shared" si="111"/>
        <v>968</v>
      </c>
      <c r="B970" s="82" t="s">
        <v>2402</v>
      </c>
      <c r="C970" s="39" t="str">
        <f>IF($B970&lt;&gt;"",_xlfn.IFNA(VLOOKUP($B970,'Node Details'!$B:$U,C$1,0),"Check"),"")</f>
        <v>0000M0T04-M0T040105</v>
      </c>
      <c r="D970" s="39" t="str">
        <f>IF($B970&lt;&gt;"",_xlfn.IFNA(VLOOKUP($B970,'Node Details'!$B:$U,D$1,0),"Check"),"")</f>
        <v>M0T</v>
      </c>
      <c r="E970" s="39" t="str">
        <f>IF($B970&lt;&gt;"",_xlfn.IFNA(VLOOKUP($B970,'Node Details'!$B:$U,E$1,0),"Check"),"")</f>
        <v>Airtel</v>
      </c>
      <c r="F970" s="85">
        <v>44946</v>
      </c>
      <c r="G970" s="82"/>
      <c r="H970" s="39" t="s">
        <v>2829</v>
      </c>
      <c r="I970" s="39">
        <v>1</v>
      </c>
      <c r="J970" s="38">
        <v>50</v>
      </c>
      <c r="K970" s="39">
        <f t="shared" si="105"/>
        <v>50</v>
      </c>
      <c r="L970" s="64">
        <v>44946</v>
      </c>
      <c r="M970" s="82"/>
      <c r="N970" s="96" t="s">
        <v>577</v>
      </c>
      <c r="O970" s="94">
        <v>45082</v>
      </c>
      <c r="P970" s="38">
        <f t="shared" si="106"/>
        <v>50</v>
      </c>
      <c r="Q970" s="38">
        <f t="shared" si="107"/>
        <v>50</v>
      </c>
      <c r="R970" s="38"/>
      <c r="S970" s="25" t="s">
        <v>924</v>
      </c>
      <c r="T970" s="100">
        <v>45136</v>
      </c>
      <c r="U970" s="38">
        <f t="shared" si="108"/>
        <v>50</v>
      </c>
      <c r="V970" s="38">
        <f t="shared" si="109"/>
        <v>1</v>
      </c>
      <c r="W970" s="82">
        <f t="shared" si="110"/>
        <v>50</v>
      </c>
      <c r="X970" s="98" t="s">
        <v>95</v>
      </c>
      <c r="Y970" s="98" t="s">
        <v>89</v>
      </c>
      <c r="Z970" s="72"/>
      <c r="AA970" s="72"/>
      <c r="AB970" t="s">
        <v>100</v>
      </c>
      <c r="AC970" s="72" t="s">
        <v>101</v>
      </c>
    </row>
    <row r="971" spans="1:29" ht="15" customHeight="1">
      <c r="A971" s="38">
        <f t="shared" si="111"/>
        <v>969</v>
      </c>
      <c r="B971" s="82" t="s">
        <v>2404</v>
      </c>
      <c r="C971" s="39" t="str">
        <f>IF($B971&lt;&gt;"",_xlfn.IFNA(VLOOKUP($B971,'Node Details'!$B:$U,C$1,0),"Check"),"")</f>
        <v>0000M0T04-M0T040107</v>
      </c>
      <c r="D971" s="39" t="str">
        <f>IF($B971&lt;&gt;"",_xlfn.IFNA(VLOOKUP($B971,'Node Details'!$B:$U,D$1,0),"Check"),"")</f>
        <v>M0T</v>
      </c>
      <c r="E971" s="39" t="str">
        <f>IF($B971&lt;&gt;"",_xlfn.IFNA(VLOOKUP($B971,'Node Details'!$B:$U,E$1,0),"Check"),"")</f>
        <v>Airtel</v>
      </c>
      <c r="F971" s="85">
        <v>44946</v>
      </c>
      <c r="G971" s="82"/>
      <c r="H971" s="39" t="s">
        <v>2829</v>
      </c>
      <c r="I971" s="39">
        <v>1</v>
      </c>
      <c r="J971" s="38">
        <v>50</v>
      </c>
      <c r="K971" s="39">
        <f t="shared" si="105"/>
        <v>50</v>
      </c>
      <c r="L971" s="64">
        <v>44946</v>
      </c>
      <c r="M971" s="82"/>
      <c r="N971" s="96" t="s">
        <v>577</v>
      </c>
      <c r="O971" s="94">
        <v>45082</v>
      </c>
      <c r="P971" s="38">
        <f t="shared" si="106"/>
        <v>50</v>
      </c>
      <c r="Q971" s="38">
        <f t="shared" si="107"/>
        <v>50</v>
      </c>
      <c r="R971" s="38"/>
      <c r="S971" s="25" t="s">
        <v>924</v>
      </c>
      <c r="T971" s="100">
        <v>45136</v>
      </c>
      <c r="U971" s="38">
        <f t="shared" si="108"/>
        <v>50</v>
      </c>
      <c r="V971" s="38">
        <f t="shared" si="109"/>
        <v>1</v>
      </c>
      <c r="W971" s="82">
        <f t="shared" si="110"/>
        <v>50</v>
      </c>
      <c r="X971" s="98" t="s">
        <v>95</v>
      </c>
      <c r="Y971" s="98" t="s">
        <v>89</v>
      </c>
      <c r="Z971" s="72"/>
      <c r="AA971" s="72"/>
      <c r="AB971" t="s">
        <v>100</v>
      </c>
      <c r="AC971" s="72" t="s">
        <v>101</v>
      </c>
    </row>
    <row r="972" spans="1:29" ht="15" customHeight="1">
      <c r="A972" s="38">
        <f t="shared" si="111"/>
        <v>970</v>
      </c>
      <c r="B972" s="82" t="s">
        <v>2406</v>
      </c>
      <c r="C972" s="39" t="str">
        <f>IF($B972&lt;&gt;"",_xlfn.IFNA(VLOOKUP($B972,'Node Details'!$B:$U,C$1,0),"Check"),"")</f>
        <v>0000M0T04-M0T040105</v>
      </c>
      <c r="D972" s="39" t="str">
        <f>IF($B972&lt;&gt;"",_xlfn.IFNA(VLOOKUP($B972,'Node Details'!$B:$U,D$1,0),"Check"),"")</f>
        <v>M0T</v>
      </c>
      <c r="E972" s="39" t="str">
        <f>IF($B972&lt;&gt;"",_xlfn.IFNA(VLOOKUP($B972,'Node Details'!$B:$U,E$1,0),"Check"),"")</f>
        <v>Airtel</v>
      </c>
      <c r="F972" s="85">
        <v>44946</v>
      </c>
      <c r="G972" s="82"/>
      <c r="H972" s="39" t="s">
        <v>2829</v>
      </c>
      <c r="I972" s="39">
        <v>1</v>
      </c>
      <c r="J972" s="38">
        <v>50</v>
      </c>
      <c r="K972" s="39">
        <f t="shared" si="105"/>
        <v>50</v>
      </c>
      <c r="L972" s="64">
        <v>44946</v>
      </c>
      <c r="M972" s="82"/>
      <c r="N972" s="96" t="s">
        <v>577</v>
      </c>
      <c r="O972" s="94">
        <v>45082</v>
      </c>
      <c r="P972" s="38">
        <f t="shared" si="106"/>
        <v>50</v>
      </c>
      <c r="Q972" s="38">
        <f t="shared" si="107"/>
        <v>50</v>
      </c>
      <c r="R972" s="38"/>
      <c r="S972" s="25" t="s">
        <v>924</v>
      </c>
      <c r="T972" s="100">
        <v>45136</v>
      </c>
      <c r="U972" s="38">
        <f t="shared" si="108"/>
        <v>50</v>
      </c>
      <c r="V972" s="38">
        <f t="shared" si="109"/>
        <v>1</v>
      </c>
      <c r="W972" s="82">
        <f t="shared" si="110"/>
        <v>50</v>
      </c>
      <c r="X972" s="98" t="s">
        <v>95</v>
      </c>
      <c r="Y972" s="98" t="s">
        <v>89</v>
      </c>
      <c r="Z972" s="72"/>
      <c r="AA972" s="72"/>
      <c r="AB972" t="s">
        <v>100</v>
      </c>
      <c r="AC972" s="72" t="s">
        <v>101</v>
      </c>
    </row>
    <row r="973" spans="1:29" ht="15" customHeight="1">
      <c r="A973" s="38">
        <f t="shared" si="111"/>
        <v>971</v>
      </c>
      <c r="B973" s="82" t="s">
        <v>951</v>
      </c>
      <c r="C973" s="39" t="str">
        <f>IF($B973&lt;&gt;"",_xlfn.IFNA(VLOOKUP($B973,'Node Details'!$B:$U,C$1,0),"Check"),"")</f>
        <v>0000M0T04-M0T040105</v>
      </c>
      <c r="D973" s="39" t="str">
        <f>IF($B973&lt;&gt;"",_xlfn.IFNA(VLOOKUP($B973,'Node Details'!$B:$U,D$1,0),"Check"),"")</f>
        <v>M0T</v>
      </c>
      <c r="E973" s="39" t="str">
        <f>IF($B973&lt;&gt;"",_xlfn.IFNA(VLOOKUP($B973,'Node Details'!$B:$U,E$1,0),"Check"),"")</f>
        <v>Airtel</v>
      </c>
      <c r="F973" s="85">
        <v>44946</v>
      </c>
      <c r="G973" s="82"/>
      <c r="H973" s="39" t="s">
        <v>2829</v>
      </c>
      <c r="I973" s="39">
        <v>1</v>
      </c>
      <c r="J973" s="38">
        <v>50</v>
      </c>
      <c r="K973" s="39">
        <f t="shared" si="105"/>
        <v>50</v>
      </c>
      <c r="L973" s="64">
        <v>44946</v>
      </c>
      <c r="M973" s="82"/>
      <c r="N973" s="96" t="s">
        <v>577</v>
      </c>
      <c r="O973" s="94">
        <v>45082</v>
      </c>
      <c r="P973" s="38">
        <f t="shared" si="106"/>
        <v>50</v>
      </c>
      <c r="Q973" s="38">
        <f t="shared" si="107"/>
        <v>50</v>
      </c>
      <c r="R973" s="38"/>
      <c r="S973" s="25" t="s">
        <v>924</v>
      </c>
      <c r="T973" s="100">
        <v>45136</v>
      </c>
      <c r="U973" s="38">
        <f t="shared" si="108"/>
        <v>50</v>
      </c>
      <c r="V973" s="38">
        <f t="shared" si="109"/>
        <v>1</v>
      </c>
      <c r="W973" s="82">
        <f t="shared" si="110"/>
        <v>50</v>
      </c>
      <c r="X973" s="98" t="s">
        <v>95</v>
      </c>
      <c r="Y973" s="98" t="s">
        <v>89</v>
      </c>
      <c r="Z973" s="72"/>
      <c r="AA973" s="72"/>
      <c r="AB973" t="s">
        <v>100</v>
      </c>
      <c r="AC973" s="72" t="s">
        <v>101</v>
      </c>
    </row>
    <row r="974" spans="1:29" ht="15" customHeight="1">
      <c r="A974" s="38">
        <f t="shared" si="111"/>
        <v>972</v>
      </c>
      <c r="B974" s="82" t="s">
        <v>2408</v>
      </c>
      <c r="C974" s="39" t="str">
        <f>IF($B974&lt;&gt;"",_xlfn.IFNA(VLOOKUP($B974,'Node Details'!$B:$U,C$1,0),"Check"),"")</f>
        <v>0000M0T04-M0T040107</v>
      </c>
      <c r="D974" s="39" t="str">
        <f>IF($B974&lt;&gt;"",_xlfn.IFNA(VLOOKUP($B974,'Node Details'!$B:$U,D$1,0),"Check"),"")</f>
        <v>M0T</v>
      </c>
      <c r="E974" s="39" t="str">
        <f>IF($B974&lt;&gt;"",_xlfn.IFNA(VLOOKUP($B974,'Node Details'!$B:$U,E$1,0),"Check"),"")</f>
        <v>Airtel</v>
      </c>
      <c r="F974" s="85">
        <v>44946</v>
      </c>
      <c r="G974" s="82"/>
      <c r="H974" s="39" t="s">
        <v>2829</v>
      </c>
      <c r="I974" s="39">
        <v>1</v>
      </c>
      <c r="J974" s="38">
        <v>50</v>
      </c>
      <c r="K974" s="39">
        <f t="shared" si="105"/>
        <v>50</v>
      </c>
      <c r="L974" s="64">
        <v>44946</v>
      </c>
      <c r="M974" s="82"/>
      <c r="N974" s="96" t="s">
        <v>577</v>
      </c>
      <c r="O974" s="94">
        <v>45082</v>
      </c>
      <c r="P974" s="38">
        <f t="shared" si="106"/>
        <v>50</v>
      </c>
      <c r="Q974" s="38">
        <f t="shared" si="107"/>
        <v>50</v>
      </c>
      <c r="R974" s="38"/>
      <c r="S974" s="25" t="s">
        <v>924</v>
      </c>
      <c r="T974" s="100">
        <v>45136</v>
      </c>
      <c r="U974" s="38">
        <f t="shared" si="108"/>
        <v>50</v>
      </c>
      <c r="V974" s="38">
        <f t="shared" si="109"/>
        <v>1</v>
      </c>
      <c r="W974" s="82">
        <f t="shared" si="110"/>
        <v>50</v>
      </c>
      <c r="X974" s="98" t="s">
        <v>95</v>
      </c>
      <c r="Y974" s="98" t="s">
        <v>89</v>
      </c>
      <c r="Z974" s="72"/>
      <c r="AA974" s="72"/>
      <c r="AB974" t="s">
        <v>100</v>
      </c>
      <c r="AC974" s="72" t="s">
        <v>101</v>
      </c>
    </row>
    <row r="975" spans="1:29" ht="15" customHeight="1">
      <c r="A975" s="38">
        <f t="shared" si="111"/>
        <v>973</v>
      </c>
      <c r="B975" s="82" t="s">
        <v>954</v>
      </c>
      <c r="C975" s="39" t="str">
        <f>IF($B975&lt;&gt;"",_xlfn.IFNA(VLOOKUP($B975,'Node Details'!$B:$U,C$1,0),"Check"),"")</f>
        <v>0000M0T04-M0T040107</v>
      </c>
      <c r="D975" s="39" t="str">
        <f>IF($B975&lt;&gt;"",_xlfn.IFNA(VLOOKUP($B975,'Node Details'!$B:$U,D$1,0),"Check"),"")</f>
        <v>M0T</v>
      </c>
      <c r="E975" s="39" t="str">
        <f>IF($B975&lt;&gt;"",_xlfn.IFNA(VLOOKUP($B975,'Node Details'!$B:$U,E$1,0),"Check"),"")</f>
        <v>Airtel</v>
      </c>
      <c r="F975" s="85">
        <v>44946</v>
      </c>
      <c r="G975" s="82"/>
      <c r="H975" s="39" t="s">
        <v>2829</v>
      </c>
      <c r="I975" s="39">
        <v>1</v>
      </c>
      <c r="J975" s="38">
        <v>50</v>
      </c>
      <c r="K975" s="39">
        <f t="shared" si="105"/>
        <v>50</v>
      </c>
      <c r="L975" s="64">
        <v>44946</v>
      </c>
      <c r="M975" s="82"/>
      <c r="N975" s="96" t="s">
        <v>577</v>
      </c>
      <c r="O975" s="94">
        <v>45082</v>
      </c>
      <c r="P975" s="38">
        <f t="shared" si="106"/>
        <v>50</v>
      </c>
      <c r="Q975" s="38">
        <f t="shared" si="107"/>
        <v>50</v>
      </c>
      <c r="R975" s="38"/>
      <c r="S975" s="25" t="s">
        <v>924</v>
      </c>
      <c r="T975" s="100">
        <v>45136</v>
      </c>
      <c r="U975" s="38">
        <f t="shared" si="108"/>
        <v>50</v>
      </c>
      <c r="V975" s="38">
        <f t="shared" si="109"/>
        <v>1</v>
      </c>
      <c r="W975" s="82">
        <f t="shared" si="110"/>
        <v>50</v>
      </c>
      <c r="X975" s="98" t="s">
        <v>95</v>
      </c>
      <c r="Y975" s="98" t="s">
        <v>89</v>
      </c>
      <c r="Z975" s="72"/>
      <c r="AA975" s="72"/>
      <c r="AB975" t="s">
        <v>100</v>
      </c>
      <c r="AC975" s="72" t="s">
        <v>101</v>
      </c>
    </row>
    <row r="976" spans="1:29" ht="15" customHeight="1">
      <c r="A976" s="38">
        <f t="shared" si="111"/>
        <v>974</v>
      </c>
      <c r="B976" s="82" t="s">
        <v>957</v>
      </c>
      <c r="C976" s="39" t="str">
        <f>IF($B976&lt;&gt;"",_xlfn.IFNA(VLOOKUP($B976,'Node Details'!$B:$U,C$1,0),"Check"),"")</f>
        <v>000DCLM0T-0000M0T06</v>
      </c>
      <c r="D976" s="39" t="str">
        <f>IF($B976&lt;&gt;"",_xlfn.IFNA(VLOOKUP($B976,'Node Details'!$B:$U,D$1,0),"Check"),"")</f>
        <v>M0T</v>
      </c>
      <c r="E976" s="39" t="str">
        <f>IF($B976&lt;&gt;"",_xlfn.IFNA(VLOOKUP($B976,'Node Details'!$B:$U,E$1,0),"Check"),"")</f>
        <v>Airtel</v>
      </c>
      <c r="F976" s="85">
        <v>44946</v>
      </c>
      <c r="G976" s="82"/>
      <c r="H976" s="39" t="s">
        <v>2829</v>
      </c>
      <c r="I976" s="39">
        <v>1</v>
      </c>
      <c r="J976" s="38">
        <v>50</v>
      </c>
      <c r="K976" s="39">
        <f t="shared" si="105"/>
        <v>50</v>
      </c>
      <c r="L976" s="64">
        <v>44946</v>
      </c>
      <c r="M976" s="82"/>
      <c r="N976" s="96" t="s">
        <v>577</v>
      </c>
      <c r="O976" s="94">
        <v>45082</v>
      </c>
      <c r="P976" s="38">
        <f t="shared" si="106"/>
        <v>50</v>
      </c>
      <c r="Q976" s="38">
        <f t="shared" si="107"/>
        <v>50</v>
      </c>
      <c r="R976" s="38"/>
      <c r="S976" s="25" t="s">
        <v>924</v>
      </c>
      <c r="T976" s="100">
        <v>45136</v>
      </c>
      <c r="U976" s="38">
        <f t="shared" si="108"/>
        <v>50</v>
      </c>
      <c r="V976" s="38">
        <f t="shared" si="109"/>
        <v>1</v>
      </c>
      <c r="W976" s="82">
        <f t="shared" si="110"/>
        <v>50</v>
      </c>
      <c r="X976" s="98" t="s">
        <v>95</v>
      </c>
      <c r="Y976" s="98" t="s">
        <v>89</v>
      </c>
      <c r="Z976" s="72"/>
      <c r="AA976" s="72"/>
      <c r="AB976" t="s">
        <v>100</v>
      </c>
      <c r="AC976" s="72" t="s">
        <v>101</v>
      </c>
    </row>
    <row r="977" spans="1:29" ht="15" customHeight="1">
      <c r="A977" s="38">
        <f t="shared" si="111"/>
        <v>975</v>
      </c>
      <c r="B977" s="82" t="s">
        <v>959</v>
      </c>
      <c r="C977" s="39" t="str">
        <f>IF($B977&lt;&gt;"",_xlfn.IFNA(VLOOKUP($B977,'Node Details'!$B:$U,C$1,0),"Check"),"")</f>
        <v>0000M0T05-M0T050101</v>
      </c>
      <c r="D977" s="39" t="str">
        <f>IF($B977&lt;&gt;"",_xlfn.IFNA(VLOOKUP($B977,'Node Details'!$B:$U,D$1,0),"Check"),"")</f>
        <v>M0T</v>
      </c>
      <c r="E977" s="39" t="str">
        <f>IF($B977&lt;&gt;"",_xlfn.IFNA(VLOOKUP($B977,'Node Details'!$B:$U,E$1,0),"Check"),"")</f>
        <v>Airtel</v>
      </c>
      <c r="F977" s="85">
        <v>44946</v>
      </c>
      <c r="G977" s="82"/>
      <c r="H977" s="39" t="s">
        <v>2829</v>
      </c>
      <c r="I977" s="39">
        <v>1</v>
      </c>
      <c r="J977" s="38">
        <v>50</v>
      </c>
      <c r="K977" s="39">
        <f t="shared" si="105"/>
        <v>50</v>
      </c>
      <c r="L977" s="64">
        <v>44946</v>
      </c>
      <c r="M977" s="82"/>
      <c r="N977" s="96" t="s">
        <v>577</v>
      </c>
      <c r="O977" s="94">
        <v>45082</v>
      </c>
      <c r="P977" s="38">
        <f t="shared" si="106"/>
        <v>50</v>
      </c>
      <c r="Q977" s="38">
        <f t="shared" si="107"/>
        <v>50</v>
      </c>
      <c r="R977" s="38"/>
      <c r="S977" s="25" t="s">
        <v>924</v>
      </c>
      <c r="T977" s="100">
        <v>45136</v>
      </c>
      <c r="U977" s="38">
        <f t="shared" si="108"/>
        <v>50</v>
      </c>
      <c r="V977" s="38">
        <f t="shared" si="109"/>
        <v>1</v>
      </c>
      <c r="W977" s="82">
        <f t="shared" si="110"/>
        <v>50</v>
      </c>
      <c r="X977" s="98" t="s">
        <v>95</v>
      </c>
      <c r="Y977" s="98" t="s">
        <v>89</v>
      </c>
      <c r="Z977" s="72"/>
      <c r="AA977" s="72"/>
      <c r="AB977" t="s">
        <v>100</v>
      </c>
      <c r="AC977" s="72" t="s">
        <v>101</v>
      </c>
    </row>
    <row r="978" spans="1:29" ht="15" customHeight="1">
      <c r="A978" s="38">
        <f t="shared" si="111"/>
        <v>976</v>
      </c>
      <c r="B978" s="82" t="s">
        <v>961</v>
      </c>
      <c r="C978" s="39" t="str">
        <f>IF($B978&lt;&gt;"",_xlfn.IFNA(VLOOKUP($B978,'Node Details'!$B:$U,C$1,0),"Check"),"")</f>
        <v>0000M0T05-M0T050102</v>
      </c>
      <c r="D978" s="39" t="str">
        <f>IF($B978&lt;&gt;"",_xlfn.IFNA(VLOOKUP($B978,'Node Details'!$B:$U,D$1,0),"Check"),"")</f>
        <v>M0T</v>
      </c>
      <c r="E978" s="39" t="str">
        <f>IF($B978&lt;&gt;"",_xlfn.IFNA(VLOOKUP($B978,'Node Details'!$B:$U,E$1,0),"Check"),"")</f>
        <v>Airtel</v>
      </c>
      <c r="F978" s="85">
        <v>44946</v>
      </c>
      <c r="G978" s="82"/>
      <c r="H978" s="39" t="s">
        <v>2829</v>
      </c>
      <c r="I978" s="39">
        <v>1</v>
      </c>
      <c r="J978" s="38">
        <v>50</v>
      </c>
      <c r="K978" s="39">
        <f t="shared" si="105"/>
        <v>50</v>
      </c>
      <c r="L978" s="64">
        <v>44946</v>
      </c>
      <c r="M978" s="82"/>
      <c r="N978" s="96" t="s">
        <v>577</v>
      </c>
      <c r="O978" s="94">
        <v>45082</v>
      </c>
      <c r="P978" s="38">
        <f t="shared" si="106"/>
        <v>50</v>
      </c>
      <c r="Q978" s="38">
        <f t="shared" si="107"/>
        <v>50</v>
      </c>
      <c r="R978" s="38"/>
      <c r="S978" s="25" t="s">
        <v>924</v>
      </c>
      <c r="T978" s="100">
        <v>45136</v>
      </c>
      <c r="U978" s="38">
        <f t="shared" si="108"/>
        <v>50</v>
      </c>
      <c r="V978" s="38">
        <f t="shared" si="109"/>
        <v>1</v>
      </c>
      <c r="W978" s="82">
        <f t="shared" si="110"/>
        <v>50</v>
      </c>
      <c r="X978" s="98" t="s">
        <v>95</v>
      </c>
      <c r="Y978" s="98" t="s">
        <v>89</v>
      </c>
      <c r="Z978" s="72"/>
      <c r="AA978" s="72"/>
      <c r="AB978" t="s">
        <v>100</v>
      </c>
      <c r="AC978" s="72" t="s">
        <v>101</v>
      </c>
    </row>
    <row r="979" spans="1:29" ht="15" customHeight="1">
      <c r="A979" s="38">
        <f t="shared" si="111"/>
        <v>977</v>
      </c>
      <c r="B979" s="82" t="s">
        <v>2410</v>
      </c>
      <c r="C979" s="39" t="str">
        <f>IF($B979&lt;&gt;"",_xlfn.IFNA(VLOOKUP($B979,'Node Details'!$B:$U,C$1,0),"Check"),"")</f>
        <v>0000M0T05-M0T050105</v>
      </c>
      <c r="D979" s="39" t="str">
        <f>IF($B979&lt;&gt;"",_xlfn.IFNA(VLOOKUP($B979,'Node Details'!$B:$U,D$1,0),"Check"),"")</f>
        <v>M0T</v>
      </c>
      <c r="E979" s="39" t="str">
        <f>IF($B979&lt;&gt;"",_xlfn.IFNA(VLOOKUP($B979,'Node Details'!$B:$U,E$1,0),"Check"),"")</f>
        <v>Airtel</v>
      </c>
      <c r="F979" s="85">
        <v>44946</v>
      </c>
      <c r="G979" s="82"/>
      <c r="H979" s="39" t="s">
        <v>2829</v>
      </c>
      <c r="I979" s="39">
        <v>1</v>
      </c>
      <c r="J979" s="38">
        <v>50</v>
      </c>
      <c r="K979" s="39">
        <f t="shared" si="105"/>
        <v>50</v>
      </c>
      <c r="L979" s="64">
        <v>44946</v>
      </c>
      <c r="M979" s="82"/>
      <c r="N979" s="96" t="s">
        <v>577</v>
      </c>
      <c r="O979" s="94">
        <v>45082</v>
      </c>
      <c r="P979" s="38">
        <f t="shared" si="106"/>
        <v>50</v>
      </c>
      <c r="Q979" s="38">
        <f t="shared" si="107"/>
        <v>50</v>
      </c>
      <c r="R979" s="38"/>
      <c r="S979" s="25" t="s">
        <v>924</v>
      </c>
      <c r="T979" s="100">
        <v>45136</v>
      </c>
      <c r="U979" s="38">
        <f t="shared" si="108"/>
        <v>50</v>
      </c>
      <c r="V979" s="38">
        <f t="shared" si="109"/>
        <v>1</v>
      </c>
      <c r="W979" s="82">
        <f t="shared" si="110"/>
        <v>50</v>
      </c>
      <c r="X979" s="98" t="s">
        <v>95</v>
      </c>
      <c r="Y979" s="98" t="s">
        <v>89</v>
      </c>
      <c r="Z979" s="72"/>
      <c r="AA979" s="72"/>
      <c r="AB979" t="s">
        <v>100</v>
      </c>
      <c r="AC979" s="72" t="s">
        <v>101</v>
      </c>
    </row>
    <row r="980" spans="1:29" ht="15" customHeight="1">
      <c r="A980" s="38">
        <f t="shared" si="111"/>
        <v>978</v>
      </c>
      <c r="B980" s="82" t="s">
        <v>2412</v>
      </c>
      <c r="C980" s="39" t="str">
        <f>IF($B980&lt;&gt;"",_xlfn.IFNA(VLOOKUP($B980,'Node Details'!$B:$U,C$1,0),"Check"),"")</f>
        <v>0000M0T05-M0T050105</v>
      </c>
      <c r="D980" s="39" t="str">
        <f>IF($B980&lt;&gt;"",_xlfn.IFNA(VLOOKUP($B980,'Node Details'!$B:$U,D$1,0),"Check"),"")</f>
        <v>M0T</v>
      </c>
      <c r="E980" s="39" t="str">
        <f>IF($B980&lt;&gt;"",_xlfn.IFNA(VLOOKUP($B980,'Node Details'!$B:$U,E$1,0),"Check"),"")</f>
        <v>Airtel</v>
      </c>
      <c r="F980" s="85">
        <v>44946</v>
      </c>
      <c r="G980" s="82"/>
      <c r="H980" s="39" t="s">
        <v>2829</v>
      </c>
      <c r="I980" s="39">
        <v>1</v>
      </c>
      <c r="J980" s="38">
        <v>50</v>
      </c>
      <c r="K980" s="39">
        <f t="shared" si="105"/>
        <v>50</v>
      </c>
      <c r="L980" s="64">
        <v>44946</v>
      </c>
      <c r="M980" s="82"/>
      <c r="N980" s="96" t="s">
        <v>577</v>
      </c>
      <c r="O980" s="94">
        <v>45082</v>
      </c>
      <c r="P980" s="38">
        <f t="shared" si="106"/>
        <v>50</v>
      </c>
      <c r="Q980" s="38">
        <f t="shared" si="107"/>
        <v>50</v>
      </c>
      <c r="R980" s="38"/>
      <c r="S980" s="25" t="s">
        <v>924</v>
      </c>
      <c r="T980" s="100">
        <v>45136</v>
      </c>
      <c r="U980" s="38">
        <f t="shared" si="108"/>
        <v>50</v>
      </c>
      <c r="V980" s="38">
        <f t="shared" si="109"/>
        <v>1</v>
      </c>
      <c r="W980" s="82">
        <f t="shared" si="110"/>
        <v>50</v>
      </c>
      <c r="X980" s="98" t="s">
        <v>95</v>
      </c>
      <c r="Y980" s="98" t="s">
        <v>89</v>
      </c>
      <c r="Z980" s="72"/>
      <c r="AA980" s="72"/>
      <c r="AB980" t="s">
        <v>100</v>
      </c>
      <c r="AC980" s="72" t="s">
        <v>101</v>
      </c>
    </row>
    <row r="981" spans="1:29" ht="15" customHeight="1">
      <c r="A981" s="38">
        <f t="shared" si="111"/>
        <v>979</v>
      </c>
      <c r="B981" s="82" t="s">
        <v>964</v>
      </c>
      <c r="C981" s="39" t="str">
        <f>IF($B981&lt;&gt;"",_xlfn.IFNA(VLOOKUP($B981,'Node Details'!$B:$U,C$1,0),"Check"),"")</f>
        <v>0000M0T05-M0T050105</v>
      </c>
      <c r="D981" s="39" t="str">
        <f>IF($B981&lt;&gt;"",_xlfn.IFNA(VLOOKUP($B981,'Node Details'!$B:$U,D$1,0),"Check"),"")</f>
        <v>M0T</v>
      </c>
      <c r="E981" s="39" t="str">
        <f>IF($B981&lt;&gt;"",_xlfn.IFNA(VLOOKUP($B981,'Node Details'!$B:$U,E$1,0),"Check"),"")</f>
        <v>Airtel</v>
      </c>
      <c r="F981" s="85">
        <v>44946</v>
      </c>
      <c r="G981" s="82"/>
      <c r="H981" s="39" t="s">
        <v>2829</v>
      </c>
      <c r="I981" s="39">
        <v>1</v>
      </c>
      <c r="J981" s="38">
        <v>50</v>
      </c>
      <c r="K981" s="39">
        <f t="shared" si="105"/>
        <v>50</v>
      </c>
      <c r="L981" s="64">
        <v>44946</v>
      </c>
      <c r="M981" s="82"/>
      <c r="N981" s="96" t="s">
        <v>577</v>
      </c>
      <c r="O981" s="94">
        <v>45082</v>
      </c>
      <c r="P981" s="38">
        <f t="shared" si="106"/>
        <v>50</v>
      </c>
      <c r="Q981" s="38">
        <f t="shared" si="107"/>
        <v>50</v>
      </c>
      <c r="R981" s="38"/>
      <c r="S981" s="25" t="s">
        <v>924</v>
      </c>
      <c r="T981" s="100">
        <v>45136</v>
      </c>
      <c r="U981" s="38">
        <f t="shared" si="108"/>
        <v>50</v>
      </c>
      <c r="V981" s="38">
        <f t="shared" si="109"/>
        <v>1</v>
      </c>
      <c r="W981" s="82">
        <f t="shared" si="110"/>
        <v>50</v>
      </c>
      <c r="X981" s="98" t="s">
        <v>95</v>
      </c>
      <c r="Y981" s="98" t="s">
        <v>89</v>
      </c>
      <c r="Z981" s="72"/>
      <c r="AA981" s="72"/>
      <c r="AB981" t="s">
        <v>100</v>
      </c>
      <c r="AC981" s="72" t="s">
        <v>101</v>
      </c>
    </row>
    <row r="982" spans="1:29" ht="15" customHeight="1">
      <c r="A982" s="38">
        <f t="shared" si="111"/>
        <v>980</v>
      </c>
      <c r="B982" s="82" t="s">
        <v>896</v>
      </c>
      <c r="C982" s="39" t="str">
        <f>IF($B982&lt;&gt;"",_xlfn.IFNA(VLOOKUP($B982,'Node Details'!$B:$U,C$1,0),"Check"),"")</f>
        <v>000DCLM0T-0000M0T06</v>
      </c>
      <c r="D982" s="39" t="str">
        <f>IF($B982&lt;&gt;"",_xlfn.IFNA(VLOOKUP($B982,'Node Details'!$B:$U,D$1,0),"Check"),"")</f>
        <v>M0T</v>
      </c>
      <c r="E982" s="39" t="str">
        <f>IF($B982&lt;&gt;"",_xlfn.IFNA(VLOOKUP($B982,'Node Details'!$B:$U,E$1,0),"Check"),"")</f>
        <v>Airtel</v>
      </c>
      <c r="F982" s="85">
        <v>44946</v>
      </c>
      <c r="G982" s="82"/>
      <c r="H982" s="39" t="s">
        <v>2829</v>
      </c>
      <c r="I982" s="39">
        <v>1</v>
      </c>
      <c r="J982" s="38">
        <v>50</v>
      </c>
      <c r="K982" s="39">
        <f t="shared" si="105"/>
        <v>50</v>
      </c>
      <c r="L982" s="64">
        <v>44946</v>
      </c>
      <c r="M982" s="82"/>
      <c r="N982" s="96" t="s">
        <v>577</v>
      </c>
      <c r="O982" s="94">
        <v>45082</v>
      </c>
      <c r="P982" s="38">
        <f t="shared" si="106"/>
        <v>50</v>
      </c>
      <c r="Q982" s="38">
        <f t="shared" si="107"/>
        <v>50</v>
      </c>
      <c r="R982" s="38"/>
      <c r="S982" s="25" t="s">
        <v>924</v>
      </c>
      <c r="T982" s="100">
        <v>45136</v>
      </c>
      <c r="U982" s="38">
        <f t="shared" si="108"/>
        <v>50</v>
      </c>
      <c r="V982" s="38">
        <f t="shared" si="109"/>
        <v>1</v>
      </c>
      <c r="W982" s="82">
        <f t="shared" si="110"/>
        <v>50</v>
      </c>
      <c r="X982" s="98" t="s">
        <v>95</v>
      </c>
      <c r="Y982" s="98" t="s">
        <v>89</v>
      </c>
      <c r="Z982" s="72"/>
      <c r="AA982" s="72"/>
      <c r="AB982" t="s">
        <v>100</v>
      </c>
      <c r="AC982" s="72" t="s">
        <v>101</v>
      </c>
    </row>
    <row r="983" spans="1:29" ht="15" customHeight="1">
      <c r="A983" s="38">
        <f t="shared" si="111"/>
        <v>981</v>
      </c>
      <c r="B983" s="82" t="s">
        <v>2414</v>
      </c>
      <c r="C983" s="39" t="str">
        <f>IF($B983&lt;&gt;"",_xlfn.IFNA(VLOOKUP($B983,'Node Details'!$B:$U,C$1,0),"Check"),"")</f>
        <v>0000M0T06-M0T060102</v>
      </c>
      <c r="D983" s="39" t="str">
        <f>IF($B983&lt;&gt;"",_xlfn.IFNA(VLOOKUP($B983,'Node Details'!$B:$U,D$1,0),"Check"),"")</f>
        <v>M0T</v>
      </c>
      <c r="E983" s="39" t="str">
        <f>IF($B983&lt;&gt;"",_xlfn.IFNA(VLOOKUP($B983,'Node Details'!$B:$U,E$1,0),"Check"),"")</f>
        <v>Airtel</v>
      </c>
      <c r="F983" s="85">
        <v>44946</v>
      </c>
      <c r="G983" s="82"/>
      <c r="H983" s="39" t="s">
        <v>2829</v>
      </c>
      <c r="I983" s="39">
        <v>1</v>
      </c>
      <c r="J983" s="38">
        <v>50</v>
      </c>
      <c r="K983" s="39">
        <f t="shared" si="105"/>
        <v>50</v>
      </c>
      <c r="L983" s="64">
        <v>44946</v>
      </c>
      <c r="M983" s="82"/>
      <c r="N983" s="96" t="s">
        <v>577</v>
      </c>
      <c r="O983" s="94">
        <v>45082</v>
      </c>
      <c r="P983" s="38">
        <f t="shared" si="106"/>
        <v>50</v>
      </c>
      <c r="Q983" s="38">
        <f t="shared" si="107"/>
        <v>50</v>
      </c>
      <c r="R983" s="38"/>
      <c r="S983" s="25" t="s">
        <v>924</v>
      </c>
      <c r="T983" s="100">
        <v>45136</v>
      </c>
      <c r="U983" s="38">
        <f t="shared" si="108"/>
        <v>50</v>
      </c>
      <c r="V983" s="38">
        <f t="shared" si="109"/>
        <v>1</v>
      </c>
      <c r="W983" s="82">
        <f t="shared" si="110"/>
        <v>50</v>
      </c>
      <c r="X983" s="98" t="s">
        <v>95</v>
      </c>
      <c r="Y983" s="98" t="s">
        <v>89</v>
      </c>
      <c r="Z983" s="72"/>
      <c r="AA983" s="72"/>
      <c r="AB983" t="s">
        <v>100</v>
      </c>
      <c r="AC983" s="72" t="s">
        <v>101</v>
      </c>
    </row>
    <row r="984" spans="1:29" ht="15" customHeight="1">
      <c r="A984" s="38">
        <f t="shared" si="111"/>
        <v>982</v>
      </c>
      <c r="B984" s="82" t="s">
        <v>967</v>
      </c>
      <c r="C984" s="39" t="str">
        <f>IF($B984&lt;&gt;"",_xlfn.IFNA(VLOOKUP($B984,'Node Details'!$B:$U,C$1,0),"Check"),"")</f>
        <v>0000M0T06-M0T060102</v>
      </c>
      <c r="D984" s="39" t="str">
        <f>IF($B984&lt;&gt;"",_xlfn.IFNA(VLOOKUP($B984,'Node Details'!$B:$U,D$1,0),"Check"),"")</f>
        <v>M0T</v>
      </c>
      <c r="E984" s="39" t="str">
        <f>IF($B984&lt;&gt;"",_xlfn.IFNA(VLOOKUP($B984,'Node Details'!$B:$U,E$1,0),"Check"),"")</f>
        <v>Airtel</v>
      </c>
      <c r="F984" s="85">
        <v>44946</v>
      </c>
      <c r="G984" s="82"/>
      <c r="H984" s="39" t="s">
        <v>2829</v>
      </c>
      <c r="I984" s="39">
        <v>1</v>
      </c>
      <c r="J984" s="38">
        <v>50</v>
      </c>
      <c r="K984" s="39">
        <f t="shared" si="105"/>
        <v>50</v>
      </c>
      <c r="L984" s="64">
        <v>44946</v>
      </c>
      <c r="M984" s="82"/>
      <c r="N984" s="96" t="s">
        <v>577</v>
      </c>
      <c r="O984" s="94">
        <v>45082</v>
      </c>
      <c r="P984" s="38">
        <f t="shared" si="106"/>
        <v>50</v>
      </c>
      <c r="Q984" s="38">
        <f t="shared" si="107"/>
        <v>50</v>
      </c>
      <c r="R984" s="38"/>
      <c r="S984" s="25" t="s">
        <v>924</v>
      </c>
      <c r="T984" s="100">
        <v>45136</v>
      </c>
      <c r="U984" s="38">
        <f t="shared" si="108"/>
        <v>50</v>
      </c>
      <c r="V984" s="38">
        <f t="shared" si="109"/>
        <v>1</v>
      </c>
      <c r="W984" s="82">
        <f t="shared" si="110"/>
        <v>50</v>
      </c>
      <c r="X984" s="98" t="s">
        <v>95</v>
      </c>
      <c r="Y984" s="98" t="s">
        <v>89</v>
      </c>
      <c r="Z984" s="72"/>
      <c r="AA984" s="72"/>
      <c r="AB984" t="s">
        <v>100</v>
      </c>
      <c r="AC984" s="72" t="s">
        <v>101</v>
      </c>
    </row>
    <row r="985" spans="1:29" ht="15" customHeight="1">
      <c r="A985" s="38">
        <f t="shared" si="111"/>
        <v>983</v>
      </c>
      <c r="B985" s="82" t="s">
        <v>2415</v>
      </c>
      <c r="C985" s="39" t="str">
        <f>IF($B985&lt;&gt;"",_xlfn.IFNA(VLOOKUP($B985,'Node Details'!$B:$U,C$1,0),"Check"),"")</f>
        <v>0000M0T06-M0T060104</v>
      </c>
      <c r="D985" s="39" t="str">
        <f>IF($B985&lt;&gt;"",_xlfn.IFNA(VLOOKUP($B985,'Node Details'!$B:$U,D$1,0),"Check"),"")</f>
        <v>M0T</v>
      </c>
      <c r="E985" s="39" t="str">
        <f>IF($B985&lt;&gt;"",_xlfn.IFNA(VLOOKUP($B985,'Node Details'!$B:$U,E$1,0),"Check"),"")</f>
        <v>Airtel</v>
      </c>
      <c r="F985" s="85">
        <v>44946</v>
      </c>
      <c r="G985" s="82"/>
      <c r="H985" s="39" t="s">
        <v>2829</v>
      </c>
      <c r="I985" s="39">
        <v>1</v>
      </c>
      <c r="J985" s="38">
        <v>50</v>
      </c>
      <c r="K985" s="39">
        <f t="shared" si="105"/>
        <v>50</v>
      </c>
      <c r="L985" s="64">
        <v>44946</v>
      </c>
      <c r="M985" s="82"/>
      <c r="N985" s="96" t="s">
        <v>577</v>
      </c>
      <c r="O985" s="94">
        <v>45082</v>
      </c>
      <c r="P985" s="38">
        <f t="shared" si="106"/>
        <v>50</v>
      </c>
      <c r="Q985" s="38">
        <f t="shared" si="107"/>
        <v>50</v>
      </c>
      <c r="R985" s="38"/>
      <c r="S985" s="25" t="s">
        <v>924</v>
      </c>
      <c r="T985" s="100">
        <v>45136</v>
      </c>
      <c r="U985" s="38">
        <f t="shared" si="108"/>
        <v>50</v>
      </c>
      <c r="V985" s="38">
        <f t="shared" si="109"/>
        <v>1</v>
      </c>
      <c r="W985" s="82">
        <f t="shared" si="110"/>
        <v>50</v>
      </c>
      <c r="X985" s="98" t="s">
        <v>95</v>
      </c>
      <c r="Y985" s="98" t="s">
        <v>89</v>
      </c>
      <c r="Z985" s="72"/>
      <c r="AA985" s="72"/>
      <c r="AB985" t="s">
        <v>100</v>
      </c>
      <c r="AC985" s="72" t="s">
        <v>101</v>
      </c>
    </row>
    <row r="986" spans="1:29" ht="15" customHeight="1">
      <c r="A986" s="38">
        <f t="shared" si="111"/>
        <v>984</v>
      </c>
      <c r="B986" s="82" t="s">
        <v>970</v>
      </c>
      <c r="C986" s="39" t="str">
        <f>IF($B986&lt;&gt;"",_xlfn.IFNA(VLOOKUP($B986,'Node Details'!$B:$U,C$1,0),"Check"),"")</f>
        <v>0000M0T06-M0T060104</v>
      </c>
      <c r="D986" s="39" t="str">
        <f>IF($B986&lt;&gt;"",_xlfn.IFNA(VLOOKUP($B986,'Node Details'!$B:$U,D$1,0),"Check"),"")</f>
        <v>M0T</v>
      </c>
      <c r="E986" s="39" t="str">
        <f>IF($B986&lt;&gt;"",_xlfn.IFNA(VLOOKUP($B986,'Node Details'!$B:$U,E$1,0),"Check"),"")</f>
        <v>Airtel</v>
      </c>
      <c r="F986" s="85">
        <v>44946</v>
      </c>
      <c r="G986" s="82"/>
      <c r="H986" s="39" t="s">
        <v>2829</v>
      </c>
      <c r="I986" s="39">
        <v>1</v>
      </c>
      <c r="J986" s="38">
        <v>50</v>
      </c>
      <c r="K986" s="39">
        <f t="shared" si="105"/>
        <v>50</v>
      </c>
      <c r="L986" s="64">
        <v>44946</v>
      </c>
      <c r="M986" s="82"/>
      <c r="N986" s="96" t="s">
        <v>577</v>
      </c>
      <c r="O986" s="94">
        <v>45082</v>
      </c>
      <c r="P986" s="38">
        <f t="shared" si="106"/>
        <v>50</v>
      </c>
      <c r="Q986" s="38">
        <f t="shared" si="107"/>
        <v>50</v>
      </c>
      <c r="R986" s="38"/>
      <c r="S986" s="25" t="s">
        <v>924</v>
      </c>
      <c r="T986" s="100">
        <v>45136</v>
      </c>
      <c r="U986" s="38">
        <f t="shared" si="108"/>
        <v>50</v>
      </c>
      <c r="V986" s="38">
        <f t="shared" si="109"/>
        <v>1</v>
      </c>
      <c r="W986" s="82">
        <f t="shared" si="110"/>
        <v>50</v>
      </c>
      <c r="X986" s="98" t="s">
        <v>95</v>
      </c>
      <c r="Y986" s="98" t="s">
        <v>89</v>
      </c>
      <c r="Z986" s="72"/>
      <c r="AA986" s="72"/>
      <c r="AB986" t="s">
        <v>100</v>
      </c>
      <c r="AC986" s="72" t="s">
        <v>101</v>
      </c>
    </row>
    <row r="987" spans="1:29" ht="15" customHeight="1">
      <c r="A987" s="38">
        <f t="shared" si="111"/>
        <v>985</v>
      </c>
      <c r="B987" s="82" t="s">
        <v>2417</v>
      </c>
      <c r="C987" s="39" t="str">
        <f>IF($B987&lt;&gt;"",_xlfn.IFNA(VLOOKUP($B987,'Node Details'!$B:$U,C$1,0),"Check"),"")</f>
        <v>0000M0T06-M0T060106</v>
      </c>
      <c r="D987" s="39" t="str">
        <f>IF($B987&lt;&gt;"",_xlfn.IFNA(VLOOKUP($B987,'Node Details'!$B:$U,D$1,0),"Check"),"")</f>
        <v>M0T</v>
      </c>
      <c r="E987" s="39" t="str">
        <f>IF($B987&lt;&gt;"",_xlfn.IFNA(VLOOKUP($B987,'Node Details'!$B:$U,E$1,0),"Check"),"")</f>
        <v>Airtel</v>
      </c>
      <c r="F987" s="85">
        <v>44946</v>
      </c>
      <c r="G987" s="82"/>
      <c r="H987" s="39" t="s">
        <v>2829</v>
      </c>
      <c r="I987" s="39">
        <v>1</v>
      </c>
      <c r="J987" s="38">
        <v>50</v>
      </c>
      <c r="K987" s="39">
        <f t="shared" si="105"/>
        <v>50</v>
      </c>
      <c r="L987" s="64">
        <v>44946</v>
      </c>
      <c r="M987" s="82"/>
      <c r="N987" s="96" t="s">
        <v>577</v>
      </c>
      <c r="O987" s="94">
        <v>45082</v>
      </c>
      <c r="P987" s="38">
        <f t="shared" si="106"/>
        <v>50</v>
      </c>
      <c r="Q987" s="38">
        <f t="shared" si="107"/>
        <v>50</v>
      </c>
      <c r="R987" s="38"/>
      <c r="S987" s="25" t="s">
        <v>924</v>
      </c>
      <c r="T987" s="100">
        <v>45136</v>
      </c>
      <c r="U987" s="38">
        <f t="shared" si="108"/>
        <v>50</v>
      </c>
      <c r="V987" s="38">
        <f t="shared" si="109"/>
        <v>1</v>
      </c>
      <c r="W987" s="82">
        <f t="shared" si="110"/>
        <v>50</v>
      </c>
      <c r="X987" s="98" t="s">
        <v>95</v>
      </c>
      <c r="Y987" s="98" t="s">
        <v>89</v>
      </c>
      <c r="Z987" s="72"/>
      <c r="AA987" s="72"/>
      <c r="AB987" t="s">
        <v>100</v>
      </c>
      <c r="AC987" s="72" t="s">
        <v>101</v>
      </c>
    </row>
    <row r="988" spans="1:29" ht="15" customHeight="1">
      <c r="A988" s="38">
        <f t="shared" si="111"/>
        <v>986</v>
      </c>
      <c r="B988" s="82" t="s">
        <v>973</v>
      </c>
      <c r="C988" s="39" t="str">
        <f>IF($B988&lt;&gt;"",_xlfn.IFNA(VLOOKUP($B988,'Node Details'!$B:$U,C$1,0),"Check"),"")</f>
        <v>0000M0T06-M0T060106</v>
      </c>
      <c r="D988" s="39" t="str">
        <f>IF($B988&lt;&gt;"",_xlfn.IFNA(VLOOKUP($B988,'Node Details'!$B:$U,D$1,0),"Check"),"")</f>
        <v>M0T</v>
      </c>
      <c r="E988" s="39" t="str">
        <f>IF($B988&lt;&gt;"",_xlfn.IFNA(VLOOKUP($B988,'Node Details'!$B:$U,E$1,0),"Check"),"")</f>
        <v>Airtel</v>
      </c>
      <c r="F988" s="85">
        <v>44946</v>
      </c>
      <c r="G988" s="82"/>
      <c r="H988" s="39" t="s">
        <v>2829</v>
      </c>
      <c r="I988" s="39">
        <v>1</v>
      </c>
      <c r="J988" s="38">
        <v>50</v>
      </c>
      <c r="K988" s="39">
        <f t="shared" si="105"/>
        <v>50</v>
      </c>
      <c r="L988" s="64">
        <v>44946</v>
      </c>
      <c r="M988" s="82"/>
      <c r="N988" s="96" t="s">
        <v>577</v>
      </c>
      <c r="O988" s="94">
        <v>45082</v>
      </c>
      <c r="P988" s="38">
        <f t="shared" si="106"/>
        <v>50</v>
      </c>
      <c r="Q988" s="38">
        <f t="shared" si="107"/>
        <v>50</v>
      </c>
      <c r="R988" s="38"/>
      <c r="S988" s="25" t="s">
        <v>924</v>
      </c>
      <c r="T988" s="100">
        <v>45136</v>
      </c>
      <c r="U988" s="38">
        <f t="shared" si="108"/>
        <v>50</v>
      </c>
      <c r="V988" s="38">
        <f t="shared" si="109"/>
        <v>1</v>
      </c>
      <c r="W988" s="82">
        <f t="shared" si="110"/>
        <v>50</v>
      </c>
      <c r="X988" s="98" t="s">
        <v>95</v>
      </c>
      <c r="Y988" s="98" t="s">
        <v>89</v>
      </c>
      <c r="Z988" s="72"/>
      <c r="AA988" s="72"/>
      <c r="AB988" t="s">
        <v>100</v>
      </c>
      <c r="AC988" s="72" t="s">
        <v>101</v>
      </c>
    </row>
    <row r="989" spans="1:29" ht="15" customHeight="1">
      <c r="A989" s="38">
        <f t="shared" si="111"/>
        <v>987</v>
      </c>
      <c r="B989" s="82" t="s">
        <v>2418</v>
      </c>
      <c r="C989" s="39" t="str">
        <f>IF($B989&lt;&gt;"",_xlfn.IFNA(VLOOKUP($B989,'Node Details'!$B:$U,C$1,0),"Check"),"")</f>
        <v>0000M0T06-M0T060108</v>
      </c>
      <c r="D989" s="39" t="str">
        <f>IF($B989&lt;&gt;"",_xlfn.IFNA(VLOOKUP($B989,'Node Details'!$B:$U,D$1,0),"Check"),"")</f>
        <v>M0T</v>
      </c>
      <c r="E989" s="39" t="str">
        <f>IF($B989&lt;&gt;"",_xlfn.IFNA(VLOOKUP($B989,'Node Details'!$B:$U,E$1,0),"Check"),"")</f>
        <v>Airtel</v>
      </c>
      <c r="F989" s="85">
        <v>44946</v>
      </c>
      <c r="G989" s="82"/>
      <c r="H989" s="39" t="s">
        <v>2829</v>
      </c>
      <c r="I989" s="39">
        <v>1</v>
      </c>
      <c r="J989" s="38">
        <v>50</v>
      </c>
      <c r="K989" s="39">
        <f t="shared" si="105"/>
        <v>50</v>
      </c>
      <c r="L989" s="64">
        <v>44946</v>
      </c>
      <c r="M989" s="82"/>
      <c r="N989" s="96" t="s">
        <v>577</v>
      </c>
      <c r="O989" s="94">
        <v>45082</v>
      </c>
      <c r="P989" s="38">
        <f t="shared" si="106"/>
        <v>50</v>
      </c>
      <c r="Q989" s="38">
        <f t="shared" si="107"/>
        <v>50</v>
      </c>
      <c r="R989" s="38"/>
      <c r="S989" s="25" t="s">
        <v>924</v>
      </c>
      <c r="T989" s="100">
        <v>45136</v>
      </c>
      <c r="U989" s="38">
        <f t="shared" si="108"/>
        <v>50</v>
      </c>
      <c r="V989" s="38">
        <f t="shared" si="109"/>
        <v>1</v>
      </c>
      <c r="W989" s="82">
        <f t="shared" si="110"/>
        <v>50</v>
      </c>
      <c r="X989" s="98" t="s">
        <v>95</v>
      </c>
      <c r="Y989" s="98" t="s">
        <v>89</v>
      </c>
      <c r="Z989" s="72"/>
      <c r="AA989" s="72"/>
      <c r="AB989" t="s">
        <v>100</v>
      </c>
      <c r="AC989" s="72" t="s">
        <v>101</v>
      </c>
    </row>
    <row r="990" spans="1:29" ht="15" customHeight="1">
      <c r="A990" s="38">
        <f t="shared" si="111"/>
        <v>988</v>
      </c>
      <c r="B990" s="82" t="s">
        <v>976</v>
      </c>
      <c r="C990" s="39" t="str">
        <f>IF($B990&lt;&gt;"",_xlfn.IFNA(VLOOKUP($B990,'Node Details'!$B:$U,C$1,0),"Check"),"")</f>
        <v>0000M0T06-M0T060108</v>
      </c>
      <c r="D990" s="39" t="str">
        <f>IF($B990&lt;&gt;"",_xlfn.IFNA(VLOOKUP($B990,'Node Details'!$B:$U,D$1,0),"Check"),"")</f>
        <v>M0T</v>
      </c>
      <c r="E990" s="39" t="str">
        <f>IF($B990&lt;&gt;"",_xlfn.IFNA(VLOOKUP($B990,'Node Details'!$B:$U,E$1,0),"Check"),"")</f>
        <v>Airtel</v>
      </c>
      <c r="F990" s="85">
        <v>44946</v>
      </c>
      <c r="G990" s="82"/>
      <c r="H990" s="39" t="s">
        <v>2829</v>
      </c>
      <c r="I990" s="39">
        <v>1</v>
      </c>
      <c r="J990" s="38">
        <v>50</v>
      </c>
      <c r="K990" s="39">
        <f t="shared" si="105"/>
        <v>50</v>
      </c>
      <c r="L990" s="64">
        <v>44946</v>
      </c>
      <c r="M990" s="82"/>
      <c r="N990" s="96" t="s">
        <v>577</v>
      </c>
      <c r="O990" s="94">
        <v>45082</v>
      </c>
      <c r="P990" s="38">
        <f t="shared" si="106"/>
        <v>50</v>
      </c>
      <c r="Q990" s="38">
        <f t="shared" si="107"/>
        <v>50</v>
      </c>
      <c r="R990" s="38"/>
      <c r="S990" s="25" t="s">
        <v>924</v>
      </c>
      <c r="T990" s="100">
        <v>45136</v>
      </c>
      <c r="U990" s="38">
        <f t="shared" si="108"/>
        <v>50</v>
      </c>
      <c r="V990" s="38">
        <f t="shared" si="109"/>
        <v>1</v>
      </c>
      <c r="W990" s="82">
        <f t="shared" si="110"/>
        <v>50</v>
      </c>
      <c r="X990" s="98" t="s">
        <v>95</v>
      </c>
      <c r="Y990" s="98" t="s">
        <v>89</v>
      </c>
      <c r="Z990" s="72"/>
      <c r="AA990" s="72"/>
      <c r="AB990" t="s">
        <v>100</v>
      </c>
      <c r="AC990" s="72" t="s">
        <v>101</v>
      </c>
    </row>
    <row r="991" spans="1:29" ht="15" customHeight="1">
      <c r="A991" s="38">
        <f t="shared" si="111"/>
        <v>989</v>
      </c>
      <c r="B991" s="82" t="s">
        <v>979</v>
      </c>
      <c r="C991" s="39" t="str">
        <f>IF($B991&lt;&gt;"",_xlfn.IFNA(VLOOKUP($B991,'Node Details'!$B:$U,C$1,0),"Check"),"")</f>
        <v>000DCLM0T-0000M0T08</v>
      </c>
      <c r="D991" s="39" t="str">
        <f>IF($B991&lt;&gt;"",_xlfn.IFNA(VLOOKUP($B991,'Node Details'!$B:$U,D$1,0),"Check"),"")</f>
        <v>M0T</v>
      </c>
      <c r="E991" s="39" t="str">
        <f>IF($B991&lt;&gt;"",_xlfn.IFNA(VLOOKUP($B991,'Node Details'!$B:$U,E$1,0),"Check"),"")</f>
        <v>Airtel</v>
      </c>
      <c r="F991" s="85">
        <v>44946</v>
      </c>
      <c r="G991" s="82"/>
      <c r="H991" s="39" t="s">
        <v>2829</v>
      </c>
      <c r="I991" s="39">
        <v>1</v>
      </c>
      <c r="J991" s="38">
        <v>50</v>
      </c>
      <c r="K991" s="39">
        <f t="shared" si="105"/>
        <v>50</v>
      </c>
      <c r="L991" s="64">
        <v>44946</v>
      </c>
      <c r="M991" s="82"/>
      <c r="N991" s="96" t="s">
        <v>577</v>
      </c>
      <c r="O991" s="94">
        <v>45082</v>
      </c>
      <c r="P991" s="38">
        <f t="shared" si="106"/>
        <v>50</v>
      </c>
      <c r="Q991" s="38">
        <f t="shared" si="107"/>
        <v>50</v>
      </c>
      <c r="R991" s="38"/>
      <c r="S991" s="25" t="s">
        <v>924</v>
      </c>
      <c r="T991" s="100">
        <v>45136</v>
      </c>
      <c r="U991" s="38">
        <f t="shared" si="108"/>
        <v>50</v>
      </c>
      <c r="V991" s="38">
        <f t="shared" si="109"/>
        <v>1</v>
      </c>
      <c r="W991" s="82">
        <f t="shared" si="110"/>
        <v>50</v>
      </c>
      <c r="X991" s="98" t="s">
        <v>95</v>
      </c>
      <c r="Y991" s="98" t="s">
        <v>89</v>
      </c>
      <c r="Z991" s="72"/>
      <c r="AA991" s="72"/>
      <c r="AB991" t="s">
        <v>100</v>
      </c>
      <c r="AC991" s="72" t="s">
        <v>101</v>
      </c>
    </row>
    <row r="992" spans="1:29" ht="15" customHeight="1">
      <c r="A992" s="38">
        <f t="shared" si="111"/>
        <v>990</v>
      </c>
      <c r="B992" s="82" t="s">
        <v>2420</v>
      </c>
      <c r="C992" s="39" t="str">
        <f>IF($B992&lt;&gt;"",_xlfn.IFNA(VLOOKUP($B992,'Node Details'!$B:$U,C$1,0),"Check"),"")</f>
        <v>0000M0T07-M0T070103</v>
      </c>
      <c r="D992" s="39" t="str">
        <f>IF($B992&lt;&gt;"",_xlfn.IFNA(VLOOKUP($B992,'Node Details'!$B:$U,D$1,0),"Check"),"")</f>
        <v>M0T</v>
      </c>
      <c r="E992" s="39" t="str">
        <f>IF($B992&lt;&gt;"",_xlfn.IFNA(VLOOKUP($B992,'Node Details'!$B:$U,E$1,0),"Check"),"")</f>
        <v>Airtel</v>
      </c>
      <c r="F992" s="85">
        <v>44946</v>
      </c>
      <c r="G992" s="82"/>
      <c r="H992" s="39" t="s">
        <v>2829</v>
      </c>
      <c r="I992" s="39">
        <v>1</v>
      </c>
      <c r="J992" s="38">
        <v>50</v>
      </c>
      <c r="K992" s="39">
        <f t="shared" si="105"/>
        <v>50</v>
      </c>
      <c r="L992" s="64">
        <v>44946</v>
      </c>
      <c r="M992" s="82"/>
      <c r="N992" s="96" t="s">
        <v>577</v>
      </c>
      <c r="O992" s="94">
        <v>45082</v>
      </c>
      <c r="P992" s="38">
        <f t="shared" si="106"/>
        <v>50</v>
      </c>
      <c r="Q992" s="38">
        <f t="shared" si="107"/>
        <v>50</v>
      </c>
      <c r="R992" s="38"/>
      <c r="S992" s="25" t="s">
        <v>924</v>
      </c>
      <c r="T992" s="100">
        <v>45136</v>
      </c>
      <c r="U992" s="38">
        <f t="shared" si="108"/>
        <v>50</v>
      </c>
      <c r="V992" s="38">
        <f t="shared" si="109"/>
        <v>1</v>
      </c>
      <c r="W992" s="82">
        <f t="shared" si="110"/>
        <v>50</v>
      </c>
      <c r="X992" s="98" t="s">
        <v>95</v>
      </c>
      <c r="Y992" s="98" t="s">
        <v>89</v>
      </c>
      <c r="Z992" s="72"/>
      <c r="AA992" s="72"/>
      <c r="AB992" t="s">
        <v>100</v>
      </c>
      <c r="AC992" s="72" t="s">
        <v>101</v>
      </c>
    </row>
    <row r="993" spans="1:29" ht="15" customHeight="1">
      <c r="A993" s="38">
        <f t="shared" si="111"/>
        <v>991</v>
      </c>
      <c r="B993" s="82" t="s">
        <v>2421</v>
      </c>
      <c r="C993" s="39" t="str">
        <f>IF($B993&lt;&gt;"",_xlfn.IFNA(VLOOKUP($B993,'Node Details'!$B:$U,C$1,0),"Check"),"")</f>
        <v>0000M0T07-M0T070103</v>
      </c>
      <c r="D993" s="39" t="str">
        <f>IF($B993&lt;&gt;"",_xlfn.IFNA(VLOOKUP($B993,'Node Details'!$B:$U,D$1,0),"Check"),"")</f>
        <v>M0T</v>
      </c>
      <c r="E993" s="39" t="str">
        <f>IF($B993&lt;&gt;"",_xlfn.IFNA(VLOOKUP($B993,'Node Details'!$B:$U,E$1,0),"Check"),"")</f>
        <v>Airtel</v>
      </c>
      <c r="F993" s="85">
        <v>44946</v>
      </c>
      <c r="G993" s="82"/>
      <c r="H993" s="39" t="s">
        <v>2829</v>
      </c>
      <c r="I993" s="39">
        <v>1</v>
      </c>
      <c r="J993" s="38">
        <v>50</v>
      </c>
      <c r="K993" s="39">
        <f t="shared" si="105"/>
        <v>50</v>
      </c>
      <c r="L993" s="64">
        <v>44946</v>
      </c>
      <c r="M993" s="82"/>
      <c r="N993" s="96" t="s">
        <v>577</v>
      </c>
      <c r="O993" s="94">
        <v>45082</v>
      </c>
      <c r="P993" s="38">
        <f t="shared" si="106"/>
        <v>50</v>
      </c>
      <c r="Q993" s="38">
        <f t="shared" si="107"/>
        <v>50</v>
      </c>
      <c r="R993" s="38"/>
      <c r="S993" s="25" t="s">
        <v>924</v>
      </c>
      <c r="T993" s="100">
        <v>45136</v>
      </c>
      <c r="U993" s="38">
        <f t="shared" si="108"/>
        <v>50</v>
      </c>
      <c r="V993" s="38">
        <f t="shared" si="109"/>
        <v>1</v>
      </c>
      <c r="W993" s="82">
        <f t="shared" si="110"/>
        <v>50</v>
      </c>
      <c r="X993" s="98" t="s">
        <v>95</v>
      </c>
      <c r="Y993" s="98" t="s">
        <v>89</v>
      </c>
      <c r="Z993" s="72"/>
      <c r="AA993" s="72"/>
      <c r="AB993" t="s">
        <v>100</v>
      </c>
      <c r="AC993" s="72" t="s">
        <v>101</v>
      </c>
    </row>
    <row r="994" spans="1:29" ht="15" customHeight="1">
      <c r="A994" s="38">
        <f t="shared" si="111"/>
        <v>992</v>
      </c>
      <c r="B994" s="82" t="s">
        <v>981</v>
      </c>
      <c r="C994" s="39" t="str">
        <f>IF($B994&lt;&gt;"",_xlfn.IFNA(VLOOKUP($B994,'Node Details'!$B:$U,C$1,0),"Check"),"")</f>
        <v>0000M0T07-M0T070103</v>
      </c>
      <c r="D994" s="39" t="str">
        <f>IF($B994&lt;&gt;"",_xlfn.IFNA(VLOOKUP($B994,'Node Details'!$B:$U,D$1,0),"Check"),"")</f>
        <v>M0T</v>
      </c>
      <c r="E994" s="39" t="str">
        <f>IF($B994&lt;&gt;"",_xlfn.IFNA(VLOOKUP($B994,'Node Details'!$B:$U,E$1,0),"Check"),"")</f>
        <v>Airtel</v>
      </c>
      <c r="F994" s="85">
        <v>44946</v>
      </c>
      <c r="G994" s="82"/>
      <c r="H994" s="39" t="s">
        <v>2829</v>
      </c>
      <c r="I994" s="39">
        <v>1</v>
      </c>
      <c r="J994" s="38">
        <v>50</v>
      </c>
      <c r="K994" s="39">
        <f t="shared" si="105"/>
        <v>50</v>
      </c>
      <c r="L994" s="64">
        <v>44946</v>
      </c>
      <c r="M994" s="82"/>
      <c r="N994" s="96" t="s">
        <v>577</v>
      </c>
      <c r="O994" s="94">
        <v>45082</v>
      </c>
      <c r="P994" s="38">
        <f t="shared" si="106"/>
        <v>50</v>
      </c>
      <c r="Q994" s="38">
        <f t="shared" si="107"/>
        <v>50</v>
      </c>
      <c r="R994" s="38"/>
      <c r="S994" s="25" t="s">
        <v>924</v>
      </c>
      <c r="T994" s="100">
        <v>45136</v>
      </c>
      <c r="U994" s="38">
        <f t="shared" si="108"/>
        <v>50</v>
      </c>
      <c r="V994" s="38">
        <f t="shared" si="109"/>
        <v>1</v>
      </c>
      <c r="W994" s="82">
        <f t="shared" si="110"/>
        <v>50</v>
      </c>
      <c r="X994" s="98" t="s">
        <v>95</v>
      </c>
      <c r="Y994" s="98" t="s">
        <v>89</v>
      </c>
      <c r="Z994" s="72"/>
      <c r="AA994" s="72"/>
      <c r="AB994" t="s">
        <v>100</v>
      </c>
      <c r="AC994" s="72" t="s">
        <v>101</v>
      </c>
    </row>
    <row r="995" spans="1:29" ht="15" customHeight="1">
      <c r="A995" s="38">
        <f t="shared" si="111"/>
        <v>993</v>
      </c>
      <c r="B995" s="82" t="s">
        <v>2423</v>
      </c>
      <c r="C995" s="39" t="str">
        <f>IF($B995&lt;&gt;"",_xlfn.IFNA(VLOOKUP($B995,'Node Details'!$B:$U,C$1,0),"Check"),"")</f>
        <v>0000M0T07-M0T070105</v>
      </c>
      <c r="D995" s="39" t="str">
        <f>IF($B995&lt;&gt;"",_xlfn.IFNA(VLOOKUP($B995,'Node Details'!$B:$U,D$1,0),"Check"),"")</f>
        <v>M0T</v>
      </c>
      <c r="E995" s="39" t="str">
        <f>IF($B995&lt;&gt;"",_xlfn.IFNA(VLOOKUP($B995,'Node Details'!$B:$U,E$1,0),"Check"),"")</f>
        <v>Airtel</v>
      </c>
      <c r="F995" s="85">
        <v>44946</v>
      </c>
      <c r="G995" s="82"/>
      <c r="H995" s="39" t="s">
        <v>2829</v>
      </c>
      <c r="I995" s="39">
        <v>1</v>
      </c>
      <c r="J995" s="38">
        <v>50</v>
      </c>
      <c r="K995" s="39">
        <f t="shared" si="105"/>
        <v>50</v>
      </c>
      <c r="L995" s="64">
        <v>45105</v>
      </c>
      <c r="M995" s="82"/>
      <c r="N995" s="96" t="s">
        <v>577</v>
      </c>
      <c r="O995" s="94">
        <v>45082</v>
      </c>
      <c r="P995" s="38">
        <f t="shared" si="106"/>
        <v>50</v>
      </c>
      <c r="Q995" s="38">
        <f t="shared" si="107"/>
        <v>50</v>
      </c>
      <c r="R995" s="38"/>
      <c r="S995" s="25" t="s">
        <v>924</v>
      </c>
      <c r="T995" s="100">
        <v>45136</v>
      </c>
      <c r="U995" s="38">
        <f t="shared" si="108"/>
        <v>50</v>
      </c>
      <c r="V995" s="38">
        <f t="shared" si="109"/>
        <v>1</v>
      </c>
      <c r="W995" s="82">
        <f t="shared" si="110"/>
        <v>50</v>
      </c>
      <c r="X995" s="98" t="s">
        <v>95</v>
      </c>
      <c r="Y995" s="98" t="s">
        <v>89</v>
      </c>
      <c r="Z995" s="72"/>
      <c r="AA995" s="72"/>
      <c r="AB995" t="s">
        <v>100</v>
      </c>
      <c r="AC995" s="72" t="s">
        <v>101</v>
      </c>
    </row>
    <row r="996" spans="1:29" ht="15" customHeight="1">
      <c r="A996" s="38">
        <f t="shared" si="111"/>
        <v>994</v>
      </c>
      <c r="B996" s="82" t="s">
        <v>984</v>
      </c>
      <c r="C996" s="39" t="str">
        <f>IF($B996&lt;&gt;"",_xlfn.IFNA(VLOOKUP($B996,'Node Details'!$B:$U,C$1,0),"Check"),"")</f>
        <v>0000M0T07-M0T070105</v>
      </c>
      <c r="D996" s="39" t="str">
        <f>IF($B996&lt;&gt;"",_xlfn.IFNA(VLOOKUP($B996,'Node Details'!$B:$U,D$1,0),"Check"),"")</f>
        <v>M0T</v>
      </c>
      <c r="E996" s="39" t="str">
        <f>IF($B996&lt;&gt;"",_xlfn.IFNA(VLOOKUP($B996,'Node Details'!$B:$U,E$1,0),"Check"),"")</f>
        <v>Airtel</v>
      </c>
      <c r="F996" s="85">
        <v>44946</v>
      </c>
      <c r="G996" s="82"/>
      <c r="H996" s="39" t="s">
        <v>2829</v>
      </c>
      <c r="I996" s="39">
        <v>1</v>
      </c>
      <c r="J996" s="38">
        <v>50</v>
      </c>
      <c r="K996" s="39">
        <f t="shared" si="105"/>
        <v>50</v>
      </c>
      <c r="L996" s="64">
        <v>45105</v>
      </c>
      <c r="M996" s="82"/>
      <c r="N996" s="96" t="s">
        <v>577</v>
      </c>
      <c r="O996" s="94">
        <v>45082</v>
      </c>
      <c r="P996" s="38">
        <f t="shared" si="106"/>
        <v>50</v>
      </c>
      <c r="Q996" s="38">
        <f t="shared" si="107"/>
        <v>50</v>
      </c>
      <c r="R996" s="38"/>
      <c r="S996" s="25" t="s">
        <v>924</v>
      </c>
      <c r="T996" s="100">
        <v>45136</v>
      </c>
      <c r="U996" s="38">
        <f t="shared" si="108"/>
        <v>50</v>
      </c>
      <c r="V996" s="38">
        <f t="shared" si="109"/>
        <v>1</v>
      </c>
      <c r="W996" s="82">
        <f t="shared" si="110"/>
        <v>50</v>
      </c>
      <c r="X996" s="98" t="s">
        <v>95</v>
      </c>
      <c r="Y996" s="98" t="s">
        <v>89</v>
      </c>
      <c r="Z996" s="72"/>
      <c r="AA996" s="72"/>
      <c r="AB996" t="s">
        <v>100</v>
      </c>
      <c r="AC996" s="72" t="s">
        <v>101</v>
      </c>
    </row>
    <row r="997" spans="1:29" ht="15" customHeight="1">
      <c r="A997" s="38">
        <f t="shared" si="111"/>
        <v>995</v>
      </c>
      <c r="B997" s="82" t="s">
        <v>899</v>
      </c>
      <c r="C997" s="39" t="str">
        <f>IF($B997&lt;&gt;"",_xlfn.IFNA(VLOOKUP($B997,'Node Details'!$B:$U,C$1,0),"Check"),"")</f>
        <v>000DCLM0T-0000M0T08</v>
      </c>
      <c r="D997" s="39" t="str">
        <f>IF($B997&lt;&gt;"",_xlfn.IFNA(VLOOKUP($B997,'Node Details'!$B:$U,D$1,0),"Check"),"")</f>
        <v>M0T</v>
      </c>
      <c r="E997" s="39" t="str">
        <f>IF($B997&lt;&gt;"",_xlfn.IFNA(VLOOKUP($B997,'Node Details'!$B:$U,E$1,0),"Check"),"")</f>
        <v>Airtel</v>
      </c>
      <c r="F997" s="85">
        <v>44946</v>
      </c>
      <c r="G997" s="82"/>
      <c r="H997" s="39" t="s">
        <v>2829</v>
      </c>
      <c r="I997" s="39">
        <v>1</v>
      </c>
      <c r="J997" s="38">
        <v>50</v>
      </c>
      <c r="K997" s="39">
        <f t="shared" si="105"/>
        <v>50</v>
      </c>
      <c r="L997" s="64">
        <v>44946</v>
      </c>
      <c r="M997" s="82"/>
      <c r="N997" s="96" t="s">
        <v>577</v>
      </c>
      <c r="O997" s="94">
        <v>45082</v>
      </c>
      <c r="P997" s="38">
        <f t="shared" si="106"/>
        <v>50</v>
      </c>
      <c r="Q997" s="38">
        <f t="shared" si="107"/>
        <v>50</v>
      </c>
      <c r="R997" s="38"/>
      <c r="S997" s="25" t="s">
        <v>924</v>
      </c>
      <c r="T997" s="100">
        <v>45136</v>
      </c>
      <c r="U997" s="38">
        <f t="shared" si="108"/>
        <v>50</v>
      </c>
      <c r="V997" s="38">
        <f t="shared" si="109"/>
        <v>1</v>
      </c>
      <c r="W997" s="82">
        <f t="shared" si="110"/>
        <v>50</v>
      </c>
      <c r="X997" s="98" t="s">
        <v>95</v>
      </c>
      <c r="Y997" s="98" t="s">
        <v>89</v>
      </c>
      <c r="Z997" s="72"/>
      <c r="AA997" s="72"/>
      <c r="AB997" t="s">
        <v>100</v>
      </c>
      <c r="AC997" s="72" t="s">
        <v>101</v>
      </c>
    </row>
    <row r="998" spans="1:29" ht="15" customHeight="1">
      <c r="A998" s="38">
        <f t="shared" si="111"/>
        <v>996</v>
      </c>
      <c r="B998" s="82" t="s">
        <v>2425</v>
      </c>
      <c r="C998" s="39" t="str">
        <f>IF($B998&lt;&gt;"",_xlfn.IFNA(VLOOKUP($B998,'Node Details'!$B:$U,C$1,0),"Check"),"")</f>
        <v>0000M0T08-M0T080102</v>
      </c>
      <c r="D998" s="39" t="str">
        <f>IF($B998&lt;&gt;"",_xlfn.IFNA(VLOOKUP($B998,'Node Details'!$B:$U,D$1,0),"Check"),"")</f>
        <v>M0T</v>
      </c>
      <c r="E998" s="39" t="str">
        <f>IF($B998&lt;&gt;"",_xlfn.IFNA(VLOOKUP($B998,'Node Details'!$B:$U,E$1,0),"Check"),"")</f>
        <v>Airtel</v>
      </c>
      <c r="F998" s="85">
        <v>44946</v>
      </c>
      <c r="G998" s="82"/>
      <c r="H998" s="39" t="s">
        <v>2829</v>
      </c>
      <c r="I998" s="39">
        <v>1</v>
      </c>
      <c r="J998" s="38">
        <v>50</v>
      </c>
      <c r="K998" s="39">
        <f t="shared" si="105"/>
        <v>50</v>
      </c>
      <c r="L998" s="64">
        <v>44946</v>
      </c>
      <c r="M998" s="82"/>
      <c r="N998" s="96" t="s">
        <v>577</v>
      </c>
      <c r="O998" s="94">
        <v>45082</v>
      </c>
      <c r="P998" s="38">
        <f t="shared" si="106"/>
        <v>50</v>
      </c>
      <c r="Q998" s="38">
        <f t="shared" si="107"/>
        <v>50</v>
      </c>
      <c r="R998" s="38"/>
      <c r="S998" s="25" t="s">
        <v>924</v>
      </c>
      <c r="T998" s="100">
        <v>45136</v>
      </c>
      <c r="U998" s="38">
        <f t="shared" si="108"/>
        <v>50</v>
      </c>
      <c r="V998" s="38">
        <f t="shared" si="109"/>
        <v>1</v>
      </c>
      <c r="W998" s="82">
        <f t="shared" si="110"/>
        <v>50</v>
      </c>
      <c r="X998" s="98" t="s">
        <v>95</v>
      </c>
      <c r="Y998" s="98" t="s">
        <v>89</v>
      </c>
      <c r="Z998" s="72"/>
      <c r="AA998" s="72"/>
      <c r="AB998" t="s">
        <v>100</v>
      </c>
      <c r="AC998" s="72" t="s">
        <v>101</v>
      </c>
    </row>
    <row r="999" spans="1:29" ht="15" customHeight="1">
      <c r="A999" s="38">
        <f t="shared" si="111"/>
        <v>997</v>
      </c>
      <c r="B999" s="82" t="s">
        <v>2426</v>
      </c>
      <c r="C999" s="39" t="str">
        <f>IF($B999&lt;&gt;"",_xlfn.IFNA(VLOOKUP($B999,'Node Details'!$B:$U,C$1,0),"Check"),"")</f>
        <v>0000M0T08-M0T080102</v>
      </c>
      <c r="D999" s="39" t="str">
        <f>IF($B999&lt;&gt;"",_xlfn.IFNA(VLOOKUP($B999,'Node Details'!$B:$U,D$1,0),"Check"),"")</f>
        <v>M0T</v>
      </c>
      <c r="E999" s="39" t="str">
        <f>IF($B999&lt;&gt;"",_xlfn.IFNA(VLOOKUP($B999,'Node Details'!$B:$U,E$1,0),"Check"),"")</f>
        <v>Airtel</v>
      </c>
      <c r="F999" s="85">
        <v>44946</v>
      </c>
      <c r="G999" s="82"/>
      <c r="H999" s="39" t="s">
        <v>2829</v>
      </c>
      <c r="I999" s="39">
        <v>1</v>
      </c>
      <c r="J999" s="38">
        <v>50</v>
      </c>
      <c r="K999" s="39">
        <f t="shared" si="105"/>
        <v>50</v>
      </c>
      <c r="L999" s="64">
        <v>44946</v>
      </c>
      <c r="M999" s="82"/>
      <c r="N999" s="96" t="s">
        <v>577</v>
      </c>
      <c r="O999" s="94">
        <v>45082</v>
      </c>
      <c r="P999" s="38">
        <f t="shared" si="106"/>
        <v>50</v>
      </c>
      <c r="Q999" s="38">
        <f t="shared" si="107"/>
        <v>50</v>
      </c>
      <c r="R999" s="38"/>
      <c r="S999" s="25" t="s">
        <v>924</v>
      </c>
      <c r="T999" s="100">
        <v>45136</v>
      </c>
      <c r="U999" s="38">
        <f t="shared" si="108"/>
        <v>50</v>
      </c>
      <c r="V999" s="38">
        <f t="shared" si="109"/>
        <v>1</v>
      </c>
      <c r="W999" s="82">
        <f t="shared" si="110"/>
        <v>50</v>
      </c>
      <c r="X999" s="98" t="s">
        <v>95</v>
      </c>
      <c r="Y999" s="98" t="s">
        <v>89</v>
      </c>
      <c r="Z999" s="72"/>
      <c r="AA999" s="72"/>
      <c r="AB999" t="s">
        <v>100</v>
      </c>
      <c r="AC999" s="72" t="s">
        <v>101</v>
      </c>
    </row>
    <row r="1000" spans="1:29" ht="15" customHeight="1">
      <c r="A1000" s="38">
        <f t="shared" si="111"/>
        <v>998</v>
      </c>
      <c r="B1000" s="82" t="s">
        <v>987</v>
      </c>
      <c r="C1000" s="39" t="str">
        <f>IF($B1000&lt;&gt;"",_xlfn.IFNA(VLOOKUP($B1000,'Node Details'!$B:$U,C$1,0),"Check"),"")</f>
        <v>0000M0T08-M0T080102</v>
      </c>
      <c r="D1000" s="39" t="str">
        <f>IF($B1000&lt;&gt;"",_xlfn.IFNA(VLOOKUP($B1000,'Node Details'!$B:$U,D$1,0),"Check"),"")</f>
        <v>M0T</v>
      </c>
      <c r="E1000" s="39" t="str">
        <f>IF($B1000&lt;&gt;"",_xlfn.IFNA(VLOOKUP($B1000,'Node Details'!$B:$U,E$1,0),"Check"),"")</f>
        <v>Airtel</v>
      </c>
      <c r="F1000" s="85">
        <v>44946</v>
      </c>
      <c r="G1000" s="82"/>
      <c r="H1000" s="39" t="s">
        <v>2829</v>
      </c>
      <c r="I1000" s="39">
        <v>1</v>
      </c>
      <c r="J1000" s="38">
        <v>50</v>
      </c>
      <c r="K1000" s="39">
        <f t="shared" si="105"/>
        <v>50</v>
      </c>
      <c r="L1000" s="64">
        <v>44946</v>
      </c>
      <c r="M1000" s="82"/>
      <c r="N1000" s="96" t="s">
        <v>577</v>
      </c>
      <c r="O1000" s="94">
        <v>45082</v>
      </c>
      <c r="P1000" s="38">
        <f t="shared" si="106"/>
        <v>50</v>
      </c>
      <c r="Q1000" s="38">
        <f t="shared" si="107"/>
        <v>50</v>
      </c>
      <c r="R1000" s="38"/>
      <c r="S1000" s="25" t="s">
        <v>924</v>
      </c>
      <c r="T1000" s="100">
        <v>45136</v>
      </c>
      <c r="U1000" s="38">
        <f t="shared" si="108"/>
        <v>50</v>
      </c>
      <c r="V1000" s="38">
        <f t="shared" si="109"/>
        <v>1</v>
      </c>
      <c r="W1000" s="82">
        <f t="shared" si="110"/>
        <v>50</v>
      </c>
      <c r="X1000" s="98" t="s">
        <v>95</v>
      </c>
      <c r="Y1000" s="98" t="s">
        <v>89</v>
      </c>
      <c r="Z1000" s="72"/>
      <c r="AA1000" s="72"/>
      <c r="AB1000" t="s">
        <v>100</v>
      </c>
      <c r="AC1000" s="72" t="s">
        <v>101</v>
      </c>
    </row>
    <row r="1001" spans="1:29" ht="15" customHeight="1">
      <c r="A1001" s="38">
        <f t="shared" si="111"/>
        <v>999</v>
      </c>
      <c r="B1001" s="82" t="s">
        <v>990</v>
      </c>
      <c r="C1001" s="39" t="str">
        <f>IF($B1001&lt;&gt;"",_xlfn.IFNA(VLOOKUP($B1001,'Node Details'!$B:$U,C$1,0),"Check"),"")</f>
        <v>0000M0T08-M0T080104</v>
      </c>
      <c r="D1001" s="39" t="str">
        <f>IF($B1001&lt;&gt;"",_xlfn.IFNA(VLOOKUP($B1001,'Node Details'!$B:$U,D$1,0),"Check"),"")</f>
        <v>M0T</v>
      </c>
      <c r="E1001" s="39" t="str">
        <f>IF($B1001&lt;&gt;"",_xlfn.IFNA(VLOOKUP($B1001,'Node Details'!$B:$U,E$1,0),"Check"),"")</f>
        <v>Airtel</v>
      </c>
      <c r="F1001" s="85">
        <v>44946</v>
      </c>
      <c r="G1001" s="82"/>
      <c r="H1001" s="39" t="s">
        <v>2829</v>
      </c>
      <c r="I1001" s="39">
        <v>1</v>
      </c>
      <c r="J1001" s="38">
        <v>50</v>
      </c>
      <c r="K1001" s="39">
        <f t="shared" si="105"/>
        <v>50</v>
      </c>
      <c r="L1001" s="64">
        <v>45105</v>
      </c>
      <c r="M1001" s="82"/>
      <c r="N1001" s="96" t="s">
        <v>577</v>
      </c>
      <c r="O1001" s="94">
        <v>45082</v>
      </c>
      <c r="P1001" s="38">
        <f t="shared" si="106"/>
        <v>50</v>
      </c>
      <c r="Q1001" s="38">
        <f t="shared" si="107"/>
        <v>50</v>
      </c>
      <c r="R1001" s="38"/>
      <c r="S1001" s="25" t="s">
        <v>924</v>
      </c>
      <c r="T1001" s="100">
        <v>45136</v>
      </c>
      <c r="U1001" s="38">
        <f t="shared" si="108"/>
        <v>50</v>
      </c>
      <c r="V1001" s="38">
        <f t="shared" si="109"/>
        <v>1</v>
      </c>
      <c r="W1001" s="82">
        <f t="shared" si="110"/>
        <v>50</v>
      </c>
      <c r="X1001" s="98" t="s">
        <v>95</v>
      </c>
      <c r="Y1001" s="98" t="s">
        <v>89</v>
      </c>
      <c r="Z1001" s="72"/>
      <c r="AA1001" s="72"/>
      <c r="AB1001" t="s">
        <v>100</v>
      </c>
      <c r="AC1001" s="72" t="s">
        <v>101</v>
      </c>
    </row>
    <row r="1002" spans="1:29" ht="15" customHeight="1">
      <c r="A1002" s="38">
        <f t="shared" si="111"/>
        <v>1000</v>
      </c>
      <c r="B1002" s="82" t="s">
        <v>2426</v>
      </c>
      <c r="C1002" s="39" t="str">
        <f>IF($B1002&lt;&gt;"",_xlfn.IFNA(VLOOKUP($B1002,'Node Details'!$B:$U,C$1,0),"Check"),"")</f>
        <v>0000M0T08-M0T080102</v>
      </c>
      <c r="D1002" s="39" t="str">
        <f>IF($B1002&lt;&gt;"",_xlfn.IFNA(VLOOKUP($B1002,'Node Details'!$B:$U,D$1,0),"Check"),"")</f>
        <v>M0T</v>
      </c>
      <c r="E1002" s="39" t="str">
        <f>IF($B1002&lt;&gt;"",_xlfn.IFNA(VLOOKUP($B1002,'Node Details'!$B:$U,E$1,0),"Check"),"")</f>
        <v>Airtel</v>
      </c>
      <c r="F1002" s="85">
        <v>44946</v>
      </c>
      <c r="G1002" s="82"/>
      <c r="H1002" s="39" t="s">
        <v>2828</v>
      </c>
      <c r="I1002" s="39">
        <v>1</v>
      </c>
      <c r="J1002" s="38">
        <v>400</v>
      </c>
      <c r="K1002" s="39">
        <f t="shared" si="105"/>
        <v>400</v>
      </c>
      <c r="L1002" s="64">
        <v>44946</v>
      </c>
      <c r="M1002" s="82"/>
      <c r="N1002" s="96" t="s">
        <v>577</v>
      </c>
      <c r="O1002" s="94">
        <v>45082</v>
      </c>
      <c r="P1002" s="38">
        <f t="shared" si="106"/>
        <v>400</v>
      </c>
      <c r="Q1002" s="38">
        <f t="shared" si="107"/>
        <v>400</v>
      </c>
      <c r="R1002" s="38"/>
      <c r="S1002" s="25" t="s">
        <v>924</v>
      </c>
      <c r="T1002" s="100">
        <v>45136</v>
      </c>
      <c r="U1002" s="38">
        <f t="shared" si="108"/>
        <v>400</v>
      </c>
      <c r="V1002" s="38">
        <f t="shared" si="109"/>
        <v>1</v>
      </c>
      <c r="W1002" s="82">
        <f t="shared" si="110"/>
        <v>400</v>
      </c>
      <c r="X1002" s="98" t="s">
        <v>95</v>
      </c>
      <c r="Y1002" s="98" t="s">
        <v>89</v>
      </c>
      <c r="Z1002" s="72"/>
      <c r="AA1002" s="72"/>
      <c r="AB1002" t="s">
        <v>100</v>
      </c>
      <c r="AC1002" s="72" t="s">
        <v>101</v>
      </c>
    </row>
    <row r="1003" spans="1:29" ht="15" customHeight="1">
      <c r="A1003" s="38">
        <f t="shared" si="111"/>
        <v>1001</v>
      </c>
      <c r="B1003" s="82" t="s">
        <v>987</v>
      </c>
      <c r="C1003" s="39" t="str">
        <f>IF($B1003&lt;&gt;"",_xlfn.IFNA(VLOOKUP($B1003,'Node Details'!$B:$U,C$1,0),"Check"),"")</f>
        <v>0000M0T08-M0T080102</v>
      </c>
      <c r="D1003" s="39" t="str">
        <f>IF($B1003&lt;&gt;"",_xlfn.IFNA(VLOOKUP($B1003,'Node Details'!$B:$U,D$1,0),"Check"),"")</f>
        <v>M0T</v>
      </c>
      <c r="E1003" s="39" t="str">
        <f>IF($B1003&lt;&gt;"",_xlfn.IFNA(VLOOKUP($B1003,'Node Details'!$B:$U,E$1,0),"Check"),"")</f>
        <v>Airtel</v>
      </c>
      <c r="F1003" s="85">
        <v>44946</v>
      </c>
      <c r="G1003" s="82"/>
      <c r="H1003" s="39" t="s">
        <v>2828</v>
      </c>
      <c r="I1003" s="39">
        <v>1</v>
      </c>
      <c r="J1003" s="38">
        <v>400</v>
      </c>
      <c r="K1003" s="39">
        <f t="shared" si="105"/>
        <v>400</v>
      </c>
      <c r="L1003" s="64">
        <v>44946</v>
      </c>
      <c r="M1003" s="82"/>
      <c r="N1003" s="96" t="s">
        <v>577</v>
      </c>
      <c r="O1003" s="94">
        <v>45082</v>
      </c>
      <c r="P1003" s="38">
        <f t="shared" si="106"/>
        <v>400</v>
      </c>
      <c r="Q1003" s="38">
        <f t="shared" si="107"/>
        <v>400</v>
      </c>
      <c r="R1003" s="38"/>
      <c r="S1003" s="25" t="s">
        <v>924</v>
      </c>
      <c r="T1003" s="100">
        <v>45136</v>
      </c>
      <c r="U1003" s="38">
        <f t="shared" si="108"/>
        <v>400</v>
      </c>
      <c r="V1003" s="38">
        <f t="shared" si="109"/>
        <v>1</v>
      </c>
      <c r="W1003" s="82">
        <f t="shared" si="110"/>
        <v>400</v>
      </c>
      <c r="X1003" s="98" t="s">
        <v>95</v>
      </c>
      <c r="Y1003" s="98" t="s">
        <v>89</v>
      </c>
      <c r="Z1003" s="72"/>
      <c r="AA1003" s="72"/>
      <c r="AB1003" t="s">
        <v>100</v>
      </c>
      <c r="AC1003" s="72" t="s">
        <v>101</v>
      </c>
    </row>
    <row r="1004" spans="1:29" ht="15" customHeight="1">
      <c r="A1004" s="38">
        <f t="shared" si="111"/>
        <v>1002</v>
      </c>
      <c r="B1004" s="82" t="s">
        <v>2425</v>
      </c>
      <c r="C1004" s="39" t="str">
        <f>IF($B1004&lt;&gt;"",_xlfn.IFNA(VLOOKUP($B1004,'Node Details'!$B:$U,C$1,0),"Check"),"")</f>
        <v>0000M0T08-M0T080102</v>
      </c>
      <c r="D1004" s="39" t="str">
        <f>IF($B1004&lt;&gt;"",_xlfn.IFNA(VLOOKUP($B1004,'Node Details'!$B:$U,D$1,0),"Check"),"")</f>
        <v>M0T</v>
      </c>
      <c r="E1004" s="39" t="str">
        <f>IF($B1004&lt;&gt;"",_xlfn.IFNA(VLOOKUP($B1004,'Node Details'!$B:$U,E$1,0),"Check"),"")</f>
        <v>Airtel</v>
      </c>
      <c r="F1004" s="85">
        <v>44946</v>
      </c>
      <c r="G1004" s="82"/>
      <c r="H1004" s="39" t="s">
        <v>2828</v>
      </c>
      <c r="I1004" s="39">
        <v>1</v>
      </c>
      <c r="J1004" s="38">
        <v>400</v>
      </c>
      <c r="K1004" s="39">
        <f t="shared" si="105"/>
        <v>400</v>
      </c>
      <c r="L1004" s="64">
        <v>44946</v>
      </c>
      <c r="M1004" s="82"/>
      <c r="N1004" s="96" t="s">
        <v>577</v>
      </c>
      <c r="O1004" s="94">
        <v>45082</v>
      </c>
      <c r="P1004" s="38">
        <f t="shared" si="106"/>
        <v>400</v>
      </c>
      <c r="Q1004" s="38">
        <f t="shared" si="107"/>
        <v>400</v>
      </c>
      <c r="R1004" s="38"/>
      <c r="S1004" s="25" t="s">
        <v>924</v>
      </c>
      <c r="T1004" s="100">
        <v>45136</v>
      </c>
      <c r="U1004" s="38">
        <f t="shared" si="108"/>
        <v>400</v>
      </c>
      <c r="V1004" s="38">
        <f t="shared" si="109"/>
        <v>1</v>
      </c>
      <c r="W1004" s="82">
        <f t="shared" si="110"/>
        <v>400</v>
      </c>
      <c r="X1004" s="98" t="s">
        <v>95</v>
      </c>
      <c r="Y1004" s="98" t="s">
        <v>89</v>
      </c>
      <c r="Z1004" s="72"/>
      <c r="AA1004" s="72"/>
      <c r="AB1004" t="s">
        <v>100</v>
      </c>
      <c r="AC1004" s="72" t="s">
        <v>101</v>
      </c>
    </row>
    <row r="1005" spans="1:29" ht="15" customHeight="1">
      <c r="A1005" s="38">
        <f t="shared" si="111"/>
        <v>1003</v>
      </c>
      <c r="B1005" s="82" t="s">
        <v>990</v>
      </c>
      <c r="C1005" s="39" t="str">
        <f>IF($B1005&lt;&gt;"",_xlfn.IFNA(VLOOKUP($B1005,'Node Details'!$B:$U,C$1,0),"Check"),"")</f>
        <v>0000M0T08-M0T080104</v>
      </c>
      <c r="D1005" s="39" t="str">
        <f>IF($B1005&lt;&gt;"",_xlfn.IFNA(VLOOKUP($B1005,'Node Details'!$B:$U,D$1,0),"Check"),"")</f>
        <v>M0T</v>
      </c>
      <c r="E1005" s="39" t="str">
        <f>IF($B1005&lt;&gt;"",_xlfn.IFNA(VLOOKUP($B1005,'Node Details'!$B:$U,E$1,0),"Check"),"")</f>
        <v>Airtel</v>
      </c>
      <c r="F1005" s="85">
        <v>44946</v>
      </c>
      <c r="G1005" s="82"/>
      <c r="H1005" s="39" t="s">
        <v>2828</v>
      </c>
      <c r="I1005" s="39">
        <v>1</v>
      </c>
      <c r="J1005" s="38">
        <v>400</v>
      </c>
      <c r="K1005" s="39">
        <f t="shared" si="105"/>
        <v>400</v>
      </c>
      <c r="L1005" s="64">
        <v>45105</v>
      </c>
      <c r="M1005" s="82"/>
      <c r="N1005" s="96" t="s">
        <v>577</v>
      </c>
      <c r="O1005" s="94">
        <v>45082</v>
      </c>
      <c r="P1005" s="38">
        <f t="shared" si="106"/>
        <v>400</v>
      </c>
      <c r="Q1005" s="38">
        <f t="shared" si="107"/>
        <v>400</v>
      </c>
      <c r="R1005" s="38"/>
      <c r="S1005" s="25" t="s">
        <v>924</v>
      </c>
      <c r="T1005" s="100">
        <v>45136</v>
      </c>
      <c r="U1005" s="38">
        <f t="shared" si="108"/>
        <v>400</v>
      </c>
      <c r="V1005" s="38">
        <f t="shared" si="109"/>
        <v>1</v>
      </c>
      <c r="W1005" s="82">
        <f t="shared" si="110"/>
        <v>400</v>
      </c>
      <c r="X1005" s="98" t="s">
        <v>95</v>
      </c>
      <c r="Y1005" s="98" t="s">
        <v>89</v>
      </c>
      <c r="Z1005" s="72"/>
      <c r="AA1005" s="72"/>
      <c r="AB1005" t="s">
        <v>100</v>
      </c>
      <c r="AC1005" s="72" t="s">
        <v>101</v>
      </c>
    </row>
    <row r="1006" spans="1:29" ht="15" customHeight="1">
      <c r="A1006" s="38">
        <f t="shared" si="111"/>
        <v>1004</v>
      </c>
      <c r="B1006" s="82" t="s">
        <v>984</v>
      </c>
      <c r="C1006" s="39" t="str">
        <f>IF($B1006&lt;&gt;"",_xlfn.IFNA(VLOOKUP($B1006,'Node Details'!$B:$U,C$1,0),"Check"),"")</f>
        <v>0000M0T07-M0T070105</v>
      </c>
      <c r="D1006" s="39" t="str">
        <f>IF($B1006&lt;&gt;"",_xlfn.IFNA(VLOOKUP($B1006,'Node Details'!$B:$U,D$1,0),"Check"),"")</f>
        <v>M0T</v>
      </c>
      <c r="E1006" s="39" t="str">
        <f>IF($B1006&lt;&gt;"",_xlfn.IFNA(VLOOKUP($B1006,'Node Details'!$B:$U,E$1,0),"Check"),"")</f>
        <v>Airtel</v>
      </c>
      <c r="F1006" s="85">
        <v>44946</v>
      </c>
      <c r="G1006" s="82"/>
      <c r="H1006" s="39" t="s">
        <v>2828</v>
      </c>
      <c r="I1006" s="39">
        <v>1</v>
      </c>
      <c r="J1006" s="38">
        <v>400</v>
      </c>
      <c r="K1006" s="39">
        <f t="shared" si="105"/>
        <v>400</v>
      </c>
      <c r="L1006" s="64">
        <v>45105</v>
      </c>
      <c r="M1006" s="82"/>
      <c r="N1006" s="96" t="s">
        <v>577</v>
      </c>
      <c r="O1006" s="94">
        <v>45082</v>
      </c>
      <c r="P1006" s="38">
        <f t="shared" si="106"/>
        <v>400</v>
      </c>
      <c r="Q1006" s="38">
        <f t="shared" si="107"/>
        <v>400</v>
      </c>
      <c r="R1006" s="38"/>
      <c r="S1006" s="25" t="s">
        <v>924</v>
      </c>
      <c r="T1006" s="100">
        <v>45136</v>
      </c>
      <c r="U1006" s="38">
        <f t="shared" si="108"/>
        <v>400</v>
      </c>
      <c r="V1006" s="38">
        <f t="shared" si="109"/>
        <v>1</v>
      </c>
      <c r="W1006" s="82">
        <f t="shared" si="110"/>
        <v>400</v>
      </c>
      <c r="X1006" s="98" t="s">
        <v>95</v>
      </c>
      <c r="Y1006" s="98" t="s">
        <v>89</v>
      </c>
      <c r="Z1006" s="72"/>
      <c r="AA1006" s="72"/>
      <c r="AB1006" t="s">
        <v>100</v>
      </c>
      <c r="AC1006" s="72" t="s">
        <v>101</v>
      </c>
    </row>
    <row r="1007" spans="1:29" ht="15" customHeight="1">
      <c r="A1007" s="38">
        <f t="shared" si="111"/>
        <v>1005</v>
      </c>
      <c r="B1007" s="82" t="s">
        <v>899</v>
      </c>
      <c r="C1007" s="39" t="str">
        <f>IF($B1007&lt;&gt;"",_xlfn.IFNA(VLOOKUP($B1007,'Node Details'!$B:$U,C$1,0),"Check"),"")</f>
        <v>000DCLM0T-0000M0T08</v>
      </c>
      <c r="D1007" s="39" t="str">
        <f>IF($B1007&lt;&gt;"",_xlfn.IFNA(VLOOKUP($B1007,'Node Details'!$B:$U,D$1,0),"Check"),"")</f>
        <v>M0T</v>
      </c>
      <c r="E1007" s="39" t="str">
        <f>IF($B1007&lt;&gt;"",_xlfn.IFNA(VLOOKUP($B1007,'Node Details'!$B:$U,E$1,0),"Check"),"")</f>
        <v>Airtel</v>
      </c>
      <c r="F1007" s="85">
        <v>44946</v>
      </c>
      <c r="G1007" s="82"/>
      <c r="H1007" s="39" t="s">
        <v>2825</v>
      </c>
      <c r="I1007" s="39">
        <v>1</v>
      </c>
      <c r="J1007" s="38">
        <v>400</v>
      </c>
      <c r="K1007" s="39">
        <f t="shared" si="105"/>
        <v>400</v>
      </c>
      <c r="L1007" s="64">
        <v>44946</v>
      </c>
      <c r="M1007" s="82"/>
      <c r="N1007" s="96" t="s">
        <v>577</v>
      </c>
      <c r="O1007" s="94">
        <v>45082</v>
      </c>
      <c r="P1007" s="38">
        <f t="shared" si="106"/>
        <v>400</v>
      </c>
      <c r="Q1007" s="38">
        <f t="shared" si="107"/>
        <v>400</v>
      </c>
      <c r="R1007" s="38"/>
      <c r="S1007" s="25" t="s">
        <v>924</v>
      </c>
      <c r="T1007" s="100">
        <v>45136</v>
      </c>
      <c r="U1007" s="38">
        <f t="shared" si="108"/>
        <v>400</v>
      </c>
      <c r="V1007" s="38">
        <f t="shared" si="109"/>
        <v>1</v>
      </c>
      <c r="W1007" s="82">
        <f t="shared" si="110"/>
        <v>400</v>
      </c>
      <c r="X1007" s="98" t="s">
        <v>95</v>
      </c>
      <c r="Y1007" s="98" t="s">
        <v>89</v>
      </c>
      <c r="Z1007" s="72"/>
      <c r="AA1007" s="72"/>
      <c r="AB1007" t="s">
        <v>100</v>
      </c>
      <c r="AC1007" s="72" t="s">
        <v>101</v>
      </c>
    </row>
    <row r="1008" spans="1:29" ht="15" customHeight="1">
      <c r="A1008" s="38">
        <f t="shared" si="111"/>
        <v>1006</v>
      </c>
      <c r="B1008" s="82" t="s">
        <v>890</v>
      </c>
      <c r="C1008" s="39" t="str">
        <f>IF($B1008&lt;&gt;"",_xlfn.IFNA(VLOOKUP($B1008,'Node Details'!$B:$U,C$1,0),"Check"),"")</f>
        <v>000DCLM0T-0000M0T03</v>
      </c>
      <c r="D1008" s="39" t="str">
        <f>IF($B1008&lt;&gt;"",_xlfn.IFNA(VLOOKUP($B1008,'Node Details'!$B:$U,D$1,0),"Check"),"")</f>
        <v>M0T</v>
      </c>
      <c r="E1008" s="39" t="str">
        <f>IF($B1008&lt;&gt;"",_xlfn.IFNA(VLOOKUP($B1008,'Node Details'!$B:$U,E$1,0),"Check"),"")</f>
        <v>Airtel</v>
      </c>
      <c r="F1008" s="85">
        <v>44946</v>
      </c>
      <c r="G1008" s="82"/>
      <c r="H1008" s="82" t="s">
        <v>2831</v>
      </c>
      <c r="I1008" s="38">
        <v>48</v>
      </c>
      <c r="J1008" s="38">
        <v>70</v>
      </c>
      <c r="K1008" s="39">
        <f t="shared" si="105"/>
        <v>3360</v>
      </c>
      <c r="L1008" s="64">
        <v>44946</v>
      </c>
      <c r="M1008" s="82"/>
      <c r="N1008" s="96" t="s">
        <v>577</v>
      </c>
      <c r="O1008" s="94">
        <v>45082</v>
      </c>
      <c r="P1008" s="38">
        <f t="shared" si="106"/>
        <v>70</v>
      </c>
      <c r="Q1008" s="38">
        <f t="shared" si="107"/>
        <v>3360</v>
      </c>
      <c r="R1008" s="38"/>
      <c r="S1008" s="25" t="s">
        <v>924</v>
      </c>
      <c r="T1008" s="100">
        <v>45136</v>
      </c>
      <c r="U1008" s="38">
        <f t="shared" si="108"/>
        <v>70</v>
      </c>
      <c r="V1008" s="38">
        <f t="shared" si="109"/>
        <v>48</v>
      </c>
      <c r="W1008" s="82">
        <f t="shared" si="110"/>
        <v>3360</v>
      </c>
      <c r="X1008" s="98" t="s">
        <v>95</v>
      </c>
      <c r="Y1008" s="98" t="s">
        <v>89</v>
      </c>
      <c r="Z1008" s="72"/>
      <c r="AA1008" s="72"/>
      <c r="AB1008" t="s">
        <v>100</v>
      </c>
      <c r="AC1008" s="72" t="s">
        <v>101</v>
      </c>
    </row>
    <row r="1009" spans="1:29" ht="15" customHeight="1">
      <c r="A1009" s="38">
        <f t="shared" si="111"/>
        <v>1007</v>
      </c>
      <c r="B1009" s="82" t="s">
        <v>904</v>
      </c>
      <c r="C1009" s="39" t="str">
        <f>IF($B1009&lt;&gt;"",_xlfn.IFNA(VLOOKUP($B1009,'Node Details'!$B:$U,C$1,0),"Check"),"")</f>
        <v>0000M0T01-M0T010101</v>
      </c>
      <c r="D1009" s="39" t="str">
        <f>IF($B1009&lt;&gt;"",_xlfn.IFNA(VLOOKUP($B1009,'Node Details'!$B:$U,D$1,0),"Check"),"")</f>
        <v>M0T</v>
      </c>
      <c r="E1009" s="39" t="str">
        <f>IF($B1009&lt;&gt;"",_xlfn.IFNA(VLOOKUP($B1009,'Node Details'!$B:$U,E$1,0),"Check"),"")</f>
        <v>Airtel</v>
      </c>
      <c r="F1009" s="85">
        <v>44946</v>
      </c>
      <c r="G1009" s="82"/>
      <c r="H1009" s="82" t="s">
        <v>2831</v>
      </c>
      <c r="I1009" s="86">
        <v>13</v>
      </c>
      <c r="J1009" s="38">
        <v>70</v>
      </c>
      <c r="K1009" s="39">
        <f t="shared" si="105"/>
        <v>910</v>
      </c>
      <c r="L1009" s="64">
        <v>44946</v>
      </c>
      <c r="M1009" s="82"/>
      <c r="N1009" s="96" t="s">
        <v>577</v>
      </c>
      <c r="O1009" s="94">
        <v>45082</v>
      </c>
      <c r="P1009" s="38">
        <f t="shared" si="106"/>
        <v>70</v>
      </c>
      <c r="Q1009" s="38">
        <f t="shared" si="107"/>
        <v>910</v>
      </c>
      <c r="R1009" s="38"/>
      <c r="S1009" s="25" t="s">
        <v>924</v>
      </c>
      <c r="T1009" s="100">
        <v>45136</v>
      </c>
      <c r="U1009" s="38">
        <f t="shared" si="108"/>
        <v>70</v>
      </c>
      <c r="V1009" s="38">
        <f t="shared" si="109"/>
        <v>13</v>
      </c>
      <c r="W1009" s="82">
        <f t="shared" si="110"/>
        <v>910</v>
      </c>
      <c r="X1009" s="98" t="s">
        <v>95</v>
      </c>
      <c r="Y1009" s="98" t="s">
        <v>89</v>
      </c>
      <c r="Z1009" s="72"/>
      <c r="AA1009" s="72"/>
      <c r="AB1009" t="s">
        <v>100</v>
      </c>
      <c r="AC1009" s="72" t="s">
        <v>101</v>
      </c>
    </row>
    <row r="1010" spans="1:29" ht="15" customHeight="1">
      <c r="A1010" s="38">
        <f t="shared" si="111"/>
        <v>1008</v>
      </c>
      <c r="B1010" s="82" t="s">
        <v>906</v>
      </c>
      <c r="C1010" s="39" t="str">
        <f>IF($B1010&lt;&gt;"",_xlfn.IFNA(VLOOKUP($B1010,'Node Details'!$B:$U,C$1,0),"Check"),"")</f>
        <v>0000M0T01-M0T010102</v>
      </c>
      <c r="D1010" s="39" t="str">
        <f>IF($B1010&lt;&gt;"",_xlfn.IFNA(VLOOKUP($B1010,'Node Details'!$B:$U,D$1,0),"Check"),"")</f>
        <v>M0T</v>
      </c>
      <c r="E1010" s="39" t="str">
        <f>IF($B1010&lt;&gt;"",_xlfn.IFNA(VLOOKUP($B1010,'Node Details'!$B:$U,E$1,0),"Check"),"")</f>
        <v>Airtel</v>
      </c>
      <c r="F1010" s="85">
        <v>44946</v>
      </c>
      <c r="G1010" s="82"/>
      <c r="H1010" s="82" t="s">
        <v>2831</v>
      </c>
      <c r="I1010" s="86">
        <v>6</v>
      </c>
      <c r="J1010" s="38">
        <v>70</v>
      </c>
      <c r="K1010" s="39">
        <f t="shared" si="105"/>
        <v>420</v>
      </c>
      <c r="L1010" s="64">
        <v>44946</v>
      </c>
      <c r="M1010" s="82"/>
      <c r="N1010" s="96" t="s">
        <v>577</v>
      </c>
      <c r="O1010" s="94">
        <v>45082</v>
      </c>
      <c r="P1010" s="38">
        <f t="shared" si="106"/>
        <v>70</v>
      </c>
      <c r="Q1010" s="38">
        <f t="shared" si="107"/>
        <v>420</v>
      </c>
      <c r="R1010" s="38"/>
      <c r="S1010" s="25" t="s">
        <v>924</v>
      </c>
      <c r="T1010" s="100">
        <v>45136</v>
      </c>
      <c r="U1010" s="38">
        <f t="shared" si="108"/>
        <v>70</v>
      </c>
      <c r="V1010" s="38">
        <f t="shared" si="109"/>
        <v>6</v>
      </c>
      <c r="W1010" s="82">
        <f t="shared" si="110"/>
        <v>420</v>
      </c>
      <c r="X1010" s="98" t="s">
        <v>95</v>
      </c>
      <c r="Y1010" s="98" t="s">
        <v>89</v>
      </c>
      <c r="Z1010" s="72"/>
      <c r="AA1010" s="72"/>
      <c r="AB1010" t="s">
        <v>100</v>
      </c>
      <c r="AC1010" s="72" t="s">
        <v>101</v>
      </c>
    </row>
    <row r="1011" spans="1:29" ht="15" customHeight="1">
      <c r="A1011" s="38">
        <f t="shared" si="111"/>
        <v>1009</v>
      </c>
      <c r="B1011" s="82" t="s">
        <v>2392</v>
      </c>
      <c r="C1011" s="39" t="str">
        <f>IF($B1011&lt;&gt;"",_xlfn.IFNA(VLOOKUP($B1011,'Node Details'!$B:$U,C$1,0),"Check"),"")</f>
        <v>0000M0T01-M0T010106</v>
      </c>
      <c r="D1011" s="39" t="str">
        <f>IF($B1011&lt;&gt;"",_xlfn.IFNA(VLOOKUP($B1011,'Node Details'!$B:$U,D$1,0),"Check"),"")</f>
        <v>M0T</v>
      </c>
      <c r="E1011" s="39" t="str">
        <f>IF($B1011&lt;&gt;"",_xlfn.IFNA(VLOOKUP($B1011,'Node Details'!$B:$U,E$1,0),"Check"),"")</f>
        <v>Airtel</v>
      </c>
      <c r="F1011" s="85">
        <v>44946</v>
      </c>
      <c r="G1011" s="82"/>
      <c r="H1011" s="82" t="s">
        <v>2831</v>
      </c>
      <c r="I1011" s="86">
        <v>6</v>
      </c>
      <c r="J1011" s="38">
        <v>70</v>
      </c>
      <c r="K1011" s="39">
        <f t="shared" si="105"/>
        <v>420</v>
      </c>
      <c r="L1011" s="64">
        <v>44946</v>
      </c>
      <c r="M1011" s="82"/>
      <c r="N1011" s="96" t="s">
        <v>577</v>
      </c>
      <c r="O1011" s="94">
        <v>45082</v>
      </c>
      <c r="P1011" s="38">
        <f t="shared" si="106"/>
        <v>70</v>
      </c>
      <c r="Q1011" s="38">
        <f t="shared" si="107"/>
        <v>420</v>
      </c>
      <c r="R1011" s="38"/>
      <c r="S1011" s="25" t="s">
        <v>924</v>
      </c>
      <c r="T1011" s="100">
        <v>45136</v>
      </c>
      <c r="U1011" s="38">
        <f t="shared" si="108"/>
        <v>70</v>
      </c>
      <c r="V1011" s="38">
        <f t="shared" si="109"/>
        <v>6</v>
      </c>
      <c r="W1011" s="82">
        <f t="shared" si="110"/>
        <v>420</v>
      </c>
      <c r="X1011" s="98" t="s">
        <v>95</v>
      </c>
      <c r="Y1011" s="98" t="s">
        <v>89</v>
      </c>
      <c r="Z1011" s="72"/>
      <c r="AA1011" s="72"/>
      <c r="AB1011" t="s">
        <v>100</v>
      </c>
      <c r="AC1011" s="72" t="s">
        <v>101</v>
      </c>
    </row>
    <row r="1012" spans="1:29" ht="15" customHeight="1">
      <c r="A1012" s="38">
        <f t="shared" si="111"/>
        <v>1010</v>
      </c>
      <c r="B1012" s="82" t="s">
        <v>917</v>
      </c>
      <c r="C1012" s="39" t="str">
        <f>IF($B1012&lt;&gt;"",_xlfn.IFNA(VLOOKUP($B1012,'Node Details'!$B:$U,C$1,0),"Check"),"")</f>
        <v>0000M0T02-M0T020101</v>
      </c>
      <c r="D1012" s="39" t="str">
        <f>IF($B1012&lt;&gt;"",_xlfn.IFNA(VLOOKUP($B1012,'Node Details'!$B:$U,D$1,0),"Check"),"")</f>
        <v>M0T</v>
      </c>
      <c r="E1012" s="39" t="str">
        <f>IF($B1012&lt;&gt;"",_xlfn.IFNA(VLOOKUP($B1012,'Node Details'!$B:$U,E$1,0),"Check"),"")</f>
        <v>Airtel</v>
      </c>
      <c r="F1012" s="85">
        <v>44946</v>
      </c>
      <c r="G1012" s="82"/>
      <c r="H1012" s="82" t="s">
        <v>2831</v>
      </c>
      <c r="I1012" s="86">
        <v>12</v>
      </c>
      <c r="J1012" s="38">
        <v>70</v>
      </c>
      <c r="K1012" s="39">
        <f t="shared" si="105"/>
        <v>840</v>
      </c>
      <c r="L1012" s="64">
        <v>44946</v>
      </c>
      <c r="M1012" s="82"/>
      <c r="N1012" s="96" t="s">
        <v>577</v>
      </c>
      <c r="O1012" s="94">
        <v>45082</v>
      </c>
      <c r="P1012" s="38">
        <f t="shared" si="106"/>
        <v>70</v>
      </c>
      <c r="Q1012" s="38">
        <f t="shared" si="107"/>
        <v>840</v>
      </c>
      <c r="R1012" s="38"/>
      <c r="S1012" s="25" t="s">
        <v>924</v>
      </c>
      <c r="T1012" s="100">
        <v>45136</v>
      </c>
      <c r="U1012" s="38">
        <f t="shared" si="108"/>
        <v>70</v>
      </c>
      <c r="V1012" s="38">
        <f t="shared" si="109"/>
        <v>12</v>
      </c>
      <c r="W1012" s="82">
        <f t="shared" si="110"/>
        <v>840</v>
      </c>
      <c r="X1012" s="98" t="s">
        <v>95</v>
      </c>
      <c r="Y1012" s="98" t="s">
        <v>89</v>
      </c>
      <c r="Z1012" s="72"/>
      <c r="AA1012" s="72"/>
      <c r="AB1012" t="s">
        <v>100</v>
      </c>
      <c r="AC1012" s="72" t="s">
        <v>101</v>
      </c>
    </row>
    <row r="1013" spans="1:29" ht="15" customHeight="1">
      <c r="A1013" s="38">
        <f t="shared" si="111"/>
        <v>1011</v>
      </c>
      <c r="B1013" s="82" t="s">
        <v>1027</v>
      </c>
      <c r="C1013" s="39" t="str">
        <f>IF($B1013&lt;&gt;"",_xlfn.IFNA(VLOOKUP($B1013,'Node Details'!$B:$U,C$1,0),"Check"),"")</f>
        <v>000000S8P-0000S8P14</v>
      </c>
      <c r="D1013" s="39" t="str">
        <f>IF($B1013&lt;&gt;"",_xlfn.IFNA(VLOOKUP($B1013,'Node Details'!$B:$U,D$1,0),"Check"),"")</f>
        <v>S8P</v>
      </c>
      <c r="E1013" s="39" t="str">
        <f>IF($B1013&lt;&gt;"",_xlfn.IFNA(VLOOKUP($B1013,'Node Details'!$B:$U,E$1,0),"Check"),"")</f>
        <v>Airtel</v>
      </c>
      <c r="F1013" s="85">
        <v>45169</v>
      </c>
      <c r="G1013" s="82"/>
      <c r="H1013" s="39" t="s">
        <v>2825</v>
      </c>
      <c r="I1013" s="39">
        <v>1</v>
      </c>
      <c r="J1013" s="38">
        <v>1000</v>
      </c>
      <c r="K1013" s="39">
        <f t="shared" si="105"/>
        <v>1000</v>
      </c>
      <c r="L1013" s="64">
        <v>45062.779027777768</v>
      </c>
      <c r="M1013" s="82"/>
      <c r="N1013" s="98" t="s">
        <v>1001</v>
      </c>
      <c r="O1013" s="99">
        <v>45114</v>
      </c>
      <c r="P1013" s="38">
        <f t="shared" si="106"/>
        <v>1000</v>
      </c>
      <c r="Q1013" s="38">
        <f t="shared" si="107"/>
        <v>1000</v>
      </c>
      <c r="R1013" s="38"/>
      <c r="S1013" s="25" t="s">
        <v>1002</v>
      </c>
      <c r="T1013" s="100">
        <v>45190</v>
      </c>
      <c r="U1013" s="38">
        <f t="shared" si="108"/>
        <v>1000</v>
      </c>
      <c r="V1013" s="38">
        <f t="shared" si="109"/>
        <v>1</v>
      </c>
      <c r="W1013" s="82">
        <f t="shared" si="110"/>
        <v>1000</v>
      </c>
      <c r="X1013" s="98" t="s">
        <v>2834</v>
      </c>
      <c r="Y1013" s="98" t="s">
        <v>89</v>
      </c>
      <c r="Z1013" s="72"/>
      <c r="AA1013" s="72"/>
      <c r="AB1013" t="s">
        <v>1003</v>
      </c>
      <c r="AC1013" s="72" t="s">
        <v>101</v>
      </c>
    </row>
    <row r="1014" spans="1:29" ht="15" customHeight="1">
      <c r="A1014" s="38">
        <f t="shared" si="111"/>
        <v>1012</v>
      </c>
      <c r="B1014" s="82" t="s">
        <v>1029</v>
      </c>
      <c r="C1014" s="39" t="str">
        <f>IF($B1014&lt;&gt;"",_xlfn.IFNA(VLOOKUP($B1014,'Node Details'!$B:$U,C$1,0),"Check"),"")</f>
        <v>0000S8P01-S8P010101</v>
      </c>
      <c r="D1014" s="39" t="str">
        <f>IF($B1014&lt;&gt;"",_xlfn.IFNA(VLOOKUP($B1014,'Node Details'!$B:$U,D$1,0),"Check"),"")</f>
        <v>S8P</v>
      </c>
      <c r="E1014" s="39" t="str">
        <f>IF($B1014&lt;&gt;"",_xlfn.IFNA(VLOOKUP($B1014,'Node Details'!$B:$U,E$1,0),"Check"),"")</f>
        <v>Airtel</v>
      </c>
      <c r="F1014" s="85">
        <v>45169</v>
      </c>
      <c r="G1014" s="82"/>
      <c r="H1014" s="39" t="s">
        <v>2828</v>
      </c>
      <c r="I1014" s="39">
        <v>1</v>
      </c>
      <c r="J1014" s="38">
        <v>1000</v>
      </c>
      <c r="K1014" s="39">
        <f t="shared" si="105"/>
        <v>1000</v>
      </c>
      <c r="L1014" s="64">
        <v>45062.779027777768</v>
      </c>
      <c r="M1014" s="82"/>
      <c r="N1014" s="98" t="s">
        <v>1001</v>
      </c>
      <c r="O1014" s="99">
        <v>45114</v>
      </c>
      <c r="P1014" s="38">
        <f t="shared" si="106"/>
        <v>1000</v>
      </c>
      <c r="Q1014" s="38">
        <f t="shared" si="107"/>
        <v>1000</v>
      </c>
      <c r="R1014" s="38"/>
      <c r="S1014" s="25" t="s">
        <v>1002</v>
      </c>
      <c r="T1014" s="100">
        <v>45190</v>
      </c>
      <c r="U1014" s="38">
        <f t="shared" si="108"/>
        <v>1000</v>
      </c>
      <c r="V1014" s="38">
        <f t="shared" si="109"/>
        <v>1</v>
      </c>
      <c r="W1014" s="82">
        <f t="shared" si="110"/>
        <v>1000</v>
      </c>
      <c r="X1014" s="98" t="s">
        <v>2834</v>
      </c>
      <c r="Y1014" s="98" t="s">
        <v>89</v>
      </c>
      <c r="Z1014" s="72"/>
      <c r="AA1014" s="72"/>
      <c r="AB1014" t="s">
        <v>1003</v>
      </c>
      <c r="AC1014" s="72" t="s">
        <v>101</v>
      </c>
    </row>
    <row r="1015" spans="1:29" ht="15" customHeight="1">
      <c r="A1015" s="38">
        <f t="shared" si="111"/>
        <v>1013</v>
      </c>
      <c r="B1015" s="82" t="s">
        <v>2428</v>
      </c>
      <c r="C1015" s="39" t="str">
        <f>IF($B1015&lt;&gt;"",_xlfn.IFNA(VLOOKUP($B1015,'Node Details'!$B:$U,C$1,0),"Check"),"")</f>
        <v>0000S8P01-S8P010106</v>
      </c>
      <c r="D1015" s="39" t="str">
        <f>IF($B1015&lt;&gt;"",_xlfn.IFNA(VLOOKUP($B1015,'Node Details'!$B:$U,D$1,0),"Check"),"")</f>
        <v>S8P</v>
      </c>
      <c r="E1015" s="39" t="str">
        <f>IF($B1015&lt;&gt;"",_xlfn.IFNA(VLOOKUP($B1015,'Node Details'!$B:$U,E$1,0),"Check"),"")</f>
        <v>Airtel</v>
      </c>
      <c r="F1015" s="85">
        <v>45169</v>
      </c>
      <c r="G1015" s="82"/>
      <c r="H1015" s="39" t="s">
        <v>2828</v>
      </c>
      <c r="I1015" s="39">
        <v>1</v>
      </c>
      <c r="J1015" s="38">
        <v>1000</v>
      </c>
      <c r="K1015" s="39">
        <f t="shared" si="105"/>
        <v>1000</v>
      </c>
      <c r="L1015" s="64">
        <v>45062.797199074077</v>
      </c>
      <c r="M1015" s="82"/>
      <c r="N1015" s="98" t="s">
        <v>1001</v>
      </c>
      <c r="O1015" s="99">
        <v>45114</v>
      </c>
      <c r="P1015" s="38">
        <f t="shared" si="106"/>
        <v>1000</v>
      </c>
      <c r="Q1015" s="38">
        <f t="shared" si="107"/>
        <v>1000</v>
      </c>
      <c r="R1015" s="38"/>
      <c r="S1015" s="25" t="s">
        <v>1002</v>
      </c>
      <c r="T1015" s="100">
        <v>45190</v>
      </c>
      <c r="U1015" s="38">
        <f t="shared" si="108"/>
        <v>1000</v>
      </c>
      <c r="V1015" s="38">
        <f t="shared" si="109"/>
        <v>1</v>
      </c>
      <c r="W1015" s="82">
        <f t="shared" si="110"/>
        <v>1000</v>
      </c>
      <c r="X1015" s="98" t="s">
        <v>2834</v>
      </c>
      <c r="Y1015" s="98" t="s">
        <v>89</v>
      </c>
      <c r="Z1015" s="72"/>
      <c r="AA1015" s="72"/>
      <c r="AB1015" t="s">
        <v>1003</v>
      </c>
      <c r="AC1015" s="72" t="s">
        <v>101</v>
      </c>
    </row>
    <row r="1016" spans="1:29" ht="15" customHeight="1">
      <c r="A1016" s="38">
        <f t="shared" si="111"/>
        <v>1014</v>
      </c>
      <c r="B1016" s="82" t="s">
        <v>1034</v>
      </c>
      <c r="C1016" s="39" t="str">
        <f>IF($B1016&lt;&gt;"",_xlfn.IFNA(VLOOKUP($B1016,'Node Details'!$B:$U,C$1,0),"Check"),"")</f>
        <v>0000S8P01-S8P010106</v>
      </c>
      <c r="D1016" s="39" t="str">
        <f>IF($B1016&lt;&gt;"",_xlfn.IFNA(VLOOKUP($B1016,'Node Details'!$B:$U,D$1,0),"Check"),"")</f>
        <v>S8P</v>
      </c>
      <c r="E1016" s="39" t="str">
        <f>IF($B1016&lt;&gt;"",_xlfn.IFNA(VLOOKUP($B1016,'Node Details'!$B:$U,E$1,0),"Check"),"")</f>
        <v>Airtel</v>
      </c>
      <c r="F1016" s="85">
        <v>45169</v>
      </c>
      <c r="G1016" s="82"/>
      <c r="H1016" s="39" t="s">
        <v>2828</v>
      </c>
      <c r="I1016" s="39">
        <v>1</v>
      </c>
      <c r="J1016" s="38">
        <v>1000</v>
      </c>
      <c r="K1016" s="39">
        <f t="shared" si="105"/>
        <v>1000</v>
      </c>
      <c r="L1016" s="64">
        <v>45062.797199074077</v>
      </c>
      <c r="M1016" s="82"/>
      <c r="N1016" s="98" t="s">
        <v>1001</v>
      </c>
      <c r="O1016" s="99">
        <v>45114</v>
      </c>
      <c r="P1016" s="38">
        <f t="shared" si="106"/>
        <v>1000</v>
      </c>
      <c r="Q1016" s="38">
        <f t="shared" si="107"/>
        <v>1000</v>
      </c>
      <c r="R1016" s="38"/>
      <c r="S1016" s="25" t="s">
        <v>1002</v>
      </c>
      <c r="T1016" s="100">
        <v>45190</v>
      </c>
      <c r="U1016" s="38">
        <f t="shared" si="108"/>
        <v>1000</v>
      </c>
      <c r="V1016" s="38">
        <f t="shared" si="109"/>
        <v>1</v>
      </c>
      <c r="W1016" s="82">
        <f t="shared" si="110"/>
        <v>1000</v>
      </c>
      <c r="X1016" s="98" t="s">
        <v>2834</v>
      </c>
      <c r="Y1016" s="98" t="s">
        <v>89</v>
      </c>
      <c r="Z1016" s="72"/>
      <c r="AA1016" s="72"/>
      <c r="AB1016" t="s">
        <v>1003</v>
      </c>
      <c r="AC1016" s="72" t="s">
        <v>101</v>
      </c>
    </row>
    <row r="1017" spans="1:29" ht="15" customHeight="1">
      <c r="A1017" s="38">
        <f t="shared" si="111"/>
        <v>1015</v>
      </c>
      <c r="B1017" s="82" t="s">
        <v>2430</v>
      </c>
      <c r="C1017" s="39" t="str">
        <f>IF($B1017&lt;&gt;"",_xlfn.IFNA(VLOOKUP($B1017,'Node Details'!$B:$U,C$1,0),"Check"),"")</f>
        <v>0000S8P01-S8P010106</v>
      </c>
      <c r="D1017" s="39" t="str">
        <f>IF($B1017&lt;&gt;"",_xlfn.IFNA(VLOOKUP($B1017,'Node Details'!$B:$U,D$1,0),"Check"),"")</f>
        <v>S8P</v>
      </c>
      <c r="E1017" s="39" t="str">
        <f>IF($B1017&lt;&gt;"",_xlfn.IFNA(VLOOKUP($B1017,'Node Details'!$B:$U,E$1,0),"Check"),"")</f>
        <v>Airtel</v>
      </c>
      <c r="F1017" s="85">
        <v>45169</v>
      </c>
      <c r="G1017" s="82"/>
      <c r="H1017" s="39" t="s">
        <v>2828</v>
      </c>
      <c r="I1017" s="39">
        <v>1</v>
      </c>
      <c r="J1017" s="38">
        <v>1000</v>
      </c>
      <c r="K1017" s="39">
        <f t="shared" si="105"/>
        <v>1000</v>
      </c>
      <c r="L1017" s="64">
        <v>45062.797199074077</v>
      </c>
      <c r="M1017" s="82"/>
      <c r="N1017" s="98" t="s">
        <v>1001</v>
      </c>
      <c r="O1017" s="99">
        <v>45114</v>
      </c>
      <c r="P1017" s="38">
        <f t="shared" si="106"/>
        <v>1000</v>
      </c>
      <c r="Q1017" s="38">
        <f t="shared" si="107"/>
        <v>1000</v>
      </c>
      <c r="R1017" s="38"/>
      <c r="S1017" s="25" t="s">
        <v>1002</v>
      </c>
      <c r="T1017" s="100">
        <v>45190</v>
      </c>
      <c r="U1017" s="38">
        <f t="shared" si="108"/>
        <v>1000</v>
      </c>
      <c r="V1017" s="38">
        <f t="shared" si="109"/>
        <v>1</v>
      </c>
      <c r="W1017" s="82">
        <f t="shared" si="110"/>
        <v>1000</v>
      </c>
      <c r="X1017" s="98" t="s">
        <v>2834</v>
      </c>
      <c r="Y1017" s="98" t="s">
        <v>89</v>
      </c>
      <c r="Z1017" s="72"/>
      <c r="AA1017" s="72"/>
      <c r="AB1017" t="s">
        <v>1003</v>
      </c>
      <c r="AC1017" s="72" t="s">
        <v>101</v>
      </c>
    </row>
    <row r="1018" spans="1:29" ht="15" customHeight="1">
      <c r="A1018" s="38">
        <f t="shared" si="111"/>
        <v>1016</v>
      </c>
      <c r="B1018" s="82" t="s">
        <v>2432</v>
      </c>
      <c r="C1018" s="39" t="str">
        <f>IF($B1018&lt;&gt;"",_xlfn.IFNA(VLOOKUP($B1018,'Node Details'!$B:$U,C$1,0),"Check"),"")</f>
        <v>0000S8P01-S8P010106</v>
      </c>
      <c r="D1018" s="39" t="str">
        <f>IF($B1018&lt;&gt;"",_xlfn.IFNA(VLOOKUP($B1018,'Node Details'!$B:$U,D$1,0),"Check"),"")</f>
        <v>S8P</v>
      </c>
      <c r="E1018" s="39" t="str">
        <f>IF($B1018&lt;&gt;"",_xlfn.IFNA(VLOOKUP($B1018,'Node Details'!$B:$U,E$1,0),"Check"),"")</f>
        <v>Airtel</v>
      </c>
      <c r="F1018" s="85">
        <v>45169</v>
      </c>
      <c r="G1018" s="82"/>
      <c r="H1018" s="39" t="s">
        <v>2828</v>
      </c>
      <c r="I1018" s="39">
        <v>1</v>
      </c>
      <c r="J1018" s="38">
        <v>1000</v>
      </c>
      <c r="K1018" s="39">
        <f t="shared" si="105"/>
        <v>1000</v>
      </c>
      <c r="L1018" s="64">
        <v>45062.797199074077</v>
      </c>
      <c r="M1018" s="82"/>
      <c r="N1018" s="98" t="s">
        <v>1001</v>
      </c>
      <c r="O1018" s="99">
        <v>45114</v>
      </c>
      <c r="P1018" s="38">
        <f t="shared" si="106"/>
        <v>1000</v>
      </c>
      <c r="Q1018" s="38">
        <f t="shared" si="107"/>
        <v>1000</v>
      </c>
      <c r="R1018" s="38"/>
      <c r="S1018" s="25" t="s">
        <v>1002</v>
      </c>
      <c r="T1018" s="100">
        <v>45190</v>
      </c>
      <c r="U1018" s="38">
        <f t="shared" si="108"/>
        <v>1000</v>
      </c>
      <c r="V1018" s="38">
        <f t="shared" si="109"/>
        <v>1</v>
      </c>
      <c r="W1018" s="82">
        <f t="shared" si="110"/>
        <v>1000</v>
      </c>
      <c r="X1018" s="98" t="s">
        <v>2834</v>
      </c>
      <c r="Y1018" s="98" t="s">
        <v>89</v>
      </c>
      <c r="Z1018" s="72"/>
      <c r="AA1018" s="72"/>
      <c r="AB1018" t="s">
        <v>1003</v>
      </c>
      <c r="AC1018" s="72" t="s">
        <v>101</v>
      </c>
    </row>
    <row r="1019" spans="1:29" ht="15" customHeight="1">
      <c r="A1019" s="38">
        <f t="shared" si="111"/>
        <v>1017</v>
      </c>
      <c r="B1019" s="82" t="s">
        <v>1031</v>
      </c>
      <c r="C1019" s="39" t="str">
        <f>IF($B1019&lt;&gt;"",_xlfn.IFNA(VLOOKUP($B1019,'Node Details'!$B:$U,C$1,0),"Check"),"")</f>
        <v>0000S8P01-S8P010106</v>
      </c>
      <c r="D1019" s="39" t="str">
        <f>IF($B1019&lt;&gt;"",_xlfn.IFNA(VLOOKUP($B1019,'Node Details'!$B:$U,D$1,0),"Check"),"")</f>
        <v>S8P</v>
      </c>
      <c r="E1019" s="39" t="str">
        <f>IF($B1019&lt;&gt;"",_xlfn.IFNA(VLOOKUP($B1019,'Node Details'!$B:$U,E$1,0),"Check"),"")</f>
        <v>Airtel</v>
      </c>
      <c r="F1019" s="85">
        <v>45169</v>
      </c>
      <c r="G1019" s="82"/>
      <c r="H1019" s="39" t="s">
        <v>2828</v>
      </c>
      <c r="I1019" s="39">
        <v>1</v>
      </c>
      <c r="J1019" s="38">
        <v>1000</v>
      </c>
      <c r="K1019" s="39">
        <f t="shared" si="105"/>
        <v>1000</v>
      </c>
      <c r="L1019" s="64">
        <v>45062.797199074077</v>
      </c>
      <c r="M1019" s="82"/>
      <c r="N1019" s="98" t="s">
        <v>1001</v>
      </c>
      <c r="O1019" s="99">
        <v>45114</v>
      </c>
      <c r="P1019" s="38">
        <f t="shared" si="106"/>
        <v>1000</v>
      </c>
      <c r="Q1019" s="38">
        <f t="shared" si="107"/>
        <v>1000</v>
      </c>
      <c r="R1019" s="38"/>
      <c r="S1019" s="25" t="s">
        <v>1002</v>
      </c>
      <c r="T1019" s="100">
        <v>45190</v>
      </c>
      <c r="U1019" s="38">
        <f t="shared" si="108"/>
        <v>1000</v>
      </c>
      <c r="V1019" s="38">
        <f t="shared" si="109"/>
        <v>1</v>
      </c>
      <c r="W1019" s="82">
        <f t="shared" si="110"/>
        <v>1000</v>
      </c>
      <c r="X1019" s="98" t="s">
        <v>2834</v>
      </c>
      <c r="Y1019" s="98" t="s">
        <v>89</v>
      </c>
      <c r="Z1019" s="72"/>
      <c r="AA1019" s="72"/>
      <c r="AB1019" t="s">
        <v>1003</v>
      </c>
      <c r="AC1019" s="72" t="s">
        <v>101</v>
      </c>
    </row>
    <row r="1020" spans="1:29" ht="15" customHeight="1">
      <c r="A1020" s="38">
        <f t="shared" si="111"/>
        <v>1018</v>
      </c>
      <c r="B1020" s="82" t="s">
        <v>1036</v>
      </c>
      <c r="C1020" s="39" t="str">
        <f>IF($B1020&lt;&gt;"",_xlfn.IFNA(VLOOKUP($B1020,'Node Details'!$B:$U,C$1,0),"Check"),"")</f>
        <v>S8P010103-S8P010107</v>
      </c>
      <c r="D1020" s="39" t="str">
        <f>IF($B1020&lt;&gt;"",_xlfn.IFNA(VLOOKUP($B1020,'Node Details'!$B:$U,D$1,0),"Check"),"")</f>
        <v>S8P</v>
      </c>
      <c r="E1020" s="39" t="str">
        <f>IF($B1020&lt;&gt;"",_xlfn.IFNA(VLOOKUP($B1020,'Node Details'!$B:$U,E$1,0),"Check"),"")</f>
        <v>Airtel</v>
      </c>
      <c r="F1020" s="85">
        <v>45169</v>
      </c>
      <c r="G1020" s="82"/>
      <c r="H1020" s="39" t="s">
        <v>2828</v>
      </c>
      <c r="I1020" s="39">
        <v>1</v>
      </c>
      <c r="J1020" s="38">
        <v>1000</v>
      </c>
      <c r="K1020" s="39">
        <f t="shared" si="105"/>
        <v>1000</v>
      </c>
      <c r="L1020" s="64">
        <v>45063.683379629627</v>
      </c>
      <c r="M1020" s="82"/>
      <c r="N1020" s="98" t="s">
        <v>1001</v>
      </c>
      <c r="O1020" s="99">
        <v>45114</v>
      </c>
      <c r="P1020" s="38">
        <f t="shared" si="106"/>
        <v>1000</v>
      </c>
      <c r="Q1020" s="38">
        <f t="shared" si="107"/>
        <v>1000</v>
      </c>
      <c r="R1020" s="38"/>
      <c r="S1020" s="25" t="s">
        <v>1002</v>
      </c>
      <c r="T1020" s="100">
        <v>45190</v>
      </c>
      <c r="U1020" s="38">
        <f t="shared" si="108"/>
        <v>1000</v>
      </c>
      <c r="V1020" s="38">
        <f t="shared" si="109"/>
        <v>1</v>
      </c>
      <c r="W1020" s="82">
        <f t="shared" si="110"/>
        <v>1000</v>
      </c>
      <c r="X1020" s="98" t="s">
        <v>2834</v>
      </c>
      <c r="Y1020" s="98" t="s">
        <v>89</v>
      </c>
      <c r="Z1020" s="72"/>
      <c r="AA1020" s="72"/>
      <c r="AB1020" t="s">
        <v>1003</v>
      </c>
      <c r="AC1020" s="72" t="s">
        <v>101</v>
      </c>
    </row>
    <row r="1021" spans="1:29" ht="15" customHeight="1">
      <c r="A1021" s="38">
        <f t="shared" si="111"/>
        <v>1019</v>
      </c>
      <c r="B1021" s="82" t="s">
        <v>1039</v>
      </c>
      <c r="C1021" s="39" t="str">
        <f>IF($B1021&lt;&gt;"",_xlfn.IFNA(VLOOKUP($B1021,'Node Details'!$B:$U,C$1,0),"Check"),"")</f>
        <v>000000S8P-0000S8P14</v>
      </c>
      <c r="D1021" s="39" t="str">
        <f>IF($B1021&lt;&gt;"",_xlfn.IFNA(VLOOKUP($B1021,'Node Details'!$B:$U,D$1,0),"Check"),"")</f>
        <v>S8P</v>
      </c>
      <c r="E1021" s="39" t="str">
        <f>IF($B1021&lt;&gt;"",_xlfn.IFNA(VLOOKUP($B1021,'Node Details'!$B:$U,E$1,0),"Check"),"")</f>
        <v>Airtel</v>
      </c>
      <c r="F1021" s="85">
        <v>45169</v>
      </c>
      <c r="G1021" s="82"/>
      <c r="H1021" s="39" t="s">
        <v>2825</v>
      </c>
      <c r="I1021" s="39">
        <v>1</v>
      </c>
      <c r="J1021" s="38">
        <v>1000</v>
      </c>
      <c r="K1021" s="39">
        <f t="shared" si="105"/>
        <v>1000</v>
      </c>
      <c r="L1021" s="64">
        <v>45062.779027777768</v>
      </c>
      <c r="M1021" s="82"/>
      <c r="N1021" s="98" t="s">
        <v>1001</v>
      </c>
      <c r="O1021" s="99">
        <v>45114</v>
      </c>
      <c r="P1021" s="38">
        <f t="shared" si="106"/>
        <v>1000</v>
      </c>
      <c r="Q1021" s="38">
        <f t="shared" si="107"/>
        <v>1000</v>
      </c>
      <c r="R1021" s="38"/>
      <c r="S1021" s="25" t="s">
        <v>1002</v>
      </c>
      <c r="T1021" s="100">
        <v>45190</v>
      </c>
      <c r="U1021" s="38">
        <f t="shared" si="108"/>
        <v>1000</v>
      </c>
      <c r="V1021" s="38">
        <f t="shared" si="109"/>
        <v>1</v>
      </c>
      <c r="W1021" s="82">
        <f t="shared" si="110"/>
        <v>1000</v>
      </c>
      <c r="X1021" s="98" t="s">
        <v>2834</v>
      </c>
      <c r="Y1021" s="98" t="s">
        <v>89</v>
      </c>
      <c r="Z1021" s="72"/>
      <c r="AA1021" s="72"/>
      <c r="AB1021" t="s">
        <v>1003</v>
      </c>
      <c r="AC1021" s="72" t="s">
        <v>101</v>
      </c>
    </row>
    <row r="1022" spans="1:29" ht="15" customHeight="1">
      <c r="A1022" s="38">
        <f t="shared" si="111"/>
        <v>1020</v>
      </c>
      <c r="B1022" s="82" t="s">
        <v>2434</v>
      </c>
      <c r="C1022" s="39" t="str">
        <f>IF($B1022&lt;&gt;"",_xlfn.IFNA(VLOOKUP($B1022,'Node Details'!$B:$U,C$1,0),"Check"),"")</f>
        <v>0000S8P02-S8P020104</v>
      </c>
      <c r="D1022" s="39" t="str">
        <f>IF($B1022&lt;&gt;"",_xlfn.IFNA(VLOOKUP($B1022,'Node Details'!$B:$U,D$1,0),"Check"),"")</f>
        <v>S8P</v>
      </c>
      <c r="E1022" s="39" t="str">
        <f>IF($B1022&lt;&gt;"",_xlfn.IFNA(VLOOKUP($B1022,'Node Details'!$B:$U,E$1,0),"Check"),"")</f>
        <v>Airtel</v>
      </c>
      <c r="F1022" s="85">
        <v>45169</v>
      </c>
      <c r="G1022" s="82"/>
      <c r="H1022" s="39" t="s">
        <v>2828</v>
      </c>
      <c r="I1022" s="39">
        <v>1</v>
      </c>
      <c r="J1022" s="38">
        <v>1000</v>
      </c>
      <c r="K1022" s="39">
        <f t="shared" si="105"/>
        <v>1000</v>
      </c>
      <c r="L1022" s="64">
        <v>45063.721122685187</v>
      </c>
      <c r="M1022" s="82"/>
      <c r="N1022" s="98" t="s">
        <v>1001</v>
      </c>
      <c r="O1022" s="99">
        <v>45114</v>
      </c>
      <c r="P1022" s="38">
        <f t="shared" si="106"/>
        <v>1000</v>
      </c>
      <c r="Q1022" s="38">
        <f t="shared" si="107"/>
        <v>1000</v>
      </c>
      <c r="R1022" s="38"/>
      <c r="S1022" s="25" t="s">
        <v>1002</v>
      </c>
      <c r="T1022" s="100">
        <v>45190</v>
      </c>
      <c r="U1022" s="38">
        <f t="shared" si="108"/>
        <v>1000</v>
      </c>
      <c r="V1022" s="38">
        <f t="shared" si="109"/>
        <v>1</v>
      </c>
      <c r="W1022" s="82">
        <f t="shared" si="110"/>
        <v>1000</v>
      </c>
      <c r="X1022" s="98" t="s">
        <v>2834</v>
      </c>
      <c r="Y1022" s="98" t="s">
        <v>89</v>
      </c>
      <c r="Z1022" s="72"/>
      <c r="AA1022" s="72"/>
      <c r="AB1022" t="s">
        <v>1003</v>
      </c>
      <c r="AC1022" s="72" t="s">
        <v>101</v>
      </c>
    </row>
    <row r="1023" spans="1:29" ht="15" customHeight="1">
      <c r="A1023" s="38">
        <f t="shared" si="111"/>
        <v>1021</v>
      </c>
      <c r="B1023" s="82" t="s">
        <v>1044</v>
      </c>
      <c r="C1023" s="39" t="str">
        <f>IF($B1023&lt;&gt;"",_xlfn.IFNA(VLOOKUP($B1023,'Node Details'!$B:$U,C$1,0),"Check"),"")</f>
        <v>0000S8P02-S8P020104</v>
      </c>
      <c r="D1023" s="39" t="str">
        <f>IF($B1023&lt;&gt;"",_xlfn.IFNA(VLOOKUP($B1023,'Node Details'!$B:$U,D$1,0),"Check"),"")</f>
        <v>S8P</v>
      </c>
      <c r="E1023" s="39" t="str">
        <f>IF($B1023&lt;&gt;"",_xlfn.IFNA(VLOOKUP($B1023,'Node Details'!$B:$U,E$1,0),"Check"),"")</f>
        <v>Airtel</v>
      </c>
      <c r="F1023" s="85">
        <v>45169</v>
      </c>
      <c r="G1023" s="82"/>
      <c r="H1023" s="39" t="s">
        <v>2828</v>
      </c>
      <c r="I1023" s="39">
        <v>1</v>
      </c>
      <c r="J1023" s="38">
        <v>1000</v>
      </c>
      <c r="K1023" s="39">
        <f t="shared" si="105"/>
        <v>1000</v>
      </c>
      <c r="L1023" s="64">
        <v>45063.721122685187</v>
      </c>
      <c r="M1023" s="82"/>
      <c r="N1023" s="98" t="s">
        <v>1001</v>
      </c>
      <c r="O1023" s="99">
        <v>45114</v>
      </c>
      <c r="P1023" s="38">
        <f t="shared" si="106"/>
        <v>1000</v>
      </c>
      <c r="Q1023" s="38">
        <f t="shared" si="107"/>
        <v>1000</v>
      </c>
      <c r="R1023" s="38"/>
      <c r="S1023" s="25" t="s">
        <v>1002</v>
      </c>
      <c r="T1023" s="100">
        <v>45190</v>
      </c>
      <c r="U1023" s="38">
        <f t="shared" si="108"/>
        <v>1000</v>
      </c>
      <c r="V1023" s="38">
        <f t="shared" si="109"/>
        <v>1</v>
      </c>
      <c r="W1023" s="82">
        <f t="shared" si="110"/>
        <v>1000</v>
      </c>
      <c r="X1023" s="98" t="s">
        <v>2834</v>
      </c>
      <c r="Y1023" s="98" t="s">
        <v>89</v>
      </c>
      <c r="Z1023" s="72"/>
      <c r="AA1023" s="72"/>
      <c r="AB1023" t="s">
        <v>1003</v>
      </c>
      <c r="AC1023" s="72" t="s">
        <v>101</v>
      </c>
    </row>
    <row r="1024" spans="1:29" ht="15" customHeight="1">
      <c r="A1024" s="38">
        <f t="shared" si="111"/>
        <v>1022</v>
      </c>
      <c r="B1024" s="82" t="s">
        <v>1736</v>
      </c>
      <c r="C1024" s="39" t="str">
        <f>IF($B1024&lt;&gt;"",_xlfn.IFNA(VLOOKUP($B1024,'Node Details'!$B:$U,C$1,0),"Check"),"")</f>
        <v>0000S8P02-S8P020104</v>
      </c>
      <c r="D1024" s="39" t="str">
        <f>IF($B1024&lt;&gt;"",_xlfn.IFNA(VLOOKUP($B1024,'Node Details'!$B:$U,D$1,0),"Check"),"")</f>
        <v>S8P</v>
      </c>
      <c r="E1024" s="39" t="str">
        <f>IF($B1024&lt;&gt;"",_xlfn.IFNA(VLOOKUP($B1024,'Node Details'!$B:$U,E$1,0),"Check"),"")</f>
        <v>Airtel</v>
      </c>
      <c r="F1024" s="85">
        <v>45169</v>
      </c>
      <c r="G1024" s="82"/>
      <c r="H1024" s="39" t="s">
        <v>2828</v>
      </c>
      <c r="I1024" s="39">
        <v>1</v>
      </c>
      <c r="J1024" s="38">
        <v>1000</v>
      </c>
      <c r="K1024" s="39">
        <f t="shared" si="105"/>
        <v>1000</v>
      </c>
      <c r="L1024" s="64">
        <v>45063.721122685187</v>
      </c>
      <c r="M1024" s="82"/>
      <c r="N1024" s="98" t="s">
        <v>1001</v>
      </c>
      <c r="O1024" s="99">
        <v>45114</v>
      </c>
      <c r="P1024" s="38">
        <f t="shared" si="106"/>
        <v>1000</v>
      </c>
      <c r="Q1024" s="38">
        <f t="shared" si="107"/>
        <v>1000</v>
      </c>
      <c r="R1024" s="38"/>
      <c r="S1024" s="25" t="s">
        <v>1002</v>
      </c>
      <c r="T1024" s="100">
        <v>45190</v>
      </c>
      <c r="U1024" s="38">
        <f t="shared" si="108"/>
        <v>1000</v>
      </c>
      <c r="V1024" s="38">
        <f t="shared" si="109"/>
        <v>1</v>
      </c>
      <c r="W1024" s="82">
        <f t="shared" si="110"/>
        <v>1000</v>
      </c>
      <c r="X1024" s="98" t="s">
        <v>2834</v>
      </c>
      <c r="Y1024" s="98" t="s">
        <v>89</v>
      </c>
      <c r="Z1024" s="72"/>
      <c r="AA1024" s="72"/>
      <c r="AB1024" t="s">
        <v>1003</v>
      </c>
      <c r="AC1024" s="72" t="s">
        <v>101</v>
      </c>
    </row>
    <row r="1025" spans="1:29" ht="15" customHeight="1">
      <c r="A1025" s="38">
        <f t="shared" si="111"/>
        <v>1023</v>
      </c>
      <c r="B1025" s="82" t="s">
        <v>1041</v>
      </c>
      <c r="C1025" s="39" t="str">
        <f>IF($B1025&lt;&gt;"",_xlfn.IFNA(VLOOKUP($B1025,'Node Details'!$B:$U,C$1,0),"Check"),"")</f>
        <v>0000S8P02-S8P020104</v>
      </c>
      <c r="D1025" s="39" t="str">
        <f>IF($B1025&lt;&gt;"",_xlfn.IFNA(VLOOKUP($B1025,'Node Details'!$B:$U,D$1,0),"Check"),"")</f>
        <v>S8P</v>
      </c>
      <c r="E1025" s="39" t="str">
        <f>IF($B1025&lt;&gt;"",_xlfn.IFNA(VLOOKUP($B1025,'Node Details'!$B:$U,E$1,0),"Check"),"")</f>
        <v>Airtel</v>
      </c>
      <c r="F1025" s="85">
        <v>45169</v>
      </c>
      <c r="G1025" s="82"/>
      <c r="H1025" s="39" t="s">
        <v>2828</v>
      </c>
      <c r="I1025" s="39">
        <v>1</v>
      </c>
      <c r="J1025" s="38">
        <v>1000</v>
      </c>
      <c r="K1025" s="39">
        <f t="shared" si="105"/>
        <v>1000</v>
      </c>
      <c r="L1025" s="64">
        <v>45063.721122685187</v>
      </c>
      <c r="M1025" s="82"/>
      <c r="N1025" s="98" t="s">
        <v>1001</v>
      </c>
      <c r="O1025" s="99">
        <v>45114</v>
      </c>
      <c r="P1025" s="38">
        <f t="shared" si="106"/>
        <v>1000</v>
      </c>
      <c r="Q1025" s="38">
        <f t="shared" si="107"/>
        <v>1000</v>
      </c>
      <c r="R1025" s="38"/>
      <c r="S1025" s="25" t="s">
        <v>1002</v>
      </c>
      <c r="T1025" s="100">
        <v>45190</v>
      </c>
      <c r="U1025" s="38">
        <f t="shared" si="108"/>
        <v>1000</v>
      </c>
      <c r="V1025" s="38">
        <f t="shared" si="109"/>
        <v>1</v>
      </c>
      <c r="W1025" s="82">
        <f t="shared" si="110"/>
        <v>1000</v>
      </c>
      <c r="X1025" s="98" t="s">
        <v>2834</v>
      </c>
      <c r="Y1025" s="98" t="s">
        <v>89</v>
      </c>
      <c r="Z1025" s="72"/>
      <c r="AA1025" s="72"/>
      <c r="AB1025" t="s">
        <v>1003</v>
      </c>
      <c r="AC1025" s="72" t="s">
        <v>101</v>
      </c>
    </row>
    <row r="1026" spans="1:29" ht="15" customHeight="1">
      <c r="A1026" s="38">
        <f t="shared" si="111"/>
        <v>1024</v>
      </c>
      <c r="B1026" s="82" t="s">
        <v>2435</v>
      </c>
      <c r="C1026" s="39" t="str">
        <f>IF($B1026&lt;&gt;"",_xlfn.IFNA(VLOOKUP($B1026,'Node Details'!$B:$U,C$1,0),"Check"),"")</f>
        <v>S8P020102-S8P020108</v>
      </c>
      <c r="D1026" s="39" t="str">
        <f>IF($B1026&lt;&gt;"",_xlfn.IFNA(VLOOKUP($B1026,'Node Details'!$B:$U,D$1,0),"Check"),"")</f>
        <v>S8P</v>
      </c>
      <c r="E1026" s="39" t="str">
        <f>IF($B1026&lt;&gt;"",_xlfn.IFNA(VLOOKUP($B1026,'Node Details'!$B:$U,E$1,0),"Check"),"")</f>
        <v>Airtel</v>
      </c>
      <c r="F1026" s="85">
        <v>45169</v>
      </c>
      <c r="G1026" s="82"/>
      <c r="H1026" s="39" t="s">
        <v>2828</v>
      </c>
      <c r="I1026" s="39">
        <v>1</v>
      </c>
      <c r="J1026" s="38">
        <v>1000</v>
      </c>
      <c r="K1026" s="39">
        <f t="shared" si="105"/>
        <v>1000</v>
      </c>
      <c r="L1026" s="64">
        <v>45073.744062500002</v>
      </c>
      <c r="M1026" s="82"/>
      <c r="N1026" s="98" t="s">
        <v>1001</v>
      </c>
      <c r="O1026" s="99">
        <v>45114</v>
      </c>
      <c r="P1026" s="38">
        <f t="shared" si="106"/>
        <v>1000</v>
      </c>
      <c r="Q1026" s="38">
        <f t="shared" si="107"/>
        <v>1000</v>
      </c>
      <c r="R1026" s="38"/>
      <c r="S1026" s="25" t="s">
        <v>1002</v>
      </c>
      <c r="T1026" s="100">
        <v>45190</v>
      </c>
      <c r="U1026" s="38">
        <f t="shared" si="108"/>
        <v>1000</v>
      </c>
      <c r="V1026" s="38">
        <f t="shared" si="109"/>
        <v>1</v>
      </c>
      <c r="W1026" s="82">
        <f t="shared" si="110"/>
        <v>1000</v>
      </c>
      <c r="X1026" s="98" t="s">
        <v>2834</v>
      </c>
      <c r="Y1026" s="98" t="s">
        <v>89</v>
      </c>
      <c r="Z1026" s="72"/>
      <c r="AA1026" s="72"/>
      <c r="AB1026" t="s">
        <v>1003</v>
      </c>
      <c r="AC1026" s="72" t="s">
        <v>101</v>
      </c>
    </row>
    <row r="1027" spans="1:29" ht="15" customHeight="1">
      <c r="A1027" s="38">
        <f t="shared" si="111"/>
        <v>1025</v>
      </c>
      <c r="B1027" s="82" t="s">
        <v>2437</v>
      </c>
      <c r="C1027" s="39" t="str">
        <f>IF($B1027&lt;&gt;"",_xlfn.IFNA(VLOOKUP($B1027,'Node Details'!$B:$U,C$1,0),"Check"),"")</f>
        <v>S8P020102-S8P020108</v>
      </c>
      <c r="D1027" s="39" t="str">
        <f>IF($B1027&lt;&gt;"",_xlfn.IFNA(VLOOKUP($B1027,'Node Details'!$B:$U,D$1,0),"Check"),"")</f>
        <v>S8P</v>
      </c>
      <c r="E1027" s="39" t="str">
        <f>IF($B1027&lt;&gt;"",_xlfn.IFNA(VLOOKUP($B1027,'Node Details'!$B:$U,E$1,0),"Check"),"")</f>
        <v>Airtel</v>
      </c>
      <c r="F1027" s="85">
        <v>45169</v>
      </c>
      <c r="G1027" s="82"/>
      <c r="H1027" s="39" t="s">
        <v>2828</v>
      </c>
      <c r="I1027" s="39">
        <v>1</v>
      </c>
      <c r="J1027" s="38">
        <v>1000</v>
      </c>
      <c r="K1027" s="39">
        <f t="shared" ref="K1027:K1090" si="112">IF(I1027&lt;&gt;"",J1027*I1027,0)</f>
        <v>1000</v>
      </c>
      <c r="L1027" s="64">
        <v>45073.744062500002</v>
      </c>
      <c r="M1027" s="82"/>
      <c r="N1027" s="98" t="s">
        <v>1001</v>
      </c>
      <c r="O1027" s="99">
        <v>45114</v>
      </c>
      <c r="P1027" s="38">
        <f t="shared" ref="P1027:P1090" si="113">J1027</f>
        <v>1000</v>
      </c>
      <c r="Q1027" s="38">
        <f t="shared" ref="Q1027:Q1090" si="114">P1027*I1027</f>
        <v>1000</v>
      </c>
      <c r="R1027" s="38"/>
      <c r="S1027" s="25" t="s">
        <v>1002</v>
      </c>
      <c r="T1027" s="100">
        <v>45190</v>
      </c>
      <c r="U1027" s="38">
        <f t="shared" ref="U1027:U1090" si="115">J1027</f>
        <v>1000</v>
      </c>
      <c r="V1027" s="38">
        <f t="shared" ref="V1027:V1090" si="116">I1027</f>
        <v>1</v>
      </c>
      <c r="W1027" s="82">
        <f t="shared" ref="W1027:W1090" si="117">IF(V1027&lt;&gt;"",V1027*U1027,0)</f>
        <v>1000</v>
      </c>
      <c r="X1027" s="98" t="s">
        <v>2834</v>
      </c>
      <c r="Y1027" s="98" t="s">
        <v>89</v>
      </c>
      <c r="Z1027" s="72"/>
      <c r="AA1027" s="72"/>
      <c r="AB1027" t="s">
        <v>1003</v>
      </c>
      <c r="AC1027" s="72" t="s">
        <v>101</v>
      </c>
    </row>
    <row r="1028" spans="1:29" ht="15" customHeight="1">
      <c r="A1028" s="38">
        <f t="shared" ref="A1028:A1091" si="118">A1027+1</f>
        <v>1026</v>
      </c>
      <c r="B1028" s="82" t="s">
        <v>1046</v>
      </c>
      <c r="C1028" s="39" t="str">
        <f>IF($B1028&lt;&gt;"",_xlfn.IFNA(VLOOKUP($B1028,'Node Details'!$B:$U,C$1,0),"Check"),"")</f>
        <v>S8P020102-S8P020108</v>
      </c>
      <c r="D1028" s="39" t="str">
        <f>IF($B1028&lt;&gt;"",_xlfn.IFNA(VLOOKUP($B1028,'Node Details'!$B:$U,D$1,0),"Check"),"")</f>
        <v>S8P</v>
      </c>
      <c r="E1028" s="39" t="str">
        <f>IF($B1028&lt;&gt;"",_xlfn.IFNA(VLOOKUP($B1028,'Node Details'!$B:$U,E$1,0),"Check"),"")</f>
        <v>Airtel</v>
      </c>
      <c r="F1028" s="85">
        <v>45169</v>
      </c>
      <c r="G1028" s="82"/>
      <c r="H1028" s="39" t="s">
        <v>2828</v>
      </c>
      <c r="I1028" s="39">
        <v>1</v>
      </c>
      <c r="J1028" s="38">
        <v>1000</v>
      </c>
      <c r="K1028" s="39">
        <f t="shared" si="112"/>
        <v>1000</v>
      </c>
      <c r="L1028" s="64">
        <v>45073.744062500002</v>
      </c>
      <c r="M1028" s="82"/>
      <c r="N1028" s="98" t="s">
        <v>1001</v>
      </c>
      <c r="O1028" s="99">
        <v>45114</v>
      </c>
      <c r="P1028" s="38">
        <f t="shared" si="113"/>
        <v>1000</v>
      </c>
      <c r="Q1028" s="38">
        <f t="shared" si="114"/>
        <v>1000</v>
      </c>
      <c r="R1028" s="38"/>
      <c r="S1028" s="25" t="s">
        <v>1002</v>
      </c>
      <c r="T1028" s="100">
        <v>45190</v>
      </c>
      <c r="U1028" s="38">
        <f t="shared" si="115"/>
        <v>1000</v>
      </c>
      <c r="V1028" s="38">
        <f t="shared" si="116"/>
        <v>1</v>
      </c>
      <c r="W1028" s="82">
        <f t="shared" si="117"/>
        <v>1000</v>
      </c>
      <c r="X1028" s="98" t="s">
        <v>2834</v>
      </c>
      <c r="Y1028" s="98" t="s">
        <v>89</v>
      </c>
      <c r="Z1028" s="72"/>
      <c r="AA1028" s="72"/>
      <c r="AB1028" t="s">
        <v>1003</v>
      </c>
      <c r="AC1028" s="72" t="s">
        <v>101</v>
      </c>
    </row>
    <row r="1029" spans="1:29" ht="15" customHeight="1">
      <c r="A1029" s="38">
        <f t="shared" si="118"/>
        <v>1027</v>
      </c>
      <c r="B1029" s="82" t="s">
        <v>1005</v>
      </c>
      <c r="C1029" s="39" t="str">
        <f>IF($B1029&lt;&gt;"",_xlfn.IFNA(VLOOKUP($B1029,'Node Details'!$B:$U,C$1,0),"Check"),"")</f>
        <v>000000S8P-0000S8P14</v>
      </c>
      <c r="D1029" s="39" t="str">
        <f>IF($B1029&lt;&gt;"",_xlfn.IFNA(VLOOKUP($B1029,'Node Details'!$B:$U,D$1,0),"Check"),"")</f>
        <v>S8P</v>
      </c>
      <c r="E1029" s="39" t="str">
        <f>IF($B1029&lt;&gt;"",_xlfn.IFNA(VLOOKUP($B1029,'Node Details'!$B:$U,E$1,0),"Check"),"")</f>
        <v>Airtel</v>
      </c>
      <c r="F1029" s="85">
        <v>45169</v>
      </c>
      <c r="G1029" s="82"/>
      <c r="H1029" s="39" t="s">
        <v>2825</v>
      </c>
      <c r="I1029" s="39">
        <v>1</v>
      </c>
      <c r="J1029" s="38">
        <v>1000</v>
      </c>
      <c r="K1029" s="39">
        <f t="shared" si="112"/>
        <v>1000</v>
      </c>
      <c r="L1029" s="64">
        <v>45062.779027777768</v>
      </c>
      <c r="M1029" s="82"/>
      <c r="N1029" s="98" t="s">
        <v>1001</v>
      </c>
      <c r="O1029" s="99">
        <v>45114</v>
      </c>
      <c r="P1029" s="38">
        <f t="shared" si="113"/>
        <v>1000</v>
      </c>
      <c r="Q1029" s="38">
        <f t="shared" si="114"/>
        <v>1000</v>
      </c>
      <c r="R1029" s="38"/>
      <c r="S1029" s="25" t="s">
        <v>1002</v>
      </c>
      <c r="T1029" s="100">
        <v>45190</v>
      </c>
      <c r="U1029" s="38">
        <f t="shared" si="115"/>
        <v>1000</v>
      </c>
      <c r="V1029" s="38">
        <f t="shared" si="116"/>
        <v>1</v>
      </c>
      <c r="W1029" s="82">
        <f t="shared" si="117"/>
        <v>1000</v>
      </c>
      <c r="X1029" s="98" t="s">
        <v>2834</v>
      </c>
      <c r="Y1029" s="98" t="s">
        <v>89</v>
      </c>
      <c r="Z1029" s="72"/>
      <c r="AA1029" s="72"/>
      <c r="AB1029" t="s">
        <v>1003</v>
      </c>
      <c r="AC1029" s="72" t="s">
        <v>101</v>
      </c>
    </row>
    <row r="1030" spans="1:29" ht="15" customHeight="1">
      <c r="A1030" s="38">
        <f t="shared" si="118"/>
        <v>1028</v>
      </c>
      <c r="B1030" s="82" t="s">
        <v>2439</v>
      </c>
      <c r="C1030" s="39" t="str">
        <f>IF($B1030&lt;&gt;"",_xlfn.IFNA(VLOOKUP($B1030,'Node Details'!$B:$U,C$1,0),"Check"),"")</f>
        <v>0000S8P03-S8P030103</v>
      </c>
      <c r="D1030" s="39" t="str">
        <f>IF($B1030&lt;&gt;"",_xlfn.IFNA(VLOOKUP($B1030,'Node Details'!$B:$U,D$1,0),"Check"),"")</f>
        <v>S8P</v>
      </c>
      <c r="E1030" s="39" t="str">
        <f>IF($B1030&lt;&gt;"",_xlfn.IFNA(VLOOKUP($B1030,'Node Details'!$B:$U,E$1,0),"Check"),"")</f>
        <v>Airtel</v>
      </c>
      <c r="F1030" s="85">
        <v>45169</v>
      </c>
      <c r="G1030" s="82"/>
      <c r="H1030" s="39" t="s">
        <v>2828</v>
      </c>
      <c r="I1030" s="39">
        <v>1</v>
      </c>
      <c r="J1030" s="38">
        <v>1000</v>
      </c>
      <c r="K1030" s="39">
        <f t="shared" si="112"/>
        <v>1000</v>
      </c>
      <c r="L1030" s="64">
        <v>45064.643611111111</v>
      </c>
      <c r="M1030" s="82"/>
      <c r="N1030" s="98" t="s">
        <v>1001</v>
      </c>
      <c r="O1030" s="99">
        <v>45114</v>
      </c>
      <c r="P1030" s="38">
        <f t="shared" si="113"/>
        <v>1000</v>
      </c>
      <c r="Q1030" s="38">
        <f t="shared" si="114"/>
        <v>1000</v>
      </c>
      <c r="R1030" s="38"/>
      <c r="S1030" s="25" t="s">
        <v>1002</v>
      </c>
      <c r="T1030" s="100">
        <v>45190</v>
      </c>
      <c r="U1030" s="38">
        <f t="shared" si="115"/>
        <v>1000</v>
      </c>
      <c r="V1030" s="38">
        <f t="shared" si="116"/>
        <v>1</v>
      </c>
      <c r="W1030" s="82">
        <f t="shared" si="117"/>
        <v>1000</v>
      </c>
      <c r="X1030" s="98" t="s">
        <v>2834</v>
      </c>
      <c r="Y1030" s="98" t="s">
        <v>89</v>
      </c>
      <c r="Z1030" s="72"/>
      <c r="AA1030" s="72"/>
      <c r="AB1030" t="s">
        <v>1003</v>
      </c>
      <c r="AC1030" s="72" t="s">
        <v>101</v>
      </c>
    </row>
    <row r="1031" spans="1:29" ht="15" customHeight="1">
      <c r="A1031" s="38">
        <f t="shared" si="118"/>
        <v>1029</v>
      </c>
      <c r="B1031" s="82" t="s">
        <v>1052</v>
      </c>
      <c r="C1031" s="39" t="str">
        <f>IF($B1031&lt;&gt;"",_xlfn.IFNA(VLOOKUP($B1031,'Node Details'!$B:$U,C$1,0),"Check"),"")</f>
        <v>0000S8P03-S8P030103</v>
      </c>
      <c r="D1031" s="39" t="str">
        <f>IF($B1031&lt;&gt;"",_xlfn.IFNA(VLOOKUP($B1031,'Node Details'!$B:$U,D$1,0),"Check"),"")</f>
        <v>S8P</v>
      </c>
      <c r="E1031" s="39" t="str">
        <f>IF($B1031&lt;&gt;"",_xlfn.IFNA(VLOOKUP($B1031,'Node Details'!$B:$U,E$1,0),"Check"),"")</f>
        <v>Airtel</v>
      </c>
      <c r="F1031" s="85">
        <v>45169</v>
      </c>
      <c r="G1031" s="82"/>
      <c r="H1031" s="39" t="s">
        <v>2828</v>
      </c>
      <c r="I1031" s="39">
        <v>1</v>
      </c>
      <c r="J1031" s="38">
        <v>1000</v>
      </c>
      <c r="K1031" s="39">
        <f t="shared" si="112"/>
        <v>1000</v>
      </c>
      <c r="L1031" s="64">
        <v>45064.643611111111</v>
      </c>
      <c r="M1031" s="82"/>
      <c r="N1031" s="98" t="s">
        <v>1001</v>
      </c>
      <c r="O1031" s="99">
        <v>45114</v>
      </c>
      <c r="P1031" s="38">
        <f t="shared" si="113"/>
        <v>1000</v>
      </c>
      <c r="Q1031" s="38">
        <f t="shared" si="114"/>
        <v>1000</v>
      </c>
      <c r="R1031" s="38"/>
      <c r="S1031" s="25" t="s">
        <v>1002</v>
      </c>
      <c r="T1031" s="100">
        <v>45190</v>
      </c>
      <c r="U1031" s="38">
        <f t="shared" si="115"/>
        <v>1000</v>
      </c>
      <c r="V1031" s="38">
        <f t="shared" si="116"/>
        <v>1</v>
      </c>
      <c r="W1031" s="82">
        <f t="shared" si="117"/>
        <v>1000</v>
      </c>
      <c r="X1031" s="98" t="s">
        <v>2834</v>
      </c>
      <c r="Y1031" s="98" t="s">
        <v>89</v>
      </c>
      <c r="Z1031" s="72"/>
      <c r="AA1031" s="72"/>
      <c r="AB1031" t="s">
        <v>1003</v>
      </c>
      <c r="AC1031" s="72" t="s">
        <v>101</v>
      </c>
    </row>
    <row r="1032" spans="1:29" ht="15" customHeight="1">
      <c r="A1032" s="38">
        <f t="shared" si="118"/>
        <v>1030</v>
      </c>
      <c r="B1032" s="82" t="s">
        <v>1049</v>
      </c>
      <c r="C1032" s="39" t="str">
        <f>IF($B1032&lt;&gt;"",_xlfn.IFNA(VLOOKUP($B1032,'Node Details'!$B:$U,C$1,0),"Check"),"")</f>
        <v>0000S8P03-S8P030103</v>
      </c>
      <c r="D1032" s="39" t="str">
        <f>IF($B1032&lt;&gt;"",_xlfn.IFNA(VLOOKUP($B1032,'Node Details'!$B:$U,D$1,0),"Check"),"")</f>
        <v>S8P</v>
      </c>
      <c r="E1032" s="39" t="str">
        <f>IF($B1032&lt;&gt;"",_xlfn.IFNA(VLOOKUP($B1032,'Node Details'!$B:$U,E$1,0),"Check"),"")</f>
        <v>Airtel</v>
      </c>
      <c r="F1032" s="85">
        <v>45169</v>
      </c>
      <c r="G1032" s="82"/>
      <c r="H1032" s="39" t="s">
        <v>2828</v>
      </c>
      <c r="I1032" s="39">
        <v>1</v>
      </c>
      <c r="J1032" s="38">
        <v>1000</v>
      </c>
      <c r="K1032" s="39">
        <f t="shared" si="112"/>
        <v>1000</v>
      </c>
      <c r="L1032" s="64">
        <v>45064.643611111111</v>
      </c>
      <c r="M1032" s="82"/>
      <c r="N1032" s="98" t="s">
        <v>1001</v>
      </c>
      <c r="O1032" s="99">
        <v>45114</v>
      </c>
      <c r="P1032" s="38">
        <f t="shared" si="113"/>
        <v>1000</v>
      </c>
      <c r="Q1032" s="38">
        <f t="shared" si="114"/>
        <v>1000</v>
      </c>
      <c r="R1032" s="38"/>
      <c r="S1032" s="25" t="s">
        <v>1002</v>
      </c>
      <c r="T1032" s="100">
        <v>45190</v>
      </c>
      <c r="U1032" s="38">
        <f t="shared" si="115"/>
        <v>1000</v>
      </c>
      <c r="V1032" s="38">
        <f t="shared" si="116"/>
        <v>1</v>
      </c>
      <c r="W1032" s="82">
        <f t="shared" si="117"/>
        <v>1000</v>
      </c>
      <c r="X1032" s="98" t="s">
        <v>2834</v>
      </c>
      <c r="Y1032" s="98" t="s">
        <v>89</v>
      </c>
      <c r="Z1032" s="72"/>
      <c r="AA1032" s="72"/>
      <c r="AB1032" t="s">
        <v>1003</v>
      </c>
      <c r="AC1032" s="72" t="s">
        <v>101</v>
      </c>
    </row>
    <row r="1033" spans="1:29" ht="15" customHeight="1">
      <c r="A1033" s="38">
        <f t="shared" si="118"/>
        <v>1031</v>
      </c>
      <c r="B1033" s="82" t="s">
        <v>1054</v>
      </c>
      <c r="C1033" s="39" t="str">
        <f>IF($B1033&lt;&gt;"",_xlfn.IFNA(VLOOKUP($B1033,'Node Details'!$B:$U,C$1,0),"Check"),"")</f>
        <v>S8P030102-S8P030104</v>
      </c>
      <c r="D1033" s="39" t="str">
        <f>IF($B1033&lt;&gt;"",_xlfn.IFNA(VLOOKUP($B1033,'Node Details'!$B:$U,D$1,0),"Check"),"")</f>
        <v>S8P</v>
      </c>
      <c r="E1033" s="39" t="str">
        <f>IF($B1033&lt;&gt;"",_xlfn.IFNA(VLOOKUP($B1033,'Node Details'!$B:$U,E$1,0),"Check"),"")</f>
        <v>Airtel</v>
      </c>
      <c r="F1033" s="85">
        <v>45169</v>
      </c>
      <c r="G1033" s="82"/>
      <c r="H1033" s="39" t="s">
        <v>2828</v>
      </c>
      <c r="I1033" s="39">
        <v>1</v>
      </c>
      <c r="J1033" s="38">
        <v>1000</v>
      </c>
      <c r="K1033" s="39">
        <f t="shared" si="112"/>
        <v>1000</v>
      </c>
      <c r="L1033" s="64">
        <v>45101.593553240738</v>
      </c>
      <c r="M1033" s="82"/>
      <c r="N1033" s="98" t="s">
        <v>1001</v>
      </c>
      <c r="O1033" s="99">
        <v>45114</v>
      </c>
      <c r="P1033" s="38">
        <f t="shared" si="113"/>
        <v>1000</v>
      </c>
      <c r="Q1033" s="38">
        <f t="shared" si="114"/>
        <v>1000</v>
      </c>
      <c r="R1033" s="38"/>
      <c r="S1033" s="25" t="s">
        <v>1002</v>
      </c>
      <c r="T1033" s="100">
        <v>45190</v>
      </c>
      <c r="U1033" s="38">
        <f t="shared" si="115"/>
        <v>1000</v>
      </c>
      <c r="V1033" s="38">
        <f t="shared" si="116"/>
        <v>1</v>
      </c>
      <c r="W1033" s="82">
        <f t="shared" si="117"/>
        <v>1000</v>
      </c>
      <c r="X1033" s="98" t="s">
        <v>2834</v>
      </c>
      <c r="Y1033" s="98" t="s">
        <v>89</v>
      </c>
      <c r="Z1033" s="72"/>
      <c r="AA1033" s="72"/>
      <c r="AB1033" t="s">
        <v>1003</v>
      </c>
      <c r="AC1033" s="72" t="s">
        <v>101</v>
      </c>
    </row>
    <row r="1034" spans="1:29" ht="15" customHeight="1">
      <c r="A1034" s="38">
        <f t="shared" si="118"/>
        <v>1032</v>
      </c>
      <c r="B1034" s="82" t="s">
        <v>1057</v>
      </c>
      <c r="C1034" s="39" t="str">
        <f>IF($B1034&lt;&gt;"",_xlfn.IFNA(VLOOKUP($B1034,'Node Details'!$B:$U,C$1,0),"Check"),"")</f>
        <v>000000S8P-0000S8P14</v>
      </c>
      <c r="D1034" s="39" t="str">
        <f>IF($B1034&lt;&gt;"",_xlfn.IFNA(VLOOKUP($B1034,'Node Details'!$B:$U,D$1,0),"Check"),"")</f>
        <v>S8P</v>
      </c>
      <c r="E1034" s="39" t="str">
        <f>IF($B1034&lt;&gt;"",_xlfn.IFNA(VLOOKUP($B1034,'Node Details'!$B:$U,E$1,0),"Check"),"")</f>
        <v>Airtel</v>
      </c>
      <c r="F1034" s="85">
        <v>45169</v>
      </c>
      <c r="G1034" s="82"/>
      <c r="H1034" s="39" t="s">
        <v>2825</v>
      </c>
      <c r="I1034" s="39">
        <v>1</v>
      </c>
      <c r="J1034" s="38">
        <v>1000</v>
      </c>
      <c r="K1034" s="39">
        <f t="shared" si="112"/>
        <v>1000</v>
      </c>
      <c r="L1034" s="64">
        <v>45062.779027777768</v>
      </c>
      <c r="M1034" s="82"/>
      <c r="N1034" s="98" t="s">
        <v>1001</v>
      </c>
      <c r="O1034" s="99">
        <v>45114</v>
      </c>
      <c r="P1034" s="38">
        <f t="shared" si="113"/>
        <v>1000</v>
      </c>
      <c r="Q1034" s="38">
        <f t="shared" si="114"/>
        <v>1000</v>
      </c>
      <c r="R1034" s="38"/>
      <c r="S1034" s="25" t="s">
        <v>1002</v>
      </c>
      <c r="T1034" s="100">
        <v>45190</v>
      </c>
      <c r="U1034" s="38">
        <f t="shared" si="115"/>
        <v>1000</v>
      </c>
      <c r="V1034" s="38">
        <f t="shared" si="116"/>
        <v>1</v>
      </c>
      <c r="W1034" s="82">
        <f t="shared" si="117"/>
        <v>1000</v>
      </c>
      <c r="X1034" s="98" t="s">
        <v>2834</v>
      </c>
      <c r="Y1034" s="98" t="s">
        <v>89</v>
      </c>
      <c r="Z1034" s="72"/>
      <c r="AA1034" s="72"/>
      <c r="AB1034" t="s">
        <v>1003</v>
      </c>
      <c r="AC1034" s="72" t="s">
        <v>101</v>
      </c>
    </row>
    <row r="1035" spans="1:29" ht="15" customHeight="1">
      <c r="A1035" s="38">
        <f t="shared" si="118"/>
        <v>1033</v>
      </c>
      <c r="B1035" s="82" t="s">
        <v>2440</v>
      </c>
      <c r="C1035" s="39" t="str">
        <f>IF($B1035&lt;&gt;"",_xlfn.IFNA(VLOOKUP($B1035,'Node Details'!$B:$U,C$1,0),"Check"),"")</f>
        <v>0000S8P04-S8P040105</v>
      </c>
      <c r="D1035" s="39" t="str">
        <f>IF($B1035&lt;&gt;"",_xlfn.IFNA(VLOOKUP($B1035,'Node Details'!$B:$U,D$1,0),"Check"),"")</f>
        <v>S8P</v>
      </c>
      <c r="E1035" s="39" t="str">
        <f>IF($B1035&lt;&gt;"",_xlfn.IFNA(VLOOKUP($B1035,'Node Details'!$B:$U,E$1,0),"Check"),"")</f>
        <v>Airtel</v>
      </c>
      <c r="F1035" s="85">
        <v>45169</v>
      </c>
      <c r="G1035" s="82"/>
      <c r="H1035" s="39" t="s">
        <v>2828</v>
      </c>
      <c r="I1035" s="39">
        <v>1</v>
      </c>
      <c r="J1035" s="38">
        <v>1000</v>
      </c>
      <c r="K1035" s="39">
        <f t="shared" si="112"/>
        <v>1000</v>
      </c>
      <c r="L1035" s="64">
        <v>45064.618217592593</v>
      </c>
      <c r="M1035" s="82"/>
      <c r="N1035" s="98" t="s">
        <v>1001</v>
      </c>
      <c r="O1035" s="99">
        <v>45114</v>
      </c>
      <c r="P1035" s="38">
        <f t="shared" si="113"/>
        <v>1000</v>
      </c>
      <c r="Q1035" s="38">
        <f t="shared" si="114"/>
        <v>1000</v>
      </c>
      <c r="R1035" s="38"/>
      <c r="S1035" s="25" t="s">
        <v>1002</v>
      </c>
      <c r="T1035" s="100">
        <v>45190</v>
      </c>
      <c r="U1035" s="38">
        <f t="shared" si="115"/>
        <v>1000</v>
      </c>
      <c r="V1035" s="38">
        <f t="shared" si="116"/>
        <v>1</v>
      </c>
      <c r="W1035" s="82">
        <f t="shared" si="117"/>
        <v>1000</v>
      </c>
      <c r="X1035" s="98" t="s">
        <v>2834</v>
      </c>
      <c r="Y1035" s="98" t="s">
        <v>89</v>
      </c>
      <c r="Z1035" s="72"/>
      <c r="AA1035" s="72"/>
      <c r="AB1035" t="s">
        <v>1003</v>
      </c>
      <c r="AC1035" s="72" t="s">
        <v>101</v>
      </c>
    </row>
    <row r="1036" spans="1:29" ht="15" customHeight="1">
      <c r="A1036" s="38">
        <f t="shared" si="118"/>
        <v>1034</v>
      </c>
      <c r="B1036" s="82" t="s">
        <v>1744</v>
      </c>
      <c r="C1036" s="39" t="str">
        <f>IF($B1036&lt;&gt;"",_xlfn.IFNA(VLOOKUP($B1036,'Node Details'!$B:$U,C$1,0),"Check"),"")</f>
        <v>0000S8P04-S8P040104</v>
      </c>
      <c r="D1036" s="39" t="str">
        <f>IF($B1036&lt;&gt;"",_xlfn.IFNA(VLOOKUP($B1036,'Node Details'!$B:$U,D$1,0),"Check"),"")</f>
        <v>S8P</v>
      </c>
      <c r="E1036" s="39" t="str">
        <f>IF($B1036&lt;&gt;"",_xlfn.IFNA(VLOOKUP($B1036,'Node Details'!$B:$U,E$1,0),"Check"),"")</f>
        <v>Airtel</v>
      </c>
      <c r="F1036" s="85">
        <v>45169</v>
      </c>
      <c r="G1036" s="82"/>
      <c r="H1036" s="39" t="s">
        <v>2828</v>
      </c>
      <c r="I1036" s="39">
        <v>1</v>
      </c>
      <c r="J1036" s="38">
        <v>1000</v>
      </c>
      <c r="K1036" s="39">
        <f t="shared" si="112"/>
        <v>1000</v>
      </c>
      <c r="L1036" s="64">
        <v>45064.695057870369</v>
      </c>
      <c r="M1036" s="82"/>
      <c r="N1036" s="98" t="s">
        <v>1001</v>
      </c>
      <c r="O1036" s="99">
        <v>45114</v>
      </c>
      <c r="P1036" s="38">
        <f t="shared" si="113"/>
        <v>1000</v>
      </c>
      <c r="Q1036" s="38">
        <f t="shared" si="114"/>
        <v>1000</v>
      </c>
      <c r="R1036" s="38"/>
      <c r="S1036" s="25" t="s">
        <v>1002</v>
      </c>
      <c r="T1036" s="100">
        <v>45190</v>
      </c>
      <c r="U1036" s="38">
        <f t="shared" si="115"/>
        <v>1000</v>
      </c>
      <c r="V1036" s="38">
        <f t="shared" si="116"/>
        <v>1</v>
      </c>
      <c r="W1036" s="82">
        <f t="shared" si="117"/>
        <v>1000</v>
      </c>
      <c r="X1036" s="98" t="s">
        <v>2834</v>
      </c>
      <c r="Y1036" s="98" t="s">
        <v>89</v>
      </c>
      <c r="Z1036" s="72"/>
      <c r="AA1036" s="72"/>
      <c r="AB1036" t="s">
        <v>1003</v>
      </c>
      <c r="AC1036" s="72" t="s">
        <v>101</v>
      </c>
    </row>
    <row r="1037" spans="1:29" ht="15" customHeight="1">
      <c r="A1037" s="38">
        <f t="shared" si="118"/>
        <v>1035</v>
      </c>
      <c r="B1037" s="82" t="s">
        <v>2441</v>
      </c>
      <c r="C1037" s="39" t="str">
        <f>IF($B1037&lt;&gt;"",_xlfn.IFNA(VLOOKUP($B1037,'Node Details'!$B:$U,C$1,0),"Check"),"")</f>
        <v>0000S8P04-S8P040104</v>
      </c>
      <c r="D1037" s="39" t="str">
        <f>IF($B1037&lt;&gt;"",_xlfn.IFNA(VLOOKUP($B1037,'Node Details'!$B:$U,D$1,0),"Check"),"")</f>
        <v>S8P</v>
      </c>
      <c r="E1037" s="39" t="str">
        <f>IF($B1037&lt;&gt;"",_xlfn.IFNA(VLOOKUP($B1037,'Node Details'!$B:$U,E$1,0),"Check"),"")</f>
        <v>Airtel</v>
      </c>
      <c r="F1037" s="85">
        <v>45169</v>
      </c>
      <c r="G1037" s="82"/>
      <c r="H1037" s="39" t="s">
        <v>2828</v>
      </c>
      <c r="I1037" s="39">
        <v>1</v>
      </c>
      <c r="J1037" s="38">
        <v>1000</v>
      </c>
      <c r="K1037" s="39">
        <f t="shared" si="112"/>
        <v>1000</v>
      </c>
      <c r="L1037" s="64">
        <v>45064.695057870369</v>
      </c>
      <c r="M1037" s="82"/>
      <c r="N1037" s="98" t="s">
        <v>1001</v>
      </c>
      <c r="O1037" s="99">
        <v>45114</v>
      </c>
      <c r="P1037" s="38">
        <f t="shared" si="113"/>
        <v>1000</v>
      </c>
      <c r="Q1037" s="38">
        <f t="shared" si="114"/>
        <v>1000</v>
      </c>
      <c r="R1037" s="38"/>
      <c r="S1037" s="25" t="s">
        <v>1002</v>
      </c>
      <c r="T1037" s="100">
        <v>45190</v>
      </c>
      <c r="U1037" s="38">
        <f t="shared" si="115"/>
        <v>1000</v>
      </c>
      <c r="V1037" s="38">
        <f t="shared" si="116"/>
        <v>1</v>
      </c>
      <c r="W1037" s="82">
        <f t="shared" si="117"/>
        <v>1000</v>
      </c>
      <c r="X1037" s="98" t="s">
        <v>2834</v>
      </c>
      <c r="Y1037" s="98" t="s">
        <v>89</v>
      </c>
      <c r="Z1037" s="72"/>
      <c r="AA1037" s="72"/>
      <c r="AB1037" t="s">
        <v>1003</v>
      </c>
      <c r="AC1037" s="72" t="s">
        <v>101</v>
      </c>
    </row>
    <row r="1038" spans="1:29" ht="15" customHeight="1">
      <c r="A1038" s="38">
        <f t="shared" si="118"/>
        <v>1036</v>
      </c>
      <c r="B1038" s="82" t="s">
        <v>1062</v>
      </c>
      <c r="C1038" s="39" t="str">
        <f>IF($B1038&lt;&gt;"",_xlfn.IFNA(VLOOKUP($B1038,'Node Details'!$B:$U,C$1,0),"Check"),"")</f>
        <v>0000S8P04-S8P040104</v>
      </c>
      <c r="D1038" s="39" t="str">
        <f>IF($B1038&lt;&gt;"",_xlfn.IFNA(VLOOKUP($B1038,'Node Details'!$B:$U,D$1,0),"Check"),"")</f>
        <v>S8P</v>
      </c>
      <c r="E1038" s="39" t="str">
        <f>IF($B1038&lt;&gt;"",_xlfn.IFNA(VLOOKUP($B1038,'Node Details'!$B:$U,E$1,0),"Check"),"")</f>
        <v>Airtel</v>
      </c>
      <c r="F1038" s="85">
        <v>45169</v>
      </c>
      <c r="G1038" s="82"/>
      <c r="H1038" s="39" t="s">
        <v>2828</v>
      </c>
      <c r="I1038" s="39">
        <v>1</v>
      </c>
      <c r="J1038" s="38">
        <v>1000</v>
      </c>
      <c r="K1038" s="39">
        <f t="shared" si="112"/>
        <v>1000</v>
      </c>
      <c r="L1038" s="64">
        <v>45064.695057870369</v>
      </c>
      <c r="M1038" s="82"/>
      <c r="N1038" s="98" t="s">
        <v>1001</v>
      </c>
      <c r="O1038" s="99">
        <v>45114</v>
      </c>
      <c r="P1038" s="38">
        <f t="shared" si="113"/>
        <v>1000</v>
      </c>
      <c r="Q1038" s="38">
        <f t="shared" si="114"/>
        <v>1000</v>
      </c>
      <c r="R1038" s="38"/>
      <c r="S1038" s="25" t="s">
        <v>1002</v>
      </c>
      <c r="T1038" s="100">
        <v>45190</v>
      </c>
      <c r="U1038" s="38">
        <f t="shared" si="115"/>
        <v>1000</v>
      </c>
      <c r="V1038" s="38">
        <f t="shared" si="116"/>
        <v>1</v>
      </c>
      <c r="W1038" s="82">
        <f t="shared" si="117"/>
        <v>1000</v>
      </c>
      <c r="X1038" s="98" t="s">
        <v>2834</v>
      </c>
      <c r="Y1038" s="98" t="s">
        <v>89</v>
      </c>
      <c r="Z1038" s="72"/>
      <c r="AA1038" s="72"/>
      <c r="AB1038" t="s">
        <v>1003</v>
      </c>
      <c r="AC1038" s="72" t="s">
        <v>101</v>
      </c>
    </row>
    <row r="1039" spans="1:29" ht="15" customHeight="1">
      <c r="A1039" s="38">
        <f t="shared" si="118"/>
        <v>1037</v>
      </c>
      <c r="B1039" s="82" t="s">
        <v>1059</v>
      </c>
      <c r="C1039" s="39" t="str">
        <f>IF($B1039&lt;&gt;"",_xlfn.IFNA(VLOOKUP($B1039,'Node Details'!$B:$U,C$1,0),"Check"),"")</f>
        <v>0000S8P04-S8P040105</v>
      </c>
      <c r="D1039" s="39" t="str">
        <f>IF($B1039&lt;&gt;"",_xlfn.IFNA(VLOOKUP($B1039,'Node Details'!$B:$U,D$1,0),"Check"),"")</f>
        <v>S8P</v>
      </c>
      <c r="E1039" s="39" t="str">
        <f>IF($B1039&lt;&gt;"",_xlfn.IFNA(VLOOKUP($B1039,'Node Details'!$B:$U,E$1,0),"Check"),"")</f>
        <v>Airtel</v>
      </c>
      <c r="F1039" s="85">
        <v>45169</v>
      </c>
      <c r="G1039" s="82"/>
      <c r="H1039" s="39" t="s">
        <v>2828</v>
      </c>
      <c r="I1039" s="39">
        <v>1</v>
      </c>
      <c r="J1039" s="38">
        <v>1000</v>
      </c>
      <c r="K1039" s="39">
        <f t="shared" si="112"/>
        <v>1000</v>
      </c>
      <c r="L1039" s="64">
        <v>45064.618217592593</v>
      </c>
      <c r="M1039" s="82"/>
      <c r="N1039" s="98" t="s">
        <v>1001</v>
      </c>
      <c r="O1039" s="99">
        <v>45114</v>
      </c>
      <c r="P1039" s="38">
        <f t="shared" si="113"/>
        <v>1000</v>
      </c>
      <c r="Q1039" s="38">
        <f t="shared" si="114"/>
        <v>1000</v>
      </c>
      <c r="R1039" s="38"/>
      <c r="S1039" s="25" t="s">
        <v>1002</v>
      </c>
      <c r="T1039" s="100">
        <v>45190</v>
      </c>
      <c r="U1039" s="38">
        <f t="shared" si="115"/>
        <v>1000</v>
      </c>
      <c r="V1039" s="38">
        <f t="shared" si="116"/>
        <v>1</v>
      </c>
      <c r="W1039" s="82">
        <f t="shared" si="117"/>
        <v>1000</v>
      </c>
      <c r="X1039" s="98" t="s">
        <v>2834</v>
      </c>
      <c r="Y1039" s="98" t="s">
        <v>89</v>
      </c>
      <c r="Z1039" s="72"/>
      <c r="AA1039" s="72"/>
      <c r="AB1039" t="s">
        <v>1003</v>
      </c>
      <c r="AC1039" s="72" t="s">
        <v>101</v>
      </c>
    </row>
    <row r="1040" spans="1:29" ht="15" customHeight="1">
      <c r="A1040" s="38">
        <f t="shared" si="118"/>
        <v>1038</v>
      </c>
      <c r="B1040" s="82" t="s">
        <v>1065</v>
      </c>
      <c r="C1040" s="39" t="str">
        <f>IF($B1040&lt;&gt;"",_xlfn.IFNA(VLOOKUP($B1040,'Node Details'!$B:$U,C$1,0),"Check"),"")</f>
        <v>000000S8P-0000S8P07</v>
      </c>
      <c r="D1040" s="39" t="str">
        <f>IF($B1040&lt;&gt;"",_xlfn.IFNA(VLOOKUP($B1040,'Node Details'!$B:$U,D$1,0),"Check"),"")</f>
        <v>S8P</v>
      </c>
      <c r="E1040" s="39" t="str">
        <f>IF($B1040&lt;&gt;"",_xlfn.IFNA(VLOOKUP($B1040,'Node Details'!$B:$U,E$1,0),"Check"),"")</f>
        <v>Airtel</v>
      </c>
      <c r="F1040" s="85">
        <v>45169</v>
      </c>
      <c r="G1040" s="82"/>
      <c r="H1040" s="39" t="s">
        <v>2825</v>
      </c>
      <c r="I1040" s="39">
        <v>1</v>
      </c>
      <c r="J1040" s="38">
        <v>1000</v>
      </c>
      <c r="K1040" s="39">
        <f t="shared" si="112"/>
        <v>1000</v>
      </c>
      <c r="L1040" s="64">
        <v>45073.709039351852</v>
      </c>
      <c r="M1040" s="82"/>
      <c r="N1040" s="98" t="s">
        <v>1001</v>
      </c>
      <c r="O1040" s="99">
        <v>45114</v>
      </c>
      <c r="P1040" s="38">
        <f t="shared" si="113"/>
        <v>1000</v>
      </c>
      <c r="Q1040" s="38">
        <f t="shared" si="114"/>
        <v>1000</v>
      </c>
      <c r="R1040" s="38"/>
      <c r="S1040" s="25" t="s">
        <v>1002</v>
      </c>
      <c r="T1040" s="100">
        <v>45190</v>
      </c>
      <c r="U1040" s="38">
        <f t="shared" si="115"/>
        <v>1000</v>
      </c>
      <c r="V1040" s="38">
        <f t="shared" si="116"/>
        <v>1</v>
      </c>
      <c r="W1040" s="82">
        <f t="shared" si="117"/>
        <v>1000</v>
      </c>
      <c r="X1040" s="98" t="s">
        <v>2834</v>
      </c>
      <c r="Y1040" s="98" t="s">
        <v>89</v>
      </c>
      <c r="Z1040" s="72"/>
      <c r="AA1040" s="72"/>
      <c r="AB1040" t="s">
        <v>1003</v>
      </c>
      <c r="AC1040" s="72" t="s">
        <v>101</v>
      </c>
    </row>
    <row r="1041" spans="1:29" ht="15" customHeight="1">
      <c r="A1041" s="38">
        <f t="shared" si="118"/>
        <v>1039</v>
      </c>
      <c r="B1041" s="82" t="s">
        <v>1749</v>
      </c>
      <c r="C1041" s="39" t="str">
        <f>IF($B1041&lt;&gt;"",_xlfn.IFNA(VLOOKUP($B1041,'Node Details'!$B:$U,C$1,0),"Check"),"")</f>
        <v>0000S8P05-S8P050102</v>
      </c>
      <c r="D1041" s="39" t="str">
        <f>IF($B1041&lt;&gt;"",_xlfn.IFNA(VLOOKUP($B1041,'Node Details'!$B:$U,D$1,0),"Check"),"")</f>
        <v>S8P</v>
      </c>
      <c r="E1041" s="39" t="str">
        <f>IF($B1041&lt;&gt;"",_xlfn.IFNA(VLOOKUP($B1041,'Node Details'!$B:$U,E$1,0),"Check"),"")</f>
        <v>Airtel</v>
      </c>
      <c r="F1041" s="85">
        <v>45169</v>
      </c>
      <c r="G1041" s="82"/>
      <c r="H1041" s="39" t="s">
        <v>2828</v>
      </c>
      <c r="I1041" s="39">
        <v>1</v>
      </c>
      <c r="J1041" s="38">
        <v>1000</v>
      </c>
      <c r="K1041" s="39">
        <f t="shared" si="112"/>
        <v>1000</v>
      </c>
      <c r="L1041" s="64">
        <v>45073.709039351852</v>
      </c>
      <c r="M1041" s="82"/>
      <c r="N1041" s="98" t="s">
        <v>1001</v>
      </c>
      <c r="O1041" s="99">
        <v>45114</v>
      </c>
      <c r="P1041" s="38">
        <f t="shared" si="113"/>
        <v>1000</v>
      </c>
      <c r="Q1041" s="38">
        <f t="shared" si="114"/>
        <v>1000</v>
      </c>
      <c r="R1041" s="38"/>
      <c r="S1041" s="25" t="s">
        <v>1002</v>
      </c>
      <c r="T1041" s="100">
        <v>45190</v>
      </c>
      <c r="U1041" s="38">
        <f t="shared" si="115"/>
        <v>1000</v>
      </c>
      <c r="V1041" s="38">
        <f t="shared" si="116"/>
        <v>1</v>
      </c>
      <c r="W1041" s="82">
        <f t="shared" si="117"/>
        <v>1000</v>
      </c>
      <c r="X1041" s="98" t="s">
        <v>2834</v>
      </c>
      <c r="Y1041" s="98" t="s">
        <v>89</v>
      </c>
      <c r="Z1041" s="72"/>
      <c r="AA1041" s="72"/>
      <c r="AB1041" t="s">
        <v>1003</v>
      </c>
      <c r="AC1041" s="72" t="s">
        <v>101</v>
      </c>
    </row>
    <row r="1042" spans="1:29" ht="15" customHeight="1">
      <c r="A1042" s="38">
        <f t="shared" si="118"/>
        <v>1040</v>
      </c>
      <c r="B1042" s="82" t="s">
        <v>1067</v>
      </c>
      <c r="C1042" s="39" t="str">
        <f>IF($B1042&lt;&gt;"",_xlfn.IFNA(VLOOKUP($B1042,'Node Details'!$B:$U,C$1,0),"Check"),"")</f>
        <v>0000S8P05-S8P050102</v>
      </c>
      <c r="D1042" s="39" t="str">
        <f>IF($B1042&lt;&gt;"",_xlfn.IFNA(VLOOKUP($B1042,'Node Details'!$B:$U,D$1,0),"Check"),"")</f>
        <v>S8P</v>
      </c>
      <c r="E1042" s="39" t="str">
        <f>IF($B1042&lt;&gt;"",_xlfn.IFNA(VLOOKUP($B1042,'Node Details'!$B:$U,E$1,0),"Check"),"")</f>
        <v>Airtel</v>
      </c>
      <c r="F1042" s="85">
        <v>45169</v>
      </c>
      <c r="G1042" s="82"/>
      <c r="H1042" s="39" t="s">
        <v>2828</v>
      </c>
      <c r="I1042" s="39">
        <v>1</v>
      </c>
      <c r="J1042" s="38">
        <v>1000</v>
      </c>
      <c r="K1042" s="39">
        <f t="shared" si="112"/>
        <v>1000</v>
      </c>
      <c r="L1042" s="64">
        <v>45073.709039351852</v>
      </c>
      <c r="M1042" s="82"/>
      <c r="N1042" s="98" t="s">
        <v>1001</v>
      </c>
      <c r="O1042" s="99">
        <v>45114</v>
      </c>
      <c r="P1042" s="38">
        <f t="shared" si="113"/>
        <v>1000</v>
      </c>
      <c r="Q1042" s="38">
        <f t="shared" si="114"/>
        <v>1000</v>
      </c>
      <c r="R1042" s="38"/>
      <c r="S1042" s="25" t="s">
        <v>1002</v>
      </c>
      <c r="T1042" s="100">
        <v>45190</v>
      </c>
      <c r="U1042" s="38">
        <f t="shared" si="115"/>
        <v>1000</v>
      </c>
      <c r="V1042" s="38">
        <f t="shared" si="116"/>
        <v>1</v>
      </c>
      <c r="W1042" s="82">
        <f t="shared" si="117"/>
        <v>1000</v>
      </c>
      <c r="X1042" s="98" t="s">
        <v>2834</v>
      </c>
      <c r="Y1042" s="98" t="s">
        <v>89</v>
      </c>
      <c r="Z1042" s="72"/>
      <c r="AA1042" s="72"/>
      <c r="AB1042" t="s">
        <v>1003</v>
      </c>
      <c r="AC1042" s="72" t="s">
        <v>101</v>
      </c>
    </row>
    <row r="1043" spans="1:29" ht="15" customHeight="1">
      <c r="A1043" s="38">
        <f t="shared" si="118"/>
        <v>1041</v>
      </c>
      <c r="B1043" s="82" t="s">
        <v>1019</v>
      </c>
      <c r="C1043" s="39" t="str">
        <f>IF($B1043&lt;&gt;"",_xlfn.IFNA(VLOOKUP($B1043,'Node Details'!$B:$U,C$1,0),"Check"),"")</f>
        <v>000000S8P-0000S8P07</v>
      </c>
      <c r="D1043" s="39" t="str">
        <f>IF($B1043&lt;&gt;"",_xlfn.IFNA(VLOOKUP($B1043,'Node Details'!$B:$U,D$1,0),"Check"),"")</f>
        <v>S8P</v>
      </c>
      <c r="E1043" s="39" t="str">
        <f>IF($B1043&lt;&gt;"",_xlfn.IFNA(VLOOKUP($B1043,'Node Details'!$B:$U,E$1,0),"Check"),"")</f>
        <v>Airtel</v>
      </c>
      <c r="F1043" s="85">
        <v>45169</v>
      </c>
      <c r="G1043" s="82"/>
      <c r="H1043" s="39" t="s">
        <v>2825</v>
      </c>
      <c r="I1043" s="39">
        <v>1</v>
      </c>
      <c r="J1043" s="38">
        <v>1000</v>
      </c>
      <c r="K1043" s="39">
        <f t="shared" si="112"/>
        <v>1000</v>
      </c>
      <c r="L1043" s="64">
        <v>45073.709039351852</v>
      </c>
      <c r="M1043" s="82"/>
      <c r="N1043" s="98" t="s">
        <v>1001</v>
      </c>
      <c r="O1043" s="99">
        <v>45114</v>
      </c>
      <c r="P1043" s="38">
        <f t="shared" si="113"/>
        <v>1000</v>
      </c>
      <c r="Q1043" s="38">
        <f t="shared" si="114"/>
        <v>1000</v>
      </c>
      <c r="R1043" s="38"/>
      <c r="S1043" s="25" t="s">
        <v>1002</v>
      </c>
      <c r="T1043" s="100">
        <v>45190</v>
      </c>
      <c r="U1043" s="38">
        <f t="shared" si="115"/>
        <v>1000</v>
      </c>
      <c r="V1043" s="38">
        <f t="shared" si="116"/>
        <v>1</v>
      </c>
      <c r="W1043" s="82">
        <f t="shared" si="117"/>
        <v>1000</v>
      </c>
      <c r="X1043" s="98" t="s">
        <v>2834</v>
      </c>
      <c r="Y1043" s="98" t="s">
        <v>89</v>
      </c>
      <c r="Z1043" s="72"/>
      <c r="AA1043" s="72"/>
      <c r="AB1043" t="s">
        <v>1003</v>
      </c>
      <c r="AC1043" s="72" t="s">
        <v>101</v>
      </c>
    </row>
    <row r="1044" spans="1:29" ht="15" customHeight="1">
      <c r="A1044" s="38">
        <f t="shared" si="118"/>
        <v>1042</v>
      </c>
      <c r="B1044" s="82" t="s">
        <v>2443</v>
      </c>
      <c r="C1044" s="39" t="str">
        <f>IF($B1044&lt;&gt;"",_xlfn.IFNA(VLOOKUP($B1044,'Node Details'!$B:$U,C$1,0),"Check"),"")</f>
        <v>0000S8P06-S8P060103</v>
      </c>
      <c r="D1044" s="39" t="str">
        <f>IF($B1044&lt;&gt;"",_xlfn.IFNA(VLOOKUP($B1044,'Node Details'!$B:$U,D$1,0),"Check"),"")</f>
        <v>S8P</v>
      </c>
      <c r="E1044" s="39" t="str">
        <f>IF($B1044&lt;&gt;"",_xlfn.IFNA(VLOOKUP($B1044,'Node Details'!$B:$U,E$1,0),"Check"),"")</f>
        <v>Airtel</v>
      </c>
      <c r="F1044" s="85">
        <v>45169</v>
      </c>
      <c r="G1044" s="82"/>
      <c r="H1044" s="39" t="s">
        <v>2828</v>
      </c>
      <c r="I1044" s="39">
        <v>1</v>
      </c>
      <c r="J1044" s="38">
        <v>1000</v>
      </c>
      <c r="K1044" s="39">
        <f t="shared" si="112"/>
        <v>1000</v>
      </c>
      <c r="L1044" s="64">
        <v>45073.790173611109</v>
      </c>
      <c r="M1044" s="82"/>
      <c r="N1044" s="98" t="s">
        <v>1001</v>
      </c>
      <c r="O1044" s="99">
        <v>45114</v>
      </c>
      <c r="P1044" s="38">
        <f t="shared" si="113"/>
        <v>1000</v>
      </c>
      <c r="Q1044" s="38">
        <f t="shared" si="114"/>
        <v>1000</v>
      </c>
      <c r="R1044" s="38"/>
      <c r="S1044" s="25" t="s">
        <v>1002</v>
      </c>
      <c r="T1044" s="100">
        <v>45190</v>
      </c>
      <c r="U1044" s="38">
        <f t="shared" si="115"/>
        <v>1000</v>
      </c>
      <c r="V1044" s="38">
        <f t="shared" si="116"/>
        <v>1</v>
      </c>
      <c r="W1044" s="82">
        <f t="shared" si="117"/>
        <v>1000</v>
      </c>
      <c r="X1044" s="98" t="s">
        <v>2834</v>
      </c>
      <c r="Y1044" s="98" t="s">
        <v>89</v>
      </c>
      <c r="Z1044" s="72"/>
      <c r="AA1044" s="72"/>
      <c r="AB1044" t="s">
        <v>1003</v>
      </c>
      <c r="AC1044" s="72" t="s">
        <v>101</v>
      </c>
    </row>
    <row r="1045" spans="1:29" ht="15" customHeight="1">
      <c r="A1045" s="38">
        <f t="shared" si="118"/>
        <v>1043</v>
      </c>
      <c r="B1045" s="82" t="s">
        <v>1759</v>
      </c>
      <c r="C1045" s="39" t="str">
        <f>IF($B1045&lt;&gt;"",_xlfn.IFNA(VLOOKUP($B1045,'Node Details'!$B:$U,C$1,0),"Check"),"")</f>
        <v>0000S8P06-S8P060103</v>
      </c>
      <c r="D1045" s="39" t="str">
        <f>IF($B1045&lt;&gt;"",_xlfn.IFNA(VLOOKUP($B1045,'Node Details'!$B:$U,D$1,0),"Check"),"")</f>
        <v>S8P</v>
      </c>
      <c r="E1045" s="39" t="str">
        <f>IF($B1045&lt;&gt;"",_xlfn.IFNA(VLOOKUP($B1045,'Node Details'!$B:$U,E$1,0),"Check"),"")</f>
        <v>Airtel</v>
      </c>
      <c r="F1045" s="85">
        <v>45169</v>
      </c>
      <c r="G1045" s="82"/>
      <c r="H1045" s="39" t="s">
        <v>2828</v>
      </c>
      <c r="I1045" s="39">
        <v>1</v>
      </c>
      <c r="J1045" s="38">
        <v>1000</v>
      </c>
      <c r="K1045" s="39">
        <f t="shared" si="112"/>
        <v>1000</v>
      </c>
      <c r="L1045" s="64">
        <v>45073.790173611109</v>
      </c>
      <c r="M1045" s="82"/>
      <c r="N1045" s="98" t="s">
        <v>1001</v>
      </c>
      <c r="O1045" s="99">
        <v>45114</v>
      </c>
      <c r="P1045" s="38">
        <f t="shared" si="113"/>
        <v>1000</v>
      </c>
      <c r="Q1045" s="38">
        <f t="shared" si="114"/>
        <v>1000</v>
      </c>
      <c r="R1045" s="38"/>
      <c r="S1045" s="25" t="s">
        <v>1002</v>
      </c>
      <c r="T1045" s="100">
        <v>45190</v>
      </c>
      <c r="U1045" s="38">
        <f t="shared" si="115"/>
        <v>1000</v>
      </c>
      <c r="V1045" s="38">
        <f t="shared" si="116"/>
        <v>1</v>
      </c>
      <c r="W1045" s="82">
        <f t="shared" si="117"/>
        <v>1000</v>
      </c>
      <c r="X1045" s="98" t="s">
        <v>2834</v>
      </c>
      <c r="Y1045" s="98" t="s">
        <v>89</v>
      </c>
      <c r="Z1045" s="72"/>
      <c r="AA1045" s="72"/>
      <c r="AB1045" t="s">
        <v>1003</v>
      </c>
      <c r="AC1045" s="72" t="s">
        <v>101</v>
      </c>
    </row>
    <row r="1046" spans="1:29" ht="15" customHeight="1">
      <c r="A1046" s="38">
        <f t="shared" si="118"/>
        <v>1044</v>
      </c>
      <c r="B1046" s="82" t="s">
        <v>1070</v>
      </c>
      <c r="C1046" s="39" t="str">
        <f>IF($B1046&lt;&gt;"",_xlfn.IFNA(VLOOKUP($B1046,'Node Details'!$B:$U,C$1,0),"Check"),"")</f>
        <v>0000S8P06-S8P060103</v>
      </c>
      <c r="D1046" s="39" t="str">
        <f>IF($B1046&lt;&gt;"",_xlfn.IFNA(VLOOKUP($B1046,'Node Details'!$B:$U,D$1,0),"Check"),"")</f>
        <v>S8P</v>
      </c>
      <c r="E1046" s="39" t="str">
        <f>IF($B1046&lt;&gt;"",_xlfn.IFNA(VLOOKUP($B1046,'Node Details'!$B:$U,E$1,0),"Check"),"")</f>
        <v>Airtel</v>
      </c>
      <c r="F1046" s="85">
        <v>45169</v>
      </c>
      <c r="G1046" s="82"/>
      <c r="H1046" s="39" t="s">
        <v>2828</v>
      </c>
      <c r="I1046" s="39">
        <v>1</v>
      </c>
      <c r="J1046" s="38">
        <v>1000</v>
      </c>
      <c r="K1046" s="39">
        <f t="shared" si="112"/>
        <v>1000</v>
      </c>
      <c r="L1046" s="64">
        <v>45073.790173611109</v>
      </c>
      <c r="M1046" s="82"/>
      <c r="N1046" s="98" t="s">
        <v>1001</v>
      </c>
      <c r="O1046" s="99">
        <v>45114</v>
      </c>
      <c r="P1046" s="38">
        <f t="shared" si="113"/>
        <v>1000</v>
      </c>
      <c r="Q1046" s="38">
        <f t="shared" si="114"/>
        <v>1000</v>
      </c>
      <c r="R1046" s="38"/>
      <c r="S1046" s="25" t="s">
        <v>1002</v>
      </c>
      <c r="T1046" s="100">
        <v>45190</v>
      </c>
      <c r="U1046" s="38">
        <f t="shared" si="115"/>
        <v>1000</v>
      </c>
      <c r="V1046" s="38">
        <f t="shared" si="116"/>
        <v>1</v>
      </c>
      <c r="W1046" s="82">
        <f t="shared" si="117"/>
        <v>1000</v>
      </c>
      <c r="X1046" s="98" t="s">
        <v>2834</v>
      </c>
      <c r="Y1046" s="98" t="s">
        <v>89</v>
      </c>
      <c r="Z1046" s="72"/>
      <c r="AA1046" s="72"/>
      <c r="AB1046" t="s">
        <v>1003</v>
      </c>
      <c r="AC1046" s="72" t="s">
        <v>101</v>
      </c>
    </row>
    <row r="1047" spans="1:29" ht="15" customHeight="1">
      <c r="A1047" s="38">
        <f t="shared" si="118"/>
        <v>1045</v>
      </c>
      <c r="B1047" s="82" t="s">
        <v>1016</v>
      </c>
      <c r="C1047" s="39" t="str">
        <f>IF($B1047&lt;&gt;"",_xlfn.IFNA(VLOOKUP($B1047,'Node Details'!$B:$U,C$1,0),"Check"),"")</f>
        <v>000000S8P-0000S8P07</v>
      </c>
      <c r="D1047" s="39" t="str">
        <f>IF($B1047&lt;&gt;"",_xlfn.IFNA(VLOOKUP($B1047,'Node Details'!$B:$U,D$1,0),"Check"),"")</f>
        <v>S8P</v>
      </c>
      <c r="E1047" s="39" t="str">
        <f>IF($B1047&lt;&gt;"",_xlfn.IFNA(VLOOKUP($B1047,'Node Details'!$B:$U,E$1,0),"Check"),"")</f>
        <v>Airtel</v>
      </c>
      <c r="F1047" s="85">
        <v>45169</v>
      </c>
      <c r="G1047" s="82"/>
      <c r="H1047" s="39" t="s">
        <v>2825</v>
      </c>
      <c r="I1047" s="39">
        <v>1</v>
      </c>
      <c r="J1047" s="38">
        <v>1000</v>
      </c>
      <c r="K1047" s="39">
        <f t="shared" si="112"/>
        <v>1000</v>
      </c>
      <c r="L1047" s="64">
        <v>45073.709039351852</v>
      </c>
      <c r="M1047" s="82"/>
      <c r="N1047" s="98" t="s">
        <v>1001</v>
      </c>
      <c r="O1047" s="99">
        <v>45114</v>
      </c>
      <c r="P1047" s="38">
        <f t="shared" si="113"/>
        <v>1000</v>
      </c>
      <c r="Q1047" s="38">
        <f t="shared" si="114"/>
        <v>1000</v>
      </c>
      <c r="R1047" s="38"/>
      <c r="S1047" s="25" t="s">
        <v>1002</v>
      </c>
      <c r="T1047" s="100">
        <v>45190</v>
      </c>
      <c r="U1047" s="38">
        <f t="shared" si="115"/>
        <v>1000</v>
      </c>
      <c r="V1047" s="38">
        <f t="shared" si="116"/>
        <v>1</v>
      </c>
      <c r="W1047" s="82">
        <f t="shared" si="117"/>
        <v>1000</v>
      </c>
      <c r="X1047" s="98" t="s">
        <v>2834</v>
      </c>
      <c r="Y1047" s="98" t="s">
        <v>89</v>
      </c>
      <c r="Z1047" s="72"/>
      <c r="AA1047" s="72"/>
      <c r="AB1047" t="s">
        <v>1003</v>
      </c>
      <c r="AC1047" s="72" t="s">
        <v>101</v>
      </c>
    </row>
    <row r="1048" spans="1:29" ht="15" customHeight="1">
      <c r="A1048" s="38">
        <f t="shared" si="118"/>
        <v>1046</v>
      </c>
      <c r="B1048" s="82" t="s">
        <v>2444</v>
      </c>
      <c r="C1048" s="39" t="str">
        <f>IF($B1048&lt;&gt;"",_xlfn.IFNA(VLOOKUP($B1048,'Node Details'!$B:$U,C$1,0),"Check"),"")</f>
        <v>0000S8P07-S8P070103</v>
      </c>
      <c r="D1048" s="39" t="str">
        <f>IF($B1048&lt;&gt;"",_xlfn.IFNA(VLOOKUP($B1048,'Node Details'!$B:$U,D$1,0),"Check"),"")</f>
        <v>S8P</v>
      </c>
      <c r="E1048" s="39" t="str">
        <f>IF($B1048&lt;&gt;"",_xlfn.IFNA(VLOOKUP($B1048,'Node Details'!$B:$U,E$1,0),"Check"),"")</f>
        <v>Airtel</v>
      </c>
      <c r="F1048" s="85">
        <v>45169</v>
      </c>
      <c r="G1048" s="82"/>
      <c r="H1048" s="39" t="s">
        <v>2828</v>
      </c>
      <c r="I1048" s="39">
        <v>1</v>
      </c>
      <c r="J1048" s="38">
        <v>1000</v>
      </c>
      <c r="K1048" s="39">
        <f t="shared" si="112"/>
        <v>1000</v>
      </c>
      <c r="L1048" s="64">
        <v>45075.646134259259</v>
      </c>
      <c r="M1048" s="82"/>
      <c r="N1048" s="98" t="s">
        <v>1001</v>
      </c>
      <c r="O1048" s="99">
        <v>45114</v>
      </c>
      <c r="P1048" s="38">
        <f t="shared" si="113"/>
        <v>1000</v>
      </c>
      <c r="Q1048" s="38">
        <f t="shared" si="114"/>
        <v>1000</v>
      </c>
      <c r="R1048" s="38"/>
      <c r="S1048" s="25" t="s">
        <v>1002</v>
      </c>
      <c r="T1048" s="100">
        <v>45190</v>
      </c>
      <c r="U1048" s="38">
        <f t="shared" si="115"/>
        <v>1000</v>
      </c>
      <c r="V1048" s="38">
        <f t="shared" si="116"/>
        <v>1</v>
      </c>
      <c r="W1048" s="82">
        <f t="shared" si="117"/>
        <v>1000</v>
      </c>
      <c r="X1048" s="98" t="s">
        <v>2834</v>
      </c>
      <c r="Y1048" s="98" t="s">
        <v>89</v>
      </c>
      <c r="Z1048" s="72"/>
      <c r="AA1048" s="72"/>
      <c r="AB1048" t="s">
        <v>1003</v>
      </c>
      <c r="AC1048" s="72" t="s">
        <v>101</v>
      </c>
    </row>
    <row r="1049" spans="1:29" ht="15" customHeight="1">
      <c r="A1049" s="38">
        <f t="shared" si="118"/>
        <v>1047</v>
      </c>
      <c r="B1049" s="82" t="s">
        <v>2445</v>
      </c>
      <c r="C1049" s="39" t="str">
        <f>IF($B1049&lt;&gt;"",_xlfn.IFNA(VLOOKUP($B1049,'Node Details'!$B:$U,C$1,0),"Check"),"")</f>
        <v>0000S8P07-S8P070103</v>
      </c>
      <c r="D1049" s="39" t="str">
        <f>IF($B1049&lt;&gt;"",_xlfn.IFNA(VLOOKUP($B1049,'Node Details'!$B:$U,D$1,0),"Check"),"")</f>
        <v>S8P</v>
      </c>
      <c r="E1049" s="39" t="str">
        <f>IF($B1049&lt;&gt;"",_xlfn.IFNA(VLOOKUP($B1049,'Node Details'!$B:$U,E$1,0),"Check"),"")</f>
        <v>Airtel</v>
      </c>
      <c r="F1049" s="85">
        <v>45169</v>
      </c>
      <c r="G1049" s="82"/>
      <c r="H1049" s="39" t="s">
        <v>2828</v>
      </c>
      <c r="I1049" s="39">
        <v>1</v>
      </c>
      <c r="J1049" s="38">
        <v>1000</v>
      </c>
      <c r="K1049" s="39">
        <f t="shared" si="112"/>
        <v>1000</v>
      </c>
      <c r="L1049" s="64">
        <v>45075.646134259259</v>
      </c>
      <c r="M1049" s="82"/>
      <c r="N1049" s="98" t="s">
        <v>1001</v>
      </c>
      <c r="O1049" s="99">
        <v>45114</v>
      </c>
      <c r="P1049" s="38">
        <f t="shared" si="113"/>
        <v>1000</v>
      </c>
      <c r="Q1049" s="38">
        <f t="shared" si="114"/>
        <v>1000</v>
      </c>
      <c r="R1049" s="38"/>
      <c r="S1049" s="25" t="s">
        <v>1002</v>
      </c>
      <c r="T1049" s="100">
        <v>45190</v>
      </c>
      <c r="U1049" s="38">
        <f t="shared" si="115"/>
        <v>1000</v>
      </c>
      <c r="V1049" s="38">
        <f t="shared" si="116"/>
        <v>1</v>
      </c>
      <c r="W1049" s="82">
        <f t="shared" si="117"/>
        <v>1000</v>
      </c>
      <c r="X1049" s="98" t="s">
        <v>2834</v>
      </c>
      <c r="Y1049" s="98" t="s">
        <v>89</v>
      </c>
      <c r="Z1049" s="72"/>
      <c r="AA1049" s="72"/>
      <c r="AB1049" t="s">
        <v>1003</v>
      </c>
      <c r="AC1049" s="72" t="s">
        <v>101</v>
      </c>
    </row>
    <row r="1050" spans="1:29" ht="15" customHeight="1">
      <c r="A1050" s="38">
        <f t="shared" si="118"/>
        <v>1048</v>
      </c>
      <c r="B1050" s="82" t="s">
        <v>1073</v>
      </c>
      <c r="C1050" s="39" t="str">
        <f>IF($B1050&lt;&gt;"",_xlfn.IFNA(VLOOKUP($B1050,'Node Details'!$B:$U,C$1,0),"Check"),"")</f>
        <v>0000S8P07-S8P070103</v>
      </c>
      <c r="D1050" s="39" t="str">
        <f>IF($B1050&lt;&gt;"",_xlfn.IFNA(VLOOKUP($B1050,'Node Details'!$B:$U,D$1,0),"Check"),"")</f>
        <v>S8P</v>
      </c>
      <c r="E1050" s="39" t="str">
        <f>IF($B1050&lt;&gt;"",_xlfn.IFNA(VLOOKUP($B1050,'Node Details'!$B:$U,E$1,0),"Check"),"")</f>
        <v>Airtel</v>
      </c>
      <c r="F1050" s="85">
        <v>45169</v>
      </c>
      <c r="G1050" s="82"/>
      <c r="H1050" s="39" t="s">
        <v>2828</v>
      </c>
      <c r="I1050" s="39">
        <v>1</v>
      </c>
      <c r="J1050" s="38">
        <v>1000</v>
      </c>
      <c r="K1050" s="39">
        <f t="shared" si="112"/>
        <v>1000</v>
      </c>
      <c r="L1050" s="64">
        <v>45075.646134259259</v>
      </c>
      <c r="M1050" s="82"/>
      <c r="N1050" s="98" t="s">
        <v>1001</v>
      </c>
      <c r="O1050" s="99">
        <v>45114</v>
      </c>
      <c r="P1050" s="38">
        <f t="shared" si="113"/>
        <v>1000</v>
      </c>
      <c r="Q1050" s="38">
        <f t="shared" si="114"/>
        <v>1000</v>
      </c>
      <c r="R1050" s="38"/>
      <c r="S1050" s="25" t="s">
        <v>1002</v>
      </c>
      <c r="T1050" s="100">
        <v>45190</v>
      </c>
      <c r="U1050" s="38">
        <f t="shared" si="115"/>
        <v>1000</v>
      </c>
      <c r="V1050" s="38">
        <f t="shared" si="116"/>
        <v>1</v>
      </c>
      <c r="W1050" s="82">
        <f t="shared" si="117"/>
        <v>1000</v>
      </c>
      <c r="X1050" s="98" t="s">
        <v>2834</v>
      </c>
      <c r="Y1050" s="98" t="s">
        <v>89</v>
      </c>
      <c r="Z1050" s="72"/>
      <c r="AA1050" s="72"/>
      <c r="AB1050" t="s">
        <v>1003</v>
      </c>
      <c r="AC1050" s="72" t="s">
        <v>101</v>
      </c>
    </row>
    <row r="1051" spans="1:29" ht="15" customHeight="1">
      <c r="A1051" s="38">
        <f t="shared" si="118"/>
        <v>1049</v>
      </c>
      <c r="B1051" s="82" t="s">
        <v>1076</v>
      </c>
      <c r="C1051" s="39" t="str">
        <f>IF($B1051&lt;&gt;"",_xlfn.IFNA(VLOOKUP($B1051,'Node Details'!$B:$U,C$1,0),"Check"),"")</f>
        <v>0000S8P07-S8P070104</v>
      </c>
      <c r="D1051" s="39" t="str">
        <f>IF($B1051&lt;&gt;"",_xlfn.IFNA(VLOOKUP($B1051,'Node Details'!$B:$U,D$1,0),"Check"),"")</f>
        <v>S8P</v>
      </c>
      <c r="E1051" s="39" t="str">
        <f>IF($B1051&lt;&gt;"",_xlfn.IFNA(VLOOKUP($B1051,'Node Details'!$B:$U,E$1,0),"Check"),"")</f>
        <v>Airtel</v>
      </c>
      <c r="F1051" s="85">
        <v>45169</v>
      </c>
      <c r="G1051" s="82"/>
      <c r="H1051" s="39" t="s">
        <v>2828</v>
      </c>
      <c r="I1051" s="39">
        <v>1</v>
      </c>
      <c r="J1051" s="38">
        <v>1000</v>
      </c>
      <c r="K1051" s="39">
        <f t="shared" si="112"/>
        <v>1000</v>
      </c>
      <c r="L1051" s="64">
        <v>45079.778738425928</v>
      </c>
      <c r="M1051" s="82"/>
      <c r="N1051" s="98" t="s">
        <v>1001</v>
      </c>
      <c r="O1051" s="99">
        <v>45114</v>
      </c>
      <c r="P1051" s="38">
        <f t="shared" si="113"/>
        <v>1000</v>
      </c>
      <c r="Q1051" s="38">
        <f t="shared" si="114"/>
        <v>1000</v>
      </c>
      <c r="R1051" s="38"/>
      <c r="S1051" s="25" t="s">
        <v>1002</v>
      </c>
      <c r="T1051" s="100">
        <v>45190</v>
      </c>
      <c r="U1051" s="38">
        <f t="shared" si="115"/>
        <v>1000</v>
      </c>
      <c r="V1051" s="38">
        <f t="shared" si="116"/>
        <v>1</v>
      </c>
      <c r="W1051" s="82">
        <f t="shared" si="117"/>
        <v>1000</v>
      </c>
      <c r="X1051" s="98" t="s">
        <v>2834</v>
      </c>
      <c r="Y1051" s="98" t="s">
        <v>89</v>
      </c>
      <c r="Z1051" s="72"/>
      <c r="AA1051" s="72"/>
      <c r="AB1051" t="s">
        <v>1003</v>
      </c>
      <c r="AC1051" s="72" t="s">
        <v>101</v>
      </c>
    </row>
    <row r="1052" spans="1:29" ht="15" customHeight="1">
      <c r="A1052" s="38">
        <f t="shared" si="118"/>
        <v>1050</v>
      </c>
      <c r="B1052" s="82" t="s">
        <v>1079</v>
      </c>
      <c r="C1052" s="39" t="str">
        <f>IF($B1052&lt;&gt;"",_xlfn.IFNA(VLOOKUP($B1052,'Node Details'!$B:$U,C$1,0),"Check"),"")</f>
        <v>0000S8P07-S8P070105</v>
      </c>
      <c r="D1052" s="39" t="str">
        <f>IF($B1052&lt;&gt;"",_xlfn.IFNA(VLOOKUP($B1052,'Node Details'!$B:$U,D$1,0),"Check"),"")</f>
        <v>S8P</v>
      </c>
      <c r="E1052" s="39" t="str">
        <f>IF($B1052&lt;&gt;"",_xlfn.IFNA(VLOOKUP($B1052,'Node Details'!$B:$U,E$1,0),"Check"),"")</f>
        <v>Airtel</v>
      </c>
      <c r="F1052" s="85">
        <v>45169</v>
      </c>
      <c r="G1052" s="82"/>
      <c r="H1052" s="39" t="s">
        <v>2828</v>
      </c>
      <c r="I1052" s="39">
        <v>1</v>
      </c>
      <c r="J1052" s="38">
        <v>1000</v>
      </c>
      <c r="K1052" s="39">
        <f t="shared" si="112"/>
        <v>1000</v>
      </c>
      <c r="L1052" s="64">
        <v>45101.674733796302</v>
      </c>
      <c r="M1052" s="82"/>
      <c r="N1052" s="98" t="s">
        <v>1001</v>
      </c>
      <c r="O1052" s="99">
        <v>45114</v>
      </c>
      <c r="P1052" s="38">
        <f t="shared" si="113"/>
        <v>1000</v>
      </c>
      <c r="Q1052" s="38">
        <f t="shared" si="114"/>
        <v>1000</v>
      </c>
      <c r="R1052" s="38"/>
      <c r="S1052" s="25" t="s">
        <v>1002</v>
      </c>
      <c r="T1052" s="100">
        <v>45190</v>
      </c>
      <c r="U1052" s="38">
        <f t="shared" si="115"/>
        <v>1000</v>
      </c>
      <c r="V1052" s="38">
        <f t="shared" si="116"/>
        <v>1</v>
      </c>
      <c r="W1052" s="82">
        <f t="shared" si="117"/>
        <v>1000</v>
      </c>
      <c r="X1052" s="98" t="s">
        <v>2834</v>
      </c>
      <c r="Y1052" s="98" t="s">
        <v>89</v>
      </c>
      <c r="Z1052" s="72"/>
      <c r="AA1052" s="72"/>
      <c r="AB1052" t="s">
        <v>1003</v>
      </c>
      <c r="AC1052" s="72" t="s">
        <v>101</v>
      </c>
    </row>
    <row r="1053" spans="1:29" ht="15" customHeight="1">
      <c r="A1053" s="38">
        <f t="shared" si="118"/>
        <v>1051</v>
      </c>
      <c r="B1053" s="82" t="s">
        <v>1021</v>
      </c>
      <c r="C1053" s="39" t="str">
        <f>IF($B1053&lt;&gt;"",_xlfn.IFNA(VLOOKUP($B1053,'Node Details'!$B:$U,C$1,0),"Check"),"")</f>
        <v>0000S8P06-0000S8P08</v>
      </c>
      <c r="D1053" s="39" t="str">
        <f>IF($B1053&lt;&gt;"",_xlfn.IFNA(VLOOKUP($B1053,'Node Details'!$B:$U,D$1,0),"Check"),"")</f>
        <v>S8P</v>
      </c>
      <c r="E1053" s="39" t="str">
        <f>IF($B1053&lt;&gt;"",_xlfn.IFNA(VLOOKUP($B1053,'Node Details'!$B:$U,E$1,0),"Check"),"")</f>
        <v>Airtel</v>
      </c>
      <c r="F1053" s="85">
        <v>45169</v>
      </c>
      <c r="G1053" s="82"/>
      <c r="H1053" s="39" t="s">
        <v>2825</v>
      </c>
      <c r="I1053" s="39">
        <v>1</v>
      </c>
      <c r="J1053" s="38">
        <v>1000</v>
      </c>
      <c r="K1053" s="39">
        <f t="shared" si="112"/>
        <v>1000</v>
      </c>
      <c r="L1053" s="64">
        <v>45075.743969907409</v>
      </c>
      <c r="M1053" s="82"/>
      <c r="N1053" s="98" t="s">
        <v>1001</v>
      </c>
      <c r="O1053" s="99">
        <v>45114</v>
      </c>
      <c r="P1053" s="38">
        <f t="shared" si="113"/>
        <v>1000</v>
      </c>
      <c r="Q1053" s="38">
        <f t="shared" si="114"/>
        <v>1000</v>
      </c>
      <c r="R1053" s="38"/>
      <c r="S1053" s="25" t="s">
        <v>1002</v>
      </c>
      <c r="T1053" s="100">
        <v>45190</v>
      </c>
      <c r="U1053" s="38">
        <f t="shared" si="115"/>
        <v>1000</v>
      </c>
      <c r="V1053" s="38">
        <f t="shared" si="116"/>
        <v>1</v>
      </c>
      <c r="W1053" s="82">
        <f t="shared" si="117"/>
        <v>1000</v>
      </c>
      <c r="X1053" s="98" t="s">
        <v>2834</v>
      </c>
      <c r="Y1053" s="98" t="s">
        <v>89</v>
      </c>
      <c r="Z1053" s="72"/>
      <c r="AA1053" s="72"/>
      <c r="AB1053" t="s">
        <v>1003</v>
      </c>
      <c r="AC1053" s="72" t="s">
        <v>101</v>
      </c>
    </row>
    <row r="1054" spans="1:29" ht="15" customHeight="1">
      <c r="A1054" s="38">
        <f t="shared" si="118"/>
        <v>1052</v>
      </c>
      <c r="B1054" s="82" t="s">
        <v>2447</v>
      </c>
      <c r="C1054" s="39" t="str">
        <f>IF($B1054&lt;&gt;"",_xlfn.IFNA(VLOOKUP($B1054,'Node Details'!$B:$U,C$1,0),"Check"),"")</f>
        <v>0000S8P08-S8P080104</v>
      </c>
      <c r="D1054" s="39" t="str">
        <f>IF($B1054&lt;&gt;"",_xlfn.IFNA(VLOOKUP($B1054,'Node Details'!$B:$U,D$1,0),"Check"),"")</f>
        <v>S8P</v>
      </c>
      <c r="E1054" s="39" t="str">
        <f>IF($B1054&lt;&gt;"",_xlfn.IFNA(VLOOKUP($B1054,'Node Details'!$B:$U,E$1,0),"Check"),"")</f>
        <v>Airtel</v>
      </c>
      <c r="F1054" s="85">
        <v>45169</v>
      </c>
      <c r="G1054" s="82"/>
      <c r="H1054" s="39" t="s">
        <v>2828</v>
      </c>
      <c r="I1054" s="39">
        <v>1</v>
      </c>
      <c r="J1054" s="38">
        <v>1000</v>
      </c>
      <c r="K1054" s="39">
        <f t="shared" si="112"/>
        <v>1000</v>
      </c>
      <c r="L1054" s="64">
        <v>45075.507118055553</v>
      </c>
      <c r="M1054" s="82"/>
      <c r="N1054" s="98" t="s">
        <v>1001</v>
      </c>
      <c r="O1054" s="99">
        <v>45114</v>
      </c>
      <c r="P1054" s="38">
        <f t="shared" si="113"/>
        <v>1000</v>
      </c>
      <c r="Q1054" s="38">
        <f t="shared" si="114"/>
        <v>1000</v>
      </c>
      <c r="R1054" s="38"/>
      <c r="S1054" s="25" t="s">
        <v>1002</v>
      </c>
      <c r="T1054" s="100">
        <v>45190</v>
      </c>
      <c r="U1054" s="38">
        <f t="shared" si="115"/>
        <v>1000</v>
      </c>
      <c r="V1054" s="38">
        <f t="shared" si="116"/>
        <v>1</v>
      </c>
      <c r="W1054" s="82">
        <f t="shared" si="117"/>
        <v>1000</v>
      </c>
      <c r="X1054" s="98" t="s">
        <v>2834</v>
      </c>
      <c r="Y1054" s="98" t="s">
        <v>89</v>
      </c>
      <c r="Z1054" s="72"/>
      <c r="AA1054" s="72"/>
      <c r="AB1054" t="s">
        <v>1003</v>
      </c>
      <c r="AC1054" s="72" t="s">
        <v>101</v>
      </c>
    </row>
    <row r="1055" spans="1:29" ht="15" customHeight="1">
      <c r="A1055" s="38">
        <f t="shared" si="118"/>
        <v>1053</v>
      </c>
      <c r="B1055" s="82" t="s">
        <v>2448</v>
      </c>
      <c r="C1055" s="39" t="str">
        <f>IF($B1055&lt;&gt;"",_xlfn.IFNA(VLOOKUP($B1055,'Node Details'!$B:$U,C$1,0),"Check"),"")</f>
        <v>0000S8P08-S8P080104</v>
      </c>
      <c r="D1055" s="39" t="str">
        <f>IF($B1055&lt;&gt;"",_xlfn.IFNA(VLOOKUP($B1055,'Node Details'!$B:$U,D$1,0),"Check"),"")</f>
        <v>S8P</v>
      </c>
      <c r="E1055" s="39" t="str">
        <f>IF($B1055&lt;&gt;"",_xlfn.IFNA(VLOOKUP($B1055,'Node Details'!$B:$U,E$1,0),"Check"),"")</f>
        <v>Airtel</v>
      </c>
      <c r="F1055" s="85">
        <v>45169</v>
      </c>
      <c r="G1055" s="82"/>
      <c r="H1055" s="39" t="s">
        <v>2828</v>
      </c>
      <c r="I1055" s="39">
        <v>1</v>
      </c>
      <c r="J1055" s="38">
        <v>1000</v>
      </c>
      <c r="K1055" s="39">
        <f t="shared" si="112"/>
        <v>1000</v>
      </c>
      <c r="L1055" s="64">
        <v>45075.507118055553</v>
      </c>
      <c r="M1055" s="82"/>
      <c r="N1055" s="98" t="s">
        <v>1001</v>
      </c>
      <c r="O1055" s="99">
        <v>45114</v>
      </c>
      <c r="P1055" s="38">
        <f t="shared" si="113"/>
        <v>1000</v>
      </c>
      <c r="Q1055" s="38">
        <f t="shared" si="114"/>
        <v>1000</v>
      </c>
      <c r="R1055" s="38"/>
      <c r="S1055" s="25" t="s">
        <v>1002</v>
      </c>
      <c r="T1055" s="100">
        <v>45190</v>
      </c>
      <c r="U1055" s="38">
        <f t="shared" si="115"/>
        <v>1000</v>
      </c>
      <c r="V1055" s="38">
        <f t="shared" si="116"/>
        <v>1</v>
      </c>
      <c r="W1055" s="82">
        <f t="shared" si="117"/>
        <v>1000</v>
      </c>
      <c r="X1055" s="98" t="s">
        <v>2834</v>
      </c>
      <c r="Y1055" s="98" t="s">
        <v>89</v>
      </c>
      <c r="Z1055" s="72"/>
      <c r="AA1055" s="72"/>
      <c r="AB1055" t="s">
        <v>1003</v>
      </c>
      <c r="AC1055" s="72" t="s">
        <v>101</v>
      </c>
    </row>
    <row r="1056" spans="1:29" ht="15" customHeight="1">
      <c r="A1056" s="38">
        <f t="shared" si="118"/>
        <v>1054</v>
      </c>
      <c r="B1056" s="82" t="s">
        <v>2450</v>
      </c>
      <c r="C1056" s="39" t="str">
        <f>IF($B1056&lt;&gt;"",_xlfn.IFNA(VLOOKUP($B1056,'Node Details'!$B:$U,C$1,0),"Check"),"")</f>
        <v>0000S8P08-S8P080104</v>
      </c>
      <c r="D1056" s="39" t="str">
        <f>IF($B1056&lt;&gt;"",_xlfn.IFNA(VLOOKUP($B1056,'Node Details'!$B:$U,D$1,0),"Check"),"")</f>
        <v>S8P</v>
      </c>
      <c r="E1056" s="39" t="str">
        <f>IF($B1056&lt;&gt;"",_xlfn.IFNA(VLOOKUP($B1056,'Node Details'!$B:$U,E$1,0),"Check"),"")</f>
        <v>Airtel</v>
      </c>
      <c r="F1056" s="85">
        <v>45169</v>
      </c>
      <c r="G1056" s="82"/>
      <c r="H1056" s="39" t="s">
        <v>2828</v>
      </c>
      <c r="I1056" s="39">
        <v>1</v>
      </c>
      <c r="J1056" s="38">
        <v>1000</v>
      </c>
      <c r="K1056" s="39">
        <f t="shared" si="112"/>
        <v>1000</v>
      </c>
      <c r="L1056" s="64">
        <v>45075.507118055553</v>
      </c>
      <c r="M1056" s="82"/>
      <c r="N1056" s="98" t="s">
        <v>1001</v>
      </c>
      <c r="O1056" s="99">
        <v>45114</v>
      </c>
      <c r="P1056" s="38">
        <f t="shared" si="113"/>
        <v>1000</v>
      </c>
      <c r="Q1056" s="38">
        <f t="shared" si="114"/>
        <v>1000</v>
      </c>
      <c r="R1056" s="38"/>
      <c r="S1056" s="25" t="s">
        <v>1002</v>
      </c>
      <c r="T1056" s="100">
        <v>45190</v>
      </c>
      <c r="U1056" s="38">
        <f t="shared" si="115"/>
        <v>1000</v>
      </c>
      <c r="V1056" s="38">
        <f t="shared" si="116"/>
        <v>1</v>
      </c>
      <c r="W1056" s="82">
        <f t="shared" si="117"/>
        <v>1000</v>
      </c>
      <c r="X1056" s="98" t="s">
        <v>2834</v>
      </c>
      <c r="Y1056" s="98" t="s">
        <v>89</v>
      </c>
      <c r="Z1056" s="72"/>
      <c r="AA1056" s="72"/>
      <c r="AB1056" t="s">
        <v>1003</v>
      </c>
      <c r="AC1056" s="72" t="s">
        <v>101</v>
      </c>
    </row>
    <row r="1057" spans="1:29" ht="15" customHeight="1">
      <c r="A1057" s="38">
        <f t="shared" si="118"/>
        <v>1055</v>
      </c>
      <c r="B1057" s="82" t="s">
        <v>1132</v>
      </c>
      <c r="C1057" s="39" t="str">
        <f>IF($B1057&lt;&gt;"",_xlfn.IFNA(VLOOKUP($B1057,'Node Details'!$B:$U,C$1,0),"Check"),"")</f>
        <v>0000S8P08-S8P080104</v>
      </c>
      <c r="D1057" s="39" t="str">
        <f>IF($B1057&lt;&gt;"",_xlfn.IFNA(VLOOKUP($B1057,'Node Details'!$B:$U,D$1,0),"Check"),"")</f>
        <v>S8P</v>
      </c>
      <c r="E1057" s="39" t="str">
        <f>IF($B1057&lt;&gt;"",_xlfn.IFNA(VLOOKUP($B1057,'Node Details'!$B:$U,E$1,0),"Check"),"")</f>
        <v>Airtel</v>
      </c>
      <c r="F1057" s="85">
        <v>45169</v>
      </c>
      <c r="G1057" s="82"/>
      <c r="H1057" s="39" t="s">
        <v>2828</v>
      </c>
      <c r="I1057" s="39">
        <v>1</v>
      </c>
      <c r="J1057" s="38">
        <v>1000</v>
      </c>
      <c r="K1057" s="39">
        <f t="shared" si="112"/>
        <v>1000</v>
      </c>
      <c r="L1057" s="64">
        <v>45075.507118055553</v>
      </c>
      <c r="M1057" s="82"/>
      <c r="N1057" s="98" t="s">
        <v>1001</v>
      </c>
      <c r="O1057" s="99">
        <v>45114</v>
      </c>
      <c r="P1057" s="38">
        <f t="shared" si="113"/>
        <v>1000</v>
      </c>
      <c r="Q1057" s="38">
        <f t="shared" si="114"/>
        <v>1000</v>
      </c>
      <c r="R1057" s="38"/>
      <c r="S1057" s="25" t="s">
        <v>1002</v>
      </c>
      <c r="T1057" s="100">
        <v>45190</v>
      </c>
      <c r="U1057" s="38">
        <f t="shared" si="115"/>
        <v>1000</v>
      </c>
      <c r="V1057" s="38">
        <f t="shared" si="116"/>
        <v>1</v>
      </c>
      <c r="W1057" s="82">
        <f t="shared" si="117"/>
        <v>1000</v>
      </c>
      <c r="X1057" s="98" t="s">
        <v>2834</v>
      </c>
      <c r="Y1057" s="98" t="s">
        <v>89</v>
      </c>
      <c r="Z1057" s="72"/>
      <c r="AA1057" s="72"/>
      <c r="AB1057" t="s">
        <v>1003</v>
      </c>
      <c r="AC1057" s="72" t="s">
        <v>101</v>
      </c>
    </row>
    <row r="1058" spans="1:29" ht="15" customHeight="1">
      <c r="A1058" s="38">
        <f t="shared" si="118"/>
        <v>1056</v>
      </c>
      <c r="B1058" s="82" t="s">
        <v>2452</v>
      </c>
      <c r="C1058" s="39" t="str">
        <f>IF($B1058&lt;&gt;"",_xlfn.IFNA(VLOOKUP($B1058,'Node Details'!$B:$U,C$1,0),"Check"),"")</f>
        <v>0000S8P08-S8P080106</v>
      </c>
      <c r="D1058" s="39" t="str">
        <f>IF($B1058&lt;&gt;"",_xlfn.IFNA(VLOOKUP($B1058,'Node Details'!$B:$U,D$1,0),"Check"),"")</f>
        <v>S8P</v>
      </c>
      <c r="E1058" s="39" t="str">
        <f>IF($B1058&lt;&gt;"",_xlfn.IFNA(VLOOKUP($B1058,'Node Details'!$B:$U,E$1,0),"Check"),"")</f>
        <v>Airtel</v>
      </c>
      <c r="F1058" s="85">
        <v>45169</v>
      </c>
      <c r="G1058" s="82"/>
      <c r="H1058" s="39" t="s">
        <v>2828</v>
      </c>
      <c r="I1058" s="39">
        <v>1</v>
      </c>
      <c r="J1058" s="38">
        <v>1000</v>
      </c>
      <c r="K1058" s="39">
        <f t="shared" si="112"/>
        <v>1000</v>
      </c>
      <c r="L1058" s="64">
        <v>45079.683136574073</v>
      </c>
      <c r="M1058" s="82"/>
      <c r="N1058" s="98" t="s">
        <v>1001</v>
      </c>
      <c r="O1058" s="99">
        <v>45114</v>
      </c>
      <c r="P1058" s="38">
        <f t="shared" si="113"/>
        <v>1000</v>
      </c>
      <c r="Q1058" s="38">
        <f t="shared" si="114"/>
        <v>1000</v>
      </c>
      <c r="R1058" s="38"/>
      <c r="S1058" s="25" t="s">
        <v>1002</v>
      </c>
      <c r="T1058" s="100">
        <v>45190</v>
      </c>
      <c r="U1058" s="38">
        <f t="shared" si="115"/>
        <v>1000</v>
      </c>
      <c r="V1058" s="38">
        <f t="shared" si="116"/>
        <v>1</v>
      </c>
      <c r="W1058" s="82">
        <f t="shared" si="117"/>
        <v>1000</v>
      </c>
      <c r="X1058" s="98" t="s">
        <v>2834</v>
      </c>
      <c r="Y1058" s="98" t="s">
        <v>89</v>
      </c>
      <c r="Z1058" s="72"/>
      <c r="AA1058" s="72"/>
      <c r="AB1058" t="s">
        <v>1003</v>
      </c>
      <c r="AC1058" s="72" t="s">
        <v>101</v>
      </c>
    </row>
    <row r="1059" spans="1:29" ht="15" customHeight="1">
      <c r="A1059" s="38">
        <f t="shared" si="118"/>
        <v>1057</v>
      </c>
      <c r="B1059" s="82" t="s">
        <v>1135</v>
      </c>
      <c r="C1059" s="39" t="str">
        <f>IF($B1059&lt;&gt;"",_xlfn.IFNA(VLOOKUP($B1059,'Node Details'!$B:$U,C$1,0),"Check"),"")</f>
        <v>0000S8P08-S8P080106</v>
      </c>
      <c r="D1059" s="39" t="str">
        <f>IF($B1059&lt;&gt;"",_xlfn.IFNA(VLOOKUP($B1059,'Node Details'!$B:$U,D$1,0),"Check"),"")</f>
        <v>S8P</v>
      </c>
      <c r="E1059" s="39" t="str">
        <f>IF($B1059&lt;&gt;"",_xlfn.IFNA(VLOOKUP($B1059,'Node Details'!$B:$U,E$1,0),"Check"),"")</f>
        <v>Airtel</v>
      </c>
      <c r="F1059" s="85">
        <v>45169</v>
      </c>
      <c r="G1059" s="82"/>
      <c r="H1059" s="39" t="s">
        <v>2828</v>
      </c>
      <c r="I1059" s="39">
        <v>1</v>
      </c>
      <c r="J1059" s="38">
        <v>1000</v>
      </c>
      <c r="K1059" s="39">
        <f t="shared" si="112"/>
        <v>1000</v>
      </c>
      <c r="L1059" s="64">
        <v>45079.683136574073</v>
      </c>
      <c r="M1059" s="82"/>
      <c r="N1059" s="98" t="s">
        <v>1001</v>
      </c>
      <c r="O1059" s="99">
        <v>45114</v>
      </c>
      <c r="P1059" s="38">
        <f t="shared" si="113"/>
        <v>1000</v>
      </c>
      <c r="Q1059" s="38">
        <f t="shared" si="114"/>
        <v>1000</v>
      </c>
      <c r="R1059" s="38"/>
      <c r="S1059" s="25" t="s">
        <v>1002</v>
      </c>
      <c r="T1059" s="100">
        <v>45190</v>
      </c>
      <c r="U1059" s="38">
        <f t="shared" si="115"/>
        <v>1000</v>
      </c>
      <c r="V1059" s="38">
        <f t="shared" si="116"/>
        <v>1</v>
      </c>
      <c r="W1059" s="82">
        <f t="shared" si="117"/>
        <v>1000</v>
      </c>
      <c r="X1059" s="98" t="s">
        <v>2834</v>
      </c>
      <c r="Y1059" s="98" t="s">
        <v>89</v>
      </c>
      <c r="Z1059" s="72"/>
      <c r="AA1059" s="72"/>
      <c r="AB1059" t="s">
        <v>1003</v>
      </c>
      <c r="AC1059" s="72" t="s">
        <v>101</v>
      </c>
    </row>
    <row r="1060" spans="1:29" ht="15" customHeight="1">
      <c r="A1060" s="38">
        <f t="shared" si="118"/>
        <v>1058</v>
      </c>
      <c r="B1060" s="82" t="s">
        <v>1082</v>
      </c>
      <c r="C1060" s="39" t="str">
        <f>IF($B1060&lt;&gt;"",_xlfn.IFNA(VLOOKUP($B1060,'Node Details'!$B:$U,C$1,0),"Check"),"")</f>
        <v>0000S8P06-0000S8P10</v>
      </c>
      <c r="D1060" s="39" t="str">
        <f>IF($B1060&lt;&gt;"",_xlfn.IFNA(VLOOKUP($B1060,'Node Details'!$B:$U,D$1,0),"Check"),"")</f>
        <v>S8P</v>
      </c>
      <c r="E1060" s="39" t="str">
        <f>IF($B1060&lt;&gt;"",_xlfn.IFNA(VLOOKUP($B1060,'Node Details'!$B:$U,E$1,0),"Check"),"")</f>
        <v>Airtel</v>
      </c>
      <c r="F1060" s="85">
        <v>45169</v>
      </c>
      <c r="G1060" s="82"/>
      <c r="H1060" s="39" t="s">
        <v>2825</v>
      </c>
      <c r="I1060" s="39">
        <v>1</v>
      </c>
      <c r="J1060" s="38">
        <v>1000</v>
      </c>
      <c r="K1060" s="39">
        <f t="shared" si="112"/>
        <v>1000</v>
      </c>
      <c r="L1060" s="64">
        <v>45076.501655092587</v>
      </c>
      <c r="M1060" s="82"/>
      <c r="N1060" s="98" t="s">
        <v>1001</v>
      </c>
      <c r="O1060" s="99">
        <v>45114</v>
      </c>
      <c r="P1060" s="38">
        <f t="shared" si="113"/>
        <v>1000</v>
      </c>
      <c r="Q1060" s="38">
        <f t="shared" si="114"/>
        <v>1000</v>
      </c>
      <c r="R1060" s="38"/>
      <c r="S1060" s="25" t="s">
        <v>1002</v>
      </c>
      <c r="T1060" s="100">
        <v>45190</v>
      </c>
      <c r="U1060" s="38">
        <f t="shared" si="115"/>
        <v>1000</v>
      </c>
      <c r="V1060" s="38">
        <f t="shared" si="116"/>
        <v>1</v>
      </c>
      <c r="W1060" s="82">
        <f t="shared" si="117"/>
        <v>1000</v>
      </c>
      <c r="X1060" s="98" t="s">
        <v>2834</v>
      </c>
      <c r="Y1060" s="98" t="s">
        <v>89</v>
      </c>
      <c r="Z1060" s="72"/>
      <c r="AA1060" s="72"/>
      <c r="AB1060" t="s">
        <v>1003</v>
      </c>
      <c r="AC1060" s="72" t="s">
        <v>101</v>
      </c>
    </row>
    <row r="1061" spans="1:29" ht="15" customHeight="1">
      <c r="A1061" s="38">
        <f t="shared" si="118"/>
        <v>1059</v>
      </c>
      <c r="B1061" s="82" t="s">
        <v>1084</v>
      </c>
      <c r="C1061" s="39" t="str">
        <f>IF($B1061&lt;&gt;"",_xlfn.IFNA(VLOOKUP($B1061,'Node Details'!$B:$U,C$1,0),"Check"),"")</f>
        <v>0000S8P09-S8P090101</v>
      </c>
      <c r="D1061" s="39" t="str">
        <f>IF($B1061&lt;&gt;"",_xlfn.IFNA(VLOOKUP($B1061,'Node Details'!$B:$U,D$1,0),"Check"),"")</f>
        <v>S8P</v>
      </c>
      <c r="E1061" s="39" t="str">
        <f>IF($B1061&lt;&gt;"",_xlfn.IFNA(VLOOKUP($B1061,'Node Details'!$B:$U,E$1,0),"Check"),"")</f>
        <v>Airtel</v>
      </c>
      <c r="F1061" s="85">
        <v>45169</v>
      </c>
      <c r="G1061" s="82"/>
      <c r="H1061" s="39" t="s">
        <v>2828</v>
      </c>
      <c r="I1061" s="39">
        <v>1</v>
      </c>
      <c r="J1061" s="38">
        <v>1000</v>
      </c>
      <c r="K1061" s="39">
        <f t="shared" si="112"/>
        <v>1000</v>
      </c>
      <c r="L1061" s="64">
        <v>45076.501655092587</v>
      </c>
      <c r="M1061" s="82"/>
      <c r="N1061" s="98" t="s">
        <v>1001</v>
      </c>
      <c r="O1061" s="99">
        <v>45114</v>
      </c>
      <c r="P1061" s="38">
        <f t="shared" si="113"/>
        <v>1000</v>
      </c>
      <c r="Q1061" s="38">
        <f t="shared" si="114"/>
        <v>1000</v>
      </c>
      <c r="R1061" s="38"/>
      <c r="S1061" s="25" t="s">
        <v>1002</v>
      </c>
      <c r="T1061" s="100">
        <v>45190</v>
      </c>
      <c r="U1061" s="38">
        <f t="shared" si="115"/>
        <v>1000</v>
      </c>
      <c r="V1061" s="38">
        <f t="shared" si="116"/>
        <v>1</v>
      </c>
      <c r="W1061" s="82">
        <f t="shared" si="117"/>
        <v>1000</v>
      </c>
      <c r="X1061" s="98" t="s">
        <v>2834</v>
      </c>
      <c r="Y1061" s="98" t="s">
        <v>89</v>
      </c>
      <c r="Z1061" s="72"/>
      <c r="AA1061" s="72"/>
      <c r="AB1061" t="s">
        <v>1003</v>
      </c>
      <c r="AC1061" s="72" t="s">
        <v>101</v>
      </c>
    </row>
    <row r="1062" spans="1:29" ht="15" customHeight="1">
      <c r="A1062" s="38">
        <f t="shared" si="118"/>
        <v>1060</v>
      </c>
      <c r="B1062" s="82" t="s">
        <v>1086</v>
      </c>
      <c r="C1062" s="39" t="str">
        <f>IF($B1062&lt;&gt;"",_xlfn.IFNA(VLOOKUP($B1062,'Node Details'!$B:$U,C$1,0),"Check"),"")</f>
        <v>0000S8P09-S8P090102</v>
      </c>
      <c r="D1062" s="39" t="str">
        <f>IF($B1062&lt;&gt;"",_xlfn.IFNA(VLOOKUP($B1062,'Node Details'!$B:$U,D$1,0),"Check"),"")</f>
        <v>S8P</v>
      </c>
      <c r="E1062" s="39" t="str">
        <f>IF($B1062&lt;&gt;"",_xlfn.IFNA(VLOOKUP($B1062,'Node Details'!$B:$U,E$1,0),"Check"),"")</f>
        <v>Airtel</v>
      </c>
      <c r="F1062" s="85">
        <v>45169</v>
      </c>
      <c r="G1062" s="82"/>
      <c r="H1062" s="39" t="s">
        <v>2828</v>
      </c>
      <c r="I1062" s="39">
        <v>1</v>
      </c>
      <c r="J1062" s="38">
        <v>1000</v>
      </c>
      <c r="K1062" s="39">
        <f t="shared" si="112"/>
        <v>1000</v>
      </c>
      <c r="L1062" s="64">
        <v>45084.80265046296</v>
      </c>
      <c r="M1062" s="82"/>
      <c r="N1062" s="98" t="s">
        <v>1001</v>
      </c>
      <c r="O1062" s="99">
        <v>45114</v>
      </c>
      <c r="P1062" s="38">
        <f t="shared" si="113"/>
        <v>1000</v>
      </c>
      <c r="Q1062" s="38">
        <f t="shared" si="114"/>
        <v>1000</v>
      </c>
      <c r="R1062" s="38"/>
      <c r="S1062" s="25" t="s">
        <v>1002</v>
      </c>
      <c r="T1062" s="100">
        <v>45190</v>
      </c>
      <c r="U1062" s="38">
        <f t="shared" si="115"/>
        <v>1000</v>
      </c>
      <c r="V1062" s="38">
        <f t="shared" si="116"/>
        <v>1</v>
      </c>
      <c r="W1062" s="82">
        <f t="shared" si="117"/>
        <v>1000</v>
      </c>
      <c r="X1062" s="98" t="s">
        <v>2834</v>
      </c>
      <c r="Y1062" s="98" t="s">
        <v>89</v>
      </c>
      <c r="Z1062" s="72"/>
      <c r="AA1062" s="72"/>
      <c r="AB1062" t="s">
        <v>1003</v>
      </c>
      <c r="AC1062" s="72" t="s">
        <v>101</v>
      </c>
    </row>
    <row r="1063" spans="1:29" ht="15" customHeight="1">
      <c r="A1063" s="38">
        <f t="shared" si="118"/>
        <v>1061</v>
      </c>
      <c r="B1063" s="82" t="s">
        <v>1024</v>
      </c>
      <c r="C1063" s="39" t="str">
        <f>IF($B1063&lt;&gt;"",_xlfn.IFNA(VLOOKUP($B1063,'Node Details'!$B:$U,C$1,0),"Check"),"")</f>
        <v>0000S8P06-0000S8P10</v>
      </c>
      <c r="D1063" s="39" t="str">
        <f>IF($B1063&lt;&gt;"",_xlfn.IFNA(VLOOKUP($B1063,'Node Details'!$B:$U,D$1,0),"Check"),"")</f>
        <v>S8P</v>
      </c>
      <c r="E1063" s="39" t="str">
        <f>IF($B1063&lt;&gt;"",_xlfn.IFNA(VLOOKUP($B1063,'Node Details'!$B:$U,E$1,0),"Check"),"")</f>
        <v>Airtel</v>
      </c>
      <c r="F1063" s="85">
        <v>45169</v>
      </c>
      <c r="G1063" s="82"/>
      <c r="H1063" s="39" t="s">
        <v>2825</v>
      </c>
      <c r="I1063" s="39">
        <v>1</v>
      </c>
      <c r="J1063" s="38">
        <v>1000</v>
      </c>
      <c r="K1063" s="39">
        <f t="shared" si="112"/>
        <v>1000</v>
      </c>
      <c r="L1063" s="64">
        <v>45076.501655092587</v>
      </c>
      <c r="M1063" s="82"/>
      <c r="N1063" s="98" t="s">
        <v>1001</v>
      </c>
      <c r="O1063" s="99">
        <v>45114</v>
      </c>
      <c r="P1063" s="38">
        <f t="shared" si="113"/>
        <v>1000</v>
      </c>
      <c r="Q1063" s="38">
        <f t="shared" si="114"/>
        <v>1000</v>
      </c>
      <c r="R1063" s="38"/>
      <c r="S1063" s="25" t="s">
        <v>1002</v>
      </c>
      <c r="T1063" s="100">
        <v>45190</v>
      </c>
      <c r="U1063" s="38">
        <f t="shared" si="115"/>
        <v>1000</v>
      </c>
      <c r="V1063" s="38">
        <f t="shared" si="116"/>
        <v>1</v>
      </c>
      <c r="W1063" s="82">
        <f t="shared" si="117"/>
        <v>1000</v>
      </c>
      <c r="X1063" s="98" t="s">
        <v>2834</v>
      </c>
      <c r="Y1063" s="98" t="s">
        <v>89</v>
      </c>
      <c r="Z1063" s="72"/>
      <c r="AA1063" s="72"/>
      <c r="AB1063" t="s">
        <v>1003</v>
      </c>
      <c r="AC1063" s="72" t="s">
        <v>101</v>
      </c>
    </row>
    <row r="1064" spans="1:29" ht="15" customHeight="1">
      <c r="A1064" s="38">
        <f t="shared" si="118"/>
        <v>1062</v>
      </c>
      <c r="B1064" s="82" t="s">
        <v>2454</v>
      </c>
      <c r="C1064" s="39" t="str">
        <f>IF($B1064&lt;&gt;"",_xlfn.IFNA(VLOOKUP($B1064,'Node Details'!$B:$U,C$1,0),"Check"),"")</f>
        <v>0000S8P10-S8P100104</v>
      </c>
      <c r="D1064" s="39" t="str">
        <f>IF($B1064&lt;&gt;"",_xlfn.IFNA(VLOOKUP($B1064,'Node Details'!$B:$U,D$1,0),"Check"),"")</f>
        <v>S8P</v>
      </c>
      <c r="E1064" s="39" t="str">
        <f>IF($B1064&lt;&gt;"",_xlfn.IFNA(VLOOKUP($B1064,'Node Details'!$B:$U,E$1,0),"Check"),"")</f>
        <v>Airtel</v>
      </c>
      <c r="F1064" s="85">
        <v>45169</v>
      </c>
      <c r="G1064" s="82"/>
      <c r="H1064" s="39" t="s">
        <v>2828</v>
      </c>
      <c r="I1064" s="39">
        <v>1</v>
      </c>
      <c r="J1064" s="38">
        <v>1000</v>
      </c>
      <c r="K1064" s="39">
        <f t="shared" si="112"/>
        <v>1000</v>
      </c>
      <c r="L1064" s="64">
        <v>45082.679340277777</v>
      </c>
      <c r="M1064" s="82"/>
      <c r="N1064" s="98" t="s">
        <v>1001</v>
      </c>
      <c r="O1064" s="99">
        <v>45114</v>
      </c>
      <c r="P1064" s="38">
        <f t="shared" si="113"/>
        <v>1000</v>
      </c>
      <c r="Q1064" s="38">
        <f t="shared" si="114"/>
        <v>1000</v>
      </c>
      <c r="R1064" s="38"/>
      <c r="S1064" s="25" t="s">
        <v>1002</v>
      </c>
      <c r="T1064" s="100">
        <v>45190</v>
      </c>
      <c r="U1064" s="38">
        <f t="shared" si="115"/>
        <v>1000</v>
      </c>
      <c r="V1064" s="38">
        <f t="shared" si="116"/>
        <v>1</v>
      </c>
      <c r="W1064" s="82">
        <f t="shared" si="117"/>
        <v>1000</v>
      </c>
      <c r="X1064" s="98" t="s">
        <v>2834</v>
      </c>
      <c r="Y1064" s="98" t="s">
        <v>89</v>
      </c>
      <c r="Z1064" s="72"/>
      <c r="AA1064" s="72"/>
      <c r="AB1064" t="s">
        <v>1003</v>
      </c>
      <c r="AC1064" s="72" t="s">
        <v>101</v>
      </c>
    </row>
    <row r="1065" spans="1:29" ht="15" customHeight="1">
      <c r="A1065" s="38">
        <f t="shared" si="118"/>
        <v>1063</v>
      </c>
      <c r="B1065" s="82" t="s">
        <v>1097</v>
      </c>
      <c r="C1065" s="39" t="str">
        <f>IF($B1065&lt;&gt;"",_xlfn.IFNA(VLOOKUP($B1065,'Node Details'!$B:$U,C$1,0),"Check"),"")</f>
        <v>0000S8P10-S8P100104</v>
      </c>
      <c r="D1065" s="39" t="str">
        <f>IF($B1065&lt;&gt;"",_xlfn.IFNA(VLOOKUP($B1065,'Node Details'!$B:$U,D$1,0),"Check"),"")</f>
        <v>S8P</v>
      </c>
      <c r="E1065" s="39" t="str">
        <f>IF($B1065&lt;&gt;"",_xlfn.IFNA(VLOOKUP($B1065,'Node Details'!$B:$U,E$1,0),"Check"),"")</f>
        <v>Airtel</v>
      </c>
      <c r="F1065" s="85">
        <v>45169</v>
      </c>
      <c r="G1065" s="82"/>
      <c r="H1065" s="39" t="s">
        <v>2828</v>
      </c>
      <c r="I1065" s="39">
        <v>1</v>
      </c>
      <c r="J1065" s="38">
        <v>1000</v>
      </c>
      <c r="K1065" s="39">
        <f t="shared" si="112"/>
        <v>1000</v>
      </c>
      <c r="L1065" s="64">
        <v>45082.679340277777</v>
      </c>
      <c r="M1065" s="82"/>
      <c r="N1065" s="98" t="s">
        <v>1001</v>
      </c>
      <c r="O1065" s="99">
        <v>45114</v>
      </c>
      <c r="P1065" s="38">
        <f t="shared" si="113"/>
        <v>1000</v>
      </c>
      <c r="Q1065" s="38">
        <f t="shared" si="114"/>
        <v>1000</v>
      </c>
      <c r="R1065" s="38"/>
      <c r="S1065" s="25" t="s">
        <v>1002</v>
      </c>
      <c r="T1065" s="100">
        <v>45190</v>
      </c>
      <c r="U1065" s="38">
        <f t="shared" si="115"/>
        <v>1000</v>
      </c>
      <c r="V1065" s="38">
        <f t="shared" si="116"/>
        <v>1</v>
      </c>
      <c r="W1065" s="82">
        <f t="shared" si="117"/>
        <v>1000</v>
      </c>
      <c r="X1065" s="98" t="s">
        <v>2834</v>
      </c>
      <c r="Y1065" s="98" t="s">
        <v>89</v>
      </c>
      <c r="Z1065" s="72"/>
      <c r="AA1065" s="72"/>
      <c r="AB1065" t="s">
        <v>1003</v>
      </c>
      <c r="AC1065" s="72" t="s">
        <v>101</v>
      </c>
    </row>
    <row r="1066" spans="1:29" ht="15" customHeight="1">
      <c r="A1066" s="38">
        <f t="shared" si="118"/>
        <v>1064</v>
      </c>
      <c r="B1066" s="82" t="s">
        <v>1092</v>
      </c>
      <c r="C1066" s="39" t="str">
        <f>IF($B1066&lt;&gt;"",_xlfn.IFNA(VLOOKUP($B1066,'Node Details'!$B:$U,C$1,0),"Check"),"")</f>
        <v>0000S8P10-S8P100104</v>
      </c>
      <c r="D1066" s="39" t="str">
        <f>IF($B1066&lt;&gt;"",_xlfn.IFNA(VLOOKUP($B1066,'Node Details'!$B:$U,D$1,0),"Check"),"")</f>
        <v>S8P</v>
      </c>
      <c r="E1066" s="39" t="str">
        <f>IF($B1066&lt;&gt;"",_xlfn.IFNA(VLOOKUP($B1066,'Node Details'!$B:$U,E$1,0),"Check"),"")</f>
        <v>Airtel</v>
      </c>
      <c r="F1066" s="85">
        <v>45169</v>
      </c>
      <c r="G1066" s="82"/>
      <c r="H1066" s="39" t="s">
        <v>2828</v>
      </c>
      <c r="I1066" s="39">
        <v>1</v>
      </c>
      <c r="J1066" s="38">
        <v>1000</v>
      </c>
      <c r="K1066" s="39">
        <f t="shared" si="112"/>
        <v>1000</v>
      </c>
      <c r="L1066" s="64">
        <v>45082.679340277777</v>
      </c>
      <c r="M1066" s="82"/>
      <c r="N1066" s="98" t="s">
        <v>1001</v>
      </c>
      <c r="O1066" s="99">
        <v>45114</v>
      </c>
      <c r="P1066" s="38">
        <f t="shared" si="113"/>
        <v>1000</v>
      </c>
      <c r="Q1066" s="38">
        <f t="shared" si="114"/>
        <v>1000</v>
      </c>
      <c r="R1066" s="38"/>
      <c r="S1066" s="25" t="s">
        <v>1002</v>
      </c>
      <c r="T1066" s="100">
        <v>45190</v>
      </c>
      <c r="U1066" s="38">
        <f t="shared" si="115"/>
        <v>1000</v>
      </c>
      <c r="V1066" s="38">
        <f t="shared" si="116"/>
        <v>1</v>
      </c>
      <c r="W1066" s="82">
        <f t="shared" si="117"/>
        <v>1000</v>
      </c>
      <c r="X1066" s="98" t="s">
        <v>2834</v>
      </c>
      <c r="Y1066" s="98" t="s">
        <v>89</v>
      </c>
      <c r="Z1066" s="72"/>
      <c r="AA1066" s="72"/>
      <c r="AB1066" t="s">
        <v>1003</v>
      </c>
      <c r="AC1066" s="72" t="s">
        <v>101</v>
      </c>
    </row>
    <row r="1067" spans="1:29" ht="15" customHeight="1">
      <c r="A1067" s="38">
        <f t="shared" si="118"/>
        <v>1065</v>
      </c>
      <c r="B1067" s="82" t="s">
        <v>1089</v>
      </c>
      <c r="C1067" s="39" t="str">
        <f>IF($B1067&lt;&gt;"",_xlfn.IFNA(VLOOKUP($B1067,'Node Details'!$B:$U,C$1,0),"Check"),"")</f>
        <v>0000S8P10-S8P100104</v>
      </c>
      <c r="D1067" s="39" t="str">
        <f>IF($B1067&lt;&gt;"",_xlfn.IFNA(VLOOKUP($B1067,'Node Details'!$B:$U,D$1,0),"Check"),"")</f>
        <v>S8P</v>
      </c>
      <c r="E1067" s="39" t="str">
        <f>IF($B1067&lt;&gt;"",_xlfn.IFNA(VLOOKUP($B1067,'Node Details'!$B:$U,E$1,0),"Check"),"")</f>
        <v>Airtel</v>
      </c>
      <c r="F1067" s="85">
        <v>45169</v>
      </c>
      <c r="G1067" s="82"/>
      <c r="H1067" s="39" t="s">
        <v>2828</v>
      </c>
      <c r="I1067" s="39">
        <v>1</v>
      </c>
      <c r="J1067" s="38">
        <v>1000</v>
      </c>
      <c r="K1067" s="39">
        <f t="shared" si="112"/>
        <v>1000</v>
      </c>
      <c r="L1067" s="64">
        <v>45082.679340277777</v>
      </c>
      <c r="M1067" s="82"/>
      <c r="N1067" s="98" t="s">
        <v>1001</v>
      </c>
      <c r="O1067" s="99">
        <v>45114</v>
      </c>
      <c r="P1067" s="38">
        <f t="shared" si="113"/>
        <v>1000</v>
      </c>
      <c r="Q1067" s="38">
        <f t="shared" si="114"/>
        <v>1000</v>
      </c>
      <c r="R1067" s="38"/>
      <c r="S1067" s="25" t="s">
        <v>1002</v>
      </c>
      <c r="T1067" s="100">
        <v>45190</v>
      </c>
      <c r="U1067" s="38">
        <f t="shared" si="115"/>
        <v>1000</v>
      </c>
      <c r="V1067" s="38">
        <f t="shared" si="116"/>
        <v>1</v>
      </c>
      <c r="W1067" s="82">
        <f t="shared" si="117"/>
        <v>1000</v>
      </c>
      <c r="X1067" s="98" t="s">
        <v>2834</v>
      </c>
      <c r="Y1067" s="98" t="s">
        <v>89</v>
      </c>
      <c r="Z1067" s="72"/>
      <c r="AA1067" s="72"/>
      <c r="AB1067" t="s">
        <v>1003</v>
      </c>
      <c r="AC1067" s="72" t="s">
        <v>101</v>
      </c>
    </row>
    <row r="1068" spans="1:29" ht="15" customHeight="1">
      <c r="A1068" s="38">
        <f t="shared" si="118"/>
        <v>1066</v>
      </c>
      <c r="B1068" s="82" t="s">
        <v>1094</v>
      </c>
      <c r="C1068" s="39" t="str">
        <f>IF($B1068&lt;&gt;"",_xlfn.IFNA(VLOOKUP($B1068,'Node Details'!$B:$U,C$1,0),"Check"),"")</f>
        <v>S8P100103-S8P100105</v>
      </c>
      <c r="D1068" s="39" t="str">
        <f>IF($B1068&lt;&gt;"",_xlfn.IFNA(VLOOKUP($B1068,'Node Details'!$B:$U,D$1,0),"Check"),"")</f>
        <v>S8P</v>
      </c>
      <c r="E1068" s="39" t="str">
        <f>IF($B1068&lt;&gt;"",_xlfn.IFNA(VLOOKUP($B1068,'Node Details'!$B:$U,E$1,0),"Check"),"")</f>
        <v>Airtel</v>
      </c>
      <c r="F1068" s="85">
        <v>45169</v>
      </c>
      <c r="G1068" s="82"/>
      <c r="H1068" s="39" t="s">
        <v>2828</v>
      </c>
      <c r="I1068" s="39">
        <v>1</v>
      </c>
      <c r="J1068" s="38">
        <v>1000</v>
      </c>
      <c r="K1068" s="39">
        <f t="shared" si="112"/>
        <v>1000</v>
      </c>
      <c r="L1068" s="64">
        <v>45082.742534722223</v>
      </c>
      <c r="M1068" s="82"/>
      <c r="N1068" s="98" t="s">
        <v>1001</v>
      </c>
      <c r="O1068" s="99">
        <v>45114</v>
      </c>
      <c r="P1068" s="38">
        <f t="shared" si="113"/>
        <v>1000</v>
      </c>
      <c r="Q1068" s="38">
        <f t="shared" si="114"/>
        <v>1000</v>
      </c>
      <c r="R1068" s="38"/>
      <c r="S1068" s="25" t="s">
        <v>1002</v>
      </c>
      <c r="T1068" s="100">
        <v>45190</v>
      </c>
      <c r="U1068" s="38">
        <f t="shared" si="115"/>
        <v>1000</v>
      </c>
      <c r="V1068" s="38">
        <f t="shared" si="116"/>
        <v>1</v>
      </c>
      <c r="W1068" s="82">
        <f t="shared" si="117"/>
        <v>1000</v>
      </c>
      <c r="X1068" s="98" t="s">
        <v>2834</v>
      </c>
      <c r="Y1068" s="98" t="s">
        <v>89</v>
      </c>
      <c r="Z1068" s="72"/>
      <c r="AA1068" s="72"/>
      <c r="AB1068" t="s">
        <v>1003</v>
      </c>
      <c r="AC1068" s="72" t="s">
        <v>101</v>
      </c>
    </row>
    <row r="1069" spans="1:29" ht="15" customHeight="1">
      <c r="A1069" s="38">
        <f t="shared" si="118"/>
        <v>1067</v>
      </c>
      <c r="B1069" s="82" t="s">
        <v>1099</v>
      </c>
      <c r="C1069" s="39" t="str">
        <f>IF($B1069&lt;&gt;"",_xlfn.IFNA(VLOOKUP($B1069,'Node Details'!$B:$U,C$1,0),"Check"),"")</f>
        <v>S8P100102-S8P100106</v>
      </c>
      <c r="D1069" s="39" t="str">
        <f>IF($B1069&lt;&gt;"",_xlfn.IFNA(VLOOKUP($B1069,'Node Details'!$B:$U,D$1,0),"Check"),"")</f>
        <v>S8P</v>
      </c>
      <c r="E1069" s="39" t="str">
        <f>IF($B1069&lt;&gt;"",_xlfn.IFNA(VLOOKUP($B1069,'Node Details'!$B:$U,E$1,0),"Check"),"")</f>
        <v>Airtel</v>
      </c>
      <c r="F1069" s="85">
        <v>45169</v>
      </c>
      <c r="G1069" s="82"/>
      <c r="H1069" s="39" t="s">
        <v>2828</v>
      </c>
      <c r="I1069" s="39">
        <v>1</v>
      </c>
      <c r="J1069" s="38">
        <v>1000</v>
      </c>
      <c r="K1069" s="39">
        <f t="shared" si="112"/>
        <v>1000</v>
      </c>
      <c r="L1069" s="64">
        <v>45101.630104166667</v>
      </c>
      <c r="M1069" s="82"/>
      <c r="N1069" s="98" t="s">
        <v>1001</v>
      </c>
      <c r="O1069" s="99">
        <v>45114</v>
      </c>
      <c r="P1069" s="38">
        <f t="shared" si="113"/>
        <v>1000</v>
      </c>
      <c r="Q1069" s="38">
        <f t="shared" si="114"/>
        <v>1000</v>
      </c>
      <c r="R1069" s="38"/>
      <c r="S1069" s="25" t="s">
        <v>1002</v>
      </c>
      <c r="T1069" s="100">
        <v>45190</v>
      </c>
      <c r="U1069" s="38">
        <f t="shared" si="115"/>
        <v>1000</v>
      </c>
      <c r="V1069" s="38">
        <f t="shared" si="116"/>
        <v>1</v>
      </c>
      <c r="W1069" s="82">
        <f t="shared" si="117"/>
        <v>1000</v>
      </c>
      <c r="X1069" s="98" t="s">
        <v>2834</v>
      </c>
      <c r="Y1069" s="98" t="s">
        <v>89</v>
      </c>
      <c r="Z1069" s="72"/>
      <c r="AA1069" s="72"/>
      <c r="AB1069" t="s">
        <v>1003</v>
      </c>
      <c r="AC1069" s="72" t="s">
        <v>101</v>
      </c>
    </row>
    <row r="1070" spans="1:29" ht="15" customHeight="1">
      <c r="A1070" s="38">
        <f t="shared" si="118"/>
        <v>1068</v>
      </c>
      <c r="B1070" s="82" t="s">
        <v>1102</v>
      </c>
      <c r="C1070" s="39" t="str">
        <f>IF($B1070&lt;&gt;"",_xlfn.IFNA(VLOOKUP($B1070,'Node Details'!$B:$U,C$1,0),"Check"),"")</f>
        <v>000000S8P-0000S8P16</v>
      </c>
      <c r="D1070" s="39" t="str">
        <f>IF($B1070&lt;&gt;"",_xlfn.IFNA(VLOOKUP($B1070,'Node Details'!$B:$U,D$1,0),"Check"),"")</f>
        <v>S8P</v>
      </c>
      <c r="E1070" s="39" t="str">
        <f>IF($B1070&lt;&gt;"",_xlfn.IFNA(VLOOKUP($B1070,'Node Details'!$B:$U,E$1,0),"Check"),"")</f>
        <v>Airtel</v>
      </c>
      <c r="F1070" s="85">
        <v>45169</v>
      </c>
      <c r="G1070" s="82"/>
      <c r="H1070" s="39" t="s">
        <v>2825</v>
      </c>
      <c r="I1070" s="39">
        <v>1</v>
      </c>
      <c r="J1070" s="38">
        <v>1000</v>
      </c>
      <c r="K1070" s="39">
        <f t="shared" si="112"/>
        <v>1000</v>
      </c>
      <c r="L1070" s="64">
        <v>45096.592002314806</v>
      </c>
      <c r="M1070" s="82"/>
      <c r="N1070" s="98" t="s">
        <v>1001</v>
      </c>
      <c r="O1070" s="99">
        <v>45114</v>
      </c>
      <c r="P1070" s="38">
        <f t="shared" si="113"/>
        <v>1000</v>
      </c>
      <c r="Q1070" s="38">
        <f t="shared" si="114"/>
        <v>1000</v>
      </c>
      <c r="R1070" s="38"/>
      <c r="S1070" s="25" t="s">
        <v>1002</v>
      </c>
      <c r="T1070" s="100">
        <v>45190</v>
      </c>
      <c r="U1070" s="38">
        <f t="shared" si="115"/>
        <v>1000</v>
      </c>
      <c r="V1070" s="38">
        <f t="shared" si="116"/>
        <v>1</v>
      </c>
      <c r="W1070" s="82">
        <f t="shared" si="117"/>
        <v>1000</v>
      </c>
      <c r="X1070" s="98" t="s">
        <v>2834</v>
      </c>
      <c r="Y1070" s="98" t="s">
        <v>89</v>
      </c>
      <c r="Z1070" s="72"/>
      <c r="AA1070" s="72"/>
      <c r="AB1070" t="s">
        <v>1003</v>
      </c>
      <c r="AC1070" s="72" t="s">
        <v>101</v>
      </c>
    </row>
    <row r="1071" spans="1:29" ht="15" customHeight="1">
      <c r="A1071" s="38">
        <f t="shared" si="118"/>
        <v>1069</v>
      </c>
      <c r="B1071" s="82" t="s">
        <v>2455</v>
      </c>
      <c r="C1071" s="39" t="str">
        <f>IF($B1071&lt;&gt;"",_xlfn.IFNA(VLOOKUP($B1071,'Node Details'!$B:$U,C$1,0),"Check"),"")</f>
        <v>0000S8P11-S8P110105</v>
      </c>
      <c r="D1071" s="39" t="str">
        <f>IF($B1071&lt;&gt;"",_xlfn.IFNA(VLOOKUP($B1071,'Node Details'!$B:$U,D$1,0),"Check"),"")</f>
        <v>S8P</v>
      </c>
      <c r="E1071" s="39" t="str">
        <f>IF($B1071&lt;&gt;"",_xlfn.IFNA(VLOOKUP($B1071,'Node Details'!$B:$U,E$1,0),"Check"),"")</f>
        <v>Airtel</v>
      </c>
      <c r="F1071" s="85">
        <v>45169</v>
      </c>
      <c r="G1071" s="82"/>
      <c r="H1071" s="39" t="s">
        <v>2828</v>
      </c>
      <c r="I1071" s="39">
        <v>1</v>
      </c>
      <c r="J1071" s="38">
        <v>1000</v>
      </c>
      <c r="K1071" s="39">
        <f t="shared" si="112"/>
        <v>1000</v>
      </c>
      <c r="L1071" s="64">
        <v>45096.58320601852</v>
      </c>
      <c r="M1071" s="82"/>
      <c r="N1071" s="98" t="s">
        <v>1001</v>
      </c>
      <c r="O1071" s="99">
        <v>45114</v>
      </c>
      <c r="P1071" s="38">
        <f t="shared" si="113"/>
        <v>1000</v>
      </c>
      <c r="Q1071" s="38">
        <f t="shared" si="114"/>
        <v>1000</v>
      </c>
      <c r="R1071" s="38"/>
      <c r="S1071" s="25" t="s">
        <v>1002</v>
      </c>
      <c r="T1071" s="100">
        <v>45190</v>
      </c>
      <c r="U1071" s="38">
        <f t="shared" si="115"/>
        <v>1000</v>
      </c>
      <c r="V1071" s="38">
        <f t="shared" si="116"/>
        <v>1</v>
      </c>
      <c r="W1071" s="82">
        <f t="shared" si="117"/>
        <v>1000</v>
      </c>
      <c r="X1071" s="98" t="s">
        <v>2834</v>
      </c>
      <c r="Y1071" s="98" t="s">
        <v>89</v>
      </c>
      <c r="Z1071" s="72"/>
      <c r="AA1071" s="72"/>
      <c r="AB1071" t="s">
        <v>1003</v>
      </c>
      <c r="AC1071" s="72" t="s">
        <v>101</v>
      </c>
    </row>
    <row r="1072" spans="1:29" ht="15" customHeight="1">
      <c r="A1072" s="38">
        <f t="shared" si="118"/>
        <v>1070</v>
      </c>
      <c r="B1072" s="82" t="s">
        <v>2456</v>
      </c>
      <c r="C1072" s="39" t="str">
        <f>IF($B1072&lt;&gt;"",_xlfn.IFNA(VLOOKUP($B1072,'Node Details'!$B:$U,C$1,0),"Check"),"")</f>
        <v>0000S8P11-S8P110105</v>
      </c>
      <c r="D1072" s="39" t="str">
        <f>IF($B1072&lt;&gt;"",_xlfn.IFNA(VLOOKUP($B1072,'Node Details'!$B:$U,D$1,0),"Check"),"")</f>
        <v>S8P</v>
      </c>
      <c r="E1072" s="39" t="str">
        <f>IF($B1072&lt;&gt;"",_xlfn.IFNA(VLOOKUP($B1072,'Node Details'!$B:$U,E$1,0),"Check"),"")</f>
        <v>Airtel</v>
      </c>
      <c r="F1072" s="85">
        <v>45169</v>
      </c>
      <c r="G1072" s="82"/>
      <c r="H1072" s="39" t="s">
        <v>2828</v>
      </c>
      <c r="I1072" s="39">
        <v>1</v>
      </c>
      <c r="J1072" s="38">
        <v>1000</v>
      </c>
      <c r="K1072" s="39">
        <f t="shared" si="112"/>
        <v>1000</v>
      </c>
      <c r="L1072" s="64">
        <v>45096.58320601852</v>
      </c>
      <c r="M1072" s="82"/>
      <c r="N1072" s="98" t="s">
        <v>1001</v>
      </c>
      <c r="O1072" s="99">
        <v>45114</v>
      </c>
      <c r="P1072" s="38">
        <f t="shared" si="113"/>
        <v>1000</v>
      </c>
      <c r="Q1072" s="38">
        <f t="shared" si="114"/>
        <v>1000</v>
      </c>
      <c r="R1072" s="38"/>
      <c r="S1072" s="25" t="s">
        <v>1002</v>
      </c>
      <c r="T1072" s="100">
        <v>45190</v>
      </c>
      <c r="U1072" s="38">
        <f t="shared" si="115"/>
        <v>1000</v>
      </c>
      <c r="V1072" s="38">
        <f t="shared" si="116"/>
        <v>1</v>
      </c>
      <c r="W1072" s="82">
        <f t="shared" si="117"/>
        <v>1000</v>
      </c>
      <c r="X1072" s="98" t="s">
        <v>2834</v>
      </c>
      <c r="Y1072" s="98" t="s">
        <v>89</v>
      </c>
      <c r="Z1072" s="72"/>
      <c r="AA1072" s="72"/>
      <c r="AB1072" t="s">
        <v>1003</v>
      </c>
      <c r="AC1072" s="72" t="s">
        <v>101</v>
      </c>
    </row>
    <row r="1073" spans="1:29" ht="15" customHeight="1">
      <c r="A1073" s="38">
        <f t="shared" si="118"/>
        <v>1071</v>
      </c>
      <c r="B1073" s="82" t="s">
        <v>2458</v>
      </c>
      <c r="C1073" s="39" t="str">
        <f>IF($B1073&lt;&gt;"",_xlfn.IFNA(VLOOKUP($B1073,'Node Details'!$B:$U,C$1,0),"Check"),"")</f>
        <v>0000S8P11-S8P110105</v>
      </c>
      <c r="D1073" s="39" t="str">
        <f>IF($B1073&lt;&gt;"",_xlfn.IFNA(VLOOKUP($B1073,'Node Details'!$B:$U,D$1,0),"Check"),"")</f>
        <v>S8P</v>
      </c>
      <c r="E1073" s="39" t="str">
        <f>IF($B1073&lt;&gt;"",_xlfn.IFNA(VLOOKUP($B1073,'Node Details'!$B:$U,E$1,0),"Check"),"")</f>
        <v>Airtel</v>
      </c>
      <c r="F1073" s="85">
        <v>45169</v>
      </c>
      <c r="G1073" s="82"/>
      <c r="H1073" s="39" t="s">
        <v>2828</v>
      </c>
      <c r="I1073" s="39">
        <v>1</v>
      </c>
      <c r="J1073" s="38">
        <v>1000</v>
      </c>
      <c r="K1073" s="39">
        <f t="shared" si="112"/>
        <v>1000</v>
      </c>
      <c r="L1073" s="64">
        <v>45096.58320601852</v>
      </c>
      <c r="M1073" s="82"/>
      <c r="N1073" s="98" t="s">
        <v>1001</v>
      </c>
      <c r="O1073" s="99">
        <v>45114</v>
      </c>
      <c r="P1073" s="38">
        <f t="shared" si="113"/>
        <v>1000</v>
      </c>
      <c r="Q1073" s="38">
        <f t="shared" si="114"/>
        <v>1000</v>
      </c>
      <c r="R1073" s="38"/>
      <c r="S1073" s="25" t="s">
        <v>1002</v>
      </c>
      <c r="T1073" s="100">
        <v>45190</v>
      </c>
      <c r="U1073" s="38">
        <f t="shared" si="115"/>
        <v>1000</v>
      </c>
      <c r="V1073" s="38">
        <f t="shared" si="116"/>
        <v>1</v>
      </c>
      <c r="W1073" s="82">
        <f t="shared" si="117"/>
        <v>1000</v>
      </c>
      <c r="X1073" s="98" t="s">
        <v>2834</v>
      </c>
      <c r="Y1073" s="98" t="s">
        <v>89</v>
      </c>
      <c r="Z1073" s="72"/>
      <c r="AA1073" s="72"/>
      <c r="AB1073" t="s">
        <v>1003</v>
      </c>
      <c r="AC1073" s="72" t="s">
        <v>101</v>
      </c>
    </row>
    <row r="1074" spans="1:29" ht="15" customHeight="1">
      <c r="A1074" s="38">
        <f t="shared" si="118"/>
        <v>1072</v>
      </c>
      <c r="B1074" s="82" t="s">
        <v>2460</v>
      </c>
      <c r="C1074" s="39" t="str">
        <f>IF($B1074&lt;&gt;"",_xlfn.IFNA(VLOOKUP($B1074,'Node Details'!$B:$U,C$1,0),"Check"),"")</f>
        <v>0000S8P11-S8P110105</v>
      </c>
      <c r="D1074" s="39" t="str">
        <f>IF($B1074&lt;&gt;"",_xlfn.IFNA(VLOOKUP($B1074,'Node Details'!$B:$U,D$1,0),"Check"),"")</f>
        <v>S8P</v>
      </c>
      <c r="E1074" s="39" t="str">
        <f>IF($B1074&lt;&gt;"",_xlfn.IFNA(VLOOKUP($B1074,'Node Details'!$B:$U,E$1,0),"Check"),"")</f>
        <v>Airtel</v>
      </c>
      <c r="F1074" s="85">
        <v>45169</v>
      </c>
      <c r="G1074" s="82"/>
      <c r="H1074" s="39" t="s">
        <v>2828</v>
      </c>
      <c r="I1074" s="39">
        <v>1</v>
      </c>
      <c r="J1074" s="38">
        <v>1000</v>
      </c>
      <c r="K1074" s="39">
        <f t="shared" si="112"/>
        <v>1000</v>
      </c>
      <c r="L1074" s="64">
        <v>45096.58320601852</v>
      </c>
      <c r="M1074" s="82"/>
      <c r="N1074" s="98" t="s">
        <v>1001</v>
      </c>
      <c r="O1074" s="99">
        <v>45114</v>
      </c>
      <c r="P1074" s="38">
        <f t="shared" si="113"/>
        <v>1000</v>
      </c>
      <c r="Q1074" s="38">
        <f t="shared" si="114"/>
        <v>1000</v>
      </c>
      <c r="R1074" s="38"/>
      <c r="S1074" s="25" t="s">
        <v>1002</v>
      </c>
      <c r="T1074" s="100">
        <v>45190</v>
      </c>
      <c r="U1074" s="38">
        <f t="shared" si="115"/>
        <v>1000</v>
      </c>
      <c r="V1074" s="38">
        <f t="shared" si="116"/>
        <v>1</v>
      </c>
      <c r="W1074" s="82">
        <f t="shared" si="117"/>
        <v>1000</v>
      </c>
      <c r="X1074" s="98" t="s">
        <v>2834</v>
      </c>
      <c r="Y1074" s="98" t="s">
        <v>89</v>
      </c>
      <c r="Z1074" s="72"/>
      <c r="AA1074" s="72"/>
      <c r="AB1074" t="s">
        <v>1003</v>
      </c>
      <c r="AC1074" s="72" t="s">
        <v>101</v>
      </c>
    </row>
    <row r="1075" spans="1:29" ht="15" customHeight="1">
      <c r="A1075" s="38">
        <f t="shared" si="118"/>
        <v>1073</v>
      </c>
      <c r="B1075" s="82" t="s">
        <v>1104</v>
      </c>
      <c r="C1075" s="39" t="str">
        <f>IF($B1075&lt;&gt;"",_xlfn.IFNA(VLOOKUP($B1075,'Node Details'!$B:$U,C$1,0),"Check"),"")</f>
        <v>0000S8P11-S8P110105</v>
      </c>
      <c r="D1075" s="39" t="str">
        <f>IF($B1075&lt;&gt;"",_xlfn.IFNA(VLOOKUP($B1075,'Node Details'!$B:$U,D$1,0),"Check"),"")</f>
        <v>S8P</v>
      </c>
      <c r="E1075" s="39" t="str">
        <f>IF($B1075&lt;&gt;"",_xlfn.IFNA(VLOOKUP($B1075,'Node Details'!$B:$U,E$1,0),"Check"),"")</f>
        <v>Airtel</v>
      </c>
      <c r="F1075" s="85">
        <v>45169</v>
      </c>
      <c r="G1075" s="82"/>
      <c r="H1075" s="39" t="s">
        <v>2828</v>
      </c>
      <c r="I1075" s="39">
        <v>1</v>
      </c>
      <c r="J1075" s="38">
        <v>1000</v>
      </c>
      <c r="K1075" s="39">
        <f t="shared" si="112"/>
        <v>1000</v>
      </c>
      <c r="L1075" s="64">
        <v>45096.58320601852</v>
      </c>
      <c r="M1075" s="82"/>
      <c r="N1075" s="98" t="s">
        <v>1001</v>
      </c>
      <c r="O1075" s="99">
        <v>45114</v>
      </c>
      <c r="P1075" s="38">
        <f t="shared" si="113"/>
        <v>1000</v>
      </c>
      <c r="Q1075" s="38">
        <f t="shared" si="114"/>
        <v>1000</v>
      </c>
      <c r="R1075" s="38"/>
      <c r="S1075" s="25" t="s">
        <v>1002</v>
      </c>
      <c r="T1075" s="100">
        <v>45190</v>
      </c>
      <c r="U1075" s="38">
        <f t="shared" si="115"/>
        <v>1000</v>
      </c>
      <c r="V1075" s="38">
        <f t="shared" si="116"/>
        <v>1</v>
      </c>
      <c r="W1075" s="82">
        <f t="shared" si="117"/>
        <v>1000</v>
      </c>
      <c r="X1075" s="98" t="s">
        <v>2834</v>
      </c>
      <c r="Y1075" s="98" t="s">
        <v>89</v>
      </c>
      <c r="Z1075" s="72"/>
      <c r="AA1075" s="72"/>
      <c r="AB1075" t="s">
        <v>1003</v>
      </c>
      <c r="AC1075" s="72" t="s">
        <v>101</v>
      </c>
    </row>
    <row r="1076" spans="1:29" ht="15" customHeight="1">
      <c r="A1076" s="38">
        <f t="shared" si="118"/>
        <v>1074</v>
      </c>
      <c r="B1076" s="82" t="s">
        <v>1107</v>
      </c>
      <c r="C1076" s="39" t="str">
        <f>IF($B1076&lt;&gt;"",_xlfn.IFNA(VLOOKUP($B1076,'Node Details'!$B:$U,C$1,0),"Check"),"")</f>
        <v>0000S8P11-S8P110106</v>
      </c>
      <c r="D1076" s="39" t="str">
        <f>IF($B1076&lt;&gt;"",_xlfn.IFNA(VLOOKUP($B1076,'Node Details'!$B:$U,D$1,0),"Check"),"")</f>
        <v>S8P</v>
      </c>
      <c r="E1076" s="39" t="str">
        <f>IF($B1076&lt;&gt;"",_xlfn.IFNA(VLOOKUP($B1076,'Node Details'!$B:$U,E$1,0),"Check"),"")</f>
        <v>Airtel</v>
      </c>
      <c r="F1076" s="85">
        <v>45169</v>
      </c>
      <c r="G1076" s="82"/>
      <c r="H1076" s="39" t="s">
        <v>2828</v>
      </c>
      <c r="I1076" s="39">
        <v>1</v>
      </c>
      <c r="J1076" s="38">
        <v>1000</v>
      </c>
      <c r="K1076" s="39">
        <f t="shared" si="112"/>
        <v>1000</v>
      </c>
      <c r="L1076" s="64">
        <v>45100.583344907413</v>
      </c>
      <c r="M1076" s="82"/>
      <c r="N1076" s="98" t="s">
        <v>1001</v>
      </c>
      <c r="O1076" s="99">
        <v>45114</v>
      </c>
      <c r="P1076" s="38">
        <f t="shared" si="113"/>
        <v>1000</v>
      </c>
      <c r="Q1076" s="38">
        <f t="shared" si="114"/>
        <v>1000</v>
      </c>
      <c r="R1076" s="38"/>
      <c r="S1076" s="25" t="s">
        <v>1002</v>
      </c>
      <c r="T1076" s="100">
        <v>45190</v>
      </c>
      <c r="U1076" s="38">
        <f t="shared" si="115"/>
        <v>1000</v>
      </c>
      <c r="V1076" s="38">
        <f t="shared" si="116"/>
        <v>1</v>
      </c>
      <c r="W1076" s="82">
        <f t="shared" si="117"/>
        <v>1000</v>
      </c>
      <c r="X1076" s="98" t="s">
        <v>2834</v>
      </c>
      <c r="Y1076" s="98" t="s">
        <v>89</v>
      </c>
      <c r="Z1076" s="72"/>
      <c r="AA1076" s="72"/>
      <c r="AB1076" t="s">
        <v>1003</v>
      </c>
      <c r="AC1076" s="72" t="s">
        <v>101</v>
      </c>
    </row>
    <row r="1077" spans="1:29" ht="15" customHeight="1">
      <c r="A1077" s="38">
        <f t="shared" si="118"/>
        <v>1075</v>
      </c>
      <c r="B1077" s="82" t="s">
        <v>1013</v>
      </c>
      <c r="C1077" s="39" t="str">
        <f>IF($B1077&lt;&gt;"",_xlfn.IFNA(VLOOKUP($B1077,'Node Details'!$B:$U,C$1,0),"Check"),"")</f>
        <v>000000S8P-0000S8P12</v>
      </c>
      <c r="D1077" s="39" t="str">
        <f>IF($B1077&lt;&gt;"",_xlfn.IFNA(VLOOKUP($B1077,'Node Details'!$B:$U,D$1,0),"Check"),"")</f>
        <v>S8P</v>
      </c>
      <c r="E1077" s="39" t="str">
        <f>IF($B1077&lt;&gt;"",_xlfn.IFNA(VLOOKUP($B1077,'Node Details'!$B:$U,E$1,0),"Check"),"")</f>
        <v>Airtel</v>
      </c>
      <c r="F1077" s="85">
        <v>45169</v>
      </c>
      <c r="G1077" s="82"/>
      <c r="H1077" s="39" t="s">
        <v>2825</v>
      </c>
      <c r="I1077" s="39">
        <v>1</v>
      </c>
      <c r="J1077" s="38">
        <v>1000</v>
      </c>
      <c r="K1077" s="39">
        <f t="shared" si="112"/>
        <v>1000</v>
      </c>
      <c r="L1077" s="64">
        <v>45097.64402777778</v>
      </c>
      <c r="M1077" s="82"/>
      <c r="N1077" s="98" t="s">
        <v>1001</v>
      </c>
      <c r="O1077" s="99">
        <v>45114</v>
      </c>
      <c r="P1077" s="38">
        <f t="shared" si="113"/>
        <v>1000</v>
      </c>
      <c r="Q1077" s="38">
        <f t="shared" si="114"/>
        <v>1000</v>
      </c>
      <c r="R1077" s="38"/>
      <c r="S1077" s="25" t="s">
        <v>1002</v>
      </c>
      <c r="T1077" s="100">
        <v>45190</v>
      </c>
      <c r="U1077" s="38">
        <f t="shared" si="115"/>
        <v>1000</v>
      </c>
      <c r="V1077" s="38">
        <f t="shared" si="116"/>
        <v>1</v>
      </c>
      <c r="W1077" s="82">
        <f t="shared" si="117"/>
        <v>1000</v>
      </c>
      <c r="X1077" s="98" t="s">
        <v>2834</v>
      </c>
      <c r="Y1077" s="98" t="s">
        <v>89</v>
      </c>
      <c r="Z1077" s="72"/>
      <c r="AA1077" s="72"/>
      <c r="AB1077" t="s">
        <v>1003</v>
      </c>
      <c r="AC1077" s="72" t="s">
        <v>101</v>
      </c>
    </row>
    <row r="1078" spans="1:29" ht="15" customHeight="1">
      <c r="A1078" s="38">
        <f t="shared" si="118"/>
        <v>1076</v>
      </c>
      <c r="B1078" s="82" t="s">
        <v>2462</v>
      </c>
      <c r="C1078" s="39" t="str">
        <f>IF($B1078&lt;&gt;"",_xlfn.IFNA(VLOOKUP($B1078,'Node Details'!$B:$U,C$1,0),"Check"),"")</f>
        <v>0000S8P12-S8P120104</v>
      </c>
      <c r="D1078" s="39" t="str">
        <f>IF($B1078&lt;&gt;"",_xlfn.IFNA(VLOOKUP($B1078,'Node Details'!$B:$U,D$1,0),"Check"),"")</f>
        <v>S8P</v>
      </c>
      <c r="E1078" s="39" t="str">
        <f>IF($B1078&lt;&gt;"",_xlfn.IFNA(VLOOKUP($B1078,'Node Details'!$B:$U,E$1,0),"Check"),"")</f>
        <v>Airtel</v>
      </c>
      <c r="F1078" s="85">
        <v>45169</v>
      </c>
      <c r="G1078" s="82"/>
      <c r="H1078" s="39" t="s">
        <v>2828</v>
      </c>
      <c r="I1078" s="39">
        <v>1</v>
      </c>
      <c r="J1078" s="38">
        <v>1000</v>
      </c>
      <c r="K1078" s="39">
        <f t="shared" si="112"/>
        <v>1000</v>
      </c>
      <c r="L1078" s="64">
        <v>45097.64402777778</v>
      </c>
      <c r="M1078" s="82"/>
      <c r="N1078" s="98" t="s">
        <v>1001</v>
      </c>
      <c r="O1078" s="99">
        <v>45114</v>
      </c>
      <c r="P1078" s="38">
        <f t="shared" si="113"/>
        <v>1000</v>
      </c>
      <c r="Q1078" s="38">
        <f t="shared" si="114"/>
        <v>1000</v>
      </c>
      <c r="R1078" s="38"/>
      <c r="S1078" s="25" t="s">
        <v>1002</v>
      </c>
      <c r="T1078" s="100">
        <v>45190</v>
      </c>
      <c r="U1078" s="38">
        <f t="shared" si="115"/>
        <v>1000</v>
      </c>
      <c r="V1078" s="38">
        <f t="shared" si="116"/>
        <v>1</v>
      </c>
      <c r="W1078" s="82">
        <f t="shared" si="117"/>
        <v>1000</v>
      </c>
      <c r="X1078" s="98" t="s">
        <v>2834</v>
      </c>
      <c r="Y1078" s="98" t="s">
        <v>89</v>
      </c>
      <c r="Z1078" s="72"/>
      <c r="AA1078" s="72"/>
      <c r="AB1078" t="s">
        <v>1003</v>
      </c>
      <c r="AC1078" s="72" t="s">
        <v>101</v>
      </c>
    </row>
    <row r="1079" spans="1:29" ht="15" customHeight="1">
      <c r="A1079" s="38">
        <f t="shared" si="118"/>
        <v>1077</v>
      </c>
      <c r="B1079" s="82" t="s">
        <v>2463</v>
      </c>
      <c r="C1079" s="39" t="str">
        <f>IF($B1079&lt;&gt;"",_xlfn.IFNA(VLOOKUP($B1079,'Node Details'!$B:$U,C$1,0),"Check"),"")</f>
        <v>0000S8P12-S8P120104</v>
      </c>
      <c r="D1079" s="39" t="str">
        <f>IF($B1079&lt;&gt;"",_xlfn.IFNA(VLOOKUP($B1079,'Node Details'!$B:$U,D$1,0),"Check"),"")</f>
        <v>S8P</v>
      </c>
      <c r="E1079" s="39" t="str">
        <f>IF($B1079&lt;&gt;"",_xlfn.IFNA(VLOOKUP($B1079,'Node Details'!$B:$U,E$1,0),"Check"),"")</f>
        <v>Airtel</v>
      </c>
      <c r="F1079" s="85">
        <v>45169</v>
      </c>
      <c r="G1079" s="82"/>
      <c r="H1079" s="39" t="s">
        <v>2828</v>
      </c>
      <c r="I1079" s="39">
        <v>1</v>
      </c>
      <c r="J1079" s="38">
        <v>1000</v>
      </c>
      <c r="K1079" s="39">
        <f t="shared" si="112"/>
        <v>1000</v>
      </c>
      <c r="L1079" s="64">
        <v>45097.64402777778</v>
      </c>
      <c r="M1079" s="82"/>
      <c r="N1079" s="98" t="s">
        <v>1001</v>
      </c>
      <c r="O1079" s="99">
        <v>45114</v>
      </c>
      <c r="P1079" s="38">
        <f t="shared" si="113"/>
        <v>1000</v>
      </c>
      <c r="Q1079" s="38">
        <f t="shared" si="114"/>
        <v>1000</v>
      </c>
      <c r="R1079" s="38"/>
      <c r="S1079" s="25" t="s">
        <v>1002</v>
      </c>
      <c r="T1079" s="100">
        <v>45190</v>
      </c>
      <c r="U1079" s="38">
        <f t="shared" si="115"/>
        <v>1000</v>
      </c>
      <c r="V1079" s="38">
        <f t="shared" si="116"/>
        <v>1</v>
      </c>
      <c r="W1079" s="82">
        <f t="shared" si="117"/>
        <v>1000</v>
      </c>
      <c r="X1079" s="98" t="s">
        <v>2834</v>
      </c>
      <c r="Y1079" s="98" t="s">
        <v>89</v>
      </c>
      <c r="Z1079" s="72"/>
      <c r="AA1079" s="72"/>
      <c r="AB1079" t="s">
        <v>1003</v>
      </c>
      <c r="AC1079" s="72" t="s">
        <v>101</v>
      </c>
    </row>
    <row r="1080" spans="1:29" ht="15" customHeight="1">
      <c r="A1080" s="38">
        <f t="shared" si="118"/>
        <v>1078</v>
      </c>
      <c r="B1080" s="82" t="s">
        <v>1113</v>
      </c>
      <c r="C1080" s="39" t="str">
        <f>IF($B1080&lt;&gt;"",_xlfn.IFNA(VLOOKUP($B1080,'Node Details'!$B:$U,C$1,0),"Check"),"")</f>
        <v>0000S8P12-S8P120104</v>
      </c>
      <c r="D1080" s="39" t="str">
        <f>IF($B1080&lt;&gt;"",_xlfn.IFNA(VLOOKUP($B1080,'Node Details'!$B:$U,D$1,0),"Check"),"")</f>
        <v>S8P</v>
      </c>
      <c r="E1080" s="39" t="str">
        <f>IF($B1080&lt;&gt;"",_xlfn.IFNA(VLOOKUP($B1080,'Node Details'!$B:$U,E$1,0),"Check"),"")</f>
        <v>Airtel</v>
      </c>
      <c r="F1080" s="85">
        <v>45169</v>
      </c>
      <c r="G1080" s="82"/>
      <c r="H1080" s="39" t="s">
        <v>2828</v>
      </c>
      <c r="I1080" s="39">
        <v>1</v>
      </c>
      <c r="J1080" s="38">
        <v>1000</v>
      </c>
      <c r="K1080" s="39">
        <f t="shared" si="112"/>
        <v>1000</v>
      </c>
      <c r="L1080" s="64">
        <v>45097.64402777778</v>
      </c>
      <c r="M1080" s="82"/>
      <c r="N1080" s="98" t="s">
        <v>1001</v>
      </c>
      <c r="O1080" s="99">
        <v>45114</v>
      </c>
      <c r="P1080" s="38">
        <f t="shared" si="113"/>
        <v>1000</v>
      </c>
      <c r="Q1080" s="38">
        <f t="shared" si="114"/>
        <v>1000</v>
      </c>
      <c r="R1080" s="38"/>
      <c r="S1080" s="25" t="s">
        <v>1002</v>
      </c>
      <c r="T1080" s="100">
        <v>45190</v>
      </c>
      <c r="U1080" s="38">
        <f t="shared" si="115"/>
        <v>1000</v>
      </c>
      <c r="V1080" s="38">
        <f t="shared" si="116"/>
        <v>1</v>
      </c>
      <c r="W1080" s="82">
        <f t="shared" si="117"/>
        <v>1000</v>
      </c>
      <c r="X1080" s="98" t="s">
        <v>2834</v>
      </c>
      <c r="Y1080" s="98" t="s">
        <v>89</v>
      </c>
      <c r="Z1080" s="72"/>
      <c r="AA1080" s="72"/>
      <c r="AB1080" t="s">
        <v>1003</v>
      </c>
      <c r="AC1080" s="72" t="s">
        <v>101</v>
      </c>
    </row>
    <row r="1081" spans="1:29" ht="15" customHeight="1">
      <c r="A1081" s="38">
        <f t="shared" si="118"/>
        <v>1079</v>
      </c>
      <c r="B1081" s="82" t="s">
        <v>1110</v>
      </c>
      <c r="C1081" s="39" t="str">
        <f>IF($B1081&lt;&gt;"",_xlfn.IFNA(VLOOKUP($B1081,'Node Details'!$B:$U,C$1,0),"Check"),"")</f>
        <v>0000S8P12-S8P120104</v>
      </c>
      <c r="D1081" s="39" t="str">
        <f>IF($B1081&lt;&gt;"",_xlfn.IFNA(VLOOKUP($B1081,'Node Details'!$B:$U,D$1,0),"Check"),"")</f>
        <v>S8P</v>
      </c>
      <c r="E1081" s="39" t="str">
        <f>IF($B1081&lt;&gt;"",_xlfn.IFNA(VLOOKUP($B1081,'Node Details'!$B:$U,E$1,0),"Check"),"")</f>
        <v>Airtel</v>
      </c>
      <c r="F1081" s="85">
        <v>45169</v>
      </c>
      <c r="G1081" s="82"/>
      <c r="H1081" s="39" t="s">
        <v>2828</v>
      </c>
      <c r="I1081" s="39">
        <v>1</v>
      </c>
      <c r="J1081" s="38">
        <v>1000</v>
      </c>
      <c r="K1081" s="39">
        <f t="shared" si="112"/>
        <v>1000</v>
      </c>
      <c r="L1081" s="64">
        <v>45097.64402777778</v>
      </c>
      <c r="M1081" s="82"/>
      <c r="N1081" s="98" t="s">
        <v>1001</v>
      </c>
      <c r="O1081" s="99">
        <v>45114</v>
      </c>
      <c r="P1081" s="38">
        <f t="shared" si="113"/>
        <v>1000</v>
      </c>
      <c r="Q1081" s="38">
        <f t="shared" si="114"/>
        <v>1000</v>
      </c>
      <c r="R1081" s="38"/>
      <c r="S1081" s="25" t="s">
        <v>1002</v>
      </c>
      <c r="T1081" s="100">
        <v>45190</v>
      </c>
      <c r="U1081" s="38">
        <f t="shared" si="115"/>
        <v>1000</v>
      </c>
      <c r="V1081" s="38">
        <f t="shared" si="116"/>
        <v>1</v>
      </c>
      <c r="W1081" s="82">
        <f t="shared" si="117"/>
        <v>1000</v>
      </c>
      <c r="X1081" s="98" t="s">
        <v>2834</v>
      </c>
      <c r="Y1081" s="98" t="s">
        <v>89</v>
      </c>
      <c r="Z1081" s="72"/>
      <c r="AA1081" s="72"/>
      <c r="AB1081" t="s">
        <v>1003</v>
      </c>
      <c r="AC1081" s="72" t="s">
        <v>101</v>
      </c>
    </row>
    <row r="1082" spans="1:29" ht="15" customHeight="1">
      <c r="A1082" s="38">
        <f t="shared" si="118"/>
        <v>1080</v>
      </c>
      <c r="B1082" s="82" t="s">
        <v>1115</v>
      </c>
      <c r="C1082" s="39" t="str">
        <f>IF($B1082&lt;&gt;"",_xlfn.IFNA(VLOOKUP($B1082,'Node Details'!$B:$U,C$1,0),"Check"),"")</f>
        <v>S8P120103-S8P120105</v>
      </c>
      <c r="D1082" s="39" t="str">
        <f>IF($B1082&lt;&gt;"",_xlfn.IFNA(VLOOKUP($B1082,'Node Details'!$B:$U,D$1,0),"Check"),"")</f>
        <v>S8P</v>
      </c>
      <c r="E1082" s="39" t="str">
        <f>IF($B1082&lt;&gt;"",_xlfn.IFNA(VLOOKUP($B1082,'Node Details'!$B:$U,E$1,0),"Check"),"")</f>
        <v>Airtel</v>
      </c>
      <c r="F1082" s="85">
        <v>45169</v>
      </c>
      <c r="G1082" s="82"/>
      <c r="H1082" s="39" t="s">
        <v>2828</v>
      </c>
      <c r="I1082" s="39">
        <v>1</v>
      </c>
      <c r="J1082" s="38">
        <v>1000</v>
      </c>
      <c r="K1082" s="39">
        <f t="shared" si="112"/>
        <v>1000</v>
      </c>
      <c r="L1082" s="64">
        <v>45097.789953703701</v>
      </c>
      <c r="M1082" s="82"/>
      <c r="N1082" s="98" t="s">
        <v>1001</v>
      </c>
      <c r="O1082" s="99">
        <v>45114</v>
      </c>
      <c r="P1082" s="38">
        <f t="shared" si="113"/>
        <v>1000</v>
      </c>
      <c r="Q1082" s="38">
        <f t="shared" si="114"/>
        <v>1000</v>
      </c>
      <c r="R1082" s="38"/>
      <c r="S1082" s="25" t="s">
        <v>1002</v>
      </c>
      <c r="T1082" s="100">
        <v>45190</v>
      </c>
      <c r="U1082" s="38">
        <f t="shared" si="115"/>
        <v>1000</v>
      </c>
      <c r="V1082" s="38">
        <f t="shared" si="116"/>
        <v>1</v>
      </c>
      <c r="W1082" s="82">
        <f t="shared" si="117"/>
        <v>1000</v>
      </c>
      <c r="X1082" s="98" t="s">
        <v>2834</v>
      </c>
      <c r="Y1082" s="98" t="s">
        <v>89</v>
      </c>
      <c r="Z1082" s="72"/>
      <c r="AA1082" s="72"/>
      <c r="AB1082" t="s">
        <v>1003</v>
      </c>
      <c r="AC1082" s="72" t="s">
        <v>101</v>
      </c>
    </row>
    <row r="1083" spans="1:29" ht="15" customHeight="1">
      <c r="A1083" s="38">
        <f t="shared" si="118"/>
        <v>1081</v>
      </c>
      <c r="B1083" s="82" t="s">
        <v>1118</v>
      </c>
      <c r="C1083" s="39" t="str">
        <f>IF($B1083&lt;&gt;"",_xlfn.IFNA(VLOOKUP($B1083,'Node Details'!$B:$U,C$1,0),"Check"),"")</f>
        <v>000000S8P-0000S8P14</v>
      </c>
      <c r="D1083" s="39" t="str">
        <f>IF($B1083&lt;&gt;"",_xlfn.IFNA(VLOOKUP($B1083,'Node Details'!$B:$U,D$1,0),"Check"),"")</f>
        <v>S8P</v>
      </c>
      <c r="E1083" s="39" t="str">
        <f>IF($B1083&lt;&gt;"",_xlfn.IFNA(VLOOKUP($B1083,'Node Details'!$B:$U,E$1,0),"Check"),"")</f>
        <v>Airtel</v>
      </c>
      <c r="F1083" s="85">
        <v>45169</v>
      </c>
      <c r="G1083" s="82"/>
      <c r="H1083" s="39" t="s">
        <v>2825</v>
      </c>
      <c r="I1083" s="39">
        <v>1</v>
      </c>
      <c r="J1083" s="38">
        <v>1000</v>
      </c>
      <c r="K1083" s="39">
        <f t="shared" si="112"/>
        <v>1000</v>
      </c>
      <c r="L1083" s="64">
        <v>45062.779027777768</v>
      </c>
      <c r="M1083" s="82"/>
      <c r="N1083" s="98" t="s">
        <v>1001</v>
      </c>
      <c r="O1083" s="99">
        <v>45114</v>
      </c>
      <c r="P1083" s="38">
        <f t="shared" si="113"/>
        <v>1000</v>
      </c>
      <c r="Q1083" s="38">
        <f t="shared" si="114"/>
        <v>1000</v>
      </c>
      <c r="R1083" s="38"/>
      <c r="S1083" s="25" t="s">
        <v>1002</v>
      </c>
      <c r="T1083" s="100">
        <v>45190</v>
      </c>
      <c r="U1083" s="38">
        <f t="shared" si="115"/>
        <v>1000</v>
      </c>
      <c r="V1083" s="38">
        <f t="shared" si="116"/>
        <v>1</v>
      </c>
      <c r="W1083" s="82">
        <f t="shared" si="117"/>
        <v>1000</v>
      </c>
      <c r="X1083" s="98" t="s">
        <v>2834</v>
      </c>
      <c r="Y1083" s="98" t="s">
        <v>89</v>
      </c>
      <c r="Z1083" s="72"/>
      <c r="AA1083" s="72"/>
      <c r="AB1083" t="s">
        <v>1003</v>
      </c>
      <c r="AC1083" s="72" t="s">
        <v>101</v>
      </c>
    </row>
    <row r="1084" spans="1:29" ht="15" customHeight="1">
      <c r="A1084" s="38">
        <f t="shared" si="118"/>
        <v>1082</v>
      </c>
      <c r="B1084" s="82" t="s">
        <v>1120</v>
      </c>
      <c r="C1084" s="39" t="str">
        <f>IF($B1084&lt;&gt;"",_xlfn.IFNA(VLOOKUP($B1084,'Node Details'!$B:$U,C$1,0),"Check"),"")</f>
        <v>0000S8P13-S8P130101</v>
      </c>
      <c r="D1084" s="39" t="str">
        <f>IF($B1084&lt;&gt;"",_xlfn.IFNA(VLOOKUP($B1084,'Node Details'!$B:$U,D$1,0),"Check"),"")</f>
        <v>S8P</v>
      </c>
      <c r="E1084" s="39" t="str">
        <f>IF($B1084&lt;&gt;"",_xlfn.IFNA(VLOOKUP($B1084,'Node Details'!$B:$U,E$1,0),"Check"),"")</f>
        <v>Airtel</v>
      </c>
      <c r="F1084" s="85">
        <v>45169</v>
      </c>
      <c r="G1084" s="82"/>
      <c r="H1084" s="39" t="s">
        <v>2828</v>
      </c>
      <c r="I1084" s="39">
        <v>1</v>
      </c>
      <c r="J1084" s="38">
        <v>1000</v>
      </c>
      <c r="K1084" s="39">
        <f t="shared" si="112"/>
        <v>1000</v>
      </c>
      <c r="L1084" s="64">
        <v>45098.710416666669</v>
      </c>
      <c r="M1084" s="82"/>
      <c r="N1084" s="98" t="s">
        <v>1001</v>
      </c>
      <c r="O1084" s="99">
        <v>45114</v>
      </c>
      <c r="P1084" s="38">
        <f t="shared" si="113"/>
        <v>1000</v>
      </c>
      <c r="Q1084" s="38">
        <f t="shared" si="114"/>
        <v>1000</v>
      </c>
      <c r="R1084" s="38"/>
      <c r="S1084" s="25" t="s">
        <v>1002</v>
      </c>
      <c r="T1084" s="100">
        <v>45190</v>
      </c>
      <c r="U1084" s="38">
        <f t="shared" si="115"/>
        <v>1000</v>
      </c>
      <c r="V1084" s="38">
        <f t="shared" si="116"/>
        <v>1</v>
      </c>
      <c r="W1084" s="82">
        <f t="shared" si="117"/>
        <v>1000</v>
      </c>
      <c r="X1084" s="98" t="s">
        <v>2834</v>
      </c>
      <c r="Y1084" s="98" t="s">
        <v>89</v>
      </c>
      <c r="Z1084" s="72"/>
      <c r="AA1084" s="72"/>
      <c r="AB1084" t="s">
        <v>1003</v>
      </c>
      <c r="AC1084" s="72" t="s">
        <v>101</v>
      </c>
    </row>
    <row r="1085" spans="1:29" ht="15" customHeight="1">
      <c r="A1085" s="38">
        <f t="shared" si="118"/>
        <v>1083</v>
      </c>
      <c r="B1085" s="82" t="s">
        <v>997</v>
      </c>
      <c r="C1085" s="39" t="str">
        <f>IF($B1085&lt;&gt;"",_xlfn.IFNA(VLOOKUP($B1085,'Node Details'!$B:$U,C$1,0),"Check"),"")</f>
        <v>000000S8P-0000S8P14</v>
      </c>
      <c r="D1085" s="39" t="str">
        <f>IF($B1085&lt;&gt;"",_xlfn.IFNA(VLOOKUP($B1085,'Node Details'!$B:$U,D$1,0),"Check"),"")</f>
        <v>S8P</v>
      </c>
      <c r="E1085" s="39" t="str">
        <f>IF($B1085&lt;&gt;"",_xlfn.IFNA(VLOOKUP($B1085,'Node Details'!$B:$U,E$1,0),"Check"),"")</f>
        <v>Airtel</v>
      </c>
      <c r="F1085" s="85">
        <v>45169</v>
      </c>
      <c r="G1085" s="82"/>
      <c r="H1085" s="39" t="s">
        <v>2825</v>
      </c>
      <c r="I1085" s="39">
        <v>1</v>
      </c>
      <c r="J1085" s="38">
        <v>1000</v>
      </c>
      <c r="K1085" s="39">
        <f t="shared" si="112"/>
        <v>1000</v>
      </c>
      <c r="L1085" s="64">
        <v>45062.779027777768</v>
      </c>
      <c r="M1085" s="82"/>
      <c r="N1085" s="98" t="s">
        <v>1001</v>
      </c>
      <c r="O1085" s="99">
        <v>45114</v>
      </c>
      <c r="P1085" s="38">
        <f t="shared" si="113"/>
        <v>1000</v>
      </c>
      <c r="Q1085" s="38">
        <f t="shared" si="114"/>
        <v>1000</v>
      </c>
      <c r="R1085" s="38"/>
      <c r="S1085" s="25" t="s">
        <v>1002</v>
      </c>
      <c r="T1085" s="100">
        <v>45190</v>
      </c>
      <c r="U1085" s="38">
        <f t="shared" si="115"/>
        <v>1000</v>
      </c>
      <c r="V1085" s="38">
        <f t="shared" si="116"/>
        <v>1</v>
      </c>
      <c r="W1085" s="82">
        <f t="shared" si="117"/>
        <v>1000</v>
      </c>
      <c r="X1085" s="98" t="s">
        <v>2834</v>
      </c>
      <c r="Y1085" s="98" t="s">
        <v>89</v>
      </c>
      <c r="Z1085" s="72"/>
      <c r="AA1085" s="72"/>
      <c r="AB1085" t="s">
        <v>1003</v>
      </c>
      <c r="AC1085" s="72" t="s">
        <v>101</v>
      </c>
    </row>
    <row r="1086" spans="1:29" ht="15" customHeight="1">
      <c r="A1086" s="38">
        <f t="shared" si="118"/>
        <v>1084</v>
      </c>
      <c r="B1086" s="82" t="s">
        <v>1122</v>
      </c>
      <c r="C1086" s="39" t="str">
        <f>IF($B1086&lt;&gt;"",_xlfn.IFNA(VLOOKUP($B1086,'Node Details'!$B:$U,C$1,0),"Check"),"")</f>
        <v>0000S8P14-S8P140101</v>
      </c>
      <c r="D1086" s="39" t="str">
        <f>IF($B1086&lt;&gt;"",_xlfn.IFNA(VLOOKUP($B1086,'Node Details'!$B:$U,D$1,0),"Check"),"")</f>
        <v>S8P</v>
      </c>
      <c r="E1086" s="39" t="str">
        <f>IF($B1086&lt;&gt;"",_xlfn.IFNA(VLOOKUP($B1086,'Node Details'!$B:$U,E$1,0),"Check"),"")</f>
        <v>Airtel</v>
      </c>
      <c r="F1086" s="85">
        <v>45169</v>
      </c>
      <c r="G1086" s="82"/>
      <c r="H1086" s="39" t="s">
        <v>2828</v>
      </c>
      <c r="I1086" s="39">
        <v>1</v>
      </c>
      <c r="J1086" s="38">
        <v>1000</v>
      </c>
      <c r="K1086" s="39">
        <f t="shared" si="112"/>
        <v>1000</v>
      </c>
      <c r="L1086" s="64">
        <v>45101.656087962961</v>
      </c>
      <c r="M1086" s="82"/>
      <c r="N1086" s="98" t="s">
        <v>1001</v>
      </c>
      <c r="O1086" s="99">
        <v>45114</v>
      </c>
      <c r="P1086" s="38">
        <f t="shared" si="113"/>
        <v>1000</v>
      </c>
      <c r="Q1086" s="38">
        <f t="shared" si="114"/>
        <v>1000</v>
      </c>
      <c r="R1086" s="38"/>
      <c r="S1086" s="25" t="s">
        <v>1002</v>
      </c>
      <c r="T1086" s="100">
        <v>45190</v>
      </c>
      <c r="U1086" s="38">
        <f t="shared" si="115"/>
        <v>1000</v>
      </c>
      <c r="V1086" s="38">
        <f t="shared" si="116"/>
        <v>1</v>
      </c>
      <c r="W1086" s="82">
        <f t="shared" si="117"/>
        <v>1000</v>
      </c>
      <c r="X1086" s="98" t="s">
        <v>2834</v>
      </c>
      <c r="Y1086" s="98" t="s">
        <v>89</v>
      </c>
      <c r="Z1086" s="72"/>
      <c r="AA1086" s="72"/>
      <c r="AB1086" t="s">
        <v>1003</v>
      </c>
      <c r="AC1086" s="72" t="s">
        <v>101</v>
      </c>
    </row>
    <row r="1087" spans="1:29" ht="15" customHeight="1">
      <c r="A1087" s="38">
        <f t="shared" si="118"/>
        <v>1085</v>
      </c>
      <c r="B1087" s="82" t="s">
        <v>1007</v>
      </c>
      <c r="C1087" s="39" t="str">
        <f>IF($B1087&lt;&gt;"",_xlfn.IFNA(VLOOKUP($B1087,'Node Details'!$B:$U,C$1,0),"Check"),"")</f>
        <v>0000S8P03-0000S8P15</v>
      </c>
      <c r="D1087" s="39" t="str">
        <f>IF($B1087&lt;&gt;"",_xlfn.IFNA(VLOOKUP($B1087,'Node Details'!$B:$U,D$1,0),"Check"),"")</f>
        <v>S8P</v>
      </c>
      <c r="E1087" s="39" t="str">
        <f>IF($B1087&lt;&gt;"",_xlfn.IFNA(VLOOKUP($B1087,'Node Details'!$B:$U,E$1,0),"Check"),"")</f>
        <v>Airtel</v>
      </c>
      <c r="F1087" s="85">
        <v>45169</v>
      </c>
      <c r="G1087" s="82"/>
      <c r="H1087" s="39" t="s">
        <v>2825</v>
      </c>
      <c r="I1087" s="39">
        <v>1</v>
      </c>
      <c r="J1087" s="38">
        <v>1000</v>
      </c>
      <c r="K1087" s="39">
        <f t="shared" si="112"/>
        <v>1000</v>
      </c>
      <c r="L1087" s="64">
        <v>45101.585925925923</v>
      </c>
      <c r="M1087" s="82"/>
      <c r="N1087" s="98" t="s">
        <v>1001</v>
      </c>
      <c r="O1087" s="99">
        <v>45114</v>
      </c>
      <c r="P1087" s="38">
        <f t="shared" si="113"/>
        <v>1000</v>
      </c>
      <c r="Q1087" s="38">
        <f t="shared" si="114"/>
        <v>1000</v>
      </c>
      <c r="R1087" s="38"/>
      <c r="S1087" s="25" t="s">
        <v>1002</v>
      </c>
      <c r="T1087" s="100">
        <v>45190</v>
      </c>
      <c r="U1087" s="38">
        <f t="shared" si="115"/>
        <v>1000</v>
      </c>
      <c r="V1087" s="38">
        <f t="shared" si="116"/>
        <v>1</v>
      </c>
      <c r="W1087" s="82">
        <f t="shared" si="117"/>
        <v>1000</v>
      </c>
      <c r="X1087" s="98" t="s">
        <v>2834</v>
      </c>
      <c r="Y1087" s="98" t="s">
        <v>89</v>
      </c>
      <c r="Z1087" s="72"/>
      <c r="AA1087" s="72"/>
      <c r="AB1087" t="s">
        <v>1003</v>
      </c>
      <c r="AC1087" s="72" t="s">
        <v>101</v>
      </c>
    </row>
    <row r="1088" spans="1:29" ht="15" customHeight="1">
      <c r="A1088" s="38">
        <f t="shared" si="118"/>
        <v>1086</v>
      </c>
      <c r="B1088" s="82" t="s">
        <v>1124</v>
      </c>
      <c r="C1088" s="39" t="str">
        <f>IF($B1088&lt;&gt;"",_xlfn.IFNA(VLOOKUP($B1088,'Node Details'!$B:$U,C$1,0),"Check"),"")</f>
        <v>0000S8P15-S8P150101</v>
      </c>
      <c r="D1088" s="39" t="str">
        <f>IF($B1088&lt;&gt;"",_xlfn.IFNA(VLOOKUP($B1088,'Node Details'!$B:$U,D$1,0),"Check"),"")</f>
        <v>S8P</v>
      </c>
      <c r="E1088" s="39" t="str">
        <f>IF($B1088&lt;&gt;"",_xlfn.IFNA(VLOOKUP($B1088,'Node Details'!$B:$U,E$1,0),"Check"),"")</f>
        <v>Airtel</v>
      </c>
      <c r="F1088" s="85">
        <v>45169</v>
      </c>
      <c r="G1088" s="82"/>
      <c r="H1088" s="39" t="s">
        <v>2828</v>
      </c>
      <c r="I1088" s="39">
        <v>1</v>
      </c>
      <c r="J1088" s="38">
        <v>1000</v>
      </c>
      <c r="K1088" s="39">
        <f t="shared" si="112"/>
        <v>1000</v>
      </c>
      <c r="L1088" s="64">
        <v>45101.585925925923</v>
      </c>
      <c r="M1088" s="82"/>
      <c r="N1088" s="98" t="s">
        <v>1001</v>
      </c>
      <c r="O1088" s="99">
        <v>45114</v>
      </c>
      <c r="P1088" s="38">
        <f t="shared" si="113"/>
        <v>1000</v>
      </c>
      <c r="Q1088" s="38">
        <f t="shared" si="114"/>
        <v>1000</v>
      </c>
      <c r="R1088" s="38"/>
      <c r="S1088" s="25" t="s">
        <v>1002</v>
      </c>
      <c r="T1088" s="100">
        <v>45190</v>
      </c>
      <c r="U1088" s="38">
        <f t="shared" si="115"/>
        <v>1000</v>
      </c>
      <c r="V1088" s="38">
        <f t="shared" si="116"/>
        <v>1</v>
      </c>
      <c r="W1088" s="82">
        <f t="shared" si="117"/>
        <v>1000</v>
      </c>
      <c r="X1088" s="98" t="s">
        <v>2834</v>
      </c>
      <c r="Y1088" s="98" t="s">
        <v>89</v>
      </c>
      <c r="Z1088" s="72"/>
      <c r="AA1088" s="72"/>
      <c r="AB1088" t="s">
        <v>1003</v>
      </c>
      <c r="AC1088" s="72" t="s">
        <v>101</v>
      </c>
    </row>
    <row r="1089" spans="1:29" ht="15" customHeight="1">
      <c r="A1089" s="38">
        <f t="shared" si="118"/>
        <v>1087</v>
      </c>
      <c r="B1089" s="82" t="s">
        <v>1010</v>
      </c>
      <c r="C1089" s="39" t="str">
        <f>IF($B1089&lt;&gt;"",_xlfn.IFNA(VLOOKUP($B1089,'Node Details'!$B:$U,C$1,0),"Check"),"")</f>
        <v>000000S8P-0000S8P16</v>
      </c>
      <c r="D1089" s="39" t="str">
        <f>IF($B1089&lt;&gt;"",_xlfn.IFNA(VLOOKUP($B1089,'Node Details'!$B:$U,D$1,0),"Check"),"")</f>
        <v>S8P</v>
      </c>
      <c r="E1089" s="39" t="str">
        <f>IF($B1089&lt;&gt;"",_xlfn.IFNA(VLOOKUP($B1089,'Node Details'!$B:$U,E$1,0),"Check"),"")</f>
        <v>Airtel</v>
      </c>
      <c r="F1089" s="85">
        <v>45169</v>
      </c>
      <c r="G1089" s="82"/>
      <c r="H1089" s="39" t="s">
        <v>2825</v>
      </c>
      <c r="I1089" s="39">
        <v>1</v>
      </c>
      <c r="J1089" s="38">
        <v>1000</v>
      </c>
      <c r="K1089" s="39">
        <f t="shared" si="112"/>
        <v>1000</v>
      </c>
      <c r="L1089" s="64">
        <v>45096.592002314806</v>
      </c>
      <c r="M1089" s="82"/>
      <c r="N1089" s="98" t="s">
        <v>1001</v>
      </c>
      <c r="O1089" s="99">
        <v>45114</v>
      </c>
      <c r="P1089" s="38">
        <f t="shared" si="113"/>
        <v>1000</v>
      </c>
      <c r="Q1089" s="38">
        <f t="shared" si="114"/>
        <v>1000</v>
      </c>
      <c r="R1089" s="38"/>
      <c r="S1089" s="25" t="s">
        <v>1002</v>
      </c>
      <c r="T1089" s="100">
        <v>45190</v>
      </c>
      <c r="U1089" s="38">
        <f t="shared" si="115"/>
        <v>1000</v>
      </c>
      <c r="V1089" s="38">
        <f t="shared" si="116"/>
        <v>1</v>
      </c>
      <c r="W1089" s="82">
        <f t="shared" si="117"/>
        <v>1000</v>
      </c>
      <c r="X1089" s="98" t="s">
        <v>2834</v>
      </c>
      <c r="Y1089" s="98" t="s">
        <v>89</v>
      </c>
      <c r="Z1089" s="72"/>
      <c r="AA1089" s="72"/>
      <c r="AB1089" t="s">
        <v>1003</v>
      </c>
      <c r="AC1089" s="72" t="s">
        <v>101</v>
      </c>
    </row>
    <row r="1090" spans="1:29" ht="15" customHeight="1">
      <c r="A1090" s="38">
        <f t="shared" si="118"/>
        <v>1088</v>
      </c>
      <c r="B1090" s="82" t="s">
        <v>1801</v>
      </c>
      <c r="C1090" s="39" t="str">
        <f>IF($B1090&lt;&gt;"",_xlfn.IFNA(VLOOKUP($B1090,'Node Details'!$B:$U,C$1,0),"Check"),"")</f>
        <v>0000S8P16-S8P160102</v>
      </c>
      <c r="D1090" s="39" t="str">
        <f>IF($B1090&lt;&gt;"",_xlfn.IFNA(VLOOKUP($B1090,'Node Details'!$B:$U,D$1,0),"Check"),"")</f>
        <v>S8P</v>
      </c>
      <c r="E1090" s="39" t="str">
        <f>IF($B1090&lt;&gt;"",_xlfn.IFNA(VLOOKUP($B1090,'Node Details'!$B:$U,E$1,0),"Check"),"")</f>
        <v>Airtel</v>
      </c>
      <c r="F1090" s="85">
        <v>45169</v>
      </c>
      <c r="G1090" s="82"/>
      <c r="H1090" s="39" t="s">
        <v>2828</v>
      </c>
      <c r="I1090" s="39">
        <v>1</v>
      </c>
      <c r="J1090" s="38">
        <v>1000</v>
      </c>
      <c r="K1090" s="39">
        <f t="shared" si="112"/>
        <v>1000</v>
      </c>
      <c r="L1090" s="64">
        <v>45103.607256944437</v>
      </c>
      <c r="M1090" s="82"/>
      <c r="N1090" s="98" t="s">
        <v>1001</v>
      </c>
      <c r="O1090" s="99">
        <v>45114</v>
      </c>
      <c r="P1090" s="38">
        <f t="shared" si="113"/>
        <v>1000</v>
      </c>
      <c r="Q1090" s="38">
        <f t="shared" si="114"/>
        <v>1000</v>
      </c>
      <c r="R1090" s="38"/>
      <c r="S1090" s="25" t="s">
        <v>1002</v>
      </c>
      <c r="T1090" s="100">
        <v>45190</v>
      </c>
      <c r="U1090" s="38">
        <f t="shared" si="115"/>
        <v>1000</v>
      </c>
      <c r="V1090" s="38">
        <f t="shared" si="116"/>
        <v>1</v>
      </c>
      <c r="W1090" s="82">
        <f t="shared" si="117"/>
        <v>1000</v>
      </c>
      <c r="X1090" s="98" t="s">
        <v>2834</v>
      </c>
      <c r="Y1090" s="98" t="s">
        <v>89</v>
      </c>
      <c r="Z1090" s="72"/>
      <c r="AA1090" s="72"/>
      <c r="AB1090" t="s">
        <v>1003</v>
      </c>
      <c r="AC1090" s="72" t="s">
        <v>101</v>
      </c>
    </row>
    <row r="1091" spans="1:29" ht="15" customHeight="1">
      <c r="A1091" s="38">
        <f t="shared" si="118"/>
        <v>1089</v>
      </c>
      <c r="B1091" s="82" t="s">
        <v>1126</v>
      </c>
      <c r="C1091" s="39" t="str">
        <f>IF($B1091&lt;&gt;"",_xlfn.IFNA(VLOOKUP($B1091,'Node Details'!$B:$U,C$1,0),"Check"),"")</f>
        <v>0000S8P16-S8P160102</v>
      </c>
      <c r="D1091" s="39" t="str">
        <f>IF($B1091&lt;&gt;"",_xlfn.IFNA(VLOOKUP($B1091,'Node Details'!$B:$U,D$1,0),"Check"),"")</f>
        <v>S8P</v>
      </c>
      <c r="E1091" s="39" t="str">
        <f>IF($B1091&lt;&gt;"",_xlfn.IFNA(VLOOKUP($B1091,'Node Details'!$B:$U,E$1,0),"Check"),"")</f>
        <v>Airtel</v>
      </c>
      <c r="F1091" s="85">
        <v>45169</v>
      </c>
      <c r="G1091" s="82"/>
      <c r="H1091" s="39" t="s">
        <v>2828</v>
      </c>
      <c r="I1091" s="39">
        <v>1</v>
      </c>
      <c r="J1091" s="38">
        <v>1000</v>
      </c>
      <c r="K1091" s="39">
        <f t="shared" ref="K1091:K1154" si="119">IF(I1091&lt;&gt;"",J1091*I1091,0)</f>
        <v>1000</v>
      </c>
      <c r="L1091" s="64">
        <v>45103.607256944437</v>
      </c>
      <c r="M1091" s="82"/>
      <c r="N1091" s="98" t="s">
        <v>1001</v>
      </c>
      <c r="O1091" s="99">
        <v>45114</v>
      </c>
      <c r="P1091" s="38">
        <f t="shared" ref="P1091:P1154" si="120">J1091</f>
        <v>1000</v>
      </c>
      <c r="Q1091" s="38">
        <f t="shared" ref="Q1091:Q1154" si="121">P1091*I1091</f>
        <v>1000</v>
      </c>
      <c r="R1091" s="38"/>
      <c r="S1091" s="25" t="s">
        <v>1002</v>
      </c>
      <c r="T1091" s="100">
        <v>45190</v>
      </c>
      <c r="U1091" s="38">
        <f t="shared" ref="U1091:U1154" si="122">J1091</f>
        <v>1000</v>
      </c>
      <c r="V1091" s="38">
        <f t="shared" ref="V1091:V1154" si="123">I1091</f>
        <v>1</v>
      </c>
      <c r="W1091" s="82">
        <f t="shared" ref="W1091:W1154" si="124">IF(V1091&lt;&gt;"",V1091*U1091,0)</f>
        <v>1000</v>
      </c>
      <c r="X1091" s="98" t="s">
        <v>2834</v>
      </c>
      <c r="Y1091" s="98" t="s">
        <v>89</v>
      </c>
      <c r="Z1091" s="72"/>
      <c r="AA1091" s="72"/>
      <c r="AB1091" t="s">
        <v>1003</v>
      </c>
      <c r="AC1091" s="72" t="s">
        <v>101</v>
      </c>
    </row>
    <row r="1092" spans="1:29" ht="15" customHeight="1">
      <c r="A1092" s="38">
        <f t="shared" ref="A1092:A1155" si="125">A1091+1</f>
        <v>1090</v>
      </c>
      <c r="B1092" s="82" t="s">
        <v>2465</v>
      </c>
      <c r="C1092" s="39" t="str">
        <f>IF($B1092&lt;&gt;"",_xlfn.IFNA(VLOOKUP($B1092,'Node Details'!$B:$U,C$1,0),"Check"),"")</f>
        <v>0000S8P16-S8P160105</v>
      </c>
      <c r="D1092" s="39" t="str">
        <f>IF($B1092&lt;&gt;"",_xlfn.IFNA(VLOOKUP($B1092,'Node Details'!$B:$U,D$1,0),"Check"),"")</f>
        <v>S8P</v>
      </c>
      <c r="E1092" s="39" t="str">
        <f>IF($B1092&lt;&gt;"",_xlfn.IFNA(VLOOKUP($B1092,'Node Details'!$B:$U,E$1,0),"Check"),"")</f>
        <v>Airtel</v>
      </c>
      <c r="F1092" s="85">
        <v>45169</v>
      </c>
      <c r="G1092" s="82"/>
      <c r="H1092" s="39" t="s">
        <v>2828</v>
      </c>
      <c r="I1092" s="39">
        <v>1</v>
      </c>
      <c r="J1092" s="38">
        <v>1000</v>
      </c>
      <c r="K1092" s="39">
        <f t="shared" si="119"/>
        <v>1000</v>
      </c>
      <c r="L1092" s="64">
        <v>45103.607256944437</v>
      </c>
      <c r="M1092" s="82"/>
      <c r="N1092" s="98" t="s">
        <v>1001</v>
      </c>
      <c r="O1092" s="99">
        <v>45114</v>
      </c>
      <c r="P1092" s="38">
        <f t="shared" si="120"/>
        <v>1000</v>
      </c>
      <c r="Q1092" s="38">
        <f t="shared" si="121"/>
        <v>1000</v>
      </c>
      <c r="R1092" s="38"/>
      <c r="S1092" s="25" t="s">
        <v>1002</v>
      </c>
      <c r="T1092" s="100">
        <v>45190</v>
      </c>
      <c r="U1092" s="38">
        <f t="shared" si="122"/>
        <v>1000</v>
      </c>
      <c r="V1092" s="38">
        <f t="shared" si="123"/>
        <v>1</v>
      </c>
      <c r="W1092" s="82">
        <f t="shared" si="124"/>
        <v>1000</v>
      </c>
      <c r="X1092" s="98" t="s">
        <v>2834</v>
      </c>
      <c r="Y1092" s="98" t="s">
        <v>89</v>
      </c>
      <c r="Z1092" s="72"/>
      <c r="AA1092" s="72"/>
      <c r="AB1092" t="s">
        <v>1003</v>
      </c>
      <c r="AC1092" s="72" t="s">
        <v>101</v>
      </c>
    </row>
    <row r="1093" spans="1:29" ht="15" customHeight="1">
      <c r="A1093" s="38">
        <f t="shared" si="125"/>
        <v>1091</v>
      </c>
      <c r="B1093" s="82" t="s">
        <v>1805</v>
      </c>
      <c r="C1093" s="39" t="str">
        <f>IF($B1093&lt;&gt;"",_xlfn.IFNA(VLOOKUP($B1093,'Node Details'!$B:$U,C$1,0),"Check"),"")</f>
        <v>0000S8P16-S8P160105</v>
      </c>
      <c r="D1093" s="39" t="str">
        <f>IF($B1093&lt;&gt;"",_xlfn.IFNA(VLOOKUP($B1093,'Node Details'!$B:$U,D$1,0),"Check"),"")</f>
        <v>S8P</v>
      </c>
      <c r="E1093" s="39" t="str">
        <f>IF($B1093&lt;&gt;"",_xlfn.IFNA(VLOOKUP($B1093,'Node Details'!$B:$U,E$1,0),"Check"),"")</f>
        <v>Airtel</v>
      </c>
      <c r="F1093" s="85">
        <v>45169</v>
      </c>
      <c r="G1093" s="82"/>
      <c r="H1093" s="39" t="s">
        <v>2828</v>
      </c>
      <c r="I1093" s="39">
        <v>1</v>
      </c>
      <c r="J1093" s="38">
        <v>1000</v>
      </c>
      <c r="K1093" s="39">
        <f t="shared" si="119"/>
        <v>1000</v>
      </c>
      <c r="L1093" s="64">
        <v>45103.607256944437</v>
      </c>
      <c r="M1093" s="82"/>
      <c r="N1093" s="98" t="s">
        <v>1001</v>
      </c>
      <c r="O1093" s="99">
        <v>45114</v>
      </c>
      <c r="P1093" s="38">
        <f t="shared" si="120"/>
        <v>1000</v>
      </c>
      <c r="Q1093" s="38">
        <f t="shared" si="121"/>
        <v>1000</v>
      </c>
      <c r="R1093" s="38"/>
      <c r="S1093" s="25" t="s">
        <v>1002</v>
      </c>
      <c r="T1093" s="100">
        <v>45190</v>
      </c>
      <c r="U1093" s="38">
        <f t="shared" si="122"/>
        <v>1000</v>
      </c>
      <c r="V1093" s="38">
        <f t="shared" si="123"/>
        <v>1</v>
      </c>
      <c r="W1093" s="82">
        <f t="shared" si="124"/>
        <v>1000</v>
      </c>
      <c r="X1093" s="98" t="s">
        <v>2834</v>
      </c>
      <c r="Y1093" s="98" t="s">
        <v>89</v>
      </c>
      <c r="Z1093" s="72"/>
      <c r="AA1093" s="72"/>
      <c r="AB1093" t="s">
        <v>1003</v>
      </c>
      <c r="AC1093" s="72" t="s">
        <v>101</v>
      </c>
    </row>
    <row r="1094" spans="1:29" ht="15" customHeight="1">
      <c r="A1094" s="38">
        <f t="shared" si="125"/>
        <v>1092</v>
      </c>
      <c r="B1094" s="82" t="s">
        <v>1129</v>
      </c>
      <c r="C1094" s="39" t="str">
        <f>IF($B1094&lt;&gt;"",_xlfn.IFNA(VLOOKUP($B1094,'Node Details'!$B:$U,C$1,0),"Check"),"")</f>
        <v>0000S8P16-S8P160105</v>
      </c>
      <c r="D1094" s="39" t="str">
        <f>IF($B1094&lt;&gt;"",_xlfn.IFNA(VLOOKUP($B1094,'Node Details'!$B:$U,D$1,0),"Check"),"")</f>
        <v>S8P</v>
      </c>
      <c r="E1094" s="39" t="str">
        <f>IF($B1094&lt;&gt;"",_xlfn.IFNA(VLOOKUP($B1094,'Node Details'!$B:$U,E$1,0),"Check"),"")</f>
        <v>Airtel</v>
      </c>
      <c r="F1094" s="85">
        <v>45169</v>
      </c>
      <c r="G1094" s="82"/>
      <c r="H1094" s="39" t="s">
        <v>2828</v>
      </c>
      <c r="I1094" s="39">
        <v>1</v>
      </c>
      <c r="J1094" s="38">
        <v>1000</v>
      </c>
      <c r="K1094" s="39">
        <f t="shared" si="119"/>
        <v>1000</v>
      </c>
      <c r="L1094" s="64">
        <v>45103.607256944437</v>
      </c>
      <c r="M1094" s="82"/>
      <c r="N1094" s="98" t="s">
        <v>1001</v>
      </c>
      <c r="O1094" s="99">
        <v>45114</v>
      </c>
      <c r="P1094" s="38">
        <f t="shared" si="120"/>
        <v>1000</v>
      </c>
      <c r="Q1094" s="38">
        <f t="shared" si="121"/>
        <v>1000</v>
      </c>
      <c r="R1094" s="38"/>
      <c r="S1094" s="25" t="s">
        <v>1002</v>
      </c>
      <c r="T1094" s="100">
        <v>45190</v>
      </c>
      <c r="U1094" s="38">
        <f t="shared" si="122"/>
        <v>1000</v>
      </c>
      <c r="V1094" s="38">
        <f t="shared" si="123"/>
        <v>1</v>
      </c>
      <c r="W1094" s="82">
        <f t="shared" si="124"/>
        <v>1000</v>
      </c>
      <c r="X1094" s="98" t="s">
        <v>2834</v>
      </c>
      <c r="Y1094" s="98" t="s">
        <v>89</v>
      </c>
      <c r="Z1094" s="72"/>
      <c r="AA1094" s="72"/>
      <c r="AB1094" t="s">
        <v>1003</v>
      </c>
      <c r="AC1094" s="72" t="s">
        <v>101</v>
      </c>
    </row>
    <row r="1095" spans="1:29" ht="15" customHeight="1">
      <c r="A1095" s="38">
        <f t="shared" si="125"/>
        <v>1093</v>
      </c>
      <c r="B1095" s="82" t="s">
        <v>1027</v>
      </c>
      <c r="C1095" s="39" t="str">
        <f>IF($B1095&lt;&gt;"",_xlfn.IFNA(VLOOKUP($B1095,'Node Details'!$B:$U,C$1,0),"Check"),"")</f>
        <v>000000S8P-0000S8P14</v>
      </c>
      <c r="D1095" s="39" t="str">
        <f>IF($B1095&lt;&gt;"",_xlfn.IFNA(VLOOKUP($B1095,'Node Details'!$B:$U,D$1,0),"Check"),"")</f>
        <v>S8P</v>
      </c>
      <c r="E1095" s="39" t="str">
        <f>IF($B1095&lt;&gt;"",_xlfn.IFNA(VLOOKUP($B1095,'Node Details'!$B:$U,E$1,0),"Check"),"")</f>
        <v>Airtel</v>
      </c>
      <c r="F1095" s="85">
        <v>45169</v>
      </c>
      <c r="G1095" s="82"/>
      <c r="H1095" s="39" t="s">
        <v>2829</v>
      </c>
      <c r="I1095" s="39">
        <v>1</v>
      </c>
      <c r="J1095" s="38">
        <v>50</v>
      </c>
      <c r="K1095" s="39">
        <f t="shared" si="119"/>
        <v>50</v>
      </c>
      <c r="L1095" s="64">
        <v>45062.779027777768</v>
      </c>
      <c r="M1095" s="82"/>
      <c r="N1095" s="98" t="s">
        <v>1001</v>
      </c>
      <c r="O1095" s="99">
        <v>45114</v>
      </c>
      <c r="P1095" s="38">
        <f t="shared" si="120"/>
        <v>50</v>
      </c>
      <c r="Q1095" s="38">
        <f t="shared" si="121"/>
        <v>50</v>
      </c>
      <c r="R1095" s="38"/>
      <c r="S1095" s="25" t="s">
        <v>1002</v>
      </c>
      <c r="T1095" s="100">
        <v>45190</v>
      </c>
      <c r="U1095" s="38">
        <f t="shared" si="122"/>
        <v>50</v>
      </c>
      <c r="V1095" s="38">
        <f t="shared" si="123"/>
        <v>1</v>
      </c>
      <c r="W1095" s="82">
        <f t="shared" si="124"/>
        <v>50</v>
      </c>
      <c r="X1095" s="98" t="s">
        <v>2834</v>
      </c>
      <c r="Y1095" s="98" t="s">
        <v>89</v>
      </c>
      <c r="Z1095" s="72"/>
      <c r="AA1095" s="72"/>
      <c r="AB1095" t="s">
        <v>1003</v>
      </c>
      <c r="AC1095" s="72" t="s">
        <v>101</v>
      </c>
    </row>
    <row r="1096" spans="1:29" ht="15" customHeight="1">
      <c r="A1096" s="38">
        <f t="shared" si="125"/>
        <v>1094</v>
      </c>
      <c r="B1096" s="82" t="s">
        <v>1029</v>
      </c>
      <c r="C1096" s="39" t="str">
        <f>IF($B1096&lt;&gt;"",_xlfn.IFNA(VLOOKUP($B1096,'Node Details'!$B:$U,C$1,0),"Check"),"")</f>
        <v>0000S8P01-S8P010101</v>
      </c>
      <c r="D1096" s="39" t="str">
        <f>IF($B1096&lt;&gt;"",_xlfn.IFNA(VLOOKUP($B1096,'Node Details'!$B:$U,D$1,0),"Check"),"")</f>
        <v>S8P</v>
      </c>
      <c r="E1096" s="39" t="str">
        <f>IF($B1096&lt;&gt;"",_xlfn.IFNA(VLOOKUP($B1096,'Node Details'!$B:$U,E$1,0),"Check"),"")</f>
        <v>Airtel</v>
      </c>
      <c r="F1096" s="85">
        <v>45169</v>
      </c>
      <c r="G1096" s="82"/>
      <c r="H1096" s="39" t="s">
        <v>2829</v>
      </c>
      <c r="I1096" s="39">
        <v>1</v>
      </c>
      <c r="J1096" s="38">
        <v>50</v>
      </c>
      <c r="K1096" s="39">
        <f t="shared" si="119"/>
        <v>50</v>
      </c>
      <c r="L1096" s="64">
        <v>45062.779027777768</v>
      </c>
      <c r="M1096" s="82"/>
      <c r="N1096" s="98" t="s">
        <v>1001</v>
      </c>
      <c r="O1096" s="99">
        <v>45114</v>
      </c>
      <c r="P1096" s="38">
        <f t="shared" si="120"/>
        <v>50</v>
      </c>
      <c r="Q1096" s="38">
        <f t="shared" si="121"/>
        <v>50</v>
      </c>
      <c r="R1096" s="38"/>
      <c r="S1096" s="25" t="s">
        <v>1002</v>
      </c>
      <c r="T1096" s="100">
        <v>45190</v>
      </c>
      <c r="U1096" s="38">
        <f t="shared" si="122"/>
        <v>50</v>
      </c>
      <c r="V1096" s="38">
        <f t="shared" si="123"/>
        <v>1</v>
      </c>
      <c r="W1096" s="82">
        <f t="shared" si="124"/>
        <v>50</v>
      </c>
      <c r="X1096" s="98" t="s">
        <v>2834</v>
      </c>
      <c r="Y1096" s="98" t="s">
        <v>89</v>
      </c>
      <c r="Z1096" s="72"/>
      <c r="AA1096" s="72"/>
      <c r="AB1096" t="s">
        <v>1003</v>
      </c>
      <c r="AC1096" s="72" t="s">
        <v>101</v>
      </c>
    </row>
    <row r="1097" spans="1:29" ht="15" customHeight="1">
      <c r="A1097" s="38">
        <f t="shared" si="125"/>
        <v>1095</v>
      </c>
      <c r="B1097" s="82" t="s">
        <v>2428</v>
      </c>
      <c r="C1097" s="39" t="str">
        <f>IF($B1097&lt;&gt;"",_xlfn.IFNA(VLOOKUP($B1097,'Node Details'!$B:$U,C$1,0),"Check"),"")</f>
        <v>0000S8P01-S8P010106</v>
      </c>
      <c r="D1097" s="39" t="str">
        <f>IF($B1097&lt;&gt;"",_xlfn.IFNA(VLOOKUP($B1097,'Node Details'!$B:$U,D$1,0),"Check"),"")</f>
        <v>S8P</v>
      </c>
      <c r="E1097" s="39" t="str">
        <f>IF($B1097&lt;&gt;"",_xlfn.IFNA(VLOOKUP($B1097,'Node Details'!$B:$U,E$1,0),"Check"),"")</f>
        <v>Airtel</v>
      </c>
      <c r="F1097" s="85">
        <v>45169</v>
      </c>
      <c r="G1097" s="82"/>
      <c r="H1097" s="39" t="s">
        <v>2829</v>
      </c>
      <c r="I1097" s="39">
        <v>1</v>
      </c>
      <c r="J1097" s="38">
        <v>50</v>
      </c>
      <c r="K1097" s="39">
        <f t="shared" si="119"/>
        <v>50</v>
      </c>
      <c r="L1097" s="64">
        <v>45062.797199074077</v>
      </c>
      <c r="M1097" s="82"/>
      <c r="N1097" s="98" t="s">
        <v>1001</v>
      </c>
      <c r="O1097" s="99">
        <v>45114</v>
      </c>
      <c r="P1097" s="38">
        <f t="shared" si="120"/>
        <v>50</v>
      </c>
      <c r="Q1097" s="38">
        <f t="shared" si="121"/>
        <v>50</v>
      </c>
      <c r="R1097" s="38"/>
      <c r="S1097" s="25" t="s">
        <v>1002</v>
      </c>
      <c r="T1097" s="100">
        <v>45190</v>
      </c>
      <c r="U1097" s="38">
        <f t="shared" si="122"/>
        <v>50</v>
      </c>
      <c r="V1097" s="38">
        <f t="shared" si="123"/>
        <v>1</v>
      </c>
      <c r="W1097" s="82">
        <f t="shared" si="124"/>
        <v>50</v>
      </c>
      <c r="X1097" s="98" t="s">
        <v>2834</v>
      </c>
      <c r="Y1097" s="98" t="s">
        <v>89</v>
      </c>
      <c r="Z1097" s="72"/>
      <c r="AA1097" s="72"/>
      <c r="AB1097" t="s">
        <v>1003</v>
      </c>
      <c r="AC1097" s="72" t="s">
        <v>101</v>
      </c>
    </row>
    <row r="1098" spans="1:29" ht="15" customHeight="1">
      <c r="A1098" s="38">
        <f t="shared" si="125"/>
        <v>1096</v>
      </c>
      <c r="B1098" s="82" t="s">
        <v>1034</v>
      </c>
      <c r="C1098" s="39" t="str">
        <f>IF($B1098&lt;&gt;"",_xlfn.IFNA(VLOOKUP($B1098,'Node Details'!$B:$U,C$1,0),"Check"),"")</f>
        <v>0000S8P01-S8P010106</v>
      </c>
      <c r="D1098" s="39" t="str">
        <f>IF($B1098&lt;&gt;"",_xlfn.IFNA(VLOOKUP($B1098,'Node Details'!$B:$U,D$1,0),"Check"),"")</f>
        <v>S8P</v>
      </c>
      <c r="E1098" s="39" t="str">
        <f>IF($B1098&lt;&gt;"",_xlfn.IFNA(VLOOKUP($B1098,'Node Details'!$B:$U,E$1,0),"Check"),"")</f>
        <v>Airtel</v>
      </c>
      <c r="F1098" s="85">
        <v>45169</v>
      </c>
      <c r="G1098" s="82"/>
      <c r="H1098" s="39" t="s">
        <v>2829</v>
      </c>
      <c r="I1098" s="39">
        <v>1</v>
      </c>
      <c r="J1098" s="38">
        <v>50</v>
      </c>
      <c r="K1098" s="39">
        <f t="shared" si="119"/>
        <v>50</v>
      </c>
      <c r="L1098" s="64">
        <v>45062.797199074077</v>
      </c>
      <c r="M1098" s="82"/>
      <c r="N1098" s="98" t="s">
        <v>1001</v>
      </c>
      <c r="O1098" s="99">
        <v>45114</v>
      </c>
      <c r="P1098" s="38">
        <f t="shared" si="120"/>
        <v>50</v>
      </c>
      <c r="Q1098" s="38">
        <f t="shared" si="121"/>
        <v>50</v>
      </c>
      <c r="R1098" s="38"/>
      <c r="S1098" s="25" t="s">
        <v>1002</v>
      </c>
      <c r="T1098" s="100">
        <v>45190</v>
      </c>
      <c r="U1098" s="38">
        <f t="shared" si="122"/>
        <v>50</v>
      </c>
      <c r="V1098" s="38">
        <f t="shared" si="123"/>
        <v>1</v>
      </c>
      <c r="W1098" s="82">
        <f t="shared" si="124"/>
        <v>50</v>
      </c>
      <c r="X1098" s="98" t="s">
        <v>2834</v>
      </c>
      <c r="Y1098" s="98" t="s">
        <v>89</v>
      </c>
      <c r="Z1098" s="72"/>
      <c r="AA1098" s="72"/>
      <c r="AB1098" t="s">
        <v>1003</v>
      </c>
      <c r="AC1098" s="72" t="s">
        <v>101</v>
      </c>
    </row>
    <row r="1099" spans="1:29" ht="15" customHeight="1">
      <c r="A1099" s="38">
        <f t="shared" si="125"/>
        <v>1097</v>
      </c>
      <c r="B1099" s="82" t="s">
        <v>2430</v>
      </c>
      <c r="C1099" s="39" t="str">
        <f>IF($B1099&lt;&gt;"",_xlfn.IFNA(VLOOKUP($B1099,'Node Details'!$B:$U,C$1,0),"Check"),"")</f>
        <v>0000S8P01-S8P010106</v>
      </c>
      <c r="D1099" s="39" t="str">
        <f>IF($B1099&lt;&gt;"",_xlfn.IFNA(VLOOKUP($B1099,'Node Details'!$B:$U,D$1,0),"Check"),"")</f>
        <v>S8P</v>
      </c>
      <c r="E1099" s="39" t="str">
        <f>IF($B1099&lt;&gt;"",_xlfn.IFNA(VLOOKUP($B1099,'Node Details'!$B:$U,E$1,0),"Check"),"")</f>
        <v>Airtel</v>
      </c>
      <c r="F1099" s="85">
        <v>45169</v>
      </c>
      <c r="G1099" s="82"/>
      <c r="H1099" s="39" t="s">
        <v>2829</v>
      </c>
      <c r="I1099" s="39">
        <v>1</v>
      </c>
      <c r="J1099" s="38">
        <v>50</v>
      </c>
      <c r="K1099" s="39">
        <f t="shared" si="119"/>
        <v>50</v>
      </c>
      <c r="L1099" s="64">
        <v>45062.797199074077</v>
      </c>
      <c r="M1099" s="82"/>
      <c r="N1099" s="98" t="s">
        <v>1001</v>
      </c>
      <c r="O1099" s="99">
        <v>45114</v>
      </c>
      <c r="P1099" s="38">
        <f t="shared" si="120"/>
        <v>50</v>
      </c>
      <c r="Q1099" s="38">
        <f t="shared" si="121"/>
        <v>50</v>
      </c>
      <c r="R1099" s="38"/>
      <c r="S1099" s="25" t="s">
        <v>1002</v>
      </c>
      <c r="T1099" s="100">
        <v>45190</v>
      </c>
      <c r="U1099" s="38">
        <f t="shared" si="122"/>
        <v>50</v>
      </c>
      <c r="V1099" s="38">
        <f t="shared" si="123"/>
        <v>1</v>
      </c>
      <c r="W1099" s="82">
        <f t="shared" si="124"/>
        <v>50</v>
      </c>
      <c r="X1099" s="98" t="s">
        <v>2834</v>
      </c>
      <c r="Y1099" s="98" t="s">
        <v>89</v>
      </c>
      <c r="Z1099" s="72"/>
      <c r="AA1099" s="72"/>
      <c r="AB1099" t="s">
        <v>1003</v>
      </c>
      <c r="AC1099" s="72" t="s">
        <v>101</v>
      </c>
    </row>
    <row r="1100" spans="1:29" ht="15" customHeight="1">
      <c r="A1100" s="38">
        <f t="shared" si="125"/>
        <v>1098</v>
      </c>
      <c r="B1100" s="82" t="s">
        <v>2432</v>
      </c>
      <c r="C1100" s="39" t="str">
        <f>IF($B1100&lt;&gt;"",_xlfn.IFNA(VLOOKUP($B1100,'Node Details'!$B:$U,C$1,0),"Check"),"")</f>
        <v>0000S8P01-S8P010106</v>
      </c>
      <c r="D1100" s="39" t="str">
        <f>IF($B1100&lt;&gt;"",_xlfn.IFNA(VLOOKUP($B1100,'Node Details'!$B:$U,D$1,0),"Check"),"")</f>
        <v>S8P</v>
      </c>
      <c r="E1100" s="39" t="str">
        <f>IF($B1100&lt;&gt;"",_xlfn.IFNA(VLOOKUP($B1100,'Node Details'!$B:$U,E$1,0),"Check"),"")</f>
        <v>Airtel</v>
      </c>
      <c r="F1100" s="85">
        <v>45169</v>
      </c>
      <c r="G1100" s="82"/>
      <c r="H1100" s="39" t="s">
        <v>2829</v>
      </c>
      <c r="I1100" s="39">
        <v>1</v>
      </c>
      <c r="J1100" s="38">
        <v>50</v>
      </c>
      <c r="K1100" s="39">
        <f t="shared" si="119"/>
        <v>50</v>
      </c>
      <c r="L1100" s="64">
        <v>45062.797199074077</v>
      </c>
      <c r="M1100" s="82"/>
      <c r="N1100" s="98" t="s">
        <v>1001</v>
      </c>
      <c r="O1100" s="99">
        <v>45114</v>
      </c>
      <c r="P1100" s="38">
        <f t="shared" si="120"/>
        <v>50</v>
      </c>
      <c r="Q1100" s="38">
        <f t="shared" si="121"/>
        <v>50</v>
      </c>
      <c r="R1100" s="38"/>
      <c r="S1100" s="25" t="s">
        <v>1002</v>
      </c>
      <c r="T1100" s="100">
        <v>45190</v>
      </c>
      <c r="U1100" s="38">
        <f t="shared" si="122"/>
        <v>50</v>
      </c>
      <c r="V1100" s="38">
        <f t="shared" si="123"/>
        <v>1</v>
      </c>
      <c r="W1100" s="82">
        <f t="shared" si="124"/>
        <v>50</v>
      </c>
      <c r="X1100" s="98" t="s">
        <v>2834</v>
      </c>
      <c r="Y1100" s="98" t="s">
        <v>89</v>
      </c>
      <c r="Z1100" s="72"/>
      <c r="AA1100" s="72"/>
      <c r="AB1100" t="s">
        <v>1003</v>
      </c>
      <c r="AC1100" s="72" t="s">
        <v>101</v>
      </c>
    </row>
    <row r="1101" spans="1:29" ht="15" customHeight="1">
      <c r="A1101" s="38">
        <f t="shared" si="125"/>
        <v>1099</v>
      </c>
      <c r="B1101" s="82" t="s">
        <v>1031</v>
      </c>
      <c r="C1101" s="39" t="str">
        <f>IF($B1101&lt;&gt;"",_xlfn.IFNA(VLOOKUP($B1101,'Node Details'!$B:$U,C$1,0),"Check"),"")</f>
        <v>0000S8P01-S8P010106</v>
      </c>
      <c r="D1101" s="39" t="str">
        <f>IF($B1101&lt;&gt;"",_xlfn.IFNA(VLOOKUP($B1101,'Node Details'!$B:$U,D$1,0),"Check"),"")</f>
        <v>S8P</v>
      </c>
      <c r="E1101" s="39" t="str">
        <f>IF($B1101&lt;&gt;"",_xlfn.IFNA(VLOOKUP($B1101,'Node Details'!$B:$U,E$1,0),"Check"),"")</f>
        <v>Airtel</v>
      </c>
      <c r="F1101" s="85">
        <v>45169</v>
      </c>
      <c r="G1101" s="82"/>
      <c r="H1101" s="39" t="s">
        <v>2829</v>
      </c>
      <c r="I1101" s="39">
        <v>1</v>
      </c>
      <c r="J1101" s="38">
        <v>50</v>
      </c>
      <c r="K1101" s="39">
        <f t="shared" si="119"/>
        <v>50</v>
      </c>
      <c r="L1101" s="64">
        <v>45062.797199074077</v>
      </c>
      <c r="M1101" s="82"/>
      <c r="N1101" s="98" t="s">
        <v>1001</v>
      </c>
      <c r="O1101" s="99">
        <v>45114</v>
      </c>
      <c r="P1101" s="38">
        <f t="shared" si="120"/>
        <v>50</v>
      </c>
      <c r="Q1101" s="38">
        <f t="shared" si="121"/>
        <v>50</v>
      </c>
      <c r="R1101" s="38"/>
      <c r="S1101" s="25" t="s">
        <v>1002</v>
      </c>
      <c r="T1101" s="100">
        <v>45190</v>
      </c>
      <c r="U1101" s="38">
        <f t="shared" si="122"/>
        <v>50</v>
      </c>
      <c r="V1101" s="38">
        <f t="shared" si="123"/>
        <v>1</v>
      </c>
      <c r="W1101" s="82">
        <f t="shared" si="124"/>
        <v>50</v>
      </c>
      <c r="X1101" s="98" t="s">
        <v>2834</v>
      </c>
      <c r="Y1101" s="98" t="s">
        <v>89</v>
      </c>
      <c r="Z1101" s="72"/>
      <c r="AA1101" s="72"/>
      <c r="AB1101" t="s">
        <v>1003</v>
      </c>
      <c r="AC1101" s="72" t="s">
        <v>101</v>
      </c>
    </row>
    <row r="1102" spans="1:29" ht="15" customHeight="1">
      <c r="A1102" s="38">
        <f t="shared" si="125"/>
        <v>1100</v>
      </c>
      <c r="B1102" s="82" t="s">
        <v>1036</v>
      </c>
      <c r="C1102" s="39" t="str">
        <f>IF($B1102&lt;&gt;"",_xlfn.IFNA(VLOOKUP($B1102,'Node Details'!$B:$U,C$1,0),"Check"),"")</f>
        <v>S8P010103-S8P010107</v>
      </c>
      <c r="D1102" s="39" t="str">
        <f>IF($B1102&lt;&gt;"",_xlfn.IFNA(VLOOKUP($B1102,'Node Details'!$B:$U,D$1,0),"Check"),"")</f>
        <v>S8P</v>
      </c>
      <c r="E1102" s="39" t="str">
        <f>IF($B1102&lt;&gt;"",_xlfn.IFNA(VLOOKUP($B1102,'Node Details'!$B:$U,E$1,0),"Check"),"")</f>
        <v>Airtel</v>
      </c>
      <c r="F1102" s="85">
        <v>45169</v>
      </c>
      <c r="G1102" s="82"/>
      <c r="H1102" s="39" t="s">
        <v>2829</v>
      </c>
      <c r="I1102" s="39">
        <v>1</v>
      </c>
      <c r="J1102" s="38">
        <v>50</v>
      </c>
      <c r="K1102" s="39">
        <f t="shared" si="119"/>
        <v>50</v>
      </c>
      <c r="L1102" s="64">
        <v>45063.683379629627</v>
      </c>
      <c r="M1102" s="82"/>
      <c r="N1102" s="98" t="s">
        <v>1001</v>
      </c>
      <c r="O1102" s="99">
        <v>45114</v>
      </c>
      <c r="P1102" s="38">
        <f t="shared" si="120"/>
        <v>50</v>
      </c>
      <c r="Q1102" s="38">
        <f t="shared" si="121"/>
        <v>50</v>
      </c>
      <c r="R1102" s="38"/>
      <c r="S1102" s="25" t="s">
        <v>1002</v>
      </c>
      <c r="T1102" s="100">
        <v>45190</v>
      </c>
      <c r="U1102" s="38">
        <f t="shared" si="122"/>
        <v>50</v>
      </c>
      <c r="V1102" s="38">
        <f t="shared" si="123"/>
        <v>1</v>
      </c>
      <c r="W1102" s="82">
        <f t="shared" si="124"/>
        <v>50</v>
      </c>
      <c r="X1102" s="98" t="s">
        <v>2834</v>
      </c>
      <c r="Y1102" s="98" t="s">
        <v>89</v>
      </c>
      <c r="Z1102" s="72"/>
      <c r="AA1102" s="72"/>
      <c r="AB1102" t="s">
        <v>1003</v>
      </c>
      <c r="AC1102" s="72" t="s">
        <v>101</v>
      </c>
    </row>
    <row r="1103" spans="1:29" ht="15" customHeight="1">
      <c r="A1103" s="38">
        <f t="shared" si="125"/>
        <v>1101</v>
      </c>
      <c r="B1103" s="82" t="s">
        <v>1039</v>
      </c>
      <c r="C1103" s="39" t="str">
        <f>IF($B1103&lt;&gt;"",_xlfn.IFNA(VLOOKUP($B1103,'Node Details'!$B:$U,C$1,0),"Check"),"")</f>
        <v>000000S8P-0000S8P14</v>
      </c>
      <c r="D1103" s="39" t="str">
        <f>IF($B1103&lt;&gt;"",_xlfn.IFNA(VLOOKUP($B1103,'Node Details'!$B:$U,D$1,0),"Check"),"")</f>
        <v>S8P</v>
      </c>
      <c r="E1103" s="39" t="str">
        <f>IF($B1103&lt;&gt;"",_xlfn.IFNA(VLOOKUP($B1103,'Node Details'!$B:$U,E$1,0),"Check"),"")</f>
        <v>Airtel</v>
      </c>
      <c r="F1103" s="85">
        <v>45169</v>
      </c>
      <c r="G1103" s="82"/>
      <c r="H1103" s="39" t="s">
        <v>2829</v>
      </c>
      <c r="I1103" s="39">
        <v>1</v>
      </c>
      <c r="J1103" s="38">
        <v>50</v>
      </c>
      <c r="K1103" s="39">
        <f t="shared" si="119"/>
        <v>50</v>
      </c>
      <c r="L1103" s="64">
        <v>45062.779027777768</v>
      </c>
      <c r="M1103" s="82"/>
      <c r="N1103" s="98" t="s">
        <v>1001</v>
      </c>
      <c r="O1103" s="99">
        <v>45114</v>
      </c>
      <c r="P1103" s="38">
        <f t="shared" si="120"/>
        <v>50</v>
      </c>
      <c r="Q1103" s="38">
        <f t="shared" si="121"/>
        <v>50</v>
      </c>
      <c r="R1103" s="38"/>
      <c r="S1103" s="25" t="s">
        <v>1002</v>
      </c>
      <c r="T1103" s="100">
        <v>45190</v>
      </c>
      <c r="U1103" s="38">
        <f t="shared" si="122"/>
        <v>50</v>
      </c>
      <c r="V1103" s="38">
        <f t="shared" si="123"/>
        <v>1</v>
      </c>
      <c r="W1103" s="82">
        <f t="shared" si="124"/>
        <v>50</v>
      </c>
      <c r="X1103" s="98" t="s">
        <v>2834</v>
      </c>
      <c r="Y1103" s="98" t="s">
        <v>89</v>
      </c>
      <c r="Z1103" s="72"/>
      <c r="AA1103" s="72"/>
      <c r="AB1103" t="s">
        <v>1003</v>
      </c>
      <c r="AC1103" s="72" t="s">
        <v>101</v>
      </c>
    </row>
    <row r="1104" spans="1:29" ht="15" customHeight="1">
      <c r="A1104" s="38">
        <f t="shared" si="125"/>
        <v>1102</v>
      </c>
      <c r="B1104" s="82" t="s">
        <v>2434</v>
      </c>
      <c r="C1104" s="39" t="str">
        <f>IF($B1104&lt;&gt;"",_xlfn.IFNA(VLOOKUP($B1104,'Node Details'!$B:$U,C$1,0),"Check"),"")</f>
        <v>0000S8P02-S8P020104</v>
      </c>
      <c r="D1104" s="39" t="str">
        <f>IF($B1104&lt;&gt;"",_xlfn.IFNA(VLOOKUP($B1104,'Node Details'!$B:$U,D$1,0),"Check"),"")</f>
        <v>S8P</v>
      </c>
      <c r="E1104" s="39" t="str">
        <f>IF($B1104&lt;&gt;"",_xlfn.IFNA(VLOOKUP($B1104,'Node Details'!$B:$U,E$1,0),"Check"),"")</f>
        <v>Airtel</v>
      </c>
      <c r="F1104" s="85">
        <v>45169</v>
      </c>
      <c r="G1104" s="82"/>
      <c r="H1104" s="39" t="s">
        <v>2829</v>
      </c>
      <c r="I1104" s="39">
        <v>1</v>
      </c>
      <c r="J1104" s="38">
        <v>50</v>
      </c>
      <c r="K1104" s="39">
        <f t="shared" si="119"/>
        <v>50</v>
      </c>
      <c r="L1104" s="64">
        <v>45063.721122685187</v>
      </c>
      <c r="M1104" s="82"/>
      <c r="N1104" s="98" t="s">
        <v>1001</v>
      </c>
      <c r="O1104" s="99">
        <v>45114</v>
      </c>
      <c r="P1104" s="38">
        <f t="shared" si="120"/>
        <v>50</v>
      </c>
      <c r="Q1104" s="38">
        <f t="shared" si="121"/>
        <v>50</v>
      </c>
      <c r="R1104" s="38"/>
      <c r="S1104" s="25" t="s">
        <v>1002</v>
      </c>
      <c r="T1104" s="100">
        <v>45190</v>
      </c>
      <c r="U1104" s="38">
        <f t="shared" si="122"/>
        <v>50</v>
      </c>
      <c r="V1104" s="38">
        <f t="shared" si="123"/>
        <v>1</v>
      </c>
      <c r="W1104" s="82">
        <f t="shared" si="124"/>
        <v>50</v>
      </c>
      <c r="X1104" s="98" t="s">
        <v>2834</v>
      </c>
      <c r="Y1104" s="98" t="s">
        <v>89</v>
      </c>
      <c r="Z1104" s="72"/>
      <c r="AA1104" s="72"/>
      <c r="AB1104" t="s">
        <v>1003</v>
      </c>
      <c r="AC1104" s="72" t="s">
        <v>101</v>
      </c>
    </row>
    <row r="1105" spans="1:29" ht="15" customHeight="1">
      <c r="A1105" s="38">
        <f t="shared" si="125"/>
        <v>1103</v>
      </c>
      <c r="B1105" s="82" t="s">
        <v>1044</v>
      </c>
      <c r="C1105" s="39" t="str">
        <f>IF($B1105&lt;&gt;"",_xlfn.IFNA(VLOOKUP($B1105,'Node Details'!$B:$U,C$1,0),"Check"),"")</f>
        <v>0000S8P02-S8P020104</v>
      </c>
      <c r="D1105" s="39" t="str">
        <f>IF($B1105&lt;&gt;"",_xlfn.IFNA(VLOOKUP($B1105,'Node Details'!$B:$U,D$1,0),"Check"),"")</f>
        <v>S8P</v>
      </c>
      <c r="E1105" s="39" t="str">
        <f>IF($B1105&lt;&gt;"",_xlfn.IFNA(VLOOKUP($B1105,'Node Details'!$B:$U,E$1,0),"Check"),"")</f>
        <v>Airtel</v>
      </c>
      <c r="F1105" s="85">
        <v>45169</v>
      </c>
      <c r="G1105" s="82"/>
      <c r="H1105" s="39" t="s">
        <v>2829</v>
      </c>
      <c r="I1105" s="39">
        <v>1</v>
      </c>
      <c r="J1105" s="38">
        <v>50</v>
      </c>
      <c r="K1105" s="39">
        <f t="shared" si="119"/>
        <v>50</v>
      </c>
      <c r="L1105" s="64">
        <v>45063.721122685187</v>
      </c>
      <c r="M1105" s="82"/>
      <c r="N1105" s="98" t="s">
        <v>1001</v>
      </c>
      <c r="O1105" s="99">
        <v>45114</v>
      </c>
      <c r="P1105" s="38">
        <f t="shared" si="120"/>
        <v>50</v>
      </c>
      <c r="Q1105" s="38">
        <f t="shared" si="121"/>
        <v>50</v>
      </c>
      <c r="R1105" s="38"/>
      <c r="S1105" s="25" t="s">
        <v>1002</v>
      </c>
      <c r="T1105" s="100">
        <v>45190</v>
      </c>
      <c r="U1105" s="38">
        <f t="shared" si="122"/>
        <v>50</v>
      </c>
      <c r="V1105" s="38">
        <f t="shared" si="123"/>
        <v>1</v>
      </c>
      <c r="W1105" s="82">
        <f t="shared" si="124"/>
        <v>50</v>
      </c>
      <c r="X1105" s="98" t="s">
        <v>2834</v>
      </c>
      <c r="Y1105" s="98" t="s">
        <v>89</v>
      </c>
      <c r="Z1105" s="72"/>
      <c r="AA1105" s="72"/>
      <c r="AB1105" t="s">
        <v>1003</v>
      </c>
      <c r="AC1105" s="72" t="s">
        <v>101</v>
      </c>
    </row>
    <row r="1106" spans="1:29" ht="15" customHeight="1">
      <c r="A1106" s="38">
        <f t="shared" si="125"/>
        <v>1104</v>
      </c>
      <c r="B1106" s="82" t="s">
        <v>1736</v>
      </c>
      <c r="C1106" s="39" t="str">
        <f>IF($B1106&lt;&gt;"",_xlfn.IFNA(VLOOKUP($B1106,'Node Details'!$B:$U,C$1,0),"Check"),"")</f>
        <v>0000S8P02-S8P020104</v>
      </c>
      <c r="D1106" s="39" t="str">
        <f>IF($B1106&lt;&gt;"",_xlfn.IFNA(VLOOKUP($B1106,'Node Details'!$B:$U,D$1,0),"Check"),"")</f>
        <v>S8P</v>
      </c>
      <c r="E1106" s="39" t="str">
        <f>IF($B1106&lt;&gt;"",_xlfn.IFNA(VLOOKUP($B1106,'Node Details'!$B:$U,E$1,0),"Check"),"")</f>
        <v>Airtel</v>
      </c>
      <c r="F1106" s="85">
        <v>45169</v>
      </c>
      <c r="G1106" s="82"/>
      <c r="H1106" s="39" t="s">
        <v>2829</v>
      </c>
      <c r="I1106" s="39">
        <v>1</v>
      </c>
      <c r="J1106" s="38">
        <v>50</v>
      </c>
      <c r="K1106" s="39">
        <f t="shared" si="119"/>
        <v>50</v>
      </c>
      <c r="L1106" s="64">
        <v>45063.721122685187</v>
      </c>
      <c r="M1106" s="82"/>
      <c r="N1106" s="98" t="s">
        <v>1001</v>
      </c>
      <c r="O1106" s="99">
        <v>45114</v>
      </c>
      <c r="P1106" s="38">
        <f t="shared" si="120"/>
        <v>50</v>
      </c>
      <c r="Q1106" s="38">
        <f t="shared" si="121"/>
        <v>50</v>
      </c>
      <c r="R1106" s="38"/>
      <c r="S1106" s="25" t="s">
        <v>1002</v>
      </c>
      <c r="T1106" s="100">
        <v>45190</v>
      </c>
      <c r="U1106" s="38">
        <f t="shared" si="122"/>
        <v>50</v>
      </c>
      <c r="V1106" s="38">
        <f t="shared" si="123"/>
        <v>1</v>
      </c>
      <c r="W1106" s="82">
        <f t="shared" si="124"/>
        <v>50</v>
      </c>
      <c r="X1106" s="98" t="s">
        <v>2834</v>
      </c>
      <c r="Y1106" s="98" t="s">
        <v>89</v>
      </c>
      <c r="Z1106" s="72"/>
      <c r="AA1106" s="72"/>
      <c r="AB1106" t="s">
        <v>1003</v>
      </c>
      <c r="AC1106" s="72" t="s">
        <v>101</v>
      </c>
    </row>
    <row r="1107" spans="1:29" ht="15" customHeight="1">
      <c r="A1107" s="38">
        <f t="shared" si="125"/>
        <v>1105</v>
      </c>
      <c r="B1107" s="82" t="s">
        <v>1041</v>
      </c>
      <c r="C1107" s="39" t="str">
        <f>IF($B1107&lt;&gt;"",_xlfn.IFNA(VLOOKUP($B1107,'Node Details'!$B:$U,C$1,0),"Check"),"")</f>
        <v>0000S8P02-S8P020104</v>
      </c>
      <c r="D1107" s="39" t="str">
        <f>IF($B1107&lt;&gt;"",_xlfn.IFNA(VLOOKUP($B1107,'Node Details'!$B:$U,D$1,0),"Check"),"")</f>
        <v>S8P</v>
      </c>
      <c r="E1107" s="39" t="str">
        <f>IF($B1107&lt;&gt;"",_xlfn.IFNA(VLOOKUP($B1107,'Node Details'!$B:$U,E$1,0),"Check"),"")</f>
        <v>Airtel</v>
      </c>
      <c r="F1107" s="85">
        <v>45169</v>
      </c>
      <c r="G1107" s="82"/>
      <c r="H1107" s="39" t="s">
        <v>2829</v>
      </c>
      <c r="I1107" s="39">
        <v>1</v>
      </c>
      <c r="J1107" s="38">
        <v>50</v>
      </c>
      <c r="K1107" s="39">
        <f t="shared" si="119"/>
        <v>50</v>
      </c>
      <c r="L1107" s="64">
        <v>45063.721122685187</v>
      </c>
      <c r="M1107" s="82"/>
      <c r="N1107" s="98" t="s">
        <v>1001</v>
      </c>
      <c r="O1107" s="99">
        <v>45114</v>
      </c>
      <c r="P1107" s="38">
        <f t="shared" si="120"/>
        <v>50</v>
      </c>
      <c r="Q1107" s="38">
        <f t="shared" si="121"/>
        <v>50</v>
      </c>
      <c r="R1107" s="38"/>
      <c r="S1107" s="25" t="s">
        <v>1002</v>
      </c>
      <c r="T1107" s="100">
        <v>45190</v>
      </c>
      <c r="U1107" s="38">
        <f t="shared" si="122"/>
        <v>50</v>
      </c>
      <c r="V1107" s="38">
        <f t="shared" si="123"/>
        <v>1</v>
      </c>
      <c r="W1107" s="82">
        <f t="shared" si="124"/>
        <v>50</v>
      </c>
      <c r="X1107" s="98" t="s">
        <v>2834</v>
      </c>
      <c r="Y1107" s="98" t="s">
        <v>89</v>
      </c>
      <c r="Z1107" s="72"/>
      <c r="AA1107" s="72"/>
      <c r="AB1107" t="s">
        <v>1003</v>
      </c>
      <c r="AC1107" s="72" t="s">
        <v>101</v>
      </c>
    </row>
    <row r="1108" spans="1:29" ht="15" customHeight="1">
      <c r="A1108" s="38">
        <f t="shared" si="125"/>
        <v>1106</v>
      </c>
      <c r="B1108" s="82" t="s">
        <v>2435</v>
      </c>
      <c r="C1108" s="39" t="str">
        <f>IF($B1108&lt;&gt;"",_xlfn.IFNA(VLOOKUP($B1108,'Node Details'!$B:$U,C$1,0),"Check"),"")</f>
        <v>S8P020102-S8P020108</v>
      </c>
      <c r="D1108" s="39" t="str">
        <f>IF($B1108&lt;&gt;"",_xlfn.IFNA(VLOOKUP($B1108,'Node Details'!$B:$U,D$1,0),"Check"),"")</f>
        <v>S8P</v>
      </c>
      <c r="E1108" s="39" t="str">
        <f>IF($B1108&lt;&gt;"",_xlfn.IFNA(VLOOKUP($B1108,'Node Details'!$B:$U,E$1,0),"Check"),"")</f>
        <v>Airtel</v>
      </c>
      <c r="F1108" s="85">
        <v>45169</v>
      </c>
      <c r="G1108" s="82"/>
      <c r="H1108" s="39" t="s">
        <v>2829</v>
      </c>
      <c r="I1108" s="39">
        <v>1</v>
      </c>
      <c r="J1108" s="38">
        <v>50</v>
      </c>
      <c r="K1108" s="39">
        <f t="shared" si="119"/>
        <v>50</v>
      </c>
      <c r="L1108" s="64">
        <v>45073.744062500002</v>
      </c>
      <c r="M1108" s="82"/>
      <c r="N1108" s="98" t="s">
        <v>1001</v>
      </c>
      <c r="O1108" s="99">
        <v>45114</v>
      </c>
      <c r="P1108" s="38">
        <f t="shared" si="120"/>
        <v>50</v>
      </c>
      <c r="Q1108" s="38">
        <f t="shared" si="121"/>
        <v>50</v>
      </c>
      <c r="R1108" s="38"/>
      <c r="S1108" s="25" t="s">
        <v>1002</v>
      </c>
      <c r="T1108" s="100">
        <v>45190</v>
      </c>
      <c r="U1108" s="38">
        <f t="shared" si="122"/>
        <v>50</v>
      </c>
      <c r="V1108" s="38">
        <f t="shared" si="123"/>
        <v>1</v>
      </c>
      <c r="W1108" s="82">
        <f t="shared" si="124"/>
        <v>50</v>
      </c>
      <c r="X1108" s="98" t="s">
        <v>2834</v>
      </c>
      <c r="Y1108" s="98" t="s">
        <v>89</v>
      </c>
      <c r="Z1108" s="72"/>
      <c r="AA1108" s="72"/>
      <c r="AB1108" t="s">
        <v>1003</v>
      </c>
      <c r="AC1108" s="72" t="s">
        <v>101</v>
      </c>
    </row>
    <row r="1109" spans="1:29" ht="15" customHeight="1">
      <c r="A1109" s="38">
        <f t="shared" si="125"/>
        <v>1107</v>
      </c>
      <c r="B1109" s="82" t="s">
        <v>2437</v>
      </c>
      <c r="C1109" s="39" t="str">
        <f>IF($B1109&lt;&gt;"",_xlfn.IFNA(VLOOKUP($B1109,'Node Details'!$B:$U,C$1,0),"Check"),"")</f>
        <v>S8P020102-S8P020108</v>
      </c>
      <c r="D1109" s="39" t="str">
        <f>IF($B1109&lt;&gt;"",_xlfn.IFNA(VLOOKUP($B1109,'Node Details'!$B:$U,D$1,0),"Check"),"")</f>
        <v>S8P</v>
      </c>
      <c r="E1109" s="39" t="str">
        <f>IF($B1109&lt;&gt;"",_xlfn.IFNA(VLOOKUP($B1109,'Node Details'!$B:$U,E$1,0),"Check"),"")</f>
        <v>Airtel</v>
      </c>
      <c r="F1109" s="85">
        <v>45169</v>
      </c>
      <c r="G1109" s="82"/>
      <c r="H1109" s="39" t="s">
        <v>2829</v>
      </c>
      <c r="I1109" s="39">
        <v>1</v>
      </c>
      <c r="J1109" s="38">
        <v>50</v>
      </c>
      <c r="K1109" s="39">
        <f t="shared" si="119"/>
        <v>50</v>
      </c>
      <c r="L1109" s="64">
        <v>45073.744062500002</v>
      </c>
      <c r="M1109" s="82"/>
      <c r="N1109" s="98" t="s">
        <v>1001</v>
      </c>
      <c r="O1109" s="99">
        <v>45114</v>
      </c>
      <c r="P1109" s="38">
        <f t="shared" si="120"/>
        <v>50</v>
      </c>
      <c r="Q1109" s="38">
        <f t="shared" si="121"/>
        <v>50</v>
      </c>
      <c r="R1109" s="38"/>
      <c r="S1109" s="25" t="s">
        <v>1002</v>
      </c>
      <c r="T1109" s="100">
        <v>45190</v>
      </c>
      <c r="U1109" s="38">
        <f t="shared" si="122"/>
        <v>50</v>
      </c>
      <c r="V1109" s="38">
        <f t="shared" si="123"/>
        <v>1</v>
      </c>
      <c r="W1109" s="82">
        <f t="shared" si="124"/>
        <v>50</v>
      </c>
      <c r="X1109" s="98" t="s">
        <v>2834</v>
      </c>
      <c r="Y1109" s="98" t="s">
        <v>89</v>
      </c>
      <c r="Z1109" s="72"/>
      <c r="AA1109" s="72"/>
      <c r="AB1109" t="s">
        <v>1003</v>
      </c>
      <c r="AC1109" s="72" t="s">
        <v>101</v>
      </c>
    </row>
    <row r="1110" spans="1:29" ht="15" customHeight="1">
      <c r="A1110" s="38">
        <f t="shared" si="125"/>
        <v>1108</v>
      </c>
      <c r="B1110" s="82" t="s">
        <v>1046</v>
      </c>
      <c r="C1110" s="39" t="str">
        <f>IF($B1110&lt;&gt;"",_xlfn.IFNA(VLOOKUP($B1110,'Node Details'!$B:$U,C$1,0),"Check"),"")</f>
        <v>S8P020102-S8P020108</v>
      </c>
      <c r="D1110" s="39" t="str">
        <f>IF($B1110&lt;&gt;"",_xlfn.IFNA(VLOOKUP($B1110,'Node Details'!$B:$U,D$1,0),"Check"),"")</f>
        <v>S8P</v>
      </c>
      <c r="E1110" s="39" t="str">
        <f>IF($B1110&lt;&gt;"",_xlfn.IFNA(VLOOKUP($B1110,'Node Details'!$B:$U,E$1,0),"Check"),"")</f>
        <v>Airtel</v>
      </c>
      <c r="F1110" s="85">
        <v>45169</v>
      </c>
      <c r="G1110" s="82"/>
      <c r="H1110" s="39" t="s">
        <v>2829</v>
      </c>
      <c r="I1110" s="39">
        <v>1</v>
      </c>
      <c r="J1110" s="38">
        <v>50</v>
      </c>
      <c r="K1110" s="39">
        <f t="shared" si="119"/>
        <v>50</v>
      </c>
      <c r="L1110" s="64">
        <v>45073.744062500002</v>
      </c>
      <c r="M1110" s="82"/>
      <c r="N1110" s="98" t="s">
        <v>1001</v>
      </c>
      <c r="O1110" s="99">
        <v>45114</v>
      </c>
      <c r="P1110" s="38">
        <f t="shared" si="120"/>
        <v>50</v>
      </c>
      <c r="Q1110" s="38">
        <f t="shared" si="121"/>
        <v>50</v>
      </c>
      <c r="R1110" s="38"/>
      <c r="S1110" s="25" t="s">
        <v>1002</v>
      </c>
      <c r="T1110" s="100">
        <v>45190</v>
      </c>
      <c r="U1110" s="38">
        <f t="shared" si="122"/>
        <v>50</v>
      </c>
      <c r="V1110" s="38">
        <f t="shared" si="123"/>
        <v>1</v>
      </c>
      <c r="W1110" s="82">
        <f t="shared" si="124"/>
        <v>50</v>
      </c>
      <c r="X1110" s="98" t="s">
        <v>2834</v>
      </c>
      <c r="Y1110" s="98" t="s">
        <v>89</v>
      </c>
      <c r="Z1110" s="72"/>
      <c r="AA1110" s="72"/>
      <c r="AB1110" t="s">
        <v>1003</v>
      </c>
      <c r="AC1110" s="72" t="s">
        <v>101</v>
      </c>
    </row>
    <row r="1111" spans="1:29" ht="15" customHeight="1">
      <c r="A1111" s="38">
        <f t="shared" si="125"/>
        <v>1109</v>
      </c>
      <c r="B1111" s="82" t="s">
        <v>1005</v>
      </c>
      <c r="C1111" s="39" t="str">
        <f>IF($B1111&lt;&gt;"",_xlfn.IFNA(VLOOKUP($B1111,'Node Details'!$B:$U,C$1,0),"Check"),"")</f>
        <v>000000S8P-0000S8P14</v>
      </c>
      <c r="D1111" s="39" t="str">
        <f>IF($B1111&lt;&gt;"",_xlfn.IFNA(VLOOKUP($B1111,'Node Details'!$B:$U,D$1,0),"Check"),"")</f>
        <v>S8P</v>
      </c>
      <c r="E1111" s="39" t="str">
        <f>IF($B1111&lt;&gt;"",_xlfn.IFNA(VLOOKUP($B1111,'Node Details'!$B:$U,E$1,0),"Check"),"")</f>
        <v>Airtel</v>
      </c>
      <c r="F1111" s="85">
        <v>45169</v>
      </c>
      <c r="G1111" s="82"/>
      <c r="H1111" s="39" t="s">
        <v>2829</v>
      </c>
      <c r="I1111" s="39">
        <v>1</v>
      </c>
      <c r="J1111" s="38">
        <v>50</v>
      </c>
      <c r="K1111" s="39">
        <f t="shared" si="119"/>
        <v>50</v>
      </c>
      <c r="L1111" s="64">
        <v>45062.779027777768</v>
      </c>
      <c r="M1111" s="82"/>
      <c r="N1111" s="98" t="s">
        <v>1001</v>
      </c>
      <c r="O1111" s="99">
        <v>45114</v>
      </c>
      <c r="P1111" s="38">
        <f t="shared" si="120"/>
        <v>50</v>
      </c>
      <c r="Q1111" s="38">
        <f t="shared" si="121"/>
        <v>50</v>
      </c>
      <c r="R1111" s="38"/>
      <c r="S1111" s="25" t="s">
        <v>1002</v>
      </c>
      <c r="T1111" s="100">
        <v>45190</v>
      </c>
      <c r="U1111" s="38">
        <f t="shared" si="122"/>
        <v>50</v>
      </c>
      <c r="V1111" s="38">
        <f t="shared" si="123"/>
        <v>1</v>
      </c>
      <c r="W1111" s="82">
        <f t="shared" si="124"/>
        <v>50</v>
      </c>
      <c r="X1111" s="98" t="s">
        <v>2834</v>
      </c>
      <c r="Y1111" s="98" t="s">
        <v>89</v>
      </c>
      <c r="Z1111" s="72"/>
      <c r="AA1111" s="72"/>
      <c r="AB1111" t="s">
        <v>1003</v>
      </c>
      <c r="AC1111" s="72" t="s">
        <v>101</v>
      </c>
    </row>
    <row r="1112" spans="1:29" ht="15" customHeight="1">
      <c r="A1112" s="38">
        <f t="shared" si="125"/>
        <v>1110</v>
      </c>
      <c r="B1112" s="82" t="s">
        <v>2439</v>
      </c>
      <c r="C1112" s="39" t="str">
        <f>IF($B1112&lt;&gt;"",_xlfn.IFNA(VLOOKUP($B1112,'Node Details'!$B:$U,C$1,0),"Check"),"")</f>
        <v>0000S8P03-S8P030103</v>
      </c>
      <c r="D1112" s="39" t="str">
        <f>IF($B1112&lt;&gt;"",_xlfn.IFNA(VLOOKUP($B1112,'Node Details'!$B:$U,D$1,0),"Check"),"")</f>
        <v>S8P</v>
      </c>
      <c r="E1112" s="39" t="str">
        <f>IF($B1112&lt;&gt;"",_xlfn.IFNA(VLOOKUP($B1112,'Node Details'!$B:$U,E$1,0),"Check"),"")</f>
        <v>Airtel</v>
      </c>
      <c r="F1112" s="85">
        <v>45169</v>
      </c>
      <c r="G1112" s="82"/>
      <c r="H1112" s="39" t="s">
        <v>2829</v>
      </c>
      <c r="I1112" s="39">
        <v>1</v>
      </c>
      <c r="J1112" s="38">
        <v>50</v>
      </c>
      <c r="K1112" s="39">
        <f t="shared" si="119"/>
        <v>50</v>
      </c>
      <c r="L1112" s="64">
        <v>45064.643611111111</v>
      </c>
      <c r="M1112" s="82"/>
      <c r="N1112" s="98" t="s">
        <v>1001</v>
      </c>
      <c r="O1112" s="99">
        <v>45114</v>
      </c>
      <c r="P1112" s="38">
        <f t="shared" si="120"/>
        <v>50</v>
      </c>
      <c r="Q1112" s="38">
        <f t="shared" si="121"/>
        <v>50</v>
      </c>
      <c r="R1112" s="38"/>
      <c r="S1112" s="25" t="s">
        <v>1002</v>
      </c>
      <c r="T1112" s="100">
        <v>45190</v>
      </c>
      <c r="U1112" s="38">
        <f t="shared" si="122"/>
        <v>50</v>
      </c>
      <c r="V1112" s="38">
        <f t="shared" si="123"/>
        <v>1</v>
      </c>
      <c r="W1112" s="82">
        <f t="shared" si="124"/>
        <v>50</v>
      </c>
      <c r="X1112" s="98" t="s">
        <v>2834</v>
      </c>
      <c r="Y1112" s="98" t="s">
        <v>89</v>
      </c>
      <c r="Z1112" s="72"/>
      <c r="AA1112" s="72"/>
      <c r="AB1112" t="s">
        <v>1003</v>
      </c>
      <c r="AC1112" s="72" t="s">
        <v>101</v>
      </c>
    </row>
    <row r="1113" spans="1:29" ht="15" customHeight="1">
      <c r="A1113" s="38">
        <f t="shared" si="125"/>
        <v>1111</v>
      </c>
      <c r="B1113" s="82" t="s">
        <v>1052</v>
      </c>
      <c r="C1113" s="39" t="str">
        <f>IF($B1113&lt;&gt;"",_xlfn.IFNA(VLOOKUP($B1113,'Node Details'!$B:$U,C$1,0),"Check"),"")</f>
        <v>0000S8P03-S8P030103</v>
      </c>
      <c r="D1113" s="39" t="str">
        <f>IF($B1113&lt;&gt;"",_xlfn.IFNA(VLOOKUP($B1113,'Node Details'!$B:$U,D$1,0),"Check"),"")</f>
        <v>S8P</v>
      </c>
      <c r="E1113" s="39" t="str">
        <f>IF($B1113&lt;&gt;"",_xlfn.IFNA(VLOOKUP($B1113,'Node Details'!$B:$U,E$1,0),"Check"),"")</f>
        <v>Airtel</v>
      </c>
      <c r="F1113" s="85">
        <v>45169</v>
      </c>
      <c r="G1113" s="82"/>
      <c r="H1113" s="39" t="s">
        <v>2829</v>
      </c>
      <c r="I1113" s="39">
        <v>1</v>
      </c>
      <c r="J1113" s="38">
        <v>50</v>
      </c>
      <c r="K1113" s="39">
        <f t="shared" si="119"/>
        <v>50</v>
      </c>
      <c r="L1113" s="64">
        <v>45064.643611111111</v>
      </c>
      <c r="M1113" s="82"/>
      <c r="N1113" s="98" t="s">
        <v>1001</v>
      </c>
      <c r="O1113" s="99">
        <v>45114</v>
      </c>
      <c r="P1113" s="38">
        <f t="shared" si="120"/>
        <v>50</v>
      </c>
      <c r="Q1113" s="38">
        <f t="shared" si="121"/>
        <v>50</v>
      </c>
      <c r="R1113" s="38"/>
      <c r="S1113" s="25" t="s">
        <v>1002</v>
      </c>
      <c r="T1113" s="100">
        <v>45190</v>
      </c>
      <c r="U1113" s="38">
        <f t="shared" si="122"/>
        <v>50</v>
      </c>
      <c r="V1113" s="38">
        <f t="shared" si="123"/>
        <v>1</v>
      </c>
      <c r="W1113" s="82">
        <f t="shared" si="124"/>
        <v>50</v>
      </c>
      <c r="X1113" s="98" t="s">
        <v>2834</v>
      </c>
      <c r="Y1113" s="98" t="s">
        <v>89</v>
      </c>
      <c r="Z1113" s="72"/>
      <c r="AA1113" s="72"/>
      <c r="AB1113" t="s">
        <v>1003</v>
      </c>
      <c r="AC1113" s="72" t="s">
        <v>101</v>
      </c>
    </row>
    <row r="1114" spans="1:29" ht="15" customHeight="1">
      <c r="A1114" s="38">
        <f t="shared" si="125"/>
        <v>1112</v>
      </c>
      <c r="B1114" s="82" t="s">
        <v>1049</v>
      </c>
      <c r="C1114" s="39" t="str">
        <f>IF($B1114&lt;&gt;"",_xlfn.IFNA(VLOOKUP($B1114,'Node Details'!$B:$U,C$1,0),"Check"),"")</f>
        <v>0000S8P03-S8P030103</v>
      </c>
      <c r="D1114" s="39" t="str">
        <f>IF($B1114&lt;&gt;"",_xlfn.IFNA(VLOOKUP($B1114,'Node Details'!$B:$U,D$1,0),"Check"),"")</f>
        <v>S8P</v>
      </c>
      <c r="E1114" s="39" t="str">
        <f>IF($B1114&lt;&gt;"",_xlfn.IFNA(VLOOKUP($B1114,'Node Details'!$B:$U,E$1,0),"Check"),"")</f>
        <v>Airtel</v>
      </c>
      <c r="F1114" s="85">
        <v>45169</v>
      </c>
      <c r="G1114" s="82"/>
      <c r="H1114" s="39" t="s">
        <v>2829</v>
      </c>
      <c r="I1114" s="39">
        <v>1</v>
      </c>
      <c r="J1114" s="38">
        <v>50</v>
      </c>
      <c r="K1114" s="39">
        <f t="shared" si="119"/>
        <v>50</v>
      </c>
      <c r="L1114" s="64">
        <v>45064.643611111111</v>
      </c>
      <c r="M1114" s="82"/>
      <c r="N1114" s="98" t="s">
        <v>1001</v>
      </c>
      <c r="O1114" s="99">
        <v>45114</v>
      </c>
      <c r="P1114" s="38">
        <f t="shared" si="120"/>
        <v>50</v>
      </c>
      <c r="Q1114" s="38">
        <f t="shared" si="121"/>
        <v>50</v>
      </c>
      <c r="R1114" s="38"/>
      <c r="S1114" s="25" t="s">
        <v>1002</v>
      </c>
      <c r="T1114" s="100">
        <v>45190</v>
      </c>
      <c r="U1114" s="38">
        <f t="shared" si="122"/>
        <v>50</v>
      </c>
      <c r="V1114" s="38">
        <f t="shared" si="123"/>
        <v>1</v>
      </c>
      <c r="W1114" s="82">
        <f t="shared" si="124"/>
        <v>50</v>
      </c>
      <c r="X1114" s="98" t="s">
        <v>2834</v>
      </c>
      <c r="Y1114" s="98" t="s">
        <v>89</v>
      </c>
      <c r="Z1114" s="72"/>
      <c r="AA1114" s="72"/>
      <c r="AB1114" t="s">
        <v>1003</v>
      </c>
      <c r="AC1114" s="72" t="s">
        <v>101</v>
      </c>
    </row>
    <row r="1115" spans="1:29" ht="15" customHeight="1">
      <c r="A1115" s="38">
        <f t="shared" si="125"/>
        <v>1113</v>
      </c>
      <c r="B1115" s="82" t="s">
        <v>1054</v>
      </c>
      <c r="C1115" s="39" t="str">
        <f>IF($B1115&lt;&gt;"",_xlfn.IFNA(VLOOKUP($B1115,'Node Details'!$B:$U,C$1,0),"Check"),"")</f>
        <v>S8P030102-S8P030104</v>
      </c>
      <c r="D1115" s="39" t="str">
        <f>IF($B1115&lt;&gt;"",_xlfn.IFNA(VLOOKUP($B1115,'Node Details'!$B:$U,D$1,0),"Check"),"")</f>
        <v>S8P</v>
      </c>
      <c r="E1115" s="39" t="str">
        <f>IF($B1115&lt;&gt;"",_xlfn.IFNA(VLOOKUP($B1115,'Node Details'!$B:$U,E$1,0),"Check"),"")</f>
        <v>Airtel</v>
      </c>
      <c r="F1115" s="85">
        <v>45169</v>
      </c>
      <c r="G1115" s="82"/>
      <c r="H1115" s="39" t="s">
        <v>2829</v>
      </c>
      <c r="I1115" s="39">
        <v>1</v>
      </c>
      <c r="J1115" s="38">
        <v>50</v>
      </c>
      <c r="K1115" s="39">
        <f t="shared" si="119"/>
        <v>50</v>
      </c>
      <c r="L1115" s="64">
        <v>45101.593553240738</v>
      </c>
      <c r="M1115" s="82"/>
      <c r="N1115" s="98" t="s">
        <v>1001</v>
      </c>
      <c r="O1115" s="99">
        <v>45114</v>
      </c>
      <c r="P1115" s="38">
        <f t="shared" si="120"/>
        <v>50</v>
      </c>
      <c r="Q1115" s="38">
        <f t="shared" si="121"/>
        <v>50</v>
      </c>
      <c r="R1115" s="38"/>
      <c r="S1115" s="25" t="s">
        <v>1002</v>
      </c>
      <c r="T1115" s="100">
        <v>45190</v>
      </c>
      <c r="U1115" s="38">
        <f t="shared" si="122"/>
        <v>50</v>
      </c>
      <c r="V1115" s="38">
        <f t="shared" si="123"/>
        <v>1</v>
      </c>
      <c r="W1115" s="82">
        <f t="shared" si="124"/>
        <v>50</v>
      </c>
      <c r="X1115" s="98" t="s">
        <v>2834</v>
      </c>
      <c r="Y1115" s="98" t="s">
        <v>89</v>
      </c>
      <c r="Z1115" s="72"/>
      <c r="AA1115" s="72"/>
      <c r="AB1115" t="s">
        <v>1003</v>
      </c>
      <c r="AC1115" s="72" t="s">
        <v>101</v>
      </c>
    </row>
    <row r="1116" spans="1:29" ht="15" customHeight="1">
      <c r="A1116" s="38">
        <f t="shared" si="125"/>
        <v>1114</v>
      </c>
      <c r="B1116" s="82" t="s">
        <v>1057</v>
      </c>
      <c r="C1116" s="39" t="str">
        <f>IF($B1116&lt;&gt;"",_xlfn.IFNA(VLOOKUP($B1116,'Node Details'!$B:$U,C$1,0),"Check"),"")</f>
        <v>000000S8P-0000S8P14</v>
      </c>
      <c r="D1116" s="39" t="str">
        <f>IF($B1116&lt;&gt;"",_xlfn.IFNA(VLOOKUP($B1116,'Node Details'!$B:$U,D$1,0),"Check"),"")</f>
        <v>S8P</v>
      </c>
      <c r="E1116" s="39" t="str">
        <f>IF($B1116&lt;&gt;"",_xlfn.IFNA(VLOOKUP($B1116,'Node Details'!$B:$U,E$1,0),"Check"),"")</f>
        <v>Airtel</v>
      </c>
      <c r="F1116" s="85">
        <v>45169</v>
      </c>
      <c r="G1116" s="82"/>
      <c r="H1116" s="39" t="s">
        <v>2829</v>
      </c>
      <c r="I1116" s="39">
        <v>1</v>
      </c>
      <c r="J1116" s="38">
        <v>50</v>
      </c>
      <c r="K1116" s="39">
        <f t="shared" si="119"/>
        <v>50</v>
      </c>
      <c r="L1116" s="64">
        <v>45062.779027777768</v>
      </c>
      <c r="M1116" s="82"/>
      <c r="N1116" s="98" t="s">
        <v>1001</v>
      </c>
      <c r="O1116" s="99">
        <v>45114</v>
      </c>
      <c r="P1116" s="38">
        <f t="shared" si="120"/>
        <v>50</v>
      </c>
      <c r="Q1116" s="38">
        <f t="shared" si="121"/>
        <v>50</v>
      </c>
      <c r="R1116" s="38"/>
      <c r="S1116" s="25" t="s">
        <v>1002</v>
      </c>
      <c r="T1116" s="100">
        <v>45190</v>
      </c>
      <c r="U1116" s="38">
        <f t="shared" si="122"/>
        <v>50</v>
      </c>
      <c r="V1116" s="38">
        <f t="shared" si="123"/>
        <v>1</v>
      </c>
      <c r="W1116" s="82">
        <f t="shared" si="124"/>
        <v>50</v>
      </c>
      <c r="X1116" s="98" t="s">
        <v>2834</v>
      </c>
      <c r="Y1116" s="98" t="s">
        <v>89</v>
      </c>
      <c r="Z1116" s="72"/>
      <c r="AA1116" s="72"/>
      <c r="AB1116" t="s">
        <v>1003</v>
      </c>
      <c r="AC1116" s="72" t="s">
        <v>101</v>
      </c>
    </row>
    <row r="1117" spans="1:29" ht="15" customHeight="1">
      <c r="A1117" s="38">
        <f t="shared" si="125"/>
        <v>1115</v>
      </c>
      <c r="B1117" s="82" t="s">
        <v>2440</v>
      </c>
      <c r="C1117" s="39" t="str">
        <f>IF($B1117&lt;&gt;"",_xlfn.IFNA(VLOOKUP($B1117,'Node Details'!$B:$U,C$1,0),"Check"),"")</f>
        <v>0000S8P04-S8P040105</v>
      </c>
      <c r="D1117" s="39" t="str">
        <f>IF($B1117&lt;&gt;"",_xlfn.IFNA(VLOOKUP($B1117,'Node Details'!$B:$U,D$1,0),"Check"),"")</f>
        <v>S8P</v>
      </c>
      <c r="E1117" s="39" t="str">
        <f>IF($B1117&lt;&gt;"",_xlfn.IFNA(VLOOKUP($B1117,'Node Details'!$B:$U,E$1,0),"Check"),"")</f>
        <v>Airtel</v>
      </c>
      <c r="F1117" s="85">
        <v>45169</v>
      </c>
      <c r="G1117" s="82"/>
      <c r="H1117" s="39" t="s">
        <v>2829</v>
      </c>
      <c r="I1117" s="39">
        <v>1</v>
      </c>
      <c r="J1117" s="38">
        <v>50</v>
      </c>
      <c r="K1117" s="39">
        <f t="shared" si="119"/>
        <v>50</v>
      </c>
      <c r="L1117" s="64">
        <v>45064.618217592593</v>
      </c>
      <c r="M1117" s="82"/>
      <c r="N1117" s="98" t="s">
        <v>1001</v>
      </c>
      <c r="O1117" s="99">
        <v>45114</v>
      </c>
      <c r="P1117" s="38">
        <f t="shared" si="120"/>
        <v>50</v>
      </c>
      <c r="Q1117" s="38">
        <f t="shared" si="121"/>
        <v>50</v>
      </c>
      <c r="R1117" s="38"/>
      <c r="S1117" s="25" t="s">
        <v>1002</v>
      </c>
      <c r="T1117" s="100">
        <v>45190</v>
      </c>
      <c r="U1117" s="38">
        <f t="shared" si="122"/>
        <v>50</v>
      </c>
      <c r="V1117" s="38">
        <f t="shared" si="123"/>
        <v>1</v>
      </c>
      <c r="W1117" s="82">
        <f t="shared" si="124"/>
        <v>50</v>
      </c>
      <c r="X1117" s="98" t="s">
        <v>2834</v>
      </c>
      <c r="Y1117" s="98" t="s">
        <v>89</v>
      </c>
      <c r="Z1117" s="72"/>
      <c r="AA1117" s="72"/>
      <c r="AB1117" t="s">
        <v>1003</v>
      </c>
      <c r="AC1117" s="72" t="s">
        <v>101</v>
      </c>
    </row>
    <row r="1118" spans="1:29" ht="15" customHeight="1">
      <c r="A1118" s="38">
        <f t="shared" si="125"/>
        <v>1116</v>
      </c>
      <c r="B1118" s="82" t="s">
        <v>1744</v>
      </c>
      <c r="C1118" s="39" t="str">
        <f>IF($B1118&lt;&gt;"",_xlfn.IFNA(VLOOKUP($B1118,'Node Details'!$B:$U,C$1,0),"Check"),"")</f>
        <v>0000S8P04-S8P040104</v>
      </c>
      <c r="D1118" s="39" t="str">
        <f>IF($B1118&lt;&gt;"",_xlfn.IFNA(VLOOKUP($B1118,'Node Details'!$B:$U,D$1,0),"Check"),"")</f>
        <v>S8P</v>
      </c>
      <c r="E1118" s="39" t="str">
        <f>IF($B1118&lt;&gt;"",_xlfn.IFNA(VLOOKUP($B1118,'Node Details'!$B:$U,E$1,0),"Check"),"")</f>
        <v>Airtel</v>
      </c>
      <c r="F1118" s="85">
        <v>45169</v>
      </c>
      <c r="G1118" s="82"/>
      <c r="H1118" s="39" t="s">
        <v>2829</v>
      </c>
      <c r="I1118" s="39">
        <v>1</v>
      </c>
      <c r="J1118" s="38">
        <v>50</v>
      </c>
      <c r="K1118" s="39">
        <f t="shared" si="119"/>
        <v>50</v>
      </c>
      <c r="L1118" s="64">
        <v>45064.695057870369</v>
      </c>
      <c r="M1118" s="82"/>
      <c r="N1118" s="98" t="s">
        <v>1001</v>
      </c>
      <c r="O1118" s="99">
        <v>45114</v>
      </c>
      <c r="P1118" s="38">
        <f t="shared" si="120"/>
        <v>50</v>
      </c>
      <c r="Q1118" s="38">
        <f t="shared" si="121"/>
        <v>50</v>
      </c>
      <c r="R1118" s="38"/>
      <c r="S1118" s="25" t="s">
        <v>1002</v>
      </c>
      <c r="T1118" s="100">
        <v>45190</v>
      </c>
      <c r="U1118" s="38">
        <f t="shared" si="122"/>
        <v>50</v>
      </c>
      <c r="V1118" s="38">
        <f t="shared" si="123"/>
        <v>1</v>
      </c>
      <c r="W1118" s="82">
        <f t="shared" si="124"/>
        <v>50</v>
      </c>
      <c r="X1118" s="98" t="s">
        <v>2834</v>
      </c>
      <c r="Y1118" s="98" t="s">
        <v>89</v>
      </c>
      <c r="Z1118" s="72"/>
      <c r="AA1118" s="72"/>
      <c r="AB1118" t="s">
        <v>1003</v>
      </c>
      <c r="AC1118" s="72" t="s">
        <v>101</v>
      </c>
    </row>
    <row r="1119" spans="1:29" ht="15" customHeight="1">
      <c r="A1119" s="38">
        <f t="shared" si="125"/>
        <v>1117</v>
      </c>
      <c r="B1119" s="82" t="s">
        <v>2441</v>
      </c>
      <c r="C1119" s="39" t="str">
        <f>IF($B1119&lt;&gt;"",_xlfn.IFNA(VLOOKUP($B1119,'Node Details'!$B:$U,C$1,0),"Check"),"")</f>
        <v>0000S8P04-S8P040104</v>
      </c>
      <c r="D1119" s="39" t="str">
        <f>IF($B1119&lt;&gt;"",_xlfn.IFNA(VLOOKUP($B1119,'Node Details'!$B:$U,D$1,0),"Check"),"")</f>
        <v>S8P</v>
      </c>
      <c r="E1119" s="39" t="str">
        <f>IF($B1119&lt;&gt;"",_xlfn.IFNA(VLOOKUP($B1119,'Node Details'!$B:$U,E$1,0),"Check"),"")</f>
        <v>Airtel</v>
      </c>
      <c r="F1119" s="85">
        <v>45169</v>
      </c>
      <c r="G1119" s="82"/>
      <c r="H1119" s="39" t="s">
        <v>2829</v>
      </c>
      <c r="I1119" s="39">
        <v>1</v>
      </c>
      <c r="J1119" s="38">
        <v>50</v>
      </c>
      <c r="K1119" s="39">
        <f t="shared" si="119"/>
        <v>50</v>
      </c>
      <c r="L1119" s="64">
        <v>45064.695057870369</v>
      </c>
      <c r="M1119" s="82"/>
      <c r="N1119" s="98" t="s">
        <v>1001</v>
      </c>
      <c r="O1119" s="99">
        <v>45114</v>
      </c>
      <c r="P1119" s="38">
        <f t="shared" si="120"/>
        <v>50</v>
      </c>
      <c r="Q1119" s="38">
        <f t="shared" si="121"/>
        <v>50</v>
      </c>
      <c r="R1119" s="38"/>
      <c r="S1119" s="25" t="s">
        <v>1002</v>
      </c>
      <c r="T1119" s="100">
        <v>45190</v>
      </c>
      <c r="U1119" s="38">
        <f t="shared" si="122"/>
        <v>50</v>
      </c>
      <c r="V1119" s="38">
        <f t="shared" si="123"/>
        <v>1</v>
      </c>
      <c r="W1119" s="82">
        <f t="shared" si="124"/>
        <v>50</v>
      </c>
      <c r="X1119" s="98" t="s">
        <v>2834</v>
      </c>
      <c r="Y1119" s="98" t="s">
        <v>89</v>
      </c>
      <c r="Z1119" s="72"/>
      <c r="AA1119" s="72"/>
      <c r="AB1119" t="s">
        <v>1003</v>
      </c>
      <c r="AC1119" s="72" t="s">
        <v>101</v>
      </c>
    </row>
    <row r="1120" spans="1:29" ht="15" customHeight="1">
      <c r="A1120" s="38">
        <f t="shared" si="125"/>
        <v>1118</v>
      </c>
      <c r="B1120" s="82" t="s">
        <v>1062</v>
      </c>
      <c r="C1120" s="39" t="str">
        <f>IF($B1120&lt;&gt;"",_xlfn.IFNA(VLOOKUP($B1120,'Node Details'!$B:$U,C$1,0),"Check"),"")</f>
        <v>0000S8P04-S8P040104</v>
      </c>
      <c r="D1120" s="39" t="str">
        <f>IF($B1120&lt;&gt;"",_xlfn.IFNA(VLOOKUP($B1120,'Node Details'!$B:$U,D$1,0),"Check"),"")</f>
        <v>S8P</v>
      </c>
      <c r="E1120" s="39" t="str">
        <f>IF($B1120&lt;&gt;"",_xlfn.IFNA(VLOOKUP($B1120,'Node Details'!$B:$U,E$1,0),"Check"),"")</f>
        <v>Airtel</v>
      </c>
      <c r="F1120" s="85">
        <v>45169</v>
      </c>
      <c r="G1120" s="82"/>
      <c r="H1120" s="39" t="s">
        <v>2829</v>
      </c>
      <c r="I1120" s="39">
        <v>1</v>
      </c>
      <c r="J1120" s="38">
        <v>50</v>
      </c>
      <c r="K1120" s="39">
        <f t="shared" si="119"/>
        <v>50</v>
      </c>
      <c r="L1120" s="64">
        <v>45064.695057870369</v>
      </c>
      <c r="M1120" s="82"/>
      <c r="N1120" s="98" t="s">
        <v>1001</v>
      </c>
      <c r="O1120" s="99">
        <v>45114</v>
      </c>
      <c r="P1120" s="38">
        <f t="shared" si="120"/>
        <v>50</v>
      </c>
      <c r="Q1120" s="38">
        <f t="shared" si="121"/>
        <v>50</v>
      </c>
      <c r="R1120" s="38"/>
      <c r="S1120" s="25" t="s">
        <v>1002</v>
      </c>
      <c r="T1120" s="100">
        <v>45190</v>
      </c>
      <c r="U1120" s="38">
        <f t="shared" si="122"/>
        <v>50</v>
      </c>
      <c r="V1120" s="38">
        <f t="shared" si="123"/>
        <v>1</v>
      </c>
      <c r="W1120" s="82">
        <f t="shared" si="124"/>
        <v>50</v>
      </c>
      <c r="X1120" s="98" t="s">
        <v>2834</v>
      </c>
      <c r="Y1120" s="98" t="s">
        <v>89</v>
      </c>
      <c r="Z1120" s="72"/>
      <c r="AA1120" s="72"/>
      <c r="AB1120" t="s">
        <v>1003</v>
      </c>
      <c r="AC1120" s="72" t="s">
        <v>101</v>
      </c>
    </row>
    <row r="1121" spans="1:29" ht="15" customHeight="1">
      <c r="A1121" s="38">
        <f t="shared" si="125"/>
        <v>1119</v>
      </c>
      <c r="B1121" s="82" t="s">
        <v>1059</v>
      </c>
      <c r="C1121" s="39" t="str">
        <f>IF($B1121&lt;&gt;"",_xlfn.IFNA(VLOOKUP($B1121,'Node Details'!$B:$U,C$1,0),"Check"),"")</f>
        <v>0000S8P04-S8P040105</v>
      </c>
      <c r="D1121" s="39" t="str">
        <f>IF($B1121&lt;&gt;"",_xlfn.IFNA(VLOOKUP($B1121,'Node Details'!$B:$U,D$1,0),"Check"),"")</f>
        <v>S8P</v>
      </c>
      <c r="E1121" s="39" t="str">
        <f>IF($B1121&lt;&gt;"",_xlfn.IFNA(VLOOKUP($B1121,'Node Details'!$B:$U,E$1,0),"Check"),"")</f>
        <v>Airtel</v>
      </c>
      <c r="F1121" s="85">
        <v>45169</v>
      </c>
      <c r="G1121" s="82"/>
      <c r="H1121" s="39" t="s">
        <v>2829</v>
      </c>
      <c r="I1121" s="39">
        <v>1</v>
      </c>
      <c r="J1121" s="38">
        <v>50</v>
      </c>
      <c r="K1121" s="39">
        <f t="shared" si="119"/>
        <v>50</v>
      </c>
      <c r="L1121" s="64">
        <v>45064.618217592593</v>
      </c>
      <c r="M1121" s="82"/>
      <c r="N1121" s="98" t="s">
        <v>1001</v>
      </c>
      <c r="O1121" s="99">
        <v>45114</v>
      </c>
      <c r="P1121" s="38">
        <f t="shared" si="120"/>
        <v>50</v>
      </c>
      <c r="Q1121" s="38">
        <f t="shared" si="121"/>
        <v>50</v>
      </c>
      <c r="R1121" s="38"/>
      <c r="S1121" s="25" t="s">
        <v>1002</v>
      </c>
      <c r="T1121" s="100">
        <v>45190</v>
      </c>
      <c r="U1121" s="38">
        <f t="shared" si="122"/>
        <v>50</v>
      </c>
      <c r="V1121" s="38">
        <f t="shared" si="123"/>
        <v>1</v>
      </c>
      <c r="W1121" s="82">
        <f t="shared" si="124"/>
        <v>50</v>
      </c>
      <c r="X1121" s="98" t="s">
        <v>2834</v>
      </c>
      <c r="Y1121" s="98" t="s">
        <v>89</v>
      </c>
      <c r="Z1121" s="72"/>
      <c r="AA1121" s="72"/>
      <c r="AB1121" t="s">
        <v>1003</v>
      </c>
      <c r="AC1121" s="72" t="s">
        <v>101</v>
      </c>
    </row>
    <row r="1122" spans="1:29" ht="15" customHeight="1">
      <c r="A1122" s="38">
        <f t="shared" si="125"/>
        <v>1120</v>
      </c>
      <c r="B1122" s="82" t="s">
        <v>1065</v>
      </c>
      <c r="C1122" s="39" t="str">
        <f>IF($B1122&lt;&gt;"",_xlfn.IFNA(VLOOKUP($B1122,'Node Details'!$B:$U,C$1,0),"Check"),"")</f>
        <v>000000S8P-0000S8P07</v>
      </c>
      <c r="D1122" s="39" t="str">
        <f>IF($B1122&lt;&gt;"",_xlfn.IFNA(VLOOKUP($B1122,'Node Details'!$B:$U,D$1,0),"Check"),"")</f>
        <v>S8P</v>
      </c>
      <c r="E1122" s="39" t="str">
        <f>IF($B1122&lt;&gt;"",_xlfn.IFNA(VLOOKUP($B1122,'Node Details'!$B:$U,E$1,0),"Check"),"")</f>
        <v>Airtel</v>
      </c>
      <c r="F1122" s="85">
        <v>45169</v>
      </c>
      <c r="G1122" s="82"/>
      <c r="H1122" s="39" t="s">
        <v>2829</v>
      </c>
      <c r="I1122" s="39">
        <v>1</v>
      </c>
      <c r="J1122" s="38">
        <v>50</v>
      </c>
      <c r="K1122" s="39">
        <f t="shared" si="119"/>
        <v>50</v>
      </c>
      <c r="L1122" s="64">
        <v>45073.709039351852</v>
      </c>
      <c r="M1122" s="82"/>
      <c r="N1122" s="98" t="s">
        <v>1001</v>
      </c>
      <c r="O1122" s="99">
        <v>45114</v>
      </c>
      <c r="P1122" s="38">
        <f t="shared" si="120"/>
        <v>50</v>
      </c>
      <c r="Q1122" s="38">
        <f t="shared" si="121"/>
        <v>50</v>
      </c>
      <c r="R1122" s="38"/>
      <c r="S1122" s="25" t="s">
        <v>1002</v>
      </c>
      <c r="T1122" s="100">
        <v>45190</v>
      </c>
      <c r="U1122" s="38">
        <f t="shared" si="122"/>
        <v>50</v>
      </c>
      <c r="V1122" s="38">
        <f t="shared" si="123"/>
        <v>1</v>
      </c>
      <c r="W1122" s="82">
        <f t="shared" si="124"/>
        <v>50</v>
      </c>
      <c r="X1122" s="98" t="s">
        <v>2834</v>
      </c>
      <c r="Y1122" s="98" t="s">
        <v>89</v>
      </c>
      <c r="Z1122" s="72"/>
      <c r="AA1122" s="72"/>
      <c r="AB1122" t="s">
        <v>1003</v>
      </c>
      <c r="AC1122" s="72" t="s">
        <v>101</v>
      </c>
    </row>
    <row r="1123" spans="1:29" ht="15" customHeight="1">
      <c r="A1123" s="38">
        <f t="shared" si="125"/>
        <v>1121</v>
      </c>
      <c r="B1123" s="82" t="s">
        <v>1749</v>
      </c>
      <c r="C1123" s="39" t="str">
        <f>IF($B1123&lt;&gt;"",_xlfn.IFNA(VLOOKUP($B1123,'Node Details'!$B:$U,C$1,0),"Check"),"")</f>
        <v>0000S8P05-S8P050102</v>
      </c>
      <c r="D1123" s="39" t="str">
        <f>IF($B1123&lt;&gt;"",_xlfn.IFNA(VLOOKUP($B1123,'Node Details'!$B:$U,D$1,0),"Check"),"")</f>
        <v>S8P</v>
      </c>
      <c r="E1123" s="39" t="str">
        <f>IF($B1123&lt;&gt;"",_xlfn.IFNA(VLOOKUP($B1123,'Node Details'!$B:$U,E$1,0),"Check"),"")</f>
        <v>Airtel</v>
      </c>
      <c r="F1123" s="85">
        <v>45169</v>
      </c>
      <c r="G1123" s="82"/>
      <c r="H1123" s="39" t="s">
        <v>2829</v>
      </c>
      <c r="I1123" s="39">
        <v>1</v>
      </c>
      <c r="J1123" s="38">
        <v>50</v>
      </c>
      <c r="K1123" s="39">
        <f t="shared" si="119"/>
        <v>50</v>
      </c>
      <c r="L1123" s="64">
        <v>45073.709039351852</v>
      </c>
      <c r="M1123" s="82"/>
      <c r="N1123" s="98" t="s">
        <v>1001</v>
      </c>
      <c r="O1123" s="99">
        <v>45114</v>
      </c>
      <c r="P1123" s="38">
        <f t="shared" si="120"/>
        <v>50</v>
      </c>
      <c r="Q1123" s="38">
        <f t="shared" si="121"/>
        <v>50</v>
      </c>
      <c r="R1123" s="38"/>
      <c r="S1123" s="25" t="s">
        <v>1002</v>
      </c>
      <c r="T1123" s="100">
        <v>45190</v>
      </c>
      <c r="U1123" s="38">
        <f t="shared" si="122"/>
        <v>50</v>
      </c>
      <c r="V1123" s="38">
        <f t="shared" si="123"/>
        <v>1</v>
      </c>
      <c r="W1123" s="82">
        <f t="shared" si="124"/>
        <v>50</v>
      </c>
      <c r="X1123" s="98" t="s">
        <v>2834</v>
      </c>
      <c r="Y1123" s="98" t="s">
        <v>89</v>
      </c>
      <c r="Z1123" s="72"/>
      <c r="AA1123" s="72"/>
      <c r="AB1123" t="s">
        <v>1003</v>
      </c>
      <c r="AC1123" s="72" t="s">
        <v>101</v>
      </c>
    </row>
    <row r="1124" spans="1:29" ht="15" customHeight="1">
      <c r="A1124" s="38">
        <f t="shared" si="125"/>
        <v>1122</v>
      </c>
      <c r="B1124" s="82" t="s">
        <v>1067</v>
      </c>
      <c r="C1124" s="39" t="str">
        <f>IF($B1124&lt;&gt;"",_xlfn.IFNA(VLOOKUP($B1124,'Node Details'!$B:$U,C$1,0),"Check"),"")</f>
        <v>0000S8P05-S8P050102</v>
      </c>
      <c r="D1124" s="39" t="str">
        <f>IF($B1124&lt;&gt;"",_xlfn.IFNA(VLOOKUP($B1124,'Node Details'!$B:$U,D$1,0),"Check"),"")</f>
        <v>S8P</v>
      </c>
      <c r="E1124" s="39" t="str">
        <f>IF($B1124&lt;&gt;"",_xlfn.IFNA(VLOOKUP($B1124,'Node Details'!$B:$U,E$1,0),"Check"),"")</f>
        <v>Airtel</v>
      </c>
      <c r="F1124" s="85">
        <v>45169</v>
      </c>
      <c r="G1124" s="82"/>
      <c r="H1124" s="39" t="s">
        <v>2829</v>
      </c>
      <c r="I1124" s="39">
        <v>1</v>
      </c>
      <c r="J1124" s="38">
        <v>50</v>
      </c>
      <c r="K1124" s="39">
        <f t="shared" si="119"/>
        <v>50</v>
      </c>
      <c r="L1124" s="64">
        <v>45073.709039351852</v>
      </c>
      <c r="M1124" s="82"/>
      <c r="N1124" s="98" t="s">
        <v>1001</v>
      </c>
      <c r="O1124" s="99">
        <v>45114</v>
      </c>
      <c r="P1124" s="38">
        <f t="shared" si="120"/>
        <v>50</v>
      </c>
      <c r="Q1124" s="38">
        <f t="shared" si="121"/>
        <v>50</v>
      </c>
      <c r="R1124" s="38"/>
      <c r="S1124" s="25" t="s">
        <v>1002</v>
      </c>
      <c r="T1124" s="100">
        <v>45190</v>
      </c>
      <c r="U1124" s="38">
        <f t="shared" si="122"/>
        <v>50</v>
      </c>
      <c r="V1124" s="38">
        <f t="shared" si="123"/>
        <v>1</v>
      </c>
      <c r="W1124" s="82">
        <f t="shared" si="124"/>
        <v>50</v>
      </c>
      <c r="X1124" s="98" t="s">
        <v>2834</v>
      </c>
      <c r="Y1124" s="98" t="s">
        <v>89</v>
      </c>
      <c r="Z1124" s="72"/>
      <c r="AA1124" s="72"/>
      <c r="AB1124" t="s">
        <v>1003</v>
      </c>
      <c r="AC1124" s="72" t="s">
        <v>101</v>
      </c>
    </row>
    <row r="1125" spans="1:29" ht="15" customHeight="1">
      <c r="A1125" s="38">
        <f t="shared" si="125"/>
        <v>1123</v>
      </c>
      <c r="B1125" s="82" t="s">
        <v>1019</v>
      </c>
      <c r="C1125" s="39" t="str">
        <f>IF($B1125&lt;&gt;"",_xlfn.IFNA(VLOOKUP($B1125,'Node Details'!$B:$U,C$1,0),"Check"),"")</f>
        <v>000000S8P-0000S8P07</v>
      </c>
      <c r="D1125" s="39" t="str">
        <f>IF($B1125&lt;&gt;"",_xlfn.IFNA(VLOOKUP($B1125,'Node Details'!$B:$U,D$1,0),"Check"),"")</f>
        <v>S8P</v>
      </c>
      <c r="E1125" s="39" t="str">
        <f>IF($B1125&lt;&gt;"",_xlfn.IFNA(VLOOKUP($B1125,'Node Details'!$B:$U,E$1,0),"Check"),"")</f>
        <v>Airtel</v>
      </c>
      <c r="F1125" s="85">
        <v>45169</v>
      </c>
      <c r="G1125" s="82"/>
      <c r="H1125" s="39" t="s">
        <v>2829</v>
      </c>
      <c r="I1125" s="39">
        <v>1</v>
      </c>
      <c r="J1125" s="38">
        <v>50</v>
      </c>
      <c r="K1125" s="39">
        <f t="shared" si="119"/>
        <v>50</v>
      </c>
      <c r="L1125" s="64">
        <v>45073.709039351852</v>
      </c>
      <c r="M1125" s="82"/>
      <c r="N1125" s="98" t="s">
        <v>1001</v>
      </c>
      <c r="O1125" s="99">
        <v>45114</v>
      </c>
      <c r="P1125" s="38">
        <f t="shared" si="120"/>
        <v>50</v>
      </c>
      <c r="Q1125" s="38">
        <f t="shared" si="121"/>
        <v>50</v>
      </c>
      <c r="R1125" s="38"/>
      <c r="S1125" s="25" t="s">
        <v>1002</v>
      </c>
      <c r="T1125" s="100">
        <v>45190</v>
      </c>
      <c r="U1125" s="38">
        <f t="shared" si="122"/>
        <v>50</v>
      </c>
      <c r="V1125" s="38">
        <f t="shared" si="123"/>
        <v>1</v>
      </c>
      <c r="W1125" s="82">
        <f t="shared" si="124"/>
        <v>50</v>
      </c>
      <c r="X1125" s="98" t="s">
        <v>2834</v>
      </c>
      <c r="Y1125" s="98" t="s">
        <v>89</v>
      </c>
      <c r="Z1125" s="72"/>
      <c r="AA1125" s="72"/>
      <c r="AB1125" t="s">
        <v>1003</v>
      </c>
      <c r="AC1125" s="72" t="s">
        <v>101</v>
      </c>
    </row>
    <row r="1126" spans="1:29" ht="15" customHeight="1">
      <c r="A1126" s="38">
        <f t="shared" si="125"/>
        <v>1124</v>
      </c>
      <c r="B1126" s="82" t="s">
        <v>2443</v>
      </c>
      <c r="C1126" s="39" t="str">
        <f>IF($B1126&lt;&gt;"",_xlfn.IFNA(VLOOKUP($B1126,'Node Details'!$B:$U,C$1,0),"Check"),"")</f>
        <v>0000S8P06-S8P060103</v>
      </c>
      <c r="D1126" s="39" t="str">
        <f>IF($B1126&lt;&gt;"",_xlfn.IFNA(VLOOKUP($B1126,'Node Details'!$B:$U,D$1,0),"Check"),"")</f>
        <v>S8P</v>
      </c>
      <c r="E1126" s="39" t="str">
        <f>IF($B1126&lt;&gt;"",_xlfn.IFNA(VLOOKUP($B1126,'Node Details'!$B:$U,E$1,0),"Check"),"")</f>
        <v>Airtel</v>
      </c>
      <c r="F1126" s="85">
        <v>45169</v>
      </c>
      <c r="G1126" s="82"/>
      <c r="H1126" s="39" t="s">
        <v>2829</v>
      </c>
      <c r="I1126" s="39">
        <v>1</v>
      </c>
      <c r="J1126" s="38">
        <v>50</v>
      </c>
      <c r="K1126" s="39">
        <f t="shared" si="119"/>
        <v>50</v>
      </c>
      <c r="L1126" s="64">
        <v>45073.790173611109</v>
      </c>
      <c r="M1126" s="82"/>
      <c r="N1126" s="98" t="s">
        <v>1001</v>
      </c>
      <c r="O1126" s="99">
        <v>45114</v>
      </c>
      <c r="P1126" s="38">
        <f t="shared" si="120"/>
        <v>50</v>
      </c>
      <c r="Q1126" s="38">
        <f t="shared" si="121"/>
        <v>50</v>
      </c>
      <c r="R1126" s="38"/>
      <c r="S1126" s="25" t="s">
        <v>1002</v>
      </c>
      <c r="T1126" s="100">
        <v>45190</v>
      </c>
      <c r="U1126" s="38">
        <f t="shared" si="122"/>
        <v>50</v>
      </c>
      <c r="V1126" s="38">
        <f t="shared" si="123"/>
        <v>1</v>
      </c>
      <c r="W1126" s="82">
        <f t="shared" si="124"/>
        <v>50</v>
      </c>
      <c r="X1126" s="98" t="s">
        <v>2834</v>
      </c>
      <c r="Y1126" s="98" t="s">
        <v>89</v>
      </c>
      <c r="Z1126" s="72"/>
      <c r="AA1126" s="72"/>
      <c r="AB1126" t="s">
        <v>1003</v>
      </c>
      <c r="AC1126" s="72" t="s">
        <v>101</v>
      </c>
    </row>
    <row r="1127" spans="1:29" ht="15" customHeight="1">
      <c r="A1127" s="38">
        <f t="shared" si="125"/>
        <v>1125</v>
      </c>
      <c r="B1127" s="82" t="s">
        <v>1759</v>
      </c>
      <c r="C1127" s="39" t="str">
        <f>IF($B1127&lt;&gt;"",_xlfn.IFNA(VLOOKUP($B1127,'Node Details'!$B:$U,C$1,0),"Check"),"")</f>
        <v>0000S8P06-S8P060103</v>
      </c>
      <c r="D1127" s="39" t="str">
        <f>IF($B1127&lt;&gt;"",_xlfn.IFNA(VLOOKUP($B1127,'Node Details'!$B:$U,D$1,0),"Check"),"")</f>
        <v>S8P</v>
      </c>
      <c r="E1127" s="39" t="str">
        <f>IF($B1127&lt;&gt;"",_xlfn.IFNA(VLOOKUP($B1127,'Node Details'!$B:$U,E$1,0),"Check"),"")</f>
        <v>Airtel</v>
      </c>
      <c r="F1127" s="85">
        <v>45169</v>
      </c>
      <c r="G1127" s="82"/>
      <c r="H1127" s="39" t="s">
        <v>2829</v>
      </c>
      <c r="I1127" s="39">
        <v>1</v>
      </c>
      <c r="J1127" s="38">
        <v>50</v>
      </c>
      <c r="K1127" s="39">
        <f t="shared" si="119"/>
        <v>50</v>
      </c>
      <c r="L1127" s="64">
        <v>45073.790173611109</v>
      </c>
      <c r="M1127" s="82"/>
      <c r="N1127" s="98" t="s">
        <v>1001</v>
      </c>
      <c r="O1127" s="99">
        <v>45114</v>
      </c>
      <c r="P1127" s="38">
        <f t="shared" si="120"/>
        <v>50</v>
      </c>
      <c r="Q1127" s="38">
        <f t="shared" si="121"/>
        <v>50</v>
      </c>
      <c r="R1127" s="38"/>
      <c r="S1127" s="25" t="s">
        <v>1002</v>
      </c>
      <c r="T1127" s="100">
        <v>45190</v>
      </c>
      <c r="U1127" s="38">
        <f t="shared" si="122"/>
        <v>50</v>
      </c>
      <c r="V1127" s="38">
        <f t="shared" si="123"/>
        <v>1</v>
      </c>
      <c r="W1127" s="82">
        <f t="shared" si="124"/>
        <v>50</v>
      </c>
      <c r="X1127" s="98" t="s">
        <v>2834</v>
      </c>
      <c r="Y1127" s="98" t="s">
        <v>89</v>
      </c>
      <c r="Z1127" s="72"/>
      <c r="AA1127" s="72"/>
      <c r="AB1127" t="s">
        <v>1003</v>
      </c>
      <c r="AC1127" s="72" t="s">
        <v>101</v>
      </c>
    </row>
    <row r="1128" spans="1:29" ht="15" customHeight="1">
      <c r="A1128" s="38">
        <f t="shared" si="125"/>
        <v>1126</v>
      </c>
      <c r="B1128" s="82" t="s">
        <v>1070</v>
      </c>
      <c r="C1128" s="39" t="str">
        <f>IF($B1128&lt;&gt;"",_xlfn.IFNA(VLOOKUP($B1128,'Node Details'!$B:$U,C$1,0),"Check"),"")</f>
        <v>0000S8P06-S8P060103</v>
      </c>
      <c r="D1128" s="39" t="str">
        <f>IF($B1128&lt;&gt;"",_xlfn.IFNA(VLOOKUP($B1128,'Node Details'!$B:$U,D$1,0),"Check"),"")</f>
        <v>S8P</v>
      </c>
      <c r="E1128" s="39" t="str">
        <f>IF($B1128&lt;&gt;"",_xlfn.IFNA(VLOOKUP($B1128,'Node Details'!$B:$U,E$1,0),"Check"),"")</f>
        <v>Airtel</v>
      </c>
      <c r="F1128" s="85">
        <v>45169</v>
      </c>
      <c r="G1128" s="82"/>
      <c r="H1128" s="39" t="s">
        <v>2829</v>
      </c>
      <c r="I1128" s="39">
        <v>1</v>
      </c>
      <c r="J1128" s="38">
        <v>50</v>
      </c>
      <c r="K1128" s="39">
        <f t="shared" si="119"/>
        <v>50</v>
      </c>
      <c r="L1128" s="64">
        <v>45073.790173611109</v>
      </c>
      <c r="M1128" s="82"/>
      <c r="N1128" s="98" t="s">
        <v>1001</v>
      </c>
      <c r="O1128" s="99">
        <v>45114</v>
      </c>
      <c r="P1128" s="38">
        <f t="shared" si="120"/>
        <v>50</v>
      </c>
      <c r="Q1128" s="38">
        <f t="shared" si="121"/>
        <v>50</v>
      </c>
      <c r="R1128" s="38"/>
      <c r="S1128" s="25" t="s">
        <v>1002</v>
      </c>
      <c r="T1128" s="100">
        <v>45190</v>
      </c>
      <c r="U1128" s="38">
        <f t="shared" si="122"/>
        <v>50</v>
      </c>
      <c r="V1128" s="38">
        <f t="shared" si="123"/>
        <v>1</v>
      </c>
      <c r="W1128" s="82">
        <f t="shared" si="124"/>
        <v>50</v>
      </c>
      <c r="X1128" s="98" t="s">
        <v>2834</v>
      </c>
      <c r="Y1128" s="98" t="s">
        <v>89</v>
      </c>
      <c r="Z1128" s="72"/>
      <c r="AA1128" s="72"/>
      <c r="AB1128" t="s">
        <v>1003</v>
      </c>
      <c r="AC1128" s="72" t="s">
        <v>101</v>
      </c>
    </row>
    <row r="1129" spans="1:29" ht="15" customHeight="1">
      <c r="A1129" s="38">
        <f t="shared" si="125"/>
        <v>1127</v>
      </c>
      <c r="B1129" s="82" t="s">
        <v>1016</v>
      </c>
      <c r="C1129" s="39" t="str">
        <f>IF($B1129&lt;&gt;"",_xlfn.IFNA(VLOOKUP($B1129,'Node Details'!$B:$U,C$1,0),"Check"),"")</f>
        <v>000000S8P-0000S8P07</v>
      </c>
      <c r="D1129" s="39" t="str">
        <f>IF($B1129&lt;&gt;"",_xlfn.IFNA(VLOOKUP($B1129,'Node Details'!$B:$U,D$1,0),"Check"),"")</f>
        <v>S8P</v>
      </c>
      <c r="E1129" s="39" t="str">
        <f>IF($B1129&lt;&gt;"",_xlfn.IFNA(VLOOKUP($B1129,'Node Details'!$B:$U,E$1,0),"Check"),"")</f>
        <v>Airtel</v>
      </c>
      <c r="F1129" s="85">
        <v>45169</v>
      </c>
      <c r="G1129" s="82"/>
      <c r="H1129" s="39" t="s">
        <v>2829</v>
      </c>
      <c r="I1129" s="39">
        <v>1</v>
      </c>
      <c r="J1129" s="38">
        <v>50</v>
      </c>
      <c r="K1129" s="39">
        <f t="shared" si="119"/>
        <v>50</v>
      </c>
      <c r="L1129" s="64">
        <v>45073.709039351852</v>
      </c>
      <c r="M1129" s="82"/>
      <c r="N1129" s="98" t="s">
        <v>1001</v>
      </c>
      <c r="O1129" s="99">
        <v>45114</v>
      </c>
      <c r="P1129" s="38">
        <f t="shared" si="120"/>
        <v>50</v>
      </c>
      <c r="Q1129" s="38">
        <f t="shared" si="121"/>
        <v>50</v>
      </c>
      <c r="R1129" s="38"/>
      <c r="S1129" s="25" t="s">
        <v>1002</v>
      </c>
      <c r="T1129" s="100">
        <v>45190</v>
      </c>
      <c r="U1129" s="38">
        <f t="shared" si="122"/>
        <v>50</v>
      </c>
      <c r="V1129" s="38">
        <f t="shared" si="123"/>
        <v>1</v>
      </c>
      <c r="W1129" s="82">
        <f t="shared" si="124"/>
        <v>50</v>
      </c>
      <c r="X1129" s="98" t="s">
        <v>2834</v>
      </c>
      <c r="Y1129" s="98" t="s">
        <v>89</v>
      </c>
      <c r="Z1129" s="72"/>
      <c r="AA1129" s="72"/>
      <c r="AB1129" t="s">
        <v>1003</v>
      </c>
      <c r="AC1129" s="72" t="s">
        <v>101</v>
      </c>
    </row>
    <row r="1130" spans="1:29" ht="15" customHeight="1">
      <c r="A1130" s="38">
        <f t="shared" si="125"/>
        <v>1128</v>
      </c>
      <c r="B1130" s="82" t="s">
        <v>2444</v>
      </c>
      <c r="C1130" s="39" t="str">
        <f>IF($B1130&lt;&gt;"",_xlfn.IFNA(VLOOKUP($B1130,'Node Details'!$B:$U,C$1,0),"Check"),"")</f>
        <v>0000S8P07-S8P070103</v>
      </c>
      <c r="D1130" s="39" t="str">
        <f>IF($B1130&lt;&gt;"",_xlfn.IFNA(VLOOKUP($B1130,'Node Details'!$B:$U,D$1,0),"Check"),"")</f>
        <v>S8P</v>
      </c>
      <c r="E1130" s="39" t="str">
        <f>IF($B1130&lt;&gt;"",_xlfn.IFNA(VLOOKUP($B1130,'Node Details'!$B:$U,E$1,0),"Check"),"")</f>
        <v>Airtel</v>
      </c>
      <c r="F1130" s="85">
        <v>45169</v>
      </c>
      <c r="G1130" s="82"/>
      <c r="H1130" s="39" t="s">
        <v>2829</v>
      </c>
      <c r="I1130" s="39">
        <v>1</v>
      </c>
      <c r="J1130" s="38">
        <v>50</v>
      </c>
      <c r="K1130" s="39">
        <f t="shared" si="119"/>
        <v>50</v>
      </c>
      <c r="L1130" s="64">
        <v>45075.646134259259</v>
      </c>
      <c r="M1130" s="82"/>
      <c r="N1130" s="98" t="s">
        <v>1001</v>
      </c>
      <c r="O1130" s="99">
        <v>45114</v>
      </c>
      <c r="P1130" s="38">
        <f t="shared" si="120"/>
        <v>50</v>
      </c>
      <c r="Q1130" s="38">
        <f t="shared" si="121"/>
        <v>50</v>
      </c>
      <c r="R1130" s="38"/>
      <c r="S1130" s="25" t="s">
        <v>1002</v>
      </c>
      <c r="T1130" s="100">
        <v>45190</v>
      </c>
      <c r="U1130" s="38">
        <f t="shared" si="122"/>
        <v>50</v>
      </c>
      <c r="V1130" s="38">
        <f t="shared" si="123"/>
        <v>1</v>
      </c>
      <c r="W1130" s="82">
        <f t="shared" si="124"/>
        <v>50</v>
      </c>
      <c r="X1130" s="98" t="s">
        <v>2834</v>
      </c>
      <c r="Y1130" s="98" t="s">
        <v>89</v>
      </c>
      <c r="Z1130" s="72"/>
      <c r="AA1130" s="72"/>
      <c r="AB1130" t="s">
        <v>1003</v>
      </c>
      <c r="AC1130" s="72" t="s">
        <v>101</v>
      </c>
    </row>
    <row r="1131" spans="1:29" ht="15" customHeight="1">
      <c r="A1131" s="38">
        <f t="shared" si="125"/>
        <v>1129</v>
      </c>
      <c r="B1131" s="82" t="s">
        <v>2445</v>
      </c>
      <c r="C1131" s="39" t="str">
        <f>IF($B1131&lt;&gt;"",_xlfn.IFNA(VLOOKUP($B1131,'Node Details'!$B:$U,C$1,0),"Check"),"")</f>
        <v>0000S8P07-S8P070103</v>
      </c>
      <c r="D1131" s="39" t="str">
        <f>IF($B1131&lt;&gt;"",_xlfn.IFNA(VLOOKUP($B1131,'Node Details'!$B:$U,D$1,0),"Check"),"")</f>
        <v>S8P</v>
      </c>
      <c r="E1131" s="39" t="str">
        <f>IF($B1131&lt;&gt;"",_xlfn.IFNA(VLOOKUP($B1131,'Node Details'!$B:$U,E$1,0),"Check"),"")</f>
        <v>Airtel</v>
      </c>
      <c r="F1131" s="85">
        <v>45169</v>
      </c>
      <c r="G1131" s="82"/>
      <c r="H1131" s="39" t="s">
        <v>2829</v>
      </c>
      <c r="I1131" s="39">
        <v>1</v>
      </c>
      <c r="J1131" s="38">
        <v>50</v>
      </c>
      <c r="K1131" s="39">
        <f t="shared" si="119"/>
        <v>50</v>
      </c>
      <c r="L1131" s="64">
        <v>45075.646134259259</v>
      </c>
      <c r="M1131" s="82"/>
      <c r="N1131" s="98" t="s">
        <v>1001</v>
      </c>
      <c r="O1131" s="99">
        <v>45114</v>
      </c>
      <c r="P1131" s="38">
        <f t="shared" si="120"/>
        <v>50</v>
      </c>
      <c r="Q1131" s="38">
        <f t="shared" si="121"/>
        <v>50</v>
      </c>
      <c r="R1131" s="38"/>
      <c r="S1131" s="25" t="s">
        <v>1002</v>
      </c>
      <c r="T1131" s="100">
        <v>45190</v>
      </c>
      <c r="U1131" s="38">
        <f t="shared" si="122"/>
        <v>50</v>
      </c>
      <c r="V1131" s="38">
        <f t="shared" si="123"/>
        <v>1</v>
      </c>
      <c r="W1131" s="82">
        <f t="shared" si="124"/>
        <v>50</v>
      </c>
      <c r="X1131" s="98" t="s">
        <v>2834</v>
      </c>
      <c r="Y1131" s="98" t="s">
        <v>89</v>
      </c>
      <c r="Z1131" s="72"/>
      <c r="AA1131" s="72"/>
      <c r="AB1131" t="s">
        <v>1003</v>
      </c>
      <c r="AC1131" s="72" t="s">
        <v>101</v>
      </c>
    </row>
    <row r="1132" spans="1:29" ht="15" customHeight="1">
      <c r="A1132" s="38">
        <f t="shared" si="125"/>
        <v>1130</v>
      </c>
      <c r="B1132" s="82" t="s">
        <v>1073</v>
      </c>
      <c r="C1132" s="39" t="str">
        <f>IF($B1132&lt;&gt;"",_xlfn.IFNA(VLOOKUP($B1132,'Node Details'!$B:$U,C$1,0),"Check"),"")</f>
        <v>0000S8P07-S8P070103</v>
      </c>
      <c r="D1132" s="39" t="str">
        <f>IF($B1132&lt;&gt;"",_xlfn.IFNA(VLOOKUP($B1132,'Node Details'!$B:$U,D$1,0),"Check"),"")</f>
        <v>S8P</v>
      </c>
      <c r="E1132" s="39" t="str">
        <f>IF($B1132&lt;&gt;"",_xlfn.IFNA(VLOOKUP($B1132,'Node Details'!$B:$U,E$1,0),"Check"),"")</f>
        <v>Airtel</v>
      </c>
      <c r="F1132" s="85">
        <v>45169</v>
      </c>
      <c r="G1132" s="82"/>
      <c r="H1132" s="39" t="s">
        <v>2829</v>
      </c>
      <c r="I1132" s="39">
        <v>1</v>
      </c>
      <c r="J1132" s="38">
        <v>50</v>
      </c>
      <c r="K1132" s="39">
        <f t="shared" si="119"/>
        <v>50</v>
      </c>
      <c r="L1132" s="64">
        <v>45075.646134259259</v>
      </c>
      <c r="M1132" s="82"/>
      <c r="N1132" s="98" t="s">
        <v>1001</v>
      </c>
      <c r="O1132" s="99">
        <v>45114</v>
      </c>
      <c r="P1132" s="38">
        <f t="shared" si="120"/>
        <v>50</v>
      </c>
      <c r="Q1132" s="38">
        <f t="shared" si="121"/>
        <v>50</v>
      </c>
      <c r="R1132" s="38"/>
      <c r="S1132" s="25" t="s">
        <v>1002</v>
      </c>
      <c r="T1132" s="100">
        <v>45190</v>
      </c>
      <c r="U1132" s="38">
        <f t="shared" si="122"/>
        <v>50</v>
      </c>
      <c r="V1132" s="38">
        <f t="shared" si="123"/>
        <v>1</v>
      </c>
      <c r="W1132" s="82">
        <f t="shared" si="124"/>
        <v>50</v>
      </c>
      <c r="X1132" s="98" t="s">
        <v>2834</v>
      </c>
      <c r="Y1132" s="98" t="s">
        <v>89</v>
      </c>
      <c r="Z1132" s="72"/>
      <c r="AA1132" s="72"/>
      <c r="AB1132" t="s">
        <v>1003</v>
      </c>
      <c r="AC1132" s="72" t="s">
        <v>101</v>
      </c>
    </row>
    <row r="1133" spans="1:29" ht="15" customHeight="1">
      <c r="A1133" s="38">
        <f t="shared" si="125"/>
        <v>1131</v>
      </c>
      <c r="B1133" s="82" t="s">
        <v>1076</v>
      </c>
      <c r="C1133" s="39" t="str">
        <f>IF($B1133&lt;&gt;"",_xlfn.IFNA(VLOOKUP($B1133,'Node Details'!$B:$U,C$1,0),"Check"),"")</f>
        <v>0000S8P07-S8P070104</v>
      </c>
      <c r="D1133" s="39" t="str">
        <f>IF($B1133&lt;&gt;"",_xlfn.IFNA(VLOOKUP($B1133,'Node Details'!$B:$U,D$1,0),"Check"),"")</f>
        <v>S8P</v>
      </c>
      <c r="E1133" s="39" t="str">
        <f>IF($B1133&lt;&gt;"",_xlfn.IFNA(VLOOKUP($B1133,'Node Details'!$B:$U,E$1,0),"Check"),"")</f>
        <v>Airtel</v>
      </c>
      <c r="F1133" s="85">
        <v>45169</v>
      </c>
      <c r="G1133" s="82"/>
      <c r="H1133" s="39" t="s">
        <v>2829</v>
      </c>
      <c r="I1133" s="39">
        <v>1</v>
      </c>
      <c r="J1133" s="38">
        <v>50</v>
      </c>
      <c r="K1133" s="39">
        <f t="shared" si="119"/>
        <v>50</v>
      </c>
      <c r="L1133" s="64">
        <v>45079.778738425928</v>
      </c>
      <c r="M1133" s="82"/>
      <c r="N1133" s="98" t="s">
        <v>1001</v>
      </c>
      <c r="O1133" s="99">
        <v>45114</v>
      </c>
      <c r="P1133" s="38">
        <f t="shared" si="120"/>
        <v>50</v>
      </c>
      <c r="Q1133" s="38">
        <f t="shared" si="121"/>
        <v>50</v>
      </c>
      <c r="R1133" s="38"/>
      <c r="S1133" s="25" t="s">
        <v>1002</v>
      </c>
      <c r="T1133" s="100">
        <v>45190</v>
      </c>
      <c r="U1133" s="38">
        <f t="shared" si="122"/>
        <v>50</v>
      </c>
      <c r="V1133" s="38">
        <f t="shared" si="123"/>
        <v>1</v>
      </c>
      <c r="W1133" s="82">
        <f t="shared" si="124"/>
        <v>50</v>
      </c>
      <c r="X1133" s="98" t="s">
        <v>2834</v>
      </c>
      <c r="Y1133" s="98" t="s">
        <v>89</v>
      </c>
      <c r="Z1133" s="72"/>
      <c r="AA1133" s="72"/>
      <c r="AB1133" t="s">
        <v>1003</v>
      </c>
      <c r="AC1133" s="72" t="s">
        <v>101</v>
      </c>
    </row>
    <row r="1134" spans="1:29" ht="15" customHeight="1">
      <c r="A1134" s="38">
        <f t="shared" si="125"/>
        <v>1132</v>
      </c>
      <c r="B1134" s="82" t="s">
        <v>1079</v>
      </c>
      <c r="C1134" s="39" t="str">
        <f>IF($B1134&lt;&gt;"",_xlfn.IFNA(VLOOKUP($B1134,'Node Details'!$B:$U,C$1,0),"Check"),"")</f>
        <v>0000S8P07-S8P070105</v>
      </c>
      <c r="D1134" s="39" t="str">
        <f>IF($B1134&lt;&gt;"",_xlfn.IFNA(VLOOKUP($B1134,'Node Details'!$B:$U,D$1,0),"Check"),"")</f>
        <v>S8P</v>
      </c>
      <c r="E1134" s="39" t="str">
        <f>IF($B1134&lt;&gt;"",_xlfn.IFNA(VLOOKUP($B1134,'Node Details'!$B:$U,E$1,0),"Check"),"")</f>
        <v>Airtel</v>
      </c>
      <c r="F1134" s="85">
        <v>45169</v>
      </c>
      <c r="G1134" s="82"/>
      <c r="H1134" s="39" t="s">
        <v>2829</v>
      </c>
      <c r="I1134" s="39">
        <v>1</v>
      </c>
      <c r="J1134" s="38">
        <v>50</v>
      </c>
      <c r="K1134" s="39">
        <f t="shared" si="119"/>
        <v>50</v>
      </c>
      <c r="L1134" s="64">
        <v>45101.674733796302</v>
      </c>
      <c r="M1134" s="82"/>
      <c r="N1134" s="98" t="s">
        <v>1001</v>
      </c>
      <c r="O1134" s="99">
        <v>45114</v>
      </c>
      <c r="P1134" s="38">
        <f t="shared" si="120"/>
        <v>50</v>
      </c>
      <c r="Q1134" s="38">
        <f t="shared" si="121"/>
        <v>50</v>
      </c>
      <c r="R1134" s="38"/>
      <c r="S1134" s="25" t="s">
        <v>1002</v>
      </c>
      <c r="T1134" s="100">
        <v>45190</v>
      </c>
      <c r="U1134" s="38">
        <f t="shared" si="122"/>
        <v>50</v>
      </c>
      <c r="V1134" s="38">
        <f t="shared" si="123"/>
        <v>1</v>
      </c>
      <c r="W1134" s="82">
        <f t="shared" si="124"/>
        <v>50</v>
      </c>
      <c r="X1134" s="98" t="s">
        <v>2834</v>
      </c>
      <c r="Y1134" s="98" t="s">
        <v>89</v>
      </c>
      <c r="Z1134" s="72"/>
      <c r="AA1134" s="72"/>
      <c r="AB1134" t="s">
        <v>1003</v>
      </c>
      <c r="AC1134" s="72" t="s">
        <v>101</v>
      </c>
    </row>
    <row r="1135" spans="1:29" ht="15" customHeight="1">
      <c r="A1135" s="38">
        <f t="shared" si="125"/>
        <v>1133</v>
      </c>
      <c r="B1135" s="82" t="s">
        <v>1021</v>
      </c>
      <c r="C1135" s="39" t="str">
        <f>IF($B1135&lt;&gt;"",_xlfn.IFNA(VLOOKUP($B1135,'Node Details'!$B:$U,C$1,0),"Check"),"")</f>
        <v>0000S8P06-0000S8P08</v>
      </c>
      <c r="D1135" s="39" t="str">
        <f>IF($B1135&lt;&gt;"",_xlfn.IFNA(VLOOKUP($B1135,'Node Details'!$B:$U,D$1,0),"Check"),"")</f>
        <v>S8P</v>
      </c>
      <c r="E1135" s="39" t="str">
        <f>IF($B1135&lt;&gt;"",_xlfn.IFNA(VLOOKUP($B1135,'Node Details'!$B:$U,E$1,0),"Check"),"")</f>
        <v>Airtel</v>
      </c>
      <c r="F1135" s="85">
        <v>45169</v>
      </c>
      <c r="G1135" s="82"/>
      <c r="H1135" s="39" t="s">
        <v>2829</v>
      </c>
      <c r="I1135" s="39">
        <v>1</v>
      </c>
      <c r="J1135" s="38">
        <v>50</v>
      </c>
      <c r="K1135" s="39">
        <f t="shared" si="119"/>
        <v>50</v>
      </c>
      <c r="L1135" s="64">
        <v>45075.743969907409</v>
      </c>
      <c r="M1135" s="82"/>
      <c r="N1135" s="98" t="s">
        <v>1001</v>
      </c>
      <c r="O1135" s="99">
        <v>45114</v>
      </c>
      <c r="P1135" s="38">
        <f t="shared" si="120"/>
        <v>50</v>
      </c>
      <c r="Q1135" s="38">
        <f t="shared" si="121"/>
        <v>50</v>
      </c>
      <c r="R1135" s="38"/>
      <c r="S1135" s="25" t="s">
        <v>1002</v>
      </c>
      <c r="T1135" s="100">
        <v>45190</v>
      </c>
      <c r="U1135" s="38">
        <f t="shared" si="122"/>
        <v>50</v>
      </c>
      <c r="V1135" s="38">
        <f t="shared" si="123"/>
        <v>1</v>
      </c>
      <c r="W1135" s="82">
        <f t="shared" si="124"/>
        <v>50</v>
      </c>
      <c r="X1135" s="98" t="s">
        <v>2834</v>
      </c>
      <c r="Y1135" s="98" t="s">
        <v>89</v>
      </c>
      <c r="Z1135" s="72"/>
      <c r="AA1135" s="72"/>
      <c r="AB1135" t="s">
        <v>1003</v>
      </c>
      <c r="AC1135" s="72" t="s">
        <v>101</v>
      </c>
    </row>
    <row r="1136" spans="1:29" ht="15" customHeight="1">
      <c r="A1136" s="38">
        <f t="shared" si="125"/>
        <v>1134</v>
      </c>
      <c r="B1136" s="82" t="s">
        <v>2447</v>
      </c>
      <c r="C1136" s="39" t="str">
        <f>IF($B1136&lt;&gt;"",_xlfn.IFNA(VLOOKUP($B1136,'Node Details'!$B:$U,C$1,0),"Check"),"")</f>
        <v>0000S8P08-S8P080104</v>
      </c>
      <c r="D1136" s="39" t="str">
        <f>IF($B1136&lt;&gt;"",_xlfn.IFNA(VLOOKUP($B1136,'Node Details'!$B:$U,D$1,0),"Check"),"")</f>
        <v>S8P</v>
      </c>
      <c r="E1136" s="39" t="str">
        <f>IF($B1136&lt;&gt;"",_xlfn.IFNA(VLOOKUP($B1136,'Node Details'!$B:$U,E$1,0),"Check"),"")</f>
        <v>Airtel</v>
      </c>
      <c r="F1136" s="85">
        <v>45169</v>
      </c>
      <c r="G1136" s="82"/>
      <c r="H1136" s="39" t="s">
        <v>2829</v>
      </c>
      <c r="I1136" s="39">
        <v>1</v>
      </c>
      <c r="J1136" s="38">
        <v>50</v>
      </c>
      <c r="K1136" s="39">
        <f t="shared" si="119"/>
        <v>50</v>
      </c>
      <c r="L1136" s="64">
        <v>45075.507118055553</v>
      </c>
      <c r="M1136" s="82"/>
      <c r="N1136" s="98" t="s">
        <v>1001</v>
      </c>
      <c r="O1136" s="99">
        <v>45114</v>
      </c>
      <c r="P1136" s="38">
        <f t="shared" si="120"/>
        <v>50</v>
      </c>
      <c r="Q1136" s="38">
        <f t="shared" si="121"/>
        <v>50</v>
      </c>
      <c r="R1136" s="38"/>
      <c r="S1136" s="25" t="s">
        <v>1002</v>
      </c>
      <c r="T1136" s="100">
        <v>45190</v>
      </c>
      <c r="U1136" s="38">
        <f t="shared" si="122"/>
        <v>50</v>
      </c>
      <c r="V1136" s="38">
        <f t="shared" si="123"/>
        <v>1</v>
      </c>
      <c r="W1136" s="82">
        <f t="shared" si="124"/>
        <v>50</v>
      </c>
      <c r="X1136" s="98" t="s">
        <v>2834</v>
      </c>
      <c r="Y1136" s="98" t="s">
        <v>89</v>
      </c>
      <c r="Z1136" s="72"/>
      <c r="AA1136" s="72"/>
      <c r="AB1136" t="s">
        <v>1003</v>
      </c>
      <c r="AC1136" s="72" t="s">
        <v>101</v>
      </c>
    </row>
    <row r="1137" spans="1:29" ht="15" customHeight="1">
      <c r="A1137" s="38">
        <f t="shared" si="125"/>
        <v>1135</v>
      </c>
      <c r="B1137" s="82" t="s">
        <v>2448</v>
      </c>
      <c r="C1137" s="39" t="str">
        <f>IF($B1137&lt;&gt;"",_xlfn.IFNA(VLOOKUP($B1137,'Node Details'!$B:$U,C$1,0),"Check"),"")</f>
        <v>0000S8P08-S8P080104</v>
      </c>
      <c r="D1137" s="39" t="str">
        <f>IF($B1137&lt;&gt;"",_xlfn.IFNA(VLOOKUP($B1137,'Node Details'!$B:$U,D$1,0),"Check"),"")</f>
        <v>S8P</v>
      </c>
      <c r="E1137" s="39" t="str">
        <f>IF($B1137&lt;&gt;"",_xlfn.IFNA(VLOOKUP($B1137,'Node Details'!$B:$U,E$1,0),"Check"),"")</f>
        <v>Airtel</v>
      </c>
      <c r="F1137" s="85">
        <v>45169</v>
      </c>
      <c r="G1137" s="82"/>
      <c r="H1137" s="39" t="s">
        <v>2829</v>
      </c>
      <c r="I1137" s="39">
        <v>1</v>
      </c>
      <c r="J1137" s="38">
        <v>50</v>
      </c>
      <c r="K1137" s="39">
        <f t="shared" si="119"/>
        <v>50</v>
      </c>
      <c r="L1137" s="64">
        <v>45075.507118055553</v>
      </c>
      <c r="M1137" s="82"/>
      <c r="N1137" s="98" t="s">
        <v>1001</v>
      </c>
      <c r="O1137" s="99">
        <v>45114</v>
      </c>
      <c r="P1137" s="38">
        <f t="shared" si="120"/>
        <v>50</v>
      </c>
      <c r="Q1137" s="38">
        <f t="shared" si="121"/>
        <v>50</v>
      </c>
      <c r="R1137" s="38"/>
      <c r="S1137" s="25" t="s">
        <v>1002</v>
      </c>
      <c r="T1137" s="100">
        <v>45190</v>
      </c>
      <c r="U1137" s="38">
        <f t="shared" si="122"/>
        <v>50</v>
      </c>
      <c r="V1137" s="38">
        <f t="shared" si="123"/>
        <v>1</v>
      </c>
      <c r="W1137" s="82">
        <f t="shared" si="124"/>
        <v>50</v>
      </c>
      <c r="X1137" s="98" t="s">
        <v>2834</v>
      </c>
      <c r="Y1137" s="98" t="s">
        <v>89</v>
      </c>
      <c r="Z1137" s="72"/>
      <c r="AA1137" s="72"/>
      <c r="AB1137" t="s">
        <v>1003</v>
      </c>
      <c r="AC1137" s="72" t="s">
        <v>101</v>
      </c>
    </row>
    <row r="1138" spans="1:29" ht="15" customHeight="1">
      <c r="A1138" s="38">
        <f t="shared" si="125"/>
        <v>1136</v>
      </c>
      <c r="B1138" s="82" t="s">
        <v>2450</v>
      </c>
      <c r="C1138" s="39" t="str">
        <f>IF($B1138&lt;&gt;"",_xlfn.IFNA(VLOOKUP($B1138,'Node Details'!$B:$U,C$1,0),"Check"),"")</f>
        <v>0000S8P08-S8P080104</v>
      </c>
      <c r="D1138" s="39" t="str">
        <f>IF($B1138&lt;&gt;"",_xlfn.IFNA(VLOOKUP($B1138,'Node Details'!$B:$U,D$1,0),"Check"),"")</f>
        <v>S8P</v>
      </c>
      <c r="E1138" s="39" t="str">
        <f>IF($B1138&lt;&gt;"",_xlfn.IFNA(VLOOKUP($B1138,'Node Details'!$B:$U,E$1,0),"Check"),"")</f>
        <v>Airtel</v>
      </c>
      <c r="F1138" s="85">
        <v>45169</v>
      </c>
      <c r="G1138" s="82"/>
      <c r="H1138" s="39" t="s">
        <v>2829</v>
      </c>
      <c r="I1138" s="39">
        <v>1</v>
      </c>
      <c r="J1138" s="38">
        <v>50</v>
      </c>
      <c r="K1138" s="39">
        <f t="shared" si="119"/>
        <v>50</v>
      </c>
      <c r="L1138" s="64">
        <v>45075.507118055553</v>
      </c>
      <c r="M1138" s="82"/>
      <c r="N1138" s="98" t="s">
        <v>1001</v>
      </c>
      <c r="O1138" s="99">
        <v>45114</v>
      </c>
      <c r="P1138" s="38">
        <f t="shared" si="120"/>
        <v>50</v>
      </c>
      <c r="Q1138" s="38">
        <f t="shared" si="121"/>
        <v>50</v>
      </c>
      <c r="R1138" s="38"/>
      <c r="S1138" s="25" t="s">
        <v>1002</v>
      </c>
      <c r="T1138" s="100">
        <v>45190</v>
      </c>
      <c r="U1138" s="38">
        <f t="shared" si="122"/>
        <v>50</v>
      </c>
      <c r="V1138" s="38">
        <f t="shared" si="123"/>
        <v>1</v>
      </c>
      <c r="W1138" s="82">
        <f t="shared" si="124"/>
        <v>50</v>
      </c>
      <c r="X1138" s="98" t="s">
        <v>2834</v>
      </c>
      <c r="Y1138" s="98" t="s">
        <v>89</v>
      </c>
      <c r="Z1138" s="72"/>
      <c r="AA1138" s="72"/>
      <c r="AB1138" t="s">
        <v>1003</v>
      </c>
      <c r="AC1138" s="72" t="s">
        <v>101</v>
      </c>
    </row>
    <row r="1139" spans="1:29" ht="15" customHeight="1">
      <c r="A1139" s="38">
        <f t="shared" si="125"/>
        <v>1137</v>
      </c>
      <c r="B1139" s="82" t="s">
        <v>1132</v>
      </c>
      <c r="C1139" s="39" t="str">
        <f>IF($B1139&lt;&gt;"",_xlfn.IFNA(VLOOKUP($B1139,'Node Details'!$B:$U,C$1,0),"Check"),"")</f>
        <v>0000S8P08-S8P080104</v>
      </c>
      <c r="D1139" s="39" t="str">
        <f>IF($B1139&lt;&gt;"",_xlfn.IFNA(VLOOKUP($B1139,'Node Details'!$B:$U,D$1,0),"Check"),"")</f>
        <v>S8P</v>
      </c>
      <c r="E1139" s="39" t="str">
        <f>IF($B1139&lt;&gt;"",_xlfn.IFNA(VLOOKUP($B1139,'Node Details'!$B:$U,E$1,0),"Check"),"")</f>
        <v>Airtel</v>
      </c>
      <c r="F1139" s="85">
        <v>45169</v>
      </c>
      <c r="G1139" s="82"/>
      <c r="H1139" s="39" t="s">
        <v>2829</v>
      </c>
      <c r="I1139" s="39">
        <v>1</v>
      </c>
      <c r="J1139" s="38">
        <v>50</v>
      </c>
      <c r="K1139" s="39">
        <f t="shared" si="119"/>
        <v>50</v>
      </c>
      <c r="L1139" s="64">
        <v>45075.507118055553</v>
      </c>
      <c r="M1139" s="82"/>
      <c r="N1139" s="98" t="s">
        <v>1001</v>
      </c>
      <c r="O1139" s="99">
        <v>45114</v>
      </c>
      <c r="P1139" s="38">
        <f t="shared" si="120"/>
        <v>50</v>
      </c>
      <c r="Q1139" s="38">
        <f t="shared" si="121"/>
        <v>50</v>
      </c>
      <c r="R1139" s="38"/>
      <c r="S1139" s="25" t="s">
        <v>1002</v>
      </c>
      <c r="T1139" s="100">
        <v>45190</v>
      </c>
      <c r="U1139" s="38">
        <f t="shared" si="122"/>
        <v>50</v>
      </c>
      <c r="V1139" s="38">
        <f t="shared" si="123"/>
        <v>1</v>
      </c>
      <c r="W1139" s="82">
        <f t="shared" si="124"/>
        <v>50</v>
      </c>
      <c r="X1139" s="98" t="s">
        <v>2834</v>
      </c>
      <c r="Y1139" s="98" t="s">
        <v>89</v>
      </c>
      <c r="Z1139" s="72"/>
      <c r="AA1139" s="72"/>
      <c r="AB1139" t="s">
        <v>1003</v>
      </c>
      <c r="AC1139" s="72" t="s">
        <v>101</v>
      </c>
    </row>
    <row r="1140" spans="1:29" ht="15" customHeight="1">
      <c r="A1140" s="38">
        <f t="shared" si="125"/>
        <v>1138</v>
      </c>
      <c r="B1140" s="82" t="s">
        <v>2452</v>
      </c>
      <c r="C1140" s="39" t="str">
        <f>IF($B1140&lt;&gt;"",_xlfn.IFNA(VLOOKUP($B1140,'Node Details'!$B:$U,C$1,0),"Check"),"")</f>
        <v>0000S8P08-S8P080106</v>
      </c>
      <c r="D1140" s="39" t="str">
        <f>IF($B1140&lt;&gt;"",_xlfn.IFNA(VLOOKUP($B1140,'Node Details'!$B:$U,D$1,0),"Check"),"")</f>
        <v>S8P</v>
      </c>
      <c r="E1140" s="39" t="str">
        <f>IF($B1140&lt;&gt;"",_xlfn.IFNA(VLOOKUP($B1140,'Node Details'!$B:$U,E$1,0),"Check"),"")</f>
        <v>Airtel</v>
      </c>
      <c r="F1140" s="85">
        <v>45169</v>
      </c>
      <c r="G1140" s="82"/>
      <c r="H1140" s="39" t="s">
        <v>2829</v>
      </c>
      <c r="I1140" s="39">
        <v>1</v>
      </c>
      <c r="J1140" s="38">
        <v>50</v>
      </c>
      <c r="K1140" s="39">
        <f t="shared" si="119"/>
        <v>50</v>
      </c>
      <c r="L1140" s="64">
        <v>45079.683136574073</v>
      </c>
      <c r="M1140" s="82"/>
      <c r="N1140" s="98" t="s">
        <v>1001</v>
      </c>
      <c r="O1140" s="99">
        <v>45114</v>
      </c>
      <c r="P1140" s="38">
        <f t="shared" si="120"/>
        <v>50</v>
      </c>
      <c r="Q1140" s="38">
        <f t="shared" si="121"/>
        <v>50</v>
      </c>
      <c r="R1140" s="38"/>
      <c r="S1140" s="25" t="s">
        <v>1002</v>
      </c>
      <c r="T1140" s="100">
        <v>45190</v>
      </c>
      <c r="U1140" s="38">
        <f t="shared" si="122"/>
        <v>50</v>
      </c>
      <c r="V1140" s="38">
        <f t="shared" si="123"/>
        <v>1</v>
      </c>
      <c r="W1140" s="82">
        <f t="shared" si="124"/>
        <v>50</v>
      </c>
      <c r="X1140" s="98" t="s">
        <v>2834</v>
      </c>
      <c r="Y1140" s="98" t="s">
        <v>89</v>
      </c>
      <c r="Z1140" s="72"/>
      <c r="AA1140" s="72"/>
      <c r="AB1140" t="s">
        <v>1003</v>
      </c>
      <c r="AC1140" s="72" t="s">
        <v>101</v>
      </c>
    </row>
    <row r="1141" spans="1:29" ht="15" customHeight="1">
      <c r="A1141" s="38">
        <f t="shared" si="125"/>
        <v>1139</v>
      </c>
      <c r="B1141" s="82" t="s">
        <v>1135</v>
      </c>
      <c r="C1141" s="39" t="str">
        <f>IF($B1141&lt;&gt;"",_xlfn.IFNA(VLOOKUP($B1141,'Node Details'!$B:$U,C$1,0),"Check"),"")</f>
        <v>0000S8P08-S8P080106</v>
      </c>
      <c r="D1141" s="39" t="str">
        <f>IF($B1141&lt;&gt;"",_xlfn.IFNA(VLOOKUP($B1141,'Node Details'!$B:$U,D$1,0),"Check"),"")</f>
        <v>S8P</v>
      </c>
      <c r="E1141" s="39" t="str">
        <f>IF($B1141&lt;&gt;"",_xlfn.IFNA(VLOOKUP($B1141,'Node Details'!$B:$U,E$1,0),"Check"),"")</f>
        <v>Airtel</v>
      </c>
      <c r="F1141" s="85">
        <v>45169</v>
      </c>
      <c r="G1141" s="82"/>
      <c r="H1141" s="39" t="s">
        <v>2829</v>
      </c>
      <c r="I1141" s="39">
        <v>1</v>
      </c>
      <c r="J1141" s="38">
        <v>50</v>
      </c>
      <c r="K1141" s="39">
        <f t="shared" si="119"/>
        <v>50</v>
      </c>
      <c r="L1141" s="64">
        <v>45079.683136574073</v>
      </c>
      <c r="M1141" s="82"/>
      <c r="N1141" s="98" t="s">
        <v>1001</v>
      </c>
      <c r="O1141" s="99">
        <v>45114</v>
      </c>
      <c r="P1141" s="38">
        <f t="shared" si="120"/>
        <v>50</v>
      </c>
      <c r="Q1141" s="38">
        <f t="shared" si="121"/>
        <v>50</v>
      </c>
      <c r="R1141" s="38"/>
      <c r="S1141" s="25" t="s">
        <v>1002</v>
      </c>
      <c r="T1141" s="100">
        <v>45190</v>
      </c>
      <c r="U1141" s="38">
        <f t="shared" si="122"/>
        <v>50</v>
      </c>
      <c r="V1141" s="38">
        <f t="shared" si="123"/>
        <v>1</v>
      </c>
      <c r="W1141" s="82">
        <f t="shared" si="124"/>
        <v>50</v>
      </c>
      <c r="X1141" s="98" t="s">
        <v>2834</v>
      </c>
      <c r="Y1141" s="98" t="s">
        <v>89</v>
      </c>
      <c r="Z1141" s="72"/>
      <c r="AA1141" s="72"/>
      <c r="AB1141" t="s">
        <v>1003</v>
      </c>
      <c r="AC1141" s="72" t="s">
        <v>101</v>
      </c>
    </row>
    <row r="1142" spans="1:29" ht="15" customHeight="1">
      <c r="A1142" s="38">
        <f t="shared" si="125"/>
        <v>1140</v>
      </c>
      <c r="B1142" s="82" t="s">
        <v>1082</v>
      </c>
      <c r="C1142" s="39" t="str">
        <f>IF($B1142&lt;&gt;"",_xlfn.IFNA(VLOOKUP($B1142,'Node Details'!$B:$U,C$1,0),"Check"),"")</f>
        <v>0000S8P06-0000S8P10</v>
      </c>
      <c r="D1142" s="39" t="str">
        <f>IF($B1142&lt;&gt;"",_xlfn.IFNA(VLOOKUP($B1142,'Node Details'!$B:$U,D$1,0),"Check"),"")</f>
        <v>S8P</v>
      </c>
      <c r="E1142" s="39" t="str">
        <f>IF($B1142&lt;&gt;"",_xlfn.IFNA(VLOOKUP($B1142,'Node Details'!$B:$U,E$1,0),"Check"),"")</f>
        <v>Airtel</v>
      </c>
      <c r="F1142" s="85">
        <v>45169</v>
      </c>
      <c r="G1142" s="82"/>
      <c r="H1142" s="39" t="s">
        <v>2829</v>
      </c>
      <c r="I1142" s="39">
        <v>1</v>
      </c>
      <c r="J1142" s="38">
        <v>50</v>
      </c>
      <c r="K1142" s="39">
        <f t="shared" si="119"/>
        <v>50</v>
      </c>
      <c r="L1142" s="64">
        <v>45076.501655092587</v>
      </c>
      <c r="M1142" s="82"/>
      <c r="N1142" s="98" t="s">
        <v>1001</v>
      </c>
      <c r="O1142" s="99">
        <v>45114</v>
      </c>
      <c r="P1142" s="38">
        <f t="shared" si="120"/>
        <v>50</v>
      </c>
      <c r="Q1142" s="38">
        <f t="shared" si="121"/>
        <v>50</v>
      </c>
      <c r="R1142" s="38"/>
      <c r="S1142" s="25" t="s">
        <v>1002</v>
      </c>
      <c r="T1142" s="100">
        <v>45190</v>
      </c>
      <c r="U1142" s="38">
        <f t="shared" si="122"/>
        <v>50</v>
      </c>
      <c r="V1142" s="38">
        <f t="shared" si="123"/>
        <v>1</v>
      </c>
      <c r="W1142" s="82">
        <f t="shared" si="124"/>
        <v>50</v>
      </c>
      <c r="X1142" s="98" t="s">
        <v>2834</v>
      </c>
      <c r="Y1142" s="98" t="s">
        <v>89</v>
      </c>
      <c r="Z1142" s="72"/>
      <c r="AA1142" s="72"/>
      <c r="AB1142" t="s">
        <v>1003</v>
      </c>
      <c r="AC1142" s="72" t="s">
        <v>101</v>
      </c>
    </row>
    <row r="1143" spans="1:29" ht="15" customHeight="1">
      <c r="A1143" s="38">
        <f t="shared" si="125"/>
        <v>1141</v>
      </c>
      <c r="B1143" s="82" t="s">
        <v>1084</v>
      </c>
      <c r="C1143" s="39" t="str">
        <f>IF($B1143&lt;&gt;"",_xlfn.IFNA(VLOOKUP($B1143,'Node Details'!$B:$U,C$1,0),"Check"),"")</f>
        <v>0000S8P09-S8P090101</v>
      </c>
      <c r="D1143" s="39" t="str">
        <f>IF($B1143&lt;&gt;"",_xlfn.IFNA(VLOOKUP($B1143,'Node Details'!$B:$U,D$1,0),"Check"),"")</f>
        <v>S8P</v>
      </c>
      <c r="E1143" s="39" t="str">
        <f>IF($B1143&lt;&gt;"",_xlfn.IFNA(VLOOKUP($B1143,'Node Details'!$B:$U,E$1,0),"Check"),"")</f>
        <v>Airtel</v>
      </c>
      <c r="F1143" s="85">
        <v>45169</v>
      </c>
      <c r="G1143" s="82"/>
      <c r="H1143" s="39" t="s">
        <v>2829</v>
      </c>
      <c r="I1143" s="39">
        <v>1</v>
      </c>
      <c r="J1143" s="38">
        <v>50</v>
      </c>
      <c r="K1143" s="39">
        <f t="shared" si="119"/>
        <v>50</v>
      </c>
      <c r="L1143" s="64">
        <v>45076.501655092587</v>
      </c>
      <c r="M1143" s="82"/>
      <c r="N1143" s="98" t="s">
        <v>1001</v>
      </c>
      <c r="O1143" s="99">
        <v>45114</v>
      </c>
      <c r="P1143" s="38">
        <f t="shared" si="120"/>
        <v>50</v>
      </c>
      <c r="Q1143" s="38">
        <f t="shared" si="121"/>
        <v>50</v>
      </c>
      <c r="R1143" s="38"/>
      <c r="S1143" s="25" t="s">
        <v>1002</v>
      </c>
      <c r="T1143" s="100">
        <v>45190</v>
      </c>
      <c r="U1143" s="38">
        <f t="shared" si="122"/>
        <v>50</v>
      </c>
      <c r="V1143" s="38">
        <f t="shared" si="123"/>
        <v>1</v>
      </c>
      <c r="W1143" s="82">
        <f t="shared" si="124"/>
        <v>50</v>
      </c>
      <c r="X1143" s="98" t="s">
        <v>2834</v>
      </c>
      <c r="Y1143" s="98" t="s">
        <v>89</v>
      </c>
      <c r="Z1143" s="72"/>
      <c r="AA1143" s="72"/>
      <c r="AB1143" t="s">
        <v>1003</v>
      </c>
      <c r="AC1143" s="72" t="s">
        <v>101</v>
      </c>
    </row>
    <row r="1144" spans="1:29" ht="15" customHeight="1">
      <c r="A1144" s="38">
        <f t="shared" si="125"/>
        <v>1142</v>
      </c>
      <c r="B1144" s="82" t="s">
        <v>1086</v>
      </c>
      <c r="C1144" s="39" t="str">
        <f>IF($B1144&lt;&gt;"",_xlfn.IFNA(VLOOKUP($B1144,'Node Details'!$B:$U,C$1,0),"Check"),"")</f>
        <v>0000S8P09-S8P090102</v>
      </c>
      <c r="D1144" s="39" t="str">
        <f>IF($B1144&lt;&gt;"",_xlfn.IFNA(VLOOKUP($B1144,'Node Details'!$B:$U,D$1,0),"Check"),"")</f>
        <v>S8P</v>
      </c>
      <c r="E1144" s="39" t="str">
        <f>IF($B1144&lt;&gt;"",_xlfn.IFNA(VLOOKUP($B1144,'Node Details'!$B:$U,E$1,0),"Check"),"")</f>
        <v>Airtel</v>
      </c>
      <c r="F1144" s="85">
        <v>45169</v>
      </c>
      <c r="G1144" s="82"/>
      <c r="H1144" s="39" t="s">
        <v>2829</v>
      </c>
      <c r="I1144" s="39">
        <v>1</v>
      </c>
      <c r="J1144" s="38">
        <v>50</v>
      </c>
      <c r="K1144" s="39">
        <f t="shared" si="119"/>
        <v>50</v>
      </c>
      <c r="L1144" s="64">
        <v>45084.80265046296</v>
      </c>
      <c r="M1144" s="82"/>
      <c r="N1144" s="98" t="s">
        <v>1001</v>
      </c>
      <c r="O1144" s="99">
        <v>45114</v>
      </c>
      <c r="P1144" s="38">
        <f t="shared" si="120"/>
        <v>50</v>
      </c>
      <c r="Q1144" s="38">
        <f t="shared" si="121"/>
        <v>50</v>
      </c>
      <c r="R1144" s="38"/>
      <c r="S1144" s="25" t="s">
        <v>1002</v>
      </c>
      <c r="T1144" s="100">
        <v>45190</v>
      </c>
      <c r="U1144" s="38">
        <f t="shared" si="122"/>
        <v>50</v>
      </c>
      <c r="V1144" s="38">
        <f t="shared" si="123"/>
        <v>1</v>
      </c>
      <c r="W1144" s="82">
        <f t="shared" si="124"/>
        <v>50</v>
      </c>
      <c r="X1144" s="98" t="s">
        <v>2834</v>
      </c>
      <c r="Y1144" s="98" t="s">
        <v>89</v>
      </c>
      <c r="Z1144" s="72"/>
      <c r="AA1144" s="72"/>
      <c r="AB1144" t="s">
        <v>1003</v>
      </c>
      <c r="AC1144" s="72" t="s">
        <v>101</v>
      </c>
    </row>
    <row r="1145" spans="1:29" ht="15" customHeight="1">
      <c r="A1145" s="38">
        <f t="shared" si="125"/>
        <v>1143</v>
      </c>
      <c r="B1145" s="82" t="s">
        <v>1024</v>
      </c>
      <c r="C1145" s="39" t="str">
        <f>IF($B1145&lt;&gt;"",_xlfn.IFNA(VLOOKUP($B1145,'Node Details'!$B:$U,C$1,0),"Check"),"")</f>
        <v>0000S8P06-0000S8P10</v>
      </c>
      <c r="D1145" s="39" t="str">
        <f>IF($B1145&lt;&gt;"",_xlfn.IFNA(VLOOKUP($B1145,'Node Details'!$B:$U,D$1,0),"Check"),"")</f>
        <v>S8P</v>
      </c>
      <c r="E1145" s="39" t="str">
        <f>IF($B1145&lt;&gt;"",_xlfn.IFNA(VLOOKUP($B1145,'Node Details'!$B:$U,E$1,0),"Check"),"")</f>
        <v>Airtel</v>
      </c>
      <c r="F1145" s="85">
        <v>45169</v>
      </c>
      <c r="G1145" s="82"/>
      <c r="H1145" s="39" t="s">
        <v>2829</v>
      </c>
      <c r="I1145" s="39">
        <v>1</v>
      </c>
      <c r="J1145" s="38">
        <v>50</v>
      </c>
      <c r="K1145" s="39">
        <f t="shared" si="119"/>
        <v>50</v>
      </c>
      <c r="L1145" s="64">
        <v>45076.501655092587</v>
      </c>
      <c r="M1145" s="82"/>
      <c r="N1145" s="98" t="s">
        <v>1001</v>
      </c>
      <c r="O1145" s="99">
        <v>45114</v>
      </c>
      <c r="P1145" s="38">
        <f t="shared" si="120"/>
        <v>50</v>
      </c>
      <c r="Q1145" s="38">
        <f t="shared" si="121"/>
        <v>50</v>
      </c>
      <c r="R1145" s="38"/>
      <c r="S1145" s="25" t="s">
        <v>1002</v>
      </c>
      <c r="T1145" s="100">
        <v>45190</v>
      </c>
      <c r="U1145" s="38">
        <f t="shared" si="122"/>
        <v>50</v>
      </c>
      <c r="V1145" s="38">
        <f t="shared" si="123"/>
        <v>1</v>
      </c>
      <c r="W1145" s="82">
        <f t="shared" si="124"/>
        <v>50</v>
      </c>
      <c r="X1145" s="98" t="s">
        <v>2834</v>
      </c>
      <c r="Y1145" s="98" t="s">
        <v>89</v>
      </c>
      <c r="Z1145" s="72"/>
      <c r="AA1145" s="72"/>
      <c r="AB1145" t="s">
        <v>1003</v>
      </c>
      <c r="AC1145" s="72" t="s">
        <v>101</v>
      </c>
    </row>
    <row r="1146" spans="1:29" ht="15" customHeight="1">
      <c r="A1146" s="38">
        <f t="shared" si="125"/>
        <v>1144</v>
      </c>
      <c r="B1146" s="82" t="s">
        <v>2454</v>
      </c>
      <c r="C1146" s="39" t="str">
        <f>IF($B1146&lt;&gt;"",_xlfn.IFNA(VLOOKUP($B1146,'Node Details'!$B:$U,C$1,0),"Check"),"")</f>
        <v>0000S8P10-S8P100104</v>
      </c>
      <c r="D1146" s="39" t="str">
        <f>IF($B1146&lt;&gt;"",_xlfn.IFNA(VLOOKUP($B1146,'Node Details'!$B:$U,D$1,0),"Check"),"")</f>
        <v>S8P</v>
      </c>
      <c r="E1146" s="39" t="str">
        <f>IF($B1146&lt;&gt;"",_xlfn.IFNA(VLOOKUP($B1146,'Node Details'!$B:$U,E$1,0),"Check"),"")</f>
        <v>Airtel</v>
      </c>
      <c r="F1146" s="85">
        <v>45169</v>
      </c>
      <c r="G1146" s="82"/>
      <c r="H1146" s="39" t="s">
        <v>2829</v>
      </c>
      <c r="I1146" s="39">
        <v>1</v>
      </c>
      <c r="J1146" s="38">
        <v>50</v>
      </c>
      <c r="K1146" s="39">
        <f t="shared" si="119"/>
        <v>50</v>
      </c>
      <c r="L1146" s="64">
        <v>45082.679340277777</v>
      </c>
      <c r="M1146" s="82"/>
      <c r="N1146" s="98" t="s">
        <v>1001</v>
      </c>
      <c r="O1146" s="99">
        <v>45114</v>
      </c>
      <c r="P1146" s="38">
        <f t="shared" si="120"/>
        <v>50</v>
      </c>
      <c r="Q1146" s="38">
        <f t="shared" si="121"/>
        <v>50</v>
      </c>
      <c r="R1146" s="38"/>
      <c r="S1146" s="25" t="s">
        <v>1002</v>
      </c>
      <c r="T1146" s="100">
        <v>45190</v>
      </c>
      <c r="U1146" s="38">
        <f t="shared" si="122"/>
        <v>50</v>
      </c>
      <c r="V1146" s="38">
        <f t="shared" si="123"/>
        <v>1</v>
      </c>
      <c r="W1146" s="82">
        <f t="shared" si="124"/>
        <v>50</v>
      </c>
      <c r="X1146" s="98" t="s">
        <v>2834</v>
      </c>
      <c r="Y1146" s="98" t="s">
        <v>89</v>
      </c>
      <c r="Z1146" s="72"/>
      <c r="AA1146" s="72"/>
      <c r="AB1146" t="s">
        <v>1003</v>
      </c>
      <c r="AC1146" s="72" t="s">
        <v>101</v>
      </c>
    </row>
    <row r="1147" spans="1:29" ht="15" customHeight="1">
      <c r="A1147" s="38">
        <f t="shared" si="125"/>
        <v>1145</v>
      </c>
      <c r="B1147" s="82" t="s">
        <v>1097</v>
      </c>
      <c r="C1147" s="39" t="str">
        <f>IF($B1147&lt;&gt;"",_xlfn.IFNA(VLOOKUP($B1147,'Node Details'!$B:$U,C$1,0),"Check"),"")</f>
        <v>0000S8P10-S8P100104</v>
      </c>
      <c r="D1147" s="39" t="str">
        <f>IF($B1147&lt;&gt;"",_xlfn.IFNA(VLOOKUP($B1147,'Node Details'!$B:$U,D$1,0),"Check"),"")</f>
        <v>S8P</v>
      </c>
      <c r="E1147" s="39" t="str">
        <f>IF($B1147&lt;&gt;"",_xlfn.IFNA(VLOOKUP($B1147,'Node Details'!$B:$U,E$1,0),"Check"),"")</f>
        <v>Airtel</v>
      </c>
      <c r="F1147" s="85">
        <v>45169</v>
      </c>
      <c r="G1147" s="82"/>
      <c r="H1147" s="39" t="s">
        <v>2829</v>
      </c>
      <c r="I1147" s="39">
        <v>1</v>
      </c>
      <c r="J1147" s="38">
        <v>50</v>
      </c>
      <c r="K1147" s="39">
        <f t="shared" si="119"/>
        <v>50</v>
      </c>
      <c r="L1147" s="64">
        <v>45082.679340277777</v>
      </c>
      <c r="M1147" s="82"/>
      <c r="N1147" s="98" t="s">
        <v>1001</v>
      </c>
      <c r="O1147" s="99">
        <v>45114</v>
      </c>
      <c r="P1147" s="38">
        <f t="shared" si="120"/>
        <v>50</v>
      </c>
      <c r="Q1147" s="38">
        <f t="shared" si="121"/>
        <v>50</v>
      </c>
      <c r="R1147" s="38"/>
      <c r="S1147" s="25" t="s">
        <v>1002</v>
      </c>
      <c r="T1147" s="100">
        <v>45190</v>
      </c>
      <c r="U1147" s="38">
        <f t="shared" si="122"/>
        <v>50</v>
      </c>
      <c r="V1147" s="38">
        <f t="shared" si="123"/>
        <v>1</v>
      </c>
      <c r="W1147" s="82">
        <f t="shared" si="124"/>
        <v>50</v>
      </c>
      <c r="X1147" s="98" t="s">
        <v>2834</v>
      </c>
      <c r="Y1147" s="98" t="s">
        <v>89</v>
      </c>
      <c r="Z1147" s="72"/>
      <c r="AA1147" s="72"/>
      <c r="AB1147" t="s">
        <v>1003</v>
      </c>
      <c r="AC1147" s="72" t="s">
        <v>101</v>
      </c>
    </row>
    <row r="1148" spans="1:29" ht="15" customHeight="1">
      <c r="A1148" s="38">
        <f t="shared" si="125"/>
        <v>1146</v>
      </c>
      <c r="B1148" s="82" t="s">
        <v>1092</v>
      </c>
      <c r="C1148" s="39" t="str">
        <f>IF($B1148&lt;&gt;"",_xlfn.IFNA(VLOOKUP($B1148,'Node Details'!$B:$U,C$1,0),"Check"),"")</f>
        <v>0000S8P10-S8P100104</v>
      </c>
      <c r="D1148" s="39" t="str">
        <f>IF($B1148&lt;&gt;"",_xlfn.IFNA(VLOOKUP($B1148,'Node Details'!$B:$U,D$1,0),"Check"),"")</f>
        <v>S8P</v>
      </c>
      <c r="E1148" s="39" t="str">
        <f>IF($B1148&lt;&gt;"",_xlfn.IFNA(VLOOKUP($B1148,'Node Details'!$B:$U,E$1,0),"Check"),"")</f>
        <v>Airtel</v>
      </c>
      <c r="F1148" s="85">
        <v>45169</v>
      </c>
      <c r="G1148" s="82"/>
      <c r="H1148" s="39" t="s">
        <v>2829</v>
      </c>
      <c r="I1148" s="39">
        <v>1</v>
      </c>
      <c r="J1148" s="38">
        <v>50</v>
      </c>
      <c r="K1148" s="39">
        <f t="shared" si="119"/>
        <v>50</v>
      </c>
      <c r="L1148" s="64">
        <v>45082.679340277777</v>
      </c>
      <c r="M1148" s="82"/>
      <c r="N1148" s="98" t="s">
        <v>1001</v>
      </c>
      <c r="O1148" s="99">
        <v>45114</v>
      </c>
      <c r="P1148" s="38">
        <f t="shared" si="120"/>
        <v>50</v>
      </c>
      <c r="Q1148" s="38">
        <f t="shared" si="121"/>
        <v>50</v>
      </c>
      <c r="R1148" s="38"/>
      <c r="S1148" s="25" t="s">
        <v>1002</v>
      </c>
      <c r="T1148" s="100">
        <v>45190</v>
      </c>
      <c r="U1148" s="38">
        <f t="shared" si="122"/>
        <v>50</v>
      </c>
      <c r="V1148" s="38">
        <f t="shared" si="123"/>
        <v>1</v>
      </c>
      <c r="W1148" s="82">
        <f t="shared" si="124"/>
        <v>50</v>
      </c>
      <c r="X1148" s="98" t="s">
        <v>2834</v>
      </c>
      <c r="Y1148" s="98" t="s">
        <v>89</v>
      </c>
      <c r="Z1148" s="72"/>
      <c r="AA1148" s="72"/>
      <c r="AB1148" t="s">
        <v>1003</v>
      </c>
      <c r="AC1148" s="72" t="s">
        <v>101</v>
      </c>
    </row>
    <row r="1149" spans="1:29" ht="15" customHeight="1">
      <c r="A1149" s="38">
        <f t="shared" si="125"/>
        <v>1147</v>
      </c>
      <c r="B1149" s="82" t="s">
        <v>1089</v>
      </c>
      <c r="C1149" s="39" t="str">
        <f>IF($B1149&lt;&gt;"",_xlfn.IFNA(VLOOKUP($B1149,'Node Details'!$B:$U,C$1,0),"Check"),"")</f>
        <v>0000S8P10-S8P100104</v>
      </c>
      <c r="D1149" s="39" t="str">
        <f>IF($B1149&lt;&gt;"",_xlfn.IFNA(VLOOKUP($B1149,'Node Details'!$B:$U,D$1,0),"Check"),"")</f>
        <v>S8P</v>
      </c>
      <c r="E1149" s="39" t="str">
        <f>IF($B1149&lt;&gt;"",_xlfn.IFNA(VLOOKUP($B1149,'Node Details'!$B:$U,E$1,0),"Check"),"")</f>
        <v>Airtel</v>
      </c>
      <c r="F1149" s="85">
        <v>45169</v>
      </c>
      <c r="G1149" s="82"/>
      <c r="H1149" s="39" t="s">
        <v>2829</v>
      </c>
      <c r="I1149" s="39">
        <v>1</v>
      </c>
      <c r="J1149" s="38">
        <v>50</v>
      </c>
      <c r="K1149" s="39">
        <f t="shared" si="119"/>
        <v>50</v>
      </c>
      <c r="L1149" s="64">
        <v>45082.679340277777</v>
      </c>
      <c r="M1149" s="82"/>
      <c r="N1149" s="98" t="s">
        <v>1001</v>
      </c>
      <c r="O1149" s="99">
        <v>45114</v>
      </c>
      <c r="P1149" s="38">
        <f t="shared" si="120"/>
        <v>50</v>
      </c>
      <c r="Q1149" s="38">
        <f t="shared" si="121"/>
        <v>50</v>
      </c>
      <c r="R1149" s="38"/>
      <c r="S1149" s="25" t="s">
        <v>1002</v>
      </c>
      <c r="T1149" s="100">
        <v>45190</v>
      </c>
      <c r="U1149" s="38">
        <f t="shared" si="122"/>
        <v>50</v>
      </c>
      <c r="V1149" s="38">
        <f t="shared" si="123"/>
        <v>1</v>
      </c>
      <c r="W1149" s="82">
        <f t="shared" si="124"/>
        <v>50</v>
      </c>
      <c r="X1149" s="98" t="s">
        <v>2834</v>
      </c>
      <c r="Y1149" s="98" t="s">
        <v>89</v>
      </c>
      <c r="Z1149" s="72"/>
      <c r="AA1149" s="72"/>
      <c r="AB1149" t="s">
        <v>1003</v>
      </c>
      <c r="AC1149" s="72" t="s">
        <v>101</v>
      </c>
    </row>
    <row r="1150" spans="1:29" ht="15" customHeight="1">
      <c r="A1150" s="38">
        <f t="shared" si="125"/>
        <v>1148</v>
      </c>
      <c r="B1150" s="82" t="s">
        <v>1094</v>
      </c>
      <c r="C1150" s="39" t="str">
        <f>IF($B1150&lt;&gt;"",_xlfn.IFNA(VLOOKUP($B1150,'Node Details'!$B:$U,C$1,0),"Check"),"")</f>
        <v>S8P100103-S8P100105</v>
      </c>
      <c r="D1150" s="39" t="str">
        <f>IF($B1150&lt;&gt;"",_xlfn.IFNA(VLOOKUP($B1150,'Node Details'!$B:$U,D$1,0),"Check"),"")</f>
        <v>S8P</v>
      </c>
      <c r="E1150" s="39" t="str">
        <f>IF($B1150&lt;&gt;"",_xlfn.IFNA(VLOOKUP($B1150,'Node Details'!$B:$U,E$1,0),"Check"),"")</f>
        <v>Airtel</v>
      </c>
      <c r="F1150" s="85">
        <v>45169</v>
      </c>
      <c r="G1150" s="82"/>
      <c r="H1150" s="39" t="s">
        <v>2829</v>
      </c>
      <c r="I1150" s="39">
        <v>1</v>
      </c>
      <c r="J1150" s="38">
        <v>50</v>
      </c>
      <c r="K1150" s="39">
        <f t="shared" si="119"/>
        <v>50</v>
      </c>
      <c r="L1150" s="64">
        <v>45082.742534722223</v>
      </c>
      <c r="M1150" s="82"/>
      <c r="N1150" s="98" t="s">
        <v>1001</v>
      </c>
      <c r="O1150" s="99">
        <v>45114</v>
      </c>
      <c r="P1150" s="38">
        <f t="shared" si="120"/>
        <v>50</v>
      </c>
      <c r="Q1150" s="38">
        <f t="shared" si="121"/>
        <v>50</v>
      </c>
      <c r="R1150" s="38"/>
      <c r="S1150" s="25" t="s">
        <v>1002</v>
      </c>
      <c r="T1150" s="100">
        <v>45190</v>
      </c>
      <c r="U1150" s="38">
        <f t="shared" si="122"/>
        <v>50</v>
      </c>
      <c r="V1150" s="38">
        <f t="shared" si="123"/>
        <v>1</v>
      </c>
      <c r="W1150" s="82">
        <f t="shared" si="124"/>
        <v>50</v>
      </c>
      <c r="X1150" s="98" t="s">
        <v>2834</v>
      </c>
      <c r="Y1150" s="98" t="s">
        <v>89</v>
      </c>
      <c r="Z1150" s="72"/>
      <c r="AA1150" s="72"/>
      <c r="AB1150" t="s">
        <v>1003</v>
      </c>
      <c r="AC1150" s="72" t="s">
        <v>101</v>
      </c>
    </row>
    <row r="1151" spans="1:29" ht="15" customHeight="1">
      <c r="A1151" s="38">
        <f t="shared" si="125"/>
        <v>1149</v>
      </c>
      <c r="B1151" s="82" t="s">
        <v>1099</v>
      </c>
      <c r="C1151" s="39" t="str">
        <f>IF($B1151&lt;&gt;"",_xlfn.IFNA(VLOOKUP($B1151,'Node Details'!$B:$U,C$1,0),"Check"),"")</f>
        <v>S8P100102-S8P100106</v>
      </c>
      <c r="D1151" s="39" t="str">
        <f>IF($B1151&lt;&gt;"",_xlfn.IFNA(VLOOKUP($B1151,'Node Details'!$B:$U,D$1,0),"Check"),"")</f>
        <v>S8P</v>
      </c>
      <c r="E1151" s="39" t="str">
        <f>IF($B1151&lt;&gt;"",_xlfn.IFNA(VLOOKUP($B1151,'Node Details'!$B:$U,E$1,0),"Check"),"")</f>
        <v>Airtel</v>
      </c>
      <c r="F1151" s="85">
        <v>45169</v>
      </c>
      <c r="G1151" s="82"/>
      <c r="H1151" s="39" t="s">
        <v>2829</v>
      </c>
      <c r="I1151" s="39">
        <v>1</v>
      </c>
      <c r="J1151" s="38">
        <v>50</v>
      </c>
      <c r="K1151" s="39">
        <f t="shared" si="119"/>
        <v>50</v>
      </c>
      <c r="L1151" s="64">
        <v>45101.630104166667</v>
      </c>
      <c r="M1151" s="82"/>
      <c r="N1151" s="98" t="s">
        <v>1001</v>
      </c>
      <c r="O1151" s="99">
        <v>45114</v>
      </c>
      <c r="P1151" s="38">
        <f t="shared" si="120"/>
        <v>50</v>
      </c>
      <c r="Q1151" s="38">
        <f t="shared" si="121"/>
        <v>50</v>
      </c>
      <c r="R1151" s="38"/>
      <c r="S1151" s="25" t="s">
        <v>1002</v>
      </c>
      <c r="T1151" s="100">
        <v>45190</v>
      </c>
      <c r="U1151" s="38">
        <f t="shared" si="122"/>
        <v>50</v>
      </c>
      <c r="V1151" s="38">
        <f t="shared" si="123"/>
        <v>1</v>
      </c>
      <c r="W1151" s="82">
        <f t="shared" si="124"/>
        <v>50</v>
      </c>
      <c r="X1151" s="98" t="s">
        <v>2834</v>
      </c>
      <c r="Y1151" s="98" t="s">
        <v>89</v>
      </c>
      <c r="Z1151" s="72"/>
      <c r="AA1151" s="72"/>
      <c r="AB1151" t="s">
        <v>1003</v>
      </c>
      <c r="AC1151" s="72" t="s">
        <v>101</v>
      </c>
    </row>
    <row r="1152" spans="1:29" ht="15" customHeight="1">
      <c r="A1152" s="38">
        <f t="shared" si="125"/>
        <v>1150</v>
      </c>
      <c r="B1152" s="82" t="s">
        <v>1102</v>
      </c>
      <c r="C1152" s="39" t="str">
        <f>IF($B1152&lt;&gt;"",_xlfn.IFNA(VLOOKUP($B1152,'Node Details'!$B:$U,C$1,0),"Check"),"")</f>
        <v>000000S8P-0000S8P16</v>
      </c>
      <c r="D1152" s="39" t="str">
        <f>IF($B1152&lt;&gt;"",_xlfn.IFNA(VLOOKUP($B1152,'Node Details'!$B:$U,D$1,0),"Check"),"")</f>
        <v>S8P</v>
      </c>
      <c r="E1152" s="39" t="str">
        <f>IF($B1152&lt;&gt;"",_xlfn.IFNA(VLOOKUP($B1152,'Node Details'!$B:$U,E$1,0),"Check"),"")</f>
        <v>Airtel</v>
      </c>
      <c r="F1152" s="85">
        <v>45169</v>
      </c>
      <c r="G1152" s="82"/>
      <c r="H1152" s="39" t="s">
        <v>2829</v>
      </c>
      <c r="I1152" s="39">
        <v>1</v>
      </c>
      <c r="J1152" s="38">
        <v>50</v>
      </c>
      <c r="K1152" s="39">
        <f t="shared" si="119"/>
        <v>50</v>
      </c>
      <c r="L1152" s="64">
        <v>45096.592002314806</v>
      </c>
      <c r="M1152" s="82"/>
      <c r="N1152" s="98" t="s">
        <v>1001</v>
      </c>
      <c r="O1152" s="99">
        <v>45114</v>
      </c>
      <c r="P1152" s="38">
        <f t="shared" si="120"/>
        <v>50</v>
      </c>
      <c r="Q1152" s="38">
        <f t="shared" si="121"/>
        <v>50</v>
      </c>
      <c r="R1152" s="38"/>
      <c r="S1152" s="25" t="s">
        <v>1002</v>
      </c>
      <c r="T1152" s="100">
        <v>45190</v>
      </c>
      <c r="U1152" s="38">
        <f t="shared" si="122"/>
        <v>50</v>
      </c>
      <c r="V1152" s="38">
        <f t="shared" si="123"/>
        <v>1</v>
      </c>
      <c r="W1152" s="82">
        <f t="shared" si="124"/>
        <v>50</v>
      </c>
      <c r="X1152" s="98" t="s">
        <v>2834</v>
      </c>
      <c r="Y1152" s="98" t="s">
        <v>89</v>
      </c>
      <c r="Z1152" s="72"/>
      <c r="AA1152" s="72"/>
      <c r="AB1152" t="s">
        <v>1003</v>
      </c>
      <c r="AC1152" s="72" t="s">
        <v>101</v>
      </c>
    </row>
    <row r="1153" spans="1:29" ht="15" customHeight="1">
      <c r="A1153" s="38">
        <f t="shared" si="125"/>
        <v>1151</v>
      </c>
      <c r="B1153" s="82" t="s">
        <v>2455</v>
      </c>
      <c r="C1153" s="39" t="str">
        <f>IF($B1153&lt;&gt;"",_xlfn.IFNA(VLOOKUP($B1153,'Node Details'!$B:$U,C$1,0),"Check"),"")</f>
        <v>0000S8P11-S8P110105</v>
      </c>
      <c r="D1153" s="39" t="str">
        <f>IF($B1153&lt;&gt;"",_xlfn.IFNA(VLOOKUP($B1153,'Node Details'!$B:$U,D$1,0),"Check"),"")</f>
        <v>S8P</v>
      </c>
      <c r="E1153" s="39" t="str">
        <f>IF($B1153&lt;&gt;"",_xlfn.IFNA(VLOOKUP($B1153,'Node Details'!$B:$U,E$1,0),"Check"),"")</f>
        <v>Airtel</v>
      </c>
      <c r="F1153" s="85">
        <v>45169</v>
      </c>
      <c r="G1153" s="82"/>
      <c r="H1153" s="39" t="s">
        <v>2829</v>
      </c>
      <c r="I1153" s="39">
        <v>1</v>
      </c>
      <c r="J1153" s="38">
        <v>50</v>
      </c>
      <c r="K1153" s="39">
        <f t="shared" si="119"/>
        <v>50</v>
      </c>
      <c r="L1153" s="64">
        <v>45096.58320601852</v>
      </c>
      <c r="M1153" s="82"/>
      <c r="N1153" s="98" t="s">
        <v>1001</v>
      </c>
      <c r="O1153" s="99">
        <v>45114</v>
      </c>
      <c r="P1153" s="38">
        <f t="shared" si="120"/>
        <v>50</v>
      </c>
      <c r="Q1153" s="38">
        <f t="shared" si="121"/>
        <v>50</v>
      </c>
      <c r="R1153" s="38"/>
      <c r="S1153" s="25" t="s">
        <v>1002</v>
      </c>
      <c r="T1153" s="100">
        <v>45190</v>
      </c>
      <c r="U1153" s="38">
        <f t="shared" si="122"/>
        <v>50</v>
      </c>
      <c r="V1153" s="38">
        <f t="shared" si="123"/>
        <v>1</v>
      </c>
      <c r="W1153" s="82">
        <f t="shared" si="124"/>
        <v>50</v>
      </c>
      <c r="X1153" s="98" t="s">
        <v>2834</v>
      </c>
      <c r="Y1153" s="98" t="s">
        <v>89</v>
      </c>
      <c r="Z1153" s="72"/>
      <c r="AA1153" s="72"/>
      <c r="AB1153" t="s">
        <v>1003</v>
      </c>
      <c r="AC1153" s="72" t="s">
        <v>101</v>
      </c>
    </row>
    <row r="1154" spans="1:29" ht="15" customHeight="1">
      <c r="A1154" s="38">
        <f t="shared" si="125"/>
        <v>1152</v>
      </c>
      <c r="B1154" s="82" t="s">
        <v>2456</v>
      </c>
      <c r="C1154" s="39" t="str">
        <f>IF($B1154&lt;&gt;"",_xlfn.IFNA(VLOOKUP($B1154,'Node Details'!$B:$U,C$1,0),"Check"),"")</f>
        <v>0000S8P11-S8P110105</v>
      </c>
      <c r="D1154" s="39" t="str">
        <f>IF($B1154&lt;&gt;"",_xlfn.IFNA(VLOOKUP($B1154,'Node Details'!$B:$U,D$1,0),"Check"),"")</f>
        <v>S8P</v>
      </c>
      <c r="E1154" s="39" t="str">
        <f>IF($B1154&lt;&gt;"",_xlfn.IFNA(VLOOKUP($B1154,'Node Details'!$B:$U,E$1,0),"Check"),"")</f>
        <v>Airtel</v>
      </c>
      <c r="F1154" s="85">
        <v>45169</v>
      </c>
      <c r="G1154" s="82"/>
      <c r="H1154" s="39" t="s">
        <v>2829</v>
      </c>
      <c r="I1154" s="39">
        <v>1</v>
      </c>
      <c r="J1154" s="38">
        <v>50</v>
      </c>
      <c r="K1154" s="39">
        <f t="shared" si="119"/>
        <v>50</v>
      </c>
      <c r="L1154" s="64">
        <v>45096.58320601852</v>
      </c>
      <c r="M1154" s="82"/>
      <c r="N1154" s="98" t="s">
        <v>1001</v>
      </c>
      <c r="O1154" s="99">
        <v>45114</v>
      </c>
      <c r="P1154" s="38">
        <f t="shared" si="120"/>
        <v>50</v>
      </c>
      <c r="Q1154" s="38">
        <f t="shared" si="121"/>
        <v>50</v>
      </c>
      <c r="R1154" s="38"/>
      <c r="S1154" s="25" t="s">
        <v>1002</v>
      </c>
      <c r="T1154" s="100">
        <v>45190</v>
      </c>
      <c r="U1154" s="38">
        <f t="shared" si="122"/>
        <v>50</v>
      </c>
      <c r="V1154" s="38">
        <f t="shared" si="123"/>
        <v>1</v>
      </c>
      <c r="W1154" s="82">
        <f t="shared" si="124"/>
        <v>50</v>
      </c>
      <c r="X1154" s="98" t="s">
        <v>2834</v>
      </c>
      <c r="Y1154" s="98" t="s">
        <v>89</v>
      </c>
      <c r="Z1154" s="72"/>
      <c r="AA1154" s="72"/>
      <c r="AB1154" t="s">
        <v>1003</v>
      </c>
      <c r="AC1154" s="72" t="s">
        <v>101</v>
      </c>
    </row>
    <row r="1155" spans="1:29" ht="15" customHeight="1">
      <c r="A1155" s="38">
        <f t="shared" si="125"/>
        <v>1153</v>
      </c>
      <c r="B1155" s="82" t="s">
        <v>2458</v>
      </c>
      <c r="C1155" s="39" t="str">
        <f>IF($B1155&lt;&gt;"",_xlfn.IFNA(VLOOKUP($B1155,'Node Details'!$B:$U,C$1,0),"Check"),"")</f>
        <v>0000S8P11-S8P110105</v>
      </c>
      <c r="D1155" s="39" t="str">
        <f>IF($B1155&lt;&gt;"",_xlfn.IFNA(VLOOKUP($B1155,'Node Details'!$B:$U,D$1,0),"Check"),"")</f>
        <v>S8P</v>
      </c>
      <c r="E1155" s="39" t="str">
        <f>IF($B1155&lt;&gt;"",_xlfn.IFNA(VLOOKUP($B1155,'Node Details'!$B:$U,E$1,0),"Check"),"")</f>
        <v>Airtel</v>
      </c>
      <c r="F1155" s="85">
        <v>45169</v>
      </c>
      <c r="G1155" s="82"/>
      <c r="H1155" s="39" t="s">
        <v>2829</v>
      </c>
      <c r="I1155" s="39">
        <v>1</v>
      </c>
      <c r="J1155" s="38">
        <v>50</v>
      </c>
      <c r="K1155" s="39">
        <f t="shared" ref="K1155:K1218" si="126">IF(I1155&lt;&gt;"",J1155*I1155,0)</f>
        <v>50</v>
      </c>
      <c r="L1155" s="64">
        <v>45096.58320601852</v>
      </c>
      <c r="M1155" s="82"/>
      <c r="N1155" s="98" t="s">
        <v>1001</v>
      </c>
      <c r="O1155" s="99">
        <v>45114</v>
      </c>
      <c r="P1155" s="38">
        <f t="shared" ref="P1155:P1218" si="127">J1155</f>
        <v>50</v>
      </c>
      <c r="Q1155" s="38">
        <f t="shared" ref="Q1155:Q1218" si="128">P1155*I1155</f>
        <v>50</v>
      </c>
      <c r="R1155" s="38"/>
      <c r="S1155" s="25" t="s">
        <v>1002</v>
      </c>
      <c r="T1155" s="100">
        <v>45190</v>
      </c>
      <c r="U1155" s="38">
        <f t="shared" ref="U1155:U1218" si="129">J1155</f>
        <v>50</v>
      </c>
      <c r="V1155" s="38">
        <f t="shared" ref="V1155:V1218" si="130">I1155</f>
        <v>1</v>
      </c>
      <c r="W1155" s="82">
        <f t="shared" ref="W1155:W1218" si="131">IF(V1155&lt;&gt;"",V1155*U1155,0)</f>
        <v>50</v>
      </c>
      <c r="X1155" s="98" t="s">
        <v>2834</v>
      </c>
      <c r="Y1155" s="98" t="s">
        <v>89</v>
      </c>
      <c r="Z1155" s="72"/>
      <c r="AA1155" s="72"/>
      <c r="AB1155" t="s">
        <v>1003</v>
      </c>
      <c r="AC1155" s="72" t="s">
        <v>101</v>
      </c>
    </row>
    <row r="1156" spans="1:29" ht="15" customHeight="1">
      <c r="A1156" s="38">
        <f t="shared" ref="A1156:A1219" si="132">A1155+1</f>
        <v>1154</v>
      </c>
      <c r="B1156" s="82" t="s">
        <v>2460</v>
      </c>
      <c r="C1156" s="39" t="str">
        <f>IF($B1156&lt;&gt;"",_xlfn.IFNA(VLOOKUP($B1156,'Node Details'!$B:$U,C$1,0),"Check"),"")</f>
        <v>0000S8P11-S8P110105</v>
      </c>
      <c r="D1156" s="39" t="str">
        <f>IF($B1156&lt;&gt;"",_xlfn.IFNA(VLOOKUP($B1156,'Node Details'!$B:$U,D$1,0),"Check"),"")</f>
        <v>S8P</v>
      </c>
      <c r="E1156" s="39" t="str">
        <f>IF($B1156&lt;&gt;"",_xlfn.IFNA(VLOOKUP($B1156,'Node Details'!$B:$U,E$1,0),"Check"),"")</f>
        <v>Airtel</v>
      </c>
      <c r="F1156" s="85">
        <v>45169</v>
      </c>
      <c r="G1156" s="82"/>
      <c r="H1156" s="39" t="s">
        <v>2829</v>
      </c>
      <c r="I1156" s="39">
        <v>1</v>
      </c>
      <c r="J1156" s="38">
        <v>50</v>
      </c>
      <c r="K1156" s="39">
        <f t="shared" si="126"/>
        <v>50</v>
      </c>
      <c r="L1156" s="64">
        <v>45096.58320601852</v>
      </c>
      <c r="M1156" s="82"/>
      <c r="N1156" s="98" t="s">
        <v>1001</v>
      </c>
      <c r="O1156" s="99">
        <v>45114</v>
      </c>
      <c r="P1156" s="38">
        <f t="shared" si="127"/>
        <v>50</v>
      </c>
      <c r="Q1156" s="38">
        <f t="shared" si="128"/>
        <v>50</v>
      </c>
      <c r="R1156" s="38"/>
      <c r="S1156" s="25" t="s">
        <v>1002</v>
      </c>
      <c r="T1156" s="100">
        <v>45190</v>
      </c>
      <c r="U1156" s="38">
        <f t="shared" si="129"/>
        <v>50</v>
      </c>
      <c r="V1156" s="38">
        <f t="shared" si="130"/>
        <v>1</v>
      </c>
      <c r="W1156" s="82">
        <f t="shared" si="131"/>
        <v>50</v>
      </c>
      <c r="X1156" s="98" t="s">
        <v>2834</v>
      </c>
      <c r="Y1156" s="98" t="s">
        <v>89</v>
      </c>
      <c r="Z1156" s="72"/>
      <c r="AA1156" s="72"/>
      <c r="AB1156" t="s">
        <v>1003</v>
      </c>
      <c r="AC1156" s="72" t="s">
        <v>101</v>
      </c>
    </row>
    <row r="1157" spans="1:29" ht="15" customHeight="1">
      <c r="A1157" s="38">
        <f t="shared" si="132"/>
        <v>1155</v>
      </c>
      <c r="B1157" s="82" t="s">
        <v>1104</v>
      </c>
      <c r="C1157" s="39" t="str">
        <f>IF($B1157&lt;&gt;"",_xlfn.IFNA(VLOOKUP($B1157,'Node Details'!$B:$U,C$1,0),"Check"),"")</f>
        <v>0000S8P11-S8P110105</v>
      </c>
      <c r="D1157" s="39" t="str">
        <f>IF($B1157&lt;&gt;"",_xlfn.IFNA(VLOOKUP($B1157,'Node Details'!$B:$U,D$1,0),"Check"),"")</f>
        <v>S8P</v>
      </c>
      <c r="E1157" s="39" t="str">
        <f>IF($B1157&lt;&gt;"",_xlfn.IFNA(VLOOKUP($B1157,'Node Details'!$B:$U,E$1,0),"Check"),"")</f>
        <v>Airtel</v>
      </c>
      <c r="F1157" s="85">
        <v>45169</v>
      </c>
      <c r="G1157" s="82"/>
      <c r="H1157" s="39" t="s">
        <v>2829</v>
      </c>
      <c r="I1157" s="39">
        <v>1</v>
      </c>
      <c r="J1157" s="38">
        <v>50</v>
      </c>
      <c r="K1157" s="39">
        <f t="shared" si="126"/>
        <v>50</v>
      </c>
      <c r="L1157" s="64">
        <v>45096.58320601852</v>
      </c>
      <c r="M1157" s="82"/>
      <c r="N1157" s="98" t="s">
        <v>1001</v>
      </c>
      <c r="O1157" s="99">
        <v>45114</v>
      </c>
      <c r="P1157" s="38">
        <f t="shared" si="127"/>
        <v>50</v>
      </c>
      <c r="Q1157" s="38">
        <f t="shared" si="128"/>
        <v>50</v>
      </c>
      <c r="R1157" s="38"/>
      <c r="S1157" s="25" t="s">
        <v>1002</v>
      </c>
      <c r="T1157" s="100">
        <v>45190</v>
      </c>
      <c r="U1157" s="38">
        <f t="shared" si="129"/>
        <v>50</v>
      </c>
      <c r="V1157" s="38">
        <f t="shared" si="130"/>
        <v>1</v>
      </c>
      <c r="W1157" s="82">
        <f t="shared" si="131"/>
        <v>50</v>
      </c>
      <c r="X1157" s="98" t="s">
        <v>2834</v>
      </c>
      <c r="Y1157" s="98" t="s">
        <v>89</v>
      </c>
      <c r="Z1157" s="72"/>
      <c r="AA1157" s="72"/>
      <c r="AB1157" t="s">
        <v>1003</v>
      </c>
      <c r="AC1157" s="72" t="s">
        <v>101</v>
      </c>
    </row>
    <row r="1158" spans="1:29" ht="15" customHeight="1">
      <c r="A1158" s="38">
        <f t="shared" si="132"/>
        <v>1156</v>
      </c>
      <c r="B1158" s="82" t="s">
        <v>1107</v>
      </c>
      <c r="C1158" s="39" t="str">
        <f>IF($B1158&lt;&gt;"",_xlfn.IFNA(VLOOKUP($B1158,'Node Details'!$B:$U,C$1,0),"Check"),"")</f>
        <v>0000S8P11-S8P110106</v>
      </c>
      <c r="D1158" s="39" t="str">
        <f>IF($B1158&lt;&gt;"",_xlfn.IFNA(VLOOKUP($B1158,'Node Details'!$B:$U,D$1,0),"Check"),"")</f>
        <v>S8P</v>
      </c>
      <c r="E1158" s="39" t="str">
        <f>IF($B1158&lt;&gt;"",_xlfn.IFNA(VLOOKUP($B1158,'Node Details'!$B:$U,E$1,0),"Check"),"")</f>
        <v>Airtel</v>
      </c>
      <c r="F1158" s="85">
        <v>45169</v>
      </c>
      <c r="G1158" s="82"/>
      <c r="H1158" s="39" t="s">
        <v>2829</v>
      </c>
      <c r="I1158" s="39">
        <v>1</v>
      </c>
      <c r="J1158" s="38">
        <v>50</v>
      </c>
      <c r="K1158" s="39">
        <f t="shared" si="126"/>
        <v>50</v>
      </c>
      <c r="L1158" s="64">
        <v>45100.583344907413</v>
      </c>
      <c r="M1158" s="82"/>
      <c r="N1158" s="98" t="s">
        <v>1001</v>
      </c>
      <c r="O1158" s="99">
        <v>45114</v>
      </c>
      <c r="P1158" s="38">
        <f t="shared" si="127"/>
        <v>50</v>
      </c>
      <c r="Q1158" s="38">
        <f t="shared" si="128"/>
        <v>50</v>
      </c>
      <c r="R1158" s="38"/>
      <c r="S1158" s="25" t="s">
        <v>1002</v>
      </c>
      <c r="T1158" s="100">
        <v>45190</v>
      </c>
      <c r="U1158" s="38">
        <f t="shared" si="129"/>
        <v>50</v>
      </c>
      <c r="V1158" s="38">
        <f t="shared" si="130"/>
        <v>1</v>
      </c>
      <c r="W1158" s="82">
        <f t="shared" si="131"/>
        <v>50</v>
      </c>
      <c r="X1158" s="98" t="s">
        <v>2834</v>
      </c>
      <c r="Y1158" s="98" t="s">
        <v>89</v>
      </c>
      <c r="Z1158" s="72"/>
      <c r="AA1158" s="72"/>
      <c r="AB1158" t="s">
        <v>1003</v>
      </c>
      <c r="AC1158" s="72" t="s">
        <v>101</v>
      </c>
    </row>
    <row r="1159" spans="1:29" ht="15" customHeight="1">
      <c r="A1159" s="38">
        <f t="shared" si="132"/>
        <v>1157</v>
      </c>
      <c r="B1159" s="82" t="s">
        <v>1013</v>
      </c>
      <c r="C1159" s="39" t="str">
        <f>IF($B1159&lt;&gt;"",_xlfn.IFNA(VLOOKUP($B1159,'Node Details'!$B:$U,C$1,0),"Check"),"")</f>
        <v>000000S8P-0000S8P12</v>
      </c>
      <c r="D1159" s="39" t="str">
        <f>IF($B1159&lt;&gt;"",_xlfn.IFNA(VLOOKUP($B1159,'Node Details'!$B:$U,D$1,0),"Check"),"")</f>
        <v>S8P</v>
      </c>
      <c r="E1159" s="39" t="str">
        <f>IF($B1159&lt;&gt;"",_xlfn.IFNA(VLOOKUP($B1159,'Node Details'!$B:$U,E$1,0),"Check"),"")</f>
        <v>Airtel</v>
      </c>
      <c r="F1159" s="85">
        <v>45169</v>
      </c>
      <c r="G1159" s="82"/>
      <c r="H1159" s="39" t="s">
        <v>2829</v>
      </c>
      <c r="I1159" s="39">
        <v>1</v>
      </c>
      <c r="J1159" s="38">
        <v>50</v>
      </c>
      <c r="K1159" s="39">
        <f t="shared" si="126"/>
        <v>50</v>
      </c>
      <c r="L1159" s="64">
        <v>45097.64402777778</v>
      </c>
      <c r="M1159" s="82"/>
      <c r="N1159" s="98" t="s">
        <v>1001</v>
      </c>
      <c r="O1159" s="99">
        <v>45114</v>
      </c>
      <c r="P1159" s="38">
        <f t="shared" si="127"/>
        <v>50</v>
      </c>
      <c r="Q1159" s="38">
        <f t="shared" si="128"/>
        <v>50</v>
      </c>
      <c r="R1159" s="38"/>
      <c r="S1159" s="25" t="s">
        <v>1002</v>
      </c>
      <c r="T1159" s="100">
        <v>45190</v>
      </c>
      <c r="U1159" s="38">
        <f t="shared" si="129"/>
        <v>50</v>
      </c>
      <c r="V1159" s="38">
        <f t="shared" si="130"/>
        <v>1</v>
      </c>
      <c r="W1159" s="82">
        <f t="shared" si="131"/>
        <v>50</v>
      </c>
      <c r="X1159" s="98" t="s">
        <v>2834</v>
      </c>
      <c r="Y1159" s="98" t="s">
        <v>89</v>
      </c>
      <c r="Z1159" s="72"/>
      <c r="AA1159" s="72"/>
      <c r="AB1159" t="s">
        <v>1003</v>
      </c>
      <c r="AC1159" s="72" t="s">
        <v>101</v>
      </c>
    </row>
    <row r="1160" spans="1:29" ht="15" customHeight="1">
      <c r="A1160" s="38">
        <f t="shared" si="132"/>
        <v>1158</v>
      </c>
      <c r="B1160" s="82" t="s">
        <v>2462</v>
      </c>
      <c r="C1160" s="39" t="str">
        <f>IF($B1160&lt;&gt;"",_xlfn.IFNA(VLOOKUP($B1160,'Node Details'!$B:$U,C$1,0),"Check"),"")</f>
        <v>0000S8P12-S8P120104</v>
      </c>
      <c r="D1160" s="39" t="str">
        <f>IF($B1160&lt;&gt;"",_xlfn.IFNA(VLOOKUP($B1160,'Node Details'!$B:$U,D$1,0),"Check"),"")</f>
        <v>S8P</v>
      </c>
      <c r="E1160" s="39" t="str">
        <f>IF($B1160&lt;&gt;"",_xlfn.IFNA(VLOOKUP($B1160,'Node Details'!$B:$U,E$1,0),"Check"),"")</f>
        <v>Airtel</v>
      </c>
      <c r="F1160" s="85">
        <v>45169</v>
      </c>
      <c r="G1160" s="82"/>
      <c r="H1160" s="39" t="s">
        <v>2829</v>
      </c>
      <c r="I1160" s="39">
        <v>1</v>
      </c>
      <c r="J1160" s="38">
        <v>50</v>
      </c>
      <c r="K1160" s="39">
        <f t="shared" si="126"/>
        <v>50</v>
      </c>
      <c r="L1160" s="64">
        <v>45097.64402777778</v>
      </c>
      <c r="M1160" s="82"/>
      <c r="N1160" s="98" t="s">
        <v>1001</v>
      </c>
      <c r="O1160" s="99">
        <v>45114</v>
      </c>
      <c r="P1160" s="38">
        <f t="shared" si="127"/>
        <v>50</v>
      </c>
      <c r="Q1160" s="38">
        <f t="shared" si="128"/>
        <v>50</v>
      </c>
      <c r="R1160" s="38"/>
      <c r="S1160" s="25" t="s">
        <v>1002</v>
      </c>
      <c r="T1160" s="100">
        <v>45190</v>
      </c>
      <c r="U1160" s="38">
        <f t="shared" si="129"/>
        <v>50</v>
      </c>
      <c r="V1160" s="38">
        <f t="shared" si="130"/>
        <v>1</v>
      </c>
      <c r="W1160" s="82">
        <f t="shared" si="131"/>
        <v>50</v>
      </c>
      <c r="X1160" s="98" t="s">
        <v>2834</v>
      </c>
      <c r="Y1160" s="98" t="s">
        <v>89</v>
      </c>
      <c r="Z1160" s="72"/>
      <c r="AA1160" s="72"/>
      <c r="AB1160" t="s">
        <v>1003</v>
      </c>
      <c r="AC1160" s="72" t="s">
        <v>101</v>
      </c>
    </row>
    <row r="1161" spans="1:29" ht="15" customHeight="1">
      <c r="A1161" s="38">
        <f t="shared" si="132"/>
        <v>1159</v>
      </c>
      <c r="B1161" s="82" t="s">
        <v>2463</v>
      </c>
      <c r="C1161" s="39" t="str">
        <f>IF($B1161&lt;&gt;"",_xlfn.IFNA(VLOOKUP($B1161,'Node Details'!$B:$U,C$1,0),"Check"),"")</f>
        <v>0000S8P12-S8P120104</v>
      </c>
      <c r="D1161" s="39" t="str">
        <f>IF($B1161&lt;&gt;"",_xlfn.IFNA(VLOOKUP($B1161,'Node Details'!$B:$U,D$1,0),"Check"),"")</f>
        <v>S8P</v>
      </c>
      <c r="E1161" s="39" t="str">
        <f>IF($B1161&lt;&gt;"",_xlfn.IFNA(VLOOKUP($B1161,'Node Details'!$B:$U,E$1,0),"Check"),"")</f>
        <v>Airtel</v>
      </c>
      <c r="F1161" s="85">
        <v>45169</v>
      </c>
      <c r="G1161" s="82"/>
      <c r="H1161" s="39" t="s">
        <v>2829</v>
      </c>
      <c r="I1161" s="39">
        <v>1</v>
      </c>
      <c r="J1161" s="38">
        <v>50</v>
      </c>
      <c r="K1161" s="39">
        <f t="shared" si="126"/>
        <v>50</v>
      </c>
      <c r="L1161" s="64">
        <v>45097.64402777778</v>
      </c>
      <c r="M1161" s="82"/>
      <c r="N1161" s="98" t="s">
        <v>1001</v>
      </c>
      <c r="O1161" s="99">
        <v>45114</v>
      </c>
      <c r="P1161" s="38">
        <f t="shared" si="127"/>
        <v>50</v>
      </c>
      <c r="Q1161" s="38">
        <f t="shared" si="128"/>
        <v>50</v>
      </c>
      <c r="R1161" s="38"/>
      <c r="S1161" s="25" t="s">
        <v>1002</v>
      </c>
      <c r="T1161" s="100">
        <v>45190</v>
      </c>
      <c r="U1161" s="38">
        <f t="shared" si="129"/>
        <v>50</v>
      </c>
      <c r="V1161" s="38">
        <f t="shared" si="130"/>
        <v>1</v>
      </c>
      <c r="W1161" s="82">
        <f t="shared" si="131"/>
        <v>50</v>
      </c>
      <c r="X1161" s="98" t="s">
        <v>2834</v>
      </c>
      <c r="Y1161" s="98" t="s">
        <v>89</v>
      </c>
      <c r="Z1161" s="72"/>
      <c r="AA1161" s="72"/>
      <c r="AB1161" t="s">
        <v>1003</v>
      </c>
      <c r="AC1161" s="72" t="s">
        <v>101</v>
      </c>
    </row>
    <row r="1162" spans="1:29" ht="15" customHeight="1">
      <c r="A1162" s="38">
        <f t="shared" si="132"/>
        <v>1160</v>
      </c>
      <c r="B1162" s="82" t="s">
        <v>1113</v>
      </c>
      <c r="C1162" s="39" t="str">
        <f>IF($B1162&lt;&gt;"",_xlfn.IFNA(VLOOKUP($B1162,'Node Details'!$B:$U,C$1,0),"Check"),"")</f>
        <v>0000S8P12-S8P120104</v>
      </c>
      <c r="D1162" s="39" t="str">
        <f>IF($B1162&lt;&gt;"",_xlfn.IFNA(VLOOKUP($B1162,'Node Details'!$B:$U,D$1,0),"Check"),"")</f>
        <v>S8P</v>
      </c>
      <c r="E1162" s="39" t="str">
        <f>IF($B1162&lt;&gt;"",_xlfn.IFNA(VLOOKUP($B1162,'Node Details'!$B:$U,E$1,0),"Check"),"")</f>
        <v>Airtel</v>
      </c>
      <c r="F1162" s="85">
        <v>45169</v>
      </c>
      <c r="G1162" s="82"/>
      <c r="H1162" s="39" t="s">
        <v>2829</v>
      </c>
      <c r="I1162" s="39">
        <v>1</v>
      </c>
      <c r="J1162" s="38">
        <v>50</v>
      </c>
      <c r="K1162" s="39">
        <f t="shared" si="126"/>
        <v>50</v>
      </c>
      <c r="L1162" s="64">
        <v>45097.64402777778</v>
      </c>
      <c r="M1162" s="82"/>
      <c r="N1162" s="98" t="s">
        <v>1001</v>
      </c>
      <c r="O1162" s="99">
        <v>45114</v>
      </c>
      <c r="P1162" s="38">
        <f t="shared" si="127"/>
        <v>50</v>
      </c>
      <c r="Q1162" s="38">
        <f t="shared" si="128"/>
        <v>50</v>
      </c>
      <c r="R1162" s="38"/>
      <c r="S1162" s="25" t="s">
        <v>1002</v>
      </c>
      <c r="T1162" s="100">
        <v>45190</v>
      </c>
      <c r="U1162" s="38">
        <f t="shared" si="129"/>
        <v>50</v>
      </c>
      <c r="V1162" s="38">
        <f t="shared" si="130"/>
        <v>1</v>
      </c>
      <c r="W1162" s="82">
        <f t="shared" si="131"/>
        <v>50</v>
      </c>
      <c r="X1162" s="98" t="s">
        <v>2834</v>
      </c>
      <c r="Y1162" s="98" t="s">
        <v>89</v>
      </c>
      <c r="Z1162" s="72"/>
      <c r="AA1162" s="72"/>
      <c r="AB1162" t="s">
        <v>1003</v>
      </c>
      <c r="AC1162" s="72" t="s">
        <v>101</v>
      </c>
    </row>
    <row r="1163" spans="1:29" ht="15" customHeight="1">
      <c r="A1163" s="38">
        <f t="shared" si="132"/>
        <v>1161</v>
      </c>
      <c r="B1163" s="82" t="s">
        <v>1110</v>
      </c>
      <c r="C1163" s="39" t="str">
        <f>IF($B1163&lt;&gt;"",_xlfn.IFNA(VLOOKUP($B1163,'Node Details'!$B:$U,C$1,0),"Check"),"")</f>
        <v>0000S8P12-S8P120104</v>
      </c>
      <c r="D1163" s="39" t="str">
        <f>IF($B1163&lt;&gt;"",_xlfn.IFNA(VLOOKUP($B1163,'Node Details'!$B:$U,D$1,0),"Check"),"")</f>
        <v>S8P</v>
      </c>
      <c r="E1163" s="39" t="str">
        <f>IF($B1163&lt;&gt;"",_xlfn.IFNA(VLOOKUP($B1163,'Node Details'!$B:$U,E$1,0),"Check"),"")</f>
        <v>Airtel</v>
      </c>
      <c r="F1163" s="85">
        <v>45169</v>
      </c>
      <c r="G1163" s="82"/>
      <c r="H1163" s="39" t="s">
        <v>2829</v>
      </c>
      <c r="I1163" s="39">
        <v>1</v>
      </c>
      <c r="J1163" s="38">
        <v>50</v>
      </c>
      <c r="K1163" s="39">
        <f t="shared" si="126"/>
        <v>50</v>
      </c>
      <c r="L1163" s="64">
        <v>45097.64402777778</v>
      </c>
      <c r="M1163" s="82"/>
      <c r="N1163" s="98" t="s">
        <v>1001</v>
      </c>
      <c r="O1163" s="99">
        <v>45114</v>
      </c>
      <c r="P1163" s="38">
        <f t="shared" si="127"/>
        <v>50</v>
      </c>
      <c r="Q1163" s="38">
        <f t="shared" si="128"/>
        <v>50</v>
      </c>
      <c r="R1163" s="38"/>
      <c r="S1163" s="25" t="s">
        <v>1002</v>
      </c>
      <c r="T1163" s="100">
        <v>45190</v>
      </c>
      <c r="U1163" s="38">
        <f t="shared" si="129"/>
        <v>50</v>
      </c>
      <c r="V1163" s="38">
        <f t="shared" si="130"/>
        <v>1</v>
      </c>
      <c r="W1163" s="82">
        <f t="shared" si="131"/>
        <v>50</v>
      </c>
      <c r="X1163" s="98" t="s">
        <v>2834</v>
      </c>
      <c r="Y1163" s="98" t="s">
        <v>89</v>
      </c>
      <c r="Z1163" s="72"/>
      <c r="AA1163" s="72"/>
      <c r="AB1163" t="s">
        <v>1003</v>
      </c>
      <c r="AC1163" s="72" t="s">
        <v>101</v>
      </c>
    </row>
    <row r="1164" spans="1:29" ht="15" customHeight="1">
      <c r="A1164" s="38">
        <f t="shared" si="132"/>
        <v>1162</v>
      </c>
      <c r="B1164" s="82" t="s">
        <v>1115</v>
      </c>
      <c r="C1164" s="39" t="str">
        <f>IF($B1164&lt;&gt;"",_xlfn.IFNA(VLOOKUP($B1164,'Node Details'!$B:$U,C$1,0),"Check"),"")</f>
        <v>S8P120103-S8P120105</v>
      </c>
      <c r="D1164" s="39" t="str">
        <f>IF($B1164&lt;&gt;"",_xlfn.IFNA(VLOOKUP($B1164,'Node Details'!$B:$U,D$1,0),"Check"),"")</f>
        <v>S8P</v>
      </c>
      <c r="E1164" s="39" t="str">
        <f>IF($B1164&lt;&gt;"",_xlfn.IFNA(VLOOKUP($B1164,'Node Details'!$B:$U,E$1,0),"Check"),"")</f>
        <v>Airtel</v>
      </c>
      <c r="F1164" s="85">
        <v>45169</v>
      </c>
      <c r="G1164" s="82"/>
      <c r="H1164" s="39" t="s">
        <v>2829</v>
      </c>
      <c r="I1164" s="39">
        <v>1</v>
      </c>
      <c r="J1164" s="38">
        <v>50</v>
      </c>
      <c r="K1164" s="39">
        <f t="shared" si="126"/>
        <v>50</v>
      </c>
      <c r="L1164" s="64">
        <v>45097.789953703701</v>
      </c>
      <c r="M1164" s="82"/>
      <c r="N1164" s="98" t="s">
        <v>1001</v>
      </c>
      <c r="O1164" s="99">
        <v>45114</v>
      </c>
      <c r="P1164" s="38">
        <f t="shared" si="127"/>
        <v>50</v>
      </c>
      <c r="Q1164" s="38">
        <f t="shared" si="128"/>
        <v>50</v>
      </c>
      <c r="R1164" s="38"/>
      <c r="S1164" s="25" t="s">
        <v>1002</v>
      </c>
      <c r="T1164" s="100">
        <v>45190</v>
      </c>
      <c r="U1164" s="38">
        <f t="shared" si="129"/>
        <v>50</v>
      </c>
      <c r="V1164" s="38">
        <f t="shared" si="130"/>
        <v>1</v>
      </c>
      <c r="W1164" s="82">
        <f t="shared" si="131"/>
        <v>50</v>
      </c>
      <c r="X1164" s="98" t="s">
        <v>2834</v>
      </c>
      <c r="Y1164" s="98" t="s">
        <v>89</v>
      </c>
      <c r="Z1164" s="72"/>
      <c r="AA1164" s="72"/>
      <c r="AB1164" t="s">
        <v>1003</v>
      </c>
      <c r="AC1164" s="72" t="s">
        <v>101</v>
      </c>
    </row>
    <row r="1165" spans="1:29" ht="15" customHeight="1">
      <c r="A1165" s="38">
        <f t="shared" si="132"/>
        <v>1163</v>
      </c>
      <c r="B1165" s="82" t="s">
        <v>1118</v>
      </c>
      <c r="C1165" s="39" t="str">
        <f>IF($B1165&lt;&gt;"",_xlfn.IFNA(VLOOKUP($B1165,'Node Details'!$B:$U,C$1,0),"Check"),"")</f>
        <v>000000S8P-0000S8P14</v>
      </c>
      <c r="D1165" s="39" t="str">
        <f>IF($B1165&lt;&gt;"",_xlfn.IFNA(VLOOKUP($B1165,'Node Details'!$B:$U,D$1,0),"Check"),"")</f>
        <v>S8P</v>
      </c>
      <c r="E1165" s="39" t="str">
        <f>IF($B1165&lt;&gt;"",_xlfn.IFNA(VLOOKUP($B1165,'Node Details'!$B:$U,E$1,0),"Check"),"")</f>
        <v>Airtel</v>
      </c>
      <c r="F1165" s="85">
        <v>45169</v>
      </c>
      <c r="G1165" s="82"/>
      <c r="H1165" s="39" t="s">
        <v>2829</v>
      </c>
      <c r="I1165" s="39">
        <v>1</v>
      </c>
      <c r="J1165" s="38">
        <v>50</v>
      </c>
      <c r="K1165" s="39">
        <f t="shared" si="126"/>
        <v>50</v>
      </c>
      <c r="L1165" s="64">
        <v>45062.779027777768</v>
      </c>
      <c r="M1165" s="82"/>
      <c r="N1165" s="98" t="s">
        <v>1001</v>
      </c>
      <c r="O1165" s="99">
        <v>45114</v>
      </c>
      <c r="P1165" s="38">
        <f t="shared" si="127"/>
        <v>50</v>
      </c>
      <c r="Q1165" s="38">
        <f t="shared" si="128"/>
        <v>50</v>
      </c>
      <c r="R1165" s="38"/>
      <c r="S1165" s="25" t="s">
        <v>1002</v>
      </c>
      <c r="T1165" s="100">
        <v>45190</v>
      </c>
      <c r="U1165" s="38">
        <f t="shared" si="129"/>
        <v>50</v>
      </c>
      <c r="V1165" s="38">
        <f t="shared" si="130"/>
        <v>1</v>
      </c>
      <c r="W1165" s="82">
        <f t="shared" si="131"/>
        <v>50</v>
      </c>
      <c r="X1165" s="98" t="s">
        <v>2834</v>
      </c>
      <c r="Y1165" s="98" t="s">
        <v>89</v>
      </c>
      <c r="Z1165" s="72"/>
      <c r="AA1165" s="72"/>
      <c r="AB1165" t="s">
        <v>1003</v>
      </c>
      <c r="AC1165" s="72" t="s">
        <v>101</v>
      </c>
    </row>
    <row r="1166" spans="1:29" ht="15" customHeight="1">
      <c r="A1166" s="38">
        <f t="shared" si="132"/>
        <v>1164</v>
      </c>
      <c r="B1166" s="82" t="s">
        <v>1120</v>
      </c>
      <c r="C1166" s="39" t="str">
        <f>IF($B1166&lt;&gt;"",_xlfn.IFNA(VLOOKUP($B1166,'Node Details'!$B:$U,C$1,0),"Check"),"")</f>
        <v>0000S8P13-S8P130101</v>
      </c>
      <c r="D1166" s="39" t="str">
        <f>IF($B1166&lt;&gt;"",_xlfn.IFNA(VLOOKUP($B1166,'Node Details'!$B:$U,D$1,0),"Check"),"")</f>
        <v>S8P</v>
      </c>
      <c r="E1166" s="39" t="str">
        <f>IF($B1166&lt;&gt;"",_xlfn.IFNA(VLOOKUP($B1166,'Node Details'!$B:$U,E$1,0),"Check"),"")</f>
        <v>Airtel</v>
      </c>
      <c r="F1166" s="85">
        <v>45169</v>
      </c>
      <c r="G1166" s="82"/>
      <c r="H1166" s="39" t="s">
        <v>2829</v>
      </c>
      <c r="I1166" s="39">
        <v>1</v>
      </c>
      <c r="J1166" s="38">
        <v>50</v>
      </c>
      <c r="K1166" s="39">
        <f t="shared" si="126"/>
        <v>50</v>
      </c>
      <c r="L1166" s="64">
        <v>45098.710416666669</v>
      </c>
      <c r="M1166" s="82"/>
      <c r="N1166" s="98" t="s">
        <v>1001</v>
      </c>
      <c r="O1166" s="99">
        <v>45114</v>
      </c>
      <c r="P1166" s="38">
        <f t="shared" si="127"/>
        <v>50</v>
      </c>
      <c r="Q1166" s="38">
        <f t="shared" si="128"/>
        <v>50</v>
      </c>
      <c r="R1166" s="38"/>
      <c r="S1166" s="25" t="s">
        <v>1002</v>
      </c>
      <c r="T1166" s="100">
        <v>45190</v>
      </c>
      <c r="U1166" s="38">
        <f t="shared" si="129"/>
        <v>50</v>
      </c>
      <c r="V1166" s="38">
        <f t="shared" si="130"/>
        <v>1</v>
      </c>
      <c r="W1166" s="82">
        <f t="shared" si="131"/>
        <v>50</v>
      </c>
      <c r="X1166" s="98" t="s">
        <v>2834</v>
      </c>
      <c r="Y1166" s="98" t="s">
        <v>89</v>
      </c>
      <c r="Z1166" s="72"/>
      <c r="AA1166" s="72"/>
      <c r="AB1166" t="s">
        <v>1003</v>
      </c>
      <c r="AC1166" s="72" t="s">
        <v>101</v>
      </c>
    </row>
    <row r="1167" spans="1:29" ht="15" customHeight="1">
      <c r="A1167" s="38">
        <f t="shared" si="132"/>
        <v>1165</v>
      </c>
      <c r="B1167" s="82" t="s">
        <v>997</v>
      </c>
      <c r="C1167" s="39" t="str">
        <f>IF($B1167&lt;&gt;"",_xlfn.IFNA(VLOOKUP($B1167,'Node Details'!$B:$U,C$1,0),"Check"),"")</f>
        <v>000000S8P-0000S8P14</v>
      </c>
      <c r="D1167" s="39" t="str">
        <f>IF($B1167&lt;&gt;"",_xlfn.IFNA(VLOOKUP($B1167,'Node Details'!$B:$U,D$1,0),"Check"),"")</f>
        <v>S8P</v>
      </c>
      <c r="E1167" s="39" t="str">
        <f>IF($B1167&lt;&gt;"",_xlfn.IFNA(VLOOKUP($B1167,'Node Details'!$B:$U,E$1,0),"Check"),"")</f>
        <v>Airtel</v>
      </c>
      <c r="F1167" s="85">
        <v>45169</v>
      </c>
      <c r="G1167" s="82"/>
      <c r="H1167" s="39" t="s">
        <v>2829</v>
      </c>
      <c r="I1167" s="39">
        <v>1</v>
      </c>
      <c r="J1167" s="38">
        <v>50</v>
      </c>
      <c r="K1167" s="39">
        <f t="shared" si="126"/>
        <v>50</v>
      </c>
      <c r="L1167" s="64">
        <v>45062.779027777768</v>
      </c>
      <c r="M1167" s="82"/>
      <c r="N1167" s="98" t="s">
        <v>1001</v>
      </c>
      <c r="O1167" s="99">
        <v>45114</v>
      </c>
      <c r="P1167" s="38">
        <f t="shared" si="127"/>
        <v>50</v>
      </c>
      <c r="Q1167" s="38">
        <f t="shared" si="128"/>
        <v>50</v>
      </c>
      <c r="R1167" s="38"/>
      <c r="S1167" s="25" t="s">
        <v>1002</v>
      </c>
      <c r="T1167" s="100">
        <v>45190</v>
      </c>
      <c r="U1167" s="38">
        <f t="shared" si="129"/>
        <v>50</v>
      </c>
      <c r="V1167" s="38">
        <f t="shared" si="130"/>
        <v>1</v>
      </c>
      <c r="W1167" s="82">
        <f t="shared" si="131"/>
        <v>50</v>
      </c>
      <c r="X1167" s="98" t="s">
        <v>2834</v>
      </c>
      <c r="Y1167" s="98" t="s">
        <v>89</v>
      </c>
      <c r="Z1167" s="72"/>
      <c r="AA1167" s="72"/>
      <c r="AB1167" t="s">
        <v>1003</v>
      </c>
      <c r="AC1167" s="72" t="s">
        <v>101</v>
      </c>
    </row>
    <row r="1168" spans="1:29" ht="15" customHeight="1">
      <c r="A1168" s="38">
        <f t="shared" si="132"/>
        <v>1166</v>
      </c>
      <c r="B1168" s="82" t="s">
        <v>1122</v>
      </c>
      <c r="C1168" s="39" t="str">
        <f>IF($B1168&lt;&gt;"",_xlfn.IFNA(VLOOKUP($B1168,'Node Details'!$B:$U,C$1,0),"Check"),"")</f>
        <v>0000S8P14-S8P140101</v>
      </c>
      <c r="D1168" s="39" t="str">
        <f>IF($B1168&lt;&gt;"",_xlfn.IFNA(VLOOKUP($B1168,'Node Details'!$B:$U,D$1,0),"Check"),"")</f>
        <v>S8P</v>
      </c>
      <c r="E1168" s="39" t="str">
        <f>IF($B1168&lt;&gt;"",_xlfn.IFNA(VLOOKUP($B1168,'Node Details'!$B:$U,E$1,0),"Check"),"")</f>
        <v>Airtel</v>
      </c>
      <c r="F1168" s="85">
        <v>45169</v>
      </c>
      <c r="G1168" s="82"/>
      <c r="H1168" s="39" t="s">
        <v>2829</v>
      </c>
      <c r="I1168" s="39">
        <v>1</v>
      </c>
      <c r="J1168" s="38">
        <v>50</v>
      </c>
      <c r="K1168" s="39">
        <f t="shared" si="126"/>
        <v>50</v>
      </c>
      <c r="L1168" s="64">
        <v>45101.656087962961</v>
      </c>
      <c r="M1168" s="82"/>
      <c r="N1168" s="98" t="s">
        <v>1001</v>
      </c>
      <c r="O1168" s="99">
        <v>45114</v>
      </c>
      <c r="P1168" s="38">
        <f t="shared" si="127"/>
        <v>50</v>
      </c>
      <c r="Q1168" s="38">
        <f t="shared" si="128"/>
        <v>50</v>
      </c>
      <c r="R1168" s="38"/>
      <c r="S1168" s="25" t="s">
        <v>1002</v>
      </c>
      <c r="T1168" s="100">
        <v>45190</v>
      </c>
      <c r="U1168" s="38">
        <f t="shared" si="129"/>
        <v>50</v>
      </c>
      <c r="V1168" s="38">
        <f t="shared" si="130"/>
        <v>1</v>
      </c>
      <c r="W1168" s="82">
        <f t="shared" si="131"/>
        <v>50</v>
      </c>
      <c r="X1168" s="98" t="s">
        <v>2834</v>
      </c>
      <c r="Y1168" s="98" t="s">
        <v>89</v>
      </c>
      <c r="Z1168" s="72"/>
      <c r="AA1168" s="72"/>
      <c r="AB1168" t="s">
        <v>1003</v>
      </c>
      <c r="AC1168" s="72" t="s">
        <v>101</v>
      </c>
    </row>
    <row r="1169" spans="1:29" ht="15" customHeight="1">
      <c r="A1169" s="38">
        <f t="shared" si="132"/>
        <v>1167</v>
      </c>
      <c r="B1169" s="82" t="s">
        <v>1007</v>
      </c>
      <c r="C1169" s="39" t="str">
        <f>IF($B1169&lt;&gt;"",_xlfn.IFNA(VLOOKUP($B1169,'Node Details'!$B:$U,C$1,0),"Check"),"")</f>
        <v>0000S8P03-0000S8P15</v>
      </c>
      <c r="D1169" s="39" t="str">
        <f>IF($B1169&lt;&gt;"",_xlfn.IFNA(VLOOKUP($B1169,'Node Details'!$B:$U,D$1,0),"Check"),"")</f>
        <v>S8P</v>
      </c>
      <c r="E1169" s="39" t="str">
        <f>IF($B1169&lt;&gt;"",_xlfn.IFNA(VLOOKUP($B1169,'Node Details'!$B:$U,E$1,0),"Check"),"")</f>
        <v>Airtel</v>
      </c>
      <c r="F1169" s="85">
        <v>45169</v>
      </c>
      <c r="G1169" s="82"/>
      <c r="H1169" s="39" t="s">
        <v>2829</v>
      </c>
      <c r="I1169" s="39">
        <v>1</v>
      </c>
      <c r="J1169" s="38">
        <v>50</v>
      </c>
      <c r="K1169" s="39">
        <f t="shared" si="126"/>
        <v>50</v>
      </c>
      <c r="L1169" s="64">
        <v>45101.585925925923</v>
      </c>
      <c r="M1169" s="82"/>
      <c r="N1169" s="98" t="s">
        <v>1001</v>
      </c>
      <c r="O1169" s="99">
        <v>45114</v>
      </c>
      <c r="P1169" s="38">
        <f t="shared" si="127"/>
        <v>50</v>
      </c>
      <c r="Q1169" s="38">
        <f t="shared" si="128"/>
        <v>50</v>
      </c>
      <c r="R1169" s="38"/>
      <c r="S1169" s="25" t="s">
        <v>1002</v>
      </c>
      <c r="T1169" s="100">
        <v>45190</v>
      </c>
      <c r="U1169" s="38">
        <f t="shared" si="129"/>
        <v>50</v>
      </c>
      <c r="V1169" s="38">
        <f t="shared" si="130"/>
        <v>1</v>
      </c>
      <c r="W1169" s="82">
        <f t="shared" si="131"/>
        <v>50</v>
      </c>
      <c r="X1169" s="98" t="s">
        <v>2834</v>
      </c>
      <c r="Y1169" s="98" t="s">
        <v>89</v>
      </c>
      <c r="Z1169" s="72"/>
      <c r="AA1169" s="72"/>
      <c r="AB1169" t="s">
        <v>1003</v>
      </c>
      <c r="AC1169" s="72" t="s">
        <v>101</v>
      </c>
    </row>
    <row r="1170" spans="1:29" ht="15" customHeight="1">
      <c r="A1170" s="38">
        <f t="shared" si="132"/>
        <v>1168</v>
      </c>
      <c r="B1170" s="82" t="s">
        <v>1124</v>
      </c>
      <c r="C1170" s="39" t="str">
        <f>IF($B1170&lt;&gt;"",_xlfn.IFNA(VLOOKUP($B1170,'Node Details'!$B:$U,C$1,0),"Check"),"")</f>
        <v>0000S8P15-S8P150101</v>
      </c>
      <c r="D1170" s="39" t="str">
        <f>IF($B1170&lt;&gt;"",_xlfn.IFNA(VLOOKUP($B1170,'Node Details'!$B:$U,D$1,0),"Check"),"")</f>
        <v>S8P</v>
      </c>
      <c r="E1170" s="39" t="str">
        <f>IF($B1170&lt;&gt;"",_xlfn.IFNA(VLOOKUP($B1170,'Node Details'!$B:$U,E$1,0),"Check"),"")</f>
        <v>Airtel</v>
      </c>
      <c r="F1170" s="85">
        <v>45169</v>
      </c>
      <c r="G1170" s="82"/>
      <c r="H1170" s="39" t="s">
        <v>2829</v>
      </c>
      <c r="I1170" s="39">
        <v>1</v>
      </c>
      <c r="J1170" s="38">
        <v>50</v>
      </c>
      <c r="K1170" s="39">
        <f t="shared" si="126"/>
        <v>50</v>
      </c>
      <c r="L1170" s="64">
        <v>45101.585925925923</v>
      </c>
      <c r="M1170" s="82"/>
      <c r="N1170" s="98" t="s">
        <v>1001</v>
      </c>
      <c r="O1170" s="99">
        <v>45114</v>
      </c>
      <c r="P1170" s="38">
        <f t="shared" si="127"/>
        <v>50</v>
      </c>
      <c r="Q1170" s="38">
        <f t="shared" si="128"/>
        <v>50</v>
      </c>
      <c r="R1170" s="38"/>
      <c r="S1170" s="25" t="s">
        <v>1002</v>
      </c>
      <c r="T1170" s="100">
        <v>45190</v>
      </c>
      <c r="U1170" s="38">
        <f t="shared" si="129"/>
        <v>50</v>
      </c>
      <c r="V1170" s="38">
        <f t="shared" si="130"/>
        <v>1</v>
      </c>
      <c r="W1170" s="82">
        <f t="shared" si="131"/>
        <v>50</v>
      </c>
      <c r="X1170" s="98" t="s">
        <v>2834</v>
      </c>
      <c r="Y1170" s="98" t="s">
        <v>89</v>
      </c>
      <c r="Z1170" s="72"/>
      <c r="AA1170" s="72"/>
      <c r="AB1170" t="s">
        <v>1003</v>
      </c>
      <c r="AC1170" s="72" t="s">
        <v>101</v>
      </c>
    </row>
    <row r="1171" spans="1:29" ht="15" customHeight="1">
      <c r="A1171" s="38">
        <f t="shared" si="132"/>
        <v>1169</v>
      </c>
      <c r="B1171" s="82" t="s">
        <v>1010</v>
      </c>
      <c r="C1171" s="39" t="str">
        <f>IF($B1171&lt;&gt;"",_xlfn.IFNA(VLOOKUP($B1171,'Node Details'!$B:$U,C$1,0),"Check"),"")</f>
        <v>000000S8P-0000S8P16</v>
      </c>
      <c r="D1171" s="39" t="str">
        <f>IF($B1171&lt;&gt;"",_xlfn.IFNA(VLOOKUP($B1171,'Node Details'!$B:$U,D$1,0),"Check"),"")</f>
        <v>S8P</v>
      </c>
      <c r="E1171" s="39" t="str">
        <f>IF($B1171&lt;&gt;"",_xlfn.IFNA(VLOOKUP($B1171,'Node Details'!$B:$U,E$1,0),"Check"),"")</f>
        <v>Airtel</v>
      </c>
      <c r="F1171" s="85">
        <v>45169</v>
      </c>
      <c r="G1171" s="82"/>
      <c r="H1171" s="39" t="s">
        <v>2829</v>
      </c>
      <c r="I1171" s="39">
        <v>1</v>
      </c>
      <c r="J1171" s="38">
        <v>50</v>
      </c>
      <c r="K1171" s="39">
        <f t="shared" si="126"/>
        <v>50</v>
      </c>
      <c r="L1171" s="64">
        <v>45096.592002314806</v>
      </c>
      <c r="M1171" s="82"/>
      <c r="N1171" s="98" t="s">
        <v>1001</v>
      </c>
      <c r="O1171" s="99">
        <v>45114</v>
      </c>
      <c r="P1171" s="38">
        <f t="shared" si="127"/>
        <v>50</v>
      </c>
      <c r="Q1171" s="38">
        <f t="shared" si="128"/>
        <v>50</v>
      </c>
      <c r="R1171" s="38"/>
      <c r="S1171" s="25" t="s">
        <v>1002</v>
      </c>
      <c r="T1171" s="100">
        <v>45190</v>
      </c>
      <c r="U1171" s="38">
        <f t="shared" si="129"/>
        <v>50</v>
      </c>
      <c r="V1171" s="38">
        <f t="shared" si="130"/>
        <v>1</v>
      </c>
      <c r="W1171" s="82">
        <f t="shared" si="131"/>
        <v>50</v>
      </c>
      <c r="X1171" s="98" t="s">
        <v>2834</v>
      </c>
      <c r="Y1171" s="98" t="s">
        <v>89</v>
      </c>
      <c r="Z1171" s="72"/>
      <c r="AA1171" s="72"/>
      <c r="AB1171" t="s">
        <v>1003</v>
      </c>
      <c r="AC1171" s="72" t="s">
        <v>101</v>
      </c>
    </row>
    <row r="1172" spans="1:29" ht="15" customHeight="1">
      <c r="A1172" s="38">
        <f t="shared" si="132"/>
        <v>1170</v>
      </c>
      <c r="B1172" s="82" t="s">
        <v>1801</v>
      </c>
      <c r="C1172" s="39" t="str">
        <f>IF($B1172&lt;&gt;"",_xlfn.IFNA(VLOOKUP($B1172,'Node Details'!$B:$U,C$1,0),"Check"),"")</f>
        <v>0000S8P16-S8P160102</v>
      </c>
      <c r="D1172" s="39" t="str">
        <f>IF($B1172&lt;&gt;"",_xlfn.IFNA(VLOOKUP($B1172,'Node Details'!$B:$U,D$1,0),"Check"),"")</f>
        <v>S8P</v>
      </c>
      <c r="E1172" s="39" t="str">
        <f>IF($B1172&lt;&gt;"",_xlfn.IFNA(VLOOKUP($B1172,'Node Details'!$B:$U,E$1,0),"Check"),"")</f>
        <v>Airtel</v>
      </c>
      <c r="F1172" s="85">
        <v>45169</v>
      </c>
      <c r="G1172" s="82"/>
      <c r="H1172" s="39" t="s">
        <v>2829</v>
      </c>
      <c r="I1172" s="39">
        <v>1</v>
      </c>
      <c r="J1172" s="38">
        <v>50</v>
      </c>
      <c r="K1172" s="39">
        <f t="shared" si="126"/>
        <v>50</v>
      </c>
      <c r="L1172" s="64">
        <v>45103.607256944437</v>
      </c>
      <c r="M1172" s="82"/>
      <c r="N1172" s="98" t="s">
        <v>1001</v>
      </c>
      <c r="O1172" s="99">
        <v>45114</v>
      </c>
      <c r="P1172" s="38">
        <f t="shared" si="127"/>
        <v>50</v>
      </c>
      <c r="Q1172" s="38">
        <f t="shared" si="128"/>
        <v>50</v>
      </c>
      <c r="R1172" s="38"/>
      <c r="S1172" s="25" t="s">
        <v>1002</v>
      </c>
      <c r="T1172" s="100">
        <v>45190</v>
      </c>
      <c r="U1172" s="38">
        <f t="shared" si="129"/>
        <v>50</v>
      </c>
      <c r="V1172" s="38">
        <f t="shared" si="130"/>
        <v>1</v>
      </c>
      <c r="W1172" s="82">
        <f t="shared" si="131"/>
        <v>50</v>
      </c>
      <c r="X1172" s="98" t="s">
        <v>2834</v>
      </c>
      <c r="Y1172" s="98" t="s">
        <v>89</v>
      </c>
      <c r="Z1172" s="72"/>
      <c r="AA1172" s="72"/>
      <c r="AB1172" t="s">
        <v>1003</v>
      </c>
      <c r="AC1172" s="72" t="s">
        <v>101</v>
      </c>
    </row>
    <row r="1173" spans="1:29" ht="15" customHeight="1">
      <c r="A1173" s="38">
        <f t="shared" si="132"/>
        <v>1171</v>
      </c>
      <c r="B1173" s="82" t="s">
        <v>1126</v>
      </c>
      <c r="C1173" s="39" t="str">
        <f>IF($B1173&lt;&gt;"",_xlfn.IFNA(VLOOKUP($B1173,'Node Details'!$B:$U,C$1,0),"Check"),"")</f>
        <v>0000S8P16-S8P160102</v>
      </c>
      <c r="D1173" s="39" t="str">
        <f>IF($B1173&lt;&gt;"",_xlfn.IFNA(VLOOKUP($B1173,'Node Details'!$B:$U,D$1,0),"Check"),"")</f>
        <v>S8P</v>
      </c>
      <c r="E1173" s="39" t="str">
        <f>IF($B1173&lt;&gt;"",_xlfn.IFNA(VLOOKUP($B1173,'Node Details'!$B:$U,E$1,0),"Check"),"")</f>
        <v>Airtel</v>
      </c>
      <c r="F1173" s="85">
        <v>45169</v>
      </c>
      <c r="G1173" s="82"/>
      <c r="H1173" s="39" t="s">
        <v>2829</v>
      </c>
      <c r="I1173" s="39">
        <v>1</v>
      </c>
      <c r="J1173" s="38">
        <v>50</v>
      </c>
      <c r="K1173" s="39">
        <f t="shared" si="126"/>
        <v>50</v>
      </c>
      <c r="L1173" s="64">
        <v>45103.607256944437</v>
      </c>
      <c r="M1173" s="82"/>
      <c r="N1173" s="98" t="s">
        <v>1001</v>
      </c>
      <c r="O1173" s="99">
        <v>45114</v>
      </c>
      <c r="P1173" s="38">
        <f t="shared" si="127"/>
        <v>50</v>
      </c>
      <c r="Q1173" s="38">
        <f t="shared" si="128"/>
        <v>50</v>
      </c>
      <c r="R1173" s="38"/>
      <c r="S1173" s="25" t="s">
        <v>1002</v>
      </c>
      <c r="T1173" s="100">
        <v>45190</v>
      </c>
      <c r="U1173" s="38">
        <f t="shared" si="129"/>
        <v>50</v>
      </c>
      <c r="V1173" s="38">
        <f t="shared" si="130"/>
        <v>1</v>
      </c>
      <c r="W1173" s="82">
        <f t="shared" si="131"/>
        <v>50</v>
      </c>
      <c r="X1173" s="98" t="s">
        <v>2834</v>
      </c>
      <c r="Y1173" s="98" t="s">
        <v>89</v>
      </c>
      <c r="Z1173" s="72"/>
      <c r="AA1173" s="72"/>
      <c r="AB1173" t="s">
        <v>1003</v>
      </c>
      <c r="AC1173" s="72" t="s">
        <v>101</v>
      </c>
    </row>
    <row r="1174" spans="1:29" ht="15" customHeight="1">
      <c r="A1174" s="38">
        <f t="shared" si="132"/>
        <v>1172</v>
      </c>
      <c r="B1174" s="82" t="s">
        <v>2465</v>
      </c>
      <c r="C1174" s="39" t="str">
        <f>IF($B1174&lt;&gt;"",_xlfn.IFNA(VLOOKUP($B1174,'Node Details'!$B:$U,C$1,0),"Check"),"")</f>
        <v>0000S8P16-S8P160105</v>
      </c>
      <c r="D1174" s="39" t="str">
        <f>IF($B1174&lt;&gt;"",_xlfn.IFNA(VLOOKUP($B1174,'Node Details'!$B:$U,D$1,0),"Check"),"")</f>
        <v>S8P</v>
      </c>
      <c r="E1174" s="39" t="str">
        <f>IF($B1174&lt;&gt;"",_xlfn.IFNA(VLOOKUP($B1174,'Node Details'!$B:$U,E$1,0),"Check"),"")</f>
        <v>Airtel</v>
      </c>
      <c r="F1174" s="85">
        <v>45169</v>
      </c>
      <c r="G1174" s="82"/>
      <c r="H1174" s="39" t="s">
        <v>2829</v>
      </c>
      <c r="I1174" s="39">
        <v>1</v>
      </c>
      <c r="J1174" s="38">
        <v>50</v>
      </c>
      <c r="K1174" s="39">
        <f t="shared" si="126"/>
        <v>50</v>
      </c>
      <c r="L1174" s="64">
        <v>45103.607256944437</v>
      </c>
      <c r="M1174" s="82"/>
      <c r="N1174" s="98" t="s">
        <v>1001</v>
      </c>
      <c r="O1174" s="99">
        <v>45114</v>
      </c>
      <c r="P1174" s="38">
        <f t="shared" si="127"/>
        <v>50</v>
      </c>
      <c r="Q1174" s="38">
        <f t="shared" si="128"/>
        <v>50</v>
      </c>
      <c r="R1174" s="38"/>
      <c r="S1174" s="25" t="s">
        <v>1002</v>
      </c>
      <c r="T1174" s="100">
        <v>45190</v>
      </c>
      <c r="U1174" s="38">
        <f t="shared" si="129"/>
        <v>50</v>
      </c>
      <c r="V1174" s="38">
        <f t="shared" si="130"/>
        <v>1</v>
      </c>
      <c r="W1174" s="82">
        <f t="shared" si="131"/>
        <v>50</v>
      </c>
      <c r="X1174" s="98" t="s">
        <v>2834</v>
      </c>
      <c r="Y1174" s="98" t="s">
        <v>89</v>
      </c>
      <c r="Z1174" s="72"/>
      <c r="AA1174" s="72"/>
      <c r="AB1174" t="s">
        <v>1003</v>
      </c>
      <c r="AC1174" s="72" t="s">
        <v>101</v>
      </c>
    </row>
    <row r="1175" spans="1:29" ht="15" customHeight="1">
      <c r="A1175" s="38">
        <f t="shared" si="132"/>
        <v>1173</v>
      </c>
      <c r="B1175" s="82" t="s">
        <v>1805</v>
      </c>
      <c r="C1175" s="39" t="str">
        <f>IF($B1175&lt;&gt;"",_xlfn.IFNA(VLOOKUP($B1175,'Node Details'!$B:$U,C$1,0),"Check"),"")</f>
        <v>0000S8P16-S8P160105</v>
      </c>
      <c r="D1175" s="39" t="str">
        <f>IF($B1175&lt;&gt;"",_xlfn.IFNA(VLOOKUP($B1175,'Node Details'!$B:$U,D$1,0),"Check"),"")</f>
        <v>S8P</v>
      </c>
      <c r="E1175" s="39" t="str">
        <f>IF($B1175&lt;&gt;"",_xlfn.IFNA(VLOOKUP($B1175,'Node Details'!$B:$U,E$1,0),"Check"),"")</f>
        <v>Airtel</v>
      </c>
      <c r="F1175" s="85">
        <v>45169</v>
      </c>
      <c r="G1175" s="82"/>
      <c r="H1175" s="39" t="s">
        <v>2829</v>
      </c>
      <c r="I1175" s="39">
        <v>1</v>
      </c>
      <c r="J1175" s="38">
        <v>50</v>
      </c>
      <c r="K1175" s="39">
        <f t="shared" si="126"/>
        <v>50</v>
      </c>
      <c r="L1175" s="64">
        <v>45103.607256944437</v>
      </c>
      <c r="M1175" s="82"/>
      <c r="N1175" s="98" t="s">
        <v>1001</v>
      </c>
      <c r="O1175" s="99">
        <v>45114</v>
      </c>
      <c r="P1175" s="38">
        <f t="shared" si="127"/>
        <v>50</v>
      </c>
      <c r="Q1175" s="38">
        <f t="shared" si="128"/>
        <v>50</v>
      </c>
      <c r="R1175" s="38"/>
      <c r="S1175" s="25" t="s">
        <v>1002</v>
      </c>
      <c r="T1175" s="100">
        <v>45190</v>
      </c>
      <c r="U1175" s="38">
        <f t="shared" si="129"/>
        <v>50</v>
      </c>
      <c r="V1175" s="38">
        <f t="shared" si="130"/>
        <v>1</v>
      </c>
      <c r="W1175" s="82">
        <f t="shared" si="131"/>
        <v>50</v>
      </c>
      <c r="X1175" s="98" t="s">
        <v>2834</v>
      </c>
      <c r="Y1175" s="98" t="s">
        <v>89</v>
      </c>
      <c r="Z1175" s="72"/>
      <c r="AA1175" s="72"/>
      <c r="AB1175" t="s">
        <v>1003</v>
      </c>
      <c r="AC1175" s="72" t="s">
        <v>101</v>
      </c>
    </row>
    <row r="1176" spans="1:29" ht="15" customHeight="1">
      <c r="A1176" s="38">
        <f t="shared" si="132"/>
        <v>1174</v>
      </c>
      <c r="B1176" s="82" t="s">
        <v>1129</v>
      </c>
      <c r="C1176" s="39" t="str">
        <f>IF($B1176&lt;&gt;"",_xlfn.IFNA(VLOOKUP($B1176,'Node Details'!$B:$U,C$1,0),"Check"),"")</f>
        <v>0000S8P16-S8P160105</v>
      </c>
      <c r="D1176" s="39" t="str">
        <f>IF($B1176&lt;&gt;"",_xlfn.IFNA(VLOOKUP($B1176,'Node Details'!$B:$U,D$1,0),"Check"),"")</f>
        <v>S8P</v>
      </c>
      <c r="E1176" s="39" t="str">
        <f>IF($B1176&lt;&gt;"",_xlfn.IFNA(VLOOKUP($B1176,'Node Details'!$B:$U,E$1,0),"Check"),"")</f>
        <v>Airtel</v>
      </c>
      <c r="F1176" s="85">
        <v>45169</v>
      </c>
      <c r="G1176" s="82"/>
      <c r="H1176" s="39" t="s">
        <v>2829</v>
      </c>
      <c r="I1176" s="39">
        <v>1</v>
      </c>
      <c r="J1176" s="38">
        <v>50</v>
      </c>
      <c r="K1176" s="39">
        <f t="shared" si="126"/>
        <v>50</v>
      </c>
      <c r="L1176" s="64">
        <v>45103.607256944437</v>
      </c>
      <c r="M1176" s="82"/>
      <c r="N1176" s="98" t="s">
        <v>1001</v>
      </c>
      <c r="O1176" s="99">
        <v>45114</v>
      </c>
      <c r="P1176" s="38">
        <f t="shared" si="127"/>
        <v>50</v>
      </c>
      <c r="Q1176" s="38">
        <f t="shared" si="128"/>
        <v>50</v>
      </c>
      <c r="R1176" s="38"/>
      <c r="S1176" s="25" t="s">
        <v>1002</v>
      </c>
      <c r="T1176" s="100">
        <v>45190</v>
      </c>
      <c r="U1176" s="38">
        <f t="shared" si="129"/>
        <v>50</v>
      </c>
      <c r="V1176" s="38">
        <f t="shared" si="130"/>
        <v>1</v>
      </c>
      <c r="W1176" s="82">
        <f t="shared" si="131"/>
        <v>50</v>
      </c>
      <c r="X1176" s="98" t="s">
        <v>2834</v>
      </c>
      <c r="Y1176" s="98" t="s">
        <v>89</v>
      </c>
      <c r="Z1176" s="72"/>
      <c r="AA1176" s="72"/>
      <c r="AB1176" t="s">
        <v>1003</v>
      </c>
      <c r="AC1176" s="72" t="s">
        <v>101</v>
      </c>
    </row>
    <row r="1177" spans="1:29" ht="15" customHeight="1">
      <c r="A1177" s="38">
        <f t="shared" si="132"/>
        <v>1175</v>
      </c>
      <c r="B1177" s="82" t="s">
        <v>996</v>
      </c>
      <c r="C1177" s="39" t="str">
        <f>IF($B1177&lt;&gt;"",_xlfn.IFNA(VLOOKUP($B1177,'Node Details'!$B:$U,C$1,0),"Check"),"")</f>
        <v>000000S8P-0000S8P16</v>
      </c>
      <c r="D1177" s="39" t="str">
        <f>IF($B1177&lt;&gt;"",_xlfn.IFNA(VLOOKUP($B1177,'Node Details'!$B:$U,D$1,0),"Check"),"")</f>
        <v>S8P</v>
      </c>
      <c r="E1177" s="39" t="str">
        <f>IF($B1177&lt;&gt;"",_xlfn.IFNA(VLOOKUP($B1177,'Node Details'!$B:$U,E$1,0),"Check"),"")</f>
        <v>Airtel</v>
      </c>
      <c r="F1177" s="85">
        <v>45169</v>
      </c>
      <c r="G1177" s="82"/>
      <c r="H1177" s="39" t="s">
        <v>2832</v>
      </c>
      <c r="I1177" s="38">
        <v>1</v>
      </c>
      <c r="J1177" s="38">
        <v>3000</v>
      </c>
      <c r="K1177" s="39">
        <f t="shared" si="126"/>
        <v>3000</v>
      </c>
      <c r="L1177" s="64">
        <v>45096.592002314806</v>
      </c>
      <c r="M1177" s="82"/>
      <c r="N1177" s="98" t="s">
        <v>1001</v>
      </c>
      <c r="O1177" s="99">
        <v>45114</v>
      </c>
      <c r="P1177" s="38">
        <f t="shared" si="127"/>
        <v>3000</v>
      </c>
      <c r="Q1177" s="38">
        <f t="shared" si="128"/>
        <v>3000</v>
      </c>
      <c r="R1177" s="38"/>
      <c r="S1177" s="25" t="s">
        <v>2014</v>
      </c>
      <c r="T1177" s="100"/>
      <c r="U1177" s="38">
        <f t="shared" si="129"/>
        <v>3000</v>
      </c>
      <c r="V1177" s="38">
        <f t="shared" si="130"/>
        <v>1</v>
      </c>
      <c r="W1177" s="82">
        <f t="shared" si="131"/>
        <v>3000</v>
      </c>
      <c r="X1177" s="98" t="s">
        <v>2834</v>
      </c>
      <c r="Y1177" s="98" t="s">
        <v>89</v>
      </c>
      <c r="Z1177" s="72"/>
      <c r="AA1177" s="72"/>
      <c r="AB1177" t="s">
        <v>1003</v>
      </c>
      <c r="AC1177" s="72" t="s">
        <v>101</v>
      </c>
    </row>
    <row r="1178" spans="1:29" ht="15" customHeight="1">
      <c r="A1178" s="38">
        <f t="shared" si="132"/>
        <v>1176</v>
      </c>
      <c r="B1178" s="82" t="s">
        <v>1145</v>
      </c>
      <c r="C1178" s="39" t="str">
        <f>IF($B1178&lt;&gt;"",_xlfn.IFNA(VLOOKUP($B1178,'Node Details'!$B:$U,C$1,0),"Check"),"")</f>
        <v>00000004O-000004O52</v>
      </c>
      <c r="D1178" s="39" t="str">
        <f>IF($B1178&lt;&gt;"",_xlfn.IFNA(VLOOKUP($B1178,'Node Details'!$B:$U,D$1,0),"Check"),"")</f>
        <v>04O</v>
      </c>
      <c r="E1178" s="39" t="str">
        <f>IF($B1178&lt;&gt;"",_xlfn.IFNA(VLOOKUP($B1178,'Node Details'!$B:$U,E$1,0),"Check"),"")</f>
        <v>Airtel</v>
      </c>
      <c r="F1178" s="85">
        <v>45107</v>
      </c>
      <c r="G1178" s="82"/>
      <c r="H1178" s="39" t="s">
        <v>2825</v>
      </c>
      <c r="I1178" s="39">
        <v>1</v>
      </c>
      <c r="J1178" s="38">
        <v>400</v>
      </c>
      <c r="K1178" s="39">
        <f t="shared" si="126"/>
        <v>400</v>
      </c>
      <c r="L1178" s="83">
        <v>44996.456550925926</v>
      </c>
      <c r="M1178" s="82"/>
      <c r="N1178" s="96" t="s">
        <v>577</v>
      </c>
      <c r="O1178" s="94">
        <v>45082</v>
      </c>
      <c r="P1178" s="38">
        <f t="shared" si="127"/>
        <v>400</v>
      </c>
      <c r="Q1178" s="38">
        <f t="shared" si="128"/>
        <v>400</v>
      </c>
      <c r="R1178" s="38"/>
      <c r="S1178" s="25" t="s">
        <v>1143</v>
      </c>
      <c r="T1178" s="100">
        <v>45156</v>
      </c>
      <c r="U1178" s="38">
        <f t="shared" si="129"/>
        <v>400</v>
      </c>
      <c r="V1178" s="38">
        <f t="shared" si="130"/>
        <v>1</v>
      </c>
      <c r="W1178" s="82">
        <f t="shared" si="131"/>
        <v>400</v>
      </c>
      <c r="X1178" s="98" t="s">
        <v>95</v>
      </c>
      <c r="Y1178" s="98" t="s">
        <v>89</v>
      </c>
      <c r="Z1178" s="72"/>
      <c r="AA1178" s="72"/>
      <c r="AB1178" t="s">
        <v>1003</v>
      </c>
      <c r="AC1178" s="72" t="s">
        <v>101</v>
      </c>
    </row>
    <row r="1179" spans="1:29" ht="15" customHeight="1">
      <c r="A1179" s="38">
        <f t="shared" si="132"/>
        <v>1177</v>
      </c>
      <c r="B1179" s="82" t="s">
        <v>2467</v>
      </c>
      <c r="C1179" s="39" t="str">
        <f>IF($B1179&lt;&gt;"",_xlfn.IFNA(VLOOKUP($B1179,'Node Details'!$B:$U,C$1,0),"Check"),"")</f>
        <v>000004O51-04O510108</v>
      </c>
      <c r="D1179" s="39" t="str">
        <f>IF($B1179&lt;&gt;"",_xlfn.IFNA(VLOOKUP($B1179,'Node Details'!$B:$U,D$1,0),"Check"),"")</f>
        <v>04O</v>
      </c>
      <c r="E1179" s="39" t="str">
        <f>IF($B1179&lt;&gt;"",_xlfn.IFNA(VLOOKUP($B1179,'Node Details'!$B:$U,E$1,0),"Check"),"")</f>
        <v>Airtel</v>
      </c>
      <c r="F1179" s="85">
        <v>45107</v>
      </c>
      <c r="G1179" s="82"/>
      <c r="H1179" s="39" t="s">
        <v>2828</v>
      </c>
      <c r="I1179" s="39">
        <v>1</v>
      </c>
      <c r="J1179" s="38">
        <v>400</v>
      </c>
      <c r="K1179" s="39">
        <f t="shared" si="126"/>
        <v>400</v>
      </c>
      <c r="L1179" s="83">
        <v>44996.456550925926</v>
      </c>
      <c r="M1179" s="82"/>
      <c r="N1179" s="96" t="s">
        <v>577</v>
      </c>
      <c r="O1179" s="94">
        <v>45082</v>
      </c>
      <c r="P1179" s="38">
        <f t="shared" si="127"/>
        <v>400</v>
      </c>
      <c r="Q1179" s="38">
        <f t="shared" si="128"/>
        <v>400</v>
      </c>
      <c r="R1179" s="38"/>
      <c r="S1179" s="25" t="s">
        <v>1143</v>
      </c>
      <c r="T1179" s="100">
        <v>45156</v>
      </c>
      <c r="U1179" s="38">
        <f t="shared" si="129"/>
        <v>400</v>
      </c>
      <c r="V1179" s="38">
        <f t="shared" si="130"/>
        <v>1</v>
      </c>
      <c r="W1179" s="82">
        <f t="shared" si="131"/>
        <v>400</v>
      </c>
      <c r="X1179" s="98" t="s">
        <v>95</v>
      </c>
      <c r="Y1179" s="98" t="s">
        <v>89</v>
      </c>
      <c r="Z1179" s="72"/>
      <c r="AA1179" s="72"/>
      <c r="AB1179" t="s">
        <v>1003</v>
      </c>
      <c r="AC1179" s="72" t="s">
        <v>101</v>
      </c>
    </row>
    <row r="1180" spans="1:29" ht="15" customHeight="1">
      <c r="A1180" s="38">
        <f t="shared" si="132"/>
        <v>1178</v>
      </c>
      <c r="B1180" s="82" t="s">
        <v>2468</v>
      </c>
      <c r="C1180" s="39" t="str">
        <f>IF($B1180&lt;&gt;"",_xlfn.IFNA(VLOOKUP($B1180,'Node Details'!$B:$U,C$1,0),"Check"),"")</f>
        <v>000004O51-04O510108</v>
      </c>
      <c r="D1180" s="39" t="str">
        <f>IF($B1180&lt;&gt;"",_xlfn.IFNA(VLOOKUP($B1180,'Node Details'!$B:$U,D$1,0),"Check"),"")</f>
        <v>04O</v>
      </c>
      <c r="E1180" s="39" t="str">
        <f>IF($B1180&lt;&gt;"",_xlfn.IFNA(VLOOKUP($B1180,'Node Details'!$B:$U,E$1,0),"Check"),"")</f>
        <v>Airtel</v>
      </c>
      <c r="F1180" s="85">
        <v>45107</v>
      </c>
      <c r="G1180" s="82"/>
      <c r="H1180" s="39" t="s">
        <v>2828</v>
      </c>
      <c r="I1180" s="39">
        <v>1</v>
      </c>
      <c r="J1180" s="38">
        <v>400</v>
      </c>
      <c r="K1180" s="39">
        <f t="shared" si="126"/>
        <v>400</v>
      </c>
      <c r="L1180" s="83">
        <v>44996.469768518517</v>
      </c>
      <c r="M1180" s="82"/>
      <c r="N1180" s="96" t="s">
        <v>577</v>
      </c>
      <c r="O1180" s="94">
        <v>45082</v>
      </c>
      <c r="P1180" s="38">
        <f t="shared" si="127"/>
        <v>400</v>
      </c>
      <c r="Q1180" s="38">
        <f t="shared" si="128"/>
        <v>400</v>
      </c>
      <c r="R1180" s="38"/>
      <c r="S1180" s="25" t="s">
        <v>1143</v>
      </c>
      <c r="T1180" s="100">
        <v>45156</v>
      </c>
      <c r="U1180" s="38">
        <f t="shared" si="129"/>
        <v>400</v>
      </c>
      <c r="V1180" s="38">
        <f t="shared" si="130"/>
        <v>1</v>
      </c>
      <c r="W1180" s="82">
        <f t="shared" si="131"/>
        <v>400</v>
      </c>
      <c r="X1180" s="98" t="s">
        <v>95</v>
      </c>
      <c r="Y1180" s="98" t="s">
        <v>89</v>
      </c>
      <c r="Z1180" s="72"/>
      <c r="AA1180" s="72"/>
      <c r="AB1180" t="s">
        <v>1003</v>
      </c>
      <c r="AC1180" s="72" t="s">
        <v>101</v>
      </c>
    </row>
    <row r="1181" spans="1:29" ht="15" customHeight="1">
      <c r="A1181" s="38">
        <f t="shared" si="132"/>
        <v>1179</v>
      </c>
      <c r="B1181" s="82" t="s">
        <v>2470</v>
      </c>
      <c r="C1181" s="39" t="str">
        <f>IF($B1181&lt;&gt;"",_xlfn.IFNA(VLOOKUP($B1181,'Node Details'!$B:$U,C$1,0),"Check"),"")</f>
        <v>000004O51-04O510108</v>
      </c>
      <c r="D1181" s="39" t="str">
        <f>IF($B1181&lt;&gt;"",_xlfn.IFNA(VLOOKUP($B1181,'Node Details'!$B:$U,D$1,0),"Check"),"")</f>
        <v>04O</v>
      </c>
      <c r="E1181" s="39" t="str">
        <f>IF($B1181&lt;&gt;"",_xlfn.IFNA(VLOOKUP($B1181,'Node Details'!$B:$U,E$1,0),"Check"),"")</f>
        <v>Airtel</v>
      </c>
      <c r="F1181" s="85">
        <v>45107</v>
      </c>
      <c r="G1181" s="82"/>
      <c r="H1181" s="39" t="s">
        <v>2828</v>
      </c>
      <c r="I1181" s="39">
        <v>1</v>
      </c>
      <c r="J1181" s="38">
        <v>400</v>
      </c>
      <c r="K1181" s="39">
        <f t="shared" si="126"/>
        <v>400</v>
      </c>
      <c r="L1181" s="83">
        <v>45006.639282407406</v>
      </c>
      <c r="M1181" s="82"/>
      <c r="N1181" s="96" t="s">
        <v>577</v>
      </c>
      <c r="O1181" s="94">
        <v>45082</v>
      </c>
      <c r="P1181" s="38">
        <f t="shared" si="127"/>
        <v>400</v>
      </c>
      <c r="Q1181" s="38">
        <f t="shared" si="128"/>
        <v>400</v>
      </c>
      <c r="R1181" s="38"/>
      <c r="S1181" s="25" t="s">
        <v>1143</v>
      </c>
      <c r="T1181" s="100">
        <v>45156</v>
      </c>
      <c r="U1181" s="38">
        <f t="shared" si="129"/>
        <v>400</v>
      </c>
      <c r="V1181" s="38">
        <f t="shared" si="130"/>
        <v>1</v>
      </c>
      <c r="W1181" s="82">
        <f t="shared" si="131"/>
        <v>400</v>
      </c>
      <c r="X1181" s="98" t="s">
        <v>95</v>
      </c>
      <c r="Y1181" s="98" t="s">
        <v>89</v>
      </c>
      <c r="Z1181" s="72"/>
      <c r="AA1181" s="72"/>
      <c r="AB1181" t="s">
        <v>1003</v>
      </c>
      <c r="AC1181" s="72" t="s">
        <v>101</v>
      </c>
    </row>
    <row r="1182" spans="1:29" ht="15" customHeight="1">
      <c r="A1182" s="38">
        <f t="shared" si="132"/>
        <v>1180</v>
      </c>
      <c r="B1182" s="82" t="s">
        <v>2472</v>
      </c>
      <c r="C1182" s="39" t="str">
        <f>IF($B1182&lt;&gt;"",_xlfn.IFNA(VLOOKUP($B1182,'Node Details'!$B:$U,C$1,0),"Check"),"")</f>
        <v>000004O51-04O510108</v>
      </c>
      <c r="D1182" s="39" t="str">
        <f>IF($B1182&lt;&gt;"",_xlfn.IFNA(VLOOKUP($B1182,'Node Details'!$B:$U,D$1,0),"Check"),"")</f>
        <v>04O</v>
      </c>
      <c r="E1182" s="39" t="str">
        <f>IF($B1182&lt;&gt;"",_xlfn.IFNA(VLOOKUP($B1182,'Node Details'!$B:$U,E$1,0),"Check"),"")</f>
        <v>Airtel</v>
      </c>
      <c r="F1182" s="85">
        <v>45107</v>
      </c>
      <c r="G1182" s="82"/>
      <c r="H1182" s="39" t="s">
        <v>2828</v>
      </c>
      <c r="I1182" s="39">
        <v>1</v>
      </c>
      <c r="J1182" s="38">
        <v>400</v>
      </c>
      <c r="K1182" s="39">
        <f t="shared" si="126"/>
        <v>400</v>
      </c>
      <c r="L1182" s="83">
        <v>45008.694837962961</v>
      </c>
      <c r="M1182" s="82"/>
      <c r="N1182" s="96" t="s">
        <v>577</v>
      </c>
      <c r="O1182" s="94">
        <v>45082</v>
      </c>
      <c r="P1182" s="38">
        <f t="shared" si="127"/>
        <v>400</v>
      </c>
      <c r="Q1182" s="38">
        <f t="shared" si="128"/>
        <v>400</v>
      </c>
      <c r="R1182" s="38"/>
      <c r="S1182" s="25" t="s">
        <v>1143</v>
      </c>
      <c r="T1182" s="100">
        <v>45156</v>
      </c>
      <c r="U1182" s="38">
        <f t="shared" si="129"/>
        <v>400</v>
      </c>
      <c r="V1182" s="38">
        <f t="shared" si="130"/>
        <v>1</v>
      </c>
      <c r="W1182" s="82">
        <f t="shared" si="131"/>
        <v>400</v>
      </c>
      <c r="X1182" s="98" t="s">
        <v>95</v>
      </c>
      <c r="Y1182" s="98" t="s">
        <v>89</v>
      </c>
      <c r="Z1182" s="72"/>
      <c r="AA1182" s="72"/>
      <c r="AB1182" t="s">
        <v>1003</v>
      </c>
      <c r="AC1182" s="72" t="s">
        <v>101</v>
      </c>
    </row>
    <row r="1183" spans="1:29" ht="15" customHeight="1">
      <c r="A1183" s="38">
        <f t="shared" si="132"/>
        <v>1181</v>
      </c>
      <c r="B1183" s="82" t="s">
        <v>2474</v>
      </c>
      <c r="C1183" s="39" t="str">
        <f>IF($B1183&lt;&gt;"",_xlfn.IFNA(VLOOKUP($B1183,'Node Details'!$B:$U,C$1,0),"Check"),"")</f>
        <v>000004O51-04O510108</v>
      </c>
      <c r="D1183" s="39" t="str">
        <f>IF($B1183&lt;&gt;"",_xlfn.IFNA(VLOOKUP($B1183,'Node Details'!$B:$U,D$1,0),"Check"),"")</f>
        <v>04O</v>
      </c>
      <c r="E1183" s="39" t="str">
        <f>IF($B1183&lt;&gt;"",_xlfn.IFNA(VLOOKUP($B1183,'Node Details'!$B:$U,E$1,0),"Check"),"")</f>
        <v>Airtel</v>
      </c>
      <c r="F1183" s="85">
        <v>45107</v>
      </c>
      <c r="G1183" s="82"/>
      <c r="H1183" s="39" t="s">
        <v>2828</v>
      </c>
      <c r="I1183" s="39">
        <v>1</v>
      </c>
      <c r="J1183" s="38">
        <v>400</v>
      </c>
      <c r="K1183" s="39">
        <f t="shared" si="126"/>
        <v>400</v>
      </c>
      <c r="L1183" s="83">
        <v>45008.709108796298</v>
      </c>
      <c r="M1183" s="82"/>
      <c r="N1183" s="96" t="s">
        <v>577</v>
      </c>
      <c r="O1183" s="94">
        <v>45082</v>
      </c>
      <c r="P1183" s="38">
        <f t="shared" si="127"/>
        <v>400</v>
      </c>
      <c r="Q1183" s="38">
        <f t="shared" si="128"/>
        <v>400</v>
      </c>
      <c r="R1183" s="38"/>
      <c r="S1183" s="25" t="s">
        <v>1143</v>
      </c>
      <c r="T1183" s="100">
        <v>45156</v>
      </c>
      <c r="U1183" s="38">
        <f t="shared" si="129"/>
        <v>400</v>
      </c>
      <c r="V1183" s="38">
        <f t="shared" si="130"/>
        <v>1</v>
      </c>
      <c r="W1183" s="82">
        <f t="shared" si="131"/>
        <v>400</v>
      </c>
      <c r="X1183" s="98" t="s">
        <v>95</v>
      </c>
      <c r="Y1183" s="98" t="s">
        <v>89</v>
      </c>
      <c r="Z1183" s="72"/>
      <c r="AA1183" s="72"/>
      <c r="AB1183" t="s">
        <v>1003</v>
      </c>
      <c r="AC1183" s="72" t="s">
        <v>101</v>
      </c>
    </row>
    <row r="1184" spans="1:29" ht="15" customHeight="1">
      <c r="A1184" s="38">
        <f t="shared" si="132"/>
        <v>1182</v>
      </c>
      <c r="B1184" s="82" t="s">
        <v>2476</v>
      </c>
      <c r="C1184" s="39" t="str">
        <f>IF($B1184&lt;&gt;"",_xlfn.IFNA(VLOOKUP($B1184,'Node Details'!$B:$U,C$1,0),"Check"),"")</f>
        <v>000004O51-04O510108</v>
      </c>
      <c r="D1184" s="39" t="str">
        <f>IF($B1184&lt;&gt;"",_xlfn.IFNA(VLOOKUP($B1184,'Node Details'!$B:$U,D$1,0),"Check"),"")</f>
        <v>04O</v>
      </c>
      <c r="E1184" s="39" t="str">
        <f>IF($B1184&lt;&gt;"",_xlfn.IFNA(VLOOKUP($B1184,'Node Details'!$B:$U,E$1,0),"Check"),"")</f>
        <v>Airtel</v>
      </c>
      <c r="F1184" s="85">
        <v>45107</v>
      </c>
      <c r="G1184" s="82"/>
      <c r="H1184" s="39" t="s">
        <v>2828</v>
      </c>
      <c r="I1184" s="39">
        <v>1</v>
      </c>
      <c r="J1184" s="38">
        <v>400</v>
      </c>
      <c r="K1184" s="39">
        <f t="shared" si="126"/>
        <v>400</v>
      </c>
      <c r="L1184" s="83">
        <v>45008.717546296299</v>
      </c>
      <c r="M1184" s="82"/>
      <c r="N1184" s="96" t="s">
        <v>577</v>
      </c>
      <c r="O1184" s="94">
        <v>45082</v>
      </c>
      <c r="P1184" s="38">
        <f t="shared" si="127"/>
        <v>400</v>
      </c>
      <c r="Q1184" s="38">
        <f t="shared" si="128"/>
        <v>400</v>
      </c>
      <c r="R1184" s="38"/>
      <c r="S1184" s="25" t="s">
        <v>1143</v>
      </c>
      <c r="T1184" s="100">
        <v>45156</v>
      </c>
      <c r="U1184" s="38">
        <f t="shared" si="129"/>
        <v>400</v>
      </c>
      <c r="V1184" s="38">
        <f t="shared" si="130"/>
        <v>1</v>
      </c>
      <c r="W1184" s="82">
        <f t="shared" si="131"/>
        <v>400</v>
      </c>
      <c r="X1184" s="98" t="s">
        <v>95</v>
      </c>
      <c r="Y1184" s="98" t="s">
        <v>89</v>
      </c>
      <c r="Z1184" s="72"/>
      <c r="AA1184" s="72"/>
      <c r="AB1184" t="s">
        <v>1003</v>
      </c>
      <c r="AC1184" s="72" t="s">
        <v>101</v>
      </c>
    </row>
    <row r="1185" spans="1:29" ht="15" customHeight="1">
      <c r="A1185" s="38">
        <f t="shared" si="132"/>
        <v>1183</v>
      </c>
      <c r="B1185" s="82" t="s">
        <v>2478</v>
      </c>
      <c r="C1185" s="39" t="str">
        <f>IF($B1185&lt;&gt;"",_xlfn.IFNA(VLOOKUP($B1185,'Node Details'!$B:$U,C$1,0),"Check"),"")</f>
        <v>000004O51-04O510108</v>
      </c>
      <c r="D1185" s="39" t="str">
        <f>IF($B1185&lt;&gt;"",_xlfn.IFNA(VLOOKUP($B1185,'Node Details'!$B:$U,D$1,0),"Check"),"")</f>
        <v>04O</v>
      </c>
      <c r="E1185" s="39" t="str">
        <f>IF($B1185&lt;&gt;"",_xlfn.IFNA(VLOOKUP($B1185,'Node Details'!$B:$U,E$1,0),"Check"),"")</f>
        <v>Airtel</v>
      </c>
      <c r="F1185" s="85">
        <v>45107</v>
      </c>
      <c r="G1185" s="82"/>
      <c r="H1185" s="39" t="s">
        <v>2828</v>
      </c>
      <c r="I1185" s="39">
        <v>1</v>
      </c>
      <c r="J1185" s="38">
        <v>400</v>
      </c>
      <c r="K1185" s="39">
        <f t="shared" si="126"/>
        <v>400</v>
      </c>
      <c r="L1185" s="83">
        <v>45008.722361111111</v>
      </c>
      <c r="M1185" s="82"/>
      <c r="N1185" s="96" t="s">
        <v>577</v>
      </c>
      <c r="O1185" s="94">
        <v>45082</v>
      </c>
      <c r="P1185" s="38">
        <f t="shared" si="127"/>
        <v>400</v>
      </c>
      <c r="Q1185" s="38">
        <f t="shared" si="128"/>
        <v>400</v>
      </c>
      <c r="R1185" s="38"/>
      <c r="S1185" s="25" t="s">
        <v>1143</v>
      </c>
      <c r="T1185" s="100">
        <v>45156</v>
      </c>
      <c r="U1185" s="38">
        <f t="shared" si="129"/>
        <v>400</v>
      </c>
      <c r="V1185" s="38">
        <f t="shared" si="130"/>
        <v>1</v>
      </c>
      <c r="W1185" s="82">
        <f t="shared" si="131"/>
        <v>400</v>
      </c>
      <c r="X1185" s="98" t="s">
        <v>95</v>
      </c>
      <c r="Y1185" s="98" t="s">
        <v>89</v>
      </c>
      <c r="Z1185" s="72"/>
      <c r="AA1185" s="72"/>
      <c r="AB1185" t="s">
        <v>1003</v>
      </c>
      <c r="AC1185" s="72" t="s">
        <v>101</v>
      </c>
    </row>
    <row r="1186" spans="1:29" ht="15" customHeight="1">
      <c r="A1186" s="38">
        <f t="shared" si="132"/>
        <v>1184</v>
      </c>
      <c r="B1186" s="82" t="s">
        <v>1163</v>
      </c>
      <c r="C1186" s="39" t="str">
        <f>IF($B1186&lt;&gt;"",_xlfn.IFNA(VLOOKUP($B1186,'Node Details'!$B:$U,C$1,0),"Check"),"")</f>
        <v>000004O51-04O510108</v>
      </c>
      <c r="D1186" s="39" t="str">
        <f>IF($B1186&lt;&gt;"",_xlfn.IFNA(VLOOKUP($B1186,'Node Details'!$B:$U,D$1,0),"Check"),"")</f>
        <v>04O</v>
      </c>
      <c r="E1186" s="39" t="str">
        <f>IF($B1186&lt;&gt;"",_xlfn.IFNA(VLOOKUP($B1186,'Node Details'!$B:$U,E$1,0),"Check"),"")</f>
        <v>Airtel</v>
      </c>
      <c r="F1186" s="85">
        <v>45107</v>
      </c>
      <c r="G1186" s="82"/>
      <c r="H1186" s="39" t="s">
        <v>2828</v>
      </c>
      <c r="I1186" s="39">
        <v>1</v>
      </c>
      <c r="J1186" s="38">
        <v>400</v>
      </c>
      <c r="K1186" s="39">
        <f t="shared" si="126"/>
        <v>400</v>
      </c>
      <c r="L1186" s="83">
        <v>45008.730370370373</v>
      </c>
      <c r="M1186" s="82"/>
      <c r="N1186" s="96" t="s">
        <v>577</v>
      </c>
      <c r="O1186" s="94">
        <v>45082</v>
      </c>
      <c r="P1186" s="38">
        <f t="shared" si="127"/>
        <v>400</v>
      </c>
      <c r="Q1186" s="38">
        <f t="shared" si="128"/>
        <v>400</v>
      </c>
      <c r="R1186" s="38"/>
      <c r="S1186" s="25" t="s">
        <v>1143</v>
      </c>
      <c r="T1186" s="100">
        <v>45156</v>
      </c>
      <c r="U1186" s="38">
        <f t="shared" si="129"/>
        <v>400</v>
      </c>
      <c r="V1186" s="38">
        <f t="shared" si="130"/>
        <v>1</v>
      </c>
      <c r="W1186" s="82">
        <f t="shared" si="131"/>
        <v>400</v>
      </c>
      <c r="X1186" s="98" t="s">
        <v>95</v>
      </c>
      <c r="Y1186" s="98" t="s">
        <v>89</v>
      </c>
      <c r="Z1186" s="72"/>
      <c r="AA1186" s="72"/>
      <c r="AB1186" t="s">
        <v>1003</v>
      </c>
      <c r="AC1186" s="72" t="s">
        <v>101</v>
      </c>
    </row>
    <row r="1187" spans="1:29" ht="15" customHeight="1">
      <c r="A1187" s="38">
        <f t="shared" si="132"/>
        <v>1185</v>
      </c>
      <c r="B1187" s="82" t="s">
        <v>1140</v>
      </c>
      <c r="C1187" s="39" t="str">
        <f>IF($B1187&lt;&gt;"",_xlfn.IFNA(VLOOKUP($B1187,'Node Details'!$B:$U,C$1,0),"Check"),"")</f>
        <v>00000004O-000004O52</v>
      </c>
      <c r="D1187" s="39" t="str">
        <f>IF($B1187&lt;&gt;"",_xlfn.IFNA(VLOOKUP($B1187,'Node Details'!$B:$U,D$1,0),"Check"),"")</f>
        <v>04O</v>
      </c>
      <c r="E1187" s="39" t="str">
        <f>IF($B1187&lt;&gt;"",_xlfn.IFNA(VLOOKUP($B1187,'Node Details'!$B:$U,E$1,0),"Check"),"")</f>
        <v>Airtel</v>
      </c>
      <c r="F1187" s="85">
        <v>45107</v>
      </c>
      <c r="G1187" s="82"/>
      <c r="H1187" s="39" t="s">
        <v>2825</v>
      </c>
      <c r="I1187" s="39">
        <v>1</v>
      </c>
      <c r="J1187" s="38">
        <v>400</v>
      </c>
      <c r="K1187" s="39">
        <f t="shared" si="126"/>
        <v>400</v>
      </c>
      <c r="L1187" s="83">
        <v>44996.518923611111</v>
      </c>
      <c r="M1187" s="82"/>
      <c r="N1187" s="96" t="s">
        <v>577</v>
      </c>
      <c r="O1187" s="94">
        <v>45082</v>
      </c>
      <c r="P1187" s="38">
        <f t="shared" si="127"/>
        <v>400</v>
      </c>
      <c r="Q1187" s="38">
        <f t="shared" si="128"/>
        <v>400</v>
      </c>
      <c r="R1187" s="38"/>
      <c r="S1187" s="25" t="s">
        <v>1143</v>
      </c>
      <c r="T1187" s="100">
        <v>45156</v>
      </c>
      <c r="U1187" s="38">
        <f t="shared" si="129"/>
        <v>400</v>
      </c>
      <c r="V1187" s="38">
        <f t="shared" si="130"/>
        <v>1</v>
      </c>
      <c r="W1187" s="82">
        <f t="shared" si="131"/>
        <v>400</v>
      </c>
      <c r="X1187" s="98" t="s">
        <v>95</v>
      </c>
      <c r="Y1187" s="98" t="s">
        <v>89</v>
      </c>
      <c r="Z1187" s="72"/>
      <c r="AA1187" s="72"/>
      <c r="AB1187" t="s">
        <v>1003</v>
      </c>
      <c r="AC1187" s="72" t="s">
        <v>101</v>
      </c>
    </row>
    <row r="1188" spans="1:29" ht="15" customHeight="1">
      <c r="A1188" s="38">
        <f t="shared" si="132"/>
        <v>1186</v>
      </c>
      <c r="B1188" s="82" t="s">
        <v>2480</v>
      </c>
      <c r="C1188" s="39" t="str">
        <f>IF($B1188&lt;&gt;"",_xlfn.IFNA(VLOOKUP($B1188,'Node Details'!$B:$U,C$1,0),"Check"),"")</f>
        <v>000004O52-04O520106</v>
      </c>
      <c r="D1188" s="39" t="str">
        <f>IF($B1188&lt;&gt;"",_xlfn.IFNA(VLOOKUP($B1188,'Node Details'!$B:$U,D$1,0),"Check"),"")</f>
        <v>04O</v>
      </c>
      <c r="E1188" s="39" t="str">
        <f>IF($B1188&lt;&gt;"",_xlfn.IFNA(VLOOKUP($B1188,'Node Details'!$B:$U,E$1,0),"Check"),"")</f>
        <v>Airtel</v>
      </c>
      <c r="F1188" s="85">
        <v>45107</v>
      </c>
      <c r="G1188" s="82"/>
      <c r="H1188" s="39" t="s">
        <v>2828</v>
      </c>
      <c r="I1188" s="39">
        <v>1</v>
      </c>
      <c r="J1188" s="38">
        <v>400</v>
      </c>
      <c r="K1188" s="39">
        <f t="shared" si="126"/>
        <v>400</v>
      </c>
      <c r="L1188" s="83">
        <v>44996.518923611111</v>
      </c>
      <c r="M1188" s="82"/>
      <c r="N1188" s="96" t="s">
        <v>577</v>
      </c>
      <c r="O1188" s="94">
        <v>45082</v>
      </c>
      <c r="P1188" s="38">
        <f t="shared" si="127"/>
        <v>400</v>
      </c>
      <c r="Q1188" s="38">
        <f t="shared" si="128"/>
        <v>400</v>
      </c>
      <c r="R1188" s="38"/>
      <c r="S1188" s="25" t="s">
        <v>1143</v>
      </c>
      <c r="T1188" s="100">
        <v>45156</v>
      </c>
      <c r="U1188" s="38">
        <f t="shared" si="129"/>
        <v>400</v>
      </c>
      <c r="V1188" s="38">
        <f t="shared" si="130"/>
        <v>1</v>
      </c>
      <c r="W1188" s="82">
        <f t="shared" si="131"/>
        <v>400</v>
      </c>
      <c r="X1188" s="98" t="s">
        <v>95</v>
      </c>
      <c r="Y1188" s="98" t="s">
        <v>89</v>
      </c>
      <c r="Z1188" s="72"/>
      <c r="AA1188" s="72"/>
      <c r="AB1188" t="s">
        <v>1003</v>
      </c>
      <c r="AC1188" s="72" t="s">
        <v>101</v>
      </c>
    </row>
    <row r="1189" spans="1:29" ht="15" customHeight="1">
      <c r="A1189" s="38">
        <f t="shared" si="132"/>
        <v>1187</v>
      </c>
      <c r="B1189" s="82" t="s">
        <v>1976</v>
      </c>
      <c r="C1189" s="39" t="str">
        <f>IF($B1189&lt;&gt;"",_xlfn.IFNA(VLOOKUP($B1189,'Node Details'!$B:$U,C$1,0),"Check"),"")</f>
        <v>000004O52-04O520106</v>
      </c>
      <c r="D1189" s="39" t="str">
        <f>IF($B1189&lt;&gt;"",_xlfn.IFNA(VLOOKUP($B1189,'Node Details'!$B:$U,D$1,0),"Check"),"")</f>
        <v>04O</v>
      </c>
      <c r="E1189" s="39" t="str">
        <f>IF($B1189&lt;&gt;"",_xlfn.IFNA(VLOOKUP($B1189,'Node Details'!$B:$U,E$1,0),"Check"),"")</f>
        <v>Airtel</v>
      </c>
      <c r="F1189" s="85">
        <v>45107</v>
      </c>
      <c r="G1189" s="82"/>
      <c r="H1189" s="39" t="s">
        <v>2828</v>
      </c>
      <c r="I1189" s="39">
        <v>1</v>
      </c>
      <c r="J1189" s="38">
        <v>400</v>
      </c>
      <c r="K1189" s="39">
        <f t="shared" si="126"/>
        <v>400</v>
      </c>
      <c r="L1189" s="83">
        <v>44996.506944444453</v>
      </c>
      <c r="M1189" s="82"/>
      <c r="N1189" s="96" t="s">
        <v>577</v>
      </c>
      <c r="O1189" s="94">
        <v>45082</v>
      </c>
      <c r="P1189" s="38">
        <f t="shared" si="127"/>
        <v>400</v>
      </c>
      <c r="Q1189" s="38">
        <f t="shared" si="128"/>
        <v>400</v>
      </c>
      <c r="R1189" s="38"/>
      <c r="S1189" s="25" t="s">
        <v>1143</v>
      </c>
      <c r="T1189" s="100">
        <v>45156</v>
      </c>
      <c r="U1189" s="38">
        <f t="shared" si="129"/>
        <v>400</v>
      </c>
      <c r="V1189" s="38">
        <f t="shared" si="130"/>
        <v>1</v>
      </c>
      <c r="W1189" s="82">
        <f t="shared" si="131"/>
        <v>400</v>
      </c>
      <c r="X1189" s="98" t="s">
        <v>95</v>
      </c>
      <c r="Y1189" s="98" t="s">
        <v>89</v>
      </c>
      <c r="Z1189" s="72"/>
      <c r="AA1189" s="72"/>
      <c r="AB1189" t="s">
        <v>1003</v>
      </c>
      <c r="AC1189" s="72" t="s">
        <v>101</v>
      </c>
    </row>
    <row r="1190" spans="1:29" ht="15" customHeight="1">
      <c r="A1190" s="38">
        <f t="shared" si="132"/>
        <v>1188</v>
      </c>
      <c r="B1190" s="82" t="s">
        <v>2481</v>
      </c>
      <c r="C1190" s="39" t="str">
        <f>IF($B1190&lt;&gt;"",_xlfn.IFNA(VLOOKUP($B1190,'Node Details'!$B:$U,C$1,0),"Check"),"")</f>
        <v>000004O52-04O520106</v>
      </c>
      <c r="D1190" s="39" t="str">
        <f>IF($B1190&lt;&gt;"",_xlfn.IFNA(VLOOKUP($B1190,'Node Details'!$B:$U,D$1,0),"Check"),"")</f>
        <v>04O</v>
      </c>
      <c r="E1190" s="39" t="str">
        <f>IF($B1190&lt;&gt;"",_xlfn.IFNA(VLOOKUP($B1190,'Node Details'!$B:$U,E$1,0),"Check"),"")</f>
        <v>Airtel</v>
      </c>
      <c r="F1190" s="85">
        <v>45107</v>
      </c>
      <c r="G1190" s="82"/>
      <c r="H1190" s="39" t="s">
        <v>2828</v>
      </c>
      <c r="I1190" s="39">
        <v>1</v>
      </c>
      <c r="J1190" s="38">
        <v>400</v>
      </c>
      <c r="K1190" s="39">
        <f t="shared" si="126"/>
        <v>400</v>
      </c>
      <c r="L1190" s="83">
        <v>44996.494687500002</v>
      </c>
      <c r="M1190" s="82"/>
      <c r="N1190" s="96" t="s">
        <v>577</v>
      </c>
      <c r="O1190" s="94">
        <v>45082</v>
      </c>
      <c r="P1190" s="38">
        <f t="shared" si="127"/>
        <v>400</v>
      </c>
      <c r="Q1190" s="38">
        <f t="shared" si="128"/>
        <v>400</v>
      </c>
      <c r="R1190" s="38"/>
      <c r="S1190" s="25" t="s">
        <v>1143</v>
      </c>
      <c r="T1190" s="100">
        <v>45156</v>
      </c>
      <c r="U1190" s="38">
        <f t="shared" si="129"/>
        <v>400</v>
      </c>
      <c r="V1190" s="38">
        <f t="shared" si="130"/>
        <v>1</v>
      </c>
      <c r="W1190" s="82">
        <f t="shared" si="131"/>
        <v>400</v>
      </c>
      <c r="X1190" s="98" t="s">
        <v>95</v>
      </c>
      <c r="Y1190" s="98" t="s">
        <v>89</v>
      </c>
      <c r="Z1190" s="72"/>
      <c r="AA1190" s="72"/>
      <c r="AB1190" t="s">
        <v>1003</v>
      </c>
      <c r="AC1190" s="72" t="s">
        <v>101</v>
      </c>
    </row>
    <row r="1191" spans="1:29" ht="15" customHeight="1">
      <c r="A1191" s="38">
        <f t="shared" si="132"/>
        <v>1189</v>
      </c>
      <c r="B1191" s="82" t="s">
        <v>1446</v>
      </c>
      <c r="C1191" s="39" t="str">
        <f>IF($B1191&lt;&gt;"",_xlfn.IFNA(VLOOKUP($B1191,'Node Details'!$B:$U,C$1,0),"Check"),"")</f>
        <v>000004O52-04O520106</v>
      </c>
      <c r="D1191" s="39" t="str">
        <f>IF($B1191&lt;&gt;"",_xlfn.IFNA(VLOOKUP($B1191,'Node Details'!$B:$U,D$1,0),"Check"),"")</f>
        <v>04O</v>
      </c>
      <c r="E1191" s="39" t="str">
        <f>IF($B1191&lt;&gt;"",_xlfn.IFNA(VLOOKUP($B1191,'Node Details'!$B:$U,E$1,0),"Check"),"")</f>
        <v>Airtel</v>
      </c>
      <c r="F1191" s="85">
        <v>45107</v>
      </c>
      <c r="G1191" s="82"/>
      <c r="H1191" s="39" t="s">
        <v>2828</v>
      </c>
      <c r="I1191" s="39">
        <v>1</v>
      </c>
      <c r="J1191" s="38">
        <v>400</v>
      </c>
      <c r="K1191" s="39">
        <f t="shared" si="126"/>
        <v>400</v>
      </c>
      <c r="L1191" s="83">
        <v>45013.563275462962</v>
      </c>
      <c r="M1191" s="82"/>
      <c r="N1191" s="96" t="s">
        <v>577</v>
      </c>
      <c r="O1191" s="94">
        <v>45082</v>
      </c>
      <c r="P1191" s="38">
        <f t="shared" si="127"/>
        <v>400</v>
      </c>
      <c r="Q1191" s="38">
        <f t="shared" si="128"/>
        <v>400</v>
      </c>
      <c r="R1191" s="38"/>
      <c r="S1191" s="25" t="s">
        <v>1143</v>
      </c>
      <c r="T1191" s="100">
        <v>45156</v>
      </c>
      <c r="U1191" s="38">
        <f t="shared" si="129"/>
        <v>400</v>
      </c>
      <c r="V1191" s="38">
        <f t="shared" si="130"/>
        <v>1</v>
      </c>
      <c r="W1191" s="82">
        <f t="shared" si="131"/>
        <v>400</v>
      </c>
      <c r="X1191" s="98" t="s">
        <v>95</v>
      </c>
      <c r="Y1191" s="98" t="s">
        <v>89</v>
      </c>
      <c r="Z1191" s="72"/>
      <c r="AA1191" s="72"/>
      <c r="AB1191" t="s">
        <v>1003</v>
      </c>
      <c r="AC1191" s="72" t="s">
        <v>101</v>
      </c>
    </row>
    <row r="1192" spans="1:29" ht="15" customHeight="1">
      <c r="A1192" s="38">
        <f t="shared" si="132"/>
        <v>1190</v>
      </c>
      <c r="B1192" s="82" t="s">
        <v>2483</v>
      </c>
      <c r="C1192" s="39" t="str">
        <f>IF($B1192&lt;&gt;"",_xlfn.IFNA(VLOOKUP($B1192,'Node Details'!$B:$U,C$1,0),"Check"),"")</f>
        <v>000004O52-04O520106</v>
      </c>
      <c r="D1192" s="39" t="str">
        <f>IF($B1192&lt;&gt;"",_xlfn.IFNA(VLOOKUP($B1192,'Node Details'!$B:$U,D$1,0),"Check"),"")</f>
        <v>04O</v>
      </c>
      <c r="E1192" s="39" t="str">
        <f>IF($B1192&lt;&gt;"",_xlfn.IFNA(VLOOKUP($B1192,'Node Details'!$B:$U,E$1,0),"Check"),"")</f>
        <v>Airtel</v>
      </c>
      <c r="F1192" s="85">
        <v>45107</v>
      </c>
      <c r="G1192" s="82"/>
      <c r="H1192" s="39" t="s">
        <v>2828</v>
      </c>
      <c r="I1192" s="39">
        <v>1</v>
      </c>
      <c r="J1192" s="38">
        <v>400</v>
      </c>
      <c r="K1192" s="39">
        <f t="shared" si="126"/>
        <v>400</v>
      </c>
      <c r="L1192" s="83">
        <v>45013.642407407409</v>
      </c>
      <c r="M1192" s="82"/>
      <c r="N1192" s="96" t="s">
        <v>577</v>
      </c>
      <c r="O1192" s="94">
        <v>45082</v>
      </c>
      <c r="P1192" s="38">
        <f t="shared" si="127"/>
        <v>400</v>
      </c>
      <c r="Q1192" s="38">
        <f t="shared" si="128"/>
        <v>400</v>
      </c>
      <c r="R1192" s="38"/>
      <c r="S1192" s="25" t="s">
        <v>1143</v>
      </c>
      <c r="T1192" s="100">
        <v>45156</v>
      </c>
      <c r="U1192" s="38">
        <f t="shared" si="129"/>
        <v>400</v>
      </c>
      <c r="V1192" s="38">
        <f t="shared" si="130"/>
        <v>1</v>
      </c>
      <c r="W1192" s="82">
        <f t="shared" si="131"/>
        <v>400</v>
      </c>
      <c r="X1192" s="98" t="s">
        <v>95</v>
      </c>
      <c r="Y1192" s="98" t="s">
        <v>89</v>
      </c>
      <c r="Z1192" s="72"/>
      <c r="AA1192" s="72"/>
      <c r="AB1192" t="s">
        <v>1003</v>
      </c>
      <c r="AC1192" s="72" t="s">
        <v>101</v>
      </c>
    </row>
    <row r="1193" spans="1:29" ht="15" customHeight="1">
      <c r="A1193" s="38">
        <f t="shared" si="132"/>
        <v>1191</v>
      </c>
      <c r="B1193" s="82" t="s">
        <v>1166</v>
      </c>
      <c r="C1193" s="39" t="str">
        <f>IF($B1193&lt;&gt;"",_xlfn.IFNA(VLOOKUP($B1193,'Node Details'!$B:$U,C$1,0),"Check"),"")</f>
        <v>000004O52-04O520106</v>
      </c>
      <c r="D1193" s="39" t="str">
        <f>IF($B1193&lt;&gt;"",_xlfn.IFNA(VLOOKUP($B1193,'Node Details'!$B:$U,D$1,0),"Check"),"")</f>
        <v>04O</v>
      </c>
      <c r="E1193" s="39" t="str">
        <f>IF($B1193&lt;&gt;"",_xlfn.IFNA(VLOOKUP($B1193,'Node Details'!$B:$U,E$1,0),"Check"),"")</f>
        <v>Airtel</v>
      </c>
      <c r="F1193" s="85">
        <v>45107</v>
      </c>
      <c r="G1193" s="82"/>
      <c r="H1193" s="39" t="s">
        <v>2828</v>
      </c>
      <c r="I1193" s="39">
        <v>1</v>
      </c>
      <c r="J1193" s="38">
        <v>400</v>
      </c>
      <c r="K1193" s="39">
        <f t="shared" si="126"/>
        <v>400</v>
      </c>
      <c r="L1193" s="83">
        <v>45041.541828703703</v>
      </c>
      <c r="M1193" s="82"/>
      <c r="N1193" s="96" t="s">
        <v>577</v>
      </c>
      <c r="O1193" s="94">
        <v>45082</v>
      </c>
      <c r="P1193" s="38">
        <f t="shared" si="127"/>
        <v>400</v>
      </c>
      <c r="Q1193" s="38">
        <f t="shared" si="128"/>
        <v>400</v>
      </c>
      <c r="R1193" s="38"/>
      <c r="S1193" s="25" t="s">
        <v>1143</v>
      </c>
      <c r="T1193" s="100">
        <v>45156</v>
      </c>
      <c r="U1193" s="38">
        <f t="shared" si="129"/>
        <v>400</v>
      </c>
      <c r="V1193" s="38">
        <f t="shared" si="130"/>
        <v>1</v>
      </c>
      <c r="W1193" s="82">
        <f t="shared" si="131"/>
        <v>400</v>
      </c>
      <c r="X1193" s="98" t="s">
        <v>95</v>
      </c>
      <c r="Y1193" s="98" t="s">
        <v>89</v>
      </c>
      <c r="Z1193" s="72"/>
      <c r="AA1193" s="72"/>
      <c r="AB1193" t="s">
        <v>1003</v>
      </c>
      <c r="AC1193" s="72" t="s">
        <v>101</v>
      </c>
    </row>
    <row r="1194" spans="1:29" ht="15" customHeight="1">
      <c r="A1194" s="38">
        <f t="shared" si="132"/>
        <v>1192</v>
      </c>
      <c r="B1194" s="82" t="s">
        <v>1169</v>
      </c>
      <c r="C1194" s="39" t="str">
        <f>IF($B1194&lt;&gt;"",_xlfn.IFNA(VLOOKUP($B1194,'Node Details'!$B:$U,C$1,0),"Check"),"")</f>
        <v>000004O51-000004O55</v>
      </c>
      <c r="D1194" s="39" t="str">
        <f>IF($B1194&lt;&gt;"",_xlfn.IFNA(VLOOKUP($B1194,'Node Details'!$B:$U,D$1,0),"Check"),"")</f>
        <v>04O</v>
      </c>
      <c r="E1194" s="39" t="str">
        <f>IF($B1194&lt;&gt;"",_xlfn.IFNA(VLOOKUP($B1194,'Node Details'!$B:$U,E$1,0),"Check"),"")</f>
        <v>Airtel</v>
      </c>
      <c r="F1194" s="85">
        <v>45107</v>
      </c>
      <c r="G1194" s="82"/>
      <c r="H1194" s="39" t="s">
        <v>2825</v>
      </c>
      <c r="I1194" s="39">
        <v>1</v>
      </c>
      <c r="J1194" s="38">
        <v>400</v>
      </c>
      <c r="K1194" s="39">
        <f t="shared" si="126"/>
        <v>400</v>
      </c>
      <c r="L1194" s="83">
        <v>45000.851736111108</v>
      </c>
      <c r="M1194" s="82"/>
      <c r="N1194" s="96" t="s">
        <v>577</v>
      </c>
      <c r="O1194" s="94">
        <v>45082</v>
      </c>
      <c r="P1194" s="38">
        <f t="shared" si="127"/>
        <v>400</v>
      </c>
      <c r="Q1194" s="38">
        <f t="shared" si="128"/>
        <v>400</v>
      </c>
      <c r="R1194" s="38"/>
      <c r="S1194" s="25" t="s">
        <v>1143</v>
      </c>
      <c r="T1194" s="100">
        <v>45156</v>
      </c>
      <c r="U1194" s="38">
        <f t="shared" si="129"/>
        <v>400</v>
      </c>
      <c r="V1194" s="38">
        <f t="shared" si="130"/>
        <v>1</v>
      </c>
      <c r="W1194" s="82">
        <f t="shared" si="131"/>
        <v>400</v>
      </c>
      <c r="X1194" s="98" t="s">
        <v>95</v>
      </c>
      <c r="Y1194" s="98" t="s">
        <v>89</v>
      </c>
      <c r="Z1194" s="72"/>
      <c r="AA1194" s="72"/>
      <c r="AB1194" t="s">
        <v>1003</v>
      </c>
      <c r="AC1194" s="72" t="s">
        <v>101</v>
      </c>
    </row>
    <row r="1195" spans="1:29" ht="15" customHeight="1">
      <c r="A1195" s="38">
        <f t="shared" si="132"/>
        <v>1193</v>
      </c>
      <c r="B1195" s="82" t="s">
        <v>2485</v>
      </c>
      <c r="C1195" s="39" t="str">
        <f>IF($B1195&lt;&gt;"",_xlfn.IFNA(VLOOKUP($B1195,'Node Details'!$B:$U,C$1,0),"Check"),"")</f>
        <v>000004O53-04O530108</v>
      </c>
      <c r="D1195" s="39" t="str">
        <f>IF($B1195&lt;&gt;"",_xlfn.IFNA(VLOOKUP($B1195,'Node Details'!$B:$U,D$1,0),"Check"),"")</f>
        <v>04O</v>
      </c>
      <c r="E1195" s="39" t="str">
        <f>IF($B1195&lt;&gt;"",_xlfn.IFNA(VLOOKUP($B1195,'Node Details'!$B:$U,E$1,0),"Check"),"")</f>
        <v>Airtel</v>
      </c>
      <c r="F1195" s="85">
        <v>45107</v>
      </c>
      <c r="G1195" s="82"/>
      <c r="H1195" s="39" t="s">
        <v>2828</v>
      </c>
      <c r="I1195" s="39">
        <v>1</v>
      </c>
      <c r="J1195" s="38">
        <v>400</v>
      </c>
      <c r="K1195" s="39">
        <f t="shared" si="126"/>
        <v>400</v>
      </c>
      <c r="L1195" s="83">
        <v>45000.851736111108</v>
      </c>
      <c r="M1195" s="82"/>
      <c r="N1195" s="96" t="s">
        <v>577</v>
      </c>
      <c r="O1195" s="94">
        <v>45082</v>
      </c>
      <c r="P1195" s="38">
        <f t="shared" si="127"/>
        <v>400</v>
      </c>
      <c r="Q1195" s="38">
        <f t="shared" si="128"/>
        <v>400</v>
      </c>
      <c r="R1195" s="38"/>
      <c r="S1195" s="25" t="s">
        <v>1143</v>
      </c>
      <c r="T1195" s="100">
        <v>45156</v>
      </c>
      <c r="U1195" s="38">
        <f t="shared" si="129"/>
        <v>400</v>
      </c>
      <c r="V1195" s="38">
        <f t="shared" si="130"/>
        <v>1</v>
      </c>
      <c r="W1195" s="82">
        <f t="shared" si="131"/>
        <v>400</v>
      </c>
      <c r="X1195" s="98" t="s">
        <v>95</v>
      </c>
      <c r="Y1195" s="98" t="s">
        <v>89</v>
      </c>
      <c r="Z1195" s="72"/>
      <c r="AA1195" s="72"/>
      <c r="AB1195" t="s">
        <v>1003</v>
      </c>
      <c r="AC1195" s="72" t="s">
        <v>101</v>
      </c>
    </row>
    <row r="1196" spans="1:29" ht="15" customHeight="1">
      <c r="A1196" s="38">
        <f t="shared" si="132"/>
        <v>1194</v>
      </c>
      <c r="B1196" s="82" t="s">
        <v>1455</v>
      </c>
      <c r="C1196" s="39" t="str">
        <f>IF($B1196&lt;&gt;"",_xlfn.IFNA(VLOOKUP($B1196,'Node Details'!$B:$U,C$1,0),"Check"),"")</f>
        <v>000004O53-04O530108</v>
      </c>
      <c r="D1196" s="39" t="str">
        <f>IF($B1196&lt;&gt;"",_xlfn.IFNA(VLOOKUP($B1196,'Node Details'!$B:$U,D$1,0),"Check"),"")</f>
        <v>04O</v>
      </c>
      <c r="E1196" s="39" t="str">
        <f>IF($B1196&lt;&gt;"",_xlfn.IFNA(VLOOKUP($B1196,'Node Details'!$B:$U,E$1,0),"Check"),"")</f>
        <v>Airtel</v>
      </c>
      <c r="F1196" s="85">
        <v>45107</v>
      </c>
      <c r="G1196" s="82"/>
      <c r="H1196" s="39" t="s">
        <v>2828</v>
      </c>
      <c r="I1196" s="39">
        <v>1</v>
      </c>
      <c r="J1196" s="38">
        <v>400</v>
      </c>
      <c r="K1196" s="39">
        <f t="shared" si="126"/>
        <v>400</v>
      </c>
      <c r="L1196" s="83">
        <v>45002.477118055547</v>
      </c>
      <c r="M1196" s="82"/>
      <c r="N1196" s="96" t="s">
        <v>577</v>
      </c>
      <c r="O1196" s="94">
        <v>45082</v>
      </c>
      <c r="P1196" s="38">
        <f t="shared" si="127"/>
        <v>400</v>
      </c>
      <c r="Q1196" s="38">
        <f t="shared" si="128"/>
        <v>400</v>
      </c>
      <c r="R1196" s="38"/>
      <c r="S1196" s="25" t="s">
        <v>1143</v>
      </c>
      <c r="T1196" s="100">
        <v>45156</v>
      </c>
      <c r="U1196" s="38">
        <f t="shared" si="129"/>
        <v>400</v>
      </c>
      <c r="V1196" s="38">
        <f t="shared" si="130"/>
        <v>1</v>
      </c>
      <c r="W1196" s="82">
        <f t="shared" si="131"/>
        <v>400</v>
      </c>
      <c r="X1196" s="98" t="s">
        <v>95</v>
      </c>
      <c r="Y1196" s="98" t="s">
        <v>89</v>
      </c>
      <c r="Z1196" s="72"/>
      <c r="AA1196" s="72"/>
      <c r="AB1196" t="s">
        <v>1003</v>
      </c>
      <c r="AC1196" s="72" t="s">
        <v>101</v>
      </c>
    </row>
    <row r="1197" spans="1:29" ht="15" customHeight="1">
      <c r="A1197" s="38">
        <f t="shared" si="132"/>
        <v>1195</v>
      </c>
      <c r="B1197" s="82" t="s">
        <v>2486</v>
      </c>
      <c r="C1197" s="39" t="str">
        <f>IF($B1197&lt;&gt;"",_xlfn.IFNA(VLOOKUP($B1197,'Node Details'!$B:$U,C$1,0),"Check"),"")</f>
        <v>000004O53-04O530108</v>
      </c>
      <c r="D1197" s="39" t="str">
        <f>IF($B1197&lt;&gt;"",_xlfn.IFNA(VLOOKUP($B1197,'Node Details'!$B:$U,D$1,0),"Check"),"")</f>
        <v>04O</v>
      </c>
      <c r="E1197" s="39" t="str">
        <f>IF($B1197&lt;&gt;"",_xlfn.IFNA(VLOOKUP($B1197,'Node Details'!$B:$U,E$1,0),"Check"),"")</f>
        <v>Airtel</v>
      </c>
      <c r="F1197" s="85">
        <v>45107</v>
      </c>
      <c r="G1197" s="82"/>
      <c r="H1197" s="39" t="s">
        <v>2828</v>
      </c>
      <c r="I1197" s="39">
        <v>1</v>
      </c>
      <c r="J1197" s="38">
        <v>400</v>
      </c>
      <c r="K1197" s="39">
        <f t="shared" si="126"/>
        <v>400</v>
      </c>
      <c r="L1197" s="83">
        <v>45013.73814814815</v>
      </c>
      <c r="M1197" s="82"/>
      <c r="N1197" s="96" t="s">
        <v>577</v>
      </c>
      <c r="O1197" s="94">
        <v>45082</v>
      </c>
      <c r="P1197" s="38">
        <f t="shared" si="127"/>
        <v>400</v>
      </c>
      <c r="Q1197" s="38">
        <f t="shared" si="128"/>
        <v>400</v>
      </c>
      <c r="R1197" s="38"/>
      <c r="S1197" s="25" t="s">
        <v>1143</v>
      </c>
      <c r="T1197" s="100">
        <v>45156</v>
      </c>
      <c r="U1197" s="38">
        <f t="shared" si="129"/>
        <v>400</v>
      </c>
      <c r="V1197" s="38">
        <f t="shared" si="130"/>
        <v>1</v>
      </c>
      <c r="W1197" s="82">
        <f t="shared" si="131"/>
        <v>400</v>
      </c>
      <c r="X1197" s="98" t="s">
        <v>95</v>
      </c>
      <c r="Y1197" s="98" t="s">
        <v>89</v>
      </c>
      <c r="Z1197" s="72"/>
      <c r="AA1197" s="72"/>
      <c r="AB1197" t="s">
        <v>1003</v>
      </c>
      <c r="AC1197" s="72" t="s">
        <v>101</v>
      </c>
    </row>
    <row r="1198" spans="1:29" ht="15" customHeight="1">
      <c r="A1198" s="38">
        <f t="shared" si="132"/>
        <v>1196</v>
      </c>
      <c r="B1198" s="82" t="s">
        <v>1171</v>
      </c>
      <c r="C1198" s="39" t="str">
        <f>IF($B1198&lt;&gt;"",_xlfn.IFNA(VLOOKUP($B1198,'Node Details'!$B:$U,C$1,0),"Check"),"")</f>
        <v>000004O53-04O530104</v>
      </c>
      <c r="D1198" s="39" t="str">
        <f>IF($B1198&lt;&gt;"",_xlfn.IFNA(VLOOKUP($B1198,'Node Details'!$B:$U,D$1,0),"Check"),"")</f>
        <v>04O</v>
      </c>
      <c r="E1198" s="39" t="str">
        <f>IF($B1198&lt;&gt;"",_xlfn.IFNA(VLOOKUP($B1198,'Node Details'!$B:$U,E$1,0),"Check"),"")</f>
        <v>Airtel</v>
      </c>
      <c r="F1198" s="85">
        <v>45107</v>
      </c>
      <c r="G1198" s="82"/>
      <c r="H1198" s="39" t="s">
        <v>2828</v>
      </c>
      <c r="I1198" s="39">
        <v>1</v>
      </c>
      <c r="J1198" s="38">
        <v>400</v>
      </c>
      <c r="K1198" s="39">
        <f t="shared" si="126"/>
        <v>400</v>
      </c>
      <c r="L1198" s="83">
        <v>45037</v>
      </c>
      <c r="M1198" s="82"/>
      <c r="N1198" s="96" t="s">
        <v>577</v>
      </c>
      <c r="O1198" s="94">
        <v>45082</v>
      </c>
      <c r="P1198" s="38">
        <f t="shared" si="127"/>
        <v>400</v>
      </c>
      <c r="Q1198" s="38">
        <f t="shared" si="128"/>
        <v>400</v>
      </c>
      <c r="R1198" s="38"/>
      <c r="S1198" s="25" t="s">
        <v>1143</v>
      </c>
      <c r="T1198" s="100">
        <v>45156</v>
      </c>
      <c r="U1198" s="38">
        <f t="shared" si="129"/>
        <v>400</v>
      </c>
      <c r="V1198" s="38">
        <f t="shared" si="130"/>
        <v>1</v>
      </c>
      <c r="W1198" s="82">
        <f t="shared" si="131"/>
        <v>400</v>
      </c>
      <c r="X1198" s="98" t="s">
        <v>95</v>
      </c>
      <c r="Y1198" s="98" t="s">
        <v>89</v>
      </c>
      <c r="Z1198" s="72"/>
      <c r="AA1198" s="72"/>
      <c r="AB1198" t="s">
        <v>1003</v>
      </c>
      <c r="AC1198" s="72" t="s">
        <v>101</v>
      </c>
    </row>
    <row r="1199" spans="1:29" ht="15" customHeight="1">
      <c r="A1199" s="38">
        <f t="shared" si="132"/>
        <v>1197</v>
      </c>
      <c r="B1199" s="82" t="s">
        <v>1178</v>
      </c>
      <c r="C1199" s="39" t="str">
        <f>IF($B1199&lt;&gt;"",_xlfn.IFNA(VLOOKUP($B1199,'Node Details'!$B:$U,C$1,0),"Check"),"")</f>
        <v>000004O51-000004O55</v>
      </c>
      <c r="D1199" s="39" t="str">
        <f>IF($B1199&lt;&gt;"",_xlfn.IFNA(VLOOKUP($B1199,'Node Details'!$B:$U,D$1,0),"Check"),"")</f>
        <v>04O</v>
      </c>
      <c r="E1199" s="39" t="str">
        <f>IF($B1199&lt;&gt;"",_xlfn.IFNA(VLOOKUP($B1199,'Node Details'!$B:$U,E$1,0),"Check"),"")</f>
        <v>Airtel</v>
      </c>
      <c r="F1199" s="85">
        <v>45107</v>
      </c>
      <c r="G1199" s="82"/>
      <c r="H1199" s="39" t="s">
        <v>2825</v>
      </c>
      <c r="I1199" s="39">
        <v>1</v>
      </c>
      <c r="J1199" s="38">
        <v>400</v>
      </c>
      <c r="K1199" s="39">
        <f t="shared" si="126"/>
        <v>400</v>
      </c>
      <c r="L1199" s="83">
        <v>44996.591365740736</v>
      </c>
      <c r="M1199" s="82"/>
      <c r="N1199" s="96" t="s">
        <v>577</v>
      </c>
      <c r="O1199" s="94">
        <v>45082</v>
      </c>
      <c r="P1199" s="38">
        <f t="shared" si="127"/>
        <v>400</v>
      </c>
      <c r="Q1199" s="38">
        <f t="shared" si="128"/>
        <v>400</v>
      </c>
      <c r="R1199" s="38"/>
      <c r="S1199" s="25" t="s">
        <v>1143</v>
      </c>
      <c r="T1199" s="100">
        <v>45156</v>
      </c>
      <c r="U1199" s="38">
        <f t="shared" si="129"/>
        <v>400</v>
      </c>
      <c r="V1199" s="38">
        <f t="shared" si="130"/>
        <v>1</v>
      </c>
      <c r="W1199" s="82">
        <f t="shared" si="131"/>
        <v>400</v>
      </c>
      <c r="X1199" s="98" t="s">
        <v>95</v>
      </c>
      <c r="Y1199" s="98" t="s">
        <v>89</v>
      </c>
      <c r="Z1199" s="72"/>
      <c r="AA1199" s="72"/>
      <c r="AB1199" t="s">
        <v>1003</v>
      </c>
      <c r="AC1199" s="72" t="s">
        <v>101</v>
      </c>
    </row>
    <row r="1200" spans="1:29" ht="15" customHeight="1">
      <c r="A1200" s="38">
        <f t="shared" si="132"/>
        <v>1198</v>
      </c>
      <c r="B1200" s="82" t="s">
        <v>2488</v>
      </c>
      <c r="C1200" s="39" t="str">
        <f>IF($B1200&lt;&gt;"",_xlfn.IFNA(VLOOKUP($B1200,'Node Details'!$B:$U,C$1,0),"Check"),"")</f>
        <v>000004O54-04O540105</v>
      </c>
      <c r="D1200" s="39" t="str">
        <f>IF($B1200&lt;&gt;"",_xlfn.IFNA(VLOOKUP($B1200,'Node Details'!$B:$U,D$1,0),"Check"),"")</f>
        <v>04O</v>
      </c>
      <c r="E1200" s="39" t="str">
        <f>IF($B1200&lt;&gt;"",_xlfn.IFNA(VLOOKUP($B1200,'Node Details'!$B:$U,E$1,0),"Check"),"")</f>
        <v>Airtel</v>
      </c>
      <c r="F1200" s="85">
        <v>45107</v>
      </c>
      <c r="G1200" s="82"/>
      <c r="H1200" s="39" t="s">
        <v>2828</v>
      </c>
      <c r="I1200" s="39">
        <v>1</v>
      </c>
      <c r="J1200" s="38">
        <v>400</v>
      </c>
      <c r="K1200" s="39">
        <f t="shared" si="126"/>
        <v>400</v>
      </c>
      <c r="L1200" s="83">
        <v>44996.591365740736</v>
      </c>
      <c r="M1200" s="82"/>
      <c r="N1200" s="96" t="s">
        <v>577</v>
      </c>
      <c r="O1200" s="94">
        <v>45082</v>
      </c>
      <c r="P1200" s="38">
        <f t="shared" si="127"/>
        <v>400</v>
      </c>
      <c r="Q1200" s="38">
        <f t="shared" si="128"/>
        <v>400</v>
      </c>
      <c r="R1200" s="38"/>
      <c r="S1200" s="25" t="s">
        <v>1143</v>
      </c>
      <c r="T1200" s="100">
        <v>45156</v>
      </c>
      <c r="U1200" s="38">
        <f t="shared" si="129"/>
        <v>400</v>
      </c>
      <c r="V1200" s="38">
        <f t="shared" si="130"/>
        <v>1</v>
      </c>
      <c r="W1200" s="82">
        <f t="shared" si="131"/>
        <v>400</v>
      </c>
      <c r="X1200" s="98" t="s">
        <v>95</v>
      </c>
      <c r="Y1200" s="98" t="s">
        <v>89</v>
      </c>
      <c r="Z1200" s="72"/>
      <c r="AA1200" s="72"/>
      <c r="AB1200" t="s">
        <v>1003</v>
      </c>
      <c r="AC1200" s="72" t="s">
        <v>101</v>
      </c>
    </row>
    <row r="1201" spans="1:29" ht="15" customHeight="1">
      <c r="A1201" s="38">
        <f t="shared" si="132"/>
        <v>1199</v>
      </c>
      <c r="B1201" s="82" t="s">
        <v>2489</v>
      </c>
      <c r="C1201" s="39" t="str">
        <f>IF($B1201&lt;&gt;"",_xlfn.IFNA(VLOOKUP($B1201,'Node Details'!$B:$U,C$1,0),"Check"),"")</f>
        <v>000004O54-04O540105</v>
      </c>
      <c r="D1201" s="39" t="str">
        <f>IF($B1201&lt;&gt;"",_xlfn.IFNA(VLOOKUP($B1201,'Node Details'!$B:$U,D$1,0),"Check"),"")</f>
        <v>04O</v>
      </c>
      <c r="E1201" s="39" t="str">
        <f>IF($B1201&lt;&gt;"",_xlfn.IFNA(VLOOKUP($B1201,'Node Details'!$B:$U,E$1,0),"Check"),"")</f>
        <v>Airtel</v>
      </c>
      <c r="F1201" s="85">
        <v>45107</v>
      </c>
      <c r="G1201" s="82"/>
      <c r="H1201" s="39" t="s">
        <v>2828</v>
      </c>
      <c r="I1201" s="39">
        <v>1</v>
      </c>
      <c r="J1201" s="38">
        <v>400</v>
      </c>
      <c r="K1201" s="39">
        <f t="shared" si="126"/>
        <v>400</v>
      </c>
      <c r="L1201" s="83">
        <v>44996.610706018517</v>
      </c>
      <c r="M1201" s="82"/>
      <c r="N1201" s="96" t="s">
        <v>577</v>
      </c>
      <c r="O1201" s="94">
        <v>45082</v>
      </c>
      <c r="P1201" s="38">
        <f t="shared" si="127"/>
        <v>400</v>
      </c>
      <c r="Q1201" s="38">
        <f t="shared" si="128"/>
        <v>400</v>
      </c>
      <c r="R1201" s="38"/>
      <c r="S1201" s="25" t="s">
        <v>1143</v>
      </c>
      <c r="T1201" s="100">
        <v>45156</v>
      </c>
      <c r="U1201" s="38">
        <f t="shared" si="129"/>
        <v>400</v>
      </c>
      <c r="V1201" s="38">
        <f t="shared" si="130"/>
        <v>1</v>
      </c>
      <c r="W1201" s="82">
        <f t="shared" si="131"/>
        <v>400</v>
      </c>
      <c r="X1201" s="98" t="s">
        <v>95</v>
      </c>
      <c r="Y1201" s="98" t="s">
        <v>89</v>
      </c>
      <c r="Z1201" s="72"/>
      <c r="AA1201" s="72"/>
      <c r="AB1201" t="s">
        <v>1003</v>
      </c>
      <c r="AC1201" s="72" t="s">
        <v>101</v>
      </c>
    </row>
    <row r="1202" spans="1:29" ht="15" customHeight="1">
      <c r="A1202" s="38">
        <f t="shared" si="132"/>
        <v>1200</v>
      </c>
      <c r="B1202" s="82" t="s">
        <v>1183</v>
      </c>
      <c r="C1202" s="39" t="str">
        <f>IF($B1202&lt;&gt;"",_xlfn.IFNA(VLOOKUP($B1202,'Node Details'!$B:$U,C$1,0),"Check"),"")</f>
        <v>000004O54-04O540105</v>
      </c>
      <c r="D1202" s="39" t="str">
        <f>IF($B1202&lt;&gt;"",_xlfn.IFNA(VLOOKUP($B1202,'Node Details'!$B:$U,D$1,0),"Check"),"")</f>
        <v>04O</v>
      </c>
      <c r="E1202" s="39" t="str">
        <f>IF($B1202&lt;&gt;"",_xlfn.IFNA(VLOOKUP($B1202,'Node Details'!$B:$U,E$1,0),"Check"),"")</f>
        <v>Airtel</v>
      </c>
      <c r="F1202" s="85">
        <v>45107</v>
      </c>
      <c r="G1202" s="82"/>
      <c r="H1202" s="39" t="s">
        <v>2828</v>
      </c>
      <c r="I1202" s="39">
        <v>1</v>
      </c>
      <c r="J1202" s="38">
        <v>400</v>
      </c>
      <c r="K1202" s="39">
        <f t="shared" si="126"/>
        <v>400</v>
      </c>
      <c r="L1202" s="83">
        <v>44996.62462962963</v>
      </c>
      <c r="M1202" s="82"/>
      <c r="N1202" s="96" t="s">
        <v>577</v>
      </c>
      <c r="O1202" s="94">
        <v>45082</v>
      </c>
      <c r="P1202" s="38">
        <f t="shared" si="127"/>
        <v>400</v>
      </c>
      <c r="Q1202" s="38">
        <f t="shared" si="128"/>
        <v>400</v>
      </c>
      <c r="R1202" s="38"/>
      <c r="S1202" s="25" t="s">
        <v>1143</v>
      </c>
      <c r="T1202" s="100">
        <v>45156</v>
      </c>
      <c r="U1202" s="38">
        <f t="shared" si="129"/>
        <v>400</v>
      </c>
      <c r="V1202" s="38">
        <f t="shared" si="130"/>
        <v>1</v>
      </c>
      <c r="W1202" s="82">
        <f t="shared" si="131"/>
        <v>400</v>
      </c>
      <c r="X1202" s="98" t="s">
        <v>95</v>
      </c>
      <c r="Y1202" s="98" t="s">
        <v>89</v>
      </c>
      <c r="Z1202" s="72"/>
      <c r="AA1202" s="72"/>
      <c r="AB1202" t="s">
        <v>1003</v>
      </c>
      <c r="AC1202" s="72" t="s">
        <v>101</v>
      </c>
    </row>
    <row r="1203" spans="1:29" ht="15" customHeight="1">
      <c r="A1203" s="38">
        <f t="shared" si="132"/>
        <v>1201</v>
      </c>
      <c r="B1203" s="82" t="s">
        <v>2491</v>
      </c>
      <c r="C1203" s="39" t="str">
        <f>IF($B1203&lt;&gt;"",_xlfn.IFNA(VLOOKUP($B1203,'Node Details'!$B:$U,C$1,0),"Check"),"")</f>
        <v>000004O54-04O540105</v>
      </c>
      <c r="D1203" s="39" t="str">
        <f>IF($B1203&lt;&gt;"",_xlfn.IFNA(VLOOKUP($B1203,'Node Details'!$B:$U,D$1,0),"Check"),"")</f>
        <v>04O</v>
      </c>
      <c r="E1203" s="39" t="str">
        <f>IF($B1203&lt;&gt;"",_xlfn.IFNA(VLOOKUP($B1203,'Node Details'!$B:$U,E$1,0),"Check"),"")</f>
        <v>Airtel</v>
      </c>
      <c r="F1203" s="85">
        <v>45107</v>
      </c>
      <c r="G1203" s="82"/>
      <c r="H1203" s="39" t="s">
        <v>2828</v>
      </c>
      <c r="I1203" s="39">
        <v>1</v>
      </c>
      <c r="J1203" s="38">
        <v>400</v>
      </c>
      <c r="K1203" s="39">
        <f t="shared" si="126"/>
        <v>400</v>
      </c>
      <c r="L1203" s="83">
        <v>45002.548530092587</v>
      </c>
      <c r="M1203" s="82"/>
      <c r="N1203" s="96" t="s">
        <v>577</v>
      </c>
      <c r="O1203" s="94">
        <v>45082</v>
      </c>
      <c r="P1203" s="38">
        <f t="shared" si="127"/>
        <v>400</v>
      </c>
      <c r="Q1203" s="38">
        <f t="shared" si="128"/>
        <v>400</v>
      </c>
      <c r="R1203" s="38"/>
      <c r="S1203" s="25" t="s">
        <v>1143</v>
      </c>
      <c r="T1203" s="100">
        <v>45156</v>
      </c>
      <c r="U1203" s="38">
        <f t="shared" si="129"/>
        <v>400</v>
      </c>
      <c r="V1203" s="38">
        <f t="shared" si="130"/>
        <v>1</v>
      </c>
      <c r="W1203" s="82">
        <f t="shared" si="131"/>
        <v>400</v>
      </c>
      <c r="X1203" s="98" t="s">
        <v>95</v>
      </c>
      <c r="Y1203" s="98" t="s">
        <v>89</v>
      </c>
      <c r="Z1203" s="72"/>
      <c r="AA1203" s="72"/>
      <c r="AB1203" t="s">
        <v>1003</v>
      </c>
      <c r="AC1203" s="72" t="s">
        <v>101</v>
      </c>
    </row>
    <row r="1204" spans="1:29" ht="15" customHeight="1">
      <c r="A1204" s="38">
        <f t="shared" si="132"/>
        <v>1202</v>
      </c>
      <c r="B1204" s="82" t="s">
        <v>1180</v>
      </c>
      <c r="C1204" s="39" t="str">
        <f>IF($B1204&lt;&gt;"",_xlfn.IFNA(VLOOKUP($B1204,'Node Details'!$B:$U,C$1,0),"Check"),"")</f>
        <v>000004O54-04O540105</v>
      </c>
      <c r="D1204" s="39" t="str">
        <f>IF($B1204&lt;&gt;"",_xlfn.IFNA(VLOOKUP($B1204,'Node Details'!$B:$U,D$1,0),"Check"),"")</f>
        <v>04O</v>
      </c>
      <c r="E1204" s="39" t="str">
        <f>IF($B1204&lt;&gt;"",_xlfn.IFNA(VLOOKUP($B1204,'Node Details'!$B:$U,E$1,0),"Check"),"")</f>
        <v>Airtel</v>
      </c>
      <c r="F1204" s="85">
        <v>45107</v>
      </c>
      <c r="G1204" s="82"/>
      <c r="H1204" s="39" t="s">
        <v>2828</v>
      </c>
      <c r="I1204" s="39">
        <v>1</v>
      </c>
      <c r="J1204" s="38">
        <v>400</v>
      </c>
      <c r="K1204" s="39">
        <f t="shared" si="126"/>
        <v>400</v>
      </c>
      <c r="L1204" s="83">
        <v>45002.57708333333</v>
      </c>
      <c r="M1204" s="82"/>
      <c r="N1204" s="96" t="s">
        <v>577</v>
      </c>
      <c r="O1204" s="94">
        <v>45082</v>
      </c>
      <c r="P1204" s="38">
        <f t="shared" si="127"/>
        <v>400</v>
      </c>
      <c r="Q1204" s="38">
        <f t="shared" si="128"/>
        <v>400</v>
      </c>
      <c r="R1204" s="38"/>
      <c r="S1204" s="25" t="s">
        <v>1143</v>
      </c>
      <c r="T1204" s="100">
        <v>45156</v>
      </c>
      <c r="U1204" s="38">
        <f t="shared" si="129"/>
        <v>400</v>
      </c>
      <c r="V1204" s="38">
        <f t="shared" si="130"/>
        <v>1</v>
      </c>
      <c r="W1204" s="82">
        <f t="shared" si="131"/>
        <v>400</v>
      </c>
      <c r="X1204" s="98" t="s">
        <v>95</v>
      </c>
      <c r="Y1204" s="98" t="s">
        <v>89</v>
      </c>
      <c r="Z1204" s="72"/>
      <c r="AA1204" s="72"/>
      <c r="AB1204" t="s">
        <v>1003</v>
      </c>
      <c r="AC1204" s="72" t="s">
        <v>101</v>
      </c>
    </row>
    <row r="1205" spans="1:29" ht="15" customHeight="1">
      <c r="A1205" s="38">
        <f t="shared" si="132"/>
        <v>1203</v>
      </c>
      <c r="B1205" s="82" t="s">
        <v>1460</v>
      </c>
      <c r="C1205" s="39" t="str">
        <f>IF($B1205&lt;&gt;"",_xlfn.IFNA(VLOOKUP($B1205,'Node Details'!$B:$U,C$1,0),"Check"),"")</f>
        <v>04O540103-04O540107</v>
      </c>
      <c r="D1205" s="39" t="str">
        <f>IF($B1205&lt;&gt;"",_xlfn.IFNA(VLOOKUP($B1205,'Node Details'!$B:$U,D$1,0),"Check"),"")</f>
        <v>04O</v>
      </c>
      <c r="E1205" s="39" t="str">
        <f>IF($B1205&lt;&gt;"",_xlfn.IFNA(VLOOKUP($B1205,'Node Details'!$B:$U,E$1,0),"Check"),"")</f>
        <v>Airtel</v>
      </c>
      <c r="F1205" s="85">
        <v>45107</v>
      </c>
      <c r="G1205" s="82"/>
      <c r="H1205" s="39" t="s">
        <v>2828</v>
      </c>
      <c r="I1205" s="39">
        <v>1</v>
      </c>
      <c r="J1205" s="38">
        <v>400</v>
      </c>
      <c r="K1205" s="39">
        <f t="shared" si="126"/>
        <v>400</v>
      </c>
      <c r="L1205" s="83">
        <v>45091.644085648149</v>
      </c>
      <c r="M1205" s="82"/>
      <c r="N1205" s="96" t="s">
        <v>577</v>
      </c>
      <c r="O1205" s="94">
        <v>45082</v>
      </c>
      <c r="P1205" s="38">
        <f t="shared" si="127"/>
        <v>400</v>
      </c>
      <c r="Q1205" s="38">
        <f t="shared" si="128"/>
        <v>400</v>
      </c>
      <c r="R1205" s="38"/>
      <c r="S1205" s="25" t="s">
        <v>1143</v>
      </c>
      <c r="T1205" s="100">
        <v>45156</v>
      </c>
      <c r="U1205" s="38">
        <f t="shared" si="129"/>
        <v>400</v>
      </c>
      <c r="V1205" s="38">
        <f t="shared" si="130"/>
        <v>1</v>
      </c>
      <c r="W1205" s="82">
        <f t="shared" si="131"/>
        <v>400</v>
      </c>
      <c r="X1205" s="98" t="s">
        <v>95</v>
      </c>
      <c r="Y1205" s="98" t="s">
        <v>89</v>
      </c>
      <c r="Z1205" s="72"/>
      <c r="AA1205" s="72"/>
      <c r="AB1205" t="s">
        <v>1003</v>
      </c>
      <c r="AC1205" s="72" t="s">
        <v>101</v>
      </c>
    </row>
    <row r="1206" spans="1:29" ht="15" customHeight="1">
      <c r="A1206" s="38">
        <f t="shared" si="132"/>
        <v>1204</v>
      </c>
      <c r="B1206" s="82" t="s">
        <v>1185</v>
      </c>
      <c r="C1206" s="39" t="str">
        <f>IF($B1206&lt;&gt;"",_xlfn.IFNA(VLOOKUP($B1206,'Node Details'!$B:$U,C$1,0),"Check"),"")</f>
        <v>04O540103-04O540107</v>
      </c>
      <c r="D1206" s="39" t="str">
        <f>IF($B1206&lt;&gt;"",_xlfn.IFNA(VLOOKUP($B1206,'Node Details'!$B:$U,D$1,0),"Check"),"")</f>
        <v>04O</v>
      </c>
      <c r="E1206" s="39" t="str">
        <f>IF($B1206&lt;&gt;"",_xlfn.IFNA(VLOOKUP($B1206,'Node Details'!$B:$U,E$1,0),"Check"),"")</f>
        <v>Airtel</v>
      </c>
      <c r="F1206" s="85">
        <v>45107</v>
      </c>
      <c r="G1206" s="82"/>
      <c r="H1206" s="39" t="s">
        <v>2828</v>
      </c>
      <c r="I1206" s="39">
        <v>1</v>
      </c>
      <c r="J1206" s="38">
        <v>400</v>
      </c>
      <c r="K1206" s="39">
        <f t="shared" si="126"/>
        <v>400</v>
      </c>
      <c r="L1206" s="83">
        <v>45091.669432870367</v>
      </c>
      <c r="M1206" s="82"/>
      <c r="N1206" s="96" t="s">
        <v>577</v>
      </c>
      <c r="O1206" s="94">
        <v>45082</v>
      </c>
      <c r="P1206" s="38">
        <f t="shared" si="127"/>
        <v>400</v>
      </c>
      <c r="Q1206" s="38">
        <f t="shared" si="128"/>
        <v>400</v>
      </c>
      <c r="R1206" s="38"/>
      <c r="S1206" s="25" t="s">
        <v>1143</v>
      </c>
      <c r="T1206" s="100">
        <v>45156</v>
      </c>
      <c r="U1206" s="38">
        <f t="shared" si="129"/>
        <v>400</v>
      </c>
      <c r="V1206" s="38">
        <f t="shared" si="130"/>
        <v>1</v>
      </c>
      <c r="W1206" s="82">
        <f t="shared" si="131"/>
        <v>400</v>
      </c>
      <c r="X1206" s="98" t="s">
        <v>95</v>
      </c>
      <c r="Y1206" s="98" t="s">
        <v>89</v>
      </c>
      <c r="Z1206" s="72"/>
      <c r="AA1206" s="72"/>
      <c r="AB1206" t="s">
        <v>1003</v>
      </c>
      <c r="AC1206" s="72" t="s">
        <v>101</v>
      </c>
    </row>
    <row r="1207" spans="1:29" ht="15" customHeight="1">
      <c r="A1207" s="38">
        <f t="shared" si="132"/>
        <v>1205</v>
      </c>
      <c r="B1207" s="82" t="s">
        <v>1146</v>
      </c>
      <c r="C1207" s="39" t="str">
        <f>IF($B1207&lt;&gt;"",_xlfn.IFNA(VLOOKUP($B1207,'Node Details'!$B:$U,C$1,0),"Check"),"")</f>
        <v>000004O51-000004O55</v>
      </c>
      <c r="D1207" s="39" t="str">
        <f>IF($B1207&lt;&gt;"",_xlfn.IFNA(VLOOKUP($B1207,'Node Details'!$B:$U,D$1,0),"Check"),"")</f>
        <v>04O</v>
      </c>
      <c r="E1207" s="39" t="str">
        <f>IF($B1207&lt;&gt;"",_xlfn.IFNA(VLOOKUP($B1207,'Node Details'!$B:$U,E$1,0),"Check"),"")</f>
        <v>Airtel</v>
      </c>
      <c r="F1207" s="85">
        <v>45107</v>
      </c>
      <c r="G1207" s="82"/>
      <c r="H1207" s="39" t="s">
        <v>2825</v>
      </c>
      <c r="I1207" s="39">
        <v>1</v>
      </c>
      <c r="J1207" s="38">
        <v>400</v>
      </c>
      <c r="K1207" s="39">
        <f t="shared" si="126"/>
        <v>400</v>
      </c>
      <c r="L1207" s="83">
        <v>44997.543483796297</v>
      </c>
      <c r="M1207" s="82"/>
      <c r="N1207" s="96" t="s">
        <v>577</v>
      </c>
      <c r="O1207" s="94">
        <v>45082</v>
      </c>
      <c r="P1207" s="38">
        <f t="shared" si="127"/>
        <v>400</v>
      </c>
      <c r="Q1207" s="38">
        <f t="shared" si="128"/>
        <v>400</v>
      </c>
      <c r="R1207" s="38"/>
      <c r="S1207" s="25" t="s">
        <v>1143</v>
      </c>
      <c r="T1207" s="100">
        <v>45156</v>
      </c>
      <c r="U1207" s="38">
        <f t="shared" si="129"/>
        <v>400</v>
      </c>
      <c r="V1207" s="38">
        <f t="shared" si="130"/>
        <v>1</v>
      </c>
      <c r="W1207" s="82">
        <f t="shared" si="131"/>
        <v>400</v>
      </c>
      <c r="X1207" s="98" t="s">
        <v>95</v>
      </c>
      <c r="Y1207" s="98" t="s">
        <v>89</v>
      </c>
      <c r="Z1207" s="72"/>
      <c r="AA1207" s="72"/>
      <c r="AB1207" t="s">
        <v>1003</v>
      </c>
      <c r="AC1207" s="72" t="s">
        <v>101</v>
      </c>
    </row>
    <row r="1208" spans="1:29" ht="15" customHeight="1">
      <c r="A1208" s="38">
        <f t="shared" si="132"/>
        <v>1206</v>
      </c>
      <c r="B1208" s="82" t="s">
        <v>1465</v>
      </c>
      <c r="C1208" s="39" t="str">
        <f>IF($B1208&lt;&gt;"",_xlfn.IFNA(VLOOKUP($B1208,'Node Details'!$B:$U,C$1,0),"Check"),"")</f>
        <v>000004O55-04O550105</v>
      </c>
      <c r="D1208" s="39" t="str">
        <f>IF($B1208&lt;&gt;"",_xlfn.IFNA(VLOOKUP($B1208,'Node Details'!$B:$U,D$1,0),"Check"),"")</f>
        <v>04O</v>
      </c>
      <c r="E1208" s="39" t="str">
        <f>IF($B1208&lt;&gt;"",_xlfn.IFNA(VLOOKUP($B1208,'Node Details'!$B:$U,E$1,0),"Check"),"")</f>
        <v>Airtel</v>
      </c>
      <c r="F1208" s="85">
        <v>45107</v>
      </c>
      <c r="G1208" s="82"/>
      <c r="H1208" s="39" t="s">
        <v>2828</v>
      </c>
      <c r="I1208" s="39">
        <v>1</v>
      </c>
      <c r="J1208" s="38">
        <v>400</v>
      </c>
      <c r="K1208" s="39">
        <f t="shared" si="126"/>
        <v>400</v>
      </c>
      <c r="L1208" s="83">
        <v>44997.543483796297</v>
      </c>
      <c r="M1208" s="82"/>
      <c r="N1208" s="96" t="s">
        <v>577</v>
      </c>
      <c r="O1208" s="94">
        <v>45082</v>
      </c>
      <c r="P1208" s="38">
        <f t="shared" si="127"/>
        <v>400</v>
      </c>
      <c r="Q1208" s="38">
        <f t="shared" si="128"/>
        <v>400</v>
      </c>
      <c r="R1208" s="38"/>
      <c r="S1208" s="25" t="s">
        <v>1143</v>
      </c>
      <c r="T1208" s="100">
        <v>45156</v>
      </c>
      <c r="U1208" s="38">
        <f t="shared" si="129"/>
        <v>400</v>
      </c>
      <c r="V1208" s="38">
        <f t="shared" si="130"/>
        <v>1</v>
      </c>
      <c r="W1208" s="82">
        <f t="shared" si="131"/>
        <v>400</v>
      </c>
      <c r="X1208" s="98" t="s">
        <v>95</v>
      </c>
      <c r="Y1208" s="98" t="s">
        <v>89</v>
      </c>
      <c r="Z1208" s="72"/>
      <c r="AA1208" s="72"/>
      <c r="AB1208" t="s">
        <v>1003</v>
      </c>
      <c r="AC1208" s="72" t="s">
        <v>101</v>
      </c>
    </row>
    <row r="1209" spans="1:29" ht="15" customHeight="1">
      <c r="A1209" s="38">
        <f t="shared" si="132"/>
        <v>1207</v>
      </c>
      <c r="B1209" s="82" t="s">
        <v>2493</v>
      </c>
      <c r="C1209" s="39" t="str">
        <f>IF($B1209&lt;&gt;"",_xlfn.IFNA(VLOOKUP($B1209,'Node Details'!$B:$U,C$1,0),"Check"),"")</f>
        <v>000004O55-04O550105</v>
      </c>
      <c r="D1209" s="39" t="str">
        <f>IF($B1209&lt;&gt;"",_xlfn.IFNA(VLOOKUP($B1209,'Node Details'!$B:$U,D$1,0),"Check"),"")</f>
        <v>04O</v>
      </c>
      <c r="E1209" s="39" t="str">
        <f>IF($B1209&lt;&gt;"",_xlfn.IFNA(VLOOKUP($B1209,'Node Details'!$B:$U,E$1,0),"Check"),"")</f>
        <v>Airtel</v>
      </c>
      <c r="F1209" s="85">
        <v>45107</v>
      </c>
      <c r="G1209" s="82"/>
      <c r="H1209" s="39" t="s">
        <v>2828</v>
      </c>
      <c r="I1209" s="39">
        <v>1</v>
      </c>
      <c r="J1209" s="38">
        <v>400</v>
      </c>
      <c r="K1209" s="39">
        <f t="shared" si="126"/>
        <v>400</v>
      </c>
      <c r="L1209" s="83">
        <v>45031.667094907411</v>
      </c>
      <c r="M1209" s="82"/>
      <c r="N1209" s="96" t="s">
        <v>577</v>
      </c>
      <c r="O1209" s="94">
        <v>45082</v>
      </c>
      <c r="P1209" s="38">
        <f t="shared" si="127"/>
        <v>400</v>
      </c>
      <c r="Q1209" s="38">
        <f t="shared" si="128"/>
        <v>400</v>
      </c>
      <c r="R1209" s="38"/>
      <c r="S1209" s="25" t="s">
        <v>1143</v>
      </c>
      <c r="T1209" s="100">
        <v>45156</v>
      </c>
      <c r="U1209" s="38">
        <f t="shared" si="129"/>
        <v>400</v>
      </c>
      <c r="V1209" s="38">
        <f t="shared" si="130"/>
        <v>1</v>
      </c>
      <c r="W1209" s="82">
        <f t="shared" si="131"/>
        <v>400</v>
      </c>
      <c r="X1209" s="98" t="s">
        <v>95</v>
      </c>
      <c r="Y1209" s="98" t="s">
        <v>89</v>
      </c>
      <c r="Z1209" s="72"/>
      <c r="AA1209" s="72"/>
      <c r="AB1209" t="s">
        <v>1003</v>
      </c>
      <c r="AC1209" s="72" t="s">
        <v>101</v>
      </c>
    </row>
    <row r="1210" spans="1:29" ht="15" customHeight="1">
      <c r="A1210" s="38">
        <f t="shared" si="132"/>
        <v>1208</v>
      </c>
      <c r="B1210" s="82" t="s">
        <v>2495</v>
      </c>
      <c r="C1210" s="39" t="str">
        <f>IF($B1210&lt;&gt;"",_xlfn.IFNA(VLOOKUP($B1210,'Node Details'!$B:$U,C$1,0),"Check"),"")</f>
        <v>000004O55-04O550105</v>
      </c>
      <c r="D1210" s="39" t="str">
        <f>IF($B1210&lt;&gt;"",_xlfn.IFNA(VLOOKUP($B1210,'Node Details'!$B:$U,D$1,0),"Check"),"")</f>
        <v>04O</v>
      </c>
      <c r="E1210" s="39" t="str">
        <f>IF($B1210&lt;&gt;"",_xlfn.IFNA(VLOOKUP($B1210,'Node Details'!$B:$U,E$1,0),"Check"),"")</f>
        <v>Airtel</v>
      </c>
      <c r="F1210" s="85">
        <v>45107</v>
      </c>
      <c r="G1210" s="82"/>
      <c r="H1210" s="39" t="s">
        <v>2828</v>
      </c>
      <c r="I1210" s="39">
        <v>1</v>
      </c>
      <c r="J1210" s="38">
        <v>400</v>
      </c>
      <c r="K1210" s="39">
        <f t="shared" si="126"/>
        <v>400</v>
      </c>
      <c r="L1210" s="83">
        <v>45031.697245370371</v>
      </c>
      <c r="M1210" s="82"/>
      <c r="N1210" s="96" t="s">
        <v>577</v>
      </c>
      <c r="O1210" s="94">
        <v>45082</v>
      </c>
      <c r="P1210" s="38">
        <f t="shared" si="127"/>
        <v>400</v>
      </c>
      <c r="Q1210" s="38">
        <f t="shared" si="128"/>
        <v>400</v>
      </c>
      <c r="R1210" s="38"/>
      <c r="S1210" s="25" t="s">
        <v>1143</v>
      </c>
      <c r="T1210" s="100">
        <v>45156</v>
      </c>
      <c r="U1210" s="38">
        <f t="shared" si="129"/>
        <v>400</v>
      </c>
      <c r="V1210" s="38">
        <f t="shared" si="130"/>
        <v>1</v>
      </c>
      <c r="W1210" s="82">
        <f t="shared" si="131"/>
        <v>400</v>
      </c>
      <c r="X1210" s="98" t="s">
        <v>95</v>
      </c>
      <c r="Y1210" s="98" t="s">
        <v>89</v>
      </c>
      <c r="Z1210" s="72"/>
      <c r="AA1210" s="72"/>
      <c r="AB1210" t="s">
        <v>1003</v>
      </c>
      <c r="AC1210" s="72" t="s">
        <v>101</v>
      </c>
    </row>
    <row r="1211" spans="1:29" ht="15" customHeight="1">
      <c r="A1211" s="38">
        <f t="shared" si="132"/>
        <v>1209</v>
      </c>
      <c r="B1211" s="82" t="s">
        <v>1706</v>
      </c>
      <c r="C1211" s="39" t="str">
        <f>IF($B1211&lt;&gt;"",_xlfn.IFNA(VLOOKUP($B1211,'Node Details'!$B:$U,C$1,0),"Check"),"")</f>
        <v>000004O55-04O550105</v>
      </c>
      <c r="D1211" s="39" t="str">
        <f>IF($B1211&lt;&gt;"",_xlfn.IFNA(VLOOKUP($B1211,'Node Details'!$B:$U,D$1,0),"Check"),"")</f>
        <v>04O</v>
      </c>
      <c r="E1211" s="39" t="str">
        <f>IF($B1211&lt;&gt;"",_xlfn.IFNA(VLOOKUP($B1211,'Node Details'!$B:$U,E$1,0),"Check"),"")</f>
        <v>Airtel</v>
      </c>
      <c r="F1211" s="85">
        <v>45107</v>
      </c>
      <c r="G1211" s="82"/>
      <c r="H1211" s="39" t="s">
        <v>2828</v>
      </c>
      <c r="I1211" s="39">
        <v>1</v>
      </c>
      <c r="J1211" s="38">
        <v>400</v>
      </c>
      <c r="K1211" s="39">
        <f t="shared" si="126"/>
        <v>400</v>
      </c>
      <c r="L1211" s="83">
        <v>45092.713333333333</v>
      </c>
      <c r="M1211" s="82"/>
      <c r="N1211" s="96" t="s">
        <v>577</v>
      </c>
      <c r="O1211" s="94">
        <v>45082</v>
      </c>
      <c r="P1211" s="38">
        <f t="shared" si="127"/>
        <v>400</v>
      </c>
      <c r="Q1211" s="38">
        <f t="shared" si="128"/>
        <v>400</v>
      </c>
      <c r="R1211" s="38"/>
      <c r="S1211" s="25" t="s">
        <v>1143</v>
      </c>
      <c r="T1211" s="100">
        <v>45156</v>
      </c>
      <c r="U1211" s="38">
        <f t="shared" si="129"/>
        <v>400</v>
      </c>
      <c r="V1211" s="38">
        <f t="shared" si="130"/>
        <v>1</v>
      </c>
      <c r="W1211" s="82">
        <f t="shared" si="131"/>
        <v>400</v>
      </c>
      <c r="X1211" s="98" t="s">
        <v>95</v>
      </c>
      <c r="Y1211" s="98" t="s">
        <v>89</v>
      </c>
      <c r="Z1211" s="72"/>
      <c r="AA1211" s="72"/>
      <c r="AB1211" t="s">
        <v>1003</v>
      </c>
      <c r="AC1211" s="72" t="s">
        <v>101</v>
      </c>
    </row>
    <row r="1212" spans="1:29" ht="15" customHeight="1">
      <c r="A1212" s="38">
        <f t="shared" si="132"/>
        <v>1210</v>
      </c>
      <c r="B1212" s="82" t="s">
        <v>1188</v>
      </c>
      <c r="C1212" s="39" t="str">
        <f>IF($B1212&lt;&gt;"",_xlfn.IFNA(VLOOKUP($B1212,'Node Details'!$B:$U,C$1,0),"Check"),"")</f>
        <v>000004O55-04O550105</v>
      </c>
      <c r="D1212" s="39" t="str">
        <f>IF($B1212&lt;&gt;"",_xlfn.IFNA(VLOOKUP($B1212,'Node Details'!$B:$U,D$1,0),"Check"),"")</f>
        <v>04O</v>
      </c>
      <c r="E1212" s="39" t="str">
        <f>IF($B1212&lt;&gt;"",_xlfn.IFNA(VLOOKUP($B1212,'Node Details'!$B:$U,E$1,0),"Check"),"")</f>
        <v>Airtel</v>
      </c>
      <c r="F1212" s="85">
        <v>45107</v>
      </c>
      <c r="G1212" s="82"/>
      <c r="H1212" s="39" t="s">
        <v>2828</v>
      </c>
      <c r="I1212" s="39">
        <v>1</v>
      </c>
      <c r="J1212" s="38">
        <v>400</v>
      </c>
      <c r="K1212" s="39">
        <f t="shared" si="126"/>
        <v>400</v>
      </c>
      <c r="L1212" s="83">
        <v>45092.705613425933</v>
      </c>
      <c r="M1212" s="82"/>
      <c r="N1212" s="96" t="s">
        <v>577</v>
      </c>
      <c r="O1212" s="94">
        <v>45082</v>
      </c>
      <c r="P1212" s="38">
        <f t="shared" si="127"/>
        <v>400</v>
      </c>
      <c r="Q1212" s="38">
        <f t="shared" si="128"/>
        <v>400</v>
      </c>
      <c r="R1212" s="38"/>
      <c r="S1212" s="25" t="s">
        <v>1143</v>
      </c>
      <c r="T1212" s="100">
        <v>45156</v>
      </c>
      <c r="U1212" s="38">
        <f t="shared" si="129"/>
        <v>400</v>
      </c>
      <c r="V1212" s="38">
        <f t="shared" si="130"/>
        <v>1</v>
      </c>
      <c r="W1212" s="82">
        <f t="shared" si="131"/>
        <v>400</v>
      </c>
      <c r="X1212" s="98" t="s">
        <v>95</v>
      </c>
      <c r="Y1212" s="98" t="s">
        <v>89</v>
      </c>
      <c r="Z1212" s="72"/>
      <c r="AA1212" s="72"/>
      <c r="AB1212" t="s">
        <v>1003</v>
      </c>
      <c r="AC1212" s="72" t="s">
        <v>101</v>
      </c>
    </row>
    <row r="1213" spans="1:29" ht="15" customHeight="1">
      <c r="A1213" s="38">
        <f t="shared" si="132"/>
        <v>1211</v>
      </c>
      <c r="B1213" s="82" t="s">
        <v>1191</v>
      </c>
      <c r="C1213" s="39" t="str">
        <f>IF($B1213&lt;&gt;"",_xlfn.IFNA(VLOOKUP($B1213,'Node Details'!$B:$U,C$1,0),"Check"),"")</f>
        <v>00000004O-000004O20</v>
      </c>
      <c r="D1213" s="39" t="str">
        <f>IF($B1213&lt;&gt;"",_xlfn.IFNA(VLOOKUP($B1213,'Node Details'!$B:$U,D$1,0),"Check"),"")</f>
        <v>04O</v>
      </c>
      <c r="E1213" s="39" t="str">
        <f>IF($B1213&lt;&gt;"",_xlfn.IFNA(VLOOKUP($B1213,'Node Details'!$B:$U,E$1,0),"Check"),"")</f>
        <v>Airtel</v>
      </c>
      <c r="F1213" s="85">
        <v>45107</v>
      </c>
      <c r="G1213" s="82"/>
      <c r="H1213" s="39" t="s">
        <v>2825</v>
      </c>
      <c r="I1213" s="39">
        <v>1</v>
      </c>
      <c r="J1213" s="38">
        <v>400</v>
      </c>
      <c r="K1213" s="39">
        <f t="shared" si="126"/>
        <v>400</v>
      </c>
      <c r="L1213" s="83">
        <v>44996.762083333328</v>
      </c>
      <c r="M1213" s="82"/>
      <c r="N1213" s="96" t="s">
        <v>577</v>
      </c>
      <c r="O1213" s="94">
        <v>45082</v>
      </c>
      <c r="P1213" s="38">
        <f t="shared" si="127"/>
        <v>400</v>
      </c>
      <c r="Q1213" s="38">
        <f t="shared" si="128"/>
        <v>400</v>
      </c>
      <c r="R1213" s="38"/>
      <c r="S1213" s="25" t="s">
        <v>1143</v>
      </c>
      <c r="T1213" s="100">
        <v>45156</v>
      </c>
      <c r="U1213" s="38">
        <f t="shared" si="129"/>
        <v>400</v>
      </c>
      <c r="V1213" s="38">
        <f t="shared" si="130"/>
        <v>1</v>
      </c>
      <c r="W1213" s="82">
        <f t="shared" si="131"/>
        <v>400</v>
      </c>
      <c r="X1213" s="98" t="s">
        <v>95</v>
      </c>
      <c r="Y1213" s="98" t="s">
        <v>89</v>
      </c>
      <c r="Z1213" s="72"/>
      <c r="AA1213" s="72"/>
      <c r="AB1213" t="s">
        <v>1003</v>
      </c>
      <c r="AC1213" s="72" t="s">
        <v>101</v>
      </c>
    </row>
    <row r="1214" spans="1:29" ht="15" customHeight="1">
      <c r="A1214" s="38">
        <f t="shared" si="132"/>
        <v>1212</v>
      </c>
      <c r="B1214" s="82" t="s">
        <v>2497</v>
      </c>
      <c r="C1214" s="39" t="str">
        <f>IF($B1214&lt;&gt;"",_xlfn.IFNA(VLOOKUP($B1214,'Node Details'!$B:$U,C$1,0),"Check"),"")</f>
        <v>000004O56-04O560108</v>
      </c>
      <c r="D1214" s="39" t="str">
        <f>IF($B1214&lt;&gt;"",_xlfn.IFNA(VLOOKUP($B1214,'Node Details'!$B:$U,D$1,0),"Check"),"")</f>
        <v>04O</v>
      </c>
      <c r="E1214" s="39" t="str">
        <f>IF($B1214&lt;&gt;"",_xlfn.IFNA(VLOOKUP($B1214,'Node Details'!$B:$U,E$1,0),"Check"),"")</f>
        <v>Airtel</v>
      </c>
      <c r="F1214" s="85">
        <v>45107</v>
      </c>
      <c r="G1214" s="82"/>
      <c r="H1214" s="39" t="s">
        <v>2828</v>
      </c>
      <c r="I1214" s="39">
        <v>1</v>
      </c>
      <c r="J1214" s="38">
        <v>400</v>
      </c>
      <c r="K1214" s="39">
        <f t="shared" si="126"/>
        <v>400</v>
      </c>
      <c r="L1214" s="83">
        <v>44996.762083333328</v>
      </c>
      <c r="M1214" s="82"/>
      <c r="N1214" s="96" t="s">
        <v>577</v>
      </c>
      <c r="O1214" s="94">
        <v>45082</v>
      </c>
      <c r="P1214" s="38">
        <f t="shared" si="127"/>
        <v>400</v>
      </c>
      <c r="Q1214" s="38">
        <f t="shared" si="128"/>
        <v>400</v>
      </c>
      <c r="R1214" s="38"/>
      <c r="S1214" s="25" t="s">
        <v>1143</v>
      </c>
      <c r="T1214" s="100">
        <v>45156</v>
      </c>
      <c r="U1214" s="38">
        <f t="shared" si="129"/>
        <v>400</v>
      </c>
      <c r="V1214" s="38">
        <f t="shared" si="130"/>
        <v>1</v>
      </c>
      <c r="W1214" s="82">
        <f t="shared" si="131"/>
        <v>400</v>
      </c>
      <c r="X1214" s="98" t="s">
        <v>95</v>
      </c>
      <c r="Y1214" s="98" t="s">
        <v>89</v>
      </c>
      <c r="Z1214" s="72"/>
      <c r="AA1214" s="72"/>
      <c r="AB1214" t="s">
        <v>1003</v>
      </c>
      <c r="AC1214" s="72" t="s">
        <v>101</v>
      </c>
    </row>
    <row r="1215" spans="1:29" ht="15" customHeight="1">
      <c r="A1215" s="38">
        <f t="shared" si="132"/>
        <v>1213</v>
      </c>
      <c r="B1215" s="82" t="s">
        <v>2498</v>
      </c>
      <c r="C1215" s="39" t="str">
        <f>IF($B1215&lt;&gt;"",_xlfn.IFNA(VLOOKUP($B1215,'Node Details'!$B:$U,C$1,0),"Check"),"")</f>
        <v>000004O56-04O560108</v>
      </c>
      <c r="D1215" s="39" t="str">
        <f>IF($B1215&lt;&gt;"",_xlfn.IFNA(VLOOKUP($B1215,'Node Details'!$B:$U,D$1,0),"Check"),"")</f>
        <v>04O</v>
      </c>
      <c r="E1215" s="39" t="str">
        <f>IF($B1215&lt;&gt;"",_xlfn.IFNA(VLOOKUP($B1215,'Node Details'!$B:$U,E$1,0),"Check"),"")</f>
        <v>Airtel</v>
      </c>
      <c r="F1215" s="85">
        <v>45107</v>
      </c>
      <c r="G1215" s="82"/>
      <c r="H1215" s="39" t="s">
        <v>2828</v>
      </c>
      <c r="I1215" s="39">
        <v>1</v>
      </c>
      <c r="J1215" s="38">
        <v>400</v>
      </c>
      <c r="K1215" s="39">
        <f t="shared" si="126"/>
        <v>400</v>
      </c>
      <c r="L1215" s="83">
        <v>44996.77921296296</v>
      </c>
      <c r="M1215" s="82"/>
      <c r="N1215" s="96" t="s">
        <v>577</v>
      </c>
      <c r="O1215" s="94">
        <v>45082</v>
      </c>
      <c r="P1215" s="38">
        <f t="shared" si="127"/>
        <v>400</v>
      </c>
      <c r="Q1215" s="38">
        <f t="shared" si="128"/>
        <v>400</v>
      </c>
      <c r="R1215" s="38"/>
      <c r="S1215" s="25" t="s">
        <v>1143</v>
      </c>
      <c r="T1215" s="100">
        <v>45156</v>
      </c>
      <c r="U1215" s="38">
        <f t="shared" si="129"/>
        <v>400</v>
      </c>
      <c r="V1215" s="38">
        <f t="shared" si="130"/>
        <v>1</v>
      </c>
      <c r="W1215" s="82">
        <f t="shared" si="131"/>
        <v>400</v>
      </c>
      <c r="X1215" s="98" t="s">
        <v>95</v>
      </c>
      <c r="Y1215" s="98" t="s">
        <v>89</v>
      </c>
      <c r="Z1215" s="72"/>
      <c r="AA1215" s="72"/>
      <c r="AB1215" t="s">
        <v>1003</v>
      </c>
      <c r="AC1215" s="72" t="s">
        <v>101</v>
      </c>
    </row>
    <row r="1216" spans="1:29" ht="15" customHeight="1">
      <c r="A1216" s="38">
        <f t="shared" si="132"/>
        <v>1214</v>
      </c>
      <c r="B1216" s="82" t="s">
        <v>2500</v>
      </c>
      <c r="C1216" s="39" t="str">
        <f>IF($B1216&lt;&gt;"",_xlfn.IFNA(VLOOKUP($B1216,'Node Details'!$B:$U,C$1,0),"Check"),"")</f>
        <v>000004O56-04O560108</v>
      </c>
      <c r="D1216" s="39" t="str">
        <f>IF($B1216&lt;&gt;"",_xlfn.IFNA(VLOOKUP($B1216,'Node Details'!$B:$U,D$1,0),"Check"),"")</f>
        <v>04O</v>
      </c>
      <c r="E1216" s="39" t="str">
        <f>IF($B1216&lt;&gt;"",_xlfn.IFNA(VLOOKUP($B1216,'Node Details'!$B:$U,E$1,0),"Check"),"")</f>
        <v>Airtel</v>
      </c>
      <c r="F1216" s="85">
        <v>45107</v>
      </c>
      <c r="G1216" s="82"/>
      <c r="H1216" s="39" t="s">
        <v>2828</v>
      </c>
      <c r="I1216" s="39">
        <v>1</v>
      </c>
      <c r="J1216" s="38">
        <v>400</v>
      </c>
      <c r="K1216" s="39">
        <f t="shared" si="126"/>
        <v>400</v>
      </c>
      <c r="L1216" s="83">
        <v>44996.806689814817</v>
      </c>
      <c r="M1216" s="82"/>
      <c r="N1216" s="96" t="s">
        <v>577</v>
      </c>
      <c r="O1216" s="94">
        <v>45082</v>
      </c>
      <c r="P1216" s="38">
        <f t="shared" si="127"/>
        <v>400</v>
      </c>
      <c r="Q1216" s="38">
        <f t="shared" si="128"/>
        <v>400</v>
      </c>
      <c r="R1216" s="38"/>
      <c r="S1216" s="25" t="s">
        <v>1143</v>
      </c>
      <c r="T1216" s="100">
        <v>45156</v>
      </c>
      <c r="U1216" s="38">
        <f t="shared" si="129"/>
        <v>400</v>
      </c>
      <c r="V1216" s="38">
        <f t="shared" si="130"/>
        <v>1</v>
      </c>
      <c r="W1216" s="82">
        <f t="shared" si="131"/>
        <v>400</v>
      </c>
      <c r="X1216" s="98" t="s">
        <v>95</v>
      </c>
      <c r="Y1216" s="98" t="s">
        <v>89</v>
      </c>
      <c r="Z1216" s="72"/>
      <c r="AA1216" s="72"/>
      <c r="AB1216" t="s">
        <v>1003</v>
      </c>
      <c r="AC1216" s="72" t="s">
        <v>101</v>
      </c>
    </row>
    <row r="1217" spans="1:29" ht="15" customHeight="1">
      <c r="A1217" s="38">
        <f t="shared" si="132"/>
        <v>1215</v>
      </c>
      <c r="B1217" s="82" t="s">
        <v>2502</v>
      </c>
      <c r="C1217" s="39" t="str">
        <f>IF($B1217&lt;&gt;"",_xlfn.IFNA(VLOOKUP($B1217,'Node Details'!$B:$U,C$1,0),"Check"),"")</f>
        <v>000004O56-04O560108</v>
      </c>
      <c r="D1217" s="39" t="str">
        <f>IF($B1217&lt;&gt;"",_xlfn.IFNA(VLOOKUP($B1217,'Node Details'!$B:$U,D$1,0),"Check"),"")</f>
        <v>04O</v>
      </c>
      <c r="E1217" s="39" t="str">
        <f>IF($B1217&lt;&gt;"",_xlfn.IFNA(VLOOKUP($B1217,'Node Details'!$B:$U,E$1,0),"Check"),"")</f>
        <v>Airtel</v>
      </c>
      <c r="F1217" s="85">
        <v>45107</v>
      </c>
      <c r="G1217" s="82"/>
      <c r="H1217" s="39" t="s">
        <v>2828</v>
      </c>
      <c r="I1217" s="39">
        <v>1</v>
      </c>
      <c r="J1217" s="38">
        <v>400</v>
      </c>
      <c r="K1217" s="39">
        <f t="shared" si="126"/>
        <v>400</v>
      </c>
      <c r="L1217" s="83">
        <v>45004.822546296287</v>
      </c>
      <c r="M1217" s="82"/>
      <c r="N1217" s="96" t="s">
        <v>577</v>
      </c>
      <c r="O1217" s="94">
        <v>45082</v>
      </c>
      <c r="P1217" s="38">
        <f t="shared" si="127"/>
        <v>400</v>
      </c>
      <c r="Q1217" s="38">
        <f t="shared" si="128"/>
        <v>400</v>
      </c>
      <c r="R1217" s="38"/>
      <c r="S1217" s="25" t="s">
        <v>1143</v>
      </c>
      <c r="T1217" s="100">
        <v>45156</v>
      </c>
      <c r="U1217" s="38">
        <f t="shared" si="129"/>
        <v>400</v>
      </c>
      <c r="V1217" s="38">
        <f t="shared" si="130"/>
        <v>1</v>
      </c>
      <c r="W1217" s="82">
        <f t="shared" si="131"/>
        <v>400</v>
      </c>
      <c r="X1217" s="98" t="s">
        <v>95</v>
      </c>
      <c r="Y1217" s="98" t="s">
        <v>89</v>
      </c>
      <c r="Z1217" s="72"/>
      <c r="AA1217" s="72"/>
      <c r="AB1217" t="s">
        <v>1003</v>
      </c>
      <c r="AC1217" s="72" t="s">
        <v>101</v>
      </c>
    </row>
    <row r="1218" spans="1:29" ht="15" customHeight="1">
      <c r="A1218" s="38">
        <f t="shared" si="132"/>
        <v>1216</v>
      </c>
      <c r="B1218" s="82" t="s">
        <v>2504</v>
      </c>
      <c r="C1218" s="39" t="str">
        <f>IF($B1218&lt;&gt;"",_xlfn.IFNA(VLOOKUP($B1218,'Node Details'!$B:$U,C$1,0),"Check"),"")</f>
        <v>000004O56-04O560108</v>
      </c>
      <c r="D1218" s="39" t="str">
        <f>IF($B1218&lt;&gt;"",_xlfn.IFNA(VLOOKUP($B1218,'Node Details'!$B:$U,D$1,0),"Check"),"")</f>
        <v>04O</v>
      </c>
      <c r="E1218" s="39" t="str">
        <f>IF($B1218&lt;&gt;"",_xlfn.IFNA(VLOOKUP($B1218,'Node Details'!$B:$U,E$1,0),"Check"),"")</f>
        <v>Airtel</v>
      </c>
      <c r="F1218" s="85">
        <v>45107</v>
      </c>
      <c r="G1218" s="82"/>
      <c r="H1218" s="39" t="s">
        <v>2828</v>
      </c>
      <c r="I1218" s="39">
        <v>1</v>
      </c>
      <c r="J1218" s="38">
        <v>400</v>
      </c>
      <c r="K1218" s="39">
        <f t="shared" si="126"/>
        <v>400</v>
      </c>
      <c r="L1218" s="83">
        <v>45004.847141203703</v>
      </c>
      <c r="M1218" s="82"/>
      <c r="N1218" s="96" t="s">
        <v>577</v>
      </c>
      <c r="O1218" s="94">
        <v>45082</v>
      </c>
      <c r="P1218" s="38">
        <f t="shared" si="127"/>
        <v>400</v>
      </c>
      <c r="Q1218" s="38">
        <f t="shared" si="128"/>
        <v>400</v>
      </c>
      <c r="R1218" s="38"/>
      <c r="S1218" s="25" t="s">
        <v>1143</v>
      </c>
      <c r="T1218" s="100">
        <v>45156</v>
      </c>
      <c r="U1218" s="38">
        <f t="shared" si="129"/>
        <v>400</v>
      </c>
      <c r="V1218" s="38">
        <f t="shared" si="130"/>
        <v>1</v>
      </c>
      <c r="W1218" s="82">
        <f t="shared" si="131"/>
        <v>400</v>
      </c>
      <c r="X1218" s="98" t="s">
        <v>95</v>
      </c>
      <c r="Y1218" s="98" t="s">
        <v>89</v>
      </c>
      <c r="Z1218" s="72"/>
      <c r="AA1218" s="72"/>
      <c r="AB1218" t="s">
        <v>1003</v>
      </c>
      <c r="AC1218" s="72" t="s">
        <v>101</v>
      </c>
    </row>
    <row r="1219" spans="1:29" ht="15" customHeight="1">
      <c r="A1219" s="38">
        <f t="shared" si="132"/>
        <v>1217</v>
      </c>
      <c r="B1219" s="82" t="s">
        <v>2506</v>
      </c>
      <c r="C1219" s="39" t="str">
        <f>IF($B1219&lt;&gt;"",_xlfn.IFNA(VLOOKUP($B1219,'Node Details'!$B:$U,C$1,0),"Check"),"")</f>
        <v>000004O56-04O560108</v>
      </c>
      <c r="D1219" s="39" t="str">
        <f>IF($B1219&lt;&gt;"",_xlfn.IFNA(VLOOKUP($B1219,'Node Details'!$B:$U,D$1,0),"Check"),"")</f>
        <v>04O</v>
      </c>
      <c r="E1219" s="39" t="str">
        <f>IF($B1219&lt;&gt;"",_xlfn.IFNA(VLOOKUP($B1219,'Node Details'!$B:$U,E$1,0),"Check"),"")</f>
        <v>Airtel</v>
      </c>
      <c r="F1219" s="85">
        <v>45107</v>
      </c>
      <c r="G1219" s="82"/>
      <c r="H1219" s="39" t="s">
        <v>2828</v>
      </c>
      <c r="I1219" s="39">
        <v>1</v>
      </c>
      <c r="J1219" s="38">
        <v>400</v>
      </c>
      <c r="K1219" s="39">
        <f t="shared" ref="K1219:K1282" si="133">IF(I1219&lt;&gt;"",J1219*I1219,0)</f>
        <v>400</v>
      </c>
      <c r="L1219" s="83">
        <v>45004.854467592602</v>
      </c>
      <c r="M1219" s="82"/>
      <c r="N1219" s="96" t="s">
        <v>577</v>
      </c>
      <c r="O1219" s="94">
        <v>45082</v>
      </c>
      <c r="P1219" s="38">
        <f t="shared" ref="P1219:P1282" si="134">J1219</f>
        <v>400</v>
      </c>
      <c r="Q1219" s="38">
        <f t="shared" ref="Q1219:Q1282" si="135">P1219*I1219</f>
        <v>400</v>
      </c>
      <c r="R1219" s="38"/>
      <c r="S1219" s="25" t="s">
        <v>1143</v>
      </c>
      <c r="T1219" s="100">
        <v>45156</v>
      </c>
      <c r="U1219" s="38">
        <f t="shared" ref="U1219:U1282" si="136">J1219</f>
        <v>400</v>
      </c>
      <c r="V1219" s="38">
        <f t="shared" ref="V1219:V1282" si="137">I1219</f>
        <v>1</v>
      </c>
      <c r="W1219" s="82">
        <f t="shared" ref="W1219:W1282" si="138">IF(V1219&lt;&gt;"",V1219*U1219,0)</f>
        <v>400</v>
      </c>
      <c r="X1219" s="98" t="s">
        <v>95</v>
      </c>
      <c r="Y1219" s="98" t="s">
        <v>89</v>
      </c>
      <c r="Z1219" s="72"/>
      <c r="AA1219" s="72"/>
      <c r="AB1219" t="s">
        <v>1003</v>
      </c>
      <c r="AC1219" s="72" t="s">
        <v>101</v>
      </c>
    </row>
    <row r="1220" spans="1:29" ht="15" customHeight="1">
      <c r="A1220" s="38">
        <f t="shared" ref="A1220:A1283" si="139">A1219+1</f>
        <v>1218</v>
      </c>
      <c r="B1220" s="82" t="s">
        <v>2508</v>
      </c>
      <c r="C1220" s="39" t="str">
        <f>IF($B1220&lt;&gt;"",_xlfn.IFNA(VLOOKUP($B1220,'Node Details'!$B:$U,C$1,0),"Check"),"")</f>
        <v>000004O56-04O560108</v>
      </c>
      <c r="D1220" s="39" t="str">
        <f>IF($B1220&lt;&gt;"",_xlfn.IFNA(VLOOKUP($B1220,'Node Details'!$B:$U,D$1,0),"Check"),"")</f>
        <v>04O</v>
      </c>
      <c r="E1220" s="39" t="str">
        <f>IF($B1220&lt;&gt;"",_xlfn.IFNA(VLOOKUP($B1220,'Node Details'!$B:$U,E$1,0),"Check"),"")</f>
        <v>Airtel</v>
      </c>
      <c r="F1220" s="85">
        <v>45107</v>
      </c>
      <c r="G1220" s="82"/>
      <c r="H1220" s="39" t="s">
        <v>2828</v>
      </c>
      <c r="I1220" s="39">
        <v>1</v>
      </c>
      <c r="J1220" s="38">
        <v>400</v>
      </c>
      <c r="K1220" s="39">
        <f t="shared" si="133"/>
        <v>400</v>
      </c>
      <c r="L1220" s="83">
        <v>45009.540601851862</v>
      </c>
      <c r="M1220" s="82"/>
      <c r="N1220" s="96" t="s">
        <v>577</v>
      </c>
      <c r="O1220" s="94">
        <v>45082</v>
      </c>
      <c r="P1220" s="38">
        <f t="shared" si="134"/>
        <v>400</v>
      </c>
      <c r="Q1220" s="38">
        <f t="shared" si="135"/>
        <v>400</v>
      </c>
      <c r="R1220" s="38"/>
      <c r="S1220" s="25" t="s">
        <v>1143</v>
      </c>
      <c r="T1220" s="100">
        <v>45156</v>
      </c>
      <c r="U1220" s="38">
        <f t="shared" si="136"/>
        <v>400</v>
      </c>
      <c r="V1220" s="38">
        <f t="shared" si="137"/>
        <v>1</v>
      </c>
      <c r="W1220" s="82">
        <f t="shared" si="138"/>
        <v>400</v>
      </c>
      <c r="X1220" s="98" t="s">
        <v>95</v>
      </c>
      <c r="Y1220" s="98" t="s">
        <v>89</v>
      </c>
      <c r="Z1220" s="72"/>
      <c r="AA1220" s="72"/>
      <c r="AB1220" t="s">
        <v>1003</v>
      </c>
      <c r="AC1220" s="72" t="s">
        <v>101</v>
      </c>
    </row>
    <row r="1221" spans="1:29" ht="15" customHeight="1">
      <c r="A1221" s="38">
        <f t="shared" si="139"/>
        <v>1219</v>
      </c>
      <c r="B1221" s="82" t="s">
        <v>1193</v>
      </c>
      <c r="C1221" s="39" t="str">
        <f>IF($B1221&lt;&gt;"",_xlfn.IFNA(VLOOKUP($B1221,'Node Details'!$B:$U,C$1,0),"Check"),"")</f>
        <v>000004O56-04O560108</v>
      </c>
      <c r="D1221" s="39" t="str">
        <f>IF($B1221&lt;&gt;"",_xlfn.IFNA(VLOOKUP($B1221,'Node Details'!$B:$U,D$1,0),"Check"),"")</f>
        <v>04O</v>
      </c>
      <c r="E1221" s="39" t="str">
        <f>IF($B1221&lt;&gt;"",_xlfn.IFNA(VLOOKUP($B1221,'Node Details'!$B:$U,E$1,0),"Check"),"")</f>
        <v>Airtel</v>
      </c>
      <c r="F1221" s="85">
        <v>45107</v>
      </c>
      <c r="G1221" s="82"/>
      <c r="H1221" s="39" t="s">
        <v>2828</v>
      </c>
      <c r="I1221" s="39">
        <v>1</v>
      </c>
      <c r="J1221" s="38">
        <v>400</v>
      </c>
      <c r="K1221" s="39">
        <f t="shared" si="133"/>
        <v>400</v>
      </c>
      <c r="L1221" s="83">
        <v>45009.576168981483</v>
      </c>
      <c r="M1221" s="82"/>
      <c r="N1221" s="96" t="s">
        <v>577</v>
      </c>
      <c r="O1221" s="94">
        <v>45082</v>
      </c>
      <c r="P1221" s="38">
        <f t="shared" si="134"/>
        <v>400</v>
      </c>
      <c r="Q1221" s="38">
        <f t="shared" si="135"/>
        <v>400</v>
      </c>
      <c r="R1221" s="38"/>
      <c r="S1221" s="25" t="s">
        <v>1143</v>
      </c>
      <c r="T1221" s="100">
        <v>45156</v>
      </c>
      <c r="U1221" s="38">
        <f t="shared" si="136"/>
        <v>400</v>
      </c>
      <c r="V1221" s="38">
        <f t="shared" si="137"/>
        <v>1</v>
      </c>
      <c r="W1221" s="82">
        <f t="shared" si="138"/>
        <v>400</v>
      </c>
      <c r="X1221" s="98" t="s">
        <v>95</v>
      </c>
      <c r="Y1221" s="98" t="s">
        <v>89</v>
      </c>
      <c r="Z1221" s="72"/>
      <c r="AA1221" s="72"/>
      <c r="AB1221" t="s">
        <v>1003</v>
      </c>
      <c r="AC1221" s="72" t="s">
        <v>101</v>
      </c>
    </row>
    <row r="1222" spans="1:29" ht="15" customHeight="1">
      <c r="A1222" s="38">
        <f t="shared" si="139"/>
        <v>1220</v>
      </c>
      <c r="B1222" s="82" t="s">
        <v>1196</v>
      </c>
      <c r="C1222" s="39" t="str">
        <f>IF($B1222&lt;&gt;"",_xlfn.IFNA(VLOOKUP($B1222,'Node Details'!$B:$U,C$1,0),"Check"),"")</f>
        <v>00000004O-000004O59</v>
      </c>
      <c r="D1222" s="39" t="str">
        <f>IF($B1222&lt;&gt;"",_xlfn.IFNA(VLOOKUP($B1222,'Node Details'!$B:$U,D$1,0),"Check"),"")</f>
        <v>04O</v>
      </c>
      <c r="E1222" s="39" t="str">
        <f>IF($B1222&lt;&gt;"",_xlfn.IFNA(VLOOKUP($B1222,'Node Details'!$B:$U,E$1,0),"Check"),"")</f>
        <v>Airtel</v>
      </c>
      <c r="F1222" s="85">
        <v>45107</v>
      </c>
      <c r="G1222" s="82"/>
      <c r="H1222" s="39" t="s">
        <v>2825</v>
      </c>
      <c r="I1222" s="39">
        <v>1</v>
      </c>
      <c r="J1222" s="38">
        <v>400</v>
      </c>
      <c r="K1222" s="39">
        <f t="shared" si="133"/>
        <v>400</v>
      </c>
      <c r="L1222" s="83">
        <v>44998.620393518519</v>
      </c>
      <c r="M1222" s="82"/>
      <c r="N1222" s="96" t="s">
        <v>577</v>
      </c>
      <c r="O1222" s="94">
        <v>45082</v>
      </c>
      <c r="P1222" s="38">
        <f t="shared" si="134"/>
        <v>400</v>
      </c>
      <c r="Q1222" s="38">
        <f t="shared" si="135"/>
        <v>400</v>
      </c>
      <c r="R1222" s="38"/>
      <c r="S1222" s="25" t="s">
        <v>1143</v>
      </c>
      <c r="T1222" s="100">
        <v>45156</v>
      </c>
      <c r="U1222" s="38">
        <f t="shared" si="136"/>
        <v>400</v>
      </c>
      <c r="V1222" s="38">
        <f t="shared" si="137"/>
        <v>1</v>
      </c>
      <c r="W1222" s="82">
        <f t="shared" si="138"/>
        <v>400</v>
      </c>
      <c r="X1222" s="98" t="s">
        <v>95</v>
      </c>
      <c r="Y1222" s="98" t="s">
        <v>89</v>
      </c>
      <c r="Z1222" s="72"/>
      <c r="AA1222" s="72"/>
      <c r="AB1222" t="s">
        <v>1003</v>
      </c>
      <c r="AC1222" s="72" t="s">
        <v>101</v>
      </c>
    </row>
    <row r="1223" spans="1:29" ht="15" customHeight="1">
      <c r="A1223" s="38">
        <f t="shared" si="139"/>
        <v>1221</v>
      </c>
      <c r="B1223" s="82" t="s">
        <v>2510</v>
      </c>
      <c r="C1223" s="39" t="str">
        <f>IF($B1223&lt;&gt;"",_xlfn.IFNA(VLOOKUP($B1223,'Node Details'!$B:$U,C$1,0),"Check"),"")</f>
        <v>000004O57-04O570103</v>
      </c>
      <c r="D1223" s="39" t="str">
        <f>IF($B1223&lt;&gt;"",_xlfn.IFNA(VLOOKUP($B1223,'Node Details'!$B:$U,D$1,0),"Check"),"")</f>
        <v>04O</v>
      </c>
      <c r="E1223" s="39" t="str">
        <f>IF($B1223&lt;&gt;"",_xlfn.IFNA(VLOOKUP($B1223,'Node Details'!$B:$U,E$1,0),"Check"),"")</f>
        <v>Airtel</v>
      </c>
      <c r="F1223" s="85">
        <v>45107</v>
      </c>
      <c r="G1223" s="82"/>
      <c r="H1223" s="39" t="s">
        <v>2828</v>
      </c>
      <c r="I1223" s="39">
        <v>1</v>
      </c>
      <c r="J1223" s="38">
        <v>400</v>
      </c>
      <c r="K1223" s="39">
        <f t="shared" si="133"/>
        <v>400</v>
      </c>
      <c r="L1223" s="83">
        <v>44998.620393518519</v>
      </c>
      <c r="M1223" s="82"/>
      <c r="N1223" s="96" t="s">
        <v>577</v>
      </c>
      <c r="O1223" s="94">
        <v>45082</v>
      </c>
      <c r="P1223" s="38">
        <f t="shared" si="134"/>
        <v>400</v>
      </c>
      <c r="Q1223" s="38">
        <f t="shared" si="135"/>
        <v>400</v>
      </c>
      <c r="R1223" s="38"/>
      <c r="S1223" s="25" t="s">
        <v>1143</v>
      </c>
      <c r="T1223" s="100">
        <v>45156</v>
      </c>
      <c r="U1223" s="38">
        <f t="shared" si="136"/>
        <v>400</v>
      </c>
      <c r="V1223" s="38">
        <f t="shared" si="137"/>
        <v>1</v>
      </c>
      <c r="W1223" s="82">
        <f t="shared" si="138"/>
        <v>400</v>
      </c>
      <c r="X1223" s="98" t="s">
        <v>95</v>
      </c>
      <c r="Y1223" s="98" t="s">
        <v>89</v>
      </c>
      <c r="Z1223" s="72"/>
      <c r="AA1223" s="72"/>
      <c r="AB1223" t="s">
        <v>1003</v>
      </c>
      <c r="AC1223" s="72" t="s">
        <v>101</v>
      </c>
    </row>
    <row r="1224" spans="1:29" ht="15" customHeight="1">
      <c r="A1224" s="38">
        <f t="shared" si="139"/>
        <v>1222</v>
      </c>
      <c r="B1224" s="82" t="s">
        <v>1984</v>
      </c>
      <c r="C1224" s="39" t="str">
        <f>IF($B1224&lt;&gt;"",_xlfn.IFNA(VLOOKUP($B1224,'Node Details'!$B:$U,C$1,0),"Check"),"")</f>
        <v>000004O57-04O570103</v>
      </c>
      <c r="D1224" s="39" t="str">
        <f>IF($B1224&lt;&gt;"",_xlfn.IFNA(VLOOKUP($B1224,'Node Details'!$B:$U,D$1,0),"Check"),"")</f>
        <v>04O</v>
      </c>
      <c r="E1224" s="39" t="str">
        <f>IF($B1224&lt;&gt;"",_xlfn.IFNA(VLOOKUP($B1224,'Node Details'!$B:$U,E$1,0),"Check"),"")</f>
        <v>Airtel</v>
      </c>
      <c r="F1224" s="85">
        <v>45107</v>
      </c>
      <c r="G1224" s="82"/>
      <c r="H1224" s="39" t="s">
        <v>2828</v>
      </c>
      <c r="I1224" s="39">
        <v>1</v>
      </c>
      <c r="J1224" s="38">
        <v>400</v>
      </c>
      <c r="K1224" s="39">
        <f t="shared" si="133"/>
        <v>400</v>
      </c>
      <c r="L1224" s="83">
        <v>45009.723530092589</v>
      </c>
      <c r="M1224" s="82"/>
      <c r="N1224" s="96" t="s">
        <v>577</v>
      </c>
      <c r="O1224" s="94">
        <v>45082</v>
      </c>
      <c r="P1224" s="38">
        <f t="shared" si="134"/>
        <v>400</v>
      </c>
      <c r="Q1224" s="38">
        <f t="shared" si="135"/>
        <v>400</v>
      </c>
      <c r="R1224" s="38"/>
      <c r="S1224" s="25" t="s">
        <v>1143</v>
      </c>
      <c r="T1224" s="100">
        <v>45156</v>
      </c>
      <c r="U1224" s="38">
        <f t="shared" si="136"/>
        <v>400</v>
      </c>
      <c r="V1224" s="38">
        <f t="shared" si="137"/>
        <v>1</v>
      </c>
      <c r="W1224" s="82">
        <f t="shared" si="138"/>
        <v>400</v>
      </c>
      <c r="X1224" s="98" t="s">
        <v>95</v>
      </c>
      <c r="Y1224" s="98" t="s">
        <v>89</v>
      </c>
      <c r="Z1224" s="72"/>
      <c r="AA1224" s="72"/>
      <c r="AB1224" t="s">
        <v>1003</v>
      </c>
      <c r="AC1224" s="72" t="s">
        <v>101</v>
      </c>
    </row>
    <row r="1225" spans="1:29" ht="15" customHeight="1">
      <c r="A1225" s="38">
        <f t="shared" si="139"/>
        <v>1223</v>
      </c>
      <c r="B1225" s="82" t="s">
        <v>1198</v>
      </c>
      <c r="C1225" s="39" t="str">
        <f>IF($B1225&lt;&gt;"",_xlfn.IFNA(VLOOKUP($B1225,'Node Details'!$B:$U,C$1,0),"Check"),"")</f>
        <v>000004O57-04O570103</v>
      </c>
      <c r="D1225" s="39" t="str">
        <f>IF($B1225&lt;&gt;"",_xlfn.IFNA(VLOOKUP($B1225,'Node Details'!$B:$U,D$1,0),"Check"),"")</f>
        <v>04O</v>
      </c>
      <c r="E1225" s="39" t="str">
        <f>IF($B1225&lt;&gt;"",_xlfn.IFNA(VLOOKUP($B1225,'Node Details'!$B:$U,E$1,0),"Check"),"")</f>
        <v>Airtel</v>
      </c>
      <c r="F1225" s="85">
        <v>45107</v>
      </c>
      <c r="G1225" s="82"/>
      <c r="H1225" s="39" t="s">
        <v>2828</v>
      </c>
      <c r="I1225" s="39">
        <v>1</v>
      </c>
      <c r="J1225" s="38">
        <v>400</v>
      </c>
      <c r="K1225" s="39">
        <f t="shared" si="133"/>
        <v>400</v>
      </c>
      <c r="L1225" s="83">
        <v>45012.818530092591</v>
      </c>
      <c r="M1225" s="82"/>
      <c r="N1225" s="96" t="s">
        <v>577</v>
      </c>
      <c r="O1225" s="94">
        <v>45082</v>
      </c>
      <c r="P1225" s="38">
        <f t="shared" si="134"/>
        <v>400</v>
      </c>
      <c r="Q1225" s="38">
        <f t="shared" si="135"/>
        <v>400</v>
      </c>
      <c r="R1225" s="38"/>
      <c r="S1225" s="25" t="s">
        <v>1143</v>
      </c>
      <c r="T1225" s="100">
        <v>45156</v>
      </c>
      <c r="U1225" s="38">
        <f t="shared" si="136"/>
        <v>400</v>
      </c>
      <c r="V1225" s="38">
        <f t="shared" si="137"/>
        <v>1</v>
      </c>
      <c r="W1225" s="82">
        <f t="shared" si="138"/>
        <v>400</v>
      </c>
      <c r="X1225" s="98" t="s">
        <v>95</v>
      </c>
      <c r="Y1225" s="98" t="s">
        <v>89</v>
      </c>
      <c r="Z1225" s="72"/>
      <c r="AA1225" s="72"/>
      <c r="AB1225" t="s">
        <v>1003</v>
      </c>
      <c r="AC1225" s="72" t="s">
        <v>101</v>
      </c>
    </row>
    <row r="1226" spans="1:29" ht="15" customHeight="1">
      <c r="A1226" s="38">
        <f t="shared" si="139"/>
        <v>1224</v>
      </c>
      <c r="B1226" s="82" t="s">
        <v>1201</v>
      </c>
      <c r="C1226" s="39" t="str">
        <f>IF($B1226&lt;&gt;"",_xlfn.IFNA(VLOOKUP($B1226,'Node Details'!$B:$U,C$1,0),"Check"),"")</f>
        <v>00000004O-000004O59</v>
      </c>
      <c r="D1226" s="39" t="str">
        <f>IF($B1226&lt;&gt;"",_xlfn.IFNA(VLOOKUP($B1226,'Node Details'!$B:$U,D$1,0),"Check"),"")</f>
        <v>04O</v>
      </c>
      <c r="E1226" s="39" t="str">
        <f>IF($B1226&lt;&gt;"",_xlfn.IFNA(VLOOKUP($B1226,'Node Details'!$B:$U,E$1,0),"Check"),"")</f>
        <v>Airtel</v>
      </c>
      <c r="F1226" s="85">
        <v>45107</v>
      </c>
      <c r="G1226" s="82"/>
      <c r="H1226" s="39" t="s">
        <v>2825</v>
      </c>
      <c r="I1226" s="39">
        <v>1</v>
      </c>
      <c r="J1226" s="38">
        <v>400</v>
      </c>
      <c r="K1226" s="39">
        <f t="shared" si="133"/>
        <v>400</v>
      </c>
      <c r="L1226" s="83">
        <v>44998.700150462973</v>
      </c>
      <c r="M1226" s="82"/>
      <c r="N1226" s="96" t="s">
        <v>577</v>
      </c>
      <c r="O1226" s="94">
        <v>45082</v>
      </c>
      <c r="P1226" s="38">
        <f t="shared" si="134"/>
        <v>400</v>
      </c>
      <c r="Q1226" s="38">
        <f t="shared" si="135"/>
        <v>400</v>
      </c>
      <c r="R1226" s="38"/>
      <c r="S1226" s="25" t="s">
        <v>1143</v>
      </c>
      <c r="T1226" s="100">
        <v>45156</v>
      </c>
      <c r="U1226" s="38">
        <f t="shared" si="136"/>
        <v>400</v>
      </c>
      <c r="V1226" s="38">
        <f t="shared" si="137"/>
        <v>1</v>
      </c>
      <c r="W1226" s="82">
        <f t="shared" si="138"/>
        <v>400</v>
      </c>
      <c r="X1226" s="98" t="s">
        <v>95</v>
      </c>
      <c r="Y1226" s="98" t="s">
        <v>89</v>
      </c>
      <c r="Z1226" s="72"/>
      <c r="AA1226" s="72"/>
      <c r="AB1226" t="s">
        <v>1003</v>
      </c>
      <c r="AC1226" s="72" t="s">
        <v>101</v>
      </c>
    </row>
    <row r="1227" spans="1:29" ht="15" customHeight="1">
      <c r="A1227" s="38">
        <f t="shared" si="139"/>
        <v>1225</v>
      </c>
      <c r="B1227" s="82" t="s">
        <v>2511</v>
      </c>
      <c r="C1227" s="39" t="str">
        <f>IF($B1227&lt;&gt;"",_xlfn.IFNA(VLOOKUP($B1227,'Node Details'!$B:$U,C$1,0),"Check"),"")</f>
        <v>000004O58-04O580105</v>
      </c>
      <c r="D1227" s="39" t="str">
        <f>IF($B1227&lt;&gt;"",_xlfn.IFNA(VLOOKUP($B1227,'Node Details'!$B:$U,D$1,0),"Check"),"")</f>
        <v>04O</v>
      </c>
      <c r="E1227" s="39" t="str">
        <f>IF($B1227&lt;&gt;"",_xlfn.IFNA(VLOOKUP($B1227,'Node Details'!$B:$U,E$1,0),"Check"),"")</f>
        <v>Airtel</v>
      </c>
      <c r="F1227" s="85">
        <v>45107</v>
      </c>
      <c r="G1227" s="82"/>
      <c r="H1227" s="39" t="s">
        <v>2828</v>
      </c>
      <c r="I1227" s="39">
        <v>1</v>
      </c>
      <c r="J1227" s="38">
        <v>400</v>
      </c>
      <c r="K1227" s="39">
        <f t="shared" si="133"/>
        <v>400</v>
      </c>
      <c r="L1227" s="83">
        <v>44998.700150462973</v>
      </c>
      <c r="M1227" s="82"/>
      <c r="N1227" s="96" t="s">
        <v>577</v>
      </c>
      <c r="O1227" s="94">
        <v>45082</v>
      </c>
      <c r="P1227" s="38">
        <f t="shared" si="134"/>
        <v>400</v>
      </c>
      <c r="Q1227" s="38">
        <f t="shared" si="135"/>
        <v>400</v>
      </c>
      <c r="R1227" s="38"/>
      <c r="S1227" s="25" t="s">
        <v>1143</v>
      </c>
      <c r="T1227" s="100">
        <v>45156</v>
      </c>
      <c r="U1227" s="38">
        <f t="shared" si="136"/>
        <v>400</v>
      </c>
      <c r="V1227" s="38">
        <f t="shared" si="137"/>
        <v>1</v>
      </c>
      <c r="W1227" s="82">
        <f t="shared" si="138"/>
        <v>400</v>
      </c>
      <c r="X1227" s="98" t="s">
        <v>95</v>
      </c>
      <c r="Y1227" s="98" t="s">
        <v>89</v>
      </c>
      <c r="Z1227" s="72"/>
      <c r="AA1227" s="72"/>
      <c r="AB1227" t="s">
        <v>1003</v>
      </c>
      <c r="AC1227" s="72" t="s">
        <v>101</v>
      </c>
    </row>
    <row r="1228" spans="1:29" ht="15" customHeight="1">
      <c r="A1228" s="38">
        <f t="shared" si="139"/>
        <v>1226</v>
      </c>
      <c r="B1228" s="82" t="s">
        <v>2512</v>
      </c>
      <c r="C1228" s="39" t="str">
        <f>IF($B1228&lt;&gt;"",_xlfn.IFNA(VLOOKUP($B1228,'Node Details'!$B:$U,C$1,0),"Check"),"")</f>
        <v>000004O58-04O580105</v>
      </c>
      <c r="D1228" s="39" t="str">
        <f>IF($B1228&lt;&gt;"",_xlfn.IFNA(VLOOKUP($B1228,'Node Details'!$B:$U,D$1,0),"Check"),"")</f>
        <v>04O</v>
      </c>
      <c r="E1228" s="39" t="str">
        <f>IF($B1228&lt;&gt;"",_xlfn.IFNA(VLOOKUP($B1228,'Node Details'!$B:$U,E$1,0),"Check"),"")</f>
        <v>Airtel</v>
      </c>
      <c r="F1228" s="85">
        <v>45107</v>
      </c>
      <c r="G1228" s="82"/>
      <c r="H1228" s="39" t="s">
        <v>2828</v>
      </c>
      <c r="I1228" s="39">
        <v>1</v>
      </c>
      <c r="J1228" s="38">
        <v>400</v>
      </c>
      <c r="K1228" s="39">
        <f t="shared" si="133"/>
        <v>400</v>
      </c>
      <c r="L1228" s="83">
        <v>44998.805381944447</v>
      </c>
      <c r="M1228" s="82"/>
      <c r="N1228" s="96" t="s">
        <v>577</v>
      </c>
      <c r="O1228" s="94">
        <v>45082</v>
      </c>
      <c r="P1228" s="38">
        <f t="shared" si="134"/>
        <v>400</v>
      </c>
      <c r="Q1228" s="38">
        <f t="shared" si="135"/>
        <v>400</v>
      </c>
      <c r="R1228" s="38"/>
      <c r="S1228" s="25" t="s">
        <v>1143</v>
      </c>
      <c r="T1228" s="100">
        <v>45156</v>
      </c>
      <c r="U1228" s="38">
        <f t="shared" si="136"/>
        <v>400</v>
      </c>
      <c r="V1228" s="38">
        <f t="shared" si="137"/>
        <v>1</v>
      </c>
      <c r="W1228" s="82">
        <f t="shared" si="138"/>
        <v>400</v>
      </c>
      <c r="X1228" s="98" t="s">
        <v>95</v>
      </c>
      <c r="Y1228" s="98" t="s">
        <v>89</v>
      </c>
      <c r="Z1228" s="72"/>
      <c r="AA1228" s="72"/>
      <c r="AB1228" t="s">
        <v>1003</v>
      </c>
      <c r="AC1228" s="72" t="s">
        <v>101</v>
      </c>
    </row>
    <row r="1229" spans="1:29" ht="15" customHeight="1">
      <c r="A1229" s="38">
        <f t="shared" si="139"/>
        <v>1227</v>
      </c>
      <c r="B1229" s="82" t="s">
        <v>2514</v>
      </c>
      <c r="C1229" s="39" t="str">
        <f>IF($B1229&lt;&gt;"",_xlfn.IFNA(VLOOKUP($B1229,'Node Details'!$B:$U,C$1,0),"Check"),"")</f>
        <v>000004O58-04O580105</v>
      </c>
      <c r="D1229" s="39" t="str">
        <f>IF($B1229&lt;&gt;"",_xlfn.IFNA(VLOOKUP($B1229,'Node Details'!$B:$U,D$1,0),"Check"),"")</f>
        <v>04O</v>
      </c>
      <c r="E1229" s="39" t="str">
        <f>IF($B1229&lt;&gt;"",_xlfn.IFNA(VLOOKUP($B1229,'Node Details'!$B:$U,E$1,0),"Check"),"")</f>
        <v>Airtel</v>
      </c>
      <c r="F1229" s="85">
        <v>45107</v>
      </c>
      <c r="G1229" s="82"/>
      <c r="H1229" s="39" t="s">
        <v>2828</v>
      </c>
      <c r="I1229" s="39">
        <v>1</v>
      </c>
      <c r="J1229" s="38">
        <v>400</v>
      </c>
      <c r="K1229" s="39">
        <f t="shared" si="133"/>
        <v>400</v>
      </c>
      <c r="L1229" s="83">
        <v>45009.4690625</v>
      </c>
      <c r="M1229" s="82"/>
      <c r="N1229" s="96" t="s">
        <v>577</v>
      </c>
      <c r="O1229" s="94">
        <v>45082</v>
      </c>
      <c r="P1229" s="38">
        <f t="shared" si="134"/>
        <v>400</v>
      </c>
      <c r="Q1229" s="38">
        <f t="shared" si="135"/>
        <v>400</v>
      </c>
      <c r="R1229" s="38"/>
      <c r="S1229" s="25" t="s">
        <v>1143</v>
      </c>
      <c r="T1229" s="100">
        <v>45156</v>
      </c>
      <c r="U1229" s="38">
        <f t="shared" si="136"/>
        <v>400</v>
      </c>
      <c r="V1229" s="38">
        <f t="shared" si="137"/>
        <v>1</v>
      </c>
      <c r="W1229" s="82">
        <f t="shared" si="138"/>
        <v>400</v>
      </c>
      <c r="X1229" s="98" t="s">
        <v>95</v>
      </c>
      <c r="Y1229" s="98" t="s">
        <v>89</v>
      </c>
      <c r="Z1229" s="72"/>
      <c r="AA1229" s="72"/>
      <c r="AB1229" t="s">
        <v>1003</v>
      </c>
      <c r="AC1229" s="72" t="s">
        <v>101</v>
      </c>
    </row>
    <row r="1230" spans="1:29" ht="15" customHeight="1">
      <c r="A1230" s="38">
        <f t="shared" si="139"/>
        <v>1228</v>
      </c>
      <c r="B1230" s="82" t="s">
        <v>2516</v>
      </c>
      <c r="C1230" s="39" t="str">
        <f>IF($B1230&lt;&gt;"",_xlfn.IFNA(VLOOKUP($B1230,'Node Details'!$B:$U,C$1,0),"Check"),"")</f>
        <v>000004O58-04O580105</v>
      </c>
      <c r="D1230" s="39" t="str">
        <f>IF($B1230&lt;&gt;"",_xlfn.IFNA(VLOOKUP($B1230,'Node Details'!$B:$U,D$1,0),"Check"),"")</f>
        <v>04O</v>
      </c>
      <c r="E1230" s="39" t="str">
        <f>IF($B1230&lt;&gt;"",_xlfn.IFNA(VLOOKUP($B1230,'Node Details'!$B:$U,E$1,0),"Check"),"")</f>
        <v>Airtel</v>
      </c>
      <c r="F1230" s="85">
        <v>45107</v>
      </c>
      <c r="G1230" s="82"/>
      <c r="H1230" s="39" t="s">
        <v>2828</v>
      </c>
      <c r="I1230" s="39">
        <v>1</v>
      </c>
      <c r="J1230" s="38">
        <v>400</v>
      </c>
      <c r="K1230" s="39">
        <f t="shared" si="133"/>
        <v>400</v>
      </c>
      <c r="L1230" s="83">
        <v>45016.677465277768</v>
      </c>
      <c r="M1230" s="82"/>
      <c r="N1230" s="96" t="s">
        <v>577</v>
      </c>
      <c r="O1230" s="94">
        <v>45082</v>
      </c>
      <c r="P1230" s="38">
        <f t="shared" si="134"/>
        <v>400</v>
      </c>
      <c r="Q1230" s="38">
        <f t="shared" si="135"/>
        <v>400</v>
      </c>
      <c r="R1230" s="38"/>
      <c r="S1230" s="25" t="s">
        <v>1143</v>
      </c>
      <c r="T1230" s="100">
        <v>45156</v>
      </c>
      <c r="U1230" s="38">
        <f t="shared" si="136"/>
        <v>400</v>
      </c>
      <c r="V1230" s="38">
        <f t="shared" si="137"/>
        <v>1</v>
      </c>
      <c r="W1230" s="82">
        <f t="shared" si="138"/>
        <v>400</v>
      </c>
      <c r="X1230" s="98" t="s">
        <v>95</v>
      </c>
      <c r="Y1230" s="98" t="s">
        <v>89</v>
      </c>
      <c r="Z1230" s="72"/>
      <c r="AA1230" s="72"/>
      <c r="AB1230" t="s">
        <v>1003</v>
      </c>
      <c r="AC1230" s="72" t="s">
        <v>101</v>
      </c>
    </row>
    <row r="1231" spans="1:29" ht="15" customHeight="1">
      <c r="A1231" s="38">
        <f t="shared" si="139"/>
        <v>1229</v>
      </c>
      <c r="B1231" s="82" t="s">
        <v>1203</v>
      </c>
      <c r="C1231" s="39" t="str">
        <f>IF($B1231&lt;&gt;"",_xlfn.IFNA(VLOOKUP($B1231,'Node Details'!$B:$U,C$1,0),"Check"),"")</f>
        <v>000004O58-04O580105</v>
      </c>
      <c r="D1231" s="39" t="str">
        <f>IF($B1231&lt;&gt;"",_xlfn.IFNA(VLOOKUP($B1231,'Node Details'!$B:$U,D$1,0),"Check"),"")</f>
        <v>04O</v>
      </c>
      <c r="E1231" s="39" t="str">
        <f>IF($B1231&lt;&gt;"",_xlfn.IFNA(VLOOKUP($B1231,'Node Details'!$B:$U,E$1,0),"Check"),"")</f>
        <v>Airtel</v>
      </c>
      <c r="F1231" s="85">
        <v>45107</v>
      </c>
      <c r="G1231" s="82"/>
      <c r="H1231" s="39" t="s">
        <v>2828</v>
      </c>
      <c r="I1231" s="39">
        <v>1</v>
      </c>
      <c r="J1231" s="38">
        <v>400</v>
      </c>
      <c r="K1231" s="39">
        <f t="shared" si="133"/>
        <v>400</v>
      </c>
      <c r="L1231" s="83">
        <v>45049.526041666657</v>
      </c>
      <c r="M1231" s="82"/>
      <c r="N1231" s="96" t="s">
        <v>577</v>
      </c>
      <c r="O1231" s="94">
        <v>45082</v>
      </c>
      <c r="P1231" s="38">
        <f t="shared" si="134"/>
        <v>400</v>
      </c>
      <c r="Q1231" s="38">
        <f t="shared" si="135"/>
        <v>400</v>
      </c>
      <c r="R1231" s="38"/>
      <c r="S1231" s="25" t="s">
        <v>1143</v>
      </c>
      <c r="T1231" s="100">
        <v>45156</v>
      </c>
      <c r="U1231" s="38">
        <f t="shared" si="136"/>
        <v>400</v>
      </c>
      <c r="V1231" s="38">
        <f t="shared" si="137"/>
        <v>1</v>
      </c>
      <c r="W1231" s="82">
        <f t="shared" si="138"/>
        <v>400</v>
      </c>
      <c r="X1231" s="98" t="s">
        <v>95</v>
      </c>
      <c r="Y1231" s="98" t="s">
        <v>89</v>
      </c>
      <c r="Z1231" s="72"/>
      <c r="AA1231" s="72"/>
      <c r="AB1231" t="s">
        <v>1003</v>
      </c>
      <c r="AC1231" s="72" t="s">
        <v>101</v>
      </c>
    </row>
    <row r="1232" spans="1:29" ht="15" customHeight="1">
      <c r="A1232" s="38">
        <f t="shared" si="139"/>
        <v>1230</v>
      </c>
      <c r="B1232" s="82" t="s">
        <v>1206</v>
      </c>
      <c r="C1232" s="39" t="str">
        <f>IF($B1232&lt;&gt;"",_xlfn.IFNA(VLOOKUP($B1232,'Node Details'!$B:$U,C$1,0),"Check"),"")</f>
        <v>000004O58-04O580106</v>
      </c>
      <c r="D1232" s="39" t="str">
        <f>IF($B1232&lt;&gt;"",_xlfn.IFNA(VLOOKUP($B1232,'Node Details'!$B:$U,D$1,0),"Check"),"")</f>
        <v>04O</v>
      </c>
      <c r="E1232" s="39" t="str">
        <f>IF($B1232&lt;&gt;"",_xlfn.IFNA(VLOOKUP($B1232,'Node Details'!$B:$U,E$1,0),"Check"),"")</f>
        <v>Airtel</v>
      </c>
      <c r="F1232" s="85">
        <v>45107</v>
      </c>
      <c r="G1232" s="82"/>
      <c r="H1232" s="39" t="s">
        <v>2828</v>
      </c>
      <c r="I1232" s="39">
        <v>1</v>
      </c>
      <c r="J1232" s="38">
        <v>400</v>
      </c>
      <c r="K1232" s="39">
        <f t="shared" si="133"/>
        <v>400</v>
      </c>
      <c r="L1232" s="83">
        <v>45071.791064814817</v>
      </c>
      <c r="M1232" s="82"/>
      <c r="N1232" s="96" t="s">
        <v>577</v>
      </c>
      <c r="O1232" s="94">
        <v>45082</v>
      </c>
      <c r="P1232" s="38">
        <f t="shared" si="134"/>
        <v>400</v>
      </c>
      <c r="Q1232" s="38">
        <f t="shared" si="135"/>
        <v>400</v>
      </c>
      <c r="R1232" s="38"/>
      <c r="S1232" s="25" t="s">
        <v>1143</v>
      </c>
      <c r="T1232" s="100">
        <v>45156</v>
      </c>
      <c r="U1232" s="38">
        <f t="shared" si="136"/>
        <v>400</v>
      </c>
      <c r="V1232" s="38">
        <f t="shared" si="137"/>
        <v>1</v>
      </c>
      <c r="W1232" s="82">
        <f t="shared" si="138"/>
        <v>400</v>
      </c>
      <c r="X1232" s="98" t="s">
        <v>95</v>
      </c>
      <c r="Y1232" s="98" t="s">
        <v>89</v>
      </c>
      <c r="Z1232" s="72"/>
      <c r="AA1232" s="72"/>
      <c r="AB1232" t="s">
        <v>1003</v>
      </c>
      <c r="AC1232" s="72" t="s">
        <v>101</v>
      </c>
    </row>
    <row r="1233" spans="1:29" ht="15" customHeight="1">
      <c r="A1233" s="38">
        <f t="shared" si="139"/>
        <v>1231</v>
      </c>
      <c r="B1233" s="82" t="s">
        <v>1152</v>
      </c>
      <c r="C1233" s="39" t="str">
        <f>IF($B1233&lt;&gt;"",_xlfn.IFNA(VLOOKUP($B1233,'Node Details'!$B:$U,C$1,0),"Check"),"")</f>
        <v>00000004O-000004O59</v>
      </c>
      <c r="D1233" s="39" t="str">
        <f>IF($B1233&lt;&gt;"",_xlfn.IFNA(VLOOKUP($B1233,'Node Details'!$B:$U,D$1,0),"Check"),"")</f>
        <v>04O</v>
      </c>
      <c r="E1233" s="39" t="str">
        <f>IF($B1233&lt;&gt;"",_xlfn.IFNA(VLOOKUP($B1233,'Node Details'!$B:$U,E$1,0),"Check"),"")</f>
        <v>Airtel</v>
      </c>
      <c r="F1233" s="85">
        <v>45107</v>
      </c>
      <c r="G1233" s="82"/>
      <c r="H1233" s="39" t="s">
        <v>2825</v>
      </c>
      <c r="I1233" s="39">
        <v>1</v>
      </c>
      <c r="J1233" s="38">
        <v>400</v>
      </c>
      <c r="K1233" s="39">
        <f t="shared" si="133"/>
        <v>400</v>
      </c>
      <c r="L1233" s="83">
        <v>44999.564895833333</v>
      </c>
      <c r="M1233" s="82"/>
      <c r="N1233" s="96" t="s">
        <v>577</v>
      </c>
      <c r="O1233" s="94">
        <v>45082</v>
      </c>
      <c r="P1233" s="38">
        <f t="shared" si="134"/>
        <v>400</v>
      </c>
      <c r="Q1233" s="38">
        <f t="shared" si="135"/>
        <v>400</v>
      </c>
      <c r="R1233" s="38"/>
      <c r="S1233" s="25" t="s">
        <v>1143</v>
      </c>
      <c r="T1233" s="100">
        <v>45156</v>
      </c>
      <c r="U1233" s="38">
        <f t="shared" si="136"/>
        <v>400</v>
      </c>
      <c r="V1233" s="38">
        <f t="shared" si="137"/>
        <v>1</v>
      </c>
      <c r="W1233" s="82">
        <f t="shared" si="138"/>
        <v>400</v>
      </c>
      <c r="X1233" s="98" t="s">
        <v>95</v>
      </c>
      <c r="Y1233" s="98" t="s">
        <v>89</v>
      </c>
      <c r="Z1233" s="72"/>
      <c r="AA1233" s="72"/>
      <c r="AB1233" t="s">
        <v>1003</v>
      </c>
      <c r="AC1233" s="72" t="s">
        <v>101</v>
      </c>
    </row>
    <row r="1234" spans="1:29" ht="15" customHeight="1">
      <c r="A1234" s="38">
        <f t="shared" si="139"/>
        <v>1232</v>
      </c>
      <c r="B1234" s="82" t="s">
        <v>2518</v>
      </c>
      <c r="C1234" s="39" t="str">
        <f>IF($B1234&lt;&gt;"",_xlfn.IFNA(VLOOKUP($B1234,'Node Details'!$B:$U,C$1,0),"Check"),"")</f>
        <v>000004O59-04O590107</v>
      </c>
      <c r="D1234" s="39" t="str">
        <f>IF($B1234&lt;&gt;"",_xlfn.IFNA(VLOOKUP($B1234,'Node Details'!$B:$U,D$1,0),"Check"),"")</f>
        <v>04O</v>
      </c>
      <c r="E1234" s="39" t="str">
        <f>IF($B1234&lt;&gt;"",_xlfn.IFNA(VLOOKUP($B1234,'Node Details'!$B:$U,E$1,0),"Check"),"")</f>
        <v>Airtel</v>
      </c>
      <c r="F1234" s="85">
        <v>45107</v>
      </c>
      <c r="G1234" s="82"/>
      <c r="H1234" s="39" t="s">
        <v>2828</v>
      </c>
      <c r="I1234" s="39">
        <v>1</v>
      </c>
      <c r="J1234" s="38">
        <v>400</v>
      </c>
      <c r="K1234" s="39">
        <f t="shared" si="133"/>
        <v>400</v>
      </c>
      <c r="L1234" s="83">
        <v>44999.564895833333</v>
      </c>
      <c r="M1234" s="82"/>
      <c r="N1234" s="96" t="s">
        <v>577</v>
      </c>
      <c r="O1234" s="94">
        <v>45082</v>
      </c>
      <c r="P1234" s="38">
        <f t="shared" si="134"/>
        <v>400</v>
      </c>
      <c r="Q1234" s="38">
        <f t="shared" si="135"/>
        <v>400</v>
      </c>
      <c r="R1234" s="38"/>
      <c r="S1234" s="25" t="s">
        <v>1143</v>
      </c>
      <c r="T1234" s="100">
        <v>45156</v>
      </c>
      <c r="U1234" s="38">
        <f t="shared" si="136"/>
        <v>400</v>
      </c>
      <c r="V1234" s="38">
        <f t="shared" si="137"/>
        <v>1</v>
      </c>
      <c r="W1234" s="82">
        <f t="shared" si="138"/>
        <v>400</v>
      </c>
      <c r="X1234" s="98" t="s">
        <v>95</v>
      </c>
      <c r="Y1234" s="98" t="s">
        <v>89</v>
      </c>
      <c r="Z1234" s="72"/>
      <c r="AA1234" s="72"/>
      <c r="AB1234" t="s">
        <v>1003</v>
      </c>
      <c r="AC1234" s="72" t="s">
        <v>101</v>
      </c>
    </row>
    <row r="1235" spans="1:29" ht="15" customHeight="1">
      <c r="A1235" s="38">
        <f t="shared" si="139"/>
        <v>1233</v>
      </c>
      <c r="B1235" s="82" t="s">
        <v>2519</v>
      </c>
      <c r="C1235" s="39" t="str">
        <f>IF($B1235&lt;&gt;"",_xlfn.IFNA(VLOOKUP($B1235,'Node Details'!$B:$U,C$1,0),"Check"),"")</f>
        <v>000004O59-04O590107</v>
      </c>
      <c r="D1235" s="39" t="str">
        <f>IF($B1235&lt;&gt;"",_xlfn.IFNA(VLOOKUP($B1235,'Node Details'!$B:$U,D$1,0),"Check"),"")</f>
        <v>04O</v>
      </c>
      <c r="E1235" s="39" t="str">
        <f>IF($B1235&lt;&gt;"",_xlfn.IFNA(VLOOKUP($B1235,'Node Details'!$B:$U,E$1,0),"Check"),"")</f>
        <v>Airtel</v>
      </c>
      <c r="F1235" s="85">
        <v>45107</v>
      </c>
      <c r="G1235" s="82"/>
      <c r="H1235" s="39" t="s">
        <v>2828</v>
      </c>
      <c r="I1235" s="39">
        <v>1</v>
      </c>
      <c r="J1235" s="38">
        <v>400</v>
      </c>
      <c r="K1235" s="39">
        <f t="shared" si="133"/>
        <v>400</v>
      </c>
      <c r="L1235" s="83">
        <v>45004.737430555557</v>
      </c>
      <c r="M1235" s="82"/>
      <c r="N1235" s="96" t="s">
        <v>577</v>
      </c>
      <c r="O1235" s="94">
        <v>45082</v>
      </c>
      <c r="P1235" s="38">
        <f t="shared" si="134"/>
        <v>400</v>
      </c>
      <c r="Q1235" s="38">
        <f t="shared" si="135"/>
        <v>400</v>
      </c>
      <c r="R1235" s="38"/>
      <c r="S1235" s="25" t="s">
        <v>1143</v>
      </c>
      <c r="T1235" s="100">
        <v>45156</v>
      </c>
      <c r="U1235" s="38">
        <f t="shared" si="136"/>
        <v>400</v>
      </c>
      <c r="V1235" s="38">
        <f t="shared" si="137"/>
        <v>1</v>
      </c>
      <c r="W1235" s="82">
        <f t="shared" si="138"/>
        <v>400</v>
      </c>
      <c r="X1235" s="98" t="s">
        <v>95</v>
      </c>
      <c r="Y1235" s="98" t="s">
        <v>89</v>
      </c>
      <c r="Z1235" s="72"/>
      <c r="AA1235" s="72"/>
      <c r="AB1235" t="s">
        <v>1003</v>
      </c>
      <c r="AC1235" s="72" t="s">
        <v>101</v>
      </c>
    </row>
    <row r="1236" spans="1:29" ht="15" customHeight="1">
      <c r="A1236" s="38">
        <f t="shared" si="139"/>
        <v>1234</v>
      </c>
      <c r="B1236" s="82" t="s">
        <v>2521</v>
      </c>
      <c r="C1236" s="39" t="str">
        <f>IF($B1236&lt;&gt;"",_xlfn.IFNA(VLOOKUP($B1236,'Node Details'!$B:$U,C$1,0),"Check"),"")</f>
        <v>000004O59-04O590107</v>
      </c>
      <c r="D1236" s="39" t="str">
        <f>IF($B1236&lt;&gt;"",_xlfn.IFNA(VLOOKUP($B1236,'Node Details'!$B:$U,D$1,0),"Check"),"")</f>
        <v>04O</v>
      </c>
      <c r="E1236" s="39" t="str">
        <f>IF($B1236&lt;&gt;"",_xlfn.IFNA(VLOOKUP($B1236,'Node Details'!$B:$U,E$1,0),"Check"),"")</f>
        <v>Airtel</v>
      </c>
      <c r="F1236" s="85">
        <v>45107</v>
      </c>
      <c r="G1236" s="82"/>
      <c r="H1236" s="39" t="s">
        <v>2828</v>
      </c>
      <c r="I1236" s="39">
        <v>1</v>
      </c>
      <c r="J1236" s="38">
        <v>400</v>
      </c>
      <c r="K1236" s="39">
        <f t="shared" si="133"/>
        <v>400</v>
      </c>
      <c r="L1236" s="83">
        <v>45014.79378472222</v>
      </c>
      <c r="M1236" s="82"/>
      <c r="N1236" s="96" t="s">
        <v>577</v>
      </c>
      <c r="O1236" s="94">
        <v>45082</v>
      </c>
      <c r="P1236" s="38">
        <f t="shared" si="134"/>
        <v>400</v>
      </c>
      <c r="Q1236" s="38">
        <f t="shared" si="135"/>
        <v>400</v>
      </c>
      <c r="R1236" s="38"/>
      <c r="S1236" s="25" t="s">
        <v>1143</v>
      </c>
      <c r="T1236" s="100">
        <v>45156</v>
      </c>
      <c r="U1236" s="38">
        <f t="shared" si="136"/>
        <v>400</v>
      </c>
      <c r="V1236" s="38">
        <f t="shared" si="137"/>
        <v>1</v>
      </c>
      <c r="W1236" s="82">
        <f t="shared" si="138"/>
        <v>400</v>
      </c>
      <c r="X1236" s="98" t="s">
        <v>95</v>
      </c>
      <c r="Y1236" s="98" t="s">
        <v>89</v>
      </c>
      <c r="Z1236" s="72"/>
      <c r="AA1236" s="72"/>
      <c r="AB1236" t="s">
        <v>1003</v>
      </c>
      <c r="AC1236" s="72" t="s">
        <v>101</v>
      </c>
    </row>
    <row r="1237" spans="1:29" ht="15" customHeight="1">
      <c r="A1237" s="38">
        <f t="shared" si="139"/>
        <v>1235</v>
      </c>
      <c r="B1237" s="82" t="s">
        <v>2523</v>
      </c>
      <c r="C1237" s="39" t="str">
        <f>IF($B1237&lt;&gt;"",_xlfn.IFNA(VLOOKUP($B1237,'Node Details'!$B:$U,C$1,0),"Check"),"")</f>
        <v>000004O59-04O590107</v>
      </c>
      <c r="D1237" s="39" t="str">
        <f>IF($B1237&lt;&gt;"",_xlfn.IFNA(VLOOKUP($B1237,'Node Details'!$B:$U,D$1,0),"Check"),"")</f>
        <v>04O</v>
      </c>
      <c r="E1237" s="39" t="str">
        <f>IF($B1237&lt;&gt;"",_xlfn.IFNA(VLOOKUP($B1237,'Node Details'!$B:$U,E$1,0),"Check"),"")</f>
        <v>Airtel</v>
      </c>
      <c r="F1237" s="85">
        <v>45107</v>
      </c>
      <c r="G1237" s="82"/>
      <c r="H1237" s="39" t="s">
        <v>2828</v>
      </c>
      <c r="I1237" s="39">
        <v>1</v>
      </c>
      <c r="J1237" s="38">
        <v>400</v>
      </c>
      <c r="K1237" s="39">
        <f t="shared" si="133"/>
        <v>400</v>
      </c>
      <c r="L1237" s="83">
        <v>45017.642557870371</v>
      </c>
      <c r="M1237" s="82"/>
      <c r="N1237" s="96" t="s">
        <v>577</v>
      </c>
      <c r="O1237" s="94">
        <v>45082</v>
      </c>
      <c r="P1237" s="38">
        <f t="shared" si="134"/>
        <v>400</v>
      </c>
      <c r="Q1237" s="38">
        <f t="shared" si="135"/>
        <v>400</v>
      </c>
      <c r="R1237" s="38"/>
      <c r="S1237" s="25" t="s">
        <v>1143</v>
      </c>
      <c r="T1237" s="100">
        <v>45156</v>
      </c>
      <c r="U1237" s="38">
        <f t="shared" si="136"/>
        <v>400</v>
      </c>
      <c r="V1237" s="38">
        <f t="shared" si="137"/>
        <v>1</v>
      </c>
      <c r="W1237" s="82">
        <f t="shared" si="138"/>
        <v>400</v>
      </c>
      <c r="X1237" s="98" t="s">
        <v>95</v>
      </c>
      <c r="Y1237" s="98" t="s">
        <v>89</v>
      </c>
      <c r="Z1237" s="72"/>
      <c r="AA1237" s="72"/>
      <c r="AB1237" t="s">
        <v>1003</v>
      </c>
      <c r="AC1237" s="72" t="s">
        <v>101</v>
      </c>
    </row>
    <row r="1238" spans="1:29" ht="15" customHeight="1">
      <c r="A1238" s="38">
        <f t="shared" si="139"/>
        <v>1236</v>
      </c>
      <c r="B1238" s="82" t="s">
        <v>2525</v>
      </c>
      <c r="C1238" s="39" t="str">
        <f>IF($B1238&lt;&gt;"",_xlfn.IFNA(VLOOKUP($B1238,'Node Details'!$B:$U,C$1,0),"Check"),"")</f>
        <v>000004O59-04O590107</v>
      </c>
      <c r="D1238" s="39" t="str">
        <f>IF($B1238&lt;&gt;"",_xlfn.IFNA(VLOOKUP($B1238,'Node Details'!$B:$U,D$1,0),"Check"),"")</f>
        <v>04O</v>
      </c>
      <c r="E1238" s="39" t="str">
        <f>IF($B1238&lt;&gt;"",_xlfn.IFNA(VLOOKUP($B1238,'Node Details'!$B:$U,E$1,0),"Check"),"")</f>
        <v>Airtel</v>
      </c>
      <c r="F1238" s="85">
        <v>45107</v>
      </c>
      <c r="G1238" s="82"/>
      <c r="H1238" s="39" t="s">
        <v>2828</v>
      </c>
      <c r="I1238" s="39">
        <v>1</v>
      </c>
      <c r="J1238" s="38">
        <v>400</v>
      </c>
      <c r="K1238" s="39">
        <f t="shared" si="133"/>
        <v>400</v>
      </c>
      <c r="L1238" s="83">
        <v>45031.742025462961</v>
      </c>
      <c r="M1238" s="82"/>
      <c r="N1238" s="96" t="s">
        <v>577</v>
      </c>
      <c r="O1238" s="94">
        <v>45082</v>
      </c>
      <c r="P1238" s="38">
        <f t="shared" si="134"/>
        <v>400</v>
      </c>
      <c r="Q1238" s="38">
        <f t="shared" si="135"/>
        <v>400</v>
      </c>
      <c r="R1238" s="38"/>
      <c r="S1238" s="25" t="s">
        <v>1143</v>
      </c>
      <c r="T1238" s="100">
        <v>45156</v>
      </c>
      <c r="U1238" s="38">
        <f t="shared" si="136"/>
        <v>400</v>
      </c>
      <c r="V1238" s="38">
        <f t="shared" si="137"/>
        <v>1</v>
      </c>
      <c r="W1238" s="82">
        <f t="shared" si="138"/>
        <v>400</v>
      </c>
      <c r="X1238" s="98" t="s">
        <v>95</v>
      </c>
      <c r="Y1238" s="98" t="s">
        <v>89</v>
      </c>
      <c r="Z1238" s="72"/>
      <c r="AA1238" s="72"/>
      <c r="AB1238" t="s">
        <v>1003</v>
      </c>
      <c r="AC1238" s="72" t="s">
        <v>101</v>
      </c>
    </row>
    <row r="1239" spans="1:29" ht="15" customHeight="1">
      <c r="A1239" s="38">
        <f t="shared" si="139"/>
        <v>1237</v>
      </c>
      <c r="B1239" s="82" t="s">
        <v>2527</v>
      </c>
      <c r="C1239" s="39" t="str">
        <f>IF($B1239&lt;&gt;"",_xlfn.IFNA(VLOOKUP($B1239,'Node Details'!$B:$U,C$1,0),"Check"),"")</f>
        <v>000004O59-04O590107</v>
      </c>
      <c r="D1239" s="39" t="str">
        <f>IF($B1239&lt;&gt;"",_xlfn.IFNA(VLOOKUP($B1239,'Node Details'!$B:$U,D$1,0),"Check"),"")</f>
        <v>04O</v>
      </c>
      <c r="E1239" s="39" t="str">
        <f>IF($B1239&lt;&gt;"",_xlfn.IFNA(VLOOKUP($B1239,'Node Details'!$B:$U,E$1,0),"Check"),"")</f>
        <v>Airtel</v>
      </c>
      <c r="F1239" s="85">
        <v>45107</v>
      </c>
      <c r="G1239" s="82"/>
      <c r="H1239" s="39" t="s">
        <v>2828</v>
      </c>
      <c r="I1239" s="39">
        <v>1</v>
      </c>
      <c r="J1239" s="38">
        <v>400</v>
      </c>
      <c r="K1239" s="39">
        <f t="shared" si="133"/>
        <v>400</v>
      </c>
      <c r="L1239" s="83">
        <v>45035.446064814823</v>
      </c>
      <c r="M1239" s="82"/>
      <c r="N1239" s="96" t="s">
        <v>577</v>
      </c>
      <c r="O1239" s="94">
        <v>45082</v>
      </c>
      <c r="P1239" s="38">
        <f t="shared" si="134"/>
        <v>400</v>
      </c>
      <c r="Q1239" s="38">
        <f t="shared" si="135"/>
        <v>400</v>
      </c>
      <c r="R1239" s="38"/>
      <c r="S1239" s="25" t="s">
        <v>1143</v>
      </c>
      <c r="T1239" s="100">
        <v>45156</v>
      </c>
      <c r="U1239" s="38">
        <f t="shared" si="136"/>
        <v>400</v>
      </c>
      <c r="V1239" s="38">
        <f t="shared" si="137"/>
        <v>1</v>
      </c>
      <c r="W1239" s="82">
        <f t="shared" si="138"/>
        <v>400</v>
      </c>
      <c r="X1239" s="98" t="s">
        <v>95</v>
      </c>
      <c r="Y1239" s="98" t="s">
        <v>89</v>
      </c>
      <c r="Z1239" s="72"/>
      <c r="AA1239" s="72"/>
      <c r="AB1239" t="s">
        <v>1003</v>
      </c>
      <c r="AC1239" s="72" t="s">
        <v>101</v>
      </c>
    </row>
    <row r="1240" spans="1:29" ht="15" customHeight="1">
      <c r="A1240" s="38">
        <f t="shared" si="139"/>
        <v>1238</v>
      </c>
      <c r="B1240" s="82" t="s">
        <v>1209</v>
      </c>
      <c r="C1240" s="39" t="str">
        <f>IF($B1240&lt;&gt;"",_xlfn.IFNA(VLOOKUP($B1240,'Node Details'!$B:$U,C$1,0),"Check"),"")</f>
        <v>000004O59-04O590107</v>
      </c>
      <c r="D1240" s="39" t="str">
        <f>IF($B1240&lt;&gt;"",_xlfn.IFNA(VLOOKUP($B1240,'Node Details'!$B:$U,D$1,0),"Check"),"")</f>
        <v>04O</v>
      </c>
      <c r="E1240" s="39" t="str">
        <f>IF($B1240&lt;&gt;"",_xlfn.IFNA(VLOOKUP($B1240,'Node Details'!$B:$U,E$1,0),"Check"),"")</f>
        <v>Airtel</v>
      </c>
      <c r="F1240" s="85">
        <v>45107</v>
      </c>
      <c r="G1240" s="82"/>
      <c r="H1240" s="39" t="s">
        <v>2828</v>
      </c>
      <c r="I1240" s="39">
        <v>1</v>
      </c>
      <c r="J1240" s="38">
        <v>400</v>
      </c>
      <c r="K1240" s="39">
        <f t="shared" si="133"/>
        <v>400</v>
      </c>
      <c r="L1240" s="83">
        <v>45071.776319444441</v>
      </c>
      <c r="M1240" s="82"/>
      <c r="N1240" s="96" t="s">
        <v>577</v>
      </c>
      <c r="O1240" s="94">
        <v>45082</v>
      </c>
      <c r="P1240" s="38">
        <f t="shared" si="134"/>
        <v>400</v>
      </c>
      <c r="Q1240" s="38">
        <f t="shared" si="135"/>
        <v>400</v>
      </c>
      <c r="R1240" s="38"/>
      <c r="S1240" s="25" t="s">
        <v>1143</v>
      </c>
      <c r="T1240" s="100">
        <v>45156</v>
      </c>
      <c r="U1240" s="38">
        <f t="shared" si="136"/>
        <v>400</v>
      </c>
      <c r="V1240" s="38">
        <f t="shared" si="137"/>
        <v>1</v>
      </c>
      <c r="W1240" s="82">
        <f t="shared" si="138"/>
        <v>400</v>
      </c>
      <c r="X1240" s="98" t="s">
        <v>95</v>
      </c>
      <c r="Y1240" s="98" t="s">
        <v>89</v>
      </c>
      <c r="Z1240" s="72"/>
      <c r="AA1240" s="72"/>
      <c r="AB1240" t="s">
        <v>1003</v>
      </c>
      <c r="AC1240" s="72" t="s">
        <v>101</v>
      </c>
    </row>
    <row r="1241" spans="1:29" ht="15" customHeight="1">
      <c r="A1241" s="38">
        <f t="shared" si="139"/>
        <v>1239</v>
      </c>
      <c r="B1241" s="82" t="s">
        <v>1157</v>
      </c>
      <c r="C1241" s="39" t="str">
        <f>IF($B1241&lt;&gt;"",_xlfn.IFNA(VLOOKUP($B1241,'Node Details'!$B:$U,C$1,0),"Check"),"")</f>
        <v>000004O19-000004O60</v>
      </c>
      <c r="D1241" s="39" t="str">
        <f>IF($B1241&lt;&gt;"",_xlfn.IFNA(VLOOKUP($B1241,'Node Details'!$B:$U,D$1,0),"Check"),"")</f>
        <v>04O</v>
      </c>
      <c r="E1241" s="39" t="str">
        <f>IF($B1241&lt;&gt;"",_xlfn.IFNA(VLOOKUP($B1241,'Node Details'!$B:$U,E$1,0),"Check"),"")</f>
        <v>Airtel</v>
      </c>
      <c r="F1241" s="85">
        <v>45107</v>
      </c>
      <c r="G1241" s="82"/>
      <c r="H1241" s="39" t="s">
        <v>2825</v>
      </c>
      <c r="I1241" s="39">
        <v>1</v>
      </c>
      <c r="J1241" s="38">
        <v>400</v>
      </c>
      <c r="K1241" s="39">
        <f t="shared" si="133"/>
        <v>400</v>
      </c>
      <c r="L1241" s="83">
        <v>45012.725821759261</v>
      </c>
      <c r="M1241" s="82"/>
      <c r="N1241" s="96" t="s">
        <v>577</v>
      </c>
      <c r="O1241" s="94">
        <v>45082</v>
      </c>
      <c r="P1241" s="38">
        <f t="shared" si="134"/>
        <v>400</v>
      </c>
      <c r="Q1241" s="38">
        <f t="shared" si="135"/>
        <v>400</v>
      </c>
      <c r="R1241" s="38"/>
      <c r="S1241" s="25" t="s">
        <v>1143</v>
      </c>
      <c r="T1241" s="100">
        <v>45156</v>
      </c>
      <c r="U1241" s="38">
        <f t="shared" si="136"/>
        <v>400</v>
      </c>
      <c r="V1241" s="38">
        <f t="shared" si="137"/>
        <v>1</v>
      </c>
      <c r="W1241" s="82">
        <f t="shared" si="138"/>
        <v>400</v>
      </c>
      <c r="X1241" s="98" t="s">
        <v>95</v>
      </c>
      <c r="Y1241" s="98" t="s">
        <v>89</v>
      </c>
      <c r="Z1241" s="72"/>
      <c r="AA1241" s="72"/>
      <c r="AB1241" t="s">
        <v>1003</v>
      </c>
      <c r="AC1241" s="72" t="s">
        <v>101</v>
      </c>
    </row>
    <row r="1242" spans="1:29" ht="15" customHeight="1">
      <c r="A1242" s="38">
        <f t="shared" si="139"/>
        <v>1240</v>
      </c>
      <c r="B1242" s="82" t="s">
        <v>1993</v>
      </c>
      <c r="C1242" s="39" t="str">
        <f>IF($B1242&lt;&gt;"",_xlfn.IFNA(VLOOKUP($B1242,'Node Details'!$B:$U,C$1,0),"Check"),"")</f>
        <v>000004O60-04O600103</v>
      </c>
      <c r="D1242" s="39" t="str">
        <f>IF($B1242&lt;&gt;"",_xlfn.IFNA(VLOOKUP($B1242,'Node Details'!$B:$U,D$1,0),"Check"),"")</f>
        <v>04O</v>
      </c>
      <c r="E1242" s="39" t="str">
        <f>IF($B1242&lt;&gt;"",_xlfn.IFNA(VLOOKUP($B1242,'Node Details'!$B:$U,E$1,0),"Check"),"")</f>
        <v>Airtel</v>
      </c>
      <c r="F1242" s="85">
        <v>45107</v>
      </c>
      <c r="G1242" s="82"/>
      <c r="H1242" s="39" t="s">
        <v>2828</v>
      </c>
      <c r="I1242" s="39">
        <v>1</v>
      </c>
      <c r="J1242" s="38">
        <v>400</v>
      </c>
      <c r="K1242" s="39">
        <f t="shared" si="133"/>
        <v>400</v>
      </c>
      <c r="L1242" s="83">
        <v>45012.725821759261</v>
      </c>
      <c r="M1242" s="82"/>
      <c r="N1242" s="96" t="s">
        <v>577</v>
      </c>
      <c r="O1242" s="94">
        <v>45082</v>
      </c>
      <c r="P1242" s="38">
        <f t="shared" si="134"/>
        <v>400</v>
      </c>
      <c r="Q1242" s="38">
        <f t="shared" si="135"/>
        <v>400</v>
      </c>
      <c r="R1242" s="38"/>
      <c r="S1242" s="25" t="s">
        <v>1143</v>
      </c>
      <c r="T1242" s="100">
        <v>45156</v>
      </c>
      <c r="U1242" s="38">
        <f t="shared" si="136"/>
        <v>400</v>
      </c>
      <c r="V1242" s="38">
        <f t="shared" si="137"/>
        <v>1</v>
      </c>
      <c r="W1242" s="82">
        <f t="shared" si="138"/>
        <v>400</v>
      </c>
      <c r="X1242" s="98" t="s">
        <v>95</v>
      </c>
      <c r="Y1242" s="98" t="s">
        <v>89</v>
      </c>
      <c r="Z1242" s="72"/>
      <c r="AA1242" s="72"/>
      <c r="AB1242" t="s">
        <v>1003</v>
      </c>
      <c r="AC1242" s="72" t="s">
        <v>101</v>
      </c>
    </row>
    <row r="1243" spans="1:29" ht="15" customHeight="1">
      <c r="A1243" s="38">
        <f t="shared" si="139"/>
        <v>1241</v>
      </c>
      <c r="B1243" s="82" t="s">
        <v>2529</v>
      </c>
      <c r="C1243" s="39" t="str">
        <f>IF($B1243&lt;&gt;"",_xlfn.IFNA(VLOOKUP($B1243,'Node Details'!$B:$U,C$1,0),"Check"),"")</f>
        <v>000004O60-04O600103</v>
      </c>
      <c r="D1243" s="39" t="str">
        <f>IF($B1243&lt;&gt;"",_xlfn.IFNA(VLOOKUP($B1243,'Node Details'!$B:$U,D$1,0),"Check"),"")</f>
        <v>04O</v>
      </c>
      <c r="E1243" s="39" t="str">
        <f>IF($B1243&lt;&gt;"",_xlfn.IFNA(VLOOKUP($B1243,'Node Details'!$B:$U,E$1,0),"Check"),"")</f>
        <v>Airtel</v>
      </c>
      <c r="F1243" s="85">
        <v>45107</v>
      </c>
      <c r="G1243" s="82"/>
      <c r="H1243" s="39" t="s">
        <v>2828</v>
      </c>
      <c r="I1243" s="39">
        <v>1</v>
      </c>
      <c r="J1243" s="38">
        <v>400</v>
      </c>
      <c r="K1243" s="39">
        <f t="shared" si="133"/>
        <v>400</v>
      </c>
      <c r="L1243" s="83">
        <v>45012.770995370367</v>
      </c>
      <c r="M1243" s="82"/>
      <c r="N1243" s="96" t="s">
        <v>577</v>
      </c>
      <c r="O1243" s="94">
        <v>45082</v>
      </c>
      <c r="P1243" s="38">
        <f t="shared" si="134"/>
        <v>400</v>
      </c>
      <c r="Q1243" s="38">
        <f t="shared" si="135"/>
        <v>400</v>
      </c>
      <c r="R1243" s="38"/>
      <c r="S1243" s="25" t="s">
        <v>1143</v>
      </c>
      <c r="T1243" s="100">
        <v>45156</v>
      </c>
      <c r="U1243" s="38">
        <f t="shared" si="136"/>
        <v>400</v>
      </c>
      <c r="V1243" s="38">
        <f t="shared" si="137"/>
        <v>1</v>
      </c>
      <c r="W1243" s="82">
        <f t="shared" si="138"/>
        <v>400</v>
      </c>
      <c r="X1243" s="98" t="s">
        <v>95</v>
      </c>
      <c r="Y1243" s="98" t="s">
        <v>89</v>
      </c>
      <c r="Z1243" s="72"/>
      <c r="AA1243" s="72"/>
      <c r="AB1243" t="s">
        <v>1003</v>
      </c>
      <c r="AC1243" s="72" t="s">
        <v>101</v>
      </c>
    </row>
    <row r="1244" spans="1:29" ht="15" customHeight="1">
      <c r="A1244" s="38">
        <f t="shared" si="139"/>
        <v>1242</v>
      </c>
      <c r="B1244" s="82" t="s">
        <v>1212</v>
      </c>
      <c r="C1244" s="39" t="str">
        <f>IF($B1244&lt;&gt;"",_xlfn.IFNA(VLOOKUP($B1244,'Node Details'!$B:$U,C$1,0),"Check"),"")</f>
        <v>000004O60-04O600103</v>
      </c>
      <c r="D1244" s="39" t="str">
        <f>IF($B1244&lt;&gt;"",_xlfn.IFNA(VLOOKUP($B1244,'Node Details'!$B:$U,D$1,0),"Check"),"")</f>
        <v>04O</v>
      </c>
      <c r="E1244" s="39" t="str">
        <f>IF($B1244&lt;&gt;"",_xlfn.IFNA(VLOOKUP($B1244,'Node Details'!$B:$U,E$1,0),"Check"),"")</f>
        <v>Airtel</v>
      </c>
      <c r="F1244" s="85">
        <v>45107</v>
      </c>
      <c r="G1244" s="82"/>
      <c r="H1244" s="39" t="s">
        <v>2828</v>
      </c>
      <c r="I1244" s="39">
        <v>1</v>
      </c>
      <c r="J1244" s="38">
        <v>400</v>
      </c>
      <c r="K1244" s="39">
        <f t="shared" si="133"/>
        <v>400</v>
      </c>
      <c r="L1244" s="83">
        <v>45012.775231481479</v>
      </c>
      <c r="M1244" s="82"/>
      <c r="N1244" s="96" t="s">
        <v>577</v>
      </c>
      <c r="O1244" s="94">
        <v>45082</v>
      </c>
      <c r="P1244" s="38">
        <f t="shared" si="134"/>
        <v>400</v>
      </c>
      <c r="Q1244" s="38">
        <f t="shared" si="135"/>
        <v>400</v>
      </c>
      <c r="R1244" s="38"/>
      <c r="S1244" s="25" t="s">
        <v>1143</v>
      </c>
      <c r="T1244" s="100">
        <v>45156</v>
      </c>
      <c r="U1244" s="38">
        <f t="shared" si="136"/>
        <v>400</v>
      </c>
      <c r="V1244" s="38">
        <f t="shared" si="137"/>
        <v>1</v>
      </c>
      <c r="W1244" s="82">
        <f t="shared" si="138"/>
        <v>400</v>
      </c>
      <c r="X1244" s="98" t="s">
        <v>95</v>
      </c>
      <c r="Y1244" s="98" t="s">
        <v>89</v>
      </c>
      <c r="Z1244" s="72"/>
      <c r="AA1244" s="72"/>
      <c r="AB1244" t="s">
        <v>1003</v>
      </c>
      <c r="AC1244" s="72" t="s">
        <v>101</v>
      </c>
    </row>
    <row r="1245" spans="1:29" ht="15" customHeight="1">
      <c r="A1245" s="38">
        <f t="shared" si="139"/>
        <v>1243</v>
      </c>
      <c r="B1245" s="82" t="s">
        <v>2531</v>
      </c>
      <c r="C1245" s="39" t="str">
        <f>IF($B1245&lt;&gt;"",_xlfn.IFNA(VLOOKUP($B1245,'Node Details'!$B:$U,C$1,0),"Check"),"")</f>
        <v>000004O60-04O600105</v>
      </c>
      <c r="D1245" s="39" t="str">
        <f>IF($B1245&lt;&gt;"",_xlfn.IFNA(VLOOKUP($B1245,'Node Details'!$B:$U,D$1,0),"Check"),"")</f>
        <v>04O</v>
      </c>
      <c r="E1245" s="39" t="str">
        <f>IF($B1245&lt;&gt;"",_xlfn.IFNA(VLOOKUP($B1245,'Node Details'!$B:$U,E$1,0),"Check"),"")</f>
        <v>Airtel</v>
      </c>
      <c r="F1245" s="85">
        <v>45107</v>
      </c>
      <c r="G1245" s="82"/>
      <c r="H1245" s="39" t="s">
        <v>2828</v>
      </c>
      <c r="I1245" s="39">
        <v>1</v>
      </c>
      <c r="J1245" s="38">
        <v>400</v>
      </c>
      <c r="K1245" s="39">
        <f t="shared" si="133"/>
        <v>400</v>
      </c>
      <c r="L1245" s="83">
        <v>45041.639803240738</v>
      </c>
      <c r="M1245" s="82"/>
      <c r="N1245" s="96" t="s">
        <v>577</v>
      </c>
      <c r="O1245" s="94">
        <v>45082</v>
      </c>
      <c r="P1245" s="38">
        <f t="shared" si="134"/>
        <v>400</v>
      </c>
      <c r="Q1245" s="38">
        <f t="shared" si="135"/>
        <v>400</v>
      </c>
      <c r="R1245" s="38"/>
      <c r="S1245" s="25" t="s">
        <v>1143</v>
      </c>
      <c r="T1245" s="100">
        <v>45156</v>
      </c>
      <c r="U1245" s="38">
        <f t="shared" si="136"/>
        <v>400</v>
      </c>
      <c r="V1245" s="38">
        <f t="shared" si="137"/>
        <v>1</v>
      </c>
      <c r="W1245" s="82">
        <f t="shared" si="138"/>
        <v>400</v>
      </c>
      <c r="X1245" s="98" t="s">
        <v>95</v>
      </c>
      <c r="Y1245" s="98" t="s">
        <v>89</v>
      </c>
      <c r="Z1245" s="72"/>
      <c r="AA1245" s="72"/>
      <c r="AB1245" t="s">
        <v>1003</v>
      </c>
      <c r="AC1245" s="72" t="s">
        <v>101</v>
      </c>
    </row>
    <row r="1246" spans="1:29" ht="15" customHeight="1">
      <c r="A1246" s="38">
        <f t="shared" si="139"/>
        <v>1244</v>
      </c>
      <c r="B1246" s="82" t="s">
        <v>1215</v>
      </c>
      <c r="C1246" s="39" t="str">
        <f>IF($B1246&lt;&gt;"",_xlfn.IFNA(VLOOKUP($B1246,'Node Details'!$B:$U,C$1,0),"Check"),"")</f>
        <v>000004O60-04O600105</v>
      </c>
      <c r="D1246" s="39" t="str">
        <f>IF($B1246&lt;&gt;"",_xlfn.IFNA(VLOOKUP($B1246,'Node Details'!$B:$U,D$1,0),"Check"),"")</f>
        <v>04O</v>
      </c>
      <c r="E1246" s="39" t="str">
        <f>IF($B1246&lt;&gt;"",_xlfn.IFNA(VLOOKUP($B1246,'Node Details'!$B:$U,E$1,0),"Check"),"")</f>
        <v>Airtel</v>
      </c>
      <c r="F1246" s="85">
        <v>45107</v>
      </c>
      <c r="G1246" s="82"/>
      <c r="H1246" s="39" t="s">
        <v>2828</v>
      </c>
      <c r="I1246" s="39">
        <v>1</v>
      </c>
      <c r="J1246" s="38">
        <v>400</v>
      </c>
      <c r="K1246" s="39">
        <f t="shared" si="133"/>
        <v>400</v>
      </c>
      <c r="L1246" s="83">
        <v>45041.633645833332</v>
      </c>
      <c r="M1246" s="82"/>
      <c r="N1246" s="96" t="s">
        <v>577</v>
      </c>
      <c r="O1246" s="94">
        <v>45082</v>
      </c>
      <c r="P1246" s="38">
        <f t="shared" si="134"/>
        <v>400</v>
      </c>
      <c r="Q1246" s="38">
        <f t="shared" si="135"/>
        <v>400</v>
      </c>
      <c r="R1246" s="38"/>
      <c r="S1246" s="25" t="s">
        <v>1143</v>
      </c>
      <c r="T1246" s="100">
        <v>45156</v>
      </c>
      <c r="U1246" s="38">
        <f t="shared" si="136"/>
        <v>400</v>
      </c>
      <c r="V1246" s="38">
        <f t="shared" si="137"/>
        <v>1</v>
      </c>
      <c r="W1246" s="82">
        <f t="shared" si="138"/>
        <v>400</v>
      </c>
      <c r="X1246" s="98" t="s">
        <v>95</v>
      </c>
      <c r="Y1246" s="98" t="s">
        <v>89</v>
      </c>
      <c r="Z1246" s="72"/>
      <c r="AA1246" s="72"/>
      <c r="AB1246" t="s">
        <v>1003</v>
      </c>
      <c r="AC1246" s="72" t="s">
        <v>101</v>
      </c>
    </row>
    <row r="1247" spans="1:29" ht="15" customHeight="1">
      <c r="A1247" s="38">
        <f t="shared" si="139"/>
        <v>1245</v>
      </c>
      <c r="B1247" s="82" t="s">
        <v>1155</v>
      </c>
      <c r="C1247" s="39" t="str">
        <f>IF($B1247&lt;&gt;"",_xlfn.IFNA(VLOOKUP($B1247,'Node Details'!$B:$U,C$1,0),"Check"),"")</f>
        <v>00000004O-000004O20</v>
      </c>
      <c r="D1247" s="39" t="str">
        <f>IF($B1247&lt;&gt;"",_xlfn.IFNA(VLOOKUP($B1247,'Node Details'!$B:$U,D$1,0),"Check"),"")</f>
        <v>04O</v>
      </c>
      <c r="E1247" s="39" t="str">
        <f>IF($B1247&lt;&gt;"",_xlfn.IFNA(VLOOKUP($B1247,'Node Details'!$B:$U,E$1,0),"Check"),"")</f>
        <v>Airtel</v>
      </c>
      <c r="F1247" s="85">
        <v>45107</v>
      </c>
      <c r="G1247" s="82"/>
      <c r="H1247" s="39" t="s">
        <v>2825</v>
      </c>
      <c r="I1247" s="39">
        <v>1</v>
      </c>
      <c r="J1247" s="38">
        <v>400</v>
      </c>
      <c r="K1247" s="39">
        <f t="shared" si="133"/>
        <v>400</v>
      </c>
      <c r="L1247" s="83">
        <v>45082.659236111111</v>
      </c>
      <c r="M1247" s="82"/>
      <c r="N1247" s="96" t="s">
        <v>577</v>
      </c>
      <c r="O1247" s="94">
        <v>45082</v>
      </c>
      <c r="P1247" s="38">
        <f t="shared" si="134"/>
        <v>400</v>
      </c>
      <c r="Q1247" s="38">
        <f t="shared" si="135"/>
        <v>400</v>
      </c>
      <c r="R1247" s="38"/>
      <c r="S1247" s="25" t="s">
        <v>1143</v>
      </c>
      <c r="T1247" s="100">
        <v>45156</v>
      </c>
      <c r="U1247" s="38">
        <f t="shared" si="136"/>
        <v>400</v>
      </c>
      <c r="V1247" s="38">
        <f t="shared" si="137"/>
        <v>1</v>
      </c>
      <c r="W1247" s="82">
        <f t="shared" si="138"/>
        <v>400</v>
      </c>
      <c r="X1247" s="98" t="s">
        <v>95</v>
      </c>
      <c r="Y1247" s="98" t="s">
        <v>89</v>
      </c>
      <c r="Z1247" s="72"/>
      <c r="AA1247" s="72"/>
      <c r="AB1247" t="s">
        <v>1003</v>
      </c>
      <c r="AC1247" s="72" t="s">
        <v>101</v>
      </c>
    </row>
    <row r="1248" spans="1:29" ht="15" customHeight="1">
      <c r="A1248" s="38">
        <f t="shared" si="139"/>
        <v>1246</v>
      </c>
      <c r="B1248" s="82" t="s">
        <v>2533</v>
      </c>
      <c r="C1248" s="39" t="str">
        <f>IF($B1248&lt;&gt;"",_xlfn.IFNA(VLOOKUP($B1248,'Node Details'!$B:$U,C$1,0),"Check"),"")</f>
        <v>000004O19-04O190107</v>
      </c>
      <c r="D1248" s="39" t="str">
        <f>IF($B1248&lt;&gt;"",_xlfn.IFNA(VLOOKUP($B1248,'Node Details'!$B:$U,D$1,0),"Check"),"")</f>
        <v>04O</v>
      </c>
      <c r="E1248" s="39" t="str">
        <f>IF($B1248&lt;&gt;"",_xlfn.IFNA(VLOOKUP($B1248,'Node Details'!$B:$U,E$1,0),"Check"),"")</f>
        <v>Airtel</v>
      </c>
      <c r="F1248" s="85">
        <v>45107</v>
      </c>
      <c r="G1248" s="82"/>
      <c r="H1248" s="39" t="s">
        <v>2828</v>
      </c>
      <c r="I1248" s="39">
        <v>1</v>
      </c>
      <c r="J1248" s="38">
        <v>400</v>
      </c>
      <c r="K1248" s="39">
        <f t="shared" si="133"/>
        <v>400</v>
      </c>
      <c r="L1248" s="83">
        <v>45082.659236111111</v>
      </c>
      <c r="M1248" s="82"/>
      <c r="N1248" s="96" t="s">
        <v>577</v>
      </c>
      <c r="O1248" s="94">
        <v>45082</v>
      </c>
      <c r="P1248" s="38">
        <f t="shared" si="134"/>
        <v>400</v>
      </c>
      <c r="Q1248" s="38">
        <f t="shared" si="135"/>
        <v>400</v>
      </c>
      <c r="R1248" s="38"/>
      <c r="S1248" s="25" t="s">
        <v>1143</v>
      </c>
      <c r="T1248" s="100">
        <v>45156</v>
      </c>
      <c r="U1248" s="38">
        <f t="shared" si="136"/>
        <v>400</v>
      </c>
      <c r="V1248" s="38">
        <f t="shared" si="137"/>
        <v>1</v>
      </c>
      <c r="W1248" s="82">
        <f t="shared" si="138"/>
        <v>400</v>
      </c>
      <c r="X1248" s="98" t="s">
        <v>95</v>
      </c>
      <c r="Y1248" s="98" t="s">
        <v>89</v>
      </c>
      <c r="Z1248" s="72"/>
      <c r="AA1248" s="72"/>
      <c r="AB1248" t="s">
        <v>1003</v>
      </c>
      <c r="AC1248" s="72" t="s">
        <v>101</v>
      </c>
    </row>
    <row r="1249" spans="1:29" ht="15" customHeight="1">
      <c r="A1249" s="38">
        <f t="shared" si="139"/>
        <v>1247</v>
      </c>
      <c r="B1249" s="82" t="s">
        <v>1236</v>
      </c>
      <c r="C1249" s="39" t="str">
        <f>IF($B1249&lt;&gt;"",_xlfn.IFNA(VLOOKUP($B1249,'Node Details'!$B:$U,C$1,0),"Check"),"")</f>
        <v>000004O19-04O190107</v>
      </c>
      <c r="D1249" s="39" t="str">
        <f>IF($B1249&lt;&gt;"",_xlfn.IFNA(VLOOKUP($B1249,'Node Details'!$B:$U,D$1,0),"Check"),"")</f>
        <v>04O</v>
      </c>
      <c r="E1249" s="39" t="str">
        <f>IF($B1249&lt;&gt;"",_xlfn.IFNA(VLOOKUP($B1249,'Node Details'!$B:$U,E$1,0),"Check"),"")</f>
        <v>Airtel</v>
      </c>
      <c r="F1249" s="85">
        <v>45107</v>
      </c>
      <c r="G1249" s="82"/>
      <c r="H1249" s="39" t="s">
        <v>2828</v>
      </c>
      <c r="I1249" s="39">
        <v>1</v>
      </c>
      <c r="J1249" s="38">
        <v>400</v>
      </c>
      <c r="K1249" s="39">
        <f t="shared" si="133"/>
        <v>400</v>
      </c>
      <c r="L1249" s="83">
        <v>45082.670682870368</v>
      </c>
      <c r="M1249" s="82"/>
      <c r="N1249" s="96" t="s">
        <v>577</v>
      </c>
      <c r="O1249" s="94">
        <v>45082</v>
      </c>
      <c r="P1249" s="38">
        <f t="shared" si="134"/>
        <v>400</v>
      </c>
      <c r="Q1249" s="38">
        <f t="shared" si="135"/>
        <v>400</v>
      </c>
      <c r="R1249" s="38"/>
      <c r="S1249" s="25" t="s">
        <v>1143</v>
      </c>
      <c r="T1249" s="100">
        <v>45156</v>
      </c>
      <c r="U1249" s="38">
        <f t="shared" si="136"/>
        <v>400</v>
      </c>
      <c r="V1249" s="38">
        <f t="shared" si="137"/>
        <v>1</v>
      </c>
      <c r="W1249" s="82">
        <f t="shared" si="138"/>
        <v>400</v>
      </c>
      <c r="X1249" s="98" t="s">
        <v>95</v>
      </c>
      <c r="Y1249" s="98" t="s">
        <v>89</v>
      </c>
      <c r="Z1249" s="72"/>
      <c r="AA1249" s="72"/>
      <c r="AB1249" t="s">
        <v>1003</v>
      </c>
      <c r="AC1249" s="72" t="s">
        <v>101</v>
      </c>
    </row>
    <row r="1250" spans="1:29" ht="15" customHeight="1">
      <c r="A1250" s="38">
        <f t="shared" si="139"/>
        <v>1248</v>
      </c>
      <c r="B1250" s="82" t="s">
        <v>2534</v>
      </c>
      <c r="C1250" s="39" t="str">
        <f>IF($B1250&lt;&gt;"",_xlfn.IFNA(VLOOKUP($B1250,'Node Details'!$B:$U,C$1,0),"Check"),"")</f>
        <v>000004O19-04O190107</v>
      </c>
      <c r="D1250" s="39" t="str">
        <f>IF($B1250&lt;&gt;"",_xlfn.IFNA(VLOOKUP($B1250,'Node Details'!$B:$U,D$1,0),"Check"),"")</f>
        <v>04O</v>
      </c>
      <c r="E1250" s="39" t="str">
        <f>IF($B1250&lt;&gt;"",_xlfn.IFNA(VLOOKUP($B1250,'Node Details'!$B:$U,E$1,0),"Check"),"")</f>
        <v>Airtel</v>
      </c>
      <c r="F1250" s="85">
        <v>45107</v>
      </c>
      <c r="G1250" s="82"/>
      <c r="H1250" s="39" t="s">
        <v>2828</v>
      </c>
      <c r="I1250" s="39">
        <v>1</v>
      </c>
      <c r="J1250" s="38">
        <v>400</v>
      </c>
      <c r="K1250" s="39">
        <f t="shared" si="133"/>
        <v>400</v>
      </c>
      <c r="L1250" s="83">
        <v>45082.68136574074</v>
      </c>
      <c r="M1250" s="82"/>
      <c r="N1250" s="96" t="s">
        <v>577</v>
      </c>
      <c r="O1250" s="94">
        <v>45082</v>
      </c>
      <c r="P1250" s="38">
        <f t="shared" si="134"/>
        <v>400</v>
      </c>
      <c r="Q1250" s="38">
        <f t="shared" si="135"/>
        <v>400</v>
      </c>
      <c r="R1250" s="38"/>
      <c r="S1250" s="25" t="s">
        <v>1143</v>
      </c>
      <c r="T1250" s="100">
        <v>45156</v>
      </c>
      <c r="U1250" s="38">
        <f t="shared" si="136"/>
        <v>400</v>
      </c>
      <c r="V1250" s="38">
        <f t="shared" si="137"/>
        <v>1</v>
      </c>
      <c r="W1250" s="82">
        <f t="shared" si="138"/>
        <v>400</v>
      </c>
      <c r="X1250" s="98" t="s">
        <v>95</v>
      </c>
      <c r="Y1250" s="98" t="s">
        <v>89</v>
      </c>
      <c r="Z1250" s="72"/>
      <c r="AA1250" s="72"/>
      <c r="AB1250" t="s">
        <v>1003</v>
      </c>
      <c r="AC1250" s="72" t="s">
        <v>101</v>
      </c>
    </row>
    <row r="1251" spans="1:29" ht="15" customHeight="1">
      <c r="A1251" s="38">
        <f t="shared" si="139"/>
        <v>1249</v>
      </c>
      <c r="B1251" s="82" t="s">
        <v>1233</v>
      </c>
      <c r="C1251" s="39" t="str">
        <f>IF($B1251&lt;&gt;"",_xlfn.IFNA(VLOOKUP($B1251,'Node Details'!$B:$U,C$1,0),"Check"),"")</f>
        <v>000004O19-04O190104</v>
      </c>
      <c r="D1251" s="39" t="str">
        <f>IF($B1251&lt;&gt;"",_xlfn.IFNA(VLOOKUP($B1251,'Node Details'!$B:$U,D$1,0),"Check"),"")</f>
        <v>04O</v>
      </c>
      <c r="E1251" s="39" t="str">
        <f>IF($B1251&lt;&gt;"",_xlfn.IFNA(VLOOKUP($B1251,'Node Details'!$B:$U,E$1,0),"Check"),"")</f>
        <v>Airtel</v>
      </c>
      <c r="F1251" s="85">
        <v>45107</v>
      </c>
      <c r="G1251" s="82"/>
      <c r="H1251" s="39" t="s">
        <v>2828</v>
      </c>
      <c r="I1251" s="39">
        <v>1</v>
      </c>
      <c r="J1251" s="38">
        <v>400</v>
      </c>
      <c r="K1251" s="39">
        <f t="shared" si="133"/>
        <v>400</v>
      </c>
      <c r="L1251" s="83">
        <v>45082.750127314823</v>
      </c>
      <c r="M1251" s="82"/>
      <c r="N1251" s="96" t="s">
        <v>577</v>
      </c>
      <c r="O1251" s="94">
        <v>45082</v>
      </c>
      <c r="P1251" s="38">
        <f t="shared" si="134"/>
        <v>400</v>
      </c>
      <c r="Q1251" s="38">
        <f t="shared" si="135"/>
        <v>400</v>
      </c>
      <c r="R1251" s="38"/>
      <c r="S1251" s="25" t="s">
        <v>1143</v>
      </c>
      <c r="T1251" s="100">
        <v>45156</v>
      </c>
      <c r="U1251" s="38">
        <f t="shared" si="136"/>
        <v>400</v>
      </c>
      <c r="V1251" s="38">
        <f t="shared" si="137"/>
        <v>1</v>
      </c>
      <c r="W1251" s="82">
        <f t="shared" si="138"/>
        <v>400</v>
      </c>
      <c r="X1251" s="98" t="s">
        <v>95</v>
      </c>
      <c r="Y1251" s="98" t="s">
        <v>89</v>
      </c>
      <c r="Z1251" s="72"/>
      <c r="AA1251" s="72"/>
      <c r="AB1251" t="s">
        <v>1003</v>
      </c>
      <c r="AC1251" s="72" t="s">
        <v>101</v>
      </c>
    </row>
    <row r="1252" spans="1:29" ht="15" customHeight="1">
      <c r="A1252" s="38">
        <f t="shared" si="139"/>
        <v>1250</v>
      </c>
      <c r="B1252" s="82" t="s">
        <v>1238</v>
      </c>
      <c r="C1252" s="39" t="str">
        <f>IF($B1252&lt;&gt;"",_xlfn.IFNA(VLOOKUP($B1252,'Node Details'!$B:$U,C$1,0),"Check"),"")</f>
        <v>04O190102-04O190105</v>
      </c>
      <c r="D1252" s="39" t="str">
        <f>IF($B1252&lt;&gt;"",_xlfn.IFNA(VLOOKUP($B1252,'Node Details'!$B:$U,D$1,0),"Check"),"")</f>
        <v>04O</v>
      </c>
      <c r="E1252" s="39" t="str">
        <f>IF($B1252&lt;&gt;"",_xlfn.IFNA(VLOOKUP($B1252,'Node Details'!$B:$U,E$1,0),"Check"),"")</f>
        <v>Airtel</v>
      </c>
      <c r="F1252" s="85">
        <v>45107</v>
      </c>
      <c r="G1252" s="82"/>
      <c r="H1252" s="39" t="s">
        <v>2828</v>
      </c>
      <c r="I1252" s="39">
        <v>1</v>
      </c>
      <c r="J1252" s="38">
        <v>400</v>
      </c>
      <c r="K1252" s="39">
        <f t="shared" si="133"/>
        <v>400</v>
      </c>
      <c r="L1252" s="83">
        <v>45089.71020833333</v>
      </c>
      <c r="M1252" s="82"/>
      <c r="N1252" s="96" t="s">
        <v>577</v>
      </c>
      <c r="O1252" s="94">
        <v>45082</v>
      </c>
      <c r="P1252" s="38">
        <f t="shared" si="134"/>
        <v>400</v>
      </c>
      <c r="Q1252" s="38">
        <f t="shared" si="135"/>
        <v>400</v>
      </c>
      <c r="R1252" s="38"/>
      <c r="S1252" s="25" t="s">
        <v>1143</v>
      </c>
      <c r="T1252" s="100">
        <v>45156</v>
      </c>
      <c r="U1252" s="38">
        <f t="shared" si="136"/>
        <v>400</v>
      </c>
      <c r="V1252" s="38">
        <f t="shared" si="137"/>
        <v>1</v>
      </c>
      <c r="W1252" s="82">
        <f t="shared" si="138"/>
        <v>400</v>
      </c>
      <c r="X1252" s="98" t="s">
        <v>95</v>
      </c>
      <c r="Y1252" s="98" t="s">
        <v>89</v>
      </c>
      <c r="Z1252" s="72"/>
      <c r="AA1252" s="72"/>
      <c r="AB1252" t="s">
        <v>1003</v>
      </c>
      <c r="AC1252" s="72" t="s">
        <v>101</v>
      </c>
    </row>
    <row r="1253" spans="1:29" ht="15" customHeight="1">
      <c r="A1253" s="38">
        <f t="shared" si="139"/>
        <v>1251</v>
      </c>
      <c r="B1253" s="82" t="s">
        <v>2536</v>
      </c>
      <c r="C1253" s="39" t="str">
        <f>IF($B1253&lt;&gt;"",_xlfn.IFNA(VLOOKUP($B1253,'Node Details'!$B:$U,C$1,0),"Check"),"")</f>
        <v>000004O19-04O190107</v>
      </c>
      <c r="D1253" s="39" t="str">
        <f>IF($B1253&lt;&gt;"",_xlfn.IFNA(VLOOKUP($B1253,'Node Details'!$B:$U,D$1,0),"Check"),"")</f>
        <v>04O</v>
      </c>
      <c r="E1253" s="39" t="str">
        <f>IF($B1253&lt;&gt;"",_xlfn.IFNA(VLOOKUP($B1253,'Node Details'!$B:$U,E$1,0),"Check"),"")</f>
        <v>Airtel</v>
      </c>
      <c r="F1253" s="85">
        <v>45107</v>
      </c>
      <c r="G1253" s="82"/>
      <c r="H1253" s="39" t="s">
        <v>2828</v>
      </c>
      <c r="I1253" s="39">
        <v>1</v>
      </c>
      <c r="J1253" s="38">
        <v>400</v>
      </c>
      <c r="K1253" s="39">
        <f t="shared" si="133"/>
        <v>400</v>
      </c>
      <c r="L1253" s="83">
        <v>45097.779016203713</v>
      </c>
      <c r="M1253" s="82"/>
      <c r="N1253" s="96" t="s">
        <v>577</v>
      </c>
      <c r="O1253" s="94">
        <v>45082</v>
      </c>
      <c r="P1253" s="38">
        <f t="shared" si="134"/>
        <v>400</v>
      </c>
      <c r="Q1253" s="38">
        <f t="shared" si="135"/>
        <v>400</v>
      </c>
      <c r="R1253" s="38"/>
      <c r="S1253" s="25" t="s">
        <v>1143</v>
      </c>
      <c r="T1253" s="100">
        <v>45156</v>
      </c>
      <c r="U1253" s="38">
        <f t="shared" si="136"/>
        <v>400</v>
      </c>
      <c r="V1253" s="38">
        <f t="shared" si="137"/>
        <v>1</v>
      </c>
      <c r="W1253" s="82">
        <f t="shared" si="138"/>
        <v>400</v>
      </c>
      <c r="X1253" s="98" t="s">
        <v>95</v>
      </c>
      <c r="Y1253" s="98" t="s">
        <v>89</v>
      </c>
      <c r="Z1253" s="72"/>
      <c r="AA1253" s="72"/>
      <c r="AB1253" t="s">
        <v>1003</v>
      </c>
      <c r="AC1253" s="72" t="s">
        <v>101</v>
      </c>
    </row>
    <row r="1254" spans="1:29" ht="15" customHeight="1">
      <c r="A1254" s="38">
        <f t="shared" si="139"/>
        <v>1252</v>
      </c>
      <c r="B1254" s="82" t="s">
        <v>1218</v>
      </c>
      <c r="C1254" s="39" t="str">
        <f>IF($B1254&lt;&gt;"",_xlfn.IFNA(VLOOKUP($B1254,'Node Details'!$B:$U,C$1,0),"Check"),"")</f>
        <v>00000004O-000004O20</v>
      </c>
      <c r="D1254" s="39" t="str">
        <f>IF($B1254&lt;&gt;"",_xlfn.IFNA(VLOOKUP($B1254,'Node Details'!$B:$U,D$1,0),"Check"),"")</f>
        <v>04O</v>
      </c>
      <c r="E1254" s="39" t="str">
        <f>IF($B1254&lt;&gt;"",_xlfn.IFNA(VLOOKUP($B1254,'Node Details'!$B:$U,E$1,0),"Check"),"")</f>
        <v>Airtel</v>
      </c>
      <c r="F1254" s="85">
        <v>45107</v>
      </c>
      <c r="G1254" s="82"/>
      <c r="H1254" s="39" t="s">
        <v>2825</v>
      </c>
      <c r="I1254" s="39">
        <v>1</v>
      </c>
      <c r="J1254" s="38">
        <v>400</v>
      </c>
      <c r="K1254" s="39">
        <f t="shared" si="133"/>
        <v>400</v>
      </c>
      <c r="L1254" s="83">
        <v>45082.597268518519</v>
      </c>
      <c r="M1254" s="82"/>
      <c r="N1254" s="96" t="s">
        <v>577</v>
      </c>
      <c r="O1254" s="94">
        <v>45082</v>
      </c>
      <c r="P1254" s="38">
        <f t="shared" si="134"/>
        <v>400</v>
      </c>
      <c r="Q1254" s="38">
        <f t="shared" si="135"/>
        <v>400</v>
      </c>
      <c r="R1254" s="38"/>
      <c r="S1254" s="25" t="s">
        <v>1143</v>
      </c>
      <c r="T1254" s="100">
        <v>45156</v>
      </c>
      <c r="U1254" s="38">
        <f t="shared" si="136"/>
        <v>400</v>
      </c>
      <c r="V1254" s="38">
        <f t="shared" si="137"/>
        <v>1</v>
      </c>
      <c r="W1254" s="82">
        <f t="shared" si="138"/>
        <v>400</v>
      </c>
      <c r="X1254" s="98" t="s">
        <v>95</v>
      </c>
      <c r="Y1254" s="98" t="s">
        <v>89</v>
      </c>
      <c r="Z1254" s="72"/>
      <c r="AA1254" s="72"/>
      <c r="AB1254" t="s">
        <v>1003</v>
      </c>
      <c r="AC1254" s="72" t="s">
        <v>101</v>
      </c>
    </row>
    <row r="1255" spans="1:29" ht="15" customHeight="1">
      <c r="A1255" s="38">
        <f t="shared" si="139"/>
        <v>1253</v>
      </c>
      <c r="B1255" s="82" t="s">
        <v>1220</v>
      </c>
      <c r="C1255" s="39" t="str">
        <f>IF($B1255&lt;&gt;"",_xlfn.IFNA(VLOOKUP($B1255,'Node Details'!$B:$U,C$1,0),"Check"),"")</f>
        <v>000004O18-04O180101</v>
      </c>
      <c r="D1255" s="39" t="str">
        <f>IF($B1255&lt;&gt;"",_xlfn.IFNA(VLOOKUP($B1255,'Node Details'!$B:$U,D$1,0),"Check"),"")</f>
        <v>04O</v>
      </c>
      <c r="E1255" s="39" t="str">
        <f>IF($B1255&lt;&gt;"",_xlfn.IFNA(VLOOKUP($B1255,'Node Details'!$B:$U,E$1,0),"Check"),"")</f>
        <v>Airtel</v>
      </c>
      <c r="F1255" s="85">
        <v>45107</v>
      </c>
      <c r="G1255" s="82"/>
      <c r="H1255" s="39" t="s">
        <v>2828</v>
      </c>
      <c r="I1255" s="39">
        <v>1</v>
      </c>
      <c r="J1255" s="38">
        <v>400</v>
      </c>
      <c r="K1255" s="39">
        <f t="shared" si="133"/>
        <v>400</v>
      </c>
      <c r="L1255" s="83">
        <v>45082.597268518519</v>
      </c>
      <c r="M1255" s="82"/>
      <c r="N1255" s="96" t="s">
        <v>577</v>
      </c>
      <c r="O1255" s="94">
        <v>45082</v>
      </c>
      <c r="P1255" s="38">
        <f t="shared" si="134"/>
        <v>400</v>
      </c>
      <c r="Q1255" s="38">
        <f t="shared" si="135"/>
        <v>400</v>
      </c>
      <c r="R1255" s="38"/>
      <c r="S1255" s="25" t="s">
        <v>1143</v>
      </c>
      <c r="T1255" s="100">
        <v>45156</v>
      </c>
      <c r="U1255" s="38">
        <f t="shared" si="136"/>
        <v>400</v>
      </c>
      <c r="V1255" s="38">
        <f t="shared" si="137"/>
        <v>1</v>
      </c>
      <c r="W1255" s="82">
        <f t="shared" si="138"/>
        <v>400</v>
      </c>
      <c r="X1255" s="98" t="s">
        <v>95</v>
      </c>
      <c r="Y1255" s="98" t="s">
        <v>89</v>
      </c>
      <c r="Z1255" s="72"/>
      <c r="AA1255" s="72"/>
      <c r="AB1255" t="s">
        <v>1003</v>
      </c>
      <c r="AC1255" s="72" t="s">
        <v>101</v>
      </c>
    </row>
    <row r="1256" spans="1:29" ht="15" customHeight="1">
      <c r="A1256" s="38">
        <f t="shared" si="139"/>
        <v>1254</v>
      </c>
      <c r="B1256" s="82" t="s">
        <v>2538</v>
      </c>
      <c r="C1256" s="39" t="str">
        <f>IF($B1256&lt;&gt;"",_xlfn.IFNA(VLOOKUP($B1256,'Node Details'!$B:$U,C$1,0),"Check"),"")</f>
        <v>000004O18-04O180105</v>
      </c>
      <c r="D1256" s="39" t="str">
        <f>IF($B1256&lt;&gt;"",_xlfn.IFNA(VLOOKUP($B1256,'Node Details'!$B:$U,D$1,0),"Check"),"")</f>
        <v>04O</v>
      </c>
      <c r="E1256" s="39" t="str">
        <f>IF($B1256&lt;&gt;"",_xlfn.IFNA(VLOOKUP($B1256,'Node Details'!$B:$U,E$1,0),"Check"),"")</f>
        <v>Airtel</v>
      </c>
      <c r="F1256" s="85">
        <v>45107</v>
      </c>
      <c r="G1256" s="82"/>
      <c r="H1256" s="39" t="s">
        <v>2828</v>
      </c>
      <c r="I1256" s="39">
        <v>1</v>
      </c>
      <c r="J1256" s="38">
        <v>400</v>
      </c>
      <c r="K1256" s="39">
        <f t="shared" si="133"/>
        <v>400</v>
      </c>
      <c r="L1256" s="83">
        <v>45084.463333333333</v>
      </c>
      <c r="M1256" s="82"/>
      <c r="N1256" s="96" t="s">
        <v>577</v>
      </c>
      <c r="O1256" s="94">
        <v>45082</v>
      </c>
      <c r="P1256" s="38">
        <f t="shared" si="134"/>
        <v>400</v>
      </c>
      <c r="Q1256" s="38">
        <f t="shared" si="135"/>
        <v>400</v>
      </c>
      <c r="R1256" s="38"/>
      <c r="S1256" s="25" t="s">
        <v>1143</v>
      </c>
      <c r="T1256" s="100">
        <v>45156</v>
      </c>
      <c r="U1256" s="38">
        <f t="shared" si="136"/>
        <v>400</v>
      </c>
      <c r="V1256" s="38">
        <f t="shared" si="137"/>
        <v>1</v>
      </c>
      <c r="W1256" s="82">
        <f t="shared" si="138"/>
        <v>400</v>
      </c>
      <c r="X1256" s="98" t="s">
        <v>95</v>
      </c>
      <c r="Y1256" s="98" t="s">
        <v>89</v>
      </c>
      <c r="Z1256" s="72"/>
      <c r="AA1256" s="72"/>
      <c r="AB1256" t="s">
        <v>1003</v>
      </c>
      <c r="AC1256" s="72" t="s">
        <v>101</v>
      </c>
    </row>
    <row r="1257" spans="1:29" ht="15" customHeight="1">
      <c r="A1257" s="38">
        <f t="shared" si="139"/>
        <v>1255</v>
      </c>
      <c r="B1257" s="82" t="s">
        <v>2540</v>
      </c>
      <c r="C1257" s="39" t="str">
        <f>IF($B1257&lt;&gt;"",_xlfn.IFNA(VLOOKUP($B1257,'Node Details'!$B:$U,C$1,0),"Check"),"")</f>
        <v>000004O18-04O180105</v>
      </c>
      <c r="D1257" s="39" t="str">
        <f>IF($B1257&lt;&gt;"",_xlfn.IFNA(VLOOKUP($B1257,'Node Details'!$B:$U,D$1,0),"Check"),"")</f>
        <v>04O</v>
      </c>
      <c r="E1257" s="39" t="str">
        <f>IF($B1257&lt;&gt;"",_xlfn.IFNA(VLOOKUP($B1257,'Node Details'!$B:$U,E$1,0),"Check"),"")</f>
        <v>Airtel</v>
      </c>
      <c r="F1257" s="85">
        <v>45107</v>
      </c>
      <c r="G1257" s="82"/>
      <c r="H1257" s="39" t="s">
        <v>2828</v>
      </c>
      <c r="I1257" s="39">
        <v>1</v>
      </c>
      <c r="J1257" s="38">
        <v>400</v>
      </c>
      <c r="K1257" s="39">
        <f t="shared" si="133"/>
        <v>400</v>
      </c>
      <c r="L1257" s="83">
        <v>45084.483067129629</v>
      </c>
      <c r="M1257" s="82"/>
      <c r="N1257" s="96" t="s">
        <v>577</v>
      </c>
      <c r="O1257" s="94">
        <v>45082</v>
      </c>
      <c r="P1257" s="38">
        <f t="shared" si="134"/>
        <v>400</v>
      </c>
      <c r="Q1257" s="38">
        <f t="shared" si="135"/>
        <v>400</v>
      </c>
      <c r="R1257" s="38"/>
      <c r="S1257" s="25" t="s">
        <v>1143</v>
      </c>
      <c r="T1257" s="100">
        <v>45156</v>
      </c>
      <c r="U1257" s="38">
        <f t="shared" si="136"/>
        <v>400</v>
      </c>
      <c r="V1257" s="38">
        <f t="shared" si="137"/>
        <v>1</v>
      </c>
      <c r="W1257" s="82">
        <f t="shared" si="138"/>
        <v>400</v>
      </c>
      <c r="X1257" s="98" t="s">
        <v>95</v>
      </c>
      <c r="Y1257" s="98" t="s">
        <v>89</v>
      </c>
      <c r="Z1257" s="72"/>
      <c r="AA1257" s="72"/>
      <c r="AB1257" t="s">
        <v>1003</v>
      </c>
      <c r="AC1257" s="72" t="s">
        <v>101</v>
      </c>
    </row>
    <row r="1258" spans="1:29" ht="15" customHeight="1">
      <c r="A1258" s="38">
        <f t="shared" si="139"/>
        <v>1256</v>
      </c>
      <c r="B1258" s="82" t="s">
        <v>2542</v>
      </c>
      <c r="C1258" s="39" t="str">
        <f>IF($B1258&lt;&gt;"",_xlfn.IFNA(VLOOKUP($B1258,'Node Details'!$B:$U,C$1,0),"Check"),"")</f>
        <v>000004O18-04O180105</v>
      </c>
      <c r="D1258" s="39" t="str">
        <f>IF($B1258&lt;&gt;"",_xlfn.IFNA(VLOOKUP($B1258,'Node Details'!$B:$U,D$1,0),"Check"),"")</f>
        <v>04O</v>
      </c>
      <c r="E1258" s="39" t="str">
        <f>IF($B1258&lt;&gt;"",_xlfn.IFNA(VLOOKUP($B1258,'Node Details'!$B:$U,E$1,0),"Check"),"")</f>
        <v>Airtel</v>
      </c>
      <c r="F1258" s="85">
        <v>45107</v>
      </c>
      <c r="G1258" s="82"/>
      <c r="H1258" s="39" t="s">
        <v>2828</v>
      </c>
      <c r="I1258" s="39">
        <v>1</v>
      </c>
      <c r="J1258" s="38">
        <v>400</v>
      </c>
      <c r="K1258" s="39">
        <f t="shared" si="133"/>
        <v>400</v>
      </c>
      <c r="L1258" s="83">
        <v>45096.768888888888</v>
      </c>
      <c r="M1258" s="82"/>
      <c r="N1258" s="96" t="s">
        <v>577</v>
      </c>
      <c r="O1258" s="94">
        <v>45082</v>
      </c>
      <c r="P1258" s="38">
        <f t="shared" si="134"/>
        <v>400</v>
      </c>
      <c r="Q1258" s="38">
        <f t="shared" si="135"/>
        <v>400</v>
      </c>
      <c r="R1258" s="38"/>
      <c r="S1258" s="25" t="s">
        <v>1143</v>
      </c>
      <c r="T1258" s="100">
        <v>45156</v>
      </c>
      <c r="U1258" s="38">
        <f t="shared" si="136"/>
        <v>400</v>
      </c>
      <c r="V1258" s="38">
        <f t="shared" si="137"/>
        <v>1</v>
      </c>
      <c r="W1258" s="82">
        <f t="shared" si="138"/>
        <v>400</v>
      </c>
      <c r="X1258" s="98" t="s">
        <v>95</v>
      </c>
      <c r="Y1258" s="98" t="s">
        <v>89</v>
      </c>
      <c r="Z1258" s="72"/>
      <c r="AA1258" s="72"/>
      <c r="AB1258" t="s">
        <v>1003</v>
      </c>
      <c r="AC1258" s="72" t="s">
        <v>101</v>
      </c>
    </row>
    <row r="1259" spans="1:29" ht="15" customHeight="1">
      <c r="A1259" s="38">
        <f t="shared" si="139"/>
        <v>1257</v>
      </c>
      <c r="B1259" s="82" t="s">
        <v>1223</v>
      </c>
      <c r="C1259" s="39" t="str">
        <f>IF($B1259&lt;&gt;"",_xlfn.IFNA(VLOOKUP($B1259,'Node Details'!$B:$U,C$1,0),"Check"),"")</f>
        <v>000004O18-04O180105</v>
      </c>
      <c r="D1259" s="39" t="str">
        <f>IF($B1259&lt;&gt;"",_xlfn.IFNA(VLOOKUP($B1259,'Node Details'!$B:$U,D$1,0),"Check"),"")</f>
        <v>04O</v>
      </c>
      <c r="E1259" s="39" t="str">
        <f>IF($B1259&lt;&gt;"",_xlfn.IFNA(VLOOKUP($B1259,'Node Details'!$B:$U,E$1,0),"Check"),"")</f>
        <v>Airtel</v>
      </c>
      <c r="F1259" s="85">
        <v>45107</v>
      </c>
      <c r="G1259" s="82"/>
      <c r="H1259" s="39" t="s">
        <v>2828</v>
      </c>
      <c r="I1259" s="39">
        <v>1</v>
      </c>
      <c r="J1259" s="38">
        <v>400</v>
      </c>
      <c r="K1259" s="39">
        <f t="shared" si="133"/>
        <v>400</v>
      </c>
      <c r="L1259" s="83">
        <v>45096.766585648147</v>
      </c>
      <c r="M1259" s="82"/>
      <c r="N1259" s="96" t="s">
        <v>577</v>
      </c>
      <c r="O1259" s="94">
        <v>45082</v>
      </c>
      <c r="P1259" s="38">
        <f t="shared" si="134"/>
        <v>400</v>
      </c>
      <c r="Q1259" s="38">
        <f t="shared" si="135"/>
        <v>400</v>
      </c>
      <c r="R1259" s="38"/>
      <c r="S1259" s="25" t="s">
        <v>1143</v>
      </c>
      <c r="T1259" s="100">
        <v>45156</v>
      </c>
      <c r="U1259" s="38">
        <f t="shared" si="136"/>
        <v>400</v>
      </c>
      <c r="V1259" s="38">
        <f t="shared" si="137"/>
        <v>1</v>
      </c>
      <c r="W1259" s="82">
        <f t="shared" si="138"/>
        <v>400</v>
      </c>
      <c r="X1259" s="98" t="s">
        <v>95</v>
      </c>
      <c r="Y1259" s="98" t="s">
        <v>89</v>
      </c>
      <c r="Z1259" s="72"/>
      <c r="AA1259" s="72"/>
      <c r="AB1259" t="s">
        <v>1003</v>
      </c>
      <c r="AC1259" s="72" t="s">
        <v>101</v>
      </c>
    </row>
    <row r="1260" spans="1:29" ht="15" customHeight="1">
      <c r="A1260" s="38">
        <f t="shared" si="139"/>
        <v>1258</v>
      </c>
      <c r="B1260" s="82" t="s">
        <v>1226</v>
      </c>
      <c r="C1260" s="39" t="str">
        <f>IF($B1260&lt;&gt;"",_xlfn.IFNA(VLOOKUP($B1260,'Node Details'!$B:$U,C$1,0),"Check"),"")</f>
        <v>000004O18-04O180106</v>
      </c>
      <c r="D1260" s="39" t="str">
        <f>IF($B1260&lt;&gt;"",_xlfn.IFNA(VLOOKUP($B1260,'Node Details'!$B:$U,D$1,0),"Check"),"")</f>
        <v>04O</v>
      </c>
      <c r="E1260" s="39" t="str">
        <f>IF($B1260&lt;&gt;"",_xlfn.IFNA(VLOOKUP($B1260,'Node Details'!$B:$U,E$1,0),"Check"),"")</f>
        <v>Airtel</v>
      </c>
      <c r="F1260" s="85">
        <v>45107</v>
      </c>
      <c r="G1260" s="82"/>
      <c r="H1260" s="39" t="s">
        <v>2828</v>
      </c>
      <c r="I1260" s="39">
        <v>1</v>
      </c>
      <c r="J1260" s="38">
        <v>400</v>
      </c>
      <c r="K1260" s="39">
        <f t="shared" si="133"/>
        <v>400</v>
      </c>
      <c r="L1260" s="83">
        <v>45103.563460648147</v>
      </c>
      <c r="M1260" s="82"/>
      <c r="N1260" s="96" t="s">
        <v>577</v>
      </c>
      <c r="O1260" s="94">
        <v>45082</v>
      </c>
      <c r="P1260" s="38">
        <f t="shared" si="134"/>
        <v>400</v>
      </c>
      <c r="Q1260" s="38">
        <f t="shared" si="135"/>
        <v>400</v>
      </c>
      <c r="R1260" s="38"/>
      <c r="S1260" s="25" t="s">
        <v>1143</v>
      </c>
      <c r="T1260" s="100">
        <v>45156</v>
      </c>
      <c r="U1260" s="38">
        <f t="shared" si="136"/>
        <v>400</v>
      </c>
      <c r="V1260" s="38">
        <f t="shared" si="137"/>
        <v>1</v>
      </c>
      <c r="W1260" s="82">
        <f t="shared" si="138"/>
        <v>400</v>
      </c>
      <c r="X1260" s="98" t="s">
        <v>95</v>
      </c>
      <c r="Y1260" s="98" t="s">
        <v>89</v>
      </c>
      <c r="Z1260" s="72"/>
      <c r="AA1260" s="72"/>
      <c r="AB1260" t="s">
        <v>1003</v>
      </c>
      <c r="AC1260" s="72" t="s">
        <v>101</v>
      </c>
    </row>
    <row r="1261" spans="1:29" ht="15" customHeight="1">
      <c r="A1261" s="38">
        <f t="shared" si="139"/>
        <v>1259</v>
      </c>
      <c r="B1261" s="82" t="s">
        <v>1149</v>
      </c>
      <c r="C1261" s="39" t="str">
        <f>IF($B1261&lt;&gt;"",_xlfn.IFNA(VLOOKUP($B1261,'Node Details'!$B:$U,C$1,0),"Check"),"")</f>
        <v>00000004O-000004O20</v>
      </c>
      <c r="D1261" s="39" t="str">
        <f>IF($B1261&lt;&gt;"",_xlfn.IFNA(VLOOKUP($B1261,'Node Details'!$B:$U,D$1,0),"Check"),"")</f>
        <v>04O</v>
      </c>
      <c r="E1261" s="39" t="str">
        <f>IF($B1261&lt;&gt;"",_xlfn.IFNA(VLOOKUP($B1261,'Node Details'!$B:$U,E$1,0),"Check"),"")</f>
        <v>Airtel</v>
      </c>
      <c r="F1261" s="85">
        <v>45107</v>
      </c>
      <c r="G1261" s="82"/>
      <c r="H1261" s="39" t="s">
        <v>2825</v>
      </c>
      <c r="I1261" s="39">
        <v>1</v>
      </c>
      <c r="J1261" s="38">
        <v>400</v>
      </c>
      <c r="K1261" s="39">
        <f t="shared" si="133"/>
        <v>400</v>
      </c>
      <c r="L1261" s="83">
        <v>45082.702476851853</v>
      </c>
      <c r="M1261" s="82"/>
      <c r="N1261" s="96" t="s">
        <v>577</v>
      </c>
      <c r="O1261" s="94">
        <v>45082</v>
      </c>
      <c r="P1261" s="38">
        <f t="shared" si="134"/>
        <v>400</v>
      </c>
      <c r="Q1261" s="38">
        <f t="shared" si="135"/>
        <v>400</v>
      </c>
      <c r="R1261" s="38"/>
      <c r="S1261" s="25" t="s">
        <v>1143</v>
      </c>
      <c r="T1261" s="100">
        <v>45156</v>
      </c>
      <c r="U1261" s="38">
        <f t="shared" si="136"/>
        <v>400</v>
      </c>
      <c r="V1261" s="38">
        <f t="shared" si="137"/>
        <v>1</v>
      </c>
      <c r="W1261" s="82">
        <f t="shared" si="138"/>
        <v>400</v>
      </c>
      <c r="X1261" s="98" t="s">
        <v>95</v>
      </c>
      <c r="Y1261" s="98" t="s">
        <v>89</v>
      </c>
      <c r="Z1261" s="72"/>
      <c r="AA1261" s="72"/>
      <c r="AB1261" t="s">
        <v>1003</v>
      </c>
      <c r="AC1261" s="72" t="s">
        <v>101</v>
      </c>
    </row>
    <row r="1262" spans="1:29" ht="15" customHeight="1">
      <c r="A1262" s="38">
        <f t="shared" si="139"/>
        <v>1260</v>
      </c>
      <c r="B1262" s="82" t="s">
        <v>1479</v>
      </c>
      <c r="C1262" s="39" t="str">
        <f>IF($B1262&lt;&gt;"",_xlfn.IFNA(VLOOKUP($B1262,'Node Details'!$B:$U,C$1,0),"Check"),"")</f>
        <v>000004O20-04O200102</v>
      </c>
      <c r="D1262" s="39" t="str">
        <f>IF($B1262&lt;&gt;"",_xlfn.IFNA(VLOOKUP($B1262,'Node Details'!$B:$U,D$1,0),"Check"),"")</f>
        <v>04O</v>
      </c>
      <c r="E1262" s="39" t="str">
        <f>IF($B1262&lt;&gt;"",_xlfn.IFNA(VLOOKUP($B1262,'Node Details'!$B:$U,E$1,0),"Check"),"")</f>
        <v>Airtel</v>
      </c>
      <c r="F1262" s="85">
        <v>45107</v>
      </c>
      <c r="G1262" s="82"/>
      <c r="H1262" s="39" t="s">
        <v>2828</v>
      </c>
      <c r="I1262" s="39">
        <v>1</v>
      </c>
      <c r="J1262" s="38">
        <v>400</v>
      </c>
      <c r="K1262" s="39">
        <f t="shared" si="133"/>
        <v>400</v>
      </c>
      <c r="L1262" s="83">
        <v>45082.702476851853</v>
      </c>
      <c r="M1262" s="82"/>
      <c r="N1262" s="96" t="s">
        <v>577</v>
      </c>
      <c r="O1262" s="94">
        <v>45082</v>
      </c>
      <c r="P1262" s="38">
        <f t="shared" si="134"/>
        <v>400</v>
      </c>
      <c r="Q1262" s="38">
        <f t="shared" si="135"/>
        <v>400</v>
      </c>
      <c r="R1262" s="38"/>
      <c r="S1262" s="25" t="s">
        <v>1143</v>
      </c>
      <c r="T1262" s="100">
        <v>45156</v>
      </c>
      <c r="U1262" s="38">
        <f t="shared" si="136"/>
        <v>400</v>
      </c>
      <c r="V1262" s="38">
        <f t="shared" si="137"/>
        <v>1</v>
      </c>
      <c r="W1262" s="82">
        <f t="shared" si="138"/>
        <v>400</v>
      </c>
      <c r="X1262" s="98" t="s">
        <v>95</v>
      </c>
      <c r="Y1262" s="98" t="s">
        <v>89</v>
      </c>
      <c r="Z1262" s="72"/>
      <c r="AA1262" s="72"/>
      <c r="AB1262" t="s">
        <v>1003</v>
      </c>
      <c r="AC1262" s="72" t="s">
        <v>101</v>
      </c>
    </row>
    <row r="1263" spans="1:29" ht="15" customHeight="1">
      <c r="A1263" s="38">
        <f t="shared" si="139"/>
        <v>1261</v>
      </c>
      <c r="B1263" s="82" t="s">
        <v>1241</v>
      </c>
      <c r="C1263" s="39" t="str">
        <f>IF($B1263&lt;&gt;"",_xlfn.IFNA(VLOOKUP($B1263,'Node Details'!$B:$U,C$1,0),"Check"),"")</f>
        <v>000004O20-04O200102</v>
      </c>
      <c r="D1263" s="39" t="str">
        <f>IF($B1263&lt;&gt;"",_xlfn.IFNA(VLOOKUP($B1263,'Node Details'!$B:$U,D$1,0),"Check"),"")</f>
        <v>04O</v>
      </c>
      <c r="E1263" s="39" t="str">
        <f>IF($B1263&lt;&gt;"",_xlfn.IFNA(VLOOKUP($B1263,'Node Details'!$B:$U,E$1,0),"Check"),"")</f>
        <v>Airtel</v>
      </c>
      <c r="F1263" s="85">
        <v>45107</v>
      </c>
      <c r="G1263" s="82"/>
      <c r="H1263" s="39" t="s">
        <v>2828</v>
      </c>
      <c r="I1263" s="39">
        <v>1</v>
      </c>
      <c r="J1263" s="38">
        <v>400</v>
      </c>
      <c r="K1263" s="39">
        <f t="shared" si="133"/>
        <v>400</v>
      </c>
      <c r="L1263" s="83">
        <v>45082.710520833331</v>
      </c>
      <c r="M1263" s="82"/>
      <c r="N1263" s="96" t="s">
        <v>577</v>
      </c>
      <c r="O1263" s="94">
        <v>45082</v>
      </c>
      <c r="P1263" s="38">
        <f t="shared" si="134"/>
        <v>400</v>
      </c>
      <c r="Q1263" s="38">
        <f t="shared" si="135"/>
        <v>400</v>
      </c>
      <c r="R1263" s="38"/>
      <c r="S1263" s="25" t="s">
        <v>1143</v>
      </c>
      <c r="T1263" s="100">
        <v>45156</v>
      </c>
      <c r="U1263" s="38">
        <f t="shared" si="136"/>
        <v>400</v>
      </c>
      <c r="V1263" s="38">
        <f t="shared" si="137"/>
        <v>1</v>
      </c>
      <c r="W1263" s="82">
        <f t="shared" si="138"/>
        <v>400</v>
      </c>
      <c r="X1263" s="98" t="s">
        <v>95</v>
      </c>
      <c r="Y1263" s="98" t="s">
        <v>89</v>
      </c>
      <c r="Z1263" s="72"/>
      <c r="AA1263" s="72"/>
      <c r="AB1263" t="s">
        <v>1003</v>
      </c>
      <c r="AC1263" s="72" t="s">
        <v>101</v>
      </c>
    </row>
    <row r="1264" spans="1:29" ht="15" customHeight="1">
      <c r="A1264" s="38">
        <f t="shared" si="139"/>
        <v>1262</v>
      </c>
      <c r="B1264" s="82" t="s">
        <v>2544</v>
      </c>
      <c r="C1264" s="39" t="str">
        <f>IF($B1264&lt;&gt;"",_xlfn.IFNA(VLOOKUP($B1264,'Node Details'!$B:$U,C$1,0),"Check"),"")</f>
        <v>000004O20-04O200105</v>
      </c>
      <c r="D1264" s="39" t="str">
        <f>IF($B1264&lt;&gt;"",_xlfn.IFNA(VLOOKUP($B1264,'Node Details'!$B:$U,D$1,0),"Check"),"")</f>
        <v>04O</v>
      </c>
      <c r="E1264" s="39" t="str">
        <f>IF($B1264&lt;&gt;"",_xlfn.IFNA(VLOOKUP($B1264,'Node Details'!$B:$U,E$1,0),"Check"),"")</f>
        <v>Airtel</v>
      </c>
      <c r="F1264" s="85">
        <v>45107</v>
      </c>
      <c r="G1264" s="82"/>
      <c r="H1264" s="39" t="s">
        <v>2828</v>
      </c>
      <c r="I1264" s="39">
        <v>1</v>
      </c>
      <c r="J1264" s="38">
        <v>400</v>
      </c>
      <c r="K1264" s="39">
        <f t="shared" si="133"/>
        <v>400</v>
      </c>
      <c r="L1264" s="83">
        <v>45082.722615740742</v>
      </c>
      <c r="M1264" s="82"/>
      <c r="N1264" s="96" t="s">
        <v>577</v>
      </c>
      <c r="O1264" s="94">
        <v>45082</v>
      </c>
      <c r="P1264" s="38">
        <f t="shared" si="134"/>
        <v>400</v>
      </c>
      <c r="Q1264" s="38">
        <f t="shared" si="135"/>
        <v>400</v>
      </c>
      <c r="R1264" s="38"/>
      <c r="S1264" s="25" t="s">
        <v>1143</v>
      </c>
      <c r="T1264" s="100">
        <v>45156</v>
      </c>
      <c r="U1264" s="38">
        <f t="shared" si="136"/>
        <v>400</v>
      </c>
      <c r="V1264" s="38">
        <f t="shared" si="137"/>
        <v>1</v>
      </c>
      <c r="W1264" s="82">
        <f t="shared" si="138"/>
        <v>400</v>
      </c>
      <c r="X1264" s="98" t="s">
        <v>95</v>
      </c>
      <c r="Y1264" s="98" t="s">
        <v>89</v>
      </c>
      <c r="Z1264" s="72"/>
      <c r="AA1264" s="72"/>
      <c r="AB1264" t="s">
        <v>1003</v>
      </c>
      <c r="AC1264" s="72" t="s">
        <v>101</v>
      </c>
    </row>
    <row r="1265" spans="1:29" ht="15" customHeight="1">
      <c r="A1265" s="38">
        <f t="shared" si="139"/>
        <v>1263</v>
      </c>
      <c r="B1265" s="82" t="s">
        <v>1474</v>
      </c>
      <c r="C1265" s="39" t="str">
        <f>IF($B1265&lt;&gt;"",_xlfn.IFNA(VLOOKUP($B1265,'Node Details'!$B:$U,C$1,0),"Check"),"")</f>
        <v>000004O20-04O200105</v>
      </c>
      <c r="D1265" s="39" t="str">
        <f>IF($B1265&lt;&gt;"",_xlfn.IFNA(VLOOKUP($B1265,'Node Details'!$B:$U,D$1,0),"Check"),"")</f>
        <v>04O</v>
      </c>
      <c r="E1265" s="39" t="str">
        <f>IF($B1265&lt;&gt;"",_xlfn.IFNA(VLOOKUP($B1265,'Node Details'!$B:$U,E$1,0),"Check"),"")</f>
        <v>Airtel</v>
      </c>
      <c r="F1265" s="85">
        <v>45107</v>
      </c>
      <c r="G1265" s="82"/>
      <c r="H1265" s="39" t="s">
        <v>2828</v>
      </c>
      <c r="I1265" s="39">
        <v>1</v>
      </c>
      <c r="J1265" s="38">
        <v>400</v>
      </c>
      <c r="K1265" s="39">
        <f t="shared" si="133"/>
        <v>400</v>
      </c>
      <c r="L1265" s="83">
        <v>45082.72865740741</v>
      </c>
      <c r="M1265" s="82"/>
      <c r="N1265" s="96" t="s">
        <v>577</v>
      </c>
      <c r="O1265" s="94">
        <v>45082</v>
      </c>
      <c r="P1265" s="38">
        <f t="shared" si="134"/>
        <v>400</v>
      </c>
      <c r="Q1265" s="38">
        <f t="shared" si="135"/>
        <v>400</v>
      </c>
      <c r="R1265" s="38"/>
      <c r="S1265" s="25" t="s">
        <v>1143</v>
      </c>
      <c r="T1265" s="100">
        <v>45156</v>
      </c>
      <c r="U1265" s="38">
        <f t="shared" si="136"/>
        <v>400</v>
      </c>
      <c r="V1265" s="38">
        <f t="shared" si="137"/>
        <v>1</v>
      </c>
      <c r="W1265" s="82">
        <f t="shared" si="138"/>
        <v>400</v>
      </c>
      <c r="X1265" s="98" t="s">
        <v>95</v>
      </c>
      <c r="Y1265" s="98" t="s">
        <v>89</v>
      </c>
      <c r="Z1265" s="72"/>
      <c r="AA1265" s="72"/>
      <c r="AB1265" t="s">
        <v>1003</v>
      </c>
      <c r="AC1265" s="72" t="s">
        <v>101</v>
      </c>
    </row>
    <row r="1266" spans="1:29" ht="15" customHeight="1">
      <c r="A1266" s="38">
        <f t="shared" si="139"/>
        <v>1264</v>
      </c>
      <c r="B1266" s="82" t="s">
        <v>1244</v>
      </c>
      <c r="C1266" s="39" t="str">
        <f>IF($B1266&lt;&gt;"",_xlfn.IFNA(VLOOKUP($B1266,'Node Details'!$B:$U,C$1,0),"Check"),"")</f>
        <v>000004O20-04O200105</v>
      </c>
      <c r="D1266" s="39" t="str">
        <f>IF($B1266&lt;&gt;"",_xlfn.IFNA(VLOOKUP($B1266,'Node Details'!$B:$U,D$1,0),"Check"),"")</f>
        <v>04O</v>
      </c>
      <c r="E1266" s="39" t="str">
        <f>IF($B1266&lt;&gt;"",_xlfn.IFNA(VLOOKUP($B1266,'Node Details'!$B:$U,E$1,0),"Check"),"")</f>
        <v>Airtel</v>
      </c>
      <c r="F1266" s="85">
        <v>45107</v>
      </c>
      <c r="G1266" s="82"/>
      <c r="H1266" s="39" t="s">
        <v>2828</v>
      </c>
      <c r="I1266" s="39">
        <v>1</v>
      </c>
      <c r="J1266" s="38">
        <v>400</v>
      </c>
      <c r="K1266" s="39">
        <f t="shared" si="133"/>
        <v>400</v>
      </c>
      <c r="L1266" s="83">
        <v>45082.736886574072</v>
      </c>
      <c r="M1266" s="82"/>
      <c r="N1266" s="96" t="s">
        <v>577</v>
      </c>
      <c r="O1266" s="94">
        <v>45082</v>
      </c>
      <c r="P1266" s="38">
        <f t="shared" si="134"/>
        <v>400</v>
      </c>
      <c r="Q1266" s="38">
        <f t="shared" si="135"/>
        <v>400</v>
      </c>
      <c r="R1266" s="38"/>
      <c r="S1266" s="25" t="s">
        <v>1143</v>
      </c>
      <c r="T1266" s="100">
        <v>45156</v>
      </c>
      <c r="U1266" s="38">
        <f t="shared" si="136"/>
        <v>400</v>
      </c>
      <c r="V1266" s="38">
        <f t="shared" si="137"/>
        <v>1</v>
      </c>
      <c r="W1266" s="82">
        <f t="shared" si="138"/>
        <v>400</v>
      </c>
      <c r="X1266" s="98" t="s">
        <v>95</v>
      </c>
      <c r="Y1266" s="98" t="s">
        <v>89</v>
      </c>
      <c r="Z1266" s="72"/>
      <c r="AA1266" s="72"/>
      <c r="AB1266" t="s">
        <v>1003</v>
      </c>
      <c r="AC1266" s="72" t="s">
        <v>101</v>
      </c>
    </row>
    <row r="1267" spans="1:29" ht="15" customHeight="1">
      <c r="A1267" s="38">
        <f t="shared" si="139"/>
        <v>1265</v>
      </c>
      <c r="B1267" s="82" t="s">
        <v>1160</v>
      </c>
      <c r="C1267" s="39" t="str">
        <f>IF($B1267&lt;&gt;"",_xlfn.IFNA(VLOOKUP($B1267,'Node Details'!$B:$U,C$1,0),"Check"),"")</f>
        <v>000004O51-000004O21</v>
      </c>
      <c r="D1267" s="39" t="str">
        <f>IF($B1267&lt;&gt;"",_xlfn.IFNA(VLOOKUP($B1267,'Node Details'!$B:$U,D$1,0),"Check"),"")</f>
        <v>04O</v>
      </c>
      <c r="E1267" s="39" t="str">
        <f>IF($B1267&lt;&gt;"",_xlfn.IFNA(VLOOKUP($B1267,'Node Details'!$B:$U,E$1,0),"Check"),"")</f>
        <v>Airtel</v>
      </c>
      <c r="F1267" s="85">
        <v>45107</v>
      </c>
      <c r="G1267" s="82"/>
      <c r="H1267" s="39" t="s">
        <v>2825</v>
      </c>
      <c r="I1267" s="39">
        <v>1</v>
      </c>
      <c r="J1267" s="38">
        <v>400</v>
      </c>
      <c r="K1267" s="39">
        <f t="shared" si="133"/>
        <v>400</v>
      </c>
      <c r="L1267" s="83">
        <v>45091.704629629632</v>
      </c>
      <c r="M1267" s="82"/>
      <c r="N1267" s="96" t="s">
        <v>577</v>
      </c>
      <c r="O1267" s="94">
        <v>45082</v>
      </c>
      <c r="P1267" s="38">
        <f t="shared" si="134"/>
        <v>400</v>
      </c>
      <c r="Q1267" s="38">
        <f t="shared" si="135"/>
        <v>400</v>
      </c>
      <c r="R1267" s="38"/>
      <c r="S1267" s="25" t="s">
        <v>1143</v>
      </c>
      <c r="T1267" s="100">
        <v>45156</v>
      </c>
      <c r="U1267" s="38">
        <f t="shared" si="136"/>
        <v>400</v>
      </c>
      <c r="V1267" s="38">
        <f t="shared" si="137"/>
        <v>1</v>
      </c>
      <c r="W1267" s="82">
        <f t="shared" si="138"/>
        <v>400</v>
      </c>
      <c r="X1267" s="98" t="s">
        <v>95</v>
      </c>
      <c r="Y1267" s="98" t="s">
        <v>89</v>
      </c>
      <c r="Z1267" s="72"/>
      <c r="AA1267" s="72"/>
      <c r="AB1267" t="s">
        <v>1003</v>
      </c>
      <c r="AC1267" s="72" t="s">
        <v>101</v>
      </c>
    </row>
    <row r="1268" spans="1:29" ht="15" customHeight="1">
      <c r="A1268" s="38">
        <f t="shared" si="139"/>
        <v>1266</v>
      </c>
      <c r="B1268" s="82" t="s">
        <v>2546</v>
      </c>
      <c r="C1268" s="39" t="str">
        <f>IF($B1268&lt;&gt;"",_xlfn.IFNA(VLOOKUP($B1268,'Node Details'!$B:$U,C$1,0),"Check"),"")</f>
        <v>000004O21-04O210102</v>
      </c>
      <c r="D1268" s="39" t="str">
        <f>IF($B1268&lt;&gt;"",_xlfn.IFNA(VLOOKUP($B1268,'Node Details'!$B:$U,D$1,0),"Check"),"")</f>
        <v>04O</v>
      </c>
      <c r="E1268" s="39" t="str">
        <f>IF($B1268&lt;&gt;"",_xlfn.IFNA(VLOOKUP($B1268,'Node Details'!$B:$U,E$1,0),"Check"),"")</f>
        <v>Airtel</v>
      </c>
      <c r="F1268" s="85">
        <v>45107</v>
      </c>
      <c r="G1268" s="82"/>
      <c r="H1268" s="39" t="s">
        <v>2828</v>
      </c>
      <c r="I1268" s="39">
        <v>1</v>
      </c>
      <c r="J1268" s="38">
        <v>400</v>
      </c>
      <c r="K1268" s="39">
        <f t="shared" si="133"/>
        <v>400</v>
      </c>
      <c r="L1268" s="83">
        <v>45091.704629629632</v>
      </c>
      <c r="M1268" s="82"/>
      <c r="N1268" s="96" t="s">
        <v>577</v>
      </c>
      <c r="O1268" s="94">
        <v>45082</v>
      </c>
      <c r="P1268" s="38">
        <f t="shared" si="134"/>
        <v>400</v>
      </c>
      <c r="Q1268" s="38">
        <f t="shared" si="135"/>
        <v>400</v>
      </c>
      <c r="R1268" s="38"/>
      <c r="S1268" s="25" t="s">
        <v>1143</v>
      </c>
      <c r="T1268" s="100">
        <v>45156</v>
      </c>
      <c r="U1268" s="38">
        <f t="shared" si="136"/>
        <v>400</v>
      </c>
      <c r="V1268" s="38">
        <f t="shared" si="137"/>
        <v>1</v>
      </c>
      <c r="W1268" s="82">
        <f t="shared" si="138"/>
        <v>400</v>
      </c>
      <c r="X1268" s="98" t="s">
        <v>95</v>
      </c>
      <c r="Y1268" s="98" t="s">
        <v>89</v>
      </c>
      <c r="Z1268" s="72"/>
      <c r="AA1268" s="72"/>
      <c r="AB1268" t="s">
        <v>1003</v>
      </c>
      <c r="AC1268" s="72" t="s">
        <v>101</v>
      </c>
    </row>
    <row r="1269" spans="1:29" ht="15" customHeight="1">
      <c r="A1269" s="38">
        <f t="shared" si="139"/>
        <v>1267</v>
      </c>
      <c r="B1269" s="82" t="s">
        <v>1247</v>
      </c>
      <c r="C1269" s="39" t="str">
        <f>IF($B1269&lt;&gt;"",_xlfn.IFNA(VLOOKUP($B1269,'Node Details'!$B:$U,C$1,0),"Check"),"")</f>
        <v>000004O21-04O210102</v>
      </c>
      <c r="D1269" s="39" t="str">
        <f>IF($B1269&lt;&gt;"",_xlfn.IFNA(VLOOKUP($B1269,'Node Details'!$B:$U,D$1,0),"Check"),"")</f>
        <v>04O</v>
      </c>
      <c r="E1269" s="39" t="str">
        <f>IF($B1269&lt;&gt;"",_xlfn.IFNA(VLOOKUP($B1269,'Node Details'!$B:$U,E$1,0),"Check"),"")</f>
        <v>Airtel</v>
      </c>
      <c r="F1269" s="85">
        <v>45107</v>
      </c>
      <c r="G1269" s="82"/>
      <c r="H1269" s="39" t="s">
        <v>2828</v>
      </c>
      <c r="I1269" s="39">
        <v>1</v>
      </c>
      <c r="J1269" s="38">
        <v>400</v>
      </c>
      <c r="K1269" s="39">
        <f t="shared" si="133"/>
        <v>400</v>
      </c>
      <c r="L1269" s="83">
        <v>45091.501342592594</v>
      </c>
      <c r="M1269" s="82"/>
      <c r="N1269" s="96" t="s">
        <v>577</v>
      </c>
      <c r="O1269" s="94">
        <v>45082</v>
      </c>
      <c r="P1269" s="38">
        <f t="shared" si="134"/>
        <v>400</v>
      </c>
      <c r="Q1269" s="38">
        <f t="shared" si="135"/>
        <v>400</v>
      </c>
      <c r="R1269" s="38"/>
      <c r="S1269" s="25" t="s">
        <v>1143</v>
      </c>
      <c r="T1269" s="100">
        <v>45156</v>
      </c>
      <c r="U1269" s="38">
        <f t="shared" si="136"/>
        <v>400</v>
      </c>
      <c r="V1269" s="38">
        <f t="shared" si="137"/>
        <v>1</v>
      </c>
      <c r="W1269" s="82">
        <f t="shared" si="138"/>
        <v>400</v>
      </c>
      <c r="X1269" s="98" t="s">
        <v>95</v>
      </c>
      <c r="Y1269" s="98" t="s">
        <v>89</v>
      </c>
      <c r="Z1269" s="72"/>
      <c r="AA1269" s="72"/>
      <c r="AB1269" t="s">
        <v>1003</v>
      </c>
      <c r="AC1269" s="72" t="s">
        <v>101</v>
      </c>
    </row>
    <row r="1270" spans="1:29" ht="15" customHeight="1">
      <c r="A1270" s="38">
        <f t="shared" si="139"/>
        <v>1268</v>
      </c>
      <c r="B1270" s="82" t="s">
        <v>1250</v>
      </c>
      <c r="C1270" s="39" t="str">
        <f>IF($B1270&lt;&gt;"",_xlfn.IFNA(VLOOKUP($B1270,'Node Details'!$B:$U,C$1,0),"Check"),"")</f>
        <v>000004O21-04O210103</v>
      </c>
      <c r="D1270" s="39" t="str">
        <f>IF($B1270&lt;&gt;"",_xlfn.IFNA(VLOOKUP($B1270,'Node Details'!$B:$U,D$1,0),"Check"),"")</f>
        <v>04O</v>
      </c>
      <c r="E1270" s="39" t="str">
        <f>IF($B1270&lt;&gt;"",_xlfn.IFNA(VLOOKUP($B1270,'Node Details'!$B:$U,E$1,0),"Check"),"")</f>
        <v>Airtel</v>
      </c>
      <c r="F1270" s="85">
        <v>45107</v>
      </c>
      <c r="G1270" s="82"/>
      <c r="H1270" s="39" t="s">
        <v>2828</v>
      </c>
      <c r="I1270" s="39">
        <v>1</v>
      </c>
      <c r="J1270" s="38">
        <v>400</v>
      </c>
      <c r="K1270" s="39">
        <f t="shared" si="133"/>
        <v>400</v>
      </c>
      <c r="L1270" s="83">
        <v>45106.483773148153</v>
      </c>
      <c r="M1270" s="82"/>
      <c r="N1270" s="96" t="s">
        <v>577</v>
      </c>
      <c r="O1270" s="94">
        <v>45082</v>
      </c>
      <c r="P1270" s="38">
        <f t="shared" si="134"/>
        <v>400</v>
      </c>
      <c r="Q1270" s="38">
        <f t="shared" si="135"/>
        <v>400</v>
      </c>
      <c r="R1270" s="38"/>
      <c r="S1270" s="25" t="s">
        <v>1143</v>
      </c>
      <c r="T1270" s="100">
        <v>45156</v>
      </c>
      <c r="U1270" s="38">
        <f t="shared" si="136"/>
        <v>400</v>
      </c>
      <c r="V1270" s="38">
        <f t="shared" si="137"/>
        <v>1</v>
      </c>
      <c r="W1270" s="82">
        <f t="shared" si="138"/>
        <v>400</v>
      </c>
      <c r="X1270" s="98" t="s">
        <v>95</v>
      </c>
      <c r="Y1270" s="98" t="s">
        <v>89</v>
      </c>
      <c r="Z1270" s="72"/>
      <c r="AA1270" s="72"/>
      <c r="AB1270" t="s">
        <v>1003</v>
      </c>
      <c r="AC1270" s="72" t="s">
        <v>101</v>
      </c>
    </row>
    <row r="1271" spans="1:29" ht="15" customHeight="1">
      <c r="A1271" s="38">
        <f t="shared" si="139"/>
        <v>1269</v>
      </c>
      <c r="B1271" s="82" t="s">
        <v>1253</v>
      </c>
      <c r="C1271" s="39" t="str">
        <f>IF($B1271&lt;&gt;"",_xlfn.IFNA(VLOOKUP($B1271,'Node Details'!$B:$U,C$1,0),"Check"),"")</f>
        <v>00000004O-000004O24</v>
      </c>
      <c r="D1271" s="39" t="str">
        <f>IF($B1271&lt;&gt;"",_xlfn.IFNA(VLOOKUP($B1271,'Node Details'!$B:$U,D$1,0),"Check"),"")</f>
        <v>04O</v>
      </c>
      <c r="E1271" s="39" t="str">
        <f>IF($B1271&lt;&gt;"",_xlfn.IFNA(VLOOKUP($B1271,'Node Details'!$B:$U,E$1,0),"Check"),"")</f>
        <v>Airtel</v>
      </c>
      <c r="F1271" s="85">
        <v>45107</v>
      </c>
      <c r="G1271" s="82"/>
      <c r="H1271" s="39" t="s">
        <v>2825</v>
      </c>
      <c r="I1271" s="39">
        <v>1</v>
      </c>
      <c r="J1271" s="38">
        <v>400</v>
      </c>
      <c r="K1271" s="39">
        <f t="shared" si="133"/>
        <v>400</v>
      </c>
      <c r="L1271" s="83">
        <v>45084.557546296302</v>
      </c>
      <c r="M1271" s="82"/>
      <c r="N1271" s="96" t="s">
        <v>577</v>
      </c>
      <c r="O1271" s="94">
        <v>45082</v>
      </c>
      <c r="P1271" s="38">
        <f t="shared" si="134"/>
        <v>400</v>
      </c>
      <c r="Q1271" s="38">
        <f t="shared" si="135"/>
        <v>400</v>
      </c>
      <c r="R1271" s="38"/>
      <c r="S1271" s="25" t="s">
        <v>1143</v>
      </c>
      <c r="T1271" s="100">
        <v>45156</v>
      </c>
      <c r="U1271" s="38">
        <f t="shared" si="136"/>
        <v>400</v>
      </c>
      <c r="V1271" s="38">
        <f t="shared" si="137"/>
        <v>1</v>
      </c>
      <c r="W1271" s="82">
        <f t="shared" si="138"/>
        <v>400</v>
      </c>
      <c r="X1271" s="98" t="s">
        <v>95</v>
      </c>
      <c r="Y1271" s="98" t="s">
        <v>89</v>
      </c>
      <c r="Z1271" s="72"/>
      <c r="AA1271" s="72"/>
      <c r="AB1271" t="s">
        <v>1003</v>
      </c>
      <c r="AC1271" s="72" t="s">
        <v>101</v>
      </c>
    </row>
    <row r="1272" spans="1:29" ht="15" customHeight="1">
      <c r="A1272" s="38">
        <f t="shared" si="139"/>
        <v>1270</v>
      </c>
      <c r="B1272" s="82" t="s">
        <v>1258</v>
      </c>
      <c r="C1272" s="39" t="str">
        <f>IF($B1272&lt;&gt;"",_xlfn.IFNA(VLOOKUP($B1272,'Node Details'!$B:$U,C$1,0),"Check"),"")</f>
        <v>000004O22-04O220103</v>
      </c>
      <c r="D1272" s="39" t="str">
        <f>IF($B1272&lt;&gt;"",_xlfn.IFNA(VLOOKUP($B1272,'Node Details'!$B:$U,D$1,0),"Check"),"")</f>
        <v>04O</v>
      </c>
      <c r="E1272" s="39" t="str">
        <f>IF($B1272&lt;&gt;"",_xlfn.IFNA(VLOOKUP($B1272,'Node Details'!$B:$U,E$1,0),"Check"),"")</f>
        <v>Airtel</v>
      </c>
      <c r="F1272" s="85">
        <v>45107</v>
      </c>
      <c r="G1272" s="82"/>
      <c r="H1272" s="39" t="s">
        <v>2828</v>
      </c>
      <c r="I1272" s="39">
        <v>1</v>
      </c>
      <c r="J1272" s="38">
        <v>400</v>
      </c>
      <c r="K1272" s="39">
        <f t="shared" si="133"/>
        <v>400</v>
      </c>
      <c r="L1272" s="83">
        <v>45084.557546296302</v>
      </c>
      <c r="M1272" s="82"/>
      <c r="N1272" s="96" t="s">
        <v>577</v>
      </c>
      <c r="O1272" s="94">
        <v>45082</v>
      </c>
      <c r="P1272" s="38">
        <f t="shared" si="134"/>
        <v>400</v>
      </c>
      <c r="Q1272" s="38">
        <f t="shared" si="135"/>
        <v>400</v>
      </c>
      <c r="R1272" s="38"/>
      <c r="S1272" s="25" t="s">
        <v>1143</v>
      </c>
      <c r="T1272" s="100">
        <v>45156</v>
      </c>
      <c r="U1272" s="38">
        <f t="shared" si="136"/>
        <v>400</v>
      </c>
      <c r="V1272" s="38">
        <f t="shared" si="137"/>
        <v>1</v>
      </c>
      <c r="W1272" s="82">
        <f t="shared" si="138"/>
        <v>400</v>
      </c>
      <c r="X1272" s="98" t="s">
        <v>95</v>
      </c>
      <c r="Y1272" s="98" t="s">
        <v>89</v>
      </c>
      <c r="Z1272" s="72"/>
      <c r="AA1272" s="72"/>
      <c r="AB1272" t="s">
        <v>1003</v>
      </c>
      <c r="AC1272" s="72" t="s">
        <v>101</v>
      </c>
    </row>
    <row r="1273" spans="1:29" ht="15" customHeight="1">
      <c r="A1273" s="38">
        <f t="shared" si="139"/>
        <v>1271</v>
      </c>
      <c r="B1273" s="82" t="s">
        <v>2547</v>
      </c>
      <c r="C1273" s="39" t="str">
        <f>IF($B1273&lt;&gt;"",_xlfn.IFNA(VLOOKUP($B1273,'Node Details'!$B:$U,C$1,0),"Check"),"")</f>
        <v>000004O22-04O220103</v>
      </c>
      <c r="D1273" s="39" t="str">
        <f>IF($B1273&lt;&gt;"",_xlfn.IFNA(VLOOKUP($B1273,'Node Details'!$B:$U,D$1,0),"Check"),"")</f>
        <v>04O</v>
      </c>
      <c r="E1273" s="39" t="str">
        <f>IF($B1273&lt;&gt;"",_xlfn.IFNA(VLOOKUP($B1273,'Node Details'!$B:$U,E$1,0),"Check"),"")</f>
        <v>Airtel</v>
      </c>
      <c r="F1273" s="85">
        <v>45107</v>
      </c>
      <c r="G1273" s="82"/>
      <c r="H1273" s="39" t="s">
        <v>2828</v>
      </c>
      <c r="I1273" s="39">
        <v>1</v>
      </c>
      <c r="J1273" s="38">
        <v>400</v>
      </c>
      <c r="K1273" s="39">
        <f t="shared" si="133"/>
        <v>400</v>
      </c>
      <c r="L1273" s="83">
        <v>45087.497488425928</v>
      </c>
      <c r="M1273" s="82"/>
      <c r="N1273" s="96" t="s">
        <v>577</v>
      </c>
      <c r="O1273" s="94">
        <v>45082</v>
      </c>
      <c r="P1273" s="38">
        <f t="shared" si="134"/>
        <v>400</v>
      </c>
      <c r="Q1273" s="38">
        <f t="shared" si="135"/>
        <v>400</v>
      </c>
      <c r="R1273" s="38"/>
      <c r="S1273" s="25" t="s">
        <v>1143</v>
      </c>
      <c r="T1273" s="100">
        <v>45156</v>
      </c>
      <c r="U1273" s="38">
        <f t="shared" si="136"/>
        <v>400</v>
      </c>
      <c r="V1273" s="38">
        <f t="shared" si="137"/>
        <v>1</v>
      </c>
      <c r="W1273" s="82">
        <f t="shared" si="138"/>
        <v>400</v>
      </c>
      <c r="X1273" s="98" t="s">
        <v>95</v>
      </c>
      <c r="Y1273" s="98" t="s">
        <v>89</v>
      </c>
      <c r="Z1273" s="72"/>
      <c r="AA1273" s="72"/>
      <c r="AB1273" t="s">
        <v>1003</v>
      </c>
      <c r="AC1273" s="72" t="s">
        <v>101</v>
      </c>
    </row>
    <row r="1274" spans="1:29" ht="15" customHeight="1">
      <c r="A1274" s="38">
        <f t="shared" si="139"/>
        <v>1272</v>
      </c>
      <c r="B1274" s="82" t="s">
        <v>1255</v>
      </c>
      <c r="C1274" s="39" t="str">
        <f>IF($B1274&lt;&gt;"",_xlfn.IFNA(VLOOKUP($B1274,'Node Details'!$B:$U,C$1,0),"Check"),"")</f>
        <v>000004O22-04O220103</v>
      </c>
      <c r="D1274" s="39" t="str">
        <f>IF($B1274&lt;&gt;"",_xlfn.IFNA(VLOOKUP($B1274,'Node Details'!$B:$U,D$1,0),"Check"),"")</f>
        <v>04O</v>
      </c>
      <c r="E1274" s="39" t="str">
        <f>IF($B1274&lt;&gt;"",_xlfn.IFNA(VLOOKUP($B1274,'Node Details'!$B:$U,E$1,0),"Check"),"")</f>
        <v>Airtel</v>
      </c>
      <c r="F1274" s="85">
        <v>45107</v>
      </c>
      <c r="G1274" s="82"/>
      <c r="H1274" s="39" t="s">
        <v>2828</v>
      </c>
      <c r="I1274" s="39">
        <v>1</v>
      </c>
      <c r="J1274" s="38">
        <v>400</v>
      </c>
      <c r="K1274" s="39">
        <f t="shared" si="133"/>
        <v>400</v>
      </c>
      <c r="L1274" s="83">
        <v>45087.491481481477</v>
      </c>
      <c r="M1274" s="82"/>
      <c r="N1274" s="96" t="s">
        <v>577</v>
      </c>
      <c r="O1274" s="94">
        <v>45082</v>
      </c>
      <c r="P1274" s="38">
        <f t="shared" si="134"/>
        <v>400</v>
      </c>
      <c r="Q1274" s="38">
        <f t="shared" si="135"/>
        <v>400</v>
      </c>
      <c r="R1274" s="38"/>
      <c r="S1274" s="25" t="s">
        <v>1143</v>
      </c>
      <c r="T1274" s="100">
        <v>45156</v>
      </c>
      <c r="U1274" s="38">
        <f t="shared" si="136"/>
        <v>400</v>
      </c>
      <c r="V1274" s="38">
        <f t="shared" si="137"/>
        <v>1</v>
      </c>
      <c r="W1274" s="82">
        <f t="shared" si="138"/>
        <v>400</v>
      </c>
      <c r="X1274" s="98" t="s">
        <v>95</v>
      </c>
      <c r="Y1274" s="98" t="s">
        <v>89</v>
      </c>
      <c r="Z1274" s="72"/>
      <c r="AA1274" s="72"/>
      <c r="AB1274" t="s">
        <v>1003</v>
      </c>
      <c r="AC1274" s="72" t="s">
        <v>101</v>
      </c>
    </row>
    <row r="1275" spans="1:29" ht="15" customHeight="1">
      <c r="A1275" s="38">
        <f t="shared" si="139"/>
        <v>1273</v>
      </c>
      <c r="B1275" s="82" t="s">
        <v>1259</v>
      </c>
      <c r="C1275" s="39" t="str">
        <f>IF($B1275&lt;&gt;"",_xlfn.IFNA(VLOOKUP($B1275,'Node Details'!$B:$U,C$1,0),"Check"),"")</f>
        <v>04O220101-04O220104</v>
      </c>
      <c r="D1275" s="39" t="str">
        <f>IF($B1275&lt;&gt;"",_xlfn.IFNA(VLOOKUP($B1275,'Node Details'!$B:$U,D$1,0),"Check"),"")</f>
        <v>04O</v>
      </c>
      <c r="E1275" s="39" t="str">
        <f>IF($B1275&lt;&gt;"",_xlfn.IFNA(VLOOKUP($B1275,'Node Details'!$B:$U,E$1,0),"Check"),"")</f>
        <v>Airtel</v>
      </c>
      <c r="F1275" s="85">
        <v>45107</v>
      </c>
      <c r="G1275" s="82"/>
      <c r="H1275" s="39" t="s">
        <v>2828</v>
      </c>
      <c r="I1275" s="39">
        <v>1</v>
      </c>
      <c r="J1275" s="38">
        <v>400</v>
      </c>
      <c r="K1275" s="39">
        <f t="shared" si="133"/>
        <v>400</v>
      </c>
      <c r="L1275" s="83">
        <v>45103.641388888893</v>
      </c>
      <c r="M1275" s="82"/>
      <c r="N1275" s="96" t="s">
        <v>577</v>
      </c>
      <c r="O1275" s="94">
        <v>45082</v>
      </c>
      <c r="P1275" s="38">
        <f t="shared" si="134"/>
        <v>400</v>
      </c>
      <c r="Q1275" s="38">
        <f t="shared" si="135"/>
        <v>400</v>
      </c>
      <c r="R1275" s="38"/>
      <c r="S1275" s="25" t="s">
        <v>1143</v>
      </c>
      <c r="T1275" s="100">
        <v>45156</v>
      </c>
      <c r="U1275" s="38">
        <f t="shared" si="136"/>
        <v>400</v>
      </c>
      <c r="V1275" s="38">
        <f t="shared" si="137"/>
        <v>1</v>
      </c>
      <c r="W1275" s="82">
        <f t="shared" si="138"/>
        <v>400</v>
      </c>
      <c r="X1275" s="98" t="s">
        <v>95</v>
      </c>
      <c r="Y1275" s="98" t="s">
        <v>89</v>
      </c>
      <c r="Z1275" s="72"/>
      <c r="AA1275" s="72"/>
      <c r="AB1275" t="s">
        <v>1003</v>
      </c>
      <c r="AC1275" s="72" t="s">
        <v>101</v>
      </c>
    </row>
    <row r="1276" spans="1:29" ht="15" customHeight="1">
      <c r="A1276" s="38">
        <f t="shared" si="139"/>
        <v>1274</v>
      </c>
      <c r="B1276" s="82" t="s">
        <v>1262</v>
      </c>
      <c r="C1276" s="39" t="str">
        <f>IF($B1276&lt;&gt;"",_xlfn.IFNA(VLOOKUP($B1276,'Node Details'!$B:$U,C$1,0),"Check"),"")</f>
        <v>04O220101-04O220105</v>
      </c>
      <c r="D1276" s="39" t="str">
        <f>IF($B1276&lt;&gt;"",_xlfn.IFNA(VLOOKUP($B1276,'Node Details'!$B:$U,D$1,0),"Check"),"")</f>
        <v>04O</v>
      </c>
      <c r="E1276" s="39" t="str">
        <f>IF($B1276&lt;&gt;"",_xlfn.IFNA(VLOOKUP($B1276,'Node Details'!$B:$U,E$1,0),"Check"),"")</f>
        <v>Airtel</v>
      </c>
      <c r="F1276" s="85">
        <v>45107</v>
      </c>
      <c r="G1276" s="82"/>
      <c r="H1276" s="39" t="s">
        <v>2828</v>
      </c>
      <c r="I1276" s="39">
        <v>1</v>
      </c>
      <c r="J1276" s="38">
        <v>400</v>
      </c>
      <c r="K1276" s="39">
        <f t="shared" si="133"/>
        <v>400</v>
      </c>
      <c r="L1276" s="83">
        <v>45106.598726851851</v>
      </c>
      <c r="M1276" s="82"/>
      <c r="N1276" s="96" t="s">
        <v>577</v>
      </c>
      <c r="O1276" s="94">
        <v>45082</v>
      </c>
      <c r="P1276" s="38">
        <f t="shared" si="134"/>
        <v>400</v>
      </c>
      <c r="Q1276" s="38">
        <f t="shared" si="135"/>
        <v>400</v>
      </c>
      <c r="R1276" s="38"/>
      <c r="S1276" s="25" t="s">
        <v>1143</v>
      </c>
      <c r="T1276" s="100">
        <v>45156</v>
      </c>
      <c r="U1276" s="38">
        <f t="shared" si="136"/>
        <v>400</v>
      </c>
      <c r="V1276" s="38">
        <f t="shared" si="137"/>
        <v>1</v>
      </c>
      <c r="W1276" s="82">
        <f t="shared" si="138"/>
        <v>400</v>
      </c>
      <c r="X1276" s="98" t="s">
        <v>95</v>
      </c>
      <c r="Y1276" s="98" t="s">
        <v>89</v>
      </c>
      <c r="Z1276" s="72"/>
      <c r="AA1276" s="72"/>
      <c r="AB1276" t="s">
        <v>1003</v>
      </c>
      <c r="AC1276" s="72" t="s">
        <v>101</v>
      </c>
    </row>
    <row r="1277" spans="1:29" ht="15" customHeight="1">
      <c r="A1277" s="38">
        <f t="shared" si="139"/>
        <v>1275</v>
      </c>
      <c r="B1277" s="82" t="s">
        <v>1265</v>
      </c>
      <c r="C1277" s="39" t="str">
        <f>IF($B1277&lt;&gt;"",_xlfn.IFNA(VLOOKUP($B1277,'Node Details'!$B:$U,C$1,0),"Check"),"")</f>
        <v>00000004O-000004O24</v>
      </c>
      <c r="D1277" s="39" t="str">
        <f>IF($B1277&lt;&gt;"",_xlfn.IFNA(VLOOKUP($B1277,'Node Details'!$B:$U,D$1,0),"Check"),"")</f>
        <v>04O</v>
      </c>
      <c r="E1277" s="39" t="str">
        <f>IF($B1277&lt;&gt;"",_xlfn.IFNA(VLOOKUP($B1277,'Node Details'!$B:$U,E$1,0),"Check"),"")</f>
        <v>Airtel</v>
      </c>
      <c r="F1277" s="85">
        <v>45107</v>
      </c>
      <c r="G1277" s="82"/>
      <c r="H1277" s="39" t="s">
        <v>2825</v>
      </c>
      <c r="I1277" s="39">
        <v>1</v>
      </c>
      <c r="J1277" s="38">
        <v>400</v>
      </c>
      <c r="K1277" s="39">
        <f t="shared" si="133"/>
        <v>400</v>
      </c>
      <c r="L1277" s="83">
        <v>45084.699930555558</v>
      </c>
      <c r="M1277" s="82"/>
      <c r="N1277" s="96" t="s">
        <v>577</v>
      </c>
      <c r="O1277" s="94">
        <v>45082</v>
      </c>
      <c r="P1277" s="38">
        <f t="shared" si="134"/>
        <v>400</v>
      </c>
      <c r="Q1277" s="38">
        <f t="shared" si="135"/>
        <v>400</v>
      </c>
      <c r="R1277" s="38"/>
      <c r="S1277" s="25" t="s">
        <v>1143</v>
      </c>
      <c r="T1277" s="100">
        <v>45156</v>
      </c>
      <c r="U1277" s="38">
        <f t="shared" si="136"/>
        <v>400</v>
      </c>
      <c r="V1277" s="38">
        <f t="shared" si="137"/>
        <v>1</v>
      </c>
      <c r="W1277" s="82">
        <f t="shared" si="138"/>
        <v>400</v>
      </c>
      <c r="X1277" s="98" t="s">
        <v>95</v>
      </c>
      <c r="Y1277" s="98" t="s">
        <v>89</v>
      </c>
      <c r="Z1277" s="72"/>
      <c r="AA1277" s="72"/>
      <c r="AB1277" t="s">
        <v>1003</v>
      </c>
      <c r="AC1277" s="72" t="s">
        <v>101</v>
      </c>
    </row>
    <row r="1278" spans="1:29" ht="15" customHeight="1">
      <c r="A1278" s="38">
        <f t="shared" si="139"/>
        <v>1276</v>
      </c>
      <c r="B1278" s="82" t="s">
        <v>2549</v>
      </c>
      <c r="C1278" s="39" t="str">
        <f>IF($B1278&lt;&gt;"",_xlfn.IFNA(VLOOKUP($B1278,'Node Details'!$B:$U,C$1,0),"Check"),"")</f>
        <v>000004O23-04O230104</v>
      </c>
      <c r="D1278" s="39" t="str">
        <f>IF($B1278&lt;&gt;"",_xlfn.IFNA(VLOOKUP($B1278,'Node Details'!$B:$U,D$1,0),"Check"),"")</f>
        <v>04O</v>
      </c>
      <c r="E1278" s="39" t="str">
        <f>IF($B1278&lt;&gt;"",_xlfn.IFNA(VLOOKUP($B1278,'Node Details'!$B:$U,E$1,0),"Check"),"")</f>
        <v>Airtel</v>
      </c>
      <c r="F1278" s="85">
        <v>45107</v>
      </c>
      <c r="G1278" s="82"/>
      <c r="H1278" s="39" t="s">
        <v>2828</v>
      </c>
      <c r="I1278" s="39">
        <v>1</v>
      </c>
      <c r="J1278" s="38">
        <v>400</v>
      </c>
      <c r="K1278" s="39">
        <f t="shared" si="133"/>
        <v>400</v>
      </c>
      <c r="L1278" s="83">
        <v>45084.699930555558</v>
      </c>
      <c r="M1278" s="82"/>
      <c r="N1278" s="96" t="s">
        <v>577</v>
      </c>
      <c r="O1278" s="94">
        <v>45082</v>
      </c>
      <c r="P1278" s="38">
        <f t="shared" si="134"/>
        <v>400</v>
      </c>
      <c r="Q1278" s="38">
        <f t="shared" si="135"/>
        <v>400</v>
      </c>
      <c r="R1278" s="38"/>
      <c r="S1278" s="25" t="s">
        <v>1143</v>
      </c>
      <c r="T1278" s="100">
        <v>45156</v>
      </c>
      <c r="U1278" s="38">
        <f t="shared" si="136"/>
        <v>400</v>
      </c>
      <c r="V1278" s="38">
        <f t="shared" si="137"/>
        <v>1</v>
      </c>
      <c r="W1278" s="82">
        <f t="shared" si="138"/>
        <v>400</v>
      </c>
      <c r="X1278" s="98" t="s">
        <v>95</v>
      </c>
      <c r="Y1278" s="98" t="s">
        <v>89</v>
      </c>
      <c r="Z1278" s="72"/>
      <c r="AA1278" s="72"/>
      <c r="AB1278" t="s">
        <v>1003</v>
      </c>
      <c r="AC1278" s="72" t="s">
        <v>101</v>
      </c>
    </row>
    <row r="1279" spans="1:29" ht="15" customHeight="1">
      <c r="A1279" s="38">
        <f t="shared" si="139"/>
        <v>1277</v>
      </c>
      <c r="B1279" s="82" t="s">
        <v>1723</v>
      </c>
      <c r="C1279" s="39" t="str">
        <f>IF($B1279&lt;&gt;"",_xlfn.IFNA(VLOOKUP($B1279,'Node Details'!$B:$U,C$1,0),"Check"),"")</f>
        <v>000004O23-04O230104</v>
      </c>
      <c r="D1279" s="39" t="str">
        <f>IF($B1279&lt;&gt;"",_xlfn.IFNA(VLOOKUP($B1279,'Node Details'!$B:$U,D$1,0),"Check"),"")</f>
        <v>04O</v>
      </c>
      <c r="E1279" s="39" t="str">
        <f>IF($B1279&lt;&gt;"",_xlfn.IFNA(VLOOKUP($B1279,'Node Details'!$B:$U,E$1,0),"Check"),"")</f>
        <v>Airtel</v>
      </c>
      <c r="F1279" s="85">
        <v>45107</v>
      </c>
      <c r="G1279" s="82"/>
      <c r="H1279" s="39" t="s">
        <v>2828</v>
      </c>
      <c r="I1279" s="39">
        <v>1</v>
      </c>
      <c r="J1279" s="38">
        <v>400</v>
      </c>
      <c r="K1279" s="39">
        <f t="shared" si="133"/>
        <v>400</v>
      </c>
      <c r="L1279" s="83">
        <v>45093.475659722222</v>
      </c>
      <c r="M1279" s="82"/>
      <c r="N1279" s="96" t="s">
        <v>577</v>
      </c>
      <c r="O1279" s="94">
        <v>45082</v>
      </c>
      <c r="P1279" s="38">
        <f t="shared" si="134"/>
        <v>400</v>
      </c>
      <c r="Q1279" s="38">
        <f t="shared" si="135"/>
        <v>400</v>
      </c>
      <c r="R1279" s="38"/>
      <c r="S1279" s="25" t="s">
        <v>1143</v>
      </c>
      <c r="T1279" s="100">
        <v>45156</v>
      </c>
      <c r="U1279" s="38">
        <f t="shared" si="136"/>
        <v>400</v>
      </c>
      <c r="V1279" s="38">
        <f t="shared" si="137"/>
        <v>1</v>
      </c>
      <c r="W1279" s="82">
        <f t="shared" si="138"/>
        <v>400</v>
      </c>
      <c r="X1279" s="98" t="s">
        <v>95</v>
      </c>
      <c r="Y1279" s="98" t="s">
        <v>89</v>
      </c>
      <c r="Z1279" s="72"/>
      <c r="AA1279" s="72"/>
      <c r="AB1279" t="s">
        <v>1003</v>
      </c>
      <c r="AC1279" s="72" t="s">
        <v>101</v>
      </c>
    </row>
    <row r="1280" spans="1:29" ht="15" customHeight="1">
      <c r="A1280" s="38">
        <f t="shared" si="139"/>
        <v>1278</v>
      </c>
      <c r="B1280" s="82" t="s">
        <v>2550</v>
      </c>
      <c r="C1280" s="39" t="str">
        <f>IF($B1280&lt;&gt;"",_xlfn.IFNA(VLOOKUP($B1280,'Node Details'!$B:$U,C$1,0),"Check"),"")</f>
        <v>000004O23-04O230104</v>
      </c>
      <c r="D1280" s="39" t="str">
        <f>IF($B1280&lt;&gt;"",_xlfn.IFNA(VLOOKUP($B1280,'Node Details'!$B:$U,D$1,0),"Check"),"")</f>
        <v>04O</v>
      </c>
      <c r="E1280" s="39" t="str">
        <f>IF($B1280&lt;&gt;"",_xlfn.IFNA(VLOOKUP($B1280,'Node Details'!$B:$U,E$1,0),"Check"),"")</f>
        <v>Airtel</v>
      </c>
      <c r="F1280" s="85">
        <v>45107</v>
      </c>
      <c r="G1280" s="82"/>
      <c r="H1280" s="39" t="s">
        <v>2828</v>
      </c>
      <c r="I1280" s="39">
        <v>1</v>
      </c>
      <c r="J1280" s="38">
        <v>400</v>
      </c>
      <c r="K1280" s="39">
        <f t="shared" si="133"/>
        <v>400</v>
      </c>
      <c r="L1280" s="83">
        <v>45093.491493055553</v>
      </c>
      <c r="M1280" s="82"/>
      <c r="N1280" s="96" t="s">
        <v>577</v>
      </c>
      <c r="O1280" s="94">
        <v>45082</v>
      </c>
      <c r="P1280" s="38">
        <f t="shared" si="134"/>
        <v>400</v>
      </c>
      <c r="Q1280" s="38">
        <f t="shared" si="135"/>
        <v>400</v>
      </c>
      <c r="R1280" s="38"/>
      <c r="S1280" s="25" t="s">
        <v>1143</v>
      </c>
      <c r="T1280" s="100">
        <v>45156</v>
      </c>
      <c r="U1280" s="38">
        <f t="shared" si="136"/>
        <v>400</v>
      </c>
      <c r="V1280" s="38">
        <f t="shared" si="137"/>
        <v>1</v>
      </c>
      <c r="W1280" s="82">
        <f t="shared" si="138"/>
        <v>400</v>
      </c>
      <c r="X1280" s="98" t="s">
        <v>95</v>
      </c>
      <c r="Y1280" s="98" t="s">
        <v>89</v>
      </c>
      <c r="Z1280" s="72"/>
      <c r="AA1280" s="72"/>
      <c r="AB1280" t="s">
        <v>1003</v>
      </c>
      <c r="AC1280" s="72" t="s">
        <v>101</v>
      </c>
    </row>
    <row r="1281" spans="1:29" ht="15" customHeight="1">
      <c r="A1281" s="38">
        <f t="shared" si="139"/>
        <v>1279</v>
      </c>
      <c r="B1281" s="82" t="s">
        <v>1267</v>
      </c>
      <c r="C1281" s="39" t="str">
        <f>IF($B1281&lt;&gt;"",_xlfn.IFNA(VLOOKUP($B1281,'Node Details'!$B:$U,C$1,0),"Check"),"")</f>
        <v>000004O23-04O230104</v>
      </c>
      <c r="D1281" s="39" t="str">
        <f>IF($B1281&lt;&gt;"",_xlfn.IFNA(VLOOKUP($B1281,'Node Details'!$B:$U,D$1,0),"Check"),"")</f>
        <v>04O</v>
      </c>
      <c r="E1281" s="39" t="str">
        <f>IF($B1281&lt;&gt;"",_xlfn.IFNA(VLOOKUP($B1281,'Node Details'!$B:$U,E$1,0),"Check"),"")</f>
        <v>Airtel</v>
      </c>
      <c r="F1281" s="85">
        <v>45107</v>
      </c>
      <c r="G1281" s="82"/>
      <c r="H1281" s="39" t="s">
        <v>2828</v>
      </c>
      <c r="I1281" s="39">
        <v>1</v>
      </c>
      <c r="J1281" s="38">
        <v>400</v>
      </c>
      <c r="K1281" s="39">
        <f t="shared" si="133"/>
        <v>400</v>
      </c>
      <c r="L1281" s="83">
        <v>45103.506365740737</v>
      </c>
      <c r="M1281" s="82"/>
      <c r="N1281" s="96" t="s">
        <v>577</v>
      </c>
      <c r="O1281" s="94">
        <v>45082</v>
      </c>
      <c r="P1281" s="38">
        <f t="shared" si="134"/>
        <v>400</v>
      </c>
      <c r="Q1281" s="38">
        <f t="shared" si="135"/>
        <v>400</v>
      </c>
      <c r="R1281" s="38"/>
      <c r="S1281" s="25" t="s">
        <v>1143</v>
      </c>
      <c r="T1281" s="100">
        <v>45156</v>
      </c>
      <c r="U1281" s="38">
        <f t="shared" si="136"/>
        <v>400</v>
      </c>
      <c r="V1281" s="38">
        <f t="shared" si="137"/>
        <v>1</v>
      </c>
      <c r="W1281" s="82">
        <f t="shared" si="138"/>
        <v>400</v>
      </c>
      <c r="X1281" s="98" t="s">
        <v>95</v>
      </c>
      <c r="Y1281" s="98" t="s">
        <v>89</v>
      </c>
      <c r="Z1281" s="72"/>
      <c r="AA1281" s="72"/>
      <c r="AB1281" t="s">
        <v>1003</v>
      </c>
      <c r="AC1281" s="72" t="s">
        <v>101</v>
      </c>
    </row>
    <row r="1282" spans="1:29" ht="15" customHeight="1">
      <c r="A1282" s="38">
        <f t="shared" si="139"/>
        <v>1280</v>
      </c>
      <c r="B1282" s="82" t="s">
        <v>1270</v>
      </c>
      <c r="C1282" s="39" t="str">
        <f>IF($B1282&lt;&gt;"",_xlfn.IFNA(VLOOKUP($B1282,'Node Details'!$B:$U,C$1,0),"Check"),"")</f>
        <v>00000004O-000004O24</v>
      </c>
      <c r="D1282" s="39" t="str">
        <f>IF($B1282&lt;&gt;"",_xlfn.IFNA(VLOOKUP($B1282,'Node Details'!$B:$U,D$1,0),"Check"),"")</f>
        <v>04O</v>
      </c>
      <c r="E1282" s="39" t="str">
        <f>IF($B1282&lt;&gt;"",_xlfn.IFNA(VLOOKUP($B1282,'Node Details'!$B:$U,E$1,0),"Check"),"")</f>
        <v>Airtel</v>
      </c>
      <c r="F1282" s="85">
        <v>45107</v>
      </c>
      <c r="G1282" s="82"/>
      <c r="H1282" s="39" t="s">
        <v>2825</v>
      </c>
      <c r="I1282" s="39">
        <v>1</v>
      </c>
      <c r="J1282" s="38">
        <v>400</v>
      </c>
      <c r="K1282" s="39">
        <f t="shared" si="133"/>
        <v>400</v>
      </c>
      <c r="L1282" s="83">
        <v>45099.715462962973</v>
      </c>
      <c r="M1282" s="82"/>
      <c r="N1282" s="96" t="s">
        <v>577</v>
      </c>
      <c r="O1282" s="94">
        <v>45082</v>
      </c>
      <c r="P1282" s="38">
        <f t="shared" si="134"/>
        <v>400</v>
      </c>
      <c r="Q1282" s="38">
        <f t="shared" si="135"/>
        <v>400</v>
      </c>
      <c r="R1282" s="38"/>
      <c r="S1282" s="25" t="s">
        <v>1143</v>
      </c>
      <c r="T1282" s="100">
        <v>45156</v>
      </c>
      <c r="U1282" s="38">
        <f t="shared" si="136"/>
        <v>400</v>
      </c>
      <c r="V1282" s="38">
        <f t="shared" si="137"/>
        <v>1</v>
      </c>
      <c r="W1282" s="82">
        <f t="shared" si="138"/>
        <v>400</v>
      </c>
      <c r="X1282" s="98" t="s">
        <v>95</v>
      </c>
      <c r="Y1282" s="98" t="s">
        <v>89</v>
      </c>
      <c r="Z1282" s="72"/>
      <c r="AA1282" s="72"/>
      <c r="AB1282" t="s">
        <v>1003</v>
      </c>
      <c r="AC1282" s="72" t="s">
        <v>101</v>
      </c>
    </row>
    <row r="1283" spans="1:29" ht="15" customHeight="1">
      <c r="A1283" s="38">
        <f t="shared" si="139"/>
        <v>1281</v>
      </c>
      <c r="B1283" s="82" t="s">
        <v>2552</v>
      </c>
      <c r="C1283" s="39" t="str">
        <f>IF($B1283&lt;&gt;"",_xlfn.IFNA(VLOOKUP($B1283,'Node Details'!$B:$U,C$1,0),"Check"),"")</f>
        <v>000004O24-04O240102</v>
      </c>
      <c r="D1283" s="39" t="str">
        <f>IF($B1283&lt;&gt;"",_xlfn.IFNA(VLOOKUP($B1283,'Node Details'!$B:$U,D$1,0),"Check"),"")</f>
        <v>04O</v>
      </c>
      <c r="E1283" s="39" t="str">
        <f>IF($B1283&lt;&gt;"",_xlfn.IFNA(VLOOKUP($B1283,'Node Details'!$B:$U,E$1,0),"Check"),"")</f>
        <v>Airtel</v>
      </c>
      <c r="F1283" s="85">
        <v>45107</v>
      </c>
      <c r="G1283" s="82"/>
      <c r="H1283" s="39" t="s">
        <v>2828</v>
      </c>
      <c r="I1283" s="39">
        <v>1</v>
      </c>
      <c r="J1283" s="38">
        <v>400</v>
      </c>
      <c r="K1283" s="39">
        <f t="shared" ref="K1283:K1346" si="140">IF(I1283&lt;&gt;"",J1283*I1283,0)</f>
        <v>400</v>
      </c>
      <c r="L1283" s="83">
        <v>45099.715462962973</v>
      </c>
      <c r="M1283" s="82"/>
      <c r="N1283" s="96" t="s">
        <v>577</v>
      </c>
      <c r="O1283" s="94">
        <v>45082</v>
      </c>
      <c r="P1283" s="38">
        <f t="shared" ref="P1283:P1346" si="141">J1283</f>
        <v>400</v>
      </c>
      <c r="Q1283" s="38">
        <f t="shared" ref="Q1283:Q1346" si="142">P1283*I1283</f>
        <v>400</v>
      </c>
      <c r="R1283" s="38"/>
      <c r="S1283" s="25" t="s">
        <v>1143</v>
      </c>
      <c r="T1283" s="100">
        <v>45156</v>
      </c>
      <c r="U1283" s="38">
        <f t="shared" ref="U1283:U1346" si="143">J1283</f>
        <v>400</v>
      </c>
      <c r="V1283" s="38">
        <f t="shared" ref="V1283:V1346" si="144">I1283</f>
        <v>1</v>
      </c>
      <c r="W1283" s="82">
        <f t="shared" ref="W1283:W1346" si="145">IF(V1283&lt;&gt;"",V1283*U1283,0)</f>
        <v>400</v>
      </c>
      <c r="X1283" s="98" t="s">
        <v>95</v>
      </c>
      <c r="Y1283" s="98" t="s">
        <v>89</v>
      </c>
      <c r="Z1283" s="72"/>
      <c r="AA1283" s="72"/>
      <c r="AB1283" t="s">
        <v>1003</v>
      </c>
      <c r="AC1283" s="72" t="s">
        <v>101</v>
      </c>
    </row>
    <row r="1284" spans="1:29" ht="15" customHeight="1">
      <c r="A1284" s="38">
        <f t="shared" ref="A1284:A1347" si="146">A1283+1</f>
        <v>1282</v>
      </c>
      <c r="B1284" s="82" t="s">
        <v>1272</v>
      </c>
      <c r="C1284" s="39" t="str">
        <f>IF($B1284&lt;&gt;"",_xlfn.IFNA(VLOOKUP($B1284,'Node Details'!$B:$U,C$1,0),"Check"),"")</f>
        <v>000004O24-04O240102</v>
      </c>
      <c r="D1284" s="39" t="str">
        <f>IF($B1284&lt;&gt;"",_xlfn.IFNA(VLOOKUP($B1284,'Node Details'!$B:$U,D$1,0),"Check"),"")</f>
        <v>04O</v>
      </c>
      <c r="E1284" s="39" t="str">
        <f>IF($B1284&lt;&gt;"",_xlfn.IFNA(VLOOKUP($B1284,'Node Details'!$B:$U,E$1,0),"Check"),"")</f>
        <v>Airtel</v>
      </c>
      <c r="F1284" s="85">
        <v>45107</v>
      </c>
      <c r="G1284" s="82"/>
      <c r="H1284" s="39" t="s">
        <v>2828</v>
      </c>
      <c r="I1284" s="39">
        <v>1</v>
      </c>
      <c r="J1284" s="38">
        <v>400</v>
      </c>
      <c r="K1284" s="39">
        <f t="shared" si="140"/>
        <v>400</v>
      </c>
      <c r="L1284" s="83">
        <v>45099.732777777783</v>
      </c>
      <c r="M1284" s="82"/>
      <c r="N1284" s="96" t="s">
        <v>577</v>
      </c>
      <c r="O1284" s="94">
        <v>45082</v>
      </c>
      <c r="P1284" s="38">
        <f t="shared" si="141"/>
        <v>400</v>
      </c>
      <c r="Q1284" s="38">
        <f t="shared" si="142"/>
        <v>400</v>
      </c>
      <c r="R1284" s="38"/>
      <c r="S1284" s="25" t="s">
        <v>1143</v>
      </c>
      <c r="T1284" s="100">
        <v>45156</v>
      </c>
      <c r="U1284" s="38">
        <f t="shared" si="143"/>
        <v>400</v>
      </c>
      <c r="V1284" s="38">
        <f t="shared" si="144"/>
        <v>1</v>
      </c>
      <c r="W1284" s="82">
        <f t="shared" si="145"/>
        <v>400</v>
      </c>
      <c r="X1284" s="98" t="s">
        <v>95</v>
      </c>
      <c r="Y1284" s="98" t="s">
        <v>89</v>
      </c>
      <c r="Z1284" s="72"/>
      <c r="AA1284" s="72"/>
      <c r="AB1284" t="s">
        <v>1003</v>
      </c>
      <c r="AC1284" s="72" t="s">
        <v>101</v>
      </c>
    </row>
    <row r="1285" spans="1:29" ht="15" customHeight="1">
      <c r="A1285" s="38">
        <f t="shared" si="146"/>
        <v>1283</v>
      </c>
      <c r="B1285" s="82" t="s">
        <v>1275</v>
      </c>
      <c r="C1285" s="39" t="str">
        <f>IF($B1285&lt;&gt;"",_xlfn.IFNA(VLOOKUP($B1285,'Node Details'!$B:$U,C$1,0),"Check"),"")</f>
        <v>000004O24-04O240103</v>
      </c>
      <c r="D1285" s="39" t="str">
        <f>IF($B1285&lt;&gt;"",_xlfn.IFNA(VLOOKUP($B1285,'Node Details'!$B:$U,D$1,0),"Check"),"")</f>
        <v>04O</v>
      </c>
      <c r="E1285" s="39" t="str">
        <f>IF($B1285&lt;&gt;"",_xlfn.IFNA(VLOOKUP($B1285,'Node Details'!$B:$U,E$1,0),"Check"),"")</f>
        <v>Airtel</v>
      </c>
      <c r="F1285" s="85">
        <v>45107</v>
      </c>
      <c r="G1285" s="82"/>
      <c r="H1285" s="39" t="s">
        <v>2828</v>
      </c>
      <c r="I1285" s="39">
        <v>1</v>
      </c>
      <c r="J1285" s="38">
        <v>400</v>
      </c>
      <c r="K1285" s="39">
        <f t="shared" si="140"/>
        <v>400</v>
      </c>
      <c r="L1285" s="83">
        <v>45099.7496875</v>
      </c>
      <c r="M1285" s="82"/>
      <c r="N1285" s="96" t="s">
        <v>577</v>
      </c>
      <c r="O1285" s="94">
        <v>45082</v>
      </c>
      <c r="P1285" s="38">
        <f t="shared" si="141"/>
        <v>400</v>
      </c>
      <c r="Q1285" s="38">
        <f t="shared" si="142"/>
        <v>400</v>
      </c>
      <c r="R1285" s="38"/>
      <c r="S1285" s="25" t="s">
        <v>1143</v>
      </c>
      <c r="T1285" s="100">
        <v>45156</v>
      </c>
      <c r="U1285" s="38">
        <f t="shared" si="143"/>
        <v>400</v>
      </c>
      <c r="V1285" s="38">
        <f t="shared" si="144"/>
        <v>1</v>
      </c>
      <c r="W1285" s="82">
        <f t="shared" si="145"/>
        <v>400</v>
      </c>
      <c r="X1285" s="98" t="s">
        <v>95</v>
      </c>
      <c r="Y1285" s="98" t="s">
        <v>89</v>
      </c>
      <c r="Z1285" s="72"/>
      <c r="AA1285" s="72"/>
      <c r="AB1285" t="s">
        <v>1003</v>
      </c>
      <c r="AC1285" s="72" t="s">
        <v>101</v>
      </c>
    </row>
    <row r="1286" spans="1:29" ht="15" customHeight="1">
      <c r="A1286" s="38">
        <f t="shared" si="146"/>
        <v>1284</v>
      </c>
      <c r="B1286" s="82" t="s">
        <v>1138</v>
      </c>
      <c r="C1286" s="39" t="str">
        <f>IF($B1286&lt;&gt;"",_xlfn.IFNA(VLOOKUP($B1286,'Node Details'!$B:$U,C$1,0),"Check"),"")</f>
        <v>00000004O-000004O20</v>
      </c>
      <c r="D1286" s="39" t="str">
        <f>IF($B1286&lt;&gt;"",_xlfn.IFNA(VLOOKUP($B1286,'Node Details'!$B:$U,D$1,0),"Check"),"")</f>
        <v>04O</v>
      </c>
      <c r="E1286" s="39" t="str">
        <f>IF($B1286&lt;&gt;"",_xlfn.IFNA(VLOOKUP($B1286,'Node Details'!$B:$U,E$1,0),"Check"),"")</f>
        <v>Airtel</v>
      </c>
      <c r="F1286" s="85">
        <v>45107</v>
      </c>
      <c r="G1286" s="82"/>
      <c r="H1286" s="39" t="s">
        <v>2832</v>
      </c>
      <c r="I1286" s="39">
        <v>1</v>
      </c>
      <c r="J1286" s="38">
        <v>3000</v>
      </c>
      <c r="K1286" s="39">
        <f t="shared" si="140"/>
        <v>3000</v>
      </c>
      <c r="L1286" s="64">
        <v>45107</v>
      </c>
      <c r="M1286" s="82"/>
      <c r="N1286" s="96" t="s">
        <v>577</v>
      </c>
      <c r="O1286" s="94">
        <v>45082</v>
      </c>
      <c r="P1286" s="38">
        <f t="shared" si="141"/>
        <v>3000</v>
      </c>
      <c r="Q1286" s="38">
        <f t="shared" si="142"/>
        <v>3000</v>
      </c>
      <c r="R1286" s="38"/>
      <c r="S1286" s="25" t="s">
        <v>1143</v>
      </c>
      <c r="T1286" s="100">
        <v>45156</v>
      </c>
      <c r="U1286" s="38">
        <f t="shared" si="143"/>
        <v>3000</v>
      </c>
      <c r="V1286" s="38">
        <f t="shared" si="144"/>
        <v>1</v>
      </c>
      <c r="W1286" s="82">
        <f t="shared" si="145"/>
        <v>3000</v>
      </c>
      <c r="X1286" s="98" t="s">
        <v>95</v>
      </c>
      <c r="Y1286" s="98" t="s">
        <v>89</v>
      </c>
      <c r="Z1286" s="72"/>
      <c r="AA1286" s="72"/>
      <c r="AB1286" t="s">
        <v>1003</v>
      </c>
      <c r="AC1286" s="72" t="s">
        <v>101</v>
      </c>
    </row>
    <row r="1287" spans="1:29" ht="15" customHeight="1">
      <c r="A1287" s="38">
        <f t="shared" si="146"/>
        <v>1285</v>
      </c>
      <c r="B1287" s="82" t="s">
        <v>1229</v>
      </c>
      <c r="C1287" s="39" t="str">
        <f>IF($B1287&lt;&gt;"",_xlfn.IFNA(VLOOKUP($B1287,'Node Details'!$B:$U,C$1,0),"Check"),"")</f>
        <v>000004O19-04O190107</v>
      </c>
      <c r="D1287" s="39" t="str">
        <f>IF($B1287&lt;&gt;"",_xlfn.IFNA(VLOOKUP($B1287,'Node Details'!$B:$U,D$1,0),"Check"),"")</f>
        <v>04O</v>
      </c>
      <c r="E1287" s="39" t="str">
        <f>IF($B1287&lt;&gt;"",_xlfn.IFNA(VLOOKUP($B1287,'Node Details'!$B:$U,E$1,0),"Check"),"")</f>
        <v>Airtel</v>
      </c>
      <c r="F1287" s="85">
        <v>45107</v>
      </c>
      <c r="G1287" s="82"/>
      <c r="H1287" s="39" t="s">
        <v>2828</v>
      </c>
      <c r="I1287" s="39">
        <v>1</v>
      </c>
      <c r="J1287" s="38">
        <v>400</v>
      </c>
      <c r="K1287" s="39">
        <f t="shared" si="140"/>
        <v>400</v>
      </c>
      <c r="L1287" s="83">
        <v>45107</v>
      </c>
      <c r="M1287" s="82"/>
      <c r="N1287" s="96" t="s">
        <v>577</v>
      </c>
      <c r="O1287" s="94">
        <v>45082</v>
      </c>
      <c r="P1287" s="38">
        <f t="shared" si="141"/>
        <v>400</v>
      </c>
      <c r="Q1287" s="38">
        <f t="shared" si="142"/>
        <v>400</v>
      </c>
      <c r="R1287" s="38"/>
      <c r="S1287" s="38" t="s">
        <v>2835</v>
      </c>
      <c r="T1287" s="40">
        <v>45382</v>
      </c>
      <c r="U1287" s="38">
        <f t="shared" si="143"/>
        <v>400</v>
      </c>
      <c r="V1287" s="38">
        <f t="shared" si="144"/>
        <v>1</v>
      </c>
      <c r="W1287" s="82">
        <f t="shared" si="145"/>
        <v>400</v>
      </c>
      <c r="X1287" s="98" t="s">
        <v>95</v>
      </c>
      <c r="Y1287" s="98" t="s">
        <v>89</v>
      </c>
      <c r="Z1287" s="72"/>
      <c r="AA1287" s="72"/>
      <c r="AB1287" t="s">
        <v>1003</v>
      </c>
      <c r="AC1287" s="72" t="s">
        <v>101</v>
      </c>
    </row>
    <row r="1288" spans="1:29" ht="15" customHeight="1">
      <c r="A1288" s="38">
        <f t="shared" si="146"/>
        <v>1286</v>
      </c>
      <c r="B1288" s="82" t="s">
        <v>1174</v>
      </c>
      <c r="C1288" s="39" t="str">
        <f>IF($B1288&lt;&gt;"",_xlfn.IFNA(VLOOKUP($B1288,'Node Details'!$B:$U,C$1,0),"Check"),"")</f>
        <v>000004O53-04O530108</v>
      </c>
      <c r="D1288" s="39" t="str">
        <f>IF($B1288&lt;&gt;"",_xlfn.IFNA(VLOOKUP($B1288,'Node Details'!$B:$U,D$1,0),"Check"),"")</f>
        <v>04O</v>
      </c>
      <c r="E1288" s="39" t="str">
        <f>IF($B1288&lt;&gt;"",_xlfn.IFNA(VLOOKUP($B1288,'Node Details'!$B:$U,E$1,0),"Check"),"")</f>
        <v>Airtel</v>
      </c>
      <c r="F1288" s="85">
        <v>45107</v>
      </c>
      <c r="G1288" s="82"/>
      <c r="H1288" s="39" t="s">
        <v>2828</v>
      </c>
      <c r="I1288" s="39">
        <v>1</v>
      </c>
      <c r="J1288" s="38">
        <v>400</v>
      </c>
      <c r="K1288" s="39">
        <f t="shared" si="140"/>
        <v>400</v>
      </c>
      <c r="L1288" s="83">
        <v>45106.771516203713</v>
      </c>
      <c r="M1288" s="82"/>
      <c r="N1288" s="96" t="s">
        <v>577</v>
      </c>
      <c r="O1288" s="94">
        <v>45082</v>
      </c>
      <c r="P1288" s="38">
        <f t="shared" si="141"/>
        <v>400</v>
      </c>
      <c r="Q1288" s="38">
        <f t="shared" si="142"/>
        <v>400</v>
      </c>
      <c r="R1288" s="38"/>
      <c r="S1288" s="38" t="s">
        <v>2835</v>
      </c>
      <c r="T1288" s="40">
        <v>45382</v>
      </c>
      <c r="U1288" s="38">
        <f t="shared" si="143"/>
        <v>400</v>
      </c>
      <c r="V1288" s="38">
        <f t="shared" si="144"/>
        <v>1</v>
      </c>
      <c r="W1288" s="82">
        <f t="shared" si="145"/>
        <v>400</v>
      </c>
      <c r="X1288" s="98" t="s">
        <v>95</v>
      </c>
      <c r="Y1288" s="98" t="s">
        <v>89</v>
      </c>
      <c r="Z1288" s="72"/>
      <c r="AA1288" s="72"/>
      <c r="AB1288" t="s">
        <v>1003</v>
      </c>
      <c r="AC1288" s="72" t="s">
        <v>101</v>
      </c>
    </row>
    <row r="1289" spans="1:29" ht="15" customHeight="1">
      <c r="A1289" s="38">
        <f t="shared" si="146"/>
        <v>1287</v>
      </c>
      <c r="B1289" s="82" t="s">
        <v>1145</v>
      </c>
      <c r="C1289" s="39" t="str">
        <f>IF($B1289&lt;&gt;"",_xlfn.IFNA(VLOOKUP($B1289,'Node Details'!$B:$U,C$1,0),"Check"),"")</f>
        <v>00000004O-000004O52</v>
      </c>
      <c r="D1289" s="39" t="str">
        <f>IF($B1289&lt;&gt;"",_xlfn.IFNA(VLOOKUP($B1289,'Node Details'!$B:$U,D$1,0),"Check"),"")</f>
        <v>04O</v>
      </c>
      <c r="E1289" s="39" t="str">
        <f>IF($B1289&lt;&gt;"",_xlfn.IFNA(VLOOKUP($B1289,'Node Details'!$B:$U,E$1,0),"Check"),"")</f>
        <v>Airtel</v>
      </c>
      <c r="F1289" s="85">
        <v>45107</v>
      </c>
      <c r="G1289" s="82"/>
      <c r="H1289" s="39" t="s">
        <v>2829</v>
      </c>
      <c r="I1289" s="39">
        <v>1</v>
      </c>
      <c r="J1289" s="38">
        <v>50</v>
      </c>
      <c r="K1289" s="39">
        <f t="shared" si="140"/>
        <v>50</v>
      </c>
      <c r="L1289" s="83">
        <v>44996.456550925926</v>
      </c>
      <c r="M1289" s="82"/>
      <c r="N1289" s="96" t="s">
        <v>577</v>
      </c>
      <c r="O1289" s="94">
        <v>45082</v>
      </c>
      <c r="P1289" s="38">
        <f t="shared" si="141"/>
        <v>50</v>
      </c>
      <c r="Q1289" s="38">
        <f t="shared" si="142"/>
        <v>50</v>
      </c>
      <c r="R1289" s="38"/>
      <c r="S1289" s="25" t="s">
        <v>1143</v>
      </c>
      <c r="T1289" s="100">
        <v>45156</v>
      </c>
      <c r="U1289" s="38">
        <f t="shared" si="143"/>
        <v>50</v>
      </c>
      <c r="V1289" s="38">
        <f t="shared" si="144"/>
        <v>1</v>
      </c>
      <c r="W1289" s="82">
        <f t="shared" si="145"/>
        <v>50</v>
      </c>
      <c r="X1289" s="98" t="s">
        <v>95</v>
      </c>
      <c r="Y1289" s="98" t="s">
        <v>89</v>
      </c>
      <c r="Z1289" s="72"/>
      <c r="AA1289" s="72"/>
      <c r="AB1289" t="s">
        <v>1003</v>
      </c>
      <c r="AC1289" s="72" t="s">
        <v>101</v>
      </c>
    </row>
    <row r="1290" spans="1:29" ht="15" customHeight="1">
      <c r="A1290" s="38">
        <f t="shared" si="146"/>
        <v>1288</v>
      </c>
      <c r="B1290" s="82" t="s">
        <v>2467</v>
      </c>
      <c r="C1290" s="39" t="str">
        <f>IF($B1290&lt;&gt;"",_xlfn.IFNA(VLOOKUP($B1290,'Node Details'!$B:$U,C$1,0),"Check"),"")</f>
        <v>000004O51-04O510108</v>
      </c>
      <c r="D1290" s="39" t="str">
        <f>IF($B1290&lt;&gt;"",_xlfn.IFNA(VLOOKUP($B1290,'Node Details'!$B:$U,D$1,0),"Check"),"")</f>
        <v>04O</v>
      </c>
      <c r="E1290" s="39" t="str">
        <f>IF($B1290&lt;&gt;"",_xlfn.IFNA(VLOOKUP($B1290,'Node Details'!$B:$U,E$1,0),"Check"),"")</f>
        <v>Airtel</v>
      </c>
      <c r="F1290" s="85">
        <v>45107</v>
      </c>
      <c r="G1290" s="82"/>
      <c r="H1290" s="39" t="s">
        <v>2829</v>
      </c>
      <c r="I1290" s="39">
        <v>1</v>
      </c>
      <c r="J1290" s="38">
        <v>50</v>
      </c>
      <c r="K1290" s="39">
        <f t="shared" si="140"/>
        <v>50</v>
      </c>
      <c r="L1290" s="83">
        <v>44996.456550925926</v>
      </c>
      <c r="M1290" s="82"/>
      <c r="N1290" s="96" t="s">
        <v>577</v>
      </c>
      <c r="O1290" s="94">
        <v>45082</v>
      </c>
      <c r="P1290" s="38">
        <f t="shared" si="141"/>
        <v>50</v>
      </c>
      <c r="Q1290" s="38">
        <f t="shared" si="142"/>
        <v>50</v>
      </c>
      <c r="R1290" s="38"/>
      <c r="S1290" s="25" t="s">
        <v>1143</v>
      </c>
      <c r="T1290" s="100">
        <v>45156</v>
      </c>
      <c r="U1290" s="38">
        <f t="shared" si="143"/>
        <v>50</v>
      </c>
      <c r="V1290" s="38">
        <f t="shared" si="144"/>
        <v>1</v>
      </c>
      <c r="W1290" s="82">
        <f t="shared" si="145"/>
        <v>50</v>
      </c>
      <c r="X1290" s="98" t="s">
        <v>95</v>
      </c>
      <c r="Y1290" s="98" t="s">
        <v>89</v>
      </c>
      <c r="Z1290" s="72"/>
      <c r="AA1290" s="72"/>
      <c r="AB1290" t="s">
        <v>1003</v>
      </c>
      <c r="AC1290" s="72" t="s">
        <v>101</v>
      </c>
    </row>
    <row r="1291" spans="1:29" ht="15" customHeight="1">
      <c r="A1291" s="38">
        <f t="shared" si="146"/>
        <v>1289</v>
      </c>
      <c r="B1291" s="82" t="s">
        <v>2468</v>
      </c>
      <c r="C1291" s="39" t="str">
        <f>IF($B1291&lt;&gt;"",_xlfn.IFNA(VLOOKUP($B1291,'Node Details'!$B:$U,C$1,0),"Check"),"")</f>
        <v>000004O51-04O510108</v>
      </c>
      <c r="D1291" s="39" t="str">
        <f>IF($B1291&lt;&gt;"",_xlfn.IFNA(VLOOKUP($B1291,'Node Details'!$B:$U,D$1,0),"Check"),"")</f>
        <v>04O</v>
      </c>
      <c r="E1291" s="39" t="str">
        <f>IF($B1291&lt;&gt;"",_xlfn.IFNA(VLOOKUP($B1291,'Node Details'!$B:$U,E$1,0),"Check"),"")</f>
        <v>Airtel</v>
      </c>
      <c r="F1291" s="85">
        <v>45107</v>
      </c>
      <c r="G1291" s="82"/>
      <c r="H1291" s="39" t="s">
        <v>2829</v>
      </c>
      <c r="I1291" s="39">
        <v>1</v>
      </c>
      <c r="J1291" s="38">
        <v>50</v>
      </c>
      <c r="K1291" s="39">
        <f t="shared" si="140"/>
        <v>50</v>
      </c>
      <c r="L1291" s="83">
        <v>44996.469768518517</v>
      </c>
      <c r="M1291" s="82"/>
      <c r="N1291" s="96" t="s">
        <v>577</v>
      </c>
      <c r="O1291" s="94">
        <v>45082</v>
      </c>
      <c r="P1291" s="38">
        <f t="shared" si="141"/>
        <v>50</v>
      </c>
      <c r="Q1291" s="38">
        <f t="shared" si="142"/>
        <v>50</v>
      </c>
      <c r="R1291" s="38"/>
      <c r="S1291" s="25" t="s">
        <v>1143</v>
      </c>
      <c r="T1291" s="100">
        <v>45156</v>
      </c>
      <c r="U1291" s="38">
        <f t="shared" si="143"/>
        <v>50</v>
      </c>
      <c r="V1291" s="38">
        <f t="shared" si="144"/>
        <v>1</v>
      </c>
      <c r="W1291" s="82">
        <f t="shared" si="145"/>
        <v>50</v>
      </c>
      <c r="X1291" s="98" t="s">
        <v>95</v>
      </c>
      <c r="Y1291" s="98" t="s">
        <v>89</v>
      </c>
      <c r="Z1291" s="72"/>
      <c r="AA1291" s="72"/>
      <c r="AB1291" t="s">
        <v>1003</v>
      </c>
      <c r="AC1291" s="72" t="s">
        <v>101</v>
      </c>
    </row>
    <row r="1292" spans="1:29" ht="15" customHeight="1">
      <c r="A1292" s="38">
        <f t="shared" si="146"/>
        <v>1290</v>
      </c>
      <c r="B1292" s="82" t="s">
        <v>2470</v>
      </c>
      <c r="C1292" s="39" t="str">
        <f>IF($B1292&lt;&gt;"",_xlfn.IFNA(VLOOKUP($B1292,'Node Details'!$B:$U,C$1,0),"Check"),"")</f>
        <v>000004O51-04O510108</v>
      </c>
      <c r="D1292" s="39" t="str">
        <f>IF($B1292&lt;&gt;"",_xlfn.IFNA(VLOOKUP($B1292,'Node Details'!$B:$U,D$1,0),"Check"),"")</f>
        <v>04O</v>
      </c>
      <c r="E1292" s="39" t="str">
        <f>IF($B1292&lt;&gt;"",_xlfn.IFNA(VLOOKUP($B1292,'Node Details'!$B:$U,E$1,0),"Check"),"")</f>
        <v>Airtel</v>
      </c>
      <c r="F1292" s="85">
        <v>45107</v>
      </c>
      <c r="G1292" s="82"/>
      <c r="H1292" s="39" t="s">
        <v>2829</v>
      </c>
      <c r="I1292" s="39">
        <v>1</v>
      </c>
      <c r="J1292" s="38">
        <v>50</v>
      </c>
      <c r="K1292" s="39">
        <f t="shared" si="140"/>
        <v>50</v>
      </c>
      <c r="L1292" s="83">
        <v>45006.639282407406</v>
      </c>
      <c r="M1292" s="82"/>
      <c r="N1292" s="96" t="s">
        <v>577</v>
      </c>
      <c r="O1292" s="94">
        <v>45082</v>
      </c>
      <c r="P1292" s="38">
        <f t="shared" si="141"/>
        <v>50</v>
      </c>
      <c r="Q1292" s="38">
        <f t="shared" si="142"/>
        <v>50</v>
      </c>
      <c r="R1292" s="38"/>
      <c r="S1292" s="25" t="s">
        <v>1143</v>
      </c>
      <c r="T1292" s="100">
        <v>45156</v>
      </c>
      <c r="U1292" s="38">
        <f t="shared" si="143"/>
        <v>50</v>
      </c>
      <c r="V1292" s="38">
        <f t="shared" si="144"/>
        <v>1</v>
      </c>
      <c r="W1292" s="82">
        <f t="shared" si="145"/>
        <v>50</v>
      </c>
      <c r="X1292" s="98" t="s">
        <v>95</v>
      </c>
      <c r="Y1292" s="98" t="s">
        <v>89</v>
      </c>
      <c r="Z1292" s="72"/>
      <c r="AA1292" s="72"/>
      <c r="AB1292" t="s">
        <v>1003</v>
      </c>
      <c r="AC1292" s="72" t="s">
        <v>101</v>
      </c>
    </row>
    <row r="1293" spans="1:29" ht="15" customHeight="1">
      <c r="A1293" s="38">
        <f t="shared" si="146"/>
        <v>1291</v>
      </c>
      <c r="B1293" s="82" t="s">
        <v>2472</v>
      </c>
      <c r="C1293" s="39" t="str">
        <f>IF($B1293&lt;&gt;"",_xlfn.IFNA(VLOOKUP($B1293,'Node Details'!$B:$U,C$1,0),"Check"),"")</f>
        <v>000004O51-04O510108</v>
      </c>
      <c r="D1293" s="39" t="str">
        <f>IF($B1293&lt;&gt;"",_xlfn.IFNA(VLOOKUP($B1293,'Node Details'!$B:$U,D$1,0),"Check"),"")</f>
        <v>04O</v>
      </c>
      <c r="E1293" s="39" t="str">
        <f>IF($B1293&lt;&gt;"",_xlfn.IFNA(VLOOKUP($B1293,'Node Details'!$B:$U,E$1,0),"Check"),"")</f>
        <v>Airtel</v>
      </c>
      <c r="F1293" s="85">
        <v>45107</v>
      </c>
      <c r="G1293" s="82"/>
      <c r="H1293" s="39" t="s">
        <v>2829</v>
      </c>
      <c r="I1293" s="39">
        <v>1</v>
      </c>
      <c r="J1293" s="38">
        <v>50</v>
      </c>
      <c r="K1293" s="39">
        <f t="shared" si="140"/>
        <v>50</v>
      </c>
      <c r="L1293" s="83">
        <v>45008.694837962961</v>
      </c>
      <c r="M1293" s="82"/>
      <c r="N1293" s="96" t="s">
        <v>577</v>
      </c>
      <c r="O1293" s="94">
        <v>45082</v>
      </c>
      <c r="P1293" s="38">
        <f t="shared" si="141"/>
        <v>50</v>
      </c>
      <c r="Q1293" s="38">
        <f t="shared" si="142"/>
        <v>50</v>
      </c>
      <c r="R1293" s="38"/>
      <c r="S1293" s="25" t="s">
        <v>1143</v>
      </c>
      <c r="T1293" s="100">
        <v>45156</v>
      </c>
      <c r="U1293" s="38">
        <f t="shared" si="143"/>
        <v>50</v>
      </c>
      <c r="V1293" s="38">
        <f t="shared" si="144"/>
        <v>1</v>
      </c>
      <c r="W1293" s="82">
        <f t="shared" si="145"/>
        <v>50</v>
      </c>
      <c r="X1293" s="98" t="s">
        <v>95</v>
      </c>
      <c r="Y1293" s="98" t="s">
        <v>89</v>
      </c>
      <c r="Z1293" s="72"/>
      <c r="AA1293" s="72"/>
      <c r="AB1293" t="s">
        <v>1003</v>
      </c>
      <c r="AC1293" s="72" t="s">
        <v>101</v>
      </c>
    </row>
    <row r="1294" spans="1:29" ht="15" customHeight="1">
      <c r="A1294" s="38">
        <f t="shared" si="146"/>
        <v>1292</v>
      </c>
      <c r="B1294" s="82" t="s">
        <v>2474</v>
      </c>
      <c r="C1294" s="39" t="str">
        <f>IF($B1294&lt;&gt;"",_xlfn.IFNA(VLOOKUP($B1294,'Node Details'!$B:$U,C$1,0),"Check"),"")</f>
        <v>000004O51-04O510108</v>
      </c>
      <c r="D1294" s="39" t="str">
        <f>IF($B1294&lt;&gt;"",_xlfn.IFNA(VLOOKUP($B1294,'Node Details'!$B:$U,D$1,0),"Check"),"")</f>
        <v>04O</v>
      </c>
      <c r="E1294" s="39" t="str">
        <f>IF($B1294&lt;&gt;"",_xlfn.IFNA(VLOOKUP($B1294,'Node Details'!$B:$U,E$1,0),"Check"),"")</f>
        <v>Airtel</v>
      </c>
      <c r="F1294" s="85">
        <v>45107</v>
      </c>
      <c r="G1294" s="82"/>
      <c r="H1294" s="39" t="s">
        <v>2829</v>
      </c>
      <c r="I1294" s="39">
        <v>1</v>
      </c>
      <c r="J1294" s="38">
        <v>50</v>
      </c>
      <c r="K1294" s="39">
        <f t="shared" si="140"/>
        <v>50</v>
      </c>
      <c r="L1294" s="83">
        <v>45008.709108796298</v>
      </c>
      <c r="M1294" s="82"/>
      <c r="N1294" s="96" t="s">
        <v>577</v>
      </c>
      <c r="O1294" s="94">
        <v>45082</v>
      </c>
      <c r="P1294" s="38">
        <f t="shared" si="141"/>
        <v>50</v>
      </c>
      <c r="Q1294" s="38">
        <f t="shared" si="142"/>
        <v>50</v>
      </c>
      <c r="R1294" s="38"/>
      <c r="S1294" s="25" t="s">
        <v>1143</v>
      </c>
      <c r="T1294" s="100">
        <v>45156</v>
      </c>
      <c r="U1294" s="38">
        <f t="shared" si="143"/>
        <v>50</v>
      </c>
      <c r="V1294" s="38">
        <f t="shared" si="144"/>
        <v>1</v>
      </c>
      <c r="W1294" s="82">
        <f t="shared" si="145"/>
        <v>50</v>
      </c>
      <c r="X1294" s="98" t="s">
        <v>95</v>
      </c>
      <c r="Y1294" s="98" t="s">
        <v>89</v>
      </c>
      <c r="Z1294" s="72"/>
      <c r="AA1294" s="72"/>
      <c r="AB1294" t="s">
        <v>1003</v>
      </c>
      <c r="AC1294" s="72" t="s">
        <v>101</v>
      </c>
    </row>
    <row r="1295" spans="1:29" ht="15" customHeight="1">
      <c r="A1295" s="38">
        <f t="shared" si="146"/>
        <v>1293</v>
      </c>
      <c r="B1295" s="82" t="s">
        <v>2476</v>
      </c>
      <c r="C1295" s="39" t="str">
        <f>IF($B1295&lt;&gt;"",_xlfn.IFNA(VLOOKUP($B1295,'Node Details'!$B:$U,C$1,0),"Check"),"")</f>
        <v>000004O51-04O510108</v>
      </c>
      <c r="D1295" s="39" t="str">
        <f>IF($B1295&lt;&gt;"",_xlfn.IFNA(VLOOKUP($B1295,'Node Details'!$B:$U,D$1,0),"Check"),"")</f>
        <v>04O</v>
      </c>
      <c r="E1295" s="39" t="str">
        <f>IF($B1295&lt;&gt;"",_xlfn.IFNA(VLOOKUP($B1295,'Node Details'!$B:$U,E$1,0),"Check"),"")</f>
        <v>Airtel</v>
      </c>
      <c r="F1295" s="85">
        <v>45107</v>
      </c>
      <c r="G1295" s="82"/>
      <c r="H1295" s="39" t="s">
        <v>2829</v>
      </c>
      <c r="I1295" s="39">
        <v>1</v>
      </c>
      <c r="J1295" s="38">
        <v>50</v>
      </c>
      <c r="K1295" s="39">
        <f t="shared" si="140"/>
        <v>50</v>
      </c>
      <c r="L1295" s="83">
        <v>45008.717546296299</v>
      </c>
      <c r="M1295" s="82"/>
      <c r="N1295" s="96" t="s">
        <v>577</v>
      </c>
      <c r="O1295" s="94">
        <v>45082</v>
      </c>
      <c r="P1295" s="38">
        <f t="shared" si="141"/>
        <v>50</v>
      </c>
      <c r="Q1295" s="38">
        <f t="shared" si="142"/>
        <v>50</v>
      </c>
      <c r="R1295" s="38"/>
      <c r="S1295" s="25" t="s">
        <v>1143</v>
      </c>
      <c r="T1295" s="100">
        <v>45156</v>
      </c>
      <c r="U1295" s="38">
        <f t="shared" si="143"/>
        <v>50</v>
      </c>
      <c r="V1295" s="38">
        <f t="shared" si="144"/>
        <v>1</v>
      </c>
      <c r="W1295" s="82">
        <f t="shared" si="145"/>
        <v>50</v>
      </c>
      <c r="X1295" s="98" t="s">
        <v>95</v>
      </c>
      <c r="Y1295" s="98" t="s">
        <v>89</v>
      </c>
      <c r="Z1295" s="72"/>
      <c r="AA1295" s="72"/>
      <c r="AB1295" t="s">
        <v>1003</v>
      </c>
      <c r="AC1295" s="72" t="s">
        <v>101</v>
      </c>
    </row>
    <row r="1296" spans="1:29" ht="15" customHeight="1">
      <c r="A1296" s="38">
        <f t="shared" si="146"/>
        <v>1294</v>
      </c>
      <c r="B1296" s="82" t="s">
        <v>2478</v>
      </c>
      <c r="C1296" s="39" t="str">
        <f>IF($B1296&lt;&gt;"",_xlfn.IFNA(VLOOKUP($B1296,'Node Details'!$B:$U,C$1,0),"Check"),"")</f>
        <v>000004O51-04O510108</v>
      </c>
      <c r="D1296" s="39" t="str">
        <f>IF($B1296&lt;&gt;"",_xlfn.IFNA(VLOOKUP($B1296,'Node Details'!$B:$U,D$1,0),"Check"),"")</f>
        <v>04O</v>
      </c>
      <c r="E1296" s="39" t="str">
        <f>IF($B1296&lt;&gt;"",_xlfn.IFNA(VLOOKUP($B1296,'Node Details'!$B:$U,E$1,0),"Check"),"")</f>
        <v>Airtel</v>
      </c>
      <c r="F1296" s="85">
        <v>45107</v>
      </c>
      <c r="G1296" s="82"/>
      <c r="H1296" s="39" t="s">
        <v>2829</v>
      </c>
      <c r="I1296" s="39">
        <v>1</v>
      </c>
      <c r="J1296" s="38">
        <v>50</v>
      </c>
      <c r="K1296" s="39">
        <f t="shared" si="140"/>
        <v>50</v>
      </c>
      <c r="L1296" s="83">
        <v>45008.722361111111</v>
      </c>
      <c r="M1296" s="82"/>
      <c r="N1296" s="96" t="s">
        <v>577</v>
      </c>
      <c r="O1296" s="94">
        <v>45082</v>
      </c>
      <c r="P1296" s="38">
        <f t="shared" si="141"/>
        <v>50</v>
      </c>
      <c r="Q1296" s="38">
        <f t="shared" si="142"/>
        <v>50</v>
      </c>
      <c r="R1296" s="38"/>
      <c r="S1296" s="25" t="s">
        <v>1143</v>
      </c>
      <c r="T1296" s="100">
        <v>45156</v>
      </c>
      <c r="U1296" s="38">
        <f t="shared" si="143"/>
        <v>50</v>
      </c>
      <c r="V1296" s="38">
        <f t="shared" si="144"/>
        <v>1</v>
      </c>
      <c r="W1296" s="82">
        <f t="shared" si="145"/>
        <v>50</v>
      </c>
      <c r="X1296" s="98" t="s">
        <v>95</v>
      </c>
      <c r="Y1296" s="98" t="s">
        <v>89</v>
      </c>
      <c r="Z1296" s="72"/>
      <c r="AA1296" s="72"/>
      <c r="AB1296" t="s">
        <v>1003</v>
      </c>
      <c r="AC1296" s="72" t="s">
        <v>101</v>
      </c>
    </row>
    <row r="1297" spans="1:29" ht="15" customHeight="1">
      <c r="A1297" s="38">
        <f t="shared" si="146"/>
        <v>1295</v>
      </c>
      <c r="B1297" s="82" t="s">
        <v>1163</v>
      </c>
      <c r="C1297" s="39" t="str">
        <f>IF($B1297&lt;&gt;"",_xlfn.IFNA(VLOOKUP($B1297,'Node Details'!$B:$U,C$1,0),"Check"),"")</f>
        <v>000004O51-04O510108</v>
      </c>
      <c r="D1297" s="39" t="str">
        <f>IF($B1297&lt;&gt;"",_xlfn.IFNA(VLOOKUP($B1297,'Node Details'!$B:$U,D$1,0),"Check"),"")</f>
        <v>04O</v>
      </c>
      <c r="E1297" s="39" t="str">
        <f>IF($B1297&lt;&gt;"",_xlfn.IFNA(VLOOKUP($B1297,'Node Details'!$B:$U,E$1,0),"Check"),"")</f>
        <v>Airtel</v>
      </c>
      <c r="F1297" s="85">
        <v>45107</v>
      </c>
      <c r="G1297" s="82"/>
      <c r="H1297" s="39" t="s">
        <v>2829</v>
      </c>
      <c r="I1297" s="39">
        <v>1</v>
      </c>
      <c r="J1297" s="38">
        <v>50</v>
      </c>
      <c r="K1297" s="39">
        <f t="shared" si="140"/>
        <v>50</v>
      </c>
      <c r="L1297" s="83">
        <v>45008.730370370373</v>
      </c>
      <c r="M1297" s="82"/>
      <c r="N1297" s="96" t="s">
        <v>577</v>
      </c>
      <c r="O1297" s="94">
        <v>45082</v>
      </c>
      <c r="P1297" s="38">
        <f t="shared" si="141"/>
        <v>50</v>
      </c>
      <c r="Q1297" s="38">
        <f t="shared" si="142"/>
        <v>50</v>
      </c>
      <c r="R1297" s="38"/>
      <c r="S1297" s="25" t="s">
        <v>1143</v>
      </c>
      <c r="T1297" s="100">
        <v>45156</v>
      </c>
      <c r="U1297" s="38">
        <f t="shared" si="143"/>
        <v>50</v>
      </c>
      <c r="V1297" s="38">
        <f t="shared" si="144"/>
        <v>1</v>
      </c>
      <c r="W1297" s="82">
        <f t="shared" si="145"/>
        <v>50</v>
      </c>
      <c r="X1297" s="98" t="s">
        <v>95</v>
      </c>
      <c r="Y1297" s="98" t="s">
        <v>89</v>
      </c>
      <c r="Z1297" s="72"/>
      <c r="AA1297" s="72"/>
      <c r="AB1297" t="s">
        <v>1003</v>
      </c>
      <c r="AC1297" s="72" t="s">
        <v>101</v>
      </c>
    </row>
    <row r="1298" spans="1:29" ht="15" customHeight="1">
      <c r="A1298" s="38">
        <f t="shared" si="146"/>
        <v>1296</v>
      </c>
      <c r="B1298" s="82" t="s">
        <v>1140</v>
      </c>
      <c r="C1298" s="39" t="str">
        <f>IF($B1298&lt;&gt;"",_xlfn.IFNA(VLOOKUP($B1298,'Node Details'!$B:$U,C$1,0),"Check"),"")</f>
        <v>00000004O-000004O52</v>
      </c>
      <c r="D1298" s="39" t="str">
        <f>IF($B1298&lt;&gt;"",_xlfn.IFNA(VLOOKUP($B1298,'Node Details'!$B:$U,D$1,0),"Check"),"")</f>
        <v>04O</v>
      </c>
      <c r="E1298" s="39" t="str">
        <f>IF($B1298&lt;&gt;"",_xlfn.IFNA(VLOOKUP($B1298,'Node Details'!$B:$U,E$1,0),"Check"),"")</f>
        <v>Airtel</v>
      </c>
      <c r="F1298" s="85">
        <v>45107</v>
      </c>
      <c r="G1298" s="82"/>
      <c r="H1298" s="39" t="s">
        <v>2829</v>
      </c>
      <c r="I1298" s="39">
        <v>1</v>
      </c>
      <c r="J1298" s="38">
        <v>50</v>
      </c>
      <c r="K1298" s="39">
        <f t="shared" si="140"/>
        <v>50</v>
      </c>
      <c r="L1298" s="83">
        <v>44996.518923611111</v>
      </c>
      <c r="M1298" s="82"/>
      <c r="N1298" s="96" t="s">
        <v>577</v>
      </c>
      <c r="O1298" s="94">
        <v>45082</v>
      </c>
      <c r="P1298" s="38">
        <f t="shared" si="141"/>
        <v>50</v>
      </c>
      <c r="Q1298" s="38">
        <f t="shared" si="142"/>
        <v>50</v>
      </c>
      <c r="R1298" s="38"/>
      <c r="S1298" s="25" t="s">
        <v>1143</v>
      </c>
      <c r="T1298" s="100">
        <v>45156</v>
      </c>
      <c r="U1298" s="38">
        <f t="shared" si="143"/>
        <v>50</v>
      </c>
      <c r="V1298" s="38">
        <f t="shared" si="144"/>
        <v>1</v>
      </c>
      <c r="W1298" s="82">
        <f t="shared" si="145"/>
        <v>50</v>
      </c>
      <c r="X1298" s="98" t="s">
        <v>95</v>
      </c>
      <c r="Y1298" s="98" t="s">
        <v>89</v>
      </c>
      <c r="Z1298" s="72"/>
      <c r="AA1298" s="72"/>
      <c r="AB1298" t="s">
        <v>1003</v>
      </c>
      <c r="AC1298" s="72" t="s">
        <v>101</v>
      </c>
    </row>
    <row r="1299" spans="1:29" ht="15" customHeight="1">
      <c r="A1299" s="38">
        <f t="shared" si="146"/>
        <v>1297</v>
      </c>
      <c r="B1299" s="82" t="s">
        <v>2480</v>
      </c>
      <c r="C1299" s="39" t="str">
        <f>IF($B1299&lt;&gt;"",_xlfn.IFNA(VLOOKUP($B1299,'Node Details'!$B:$U,C$1,0),"Check"),"")</f>
        <v>000004O52-04O520106</v>
      </c>
      <c r="D1299" s="39" t="str">
        <f>IF($B1299&lt;&gt;"",_xlfn.IFNA(VLOOKUP($B1299,'Node Details'!$B:$U,D$1,0),"Check"),"")</f>
        <v>04O</v>
      </c>
      <c r="E1299" s="39" t="str">
        <f>IF($B1299&lt;&gt;"",_xlfn.IFNA(VLOOKUP($B1299,'Node Details'!$B:$U,E$1,0),"Check"),"")</f>
        <v>Airtel</v>
      </c>
      <c r="F1299" s="85">
        <v>45107</v>
      </c>
      <c r="G1299" s="82"/>
      <c r="H1299" s="39" t="s">
        <v>2829</v>
      </c>
      <c r="I1299" s="39">
        <v>1</v>
      </c>
      <c r="J1299" s="38">
        <v>50</v>
      </c>
      <c r="K1299" s="39">
        <f t="shared" si="140"/>
        <v>50</v>
      </c>
      <c r="L1299" s="83">
        <v>44996.518923611111</v>
      </c>
      <c r="M1299" s="82"/>
      <c r="N1299" s="96" t="s">
        <v>577</v>
      </c>
      <c r="O1299" s="94">
        <v>45082</v>
      </c>
      <c r="P1299" s="38">
        <f t="shared" si="141"/>
        <v>50</v>
      </c>
      <c r="Q1299" s="38">
        <f t="shared" si="142"/>
        <v>50</v>
      </c>
      <c r="R1299" s="38"/>
      <c r="S1299" s="25" t="s">
        <v>1143</v>
      </c>
      <c r="T1299" s="100">
        <v>45156</v>
      </c>
      <c r="U1299" s="38">
        <f t="shared" si="143"/>
        <v>50</v>
      </c>
      <c r="V1299" s="38">
        <f t="shared" si="144"/>
        <v>1</v>
      </c>
      <c r="W1299" s="82">
        <f t="shared" si="145"/>
        <v>50</v>
      </c>
      <c r="X1299" s="98" t="s">
        <v>95</v>
      </c>
      <c r="Y1299" s="98" t="s">
        <v>89</v>
      </c>
      <c r="Z1299" s="72"/>
      <c r="AA1299" s="72"/>
      <c r="AB1299" t="s">
        <v>1003</v>
      </c>
      <c r="AC1299" s="72" t="s">
        <v>101</v>
      </c>
    </row>
    <row r="1300" spans="1:29" ht="15" customHeight="1">
      <c r="A1300" s="38">
        <f t="shared" si="146"/>
        <v>1298</v>
      </c>
      <c r="B1300" s="82" t="s">
        <v>1976</v>
      </c>
      <c r="C1300" s="39" t="str">
        <f>IF($B1300&lt;&gt;"",_xlfn.IFNA(VLOOKUP($B1300,'Node Details'!$B:$U,C$1,0),"Check"),"")</f>
        <v>000004O52-04O520106</v>
      </c>
      <c r="D1300" s="39" t="str">
        <f>IF($B1300&lt;&gt;"",_xlfn.IFNA(VLOOKUP($B1300,'Node Details'!$B:$U,D$1,0),"Check"),"")</f>
        <v>04O</v>
      </c>
      <c r="E1300" s="39" t="str">
        <f>IF($B1300&lt;&gt;"",_xlfn.IFNA(VLOOKUP($B1300,'Node Details'!$B:$U,E$1,0),"Check"),"")</f>
        <v>Airtel</v>
      </c>
      <c r="F1300" s="85">
        <v>45107</v>
      </c>
      <c r="G1300" s="82"/>
      <c r="H1300" s="39" t="s">
        <v>2829</v>
      </c>
      <c r="I1300" s="39">
        <v>1</v>
      </c>
      <c r="J1300" s="38">
        <v>50</v>
      </c>
      <c r="K1300" s="39">
        <f t="shared" si="140"/>
        <v>50</v>
      </c>
      <c r="L1300" s="83">
        <v>44996.506944444453</v>
      </c>
      <c r="M1300" s="82"/>
      <c r="N1300" s="96" t="s">
        <v>577</v>
      </c>
      <c r="O1300" s="94">
        <v>45082</v>
      </c>
      <c r="P1300" s="38">
        <f t="shared" si="141"/>
        <v>50</v>
      </c>
      <c r="Q1300" s="38">
        <f t="shared" si="142"/>
        <v>50</v>
      </c>
      <c r="R1300" s="38"/>
      <c r="S1300" s="25" t="s">
        <v>1143</v>
      </c>
      <c r="T1300" s="100">
        <v>45156</v>
      </c>
      <c r="U1300" s="38">
        <f t="shared" si="143"/>
        <v>50</v>
      </c>
      <c r="V1300" s="38">
        <f t="shared" si="144"/>
        <v>1</v>
      </c>
      <c r="W1300" s="82">
        <f t="shared" si="145"/>
        <v>50</v>
      </c>
      <c r="X1300" s="98" t="s">
        <v>95</v>
      </c>
      <c r="Y1300" s="98" t="s">
        <v>89</v>
      </c>
      <c r="Z1300" s="72"/>
      <c r="AA1300" s="72"/>
      <c r="AB1300" t="s">
        <v>1003</v>
      </c>
      <c r="AC1300" s="72" t="s">
        <v>101</v>
      </c>
    </row>
    <row r="1301" spans="1:29" ht="15" customHeight="1">
      <c r="A1301" s="38">
        <f t="shared" si="146"/>
        <v>1299</v>
      </c>
      <c r="B1301" s="82" t="s">
        <v>2481</v>
      </c>
      <c r="C1301" s="39" t="str">
        <f>IF($B1301&lt;&gt;"",_xlfn.IFNA(VLOOKUP($B1301,'Node Details'!$B:$U,C$1,0),"Check"),"")</f>
        <v>000004O52-04O520106</v>
      </c>
      <c r="D1301" s="39" t="str">
        <f>IF($B1301&lt;&gt;"",_xlfn.IFNA(VLOOKUP($B1301,'Node Details'!$B:$U,D$1,0),"Check"),"")</f>
        <v>04O</v>
      </c>
      <c r="E1301" s="39" t="str">
        <f>IF($B1301&lt;&gt;"",_xlfn.IFNA(VLOOKUP($B1301,'Node Details'!$B:$U,E$1,0),"Check"),"")</f>
        <v>Airtel</v>
      </c>
      <c r="F1301" s="85">
        <v>45107</v>
      </c>
      <c r="G1301" s="82"/>
      <c r="H1301" s="39" t="s">
        <v>2829</v>
      </c>
      <c r="I1301" s="39">
        <v>1</v>
      </c>
      <c r="J1301" s="38">
        <v>50</v>
      </c>
      <c r="K1301" s="39">
        <f t="shared" si="140"/>
        <v>50</v>
      </c>
      <c r="L1301" s="83">
        <v>44996.494687500002</v>
      </c>
      <c r="M1301" s="82"/>
      <c r="N1301" s="96" t="s">
        <v>577</v>
      </c>
      <c r="O1301" s="94">
        <v>45082</v>
      </c>
      <c r="P1301" s="38">
        <f t="shared" si="141"/>
        <v>50</v>
      </c>
      <c r="Q1301" s="38">
        <f t="shared" si="142"/>
        <v>50</v>
      </c>
      <c r="R1301" s="38"/>
      <c r="S1301" s="25" t="s">
        <v>1143</v>
      </c>
      <c r="T1301" s="100">
        <v>45156</v>
      </c>
      <c r="U1301" s="38">
        <f t="shared" si="143"/>
        <v>50</v>
      </c>
      <c r="V1301" s="38">
        <f t="shared" si="144"/>
        <v>1</v>
      </c>
      <c r="W1301" s="82">
        <f t="shared" si="145"/>
        <v>50</v>
      </c>
      <c r="X1301" s="98" t="s">
        <v>95</v>
      </c>
      <c r="Y1301" s="98" t="s">
        <v>89</v>
      </c>
      <c r="Z1301" s="72"/>
      <c r="AA1301" s="72"/>
      <c r="AB1301" t="s">
        <v>1003</v>
      </c>
      <c r="AC1301" s="72" t="s">
        <v>101</v>
      </c>
    </row>
    <row r="1302" spans="1:29" ht="15" customHeight="1">
      <c r="A1302" s="38">
        <f t="shared" si="146"/>
        <v>1300</v>
      </c>
      <c r="B1302" s="82" t="s">
        <v>1446</v>
      </c>
      <c r="C1302" s="39" t="str">
        <f>IF($B1302&lt;&gt;"",_xlfn.IFNA(VLOOKUP($B1302,'Node Details'!$B:$U,C$1,0),"Check"),"")</f>
        <v>000004O52-04O520106</v>
      </c>
      <c r="D1302" s="39" t="str">
        <f>IF($B1302&lt;&gt;"",_xlfn.IFNA(VLOOKUP($B1302,'Node Details'!$B:$U,D$1,0),"Check"),"")</f>
        <v>04O</v>
      </c>
      <c r="E1302" s="39" t="str">
        <f>IF($B1302&lt;&gt;"",_xlfn.IFNA(VLOOKUP($B1302,'Node Details'!$B:$U,E$1,0),"Check"),"")</f>
        <v>Airtel</v>
      </c>
      <c r="F1302" s="85">
        <v>45107</v>
      </c>
      <c r="G1302" s="82"/>
      <c r="H1302" s="39" t="s">
        <v>2829</v>
      </c>
      <c r="I1302" s="39">
        <v>1</v>
      </c>
      <c r="J1302" s="38">
        <v>50</v>
      </c>
      <c r="K1302" s="39">
        <f t="shared" si="140"/>
        <v>50</v>
      </c>
      <c r="L1302" s="83">
        <v>45013.563275462962</v>
      </c>
      <c r="M1302" s="82"/>
      <c r="N1302" s="96" t="s">
        <v>577</v>
      </c>
      <c r="O1302" s="94">
        <v>45082</v>
      </c>
      <c r="P1302" s="38">
        <f t="shared" si="141"/>
        <v>50</v>
      </c>
      <c r="Q1302" s="38">
        <f t="shared" si="142"/>
        <v>50</v>
      </c>
      <c r="R1302" s="38"/>
      <c r="S1302" s="25" t="s">
        <v>1143</v>
      </c>
      <c r="T1302" s="100">
        <v>45156</v>
      </c>
      <c r="U1302" s="38">
        <f t="shared" si="143"/>
        <v>50</v>
      </c>
      <c r="V1302" s="38">
        <f t="shared" si="144"/>
        <v>1</v>
      </c>
      <c r="W1302" s="82">
        <f t="shared" si="145"/>
        <v>50</v>
      </c>
      <c r="X1302" s="98" t="s">
        <v>95</v>
      </c>
      <c r="Y1302" s="98" t="s">
        <v>89</v>
      </c>
      <c r="Z1302" s="72"/>
      <c r="AA1302" s="72"/>
      <c r="AB1302" t="s">
        <v>1003</v>
      </c>
      <c r="AC1302" s="72" t="s">
        <v>101</v>
      </c>
    </row>
    <row r="1303" spans="1:29" ht="15" customHeight="1">
      <c r="A1303" s="38">
        <f t="shared" si="146"/>
        <v>1301</v>
      </c>
      <c r="B1303" s="82" t="s">
        <v>2483</v>
      </c>
      <c r="C1303" s="39" t="str">
        <f>IF($B1303&lt;&gt;"",_xlfn.IFNA(VLOOKUP($B1303,'Node Details'!$B:$U,C$1,0),"Check"),"")</f>
        <v>000004O52-04O520106</v>
      </c>
      <c r="D1303" s="39" t="str">
        <f>IF($B1303&lt;&gt;"",_xlfn.IFNA(VLOOKUP($B1303,'Node Details'!$B:$U,D$1,0),"Check"),"")</f>
        <v>04O</v>
      </c>
      <c r="E1303" s="39" t="str">
        <f>IF($B1303&lt;&gt;"",_xlfn.IFNA(VLOOKUP($B1303,'Node Details'!$B:$U,E$1,0),"Check"),"")</f>
        <v>Airtel</v>
      </c>
      <c r="F1303" s="85">
        <v>45107</v>
      </c>
      <c r="G1303" s="82"/>
      <c r="H1303" s="39" t="s">
        <v>2829</v>
      </c>
      <c r="I1303" s="39">
        <v>1</v>
      </c>
      <c r="J1303" s="38">
        <v>50</v>
      </c>
      <c r="K1303" s="39">
        <f t="shared" si="140"/>
        <v>50</v>
      </c>
      <c r="L1303" s="83">
        <v>45013.642407407409</v>
      </c>
      <c r="M1303" s="82"/>
      <c r="N1303" s="96" t="s">
        <v>577</v>
      </c>
      <c r="O1303" s="94">
        <v>45082</v>
      </c>
      <c r="P1303" s="38">
        <f t="shared" si="141"/>
        <v>50</v>
      </c>
      <c r="Q1303" s="38">
        <f t="shared" si="142"/>
        <v>50</v>
      </c>
      <c r="R1303" s="38"/>
      <c r="S1303" s="25" t="s">
        <v>1143</v>
      </c>
      <c r="T1303" s="100">
        <v>45156</v>
      </c>
      <c r="U1303" s="38">
        <f t="shared" si="143"/>
        <v>50</v>
      </c>
      <c r="V1303" s="38">
        <f t="shared" si="144"/>
        <v>1</v>
      </c>
      <c r="W1303" s="82">
        <f t="shared" si="145"/>
        <v>50</v>
      </c>
      <c r="X1303" s="98" t="s">
        <v>95</v>
      </c>
      <c r="Y1303" s="98" t="s">
        <v>89</v>
      </c>
      <c r="Z1303" s="72"/>
      <c r="AA1303" s="72"/>
      <c r="AB1303" t="s">
        <v>1003</v>
      </c>
      <c r="AC1303" s="72" t="s">
        <v>101</v>
      </c>
    </row>
    <row r="1304" spans="1:29" ht="15" customHeight="1">
      <c r="A1304" s="38">
        <f t="shared" si="146"/>
        <v>1302</v>
      </c>
      <c r="B1304" s="82" t="s">
        <v>1166</v>
      </c>
      <c r="C1304" s="39" t="str">
        <f>IF($B1304&lt;&gt;"",_xlfn.IFNA(VLOOKUP($B1304,'Node Details'!$B:$U,C$1,0),"Check"),"")</f>
        <v>000004O52-04O520106</v>
      </c>
      <c r="D1304" s="39" t="str">
        <f>IF($B1304&lt;&gt;"",_xlfn.IFNA(VLOOKUP($B1304,'Node Details'!$B:$U,D$1,0),"Check"),"")</f>
        <v>04O</v>
      </c>
      <c r="E1304" s="39" t="str">
        <f>IF($B1304&lt;&gt;"",_xlfn.IFNA(VLOOKUP($B1304,'Node Details'!$B:$U,E$1,0),"Check"),"")</f>
        <v>Airtel</v>
      </c>
      <c r="F1304" s="85">
        <v>45107</v>
      </c>
      <c r="G1304" s="82"/>
      <c r="H1304" s="39" t="s">
        <v>2829</v>
      </c>
      <c r="I1304" s="39">
        <v>1</v>
      </c>
      <c r="J1304" s="38">
        <v>50</v>
      </c>
      <c r="K1304" s="39">
        <f t="shared" si="140"/>
        <v>50</v>
      </c>
      <c r="L1304" s="83">
        <v>45041.541828703703</v>
      </c>
      <c r="M1304" s="82"/>
      <c r="N1304" s="96" t="s">
        <v>577</v>
      </c>
      <c r="O1304" s="94">
        <v>45082</v>
      </c>
      <c r="P1304" s="38">
        <f t="shared" si="141"/>
        <v>50</v>
      </c>
      <c r="Q1304" s="38">
        <f t="shared" si="142"/>
        <v>50</v>
      </c>
      <c r="R1304" s="38"/>
      <c r="S1304" s="25" t="s">
        <v>1143</v>
      </c>
      <c r="T1304" s="100">
        <v>45156</v>
      </c>
      <c r="U1304" s="38">
        <f t="shared" si="143"/>
        <v>50</v>
      </c>
      <c r="V1304" s="38">
        <f t="shared" si="144"/>
        <v>1</v>
      </c>
      <c r="W1304" s="82">
        <f t="shared" si="145"/>
        <v>50</v>
      </c>
      <c r="X1304" s="98" t="s">
        <v>95</v>
      </c>
      <c r="Y1304" s="98" t="s">
        <v>89</v>
      </c>
      <c r="Z1304" s="72"/>
      <c r="AA1304" s="72"/>
      <c r="AB1304" t="s">
        <v>1003</v>
      </c>
      <c r="AC1304" s="72" t="s">
        <v>101</v>
      </c>
    </row>
    <row r="1305" spans="1:29" ht="15" customHeight="1">
      <c r="A1305" s="38">
        <f t="shared" si="146"/>
        <v>1303</v>
      </c>
      <c r="B1305" s="82" t="s">
        <v>1169</v>
      </c>
      <c r="C1305" s="39" t="str">
        <f>IF($B1305&lt;&gt;"",_xlfn.IFNA(VLOOKUP($B1305,'Node Details'!$B:$U,C$1,0),"Check"),"")</f>
        <v>000004O51-000004O55</v>
      </c>
      <c r="D1305" s="39" t="str">
        <f>IF($B1305&lt;&gt;"",_xlfn.IFNA(VLOOKUP($B1305,'Node Details'!$B:$U,D$1,0),"Check"),"")</f>
        <v>04O</v>
      </c>
      <c r="E1305" s="39" t="str">
        <f>IF($B1305&lt;&gt;"",_xlfn.IFNA(VLOOKUP($B1305,'Node Details'!$B:$U,E$1,0),"Check"),"")</f>
        <v>Airtel</v>
      </c>
      <c r="F1305" s="85">
        <v>45107</v>
      </c>
      <c r="G1305" s="82"/>
      <c r="H1305" s="39" t="s">
        <v>2829</v>
      </c>
      <c r="I1305" s="39">
        <v>1</v>
      </c>
      <c r="J1305" s="38">
        <v>50</v>
      </c>
      <c r="K1305" s="39">
        <f t="shared" si="140"/>
        <v>50</v>
      </c>
      <c r="L1305" s="83">
        <v>45000.851736111108</v>
      </c>
      <c r="M1305" s="82"/>
      <c r="N1305" s="96" t="s">
        <v>577</v>
      </c>
      <c r="O1305" s="94">
        <v>45082</v>
      </c>
      <c r="P1305" s="38">
        <f t="shared" si="141"/>
        <v>50</v>
      </c>
      <c r="Q1305" s="38">
        <f t="shared" si="142"/>
        <v>50</v>
      </c>
      <c r="R1305" s="38"/>
      <c r="S1305" s="25" t="s">
        <v>1143</v>
      </c>
      <c r="T1305" s="100">
        <v>45156</v>
      </c>
      <c r="U1305" s="38">
        <f t="shared" si="143"/>
        <v>50</v>
      </c>
      <c r="V1305" s="38">
        <f t="shared" si="144"/>
        <v>1</v>
      </c>
      <c r="W1305" s="82">
        <f t="shared" si="145"/>
        <v>50</v>
      </c>
      <c r="X1305" s="98" t="s">
        <v>95</v>
      </c>
      <c r="Y1305" s="98" t="s">
        <v>89</v>
      </c>
      <c r="Z1305" s="72"/>
      <c r="AA1305" s="72"/>
      <c r="AB1305" t="s">
        <v>1003</v>
      </c>
      <c r="AC1305" s="72" t="s">
        <v>101</v>
      </c>
    </row>
    <row r="1306" spans="1:29" ht="15" customHeight="1">
      <c r="A1306" s="38">
        <f t="shared" si="146"/>
        <v>1304</v>
      </c>
      <c r="B1306" s="82" t="s">
        <v>2485</v>
      </c>
      <c r="C1306" s="39" t="str">
        <f>IF($B1306&lt;&gt;"",_xlfn.IFNA(VLOOKUP($B1306,'Node Details'!$B:$U,C$1,0),"Check"),"")</f>
        <v>000004O53-04O530108</v>
      </c>
      <c r="D1306" s="39" t="str">
        <f>IF($B1306&lt;&gt;"",_xlfn.IFNA(VLOOKUP($B1306,'Node Details'!$B:$U,D$1,0),"Check"),"")</f>
        <v>04O</v>
      </c>
      <c r="E1306" s="39" t="str">
        <f>IF($B1306&lt;&gt;"",_xlfn.IFNA(VLOOKUP($B1306,'Node Details'!$B:$U,E$1,0),"Check"),"")</f>
        <v>Airtel</v>
      </c>
      <c r="F1306" s="85">
        <v>45107</v>
      </c>
      <c r="G1306" s="82"/>
      <c r="H1306" s="39" t="s">
        <v>2829</v>
      </c>
      <c r="I1306" s="39">
        <v>1</v>
      </c>
      <c r="J1306" s="38">
        <v>50</v>
      </c>
      <c r="K1306" s="39">
        <f t="shared" si="140"/>
        <v>50</v>
      </c>
      <c r="L1306" s="83">
        <v>45000.851736111108</v>
      </c>
      <c r="M1306" s="82"/>
      <c r="N1306" s="96" t="s">
        <v>577</v>
      </c>
      <c r="O1306" s="94">
        <v>45082</v>
      </c>
      <c r="P1306" s="38">
        <f t="shared" si="141"/>
        <v>50</v>
      </c>
      <c r="Q1306" s="38">
        <f t="shared" si="142"/>
        <v>50</v>
      </c>
      <c r="R1306" s="38"/>
      <c r="S1306" s="25" t="s">
        <v>1143</v>
      </c>
      <c r="T1306" s="100">
        <v>45156</v>
      </c>
      <c r="U1306" s="38">
        <f t="shared" si="143"/>
        <v>50</v>
      </c>
      <c r="V1306" s="38">
        <f t="shared" si="144"/>
        <v>1</v>
      </c>
      <c r="W1306" s="82">
        <f t="shared" si="145"/>
        <v>50</v>
      </c>
      <c r="X1306" s="98" t="s">
        <v>95</v>
      </c>
      <c r="Y1306" s="98" t="s">
        <v>89</v>
      </c>
      <c r="Z1306" s="72"/>
      <c r="AA1306" s="72"/>
      <c r="AB1306" t="s">
        <v>1003</v>
      </c>
      <c r="AC1306" s="72" t="s">
        <v>101</v>
      </c>
    </row>
    <row r="1307" spans="1:29" ht="15" customHeight="1">
      <c r="A1307" s="38">
        <f t="shared" si="146"/>
        <v>1305</v>
      </c>
      <c r="B1307" s="82" t="s">
        <v>1455</v>
      </c>
      <c r="C1307" s="39" t="str">
        <f>IF($B1307&lt;&gt;"",_xlfn.IFNA(VLOOKUP($B1307,'Node Details'!$B:$U,C$1,0),"Check"),"")</f>
        <v>000004O53-04O530108</v>
      </c>
      <c r="D1307" s="39" t="str">
        <f>IF($B1307&lt;&gt;"",_xlfn.IFNA(VLOOKUP($B1307,'Node Details'!$B:$U,D$1,0),"Check"),"")</f>
        <v>04O</v>
      </c>
      <c r="E1307" s="39" t="str">
        <f>IF($B1307&lt;&gt;"",_xlfn.IFNA(VLOOKUP($B1307,'Node Details'!$B:$U,E$1,0),"Check"),"")</f>
        <v>Airtel</v>
      </c>
      <c r="F1307" s="85">
        <v>45107</v>
      </c>
      <c r="G1307" s="82"/>
      <c r="H1307" s="39" t="s">
        <v>2829</v>
      </c>
      <c r="I1307" s="39">
        <v>1</v>
      </c>
      <c r="J1307" s="38">
        <v>50</v>
      </c>
      <c r="K1307" s="39">
        <f t="shared" si="140"/>
        <v>50</v>
      </c>
      <c r="L1307" s="83">
        <v>45002.477118055547</v>
      </c>
      <c r="M1307" s="82"/>
      <c r="N1307" s="96" t="s">
        <v>577</v>
      </c>
      <c r="O1307" s="94">
        <v>45082</v>
      </c>
      <c r="P1307" s="38">
        <f t="shared" si="141"/>
        <v>50</v>
      </c>
      <c r="Q1307" s="38">
        <f t="shared" si="142"/>
        <v>50</v>
      </c>
      <c r="R1307" s="38"/>
      <c r="S1307" s="25" t="s">
        <v>1143</v>
      </c>
      <c r="T1307" s="100">
        <v>45156</v>
      </c>
      <c r="U1307" s="38">
        <f t="shared" si="143"/>
        <v>50</v>
      </c>
      <c r="V1307" s="38">
        <f t="shared" si="144"/>
        <v>1</v>
      </c>
      <c r="W1307" s="82">
        <f t="shared" si="145"/>
        <v>50</v>
      </c>
      <c r="X1307" s="98" t="s">
        <v>95</v>
      </c>
      <c r="Y1307" s="98" t="s">
        <v>89</v>
      </c>
      <c r="Z1307" s="72"/>
      <c r="AA1307" s="72"/>
      <c r="AB1307" t="s">
        <v>1003</v>
      </c>
      <c r="AC1307" s="72" t="s">
        <v>101</v>
      </c>
    </row>
    <row r="1308" spans="1:29" ht="15" customHeight="1">
      <c r="A1308" s="38">
        <f t="shared" si="146"/>
        <v>1306</v>
      </c>
      <c r="B1308" s="82" t="s">
        <v>2486</v>
      </c>
      <c r="C1308" s="39" t="str">
        <f>IF($B1308&lt;&gt;"",_xlfn.IFNA(VLOOKUP($B1308,'Node Details'!$B:$U,C$1,0),"Check"),"")</f>
        <v>000004O53-04O530108</v>
      </c>
      <c r="D1308" s="39" t="str">
        <f>IF($B1308&lt;&gt;"",_xlfn.IFNA(VLOOKUP($B1308,'Node Details'!$B:$U,D$1,0),"Check"),"")</f>
        <v>04O</v>
      </c>
      <c r="E1308" s="39" t="str">
        <f>IF($B1308&lt;&gt;"",_xlfn.IFNA(VLOOKUP($B1308,'Node Details'!$B:$U,E$1,0),"Check"),"")</f>
        <v>Airtel</v>
      </c>
      <c r="F1308" s="85">
        <v>45107</v>
      </c>
      <c r="G1308" s="82"/>
      <c r="H1308" s="39" t="s">
        <v>2829</v>
      </c>
      <c r="I1308" s="39">
        <v>1</v>
      </c>
      <c r="J1308" s="38">
        <v>50</v>
      </c>
      <c r="K1308" s="39">
        <f t="shared" si="140"/>
        <v>50</v>
      </c>
      <c r="L1308" s="83">
        <v>45013.73814814815</v>
      </c>
      <c r="M1308" s="82"/>
      <c r="N1308" s="96" t="s">
        <v>577</v>
      </c>
      <c r="O1308" s="94">
        <v>45082</v>
      </c>
      <c r="P1308" s="38">
        <f t="shared" si="141"/>
        <v>50</v>
      </c>
      <c r="Q1308" s="38">
        <f t="shared" si="142"/>
        <v>50</v>
      </c>
      <c r="R1308" s="38"/>
      <c r="S1308" s="25" t="s">
        <v>1143</v>
      </c>
      <c r="T1308" s="100">
        <v>45156</v>
      </c>
      <c r="U1308" s="38">
        <f t="shared" si="143"/>
        <v>50</v>
      </c>
      <c r="V1308" s="38">
        <f t="shared" si="144"/>
        <v>1</v>
      </c>
      <c r="W1308" s="82">
        <f t="shared" si="145"/>
        <v>50</v>
      </c>
      <c r="X1308" s="98" t="s">
        <v>95</v>
      </c>
      <c r="Y1308" s="98" t="s">
        <v>89</v>
      </c>
      <c r="Z1308" s="72"/>
      <c r="AA1308" s="72"/>
      <c r="AB1308" t="s">
        <v>1003</v>
      </c>
      <c r="AC1308" s="72" t="s">
        <v>101</v>
      </c>
    </row>
    <row r="1309" spans="1:29" ht="15" customHeight="1">
      <c r="A1309" s="38">
        <f t="shared" si="146"/>
        <v>1307</v>
      </c>
      <c r="B1309" s="82" t="s">
        <v>1171</v>
      </c>
      <c r="C1309" s="39" t="str">
        <f>IF($B1309&lt;&gt;"",_xlfn.IFNA(VLOOKUP($B1309,'Node Details'!$B:$U,C$1,0),"Check"),"")</f>
        <v>000004O53-04O530104</v>
      </c>
      <c r="D1309" s="39" t="str">
        <f>IF($B1309&lt;&gt;"",_xlfn.IFNA(VLOOKUP($B1309,'Node Details'!$B:$U,D$1,0),"Check"),"")</f>
        <v>04O</v>
      </c>
      <c r="E1309" s="39" t="str">
        <f>IF($B1309&lt;&gt;"",_xlfn.IFNA(VLOOKUP($B1309,'Node Details'!$B:$U,E$1,0),"Check"),"")</f>
        <v>Airtel</v>
      </c>
      <c r="F1309" s="85">
        <v>45107</v>
      </c>
      <c r="G1309" s="82"/>
      <c r="H1309" s="39" t="s">
        <v>2829</v>
      </c>
      <c r="I1309" s="39">
        <v>1</v>
      </c>
      <c r="J1309" s="38">
        <v>50</v>
      </c>
      <c r="K1309" s="39">
        <f t="shared" si="140"/>
        <v>50</v>
      </c>
      <c r="L1309" s="83">
        <v>45037</v>
      </c>
      <c r="M1309" s="82"/>
      <c r="N1309" s="96" t="s">
        <v>577</v>
      </c>
      <c r="O1309" s="94">
        <v>45082</v>
      </c>
      <c r="P1309" s="38">
        <f t="shared" si="141"/>
        <v>50</v>
      </c>
      <c r="Q1309" s="38">
        <f t="shared" si="142"/>
        <v>50</v>
      </c>
      <c r="R1309" s="38"/>
      <c r="S1309" s="25" t="s">
        <v>1143</v>
      </c>
      <c r="T1309" s="100">
        <v>45156</v>
      </c>
      <c r="U1309" s="38">
        <f t="shared" si="143"/>
        <v>50</v>
      </c>
      <c r="V1309" s="38">
        <f t="shared" si="144"/>
        <v>1</v>
      </c>
      <c r="W1309" s="82">
        <f t="shared" si="145"/>
        <v>50</v>
      </c>
      <c r="X1309" s="98" t="s">
        <v>95</v>
      </c>
      <c r="Y1309" s="98" t="s">
        <v>89</v>
      </c>
      <c r="Z1309" s="72"/>
      <c r="AA1309" s="72"/>
      <c r="AB1309" t="s">
        <v>1003</v>
      </c>
      <c r="AC1309" s="72" t="s">
        <v>101</v>
      </c>
    </row>
    <row r="1310" spans="1:29" ht="15" customHeight="1">
      <c r="A1310" s="38">
        <f t="shared" si="146"/>
        <v>1308</v>
      </c>
      <c r="B1310" s="82" t="s">
        <v>1178</v>
      </c>
      <c r="C1310" s="39" t="str">
        <f>IF($B1310&lt;&gt;"",_xlfn.IFNA(VLOOKUP($B1310,'Node Details'!$B:$U,C$1,0),"Check"),"")</f>
        <v>000004O51-000004O55</v>
      </c>
      <c r="D1310" s="39" t="str">
        <f>IF($B1310&lt;&gt;"",_xlfn.IFNA(VLOOKUP($B1310,'Node Details'!$B:$U,D$1,0),"Check"),"")</f>
        <v>04O</v>
      </c>
      <c r="E1310" s="39" t="str">
        <f>IF($B1310&lt;&gt;"",_xlfn.IFNA(VLOOKUP($B1310,'Node Details'!$B:$U,E$1,0),"Check"),"")</f>
        <v>Airtel</v>
      </c>
      <c r="F1310" s="85">
        <v>45107</v>
      </c>
      <c r="G1310" s="82"/>
      <c r="H1310" s="39" t="s">
        <v>2829</v>
      </c>
      <c r="I1310" s="39">
        <v>1</v>
      </c>
      <c r="J1310" s="38">
        <v>50</v>
      </c>
      <c r="K1310" s="39">
        <f t="shared" si="140"/>
        <v>50</v>
      </c>
      <c r="L1310" s="83">
        <v>44996.591365740736</v>
      </c>
      <c r="M1310" s="82"/>
      <c r="N1310" s="96" t="s">
        <v>577</v>
      </c>
      <c r="O1310" s="94">
        <v>45082</v>
      </c>
      <c r="P1310" s="38">
        <f t="shared" si="141"/>
        <v>50</v>
      </c>
      <c r="Q1310" s="38">
        <f t="shared" si="142"/>
        <v>50</v>
      </c>
      <c r="R1310" s="38"/>
      <c r="S1310" s="25" t="s">
        <v>1143</v>
      </c>
      <c r="T1310" s="100">
        <v>45156</v>
      </c>
      <c r="U1310" s="38">
        <f t="shared" si="143"/>
        <v>50</v>
      </c>
      <c r="V1310" s="38">
        <f t="shared" si="144"/>
        <v>1</v>
      </c>
      <c r="W1310" s="82">
        <f t="shared" si="145"/>
        <v>50</v>
      </c>
      <c r="X1310" s="98" t="s">
        <v>95</v>
      </c>
      <c r="Y1310" s="98" t="s">
        <v>89</v>
      </c>
      <c r="Z1310" s="72"/>
      <c r="AA1310" s="72"/>
      <c r="AB1310" t="s">
        <v>1003</v>
      </c>
      <c r="AC1310" s="72" t="s">
        <v>101</v>
      </c>
    </row>
    <row r="1311" spans="1:29" ht="15" customHeight="1">
      <c r="A1311" s="38">
        <f t="shared" si="146"/>
        <v>1309</v>
      </c>
      <c r="B1311" s="82" t="s">
        <v>2488</v>
      </c>
      <c r="C1311" s="39" t="str">
        <f>IF($B1311&lt;&gt;"",_xlfn.IFNA(VLOOKUP($B1311,'Node Details'!$B:$U,C$1,0),"Check"),"")</f>
        <v>000004O54-04O540105</v>
      </c>
      <c r="D1311" s="39" t="str">
        <f>IF($B1311&lt;&gt;"",_xlfn.IFNA(VLOOKUP($B1311,'Node Details'!$B:$U,D$1,0),"Check"),"")</f>
        <v>04O</v>
      </c>
      <c r="E1311" s="39" t="str">
        <f>IF($B1311&lt;&gt;"",_xlfn.IFNA(VLOOKUP($B1311,'Node Details'!$B:$U,E$1,0),"Check"),"")</f>
        <v>Airtel</v>
      </c>
      <c r="F1311" s="85">
        <v>45107</v>
      </c>
      <c r="G1311" s="82"/>
      <c r="H1311" s="39" t="s">
        <v>2829</v>
      </c>
      <c r="I1311" s="39">
        <v>1</v>
      </c>
      <c r="J1311" s="38">
        <v>50</v>
      </c>
      <c r="K1311" s="39">
        <f t="shared" si="140"/>
        <v>50</v>
      </c>
      <c r="L1311" s="83">
        <v>44996.591365740736</v>
      </c>
      <c r="M1311" s="82"/>
      <c r="N1311" s="96" t="s">
        <v>577</v>
      </c>
      <c r="O1311" s="94">
        <v>45082</v>
      </c>
      <c r="P1311" s="38">
        <f t="shared" si="141"/>
        <v>50</v>
      </c>
      <c r="Q1311" s="38">
        <f t="shared" si="142"/>
        <v>50</v>
      </c>
      <c r="R1311" s="38"/>
      <c r="S1311" s="25" t="s">
        <v>1143</v>
      </c>
      <c r="T1311" s="100">
        <v>45156</v>
      </c>
      <c r="U1311" s="38">
        <f t="shared" si="143"/>
        <v>50</v>
      </c>
      <c r="V1311" s="38">
        <f t="shared" si="144"/>
        <v>1</v>
      </c>
      <c r="W1311" s="82">
        <f t="shared" si="145"/>
        <v>50</v>
      </c>
      <c r="X1311" s="98" t="s">
        <v>95</v>
      </c>
      <c r="Y1311" s="98" t="s">
        <v>89</v>
      </c>
      <c r="Z1311" s="72"/>
      <c r="AA1311" s="72"/>
      <c r="AB1311" t="s">
        <v>1003</v>
      </c>
      <c r="AC1311" s="72" t="s">
        <v>101</v>
      </c>
    </row>
    <row r="1312" spans="1:29" ht="15" customHeight="1">
      <c r="A1312" s="38">
        <f t="shared" si="146"/>
        <v>1310</v>
      </c>
      <c r="B1312" s="82" t="s">
        <v>2489</v>
      </c>
      <c r="C1312" s="39" t="str">
        <f>IF($B1312&lt;&gt;"",_xlfn.IFNA(VLOOKUP($B1312,'Node Details'!$B:$U,C$1,0),"Check"),"")</f>
        <v>000004O54-04O540105</v>
      </c>
      <c r="D1312" s="39" t="str">
        <f>IF($B1312&lt;&gt;"",_xlfn.IFNA(VLOOKUP($B1312,'Node Details'!$B:$U,D$1,0),"Check"),"")</f>
        <v>04O</v>
      </c>
      <c r="E1312" s="39" t="str">
        <f>IF($B1312&lt;&gt;"",_xlfn.IFNA(VLOOKUP($B1312,'Node Details'!$B:$U,E$1,0),"Check"),"")</f>
        <v>Airtel</v>
      </c>
      <c r="F1312" s="85">
        <v>45107</v>
      </c>
      <c r="G1312" s="82"/>
      <c r="H1312" s="39" t="s">
        <v>2829</v>
      </c>
      <c r="I1312" s="39">
        <v>1</v>
      </c>
      <c r="J1312" s="38">
        <v>50</v>
      </c>
      <c r="K1312" s="39">
        <f t="shared" si="140"/>
        <v>50</v>
      </c>
      <c r="L1312" s="83">
        <v>44996.610706018517</v>
      </c>
      <c r="M1312" s="82"/>
      <c r="N1312" s="96" t="s">
        <v>577</v>
      </c>
      <c r="O1312" s="94">
        <v>45082</v>
      </c>
      <c r="P1312" s="38">
        <f t="shared" si="141"/>
        <v>50</v>
      </c>
      <c r="Q1312" s="38">
        <f t="shared" si="142"/>
        <v>50</v>
      </c>
      <c r="R1312" s="38"/>
      <c r="S1312" s="25" t="s">
        <v>1143</v>
      </c>
      <c r="T1312" s="100">
        <v>45156</v>
      </c>
      <c r="U1312" s="38">
        <f t="shared" si="143"/>
        <v>50</v>
      </c>
      <c r="V1312" s="38">
        <f t="shared" si="144"/>
        <v>1</v>
      </c>
      <c r="W1312" s="82">
        <f t="shared" si="145"/>
        <v>50</v>
      </c>
      <c r="X1312" s="98" t="s">
        <v>95</v>
      </c>
      <c r="Y1312" s="98" t="s">
        <v>89</v>
      </c>
      <c r="Z1312" s="72"/>
      <c r="AA1312" s="72"/>
      <c r="AB1312" t="s">
        <v>1003</v>
      </c>
      <c r="AC1312" s="72" t="s">
        <v>101</v>
      </c>
    </row>
    <row r="1313" spans="1:29" ht="15" customHeight="1">
      <c r="A1313" s="38">
        <f t="shared" si="146"/>
        <v>1311</v>
      </c>
      <c r="B1313" s="82" t="s">
        <v>1183</v>
      </c>
      <c r="C1313" s="39" t="str">
        <f>IF($B1313&lt;&gt;"",_xlfn.IFNA(VLOOKUP($B1313,'Node Details'!$B:$U,C$1,0),"Check"),"")</f>
        <v>000004O54-04O540105</v>
      </c>
      <c r="D1313" s="39" t="str">
        <f>IF($B1313&lt;&gt;"",_xlfn.IFNA(VLOOKUP($B1313,'Node Details'!$B:$U,D$1,0),"Check"),"")</f>
        <v>04O</v>
      </c>
      <c r="E1313" s="39" t="str">
        <f>IF($B1313&lt;&gt;"",_xlfn.IFNA(VLOOKUP($B1313,'Node Details'!$B:$U,E$1,0),"Check"),"")</f>
        <v>Airtel</v>
      </c>
      <c r="F1313" s="85">
        <v>45107</v>
      </c>
      <c r="G1313" s="82"/>
      <c r="H1313" s="39" t="s">
        <v>2829</v>
      </c>
      <c r="I1313" s="39">
        <v>1</v>
      </c>
      <c r="J1313" s="38">
        <v>50</v>
      </c>
      <c r="K1313" s="39">
        <f t="shared" si="140"/>
        <v>50</v>
      </c>
      <c r="L1313" s="83">
        <v>44996.62462962963</v>
      </c>
      <c r="M1313" s="82"/>
      <c r="N1313" s="96" t="s">
        <v>577</v>
      </c>
      <c r="O1313" s="94">
        <v>45082</v>
      </c>
      <c r="P1313" s="38">
        <f t="shared" si="141"/>
        <v>50</v>
      </c>
      <c r="Q1313" s="38">
        <f t="shared" si="142"/>
        <v>50</v>
      </c>
      <c r="R1313" s="38"/>
      <c r="S1313" s="25" t="s">
        <v>1143</v>
      </c>
      <c r="T1313" s="100">
        <v>45156</v>
      </c>
      <c r="U1313" s="38">
        <f t="shared" si="143"/>
        <v>50</v>
      </c>
      <c r="V1313" s="38">
        <f t="shared" si="144"/>
        <v>1</v>
      </c>
      <c r="W1313" s="82">
        <f t="shared" si="145"/>
        <v>50</v>
      </c>
      <c r="X1313" s="98" t="s">
        <v>95</v>
      </c>
      <c r="Y1313" s="98" t="s">
        <v>89</v>
      </c>
      <c r="Z1313" s="72"/>
      <c r="AA1313" s="72"/>
      <c r="AB1313" t="s">
        <v>1003</v>
      </c>
      <c r="AC1313" s="72" t="s">
        <v>101</v>
      </c>
    </row>
    <row r="1314" spans="1:29" ht="15" customHeight="1">
      <c r="A1314" s="38">
        <f t="shared" si="146"/>
        <v>1312</v>
      </c>
      <c r="B1314" s="82" t="s">
        <v>2491</v>
      </c>
      <c r="C1314" s="39" t="str">
        <f>IF($B1314&lt;&gt;"",_xlfn.IFNA(VLOOKUP($B1314,'Node Details'!$B:$U,C$1,0),"Check"),"")</f>
        <v>000004O54-04O540105</v>
      </c>
      <c r="D1314" s="39" t="str">
        <f>IF($B1314&lt;&gt;"",_xlfn.IFNA(VLOOKUP($B1314,'Node Details'!$B:$U,D$1,0),"Check"),"")</f>
        <v>04O</v>
      </c>
      <c r="E1314" s="39" t="str">
        <f>IF($B1314&lt;&gt;"",_xlfn.IFNA(VLOOKUP($B1314,'Node Details'!$B:$U,E$1,0),"Check"),"")</f>
        <v>Airtel</v>
      </c>
      <c r="F1314" s="85">
        <v>45107</v>
      </c>
      <c r="G1314" s="82"/>
      <c r="H1314" s="39" t="s">
        <v>2829</v>
      </c>
      <c r="I1314" s="39">
        <v>1</v>
      </c>
      <c r="J1314" s="38">
        <v>50</v>
      </c>
      <c r="K1314" s="39">
        <f t="shared" si="140"/>
        <v>50</v>
      </c>
      <c r="L1314" s="83">
        <v>45002.548530092587</v>
      </c>
      <c r="M1314" s="82"/>
      <c r="N1314" s="96" t="s">
        <v>577</v>
      </c>
      <c r="O1314" s="94">
        <v>45082</v>
      </c>
      <c r="P1314" s="38">
        <f t="shared" si="141"/>
        <v>50</v>
      </c>
      <c r="Q1314" s="38">
        <f t="shared" si="142"/>
        <v>50</v>
      </c>
      <c r="R1314" s="38"/>
      <c r="S1314" s="25" t="s">
        <v>1143</v>
      </c>
      <c r="T1314" s="100">
        <v>45156</v>
      </c>
      <c r="U1314" s="38">
        <f t="shared" si="143"/>
        <v>50</v>
      </c>
      <c r="V1314" s="38">
        <f t="shared" si="144"/>
        <v>1</v>
      </c>
      <c r="W1314" s="82">
        <f t="shared" si="145"/>
        <v>50</v>
      </c>
      <c r="X1314" s="98" t="s">
        <v>95</v>
      </c>
      <c r="Y1314" s="98" t="s">
        <v>89</v>
      </c>
      <c r="Z1314" s="72"/>
      <c r="AA1314" s="72"/>
      <c r="AB1314" t="s">
        <v>1003</v>
      </c>
      <c r="AC1314" s="72" t="s">
        <v>101</v>
      </c>
    </row>
    <row r="1315" spans="1:29" ht="15" customHeight="1">
      <c r="A1315" s="38">
        <f t="shared" si="146"/>
        <v>1313</v>
      </c>
      <c r="B1315" s="82" t="s">
        <v>1180</v>
      </c>
      <c r="C1315" s="39" t="str">
        <f>IF($B1315&lt;&gt;"",_xlfn.IFNA(VLOOKUP($B1315,'Node Details'!$B:$U,C$1,0),"Check"),"")</f>
        <v>000004O54-04O540105</v>
      </c>
      <c r="D1315" s="39" t="str">
        <f>IF($B1315&lt;&gt;"",_xlfn.IFNA(VLOOKUP($B1315,'Node Details'!$B:$U,D$1,0),"Check"),"")</f>
        <v>04O</v>
      </c>
      <c r="E1315" s="39" t="str">
        <f>IF($B1315&lt;&gt;"",_xlfn.IFNA(VLOOKUP($B1315,'Node Details'!$B:$U,E$1,0),"Check"),"")</f>
        <v>Airtel</v>
      </c>
      <c r="F1315" s="85">
        <v>45107</v>
      </c>
      <c r="G1315" s="82"/>
      <c r="H1315" s="39" t="s">
        <v>2829</v>
      </c>
      <c r="I1315" s="39">
        <v>1</v>
      </c>
      <c r="J1315" s="38">
        <v>50</v>
      </c>
      <c r="K1315" s="39">
        <f t="shared" si="140"/>
        <v>50</v>
      </c>
      <c r="L1315" s="83">
        <v>45002.57708333333</v>
      </c>
      <c r="M1315" s="82"/>
      <c r="N1315" s="96" t="s">
        <v>577</v>
      </c>
      <c r="O1315" s="94">
        <v>45082</v>
      </c>
      <c r="P1315" s="38">
        <f t="shared" si="141"/>
        <v>50</v>
      </c>
      <c r="Q1315" s="38">
        <f t="shared" si="142"/>
        <v>50</v>
      </c>
      <c r="R1315" s="38"/>
      <c r="S1315" s="25" t="s">
        <v>1143</v>
      </c>
      <c r="T1315" s="100">
        <v>45156</v>
      </c>
      <c r="U1315" s="38">
        <f t="shared" si="143"/>
        <v>50</v>
      </c>
      <c r="V1315" s="38">
        <f t="shared" si="144"/>
        <v>1</v>
      </c>
      <c r="W1315" s="82">
        <f t="shared" si="145"/>
        <v>50</v>
      </c>
      <c r="X1315" s="98" t="s">
        <v>95</v>
      </c>
      <c r="Y1315" s="98" t="s">
        <v>89</v>
      </c>
      <c r="Z1315" s="72"/>
      <c r="AA1315" s="72"/>
      <c r="AB1315" t="s">
        <v>1003</v>
      </c>
      <c r="AC1315" s="72" t="s">
        <v>101</v>
      </c>
    </row>
    <row r="1316" spans="1:29" ht="15" customHeight="1">
      <c r="A1316" s="38">
        <f t="shared" si="146"/>
        <v>1314</v>
      </c>
      <c r="B1316" s="82" t="s">
        <v>1460</v>
      </c>
      <c r="C1316" s="39" t="str">
        <f>IF($B1316&lt;&gt;"",_xlfn.IFNA(VLOOKUP($B1316,'Node Details'!$B:$U,C$1,0),"Check"),"")</f>
        <v>04O540103-04O540107</v>
      </c>
      <c r="D1316" s="39" t="str">
        <f>IF($B1316&lt;&gt;"",_xlfn.IFNA(VLOOKUP($B1316,'Node Details'!$B:$U,D$1,0),"Check"),"")</f>
        <v>04O</v>
      </c>
      <c r="E1316" s="39" t="str">
        <f>IF($B1316&lt;&gt;"",_xlfn.IFNA(VLOOKUP($B1316,'Node Details'!$B:$U,E$1,0),"Check"),"")</f>
        <v>Airtel</v>
      </c>
      <c r="F1316" s="85">
        <v>45107</v>
      </c>
      <c r="G1316" s="82"/>
      <c r="H1316" s="39" t="s">
        <v>2829</v>
      </c>
      <c r="I1316" s="39">
        <v>1</v>
      </c>
      <c r="J1316" s="38">
        <v>50</v>
      </c>
      <c r="K1316" s="39">
        <f t="shared" si="140"/>
        <v>50</v>
      </c>
      <c r="L1316" s="83">
        <v>45091.644085648149</v>
      </c>
      <c r="M1316" s="82"/>
      <c r="N1316" s="96" t="s">
        <v>577</v>
      </c>
      <c r="O1316" s="94">
        <v>45082</v>
      </c>
      <c r="P1316" s="38">
        <f t="shared" si="141"/>
        <v>50</v>
      </c>
      <c r="Q1316" s="38">
        <f t="shared" si="142"/>
        <v>50</v>
      </c>
      <c r="R1316" s="38"/>
      <c r="S1316" s="25" t="s">
        <v>1143</v>
      </c>
      <c r="T1316" s="100">
        <v>45156</v>
      </c>
      <c r="U1316" s="38">
        <f t="shared" si="143"/>
        <v>50</v>
      </c>
      <c r="V1316" s="38">
        <f t="shared" si="144"/>
        <v>1</v>
      </c>
      <c r="W1316" s="82">
        <f t="shared" si="145"/>
        <v>50</v>
      </c>
      <c r="X1316" s="98" t="s">
        <v>95</v>
      </c>
      <c r="Y1316" s="98" t="s">
        <v>89</v>
      </c>
      <c r="Z1316" s="72"/>
      <c r="AA1316" s="72"/>
      <c r="AB1316" t="s">
        <v>1003</v>
      </c>
      <c r="AC1316" s="72" t="s">
        <v>101</v>
      </c>
    </row>
    <row r="1317" spans="1:29" ht="15" customHeight="1">
      <c r="A1317" s="38">
        <f t="shared" si="146"/>
        <v>1315</v>
      </c>
      <c r="B1317" s="82" t="s">
        <v>1185</v>
      </c>
      <c r="C1317" s="39" t="str">
        <f>IF($B1317&lt;&gt;"",_xlfn.IFNA(VLOOKUP($B1317,'Node Details'!$B:$U,C$1,0),"Check"),"")</f>
        <v>04O540103-04O540107</v>
      </c>
      <c r="D1317" s="39" t="str">
        <f>IF($B1317&lt;&gt;"",_xlfn.IFNA(VLOOKUP($B1317,'Node Details'!$B:$U,D$1,0),"Check"),"")</f>
        <v>04O</v>
      </c>
      <c r="E1317" s="39" t="str">
        <f>IF($B1317&lt;&gt;"",_xlfn.IFNA(VLOOKUP($B1317,'Node Details'!$B:$U,E$1,0),"Check"),"")</f>
        <v>Airtel</v>
      </c>
      <c r="F1317" s="85">
        <v>45107</v>
      </c>
      <c r="G1317" s="82"/>
      <c r="H1317" s="39" t="s">
        <v>2829</v>
      </c>
      <c r="I1317" s="39">
        <v>1</v>
      </c>
      <c r="J1317" s="38">
        <v>50</v>
      </c>
      <c r="K1317" s="39">
        <f t="shared" si="140"/>
        <v>50</v>
      </c>
      <c r="L1317" s="83">
        <v>45091.669432870367</v>
      </c>
      <c r="M1317" s="82"/>
      <c r="N1317" s="96" t="s">
        <v>577</v>
      </c>
      <c r="O1317" s="94">
        <v>45082</v>
      </c>
      <c r="P1317" s="38">
        <f t="shared" si="141"/>
        <v>50</v>
      </c>
      <c r="Q1317" s="38">
        <f t="shared" si="142"/>
        <v>50</v>
      </c>
      <c r="R1317" s="38"/>
      <c r="S1317" s="25" t="s">
        <v>1143</v>
      </c>
      <c r="T1317" s="100">
        <v>45156</v>
      </c>
      <c r="U1317" s="38">
        <f t="shared" si="143"/>
        <v>50</v>
      </c>
      <c r="V1317" s="38">
        <f t="shared" si="144"/>
        <v>1</v>
      </c>
      <c r="W1317" s="82">
        <f t="shared" si="145"/>
        <v>50</v>
      </c>
      <c r="X1317" s="98" t="s">
        <v>95</v>
      </c>
      <c r="Y1317" s="98" t="s">
        <v>89</v>
      </c>
      <c r="Z1317" s="72"/>
      <c r="AA1317" s="72"/>
      <c r="AB1317" t="s">
        <v>1003</v>
      </c>
      <c r="AC1317" s="72" t="s">
        <v>101</v>
      </c>
    </row>
    <row r="1318" spans="1:29" ht="15" customHeight="1">
      <c r="A1318" s="38">
        <f t="shared" si="146"/>
        <v>1316</v>
      </c>
      <c r="B1318" s="82" t="s">
        <v>1146</v>
      </c>
      <c r="C1318" s="39" t="str">
        <f>IF($B1318&lt;&gt;"",_xlfn.IFNA(VLOOKUP($B1318,'Node Details'!$B:$U,C$1,0),"Check"),"")</f>
        <v>000004O51-000004O55</v>
      </c>
      <c r="D1318" s="39" t="str">
        <f>IF($B1318&lt;&gt;"",_xlfn.IFNA(VLOOKUP($B1318,'Node Details'!$B:$U,D$1,0),"Check"),"")</f>
        <v>04O</v>
      </c>
      <c r="E1318" s="39" t="str">
        <f>IF($B1318&lt;&gt;"",_xlfn.IFNA(VLOOKUP($B1318,'Node Details'!$B:$U,E$1,0),"Check"),"")</f>
        <v>Airtel</v>
      </c>
      <c r="F1318" s="85">
        <v>45107</v>
      </c>
      <c r="G1318" s="82"/>
      <c r="H1318" s="39" t="s">
        <v>2829</v>
      </c>
      <c r="I1318" s="39">
        <v>1</v>
      </c>
      <c r="J1318" s="38">
        <v>50</v>
      </c>
      <c r="K1318" s="39">
        <f t="shared" si="140"/>
        <v>50</v>
      </c>
      <c r="L1318" s="83">
        <v>44997.543483796297</v>
      </c>
      <c r="M1318" s="82"/>
      <c r="N1318" s="96" t="s">
        <v>577</v>
      </c>
      <c r="O1318" s="94">
        <v>45082</v>
      </c>
      <c r="P1318" s="38">
        <f t="shared" si="141"/>
        <v>50</v>
      </c>
      <c r="Q1318" s="38">
        <f t="shared" si="142"/>
        <v>50</v>
      </c>
      <c r="R1318" s="38"/>
      <c r="S1318" s="25" t="s">
        <v>1143</v>
      </c>
      <c r="T1318" s="100">
        <v>45156</v>
      </c>
      <c r="U1318" s="38">
        <f t="shared" si="143"/>
        <v>50</v>
      </c>
      <c r="V1318" s="38">
        <f t="shared" si="144"/>
        <v>1</v>
      </c>
      <c r="W1318" s="82">
        <f t="shared" si="145"/>
        <v>50</v>
      </c>
      <c r="X1318" s="98" t="s">
        <v>95</v>
      </c>
      <c r="Y1318" s="98" t="s">
        <v>89</v>
      </c>
      <c r="Z1318" s="72"/>
      <c r="AA1318" s="72"/>
      <c r="AB1318" t="s">
        <v>1003</v>
      </c>
      <c r="AC1318" s="72" t="s">
        <v>101</v>
      </c>
    </row>
    <row r="1319" spans="1:29" ht="15" customHeight="1">
      <c r="A1319" s="38">
        <f t="shared" si="146"/>
        <v>1317</v>
      </c>
      <c r="B1319" s="82" t="s">
        <v>1465</v>
      </c>
      <c r="C1319" s="39" t="str">
        <f>IF($B1319&lt;&gt;"",_xlfn.IFNA(VLOOKUP($B1319,'Node Details'!$B:$U,C$1,0),"Check"),"")</f>
        <v>000004O55-04O550105</v>
      </c>
      <c r="D1319" s="39" t="str">
        <f>IF($B1319&lt;&gt;"",_xlfn.IFNA(VLOOKUP($B1319,'Node Details'!$B:$U,D$1,0),"Check"),"")</f>
        <v>04O</v>
      </c>
      <c r="E1319" s="39" t="str">
        <f>IF($B1319&lt;&gt;"",_xlfn.IFNA(VLOOKUP($B1319,'Node Details'!$B:$U,E$1,0),"Check"),"")</f>
        <v>Airtel</v>
      </c>
      <c r="F1319" s="85">
        <v>45107</v>
      </c>
      <c r="G1319" s="82"/>
      <c r="H1319" s="39" t="s">
        <v>2829</v>
      </c>
      <c r="I1319" s="39">
        <v>1</v>
      </c>
      <c r="J1319" s="38">
        <v>50</v>
      </c>
      <c r="K1319" s="39">
        <f t="shared" si="140"/>
        <v>50</v>
      </c>
      <c r="L1319" s="83">
        <v>44997.543483796297</v>
      </c>
      <c r="M1319" s="82"/>
      <c r="N1319" s="96" t="s">
        <v>577</v>
      </c>
      <c r="O1319" s="94">
        <v>45082</v>
      </c>
      <c r="P1319" s="38">
        <f t="shared" si="141"/>
        <v>50</v>
      </c>
      <c r="Q1319" s="38">
        <f t="shared" si="142"/>
        <v>50</v>
      </c>
      <c r="R1319" s="38"/>
      <c r="S1319" s="25" t="s">
        <v>1143</v>
      </c>
      <c r="T1319" s="100">
        <v>45156</v>
      </c>
      <c r="U1319" s="38">
        <f t="shared" si="143"/>
        <v>50</v>
      </c>
      <c r="V1319" s="38">
        <f t="shared" si="144"/>
        <v>1</v>
      </c>
      <c r="W1319" s="82">
        <f t="shared" si="145"/>
        <v>50</v>
      </c>
      <c r="X1319" s="98" t="s">
        <v>95</v>
      </c>
      <c r="Y1319" s="98" t="s">
        <v>89</v>
      </c>
      <c r="Z1319" s="72"/>
      <c r="AA1319" s="72"/>
      <c r="AB1319" t="s">
        <v>1003</v>
      </c>
      <c r="AC1319" s="72" t="s">
        <v>101</v>
      </c>
    </row>
    <row r="1320" spans="1:29" ht="15" customHeight="1">
      <c r="A1320" s="38">
        <f t="shared" si="146"/>
        <v>1318</v>
      </c>
      <c r="B1320" s="82" t="s">
        <v>2493</v>
      </c>
      <c r="C1320" s="39" t="str">
        <f>IF($B1320&lt;&gt;"",_xlfn.IFNA(VLOOKUP($B1320,'Node Details'!$B:$U,C$1,0),"Check"),"")</f>
        <v>000004O55-04O550105</v>
      </c>
      <c r="D1320" s="39" t="str">
        <f>IF($B1320&lt;&gt;"",_xlfn.IFNA(VLOOKUP($B1320,'Node Details'!$B:$U,D$1,0),"Check"),"")</f>
        <v>04O</v>
      </c>
      <c r="E1320" s="39" t="str">
        <f>IF($B1320&lt;&gt;"",_xlfn.IFNA(VLOOKUP($B1320,'Node Details'!$B:$U,E$1,0),"Check"),"")</f>
        <v>Airtel</v>
      </c>
      <c r="F1320" s="85">
        <v>45107</v>
      </c>
      <c r="G1320" s="82"/>
      <c r="H1320" s="39" t="s">
        <v>2829</v>
      </c>
      <c r="I1320" s="39">
        <v>1</v>
      </c>
      <c r="J1320" s="38">
        <v>50</v>
      </c>
      <c r="K1320" s="39">
        <f t="shared" si="140"/>
        <v>50</v>
      </c>
      <c r="L1320" s="83">
        <v>45031.667094907411</v>
      </c>
      <c r="M1320" s="82"/>
      <c r="N1320" s="96" t="s">
        <v>577</v>
      </c>
      <c r="O1320" s="94">
        <v>45082</v>
      </c>
      <c r="P1320" s="38">
        <f t="shared" si="141"/>
        <v>50</v>
      </c>
      <c r="Q1320" s="38">
        <f t="shared" si="142"/>
        <v>50</v>
      </c>
      <c r="R1320" s="38"/>
      <c r="S1320" s="25" t="s">
        <v>1143</v>
      </c>
      <c r="T1320" s="100">
        <v>45156</v>
      </c>
      <c r="U1320" s="38">
        <f t="shared" si="143"/>
        <v>50</v>
      </c>
      <c r="V1320" s="38">
        <f t="shared" si="144"/>
        <v>1</v>
      </c>
      <c r="W1320" s="82">
        <f t="shared" si="145"/>
        <v>50</v>
      </c>
      <c r="X1320" s="98" t="s">
        <v>95</v>
      </c>
      <c r="Y1320" s="98" t="s">
        <v>89</v>
      </c>
      <c r="Z1320" s="72"/>
      <c r="AA1320" s="72"/>
      <c r="AB1320" t="s">
        <v>1003</v>
      </c>
      <c r="AC1320" s="72" t="s">
        <v>101</v>
      </c>
    </row>
    <row r="1321" spans="1:29" ht="15" customHeight="1">
      <c r="A1321" s="38">
        <f t="shared" si="146"/>
        <v>1319</v>
      </c>
      <c r="B1321" s="82" t="s">
        <v>2495</v>
      </c>
      <c r="C1321" s="39" t="str">
        <f>IF($B1321&lt;&gt;"",_xlfn.IFNA(VLOOKUP($B1321,'Node Details'!$B:$U,C$1,0),"Check"),"")</f>
        <v>000004O55-04O550105</v>
      </c>
      <c r="D1321" s="39" t="str">
        <f>IF($B1321&lt;&gt;"",_xlfn.IFNA(VLOOKUP($B1321,'Node Details'!$B:$U,D$1,0),"Check"),"")</f>
        <v>04O</v>
      </c>
      <c r="E1321" s="39" t="str">
        <f>IF($B1321&lt;&gt;"",_xlfn.IFNA(VLOOKUP($B1321,'Node Details'!$B:$U,E$1,0),"Check"),"")</f>
        <v>Airtel</v>
      </c>
      <c r="F1321" s="85">
        <v>45107</v>
      </c>
      <c r="G1321" s="82"/>
      <c r="H1321" s="39" t="s">
        <v>2829</v>
      </c>
      <c r="I1321" s="39">
        <v>1</v>
      </c>
      <c r="J1321" s="38">
        <v>50</v>
      </c>
      <c r="K1321" s="39">
        <f t="shared" si="140"/>
        <v>50</v>
      </c>
      <c r="L1321" s="83">
        <v>45031.697245370371</v>
      </c>
      <c r="M1321" s="82"/>
      <c r="N1321" s="96" t="s">
        <v>577</v>
      </c>
      <c r="O1321" s="94">
        <v>45082</v>
      </c>
      <c r="P1321" s="38">
        <f t="shared" si="141"/>
        <v>50</v>
      </c>
      <c r="Q1321" s="38">
        <f t="shared" si="142"/>
        <v>50</v>
      </c>
      <c r="R1321" s="38"/>
      <c r="S1321" s="25" t="s">
        <v>1143</v>
      </c>
      <c r="T1321" s="100">
        <v>45156</v>
      </c>
      <c r="U1321" s="38">
        <f t="shared" si="143"/>
        <v>50</v>
      </c>
      <c r="V1321" s="38">
        <f t="shared" si="144"/>
        <v>1</v>
      </c>
      <c r="W1321" s="82">
        <f t="shared" si="145"/>
        <v>50</v>
      </c>
      <c r="X1321" s="98" t="s">
        <v>95</v>
      </c>
      <c r="Y1321" s="98" t="s">
        <v>89</v>
      </c>
      <c r="Z1321" s="72"/>
      <c r="AA1321" s="72"/>
      <c r="AB1321" t="s">
        <v>1003</v>
      </c>
      <c r="AC1321" s="72" t="s">
        <v>101</v>
      </c>
    </row>
    <row r="1322" spans="1:29" ht="15" customHeight="1">
      <c r="A1322" s="38">
        <f t="shared" si="146"/>
        <v>1320</v>
      </c>
      <c r="B1322" s="82" t="s">
        <v>1706</v>
      </c>
      <c r="C1322" s="39" t="str">
        <f>IF($B1322&lt;&gt;"",_xlfn.IFNA(VLOOKUP($B1322,'Node Details'!$B:$U,C$1,0),"Check"),"")</f>
        <v>000004O55-04O550105</v>
      </c>
      <c r="D1322" s="39" t="str">
        <f>IF($B1322&lt;&gt;"",_xlfn.IFNA(VLOOKUP($B1322,'Node Details'!$B:$U,D$1,0),"Check"),"")</f>
        <v>04O</v>
      </c>
      <c r="E1322" s="39" t="str">
        <f>IF($B1322&lt;&gt;"",_xlfn.IFNA(VLOOKUP($B1322,'Node Details'!$B:$U,E$1,0),"Check"),"")</f>
        <v>Airtel</v>
      </c>
      <c r="F1322" s="85">
        <v>45107</v>
      </c>
      <c r="G1322" s="82"/>
      <c r="H1322" s="39" t="s">
        <v>2829</v>
      </c>
      <c r="I1322" s="39">
        <v>1</v>
      </c>
      <c r="J1322" s="38">
        <v>50</v>
      </c>
      <c r="K1322" s="39">
        <f t="shared" si="140"/>
        <v>50</v>
      </c>
      <c r="L1322" s="83">
        <v>45092.713333333333</v>
      </c>
      <c r="M1322" s="82"/>
      <c r="N1322" s="96" t="s">
        <v>577</v>
      </c>
      <c r="O1322" s="94">
        <v>45082</v>
      </c>
      <c r="P1322" s="38">
        <f t="shared" si="141"/>
        <v>50</v>
      </c>
      <c r="Q1322" s="38">
        <f t="shared" si="142"/>
        <v>50</v>
      </c>
      <c r="R1322" s="38"/>
      <c r="S1322" s="25" t="s">
        <v>1143</v>
      </c>
      <c r="T1322" s="100">
        <v>45156</v>
      </c>
      <c r="U1322" s="38">
        <f t="shared" si="143"/>
        <v>50</v>
      </c>
      <c r="V1322" s="38">
        <f t="shared" si="144"/>
        <v>1</v>
      </c>
      <c r="W1322" s="82">
        <f t="shared" si="145"/>
        <v>50</v>
      </c>
      <c r="X1322" s="98" t="s">
        <v>95</v>
      </c>
      <c r="Y1322" s="98" t="s">
        <v>89</v>
      </c>
      <c r="Z1322" s="72"/>
      <c r="AA1322" s="72"/>
      <c r="AB1322" t="s">
        <v>1003</v>
      </c>
      <c r="AC1322" s="72" t="s">
        <v>101</v>
      </c>
    </row>
    <row r="1323" spans="1:29" ht="15" customHeight="1">
      <c r="A1323" s="38">
        <f t="shared" si="146"/>
        <v>1321</v>
      </c>
      <c r="B1323" s="82" t="s">
        <v>1188</v>
      </c>
      <c r="C1323" s="39" t="str">
        <f>IF($B1323&lt;&gt;"",_xlfn.IFNA(VLOOKUP($B1323,'Node Details'!$B:$U,C$1,0),"Check"),"")</f>
        <v>000004O55-04O550105</v>
      </c>
      <c r="D1323" s="39" t="str">
        <f>IF($B1323&lt;&gt;"",_xlfn.IFNA(VLOOKUP($B1323,'Node Details'!$B:$U,D$1,0),"Check"),"")</f>
        <v>04O</v>
      </c>
      <c r="E1323" s="39" t="str">
        <f>IF($B1323&lt;&gt;"",_xlfn.IFNA(VLOOKUP($B1323,'Node Details'!$B:$U,E$1,0),"Check"),"")</f>
        <v>Airtel</v>
      </c>
      <c r="F1323" s="85">
        <v>45107</v>
      </c>
      <c r="G1323" s="82"/>
      <c r="H1323" s="39" t="s">
        <v>2829</v>
      </c>
      <c r="I1323" s="39">
        <v>1</v>
      </c>
      <c r="J1323" s="38">
        <v>50</v>
      </c>
      <c r="K1323" s="39">
        <f t="shared" si="140"/>
        <v>50</v>
      </c>
      <c r="L1323" s="83">
        <v>45092.705613425933</v>
      </c>
      <c r="M1323" s="82"/>
      <c r="N1323" s="96" t="s">
        <v>577</v>
      </c>
      <c r="O1323" s="94">
        <v>45082</v>
      </c>
      <c r="P1323" s="38">
        <f t="shared" si="141"/>
        <v>50</v>
      </c>
      <c r="Q1323" s="38">
        <f t="shared" si="142"/>
        <v>50</v>
      </c>
      <c r="R1323" s="38"/>
      <c r="S1323" s="25" t="s">
        <v>1143</v>
      </c>
      <c r="T1323" s="100">
        <v>45156</v>
      </c>
      <c r="U1323" s="38">
        <f t="shared" si="143"/>
        <v>50</v>
      </c>
      <c r="V1323" s="38">
        <f t="shared" si="144"/>
        <v>1</v>
      </c>
      <c r="W1323" s="82">
        <f t="shared" si="145"/>
        <v>50</v>
      </c>
      <c r="X1323" s="98" t="s">
        <v>95</v>
      </c>
      <c r="Y1323" s="98" t="s">
        <v>89</v>
      </c>
      <c r="Z1323" s="72"/>
      <c r="AA1323" s="72"/>
      <c r="AB1323" t="s">
        <v>1003</v>
      </c>
      <c r="AC1323" s="72" t="s">
        <v>101</v>
      </c>
    </row>
    <row r="1324" spans="1:29" ht="15" customHeight="1">
      <c r="A1324" s="38">
        <f t="shared" si="146"/>
        <v>1322</v>
      </c>
      <c r="B1324" s="82" t="s">
        <v>1191</v>
      </c>
      <c r="C1324" s="39" t="str">
        <f>IF($B1324&lt;&gt;"",_xlfn.IFNA(VLOOKUP($B1324,'Node Details'!$B:$U,C$1,0),"Check"),"")</f>
        <v>00000004O-000004O20</v>
      </c>
      <c r="D1324" s="39" t="str">
        <f>IF($B1324&lt;&gt;"",_xlfn.IFNA(VLOOKUP($B1324,'Node Details'!$B:$U,D$1,0),"Check"),"")</f>
        <v>04O</v>
      </c>
      <c r="E1324" s="39" t="str">
        <f>IF($B1324&lt;&gt;"",_xlfn.IFNA(VLOOKUP($B1324,'Node Details'!$B:$U,E$1,0),"Check"),"")</f>
        <v>Airtel</v>
      </c>
      <c r="F1324" s="85">
        <v>45107</v>
      </c>
      <c r="G1324" s="82"/>
      <c r="H1324" s="39" t="s">
        <v>2829</v>
      </c>
      <c r="I1324" s="39">
        <v>1</v>
      </c>
      <c r="J1324" s="38">
        <v>50</v>
      </c>
      <c r="K1324" s="39">
        <f t="shared" si="140"/>
        <v>50</v>
      </c>
      <c r="L1324" s="83">
        <v>44996.762083333328</v>
      </c>
      <c r="M1324" s="82"/>
      <c r="N1324" s="96" t="s">
        <v>577</v>
      </c>
      <c r="O1324" s="94">
        <v>45082</v>
      </c>
      <c r="P1324" s="38">
        <f t="shared" si="141"/>
        <v>50</v>
      </c>
      <c r="Q1324" s="38">
        <f t="shared" si="142"/>
        <v>50</v>
      </c>
      <c r="R1324" s="38"/>
      <c r="S1324" s="25" t="s">
        <v>1143</v>
      </c>
      <c r="T1324" s="100">
        <v>45156</v>
      </c>
      <c r="U1324" s="38">
        <f t="shared" si="143"/>
        <v>50</v>
      </c>
      <c r="V1324" s="38">
        <f t="shared" si="144"/>
        <v>1</v>
      </c>
      <c r="W1324" s="82">
        <f t="shared" si="145"/>
        <v>50</v>
      </c>
      <c r="X1324" s="98" t="s">
        <v>95</v>
      </c>
      <c r="Y1324" s="98" t="s">
        <v>89</v>
      </c>
      <c r="Z1324" s="72"/>
      <c r="AA1324" s="72"/>
      <c r="AB1324" t="s">
        <v>1003</v>
      </c>
      <c r="AC1324" s="72" t="s">
        <v>101</v>
      </c>
    </row>
    <row r="1325" spans="1:29" ht="15" customHeight="1">
      <c r="A1325" s="38">
        <f t="shared" si="146"/>
        <v>1323</v>
      </c>
      <c r="B1325" s="82" t="s">
        <v>2497</v>
      </c>
      <c r="C1325" s="39" t="str">
        <f>IF($B1325&lt;&gt;"",_xlfn.IFNA(VLOOKUP($B1325,'Node Details'!$B:$U,C$1,0),"Check"),"")</f>
        <v>000004O56-04O560108</v>
      </c>
      <c r="D1325" s="39" t="str">
        <f>IF($B1325&lt;&gt;"",_xlfn.IFNA(VLOOKUP($B1325,'Node Details'!$B:$U,D$1,0),"Check"),"")</f>
        <v>04O</v>
      </c>
      <c r="E1325" s="39" t="str">
        <f>IF($B1325&lt;&gt;"",_xlfn.IFNA(VLOOKUP($B1325,'Node Details'!$B:$U,E$1,0),"Check"),"")</f>
        <v>Airtel</v>
      </c>
      <c r="F1325" s="85">
        <v>45107</v>
      </c>
      <c r="G1325" s="82"/>
      <c r="H1325" s="39" t="s">
        <v>2829</v>
      </c>
      <c r="I1325" s="39">
        <v>1</v>
      </c>
      <c r="J1325" s="38">
        <v>50</v>
      </c>
      <c r="K1325" s="39">
        <f t="shared" si="140"/>
        <v>50</v>
      </c>
      <c r="L1325" s="83">
        <v>44996.762083333328</v>
      </c>
      <c r="M1325" s="82"/>
      <c r="N1325" s="96" t="s">
        <v>577</v>
      </c>
      <c r="O1325" s="94">
        <v>45082</v>
      </c>
      <c r="P1325" s="38">
        <f t="shared" si="141"/>
        <v>50</v>
      </c>
      <c r="Q1325" s="38">
        <f t="shared" si="142"/>
        <v>50</v>
      </c>
      <c r="R1325" s="38"/>
      <c r="S1325" s="25" t="s">
        <v>1143</v>
      </c>
      <c r="T1325" s="100">
        <v>45156</v>
      </c>
      <c r="U1325" s="38">
        <f t="shared" si="143"/>
        <v>50</v>
      </c>
      <c r="V1325" s="38">
        <f t="shared" si="144"/>
        <v>1</v>
      </c>
      <c r="W1325" s="82">
        <f t="shared" si="145"/>
        <v>50</v>
      </c>
      <c r="X1325" s="98" t="s">
        <v>95</v>
      </c>
      <c r="Y1325" s="98" t="s">
        <v>89</v>
      </c>
      <c r="Z1325" s="72"/>
      <c r="AA1325" s="72"/>
      <c r="AB1325" t="s">
        <v>1003</v>
      </c>
      <c r="AC1325" s="72" t="s">
        <v>101</v>
      </c>
    </row>
    <row r="1326" spans="1:29" ht="15" customHeight="1">
      <c r="A1326" s="38">
        <f t="shared" si="146"/>
        <v>1324</v>
      </c>
      <c r="B1326" s="82" t="s">
        <v>2498</v>
      </c>
      <c r="C1326" s="39" t="str">
        <f>IF($B1326&lt;&gt;"",_xlfn.IFNA(VLOOKUP($B1326,'Node Details'!$B:$U,C$1,0),"Check"),"")</f>
        <v>000004O56-04O560108</v>
      </c>
      <c r="D1326" s="39" t="str">
        <f>IF($B1326&lt;&gt;"",_xlfn.IFNA(VLOOKUP($B1326,'Node Details'!$B:$U,D$1,0),"Check"),"")</f>
        <v>04O</v>
      </c>
      <c r="E1326" s="39" t="str">
        <f>IF($B1326&lt;&gt;"",_xlfn.IFNA(VLOOKUP($B1326,'Node Details'!$B:$U,E$1,0),"Check"),"")</f>
        <v>Airtel</v>
      </c>
      <c r="F1326" s="85">
        <v>45107</v>
      </c>
      <c r="G1326" s="82"/>
      <c r="H1326" s="39" t="s">
        <v>2829</v>
      </c>
      <c r="I1326" s="39">
        <v>1</v>
      </c>
      <c r="J1326" s="38">
        <v>50</v>
      </c>
      <c r="K1326" s="39">
        <f t="shared" si="140"/>
        <v>50</v>
      </c>
      <c r="L1326" s="83">
        <v>44996.77921296296</v>
      </c>
      <c r="M1326" s="82"/>
      <c r="N1326" s="96" t="s">
        <v>577</v>
      </c>
      <c r="O1326" s="94">
        <v>45082</v>
      </c>
      <c r="P1326" s="38">
        <f t="shared" si="141"/>
        <v>50</v>
      </c>
      <c r="Q1326" s="38">
        <f t="shared" si="142"/>
        <v>50</v>
      </c>
      <c r="R1326" s="38"/>
      <c r="S1326" s="25" t="s">
        <v>1143</v>
      </c>
      <c r="T1326" s="100">
        <v>45156</v>
      </c>
      <c r="U1326" s="38">
        <f t="shared" si="143"/>
        <v>50</v>
      </c>
      <c r="V1326" s="38">
        <f t="shared" si="144"/>
        <v>1</v>
      </c>
      <c r="W1326" s="82">
        <f t="shared" si="145"/>
        <v>50</v>
      </c>
      <c r="X1326" s="98" t="s">
        <v>95</v>
      </c>
      <c r="Y1326" s="98" t="s">
        <v>89</v>
      </c>
      <c r="Z1326" s="72"/>
      <c r="AA1326" s="72"/>
      <c r="AB1326" t="s">
        <v>1003</v>
      </c>
      <c r="AC1326" s="72" t="s">
        <v>101</v>
      </c>
    </row>
    <row r="1327" spans="1:29" ht="15" customHeight="1">
      <c r="A1327" s="38">
        <f t="shared" si="146"/>
        <v>1325</v>
      </c>
      <c r="B1327" s="82" t="s">
        <v>2500</v>
      </c>
      <c r="C1327" s="39" t="str">
        <f>IF($B1327&lt;&gt;"",_xlfn.IFNA(VLOOKUP($B1327,'Node Details'!$B:$U,C$1,0),"Check"),"")</f>
        <v>000004O56-04O560108</v>
      </c>
      <c r="D1327" s="39" t="str">
        <f>IF($B1327&lt;&gt;"",_xlfn.IFNA(VLOOKUP($B1327,'Node Details'!$B:$U,D$1,0),"Check"),"")</f>
        <v>04O</v>
      </c>
      <c r="E1327" s="39" t="str">
        <f>IF($B1327&lt;&gt;"",_xlfn.IFNA(VLOOKUP($B1327,'Node Details'!$B:$U,E$1,0),"Check"),"")</f>
        <v>Airtel</v>
      </c>
      <c r="F1327" s="85">
        <v>45107</v>
      </c>
      <c r="G1327" s="82"/>
      <c r="H1327" s="39" t="s">
        <v>2829</v>
      </c>
      <c r="I1327" s="39">
        <v>1</v>
      </c>
      <c r="J1327" s="38">
        <v>50</v>
      </c>
      <c r="K1327" s="39">
        <f t="shared" si="140"/>
        <v>50</v>
      </c>
      <c r="L1327" s="83">
        <v>44996.806689814817</v>
      </c>
      <c r="M1327" s="82"/>
      <c r="N1327" s="96" t="s">
        <v>577</v>
      </c>
      <c r="O1327" s="94">
        <v>45082</v>
      </c>
      <c r="P1327" s="38">
        <f t="shared" si="141"/>
        <v>50</v>
      </c>
      <c r="Q1327" s="38">
        <f t="shared" si="142"/>
        <v>50</v>
      </c>
      <c r="R1327" s="38"/>
      <c r="S1327" s="25" t="s">
        <v>1143</v>
      </c>
      <c r="T1327" s="100">
        <v>45156</v>
      </c>
      <c r="U1327" s="38">
        <f t="shared" si="143"/>
        <v>50</v>
      </c>
      <c r="V1327" s="38">
        <f t="shared" si="144"/>
        <v>1</v>
      </c>
      <c r="W1327" s="82">
        <f t="shared" si="145"/>
        <v>50</v>
      </c>
      <c r="X1327" s="98" t="s">
        <v>95</v>
      </c>
      <c r="Y1327" s="98" t="s">
        <v>89</v>
      </c>
      <c r="Z1327" s="72"/>
      <c r="AA1327" s="72"/>
      <c r="AB1327" t="s">
        <v>1003</v>
      </c>
      <c r="AC1327" s="72" t="s">
        <v>101</v>
      </c>
    </row>
    <row r="1328" spans="1:29" ht="15" customHeight="1">
      <c r="A1328" s="38">
        <f t="shared" si="146"/>
        <v>1326</v>
      </c>
      <c r="B1328" s="82" t="s">
        <v>2502</v>
      </c>
      <c r="C1328" s="39" t="str">
        <f>IF($B1328&lt;&gt;"",_xlfn.IFNA(VLOOKUP($B1328,'Node Details'!$B:$U,C$1,0),"Check"),"")</f>
        <v>000004O56-04O560108</v>
      </c>
      <c r="D1328" s="39" t="str">
        <f>IF($B1328&lt;&gt;"",_xlfn.IFNA(VLOOKUP($B1328,'Node Details'!$B:$U,D$1,0),"Check"),"")</f>
        <v>04O</v>
      </c>
      <c r="E1328" s="39" t="str">
        <f>IF($B1328&lt;&gt;"",_xlfn.IFNA(VLOOKUP($B1328,'Node Details'!$B:$U,E$1,0),"Check"),"")</f>
        <v>Airtel</v>
      </c>
      <c r="F1328" s="85">
        <v>45107</v>
      </c>
      <c r="G1328" s="82"/>
      <c r="H1328" s="39" t="s">
        <v>2829</v>
      </c>
      <c r="I1328" s="39">
        <v>1</v>
      </c>
      <c r="J1328" s="38">
        <v>50</v>
      </c>
      <c r="K1328" s="39">
        <f t="shared" si="140"/>
        <v>50</v>
      </c>
      <c r="L1328" s="83">
        <v>45004.822546296287</v>
      </c>
      <c r="M1328" s="82"/>
      <c r="N1328" s="96" t="s">
        <v>577</v>
      </c>
      <c r="O1328" s="94">
        <v>45082</v>
      </c>
      <c r="P1328" s="38">
        <f t="shared" si="141"/>
        <v>50</v>
      </c>
      <c r="Q1328" s="38">
        <f t="shared" si="142"/>
        <v>50</v>
      </c>
      <c r="R1328" s="38"/>
      <c r="S1328" s="25" t="s">
        <v>1143</v>
      </c>
      <c r="T1328" s="100">
        <v>45156</v>
      </c>
      <c r="U1328" s="38">
        <f t="shared" si="143"/>
        <v>50</v>
      </c>
      <c r="V1328" s="38">
        <f t="shared" si="144"/>
        <v>1</v>
      </c>
      <c r="W1328" s="82">
        <f t="shared" si="145"/>
        <v>50</v>
      </c>
      <c r="X1328" s="98" t="s">
        <v>95</v>
      </c>
      <c r="Y1328" s="98" t="s">
        <v>89</v>
      </c>
      <c r="Z1328" s="72"/>
      <c r="AA1328" s="72"/>
      <c r="AB1328" t="s">
        <v>1003</v>
      </c>
      <c r="AC1328" s="72" t="s">
        <v>101</v>
      </c>
    </row>
    <row r="1329" spans="1:29" ht="15" customHeight="1">
      <c r="A1329" s="38">
        <f t="shared" si="146"/>
        <v>1327</v>
      </c>
      <c r="B1329" s="82" t="s">
        <v>2504</v>
      </c>
      <c r="C1329" s="39" t="str">
        <f>IF($B1329&lt;&gt;"",_xlfn.IFNA(VLOOKUP($B1329,'Node Details'!$B:$U,C$1,0),"Check"),"")</f>
        <v>000004O56-04O560108</v>
      </c>
      <c r="D1329" s="39" t="str">
        <f>IF($B1329&lt;&gt;"",_xlfn.IFNA(VLOOKUP($B1329,'Node Details'!$B:$U,D$1,0),"Check"),"")</f>
        <v>04O</v>
      </c>
      <c r="E1329" s="39" t="str">
        <f>IF($B1329&lt;&gt;"",_xlfn.IFNA(VLOOKUP($B1329,'Node Details'!$B:$U,E$1,0),"Check"),"")</f>
        <v>Airtel</v>
      </c>
      <c r="F1329" s="85">
        <v>45107</v>
      </c>
      <c r="G1329" s="82"/>
      <c r="H1329" s="39" t="s">
        <v>2829</v>
      </c>
      <c r="I1329" s="39">
        <v>1</v>
      </c>
      <c r="J1329" s="38">
        <v>50</v>
      </c>
      <c r="K1329" s="39">
        <f t="shared" si="140"/>
        <v>50</v>
      </c>
      <c r="L1329" s="83">
        <v>45004.847141203703</v>
      </c>
      <c r="M1329" s="82"/>
      <c r="N1329" s="96" t="s">
        <v>577</v>
      </c>
      <c r="O1329" s="94">
        <v>45082</v>
      </c>
      <c r="P1329" s="38">
        <f t="shared" si="141"/>
        <v>50</v>
      </c>
      <c r="Q1329" s="38">
        <f t="shared" si="142"/>
        <v>50</v>
      </c>
      <c r="R1329" s="38"/>
      <c r="S1329" s="25" t="s">
        <v>1143</v>
      </c>
      <c r="T1329" s="100">
        <v>45156</v>
      </c>
      <c r="U1329" s="38">
        <f t="shared" si="143"/>
        <v>50</v>
      </c>
      <c r="V1329" s="38">
        <f t="shared" si="144"/>
        <v>1</v>
      </c>
      <c r="W1329" s="82">
        <f t="shared" si="145"/>
        <v>50</v>
      </c>
      <c r="X1329" s="98" t="s">
        <v>95</v>
      </c>
      <c r="Y1329" s="98" t="s">
        <v>89</v>
      </c>
      <c r="Z1329" s="72"/>
      <c r="AA1329" s="72"/>
      <c r="AB1329" t="s">
        <v>1003</v>
      </c>
      <c r="AC1329" s="72" t="s">
        <v>101</v>
      </c>
    </row>
    <row r="1330" spans="1:29" ht="15" customHeight="1">
      <c r="A1330" s="38">
        <f t="shared" si="146"/>
        <v>1328</v>
      </c>
      <c r="B1330" s="82" t="s">
        <v>2506</v>
      </c>
      <c r="C1330" s="39" t="str">
        <f>IF($B1330&lt;&gt;"",_xlfn.IFNA(VLOOKUP($B1330,'Node Details'!$B:$U,C$1,0),"Check"),"")</f>
        <v>000004O56-04O560108</v>
      </c>
      <c r="D1330" s="39" t="str">
        <f>IF($B1330&lt;&gt;"",_xlfn.IFNA(VLOOKUP($B1330,'Node Details'!$B:$U,D$1,0),"Check"),"")</f>
        <v>04O</v>
      </c>
      <c r="E1330" s="39" t="str">
        <f>IF($B1330&lt;&gt;"",_xlfn.IFNA(VLOOKUP($B1330,'Node Details'!$B:$U,E$1,0),"Check"),"")</f>
        <v>Airtel</v>
      </c>
      <c r="F1330" s="85">
        <v>45107</v>
      </c>
      <c r="G1330" s="82"/>
      <c r="H1330" s="39" t="s">
        <v>2829</v>
      </c>
      <c r="I1330" s="39">
        <v>1</v>
      </c>
      <c r="J1330" s="38">
        <v>50</v>
      </c>
      <c r="K1330" s="39">
        <f t="shared" si="140"/>
        <v>50</v>
      </c>
      <c r="L1330" s="83">
        <v>45004.854467592602</v>
      </c>
      <c r="M1330" s="82"/>
      <c r="N1330" s="96" t="s">
        <v>577</v>
      </c>
      <c r="O1330" s="94">
        <v>45082</v>
      </c>
      <c r="P1330" s="38">
        <f t="shared" si="141"/>
        <v>50</v>
      </c>
      <c r="Q1330" s="38">
        <f t="shared" si="142"/>
        <v>50</v>
      </c>
      <c r="R1330" s="38"/>
      <c r="S1330" s="25" t="s">
        <v>1143</v>
      </c>
      <c r="T1330" s="100">
        <v>45156</v>
      </c>
      <c r="U1330" s="38">
        <f t="shared" si="143"/>
        <v>50</v>
      </c>
      <c r="V1330" s="38">
        <f t="shared" si="144"/>
        <v>1</v>
      </c>
      <c r="W1330" s="82">
        <f t="shared" si="145"/>
        <v>50</v>
      </c>
      <c r="X1330" s="98" t="s">
        <v>95</v>
      </c>
      <c r="Y1330" s="98" t="s">
        <v>89</v>
      </c>
      <c r="Z1330" s="72"/>
      <c r="AA1330" s="72"/>
      <c r="AB1330" t="s">
        <v>1003</v>
      </c>
      <c r="AC1330" s="72" t="s">
        <v>101</v>
      </c>
    </row>
    <row r="1331" spans="1:29" ht="15" customHeight="1">
      <c r="A1331" s="38">
        <f t="shared" si="146"/>
        <v>1329</v>
      </c>
      <c r="B1331" s="82" t="s">
        <v>2508</v>
      </c>
      <c r="C1331" s="39" t="str">
        <f>IF($B1331&lt;&gt;"",_xlfn.IFNA(VLOOKUP($B1331,'Node Details'!$B:$U,C$1,0),"Check"),"")</f>
        <v>000004O56-04O560108</v>
      </c>
      <c r="D1331" s="39" t="str">
        <f>IF($B1331&lt;&gt;"",_xlfn.IFNA(VLOOKUP($B1331,'Node Details'!$B:$U,D$1,0),"Check"),"")</f>
        <v>04O</v>
      </c>
      <c r="E1331" s="39" t="str">
        <f>IF($B1331&lt;&gt;"",_xlfn.IFNA(VLOOKUP($B1331,'Node Details'!$B:$U,E$1,0),"Check"),"")</f>
        <v>Airtel</v>
      </c>
      <c r="F1331" s="85">
        <v>45107</v>
      </c>
      <c r="G1331" s="82"/>
      <c r="H1331" s="39" t="s">
        <v>2829</v>
      </c>
      <c r="I1331" s="39">
        <v>1</v>
      </c>
      <c r="J1331" s="38">
        <v>50</v>
      </c>
      <c r="K1331" s="39">
        <f t="shared" si="140"/>
        <v>50</v>
      </c>
      <c r="L1331" s="83">
        <v>45009.540601851862</v>
      </c>
      <c r="M1331" s="82"/>
      <c r="N1331" s="96" t="s">
        <v>577</v>
      </c>
      <c r="O1331" s="94">
        <v>45082</v>
      </c>
      <c r="P1331" s="38">
        <f t="shared" si="141"/>
        <v>50</v>
      </c>
      <c r="Q1331" s="38">
        <f t="shared" si="142"/>
        <v>50</v>
      </c>
      <c r="R1331" s="38"/>
      <c r="S1331" s="25" t="s">
        <v>1143</v>
      </c>
      <c r="T1331" s="100">
        <v>45156</v>
      </c>
      <c r="U1331" s="38">
        <f t="shared" si="143"/>
        <v>50</v>
      </c>
      <c r="V1331" s="38">
        <f t="shared" si="144"/>
        <v>1</v>
      </c>
      <c r="W1331" s="82">
        <f t="shared" si="145"/>
        <v>50</v>
      </c>
      <c r="X1331" s="98" t="s">
        <v>95</v>
      </c>
      <c r="Y1331" s="98" t="s">
        <v>89</v>
      </c>
      <c r="Z1331" s="72"/>
      <c r="AA1331" s="72"/>
      <c r="AB1331" t="s">
        <v>1003</v>
      </c>
      <c r="AC1331" s="72" t="s">
        <v>101</v>
      </c>
    </row>
    <row r="1332" spans="1:29" ht="15" customHeight="1">
      <c r="A1332" s="38">
        <f t="shared" si="146"/>
        <v>1330</v>
      </c>
      <c r="B1332" s="82" t="s">
        <v>1193</v>
      </c>
      <c r="C1332" s="39" t="str">
        <f>IF($B1332&lt;&gt;"",_xlfn.IFNA(VLOOKUP($B1332,'Node Details'!$B:$U,C$1,0),"Check"),"")</f>
        <v>000004O56-04O560108</v>
      </c>
      <c r="D1332" s="39" t="str">
        <f>IF($B1332&lt;&gt;"",_xlfn.IFNA(VLOOKUP($B1332,'Node Details'!$B:$U,D$1,0),"Check"),"")</f>
        <v>04O</v>
      </c>
      <c r="E1332" s="39" t="str">
        <f>IF($B1332&lt;&gt;"",_xlfn.IFNA(VLOOKUP($B1332,'Node Details'!$B:$U,E$1,0),"Check"),"")</f>
        <v>Airtel</v>
      </c>
      <c r="F1332" s="85">
        <v>45107</v>
      </c>
      <c r="G1332" s="82"/>
      <c r="H1332" s="39" t="s">
        <v>2829</v>
      </c>
      <c r="I1332" s="39">
        <v>1</v>
      </c>
      <c r="J1332" s="38">
        <v>50</v>
      </c>
      <c r="K1332" s="39">
        <f t="shared" si="140"/>
        <v>50</v>
      </c>
      <c r="L1332" s="83">
        <v>45009.576168981483</v>
      </c>
      <c r="M1332" s="82"/>
      <c r="N1332" s="96" t="s">
        <v>577</v>
      </c>
      <c r="O1332" s="94">
        <v>45082</v>
      </c>
      <c r="P1332" s="38">
        <f t="shared" si="141"/>
        <v>50</v>
      </c>
      <c r="Q1332" s="38">
        <f t="shared" si="142"/>
        <v>50</v>
      </c>
      <c r="R1332" s="38"/>
      <c r="S1332" s="25" t="s">
        <v>1143</v>
      </c>
      <c r="T1332" s="100">
        <v>45156</v>
      </c>
      <c r="U1332" s="38">
        <f t="shared" si="143"/>
        <v>50</v>
      </c>
      <c r="V1332" s="38">
        <f t="shared" si="144"/>
        <v>1</v>
      </c>
      <c r="W1332" s="82">
        <f t="shared" si="145"/>
        <v>50</v>
      </c>
      <c r="X1332" s="98" t="s">
        <v>95</v>
      </c>
      <c r="Y1332" s="98" t="s">
        <v>89</v>
      </c>
      <c r="Z1332" s="72"/>
      <c r="AA1332" s="72"/>
      <c r="AB1332" t="s">
        <v>1003</v>
      </c>
      <c r="AC1332" s="72" t="s">
        <v>101</v>
      </c>
    </row>
    <row r="1333" spans="1:29" ht="15" customHeight="1">
      <c r="A1333" s="38">
        <f t="shared" si="146"/>
        <v>1331</v>
      </c>
      <c r="B1333" s="82" t="s">
        <v>1196</v>
      </c>
      <c r="C1333" s="39" t="str">
        <f>IF($B1333&lt;&gt;"",_xlfn.IFNA(VLOOKUP($B1333,'Node Details'!$B:$U,C$1,0),"Check"),"")</f>
        <v>00000004O-000004O59</v>
      </c>
      <c r="D1333" s="39" t="str">
        <f>IF($B1333&lt;&gt;"",_xlfn.IFNA(VLOOKUP($B1333,'Node Details'!$B:$U,D$1,0),"Check"),"")</f>
        <v>04O</v>
      </c>
      <c r="E1333" s="39" t="str">
        <f>IF($B1333&lt;&gt;"",_xlfn.IFNA(VLOOKUP($B1333,'Node Details'!$B:$U,E$1,0),"Check"),"")</f>
        <v>Airtel</v>
      </c>
      <c r="F1333" s="85">
        <v>45107</v>
      </c>
      <c r="G1333" s="82"/>
      <c r="H1333" s="39" t="s">
        <v>2829</v>
      </c>
      <c r="I1333" s="39">
        <v>1</v>
      </c>
      <c r="J1333" s="38">
        <v>50</v>
      </c>
      <c r="K1333" s="39">
        <f t="shared" si="140"/>
        <v>50</v>
      </c>
      <c r="L1333" s="83">
        <v>44998.620393518519</v>
      </c>
      <c r="M1333" s="82"/>
      <c r="N1333" s="96" t="s">
        <v>577</v>
      </c>
      <c r="O1333" s="94">
        <v>45082</v>
      </c>
      <c r="P1333" s="38">
        <f t="shared" si="141"/>
        <v>50</v>
      </c>
      <c r="Q1333" s="38">
        <f t="shared" si="142"/>
        <v>50</v>
      </c>
      <c r="R1333" s="38"/>
      <c r="S1333" s="25" t="s">
        <v>1143</v>
      </c>
      <c r="T1333" s="100">
        <v>45156</v>
      </c>
      <c r="U1333" s="38">
        <f t="shared" si="143"/>
        <v>50</v>
      </c>
      <c r="V1333" s="38">
        <f t="shared" si="144"/>
        <v>1</v>
      </c>
      <c r="W1333" s="82">
        <f t="shared" si="145"/>
        <v>50</v>
      </c>
      <c r="X1333" s="98" t="s">
        <v>95</v>
      </c>
      <c r="Y1333" s="98" t="s">
        <v>89</v>
      </c>
      <c r="Z1333" s="72"/>
      <c r="AA1333" s="72"/>
      <c r="AB1333" t="s">
        <v>1003</v>
      </c>
      <c r="AC1333" s="72" t="s">
        <v>101</v>
      </c>
    </row>
    <row r="1334" spans="1:29" ht="15" customHeight="1">
      <c r="A1334" s="38">
        <f t="shared" si="146"/>
        <v>1332</v>
      </c>
      <c r="B1334" s="82" t="s">
        <v>2510</v>
      </c>
      <c r="C1334" s="39" t="str">
        <f>IF($B1334&lt;&gt;"",_xlfn.IFNA(VLOOKUP($B1334,'Node Details'!$B:$U,C$1,0),"Check"),"")</f>
        <v>000004O57-04O570103</v>
      </c>
      <c r="D1334" s="39" t="str">
        <f>IF($B1334&lt;&gt;"",_xlfn.IFNA(VLOOKUP($B1334,'Node Details'!$B:$U,D$1,0),"Check"),"")</f>
        <v>04O</v>
      </c>
      <c r="E1334" s="39" t="str">
        <f>IF($B1334&lt;&gt;"",_xlfn.IFNA(VLOOKUP($B1334,'Node Details'!$B:$U,E$1,0),"Check"),"")</f>
        <v>Airtel</v>
      </c>
      <c r="F1334" s="85">
        <v>45107</v>
      </c>
      <c r="G1334" s="82"/>
      <c r="H1334" s="39" t="s">
        <v>2829</v>
      </c>
      <c r="I1334" s="39">
        <v>1</v>
      </c>
      <c r="J1334" s="38">
        <v>50</v>
      </c>
      <c r="K1334" s="39">
        <f t="shared" si="140"/>
        <v>50</v>
      </c>
      <c r="L1334" s="83">
        <v>44998.620393518519</v>
      </c>
      <c r="M1334" s="82"/>
      <c r="N1334" s="96" t="s">
        <v>577</v>
      </c>
      <c r="O1334" s="94">
        <v>45082</v>
      </c>
      <c r="P1334" s="38">
        <f t="shared" si="141"/>
        <v>50</v>
      </c>
      <c r="Q1334" s="38">
        <f t="shared" si="142"/>
        <v>50</v>
      </c>
      <c r="R1334" s="38"/>
      <c r="S1334" s="25" t="s">
        <v>1143</v>
      </c>
      <c r="T1334" s="100">
        <v>45156</v>
      </c>
      <c r="U1334" s="38">
        <f t="shared" si="143"/>
        <v>50</v>
      </c>
      <c r="V1334" s="38">
        <f t="shared" si="144"/>
        <v>1</v>
      </c>
      <c r="W1334" s="82">
        <f t="shared" si="145"/>
        <v>50</v>
      </c>
      <c r="X1334" s="98" t="s">
        <v>95</v>
      </c>
      <c r="Y1334" s="98" t="s">
        <v>89</v>
      </c>
      <c r="Z1334" s="72"/>
      <c r="AA1334" s="72"/>
      <c r="AB1334" t="s">
        <v>1003</v>
      </c>
      <c r="AC1334" s="72" t="s">
        <v>101</v>
      </c>
    </row>
    <row r="1335" spans="1:29" ht="15" customHeight="1">
      <c r="A1335" s="38">
        <f t="shared" si="146"/>
        <v>1333</v>
      </c>
      <c r="B1335" s="82" t="s">
        <v>1984</v>
      </c>
      <c r="C1335" s="39" t="str">
        <f>IF($B1335&lt;&gt;"",_xlfn.IFNA(VLOOKUP($B1335,'Node Details'!$B:$U,C$1,0),"Check"),"")</f>
        <v>000004O57-04O570103</v>
      </c>
      <c r="D1335" s="39" t="str">
        <f>IF($B1335&lt;&gt;"",_xlfn.IFNA(VLOOKUP($B1335,'Node Details'!$B:$U,D$1,0),"Check"),"")</f>
        <v>04O</v>
      </c>
      <c r="E1335" s="39" t="str">
        <f>IF($B1335&lt;&gt;"",_xlfn.IFNA(VLOOKUP($B1335,'Node Details'!$B:$U,E$1,0),"Check"),"")</f>
        <v>Airtel</v>
      </c>
      <c r="F1335" s="85">
        <v>45107</v>
      </c>
      <c r="G1335" s="82"/>
      <c r="H1335" s="39" t="s">
        <v>2829</v>
      </c>
      <c r="I1335" s="39">
        <v>1</v>
      </c>
      <c r="J1335" s="38">
        <v>50</v>
      </c>
      <c r="K1335" s="39">
        <f t="shared" si="140"/>
        <v>50</v>
      </c>
      <c r="L1335" s="83">
        <v>45009.723530092589</v>
      </c>
      <c r="M1335" s="82"/>
      <c r="N1335" s="96" t="s">
        <v>577</v>
      </c>
      <c r="O1335" s="94">
        <v>45082</v>
      </c>
      <c r="P1335" s="38">
        <f t="shared" si="141"/>
        <v>50</v>
      </c>
      <c r="Q1335" s="38">
        <f t="shared" si="142"/>
        <v>50</v>
      </c>
      <c r="R1335" s="38"/>
      <c r="S1335" s="25" t="s">
        <v>1143</v>
      </c>
      <c r="T1335" s="100">
        <v>45156</v>
      </c>
      <c r="U1335" s="38">
        <f t="shared" si="143"/>
        <v>50</v>
      </c>
      <c r="V1335" s="38">
        <f t="shared" si="144"/>
        <v>1</v>
      </c>
      <c r="W1335" s="82">
        <f t="shared" si="145"/>
        <v>50</v>
      </c>
      <c r="X1335" s="98" t="s">
        <v>95</v>
      </c>
      <c r="Y1335" s="98" t="s">
        <v>89</v>
      </c>
      <c r="Z1335" s="72"/>
      <c r="AA1335" s="72"/>
      <c r="AB1335" t="s">
        <v>1003</v>
      </c>
      <c r="AC1335" s="72" t="s">
        <v>101</v>
      </c>
    </row>
    <row r="1336" spans="1:29" ht="15" customHeight="1">
      <c r="A1336" s="38">
        <f t="shared" si="146"/>
        <v>1334</v>
      </c>
      <c r="B1336" s="82" t="s">
        <v>1198</v>
      </c>
      <c r="C1336" s="39" t="str">
        <f>IF($B1336&lt;&gt;"",_xlfn.IFNA(VLOOKUP($B1336,'Node Details'!$B:$U,C$1,0),"Check"),"")</f>
        <v>000004O57-04O570103</v>
      </c>
      <c r="D1336" s="39" t="str">
        <f>IF($B1336&lt;&gt;"",_xlfn.IFNA(VLOOKUP($B1336,'Node Details'!$B:$U,D$1,0),"Check"),"")</f>
        <v>04O</v>
      </c>
      <c r="E1336" s="39" t="str">
        <f>IF($B1336&lt;&gt;"",_xlfn.IFNA(VLOOKUP($B1336,'Node Details'!$B:$U,E$1,0),"Check"),"")</f>
        <v>Airtel</v>
      </c>
      <c r="F1336" s="85">
        <v>45107</v>
      </c>
      <c r="G1336" s="82"/>
      <c r="H1336" s="39" t="s">
        <v>2829</v>
      </c>
      <c r="I1336" s="39">
        <v>1</v>
      </c>
      <c r="J1336" s="38">
        <v>50</v>
      </c>
      <c r="K1336" s="39">
        <f t="shared" si="140"/>
        <v>50</v>
      </c>
      <c r="L1336" s="83">
        <v>45012.818530092591</v>
      </c>
      <c r="M1336" s="82"/>
      <c r="N1336" s="96" t="s">
        <v>577</v>
      </c>
      <c r="O1336" s="94">
        <v>45082</v>
      </c>
      <c r="P1336" s="38">
        <f t="shared" si="141"/>
        <v>50</v>
      </c>
      <c r="Q1336" s="38">
        <f t="shared" si="142"/>
        <v>50</v>
      </c>
      <c r="R1336" s="38"/>
      <c r="S1336" s="25" t="s">
        <v>1143</v>
      </c>
      <c r="T1336" s="100">
        <v>45156</v>
      </c>
      <c r="U1336" s="38">
        <f t="shared" si="143"/>
        <v>50</v>
      </c>
      <c r="V1336" s="38">
        <f t="shared" si="144"/>
        <v>1</v>
      </c>
      <c r="W1336" s="82">
        <f t="shared" si="145"/>
        <v>50</v>
      </c>
      <c r="X1336" s="98" t="s">
        <v>95</v>
      </c>
      <c r="Y1336" s="98" t="s">
        <v>89</v>
      </c>
      <c r="Z1336" s="72"/>
      <c r="AA1336" s="72"/>
      <c r="AB1336" t="s">
        <v>1003</v>
      </c>
      <c r="AC1336" s="72" t="s">
        <v>101</v>
      </c>
    </row>
    <row r="1337" spans="1:29" ht="15" customHeight="1">
      <c r="A1337" s="38">
        <f t="shared" si="146"/>
        <v>1335</v>
      </c>
      <c r="B1337" s="82" t="s">
        <v>1201</v>
      </c>
      <c r="C1337" s="39" t="str">
        <f>IF($B1337&lt;&gt;"",_xlfn.IFNA(VLOOKUP($B1337,'Node Details'!$B:$U,C$1,0),"Check"),"")</f>
        <v>00000004O-000004O59</v>
      </c>
      <c r="D1337" s="39" t="str">
        <f>IF($B1337&lt;&gt;"",_xlfn.IFNA(VLOOKUP($B1337,'Node Details'!$B:$U,D$1,0),"Check"),"")</f>
        <v>04O</v>
      </c>
      <c r="E1337" s="39" t="str">
        <f>IF($B1337&lt;&gt;"",_xlfn.IFNA(VLOOKUP($B1337,'Node Details'!$B:$U,E$1,0),"Check"),"")</f>
        <v>Airtel</v>
      </c>
      <c r="F1337" s="85">
        <v>45107</v>
      </c>
      <c r="G1337" s="82"/>
      <c r="H1337" s="39" t="s">
        <v>2829</v>
      </c>
      <c r="I1337" s="39">
        <v>1</v>
      </c>
      <c r="J1337" s="38">
        <v>50</v>
      </c>
      <c r="K1337" s="39">
        <f t="shared" si="140"/>
        <v>50</v>
      </c>
      <c r="L1337" s="83">
        <v>44998.700150462973</v>
      </c>
      <c r="M1337" s="82"/>
      <c r="N1337" s="96" t="s">
        <v>577</v>
      </c>
      <c r="O1337" s="94">
        <v>45082</v>
      </c>
      <c r="P1337" s="38">
        <f t="shared" si="141"/>
        <v>50</v>
      </c>
      <c r="Q1337" s="38">
        <f t="shared" si="142"/>
        <v>50</v>
      </c>
      <c r="R1337" s="38"/>
      <c r="S1337" s="25" t="s">
        <v>1143</v>
      </c>
      <c r="T1337" s="100">
        <v>45156</v>
      </c>
      <c r="U1337" s="38">
        <f t="shared" si="143"/>
        <v>50</v>
      </c>
      <c r="V1337" s="38">
        <f t="shared" si="144"/>
        <v>1</v>
      </c>
      <c r="W1337" s="82">
        <f t="shared" si="145"/>
        <v>50</v>
      </c>
      <c r="X1337" s="98" t="s">
        <v>95</v>
      </c>
      <c r="Y1337" s="98" t="s">
        <v>89</v>
      </c>
      <c r="Z1337" s="72"/>
      <c r="AA1337" s="72"/>
      <c r="AB1337" t="s">
        <v>1003</v>
      </c>
      <c r="AC1337" s="72" t="s">
        <v>101</v>
      </c>
    </row>
    <row r="1338" spans="1:29" ht="15" customHeight="1">
      <c r="A1338" s="38">
        <f t="shared" si="146"/>
        <v>1336</v>
      </c>
      <c r="B1338" s="82" t="s">
        <v>2511</v>
      </c>
      <c r="C1338" s="39" t="str">
        <f>IF($B1338&lt;&gt;"",_xlfn.IFNA(VLOOKUP($B1338,'Node Details'!$B:$U,C$1,0),"Check"),"")</f>
        <v>000004O58-04O580105</v>
      </c>
      <c r="D1338" s="39" t="str">
        <f>IF($B1338&lt;&gt;"",_xlfn.IFNA(VLOOKUP($B1338,'Node Details'!$B:$U,D$1,0),"Check"),"")</f>
        <v>04O</v>
      </c>
      <c r="E1338" s="39" t="str">
        <f>IF($B1338&lt;&gt;"",_xlfn.IFNA(VLOOKUP($B1338,'Node Details'!$B:$U,E$1,0),"Check"),"")</f>
        <v>Airtel</v>
      </c>
      <c r="F1338" s="85">
        <v>45107</v>
      </c>
      <c r="G1338" s="82"/>
      <c r="H1338" s="39" t="s">
        <v>2829</v>
      </c>
      <c r="I1338" s="39">
        <v>1</v>
      </c>
      <c r="J1338" s="38">
        <v>50</v>
      </c>
      <c r="K1338" s="39">
        <f t="shared" si="140"/>
        <v>50</v>
      </c>
      <c r="L1338" s="83">
        <v>44998.700150462973</v>
      </c>
      <c r="M1338" s="82"/>
      <c r="N1338" s="96" t="s">
        <v>577</v>
      </c>
      <c r="O1338" s="94">
        <v>45082</v>
      </c>
      <c r="P1338" s="38">
        <f t="shared" si="141"/>
        <v>50</v>
      </c>
      <c r="Q1338" s="38">
        <f t="shared" si="142"/>
        <v>50</v>
      </c>
      <c r="R1338" s="38"/>
      <c r="S1338" s="25" t="s">
        <v>1143</v>
      </c>
      <c r="T1338" s="100">
        <v>45156</v>
      </c>
      <c r="U1338" s="38">
        <f t="shared" si="143"/>
        <v>50</v>
      </c>
      <c r="V1338" s="38">
        <f t="shared" si="144"/>
        <v>1</v>
      </c>
      <c r="W1338" s="82">
        <f t="shared" si="145"/>
        <v>50</v>
      </c>
      <c r="X1338" s="98" t="s">
        <v>95</v>
      </c>
      <c r="Y1338" s="98" t="s">
        <v>89</v>
      </c>
      <c r="Z1338" s="72"/>
      <c r="AA1338" s="72"/>
      <c r="AB1338" t="s">
        <v>1003</v>
      </c>
      <c r="AC1338" s="72" t="s">
        <v>101</v>
      </c>
    </row>
    <row r="1339" spans="1:29" ht="15" customHeight="1">
      <c r="A1339" s="38">
        <f t="shared" si="146"/>
        <v>1337</v>
      </c>
      <c r="B1339" s="82" t="s">
        <v>2512</v>
      </c>
      <c r="C1339" s="39" t="str">
        <f>IF($B1339&lt;&gt;"",_xlfn.IFNA(VLOOKUP($B1339,'Node Details'!$B:$U,C$1,0),"Check"),"")</f>
        <v>000004O58-04O580105</v>
      </c>
      <c r="D1339" s="39" t="str">
        <f>IF($B1339&lt;&gt;"",_xlfn.IFNA(VLOOKUP($B1339,'Node Details'!$B:$U,D$1,0),"Check"),"")</f>
        <v>04O</v>
      </c>
      <c r="E1339" s="39" t="str">
        <f>IF($B1339&lt;&gt;"",_xlfn.IFNA(VLOOKUP($B1339,'Node Details'!$B:$U,E$1,0),"Check"),"")</f>
        <v>Airtel</v>
      </c>
      <c r="F1339" s="85">
        <v>45107</v>
      </c>
      <c r="G1339" s="82"/>
      <c r="H1339" s="39" t="s">
        <v>2829</v>
      </c>
      <c r="I1339" s="39">
        <v>1</v>
      </c>
      <c r="J1339" s="38">
        <v>50</v>
      </c>
      <c r="K1339" s="39">
        <f t="shared" si="140"/>
        <v>50</v>
      </c>
      <c r="L1339" s="83">
        <v>44998.805381944447</v>
      </c>
      <c r="M1339" s="82"/>
      <c r="N1339" s="96" t="s">
        <v>577</v>
      </c>
      <c r="O1339" s="94">
        <v>45082</v>
      </c>
      <c r="P1339" s="38">
        <f t="shared" si="141"/>
        <v>50</v>
      </c>
      <c r="Q1339" s="38">
        <f t="shared" si="142"/>
        <v>50</v>
      </c>
      <c r="R1339" s="38"/>
      <c r="S1339" s="25" t="s">
        <v>1143</v>
      </c>
      <c r="T1339" s="100">
        <v>45156</v>
      </c>
      <c r="U1339" s="38">
        <f t="shared" si="143"/>
        <v>50</v>
      </c>
      <c r="V1339" s="38">
        <f t="shared" si="144"/>
        <v>1</v>
      </c>
      <c r="W1339" s="82">
        <f t="shared" si="145"/>
        <v>50</v>
      </c>
      <c r="X1339" s="98" t="s">
        <v>95</v>
      </c>
      <c r="Y1339" s="98" t="s">
        <v>89</v>
      </c>
      <c r="Z1339" s="72"/>
      <c r="AA1339" s="72"/>
      <c r="AB1339" t="s">
        <v>1003</v>
      </c>
      <c r="AC1339" s="72" t="s">
        <v>101</v>
      </c>
    </row>
    <row r="1340" spans="1:29" ht="15" customHeight="1">
      <c r="A1340" s="38">
        <f t="shared" si="146"/>
        <v>1338</v>
      </c>
      <c r="B1340" s="82" t="s">
        <v>2514</v>
      </c>
      <c r="C1340" s="39" t="str">
        <f>IF($B1340&lt;&gt;"",_xlfn.IFNA(VLOOKUP($B1340,'Node Details'!$B:$U,C$1,0),"Check"),"")</f>
        <v>000004O58-04O580105</v>
      </c>
      <c r="D1340" s="39" t="str">
        <f>IF($B1340&lt;&gt;"",_xlfn.IFNA(VLOOKUP($B1340,'Node Details'!$B:$U,D$1,0),"Check"),"")</f>
        <v>04O</v>
      </c>
      <c r="E1340" s="39" t="str">
        <f>IF($B1340&lt;&gt;"",_xlfn.IFNA(VLOOKUP($B1340,'Node Details'!$B:$U,E$1,0),"Check"),"")</f>
        <v>Airtel</v>
      </c>
      <c r="F1340" s="85">
        <v>45107</v>
      </c>
      <c r="G1340" s="82"/>
      <c r="H1340" s="39" t="s">
        <v>2829</v>
      </c>
      <c r="I1340" s="39">
        <v>1</v>
      </c>
      <c r="J1340" s="38">
        <v>50</v>
      </c>
      <c r="K1340" s="39">
        <f t="shared" si="140"/>
        <v>50</v>
      </c>
      <c r="L1340" s="83">
        <v>45009.4690625</v>
      </c>
      <c r="M1340" s="82"/>
      <c r="N1340" s="96" t="s">
        <v>577</v>
      </c>
      <c r="O1340" s="94">
        <v>45082</v>
      </c>
      <c r="P1340" s="38">
        <f t="shared" si="141"/>
        <v>50</v>
      </c>
      <c r="Q1340" s="38">
        <f t="shared" si="142"/>
        <v>50</v>
      </c>
      <c r="R1340" s="38"/>
      <c r="S1340" s="25" t="s">
        <v>1143</v>
      </c>
      <c r="T1340" s="100">
        <v>45156</v>
      </c>
      <c r="U1340" s="38">
        <f t="shared" si="143"/>
        <v>50</v>
      </c>
      <c r="V1340" s="38">
        <f t="shared" si="144"/>
        <v>1</v>
      </c>
      <c r="W1340" s="82">
        <f t="shared" si="145"/>
        <v>50</v>
      </c>
      <c r="X1340" s="98" t="s">
        <v>95</v>
      </c>
      <c r="Y1340" s="98" t="s">
        <v>89</v>
      </c>
      <c r="Z1340" s="72"/>
      <c r="AA1340" s="72"/>
      <c r="AB1340" t="s">
        <v>1003</v>
      </c>
      <c r="AC1340" s="72" t="s">
        <v>101</v>
      </c>
    </row>
    <row r="1341" spans="1:29" ht="15" customHeight="1">
      <c r="A1341" s="38">
        <f t="shared" si="146"/>
        <v>1339</v>
      </c>
      <c r="B1341" s="82" t="s">
        <v>2516</v>
      </c>
      <c r="C1341" s="39" t="str">
        <f>IF($B1341&lt;&gt;"",_xlfn.IFNA(VLOOKUP($B1341,'Node Details'!$B:$U,C$1,0),"Check"),"")</f>
        <v>000004O58-04O580105</v>
      </c>
      <c r="D1341" s="39" t="str">
        <f>IF($B1341&lt;&gt;"",_xlfn.IFNA(VLOOKUP($B1341,'Node Details'!$B:$U,D$1,0),"Check"),"")</f>
        <v>04O</v>
      </c>
      <c r="E1341" s="39" t="str">
        <f>IF($B1341&lt;&gt;"",_xlfn.IFNA(VLOOKUP($B1341,'Node Details'!$B:$U,E$1,0),"Check"),"")</f>
        <v>Airtel</v>
      </c>
      <c r="F1341" s="85">
        <v>45107</v>
      </c>
      <c r="G1341" s="82"/>
      <c r="H1341" s="39" t="s">
        <v>2829</v>
      </c>
      <c r="I1341" s="39">
        <v>1</v>
      </c>
      <c r="J1341" s="38">
        <v>50</v>
      </c>
      <c r="K1341" s="39">
        <f t="shared" si="140"/>
        <v>50</v>
      </c>
      <c r="L1341" s="83">
        <v>45016.677465277768</v>
      </c>
      <c r="M1341" s="82"/>
      <c r="N1341" s="96" t="s">
        <v>577</v>
      </c>
      <c r="O1341" s="94">
        <v>45082</v>
      </c>
      <c r="P1341" s="38">
        <f t="shared" si="141"/>
        <v>50</v>
      </c>
      <c r="Q1341" s="38">
        <f t="shared" si="142"/>
        <v>50</v>
      </c>
      <c r="R1341" s="38"/>
      <c r="S1341" s="25" t="s">
        <v>1143</v>
      </c>
      <c r="T1341" s="100">
        <v>45156</v>
      </c>
      <c r="U1341" s="38">
        <f t="shared" si="143"/>
        <v>50</v>
      </c>
      <c r="V1341" s="38">
        <f t="shared" si="144"/>
        <v>1</v>
      </c>
      <c r="W1341" s="82">
        <f t="shared" si="145"/>
        <v>50</v>
      </c>
      <c r="X1341" s="98" t="s">
        <v>95</v>
      </c>
      <c r="Y1341" s="98" t="s">
        <v>89</v>
      </c>
      <c r="Z1341" s="72"/>
      <c r="AA1341" s="72"/>
      <c r="AB1341" t="s">
        <v>1003</v>
      </c>
      <c r="AC1341" s="72" t="s">
        <v>101</v>
      </c>
    </row>
    <row r="1342" spans="1:29" ht="15" customHeight="1">
      <c r="A1342" s="38">
        <f t="shared" si="146"/>
        <v>1340</v>
      </c>
      <c r="B1342" s="82" t="s">
        <v>1203</v>
      </c>
      <c r="C1342" s="39" t="str">
        <f>IF($B1342&lt;&gt;"",_xlfn.IFNA(VLOOKUP($B1342,'Node Details'!$B:$U,C$1,0),"Check"),"")</f>
        <v>000004O58-04O580105</v>
      </c>
      <c r="D1342" s="39" t="str">
        <f>IF($B1342&lt;&gt;"",_xlfn.IFNA(VLOOKUP($B1342,'Node Details'!$B:$U,D$1,0),"Check"),"")</f>
        <v>04O</v>
      </c>
      <c r="E1342" s="39" t="str">
        <f>IF($B1342&lt;&gt;"",_xlfn.IFNA(VLOOKUP($B1342,'Node Details'!$B:$U,E$1,0),"Check"),"")</f>
        <v>Airtel</v>
      </c>
      <c r="F1342" s="85">
        <v>45107</v>
      </c>
      <c r="G1342" s="82"/>
      <c r="H1342" s="39" t="s">
        <v>2829</v>
      </c>
      <c r="I1342" s="39">
        <v>1</v>
      </c>
      <c r="J1342" s="38">
        <v>50</v>
      </c>
      <c r="K1342" s="39">
        <f t="shared" si="140"/>
        <v>50</v>
      </c>
      <c r="L1342" s="83">
        <v>45049.526041666657</v>
      </c>
      <c r="M1342" s="82"/>
      <c r="N1342" s="96" t="s">
        <v>577</v>
      </c>
      <c r="O1342" s="94">
        <v>45082</v>
      </c>
      <c r="P1342" s="38">
        <f t="shared" si="141"/>
        <v>50</v>
      </c>
      <c r="Q1342" s="38">
        <f t="shared" si="142"/>
        <v>50</v>
      </c>
      <c r="R1342" s="38"/>
      <c r="S1342" s="25" t="s">
        <v>1143</v>
      </c>
      <c r="T1342" s="100">
        <v>45156</v>
      </c>
      <c r="U1342" s="38">
        <f t="shared" si="143"/>
        <v>50</v>
      </c>
      <c r="V1342" s="38">
        <f t="shared" si="144"/>
        <v>1</v>
      </c>
      <c r="W1342" s="82">
        <f t="shared" si="145"/>
        <v>50</v>
      </c>
      <c r="X1342" s="98" t="s">
        <v>95</v>
      </c>
      <c r="Y1342" s="98" t="s">
        <v>89</v>
      </c>
      <c r="Z1342" s="72"/>
      <c r="AA1342" s="72"/>
      <c r="AB1342" t="s">
        <v>1003</v>
      </c>
      <c r="AC1342" s="72" t="s">
        <v>101</v>
      </c>
    </row>
    <row r="1343" spans="1:29" ht="15" customHeight="1">
      <c r="A1343" s="38">
        <f t="shared" si="146"/>
        <v>1341</v>
      </c>
      <c r="B1343" s="82" t="s">
        <v>1206</v>
      </c>
      <c r="C1343" s="39" t="str">
        <f>IF($B1343&lt;&gt;"",_xlfn.IFNA(VLOOKUP($B1343,'Node Details'!$B:$U,C$1,0),"Check"),"")</f>
        <v>000004O58-04O580106</v>
      </c>
      <c r="D1343" s="39" t="str">
        <f>IF($B1343&lt;&gt;"",_xlfn.IFNA(VLOOKUP($B1343,'Node Details'!$B:$U,D$1,0),"Check"),"")</f>
        <v>04O</v>
      </c>
      <c r="E1343" s="39" t="str">
        <f>IF($B1343&lt;&gt;"",_xlfn.IFNA(VLOOKUP($B1343,'Node Details'!$B:$U,E$1,0),"Check"),"")</f>
        <v>Airtel</v>
      </c>
      <c r="F1343" s="85">
        <v>45107</v>
      </c>
      <c r="G1343" s="82"/>
      <c r="H1343" s="39" t="s">
        <v>2829</v>
      </c>
      <c r="I1343" s="39">
        <v>1</v>
      </c>
      <c r="J1343" s="38">
        <v>50</v>
      </c>
      <c r="K1343" s="39">
        <f t="shared" si="140"/>
        <v>50</v>
      </c>
      <c r="L1343" s="83">
        <v>45071.791064814817</v>
      </c>
      <c r="M1343" s="82"/>
      <c r="N1343" s="96" t="s">
        <v>577</v>
      </c>
      <c r="O1343" s="94">
        <v>45082</v>
      </c>
      <c r="P1343" s="38">
        <f t="shared" si="141"/>
        <v>50</v>
      </c>
      <c r="Q1343" s="38">
        <f t="shared" si="142"/>
        <v>50</v>
      </c>
      <c r="R1343" s="38"/>
      <c r="S1343" s="25" t="s">
        <v>1143</v>
      </c>
      <c r="T1343" s="100">
        <v>45156</v>
      </c>
      <c r="U1343" s="38">
        <f t="shared" si="143"/>
        <v>50</v>
      </c>
      <c r="V1343" s="38">
        <f t="shared" si="144"/>
        <v>1</v>
      </c>
      <c r="W1343" s="82">
        <f t="shared" si="145"/>
        <v>50</v>
      </c>
      <c r="X1343" s="98" t="s">
        <v>95</v>
      </c>
      <c r="Y1343" s="98" t="s">
        <v>89</v>
      </c>
      <c r="Z1343" s="72"/>
      <c r="AA1343" s="72"/>
      <c r="AB1343" t="s">
        <v>1003</v>
      </c>
      <c r="AC1343" s="72" t="s">
        <v>101</v>
      </c>
    </row>
    <row r="1344" spans="1:29" ht="15" customHeight="1">
      <c r="A1344" s="38">
        <f t="shared" si="146"/>
        <v>1342</v>
      </c>
      <c r="B1344" s="82" t="s">
        <v>1152</v>
      </c>
      <c r="C1344" s="39" t="str">
        <f>IF($B1344&lt;&gt;"",_xlfn.IFNA(VLOOKUP($B1344,'Node Details'!$B:$U,C$1,0),"Check"),"")</f>
        <v>00000004O-000004O59</v>
      </c>
      <c r="D1344" s="39" t="str">
        <f>IF($B1344&lt;&gt;"",_xlfn.IFNA(VLOOKUP($B1344,'Node Details'!$B:$U,D$1,0),"Check"),"")</f>
        <v>04O</v>
      </c>
      <c r="E1344" s="39" t="str">
        <f>IF($B1344&lt;&gt;"",_xlfn.IFNA(VLOOKUP($B1344,'Node Details'!$B:$U,E$1,0),"Check"),"")</f>
        <v>Airtel</v>
      </c>
      <c r="F1344" s="85">
        <v>45107</v>
      </c>
      <c r="G1344" s="82"/>
      <c r="H1344" s="39" t="s">
        <v>2829</v>
      </c>
      <c r="I1344" s="39">
        <v>1</v>
      </c>
      <c r="J1344" s="38">
        <v>50</v>
      </c>
      <c r="K1344" s="39">
        <f t="shared" si="140"/>
        <v>50</v>
      </c>
      <c r="L1344" s="83">
        <v>44999.564895833333</v>
      </c>
      <c r="M1344" s="82"/>
      <c r="N1344" s="96" t="s">
        <v>577</v>
      </c>
      <c r="O1344" s="94">
        <v>45082</v>
      </c>
      <c r="P1344" s="38">
        <f t="shared" si="141"/>
        <v>50</v>
      </c>
      <c r="Q1344" s="38">
        <f t="shared" si="142"/>
        <v>50</v>
      </c>
      <c r="R1344" s="38"/>
      <c r="S1344" s="25" t="s">
        <v>1143</v>
      </c>
      <c r="T1344" s="100">
        <v>45156</v>
      </c>
      <c r="U1344" s="38">
        <f t="shared" si="143"/>
        <v>50</v>
      </c>
      <c r="V1344" s="38">
        <f t="shared" si="144"/>
        <v>1</v>
      </c>
      <c r="W1344" s="82">
        <f t="shared" si="145"/>
        <v>50</v>
      </c>
      <c r="X1344" s="98" t="s">
        <v>95</v>
      </c>
      <c r="Y1344" s="98" t="s">
        <v>89</v>
      </c>
      <c r="Z1344" s="72"/>
      <c r="AA1344" s="72"/>
      <c r="AB1344" t="s">
        <v>1003</v>
      </c>
      <c r="AC1344" s="72" t="s">
        <v>101</v>
      </c>
    </row>
    <row r="1345" spans="1:29" ht="15" customHeight="1">
      <c r="A1345" s="38">
        <f t="shared" si="146"/>
        <v>1343</v>
      </c>
      <c r="B1345" s="82" t="s">
        <v>2518</v>
      </c>
      <c r="C1345" s="39" t="str">
        <f>IF($B1345&lt;&gt;"",_xlfn.IFNA(VLOOKUP($B1345,'Node Details'!$B:$U,C$1,0),"Check"),"")</f>
        <v>000004O59-04O590107</v>
      </c>
      <c r="D1345" s="39" t="str">
        <f>IF($B1345&lt;&gt;"",_xlfn.IFNA(VLOOKUP($B1345,'Node Details'!$B:$U,D$1,0),"Check"),"")</f>
        <v>04O</v>
      </c>
      <c r="E1345" s="39" t="str">
        <f>IF($B1345&lt;&gt;"",_xlfn.IFNA(VLOOKUP($B1345,'Node Details'!$B:$U,E$1,0),"Check"),"")</f>
        <v>Airtel</v>
      </c>
      <c r="F1345" s="85">
        <v>45107</v>
      </c>
      <c r="G1345" s="82"/>
      <c r="H1345" s="39" t="s">
        <v>2829</v>
      </c>
      <c r="I1345" s="39">
        <v>1</v>
      </c>
      <c r="J1345" s="38">
        <v>50</v>
      </c>
      <c r="K1345" s="39">
        <f t="shared" si="140"/>
        <v>50</v>
      </c>
      <c r="L1345" s="83">
        <v>44999.564895833333</v>
      </c>
      <c r="M1345" s="82"/>
      <c r="N1345" s="96" t="s">
        <v>577</v>
      </c>
      <c r="O1345" s="94">
        <v>45082</v>
      </c>
      <c r="P1345" s="38">
        <f t="shared" si="141"/>
        <v>50</v>
      </c>
      <c r="Q1345" s="38">
        <f t="shared" si="142"/>
        <v>50</v>
      </c>
      <c r="R1345" s="38"/>
      <c r="S1345" s="25" t="s">
        <v>1143</v>
      </c>
      <c r="T1345" s="100">
        <v>45156</v>
      </c>
      <c r="U1345" s="38">
        <f t="shared" si="143"/>
        <v>50</v>
      </c>
      <c r="V1345" s="38">
        <f t="shared" si="144"/>
        <v>1</v>
      </c>
      <c r="W1345" s="82">
        <f t="shared" si="145"/>
        <v>50</v>
      </c>
      <c r="X1345" s="98" t="s">
        <v>95</v>
      </c>
      <c r="Y1345" s="98" t="s">
        <v>89</v>
      </c>
      <c r="Z1345" s="72"/>
      <c r="AA1345" s="72"/>
      <c r="AB1345" t="s">
        <v>1003</v>
      </c>
      <c r="AC1345" s="72" t="s">
        <v>101</v>
      </c>
    </row>
    <row r="1346" spans="1:29" ht="15" customHeight="1">
      <c r="A1346" s="38">
        <f t="shared" si="146"/>
        <v>1344</v>
      </c>
      <c r="B1346" s="82" t="s">
        <v>2519</v>
      </c>
      <c r="C1346" s="39" t="str">
        <f>IF($B1346&lt;&gt;"",_xlfn.IFNA(VLOOKUP($B1346,'Node Details'!$B:$U,C$1,0),"Check"),"")</f>
        <v>000004O59-04O590107</v>
      </c>
      <c r="D1346" s="39" t="str">
        <f>IF($B1346&lt;&gt;"",_xlfn.IFNA(VLOOKUP($B1346,'Node Details'!$B:$U,D$1,0),"Check"),"")</f>
        <v>04O</v>
      </c>
      <c r="E1346" s="39" t="str">
        <f>IF($B1346&lt;&gt;"",_xlfn.IFNA(VLOOKUP($B1346,'Node Details'!$B:$U,E$1,0),"Check"),"")</f>
        <v>Airtel</v>
      </c>
      <c r="F1346" s="85">
        <v>45107</v>
      </c>
      <c r="G1346" s="82"/>
      <c r="H1346" s="39" t="s">
        <v>2829</v>
      </c>
      <c r="I1346" s="39">
        <v>1</v>
      </c>
      <c r="J1346" s="38">
        <v>50</v>
      </c>
      <c r="K1346" s="39">
        <f t="shared" si="140"/>
        <v>50</v>
      </c>
      <c r="L1346" s="83">
        <v>45004.737430555557</v>
      </c>
      <c r="M1346" s="82"/>
      <c r="N1346" s="96" t="s">
        <v>577</v>
      </c>
      <c r="O1346" s="94">
        <v>45082</v>
      </c>
      <c r="P1346" s="38">
        <f t="shared" si="141"/>
        <v>50</v>
      </c>
      <c r="Q1346" s="38">
        <f t="shared" si="142"/>
        <v>50</v>
      </c>
      <c r="R1346" s="38"/>
      <c r="S1346" s="25" t="s">
        <v>1143</v>
      </c>
      <c r="T1346" s="100">
        <v>45156</v>
      </c>
      <c r="U1346" s="38">
        <f t="shared" si="143"/>
        <v>50</v>
      </c>
      <c r="V1346" s="38">
        <f t="shared" si="144"/>
        <v>1</v>
      </c>
      <c r="W1346" s="82">
        <f t="shared" si="145"/>
        <v>50</v>
      </c>
      <c r="X1346" s="98" t="s">
        <v>95</v>
      </c>
      <c r="Y1346" s="98" t="s">
        <v>89</v>
      </c>
      <c r="Z1346" s="72"/>
      <c r="AA1346" s="72"/>
      <c r="AB1346" t="s">
        <v>1003</v>
      </c>
      <c r="AC1346" s="72" t="s">
        <v>101</v>
      </c>
    </row>
    <row r="1347" spans="1:29" ht="15" customHeight="1">
      <c r="A1347" s="38">
        <f t="shared" si="146"/>
        <v>1345</v>
      </c>
      <c r="B1347" s="82" t="s">
        <v>2521</v>
      </c>
      <c r="C1347" s="39" t="str">
        <f>IF($B1347&lt;&gt;"",_xlfn.IFNA(VLOOKUP($B1347,'Node Details'!$B:$U,C$1,0),"Check"),"")</f>
        <v>000004O59-04O590107</v>
      </c>
      <c r="D1347" s="39" t="str">
        <f>IF($B1347&lt;&gt;"",_xlfn.IFNA(VLOOKUP($B1347,'Node Details'!$B:$U,D$1,0),"Check"),"")</f>
        <v>04O</v>
      </c>
      <c r="E1347" s="39" t="str">
        <f>IF($B1347&lt;&gt;"",_xlfn.IFNA(VLOOKUP($B1347,'Node Details'!$B:$U,E$1,0),"Check"),"")</f>
        <v>Airtel</v>
      </c>
      <c r="F1347" s="85">
        <v>45107</v>
      </c>
      <c r="G1347" s="82"/>
      <c r="H1347" s="39" t="s">
        <v>2829</v>
      </c>
      <c r="I1347" s="39">
        <v>1</v>
      </c>
      <c r="J1347" s="38">
        <v>50</v>
      </c>
      <c r="K1347" s="39">
        <f t="shared" ref="K1347:K1410" si="147">IF(I1347&lt;&gt;"",J1347*I1347,0)</f>
        <v>50</v>
      </c>
      <c r="L1347" s="83">
        <v>45014.79378472222</v>
      </c>
      <c r="M1347" s="82"/>
      <c r="N1347" s="96" t="s">
        <v>577</v>
      </c>
      <c r="O1347" s="94">
        <v>45082</v>
      </c>
      <c r="P1347" s="38">
        <f t="shared" ref="P1347:P1410" si="148">J1347</f>
        <v>50</v>
      </c>
      <c r="Q1347" s="38">
        <f t="shared" ref="Q1347:Q1410" si="149">P1347*I1347</f>
        <v>50</v>
      </c>
      <c r="R1347" s="38"/>
      <c r="S1347" s="25" t="s">
        <v>1143</v>
      </c>
      <c r="T1347" s="100">
        <v>45156</v>
      </c>
      <c r="U1347" s="38">
        <f t="shared" ref="U1347:U1410" si="150">J1347</f>
        <v>50</v>
      </c>
      <c r="V1347" s="38">
        <f t="shared" ref="V1347:V1410" si="151">I1347</f>
        <v>1</v>
      </c>
      <c r="W1347" s="82">
        <f t="shared" ref="W1347:W1410" si="152">IF(V1347&lt;&gt;"",V1347*U1347,0)</f>
        <v>50</v>
      </c>
      <c r="X1347" s="98" t="s">
        <v>95</v>
      </c>
      <c r="Y1347" s="98" t="s">
        <v>89</v>
      </c>
      <c r="Z1347" s="72"/>
      <c r="AA1347" s="72"/>
      <c r="AB1347" t="s">
        <v>1003</v>
      </c>
      <c r="AC1347" s="72" t="s">
        <v>101</v>
      </c>
    </row>
    <row r="1348" spans="1:29" ht="15" customHeight="1">
      <c r="A1348" s="38">
        <f t="shared" ref="A1348:A1411" si="153">A1347+1</f>
        <v>1346</v>
      </c>
      <c r="B1348" s="82" t="s">
        <v>2523</v>
      </c>
      <c r="C1348" s="39" t="str">
        <f>IF($B1348&lt;&gt;"",_xlfn.IFNA(VLOOKUP($B1348,'Node Details'!$B:$U,C$1,0),"Check"),"")</f>
        <v>000004O59-04O590107</v>
      </c>
      <c r="D1348" s="39" t="str">
        <f>IF($B1348&lt;&gt;"",_xlfn.IFNA(VLOOKUP($B1348,'Node Details'!$B:$U,D$1,0),"Check"),"")</f>
        <v>04O</v>
      </c>
      <c r="E1348" s="39" t="str">
        <f>IF($B1348&lt;&gt;"",_xlfn.IFNA(VLOOKUP($B1348,'Node Details'!$B:$U,E$1,0),"Check"),"")</f>
        <v>Airtel</v>
      </c>
      <c r="F1348" s="85">
        <v>45107</v>
      </c>
      <c r="G1348" s="82"/>
      <c r="H1348" s="39" t="s">
        <v>2829</v>
      </c>
      <c r="I1348" s="39">
        <v>1</v>
      </c>
      <c r="J1348" s="38">
        <v>50</v>
      </c>
      <c r="K1348" s="39">
        <f t="shared" si="147"/>
        <v>50</v>
      </c>
      <c r="L1348" s="83">
        <v>45017.642557870371</v>
      </c>
      <c r="M1348" s="82"/>
      <c r="N1348" s="96" t="s">
        <v>577</v>
      </c>
      <c r="O1348" s="94">
        <v>45082</v>
      </c>
      <c r="P1348" s="38">
        <f t="shared" si="148"/>
        <v>50</v>
      </c>
      <c r="Q1348" s="38">
        <f t="shared" si="149"/>
        <v>50</v>
      </c>
      <c r="R1348" s="38"/>
      <c r="S1348" s="25" t="s">
        <v>1143</v>
      </c>
      <c r="T1348" s="100">
        <v>45156</v>
      </c>
      <c r="U1348" s="38">
        <f t="shared" si="150"/>
        <v>50</v>
      </c>
      <c r="V1348" s="38">
        <f t="shared" si="151"/>
        <v>1</v>
      </c>
      <c r="W1348" s="82">
        <f t="shared" si="152"/>
        <v>50</v>
      </c>
      <c r="X1348" s="98" t="s">
        <v>95</v>
      </c>
      <c r="Y1348" s="98" t="s">
        <v>89</v>
      </c>
      <c r="Z1348" s="72"/>
      <c r="AA1348" s="72"/>
      <c r="AB1348" t="s">
        <v>1003</v>
      </c>
      <c r="AC1348" s="72" t="s">
        <v>101</v>
      </c>
    </row>
    <row r="1349" spans="1:29" ht="15" customHeight="1">
      <c r="A1349" s="38">
        <f t="shared" si="153"/>
        <v>1347</v>
      </c>
      <c r="B1349" s="82" t="s">
        <v>2525</v>
      </c>
      <c r="C1349" s="39" t="str">
        <f>IF($B1349&lt;&gt;"",_xlfn.IFNA(VLOOKUP($B1349,'Node Details'!$B:$U,C$1,0),"Check"),"")</f>
        <v>000004O59-04O590107</v>
      </c>
      <c r="D1349" s="39" t="str">
        <f>IF($B1349&lt;&gt;"",_xlfn.IFNA(VLOOKUP($B1349,'Node Details'!$B:$U,D$1,0),"Check"),"")</f>
        <v>04O</v>
      </c>
      <c r="E1349" s="39" t="str">
        <f>IF($B1349&lt;&gt;"",_xlfn.IFNA(VLOOKUP($B1349,'Node Details'!$B:$U,E$1,0),"Check"),"")</f>
        <v>Airtel</v>
      </c>
      <c r="F1349" s="85">
        <v>45107</v>
      </c>
      <c r="G1349" s="82"/>
      <c r="H1349" s="39" t="s">
        <v>2829</v>
      </c>
      <c r="I1349" s="39">
        <v>1</v>
      </c>
      <c r="J1349" s="38">
        <v>50</v>
      </c>
      <c r="K1349" s="39">
        <f t="shared" si="147"/>
        <v>50</v>
      </c>
      <c r="L1349" s="83">
        <v>45031.742025462961</v>
      </c>
      <c r="M1349" s="82"/>
      <c r="N1349" s="96" t="s">
        <v>577</v>
      </c>
      <c r="O1349" s="94">
        <v>45082</v>
      </c>
      <c r="P1349" s="38">
        <f t="shared" si="148"/>
        <v>50</v>
      </c>
      <c r="Q1349" s="38">
        <f t="shared" si="149"/>
        <v>50</v>
      </c>
      <c r="R1349" s="38"/>
      <c r="S1349" s="25" t="s">
        <v>1143</v>
      </c>
      <c r="T1349" s="100">
        <v>45156</v>
      </c>
      <c r="U1349" s="38">
        <f t="shared" si="150"/>
        <v>50</v>
      </c>
      <c r="V1349" s="38">
        <f t="shared" si="151"/>
        <v>1</v>
      </c>
      <c r="W1349" s="82">
        <f t="shared" si="152"/>
        <v>50</v>
      </c>
      <c r="X1349" s="98" t="s">
        <v>95</v>
      </c>
      <c r="Y1349" s="98" t="s">
        <v>89</v>
      </c>
      <c r="Z1349" s="72"/>
      <c r="AA1349" s="72"/>
      <c r="AB1349" t="s">
        <v>1003</v>
      </c>
      <c r="AC1349" s="72" t="s">
        <v>101</v>
      </c>
    </row>
    <row r="1350" spans="1:29" ht="15" customHeight="1">
      <c r="A1350" s="38">
        <f t="shared" si="153"/>
        <v>1348</v>
      </c>
      <c r="B1350" s="82" t="s">
        <v>2527</v>
      </c>
      <c r="C1350" s="39" t="str">
        <f>IF($B1350&lt;&gt;"",_xlfn.IFNA(VLOOKUP($B1350,'Node Details'!$B:$U,C$1,0),"Check"),"")</f>
        <v>000004O59-04O590107</v>
      </c>
      <c r="D1350" s="39" t="str">
        <f>IF($B1350&lt;&gt;"",_xlfn.IFNA(VLOOKUP($B1350,'Node Details'!$B:$U,D$1,0),"Check"),"")</f>
        <v>04O</v>
      </c>
      <c r="E1350" s="39" t="str">
        <f>IF($B1350&lt;&gt;"",_xlfn.IFNA(VLOOKUP($B1350,'Node Details'!$B:$U,E$1,0),"Check"),"")</f>
        <v>Airtel</v>
      </c>
      <c r="F1350" s="85">
        <v>45107</v>
      </c>
      <c r="G1350" s="82"/>
      <c r="H1350" s="39" t="s">
        <v>2829</v>
      </c>
      <c r="I1350" s="39">
        <v>1</v>
      </c>
      <c r="J1350" s="38">
        <v>50</v>
      </c>
      <c r="K1350" s="39">
        <f t="shared" si="147"/>
        <v>50</v>
      </c>
      <c r="L1350" s="83">
        <v>45035.446064814823</v>
      </c>
      <c r="M1350" s="82"/>
      <c r="N1350" s="96" t="s">
        <v>577</v>
      </c>
      <c r="O1350" s="94">
        <v>45082</v>
      </c>
      <c r="P1350" s="38">
        <f t="shared" si="148"/>
        <v>50</v>
      </c>
      <c r="Q1350" s="38">
        <f t="shared" si="149"/>
        <v>50</v>
      </c>
      <c r="R1350" s="38"/>
      <c r="S1350" s="25" t="s">
        <v>1143</v>
      </c>
      <c r="T1350" s="100">
        <v>45156</v>
      </c>
      <c r="U1350" s="38">
        <f t="shared" si="150"/>
        <v>50</v>
      </c>
      <c r="V1350" s="38">
        <f t="shared" si="151"/>
        <v>1</v>
      </c>
      <c r="W1350" s="82">
        <f t="shared" si="152"/>
        <v>50</v>
      </c>
      <c r="X1350" s="98" t="s">
        <v>95</v>
      </c>
      <c r="Y1350" s="98" t="s">
        <v>89</v>
      </c>
      <c r="Z1350" s="72"/>
      <c r="AA1350" s="72"/>
      <c r="AB1350" t="s">
        <v>1003</v>
      </c>
      <c r="AC1350" s="72" t="s">
        <v>101</v>
      </c>
    </row>
    <row r="1351" spans="1:29" ht="15" customHeight="1">
      <c r="A1351" s="38">
        <f t="shared" si="153"/>
        <v>1349</v>
      </c>
      <c r="B1351" s="82" t="s">
        <v>1209</v>
      </c>
      <c r="C1351" s="39" t="str">
        <f>IF($B1351&lt;&gt;"",_xlfn.IFNA(VLOOKUP($B1351,'Node Details'!$B:$U,C$1,0),"Check"),"")</f>
        <v>000004O59-04O590107</v>
      </c>
      <c r="D1351" s="39" t="str">
        <f>IF($B1351&lt;&gt;"",_xlfn.IFNA(VLOOKUP($B1351,'Node Details'!$B:$U,D$1,0),"Check"),"")</f>
        <v>04O</v>
      </c>
      <c r="E1351" s="39" t="str">
        <f>IF($B1351&lt;&gt;"",_xlfn.IFNA(VLOOKUP($B1351,'Node Details'!$B:$U,E$1,0),"Check"),"")</f>
        <v>Airtel</v>
      </c>
      <c r="F1351" s="85">
        <v>45107</v>
      </c>
      <c r="G1351" s="82"/>
      <c r="H1351" s="39" t="s">
        <v>2829</v>
      </c>
      <c r="I1351" s="39">
        <v>1</v>
      </c>
      <c r="J1351" s="38">
        <v>50</v>
      </c>
      <c r="K1351" s="39">
        <f t="shared" si="147"/>
        <v>50</v>
      </c>
      <c r="L1351" s="83">
        <v>45071.776319444441</v>
      </c>
      <c r="M1351" s="82"/>
      <c r="N1351" s="96" t="s">
        <v>577</v>
      </c>
      <c r="O1351" s="94">
        <v>45082</v>
      </c>
      <c r="P1351" s="38">
        <f t="shared" si="148"/>
        <v>50</v>
      </c>
      <c r="Q1351" s="38">
        <f t="shared" si="149"/>
        <v>50</v>
      </c>
      <c r="R1351" s="38"/>
      <c r="S1351" s="25" t="s">
        <v>1143</v>
      </c>
      <c r="T1351" s="100">
        <v>45156</v>
      </c>
      <c r="U1351" s="38">
        <f t="shared" si="150"/>
        <v>50</v>
      </c>
      <c r="V1351" s="38">
        <f t="shared" si="151"/>
        <v>1</v>
      </c>
      <c r="W1351" s="82">
        <f t="shared" si="152"/>
        <v>50</v>
      </c>
      <c r="X1351" s="98" t="s">
        <v>95</v>
      </c>
      <c r="Y1351" s="98" t="s">
        <v>89</v>
      </c>
      <c r="Z1351" s="72"/>
      <c r="AA1351" s="72"/>
      <c r="AB1351" t="s">
        <v>1003</v>
      </c>
      <c r="AC1351" s="72" t="s">
        <v>101</v>
      </c>
    </row>
    <row r="1352" spans="1:29" ht="15" customHeight="1">
      <c r="A1352" s="38">
        <f t="shared" si="153"/>
        <v>1350</v>
      </c>
      <c r="B1352" s="82" t="s">
        <v>1157</v>
      </c>
      <c r="C1352" s="39" t="str">
        <f>IF($B1352&lt;&gt;"",_xlfn.IFNA(VLOOKUP($B1352,'Node Details'!$B:$U,C$1,0),"Check"),"")</f>
        <v>000004O19-000004O60</v>
      </c>
      <c r="D1352" s="39" t="str">
        <f>IF($B1352&lt;&gt;"",_xlfn.IFNA(VLOOKUP($B1352,'Node Details'!$B:$U,D$1,0),"Check"),"")</f>
        <v>04O</v>
      </c>
      <c r="E1352" s="39" t="str">
        <f>IF($B1352&lt;&gt;"",_xlfn.IFNA(VLOOKUP($B1352,'Node Details'!$B:$U,E$1,0),"Check"),"")</f>
        <v>Airtel</v>
      </c>
      <c r="F1352" s="85">
        <v>45107</v>
      </c>
      <c r="G1352" s="82"/>
      <c r="H1352" s="39" t="s">
        <v>2829</v>
      </c>
      <c r="I1352" s="39">
        <v>1</v>
      </c>
      <c r="J1352" s="38">
        <v>50</v>
      </c>
      <c r="K1352" s="39">
        <f t="shared" si="147"/>
        <v>50</v>
      </c>
      <c r="L1352" s="83">
        <v>45012.725821759261</v>
      </c>
      <c r="M1352" s="82"/>
      <c r="N1352" s="96" t="s">
        <v>577</v>
      </c>
      <c r="O1352" s="94">
        <v>45082</v>
      </c>
      <c r="P1352" s="38">
        <f t="shared" si="148"/>
        <v>50</v>
      </c>
      <c r="Q1352" s="38">
        <f t="shared" si="149"/>
        <v>50</v>
      </c>
      <c r="R1352" s="38"/>
      <c r="S1352" s="25" t="s">
        <v>1143</v>
      </c>
      <c r="T1352" s="100">
        <v>45156</v>
      </c>
      <c r="U1352" s="38">
        <f t="shared" si="150"/>
        <v>50</v>
      </c>
      <c r="V1352" s="38">
        <f t="shared" si="151"/>
        <v>1</v>
      </c>
      <c r="W1352" s="82">
        <f t="shared" si="152"/>
        <v>50</v>
      </c>
      <c r="X1352" s="98" t="s">
        <v>95</v>
      </c>
      <c r="Y1352" s="98" t="s">
        <v>89</v>
      </c>
      <c r="Z1352" s="72"/>
      <c r="AA1352" s="72"/>
      <c r="AB1352" t="s">
        <v>1003</v>
      </c>
      <c r="AC1352" s="72" t="s">
        <v>101</v>
      </c>
    </row>
    <row r="1353" spans="1:29" ht="15" customHeight="1">
      <c r="A1353" s="38">
        <f t="shared" si="153"/>
        <v>1351</v>
      </c>
      <c r="B1353" s="82" t="s">
        <v>1993</v>
      </c>
      <c r="C1353" s="39" t="str">
        <f>IF($B1353&lt;&gt;"",_xlfn.IFNA(VLOOKUP($B1353,'Node Details'!$B:$U,C$1,0),"Check"),"")</f>
        <v>000004O60-04O600103</v>
      </c>
      <c r="D1353" s="39" t="str">
        <f>IF($B1353&lt;&gt;"",_xlfn.IFNA(VLOOKUP($B1353,'Node Details'!$B:$U,D$1,0),"Check"),"")</f>
        <v>04O</v>
      </c>
      <c r="E1353" s="39" t="str">
        <f>IF($B1353&lt;&gt;"",_xlfn.IFNA(VLOOKUP($B1353,'Node Details'!$B:$U,E$1,0),"Check"),"")</f>
        <v>Airtel</v>
      </c>
      <c r="F1353" s="85">
        <v>45107</v>
      </c>
      <c r="G1353" s="82"/>
      <c r="H1353" s="39" t="s">
        <v>2829</v>
      </c>
      <c r="I1353" s="39">
        <v>1</v>
      </c>
      <c r="J1353" s="38">
        <v>50</v>
      </c>
      <c r="K1353" s="39">
        <f t="shared" si="147"/>
        <v>50</v>
      </c>
      <c r="L1353" s="83">
        <v>45012.725821759261</v>
      </c>
      <c r="M1353" s="82"/>
      <c r="N1353" s="96" t="s">
        <v>577</v>
      </c>
      <c r="O1353" s="94">
        <v>45082</v>
      </c>
      <c r="P1353" s="38">
        <f t="shared" si="148"/>
        <v>50</v>
      </c>
      <c r="Q1353" s="38">
        <f t="shared" si="149"/>
        <v>50</v>
      </c>
      <c r="R1353" s="38"/>
      <c r="S1353" s="25" t="s">
        <v>1143</v>
      </c>
      <c r="T1353" s="100">
        <v>45156</v>
      </c>
      <c r="U1353" s="38">
        <f t="shared" si="150"/>
        <v>50</v>
      </c>
      <c r="V1353" s="38">
        <f t="shared" si="151"/>
        <v>1</v>
      </c>
      <c r="W1353" s="82">
        <f t="shared" si="152"/>
        <v>50</v>
      </c>
      <c r="X1353" s="98" t="s">
        <v>95</v>
      </c>
      <c r="Y1353" s="98" t="s">
        <v>89</v>
      </c>
      <c r="Z1353" s="72"/>
      <c r="AA1353" s="72"/>
      <c r="AB1353" t="s">
        <v>1003</v>
      </c>
      <c r="AC1353" s="72" t="s">
        <v>101</v>
      </c>
    </row>
    <row r="1354" spans="1:29" ht="15" customHeight="1">
      <c r="A1354" s="38">
        <f t="shared" si="153"/>
        <v>1352</v>
      </c>
      <c r="B1354" s="82" t="s">
        <v>2529</v>
      </c>
      <c r="C1354" s="39" t="str">
        <f>IF($B1354&lt;&gt;"",_xlfn.IFNA(VLOOKUP($B1354,'Node Details'!$B:$U,C$1,0),"Check"),"")</f>
        <v>000004O60-04O600103</v>
      </c>
      <c r="D1354" s="39" t="str">
        <f>IF($B1354&lt;&gt;"",_xlfn.IFNA(VLOOKUP($B1354,'Node Details'!$B:$U,D$1,0),"Check"),"")</f>
        <v>04O</v>
      </c>
      <c r="E1354" s="39" t="str">
        <f>IF($B1354&lt;&gt;"",_xlfn.IFNA(VLOOKUP($B1354,'Node Details'!$B:$U,E$1,0),"Check"),"")</f>
        <v>Airtel</v>
      </c>
      <c r="F1354" s="85">
        <v>45107</v>
      </c>
      <c r="G1354" s="82"/>
      <c r="H1354" s="39" t="s">
        <v>2829</v>
      </c>
      <c r="I1354" s="39">
        <v>1</v>
      </c>
      <c r="J1354" s="38">
        <v>50</v>
      </c>
      <c r="K1354" s="39">
        <f t="shared" si="147"/>
        <v>50</v>
      </c>
      <c r="L1354" s="83">
        <v>45012.770995370367</v>
      </c>
      <c r="M1354" s="82"/>
      <c r="N1354" s="96" t="s">
        <v>577</v>
      </c>
      <c r="O1354" s="94">
        <v>45082</v>
      </c>
      <c r="P1354" s="38">
        <f t="shared" si="148"/>
        <v>50</v>
      </c>
      <c r="Q1354" s="38">
        <f t="shared" si="149"/>
        <v>50</v>
      </c>
      <c r="R1354" s="38"/>
      <c r="S1354" s="25" t="s">
        <v>1143</v>
      </c>
      <c r="T1354" s="100">
        <v>45156</v>
      </c>
      <c r="U1354" s="38">
        <f t="shared" si="150"/>
        <v>50</v>
      </c>
      <c r="V1354" s="38">
        <f t="shared" si="151"/>
        <v>1</v>
      </c>
      <c r="W1354" s="82">
        <f t="shared" si="152"/>
        <v>50</v>
      </c>
      <c r="X1354" s="98" t="s">
        <v>95</v>
      </c>
      <c r="Y1354" s="98" t="s">
        <v>89</v>
      </c>
      <c r="Z1354" s="72"/>
      <c r="AA1354" s="72"/>
      <c r="AB1354" t="s">
        <v>1003</v>
      </c>
      <c r="AC1354" s="72" t="s">
        <v>101</v>
      </c>
    </row>
    <row r="1355" spans="1:29" ht="15" customHeight="1">
      <c r="A1355" s="38">
        <f t="shared" si="153"/>
        <v>1353</v>
      </c>
      <c r="B1355" s="82" t="s">
        <v>1212</v>
      </c>
      <c r="C1355" s="39" t="str">
        <f>IF($B1355&lt;&gt;"",_xlfn.IFNA(VLOOKUP($B1355,'Node Details'!$B:$U,C$1,0),"Check"),"")</f>
        <v>000004O60-04O600103</v>
      </c>
      <c r="D1355" s="39" t="str">
        <f>IF($B1355&lt;&gt;"",_xlfn.IFNA(VLOOKUP($B1355,'Node Details'!$B:$U,D$1,0),"Check"),"")</f>
        <v>04O</v>
      </c>
      <c r="E1355" s="39" t="str">
        <f>IF($B1355&lt;&gt;"",_xlfn.IFNA(VLOOKUP($B1355,'Node Details'!$B:$U,E$1,0),"Check"),"")</f>
        <v>Airtel</v>
      </c>
      <c r="F1355" s="85">
        <v>45107</v>
      </c>
      <c r="G1355" s="82"/>
      <c r="H1355" s="39" t="s">
        <v>2829</v>
      </c>
      <c r="I1355" s="39">
        <v>1</v>
      </c>
      <c r="J1355" s="38">
        <v>50</v>
      </c>
      <c r="K1355" s="39">
        <f t="shared" si="147"/>
        <v>50</v>
      </c>
      <c r="L1355" s="83">
        <v>45012.775231481479</v>
      </c>
      <c r="M1355" s="82"/>
      <c r="N1355" s="96" t="s">
        <v>577</v>
      </c>
      <c r="O1355" s="94">
        <v>45082</v>
      </c>
      <c r="P1355" s="38">
        <f t="shared" si="148"/>
        <v>50</v>
      </c>
      <c r="Q1355" s="38">
        <f t="shared" si="149"/>
        <v>50</v>
      </c>
      <c r="R1355" s="38"/>
      <c r="S1355" s="25" t="s">
        <v>1143</v>
      </c>
      <c r="T1355" s="100">
        <v>45156</v>
      </c>
      <c r="U1355" s="38">
        <f t="shared" si="150"/>
        <v>50</v>
      </c>
      <c r="V1355" s="38">
        <f t="shared" si="151"/>
        <v>1</v>
      </c>
      <c r="W1355" s="82">
        <f t="shared" si="152"/>
        <v>50</v>
      </c>
      <c r="X1355" s="98" t="s">
        <v>95</v>
      </c>
      <c r="Y1355" s="98" t="s">
        <v>89</v>
      </c>
      <c r="Z1355" s="72"/>
      <c r="AA1355" s="72"/>
      <c r="AB1355" t="s">
        <v>1003</v>
      </c>
      <c r="AC1355" s="72" t="s">
        <v>101</v>
      </c>
    </row>
    <row r="1356" spans="1:29" ht="15" customHeight="1">
      <c r="A1356" s="38">
        <f t="shared" si="153"/>
        <v>1354</v>
      </c>
      <c r="B1356" s="82" t="s">
        <v>2531</v>
      </c>
      <c r="C1356" s="39" t="str">
        <f>IF($B1356&lt;&gt;"",_xlfn.IFNA(VLOOKUP($B1356,'Node Details'!$B:$U,C$1,0),"Check"),"")</f>
        <v>000004O60-04O600105</v>
      </c>
      <c r="D1356" s="39" t="str">
        <f>IF($B1356&lt;&gt;"",_xlfn.IFNA(VLOOKUP($B1356,'Node Details'!$B:$U,D$1,0),"Check"),"")</f>
        <v>04O</v>
      </c>
      <c r="E1356" s="39" t="str">
        <f>IF($B1356&lt;&gt;"",_xlfn.IFNA(VLOOKUP($B1356,'Node Details'!$B:$U,E$1,0),"Check"),"")</f>
        <v>Airtel</v>
      </c>
      <c r="F1356" s="85">
        <v>45107</v>
      </c>
      <c r="G1356" s="82"/>
      <c r="H1356" s="39" t="s">
        <v>2829</v>
      </c>
      <c r="I1356" s="39">
        <v>1</v>
      </c>
      <c r="J1356" s="38">
        <v>50</v>
      </c>
      <c r="K1356" s="39">
        <f t="shared" si="147"/>
        <v>50</v>
      </c>
      <c r="L1356" s="83">
        <v>45041.639803240738</v>
      </c>
      <c r="M1356" s="82"/>
      <c r="N1356" s="96" t="s">
        <v>577</v>
      </c>
      <c r="O1356" s="94">
        <v>45082</v>
      </c>
      <c r="P1356" s="38">
        <f t="shared" si="148"/>
        <v>50</v>
      </c>
      <c r="Q1356" s="38">
        <f t="shared" si="149"/>
        <v>50</v>
      </c>
      <c r="R1356" s="38"/>
      <c r="S1356" s="25" t="s">
        <v>1143</v>
      </c>
      <c r="T1356" s="100">
        <v>45156</v>
      </c>
      <c r="U1356" s="38">
        <f t="shared" si="150"/>
        <v>50</v>
      </c>
      <c r="V1356" s="38">
        <f t="shared" si="151"/>
        <v>1</v>
      </c>
      <c r="W1356" s="82">
        <f t="shared" si="152"/>
        <v>50</v>
      </c>
      <c r="X1356" s="98" t="s">
        <v>95</v>
      </c>
      <c r="Y1356" s="98" t="s">
        <v>89</v>
      </c>
      <c r="Z1356" s="72"/>
      <c r="AA1356" s="72"/>
      <c r="AB1356" t="s">
        <v>1003</v>
      </c>
      <c r="AC1356" s="72" t="s">
        <v>101</v>
      </c>
    </row>
    <row r="1357" spans="1:29" ht="15" customHeight="1">
      <c r="A1357" s="38">
        <f t="shared" si="153"/>
        <v>1355</v>
      </c>
      <c r="B1357" s="82" t="s">
        <v>1215</v>
      </c>
      <c r="C1357" s="39" t="str">
        <f>IF($B1357&lt;&gt;"",_xlfn.IFNA(VLOOKUP($B1357,'Node Details'!$B:$U,C$1,0),"Check"),"")</f>
        <v>000004O60-04O600105</v>
      </c>
      <c r="D1357" s="39" t="str">
        <f>IF($B1357&lt;&gt;"",_xlfn.IFNA(VLOOKUP($B1357,'Node Details'!$B:$U,D$1,0),"Check"),"")</f>
        <v>04O</v>
      </c>
      <c r="E1357" s="39" t="str">
        <f>IF($B1357&lt;&gt;"",_xlfn.IFNA(VLOOKUP($B1357,'Node Details'!$B:$U,E$1,0),"Check"),"")</f>
        <v>Airtel</v>
      </c>
      <c r="F1357" s="85">
        <v>45107</v>
      </c>
      <c r="G1357" s="82"/>
      <c r="H1357" s="39" t="s">
        <v>2829</v>
      </c>
      <c r="I1357" s="39">
        <v>1</v>
      </c>
      <c r="J1357" s="38">
        <v>50</v>
      </c>
      <c r="K1357" s="39">
        <f t="shared" si="147"/>
        <v>50</v>
      </c>
      <c r="L1357" s="83">
        <v>45041.633645833332</v>
      </c>
      <c r="M1357" s="82"/>
      <c r="N1357" s="96" t="s">
        <v>577</v>
      </c>
      <c r="O1357" s="94">
        <v>45082</v>
      </c>
      <c r="P1357" s="38">
        <f t="shared" si="148"/>
        <v>50</v>
      </c>
      <c r="Q1357" s="38">
        <f t="shared" si="149"/>
        <v>50</v>
      </c>
      <c r="R1357" s="38"/>
      <c r="S1357" s="25" t="s">
        <v>1143</v>
      </c>
      <c r="T1357" s="100">
        <v>45156</v>
      </c>
      <c r="U1357" s="38">
        <f t="shared" si="150"/>
        <v>50</v>
      </c>
      <c r="V1357" s="38">
        <f t="shared" si="151"/>
        <v>1</v>
      </c>
      <c r="W1357" s="82">
        <f t="shared" si="152"/>
        <v>50</v>
      </c>
      <c r="X1357" s="98" t="s">
        <v>95</v>
      </c>
      <c r="Y1357" s="98" t="s">
        <v>89</v>
      </c>
      <c r="Z1357" s="72"/>
      <c r="AA1357" s="72"/>
      <c r="AB1357" t="s">
        <v>1003</v>
      </c>
      <c r="AC1357" s="72" t="s">
        <v>101</v>
      </c>
    </row>
    <row r="1358" spans="1:29" ht="15" customHeight="1">
      <c r="A1358" s="38">
        <f t="shared" si="153"/>
        <v>1356</v>
      </c>
      <c r="B1358" s="82" t="s">
        <v>1155</v>
      </c>
      <c r="C1358" s="39" t="str">
        <f>IF($B1358&lt;&gt;"",_xlfn.IFNA(VLOOKUP($B1358,'Node Details'!$B:$U,C$1,0),"Check"),"")</f>
        <v>00000004O-000004O20</v>
      </c>
      <c r="D1358" s="39" t="str">
        <f>IF($B1358&lt;&gt;"",_xlfn.IFNA(VLOOKUP($B1358,'Node Details'!$B:$U,D$1,0),"Check"),"")</f>
        <v>04O</v>
      </c>
      <c r="E1358" s="39" t="str">
        <f>IF($B1358&lt;&gt;"",_xlfn.IFNA(VLOOKUP($B1358,'Node Details'!$B:$U,E$1,0),"Check"),"")</f>
        <v>Airtel</v>
      </c>
      <c r="F1358" s="85">
        <v>45107</v>
      </c>
      <c r="G1358" s="82"/>
      <c r="H1358" s="39" t="s">
        <v>2829</v>
      </c>
      <c r="I1358" s="39">
        <v>1</v>
      </c>
      <c r="J1358" s="38">
        <v>50</v>
      </c>
      <c r="K1358" s="39">
        <f t="shared" si="147"/>
        <v>50</v>
      </c>
      <c r="L1358" s="83">
        <v>45082.659236111111</v>
      </c>
      <c r="M1358" s="82"/>
      <c r="N1358" s="96" t="s">
        <v>577</v>
      </c>
      <c r="O1358" s="94">
        <v>45082</v>
      </c>
      <c r="P1358" s="38">
        <f t="shared" si="148"/>
        <v>50</v>
      </c>
      <c r="Q1358" s="38">
        <f t="shared" si="149"/>
        <v>50</v>
      </c>
      <c r="R1358" s="38"/>
      <c r="S1358" s="25" t="s">
        <v>1143</v>
      </c>
      <c r="T1358" s="100">
        <v>45156</v>
      </c>
      <c r="U1358" s="38">
        <f t="shared" si="150"/>
        <v>50</v>
      </c>
      <c r="V1358" s="38">
        <f t="shared" si="151"/>
        <v>1</v>
      </c>
      <c r="W1358" s="82">
        <f t="shared" si="152"/>
        <v>50</v>
      </c>
      <c r="X1358" s="98" t="s">
        <v>95</v>
      </c>
      <c r="Y1358" s="98" t="s">
        <v>89</v>
      </c>
      <c r="Z1358" s="72"/>
      <c r="AA1358" s="72"/>
      <c r="AB1358" t="s">
        <v>1003</v>
      </c>
      <c r="AC1358" s="72" t="s">
        <v>101</v>
      </c>
    </row>
    <row r="1359" spans="1:29" ht="15" customHeight="1">
      <c r="A1359" s="38">
        <f t="shared" si="153"/>
        <v>1357</v>
      </c>
      <c r="B1359" s="82" t="s">
        <v>2533</v>
      </c>
      <c r="C1359" s="39" t="str">
        <f>IF($B1359&lt;&gt;"",_xlfn.IFNA(VLOOKUP($B1359,'Node Details'!$B:$U,C$1,0),"Check"),"")</f>
        <v>000004O19-04O190107</v>
      </c>
      <c r="D1359" s="39" t="str">
        <f>IF($B1359&lt;&gt;"",_xlfn.IFNA(VLOOKUP($B1359,'Node Details'!$B:$U,D$1,0),"Check"),"")</f>
        <v>04O</v>
      </c>
      <c r="E1359" s="39" t="str">
        <f>IF($B1359&lt;&gt;"",_xlfn.IFNA(VLOOKUP($B1359,'Node Details'!$B:$U,E$1,0),"Check"),"")</f>
        <v>Airtel</v>
      </c>
      <c r="F1359" s="85">
        <v>45107</v>
      </c>
      <c r="G1359" s="82"/>
      <c r="H1359" s="39" t="s">
        <v>2829</v>
      </c>
      <c r="I1359" s="39">
        <v>1</v>
      </c>
      <c r="J1359" s="38">
        <v>50</v>
      </c>
      <c r="K1359" s="39">
        <f t="shared" si="147"/>
        <v>50</v>
      </c>
      <c r="L1359" s="83">
        <v>45082.659236111111</v>
      </c>
      <c r="M1359" s="82"/>
      <c r="N1359" s="96" t="s">
        <v>577</v>
      </c>
      <c r="O1359" s="94">
        <v>45082</v>
      </c>
      <c r="P1359" s="38">
        <f t="shared" si="148"/>
        <v>50</v>
      </c>
      <c r="Q1359" s="38">
        <f t="shared" si="149"/>
        <v>50</v>
      </c>
      <c r="R1359" s="38"/>
      <c r="S1359" s="25" t="s">
        <v>1143</v>
      </c>
      <c r="T1359" s="100">
        <v>45156</v>
      </c>
      <c r="U1359" s="38">
        <f t="shared" si="150"/>
        <v>50</v>
      </c>
      <c r="V1359" s="38">
        <f t="shared" si="151"/>
        <v>1</v>
      </c>
      <c r="W1359" s="82">
        <f t="shared" si="152"/>
        <v>50</v>
      </c>
      <c r="X1359" s="98" t="s">
        <v>95</v>
      </c>
      <c r="Y1359" s="98" t="s">
        <v>89</v>
      </c>
      <c r="Z1359" s="72"/>
      <c r="AA1359" s="72"/>
      <c r="AB1359" t="s">
        <v>1003</v>
      </c>
      <c r="AC1359" s="72" t="s">
        <v>101</v>
      </c>
    </row>
    <row r="1360" spans="1:29" ht="15" customHeight="1">
      <c r="A1360" s="38">
        <f t="shared" si="153"/>
        <v>1358</v>
      </c>
      <c r="B1360" s="82" t="s">
        <v>1236</v>
      </c>
      <c r="C1360" s="39" t="str">
        <f>IF($B1360&lt;&gt;"",_xlfn.IFNA(VLOOKUP($B1360,'Node Details'!$B:$U,C$1,0),"Check"),"")</f>
        <v>000004O19-04O190107</v>
      </c>
      <c r="D1360" s="39" t="str">
        <f>IF($B1360&lt;&gt;"",_xlfn.IFNA(VLOOKUP($B1360,'Node Details'!$B:$U,D$1,0),"Check"),"")</f>
        <v>04O</v>
      </c>
      <c r="E1360" s="39" t="str">
        <f>IF($B1360&lt;&gt;"",_xlfn.IFNA(VLOOKUP($B1360,'Node Details'!$B:$U,E$1,0),"Check"),"")</f>
        <v>Airtel</v>
      </c>
      <c r="F1360" s="85">
        <v>45107</v>
      </c>
      <c r="G1360" s="82"/>
      <c r="H1360" s="39" t="s">
        <v>2829</v>
      </c>
      <c r="I1360" s="39">
        <v>1</v>
      </c>
      <c r="J1360" s="38">
        <v>50</v>
      </c>
      <c r="K1360" s="39">
        <f t="shared" si="147"/>
        <v>50</v>
      </c>
      <c r="L1360" s="83">
        <v>45082.670682870368</v>
      </c>
      <c r="M1360" s="82"/>
      <c r="N1360" s="96" t="s">
        <v>577</v>
      </c>
      <c r="O1360" s="94">
        <v>45082</v>
      </c>
      <c r="P1360" s="38">
        <f t="shared" si="148"/>
        <v>50</v>
      </c>
      <c r="Q1360" s="38">
        <f t="shared" si="149"/>
        <v>50</v>
      </c>
      <c r="R1360" s="38"/>
      <c r="S1360" s="25" t="s">
        <v>1143</v>
      </c>
      <c r="T1360" s="100">
        <v>45156</v>
      </c>
      <c r="U1360" s="38">
        <f t="shared" si="150"/>
        <v>50</v>
      </c>
      <c r="V1360" s="38">
        <f t="shared" si="151"/>
        <v>1</v>
      </c>
      <c r="W1360" s="82">
        <f t="shared" si="152"/>
        <v>50</v>
      </c>
      <c r="X1360" s="98" t="s">
        <v>95</v>
      </c>
      <c r="Y1360" s="98" t="s">
        <v>89</v>
      </c>
      <c r="Z1360" s="72"/>
      <c r="AA1360" s="72"/>
      <c r="AB1360" t="s">
        <v>1003</v>
      </c>
      <c r="AC1360" s="72" t="s">
        <v>101</v>
      </c>
    </row>
    <row r="1361" spans="1:29" ht="15" customHeight="1">
      <c r="A1361" s="38">
        <f t="shared" si="153"/>
        <v>1359</v>
      </c>
      <c r="B1361" s="82" t="s">
        <v>2534</v>
      </c>
      <c r="C1361" s="39" t="str">
        <f>IF($B1361&lt;&gt;"",_xlfn.IFNA(VLOOKUP($B1361,'Node Details'!$B:$U,C$1,0),"Check"),"")</f>
        <v>000004O19-04O190107</v>
      </c>
      <c r="D1361" s="39" t="str">
        <f>IF($B1361&lt;&gt;"",_xlfn.IFNA(VLOOKUP($B1361,'Node Details'!$B:$U,D$1,0),"Check"),"")</f>
        <v>04O</v>
      </c>
      <c r="E1361" s="39" t="str">
        <f>IF($B1361&lt;&gt;"",_xlfn.IFNA(VLOOKUP($B1361,'Node Details'!$B:$U,E$1,0),"Check"),"")</f>
        <v>Airtel</v>
      </c>
      <c r="F1361" s="85">
        <v>45107</v>
      </c>
      <c r="G1361" s="82"/>
      <c r="H1361" s="39" t="s">
        <v>2829</v>
      </c>
      <c r="I1361" s="39">
        <v>1</v>
      </c>
      <c r="J1361" s="38">
        <v>50</v>
      </c>
      <c r="K1361" s="39">
        <f t="shared" si="147"/>
        <v>50</v>
      </c>
      <c r="L1361" s="83">
        <v>45082.68136574074</v>
      </c>
      <c r="M1361" s="82"/>
      <c r="N1361" s="96" t="s">
        <v>577</v>
      </c>
      <c r="O1361" s="94">
        <v>45082</v>
      </c>
      <c r="P1361" s="38">
        <f t="shared" si="148"/>
        <v>50</v>
      </c>
      <c r="Q1361" s="38">
        <f t="shared" si="149"/>
        <v>50</v>
      </c>
      <c r="R1361" s="38"/>
      <c r="S1361" s="25" t="s">
        <v>1143</v>
      </c>
      <c r="T1361" s="100">
        <v>45156</v>
      </c>
      <c r="U1361" s="38">
        <f t="shared" si="150"/>
        <v>50</v>
      </c>
      <c r="V1361" s="38">
        <f t="shared" si="151"/>
        <v>1</v>
      </c>
      <c r="W1361" s="82">
        <f t="shared" si="152"/>
        <v>50</v>
      </c>
      <c r="X1361" s="98" t="s">
        <v>95</v>
      </c>
      <c r="Y1361" s="98" t="s">
        <v>89</v>
      </c>
      <c r="Z1361" s="72"/>
      <c r="AA1361" s="72"/>
      <c r="AB1361" t="s">
        <v>1003</v>
      </c>
      <c r="AC1361" s="72" t="s">
        <v>101</v>
      </c>
    </row>
    <row r="1362" spans="1:29" ht="15" customHeight="1">
      <c r="A1362" s="38">
        <f t="shared" si="153"/>
        <v>1360</v>
      </c>
      <c r="B1362" s="82" t="s">
        <v>1233</v>
      </c>
      <c r="C1362" s="39" t="str">
        <f>IF($B1362&lt;&gt;"",_xlfn.IFNA(VLOOKUP($B1362,'Node Details'!$B:$U,C$1,0),"Check"),"")</f>
        <v>000004O19-04O190104</v>
      </c>
      <c r="D1362" s="39" t="str">
        <f>IF($B1362&lt;&gt;"",_xlfn.IFNA(VLOOKUP($B1362,'Node Details'!$B:$U,D$1,0),"Check"),"")</f>
        <v>04O</v>
      </c>
      <c r="E1362" s="39" t="str">
        <f>IF($B1362&lt;&gt;"",_xlfn.IFNA(VLOOKUP($B1362,'Node Details'!$B:$U,E$1,0),"Check"),"")</f>
        <v>Airtel</v>
      </c>
      <c r="F1362" s="85">
        <v>45107</v>
      </c>
      <c r="G1362" s="82"/>
      <c r="H1362" s="39" t="s">
        <v>2829</v>
      </c>
      <c r="I1362" s="39">
        <v>1</v>
      </c>
      <c r="J1362" s="38">
        <v>50</v>
      </c>
      <c r="K1362" s="39">
        <f t="shared" si="147"/>
        <v>50</v>
      </c>
      <c r="L1362" s="83">
        <v>45082.750127314823</v>
      </c>
      <c r="M1362" s="82"/>
      <c r="N1362" s="96" t="s">
        <v>577</v>
      </c>
      <c r="O1362" s="94">
        <v>45082</v>
      </c>
      <c r="P1362" s="38">
        <f t="shared" si="148"/>
        <v>50</v>
      </c>
      <c r="Q1362" s="38">
        <f t="shared" si="149"/>
        <v>50</v>
      </c>
      <c r="R1362" s="38"/>
      <c r="S1362" s="25" t="s">
        <v>1143</v>
      </c>
      <c r="T1362" s="100">
        <v>45156</v>
      </c>
      <c r="U1362" s="38">
        <f t="shared" si="150"/>
        <v>50</v>
      </c>
      <c r="V1362" s="38">
        <f t="shared" si="151"/>
        <v>1</v>
      </c>
      <c r="W1362" s="82">
        <f t="shared" si="152"/>
        <v>50</v>
      </c>
      <c r="X1362" s="98" t="s">
        <v>95</v>
      </c>
      <c r="Y1362" s="98" t="s">
        <v>89</v>
      </c>
      <c r="Z1362" s="72"/>
      <c r="AA1362" s="72"/>
      <c r="AB1362" t="s">
        <v>1003</v>
      </c>
      <c r="AC1362" s="72" t="s">
        <v>101</v>
      </c>
    </row>
    <row r="1363" spans="1:29" ht="15" customHeight="1">
      <c r="A1363" s="38">
        <f t="shared" si="153"/>
        <v>1361</v>
      </c>
      <c r="B1363" s="82" t="s">
        <v>1238</v>
      </c>
      <c r="C1363" s="39" t="str">
        <f>IF($B1363&lt;&gt;"",_xlfn.IFNA(VLOOKUP($B1363,'Node Details'!$B:$U,C$1,0),"Check"),"")</f>
        <v>04O190102-04O190105</v>
      </c>
      <c r="D1363" s="39" t="str">
        <f>IF($B1363&lt;&gt;"",_xlfn.IFNA(VLOOKUP($B1363,'Node Details'!$B:$U,D$1,0),"Check"),"")</f>
        <v>04O</v>
      </c>
      <c r="E1363" s="39" t="str">
        <f>IF($B1363&lt;&gt;"",_xlfn.IFNA(VLOOKUP($B1363,'Node Details'!$B:$U,E$1,0),"Check"),"")</f>
        <v>Airtel</v>
      </c>
      <c r="F1363" s="85">
        <v>45107</v>
      </c>
      <c r="G1363" s="82"/>
      <c r="H1363" s="39" t="s">
        <v>2829</v>
      </c>
      <c r="I1363" s="39">
        <v>1</v>
      </c>
      <c r="J1363" s="38">
        <v>50</v>
      </c>
      <c r="K1363" s="39">
        <f t="shared" si="147"/>
        <v>50</v>
      </c>
      <c r="L1363" s="83">
        <v>45089.71020833333</v>
      </c>
      <c r="M1363" s="82"/>
      <c r="N1363" s="96" t="s">
        <v>577</v>
      </c>
      <c r="O1363" s="94">
        <v>45082</v>
      </c>
      <c r="P1363" s="38">
        <f t="shared" si="148"/>
        <v>50</v>
      </c>
      <c r="Q1363" s="38">
        <f t="shared" si="149"/>
        <v>50</v>
      </c>
      <c r="R1363" s="38"/>
      <c r="S1363" s="25" t="s">
        <v>1143</v>
      </c>
      <c r="T1363" s="100">
        <v>45156</v>
      </c>
      <c r="U1363" s="38">
        <f t="shared" si="150"/>
        <v>50</v>
      </c>
      <c r="V1363" s="38">
        <f t="shared" si="151"/>
        <v>1</v>
      </c>
      <c r="W1363" s="82">
        <f t="shared" si="152"/>
        <v>50</v>
      </c>
      <c r="X1363" s="98" t="s">
        <v>95</v>
      </c>
      <c r="Y1363" s="98" t="s">
        <v>89</v>
      </c>
      <c r="Z1363" s="72"/>
      <c r="AA1363" s="72"/>
      <c r="AB1363" t="s">
        <v>1003</v>
      </c>
      <c r="AC1363" s="72" t="s">
        <v>101</v>
      </c>
    </row>
    <row r="1364" spans="1:29" ht="15" customHeight="1">
      <c r="A1364" s="38">
        <f t="shared" si="153"/>
        <v>1362</v>
      </c>
      <c r="B1364" s="82" t="s">
        <v>2536</v>
      </c>
      <c r="C1364" s="39" t="str">
        <f>IF($B1364&lt;&gt;"",_xlfn.IFNA(VLOOKUP($B1364,'Node Details'!$B:$U,C$1,0),"Check"),"")</f>
        <v>000004O19-04O190107</v>
      </c>
      <c r="D1364" s="39" t="str">
        <f>IF($B1364&lt;&gt;"",_xlfn.IFNA(VLOOKUP($B1364,'Node Details'!$B:$U,D$1,0),"Check"),"")</f>
        <v>04O</v>
      </c>
      <c r="E1364" s="39" t="str">
        <f>IF($B1364&lt;&gt;"",_xlfn.IFNA(VLOOKUP($B1364,'Node Details'!$B:$U,E$1,0),"Check"),"")</f>
        <v>Airtel</v>
      </c>
      <c r="F1364" s="85">
        <v>45107</v>
      </c>
      <c r="G1364" s="82"/>
      <c r="H1364" s="39" t="s">
        <v>2829</v>
      </c>
      <c r="I1364" s="39">
        <v>1</v>
      </c>
      <c r="J1364" s="38">
        <v>50</v>
      </c>
      <c r="K1364" s="39">
        <f t="shared" si="147"/>
        <v>50</v>
      </c>
      <c r="L1364" s="83">
        <v>45097.779016203713</v>
      </c>
      <c r="M1364" s="82"/>
      <c r="N1364" s="96" t="s">
        <v>577</v>
      </c>
      <c r="O1364" s="94">
        <v>45082</v>
      </c>
      <c r="P1364" s="38">
        <f t="shared" si="148"/>
        <v>50</v>
      </c>
      <c r="Q1364" s="38">
        <f t="shared" si="149"/>
        <v>50</v>
      </c>
      <c r="R1364" s="38"/>
      <c r="S1364" s="25" t="s">
        <v>1143</v>
      </c>
      <c r="T1364" s="100">
        <v>45156</v>
      </c>
      <c r="U1364" s="38">
        <f t="shared" si="150"/>
        <v>50</v>
      </c>
      <c r="V1364" s="38">
        <f t="shared" si="151"/>
        <v>1</v>
      </c>
      <c r="W1364" s="82">
        <f t="shared" si="152"/>
        <v>50</v>
      </c>
      <c r="X1364" s="98" t="s">
        <v>95</v>
      </c>
      <c r="Y1364" s="98" t="s">
        <v>89</v>
      </c>
      <c r="Z1364" s="72"/>
      <c r="AA1364" s="72"/>
      <c r="AB1364" t="s">
        <v>1003</v>
      </c>
      <c r="AC1364" s="72" t="s">
        <v>101</v>
      </c>
    </row>
    <row r="1365" spans="1:29" ht="15" customHeight="1">
      <c r="A1365" s="38">
        <f t="shared" si="153"/>
        <v>1363</v>
      </c>
      <c r="B1365" s="82" t="s">
        <v>1218</v>
      </c>
      <c r="C1365" s="39" t="str">
        <f>IF($B1365&lt;&gt;"",_xlfn.IFNA(VLOOKUP($B1365,'Node Details'!$B:$U,C$1,0),"Check"),"")</f>
        <v>00000004O-000004O20</v>
      </c>
      <c r="D1365" s="39" t="str">
        <f>IF($B1365&lt;&gt;"",_xlfn.IFNA(VLOOKUP($B1365,'Node Details'!$B:$U,D$1,0),"Check"),"")</f>
        <v>04O</v>
      </c>
      <c r="E1365" s="39" t="str">
        <f>IF($B1365&lt;&gt;"",_xlfn.IFNA(VLOOKUP($B1365,'Node Details'!$B:$U,E$1,0),"Check"),"")</f>
        <v>Airtel</v>
      </c>
      <c r="F1365" s="85">
        <v>45107</v>
      </c>
      <c r="G1365" s="82"/>
      <c r="H1365" s="39" t="s">
        <v>2829</v>
      </c>
      <c r="I1365" s="39">
        <v>1</v>
      </c>
      <c r="J1365" s="38">
        <v>50</v>
      </c>
      <c r="K1365" s="39">
        <f t="shared" si="147"/>
        <v>50</v>
      </c>
      <c r="L1365" s="83">
        <v>45082.597268518519</v>
      </c>
      <c r="M1365" s="82"/>
      <c r="N1365" s="96" t="s">
        <v>577</v>
      </c>
      <c r="O1365" s="94">
        <v>45082</v>
      </c>
      <c r="P1365" s="38">
        <f t="shared" si="148"/>
        <v>50</v>
      </c>
      <c r="Q1365" s="38">
        <f t="shared" si="149"/>
        <v>50</v>
      </c>
      <c r="R1365" s="38"/>
      <c r="S1365" s="25" t="s">
        <v>1143</v>
      </c>
      <c r="T1365" s="100">
        <v>45156</v>
      </c>
      <c r="U1365" s="38">
        <f t="shared" si="150"/>
        <v>50</v>
      </c>
      <c r="V1365" s="38">
        <f t="shared" si="151"/>
        <v>1</v>
      </c>
      <c r="W1365" s="82">
        <f t="shared" si="152"/>
        <v>50</v>
      </c>
      <c r="X1365" s="98" t="s">
        <v>95</v>
      </c>
      <c r="Y1365" s="98" t="s">
        <v>89</v>
      </c>
      <c r="Z1365" s="72"/>
      <c r="AA1365" s="72"/>
      <c r="AB1365" t="s">
        <v>1003</v>
      </c>
      <c r="AC1365" s="72" t="s">
        <v>101</v>
      </c>
    </row>
    <row r="1366" spans="1:29" ht="15" customHeight="1">
      <c r="A1366" s="38">
        <f t="shared" si="153"/>
        <v>1364</v>
      </c>
      <c r="B1366" s="82" t="s">
        <v>1220</v>
      </c>
      <c r="C1366" s="39" t="str">
        <f>IF($B1366&lt;&gt;"",_xlfn.IFNA(VLOOKUP($B1366,'Node Details'!$B:$U,C$1,0),"Check"),"")</f>
        <v>000004O18-04O180101</v>
      </c>
      <c r="D1366" s="39" t="str">
        <f>IF($B1366&lt;&gt;"",_xlfn.IFNA(VLOOKUP($B1366,'Node Details'!$B:$U,D$1,0),"Check"),"")</f>
        <v>04O</v>
      </c>
      <c r="E1366" s="39" t="str">
        <f>IF($B1366&lt;&gt;"",_xlfn.IFNA(VLOOKUP($B1366,'Node Details'!$B:$U,E$1,0),"Check"),"")</f>
        <v>Airtel</v>
      </c>
      <c r="F1366" s="85">
        <v>45107</v>
      </c>
      <c r="G1366" s="82"/>
      <c r="H1366" s="39" t="s">
        <v>2829</v>
      </c>
      <c r="I1366" s="39">
        <v>1</v>
      </c>
      <c r="J1366" s="38">
        <v>50</v>
      </c>
      <c r="K1366" s="39">
        <f t="shared" si="147"/>
        <v>50</v>
      </c>
      <c r="L1366" s="83">
        <v>45082.597268518519</v>
      </c>
      <c r="M1366" s="82"/>
      <c r="N1366" s="96" t="s">
        <v>577</v>
      </c>
      <c r="O1366" s="94">
        <v>45082</v>
      </c>
      <c r="P1366" s="38">
        <f t="shared" si="148"/>
        <v>50</v>
      </c>
      <c r="Q1366" s="38">
        <f t="shared" si="149"/>
        <v>50</v>
      </c>
      <c r="R1366" s="38"/>
      <c r="S1366" s="25" t="s">
        <v>1143</v>
      </c>
      <c r="T1366" s="100">
        <v>45156</v>
      </c>
      <c r="U1366" s="38">
        <f t="shared" si="150"/>
        <v>50</v>
      </c>
      <c r="V1366" s="38">
        <f t="shared" si="151"/>
        <v>1</v>
      </c>
      <c r="W1366" s="82">
        <f t="shared" si="152"/>
        <v>50</v>
      </c>
      <c r="X1366" s="98" t="s">
        <v>95</v>
      </c>
      <c r="Y1366" s="98" t="s">
        <v>89</v>
      </c>
      <c r="Z1366" s="72"/>
      <c r="AA1366" s="72"/>
      <c r="AB1366" t="s">
        <v>1003</v>
      </c>
      <c r="AC1366" s="72" t="s">
        <v>101</v>
      </c>
    </row>
    <row r="1367" spans="1:29" ht="15" customHeight="1">
      <c r="A1367" s="38">
        <f t="shared" si="153"/>
        <v>1365</v>
      </c>
      <c r="B1367" s="82" t="s">
        <v>2538</v>
      </c>
      <c r="C1367" s="39" t="str">
        <f>IF($B1367&lt;&gt;"",_xlfn.IFNA(VLOOKUP($B1367,'Node Details'!$B:$U,C$1,0),"Check"),"")</f>
        <v>000004O18-04O180105</v>
      </c>
      <c r="D1367" s="39" t="str">
        <f>IF($B1367&lt;&gt;"",_xlfn.IFNA(VLOOKUP($B1367,'Node Details'!$B:$U,D$1,0),"Check"),"")</f>
        <v>04O</v>
      </c>
      <c r="E1367" s="39" t="str">
        <f>IF($B1367&lt;&gt;"",_xlfn.IFNA(VLOOKUP($B1367,'Node Details'!$B:$U,E$1,0),"Check"),"")</f>
        <v>Airtel</v>
      </c>
      <c r="F1367" s="85">
        <v>45107</v>
      </c>
      <c r="G1367" s="82"/>
      <c r="H1367" s="39" t="s">
        <v>2829</v>
      </c>
      <c r="I1367" s="39">
        <v>1</v>
      </c>
      <c r="J1367" s="38">
        <v>50</v>
      </c>
      <c r="K1367" s="39">
        <f t="shared" si="147"/>
        <v>50</v>
      </c>
      <c r="L1367" s="83">
        <v>45084.463333333333</v>
      </c>
      <c r="M1367" s="82"/>
      <c r="N1367" s="96" t="s">
        <v>577</v>
      </c>
      <c r="O1367" s="94">
        <v>45082</v>
      </c>
      <c r="P1367" s="38">
        <f t="shared" si="148"/>
        <v>50</v>
      </c>
      <c r="Q1367" s="38">
        <f t="shared" si="149"/>
        <v>50</v>
      </c>
      <c r="R1367" s="38"/>
      <c r="S1367" s="25" t="s">
        <v>1143</v>
      </c>
      <c r="T1367" s="100">
        <v>45156</v>
      </c>
      <c r="U1367" s="38">
        <f t="shared" si="150"/>
        <v>50</v>
      </c>
      <c r="V1367" s="38">
        <f t="shared" si="151"/>
        <v>1</v>
      </c>
      <c r="W1367" s="82">
        <f t="shared" si="152"/>
        <v>50</v>
      </c>
      <c r="X1367" s="98" t="s">
        <v>95</v>
      </c>
      <c r="Y1367" s="98" t="s">
        <v>89</v>
      </c>
      <c r="Z1367" s="72"/>
      <c r="AA1367" s="72"/>
      <c r="AB1367" t="s">
        <v>1003</v>
      </c>
      <c r="AC1367" s="72" t="s">
        <v>101</v>
      </c>
    </row>
    <row r="1368" spans="1:29" ht="15" customHeight="1">
      <c r="A1368" s="38">
        <f t="shared" si="153"/>
        <v>1366</v>
      </c>
      <c r="B1368" s="82" t="s">
        <v>2540</v>
      </c>
      <c r="C1368" s="39" t="str">
        <f>IF($B1368&lt;&gt;"",_xlfn.IFNA(VLOOKUP($B1368,'Node Details'!$B:$U,C$1,0),"Check"),"")</f>
        <v>000004O18-04O180105</v>
      </c>
      <c r="D1368" s="39" t="str">
        <f>IF($B1368&lt;&gt;"",_xlfn.IFNA(VLOOKUP($B1368,'Node Details'!$B:$U,D$1,0),"Check"),"")</f>
        <v>04O</v>
      </c>
      <c r="E1368" s="39" t="str">
        <f>IF($B1368&lt;&gt;"",_xlfn.IFNA(VLOOKUP($B1368,'Node Details'!$B:$U,E$1,0),"Check"),"")</f>
        <v>Airtel</v>
      </c>
      <c r="F1368" s="85">
        <v>45107</v>
      </c>
      <c r="G1368" s="82"/>
      <c r="H1368" s="39" t="s">
        <v>2829</v>
      </c>
      <c r="I1368" s="39">
        <v>1</v>
      </c>
      <c r="J1368" s="38">
        <v>50</v>
      </c>
      <c r="K1368" s="39">
        <f t="shared" si="147"/>
        <v>50</v>
      </c>
      <c r="L1368" s="83">
        <v>45084.483067129629</v>
      </c>
      <c r="M1368" s="82"/>
      <c r="N1368" s="96" t="s">
        <v>577</v>
      </c>
      <c r="O1368" s="94">
        <v>45082</v>
      </c>
      <c r="P1368" s="38">
        <f t="shared" si="148"/>
        <v>50</v>
      </c>
      <c r="Q1368" s="38">
        <f t="shared" si="149"/>
        <v>50</v>
      </c>
      <c r="R1368" s="38"/>
      <c r="S1368" s="25" t="s">
        <v>1143</v>
      </c>
      <c r="T1368" s="100">
        <v>45156</v>
      </c>
      <c r="U1368" s="38">
        <f t="shared" si="150"/>
        <v>50</v>
      </c>
      <c r="V1368" s="38">
        <f t="shared" si="151"/>
        <v>1</v>
      </c>
      <c r="W1368" s="82">
        <f t="shared" si="152"/>
        <v>50</v>
      </c>
      <c r="X1368" s="98" t="s">
        <v>95</v>
      </c>
      <c r="Y1368" s="98" t="s">
        <v>89</v>
      </c>
      <c r="Z1368" s="72"/>
      <c r="AA1368" s="72"/>
      <c r="AB1368" t="s">
        <v>1003</v>
      </c>
      <c r="AC1368" s="72" t="s">
        <v>101</v>
      </c>
    </row>
    <row r="1369" spans="1:29" ht="15" customHeight="1">
      <c r="A1369" s="38">
        <f t="shared" si="153"/>
        <v>1367</v>
      </c>
      <c r="B1369" s="82" t="s">
        <v>2542</v>
      </c>
      <c r="C1369" s="39" t="str">
        <f>IF($B1369&lt;&gt;"",_xlfn.IFNA(VLOOKUP($B1369,'Node Details'!$B:$U,C$1,0),"Check"),"")</f>
        <v>000004O18-04O180105</v>
      </c>
      <c r="D1369" s="39" t="str">
        <f>IF($B1369&lt;&gt;"",_xlfn.IFNA(VLOOKUP($B1369,'Node Details'!$B:$U,D$1,0),"Check"),"")</f>
        <v>04O</v>
      </c>
      <c r="E1369" s="39" t="str">
        <f>IF($B1369&lt;&gt;"",_xlfn.IFNA(VLOOKUP($B1369,'Node Details'!$B:$U,E$1,0),"Check"),"")</f>
        <v>Airtel</v>
      </c>
      <c r="F1369" s="85">
        <v>45107</v>
      </c>
      <c r="G1369" s="82"/>
      <c r="H1369" s="39" t="s">
        <v>2829</v>
      </c>
      <c r="I1369" s="39">
        <v>1</v>
      </c>
      <c r="J1369" s="38">
        <v>50</v>
      </c>
      <c r="K1369" s="39">
        <f t="shared" si="147"/>
        <v>50</v>
      </c>
      <c r="L1369" s="83">
        <v>45096.768888888888</v>
      </c>
      <c r="M1369" s="82"/>
      <c r="N1369" s="96" t="s">
        <v>577</v>
      </c>
      <c r="O1369" s="94">
        <v>45082</v>
      </c>
      <c r="P1369" s="38">
        <f t="shared" si="148"/>
        <v>50</v>
      </c>
      <c r="Q1369" s="38">
        <f t="shared" si="149"/>
        <v>50</v>
      </c>
      <c r="R1369" s="38"/>
      <c r="S1369" s="25" t="s">
        <v>1143</v>
      </c>
      <c r="T1369" s="100">
        <v>45156</v>
      </c>
      <c r="U1369" s="38">
        <f t="shared" si="150"/>
        <v>50</v>
      </c>
      <c r="V1369" s="38">
        <f t="shared" si="151"/>
        <v>1</v>
      </c>
      <c r="W1369" s="82">
        <f t="shared" si="152"/>
        <v>50</v>
      </c>
      <c r="X1369" s="98" t="s">
        <v>95</v>
      </c>
      <c r="Y1369" s="98" t="s">
        <v>89</v>
      </c>
      <c r="Z1369" s="72"/>
      <c r="AA1369" s="72"/>
      <c r="AB1369" t="s">
        <v>1003</v>
      </c>
      <c r="AC1369" s="72" t="s">
        <v>101</v>
      </c>
    </row>
    <row r="1370" spans="1:29" ht="15" customHeight="1">
      <c r="A1370" s="38">
        <f t="shared" si="153"/>
        <v>1368</v>
      </c>
      <c r="B1370" s="82" t="s">
        <v>1223</v>
      </c>
      <c r="C1370" s="39" t="str">
        <f>IF($B1370&lt;&gt;"",_xlfn.IFNA(VLOOKUP($B1370,'Node Details'!$B:$U,C$1,0),"Check"),"")</f>
        <v>000004O18-04O180105</v>
      </c>
      <c r="D1370" s="39" t="str">
        <f>IF($B1370&lt;&gt;"",_xlfn.IFNA(VLOOKUP($B1370,'Node Details'!$B:$U,D$1,0),"Check"),"")</f>
        <v>04O</v>
      </c>
      <c r="E1370" s="39" t="str">
        <f>IF($B1370&lt;&gt;"",_xlfn.IFNA(VLOOKUP($B1370,'Node Details'!$B:$U,E$1,0),"Check"),"")</f>
        <v>Airtel</v>
      </c>
      <c r="F1370" s="85">
        <v>45107</v>
      </c>
      <c r="G1370" s="82"/>
      <c r="H1370" s="39" t="s">
        <v>2829</v>
      </c>
      <c r="I1370" s="39">
        <v>1</v>
      </c>
      <c r="J1370" s="38">
        <v>50</v>
      </c>
      <c r="K1370" s="39">
        <f t="shared" si="147"/>
        <v>50</v>
      </c>
      <c r="L1370" s="83">
        <v>45096.766585648147</v>
      </c>
      <c r="M1370" s="82"/>
      <c r="N1370" s="96" t="s">
        <v>577</v>
      </c>
      <c r="O1370" s="94">
        <v>45082</v>
      </c>
      <c r="P1370" s="38">
        <f t="shared" si="148"/>
        <v>50</v>
      </c>
      <c r="Q1370" s="38">
        <f t="shared" si="149"/>
        <v>50</v>
      </c>
      <c r="R1370" s="38"/>
      <c r="S1370" s="25" t="s">
        <v>1143</v>
      </c>
      <c r="T1370" s="100">
        <v>45156</v>
      </c>
      <c r="U1370" s="38">
        <f t="shared" si="150"/>
        <v>50</v>
      </c>
      <c r="V1370" s="38">
        <f t="shared" si="151"/>
        <v>1</v>
      </c>
      <c r="W1370" s="82">
        <f t="shared" si="152"/>
        <v>50</v>
      </c>
      <c r="X1370" s="98" t="s">
        <v>95</v>
      </c>
      <c r="Y1370" s="98" t="s">
        <v>89</v>
      </c>
      <c r="Z1370" s="72"/>
      <c r="AA1370" s="72"/>
      <c r="AB1370" t="s">
        <v>1003</v>
      </c>
      <c r="AC1370" s="72" t="s">
        <v>101</v>
      </c>
    </row>
    <row r="1371" spans="1:29" ht="15" customHeight="1">
      <c r="A1371" s="38">
        <f t="shared" si="153"/>
        <v>1369</v>
      </c>
      <c r="B1371" s="82" t="s">
        <v>1226</v>
      </c>
      <c r="C1371" s="39" t="str">
        <f>IF($B1371&lt;&gt;"",_xlfn.IFNA(VLOOKUP($B1371,'Node Details'!$B:$U,C$1,0),"Check"),"")</f>
        <v>000004O18-04O180106</v>
      </c>
      <c r="D1371" s="39" t="str">
        <f>IF($B1371&lt;&gt;"",_xlfn.IFNA(VLOOKUP($B1371,'Node Details'!$B:$U,D$1,0),"Check"),"")</f>
        <v>04O</v>
      </c>
      <c r="E1371" s="39" t="str">
        <f>IF($B1371&lt;&gt;"",_xlfn.IFNA(VLOOKUP($B1371,'Node Details'!$B:$U,E$1,0),"Check"),"")</f>
        <v>Airtel</v>
      </c>
      <c r="F1371" s="85">
        <v>45107</v>
      </c>
      <c r="G1371" s="82"/>
      <c r="H1371" s="39" t="s">
        <v>2829</v>
      </c>
      <c r="I1371" s="39">
        <v>1</v>
      </c>
      <c r="J1371" s="38">
        <v>50</v>
      </c>
      <c r="K1371" s="39">
        <f t="shared" si="147"/>
        <v>50</v>
      </c>
      <c r="L1371" s="83">
        <v>45103.563460648147</v>
      </c>
      <c r="M1371" s="82"/>
      <c r="N1371" s="96" t="s">
        <v>577</v>
      </c>
      <c r="O1371" s="94">
        <v>45082</v>
      </c>
      <c r="P1371" s="38">
        <f t="shared" si="148"/>
        <v>50</v>
      </c>
      <c r="Q1371" s="38">
        <f t="shared" si="149"/>
        <v>50</v>
      </c>
      <c r="R1371" s="38"/>
      <c r="S1371" s="25" t="s">
        <v>1143</v>
      </c>
      <c r="T1371" s="100">
        <v>45156</v>
      </c>
      <c r="U1371" s="38">
        <f t="shared" si="150"/>
        <v>50</v>
      </c>
      <c r="V1371" s="38">
        <f t="shared" si="151"/>
        <v>1</v>
      </c>
      <c r="W1371" s="82">
        <f t="shared" si="152"/>
        <v>50</v>
      </c>
      <c r="X1371" s="98" t="s">
        <v>95</v>
      </c>
      <c r="Y1371" s="98" t="s">
        <v>89</v>
      </c>
      <c r="Z1371" s="72"/>
      <c r="AA1371" s="72"/>
      <c r="AB1371" t="s">
        <v>1003</v>
      </c>
      <c r="AC1371" s="72" t="s">
        <v>101</v>
      </c>
    </row>
    <row r="1372" spans="1:29" ht="15" customHeight="1">
      <c r="A1372" s="38">
        <f t="shared" si="153"/>
        <v>1370</v>
      </c>
      <c r="B1372" s="82" t="s">
        <v>1149</v>
      </c>
      <c r="C1372" s="39" t="str">
        <f>IF($B1372&lt;&gt;"",_xlfn.IFNA(VLOOKUP($B1372,'Node Details'!$B:$U,C$1,0),"Check"),"")</f>
        <v>00000004O-000004O20</v>
      </c>
      <c r="D1372" s="39" t="str">
        <f>IF($B1372&lt;&gt;"",_xlfn.IFNA(VLOOKUP($B1372,'Node Details'!$B:$U,D$1,0),"Check"),"")</f>
        <v>04O</v>
      </c>
      <c r="E1372" s="39" t="str">
        <f>IF($B1372&lt;&gt;"",_xlfn.IFNA(VLOOKUP($B1372,'Node Details'!$B:$U,E$1,0),"Check"),"")</f>
        <v>Airtel</v>
      </c>
      <c r="F1372" s="85">
        <v>45107</v>
      </c>
      <c r="G1372" s="82"/>
      <c r="H1372" s="39" t="s">
        <v>2829</v>
      </c>
      <c r="I1372" s="39">
        <v>1</v>
      </c>
      <c r="J1372" s="38">
        <v>50</v>
      </c>
      <c r="K1372" s="39">
        <f t="shared" si="147"/>
        <v>50</v>
      </c>
      <c r="L1372" s="83">
        <v>45082.702476851853</v>
      </c>
      <c r="M1372" s="82"/>
      <c r="N1372" s="96" t="s">
        <v>577</v>
      </c>
      <c r="O1372" s="94">
        <v>45082</v>
      </c>
      <c r="P1372" s="38">
        <f t="shared" si="148"/>
        <v>50</v>
      </c>
      <c r="Q1372" s="38">
        <f t="shared" si="149"/>
        <v>50</v>
      </c>
      <c r="R1372" s="38"/>
      <c r="S1372" s="25" t="s">
        <v>1143</v>
      </c>
      <c r="T1372" s="100">
        <v>45156</v>
      </c>
      <c r="U1372" s="38">
        <f t="shared" si="150"/>
        <v>50</v>
      </c>
      <c r="V1372" s="38">
        <f t="shared" si="151"/>
        <v>1</v>
      </c>
      <c r="W1372" s="82">
        <f t="shared" si="152"/>
        <v>50</v>
      </c>
      <c r="X1372" s="98" t="s">
        <v>95</v>
      </c>
      <c r="Y1372" s="98" t="s">
        <v>89</v>
      </c>
      <c r="Z1372" s="72"/>
      <c r="AA1372" s="72"/>
      <c r="AB1372" t="s">
        <v>1003</v>
      </c>
      <c r="AC1372" s="72" t="s">
        <v>101</v>
      </c>
    </row>
    <row r="1373" spans="1:29" ht="15" customHeight="1">
      <c r="A1373" s="38">
        <f t="shared" si="153"/>
        <v>1371</v>
      </c>
      <c r="B1373" s="82" t="s">
        <v>1479</v>
      </c>
      <c r="C1373" s="39" t="str">
        <f>IF($B1373&lt;&gt;"",_xlfn.IFNA(VLOOKUP($B1373,'Node Details'!$B:$U,C$1,0),"Check"),"")</f>
        <v>000004O20-04O200102</v>
      </c>
      <c r="D1373" s="39" t="str">
        <f>IF($B1373&lt;&gt;"",_xlfn.IFNA(VLOOKUP($B1373,'Node Details'!$B:$U,D$1,0),"Check"),"")</f>
        <v>04O</v>
      </c>
      <c r="E1373" s="39" t="str">
        <f>IF($B1373&lt;&gt;"",_xlfn.IFNA(VLOOKUP($B1373,'Node Details'!$B:$U,E$1,0),"Check"),"")</f>
        <v>Airtel</v>
      </c>
      <c r="F1373" s="85">
        <v>45107</v>
      </c>
      <c r="G1373" s="82"/>
      <c r="H1373" s="39" t="s">
        <v>2829</v>
      </c>
      <c r="I1373" s="39">
        <v>1</v>
      </c>
      <c r="J1373" s="38">
        <v>50</v>
      </c>
      <c r="K1373" s="39">
        <f t="shared" si="147"/>
        <v>50</v>
      </c>
      <c r="L1373" s="83">
        <v>45082.702476851853</v>
      </c>
      <c r="M1373" s="82"/>
      <c r="N1373" s="96" t="s">
        <v>577</v>
      </c>
      <c r="O1373" s="94">
        <v>45082</v>
      </c>
      <c r="P1373" s="38">
        <f t="shared" si="148"/>
        <v>50</v>
      </c>
      <c r="Q1373" s="38">
        <f t="shared" si="149"/>
        <v>50</v>
      </c>
      <c r="R1373" s="38"/>
      <c r="S1373" s="25" t="s">
        <v>1143</v>
      </c>
      <c r="T1373" s="100">
        <v>45156</v>
      </c>
      <c r="U1373" s="38">
        <f t="shared" si="150"/>
        <v>50</v>
      </c>
      <c r="V1373" s="38">
        <f t="shared" si="151"/>
        <v>1</v>
      </c>
      <c r="W1373" s="82">
        <f t="shared" si="152"/>
        <v>50</v>
      </c>
      <c r="X1373" s="98" t="s">
        <v>95</v>
      </c>
      <c r="Y1373" s="98" t="s">
        <v>89</v>
      </c>
      <c r="Z1373" s="72"/>
      <c r="AA1373" s="72"/>
      <c r="AB1373" t="s">
        <v>1003</v>
      </c>
      <c r="AC1373" s="72" t="s">
        <v>101</v>
      </c>
    </row>
    <row r="1374" spans="1:29" ht="15" customHeight="1">
      <c r="A1374" s="38">
        <f t="shared" si="153"/>
        <v>1372</v>
      </c>
      <c r="B1374" s="82" t="s">
        <v>1241</v>
      </c>
      <c r="C1374" s="39" t="str">
        <f>IF($B1374&lt;&gt;"",_xlfn.IFNA(VLOOKUP($B1374,'Node Details'!$B:$U,C$1,0),"Check"),"")</f>
        <v>000004O20-04O200102</v>
      </c>
      <c r="D1374" s="39" t="str">
        <f>IF($B1374&lt;&gt;"",_xlfn.IFNA(VLOOKUP($B1374,'Node Details'!$B:$U,D$1,0),"Check"),"")</f>
        <v>04O</v>
      </c>
      <c r="E1374" s="39" t="str">
        <f>IF($B1374&lt;&gt;"",_xlfn.IFNA(VLOOKUP($B1374,'Node Details'!$B:$U,E$1,0),"Check"),"")</f>
        <v>Airtel</v>
      </c>
      <c r="F1374" s="85">
        <v>45107</v>
      </c>
      <c r="G1374" s="82"/>
      <c r="H1374" s="39" t="s">
        <v>2829</v>
      </c>
      <c r="I1374" s="39">
        <v>1</v>
      </c>
      <c r="J1374" s="38">
        <v>50</v>
      </c>
      <c r="K1374" s="39">
        <f t="shared" si="147"/>
        <v>50</v>
      </c>
      <c r="L1374" s="83">
        <v>45082.710520833331</v>
      </c>
      <c r="M1374" s="82"/>
      <c r="N1374" s="96" t="s">
        <v>577</v>
      </c>
      <c r="O1374" s="94">
        <v>45082</v>
      </c>
      <c r="P1374" s="38">
        <f t="shared" si="148"/>
        <v>50</v>
      </c>
      <c r="Q1374" s="38">
        <f t="shared" si="149"/>
        <v>50</v>
      </c>
      <c r="R1374" s="38"/>
      <c r="S1374" s="25" t="s">
        <v>1143</v>
      </c>
      <c r="T1374" s="100">
        <v>45156</v>
      </c>
      <c r="U1374" s="38">
        <f t="shared" si="150"/>
        <v>50</v>
      </c>
      <c r="V1374" s="38">
        <f t="shared" si="151"/>
        <v>1</v>
      </c>
      <c r="W1374" s="82">
        <f t="shared" si="152"/>
        <v>50</v>
      </c>
      <c r="X1374" s="98" t="s">
        <v>95</v>
      </c>
      <c r="Y1374" s="98" t="s">
        <v>89</v>
      </c>
      <c r="Z1374" s="72"/>
      <c r="AA1374" s="72"/>
      <c r="AB1374" t="s">
        <v>1003</v>
      </c>
      <c r="AC1374" s="72" t="s">
        <v>101</v>
      </c>
    </row>
    <row r="1375" spans="1:29" ht="15" customHeight="1">
      <c r="A1375" s="38">
        <f t="shared" si="153"/>
        <v>1373</v>
      </c>
      <c r="B1375" s="82" t="s">
        <v>2544</v>
      </c>
      <c r="C1375" s="39" t="str">
        <f>IF($B1375&lt;&gt;"",_xlfn.IFNA(VLOOKUP($B1375,'Node Details'!$B:$U,C$1,0),"Check"),"")</f>
        <v>000004O20-04O200105</v>
      </c>
      <c r="D1375" s="39" t="str">
        <f>IF($B1375&lt;&gt;"",_xlfn.IFNA(VLOOKUP($B1375,'Node Details'!$B:$U,D$1,0),"Check"),"")</f>
        <v>04O</v>
      </c>
      <c r="E1375" s="39" t="str">
        <f>IF($B1375&lt;&gt;"",_xlfn.IFNA(VLOOKUP($B1375,'Node Details'!$B:$U,E$1,0),"Check"),"")</f>
        <v>Airtel</v>
      </c>
      <c r="F1375" s="85">
        <v>45107</v>
      </c>
      <c r="G1375" s="82"/>
      <c r="H1375" s="39" t="s">
        <v>2829</v>
      </c>
      <c r="I1375" s="39">
        <v>1</v>
      </c>
      <c r="J1375" s="38">
        <v>50</v>
      </c>
      <c r="K1375" s="39">
        <f t="shared" si="147"/>
        <v>50</v>
      </c>
      <c r="L1375" s="83">
        <v>45082.722615740742</v>
      </c>
      <c r="M1375" s="82"/>
      <c r="N1375" s="96" t="s">
        <v>577</v>
      </c>
      <c r="O1375" s="94">
        <v>45082</v>
      </c>
      <c r="P1375" s="38">
        <f t="shared" si="148"/>
        <v>50</v>
      </c>
      <c r="Q1375" s="38">
        <f t="shared" si="149"/>
        <v>50</v>
      </c>
      <c r="R1375" s="38"/>
      <c r="S1375" s="25" t="s">
        <v>1143</v>
      </c>
      <c r="T1375" s="100">
        <v>45156</v>
      </c>
      <c r="U1375" s="38">
        <f t="shared" si="150"/>
        <v>50</v>
      </c>
      <c r="V1375" s="38">
        <f t="shared" si="151"/>
        <v>1</v>
      </c>
      <c r="W1375" s="82">
        <f t="shared" si="152"/>
        <v>50</v>
      </c>
      <c r="X1375" s="98" t="s">
        <v>95</v>
      </c>
      <c r="Y1375" s="98" t="s">
        <v>89</v>
      </c>
      <c r="Z1375" s="72"/>
      <c r="AA1375" s="72"/>
      <c r="AB1375" t="s">
        <v>1003</v>
      </c>
      <c r="AC1375" s="72" t="s">
        <v>101</v>
      </c>
    </row>
    <row r="1376" spans="1:29" ht="15" customHeight="1">
      <c r="A1376" s="38">
        <f t="shared" si="153"/>
        <v>1374</v>
      </c>
      <c r="B1376" s="82" t="s">
        <v>1474</v>
      </c>
      <c r="C1376" s="39" t="str">
        <f>IF($B1376&lt;&gt;"",_xlfn.IFNA(VLOOKUP($B1376,'Node Details'!$B:$U,C$1,0),"Check"),"")</f>
        <v>000004O20-04O200105</v>
      </c>
      <c r="D1376" s="39" t="str">
        <f>IF($B1376&lt;&gt;"",_xlfn.IFNA(VLOOKUP($B1376,'Node Details'!$B:$U,D$1,0),"Check"),"")</f>
        <v>04O</v>
      </c>
      <c r="E1376" s="39" t="str">
        <f>IF($B1376&lt;&gt;"",_xlfn.IFNA(VLOOKUP($B1376,'Node Details'!$B:$U,E$1,0),"Check"),"")</f>
        <v>Airtel</v>
      </c>
      <c r="F1376" s="85">
        <v>45107</v>
      </c>
      <c r="G1376" s="82"/>
      <c r="H1376" s="39" t="s">
        <v>2829</v>
      </c>
      <c r="I1376" s="39">
        <v>1</v>
      </c>
      <c r="J1376" s="38">
        <v>50</v>
      </c>
      <c r="K1376" s="39">
        <f t="shared" si="147"/>
        <v>50</v>
      </c>
      <c r="L1376" s="83">
        <v>45082.72865740741</v>
      </c>
      <c r="M1376" s="82"/>
      <c r="N1376" s="96" t="s">
        <v>577</v>
      </c>
      <c r="O1376" s="94">
        <v>45082</v>
      </c>
      <c r="P1376" s="38">
        <f t="shared" si="148"/>
        <v>50</v>
      </c>
      <c r="Q1376" s="38">
        <f t="shared" si="149"/>
        <v>50</v>
      </c>
      <c r="R1376" s="38"/>
      <c r="S1376" s="25" t="s">
        <v>1143</v>
      </c>
      <c r="T1376" s="100">
        <v>45156</v>
      </c>
      <c r="U1376" s="38">
        <f t="shared" si="150"/>
        <v>50</v>
      </c>
      <c r="V1376" s="38">
        <f t="shared" si="151"/>
        <v>1</v>
      </c>
      <c r="W1376" s="82">
        <f t="shared" si="152"/>
        <v>50</v>
      </c>
      <c r="X1376" s="98" t="s">
        <v>95</v>
      </c>
      <c r="Y1376" s="98" t="s">
        <v>89</v>
      </c>
      <c r="Z1376" s="72"/>
      <c r="AA1376" s="72"/>
      <c r="AB1376" t="s">
        <v>1003</v>
      </c>
      <c r="AC1376" s="72" t="s">
        <v>101</v>
      </c>
    </row>
    <row r="1377" spans="1:29" ht="15" customHeight="1">
      <c r="A1377" s="38">
        <f t="shared" si="153"/>
        <v>1375</v>
      </c>
      <c r="B1377" s="82" t="s">
        <v>1244</v>
      </c>
      <c r="C1377" s="39" t="str">
        <f>IF($B1377&lt;&gt;"",_xlfn.IFNA(VLOOKUP($B1377,'Node Details'!$B:$U,C$1,0),"Check"),"")</f>
        <v>000004O20-04O200105</v>
      </c>
      <c r="D1377" s="39" t="str">
        <f>IF($B1377&lt;&gt;"",_xlfn.IFNA(VLOOKUP($B1377,'Node Details'!$B:$U,D$1,0),"Check"),"")</f>
        <v>04O</v>
      </c>
      <c r="E1377" s="39" t="str">
        <f>IF($B1377&lt;&gt;"",_xlfn.IFNA(VLOOKUP($B1377,'Node Details'!$B:$U,E$1,0),"Check"),"")</f>
        <v>Airtel</v>
      </c>
      <c r="F1377" s="85">
        <v>45107</v>
      </c>
      <c r="G1377" s="82"/>
      <c r="H1377" s="39" t="s">
        <v>2829</v>
      </c>
      <c r="I1377" s="39">
        <v>1</v>
      </c>
      <c r="J1377" s="38">
        <v>50</v>
      </c>
      <c r="K1377" s="39">
        <f t="shared" si="147"/>
        <v>50</v>
      </c>
      <c r="L1377" s="83">
        <v>45082.736886574072</v>
      </c>
      <c r="M1377" s="82"/>
      <c r="N1377" s="96" t="s">
        <v>577</v>
      </c>
      <c r="O1377" s="94">
        <v>45082</v>
      </c>
      <c r="P1377" s="38">
        <f t="shared" si="148"/>
        <v>50</v>
      </c>
      <c r="Q1377" s="38">
        <f t="shared" si="149"/>
        <v>50</v>
      </c>
      <c r="R1377" s="38"/>
      <c r="S1377" s="25" t="s">
        <v>1143</v>
      </c>
      <c r="T1377" s="100">
        <v>45156</v>
      </c>
      <c r="U1377" s="38">
        <f t="shared" si="150"/>
        <v>50</v>
      </c>
      <c r="V1377" s="38">
        <f t="shared" si="151"/>
        <v>1</v>
      </c>
      <c r="W1377" s="82">
        <f t="shared" si="152"/>
        <v>50</v>
      </c>
      <c r="X1377" s="98" t="s">
        <v>95</v>
      </c>
      <c r="Y1377" s="98" t="s">
        <v>89</v>
      </c>
      <c r="Z1377" s="72"/>
      <c r="AA1377" s="72"/>
      <c r="AB1377" t="s">
        <v>1003</v>
      </c>
      <c r="AC1377" s="72" t="s">
        <v>101</v>
      </c>
    </row>
    <row r="1378" spans="1:29" ht="15" customHeight="1">
      <c r="A1378" s="38">
        <f t="shared" si="153"/>
        <v>1376</v>
      </c>
      <c r="B1378" s="82" t="s">
        <v>1160</v>
      </c>
      <c r="C1378" s="39" t="str">
        <f>IF($B1378&lt;&gt;"",_xlfn.IFNA(VLOOKUP($B1378,'Node Details'!$B:$U,C$1,0),"Check"),"")</f>
        <v>000004O51-000004O21</v>
      </c>
      <c r="D1378" s="39" t="str">
        <f>IF($B1378&lt;&gt;"",_xlfn.IFNA(VLOOKUP($B1378,'Node Details'!$B:$U,D$1,0),"Check"),"")</f>
        <v>04O</v>
      </c>
      <c r="E1378" s="39" t="str">
        <f>IF($B1378&lt;&gt;"",_xlfn.IFNA(VLOOKUP($B1378,'Node Details'!$B:$U,E$1,0),"Check"),"")</f>
        <v>Airtel</v>
      </c>
      <c r="F1378" s="85">
        <v>45107</v>
      </c>
      <c r="G1378" s="82"/>
      <c r="H1378" s="39" t="s">
        <v>2829</v>
      </c>
      <c r="I1378" s="39">
        <v>1</v>
      </c>
      <c r="J1378" s="38">
        <v>50</v>
      </c>
      <c r="K1378" s="39">
        <f t="shared" si="147"/>
        <v>50</v>
      </c>
      <c r="L1378" s="83">
        <v>45091.704629629632</v>
      </c>
      <c r="M1378" s="82"/>
      <c r="N1378" s="96" t="s">
        <v>577</v>
      </c>
      <c r="O1378" s="94">
        <v>45082</v>
      </c>
      <c r="P1378" s="38">
        <f t="shared" si="148"/>
        <v>50</v>
      </c>
      <c r="Q1378" s="38">
        <f t="shared" si="149"/>
        <v>50</v>
      </c>
      <c r="R1378" s="38"/>
      <c r="S1378" s="25" t="s">
        <v>1143</v>
      </c>
      <c r="T1378" s="100">
        <v>45156</v>
      </c>
      <c r="U1378" s="38">
        <f t="shared" si="150"/>
        <v>50</v>
      </c>
      <c r="V1378" s="38">
        <f t="shared" si="151"/>
        <v>1</v>
      </c>
      <c r="W1378" s="82">
        <f t="shared" si="152"/>
        <v>50</v>
      </c>
      <c r="X1378" s="98" t="s">
        <v>95</v>
      </c>
      <c r="Y1378" s="98" t="s">
        <v>89</v>
      </c>
      <c r="Z1378" s="72"/>
      <c r="AA1378" s="72"/>
      <c r="AB1378" t="s">
        <v>1003</v>
      </c>
      <c r="AC1378" s="72" t="s">
        <v>101</v>
      </c>
    </row>
    <row r="1379" spans="1:29" ht="15" customHeight="1">
      <c r="A1379" s="38">
        <f t="shared" si="153"/>
        <v>1377</v>
      </c>
      <c r="B1379" s="82" t="s">
        <v>2546</v>
      </c>
      <c r="C1379" s="39" t="str">
        <f>IF($B1379&lt;&gt;"",_xlfn.IFNA(VLOOKUP($B1379,'Node Details'!$B:$U,C$1,0),"Check"),"")</f>
        <v>000004O21-04O210102</v>
      </c>
      <c r="D1379" s="39" t="str">
        <f>IF($B1379&lt;&gt;"",_xlfn.IFNA(VLOOKUP($B1379,'Node Details'!$B:$U,D$1,0),"Check"),"")</f>
        <v>04O</v>
      </c>
      <c r="E1379" s="39" t="str">
        <f>IF($B1379&lt;&gt;"",_xlfn.IFNA(VLOOKUP($B1379,'Node Details'!$B:$U,E$1,0),"Check"),"")</f>
        <v>Airtel</v>
      </c>
      <c r="F1379" s="85">
        <v>45107</v>
      </c>
      <c r="G1379" s="82"/>
      <c r="H1379" s="39" t="s">
        <v>2829</v>
      </c>
      <c r="I1379" s="39">
        <v>1</v>
      </c>
      <c r="J1379" s="38">
        <v>50</v>
      </c>
      <c r="K1379" s="39">
        <f t="shared" si="147"/>
        <v>50</v>
      </c>
      <c r="L1379" s="83">
        <v>45091.704629629632</v>
      </c>
      <c r="M1379" s="82"/>
      <c r="N1379" s="96" t="s">
        <v>577</v>
      </c>
      <c r="O1379" s="94">
        <v>45082</v>
      </c>
      <c r="P1379" s="38">
        <f t="shared" si="148"/>
        <v>50</v>
      </c>
      <c r="Q1379" s="38">
        <f t="shared" si="149"/>
        <v>50</v>
      </c>
      <c r="R1379" s="38"/>
      <c r="S1379" s="25" t="s">
        <v>1143</v>
      </c>
      <c r="T1379" s="100">
        <v>45156</v>
      </c>
      <c r="U1379" s="38">
        <f t="shared" si="150"/>
        <v>50</v>
      </c>
      <c r="V1379" s="38">
        <f t="shared" si="151"/>
        <v>1</v>
      </c>
      <c r="W1379" s="82">
        <f t="shared" si="152"/>
        <v>50</v>
      </c>
      <c r="X1379" s="98" t="s">
        <v>95</v>
      </c>
      <c r="Y1379" s="98" t="s">
        <v>89</v>
      </c>
      <c r="Z1379" s="72"/>
      <c r="AA1379" s="72"/>
      <c r="AB1379" t="s">
        <v>1003</v>
      </c>
      <c r="AC1379" s="72" t="s">
        <v>101</v>
      </c>
    </row>
    <row r="1380" spans="1:29" ht="15" customHeight="1">
      <c r="A1380" s="38">
        <f t="shared" si="153"/>
        <v>1378</v>
      </c>
      <c r="B1380" s="82" t="s">
        <v>1247</v>
      </c>
      <c r="C1380" s="39" t="str">
        <f>IF($B1380&lt;&gt;"",_xlfn.IFNA(VLOOKUP($B1380,'Node Details'!$B:$U,C$1,0),"Check"),"")</f>
        <v>000004O21-04O210102</v>
      </c>
      <c r="D1380" s="39" t="str">
        <f>IF($B1380&lt;&gt;"",_xlfn.IFNA(VLOOKUP($B1380,'Node Details'!$B:$U,D$1,0),"Check"),"")</f>
        <v>04O</v>
      </c>
      <c r="E1380" s="39" t="str">
        <f>IF($B1380&lt;&gt;"",_xlfn.IFNA(VLOOKUP($B1380,'Node Details'!$B:$U,E$1,0),"Check"),"")</f>
        <v>Airtel</v>
      </c>
      <c r="F1380" s="85">
        <v>45107</v>
      </c>
      <c r="G1380" s="82"/>
      <c r="H1380" s="39" t="s">
        <v>2829</v>
      </c>
      <c r="I1380" s="39">
        <v>1</v>
      </c>
      <c r="J1380" s="38">
        <v>50</v>
      </c>
      <c r="K1380" s="39">
        <f t="shared" si="147"/>
        <v>50</v>
      </c>
      <c r="L1380" s="83">
        <v>45091.501342592594</v>
      </c>
      <c r="M1380" s="82"/>
      <c r="N1380" s="96" t="s">
        <v>577</v>
      </c>
      <c r="O1380" s="94">
        <v>45082</v>
      </c>
      <c r="P1380" s="38">
        <f t="shared" si="148"/>
        <v>50</v>
      </c>
      <c r="Q1380" s="38">
        <f t="shared" si="149"/>
        <v>50</v>
      </c>
      <c r="R1380" s="38"/>
      <c r="S1380" s="25" t="s">
        <v>1143</v>
      </c>
      <c r="T1380" s="100">
        <v>45156</v>
      </c>
      <c r="U1380" s="38">
        <f t="shared" si="150"/>
        <v>50</v>
      </c>
      <c r="V1380" s="38">
        <f t="shared" si="151"/>
        <v>1</v>
      </c>
      <c r="W1380" s="82">
        <f t="shared" si="152"/>
        <v>50</v>
      </c>
      <c r="X1380" s="98" t="s">
        <v>95</v>
      </c>
      <c r="Y1380" s="98" t="s">
        <v>89</v>
      </c>
      <c r="Z1380" s="72"/>
      <c r="AA1380" s="72"/>
      <c r="AB1380" t="s">
        <v>1003</v>
      </c>
      <c r="AC1380" s="72" t="s">
        <v>101</v>
      </c>
    </row>
    <row r="1381" spans="1:29" ht="15" customHeight="1">
      <c r="A1381" s="38">
        <f t="shared" si="153"/>
        <v>1379</v>
      </c>
      <c r="B1381" s="82" t="s">
        <v>1250</v>
      </c>
      <c r="C1381" s="39" t="str">
        <f>IF($B1381&lt;&gt;"",_xlfn.IFNA(VLOOKUP($B1381,'Node Details'!$B:$U,C$1,0),"Check"),"")</f>
        <v>000004O21-04O210103</v>
      </c>
      <c r="D1381" s="39" t="str">
        <f>IF($B1381&lt;&gt;"",_xlfn.IFNA(VLOOKUP($B1381,'Node Details'!$B:$U,D$1,0),"Check"),"")</f>
        <v>04O</v>
      </c>
      <c r="E1381" s="39" t="str">
        <f>IF($B1381&lt;&gt;"",_xlfn.IFNA(VLOOKUP($B1381,'Node Details'!$B:$U,E$1,0),"Check"),"")</f>
        <v>Airtel</v>
      </c>
      <c r="F1381" s="85">
        <v>45107</v>
      </c>
      <c r="G1381" s="82"/>
      <c r="H1381" s="39" t="s">
        <v>2829</v>
      </c>
      <c r="I1381" s="39">
        <v>1</v>
      </c>
      <c r="J1381" s="38">
        <v>50</v>
      </c>
      <c r="K1381" s="39">
        <f t="shared" si="147"/>
        <v>50</v>
      </c>
      <c r="L1381" s="83">
        <v>45106.483773148153</v>
      </c>
      <c r="M1381" s="82"/>
      <c r="N1381" s="96" t="s">
        <v>577</v>
      </c>
      <c r="O1381" s="94">
        <v>45082</v>
      </c>
      <c r="P1381" s="38">
        <f t="shared" si="148"/>
        <v>50</v>
      </c>
      <c r="Q1381" s="38">
        <f t="shared" si="149"/>
        <v>50</v>
      </c>
      <c r="R1381" s="38"/>
      <c r="S1381" s="25" t="s">
        <v>1143</v>
      </c>
      <c r="T1381" s="100">
        <v>45156</v>
      </c>
      <c r="U1381" s="38">
        <f t="shared" si="150"/>
        <v>50</v>
      </c>
      <c r="V1381" s="38">
        <f t="shared" si="151"/>
        <v>1</v>
      </c>
      <c r="W1381" s="82">
        <f t="shared" si="152"/>
        <v>50</v>
      </c>
      <c r="X1381" s="98" t="s">
        <v>95</v>
      </c>
      <c r="Y1381" s="98" t="s">
        <v>89</v>
      </c>
      <c r="Z1381" s="72"/>
      <c r="AA1381" s="72"/>
      <c r="AB1381" t="s">
        <v>1003</v>
      </c>
      <c r="AC1381" s="72" t="s">
        <v>101</v>
      </c>
    </row>
    <row r="1382" spans="1:29" ht="15" customHeight="1">
      <c r="A1382" s="38">
        <f t="shared" si="153"/>
        <v>1380</v>
      </c>
      <c r="B1382" s="82" t="s">
        <v>1253</v>
      </c>
      <c r="C1382" s="39" t="str">
        <f>IF($B1382&lt;&gt;"",_xlfn.IFNA(VLOOKUP($B1382,'Node Details'!$B:$U,C$1,0),"Check"),"")</f>
        <v>00000004O-000004O24</v>
      </c>
      <c r="D1382" s="39" t="str">
        <f>IF($B1382&lt;&gt;"",_xlfn.IFNA(VLOOKUP($B1382,'Node Details'!$B:$U,D$1,0),"Check"),"")</f>
        <v>04O</v>
      </c>
      <c r="E1382" s="39" t="str">
        <f>IF($B1382&lt;&gt;"",_xlfn.IFNA(VLOOKUP($B1382,'Node Details'!$B:$U,E$1,0),"Check"),"")</f>
        <v>Airtel</v>
      </c>
      <c r="F1382" s="85">
        <v>45107</v>
      </c>
      <c r="G1382" s="82"/>
      <c r="H1382" s="39" t="s">
        <v>2829</v>
      </c>
      <c r="I1382" s="39">
        <v>1</v>
      </c>
      <c r="J1382" s="38">
        <v>50</v>
      </c>
      <c r="K1382" s="39">
        <f t="shared" si="147"/>
        <v>50</v>
      </c>
      <c r="L1382" s="83">
        <v>45084.557546296302</v>
      </c>
      <c r="M1382" s="82"/>
      <c r="N1382" s="96" t="s">
        <v>577</v>
      </c>
      <c r="O1382" s="94">
        <v>45082</v>
      </c>
      <c r="P1382" s="38">
        <f t="shared" si="148"/>
        <v>50</v>
      </c>
      <c r="Q1382" s="38">
        <f t="shared" si="149"/>
        <v>50</v>
      </c>
      <c r="R1382" s="38"/>
      <c r="S1382" s="25" t="s">
        <v>1143</v>
      </c>
      <c r="T1382" s="100">
        <v>45156</v>
      </c>
      <c r="U1382" s="38">
        <f t="shared" si="150"/>
        <v>50</v>
      </c>
      <c r="V1382" s="38">
        <f t="shared" si="151"/>
        <v>1</v>
      </c>
      <c r="W1382" s="82">
        <f t="shared" si="152"/>
        <v>50</v>
      </c>
      <c r="X1382" s="98" t="s">
        <v>95</v>
      </c>
      <c r="Y1382" s="98" t="s">
        <v>89</v>
      </c>
      <c r="Z1382" s="72"/>
      <c r="AA1382" s="72"/>
      <c r="AB1382" t="s">
        <v>1003</v>
      </c>
      <c r="AC1382" s="72" t="s">
        <v>101</v>
      </c>
    </row>
    <row r="1383" spans="1:29" ht="15" customHeight="1">
      <c r="A1383" s="38">
        <f t="shared" si="153"/>
        <v>1381</v>
      </c>
      <c r="B1383" s="82" t="s">
        <v>1258</v>
      </c>
      <c r="C1383" s="39" t="str">
        <f>IF($B1383&lt;&gt;"",_xlfn.IFNA(VLOOKUP($B1383,'Node Details'!$B:$U,C$1,0),"Check"),"")</f>
        <v>000004O22-04O220103</v>
      </c>
      <c r="D1383" s="39" t="str">
        <f>IF($B1383&lt;&gt;"",_xlfn.IFNA(VLOOKUP($B1383,'Node Details'!$B:$U,D$1,0),"Check"),"")</f>
        <v>04O</v>
      </c>
      <c r="E1383" s="39" t="str">
        <f>IF($B1383&lt;&gt;"",_xlfn.IFNA(VLOOKUP($B1383,'Node Details'!$B:$U,E$1,0),"Check"),"")</f>
        <v>Airtel</v>
      </c>
      <c r="F1383" s="85">
        <v>45107</v>
      </c>
      <c r="G1383" s="82"/>
      <c r="H1383" s="39" t="s">
        <v>2829</v>
      </c>
      <c r="I1383" s="39">
        <v>1</v>
      </c>
      <c r="J1383" s="38">
        <v>50</v>
      </c>
      <c r="K1383" s="39">
        <f t="shared" si="147"/>
        <v>50</v>
      </c>
      <c r="L1383" s="83">
        <v>45084.557546296302</v>
      </c>
      <c r="M1383" s="82"/>
      <c r="N1383" s="96" t="s">
        <v>577</v>
      </c>
      <c r="O1383" s="94">
        <v>45082</v>
      </c>
      <c r="P1383" s="38">
        <f t="shared" si="148"/>
        <v>50</v>
      </c>
      <c r="Q1383" s="38">
        <f t="shared" si="149"/>
        <v>50</v>
      </c>
      <c r="R1383" s="38"/>
      <c r="S1383" s="25" t="s">
        <v>1143</v>
      </c>
      <c r="T1383" s="100">
        <v>45156</v>
      </c>
      <c r="U1383" s="38">
        <f t="shared" si="150"/>
        <v>50</v>
      </c>
      <c r="V1383" s="38">
        <f t="shared" si="151"/>
        <v>1</v>
      </c>
      <c r="W1383" s="82">
        <f t="shared" si="152"/>
        <v>50</v>
      </c>
      <c r="X1383" s="98" t="s">
        <v>95</v>
      </c>
      <c r="Y1383" s="98" t="s">
        <v>89</v>
      </c>
      <c r="Z1383" s="72"/>
      <c r="AA1383" s="72"/>
      <c r="AB1383" t="s">
        <v>1003</v>
      </c>
      <c r="AC1383" s="72" t="s">
        <v>101</v>
      </c>
    </row>
    <row r="1384" spans="1:29" ht="15" customHeight="1">
      <c r="A1384" s="38">
        <f t="shared" si="153"/>
        <v>1382</v>
      </c>
      <c r="B1384" s="82" t="s">
        <v>2547</v>
      </c>
      <c r="C1384" s="39" t="str">
        <f>IF($B1384&lt;&gt;"",_xlfn.IFNA(VLOOKUP($B1384,'Node Details'!$B:$U,C$1,0),"Check"),"")</f>
        <v>000004O22-04O220103</v>
      </c>
      <c r="D1384" s="39" t="str">
        <f>IF($B1384&lt;&gt;"",_xlfn.IFNA(VLOOKUP($B1384,'Node Details'!$B:$U,D$1,0),"Check"),"")</f>
        <v>04O</v>
      </c>
      <c r="E1384" s="39" t="str">
        <f>IF($B1384&lt;&gt;"",_xlfn.IFNA(VLOOKUP($B1384,'Node Details'!$B:$U,E$1,0),"Check"),"")</f>
        <v>Airtel</v>
      </c>
      <c r="F1384" s="85">
        <v>45107</v>
      </c>
      <c r="G1384" s="82"/>
      <c r="H1384" s="39" t="s">
        <v>2829</v>
      </c>
      <c r="I1384" s="39">
        <v>1</v>
      </c>
      <c r="J1384" s="38">
        <v>50</v>
      </c>
      <c r="K1384" s="39">
        <f t="shared" si="147"/>
        <v>50</v>
      </c>
      <c r="L1384" s="83">
        <v>45087.497488425928</v>
      </c>
      <c r="M1384" s="82"/>
      <c r="N1384" s="96" t="s">
        <v>577</v>
      </c>
      <c r="O1384" s="94">
        <v>45082</v>
      </c>
      <c r="P1384" s="38">
        <f t="shared" si="148"/>
        <v>50</v>
      </c>
      <c r="Q1384" s="38">
        <f t="shared" si="149"/>
        <v>50</v>
      </c>
      <c r="R1384" s="38"/>
      <c r="S1384" s="25" t="s">
        <v>1143</v>
      </c>
      <c r="T1384" s="100">
        <v>45156</v>
      </c>
      <c r="U1384" s="38">
        <f t="shared" si="150"/>
        <v>50</v>
      </c>
      <c r="V1384" s="38">
        <f t="shared" si="151"/>
        <v>1</v>
      </c>
      <c r="W1384" s="82">
        <f t="shared" si="152"/>
        <v>50</v>
      </c>
      <c r="X1384" s="98" t="s">
        <v>95</v>
      </c>
      <c r="Y1384" s="98" t="s">
        <v>89</v>
      </c>
      <c r="Z1384" s="72"/>
      <c r="AA1384" s="72"/>
      <c r="AB1384" t="s">
        <v>1003</v>
      </c>
      <c r="AC1384" s="72" t="s">
        <v>101</v>
      </c>
    </row>
    <row r="1385" spans="1:29" ht="15" customHeight="1">
      <c r="A1385" s="38">
        <f t="shared" si="153"/>
        <v>1383</v>
      </c>
      <c r="B1385" s="82" t="s">
        <v>1255</v>
      </c>
      <c r="C1385" s="39" t="str">
        <f>IF($B1385&lt;&gt;"",_xlfn.IFNA(VLOOKUP($B1385,'Node Details'!$B:$U,C$1,0),"Check"),"")</f>
        <v>000004O22-04O220103</v>
      </c>
      <c r="D1385" s="39" t="str">
        <f>IF($B1385&lt;&gt;"",_xlfn.IFNA(VLOOKUP($B1385,'Node Details'!$B:$U,D$1,0),"Check"),"")</f>
        <v>04O</v>
      </c>
      <c r="E1385" s="39" t="str">
        <f>IF($B1385&lt;&gt;"",_xlfn.IFNA(VLOOKUP($B1385,'Node Details'!$B:$U,E$1,0),"Check"),"")</f>
        <v>Airtel</v>
      </c>
      <c r="F1385" s="85">
        <v>45107</v>
      </c>
      <c r="G1385" s="82"/>
      <c r="H1385" s="39" t="s">
        <v>2829</v>
      </c>
      <c r="I1385" s="39">
        <v>1</v>
      </c>
      <c r="J1385" s="38">
        <v>50</v>
      </c>
      <c r="K1385" s="39">
        <f t="shared" si="147"/>
        <v>50</v>
      </c>
      <c r="L1385" s="83">
        <v>45087.491481481477</v>
      </c>
      <c r="M1385" s="82"/>
      <c r="N1385" s="96" t="s">
        <v>577</v>
      </c>
      <c r="O1385" s="94">
        <v>45082</v>
      </c>
      <c r="P1385" s="38">
        <f t="shared" si="148"/>
        <v>50</v>
      </c>
      <c r="Q1385" s="38">
        <f t="shared" si="149"/>
        <v>50</v>
      </c>
      <c r="R1385" s="38"/>
      <c r="S1385" s="25" t="s">
        <v>1143</v>
      </c>
      <c r="T1385" s="100">
        <v>45156</v>
      </c>
      <c r="U1385" s="38">
        <f t="shared" si="150"/>
        <v>50</v>
      </c>
      <c r="V1385" s="38">
        <f t="shared" si="151"/>
        <v>1</v>
      </c>
      <c r="W1385" s="82">
        <f t="shared" si="152"/>
        <v>50</v>
      </c>
      <c r="X1385" s="98" t="s">
        <v>95</v>
      </c>
      <c r="Y1385" s="98" t="s">
        <v>89</v>
      </c>
      <c r="Z1385" s="72"/>
      <c r="AA1385" s="72"/>
      <c r="AB1385" t="s">
        <v>1003</v>
      </c>
      <c r="AC1385" s="72" t="s">
        <v>101</v>
      </c>
    </row>
    <row r="1386" spans="1:29" ht="15" customHeight="1">
      <c r="A1386" s="38">
        <f t="shared" si="153"/>
        <v>1384</v>
      </c>
      <c r="B1386" s="82" t="s">
        <v>1259</v>
      </c>
      <c r="C1386" s="39" t="str">
        <f>IF($B1386&lt;&gt;"",_xlfn.IFNA(VLOOKUP($B1386,'Node Details'!$B:$U,C$1,0),"Check"),"")</f>
        <v>04O220101-04O220104</v>
      </c>
      <c r="D1386" s="39" t="str">
        <f>IF($B1386&lt;&gt;"",_xlfn.IFNA(VLOOKUP($B1386,'Node Details'!$B:$U,D$1,0),"Check"),"")</f>
        <v>04O</v>
      </c>
      <c r="E1386" s="39" t="str">
        <f>IF($B1386&lt;&gt;"",_xlfn.IFNA(VLOOKUP($B1386,'Node Details'!$B:$U,E$1,0),"Check"),"")</f>
        <v>Airtel</v>
      </c>
      <c r="F1386" s="85">
        <v>45107</v>
      </c>
      <c r="G1386" s="82"/>
      <c r="H1386" s="39" t="s">
        <v>2829</v>
      </c>
      <c r="I1386" s="39">
        <v>1</v>
      </c>
      <c r="J1386" s="38">
        <v>50</v>
      </c>
      <c r="K1386" s="39">
        <f t="shared" si="147"/>
        <v>50</v>
      </c>
      <c r="L1386" s="83">
        <v>45103.641388888893</v>
      </c>
      <c r="M1386" s="82"/>
      <c r="N1386" s="96" t="s">
        <v>577</v>
      </c>
      <c r="O1386" s="94">
        <v>45082</v>
      </c>
      <c r="P1386" s="38">
        <f t="shared" si="148"/>
        <v>50</v>
      </c>
      <c r="Q1386" s="38">
        <f t="shared" si="149"/>
        <v>50</v>
      </c>
      <c r="R1386" s="38"/>
      <c r="S1386" s="25" t="s">
        <v>1143</v>
      </c>
      <c r="T1386" s="100">
        <v>45156</v>
      </c>
      <c r="U1386" s="38">
        <f t="shared" si="150"/>
        <v>50</v>
      </c>
      <c r="V1386" s="38">
        <f t="shared" si="151"/>
        <v>1</v>
      </c>
      <c r="W1386" s="82">
        <f t="shared" si="152"/>
        <v>50</v>
      </c>
      <c r="X1386" s="98" t="s">
        <v>95</v>
      </c>
      <c r="Y1386" s="98" t="s">
        <v>89</v>
      </c>
      <c r="Z1386" s="72"/>
      <c r="AA1386" s="72"/>
      <c r="AB1386" t="s">
        <v>1003</v>
      </c>
      <c r="AC1386" s="72" t="s">
        <v>101</v>
      </c>
    </row>
    <row r="1387" spans="1:29" ht="15" customHeight="1">
      <c r="A1387" s="38">
        <f t="shared" si="153"/>
        <v>1385</v>
      </c>
      <c r="B1387" s="82" t="s">
        <v>1262</v>
      </c>
      <c r="C1387" s="39" t="str">
        <f>IF($B1387&lt;&gt;"",_xlfn.IFNA(VLOOKUP($B1387,'Node Details'!$B:$U,C$1,0),"Check"),"")</f>
        <v>04O220101-04O220105</v>
      </c>
      <c r="D1387" s="39" t="str">
        <f>IF($B1387&lt;&gt;"",_xlfn.IFNA(VLOOKUP($B1387,'Node Details'!$B:$U,D$1,0),"Check"),"")</f>
        <v>04O</v>
      </c>
      <c r="E1387" s="39" t="str">
        <f>IF($B1387&lt;&gt;"",_xlfn.IFNA(VLOOKUP($B1387,'Node Details'!$B:$U,E$1,0),"Check"),"")</f>
        <v>Airtel</v>
      </c>
      <c r="F1387" s="85">
        <v>45107</v>
      </c>
      <c r="G1387" s="82"/>
      <c r="H1387" s="39" t="s">
        <v>2829</v>
      </c>
      <c r="I1387" s="39">
        <v>1</v>
      </c>
      <c r="J1387" s="38">
        <v>50</v>
      </c>
      <c r="K1387" s="39">
        <f t="shared" si="147"/>
        <v>50</v>
      </c>
      <c r="L1387" s="83">
        <v>45106.598726851851</v>
      </c>
      <c r="M1387" s="82"/>
      <c r="N1387" s="96" t="s">
        <v>577</v>
      </c>
      <c r="O1387" s="94">
        <v>45082</v>
      </c>
      <c r="P1387" s="38">
        <f t="shared" si="148"/>
        <v>50</v>
      </c>
      <c r="Q1387" s="38">
        <f t="shared" si="149"/>
        <v>50</v>
      </c>
      <c r="R1387" s="38"/>
      <c r="S1387" s="25" t="s">
        <v>1143</v>
      </c>
      <c r="T1387" s="100">
        <v>45156</v>
      </c>
      <c r="U1387" s="38">
        <f t="shared" si="150"/>
        <v>50</v>
      </c>
      <c r="V1387" s="38">
        <f t="shared" si="151"/>
        <v>1</v>
      </c>
      <c r="W1387" s="82">
        <f t="shared" si="152"/>
        <v>50</v>
      </c>
      <c r="X1387" s="98" t="s">
        <v>95</v>
      </c>
      <c r="Y1387" s="98" t="s">
        <v>89</v>
      </c>
      <c r="Z1387" s="72"/>
      <c r="AA1387" s="72"/>
      <c r="AB1387" t="s">
        <v>1003</v>
      </c>
      <c r="AC1387" s="72" t="s">
        <v>101</v>
      </c>
    </row>
    <row r="1388" spans="1:29" ht="15" customHeight="1">
      <c r="A1388" s="38">
        <f t="shared" si="153"/>
        <v>1386</v>
      </c>
      <c r="B1388" s="82" t="s">
        <v>1265</v>
      </c>
      <c r="C1388" s="39" t="str">
        <f>IF($B1388&lt;&gt;"",_xlfn.IFNA(VLOOKUP($B1388,'Node Details'!$B:$U,C$1,0),"Check"),"")</f>
        <v>00000004O-000004O24</v>
      </c>
      <c r="D1388" s="39" t="str">
        <f>IF($B1388&lt;&gt;"",_xlfn.IFNA(VLOOKUP($B1388,'Node Details'!$B:$U,D$1,0),"Check"),"")</f>
        <v>04O</v>
      </c>
      <c r="E1388" s="39" t="str">
        <f>IF($B1388&lt;&gt;"",_xlfn.IFNA(VLOOKUP($B1388,'Node Details'!$B:$U,E$1,0),"Check"),"")</f>
        <v>Airtel</v>
      </c>
      <c r="F1388" s="85">
        <v>45107</v>
      </c>
      <c r="G1388" s="82"/>
      <c r="H1388" s="39" t="s">
        <v>2829</v>
      </c>
      <c r="I1388" s="39">
        <v>1</v>
      </c>
      <c r="J1388" s="38">
        <v>50</v>
      </c>
      <c r="K1388" s="39">
        <f t="shared" si="147"/>
        <v>50</v>
      </c>
      <c r="L1388" s="83">
        <v>45084.699930555558</v>
      </c>
      <c r="M1388" s="82"/>
      <c r="N1388" s="96" t="s">
        <v>577</v>
      </c>
      <c r="O1388" s="94">
        <v>45082</v>
      </c>
      <c r="P1388" s="38">
        <f t="shared" si="148"/>
        <v>50</v>
      </c>
      <c r="Q1388" s="38">
        <f t="shared" si="149"/>
        <v>50</v>
      </c>
      <c r="R1388" s="38"/>
      <c r="S1388" s="25" t="s">
        <v>1143</v>
      </c>
      <c r="T1388" s="100">
        <v>45156</v>
      </c>
      <c r="U1388" s="38">
        <f t="shared" si="150"/>
        <v>50</v>
      </c>
      <c r="V1388" s="38">
        <f t="shared" si="151"/>
        <v>1</v>
      </c>
      <c r="W1388" s="82">
        <f t="shared" si="152"/>
        <v>50</v>
      </c>
      <c r="X1388" s="98" t="s">
        <v>95</v>
      </c>
      <c r="Y1388" s="98" t="s">
        <v>89</v>
      </c>
      <c r="Z1388" s="72"/>
      <c r="AA1388" s="72"/>
      <c r="AB1388" t="s">
        <v>1003</v>
      </c>
      <c r="AC1388" s="72" t="s">
        <v>101</v>
      </c>
    </row>
    <row r="1389" spans="1:29" ht="15" customHeight="1">
      <c r="A1389" s="38">
        <f t="shared" si="153"/>
        <v>1387</v>
      </c>
      <c r="B1389" s="82" t="s">
        <v>2549</v>
      </c>
      <c r="C1389" s="39" t="str">
        <f>IF($B1389&lt;&gt;"",_xlfn.IFNA(VLOOKUP($B1389,'Node Details'!$B:$U,C$1,0),"Check"),"")</f>
        <v>000004O23-04O230104</v>
      </c>
      <c r="D1389" s="39" t="str">
        <f>IF($B1389&lt;&gt;"",_xlfn.IFNA(VLOOKUP($B1389,'Node Details'!$B:$U,D$1,0),"Check"),"")</f>
        <v>04O</v>
      </c>
      <c r="E1389" s="39" t="str">
        <f>IF($B1389&lt;&gt;"",_xlfn.IFNA(VLOOKUP($B1389,'Node Details'!$B:$U,E$1,0),"Check"),"")</f>
        <v>Airtel</v>
      </c>
      <c r="F1389" s="85">
        <v>45107</v>
      </c>
      <c r="G1389" s="82"/>
      <c r="H1389" s="39" t="s">
        <v>2829</v>
      </c>
      <c r="I1389" s="39">
        <v>1</v>
      </c>
      <c r="J1389" s="38">
        <v>50</v>
      </c>
      <c r="K1389" s="39">
        <f t="shared" si="147"/>
        <v>50</v>
      </c>
      <c r="L1389" s="83">
        <v>45084.699930555558</v>
      </c>
      <c r="M1389" s="82"/>
      <c r="N1389" s="96" t="s">
        <v>577</v>
      </c>
      <c r="O1389" s="94">
        <v>45082</v>
      </c>
      <c r="P1389" s="38">
        <f t="shared" si="148"/>
        <v>50</v>
      </c>
      <c r="Q1389" s="38">
        <f t="shared" si="149"/>
        <v>50</v>
      </c>
      <c r="R1389" s="38"/>
      <c r="S1389" s="25" t="s">
        <v>1143</v>
      </c>
      <c r="T1389" s="100">
        <v>45156</v>
      </c>
      <c r="U1389" s="38">
        <f t="shared" si="150"/>
        <v>50</v>
      </c>
      <c r="V1389" s="38">
        <f t="shared" si="151"/>
        <v>1</v>
      </c>
      <c r="W1389" s="82">
        <f t="shared" si="152"/>
        <v>50</v>
      </c>
      <c r="X1389" s="98" t="s">
        <v>95</v>
      </c>
      <c r="Y1389" s="98" t="s">
        <v>89</v>
      </c>
      <c r="Z1389" s="72"/>
      <c r="AA1389" s="72"/>
      <c r="AB1389" t="s">
        <v>1003</v>
      </c>
      <c r="AC1389" s="72" t="s">
        <v>101</v>
      </c>
    </row>
    <row r="1390" spans="1:29" ht="15" customHeight="1">
      <c r="A1390" s="38">
        <f t="shared" si="153"/>
        <v>1388</v>
      </c>
      <c r="B1390" s="82" t="s">
        <v>1723</v>
      </c>
      <c r="C1390" s="39" t="str">
        <f>IF($B1390&lt;&gt;"",_xlfn.IFNA(VLOOKUP($B1390,'Node Details'!$B:$U,C$1,0),"Check"),"")</f>
        <v>000004O23-04O230104</v>
      </c>
      <c r="D1390" s="39" t="str">
        <f>IF($B1390&lt;&gt;"",_xlfn.IFNA(VLOOKUP($B1390,'Node Details'!$B:$U,D$1,0),"Check"),"")</f>
        <v>04O</v>
      </c>
      <c r="E1390" s="39" t="str">
        <f>IF($B1390&lt;&gt;"",_xlfn.IFNA(VLOOKUP($B1390,'Node Details'!$B:$U,E$1,0),"Check"),"")</f>
        <v>Airtel</v>
      </c>
      <c r="F1390" s="85">
        <v>45107</v>
      </c>
      <c r="G1390" s="82"/>
      <c r="H1390" s="39" t="s">
        <v>2829</v>
      </c>
      <c r="I1390" s="39">
        <v>1</v>
      </c>
      <c r="J1390" s="38">
        <v>50</v>
      </c>
      <c r="K1390" s="39">
        <f t="shared" si="147"/>
        <v>50</v>
      </c>
      <c r="L1390" s="83">
        <v>45093.475659722222</v>
      </c>
      <c r="M1390" s="82"/>
      <c r="N1390" s="96" t="s">
        <v>577</v>
      </c>
      <c r="O1390" s="94">
        <v>45082</v>
      </c>
      <c r="P1390" s="38">
        <f t="shared" si="148"/>
        <v>50</v>
      </c>
      <c r="Q1390" s="38">
        <f t="shared" si="149"/>
        <v>50</v>
      </c>
      <c r="R1390" s="38"/>
      <c r="S1390" s="25" t="s">
        <v>1143</v>
      </c>
      <c r="T1390" s="100">
        <v>45156</v>
      </c>
      <c r="U1390" s="38">
        <f t="shared" si="150"/>
        <v>50</v>
      </c>
      <c r="V1390" s="38">
        <f t="shared" si="151"/>
        <v>1</v>
      </c>
      <c r="W1390" s="82">
        <f t="shared" si="152"/>
        <v>50</v>
      </c>
      <c r="X1390" s="98" t="s">
        <v>95</v>
      </c>
      <c r="Y1390" s="98" t="s">
        <v>89</v>
      </c>
      <c r="Z1390" s="72"/>
      <c r="AA1390" s="72"/>
      <c r="AB1390" t="s">
        <v>1003</v>
      </c>
      <c r="AC1390" s="72" t="s">
        <v>101</v>
      </c>
    </row>
    <row r="1391" spans="1:29" ht="15" customHeight="1">
      <c r="A1391" s="38">
        <f t="shared" si="153"/>
        <v>1389</v>
      </c>
      <c r="B1391" s="82" t="s">
        <v>2550</v>
      </c>
      <c r="C1391" s="39" t="str">
        <f>IF($B1391&lt;&gt;"",_xlfn.IFNA(VLOOKUP($B1391,'Node Details'!$B:$U,C$1,0),"Check"),"")</f>
        <v>000004O23-04O230104</v>
      </c>
      <c r="D1391" s="39" t="str">
        <f>IF($B1391&lt;&gt;"",_xlfn.IFNA(VLOOKUP($B1391,'Node Details'!$B:$U,D$1,0),"Check"),"")</f>
        <v>04O</v>
      </c>
      <c r="E1391" s="39" t="str">
        <f>IF($B1391&lt;&gt;"",_xlfn.IFNA(VLOOKUP($B1391,'Node Details'!$B:$U,E$1,0),"Check"),"")</f>
        <v>Airtel</v>
      </c>
      <c r="F1391" s="85">
        <v>45107</v>
      </c>
      <c r="G1391" s="82"/>
      <c r="H1391" s="39" t="s">
        <v>2829</v>
      </c>
      <c r="I1391" s="39">
        <v>1</v>
      </c>
      <c r="J1391" s="38">
        <v>50</v>
      </c>
      <c r="K1391" s="39">
        <f t="shared" si="147"/>
        <v>50</v>
      </c>
      <c r="L1391" s="83">
        <v>45093.491493055553</v>
      </c>
      <c r="M1391" s="82"/>
      <c r="N1391" s="96" t="s">
        <v>577</v>
      </c>
      <c r="O1391" s="94">
        <v>45082</v>
      </c>
      <c r="P1391" s="38">
        <f t="shared" si="148"/>
        <v>50</v>
      </c>
      <c r="Q1391" s="38">
        <f t="shared" si="149"/>
        <v>50</v>
      </c>
      <c r="R1391" s="38"/>
      <c r="S1391" s="25" t="s">
        <v>1143</v>
      </c>
      <c r="T1391" s="100">
        <v>45156</v>
      </c>
      <c r="U1391" s="38">
        <f t="shared" si="150"/>
        <v>50</v>
      </c>
      <c r="V1391" s="38">
        <f t="shared" si="151"/>
        <v>1</v>
      </c>
      <c r="W1391" s="82">
        <f t="shared" si="152"/>
        <v>50</v>
      </c>
      <c r="X1391" s="98" t="s">
        <v>95</v>
      </c>
      <c r="Y1391" s="98" t="s">
        <v>89</v>
      </c>
      <c r="Z1391" s="72"/>
      <c r="AA1391" s="72"/>
      <c r="AB1391" t="s">
        <v>1003</v>
      </c>
      <c r="AC1391" s="72" t="s">
        <v>101</v>
      </c>
    </row>
    <row r="1392" spans="1:29" ht="15" customHeight="1">
      <c r="A1392" s="38">
        <f t="shared" si="153"/>
        <v>1390</v>
      </c>
      <c r="B1392" s="82" t="s">
        <v>1267</v>
      </c>
      <c r="C1392" s="39" t="str">
        <f>IF($B1392&lt;&gt;"",_xlfn.IFNA(VLOOKUP($B1392,'Node Details'!$B:$U,C$1,0),"Check"),"")</f>
        <v>000004O23-04O230104</v>
      </c>
      <c r="D1392" s="39" t="str">
        <f>IF($B1392&lt;&gt;"",_xlfn.IFNA(VLOOKUP($B1392,'Node Details'!$B:$U,D$1,0),"Check"),"")</f>
        <v>04O</v>
      </c>
      <c r="E1392" s="39" t="str">
        <f>IF($B1392&lt;&gt;"",_xlfn.IFNA(VLOOKUP($B1392,'Node Details'!$B:$U,E$1,0),"Check"),"")</f>
        <v>Airtel</v>
      </c>
      <c r="F1392" s="85">
        <v>45107</v>
      </c>
      <c r="G1392" s="82"/>
      <c r="H1392" s="39" t="s">
        <v>2829</v>
      </c>
      <c r="I1392" s="39">
        <v>1</v>
      </c>
      <c r="J1392" s="38">
        <v>50</v>
      </c>
      <c r="K1392" s="39">
        <f t="shared" si="147"/>
        <v>50</v>
      </c>
      <c r="L1392" s="83">
        <v>45103.506365740737</v>
      </c>
      <c r="M1392" s="82"/>
      <c r="N1392" s="96" t="s">
        <v>577</v>
      </c>
      <c r="O1392" s="94">
        <v>45082</v>
      </c>
      <c r="P1392" s="38">
        <f t="shared" si="148"/>
        <v>50</v>
      </c>
      <c r="Q1392" s="38">
        <f t="shared" si="149"/>
        <v>50</v>
      </c>
      <c r="R1392" s="38"/>
      <c r="S1392" s="25" t="s">
        <v>1143</v>
      </c>
      <c r="T1392" s="100">
        <v>45156</v>
      </c>
      <c r="U1392" s="38">
        <f t="shared" si="150"/>
        <v>50</v>
      </c>
      <c r="V1392" s="38">
        <f t="shared" si="151"/>
        <v>1</v>
      </c>
      <c r="W1392" s="82">
        <f t="shared" si="152"/>
        <v>50</v>
      </c>
      <c r="X1392" s="98" t="s">
        <v>95</v>
      </c>
      <c r="Y1392" s="98" t="s">
        <v>89</v>
      </c>
      <c r="Z1392" s="72"/>
      <c r="AA1392" s="72"/>
      <c r="AB1392" t="s">
        <v>1003</v>
      </c>
      <c r="AC1392" s="72" t="s">
        <v>101</v>
      </c>
    </row>
    <row r="1393" spans="1:30" ht="15" customHeight="1">
      <c r="A1393" s="38">
        <f t="shared" si="153"/>
        <v>1391</v>
      </c>
      <c r="B1393" s="82" t="s">
        <v>1270</v>
      </c>
      <c r="C1393" s="39" t="str">
        <f>IF($B1393&lt;&gt;"",_xlfn.IFNA(VLOOKUP($B1393,'Node Details'!$B:$U,C$1,0),"Check"),"")</f>
        <v>00000004O-000004O24</v>
      </c>
      <c r="D1393" s="39" t="str">
        <f>IF($B1393&lt;&gt;"",_xlfn.IFNA(VLOOKUP($B1393,'Node Details'!$B:$U,D$1,0),"Check"),"")</f>
        <v>04O</v>
      </c>
      <c r="E1393" s="39" t="str">
        <f>IF($B1393&lt;&gt;"",_xlfn.IFNA(VLOOKUP($B1393,'Node Details'!$B:$U,E$1,0),"Check"),"")</f>
        <v>Airtel</v>
      </c>
      <c r="F1393" s="85">
        <v>45107</v>
      </c>
      <c r="G1393" s="82"/>
      <c r="H1393" s="39" t="s">
        <v>2829</v>
      </c>
      <c r="I1393" s="39">
        <v>1</v>
      </c>
      <c r="J1393" s="38">
        <v>50</v>
      </c>
      <c r="K1393" s="39">
        <f t="shared" si="147"/>
        <v>50</v>
      </c>
      <c r="L1393" s="83">
        <v>45099.715462962973</v>
      </c>
      <c r="M1393" s="82"/>
      <c r="N1393" s="96" t="s">
        <v>577</v>
      </c>
      <c r="O1393" s="94">
        <v>45082</v>
      </c>
      <c r="P1393" s="38">
        <f t="shared" si="148"/>
        <v>50</v>
      </c>
      <c r="Q1393" s="38">
        <f t="shared" si="149"/>
        <v>50</v>
      </c>
      <c r="R1393" s="38"/>
      <c r="S1393" s="25" t="s">
        <v>1143</v>
      </c>
      <c r="T1393" s="100">
        <v>45156</v>
      </c>
      <c r="U1393" s="38">
        <f t="shared" si="150"/>
        <v>50</v>
      </c>
      <c r="V1393" s="38">
        <f t="shared" si="151"/>
        <v>1</v>
      </c>
      <c r="W1393" s="82">
        <f t="shared" si="152"/>
        <v>50</v>
      </c>
      <c r="X1393" s="98" t="s">
        <v>95</v>
      </c>
      <c r="Y1393" s="98" t="s">
        <v>89</v>
      </c>
      <c r="Z1393" s="72"/>
      <c r="AA1393" s="72"/>
      <c r="AB1393" t="s">
        <v>1003</v>
      </c>
      <c r="AC1393" s="72" t="s">
        <v>101</v>
      </c>
    </row>
    <row r="1394" spans="1:30" ht="15" customHeight="1">
      <c r="A1394" s="38">
        <f t="shared" si="153"/>
        <v>1392</v>
      </c>
      <c r="B1394" s="82" t="s">
        <v>2552</v>
      </c>
      <c r="C1394" s="39" t="str">
        <f>IF($B1394&lt;&gt;"",_xlfn.IFNA(VLOOKUP($B1394,'Node Details'!$B:$U,C$1,0),"Check"),"")</f>
        <v>000004O24-04O240102</v>
      </c>
      <c r="D1394" s="39" t="str">
        <f>IF($B1394&lt;&gt;"",_xlfn.IFNA(VLOOKUP($B1394,'Node Details'!$B:$U,D$1,0),"Check"),"")</f>
        <v>04O</v>
      </c>
      <c r="E1394" s="39" t="str">
        <f>IF($B1394&lt;&gt;"",_xlfn.IFNA(VLOOKUP($B1394,'Node Details'!$B:$U,E$1,0),"Check"),"")</f>
        <v>Airtel</v>
      </c>
      <c r="F1394" s="85">
        <v>45107</v>
      </c>
      <c r="G1394" s="82"/>
      <c r="H1394" s="39" t="s">
        <v>2829</v>
      </c>
      <c r="I1394" s="39">
        <v>1</v>
      </c>
      <c r="J1394" s="38">
        <v>50</v>
      </c>
      <c r="K1394" s="39">
        <f t="shared" si="147"/>
        <v>50</v>
      </c>
      <c r="L1394" s="83">
        <v>45099.715462962973</v>
      </c>
      <c r="M1394" s="82"/>
      <c r="N1394" s="96" t="s">
        <v>577</v>
      </c>
      <c r="O1394" s="94">
        <v>45082</v>
      </c>
      <c r="P1394" s="38">
        <f t="shared" si="148"/>
        <v>50</v>
      </c>
      <c r="Q1394" s="38">
        <f t="shared" si="149"/>
        <v>50</v>
      </c>
      <c r="R1394" s="38"/>
      <c r="S1394" s="25" t="s">
        <v>1143</v>
      </c>
      <c r="T1394" s="100">
        <v>45156</v>
      </c>
      <c r="U1394" s="38">
        <f t="shared" si="150"/>
        <v>50</v>
      </c>
      <c r="V1394" s="38">
        <f t="shared" si="151"/>
        <v>1</v>
      </c>
      <c r="W1394" s="82">
        <f t="shared" si="152"/>
        <v>50</v>
      </c>
      <c r="X1394" s="98" t="s">
        <v>95</v>
      </c>
      <c r="Y1394" s="98" t="s">
        <v>89</v>
      </c>
      <c r="Z1394" s="72"/>
      <c r="AA1394" s="72"/>
      <c r="AB1394" t="s">
        <v>1003</v>
      </c>
      <c r="AC1394" s="72" t="s">
        <v>101</v>
      </c>
    </row>
    <row r="1395" spans="1:30" ht="15" customHeight="1">
      <c r="A1395" s="38">
        <f t="shared" si="153"/>
        <v>1393</v>
      </c>
      <c r="B1395" s="82" t="s">
        <v>1272</v>
      </c>
      <c r="C1395" s="39" t="str">
        <f>IF($B1395&lt;&gt;"",_xlfn.IFNA(VLOOKUP($B1395,'Node Details'!$B:$U,C$1,0),"Check"),"")</f>
        <v>000004O24-04O240102</v>
      </c>
      <c r="D1395" s="39" t="str">
        <f>IF($B1395&lt;&gt;"",_xlfn.IFNA(VLOOKUP($B1395,'Node Details'!$B:$U,D$1,0),"Check"),"")</f>
        <v>04O</v>
      </c>
      <c r="E1395" s="39" t="str">
        <f>IF($B1395&lt;&gt;"",_xlfn.IFNA(VLOOKUP($B1395,'Node Details'!$B:$U,E$1,0),"Check"),"")</f>
        <v>Airtel</v>
      </c>
      <c r="F1395" s="85">
        <v>45107</v>
      </c>
      <c r="G1395" s="82"/>
      <c r="H1395" s="39" t="s">
        <v>2829</v>
      </c>
      <c r="I1395" s="39">
        <v>1</v>
      </c>
      <c r="J1395" s="38">
        <v>50</v>
      </c>
      <c r="K1395" s="39">
        <f t="shared" si="147"/>
        <v>50</v>
      </c>
      <c r="L1395" s="83">
        <v>45099.732777777783</v>
      </c>
      <c r="M1395" s="82"/>
      <c r="N1395" s="96" t="s">
        <v>577</v>
      </c>
      <c r="O1395" s="94">
        <v>45082</v>
      </c>
      <c r="P1395" s="38">
        <f t="shared" si="148"/>
        <v>50</v>
      </c>
      <c r="Q1395" s="38">
        <f t="shared" si="149"/>
        <v>50</v>
      </c>
      <c r="R1395" s="38"/>
      <c r="S1395" s="25" t="s">
        <v>1143</v>
      </c>
      <c r="T1395" s="100">
        <v>45156</v>
      </c>
      <c r="U1395" s="38">
        <f t="shared" si="150"/>
        <v>50</v>
      </c>
      <c r="V1395" s="38">
        <f t="shared" si="151"/>
        <v>1</v>
      </c>
      <c r="W1395" s="82">
        <f t="shared" si="152"/>
        <v>50</v>
      </c>
      <c r="X1395" s="98" t="s">
        <v>95</v>
      </c>
      <c r="Y1395" s="98" t="s">
        <v>89</v>
      </c>
      <c r="Z1395" s="72"/>
      <c r="AA1395" s="72"/>
      <c r="AB1395" t="s">
        <v>1003</v>
      </c>
      <c r="AC1395" s="72" t="s">
        <v>101</v>
      </c>
    </row>
    <row r="1396" spans="1:30" ht="15" customHeight="1">
      <c r="A1396" s="38">
        <f t="shared" si="153"/>
        <v>1394</v>
      </c>
      <c r="B1396" s="82" t="s">
        <v>1275</v>
      </c>
      <c r="C1396" s="39" t="str">
        <f>IF($B1396&lt;&gt;"",_xlfn.IFNA(VLOOKUP($B1396,'Node Details'!$B:$U,C$1,0),"Check"),"")</f>
        <v>000004O24-04O240103</v>
      </c>
      <c r="D1396" s="39" t="str">
        <f>IF($B1396&lt;&gt;"",_xlfn.IFNA(VLOOKUP($B1396,'Node Details'!$B:$U,D$1,0),"Check"),"")</f>
        <v>04O</v>
      </c>
      <c r="E1396" s="39" t="str">
        <f>IF($B1396&lt;&gt;"",_xlfn.IFNA(VLOOKUP($B1396,'Node Details'!$B:$U,E$1,0),"Check"),"")</f>
        <v>Airtel</v>
      </c>
      <c r="F1396" s="85">
        <v>45107</v>
      </c>
      <c r="G1396" s="82"/>
      <c r="H1396" s="39" t="s">
        <v>2829</v>
      </c>
      <c r="I1396" s="39">
        <v>1</v>
      </c>
      <c r="J1396" s="38">
        <v>50</v>
      </c>
      <c r="K1396" s="39">
        <f t="shared" si="147"/>
        <v>50</v>
      </c>
      <c r="L1396" s="83">
        <v>45099.7496875</v>
      </c>
      <c r="M1396" s="82"/>
      <c r="N1396" s="96" t="s">
        <v>577</v>
      </c>
      <c r="O1396" s="94">
        <v>45082</v>
      </c>
      <c r="P1396" s="38">
        <f t="shared" si="148"/>
        <v>50</v>
      </c>
      <c r="Q1396" s="38">
        <f t="shared" si="149"/>
        <v>50</v>
      </c>
      <c r="R1396" s="38"/>
      <c r="S1396" s="25" t="s">
        <v>1143</v>
      </c>
      <c r="T1396" s="100">
        <v>45156</v>
      </c>
      <c r="U1396" s="38">
        <f t="shared" si="150"/>
        <v>50</v>
      </c>
      <c r="V1396" s="38">
        <f t="shared" si="151"/>
        <v>1</v>
      </c>
      <c r="W1396" s="82">
        <f t="shared" si="152"/>
        <v>50</v>
      </c>
      <c r="X1396" s="98" t="s">
        <v>95</v>
      </c>
      <c r="Y1396" s="98" t="s">
        <v>89</v>
      </c>
      <c r="Z1396" s="72"/>
      <c r="AA1396" s="72"/>
      <c r="AB1396" t="s">
        <v>1003</v>
      </c>
      <c r="AC1396" s="72" t="s">
        <v>101</v>
      </c>
    </row>
    <row r="1397" spans="1:30" ht="15" customHeight="1">
      <c r="A1397" s="38">
        <f t="shared" si="153"/>
        <v>1395</v>
      </c>
      <c r="B1397" s="82" t="s">
        <v>1229</v>
      </c>
      <c r="C1397" s="39" t="str">
        <f>IF($B1397&lt;&gt;"",_xlfn.IFNA(VLOOKUP($B1397,'Node Details'!$B:$U,C$1,0),"Check"),"")</f>
        <v>000004O19-04O190107</v>
      </c>
      <c r="D1397" s="39" t="str">
        <f>IF($B1397&lt;&gt;"",_xlfn.IFNA(VLOOKUP($B1397,'Node Details'!$B:$U,D$1,0),"Check"),"")</f>
        <v>04O</v>
      </c>
      <c r="E1397" s="39" t="str">
        <f>IF($B1397&lt;&gt;"",_xlfn.IFNA(VLOOKUP($B1397,'Node Details'!$B:$U,E$1,0),"Check"),"")</f>
        <v>Airtel</v>
      </c>
      <c r="F1397" s="85">
        <v>45107</v>
      </c>
      <c r="G1397" s="82"/>
      <c r="H1397" s="39" t="s">
        <v>2829</v>
      </c>
      <c r="I1397" s="39">
        <v>1</v>
      </c>
      <c r="J1397" s="38">
        <v>50</v>
      </c>
      <c r="K1397" s="39">
        <f t="shared" si="147"/>
        <v>50</v>
      </c>
      <c r="L1397" s="83">
        <v>45107</v>
      </c>
      <c r="M1397" s="82"/>
      <c r="N1397" s="96" t="s">
        <v>577</v>
      </c>
      <c r="O1397" s="94">
        <v>45082</v>
      </c>
      <c r="P1397" s="38">
        <f t="shared" si="148"/>
        <v>50</v>
      </c>
      <c r="Q1397" s="38">
        <f t="shared" si="149"/>
        <v>50</v>
      </c>
      <c r="R1397" s="38"/>
      <c r="S1397" s="38" t="s">
        <v>2835</v>
      </c>
      <c r="T1397" s="40">
        <v>45382</v>
      </c>
      <c r="U1397" s="38">
        <f t="shared" si="150"/>
        <v>50</v>
      </c>
      <c r="V1397" s="38">
        <f t="shared" si="151"/>
        <v>1</v>
      </c>
      <c r="W1397" s="82">
        <f t="shared" si="152"/>
        <v>50</v>
      </c>
      <c r="X1397" s="98" t="s">
        <v>95</v>
      </c>
      <c r="Y1397" s="98" t="s">
        <v>89</v>
      </c>
      <c r="Z1397" s="72"/>
      <c r="AA1397" s="72"/>
      <c r="AB1397" t="s">
        <v>1003</v>
      </c>
      <c r="AC1397" s="72" t="s">
        <v>101</v>
      </c>
    </row>
    <row r="1398" spans="1:30" ht="15" customHeight="1">
      <c r="A1398" s="38">
        <f t="shared" si="153"/>
        <v>1396</v>
      </c>
      <c r="B1398" s="82" t="s">
        <v>1174</v>
      </c>
      <c r="C1398" s="39" t="str">
        <f>IF($B1398&lt;&gt;"",_xlfn.IFNA(VLOOKUP($B1398,'Node Details'!$B:$U,C$1,0),"Check"),"")</f>
        <v>000004O53-04O530108</v>
      </c>
      <c r="D1398" s="39" t="str">
        <f>IF($B1398&lt;&gt;"",_xlfn.IFNA(VLOOKUP($B1398,'Node Details'!$B:$U,D$1,0),"Check"),"")</f>
        <v>04O</v>
      </c>
      <c r="E1398" s="39" t="str">
        <f>IF($B1398&lt;&gt;"",_xlfn.IFNA(VLOOKUP($B1398,'Node Details'!$B:$U,E$1,0),"Check"),"")</f>
        <v>Airtel</v>
      </c>
      <c r="F1398" s="85">
        <v>45107</v>
      </c>
      <c r="G1398" s="82"/>
      <c r="H1398" s="39" t="s">
        <v>2829</v>
      </c>
      <c r="I1398" s="39">
        <v>1</v>
      </c>
      <c r="J1398" s="38">
        <v>50</v>
      </c>
      <c r="K1398" s="39">
        <f t="shared" si="147"/>
        <v>50</v>
      </c>
      <c r="L1398" s="83">
        <v>45106.771516203713</v>
      </c>
      <c r="M1398" s="82"/>
      <c r="N1398" s="96" t="s">
        <v>577</v>
      </c>
      <c r="O1398" s="94">
        <v>45082</v>
      </c>
      <c r="P1398" s="38">
        <f t="shared" si="148"/>
        <v>50</v>
      </c>
      <c r="Q1398" s="38">
        <f t="shared" si="149"/>
        <v>50</v>
      </c>
      <c r="R1398" s="38"/>
      <c r="S1398" s="38" t="s">
        <v>2835</v>
      </c>
      <c r="T1398" s="40">
        <v>45382</v>
      </c>
      <c r="U1398" s="38">
        <f t="shared" si="150"/>
        <v>50</v>
      </c>
      <c r="V1398" s="38">
        <f t="shared" si="151"/>
        <v>1</v>
      </c>
      <c r="W1398" s="82">
        <f t="shared" si="152"/>
        <v>50</v>
      </c>
      <c r="X1398" s="98" t="s">
        <v>95</v>
      </c>
      <c r="Y1398" s="98" t="s">
        <v>89</v>
      </c>
      <c r="Z1398" s="72"/>
      <c r="AA1398" s="72"/>
      <c r="AB1398" t="s">
        <v>1003</v>
      </c>
      <c r="AC1398" s="72" t="s">
        <v>101</v>
      </c>
    </row>
    <row r="1399" spans="1:30" ht="15" customHeight="1">
      <c r="A1399" s="38">
        <f t="shared" si="153"/>
        <v>1397</v>
      </c>
      <c r="B1399" s="82" t="s">
        <v>1279</v>
      </c>
      <c r="C1399" s="39" t="str">
        <f>IF($B1399&lt;&gt;"",_xlfn.IFNA(VLOOKUP($B1399,'Node Details'!$B:$U,C$1,0),"Check"),"")</f>
        <v>000000S8O-0000S8O03</v>
      </c>
      <c r="D1399" s="39" t="str">
        <f>IF($B1399&lt;&gt;"",_xlfn.IFNA(VLOOKUP($B1399,'Node Details'!$B:$U,D$1,0),"Check"),"")</f>
        <v>S8O</v>
      </c>
      <c r="E1399" s="39" t="str">
        <f>IF($B1399&lt;&gt;"",_xlfn.IFNA(VLOOKUP($B1399,'Node Details'!$B:$U,E$1,0),"Check"),"")</f>
        <v>Airtel</v>
      </c>
      <c r="F1399" s="83"/>
      <c r="G1399" s="82"/>
      <c r="H1399" s="39" t="s">
        <v>2832</v>
      </c>
      <c r="I1399" s="38">
        <v>1</v>
      </c>
      <c r="J1399" s="38">
        <v>3000</v>
      </c>
      <c r="K1399" s="39">
        <f t="shared" si="147"/>
        <v>3000</v>
      </c>
      <c r="L1399" s="64">
        <v>45198</v>
      </c>
      <c r="M1399" s="82"/>
      <c r="N1399" s="96" t="s">
        <v>577</v>
      </c>
      <c r="O1399" s="94">
        <v>45082</v>
      </c>
      <c r="P1399" s="38">
        <f t="shared" si="148"/>
        <v>3000</v>
      </c>
      <c r="Q1399" s="38">
        <f t="shared" si="149"/>
        <v>3000</v>
      </c>
      <c r="R1399" s="38"/>
      <c r="S1399" s="25" t="s">
        <v>2014</v>
      </c>
      <c r="T1399" s="100"/>
      <c r="U1399" s="38">
        <f t="shared" si="150"/>
        <v>3000</v>
      </c>
      <c r="V1399" s="38">
        <f t="shared" si="151"/>
        <v>1</v>
      </c>
      <c r="W1399" s="82">
        <f t="shared" si="152"/>
        <v>3000</v>
      </c>
      <c r="X1399" s="98" t="s">
        <v>95</v>
      </c>
      <c r="Y1399" s="98" t="s">
        <v>89</v>
      </c>
      <c r="Z1399" s="72"/>
      <c r="AA1399" s="72"/>
      <c r="AB1399" t="s">
        <v>1003</v>
      </c>
      <c r="AC1399" s="72" t="s">
        <v>101</v>
      </c>
      <c r="AD1399" t="s">
        <v>2836</v>
      </c>
    </row>
    <row r="1400" spans="1:30" ht="15" customHeight="1">
      <c r="A1400" s="38">
        <f t="shared" si="153"/>
        <v>1398</v>
      </c>
      <c r="B1400" s="82" t="s">
        <v>2467</v>
      </c>
      <c r="C1400" s="39" t="str">
        <f>IF($B1400&lt;&gt;"",_xlfn.IFNA(VLOOKUP($B1400,'Node Details'!$B:$U,C$1,0),"Check"),"")</f>
        <v>000004O51-04O510108</v>
      </c>
      <c r="D1400" s="39" t="str">
        <f>IF($B1400&lt;&gt;"",_xlfn.IFNA(VLOOKUP($B1400,'Node Details'!$B:$U,D$1,0),"Check"),"")</f>
        <v>04O</v>
      </c>
      <c r="E1400" s="39" t="str">
        <f>IF($B1400&lt;&gt;"",_xlfn.IFNA(VLOOKUP($B1400,'Node Details'!$B:$U,E$1,0),"Check"),"")</f>
        <v>Airtel</v>
      </c>
      <c r="F1400" s="83">
        <v>45107</v>
      </c>
      <c r="G1400" s="82"/>
      <c r="H1400" s="86" t="s">
        <v>2831</v>
      </c>
      <c r="I1400" s="86">
        <v>2</v>
      </c>
      <c r="J1400" s="38">
        <v>70</v>
      </c>
      <c r="K1400" s="39">
        <f t="shared" si="147"/>
        <v>140</v>
      </c>
      <c r="L1400" s="83">
        <v>44996.456550925926</v>
      </c>
      <c r="M1400" s="82"/>
      <c r="N1400" s="96" t="s">
        <v>577</v>
      </c>
      <c r="O1400" s="94">
        <v>45082</v>
      </c>
      <c r="P1400" s="38">
        <f t="shared" si="148"/>
        <v>70</v>
      </c>
      <c r="Q1400" s="38">
        <f t="shared" si="149"/>
        <v>140</v>
      </c>
      <c r="R1400" s="38"/>
      <c r="S1400" s="25" t="s">
        <v>1143</v>
      </c>
      <c r="T1400" s="100">
        <v>45156</v>
      </c>
      <c r="U1400" s="38">
        <f t="shared" si="150"/>
        <v>70</v>
      </c>
      <c r="V1400" s="38">
        <f t="shared" si="151"/>
        <v>2</v>
      </c>
      <c r="W1400" s="82">
        <f t="shared" si="152"/>
        <v>140</v>
      </c>
      <c r="X1400" s="98" t="s">
        <v>95</v>
      </c>
      <c r="Y1400" s="98" t="s">
        <v>89</v>
      </c>
      <c r="Z1400" s="72"/>
      <c r="AA1400" s="72"/>
      <c r="AB1400" t="s">
        <v>1003</v>
      </c>
      <c r="AC1400" s="72" t="s">
        <v>101</v>
      </c>
    </row>
    <row r="1401" spans="1:30" ht="15" customHeight="1">
      <c r="A1401" s="38">
        <f t="shared" si="153"/>
        <v>1399</v>
      </c>
      <c r="B1401" s="82" t="s">
        <v>2468</v>
      </c>
      <c r="C1401" s="39" t="str">
        <f>IF($B1401&lt;&gt;"",_xlfn.IFNA(VLOOKUP($B1401,'Node Details'!$B:$U,C$1,0),"Check"),"")</f>
        <v>000004O51-04O510108</v>
      </c>
      <c r="D1401" s="39" t="str">
        <f>IF($B1401&lt;&gt;"",_xlfn.IFNA(VLOOKUP($B1401,'Node Details'!$B:$U,D$1,0),"Check"),"")</f>
        <v>04O</v>
      </c>
      <c r="E1401" s="39" t="str">
        <f>IF($B1401&lt;&gt;"",_xlfn.IFNA(VLOOKUP($B1401,'Node Details'!$B:$U,E$1,0),"Check"),"")</f>
        <v>Airtel</v>
      </c>
      <c r="F1401" s="83">
        <v>45107</v>
      </c>
      <c r="G1401" s="82"/>
      <c r="H1401" s="86" t="s">
        <v>2831</v>
      </c>
      <c r="I1401" s="86">
        <v>6</v>
      </c>
      <c r="J1401" s="38">
        <v>70</v>
      </c>
      <c r="K1401" s="39">
        <f t="shared" si="147"/>
        <v>420</v>
      </c>
      <c r="L1401" s="83">
        <v>44996.469768518517</v>
      </c>
      <c r="M1401" s="82"/>
      <c r="N1401" s="96" t="s">
        <v>577</v>
      </c>
      <c r="O1401" s="94">
        <v>45082</v>
      </c>
      <c r="P1401" s="38">
        <f t="shared" si="148"/>
        <v>70</v>
      </c>
      <c r="Q1401" s="38">
        <f t="shared" si="149"/>
        <v>420</v>
      </c>
      <c r="R1401" s="38"/>
      <c r="S1401" s="25" t="s">
        <v>1143</v>
      </c>
      <c r="T1401" s="100">
        <v>45156</v>
      </c>
      <c r="U1401" s="38">
        <f t="shared" si="150"/>
        <v>70</v>
      </c>
      <c r="V1401" s="38">
        <f t="shared" si="151"/>
        <v>6</v>
      </c>
      <c r="W1401" s="82">
        <f t="shared" si="152"/>
        <v>420</v>
      </c>
      <c r="X1401" s="98" t="s">
        <v>95</v>
      </c>
      <c r="Y1401" s="98" t="s">
        <v>89</v>
      </c>
      <c r="Z1401" s="72"/>
      <c r="AA1401" s="72"/>
      <c r="AB1401" t="s">
        <v>1003</v>
      </c>
      <c r="AC1401" s="72" t="s">
        <v>101</v>
      </c>
    </row>
    <row r="1402" spans="1:30" ht="15" customHeight="1">
      <c r="A1402" s="38">
        <f t="shared" si="153"/>
        <v>1400</v>
      </c>
      <c r="B1402" s="82" t="s">
        <v>2470</v>
      </c>
      <c r="C1402" s="39" t="str">
        <f>IF($B1402&lt;&gt;"",_xlfn.IFNA(VLOOKUP($B1402,'Node Details'!$B:$U,C$1,0),"Check"),"")</f>
        <v>000004O51-04O510108</v>
      </c>
      <c r="D1402" s="39" t="str">
        <f>IF($B1402&lt;&gt;"",_xlfn.IFNA(VLOOKUP($B1402,'Node Details'!$B:$U,D$1,0),"Check"),"")</f>
        <v>04O</v>
      </c>
      <c r="E1402" s="39" t="str">
        <f>IF($B1402&lt;&gt;"",_xlfn.IFNA(VLOOKUP($B1402,'Node Details'!$B:$U,E$1,0),"Check"),"")</f>
        <v>Airtel</v>
      </c>
      <c r="F1402" s="83">
        <v>45107</v>
      </c>
      <c r="G1402" s="82"/>
      <c r="H1402" s="86" t="s">
        <v>2831</v>
      </c>
      <c r="I1402" s="86">
        <v>1</v>
      </c>
      <c r="J1402" s="38">
        <v>70</v>
      </c>
      <c r="K1402" s="39">
        <f t="shared" si="147"/>
        <v>70</v>
      </c>
      <c r="L1402" s="83">
        <v>45006.639282407406</v>
      </c>
      <c r="M1402" s="82"/>
      <c r="N1402" s="96" t="s">
        <v>577</v>
      </c>
      <c r="O1402" s="94">
        <v>45082</v>
      </c>
      <c r="P1402" s="38">
        <f t="shared" si="148"/>
        <v>70</v>
      </c>
      <c r="Q1402" s="38">
        <f t="shared" si="149"/>
        <v>70</v>
      </c>
      <c r="R1402" s="38"/>
      <c r="S1402" s="25" t="s">
        <v>1143</v>
      </c>
      <c r="T1402" s="100">
        <v>45156</v>
      </c>
      <c r="U1402" s="38">
        <f t="shared" si="150"/>
        <v>70</v>
      </c>
      <c r="V1402" s="38">
        <f t="shared" si="151"/>
        <v>1</v>
      </c>
      <c r="W1402" s="82">
        <f t="shared" si="152"/>
        <v>70</v>
      </c>
      <c r="X1402" s="98" t="s">
        <v>95</v>
      </c>
      <c r="Y1402" s="98" t="s">
        <v>89</v>
      </c>
      <c r="Z1402" s="72"/>
      <c r="AA1402" s="72"/>
      <c r="AB1402" t="s">
        <v>1003</v>
      </c>
      <c r="AC1402" s="72" t="s">
        <v>101</v>
      </c>
    </row>
    <row r="1403" spans="1:30" ht="15" customHeight="1">
      <c r="A1403" s="38">
        <f t="shared" si="153"/>
        <v>1401</v>
      </c>
      <c r="B1403" s="82" t="s">
        <v>2472</v>
      </c>
      <c r="C1403" s="39" t="str">
        <f>IF($B1403&lt;&gt;"",_xlfn.IFNA(VLOOKUP($B1403,'Node Details'!$B:$U,C$1,0),"Check"),"")</f>
        <v>000004O51-04O510108</v>
      </c>
      <c r="D1403" s="39" t="str">
        <f>IF($B1403&lt;&gt;"",_xlfn.IFNA(VLOOKUP($B1403,'Node Details'!$B:$U,D$1,0),"Check"),"")</f>
        <v>04O</v>
      </c>
      <c r="E1403" s="39" t="str">
        <f>IF($B1403&lt;&gt;"",_xlfn.IFNA(VLOOKUP($B1403,'Node Details'!$B:$U,E$1,0),"Check"),"")</f>
        <v>Airtel</v>
      </c>
      <c r="F1403" s="83">
        <v>45107</v>
      </c>
      <c r="G1403" s="82"/>
      <c r="H1403" s="86" t="s">
        <v>2831</v>
      </c>
      <c r="I1403" s="86">
        <v>1</v>
      </c>
      <c r="J1403" s="38">
        <v>70</v>
      </c>
      <c r="K1403" s="39">
        <f t="shared" si="147"/>
        <v>70</v>
      </c>
      <c r="L1403" s="83">
        <v>45008.694837962961</v>
      </c>
      <c r="M1403" s="82"/>
      <c r="N1403" s="96" t="s">
        <v>577</v>
      </c>
      <c r="O1403" s="94">
        <v>45082</v>
      </c>
      <c r="P1403" s="38">
        <f t="shared" si="148"/>
        <v>70</v>
      </c>
      <c r="Q1403" s="38">
        <f t="shared" si="149"/>
        <v>70</v>
      </c>
      <c r="R1403" s="38"/>
      <c r="S1403" s="25" t="s">
        <v>1143</v>
      </c>
      <c r="T1403" s="100">
        <v>45156</v>
      </c>
      <c r="U1403" s="38">
        <f t="shared" si="150"/>
        <v>70</v>
      </c>
      <c r="V1403" s="38">
        <f t="shared" si="151"/>
        <v>1</v>
      </c>
      <c r="W1403" s="82">
        <f t="shared" si="152"/>
        <v>70</v>
      </c>
      <c r="X1403" s="98" t="s">
        <v>95</v>
      </c>
      <c r="Y1403" s="98" t="s">
        <v>89</v>
      </c>
      <c r="Z1403" s="72"/>
      <c r="AA1403" s="72"/>
      <c r="AB1403" t="s">
        <v>1003</v>
      </c>
      <c r="AC1403" s="72" t="s">
        <v>101</v>
      </c>
    </row>
    <row r="1404" spans="1:30" ht="15" customHeight="1">
      <c r="A1404" s="38">
        <f t="shared" si="153"/>
        <v>1402</v>
      </c>
      <c r="B1404" s="82" t="s">
        <v>2474</v>
      </c>
      <c r="C1404" s="39" t="str">
        <f>IF($B1404&lt;&gt;"",_xlfn.IFNA(VLOOKUP($B1404,'Node Details'!$B:$U,C$1,0),"Check"),"")</f>
        <v>000004O51-04O510108</v>
      </c>
      <c r="D1404" s="39" t="str">
        <f>IF($B1404&lt;&gt;"",_xlfn.IFNA(VLOOKUP($B1404,'Node Details'!$B:$U,D$1,0),"Check"),"")</f>
        <v>04O</v>
      </c>
      <c r="E1404" s="39" t="str">
        <f>IF($B1404&lt;&gt;"",_xlfn.IFNA(VLOOKUP($B1404,'Node Details'!$B:$U,E$1,0),"Check"),"")</f>
        <v>Airtel</v>
      </c>
      <c r="F1404" s="83">
        <v>45107</v>
      </c>
      <c r="G1404" s="82"/>
      <c r="H1404" s="86" t="s">
        <v>2831</v>
      </c>
      <c r="I1404" s="86">
        <v>1</v>
      </c>
      <c r="J1404" s="38">
        <v>70</v>
      </c>
      <c r="K1404" s="39">
        <f t="shared" si="147"/>
        <v>70</v>
      </c>
      <c r="L1404" s="83">
        <v>45008.709108796298</v>
      </c>
      <c r="M1404" s="82"/>
      <c r="N1404" s="96" t="s">
        <v>577</v>
      </c>
      <c r="O1404" s="94">
        <v>45082</v>
      </c>
      <c r="P1404" s="38">
        <f t="shared" si="148"/>
        <v>70</v>
      </c>
      <c r="Q1404" s="38">
        <f t="shared" si="149"/>
        <v>70</v>
      </c>
      <c r="R1404" s="38"/>
      <c r="S1404" s="25" t="s">
        <v>1143</v>
      </c>
      <c r="T1404" s="100">
        <v>45156</v>
      </c>
      <c r="U1404" s="38">
        <f t="shared" si="150"/>
        <v>70</v>
      </c>
      <c r="V1404" s="38">
        <f t="shared" si="151"/>
        <v>1</v>
      </c>
      <c r="W1404" s="82">
        <f t="shared" si="152"/>
        <v>70</v>
      </c>
      <c r="X1404" s="98" t="s">
        <v>95</v>
      </c>
      <c r="Y1404" s="98" t="s">
        <v>89</v>
      </c>
      <c r="Z1404" s="72"/>
      <c r="AA1404" s="72"/>
      <c r="AB1404" t="s">
        <v>1003</v>
      </c>
      <c r="AC1404" s="72" t="s">
        <v>101</v>
      </c>
    </row>
    <row r="1405" spans="1:30" ht="15" customHeight="1">
      <c r="A1405" s="38">
        <f t="shared" si="153"/>
        <v>1403</v>
      </c>
      <c r="B1405" s="82" t="s">
        <v>2476</v>
      </c>
      <c r="C1405" s="39" t="str">
        <f>IF($B1405&lt;&gt;"",_xlfn.IFNA(VLOOKUP($B1405,'Node Details'!$B:$U,C$1,0),"Check"),"")</f>
        <v>000004O51-04O510108</v>
      </c>
      <c r="D1405" s="39" t="str">
        <f>IF($B1405&lt;&gt;"",_xlfn.IFNA(VLOOKUP($B1405,'Node Details'!$B:$U,D$1,0),"Check"),"")</f>
        <v>04O</v>
      </c>
      <c r="E1405" s="39" t="str">
        <f>IF($B1405&lt;&gt;"",_xlfn.IFNA(VLOOKUP($B1405,'Node Details'!$B:$U,E$1,0),"Check"),"")</f>
        <v>Airtel</v>
      </c>
      <c r="F1405" s="83">
        <v>45107</v>
      </c>
      <c r="G1405" s="82"/>
      <c r="H1405" s="86" t="s">
        <v>2831</v>
      </c>
      <c r="I1405" s="86">
        <v>1</v>
      </c>
      <c r="J1405" s="38">
        <v>70</v>
      </c>
      <c r="K1405" s="39">
        <f t="shared" si="147"/>
        <v>70</v>
      </c>
      <c r="L1405" s="83">
        <v>45008.717546296299</v>
      </c>
      <c r="M1405" s="82"/>
      <c r="N1405" s="96" t="s">
        <v>577</v>
      </c>
      <c r="O1405" s="94">
        <v>45082</v>
      </c>
      <c r="P1405" s="38">
        <f t="shared" si="148"/>
        <v>70</v>
      </c>
      <c r="Q1405" s="38">
        <f t="shared" si="149"/>
        <v>70</v>
      </c>
      <c r="R1405" s="38"/>
      <c r="S1405" s="25" t="s">
        <v>1143</v>
      </c>
      <c r="T1405" s="100">
        <v>45156</v>
      </c>
      <c r="U1405" s="38">
        <f t="shared" si="150"/>
        <v>70</v>
      </c>
      <c r="V1405" s="38">
        <f t="shared" si="151"/>
        <v>1</v>
      </c>
      <c r="W1405" s="82">
        <f t="shared" si="152"/>
        <v>70</v>
      </c>
      <c r="X1405" s="98" t="s">
        <v>95</v>
      </c>
      <c r="Y1405" s="98" t="s">
        <v>89</v>
      </c>
      <c r="Z1405" s="72"/>
      <c r="AA1405" s="72"/>
      <c r="AB1405" t="s">
        <v>1003</v>
      </c>
      <c r="AC1405" s="72" t="s">
        <v>101</v>
      </c>
    </row>
    <row r="1406" spans="1:30" ht="15" customHeight="1">
      <c r="A1406" s="38">
        <f t="shared" si="153"/>
        <v>1404</v>
      </c>
      <c r="B1406" s="82" t="s">
        <v>2478</v>
      </c>
      <c r="C1406" s="39" t="str">
        <f>IF($B1406&lt;&gt;"",_xlfn.IFNA(VLOOKUP($B1406,'Node Details'!$B:$U,C$1,0),"Check"),"")</f>
        <v>000004O51-04O510108</v>
      </c>
      <c r="D1406" s="39" t="str">
        <f>IF($B1406&lt;&gt;"",_xlfn.IFNA(VLOOKUP($B1406,'Node Details'!$B:$U,D$1,0),"Check"),"")</f>
        <v>04O</v>
      </c>
      <c r="E1406" s="39" t="str">
        <f>IF($B1406&lt;&gt;"",_xlfn.IFNA(VLOOKUP($B1406,'Node Details'!$B:$U,E$1,0),"Check"),"")</f>
        <v>Airtel</v>
      </c>
      <c r="F1406" s="83">
        <v>45107</v>
      </c>
      <c r="G1406" s="82"/>
      <c r="H1406" s="86" t="s">
        <v>2831</v>
      </c>
      <c r="I1406" s="86">
        <v>1</v>
      </c>
      <c r="J1406" s="38">
        <v>70</v>
      </c>
      <c r="K1406" s="39">
        <f t="shared" si="147"/>
        <v>70</v>
      </c>
      <c r="L1406" s="83">
        <v>45008.722361111111</v>
      </c>
      <c r="M1406" s="82"/>
      <c r="N1406" s="96" t="s">
        <v>577</v>
      </c>
      <c r="O1406" s="94">
        <v>45082</v>
      </c>
      <c r="P1406" s="38">
        <f t="shared" si="148"/>
        <v>70</v>
      </c>
      <c r="Q1406" s="38">
        <f t="shared" si="149"/>
        <v>70</v>
      </c>
      <c r="R1406" s="38"/>
      <c r="S1406" s="25" t="s">
        <v>1143</v>
      </c>
      <c r="T1406" s="100">
        <v>45156</v>
      </c>
      <c r="U1406" s="38">
        <f t="shared" si="150"/>
        <v>70</v>
      </c>
      <c r="V1406" s="38">
        <f t="shared" si="151"/>
        <v>1</v>
      </c>
      <c r="W1406" s="82">
        <f t="shared" si="152"/>
        <v>70</v>
      </c>
      <c r="X1406" s="98" t="s">
        <v>95</v>
      </c>
      <c r="Y1406" s="98" t="s">
        <v>89</v>
      </c>
      <c r="Z1406" s="72"/>
      <c r="AA1406" s="72"/>
      <c r="AB1406" t="s">
        <v>1003</v>
      </c>
      <c r="AC1406" s="72" t="s">
        <v>101</v>
      </c>
    </row>
    <row r="1407" spans="1:30" ht="15" customHeight="1">
      <c r="A1407" s="38">
        <f t="shared" si="153"/>
        <v>1405</v>
      </c>
      <c r="B1407" s="82" t="s">
        <v>2483</v>
      </c>
      <c r="C1407" s="39" t="str">
        <f>IF($B1407&lt;&gt;"",_xlfn.IFNA(VLOOKUP($B1407,'Node Details'!$B:$U,C$1,0),"Check"),"")</f>
        <v>000004O52-04O520106</v>
      </c>
      <c r="D1407" s="39" t="str">
        <f>IF($B1407&lt;&gt;"",_xlfn.IFNA(VLOOKUP($B1407,'Node Details'!$B:$U,D$1,0),"Check"),"")</f>
        <v>04O</v>
      </c>
      <c r="E1407" s="39" t="str">
        <f>IF($B1407&lt;&gt;"",_xlfn.IFNA(VLOOKUP($B1407,'Node Details'!$B:$U,E$1,0),"Check"),"")</f>
        <v>Airtel</v>
      </c>
      <c r="F1407" s="83">
        <v>45107</v>
      </c>
      <c r="G1407" s="82"/>
      <c r="H1407" s="86" t="s">
        <v>2831</v>
      </c>
      <c r="I1407" s="86">
        <v>1</v>
      </c>
      <c r="J1407" s="38">
        <v>70</v>
      </c>
      <c r="K1407" s="39">
        <f t="shared" si="147"/>
        <v>70</v>
      </c>
      <c r="L1407" s="83">
        <v>45013.642407407409</v>
      </c>
      <c r="M1407" s="82"/>
      <c r="N1407" s="96" t="s">
        <v>577</v>
      </c>
      <c r="O1407" s="94">
        <v>45082</v>
      </c>
      <c r="P1407" s="38">
        <f t="shared" si="148"/>
        <v>70</v>
      </c>
      <c r="Q1407" s="38">
        <f t="shared" si="149"/>
        <v>70</v>
      </c>
      <c r="R1407" s="38"/>
      <c r="S1407" s="25" t="s">
        <v>1143</v>
      </c>
      <c r="T1407" s="100">
        <v>45156</v>
      </c>
      <c r="U1407" s="38">
        <f t="shared" si="150"/>
        <v>70</v>
      </c>
      <c r="V1407" s="38">
        <f t="shared" si="151"/>
        <v>1</v>
      </c>
      <c r="W1407" s="82">
        <f t="shared" si="152"/>
        <v>70</v>
      </c>
      <c r="X1407" s="98" t="s">
        <v>95</v>
      </c>
      <c r="Y1407" s="98" t="s">
        <v>89</v>
      </c>
      <c r="Z1407" s="72"/>
      <c r="AA1407" s="72"/>
      <c r="AB1407" t="s">
        <v>1003</v>
      </c>
      <c r="AC1407" s="72" t="s">
        <v>101</v>
      </c>
    </row>
    <row r="1408" spans="1:30" ht="15" customHeight="1">
      <c r="A1408" s="38">
        <f t="shared" si="153"/>
        <v>1406</v>
      </c>
      <c r="B1408" s="82" t="s">
        <v>2485</v>
      </c>
      <c r="C1408" s="39" t="str">
        <f>IF($B1408&lt;&gt;"",_xlfn.IFNA(VLOOKUP($B1408,'Node Details'!$B:$U,C$1,0),"Check"),"")</f>
        <v>000004O53-04O530108</v>
      </c>
      <c r="D1408" s="39" t="str">
        <f>IF($B1408&lt;&gt;"",_xlfn.IFNA(VLOOKUP($B1408,'Node Details'!$B:$U,D$1,0),"Check"),"")</f>
        <v>04O</v>
      </c>
      <c r="E1408" s="39" t="str">
        <f>IF($B1408&lt;&gt;"",_xlfn.IFNA(VLOOKUP($B1408,'Node Details'!$B:$U,E$1,0),"Check"),"")</f>
        <v>Airtel</v>
      </c>
      <c r="F1408" s="83">
        <v>45107</v>
      </c>
      <c r="G1408" s="82"/>
      <c r="H1408" s="86" t="s">
        <v>2831</v>
      </c>
      <c r="I1408" s="86">
        <v>2</v>
      </c>
      <c r="J1408" s="38">
        <v>70</v>
      </c>
      <c r="K1408" s="39">
        <f t="shared" si="147"/>
        <v>140</v>
      </c>
      <c r="L1408" s="83">
        <v>45000.851736111108</v>
      </c>
      <c r="M1408" s="82"/>
      <c r="N1408" s="96" t="s">
        <v>577</v>
      </c>
      <c r="O1408" s="94">
        <v>45082</v>
      </c>
      <c r="P1408" s="38">
        <f t="shared" si="148"/>
        <v>70</v>
      </c>
      <c r="Q1408" s="38">
        <f t="shared" si="149"/>
        <v>140</v>
      </c>
      <c r="R1408" s="38"/>
      <c r="S1408" s="25" t="s">
        <v>1143</v>
      </c>
      <c r="T1408" s="100">
        <v>45156</v>
      </c>
      <c r="U1408" s="38">
        <f t="shared" si="150"/>
        <v>70</v>
      </c>
      <c r="V1408" s="38">
        <f t="shared" si="151"/>
        <v>2</v>
      </c>
      <c r="W1408" s="82">
        <f t="shared" si="152"/>
        <v>140</v>
      </c>
      <c r="X1408" s="98" t="s">
        <v>95</v>
      </c>
      <c r="Y1408" s="98" t="s">
        <v>89</v>
      </c>
      <c r="Z1408" s="72"/>
      <c r="AA1408" s="72"/>
      <c r="AB1408" t="s">
        <v>1003</v>
      </c>
      <c r="AC1408" s="72" t="s">
        <v>101</v>
      </c>
    </row>
    <row r="1409" spans="1:29" ht="15" customHeight="1">
      <c r="A1409" s="38">
        <f t="shared" si="153"/>
        <v>1407</v>
      </c>
      <c r="B1409" s="82" t="s">
        <v>1455</v>
      </c>
      <c r="C1409" s="39" t="str">
        <f>IF($B1409&lt;&gt;"",_xlfn.IFNA(VLOOKUP($B1409,'Node Details'!$B:$U,C$1,0),"Check"),"")</f>
        <v>000004O53-04O530108</v>
      </c>
      <c r="D1409" s="39" t="str">
        <f>IF($B1409&lt;&gt;"",_xlfn.IFNA(VLOOKUP($B1409,'Node Details'!$B:$U,D$1,0),"Check"),"")</f>
        <v>04O</v>
      </c>
      <c r="E1409" s="39" t="str">
        <f>IF($B1409&lt;&gt;"",_xlfn.IFNA(VLOOKUP($B1409,'Node Details'!$B:$U,E$1,0),"Check"),"")</f>
        <v>Airtel</v>
      </c>
      <c r="F1409" s="83">
        <v>45107</v>
      </c>
      <c r="G1409" s="82"/>
      <c r="H1409" s="86" t="s">
        <v>2831</v>
      </c>
      <c r="I1409" s="86">
        <v>1</v>
      </c>
      <c r="J1409" s="38">
        <v>70</v>
      </c>
      <c r="K1409" s="39">
        <f t="shared" si="147"/>
        <v>70</v>
      </c>
      <c r="L1409" s="83">
        <v>45002.477118055547</v>
      </c>
      <c r="M1409" s="82"/>
      <c r="N1409" s="96" t="s">
        <v>577</v>
      </c>
      <c r="O1409" s="94">
        <v>45082</v>
      </c>
      <c r="P1409" s="38">
        <f t="shared" si="148"/>
        <v>70</v>
      </c>
      <c r="Q1409" s="38">
        <f t="shared" si="149"/>
        <v>70</v>
      </c>
      <c r="R1409" s="38"/>
      <c r="S1409" s="25" t="s">
        <v>1143</v>
      </c>
      <c r="T1409" s="100">
        <v>45156</v>
      </c>
      <c r="U1409" s="38">
        <f t="shared" si="150"/>
        <v>70</v>
      </c>
      <c r="V1409" s="38">
        <f t="shared" si="151"/>
        <v>1</v>
      </c>
      <c r="W1409" s="82">
        <f t="shared" si="152"/>
        <v>70</v>
      </c>
      <c r="X1409" s="98" t="s">
        <v>95</v>
      </c>
      <c r="Y1409" s="98" t="s">
        <v>89</v>
      </c>
      <c r="Z1409" s="72"/>
      <c r="AA1409" s="72"/>
      <c r="AB1409" t="s">
        <v>1003</v>
      </c>
      <c r="AC1409" s="72" t="s">
        <v>101</v>
      </c>
    </row>
    <row r="1410" spans="1:29" ht="15" customHeight="1">
      <c r="A1410" s="38">
        <f t="shared" si="153"/>
        <v>1408</v>
      </c>
      <c r="B1410" s="82" t="s">
        <v>1171</v>
      </c>
      <c r="C1410" s="39" t="str">
        <f>IF($B1410&lt;&gt;"",_xlfn.IFNA(VLOOKUP($B1410,'Node Details'!$B:$U,C$1,0),"Check"),"")</f>
        <v>000004O53-04O530104</v>
      </c>
      <c r="D1410" s="39" t="str">
        <f>IF($B1410&lt;&gt;"",_xlfn.IFNA(VLOOKUP($B1410,'Node Details'!$B:$U,D$1,0),"Check"),"")</f>
        <v>04O</v>
      </c>
      <c r="E1410" s="39" t="str">
        <f>IF($B1410&lt;&gt;"",_xlfn.IFNA(VLOOKUP($B1410,'Node Details'!$B:$U,E$1,0),"Check"),"")</f>
        <v>Airtel</v>
      </c>
      <c r="F1410" s="83">
        <v>45107</v>
      </c>
      <c r="G1410" s="82"/>
      <c r="H1410" s="86" t="s">
        <v>2831</v>
      </c>
      <c r="I1410" s="86">
        <v>1</v>
      </c>
      <c r="J1410" s="38">
        <v>70</v>
      </c>
      <c r="K1410" s="39">
        <f t="shared" si="147"/>
        <v>70</v>
      </c>
      <c r="L1410" s="83">
        <v>45037</v>
      </c>
      <c r="M1410" s="82"/>
      <c r="N1410" s="96" t="s">
        <v>577</v>
      </c>
      <c r="O1410" s="94">
        <v>45082</v>
      </c>
      <c r="P1410" s="38">
        <f t="shared" si="148"/>
        <v>70</v>
      </c>
      <c r="Q1410" s="38">
        <f t="shared" si="149"/>
        <v>70</v>
      </c>
      <c r="R1410" s="38"/>
      <c r="S1410" s="25" t="s">
        <v>1143</v>
      </c>
      <c r="T1410" s="100">
        <v>45156</v>
      </c>
      <c r="U1410" s="38">
        <f t="shared" si="150"/>
        <v>70</v>
      </c>
      <c r="V1410" s="38">
        <f t="shared" si="151"/>
        <v>1</v>
      </c>
      <c r="W1410" s="82">
        <f t="shared" si="152"/>
        <v>70</v>
      </c>
      <c r="X1410" s="98" t="s">
        <v>95</v>
      </c>
      <c r="Y1410" s="98" t="s">
        <v>89</v>
      </c>
      <c r="Z1410" s="72"/>
      <c r="AA1410" s="72"/>
      <c r="AB1410" t="s">
        <v>1003</v>
      </c>
      <c r="AC1410" s="72" t="s">
        <v>101</v>
      </c>
    </row>
    <row r="1411" spans="1:29" ht="15" customHeight="1">
      <c r="A1411" s="38">
        <f t="shared" si="153"/>
        <v>1409</v>
      </c>
      <c r="B1411" s="82" t="s">
        <v>2488</v>
      </c>
      <c r="C1411" s="39" t="str">
        <f>IF($B1411&lt;&gt;"",_xlfn.IFNA(VLOOKUP($B1411,'Node Details'!$B:$U,C$1,0),"Check"),"")</f>
        <v>000004O54-04O540105</v>
      </c>
      <c r="D1411" s="39" t="str">
        <f>IF($B1411&lt;&gt;"",_xlfn.IFNA(VLOOKUP($B1411,'Node Details'!$B:$U,D$1,0),"Check"),"")</f>
        <v>04O</v>
      </c>
      <c r="E1411" s="39" t="str">
        <f>IF($B1411&lt;&gt;"",_xlfn.IFNA(VLOOKUP($B1411,'Node Details'!$B:$U,E$1,0),"Check"),"")</f>
        <v>Airtel</v>
      </c>
      <c r="F1411" s="83">
        <v>45107</v>
      </c>
      <c r="G1411" s="82"/>
      <c r="H1411" s="86" t="s">
        <v>2831</v>
      </c>
      <c r="I1411" s="86">
        <v>7</v>
      </c>
      <c r="J1411" s="38">
        <v>70</v>
      </c>
      <c r="K1411" s="39">
        <f t="shared" ref="K1411:K1474" si="154">IF(I1411&lt;&gt;"",J1411*I1411,0)</f>
        <v>490</v>
      </c>
      <c r="L1411" s="83">
        <v>44996.591365740736</v>
      </c>
      <c r="M1411" s="82"/>
      <c r="N1411" s="96" t="s">
        <v>577</v>
      </c>
      <c r="O1411" s="94">
        <v>45082</v>
      </c>
      <c r="P1411" s="38">
        <f t="shared" ref="P1411:P1474" si="155">J1411</f>
        <v>70</v>
      </c>
      <c r="Q1411" s="38">
        <f t="shared" ref="Q1411:Q1474" si="156">P1411*I1411</f>
        <v>490</v>
      </c>
      <c r="R1411" s="38"/>
      <c r="S1411" s="25" t="s">
        <v>1143</v>
      </c>
      <c r="T1411" s="100">
        <v>45156</v>
      </c>
      <c r="U1411" s="38">
        <f t="shared" ref="U1411:U1474" si="157">J1411</f>
        <v>70</v>
      </c>
      <c r="V1411" s="38">
        <f t="shared" ref="V1411:V1474" si="158">I1411</f>
        <v>7</v>
      </c>
      <c r="W1411" s="82">
        <f t="shared" ref="W1411:W1474" si="159">IF(V1411&lt;&gt;"",V1411*U1411,0)</f>
        <v>490</v>
      </c>
      <c r="X1411" s="98" t="s">
        <v>95</v>
      </c>
      <c r="Y1411" s="98" t="s">
        <v>89</v>
      </c>
      <c r="Z1411" s="72"/>
      <c r="AA1411" s="72"/>
      <c r="AB1411" t="s">
        <v>1003</v>
      </c>
      <c r="AC1411" s="72" t="s">
        <v>101</v>
      </c>
    </row>
    <row r="1412" spans="1:29" ht="15" customHeight="1">
      <c r="A1412" s="38">
        <f t="shared" ref="A1412:A1475" si="160">A1411+1</f>
        <v>1410</v>
      </c>
      <c r="B1412" s="82" t="s">
        <v>2491</v>
      </c>
      <c r="C1412" s="39" t="str">
        <f>IF($B1412&lt;&gt;"",_xlfn.IFNA(VLOOKUP($B1412,'Node Details'!$B:$U,C$1,0),"Check"),"")</f>
        <v>000004O54-04O540105</v>
      </c>
      <c r="D1412" s="39" t="str">
        <f>IF($B1412&lt;&gt;"",_xlfn.IFNA(VLOOKUP($B1412,'Node Details'!$B:$U,D$1,0),"Check"),"")</f>
        <v>04O</v>
      </c>
      <c r="E1412" s="39" t="str">
        <f>IF($B1412&lt;&gt;"",_xlfn.IFNA(VLOOKUP($B1412,'Node Details'!$B:$U,E$1,0),"Check"),"")</f>
        <v>Airtel</v>
      </c>
      <c r="F1412" s="83">
        <v>45107</v>
      </c>
      <c r="G1412" s="82"/>
      <c r="H1412" s="86" t="s">
        <v>2831</v>
      </c>
      <c r="I1412" s="86">
        <v>1</v>
      </c>
      <c r="J1412" s="38">
        <v>70</v>
      </c>
      <c r="K1412" s="39">
        <f t="shared" si="154"/>
        <v>70</v>
      </c>
      <c r="L1412" s="83">
        <v>45002.548530092587</v>
      </c>
      <c r="M1412" s="82"/>
      <c r="N1412" s="96" t="s">
        <v>577</v>
      </c>
      <c r="O1412" s="94">
        <v>45082</v>
      </c>
      <c r="P1412" s="38">
        <f t="shared" si="155"/>
        <v>70</v>
      </c>
      <c r="Q1412" s="38">
        <f t="shared" si="156"/>
        <v>70</v>
      </c>
      <c r="R1412" s="38"/>
      <c r="S1412" s="25" t="s">
        <v>1143</v>
      </c>
      <c r="T1412" s="100">
        <v>45156</v>
      </c>
      <c r="U1412" s="38">
        <f t="shared" si="157"/>
        <v>70</v>
      </c>
      <c r="V1412" s="38">
        <f t="shared" si="158"/>
        <v>1</v>
      </c>
      <c r="W1412" s="82">
        <f t="shared" si="159"/>
        <v>70</v>
      </c>
      <c r="X1412" s="98" t="s">
        <v>95</v>
      </c>
      <c r="Y1412" s="98" t="s">
        <v>89</v>
      </c>
      <c r="Z1412" s="72"/>
      <c r="AA1412" s="72"/>
      <c r="AB1412" t="s">
        <v>1003</v>
      </c>
      <c r="AC1412" s="72" t="s">
        <v>101</v>
      </c>
    </row>
    <row r="1413" spans="1:29" ht="15" customHeight="1">
      <c r="A1413" s="38">
        <f t="shared" si="160"/>
        <v>1411</v>
      </c>
      <c r="B1413" s="82" t="s">
        <v>1460</v>
      </c>
      <c r="C1413" s="39" t="str">
        <f>IF($B1413&lt;&gt;"",_xlfn.IFNA(VLOOKUP($B1413,'Node Details'!$B:$U,C$1,0),"Check"),"")</f>
        <v>04O540103-04O540107</v>
      </c>
      <c r="D1413" s="39" t="str">
        <f>IF($B1413&lt;&gt;"",_xlfn.IFNA(VLOOKUP($B1413,'Node Details'!$B:$U,D$1,0),"Check"),"")</f>
        <v>04O</v>
      </c>
      <c r="E1413" s="39" t="str">
        <f>IF($B1413&lt;&gt;"",_xlfn.IFNA(VLOOKUP($B1413,'Node Details'!$B:$U,E$1,0),"Check"),"")</f>
        <v>Airtel</v>
      </c>
      <c r="F1413" s="83">
        <v>45107</v>
      </c>
      <c r="G1413" s="82"/>
      <c r="H1413" s="86" t="s">
        <v>2831</v>
      </c>
      <c r="I1413" s="86">
        <v>1</v>
      </c>
      <c r="J1413" s="38">
        <v>70</v>
      </c>
      <c r="K1413" s="39">
        <f t="shared" si="154"/>
        <v>70</v>
      </c>
      <c r="L1413" s="83">
        <v>45091.644085648149</v>
      </c>
      <c r="M1413" s="82"/>
      <c r="N1413" s="96" t="s">
        <v>577</v>
      </c>
      <c r="O1413" s="94">
        <v>45082</v>
      </c>
      <c r="P1413" s="38">
        <f t="shared" si="155"/>
        <v>70</v>
      </c>
      <c r="Q1413" s="38">
        <f t="shared" si="156"/>
        <v>70</v>
      </c>
      <c r="R1413" s="38"/>
      <c r="S1413" s="25" t="s">
        <v>1143</v>
      </c>
      <c r="T1413" s="100">
        <v>45156</v>
      </c>
      <c r="U1413" s="38">
        <f t="shared" si="157"/>
        <v>70</v>
      </c>
      <c r="V1413" s="38">
        <f t="shared" si="158"/>
        <v>1</v>
      </c>
      <c r="W1413" s="82">
        <f t="shared" si="159"/>
        <v>70</v>
      </c>
      <c r="X1413" s="98" t="s">
        <v>95</v>
      </c>
      <c r="Y1413" s="98" t="s">
        <v>89</v>
      </c>
      <c r="Z1413" s="72"/>
      <c r="AA1413" s="72"/>
      <c r="AB1413" t="s">
        <v>1003</v>
      </c>
      <c r="AC1413" s="72" t="s">
        <v>101</v>
      </c>
    </row>
    <row r="1414" spans="1:29" ht="15" customHeight="1">
      <c r="A1414" s="38">
        <f t="shared" si="160"/>
        <v>1412</v>
      </c>
      <c r="B1414" s="82" t="s">
        <v>2493</v>
      </c>
      <c r="C1414" s="39" t="str">
        <f>IF($B1414&lt;&gt;"",_xlfn.IFNA(VLOOKUP($B1414,'Node Details'!$B:$U,C$1,0),"Check"),"")</f>
        <v>000004O55-04O550105</v>
      </c>
      <c r="D1414" s="39" t="str">
        <f>IF($B1414&lt;&gt;"",_xlfn.IFNA(VLOOKUP($B1414,'Node Details'!$B:$U,D$1,0),"Check"),"")</f>
        <v>04O</v>
      </c>
      <c r="E1414" s="39" t="str">
        <f>IF($B1414&lt;&gt;"",_xlfn.IFNA(VLOOKUP($B1414,'Node Details'!$B:$U,E$1,0),"Check"),"")</f>
        <v>Airtel</v>
      </c>
      <c r="F1414" s="83">
        <v>45107</v>
      </c>
      <c r="G1414" s="82"/>
      <c r="H1414" s="86" t="s">
        <v>2831</v>
      </c>
      <c r="I1414" s="86">
        <v>1</v>
      </c>
      <c r="J1414" s="38">
        <v>70</v>
      </c>
      <c r="K1414" s="39">
        <f t="shared" si="154"/>
        <v>70</v>
      </c>
      <c r="L1414" s="83">
        <v>45031.667094907411</v>
      </c>
      <c r="M1414" s="82"/>
      <c r="N1414" s="96" t="s">
        <v>577</v>
      </c>
      <c r="O1414" s="94">
        <v>45082</v>
      </c>
      <c r="P1414" s="38">
        <f t="shared" si="155"/>
        <v>70</v>
      </c>
      <c r="Q1414" s="38">
        <f t="shared" si="156"/>
        <v>70</v>
      </c>
      <c r="R1414" s="38"/>
      <c r="S1414" s="25" t="s">
        <v>1143</v>
      </c>
      <c r="T1414" s="100">
        <v>45156</v>
      </c>
      <c r="U1414" s="38">
        <f t="shared" si="157"/>
        <v>70</v>
      </c>
      <c r="V1414" s="38">
        <f t="shared" si="158"/>
        <v>1</v>
      </c>
      <c r="W1414" s="82">
        <f t="shared" si="159"/>
        <v>70</v>
      </c>
      <c r="X1414" s="98" t="s">
        <v>95</v>
      </c>
      <c r="Y1414" s="98" t="s">
        <v>89</v>
      </c>
      <c r="Z1414" s="72"/>
      <c r="AA1414" s="72"/>
      <c r="AB1414" t="s">
        <v>1003</v>
      </c>
      <c r="AC1414" s="72" t="s">
        <v>101</v>
      </c>
    </row>
    <row r="1415" spans="1:29" ht="15" customHeight="1">
      <c r="A1415" s="38">
        <f t="shared" si="160"/>
        <v>1413</v>
      </c>
      <c r="B1415" s="82" t="s">
        <v>2495</v>
      </c>
      <c r="C1415" s="39" t="str">
        <f>IF($B1415&lt;&gt;"",_xlfn.IFNA(VLOOKUP($B1415,'Node Details'!$B:$U,C$1,0),"Check"),"")</f>
        <v>000004O55-04O550105</v>
      </c>
      <c r="D1415" s="39" t="str">
        <f>IF($B1415&lt;&gt;"",_xlfn.IFNA(VLOOKUP($B1415,'Node Details'!$B:$U,D$1,0),"Check"),"")</f>
        <v>04O</v>
      </c>
      <c r="E1415" s="39" t="str">
        <f>IF($B1415&lt;&gt;"",_xlfn.IFNA(VLOOKUP($B1415,'Node Details'!$B:$U,E$1,0),"Check"),"")</f>
        <v>Airtel</v>
      </c>
      <c r="F1415" s="83">
        <v>45107</v>
      </c>
      <c r="G1415" s="82"/>
      <c r="H1415" s="86" t="s">
        <v>2831</v>
      </c>
      <c r="I1415" s="86">
        <v>1</v>
      </c>
      <c r="J1415" s="38">
        <v>70</v>
      </c>
      <c r="K1415" s="39">
        <f t="shared" si="154"/>
        <v>70</v>
      </c>
      <c r="L1415" s="83">
        <v>45031.697245370371</v>
      </c>
      <c r="M1415" s="82"/>
      <c r="N1415" s="96" t="s">
        <v>577</v>
      </c>
      <c r="O1415" s="94">
        <v>45082</v>
      </c>
      <c r="P1415" s="38">
        <f t="shared" si="155"/>
        <v>70</v>
      </c>
      <c r="Q1415" s="38">
        <f t="shared" si="156"/>
        <v>70</v>
      </c>
      <c r="R1415" s="38"/>
      <c r="S1415" s="25" t="s">
        <v>1143</v>
      </c>
      <c r="T1415" s="100">
        <v>45156</v>
      </c>
      <c r="U1415" s="38">
        <f t="shared" si="157"/>
        <v>70</v>
      </c>
      <c r="V1415" s="38">
        <f t="shared" si="158"/>
        <v>1</v>
      </c>
      <c r="W1415" s="82">
        <f t="shared" si="159"/>
        <v>70</v>
      </c>
      <c r="X1415" s="98" t="s">
        <v>95</v>
      </c>
      <c r="Y1415" s="98" t="s">
        <v>89</v>
      </c>
      <c r="Z1415" s="72"/>
      <c r="AA1415" s="72"/>
      <c r="AB1415" t="s">
        <v>1003</v>
      </c>
      <c r="AC1415" s="72" t="s">
        <v>101</v>
      </c>
    </row>
    <row r="1416" spans="1:29" ht="15" customHeight="1">
      <c r="A1416" s="38">
        <f t="shared" si="160"/>
        <v>1414</v>
      </c>
      <c r="B1416" s="82" t="s">
        <v>2497</v>
      </c>
      <c r="C1416" s="39" t="str">
        <f>IF($B1416&lt;&gt;"",_xlfn.IFNA(VLOOKUP($B1416,'Node Details'!$B:$U,C$1,0),"Check"),"")</f>
        <v>000004O56-04O560108</v>
      </c>
      <c r="D1416" s="39" t="str">
        <f>IF($B1416&lt;&gt;"",_xlfn.IFNA(VLOOKUP($B1416,'Node Details'!$B:$U,D$1,0),"Check"),"")</f>
        <v>04O</v>
      </c>
      <c r="E1416" s="39" t="str">
        <f>IF($B1416&lt;&gt;"",_xlfn.IFNA(VLOOKUP($B1416,'Node Details'!$B:$U,E$1,0),"Check"),"")</f>
        <v>Airtel</v>
      </c>
      <c r="F1416" s="83">
        <v>45107</v>
      </c>
      <c r="G1416" s="82"/>
      <c r="H1416" s="86" t="s">
        <v>2831</v>
      </c>
      <c r="I1416" s="86">
        <v>8</v>
      </c>
      <c r="J1416" s="38">
        <v>70</v>
      </c>
      <c r="K1416" s="39">
        <f t="shared" si="154"/>
        <v>560</v>
      </c>
      <c r="L1416" s="83">
        <v>44996.762083333328</v>
      </c>
      <c r="M1416" s="82"/>
      <c r="N1416" s="96" t="s">
        <v>577</v>
      </c>
      <c r="O1416" s="94">
        <v>45082</v>
      </c>
      <c r="P1416" s="38">
        <f t="shared" si="155"/>
        <v>70</v>
      </c>
      <c r="Q1416" s="38">
        <f t="shared" si="156"/>
        <v>560</v>
      </c>
      <c r="R1416" s="38"/>
      <c r="S1416" s="25" t="s">
        <v>1143</v>
      </c>
      <c r="T1416" s="100">
        <v>45156</v>
      </c>
      <c r="U1416" s="38">
        <f t="shared" si="157"/>
        <v>70</v>
      </c>
      <c r="V1416" s="38">
        <f t="shared" si="158"/>
        <v>8</v>
      </c>
      <c r="W1416" s="82">
        <f t="shared" si="159"/>
        <v>560</v>
      </c>
      <c r="X1416" s="98" t="s">
        <v>95</v>
      </c>
      <c r="Y1416" s="98" t="s">
        <v>89</v>
      </c>
      <c r="Z1416" s="72"/>
      <c r="AA1416" s="72"/>
      <c r="AB1416" t="s">
        <v>1003</v>
      </c>
      <c r="AC1416" s="72" t="s">
        <v>101</v>
      </c>
    </row>
    <row r="1417" spans="1:29" ht="15" customHeight="1">
      <c r="A1417" s="38">
        <f t="shared" si="160"/>
        <v>1415</v>
      </c>
      <c r="B1417" s="82" t="s">
        <v>2500</v>
      </c>
      <c r="C1417" s="39" t="str">
        <f>IF($B1417&lt;&gt;"",_xlfn.IFNA(VLOOKUP($B1417,'Node Details'!$B:$U,C$1,0),"Check"),"")</f>
        <v>000004O56-04O560108</v>
      </c>
      <c r="D1417" s="39" t="str">
        <f>IF($B1417&lt;&gt;"",_xlfn.IFNA(VLOOKUP($B1417,'Node Details'!$B:$U,D$1,0),"Check"),"")</f>
        <v>04O</v>
      </c>
      <c r="E1417" s="39" t="str">
        <f>IF($B1417&lt;&gt;"",_xlfn.IFNA(VLOOKUP($B1417,'Node Details'!$B:$U,E$1,0),"Check"),"")</f>
        <v>Airtel</v>
      </c>
      <c r="F1417" s="83">
        <v>45107</v>
      </c>
      <c r="G1417" s="82"/>
      <c r="H1417" s="86" t="s">
        <v>2831</v>
      </c>
      <c r="I1417" s="86">
        <v>1</v>
      </c>
      <c r="J1417" s="38">
        <v>70</v>
      </c>
      <c r="K1417" s="39">
        <f t="shared" si="154"/>
        <v>70</v>
      </c>
      <c r="L1417" s="83">
        <v>44996.806689814817</v>
      </c>
      <c r="M1417" s="82"/>
      <c r="N1417" s="96" t="s">
        <v>577</v>
      </c>
      <c r="O1417" s="94">
        <v>45082</v>
      </c>
      <c r="P1417" s="38">
        <f t="shared" si="155"/>
        <v>70</v>
      </c>
      <c r="Q1417" s="38">
        <f t="shared" si="156"/>
        <v>70</v>
      </c>
      <c r="R1417" s="38"/>
      <c r="S1417" s="25" t="s">
        <v>1143</v>
      </c>
      <c r="T1417" s="100">
        <v>45156</v>
      </c>
      <c r="U1417" s="38">
        <f t="shared" si="157"/>
        <v>70</v>
      </c>
      <c r="V1417" s="38">
        <f t="shared" si="158"/>
        <v>1</v>
      </c>
      <c r="W1417" s="82">
        <f t="shared" si="159"/>
        <v>70</v>
      </c>
      <c r="X1417" s="98" t="s">
        <v>95</v>
      </c>
      <c r="Y1417" s="98" t="s">
        <v>89</v>
      </c>
      <c r="Z1417" s="72"/>
      <c r="AA1417" s="72"/>
      <c r="AB1417" t="s">
        <v>1003</v>
      </c>
      <c r="AC1417" s="72" t="s">
        <v>101</v>
      </c>
    </row>
    <row r="1418" spans="1:29" ht="15" customHeight="1">
      <c r="A1418" s="38">
        <f t="shared" si="160"/>
        <v>1416</v>
      </c>
      <c r="B1418" s="82" t="s">
        <v>2504</v>
      </c>
      <c r="C1418" s="39" t="str">
        <f>IF($B1418&lt;&gt;"",_xlfn.IFNA(VLOOKUP($B1418,'Node Details'!$B:$U,C$1,0),"Check"),"")</f>
        <v>000004O56-04O560108</v>
      </c>
      <c r="D1418" s="39" t="str">
        <f>IF($B1418&lt;&gt;"",_xlfn.IFNA(VLOOKUP($B1418,'Node Details'!$B:$U,D$1,0),"Check"),"")</f>
        <v>04O</v>
      </c>
      <c r="E1418" s="39" t="str">
        <f>IF($B1418&lt;&gt;"",_xlfn.IFNA(VLOOKUP($B1418,'Node Details'!$B:$U,E$1,0),"Check"),"")</f>
        <v>Airtel</v>
      </c>
      <c r="F1418" s="83">
        <v>45107</v>
      </c>
      <c r="G1418" s="82"/>
      <c r="H1418" s="86" t="s">
        <v>2831</v>
      </c>
      <c r="I1418" s="86">
        <v>1</v>
      </c>
      <c r="J1418" s="38">
        <v>70</v>
      </c>
      <c r="K1418" s="39">
        <f t="shared" si="154"/>
        <v>70</v>
      </c>
      <c r="L1418" s="83">
        <v>45004.847141203703</v>
      </c>
      <c r="M1418" s="82"/>
      <c r="N1418" s="96" t="s">
        <v>577</v>
      </c>
      <c r="O1418" s="94">
        <v>45082</v>
      </c>
      <c r="P1418" s="38">
        <f t="shared" si="155"/>
        <v>70</v>
      </c>
      <c r="Q1418" s="38">
        <f t="shared" si="156"/>
        <v>70</v>
      </c>
      <c r="R1418" s="38"/>
      <c r="S1418" s="25" t="s">
        <v>1143</v>
      </c>
      <c r="T1418" s="100">
        <v>45156</v>
      </c>
      <c r="U1418" s="38">
        <f t="shared" si="157"/>
        <v>70</v>
      </c>
      <c r="V1418" s="38">
        <f t="shared" si="158"/>
        <v>1</v>
      </c>
      <c r="W1418" s="82">
        <f t="shared" si="159"/>
        <v>70</v>
      </c>
      <c r="X1418" s="98" t="s">
        <v>95</v>
      </c>
      <c r="Y1418" s="98" t="s">
        <v>89</v>
      </c>
      <c r="Z1418" s="72"/>
      <c r="AA1418" s="72"/>
      <c r="AB1418" t="s">
        <v>1003</v>
      </c>
      <c r="AC1418" s="72" t="s">
        <v>101</v>
      </c>
    </row>
    <row r="1419" spans="1:29" ht="15" customHeight="1">
      <c r="A1419" s="38">
        <f t="shared" si="160"/>
        <v>1417</v>
      </c>
      <c r="B1419" s="82" t="s">
        <v>2510</v>
      </c>
      <c r="C1419" s="39" t="str">
        <f>IF($B1419&lt;&gt;"",_xlfn.IFNA(VLOOKUP($B1419,'Node Details'!$B:$U,C$1,0),"Check"),"")</f>
        <v>000004O57-04O570103</v>
      </c>
      <c r="D1419" s="39" t="str">
        <f>IF($B1419&lt;&gt;"",_xlfn.IFNA(VLOOKUP($B1419,'Node Details'!$B:$U,D$1,0),"Check"),"")</f>
        <v>04O</v>
      </c>
      <c r="E1419" s="39" t="str">
        <f>IF($B1419&lt;&gt;"",_xlfn.IFNA(VLOOKUP($B1419,'Node Details'!$B:$U,E$1,0),"Check"),"")</f>
        <v>Airtel</v>
      </c>
      <c r="F1419" s="83">
        <v>45107</v>
      </c>
      <c r="G1419" s="82"/>
      <c r="H1419" s="86" t="s">
        <v>2831</v>
      </c>
      <c r="I1419" s="86">
        <v>5</v>
      </c>
      <c r="J1419" s="38">
        <v>70</v>
      </c>
      <c r="K1419" s="39">
        <f t="shared" si="154"/>
        <v>350</v>
      </c>
      <c r="L1419" s="83">
        <v>44998.620393518519</v>
      </c>
      <c r="M1419" s="82"/>
      <c r="N1419" s="96" t="s">
        <v>577</v>
      </c>
      <c r="O1419" s="94">
        <v>45082</v>
      </c>
      <c r="P1419" s="38">
        <f t="shared" si="155"/>
        <v>70</v>
      </c>
      <c r="Q1419" s="38">
        <f t="shared" si="156"/>
        <v>350</v>
      </c>
      <c r="R1419" s="38"/>
      <c r="S1419" s="25" t="s">
        <v>1143</v>
      </c>
      <c r="T1419" s="100">
        <v>45156</v>
      </c>
      <c r="U1419" s="38">
        <f t="shared" si="157"/>
        <v>70</v>
      </c>
      <c r="V1419" s="38">
        <f t="shared" si="158"/>
        <v>5</v>
      </c>
      <c r="W1419" s="82">
        <f t="shared" si="159"/>
        <v>350</v>
      </c>
      <c r="X1419" s="98" t="s">
        <v>95</v>
      </c>
      <c r="Y1419" s="98" t="s">
        <v>89</v>
      </c>
      <c r="Z1419" s="72"/>
      <c r="AA1419" s="72"/>
      <c r="AB1419" t="s">
        <v>1003</v>
      </c>
      <c r="AC1419" s="72" t="s">
        <v>101</v>
      </c>
    </row>
    <row r="1420" spans="1:29" ht="15" customHeight="1">
      <c r="A1420" s="38">
        <f t="shared" si="160"/>
        <v>1418</v>
      </c>
      <c r="B1420" s="82" t="s">
        <v>2511</v>
      </c>
      <c r="C1420" s="39" t="str">
        <f>IF($B1420&lt;&gt;"",_xlfn.IFNA(VLOOKUP($B1420,'Node Details'!$B:$U,C$1,0),"Check"),"")</f>
        <v>000004O58-04O580105</v>
      </c>
      <c r="D1420" s="39" t="str">
        <f>IF($B1420&lt;&gt;"",_xlfn.IFNA(VLOOKUP($B1420,'Node Details'!$B:$U,D$1,0),"Check"),"")</f>
        <v>04O</v>
      </c>
      <c r="E1420" s="39" t="str">
        <f>IF($B1420&lt;&gt;"",_xlfn.IFNA(VLOOKUP($B1420,'Node Details'!$B:$U,E$1,0),"Check"),"")</f>
        <v>Airtel</v>
      </c>
      <c r="F1420" s="83">
        <v>45107</v>
      </c>
      <c r="G1420" s="82"/>
      <c r="H1420" s="86" t="s">
        <v>2831</v>
      </c>
      <c r="I1420" s="86">
        <v>8</v>
      </c>
      <c r="J1420" s="38">
        <v>70</v>
      </c>
      <c r="K1420" s="39">
        <f t="shared" si="154"/>
        <v>560</v>
      </c>
      <c r="L1420" s="83">
        <v>44998.700150462973</v>
      </c>
      <c r="M1420" s="82"/>
      <c r="N1420" s="96" t="s">
        <v>577</v>
      </c>
      <c r="O1420" s="94">
        <v>45082</v>
      </c>
      <c r="P1420" s="38">
        <f t="shared" si="155"/>
        <v>70</v>
      </c>
      <c r="Q1420" s="38">
        <f t="shared" si="156"/>
        <v>560</v>
      </c>
      <c r="R1420" s="38"/>
      <c r="S1420" s="25" t="s">
        <v>1143</v>
      </c>
      <c r="T1420" s="100">
        <v>45156</v>
      </c>
      <c r="U1420" s="38">
        <f t="shared" si="157"/>
        <v>70</v>
      </c>
      <c r="V1420" s="38">
        <f t="shared" si="158"/>
        <v>8</v>
      </c>
      <c r="W1420" s="82">
        <f t="shared" si="159"/>
        <v>560</v>
      </c>
      <c r="X1420" s="98" t="s">
        <v>95</v>
      </c>
      <c r="Y1420" s="98" t="s">
        <v>89</v>
      </c>
      <c r="Z1420" s="72"/>
      <c r="AA1420" s="72"/>
      <c r="AB1420" t="s">
        <v>1003</v>
      </c>
      <c r="AC1420" s="72" t="s">
        <v>101</v>
      </c>
    </row>
    <row r="1421" spans="1:29" ht="15" customHeight="1">
      <c r="A1421" s="38">
        <f t="shared" si="160"/>
        <v>1419</v>
      </c>
      <c r="B1421" s="82" t="s">
        <v>2514</v>
      </c>
      <c r="C1421" s="39" t="str">
        <f>IF($B1421&lt;&gt;"",_xlfn.IFNA(VLOOKUP($B1421,'Node Details'!$B:$U,C$1,0),"Check"),"")</f>
        <v>000004O58-04O580105</v>
      </c>
      <c r="D1421" s="39" t="str">
        <f>IF($B1421&lt;&gt;"",_xlfn.IFNA(VLOOKUP($B1421,'Node Details'!$B:$U,D$1,0),"Check"),"")</f>
        <v>04O</v>
      </c>
      <c r="E1421" s="39" t="str">
        <f>IF($B1421&lt;&gt;"",_xlfn.IFNA(VLOOKUP($B1421,'Node Details'!$B:$U,E$1,0),"Check"),"")</f>
        <v>Airtel</v>
      </c>
      <c r="F1421" s="83">
        <v>45107</v>
      </c>
      <c r="G1421" s="82"/>
      <c r="H1421" s="86" t="s">
        <v>2831</v>
      </c>
      <c r="I1421" s="86">
        <v>1</v>
      </c>
      <c r="J1421" s="38">
        <v>70</v>
      </c>
      <c r="K1421" s="39">
        <f t="shared" si="154"/>
        <v>70</v>
      </c>
      <c r="L1421" s="83">
        <v>45009.4690625</v>
      </c>
      <c r="M1421" s="82"/>
      <c r="N1421" s="96" t="s">
        <v>577</v>
      </c>
      <c r="O1421" s="94">
        <v>45082</v>
      </c>
      <c r="P1421" s="38">
        <f t="shared" si="155"/>
        <v>70</v>
      </c>
      <c r="Q1421" s="38">
        <f t="shared" si="156"/>
        <v>70</v>
      </c>
      <c r="R1421" s="38"/>
      <c r="S1421" s="25" t="s">
        <v>1143</v>
      </c>
      <c r="T1421" s="100">
        <v>45156</v>
      </c>
      <c r="U1421" s="38">
        <f t="shared" si="157"/>
        <v>70</v>
      </c>
      <c r="V1421" s="38">
        <f t="shared" si="158"/>
        <v>1</v>
      </c>
      <c r="W1421" s="82">
        <f t="shared" si="159"/>
        <v>70</v>
      </c>
      <c r="X1421" s="98" t="s">
        <v>95</v>
      </c>
      <c r="Y1421" s="98" t="s">
        <v>89</v>
      </c>
      <c r="Z1421" s="72"/>
      <c r="AA1421" s="72"/>
      <c r="AB1421" t="s">
        <v>1003</v>
      </c>
      <c r="AC1421" s="72" t="s">
        <v>101</v>
      </c>
    </row>
    <row r="1422" spans="1:29" ht="15" customHeight="1">
      <c r="A1422" s="38">
        <f t="shared" si="160"/>
        <v>1420</v>
      </c>
      <c r="B1422" s="82" t="s">
        <v>2516</v>
      </c>
      <c r="C1422" s="39" t="str">
        <f>IF($B1422&lt;&gt;"",_xlfn.IFNA(VLOOKUP($B1422,'Node Details'!$B:$U,C$1,0),"Check"),"")</f>
        <v>000004O58-04O580105</v>
      </c>
      <c r="D1422" s="39" t="str">
        <f>IF($B1422&lt;&gt;"",_xlfn.IFNA(VLOOKUP($B1422,'Node Details'!$B:$U,D$1,0),"Check"),"")</f>
        <v>04O</v>
      </c>
      <c r="E1422" s="39" t="str">
        <f>IF($B1422&lt;&gt;"",_xlfn.IFNA(VLOOKUP($B1422,'Node Details'!$B:$U,E$1,0),"Check"),"")</f>
        <v>Airtel</v>
      </c>
      <c r="F1422" s="83">
        <v>45107</v>
      </c>
      <c r="G1422" s="82"/>
      <c r="H1422" s="86" t="s">
        <v>2831</v>
      </c>
      <c r="I1422" s="86">
        <v>1</v>
      </c>
      <c r="J1422" s="38">
        <v>70</v>
      </c>
      <c r="K1422" s="39">
        <f t="shared" si="154"/>
        <v>70</v>
      </c>
      <c r="L1422" s="83">
        <v>45016.677465277768</v>
      </c>
      <c r="M1422" s="82"/>
      <c r="N1422" s="96" t="s">
        <v>577</v>
      </c>
      <c r="O1422" s="94">
        <v>45082</v>
      </c>
      <c r="P1422" s="38">
        <f t="shared" si="155"/>
        <v>70</v>
      </c>
      <c r="Q1422" s="38">
        <f t="shared" si="156"/>
        <v>70</v>
      </c>
      <c r="R1422" s="38"/>
      <c r="S1422" s="25" t="s">
        <v>1143</v>
      </c>
      <c r="T1422" s="100">
        <v>45156</v>
      </c>
      <c r="U1422" s="38">
        <f t="shared" si="157"/>
        <v>70</v>
      </c>
      <c r="V1422" s="38">
        <f t="shared" si="158"/>
        <v>1</v>
      </c>
      <c r="W1422" s="82">
        <f t="shared" si="159"/>
        <v>70</v>
      </c>
      <c r="X1422" s="98" t="s">
        <v>95</v>
      </c>
      <c r="Y1422" s="98" t="s">
        <v>89</v>
      </c>
      <c r="Z1422" s="72"/>
      <c r="AA1422" s="72"/>
      <c r="AB1422" t="s">
        <v>1003</v>
      </c>
      <c r="AC1422" s="72" t="s">
        <v>101</v>
      </c>
    </row>
    <row r="1423" spans="1:29" ht="15" customHeight="1">
      <c r="A1423" s="38">
        <f t="shared" si="160"/>
        <v>1421</v>
      </c>
      <c r="B1423" s="82" t="s">
        <v>2521</v>
      </c>
      <c r="C1423" s="39" t="str">
        <f>IF($B1423&lt;&gt;"",_xlfn.IFNA(VLOOKUP($B1423,'Node Details'!$B:$U,C$1,0),"Check"),"")</f>
        <v>000004O59-04O590107</v>
      </c>
      <c r="D1423" s="39" t="str">
        <f>IF($B1423&lt;&gt;"",_xlfn.IFNA(VLOOKUP($B1423,'Node Details'!$B:$U,D$1,0),"Check"),"")</f>
        <v>04O</v>
      </c>
      <c r="E1423" s="39" t="str">
        <f>IF($B1423&lt;&gt;"",_xlfn.IFNA(VLOOKUP($B1423,'Node Details'!$B:$U,E$1,0),"Check"),"")</f>
        <v>Airtel</v>
      </c>
      <c r="F1423" s="83">
        <v>45107</v>
      </c>
      <c r="G1423" s="82"/>
      <c r="H1423" s="86" t="s">
        <v>2831</v>
      </c>
      <c r="I1423" s="86">
        <v>1</v>
      </c>
      <c r="J1423" s="38">
        <v>70</v>
      </c>
      <c r="K1423" s="39">
        <f t="shared" si="154"/>
        <v>70</v>
      </c>
      <c r="L1423" s="83">
        <v>45014.79378472222</v>
      </c>
      <c r="M1423" s="82"/>
      <c r="N1423" s="96" t="s">
        <v>577</v>
      </c>
      <c r="O1423" s="94">
        <v>45082</v>
      </c>
      <c r="P1423" s="38">
        <f t="shared" si="155"/>
        <v>70</v>
      </c>
      <c r="Q1423" s="38">
        <f t="shared" si="156"/>
        <v>70</v>
      </c>
      <c r="R1423" s="38"/>
      <c r="S1423" s="25" t="s">
        <v>1143</v>
      </c>
      <c r="T1423" s="100">
        <v>45156</v>
      </c>
      <c r="U1423" s="38">
        <f t="shared" si="157"/>
        <v>70</v>
      </c>
      <c r="V1423" s="38">
        <f t="shared" si="158"/>
        <v>1</v>
      </c>
      <c r="W1423" s="82">
        <f t="shared" si="159"/>
        <v>70</v>
      </c>
      <c r="X1423" s="98" t="s">
        <v>95</v>
      </c>
      <c r="Y1423" s="98" t="s">
        <v>89</v>
      </c>
      <c r="Z1423" s="72"/>
      <c r="AA1423" s="72"/>
      <c r="AB1423" t="s">
        <v>1003</v>
      </c>
      <c r="AC1423" s="72" t="s">
        <v>101</v>
      </c>
    </row>
    <row r="1424" spans="1:29" ht="15" customHeight="1">
      <c r="A1424" s="38">
        <f t="shared" si="160"/>
        <v>1422</v>
      </c>
      <c r="B1424" s="82" t="s">
        <v>2527</v>
      </c>
      <c r="C1424" s="39" t="str">
        <f>IF($B1424&lt;&gt;"",_xlfn.IFNA(VLOOKUP($B1424,'Node Details'!$B:$U,C$1,0),"Check"),"")</f>
        <v>000004O59-04O590107</v>
      </c>
      <c r="D1424" s="39" t="str">
        <f>IF($B1424&lt;&gt;"",_xlfn.IFNA(VLOOKUP($B1424,'Node Details'!$B:$U,D$1,0),"Check"),"")</f>
        <v>04O</v>
      </c>
      <c r="E1424" s="39" t="str">
        <f>IF($B1424&lt;&gt;"",_xlfn.IFNA(VLOOKUP($B1424,'Node Details'!$B:$U,E$1,0),"Check"),"")</f>
        <v>Airtel</v>
      </c>
      <c r="F1424" s="83">
        <v>45107</v>
      </c>
      <c r="G1424" s="82"/>
      <c r="H1424" s="86" t="s">
        <v>2831</v>
      </c>
      <c r="I1424" s="86">
        <v>1</v>
      </c>
      <c r="J1424" s="38">
        <v>70</v>
      </c>
      <c r="K1424" s="39">
        <f t="shared" si="154"/>
        <v>70</v>
      </c>
      <c r="L1424" s="83">
        <v>45035.446064814823</v>
      </c>
      <c r="M1424" s="82"/>
      <c r="N1424" s="96" t="s">
        <v>577</v>
      </c>
      <c r="O1424" s="94">
        <v>45082</v>
      </c>
      <c r="P1424" s="38">
        <f t="shared" si="155"/>
        <v>70</v>
      </c>
      <c r="Q1424" s="38">
        <f t="shared" si="156"/>
        <v>70</v>
      </c>
      <c r="R1424" s="38"/>
      <c r="S1424" s="25" t="s">
        <v>1143</v>
      </c>
      <c r="T1424" s="100">
        <v>45156</v>
      </c>
      <c r="U1424" s="38">
        <f t="shared" si="157"/>
        <v>70</v>
      </c>
      <c r="V1424" s="38">
        <f t="shared" si="158"/>
        <v>1</v>
      </c>
      <c r="W1424" s="82">
        <f t="shared" si="159"/>
        <v>70</v>
      </c>
      <c r="X1424" s="98" t="s">
        <v>95</v>
      </c>
      <c r="Y1424" s="98" t="s">
        <v>89</v>
      </c>
      <c r="Z1424" s="72"/>
      <c r="AA1424" s="72"/>
      <c r="AB1424" t="s">
        <v>1003</v>
      </c>
      <c r="AC1424" s="72" t="s">
        <v>101</v>
      </c>
    </row>
    <row r="1425" spans="1:29" ht="15" customHeight="1">
      <c r="A1425" s="38">
        <f t="shared" si="160"/>
        <v>1423</v>
      </c>
      <c r="B1425" s="82" t="s">
        <v>1993</v>
      </c>
      <c r="C1425" s="39" t="str">
        <f>IF($B1425&lt;&gt;"",_xlfn.IFNA(VLOOKUP($B1425,'Node Details'!$B:$U,C$1,0),"Check"),"")</f>
        <v>000004O60-04O600103</v>
      </c>
      <c r="D1425" s="39" t="str">
        <f>IF($B1425&lt;&gt;"",_xlfn.IFNA(VLOOKUP($B1425,'Node Details'!$B:$U,D$1,0),"Check"),"")</f>
        <v>04O</v>
      </c>
      <c r="E1425" s="39" t="str">
        <f>IF($B1425&lt;&gt;"",_xlfn.IFNA(VLOOKUP($B1425,'Node Details'!$B:$U,E$1,0),"Check"),"")</f>
        <v>Airtel</v>
      </c>
      <c r="F1425" s="83">
        <v>45107</v>
      </c>
      <c r="G1425" s="82"/>
      <c r="H1425" s="86" t="s">
        <v>2831</v>
      </c>
      <c r="I1425" s="86">
        <v>6</v>
      </c>
      <c r="J1425" s="38">
        <v>70</v>
      </c>
      <c r="K1425" s="39">
        <f t="shared" si="154"/>
        <v>420</v>
      </c>
      <c r="L1425" s="83">
        <v>45012.725821759261</v>
      </c>
      <c r="M1425" s="82"/>
      <c r="N1425" s="96" t="s">
        <v>577</v>
      </c>
      <c r="O1425" s="94">
        <v>45082</v>
      </c>
      <c r="P1425" s="38">
        <f t="shared" si="155"/>
        <v>70</v>
      </c>
      <c r="Q1425" s="38">
        <f t="shared" si="156"/>
        <v>420</v>
      </c>
      <c r="R1425" s="38"/>
      <c r="S1425" s="25" t="s">
        <v>1143</v>
      </c>
      <c r="T1425" s="100">
        <v>45156</v>
      </c>
      <c r="U1425" s="38">
        <f t="shared" si="157"/>
        <v>70</v>
      </c>
      <c r="V1425" s="38">
        <f t="shared" si="158"/>
        <v>6</v>
      </c>
      <c r="W1425" s="82">
        <f t="shared" si="159"/>
        <v>420</v>
      </c>
      <c r="X1425" s="98" t="s">
        <v>95</v>
      </c>
      <c r="Y1425" s="98" t="s">
        <v>89</v>
      </c>
      <c r="Z1425" s="72"/>
      <c r="AA1425" s="72"/>
      <c r="AB1425" t="s">
        <v>1003</v>
      </c>
      <c r="AC1425" s="72" t="s">
        <v>101</v>
      </c>
    </row>
    <row r="1426" spans="1:29" ht="15" customHeight="1">
      <c r="A1426" s="38">
        <f t="shared" si="160"/>
        <v>1424</v>
      </c>
      <c r="B1426" s="82" t="s">
        <v>2529</v>
      </c>
      <c r="C1426" s="39" t="str">
        <f>IF($B1426&lt;&gt;"",_xlfn.IFNA(VLOOKUP($B1426,'Node Details'!$B:$U,C$1,0),"Check"),"")</f>
        <v>000004O60-04O600103</v>
      </c>
      <c r="D1426" s="39" t="str">
        <f>IF($B1426&lt;&gt;"",_xlfn.IFNA(VLOOKUP($B1426,'Node Details'!$B:$U,D$1,0),"Check"),"")</f>
        <v>04O</v>
      </c>
      <c r="E1426" s="39" t="str">
        <f>IF($B1426&lt;&gt;"",_xlfn.IFNA(VLOOKUP($B1426,'Node Details'!$B:$U,E$1,0),"Check"),"")</f>
        <v>Airtel</v>
      </c>
      <c r="F1426" s="83">
        <v>45107</v>
      </c>
      <c r="G1426" s="82"/>
      <c r="H1426" s="86" t="s">
        <v>2831</v>
      </c>
      <c r="I1426" s="86">
        <v>1</v>
      </c>
      <c r="J1426" s="38">
        <v>70</v>
      </c>
      <c r="K1426" s="39">
        <f t="shared" si="154"/>
        <v>70</v>
      </c>
      <c r="L1426" s="83">
        <v>45012.770995370367</v>
      </c>
      <c r="M1426" s="82"/>
      <c r="N1426" s="96" t="s">
        <v>577</v>
      </c>
      <c r="O1426" s="94">
        <v>45082</v>
      </c>
      <c r="P1426" s="38">
        <f t="shared" si="155"/>
        <v>70</v>
      </c>
      <c r="Q1426" s="38">
        <f t="shared" si="156"/>
        <v>70</v>
      </c>
      <c r="R1426" s="38"/>
      <c r="S1426" s="25" t="s">
        <v>1143</v>
      </c>
      <c r="T1426" s="100">
        <v>45156</v>
      </c>
      <c r="U1426" s="38">
        <f t="shared" si="157"/>
        <v>70</v>
      </c>
      <c r="V1426" s="38">
        <f t="shared" si="158"/>
        <v>1</v>
      </c>
      <c r="W1426" s="82">
        <f t="shared" si="159"/>
        <v>70</v>
      </c>
      <c r="X1426" s="98" t="s">
        <v>95</v>
      </c>
      <c r="Y1426" s="98" t="s">
        <v>89</v>
      </c>
      <c r="Z1426" s="72"/>
      <c r="AA1426" s="72"/>
      <c r="AB1426" t="s">
        <v>1003</v>
      </c>
      <c r="AC1426" s="72" t="s">
        <v>101</v>
      </c>
    </row>
    <row r="1427" spans="1:29" ht="15" customHeight="1">
      <c r="A1427" s="38">
        <f t="shared" si="160"/>
        <v>1425</v>
      </c>
      <c r="B1427" s="82" t="s">
        <v>2533</v>
      </c>
      <c r="C1427" s="39" t="str">
        <f>IF($B1427&lt;&gt;"",_xlfn.IFNA(VLOOKUP($B1427,'Node Details'!$B:$U,C$1,0),"Check"),"")</f>
        <v>000004O19-04O190107</v>
      </c>
      <c r="D1427" s="39" t="str">
        <f>IF($B1427&lt;&gt;"",_xlfn.IFNA(VLOOKUP($B1427,'Node Details'!$B:$U,D$1,0),"Check"),"")</f>
        <v>04O</v>
      </c>
      <c r="E1427" s="39" t="str">
        <f>IF($B1427&lt;&gt;"",_xlfn.IFNA(VLOOKUP($B1427,'Node Details'!$B:$U,E$1,0),"Check"),"")</f>
        <v>Airtel</v>
      </c>
      <c r="F1427" s="83">
        <v>45107</v>
      </c>
      <c r="G1427" s="82"/>
      <c r="H1427" s="86" t="s">
        <v>2831</v>
      </c>
      <c r="I1427" s="86">
        <v>10</v>
      </c>
      <c r="J1427" s="38">
        <v>70</v>
      </c>
      <c r="K1427" s="39">
        <f t="shared" si="154"/>
        <v>700</v>
      </c>
      <c r="L1427" s="83">
        <v>45082.659236111111</v>
      </c>
      <c r="M1427" s="82"/>
      <c r="N1427" s="96" t="s">
        <v>577</v>
      </c>
      <c r="O1427" s="94">
        <v>45082</v>
      </c>
      <c r="P1427" s="38">
        <f t="shared" si="155"/>
        <v>70</v>
      </c>
      <c r="Q1427" s="38">
        <f t="shared" si="156"/>
        <v>700</v>
      </c>
      <c r="R1427" s="38"/>
      <c r="S1427" s="25" t="s">
        <v>1143</v>
      </c>
      <c r="T1427" s="100">
        <v>45156</v>
      </c>
      <c r="U1427" s="38">
        <f t="shared" si="157"/>
        <v>70</v>
      </c>
      <c r="V1427" s="38">
        <f t="shared" si="158"/>
        <v>10</v>
      </c>
      <c r="W1427" s="82">
        <f t="shared" si="159"/>
        <v>700</v>
      </c>
      <c r="X1427" s="98" t="s">
        <v>95</v>
      </c>
      <c r="Y1427" s="98" t="s">
        <v>89</v>
      </c>
      <c r="Z1427" s="72"/>
      <c r="AA1427" s="72"/>
      <c r="AB1427" t="s">
        <v>1003</v>
      </c>
      <c r="AC1427" s="72" t="s">
        <v>101</v>
      </c>
    </row>
    <row r="1428" spans="1:29" ht="15" customHeight="1">
      <c r="A1428" s="38">
        <f t="shared" si="160"/>
        <v>1426</v>
      </c>
      <c r="B1428" s="82" t="s">
        <v>1236</v>
      </c>
      <c r="C1428" s="39" t="str">
        <f>IF($B1428&lt;&gt;"",_xlfn.IFNA(VLOOKUP($B1428,'Node Details'!$B:$U,C$1,0),"Check"),"")</f>
        <v>000004O19-04O190107</v>
      </c>
      <c r="D1428" s="39" t="str">
        <f>IF($B1428&lt;&gt;"",_xlfn.IFNA(VLOOKUP($B1428,'Node Details'!$B:$U,D$1,0),"Check"),"")</f>
        <v>04O</v>
      </c>
      <c r="E1428" s="39" t="str">
        <f>IF($B1428&lt;&gt;"",_xlfn.IFNA(VLOOKUP($B1428,'Node Details'!$B:$U,E$1,0),"Check"),"")</f>
        <v>Airtel</v>
      </c>
      <c r="F1428" s="83">
        <v>45107</v>
      </c>
      <c r="G1428" s="82"/>
      <c r="H1428" s="86" t="s">
        <v>2831</v>
      </c>
      <c r="I1428" s="86">
        <v>1</v>
      </c>
      <c r="J1428" s="38">
        <v>70</v>
      </c>
      <c r="K1428" s="39">
        <f t="shared" si="154"/>
        <v>70</v>
      </c>
      <c r="L1428" s="83">
        <v>45082.670682870368</v>
      </c>
      <c r="M1428" s="82"/>
      <c r="N1428" s="96" t="s">
        <v>577</v>
      </c>
      <c r="O1428" s="94">
        <v>45082</v>
      </c>
      <c r="P1428" s="38">
        <f t="shared" si="155"/>
        <v>70</v>
      </c>
      <c r="Q1428" s="38">
        <f t="shared" si="156"/>
        <v>70</v>
      </c>
      <c r="R1428" s="38"/>
      <c r="S1428" s="25" t="s">
        <v>1143</v>
      </c>
      <c r="T1428" s="100">
        <v>45156</v>
      </c>
      <c r="U1428" s="38">
        <f t="shared" si="157"/>
        <v>70</v>
      </c>
      <c r="V1428" s="38">
        <f t="shared" si="158"/>
        <v>1</v>
      </c>
      <c r="W1428" s="82">
        <f t="shared" si="159"/>
        <v>70</v>
      </c>
      <c r="X1428" s="98" t="s">
        <v>95</v>
      </c>
      <c r="Y1428" s="98" t="s">
        <v>89</v>
      </c>
      <c r="Z1428" s="72"/>
      <c r="AA1428" s="72"/>
      <c r="AB1428" t="s">
        <v>1003</v>
      </c>
      <c r="AC1428" s="72" t="s">
        <v>101</v>
      </c>
    </row>
    <row r="1429" spans="1:29" ht="15" customHeight="1">
      <c r="A1429" s="38">
        <f t="shared" si="160"/>
        <v>1427</v>
      </c>
      <c r="B1429" s="82" t="s">
        <v>2534</v>
      </c>
      <c r="C1429" s="39" t="str">
        <f>IF($B1429&lt;&gt;"",_xlfn.IFNA(VLOOKUP($B1429,'Node Details'!$B:$U,C$1,0),"Check"),"")</f>
        <v>000004O19-04O190107</v>
      </c>
      <c r="D1429" s="39" t="str">
        <f>IF($B1429&lt;&gt;"",_xlfn.IFNA(VLOOKUP($B1429,'Node Details'!$B:$U,D$1,0),"Check"),"")</f>
        <v>04O</v>
      </c>
      <c r="E1429" s="39" t="str">
        <f>IF($B1429&lt;&gt;"",_xlfn.IFNA(VLOOKUP($B1429,'Node Details'!$B:$U,E$1,0),"Check"),"")</f>
        <v>Airtel</v>
      </c>
      <c r="F1429" s="83">
        <v>45107</v>
      </c>
      <c r="G1429" s="82"/>
      <c r="H1429" s="86" t="s">
        <v>2831</v>
      </c>
      <c r="I1429" s="86">
        <v>1</v>
      </c>
      <c r="J1429" s="38">
        <v>70</v>
      </c>
      <c r="K1429" s="39">
        <f t="shared" si="154"/>
        <v>70</v>
      </c>
      <c r="L1429" s="83">
        <v>45082.68136574074</v>
      </c>
      <c r="M1429" s="82"/>
      <c r="N1429" s="96" t="s">
        <v>577</v>
      </c>
      <c r="O1429" s="94">
        <v>45082</v>
      </c>
      <c r="P1429" s="38">
        <f t="shared" si="155"/>
        <v>70</v>
      </c>
      <c r="Q1429" s="38">
        <f t="shared" si="156"/>
        <v>70</v>
      </c>
      <c r="R1429" s="38"/>
      <c r="S1429" s="25" t="s">
        <v>1143</v>
      </c>
      <c r="T1429" s="100">
        <v>45156</v>
      </c>
      <c r="U1429" s="38">
        <f t="shared" si="157"/>
        <v>70</v>
      </c>
      <c r="V1429" s="38">
        <f t="shared" si="158"/>
        <v>1</v>
      </c>
      <c r="W1429" s="82">
        <f t="shared" si="159"/>
        <v>70</v>
      </c>
      <c r="X1429" s="98" t="s">
        <v>95</v>
      </c>
      <c r="Y1429" s="98" t="s">
        <v>89</v>
      </c>
      <c r="Z1429" s="72"/>
      <c r="AA1429" s="72"/>
      <c r="AB1429" t="s">
        <v>1003</v>
      </c>
      <c r="AC1429" s="72" t="s">
        <v>101</v>
      </c>
    </row>
    <row r="1430" spans="1:29" ht="15" customHeight="1">
      <c r="A1430" s="38">
        <f t="shared" si="160"/>
        <v>1428</v>
      </c>
      <c r="B1430" s="82" t="s">
        <v>2536</v>
      </c>
      <c r="C1430" s="39" t="str">
        <f>IF($B1430&lt;&gt;"",_xlfn.IFNA(VLOOKUP($B1430,'Node Details'!$B:$U,C$1,0),"Check"),"")</f>
        <v>000004O19-04O190107</v>
      </c>
      <c r="D1430" s="39" t="str">
        <f>IF($B1430&lt;&gt;"",_xlfn.IFNA(VLOOKUP($B1430,'Node Details'!$B:$U,D$1,0),"Check"),"")</f>
        <v>04O</v>
      </c>
      <c r="E1430" s="39" t="str">
        <f>IF($B1430&lt;&gt;"",_xlfn.IFNA(VLOOKUP($B1430,'Node Details'!$B:$U,E$1,0),"Check"),"")</f>
        <v>Airtel</v>
      </c>
      <c r="F1430" s="83">
        <v>45107</v>
      </c>
      <c r="G1430" s="82"/>
      <c r="H1430" s="86" t="s">
        <v>2831</v>
      </c>
      <c r="I1430" s="86">
        <v>1</v>
      </c>
      <c r="J1430" s="38">
        <v>70</v>
      </c>
      <c r="K1430" s="39">
        <f t="shared" si="154"/>
        <v>70</v>
      </c>
      <c r="L1430" s="83">
        <v>45097.779016203713</v>
      </c>
      <c r="M1430" s="82"/>
      <c r="N1430" s="96" t="s">
        <v>577</v>
      </c>
      <c r="O1430" s="94">
        <v>45082</v>
      </c>
      <c r="P1430" s="38">
        <f t="shared" si="155"/>
        <v>70</v>
      </c>
      <c r="Q1430" s="38">
        <f t="shared" si="156"/>
        <v>70</v>
      </c>
      <c r="R1430" s="38"/>
      <c r="S1430" s="25" t="s">
        <v>1143</v>
      </c>
      <c r="T1430" s="100">
        <v>45156</v>
      </c>
      <c r="U1430" s="38">
        <f t="shared" si="157"/>
        <v>70</v>
      </c>
      <c r="V1430" s="38">
        <f t="shared" si="158"/>
        <v>1</v>
      </c>
      <c r="W1430" s="82">
        <f t="shared" si="159"/>
        <v>70</v>
      </c>
      <c r="X1430" s="98" t="s">
        <v>95</v>
      </c>
      <c r="Y1430" s="98" t="s">
        <v>89</v>
      </c>
      <c r="Z1430" s="72"/>
      <c r="AA1430" s="72"/>
      <c r="AB1430" t="s">
        <v>1003</v>
      </c>
      <c r="AC1430" s="72" t="s">
        <v>101</v>
      </c>
    </row>
    <row r="1431" spans="1:29" ht="15" customHeight="1">
      <c r="A1431" s="38">
        <f t="shared" si="160"/>
        <v>1429</v>
      </c>
      <c r="B1431" s="82" t="s">
        <v>1220</v>
      </c>
      <c r="C1431" s="39" t="str">
        <f>IF($B1431&lt;&gt;"",_xlfn.IFNA(VLOOKUP($B1431,'Node Details'!$B:$U,C$1,0),"Check"),"")</f>
        <v>000004O18-04O180101</v>
      </c>
      <c r="D1431" s="39" t="str">
        <f>IF($B1431&lt;&gt;"",_xlfn.IFNA(VLOOKUP($B1431,'Node Details'!$B:$U,D$1,0),"Check"),"")</f>
        <v>04O</v>
      </c>
      <c r="E1431" s="39" t="str">
        <f>IF($B1431&lt;&gt;"",_xlfn.IFNA(VLOOKUP($B1431,'Node Details'!$B:$U,E$1,0),"Check"),"")</f>
        <v>Airtel</v>
      </c>
      <c r="F1431" s="83">
        <v>45107</v>
      </c>
      <c r="G1431" s="82"/>
      <c r="H1431" s="86" t="s">
        <v>2831</v>
      </c>
      <c r="I1431" s="86">
        <v>10</v>
      </c>
      <c r="J1431" s="38">
        <v>70</v>
      </c>
      <c r="K1431" s="39">
        <f t="shared" si="154"/>
        <v>700</v>
      </c>
      <c r="L1431" s="83">
        <v>45082.597268518519</v>
      </c>
      <c r="M1431" s="82"/>
      <c r="N1431" s="96" t="s">
        <v>577</v>
      </c>
      <c r="O1431" s="94">
        <v>45082</v>
      </c>
      <c r="P1431" s="38">
        <f t="shared" si="155"/>
        <v>70</v>
      </c>
      <c r="Q1431" s="38">
        <f t="shared" si="156"/>
        <v>700</v>
      </c>
      <c r="R1431" s="38"/>
      <c r="S1431" s="25" t="s">
        <v>1143</v>
      </c>
      <c r="T1431" s="100">
        <v>45156</v>
      </c>
      <c r="U1431" s="38">
        <f t="shared" si="157"/>
        <v>70</v>
      </c>
      <c r="V1431" s="38">
        <f t="shared" si="158"/>
        <v>10</v>
      </c>
      <c r="W1431" s="82">
        <f t="shared" si="159"/>
        <v>700</v>
      </c>
      <c r="X1431" s="98" t="s">
        <v>95</v>
      </c>
      <c r="Y1431" s="98" t="s">
        <v>89</v>
      </c>
      <c r="Z1431" s="72"/>
      <c r="AA1431" s="72"/>
      <c r="AB1431" t="s">
        <v>1003</v>
      </c>
      <c r="AC1431" s="72" t="s">
        <v>101</v>
      </c>
    </row>
    <row r="1432" spans="1:29" ht="15" customHeight="1">
      <c r="A1432" s="38">
        <f t="shared" si="160"/>
        <v>1430</v>
      </c>
      <c r="B1432" s="82" t="s">
        <v>2538</v>
      </c>
      <c r="C1432" s="39" t="str">
        <f>IF($B1432&lt;&gt;"",_xlfn.IFNA(VLOOKUP($B1432,'Node Details'!$B:$U,C$1,0),"Check"),"")</f>
        <v>000004O18-04O180105</v>
      </c>
      <c r="D1432" s="39" t="str">
        <f>IF($B1432&lt;&gt;"",_xlfn.IFNA(VLOOKUP($B1432,'Node Details'!$B:$U,D$1,0),"Check"),"")</f>
        <v>04O</v>
      </c>
      <c r="E1432" s="39" t="str">
        <f>IF($B1432&lt;&gt;"",_xlfn.IFNA(VLOOKUP($B1432,'Node Details'!$B:$U,E$1,0),"Check"),"")</f>
        <v>Airtel</v>
      </c>
      <c r="F1432" s="83">
        <v>45107</v>
      </c>
      <c r="G1432" s="82"/>
      <c r="H1432" s="86" t="s">
        <v>2831</v>
      </c>
      <c r="I1432" s="86">
        <v>1</v>
      </c>
      <c r="J1432" s="38">
        <v>70</v>
      </c>
      <c r="K1432" s="39">
        <f t="shared" si="154"/>
        <v>70</v>
      </c>
      <c r="L1432" s="83">
        <v>45084.463333333333</v>
      </c>
      <c r="M1432" s="82"/>
      <c r="N1432" s="96" t="s">
        <v>577</v>
      </c>
      <c r="O1432" s="94">
        <v>45082</v>
      </c>
      <c r="P1432" s="38">
        <f t="shared" si="155"/>
        <v>70</v>
      </c>
      <c r="Q1432" s="38">
        <f t="shared" si="156"/>
        <v>70</v>
      </c>
      <c r="R1432" s="38"/>
      <c r="S1432" s="25" t="s">
        <v>1143</v>
      </c>
      <c r="T1432" s="100">
        <v>45156</v>
      </c>
      <c r="U1432" s="38">
        <f t="shared" si="157"/>
        <v>70</v>
      </c>
      <c r="V1432" s="38">
        <f t="shared" si="158"/>
        <v>1</v>
      </c>
      <c r="W1432" s="82">
        <f t="shared" si="159"/>
        <v>70</v>
      </c>
      <c r="X1432" s="98" t="s">
        <v>95</v>
      </c>
      <c r="Y1432" s="98" t="s">
        <v>89</v>
      </c>
      <c r="Z1432" s="72"/>
      <c r="AA1432" s="72"/>
      <c r="AB1432" t="s">
        <v>1003</v>
      </c>
      <c r="AC1432" s="72" t="s">
        <v>101</v>
      </c>
    </row>
    <row r="1433" spans="1:29" ht="15" customHeight="1">
      <c r="A1433" s="38">
        <f t="shared" si="160"/>
        <v>1431</v>
      </c>
      <c r="B1433" s="82" t="s">
        <v>2540</v>
      </c>
      <c r="C1433" s="39" t="str">
        <f>IF($B1433&lt;&gt;"",_xlfn.IFNA(VLOOKUP($B1433,'Node Details'!$B:$U,C$1,0),"Check"),"")</f>
        <v>000004O18-04O180105</v>
      </c>
      <c r="D1433" s="39" t="str">
        <f>IF($B1433&lt;&gt;"",_xlfn.IFNA(VLOOKUP($B1433,'Node Details'!$B:$U,D$1,0),"Check"),"")</f>
        <v>04O</v>
      </c>
      <c r="E1433" s="39" t="str">
        <f>IF($B1433&lt;&gt;"",_xlfn.IFNA(VLOOKUP($B1433,'Node Details'!$B:$U,E$1,0),"Check"),"")</f>
        <v>Airtel</v>
      </c>
      <c r="F1433" s="83">
        <v>45107</v>
      </c>
      <c r="G1433" s="82"/>
      <c r="H1433" s="86" t="s">
        <v>2831</v>
      </c>
      <c r="I1433" s="86">
        <v>1</v>
      </c>
      <c r="J1433" s="38">
        <v>70</v>
      </c>
      <c r="K1433" s="39">
        <f t="shared" si="154"/>
        <v>70</v>
      </c>
      <c r="L1433" s="83">
        <v>45084.483067129629</v>
      </c>
      <c r="M1433" s="82"/>
      <c r="N1433" s="96" t="s">
        <v>577</v>
      </c>
      <c r="O1433" s="94">
        <v>45082</v>
      </c>
      <c r="P1433" s="38">
        <f t="shared" si="155"/>
        <v>70</v>
      </c>
      <c r="Q1433" s="38">
        <f t="shared" si="156"/>
        <v>70</v>
      </c>
      <c r="R1433" s="38"/>
      <c r="S1433" s="25" t="s">
        <v>1143</v>
      </c>
      <c r="T1433" s="100">
        <v>45156</v>
      </c>
      <c r="U1433" s="38">
        <f t="shared" si="157"/>
        <v>70</v>
      </c>
      <c r="V1433" s="38">
        <f t="shared" si="158"/>
        <v>1</v>
      </c>
      <c r="W1433" s="82">
        <f t="shared" si="159"/>
        <v>70</v>
      </c>
      <c r="X1433" s="98" t="s">
        <v>95</v>
      </c>
      <c r="Y1433" s="98" t="s">
        <v>89</v>
      </c>
      <c r="Z1433" s="72"/>
      <c r="AA1433" s="72"/>
      <c r="AB1433" t="s">
        <v>1003</v>
      </c>
      <c r="AC1433" s="72" t="s">
        <v>101</v>
      </c>
    </row>
    <row r="1434" spans="1:29" ht="15" customHeight="1">
      <c r="A1434" s="38">
        <f t="shared" si="160"/>
        <v>1432</v>
      </c>
      <c r="B1434" s="82" t="s">
        <v>2542</v>
      </c>
      <c r="C1434" s="39" t="str">
        <f>IF($B1434&lt;&gt;"",_xlfn.IFNA(VLOOKUP($B1434,'Node Details'!$B:$U,C$1,0),"Check"),"")</f>
        <v>000004O18-04O180105</v>
      </c>
      <c r="D1434" s="39" t="str">
        <f>IF($B1434&lt;&gt;"",_xlfn.IFNA(VLOOKUP($B1434,'Node Details'!$B:$U,D$1,0),"Check"),"")</f>
        <v>04O</v>
      </c>
      <c r="E1434" s="39" t="str">
        <f>IF($B1434&lt;&gt;"",_xlfn.IFNA(VLOOKUP($B1434,'Node Details'!$B:$U,E$1,0),"Check"),"")</f>
        <v>Airtel</v>
      </c>
      <c r="F1434" s="83">
        <v>45107</v>
      </c>
      <c r="G1434" s="82"/>
      <c r="H1434" s="86" t="s">
        <v>2831</v>
      </c>
      <c r="I1434" s="86">
        <v>1</v>
      </c>
      <c r="J1434" s="38">
        <v>70</v>
      </c>
      <c r="K1434" s="39">
        <f t="shared" si="154"/>
        <v>70</v>
      </c>
      <c r="L1434" s="83">
        <v>45096.768888888888</v>
      </c>
      <c r="M1434" s="82"/>
      <c r="N1434" s="96" t="s">
        <v>577</v>
      </c>
      <c r="O1434" s="94">
        <v>45082</v>
      </c>
      <c r="P1434" s="38">
        <f t="shared" si="155"/>
        <v>70</v>
      </c>
      <c r="Q1434" s="38">
        <f t="shared" si="156"/>
        <v>70</v>
      </c>
      <c r="R1434" s="38"/>
      <c r="S1434" s="25" t="s">
        <v>1143</v>
      </c>
      <c r="T1434" s="100">
        <v>45156</v>
      </c>
      <c r="U1434" s="38">
        <f t="shared" si="157"/>
        <v>70</v>
      </c>
      <c r="V1434" s="38">
        <f t="shared" si="158"/>
        <v>1</v>
      </c>
      <c r="W1434" s="82">
        <f t="shared" si="159"/>
        <v>70</v>
      </c>
      <c r="X1434" s="98" t="s">
        <v>95</v>
      </c>
      <c r="Y1434" s="98" t="s">
        <v>89</v>
      </c>
      <c r="Z1434" s="72"/>
      <c r="AA1434" s="72"/>
      <c r="AB1434" t="s">
        <v>1003</v>
      </c>
      <c r="AC1434" s="72" t="s">
        <v>101</v>
      </c>
    </row>
    <row r="1435" spans="1:29" ht="15" customHeight="1">
      <c r="A1435" s="38">
        <f t="shared" si="160"/>
        <v>1433</v>
      </c>
      <c r="B1435" s="82" t="s">
        <v>1223</v>
      </c>
      <c r="C1435" s="39" t="str">
        <f>IF($B1435&lt;&gt;"",_xlfn.IFNA(VLOOKUP($B1435,'Node Details'!$B:$U,C$1,0),"Check"),"")</f>
        <v>000004O18-04O180105</v>
      </c>
      <c r="D1435" s="39" t="str">
        <f>IF($B1435&lt;&gt;"",_xlfn.IFNA(VLOOKUP($B1435,'Node Details'!$B:$U,D$1,0),"Check"),"")</f>
        <v>04O</v>
      </c>
      <c r="E1435" s="39" t="str">
        <f>IF($B1435&lt;&gt;"",_xlfn.IFNA(VLOOKUP($B1435,'Node Details'!$B:$U,E$1,0),"Check"),"")</f>
        <v>Airtel</v>
      </c>
      <c r="F1435" s="83">
        <v>45107</v>
      </c>
      <c r="G1435" s="82"/>
      <c r="H1435" s="86" t="s">
        <v>2831</v>
      </c>
      <c r="I1435" s="86">
        <v>1</v>
      </c>
      <c r="J1435" s="38">
        <v>70</v>
      </c>
      <c r="K1435" s="39">
        <f t="shared" si="154"/>
        <v>70</v>
      </c>
      <c r="L1435" s="83">
        <v>45096.766585648147</v>
      </c>
      <c r="M1435" s="82"/>
      <c r="N1435" s="96" t="s">
        <v>577</v>
      </c>
      <c r="O1435" s="94">
        <v>45082</v>
      </c>
      <c r="P1435" s="38">
        <f t="shared" si="155"/>
        <v>70</v>
      </c>
      <c r="Q1435" s="38">
        <f t="shared" si="156"/>
        <v>70</v>
      </c>
      <c r="R1435" s="38"/>
      <c r="S1435" s="25" t="s">
        <v>1143</v>
      </c>
      <c r="T1435" s="100">
        <v>45156</v>
      </c>
      <c r="U1435" s="38">
        <f t="shared" si="157"/>
        <v>70</v>
      </c>
      <c r="V1435" s="38">
        <f t="shared" si="158"/>
        <v>1</v>
      </c>
      <c r="W1435" s="82">
        <f t="shared" si="159"/>
        <v>70</v>
      </c>
      <c r="X1435" s="98" t="s">
        <v>95</v>
      </c>
      <c r="Y1435" s="98" t="s">
        <v>89</v>
      </c>
      <c r="Z1435" s="72"/>
      <c r="AA1435" s="72"/>
      <c r="AB1435" t="s">
        <v>1003</v>
      </c>
      <c r="AC1435" s="72" t="s">
        <v>101</v>
      </c>
    </row>
    <row r="1436" spans="1:29" ht="15" customHeight="1">
      <c r="A1436" s="38">
        <f t="shared" si="160"/>
        <v>1434</v>
      </c>
      <c r="B1436" s="82" t="s">
        <v>2544</v>
      </c>
      <c r="C1436" s="39" t="str">
        <f>IF($B1436&lt;&gt;"",_xlfn.IFNA(VLOOKUP($B1436,'Node Details'!$B:$U,C$1,0),"Check"),"")</f>
        <v>000004O20-04O200105</v>
      </c>
      <c r="D1436" s="39" t="str">
        <f>IF($B1436&lt;&gt;"",_xlfn.IFNA(VLOOKUP($B1436,'Node Details'!$B:$U,D$1,0),"Check"),"")</f>
        <v>04O</v>
      </c>
      <c r="E1436" s="39" t="str">
        <f>IF($B1436&lt;&gt;"",_xlfn.IFNA(VLOOKUP($B1436,'Node Details'!$B:$U,E$1,0),"Check"),"")</f>
        <v>Airtel</v>
      </c>
      <c r="F1436" s="83">
        <v>45107</v>
      </c>
      <c r="G1436" s="82"/>
      <c r="H1436" s="86" t="s">
        <v>2831</v>
      </c>
      <c r="I1436" s="86">
        <v>1</v>
      </c>
      <c r="J1436" s="38">
        <v>70</v>
      </c>
      <c r="K1436" s="39">
        <f t="shared" si="154"/>
        <v>70</v>
      </c>
      <c r="L1436" s="83">
        <v>45082.722615740742</v>
      </c>
      <c r="M1436" s="82"/>
      <c r="N1436" s="96" t="s">
        <v>577</v>
      </c>
      <c r="O1436" s="94">
        <v>45082</v>
      </c>
      <c r="P1436" s="38">
        <f t="shared" si="155"/>
        <v>70</v>
      </c>
      <c r="Q1436" s="38">
        <f t="shared" si="156"/>
        <v>70</v>
      </c>
      <c r="R1436" s="38"/>
      <c r="S1436" s="25" t="s">
        <v>1143</v>
      </c>
      <c r="T1436" s="100">
        <v>45156</v>
      </c>
      <c r="U1436" s="38">
        <f t="shared" si="157"/>
        <v>70</v>
      </c>
      <c r="V1436" s="38">
        <f t="shared" si="158"/>
        <v>1</v>
      </c>
      <c r="W1436" s="82">
        <f t="shared" si="159"/>
        <v>70</v>
      </c>
      <c r="X1436" s="98" t="s">
        <v>95</v>
      </c>
      <c r="Y1436" s="98" t="s">
        <v>89</v>
      </c>
      <c r="Z1436" s="72"/>
      <c r="AA1436" s="72"/>
      <c r="AB1436" t="s">
        <v>1003</v>
      </c>
      <c r="AC1436" s="72" t="s">
        <v>101</v>
      </c>
    </row>
    <row r="1437" spans="1:29" ht="15" customHeight="1">
      <c r="A1437" s="38">
        <f t="shared" si="160"/>
        <v>1435</v>
      </c>
      <c r="B1437" s="82" t="s">
        <v>1474</v>
      </c>
      <c r="C1437" s="39" t="str">
        <f>IF($B1437&lt;&gt;"",_xlfn.IFNA(VLOOKUP($B1437,'Node Details'!$B:$U,C$1,0),"Check"),"")</f>
        <v>000004O20-04O200105</v>
      </c>
      <c r="D1437" s="39" t="str">
        <f>IF($B1437&lt;&gt;"",_xlfn.IFNA(VLOOKUP($B1437,'Node Details'!$B:$U,D$1,0),"Check"),"")</f>
        <v>04O</v>
      </c>
      <c r="E1437" s="39" t="str">
        <f>IF($B1437&lt;&gt;"",_xlfn.IFNA(VLOOKUP($B1437,'Node Details'!$B:$U,E$1,0),"Check"),"")</f>
        <v>Airtel</v>
      </c>
      <c r="F1437" s="83">
        <v>45107</v>
      </c>
      <c r="G1437" s="82"/>
      <c r="H1437" s="86" t="s">
        <v>2831</v>
      </c>
      <c r="I1437" s="86">
        <v>1</v>
      </c>
      <c r="J1437" s="38">
        <v>70</v>
      </c>
      <c r="K1437" s="39">
        <f t="shared" si="154"/>
        <v>70</v>
      </c>
      <c r="L1437" s="83">
        <v>45082.72865740741</v>
      </c>
      <c r="M1437" s="82"/>
      <c r="N1437" s="96" t="s">
        <v>577</v>
      </c>
      <c r="O1437" s="94">
        <v>45082</v>
      </c>
      <c r="P1437" s="38">
        <f t="shared" si="155"/>
        <v>70</v>
      </c>
      <c r="Q1437" s="38">
        <f t="shared" si="156"/>
        <v>70</v>
      </c>
      <c r="R1437" s="38"/>
      <c r="S1437" s="25" t="s">
        <v>1143</v>
      </c>
      <c r="T1437" s="100">
        <v>45156</v>
      </c>
      <c r="U1437" s="38">
        <f t="shared" si="157"/>
        <v>70</v>
      </c>
      <c r="V1437" s="38">
        <f t="shared" si="158"/>
        <v>1</v>
      </c>
      <c r="W1437" s="82">
        <f t="shared" si="159"/>
        <v>70</v>
      </c>
      <c r="X1437" s="98" t="s">
        <v>95</v>
      </c>
      <c r="Y1437" s="98" t="s">
        <v>89</v>
      </c>
      <c r="Z1437" s="72"/>
      <c r="AA1437" s="72"/>
      <c r="AB1437" t="s">
        <v>1003</v>
      </c>
      <c r="AC1437" s="72" t="s">
        <v>101</v>
      </c>
    </row>
    <row r="1438" spans="1:29" ht="15" customHeight="1">
      <c r="A1438" s="38">
        <f t="shared" si="160"/>
        <v>1436</v>
      </c>
      <c r="B1438" s="82" t="s">
        <v>2546</v>
      </c>
      <c r="C1438" s="39" t="str">
        <f>IF($B1438&lt;&gt;"",_xlfn.IFNA(VLOOKUP($B1438,'Node Details'!$B:$U,C$1,0),"Check"),"")</f>
        <v>000004O21-04O210102</v>
      </c>
      <c r="D1438" s="39" t="str">
        <f>IF($B1438&lt;&gt;"",_xlfn.IFNA(VLOOKUP($B1438,'Node Details'!$B:$U,D$1,0),"Check"),"")</f>
        <v>04O</v>
      </c>
      <c r="E1438" s="39" t="str">
        <f>IF($B1438&lt;&gt;"",_xlfn.IFNA(VLOOKUP($B1438,'Node Details'!$B:$U,E$1,0),"Check"),"")</f>
        <v>Airtel</v>
      </c>
      <c r="F1438" s="83">
        <v>45107</v>
      </c>
      <c r="G1438" s="82"/>
      <c r="H1438" s="86" t="s">
        <v>2831</v>
      </c>
      <c r="I1438" s="86">
        <v>1</v>
      </c>
      <c r="J1438" s="38">
        <v>70</v>
      </c>
      <c r="K1438" s="39">
        <f t="shared" si="154"/>
        <v>70</v>
      </c>
      <c r="L1438" s="83">
        <v>45091.704629629632</v>
      </c>
      <c r="M1438" s="82"/>
      <c r="N1438" s="96" t="s">
        <v>577</v>
      </c>
      <c r="O1438" s="94">
        <v>45082</v>
      </c>
      <c r="P1438" s="38">
        <f t="shared" si="155"/>
        <v>70</v>
      </c>
      <c r="Q1438" s="38">
        <f t="shared" si="156"/>
        <v>70</v>
      </c>
      <c r="R1438" s="38"/>
      <c r="S1438" s="25" t="s">
        <v>1143</v>
      </c>
      <c r="T1438" s="100">
        <v>45156</v>
      </c>
      <c r="U1438" s="38">
        <f t="shared" si="157"/>
        <v>70</v>
      </c>
      <c r="V1438" s="38">
        <f t="shared" si="158"/>
        <v>1</v>
      </c>
      <c r="W1438" s="82">
        <f t="shared" si="159"/>
        <v>70</v>
      </c>
      <c r="X1438" s="98" t="s">
        <v>95</v>
      </c>
      <c r="Y1438" s="98" t="s">
        <v>89</v>
      </c>
      <c r="Z1438" s="72"/>
      <c r="AA1438" s="72"/>
      <c r="AB1438" t="s">
        <v>1003</v>
      </c>
      <c r="AC1438" s="72" t="s">
        <v>101</v>
      </c>
    </row>
    <row r="1439" spans="1:29" ht="15" customHeight="1">
      <c r="A1439" s="38">
        <f t="shared" si="160"/>
        <v>1437</v>
      </c>
      <c r="B1439" s="82" t="s">
        <v>1247</v>
      </c>
      <c r="C1439" s="39" t="str">
        <f>IF($B1439&lt;&gt;"",_xlfn.IFNA(VLOOKUP($B1439,'Node Details'!$B:$U,C$1,0),"Check"),"")</f>
        <v>000004O21-04O210102</v>
      </c>
      <c r="D1439" s="39" t="str">
        <f>IF($B1439&lt;&gt;"",_xlfn.IFNA(VLOOKUP($B1439,'Node Details'!$B:$U,D$1,0),"Check"),"")</f>
        <v>04O</v>
      </c>
      <c r="E1439" s="39" t="str">
        <f>IF($B1439&lt;&gt;"",_xlfn.IFNA(VLOOKUP($B1439,'Node Details'!$B:$U,E$1,0),"Check"),"")</f>
        <v>Airtel</v>
      </c>
      <c r="F1439" s="83">
        <v>45107</v>
      </c>
      <c r="G1439" s="82"/>
      <c r="H1439" s="86" t="s">
        <v>2831</v>
      </c>
      <c r="I1439" s="86">
        <v>1</v>
      </c>
      <c r="J1439" s="38">
        <v>70</v>
      </c>
      <c r="K1439" s="39">
        <f t="shared" si="154"/>
        <v>70</v>
      </c>
      <c r="L1439" s="83">
        <v>45091.501342592594</v>
      </c>
      <c r="M1439" s="82"/>
      <c r="N1439" s="96" t="s">
        <v>577</v>
      </c>
      <c r="O1439" s="94">
        <v>45082</v>
      </c>
      <c r="P1439" s="38">
        <f t="shared" si="155"/>
        <v>70</v>
      </c>
      <c r="Q1439" s="38">
        <f t="shared" si="156"/>
        <v>70</v>
      </c>
      <c r="R1439" s="38"/>
      <c r="S1439" s="25" t="s">
        <v>1143</v>
      </c>
      <c r="T1439" s="100">
        <v>45156</v>
      </c>
      <c r="U1439" s="38">
        <f t="shared" si="157"/>
        <v>70</v>
      </c>
      <c r="V1439" s="38">
        <f t="shared" si="158"/>
        <v>1</v>
      </c>
      <c r="W1439" s="82">
        <f t="shared" si="159"/>
        <v>70</v>
      </c>
      <c r="X1439" s="98" t="s">
        <v>95</v>
      </c>
      <c r="Y1439" s="98" t="s">
        <v>89</v>
      </c>
      <c r="Z1439" s="72"/>
      <c r="AA1439" s="72"/>
      <c r="AB1439" t="s">
        <v>1003</v>
      </c>
      <c r="AC1439" s="72" t="s">
        <v>101</v>
      </c>
    </row>
    <row r="1440" spans="1:29" ht="15" customHeight="1">
      <c r="A1440" s="38">
        <f t="shared" si="160"/>
        <v>1438</v>
      </c>
      <c r="B1440" s="82" t="s">
        <v>1258</v>
      </c>
      <c r="C1440" s="39" t="str">
        <f>IF($B1440&lt;&gt;"",_xlfn.IFNA(VLOOKUP($B1440,'Node Details'!$B:$U,C$1,0),"Check"),"")</f>
        <v>000004O22-04O220103</v>
      </c>
      <c r="D1440" s="39" t="str">
        <f>IF($B1440&lt;&gt;"",_xlfn.IFNA(VLOOKUP($B1440,'Node Details'!$B:$U,D$1,0),"Check"),"")</f>
        <v>04O</v>
      </c>
      <c r="E1440" s="39" t="str">
        <f>IF($B1440&lt;&gt;"",_xlfn.IFNA(VLOOKUP($B1440,'Node Details'!$B:$U,E$1,0),"Check"),"")</f>
        <v>Airtel</v>
      </c>
      <c r="F1440" s="83">
        <v>45107</v>
      </c>
      <c r="G1440" s="82"/>
      <c r="H1440" s="86" t="s">
        <v>2831</v>
      </c>
      <c r="I1440" s="86">
        <v>7</v>
      </c>
      <c r="J1440" s="38">
        <v>70</v>
      </c>
      <c r="K1440" s="39">
        <f t="shared" si="154"/>
        <v>490</v>
      </c>
      <c r="L1440" s="83">
        <v>45084.557546296302</v>
      </c>
      <c r="M1440" s="82"/>
      <c r="N1440" s="96" t="s">
        <v>577</v>
      </c>
      <c r="O1440" s="94">
        <v>45082</v>
      </c>
      <c r="P1440" s="38">
        <f t="shared" si="155"/>
        <v>70</v>
      </c>
      <c r="Q1440" s="38">
        <f t="shared" si="156"/>
        <v>490</v>
      </c>
      <c r="R1440" s="38"/>
      <c r="S1440" s="25" t="s">
        <v>1143</v>
      </c>
      <c r="T1440" s="100">
        <v>45156</v>
      </c>
      <c r="U1440" s="38">
        <f t="shared" si="157"/>
        <v>70</v>
      </c>
      <c r="V1440" s="38">
        <f t="shared" si="158"/>
        <v>7</v>
      </c>
      <c r="W1440" s="82">
        <f t="shared" si="159"/>
        <v>490</v>
      </c>
      <c r="X1440" s="98" t="s">
        <v>95</v>
      </c>
      <c r="Y1440" s="98" t="s">
        <v>89</v>
      </c>
      <c r="Z1440" s="72"/>
      <c r="AA1440" s="72"/>
      <c r="AB1440" t="s">
        <v>1003</v>
      </c>
      <c r="AC1440" s="72" t="s">
        <v>101</v>
      </c>
    </row>
    <row r="1441" spans="1:29" ht="15" customHeight="1">
      <c r="A1441" s="38">
        <f t="shared" si="160"/>
        <v>1439</v>
      </c>
      <c r="B1441" s="82" t="s">
        <v>2547</v>
      </c>
      <c r="C1441" s="39" t="str">
        <f>IF($B1441&lt;&gt;"",_xlfn.IFNA(VLOOKUP($B1441,'Node Details'!$B:$U,C$1,0),"Check"),"")</f>
        <v>000004O22-04O220103</v>
      </c>
      <c r="D1441" s="39" t="str">
        <f>IF($B1441&lt;&gt;"",_xlfn.IFNA(VLOOKUP($B1441,'Node Details'!$B:$U,D$1,0),"Check"),"")</f>
        <v>04O</v>
      </c>
      <c r="E1441" s="39" t="str">
        <f>IF($B1441&lt;&gt;"",_xlfn.IFNA(VLOOKUP($B1441,'Node Details'!$B:$U,E$1,0),"Check"),"")</f>
        <v>Airtel</v>
      </c>
      <c r="F1441" s="83">
        <v>45107</v>
      </c>
      <c r="G1441" s="82"/>
      <c r="H1441" s="86" t="s">
        <v>2831</v>
      </c>
      <c r="I1441" s="86">
        <v>1</v>
      </c>
      <c r="J1441" s="38">
        <v>70</v>
      </c>
      <c r="K1441" s="39">
        <f t="shared" si="154"/>
        <v>70</v>
      </c>
      <c r="L1441" s="83">
        <v>45087.497488425928</v>
      </c>
      <c r="M1441" s="82"/>
      <c r="N1441" s="96" t="s">
        <v>577</v>
      </c>
      <c r="O1441" s="94">
        <v>45082</v>
      </c>
      <c r="P1441" s="38">
        <f t="shared" si="155"/>
        <v>70</v>
      </c>
      <c r="Q1441" s="38">
        <f t="shared" si="156"/>
        <v>70</v>
      </c>
      <c r="R1441" s="38"/>
      <c r="S1441" s="25" t="s">
        <v>1143</v>
      </c>
      <c r="T1441" s="100">
        <v>45156</v>
      </c>
      <c r="U1441" s="38">
        <f t="shared" si="157"/>
        <v>70</v>
      </c>
      <c r="V1441" s="38">
        <f t="shared" si="158"/>
        <v>1</v>
      </c>
      <c r="W1441" s="82">
        <f t="shared" si="159"/>
        <v>70</v>
      </c>
      <c r="X1441" s="98" t="s">
        <v>95</v>
      </c>
      <c r="Y1441" s="98" t="s">
        <v>89</v>
      </c>
      <c r="Z1441" s="72"/>
      <c r="AA1441" s="72"/>
      <c r="AB1441" t="s">
        <v>1003</v>
      </c>
      <c r="AC1441" s="72" t="s">
        <v>101</v>
      </c>
    </row>
    <row r="1442" spans="1:29" ht="15" customHeight="1">
      <c r="A1442" s="38">
        <f t="shared" si="160"/>
        <v>1440</v>
      </c>
      <c r="B1442" s="82" t="s">
        <v>1723</v>
      </c>
      <c r="C1442" s="39" t="str">
        <f>IF($B1442&lt;&gt;"",_xlfn.IFNA(VLOOKUP($B1442,'Node Details'!$B:$U,C$1,0),"Check"),"")</f>
        <v>000004O23-04O230104</v>
      </c>
      <c r="D1442" s="39" t="str">
        <f>IF($B1442&lt;&gt;"",_xlfn.IFNA(VLOOKUP($B1442,'Node Details'!$B:$U,D$1,0),"Check"),"")</f>
        <v>04O</v>
      </c>
      <c r="E1442" s="39" t="str">
        <f>IF($B1442&lt;&gt;"",_xlfn.IFNA(VLOOKUP($B1442,'Node Details'!$B:$U,E$1,0),"Check"),"")</f>
        <v>Airtel</v>
      </c>
      <c r="F1442" s="83">
        <v>45107</v>
      </c>
      <c r="G1442" s="82"/>
      <c r="H1442" s="86" t="s">
        <v>2831</v>
      </c>
      <c r="I1442" s="86">
        <v>1</v>
      </c>
      <c r="J1442" s="38">
        <v>70</v>
      </c>
      <c r="K1442" s="39">
        <f t="shared" si="154"/>
        <v>70</v>
      </c>
      <c r="L1442" s="83">
        <v>45093.475659722222</v>
      </c>
      <c r="M1442" s="82"/>
      <c r="N1442" s="96" t="s">
        <v>577</v>
      </c>
      <c r="O1442" s="94">
        <v>45082</v>
      </c>
      <c r="P1442" s="38">
        <f t="shared" si="155"/>
        <v>70</v>
      </c>
      <c r="Q1442" s="38">
        <f t="shared" si="156"/>
        <v>70</v>
      </c>
      <c r="R1442" s="38"/>
      <c r="S1442" s="25" t="s">
        <v>1143</v>
      </c>
      <c r="T1442" s="100">
        <v>45156</v>
      </c>
      <c r="U1442" s="38">
        <f t="shared" si="157"/>
        <v>70</v>
      </c>
      <c r="V1442" s="38">
        <f t="shared" si="158"/>
        <v>1</v>
      </c>
      <c r="W1442" s="82">
        <f t="shared" si="159"/>
        <v>70</v>
      </c>
      <c r="X1442" s="98" t="s">
        <v>95</v>
      </c>
      <c r="Y1442" s="98" t="s">
        <v>89</v>
      </c>
      <c r="Z1442" s="72"/>
      <c r="AA1442" s="72"/>
      <c r="AB1442" t="s">
        <v>1003</v>
      </c>
      <c r="AC1442" s="72" t="s">
        <v>101</v>
      </c>
    </row>
    <row r="1443" spans="1:29" ht="15" customHeight="1">
      <c r="A1443" s="38">
        <f t="shared" si="160"/>
        <v>1441</v>
      </c>
      <c r="B1443" s="82" t="s">
        <v>2550</v>
      </c>
      <c r="C1443" s="39" t="str">
        <f>IF($B1443&lt;&gt;"",_xlfn.IFNA(VLOOKUP($B1443,'Node Details'!$B:$U,C$1,0),"Check"),"")</f>
        <v>000004O23-04O230104</v>
      </c>
      <c r="D1443" s="39" t="str">
        <f>IF($B1443&lt;&gt;"",_xlfn.IFNA(VLOOKUP($B1443,'Node Details'!$B:$U,D$1,0),"Check"),"")</f>
        <v>04O</v>
      </c>
      <c r="E1443" s="39" t="str">
        <f>IF($B1443&lt;&gt;"",_xlfn.IFNA(VLOOKUP($B1443,'Node Details'!$B:$U,E$1,0),"Check"),"")</f>
        <v>Airtel</v>
      </c>
      <c r="F1443" s="83">
        <v>45107</v>
      </c>
      <c r="G1443" s="82"/>
      <c r="H1443" s="86" t="s">
        <v>2831</v>
      </c>
      <c r="I1443" s="86">
        <v>1</v>
      </c>
      <c r="J1443" s="38">
        <v>70</v>
      </c>
      <c r="K1443" s="39">
        <f t="shared" si="154"/>
        <v>70</v>
      </c>
      <c r="L1443" s="83">
        <v>45093.491493055553</v>
      </c>
      <c r="M1443" s="82"/>
      <c r="N1443" s="96" t="s">
        <v>577</v>
      </c>
      <c r="O1443" s="94">
        <v>45082</v>
      </c>
      <c r="P1443" s="38">
        <f t="shared" si="155"/>
        <v>70</v>
      </c>
      <c r="Q1443" s="38">
        <f t="shared" si="156"/>
        <v>70</v>
      </c>
      <c r="R1443" s="38"/>
      <c r="S1443" s="25" t="s">
        <v>1143</v>
      </c>
      <c r="T1443" s="100">
        <v>45156</v>
      </c>
      <c r="U1443" s="38">
        <f t="shared" si="157"/>
        <v>70</v>
      </c>
      <c r="V1443" s="38">
        <f t="shared" si="158"/>
        <v>1</v>
      </c>
      <c r="W1443" s="82">
        <f t="shared" si="159"/>
        <v>70</v>
      </c>
      <c r="X1443" s="98" t="s">
        <v>95</v>
      </c>
      <c r="Y1443" s="98" t="s">
        <v>89</v>
      </c>
      <c r="Z1443" s="72"/>
      <c r="AA1443" s="72"/>
      <c r="AB1443" t="s">
        <v>1003</v>
      </c>
      <c r="AC1443" s="72" t="s">
        <v>101</v>
      </c>
    </row>
    <row r="1444" spans="1:29" ht="15" customHeight="1">
      <c r="A1444" s="38">
        <f t="shared" si="160"/>
        <v>1442</v>
      </c>
      <c r="B1444" s="82" t="s">
        <v>1270</v>
      </c>
      <c r="C1444" s="39" t="str">
        <f>IF($B1444&lt;&gt;"",_xlfn.IFNA(VLOOKUP($B1444,'Node Details'!$B:$U,C$1,0),"Check"),"")</f>
        <v>00000004O-000004O24</v>
      </c>
      <c r="D1444" s="39" t="str">
        <f>IF($B1444&lt;&gt;"",_xlfn.IFNA(VLOOKUP($B1444,'Node Details'!$B:$U,D$1,0),"Check"),"")</f>
        <v>04O</v>
      </c>
      <c r="E1444" s="39" t="str">
        <f>IF($B1444&lt;&gt;"",_xlfn.IFNA(VLOOKUP($B1444,'Node Details'!$B:$U,E$1,0),"Check"),"")</f>
        <v>Airtel</v>
      </c>
      <c r="F1444" s="83">
        <v>45107</v>
      </c>
      <c r="G1444" s="82"/>
      <c r="H1444" s="86" t="s">
        <v>2831</v>
      </c>
      <c r="I1444" s="86">
        <v>1</v>
      </c>
      <c r="J1444" s="38">
        <v>70</v>
      </c>
      <c r="K1444" s="39">
        <f t="shared" si="154"/>
        <v>70</v>
      </c>
      <c r="L1444" s="83">
        <v>45099.715462962973</v>
      </c>
      <c r="M1444" s="82"/>
      <c r="N1444" s="96" t="s">
        <v>577</v>
      </c>
      <c r="O1444" s="94">
        <v>45082</v>
      </c>
      <c r="P1444" s="38">
        <f t="shared" si="155"/>
        <v>70</v>
      </c>
      <c r="Q1444" s="38">
        <f t="shared" si="156"/>
        <v>70</v>
      </c>
      <c r="R1444" s="38"/>
      <c r="S1444" s="25" t="s">
        <v>1143</v>
      </c>
      <c r="T1444" s="100">
        <v>45156</v>
      </c>
      <c r="U1444" s="38">
        <f t="shared" si="157"/>
        <v>70</v>
      </c>
      <c r="V1444" s="38">
        <f t="shared" si="158"/>
        <v>1</v>
      </c>
      <c r="W1444" s="82">
        <f t="shared" si="159"/>
        <v>70</v>
      </c>
      <c r="X1444" s="98" t="s">
        <v>95</v>
      </c>
      <c r="Y1444" s="98" t="s">
        <v>89</v>
      </c>
      <c r="Z1444" s="72"/>
      <c r="AA1444" s="72"/>
      <c r="AB1444" t="s">
        <v>1003</v>
      </c>
      <c r="AC1444" s="72" t="s">
        <v>101</v>
      </c>
    </row>
    <row r="1445" spans="1:29" ht="15" customHeight="1">
      <c r="A1445" s="38">
        <f t="shared" si="160"/>
        <v>1443</v>
      </c>
      <c r="B1445" s="82" t="s">
        <v>2552</v>
      </c>
      <c r="C1445" s="39" t="str">
        <f>IF($B1445&lt;&gt;"",_xlfn.IFNA(VLOOKUP($B1445,'Node Details'!$B:$U,C$1,0),"Check"),"")</f>
        <v>000004O24-04O240102</v>
      </c>
      <c r="D1445" s="39" t="str">
        <f>IF($B1445&lt;&gt;"",_xlfn.IFNA(VLOOKUP($B1445,'Node Details'!$B:$U,D$1,0),"Check"),"")</f>
        <v>04O</v>
      </c>
      <c r="E1445" s="39" t="str">
        <f>IF($B1445&lt;&gt;"",_xlfn.IFNA(VLOOKUP($B1445,'Node Details'!$B:$U,E$1,0),"Check"),"")</f>
        <v>Airtel</v>
      </c>
      <c r="F1445" s="83">
        <v>45107</v>
      </c>
      <c r="G1445" s="82"/>
      <c r="H1445" s="86" t="s">
        <v>2831</v>
      </c>
      <c r="I1445" s="86">
        <v>2</v>
      </c>
      <c r="J1445" s="38">
        <v>70</v>
      </c>
      <c r="K1445" s="39">
        <f t="shared" si="154"/>
        <v>140</v>
      </c>
      <c r="L1445" s="83">
        <v>45099.715462962973</v>
      </c>
      <c r="M1445" s="82"/>
      <c r="N1445" s="96" t="s">
        <v>577</v>
      </c>
      <c r="O1445" s="94">
        <v>45082</v>
      </c>
      <c r="P1445" s="38">
        <f t="shared" si="155"/>
        <v>70</v>
      </c>
      <c r="Q1445" s="38">
        <f t="shared" si="156"/>
        <v>140</v>
      </c>
      <c r="R1445" s="38"/>
      <c r="S1445" s="25" t="s">
        <v>1143</v>
      </c>
      <c r="T1445" s="100">
        <v>45156</v>
      </c>
      <c r="U1445" s="38">
        <f t="shared" si="157"/>
        <v>70</v>
      </c>
      <c r="V1445" s="38">
        <f t="shared" si="158"/>
        <v>2</v>
      </c>
      <c r="W1445" s="82">
        <f t="shared" si="159"/>
        <v>140</v>
      </c>
      <c r="X1445" s="98" t="s">
        <v>95</v>
      </c>
      <c r="Y1445" s="98" t="s">
        <v>89</v>
      </c>
      <c r="Z1445" s="72"/>
      <c r="AA1445" s="72"/>
      <c r="AB1445" t="s">
        <v>1003</v>
      </c>
      <c r="AC1445" s="72" t="s">
        <v>101</v>
      </c>
    </row>
    <row r="1446" spans="1:29" ht="15" customHeight="1">
      <c r="A1446" s="38">
        <f t="shared" si="160"/>
        <v>1444</v>
      </c>
      <c r="B1446" s="82" t="s">
        <v>1138</v>
      </c>
      <c r="C1446" s="39" t="str">
        <f>IF($B1446&lt;&gt;"",_xlfn.IFNA(VLOOKUP($B1446,'Node Details'!$B:$U,C$1,0),"Check"),"")</f>
        <v>00000004O-000004O20</v>
      </c>
      <c r="D1446" s="39" t="str">
        <f>IF($B1446&lt;&gt;"",_xlfn.IFNA(VLOOKUP($B1446,'Node Details'!$B:$U,D$1,0),"Check"),"")</f>
        <v>04O</v>
      </c>
      <c r="E1446" s="39" t="str">
        <f>IF($B1446&lt;&gt;"",_xlfn.IFNA(VLOOKUP($B1446,'Node Details'!$B:$U,E$1,0),"Check"),"")</f>
        <v>Airtel</v>
      </c>
      <c r="F1446" s="83">
        <v>45107</v>
      </c>
      <c r="G1446" s="82"/>
      <c r="H1446" s="86" t="s">
        <v>2831</v>
      </c>
      <c r="I1446" s="82">
        <v>48</v>
      </c>
      <c r="J1446" s="38">
        <v>70</v>
      </c>
      <c r="K1446" s="39">
        <f t="shared" si="154"/>
        <v>3360</v>
      </c>
      <c r="L1446" s="83">
        <v>45099.715462962973</v>
      </c>
      <c r="M1446" s="82"/>
      <c r="N1446" s="96" t="s">
        <v>577</v>
      </c>
      <c r="O1446" s="94">
        <v>45082</v>
      </c>
      <c r="P1446" s="38">
        <f t="shared" si="155"/>
        <v>70</v>
      </c>
      <c r="Q1446" s="38">
        <f t="shared" si="156"/>
        <v>3360</v>
      </c>
      <c r="R1446" s="38"/>
      <c r="S1446" s="25" t="s">
        <v>1143</v>
      </c>
      <c r="T1446" s="100">
        <v>45156</v>
      </c>
      <c r="U1446" s="38">
        <f t="shared" si="157"/>
        <v>70</v>
      </c>
      <c r="V1446" s="38">
        <f t="shared" si="158"/>
        <v>48</v>
      </c>
      <c r="W1446" s="82">
        <f t="shared" si="159"/>
        <v>3360</v>
      </c>
      <c r="X1446" s="98" t="s">
        <v>95</v>
      </c>
      <c r="Y1446" s="98" t="s">
        <v>89</v>
      </c>
      <c r="Z1446" s="72"/>
      <c r="AA1446" s="72"/>
      <c r="AB1446" t="s">
        <v>1003</v>
      </c>
      <c r="AC1446" s="72" t="s">
        <v>101</v>
      </c>
    </row>
    <row r="1447" spans="1:29" ht="15" customHeight="1">
      <c r="A1447" s="38">
        <f t="shared" si="160"/>
        <v>1445</v>
      </c>
      <c r="B1447" s="82" t="s">
        <v>1448</v>
      </c>
      <c r="C1447" s="39" t="str">
        <f>IF($B1447&lt;&gt;"",_xlfn.IFNA(VLOOKUP($B1447,'Node Details'!$B:$U,C$1,0),"Check"),"")</f>
        <v>04O520104-04O520107</v>
      </c>
      <c r="D1447" s="39" t="str">
        <f>IF($B1447&lt;&gt;"",_xlfn.IFNA(VLOOKUP($B1447,'Node Details'!$B:$U,D$1,0),"Check"),"")</f>
        <v>04O</v>
      </c>
      <c r="E1447" s="39" t="str">
        <f>IF($B1447&lt;&gt;"",_xlfn.IFNA(VLOOKUP($B1447,'Node Details'!$B:$U,E$1,0),"Check"),"")</f>
        <v>Airtel</v>
      </c>
      <c r="F1447" s="83">
        <v>45148</v>
      </c>
      <c r="G1447" s="82"/>
      <c r="H1447" s="39" t="s">
        <v>2828</v>
      </c>
      <c r="I1447" s="38">
        <v>1</v>
      </c>
      <c r="J1447" s="38">
        <v>400</v>
      </c>
      <c r="K1447" s="39">
        <f t="shared" si="154"/>
        <v>400</v>
      </c>
      <c r="L1447" s="83">
        <v>45140.556863425933</v>
      </c>
      <c r="M1447" s="82"/>
      <c r="N1447" s="96" t="s">
        <v>577</v>
      </c>
      <c r="O1447" s="94">
        <v>45082</v>
      </c>
      <c r="P1447" s="38">
        <f t="shared" si="155"/>
        <v>400</v>
      </c>
      <c r="Q1447" s="38">
        <f t="shared" si="156"/>
        <v>400</v>
      </c>
      <c r="R1447" s="38"/>
      <c r="S1447" s="38" t="s">
        <v>2835</v>
      </c>
      <c r="T1447" s="40">
        <v>45382</v>
      </c>
      <c r="U1447" s="38">
        <f t="shared" si="157"/>
        <v>400</v>
      </c>
      <c r="V1447" s="38">
        <f t="shared" si="158"/>
        <v>1</v>
      </c>
      <c r="W1447" s="82">
        <f t="shared" si="159"/>
        <v>400</v>
      </c>
      <c r="X1447" s="98" t="s">
        <v>95</v>
      </c>
      <c r="Y1447" s="98" t="s">
        <v>89</v>
      </c>
      <c r="Z1447" s="72"/>
      <c r="AA1447" s="72"/>
      <c r="AB1447" t="s">
        <v>1003</v>
      </c>
      <c r="AC1447" s="72" t="s">
        <v>101</v>
      </c>
    </row>
    <row r="1448" spans="1:29" ht="15" customHeight="1">
      <c r="A1448" s="38">
        <f t="shared" si="160"/>
        <v>1446</v>
      </c>
      <c r="B1448" s="82" t="s">
        <v>1453</v>
      </c>
      <c r="C1448" s="39" t="str">
        <f>IF($B1448&lt;&gt;"",_xlfn.IFNA(VLOOKUP($B1448,'Node Details'!$B:$U,C$1,0),"Check"),"")</f>
        <v>04O530104-04O530105</v>
      </c>
      <c r="D1448" s="39" t="str">
        <f>IF($B1448&lt;&gt;"",_xlfn.IFNA(VLOOKUP($B1448,'Node Details'!$B:$U,D$1,0),"Check"),"")</f>
        <v>04O</v>
      </c>
      <c r="E1448" s="39" t="str">
        <f>IF($B1448&lt;&gt;"",_xlfn.IFNA(VLOOKUP($B1448,'Node Details'!$B:$U,E$1,0),"Check"),"")</f>
        <v>Airtel</v>
      </c>
      <c r="F1448" s="83">
        <v>45148</v>
      </c>
      <c r="G1448" s="82"/>
      <c r="H1448" s="39" t="s">
        <v>2828</v>
      </c>
      <c r="I1448" s="38">
        <v>1</v>
      </c>
      <c r="J1448" s="38">
        <v>400</v>
      </c>
      <c r="K1448" s="39">
        <f t="shared" si="154"/>
        <v>400</v>
      </c>
      <c r="L1448" s="83">
        <v>45114.503055555557</v>
      </c>
      <c r="M1448" s="82"/>
      <c r="N1448" s="96" t="s">
        <v>577</v>
      </c>
      <c r="O1448" s="94">
        <v>45082</v>
      </c>
      <c r="P1448" s="38">
        <f t="shared" si="155"/>
        <v>400</v>
      </c>
      <c r="Q1448" s="38">
        <f t="shared" si="156"/>
        <v>400</v>
      </c>
      <c r="R1448" s="38"/>
      <c r="S1448" s="38" t="s">
        <v>2835</v>
      </c>
      <c r="T1448" s="40">
        <v>45382</v>
      </c>
      <c r="U1448" s="38">
        <f t="shared" si="157"/>
        <v>400</v>
      </c>
      <c r="V1448" s="38">
        <f t="shared" si="158"/>
        <v>1</v>
      </c>
      <c r="W1448" s="82">
        <f t="shared" si="159"/>
        <v>400</v>
      </c>
      <c r="X1448" s="98" t="s">
        <v>95</v>
      </c>
      <c r="Y1448" s="98" t="s">
        <v>89</v>
      </c>
      <c r="Z1448" s="72"/>
      <c r="AA1448" s="72"/>
      <c r="AB1448" t="s">
        <v>1003</v>
      </c>
      <c r="AC1448" s="72" t="s">
        <v>101</v>
      </c>
    </row>
    <row r="1449" spans="1:29" ht="15" customHeight="1">
      <c r="A1449" s="38">
        <f t="shared" si="160"/>
        <v>1447</v>
      </c>
      <c r="B1449" s="82" t="s">
        <v>2553</v>
      </c>
      <c r="C1449" s="39" t="str">
        <f>IF($B1449&lt;&gt;"",_xlfn.IFNA(VLOOKUP($B1449,'Node Details'!$B:$U,C$1,0),"Check"),"")</f>
        <v>04O530102-04O530107</v>
      </c>
      <c r="D1449" s="39" t="str">
        <f>IF($B1449&lt;&gt;"",_xlfn.IFNA(VLOOKUP($B1449,'Node Details'!$B:$U,D$1,0),"Check"),"")</f>
        <v>04O</v>
      </c>
      <c r="E1449" s="39" t="str">
        <f>IF($B1449&lt;&gt;"",_xlfn.IFNA(VLOOKUP($B1449,'Node Details'!$B:$U,E$1,0),"Check"),"")</f>
        <v>Airtel</v>
      </c>
      <c r="F1449" s="83">
        <v>45148</v>
      </c>
      <c r="G1449" s="82"/>
      <c r="H1449" s="39" t="s">
        <v>2828</v>
      </c>
      <c r="I1449" s="38">
        <v>1</v>
      </c>
      <c r="J1449" s="38">
        <v>400</v>
      </c>
      <c r="K1449" s="39">
        <f t="shared" si="154"/>
        <v>400</v>
      </c>
      <c r="L1449" s="83">
        <v>45124</v>
      </c>
      <c r="M1449" s="82"/>
      <c r="N1449" s="96" t="s">
        <v>577</v>
      </c>
      <c r="O1449" s="94">
        <v>45082</v>
      </c>
      <c r="P1449" s="38">
        <f t="shared" si="155"/>
        <v>400</v>
      </c>
      <c r="Q1449" s="38">
        <f t="shared" si="156"/>
        <v>400</v>
      </c>
      <c r="R1449" s="38"/>
      <c r="S1449" s="38" t="s">
        <v>2835</v>
      </c>
      <c r="T1449" s="40">
        <v>45382</v>
      </c>
      <c r="U1449" s="38">
        <f t="shared" si="157"/>
        <v>400</v>
      </c>
      <c r="V1449" s="38">
        <f t="shared" si="158"/>
        <v>1</v>
      </c>
      <c r="W1449" s="82">
        <f t="shared" si="159"/>
        <v>400</v>
      </c>
      <c r="X1449" s="98" t="s">
        <v>95</v>
      </c>
      <c r="Y1449" s="98" t="s">
        <v>89</v>
      </c>
      <c r="Z1449" s="72"/>
      <c r="AA1449" s="72"/>
      <c r="AB1449" t="s">
        <v>1003</v>
      </c>
      <c r="AC1449" s="72" t="s">
        <v>101</v>
      </c>
    </row>
    <row r="1450" spans="1:29" ht="15" customHeight="1">
      <c r="A1450" s="38">
        <f t="shared" si="160"/>
        <v>1448</v>
      </c>
      <c r="B1450" s="82" t="s">
        <v>1457</v>
      </c>
      <c r="C1450" s="39" t="str">
        <f>IF($B1450&lt;&gt;"",_xlfn.IFNA(VLOOKUP($B1450,'Node Details'!$B:$U,C$1,0),"Check"),"")</f>
        <v>04O530102-04O530107</v>
      </c>
      <c r="D1450" s="39" t="str">
        <f>IF($B1450&lt;&gt;"",_xlfn.IFNA(VLOOKUP($B1450,'Node Details'!$B:$U,D$1,0),"Check"),"")</f>
        <v>04O</v>
      </c>
      <c r="E1450" s="39" t="str">
        <f>IF($B1450&lt;&gt;"",_xlfn.IFNA(VLOOKUP($B1450,'Node Details'!$B:$U,E$1,0),"Check"),"")</f>
        <v>Airtel</v>
      </c>
      <c r="F1450" s="83">
        <v>45148</v>
      </c>
      <c r="G1450" s="82"/>
      <c r="H1450" s="39" t="s">
        <v>2828</v>
      </c>
      <c r="I1450" s="38">
        <v>1</v>
      </c>
      <c r="J1450" s="38">
        <v>400</v>
      </c>
      <c r="K1450" s="39">
        <f t="shared" si="154"/>
        <v>400</v>
      </c>
      <c r="L1450" s="83">
        <v>45124</v>
      </c>
      <c r="M1450" s="82"/>
      <c r="N1450" s="96" t="s">
        <v>577</v>
      </c>
      <c r="O1450" s="94">
        <v>45082</v>
      </c>
      <c r="P1450" s="38">
        <f t="shared" si="155"/>
        <v>400</v>
      </c>
      <c r="Q1450" s="38">
        <f t="shared" si="156"/>
        <v>400</v>
      </c>
      <c r="R1450" s="38"/>
      <c r="S1450" s="38" t="s">
        <v>2835</v>
      </c>
      <c r="T1450" s="40">
        <v>45382</v>
      </c>
      <c r="U1450" s="38">
        <f t="shared" si="157"/>
        <v>400</v>
      </c>
      <c r="V1450" s="38">
        <f t="shared" si="158"/>
        <v>1</v>
      </c>
      <c r="W1450" s="82">
        <f t="shared" si="159"/>
        <v>400</v>
      </c>
      <c r="X1450" s="98" t="s">
        <v>95</v>
      </c>
      <c r="Y1450" s="98" t="s">
        <v>89</v>
      </c>
      <c r="Z1450" s="72"/>
      <c r="AA1450" s="72"/>
      <c r="AB1450" t="s">
        <v>1003</v>
      </c>
      <c r="AC1450" s="72" t="s">
        <v>101</v>
      </c>
    </row>
    <row r="1451" spans="1:29" ht="15" customHeight="1">
      <c r="A1451" s="38">
        <f t="shared" si="160"/>
        <v>1449</v>
      </c>
      <c r="B1451" s="82" t="s">
        <v>1462</v>
      </c>
      <c r="C1451" s="39" t="str">
        <f>IF($B1451&lt;&gt;"",_xlfn.IFNA(VLOOKUP($B1451,'Node Details'!$B:$U,C$1,0),"Check"),"")</f>
        <v>04O540106-04O540108</v>
      </c>
      <c r="D1451" s="39" t="str">
        <f>IF($B1451&lt;&gt;"",_xlfn.IFNA(VLOOKUP($B1451,'Node Details'!$B:$U,D$1,0),"Check"),"")</f>
        <v>04O</v>
      </c>
      <c r="E1451" s="39" t="str">
        <f>IF($B1451&lt;&gt;"",_xlfn.IFNA(VLOOKUP($B1451,'Node Details'!$B:$U,E$1,0),"Check"),"")</f>
        <v>Airtel</v>
      </c>
      <c r="F1451" s="83">
        <v>45148</v>
      </c>
      <c r="G1451" s="82"/>
      <c r="H1451" s="39" t="s">
        <v>2828</v>
      </c>
      <c r="I1451" s="38">
        <v>1</v>
      </c>
      <c r="J1451" s="38">
        <v>400</v>
      </c>
      <c r="K1451" s="39">
        <f t="shared" si="154"/>
        <v>400</v>
      </c>
      <c r="L1451" s="83">
        <v>45124</v>
      </c>
      <c r="M1451" s="82"/>
      <c r="N1451" s="96" t="s">
        <v>577</v>
      </c>
      <c r="O1451" s="94">
        <v>45082</v>
      </c>
      <c r="P1451" s="38">
        <f t="shared" si="155"/>
        <v>400</v>
      </c>
      <c r="Q1451" s="38">
        <f t="shared" si="156"/>
        <v>400</v>
      </c>
      <c r="R1451" s="38"/>
      <c r="S1451" s="38" t="s">
        <v>2835</v>
      </c>
      <c r="T1451" s="40">
        <v>45382</v>
      </c>
      <c r="U1451" s="38">
        <f t="shared" si="157"/>
        <v>400</v>
      </c>
      <c r="V1451" s="38">
        <f t="shared" si="158"/>
        <v>1</v>
      </c>
      <c r="W1451" s="82">
        <f t="shared" si="159"/>
        <v>400</v>
      </c>
      <c r="X1451" s="98" t="s">
        <v>95</v>
      </c>
      <c r="Y1451" s="98" t="s">
        <v>89</v>
      </c>
      <c r="Z1451" s="72"/>
      <c r="AA1451" s="72"/>
      <c r="AB1451" t="s">
        <v>1003</v>
      </c>
      <c r="AC1451" s="72" t="s">
        <v>101</v>
      </c>
    </row>
    <row r="1452" spans="1:29" ht="15" customHeight="1">
      <c r="A1452" s="38">
        <f t="shared" si="160"/>
        <v>1450</v>
      </c>
      <c r="B1452" s="82" t="s">
        <v>1466</v>
      </c>
      <c r="C1452" s="39" t="str">
        <f>IF($B1452&lt;&gt;"",_xlfn.IFNA(VLOOKUP($B1452,'Node Details'!$B:$U,C$1,0),"Check"),"")</f>
        <v>04O550101-04O550106</v>
      </c>
      <c r="D1452" s="39" t="str">
        <f>IF($B1452&lt;&gt;"",_xlfn.IFNA(VLOOKUP($B1452,'Node Details'!$B:$U,D$1,0),"Check"),"")</f>
        <v>04O</v>
      </c>
      <c r="E1452" s="39" t="str">
        <f>IF($B1452&lt;&gt;"",_xlfn.IFNA(VLOOKUP($B1452,'Node Details'!$B:$U,E$1,0),"Check"),"")</f>
        <v>Airtel</v>
      </c>
      <c r="F1452" s="83">
        <v>45148</v>
      </c>
      <c r="G1452" s="82"/>
      <c r="H1452" s="39" t="s">
        <v>2828</v>
      </c>
      <c r="I1452" s="38">
        <v>1</v>
      </c>
      <c r="J1452" s="38">
        <v>400</v>
      </c>
      <c r="K1452" s="39">
        <f t="shared" si="154"/>
        <v>400</v>
      </c>
      <c r="L1452" s="83">
        <v>45140.453935185193</v>
      </c>
      <c r="M1452" s="82"/>
      <c r="N1452" s="96" t="s">
        <v>577</v>
      </c>
      <c r="O1452" s="94">
        <v>45082</v>
      </c>
      <c r="P1452" s="38">
        <f t="shared" si="155"/>
        <v>400</v>
      </c>
      <c r="Q1452" s="38">
        <f t="shared" si="156"/>
        <v>400</v>
      </c>
      <c r="R1452" s="38"/>
      <c r="S1452" s="38" t="s">
        <v>2835</v>
      </c>
      <c r="T1452" s="40">
        <v>45382</v>
      </c>
      <c r="U1452" s="38">
        <f t="shared" si="157"/>
        <v>400</v>
      </c>
      <c r="V1452" s="38">
        <f t="shared" si="158"/>
        <v>1</v>
      </c>
      <c r="W1452" s="82">
        <f t="shared" si="159"/>
        <v>400</v>
      </c>
      <c r="X1452" s="98" t="s">
        <v>95</v>
      </c>
      <c r="Y1452" s="98" t="s">
        <v>89</v>
      </c>
      <c r="Z1452" s="72"/>
      <c r="AA1452" s="72"/>
      <c r="AB1452" t="s">
        <v>1003</v>
      </c>
      <c r="AC1452" s="72" t="s">
        <v>101</v>
      </c>
    </row>
    <row r="1453" spans="1:29" ht="15" customHeight="1">
      <c r="A1453" s="38">
        <f t="shared" si="160"/>
        <v>1451</v>
      </c>
      <c r="B1453" s="82" t="s">
        <v>1470</v>
      </c>
      <c r="C1453" s="39" t="str">
        <f>IF($B1453&lt;&gt;"",_xlfn.IFNA(VLOOKUP($B1453,'Node Details'!$B:$U,C$1,0),"Check"),"")</f>
        <v>04O180105-04O180107</v>
      </c>
      <c r="D1453" s="39" t="str">
        <f>IF($B1453&lt;&gt;"",_xlfn.IFNA(VLOOKUP($B1453,'Node Details'!$B:$U,D$1,0),"Check"),"")</f>
        <v>04O</v>
      </c>
      <c r="E1453" s="39" t="str">
        <f>IF($B1453&lt;&gt;"",_xlfn.IFNA(VLOOKUP($B1453,'Node Details'!$B:$U,E$1,0),"Check"),"")</f>
        <v>Airtel</v>
      </c>
      <c r="F1453" s="83">
        <v>45148</v>
      </c>
      <c r="G1453" s="82"/>
      <c r="H1453" s="39" t="s">
        <v>2828</v>
      </c>
      <c r="I1453" s="38">
        <v>1</v>
      </c>
      <c r="J1453" s="38">
        <v>400</v>
      </c>
      <c r="K1453" s="39">
        <f t="shared" si="154"/>
        <v>400</v>
      </c>
      <c r="L1453" s="83">
        <v>45115.464039351849</v>
      </c>
      <c r="M1453" s="82"/>
      <c r="N1453" s="96" t="s">
        <v>577</v>
      </c>
      <c r="O1453" s="94">
        <v>45082</v>
      </c>
      <c r="P1453" s="38">
        <f t="shared" si="155"/>
        <v>400</v>
      </c>
      <c r="Q1453" s="38">
        <f t="shared" si="156"/>
        <v>400</v>
      </c>
      <c r="R1453" s="38"/>
      <c r="S1453" s="38" t="s">
        <v>2835</v>
      </c>
      <c r="T1453" s="40">
        <v>45382</v>
      </c>
      <c r="U1453" s="38">
        <f t="shared" si="157"/>
        <v>400</v>
      </c>
      <c r="V1453" s="38">
        <f t="shared" si="158"/>
        <v>1</v>
      </c>
      <c r="W1453" s="82">
        <f t="shared" si="159"/>
        <v>400</v>
      </c>
      <c r="X1453" s="98" t="s">
        <v>95</v>
      </c>
      <c r="Y1453" s="98" t="s">
        <v>89</v>
      </c>
      <c r="Z1453" s="72"/>
      <c r="AA1453" s="72"/>
      <c r="AB1453" t="s">
        <v>1003</v>
      </c>
      <c r="AC1453" s="72" t="s">
        <v>101</v>
      </c>
    </row>
    <row r="1454" spans="1:29" ht="15" customHeight="1">
      <c r="A1454" s="38">
        <f t="shared" si="160"/>
        <v>1452</v>
      </c>
      <c r="B1454" s="82" t="s">
        <v>1472</v>
      </c>
      <c r="C1454" s="39" t="str">
        <f>IF($B1454&lt;&gt;"",_xlfn.IFNA(VLOOKUP($B1454,'Node Details'!$B:$U,C$1,0),"Check"),"")</f>
        <v>04O180101-04O180108</v>
      </c>
      <c r="D1454" s="39" t="str">
        <f>IF($B1454&lt;&gt;"",_xlfn.IFNA(VLOOKUP($B1454,'Node Details'!$B:$U,D$1,0),"Check"),"")</f>
        <v>04O</v>
      </c>
      <c r="E1454" s="39" t="str">
        <f>IF($B1454&lt;&gt;"",_xlfn.IFNA(VLOOKUP($B1454,'Node Details'!$B:$U,E$1,0),"Check"),"")</f>
        <v>Airtel</v>
      </c>
      <c r="F1454" s="83">
        <v>45148</v>
      </c>
      <c r="G1454" s="82"/>
      <c r="H1454" s="39" t="s">
        <v>2828</v>
      </c>
      <c r="I1454" s="38">
        <v>1</v>
      </c>
      <c r="J1454" s="38">
        <v>400</v>
      </c>
      <c r="K1454" s="39">
        <f t="shared" si="154"/>
        <v>400</v>
      </c>
      <c r="L1454" s="83">
        <v>45138.718391203707</v>
      </c>
      <c r="M1454" s="82"/>
      <c r="N1454" s="96" t="s">
        <v>577</v>
      </c>
      <c r="O1454" s="94">
        <v>45082</v>
      </c>
      <c r="P1454" s="38">
        <f t="shared" si="155"/>
        <v>400</v>
      </c>
      <c r="Q1454" s="38">
        <f t="shared" si="156"/>
        <v>400</v>
      </c>
      <c r="R1454" s="38"/>
      <c r="S1454" s="38" t="s">
        <v>2835</v>
      </c>
      <c r="T1454" s="40">
        <v>45382</v>
      </c>
      <c r="U1454" s="38">
        <f t="shared" si="157"/>
        <v>400</v>
      </c>
      <c r="V1454" s="38">
        <f t="shared" si="158"/>
        <v>1</v>
      </c>
      <c r="W1454" s="82">
        <f t="shared" si="159"/>
        <v>400</v>
      </c>
      <c r="X1454" s="98" t="s">
        <v>95</v>
      </c>
      <c r="Y1454" s="98" t="s">
        <v>89</v>
      </c>
      <c r="Z1454" s="72"/>
      <c r="AA1454" s="72"/>
      <c r="AB1454" t="s">
        <v>1003</v>
      </c>
      <c r="AC1454" s="72" t="s">
        <v>101</v>
      </c>
    </row>
    <row r="1455" spans="1:29" ht="15" customHeight="1">
      <c r="A1455" s="38">
        <f t="shared" si="160"/>
        <v>1453</v>
      </c>
      <c r="B1455" s="82" t="s">
        <v>1476</v>
      </c>
      <c r="C1455" s="39" t="str">
        <f>IF($B1455&lt;&gt;"",_xlfn.IFNA(VLOOKUP($B1455,'Node Details'!$B:$U,C$1,0),"Check"),"")</f>
        <v>04O200104-04O200106</v>
      </c>
      <c r="D1455" s="39" t="str">
        <f>IF($B1455&lt;&gt;"",_xlfn.IFNA(VLOOKUP($B1455,'Node Details'!$B:$U,D$1,0),"Check"),"")</f>
        <v>04O</v>
      </c>
      <c r="E1455" s="39" t="str">
        <f>IF($B1455&lt;&gt;"",_xlfn.IFNA(VLOOKUP($B1455,'Node Details'!$B:$U,E$1,0),"Check"),"")</f>
        <v>Airtel</v>
      </c>
      <c r="F1455" s="83">
        <v>45148</v>
      </c>
      <c r="G1455" s="82"/>
      <c r="H1455" s="39" t="s">
        <v>2828</v>
      </c>
      <c r="I1455" s="38">
        <v>1</v>
      </c>
      <c r="J1455" s="38">
        <v>400</v>
      </c>
      <c r="K1455" s="39">
        <f t="shared" si="154"/>
        <v>400</v>
      </c>
      <c r="L1455" s="83">
        <v>45112</v>
      </c>
      <c r="M1455" s="82"/>
      <c r="N1455" s="96" t="s">
        <v>577</v>
      </c>
      <c r="O1455" s="94">
        <v>45082</v>
      </c>
      <c r="P1455" s="38">
        <f t="shared" si="155"/>
        <v>400</v>
      </c>
      <c r="Q1455" s="38">
        <f t="shared" si="156"/>
        <v>400</v>
      </c>
      <c r="R1455" s="38"/>
      <c r="S1455" s="38" t="s">
        <v>2835</v>
      </c>
      <c r="T1455" s="40">
        <v>45382</v>
      </c>
      <c r="U1455" s="38">
        <f t="shared" si="157"/>
        <v>400</v>
      </c>
      <c r="V1455" s="38">
        <f t="shared" si="158"/>
        <v>1</v>
      </c>
      <c r="W1455" s="82">
        <f t="shared" si="159"/>
        <v>400</v>
      </c>
      <c r="X1455" s="98" t="s">
        <v>95</v>
      </c>
      <c r="Y1455" s="98" t="s">
        <v>89</v>
      </c>
      <c r="Z1455" s="72"/>
      <c r="AA1455" s="72"/>
      <c r="AB1455" t="s">
        <v>1003</v>
      </c>
      <c r="AC1455" s="72" t="s">
        <v>101</v>
      </c>
    </row>
    <row r="1456" spans="1:29" ht="15" customHeight="1">
      <c r="A1456" s="38">
        <f t="shared" si="160"/>
        <v>1454</v>
      </c>
      <c r="B1456" s="82" t="s">
        <v>1480</v>
      </c>
      <c r="C1456" s="39" t="str">
        <f>IF($B1456&lt;&gt;"",_xlfn.IFNA(VLOOKUP($B1456,'Node Details'!$B:$U,C$1,0),"Check"),"")</f>
        <v>04O200101-04O200107</v>
      </c>
      <c r="D1456" s="39" t="str">
        <f>IF($B1456&lt;&gt;"",_xlfn.IFNA(VLOOKUP($B1456,'Node Details'!$B:$U,D$1,0),"Check"),"")</f>
        <v>04O</v>
      </c>
      <c r="E1456" s="39" t="str">
        <f>IF($B1456&lt;&gt;"",_xlfn.IFNA(VLOOKUP($B1456,'Node Details'!$B:$U,E$1,0),"Check"),"")</f>
        <v>Airtel</v>
      </c>
      <c r="F1456" s="83">
        <v>45148</v>
      </c>
      <c r="G1456" s="82"/>
      <c r="H1456" s="39" t="s">
        <v>2828</v>
      </c>
      <c r="I1456" s="38">
        <v>1</v>
      </c>
      <c r="J1456" s="38">
        <v>400</v>
      </c>
      <c r="K1456" s="39">
        <f t="shared" si="154"/>
        <v>400</v>
      </c>
      <c r="L1456" s="83">
        <v>45115.561377314807</v>
      </c>
      <c r="M1456" s="82"/>
      <c r="N1456" s="96" t="s">
        <v>577</v>
      </c>
      <c r="O1456" s="94">
        <v>45082</v>
      </c>
      <c r="P1456" s="38">
        <f t="shared" si="155"/>
        <v>400</v>
      </c>
      <c r="Q1456" s="38">
        <f t="shared" si="156"/>
        <v>400</v>
      </c>
      <c r="R1456" s="38"/>
      <c r="S1456" s="38" t="s">
        <v>2835</v>
      </c>
      <c r="T1456" s="40">
        <v>45382</v>
      </c>
      <c r="U1456" s="38">
        <f t="shared" si="157"/>
        <v>400</v>
      </c>
      <c r="V1456" s="38">
        <f t="shared" si="158"/>
        <v>1</v>
      </c>
      <c r="W1456" s="82">
        <f t="shared" si="159"/>
        <v>400</v>
      </c>
      <c r="X1456" s="98" t="s">
        <v>95</v>
      </c>
      <c r="Y1456" s="98" t="s">
        <v>89</v>
      </c>
      <c r="Z1456" s="72"/>
      <c r="AA1456" s="72"/>
      <c r="AB1456" t="s">
        <v>1003</v>
      </c>
      <c r="AC1456" s="72" t="s">
        <v>101</v>
      </c>
    </row>
    <row r="1457" spans="1:29" ht="15" customHeight="1">
      <c r="A1457" s="38">
        <f t="shared" si="160"/>
        <v>1455</v>
      </c>
      <c r="B1457" s="82" t="s">
        <v>2555</v>
      </c>
      <c r="C1457" s="39" t="str">
        <f>IF($B1457&lt;&gt;"",_xlfn.IFNA(VLOOKUP($B1457,'Node Details'!$B:$U,C$1,0),"Check"),"")</f>
        <v>000004O21-04O210106</v>
      </c>
      <c r="D1457" s="39" t="str">
        <f>IF($B1457&lt;&gt;"",_xlfn.IFNA(VLOOKUP($B1457,'Node Details'!$B:$U,D$1,0),"Check"),"")</f>
        <v>04O</v>
      </c>
      <c r="E1457" s="39" t="str">
        <f>IF($B1457&lt;&gt;"",_xlfn.IFNA(VLOOKUP($B1457,'Node Details'!$B:$U,E$1,0),"Check"),"")</f>
        <v>Airtel</v>
      </c>
      <c r="F1457" s="83">
        <v>45148</v>
      </c>
      <c r="G1457" s="82"/>
      <c r="H1457" s="39" t="s">
        <v>2828</v>
      </c>
      <c r="I1457" s="38">
        <v>1</v>
      </c>
      <c r="J1457" s="38">
        <v>400</v>
      </c>
      <c r="K1457" s="39">
        <f t="shared" si="154"/>
        <v>400</v>
      </c>
      <c r="L1457" s="83">
        <v>45124.557546296302</v>
      </c>
      <c r="M1457" s="82"/>
      <c r="N1457" s="96" t="s">
        <v>577</v>
      </c>
      <c r="O1457" s="94">
        <v>45082</v>
      </c>
      <c r="P1457" s="38">
        <f t="shared" si="155"/>
        <v>400</v>
      </c>
      <c r="Q1457" s="38">
        <f t="shared" si="156"/>
        <v>400</v>
      </c>
      <c r="R1457" s="38"/>
      <c r="S1457" s="38" t="s">
        <v>2835</v>
      </c>
      <c r="T1457" s="40">
        <v>45382</v>
      </c>
      <c r="U1457" s="38">
        <f t="shared" si="157"/>
        <v>400</v>
      </c>
      <c r="V1457" s="38">
        <f t="shared" si="158"/>
        <v>1</v>
      </c>
      <c r="W1457" s="82">
        <f t="shared" si="159"/>
        <v>400</v>
      </c>
      <c r="X1457" s="98" t="s">
        <v>95</v>
      </c>
      <c r="Y1457" s="98" t="s">
        <v>89</v>
      </c>
      <c r="Z1457" s="72"/>
      <c r="AA1457" s="72"/>
      <c r="AB1457" t="s">
        <v>1003</v>
      </c>
      <c r="AC1457" s="72" t="s">
        <v>101</v>
      </c>
    </row>
    <row r="1458" spans="1:29" ht="15" customHeight="1">
      <c r="A1458" s="38">
        <f t="shared" si="160"/>
        <v>1456</v>
      </c>
      <c r="B1458" s="82" t="s">
        <v>2557</v>
      </c>
      <c r="C1458" s="39" t="str">
        <f>IF($B1458&lt;&gt;"",_xlfn.IFNA(VLOOKUP($B1458,'Node Details'!$B:$U,C$1,0),"Check"),"")</f>
        <v>000004O21-04O210106</v>
      </c>
      <c r="D1458" s="39" t="str">
        <f>IF($B1458&lt;&gt;"",_xlfn.IFNA(VLOOKUP($B1458,'Node Details'!$B:$U,D$1,0),"Check"),"")</f>
        <v>04O</v>
      </c>
      <c r="E1458" s="39" t="str">
        <f>IF($B1458&lt;&gt;"",_xlfn.IFNA(VLOOKUP($B1458,'Node Details'!$B:$U,E$1,0),"Check"),"")</f>
        <v>Airtel</v>
      </c>
      <c r="F1458" s="83">
        <v>45148</v>
      </c>
      <c r="G1458" s="82"/>
      <c r="H1458" s="39" t="s">
        <v>2828</v>
      </c>
      <c r="I1458" s="38">
        <v>1</v>
      </c>
      <c r="J1458" s="38">
        <v>400</v>
      </c>
      <c r="K1458" s="39">
        <f t="shared" si="154"/>
        <v>400</v>
      </c>
      <c r="L1458" s="83">
        <v>45124.557546296302</v>
      </c>
      <c r="M1458" s="82"/>
      <c r="N1458" s="96" t="s">
        <v>577</v>
      </c>
      <c r="O1458" s="94">
        <v>45082</v>
      </c>
      <c r="P1458" s="38">
        <f t="shared" si="155"/>
        <v>400</v>
      </c>
      <c r="Q1458" s="38">
        <f t="shared" si="156"/>
        <v>400</v>
      </c>
      <c r="R1458" s="38"/>
      <c r="S1458" s="38" t="s">
        <v>2835</v>
      </c>
      <c r="T1458" s="40">
        <v>45382</v>
      </c>
      <c r="U1458" s="38">
        <f t="shared" si="157"/>
        <v>400</v>
      </c>
      <c r="V1458" s="38">
        <f t="shared" si="158"/>
        <v>1</v>
      </c>
      <c r="W1458" s="82">
        <f t="shared" si="159"/>
        <v>400</v>
      </c>
      <c r="X1458" s="98" t="s">
        <v>95</v>
      </c>
      <c r="Y1458" s="98" t="s">
        <v>89</v>
      </c>
      <c r="Z1458" s="72"/>
      <c r="AA1458" s="72"/>
      <c r="AB1458" t="s">
        <v>1003</v>
      </c>
      <c r="AC1458" s="72" t="s">
        <v>101</v>
      </c>
    </row>
    <row r="1459" spans="1:29" ht="15" customHeight="1">
      <c r="A1459" s="38">
        <f t="shared" si="160"/>
        <v>1457</v>
      </c>
      <c r="B1459" s="82" t="s">
        <v>1483</v>
      </c>
      <c r="C1459" s="39" t="str">
        <f>IF($B1459&lt;&gt;"",_xlfn.IFNA(VLOOKUP($B1459,'Node Details'!$B:$U,C$1,0),"Check"),"")</f>
        <v>000004O21-04O210106</v>
      </c>
      <c r="D1459" s="39" t="str">
        <f>IF($B1459&lt;&gt;"",_xlfn.IFNA(VLOOKUP($B1459,'Node Details'!$B:$U,D$1,0),"Check"),"")</f>
        <v>04O</v>
      </c>
      <c r="E1459" s="39" t="str">
        <f>IF($B1459&lt;&gt;"",_xlfn.IFNA(VLOOKUP($B1459,'Node Details'!$B:$U,E$1,0),"Check"),"")</f>
        <v>Airtel</v>
      </c>
      <c r="F1459" s="83">
        <v>45148</v>
      </c>
      <c r="G1459" s="82"/>
      <c r="H1459" s="39" t="s">
        <v>2828</v>
      </c>
      <c r="I1459" s="38">
        <v>1</v>
      </c>
      <c r="J1459" s="38">
        <v>400</v>
      </c>
      <c r="K1459" s="39">
        <f t="shared" si="154"/>
        <v>400</v>
      </c>
      <c r="L1459" s="83">
        <v>45135.46770833333</v>
      </c>
      <c r="M1459" s="82"/>
      <c r="N1459" s="96" t="s">
        <v>577</v>
      </c>
      <c r="O1459" s="94">
        <v>45082</v>
      </c>
      <c r="P1459" s="38">
        <f t="shared" si="155"/>
        <v>400</v>
      </c>
      <c r="Q1459" s="38">
        <f t="shared" si="156"/>
        <v>400</v>
      </c>
      <c r="R1459" s="38"/>
      <c r="S1459" s="38" t="s">
        <v>2835</v>
      </c>
      <c r="T1459" s="40">
        <v>45382</v>
      </c>
      <c r="U1459" s="38">
        <f t="shared" si="157"/>
        <v>400</v>
      </c>
      <c r="V1459" s="38">
        <f t="shared" si="158"/>
        <v>1</v>
      </c>
      <c r="W1459" s="82">
        <f t="shared" si="159"/>
        <v>400</v>
      </c>
      <c r="X1459" s="98" t="s">
        <v>95</v>
      </c>
      <c r="Y1459" s="98" t="s">
        <v>89</v>
      </c>
      <c r="Z1459" s="72"/>
      <c r="AA1459" s="72"/>
      <c r="AB1459" t="s">
        <v>1003</v>
      </c>
      <c r="AC1459" s="72" t="s">
        <v>101</v>
      </c>
    </row>
    <row r="1460" spans="1:29" ht="15" customHeight="1">
      <c r="A1460" s="38">
        <f t="shared" si="160"/>
        <v>1458</v>
      </c>
      <c r="B1460" s="82" t="s">
        <v>1487</v>
      </c>
      <c r="C1460" s="39" t="str">
        <f>IF($B1460&lt;&gt;"",_xlfn.IFNA(VLOOKUP($B1460,'Node Details'!$B:$U,C$1,0),"Check"),"")</f>
        <v>04O220105-04O220106</v>
      </c>
      <c r="D1460" s="39" t="str">
        <f>IF($B1460&lt;&gt;"",_xlfn.IFNA(VLOOKUP($B1460,'Node Details'!$B:$U,D$1,0),"Check"),"")</f>
        <v>04O</v>
      </c>
      <c r="E1460" s="39" t="str">
        <f>IF($B1460&lt;&gt;"",_xlfn.IFNA(VLOOKUP($B1460,'Node Details'!$B:$U,E$1,0),"Check"),"")</f>
        <v>Airtel</v>
      </c>
      <c r="F1460" s="83">
        <v>45148</v>
      </c>
      <c r="G1460" s="82"/>
      <c r="H1460" s="39" t="s">
        <v>2828</v>
      </c>
      <c r="I1460" s="38">
        <v>1</v>
      </c>
      <c r="J1460" s="38">
        <v>400</v>
      </c>
      <c r="K1460" s="39">
        <f t="shared" si="154"/>
        <v>400</v>
      </c>
      <c r="L1460" s="83">
        <v>45134.730162037027</v>
      </c>
      <c r="M1460" s="82"/>
      <c r="N1460" s="96" t="s">
        <v>577</v>
      </c>
      <c r="O1460" s="94">
        <v>45082</v>
      </c>
      <c r="P1460" s="38">
        <f t="shared" si="155"/>
        <v>400</v>
      </c>
      <c r="Q1460" s="38">
        <f t="shared" si="156"/>
        <v>400</v>
      </c>
      <c r="R1460" s="38"/>
      <c r="S1460" s="38" t="s">
        <v>2835</v>
      </c>
      <c r="T1460" s="40">
        <v>45382</v>
      </c>
      <c r="U1460" s="38">
        <f t="shared" si="157"/>
        <v>400</v>
      </c>
      <c r="V1460" s="38">
        <f t="shared" si="158"/>
        <v>1</v>
      </c>
      <c r="W1460" s="82">
        <f t="shared" si="159"/>
        <v>400</v>
      </c>
      <c r="X1460" s="98" t="s">
        <v>95</v>
      </c>
      <c r="Y1460" s="98" t="s">
        <v>89</v>
      </c>
      <c r="Z1460" s="72"/>
      <c r="AA1460" s="72"/>
      <c r="AB1460" t="s">
        <v>1003</v>
      </c>
      <c r="AC1460" s="72" t="s">
        <v>101</v>
      </c>
    </row>
    <row r="1461" spans="1:29" ht="15" customHeight="1">
      <c r="A1461" s="38">
        <f t="shared" si="160"/>
        <v>1459</v>
      </c>
      <c r="B1461" s="82" t="s">
        <v>1489</v>
      </c>
      <c r="C1461" s="39" t="str">
        <f>IF($B1461&lt;&gt;"",_xlfn.IFNA(VLOOKUP($B1461,'Node Details'!$B:$U,C$1,0),"Check"),"")</f>
        <v>000004O24-04O240104</v>
      </c>
      <c r="D1461" s="39" t="str">
        <f>IF($B1461&lt;&gt;"",_xlfn.IFNA(VLOOKUP($B1461,'Node Details'!$B:$U,D$1,0),"Check"),"")</f>
        <v>04O</v>
      </c>
      <c r="E1461" s="39" t="str">
        <f>IF($B1461&lt;&gt;"",_xlfn.IFNA(VLOOKUP($B1461,'Node Details'!$B:$U,E$1,0),"Check"),"")</f>
        <v>Airtel</v>
      </c>
      <c r="F1461" s="83">
        <v>45148</v>
      </c>
      <c r="G1461" s="82"/>
      <c r="H1461" s="39" t="s">
        <v>2828</v>
      </c>
      <c r="I1461" s="38">
        <v>1</v>
      </c>
      <c r="J1461" s="38">
        <v>400</v>
      </c>
      <c r="K1461" s="39">
        <f t="shared" si="154"/>
        <v>400</v>
      </c>
      <c r="L1461" s="83">
        <v>45114.537291666667</v>
      </c>
      <c r="M1461" s="82"/>
      <c r="N1461" s="96" t="s">
        <v>577</v>
      </c>
      <c r="O1461" s="94">
        <v>45082</v>
      </c>
      <c r="P1461" s="38">
        <f t="shared" si="155"/>
        <v>400</v>
      </c>
      <c r="Q1461" s="38">
        <f t="shared" si="156"/>
        <v>400</v>
      </c>
      <c r="R1461" s="38"/>
      <c r="S1461" s="38" t="s">
        <v>2835</v>
      </c>
      <c r="T1461" s="40">
        <v>45382</v>
      </c>
      <c r="U1461" s="38">
        <f t="shared" si="157"/>
        <v>400</v>
      </c>
      <c r="V1461" s="38">
        <f t="shared" si="158"/>
        <v>1</v>
      </c>
      <c r="W1461" s="82">
        <f t="shared" si="159"/>
        <v>400</v>
      </c>
      <c r="X1461" s="98" t="s">
        <v>95</v>
      </c>
      <c r="Y1461" s="98" t="s">
        <v>89</v>
      </c>
      <c r="Z1461" s="72"/>
      <c r="AA1461" s="72"/>
      <c r="AB1461" t="s">
        <v>1003</v>
      </c>
      <c r="AC1461" s="72" t="s">
        <v>101</v>
      </c>
    </row>
    <row r="1462" spans="1:29" ht="15" customHeight="1">
      <c r="A1462" s="38">
        <f t="shared" si="160"/>
        <v>1460</v>
      </c>
      <c r="B1462" s="82" t="s">
        <v>1493</v>
      </c>
      <c r="C1462" s="39" t="str">
        <f>IF($B1462&lt;&gt;"",_xlfn.IFNA(VLOOKUP($B1462,'Node Details'!$B:$U,C$1,0),"Check"),"")</f>
        <v>04O240102-04O240105</v>
      </c>
      <c r="D1462" s="39" t="str">
        <f>IF($B1462&lt;&gt;"",_xlfn.IFNA(VLOOKUP($B1462,'Node Details'!$B:$U,D$1,0),"Check"),"")</f>
        <v>04O</v>
      </c>
      <c r="E1462" s="39" t="str">
        <f>IF($B1462&lt;&gt;"",_xlfn.IFNA(VLOOKUP($B1462,'Node Details'!$B:$U,E$1,0),"Check"),"")</f>
        <v>Airtel</v>
      </c>
      <c r="F1462" s="83">
        <v>45148</v>
      </c>
      <c r="G1462" s="82"/>
      <c r="H1462" s="39" t="s">
        <v>2828</v>
      </c>
      <c r="I1462" s="38">
        <v>1</v>
      </c>
      <c r="J1462" s="38">
        <v>400</v>
      </c>
      <c r="K1462" s="39">
        <f t="shared" si="154"/>
        <v>400</v>
      </c>
      <c r="L1462" s="83">
        <v>45135.433703703697</v>
      </c>
      <c r="M1462" s="82"/>
      <c r="N1462" s="96" t="s">
        <v>577</v>
      </c>
      <c r="O1462" s="94">
        <v>45082</v>
      </c>
      <c r="P1462" s="38">
        <f t="shared" si="155"/>
        <v>400</v>
      </c>
      <c r="Q1462" s="38">
        <f t="shared" si="156"/>
        <v>400</v>
      </c>
      <c r="R1462" s="38"/>
      <c r="S1462" s="38" t="s">
        <v>2835</v>
      </c>
      <c r="T1462" s="40">
        <v>45382</v>
      </c>
      <c r="U1462" s="38">
        <f t="shared" si="157"/>
        <v>400</v>
      </c>
      <c r="V1462" s="38">
        <f t="shared" si="158"/>
        <v>1</v>
      </c>
      <c r="W1462" s="82">
        <f t="shared" si="159"/>
        <v>400</v>
      </c>
      <c r="X1462" s="98" t="s">
        <v>95</v>
      </c>
      <c r="Y1462" s="98" t="s">
        <v>89</v>
      </c>
      <c r="Z1462" s="72"/>
      <c r="AA1462" s="72"/>
      <c r="AB1462" t="s">
        <v>1003</v>
      </c>
      <c r="AC1462" s="72" t="s">
        <v>101</v>
      </c>
    </row>
    <row r="1463" spans="1:29" ht="15" customHeight="1">
      <c r="A1463" s="38">
        <f t="shared" si="160"/>
        <v>1461</v>
      </c>
      <c r="B1463" s="82" t="s">
        <v>1498</v>
      </c>
      <c r="C1463" s="39" t="str">
        <f>IF($B1463&lt;&gt;"",_xlfn.IFNA(VLOOKUP($B1463,'Node Details'!$B:$U,C$1,0),"Check"),"")</f>
        <v>000004O23-04O250103</v>
      </c>
      <c r="D1463" s="39" t="str">
        <f>IF($B1463&lt;&gt;"",_xlfn.IFNA(VLOOKUP($B1463,'Node Details'!$B:$U,D$1,0),"Check"),"")</f>
        <v>04O</v>
      </c>
      <c r="E1463" s="39" t="str">
        <f>IF($B1463&lt;&gt;"",_xlfn.IFNA(VLOOKUP($B1463,'Node Details'!$B:$U,E$1,0),"Check"),"")</f>
        <v>Airtel</v>
      </c>
      <c r="F1463" s="83">
        <v>45148</v>
      </c>
      <c r="G1463" s="82"/>
      <c r="H1463" s="39" t="s">
        <v>2825</v>
      </c>
      <c r="I1463" s="39">
        <v>1</v>
      </c>
      <c r="J1463" s="38">
        <v>400</v>
      </c>
      <c r="K1463" s="39">
        <f t="shared" si="154"/>
        <v>400</v>
      </c>
      <c r="L1463" s="83">
        <v>45124</v>
      </c>
      <c r="M1463" s="82"/>
      <c r="N1463" s="96" t="s">
        <v>577</v>
      </c>
      <c r="O1463" s="94">
        <v>45082</v>
      </c>
      <c r="P1463" s="38">
        <f t="shared" si="155"/>
        <v>400</v>
      </c>
      <c r="Q1463" s="38">
        <f t="shared" si="156"/>
        <v>400</v>
      </c>
      <c r="R1463" s="38"/>
      <c r="S1463" s="38" t="s">
        <v>2835</v>
      </c>
      <c r="T1463" s="40">
        <v>45382</v>
      </c>
      <c r="U1463" s="38">
        <f t="shared" si="157"/>
        <v>400</v>
      </c>
      <c r="V1463" s="38">
        <f t="shared" si="158"/>
        <v>1</v>
      </c>
      <c r="W1463" s="82">
        <f t="shared" si="159"/>
        <v>400</v>
      </c>
      <c r="X1463" s="98" t="s">
        <v>95</v>
      </c>
      <c r="Y1463" s="98" t="s">
        <v>89</v>
      </c>
      <c r="Z1463" s="72"/>
      <c r="AA1463" s="72"/>
      <c r="AB1463" t="s">
        <v>1003</v>
      </c>
      <c r="AC1463" s="72" t="s">
        <v>101</v>
      </c>
    </row>
    <row r="1464" spans="1:29" ht="15" customHeight="1">
      <c r="A1464" s="38">
        <f t="shared" si="160"/>
        <v>1462</v>
      </c>
      <c r="B1464" s="82" t="s">
        <v>2559</v>
      </c>
      <c r="C1464" s="39" t="str">
        <f>IF($B1464&lt;&gt;"",_xlfn.IFNA(VLOOKUP($B1464,'Node Details'!$B:$U,C$1,0),"Check"),"")</f>
        <v>000004O23-04O250103</v>
      </c>
      <c r="D1464" s="39" t="str">
        <f>IF($B1464&lt;&gt;"",_xlfn.IFNA(VLOOKUP($B1464,'Node Details'!$B:$U,D$1,0),"Check"),"")</f>
        <v>04O</v>
      </c>
      <c r="E1464" s="39" t="str">
        <f>IF($B1464&lt;&gt;"",_xlfn.IFNA(VLOOKUP($B1464,'Node Details'!$B:$U,E$1,0),"Check"),"")</f>
        <v>Airtel</v>
      </c>
      <c r="F1464" s="83">
        <v>45148</v>
      </c>
      <c r="G1464" s="82"/>
      <c r="H1464" s="39" t="s">
        <v>2828</v>
      </c>
      <c r="I1464" s="38">
        <v>1</v>
      </c>
      <c r="J1464" s="38">
        <v>400</v>
      </c>
      <c r="K1464" s="39">
        <f t="shared" si="154"/>
        <v>400</v>
      </c>
      <c r="L1464" s="83">
        <v>45124</v>
      </c>
      <c r="M1464" s="82"/>
      <c r="N1464" s="96" t="s">
        <v>577</v>
      </c>
      <c r="O1464" s="94">
        <v>45082</v>
      </c>
      <c r="P1464" s="38">
        <f t="shared" si="155"/>
        <v>400</v>
      </c>
      <c r="Q1464" s="38">
        <f t="shared" si="156"/>
        <v>400</v>
      </c>
      <c r="R1464" s="38"/>
      <c r="S1464" s="38" t="s">
        <v>2835</v>
      </c>
      <c r="T1464" s="40">
        <v>45382</v>
      </c>
      <c r="U1464" s="38">
        <f t="shared" si="157"/>
        <v>400</v>
      </c>
      <c r="V1464" s="38">
        <f t="shared" si="158"/>
        <v>1</v>
      </c>
      <c r="W1464" s="82">
        <f t="shared" si="159"/>
        <v>400</v>
      </c>
      <c r="X1464" s="98" t="s">
        <v>95</v>
      </c>
      <c r="Y1464" s="98" t="s">
        <v>89</v>
      </c>
      <c r="Z1464" s="72"/>
      <c r="AA1464" s="72"/>
      <c r="AB1464" t="s">
        <v>1003</v>
      </c>
      <c r="AC1464" s="72" t="s">
        <v>101</v>
      </c>
    </row>
    <row r="1465" spans="1:29" ht="15" customHeight="1">
      <c r="A1465" s="38">
        <f t="shared" si="160"/>
        <v>1463</v>
      </c>
      <c r="B1465" s="82" t="s">
        <v>2560</v>
      </c>
      <c r="C1465" s="39" t="str">
        <f>IF($B1465&lt;&gt;"",_xlfn.IFNA(VLOOKUP($B1465,'Node Details'!$B:$U,C$1,0),"Check"),"")</f>
        <v>000004O23-04O250103</v>
      </c>
      <c r="D1465" s="39" t="str">
        <f>IF($B1465&lt;&gt;"",_xlfn.IFNA(VLOOKUP($B1465,'Node Details'!$B:$U,D$1,0),"Check"),"")</f>
        <v>04O</v>
      </c>
      <c r="E1465" s="39" t="str">
        <f>IF($B1465&lt;&gt;"",_xlfn.IFNA(VLOOKUP($B1465,'Node Details'!$B:$U,E$1,0),"Check"),"")</f>
        <v>Airtel</v>
      </c>
      <c r="F1465" s="83">
        <v>45148</v>
      </c>
      <c r="G1465" s="82"/>
      <c r="H1465" s="39" t="s">
        <v>2828</v>
      </c>
      <c r="I1465" s="38">
        <v>1</v>
      </c>
      <c r="J1465" s="38">
        <v>400</v>
      </c>
      <c r="K1465" s="39">
        <f t="shared" si="154"/>
        <v>400</v>
      </c>
      <c r="L1465" s="83">
        <v>45125.785046296303</v>
      </c>
      <c r="M1465" s="82"/>
      <c r="N1465" s="96" t="s">
        <v>577</v>
      </c>
      <c r="O1465" s="94">
        <v>45082</v>
      </c>
      <c r="P1465" s="38">
        <f t="shared" si="155"/>
        <v>400</v>
      </c>
      <c r="Q1465" s="38">
        <f t="shared" si="156"/>
        <v>400</v>
      </c>
      <c r="R1465" s="38"/>
      <c r="S1465" s="38" t="s">
        <v>2835</v>
      </c>
      <c r="T1465" s="40">
        <v>45382</v>
      </c>
      <c r="U1465" s="38">
        <f t="shared" si="157"/>
        <v>400</v>
      </c>
      <c r="V1465" s="38">
        <f t="shared" si="158"/>
        <v>1</v>
      </c>
      <c r="W1465" s="82">
        <f t="shared" si="159"/>
        <v>400</v>
      </c>
      <c r="X1465" s="98" t="s">
        <v>95</v>
      </c>
      <c r="Y1465" s="98" t="s">
        <v>89</v>
      </c>
      <c r="Z1465" s="72"/>
      <c r="AA1465" s="72"/>
      <c r="AB1465" t="s">
        <v>1003</v>
      </c>
      <c r="AC1465" s="72" t="s">
        <v>101</v>
      </c>
    </row>
    <row r="1466" spans="1:29" ht="15" customHeight="1">
      <c r="A1466" s="38">
        <f t="shared" si="160"/>
        <v>1464</v>
      </c>
      <c r="B1466" s="82" t="s">
        <v>1495</v>
      </c>
      <c r="C1466" s="39" t="str">
        <f>IF($B1466&lt;&gt;"",_xlfn.IFNA(VLOOKUP($B1466,'Node Details'!$B:$U,C$1,0),"Check"),"")</f>
        <v>000004O23-04O250103</v>
      </c>
      <c r="D1466" s="39" t="str">
        <f>IF($B1466&lt;&gt;"",_xlfn.IFNA(VLOOKUP($B1466,'Node Details'!$B:$U,D$1,0),"Check"),"")</f>
        <v>04O</v>
      </c>
      <c r="E1466" s="39" t="str">
        <f>IF($B1466&lt;&gt;"",_xlfn.IFNA(VLOOKUP($B1466,'Node Details'!$B:$U,E$1,0),"Check"),"")</f>
        <v>Airtel</v>
      </c>
      <c r="F1466" s="83">
        <v>45148</v>
      </c>
      <c r="G1466" s="82"/>
      <c r="H1466" s="39" t="s">
        <v>2828</v>
      </c>
      <c r="I1466" s="38">
        <v>1</v>
      </c>
      <c r="J1466" s="38">
        <v>400</v>
      </c>
      <c r="K1466" s="39">
        <f t="shared" si="154"/>
        <v>400</v>
      </c>
      <c r="L1466" s="83">
        <v>45125.781608796293</v>
      </c>
      <c r="M1466" s="82"/>
      <c r="N1466" s="96" t="s">
        <v>577</v>
      </c>
      <c r="O1466" s="94">
        <v>45082</v>
      </c>
      <c r="P1466" s="38">
        <f t="shared" si="155"/>
        <v>400</v>
      </c>
      <c r="Q1466" s="38">
        <f t="shared" si="156"/>
        <v>400</v>
      </c>
      <c r="R1466" s="38"/>
      <c r="S1466" s="38" t="s">
        <v>2835</v>
      </c>
      <c r="T1466" s="40">
        <v>45382</v>
      </c>
      <c r="U1466" s="38">
        <f t="shared" si="157"/>
        <v>400</v>
      </c>
      <c r="V1466" s="38">
        <f t="shared" si="158"/>
        <v>1</v>
      </c>
      <c r="W1466" s="82">
        <f t="shared" si="159"/>
        <v>400</v>
      </c>
      <c r="X1466" s="98" t="s">
        <v>95</v>
      </c>
      <c r="Y1466" s="98" t="s">
        <v>89</v>
      </c>
      <c r="Z1466" s="72"/>
      <c r="AA1466" s="72"/>
      <c r="AB1466" t="s">
        <v>1003</v>
      </c>
      <c r="AC1466" s="72" t="s">
        <v>101</v>
      </c>
    </row>
    <row r="1467" spans="1:29" ht="15" customHeight="1">
      <c r="A1467" s="38">
        <f t="shared" si="160"/>
        <v>1465</v>
      </c>
      <c r="B1467" s="82" t="s">
        <v>1728</v>
      </c>
      <c r="C1467" s="39" t="str">
        <f>IF($B1467&lt;&gt;"",_xlfn.IFNA(VLOOKUP($B1467,'Node Details'!$B:$U,C$1,0),"Check"),"")</f>
        <v>000004O25-04O260102</v>
      </c>
      <c r="D1467" s="39" t="str">
        <f>IF($B1467&lt;&gt;"",_xlfn.IFNA(VLOOKUP($B1467,'Node Details'!$B:$U,D$1,0),"Check"),"")</f>
        <v>04O</v>
      </c>
      <c r="E1467" s="39" t="str">
        <f>IF($B1467&lt;&gt;"",_xlfn.IFNA(VLOOKUP($B1467,'Node Details'!$B:$U,E$1,0),"Check"),"")</f>
        <v>Airtel</v>
      </c>
      <c r="F1467" s="83">
        <v>45148</v>
      </c>
      <c r="G1467" s="82"/>
      <c r="H1467" s="39" t="s">
        <v>2825</v>
      </c>
      <c r="I1467" s="39">
        <v>1</v>
      </c>
      <c r="J1467" s="38">
        <v>400</v>
      </c>
      <c r="K1467" s="39">
        <f t="shared" si="154"/>
        <v>400</v>
      </c>
      <c r="L1467" s="83">
        <v>45125.781608796293</v>
      </c>
      <c r="M1467" s="82"/>
      <c r="N1467" s="96" t="s">
        <v>577</v>
      </c>
      <c r="O1467" s="94">
        <v>45082</v>
      </c>
      <c r="P1467" s="38">
        <f t="shared" si="155"/>
        <v>400</v>
      </c>
      <c r="Q1467" s="38">
        <f t="shared" si="156"/>
        <v>400</v>
      </c>
      <c r="R1467" s="38"/>
      <c r="S1467" s="38" t="s">
        <v>2835</v>
      </c>
      <c r="T1467" s="40">
        <v>45382</v>
      </c>
      <c r="U1467" s="38">
        <f t="shared" si="157"/>
        <v>400</v>
      </c>
      <c r="V1467" s="38">
        <f t="shared" si="158"/>
        <v>1</v>
      </c>
      <c r="W1467" s="82">
        <f t="shared" si="159"/>
        <v>400</v>
      </c>
      <c r="X1467" s="98" t="s">
        <v>95</v>
      </c>
      <c r="Y1467" s="98" t="s">
        <v>89</v>
      </c>
      <c r="Z1467" s="72"/>
      <c r="AA1467" s="72"/>
      <c r="AB1467" t="s">
        <v>1003</v>
      </c>
      <c r="AC1467" s="72" t="s">
        <v>101</v>
      </c>
    </row>
    <row r="1468" spans="1:29" ht="15" customHeight="1">
      <c r="A1468" s="38">
        <f t="shared" si="160"/>
        <v>1466</v>
      </c>
      <c r="B1468" s="82" t="s">
        <v>2010</v>
      </c>
      <c r="C1468" s="39" t="str">
        <f>IF($B1468&lt;&gt;"",_xlfn.IFNA(VLOOKUP($B1468,'Node Details'!$B:$U,C$1,0),"Check"),"")</f>
        <v>000004O25-04O260102</v>
      </c>
      <c r="D1468" s="39" t="str">
        <f>IF($B1468&lt;&gt;"",_xlfn.IFNA(VLOOKUP($B1468,'Node Details'!$B:$U,D$1,0),"Check"),"")</f>
        <v>04O</v>
      </c>
      <c r="E1468" s="39" t="str">
        <f>IF($B1468&lt;&gt;"",_xlfn.IFNA(VLOOKUP($B1468,'Node Details'!$B:$U,E$1,0),"Check"),"")</f>
        <v>Airtel</v>
      </c>
      <c r="F1468" s="83">
        <v>45148</v>
      </c>
      <c r="G1468" s="82"/>
      <c r="H1468" s="39" t="s">
        <v>2828</v>
      </c>
      <c r="I1468" s="38">
        <v>1</v>
      </c>
      <c r="J1468" s="38">
        <v>400</v>
      </c>
      <c r="K1468" s="39">
        <f t="shared" si="154"/>
        <v>400</v>
      </c>
      <c r="L1468" s="83">
        <v>45125.781608796293</v>
      </c>
      <c r="M1468" s="82"/>
      <c r="N1468" s="96" t="s">
        <v>577</v>
      </c>
      <c r="O1468" s="94">
        <v>45082</v>
      </c>
      <c r="P1468" s="38">
        <f t="shared" si="155"/>
        <v>400</v>
      </c>
      <c r="Q1468" s="38">
        <f t="shared" si="156"/>
        <v>400</v>
      </c>
      <c r="R1468" s="38"/>
      <c r="S1468" s="38" t="s">
        <v>2835</v>
      </c>
      <c r="T1468" s="40">
        <v>45382</v>
      </c>
      <c r="U1468" s="38">
        <f t="shared" si="157"/>
        <v>400</v>
      </c>
      <c r="V1468" s="38">
        <f t="shared" si="158"/>
        <v>1</v>
      </c>
      <c r="W1468" s="82">
        <f t="shared" si="159"/>
        <v>400</v>
      </c>
      <c r="X1468" s="98" t="s">
        <v>95</v>
      </c>
      <c r="Y1468" s="98" t="s">
        <v>89</v>
      </c>
      <c r="Z1468" s="72"/>
      <c r="AA1468" s="72"/>
      <c r="AB1468" t="s">
        <v>1003</v>
      </c>
      <c r="AC1468" s="72" t="s">
        <v>101</v>
      </c>
    </row>
    <row r="1469" spans="1:29" ht="15" customHeight="1">
      <c r="A1469" s="38">
        <f t="shared" si="160"/>
        <v>1467</v>
      </c>
      <c r="B1469" s="82" t="s">
        <v>1500</v>
      </c>
      <c r="C1469" s="39" t="str">
        <f>IF($B1469&lt;&gt;"",_xlfn.IFNA(VLOOKUP($B1469,'Node Details'!$B:$U,C$1,0),"Check"),"")</f>
        <v>000004O25-04O260102</v>
      </c>
      <c r="D1469" s="39" t="str">
        <f>IF($B1469&lt;&gt;"",_xlfn.IFNA(VLOOKUP($B1469,'Node Details'!$B:$U,D$1,0),"Check"),"")</f>
        <v>04O</v>
      </c>
      <c r="E1469" s="39" t="str">
        <f>IF($B1469&lt;&gt;"",_xlfn.IFNA(VLOOKUP($B1469,'Node Details'!$B:$U,E$1,0),"Check"),"")</f>
        <v>Airtel</v>
      </c>
      <c r="F1469" s="83">
        <v>45148</v>
      </c>
      <c r="G1469" s="82"/>
      <c r="H1469" s="39" t="s">
        <v>2828</v>
      </c>
      <c r="I1469" s="38">
        <v>1</v>
      </c>
      <c r="J1469" s="38">
        <v>400</v>
      </c>
      <c r="K1469" s="39">
        <f t="shared" si="154"/>
        <v>400</v>
      </c>
      <c r="L1469" s="83">
        <v>45125.781608796293</v>
      </c>
      <c r="M1469" s="82"/>
      <c r="N1469" s="96" t="s">
        <v>577</v>
      </c>
      <c r="O1469" s="94">
        <v>45082</v>
      </c>
      <c r="P1469" s="38">
        <f t="shared" si="155"/>
        <v>400</v>
      </c>
      <c r="Q1469" s="38">
        <f t="shared" si="156"/>
        <v>400</v>
      </c>
      <c r="R1469" s="38"/>
      <c r="S1469" s="38" t="s">
        <v>2835</v>
      </c>
      <c r="T1469" s="40">
        <v>45382</v>
      </c>
      <c r="U1469" s="38">
        <f t="shared" si="157"/>
        <v>400</v>
      </c>
      <c r="V1469" s="38">
        <f t="shared" si="158"/>
        <v>1</v>
      </c>
      <c r="W1469" s="82">
        <f t="shared" si="159"/>
        <v>400</v>
      </c>
      <c r="X1469" s="98" t="s">
        <v>95</v>
      </c>
      <c r="Y1469" s="98" t="s">
        <v>89</v>
      </c>
      <c r="Z1469" s="72"/>
      <c r="AA1469" s="72"/>
      <c r="AB1469" t="s">
        <v>1003</v>
      </c>
      <c r="AC1469" s="72" t="s">
        <v>101</v>
      </c>
    </row>
    <row r="1470" spans="1:29" ht="15" customHeight="1">
      <c r="A1470" s="38">
        <f t="shared" si="160"/>
        <v>1468</v>
      </c>
      <c r="B1470" s="82" t="s">
        <v>1448</v>
      </c>
      <c r="C1470" s="39" t="str">
        <f>IF($B1470&lt;&gt;"",_xlfn.IFNA(VLOOKUP($B1470,'Node Details'!$B:$U,C$1,0),"Check"),"")</f>
        <v>04O520104-04O520107</v>
      </c>
      <c r="D1470" s="39" t="str">
        <f>IF($B1470&lt;&gt;"",_xlfn.IFNA(VLOOKUP($B1470,'Node Details'!$B:$U,D$1,0),"Check"),"")</f>
        <v>04O</v>
      </c>
      <c r="E1470" s="39" t="str">
        <f>IF($B1470&lt;&gt;"",_xlfn.IFNA(VLOOKUP($B1470,'Node Details'!$B:$U,E$1,0),"Check"),"")</f>
        <v>Airtel</v>
      </c>
      <c r="F1470" s="83">
        <v>45148</v>
      </c>
      <c r="G1470" s="82"/>
      <c r="H1470" s="39" t="s">
        <v>2829</v>
      </c>
      <c r="I1470" s="38">
        <v>1</v>
      </c>
      <c r="J1470" s="38">
        <v>50</v>
      </c>
      <c r="K1470" s="39">
        <f t="shared" si="154"/>
        <v>50</v>
      </c>
      <c r="L1470" s="83">
        <v>45140.556863425933</v>
      </c>
      <c r="M1470" s="82"/>
      <c r="N1470" s="96" t="s">
        <v>577</v>
      </c>
      <c r="O1470" s="94">
        <v>45082</v>
      </c>
      <c r="P1470" s="38">
        <f t="shared" si="155"/>
        <v>50</v>
      </c>
      <c r="Q1470" s="38">
        <f t="shared" si="156"/>
        <v>50</v>
      </c>
      <c r="R1470" s="38"/>
      <c r="S1470" s="38" t="s">
        <v>2835</v>
      </c>
      <c r="T1470" s="40">
        <v>45382</v>
      </c>
      <c r="U1470" s="38">
        <f t="shared" si="157"/>
        <v>50</v>
      </c>
      <c r="V1470" s="38">
        <f t="shared" si="158"/>
        <v>1</v>
      </c>
      <c r="W1470" s="82">
        <f t="shared" si="159"/>
        <v>50</v>
      </c>
      <c r="X1470" s="98" t="s">
        <v>95</v>
      </c>
      <c r="Y1470" s="98" t="s">
        <v>89</v>
      </c>
      <c r="Z1470" s="72"/>
      <c r="AA1470" s="72"/>
      <c r="AB1470" t="s">
        <v>1003</v>
      </c>
      <c r="AC1470" s="72" t="s">
        <v>101</v>
      </c>
    </row>
    <row r="1471" spans="1:29" ht="15" customHeight="1">
      <c r="A1471" s="38">
        <f t="shared" si="160"/>
        <v>1469</v>
      </c>
      <c r="B1471" s="82" t="s">
        <v>1453</v>
      </c>
      <c r="C1471" s="39" t="str">
        <f>IF($B1471&lt;&gt;"",_xlfn.IFNA(VLOOKUP($B1471,'Node Details'!$B:$U,C$1,0),"Check"),"")</f>
        <v>04O530104-04O530105</v>
      </c>
      <c r="D1471" s="39" t="str">
        <f>IF($B1471&lt;&gt;"",_xlfn.IFNA(VLOOKUP($B1471,'Node Details'!$B:$U,D$1,0),"Check"),"")</f>
        <v>04O</v>
      </c>
      <c r="E1471" s="39" t="str">
        <f>IF($B1471&lt;&gt;"",_xlfn.IFNA(VLOOKUP($B1471,'Node Details'!$B:$U,E$1,0),"Check"),"")</f>
        <v>Airtel</v>
      </c>
      <c r="F1471" s="83">
        <v>45148</v>
      </c>
      <c r="G1471" s="82"/>
      <c r="H1471" s="39" t="s">
        <v>2829</v>
      </c>
      <c r="I1471" s="38">
        <v>1</v>
      </c>
      <c r="J1471" s="38">
        <v>50</v>
      </c>
      <c r="K1471" s="39">
        <f t="shared" si="154"/>
        <v>50</v>
      </c>
      <c r="L1471" s="83">
        <v>45114.503055555557</v>
      </c>
      <c r="M1471" s="82"/>
      <c r="N1471" s="96" t="s">
        <v>577</v>
      </c>
      <c r="O1471" s="94">
        <v>45082</v>
      </c>
      <c r="P1471" s="38">
        <f t="shared" si="155"/>
        <v>50</v>
      </c>
      <c r="Q1471" s="38">
        <f t="shared" si="156"/>
        <v>50</v>
      </c>
      <c r="R1471" s="38"/>
      <c r="S1471" s="38" t="s">
        <v>2835</v>
      </c>
      <c r="T1471" s="40">
        <v>45382</v>
      </c>
      <c r="U1471" s="38">
        <f t="shared" si="157"/>
        <v>50</v>
      </c>
      <c r="V1471" s="38">
        <f t="shared" si="158"/>
        <v>1</v>
      </c>
      <c r="W1471" s="82">
        <f t="shared" si="159"/>
        <v>50</v>
      </c>
      <c r="X1471" s="98" t="s">
        <v>95</v>
      </c>
      <c r="Y1471" s="98" t="s">
        <v>89</v>
      </c>
      <c r="Z1471" s="72"/>
      <c r="AA1471" s="72"/>
      <c r="AB1471" t="s">
        <v>1003</v>
      </c>
      <c r="AC1471" s="72" t="s">
        <v>101</v>
      </c>
    </row>
    <row r="1472" spans="1:29" ht="15" customHeight="1">
      <c r="A1472" s="38">
        <f t="shared" si="160"/>
        <v>1470</v>
      </c>
      <c r="B1472" s="82" t="s">
        <v>2553</v>
      </c>
      <c r="C1472" s="39" t="str">
        <f>IF($B1472&lt;&gt;"",_xlfn.IFNA(VLOOKUP($B1472,'Node Details'!$B:$U,C$1,0),"Check"),"")</f>
        <v>04O530102-04O530107</v>
      </c>
      <c r="D1472" s="39" t="str">
        <f>IF($B1472&lt;&gt;"",_xlfn.IFNA(VLOOKUP($B1472,'Node Details'!$B:$U,D$1,0),"Check"),"")</f>
        <v>04O</v>
      </c>
      <c r="E1472" s="39" t="str">
        <f>IF($B1472&lt;&gt;"",_xlfn.IFNA(VLOOKUP($B1472,'Node Details'!$B:$U,E$1,0),"Check"),"")</f>
        <v>Airtel</v>
      </c>
      <c r="F1472" s="83">
        <v>45148</v>
      </c>
      <c r="G1472" s="82"/>
      <c r="H1472" s="39" t="s">
        <v>2829</v>
      </c>
      <c r="I1472" s="38">
        <v>1</v>
      </c>
      <c r="J1472" s="38">
        <v>50</v>
      </c>
      <c r="K1472" s="39">
        <f t="shared" si="154"/>
        <v>50</v>
      </c>
      <c r="L1472" s="83">
        <v>45124</v>
      </c>
      <c r="M1472" s="82"/>
      <c r="N1472" s="96" t="s">
        <v>577</v>
      </c>
      <c r="O1472" s="94">
        <v>45082</v>
      </c>
      <c r="P1472" s="38">
        <f t="shared" si="155"/>
        <v>50</v>
      </c>
      <c r="Q1472" s="38">
        <f t="shared" si="156"/>
        <v>50</v>
      </c>
      <c r="R1472" s="38"/>
      <c r="S1472" s="38" t="s">
        <v>2835</v>
      </c>
      <c r="T1472" s="40">
        <v>45382</v>
      </c>
      <c r="U1472" s="38">
        <f t="shared" si="157"/>
        <v>50</v>
      </c>
      <c r="V1472" s="38">
        <f t="shared" si="158"/>
        <v>1</v>
      </c>
      <c r="W1472" s="82">
        <f t="shared" si="159"/>
        <v>50</v>
      </c>
      <c r="X1472" s="98" t="s">
        <v>95</v>
      </c>
      <c r="Y1472" s="98" t="s">
        <v>89</v>
      </c>
      <c r="Z1472" s="72"/>
      <c r="AA1472" s="72"/>
      <c r="AB1472" t="s">
        <v>1003</v>
      </c>
      <c r="AC1472" s="72" t="s">
        <v>101</v>
      </c>
    </row>
    <row r="1473" spans="1:29" ht="15" customHeight="1">
      <c r="A1473" s="38">
        <f t="shared" si="160"/>
        <v>1471</v>
      </c>
      <c r="B1473" s="82" t="s">
        <v>1457</v>
      </c>
      <c r="C1473" s="39" t="str">
        <f>IF($B1473&lt;&gt;"",_xlfn.IFNA(VLOOKUP($B1473,'Node Details'!$B:$U,C$1,0),"Check"),"")</f>
        <v>04O530102-04O530107</v>
      </c>
      <c r="D1473" s="39" t="str">
        <f>IF($B1473&lt;&gt;"",_xlfn.IFNA(VLOOKUP($B1473,'Node Details'!$B:$U,D$1,0),"Check"),"")</f>
        <v>04O</v>
      </c>
      <c r="E1473" s="39" t="str">
        <f>IF($B1473&lt;&gt;"",_xlfn.IFNA(VLOOKUP($B1473,'Node Details'!$B:$U,E$1,0),"Check"),"")</f>
        <v>Airtel</v>
      </c>
      <c r="F1473" s="83">
        <v>45148</v>
      </c>
      <c r="G1473" s="82"/>
      <c r="H1473" s="39" t="s">
        <v>2829</v>
      </c>
      <c r="I1473" s="38">
        <v>1</v>
      </c>
      <c r="J1473" s="38">
        <v>50</v>
      </c>
      <c r="K1473" s="39">
        <f t="shared" si="154"/>
        <v>50</v>
      </c>
      <c r="L1473" s="83">
        <v>45124</v>
      </c>
      <c r="M1473" s="82"/>
      <c r="N1473" s="96" t="s">
        <v>577</v>
      </c>
      <c r="O1473" s="94">
        <v>45082</v>
      </c>
      <c r="P1473" s="38">
        <f t="shared" si="155"/>
        <v>50</v>
      </c>
      <c r="Q1473" s="38">
        <f t="shared" si="156"/>
        <v>50</v>
      </c>
      <c r="R1473" s="38"/>
      <c r="S1473" s="38" t="s">
        <v>2835</v>
      </c>
      <c r="T1473" s="40">
        <v>45382</v>
      </c>
      <c r="U1473" s="38">
        <f t="shared" si="157"/>
        <v>50</v>
      </c>
      <c r="V1473" s="38">
        <f t="shared" si="158"/>
        <v>1</v>
      </c>
      <c r="W1473" s="82">
        <f t="shared" si="159"/>
        <v>50</v>
      </c>
      <c r="X1473" s="98" t="s">
        <v>95</v>
      </c>
      <c r="Y1473" s="98" t="s">
        <v>89</v>
      </c>
      <c r="Z1473" s="72"/>
      <c r="AA1473" s="72"/>
      <c r="AB1473" t="s">
        <v>1003</v>
      </c>
      <c r="AC1473" s="72" t="s">
        <v>101</v>
      </c>
    </row>
    <row r="1474" spans="1:29" ht="15" customHeight="1">
      <c r="A1474" s="38">
        <f t="shared" si="160"/>
        <v>1472</v>
      </c>
      <c r="B1474" s="87" t="s">
        <v>1174</v>
      </c>
      <c r="C1474" s="39" t="str">
        <f>IF($B1474&lt;&gt;"",_xlfn.IFNA(VLOOKUP($B1474,'Node Details'!$B:$U,C$1,0),"Check"),"")</f>
        <v>000004O53-04O530108</v>
      </c>
      <c r="D1474" s="39" t="str">
        <f>IF($B1474&lt;&gt;"",_xlfn.IFNA(VLOOKUP($B1474,'Node Details'!$B:$U,D$1,0),"Check"),"")</f>
        <v>04O</v>
      </c>
      <c r="E1474" s="39" t="str">
        <f>IF($B1474&lt;&gt;"",_xlfn.IFNA(VLOOKUP($B1474,'Node Details'!$B:$U,E$1,0),"Check"),"")</f>
        <v>Airtel</v>
      </c>
      <c r="F1474" s="83">
        <v>45148</v>
      </c>
      <c r="G1474" s="82"/>
      <c r="H1474" s="39" t="s">
        <v>2829</v>
      </c>
      <c r="I1474" s="38">
        <v>1</v>
      </c>
      <c r="J1474" s="38">
        <v>50</v>
      </c>
      <c r="K1474" s="39">
        <f t="shared" si="154"/>
        <v>50</v>
      </c>
      <c r="L1474" s="83">
        <v>45136.771516203713</v>
      </c>
      <c r="M1474" s="82"/>
      <c r="N1474" s="96" t="s">
        <v>577</v>
      </c>
      <c r="O1474" s="94">
        <v>45082</v>
      </c>
      <c r="P1474" s="38">
        <f t="shared" si="155"/>
        <v>50</v>
      </c>
      <c r="Q1474" s="38">
        <f t="shared" si="156"/>
        <v>50</v>
      </c>
      <c r="R1474" s="38"/>
      <c r="S1474" s="38"/>
      <c r="T1474" s="40"/>
      <c r="U1474" s="38">
        <f t="shared" si="157"/>
        <v>50</v>
      </c>
      <c r="V1474" s="38">
        <f t="shared" si="158"/>
        <v>1</v>
      </c>
      <c r="W1474" s="82">
        <f t="shared" si="159"/>
        <v>50</v>
      </c>
      <c r="X1474" s="98" t="s">
        <v>95</v>
      </c>
      <c r="Y1474" s="98" t="s">
        <v>89</v>
      </c>
      <c r="Z1474" s="72"/>
      <c r="AA1474" s="72"/>
      <c r="AB1474" t="s">
        <v>1003</v>
      </c>
      <c r="AC1474" s="72" t="s">
        <v>101</v>
      </c>
    </row>
    <row r="1475" spans="1:29" ht="15" customHeight="1">
      <c r="A1475" s="38">
        <f t="shared" si="160"/>
        <v>1473</v>
      </c>
      <c r="B1475" s="82" t="s">
        <v>1462</v>
      </c>
      <c r="C1475" s="39" t="str">
        <f>IF($B1475&lt;&gt;"",_xlfn.IFNA(VLOOKUP($B1475,'Node Details'!$B:$U,C$1,0),"Check"),"")</f>
        <v>04O540106-04O540108</v>
      </c>
      <c r="D1475" s="39" t="str">
        <f>IF($B1475&lt;&gt;"",_xlfn.IFNA(VLOOKUP($B1475,'Node Details'!$B:$U,D$1,0),"Check"),"")</f>
        <v>04O</v>
      </c>
      <c r="E1475" s="39" t="str">
        <f>IF($B1475&lt;&gt;"",_xlfn.IFNA(VLOOKUP($B1475,'Node Details'!$B:$U,E$1,0),"Check"),"")</f>
        <v>Airtel</v>
      </c>
      <c r="F1475" s="83">
        <v>45148</v>
      </c>
      <c r="G1475" s="82"/>
      <c r="H1475" s="39" t="s">
        <v>2829</v>
      </c>
      <c r="I1475" s="38">
        <v>1</v>
      </c>
      <c r="J1475" s="38">
        <v>50</v>
      </c>
      <c r="K1475" s="39">
        <f t="shared" ref="K1475:K1538" si="161">IF(I1475&lt;&gt;"",J1475*I1475,0)</f>
        <v>50</v>
      </c>
      <c r="L1475" s="83">
        <v>45124</v>
      </c>
      <c r="M1475" s="82"/>
      <c r="N1475" s="96" t="s">
        <v>577</v>
      </c>
      <c r="O1475" s="94">
        <v>45082</v>
      </c>
      <c r="P1475" s="38">
        <f t="shared" ref="P1475:P1538" si="162">J1475</f>
        <v>50</v>
      </c>
      <c r="Q1475" s="38">
        <f t="shared" ref="Q1475:Q1538" si="163">P1475*I1475</f>
        <v>50</v>
      </c>
      <c r="R1475" s="38"/>
      <c r="S1475" s="38" t="s">
        <v>2835</v>
      </c>
      <c r="T1475" s="40">
        <v>45382</v>
      </c>
      <c r="U1475" s="38">
        <f t="shared" ref="U1475:U1538" si="164">J1475</f>
        <v>50</v>
      </c>
      <c r="V1475" s="38">
        <f t="shared" ref="V1475:V1538" si="165">I1475</f>
        <v>1</v>
      </c>
      <c r="W1475" s="82">
        <f t="shared" ref="W1475:W1538" si="166">IF(V1475&lt;&gt;"",V1475*U1475,0)</f>
        <v>50</v>
      </c>
      <c r="X1475" s="98" t="s">
        <v>95</v>
      </c>
      <c r="Y1475" s="98" t="s">
        <v>89</v>
      </c>
      <c r="Z1475" s="72"/>
      <c r="AA1475" s="72"/>
      <c r="AB1475" t="s">
        <v>1003</v>
      </c>
      <c r="AC1475" s="72" t="s">
        <v>101</v>
      </c>
    </row>
    <row r="1476" spans="1:29" ht="15" customHeight="1">
      <c r="A1476" s="38">
        <f t="shared" ref="A1476:A1539" si="167">A1475+1</f>
        <v>1474</v>
      </c>
      <c r="B1476" s="82" t="s">
        <v>1466</v>
      </c>
      <c r="C1476" s="39" t="str">
        <f>IF($B1476&lt;&gt;"",_xlfn.IFNA(VLOOKUP($B1476,'Node Details'!$B:$U,C$1,0),"Check"),"")</f>
        <v>04O550101-04O550106</v>
      </c>
      <c r="D1476" s="39" t="str">
        <f>IF($B1476&lt;&gt;"",_xlfn.IFNA(VLOOKUP($B1476,'Node Details'!$B:$U,D$1,0),"Check"),"")</f>
        <v>04O</v>
      </c>
      <c r="E1476" s="39" t="str">
        <f>IF($B1476&lt;&gt;"",_xlfn.IFNA(VLOOKUP($B1476,'Node Details'!$B:$U,E$1,0),"Check"),"")</f>
        <v>Airtel</v>
      </c>
      <c r="F1476" s="83">
        <v>45148</v>
      </c>
      <c r="G1476" s="82"/>
      <c r="H1476" s="39" t="s">
        <v>2829</v>
      </c>
      <c r="I1476" s="38">
        <v>1</v>
      </c>
      <c r="J1476" s="38">
        <v>50</v>
      </c>
      <c r="K1476" s="39">
        <f t="shared" si="161"/>
        <v>50</v>
      </c>
      <c r="L1476" s="83">
        <v>45140.453935185193</v>
      </c>
      <c r="M1476" s="82"/>
      <c r="N1476" s="96" t="s">
        <v>577</v>
      </c>
      <c r="O1476" s="94">
        <v>45082</v>
      </c>
      <c r="P1476" s="38">
        <f t="shared" si="162"/>
        <v>50</v>
      </c>
      <c r="Q1476" s="38">
        <f t="shared" si="163"/>
        <v>50</v>
      </c>
      <c r="R1476" s="38"/>
      <c r="S1476" s="38" t="s">
        <v>2835</v>
      </c>
      <c r="T1476" s="40">
        <v>45382</v>
      </c>
      <c r="U1476" s="38">
        <f t="shared" si="164"/>
        <v>50</v>
      </c>
      <c r="V1476" s="38">
        <f t="shared" si="165"/>
        <v>1</v>
      </c>
      <c r="W1476" s="82">
        <f t="shared" si="166"/>
        <v>50</v>
      </c>
      <c r="X1476" s="98" t="s">
        <v>95</v>
      </c>
      <c r="Y1476" s="98" t="s">
        <v>89</v>
      </c>
      <c r="Z1476" s="72"/>
      <c r="AA1476" s="72"/>
      <c r="AB1476" t="s">
        <v>1003</v>
      </c>
      <c r="AC1476" s="72" t="s">
        <v>101</v>
      </c>
    </row>
    <row r="1477" spans="1:29" ht="15" customHeight="1">
      <c r="A1477" s="38">
        <f t="shared" si="167"/>
        <v>1475</v>
      </c>
      <c r="B1477" s="87" t="s">
        <v>1229</v>
      </c>
      <c r="C1477" s="39" t="str">
        <f>IF($B1477&lt;&gt;"",_xlfn.IFNA(VLOOKUP($B1477,'Node Details'!$B:$U,C$1,0),"Check"),"")</f>
        <v>000004O19-04O190107</v>
      </c>
      <c r="D1477" s="39" t="str">
        <f>IF($B1477&lt;&gt;"",_xlfn.IFNA(VLOOKUP($B1477,'Node Details'!$B:$U,D$1,0),"Check"),"")</f>
        <v>04O</v>
      </c>
      <c r="E1477" s="39" t="str">
        <f>IF($B1477&lt;&gt;"",_xlfn.IFNA(VLOOKUP($B1477,'Node Details'!$B:$U,E$1,0),"Check"),"")</f>
        <v>Airtel</v>
      </c>
      <c r="F1477" s="83">
        <v>45148</v>
      </c>
      <c r="G1477" s="82"/>
      <c r="H1477" s="39" t="s">
        <v>2829</v>
      </c>
      <c r="I1477" s="38">
        <v>1</v>
      </c>
      <c r="J1477" s="38">
        <v>50</v>
      </c>
      <c r="K1477" s="39">
        <f t="shared" si="161"/>
        <v>50</v>
      </c>
      <c r="L1477" s="83">
        <v>45112</v>
      </c>
      <c r="M1477" s="82"/>
      <c r="N1477" s="96" t="s">
        <v>577</v>
      </c>
      <c r="O1477" s="94">
        <v>45082</v>
      </c>
      <c r="P1477" s="38">
        <f t="shared" si="162"/>
        <v>50</v>
      </c>
      <c r="Q1477" s="38">
        <f t="shared" si="163"/>
        <v>50</v>
      </c>
      <c r="R1477" s="38"/>
      <c r="S1477" s="38"/>
      <c r="T1477" s="40"/>
      <c r="U1477" s="38">
        <f t="shared" si="164"/>
        <v>50</v>
      </c>
      <c r="V1477" s="38">
        <f t="shared" si="165"/>
        <v>1</v>
      </c>
      <c r="W1477" s="82">
        <f t="shared" si="166"/>
        <v>50</v>
      </c>
      <c r="X1477" s="98" t="s">
        <v>95</v>
      </c>
      <c r="Y1477" s="98" t="s">
        <v>89</v>
      </c>
      <c r="Z1477" s="72"/>
      <c r="AA1477" s="72"/>
      <c r="AB1477" t="s">
        <v>1003</v>
      </c>
      <c r="AC1477" s="72" t="s">
        <v>101</v>
      </c>
    </row>
    <row r="1478" spans="1:29" ht="15" customHeight="1">
      <c r="A1478" s="38">
        <f t="shared" si="167"/>
        <v>1476</v>
      </c>
      <c r="B1478" s="82" t="s">
        <v>1470</v>
      </c>
      <c r="C1478" s="39" t="str">
        <f>IF($B1478&lt;&gt;"",_xlfn.IFNA(VLOOKUP($B1478,'Node Details'!$B:$U,C$1,0),"Check"),"")</f>
        <v>04O180105-04O180107</v>
      </c>
      <c r="D1478" s="39" t="str">
        <f>IF($B1478&lt;&gt;"",_xlfn.IFNA(VLOOKUP($B1478,'Node Details'!$B:$U,D$1,0),"Check"),"")</f>
        <v>04O</v>
      </c>
      <c r="E1478" s="39" t="str">
        <f>IF($B1478&lt;&gt;"",_xlfn.IFNA(VLOOKUP($B1478,'Node Details'!$B:$U,E$1,0),"Check"),"")</f>
        <v>Airtel</v>
      </c>
      <c r="F1478" s="83">
        <v>45148</v>
      </c>
      <c r="G1478" s="82"/>
      <c r="H1478" s="39" t="s">
        <v>2829</v>
      </c>
      <c r="I1478" s="38">
        <v>1</v>
      </c>
      <c r="J1478" s="38">
        <v>50</v>
      </c>
      <c r="K1478" s="39">
        <f t="shared" si="161"/>
        <v>50</v>
      </c>
      <c r="L1478" s="83">
        <v>45115.464039351849</v>
      </c>
      <c r="M1478" s="82"/>
      <c r="N1478" s="96" t="s">
        <v>577</v>
      </c>
      <c r="O1478" s="94">
        <v>45082</v>
      </c>
      <c r="P1478" s="38">
        <f t="shared" si="162"/>
        <v>50</v>
      </c>
      <c r="Q1478" s="38">
        <f t="shared" si="163"/>
        <v>50</v>
      </c>
      <c r="R1478" s="38"/>
      <c r="S1478" s="38" t="s">
        <v>2835</v>
      </c>
      <c r="T1478" s="40">
        <v>45382</v>
      </c>
      <c r="U1478" s="38">
        <f t="shared" si="164"/>
        <v>50</v>
      </c>
      <c r="V1478" s="38">
        <f t="shared" si="165"/>
        <v>1</v>
      </c>
      <c r="W1478" s="82">
        <f t="shared" si="166"/>
        <v>50</v>
      </c>
      <c r="X1478" s="98" t="s">
        <v>95</v>
      </c>
      <c r="Y1478" s="98" t="s">
        <v>89</v>
      </c>
      <c r="Z1478" s="72"/>
      <c r="AA1478" s="72"/>
      <c r="AB1478" t="s">
        <v>1003</v>
      </c>
      <c r="AC1478" s="72" t="s">
        <v>101</v>
      </c>
    </row>
    <row r="1479" spans="1:29" ht="15" customHeight="1">
      <c r="A1479" s="38">
        <f t="shared" si="167"/>
        <v>1477</v>
      </c>
      <c r="B1479" s="82" t="s">
        <v>1472</v>
      </c>
      <c r="C1479" s="39" t="str">
        <f>IF($B1479&lt;&gt;"",_xlfn.IFNA(VLOOKUP($B1479,'Node Details'!$B:$U,C$1,0),"Check"),"")</f>
        <v>04O180101-04O180108</v>
      </c>
      <c r="D1479" s="39" t="str">
        <f>IF($B1479&lt;&gt;"",_xlfn.IFNA(VLOOKUP($B1479,'Node Details'!$B:$U,D$1,0),"Check"),"")</f>
        <v>04O</v>
      </c>
      <c r="E1479" s="39" t="str">
        <f>IF($B1479&lt;&gt;"",_xlfn.IFNA(VLOOKUP($B1479,'Node Details'!$B:$U,E$1,0),"Check"),"")</f>
        <v>Airtel</v>
      </c>
      <c r="F1479" s="83">
        <v>45148</v>
      </c>
      <c r="G1479" s="82"/>
      <c r="H1479" s="39" t="s">
        <v>2829</v>
      </c>
      <c r="I1479" s="38">
        <v>1</v>
      </c>
      <c r="J1479" s="38">
        <v>50</v>
      </c>
      <c r="K1479" s="39">
        <f t="shared" si="161"/>
        <v>50</v>
      </c>
      <c r="L1479" s="83">
        <v>45138.718391203707</v>
      </c>
      <c r="M1479" s="82"/>
      <c r="N1479" s="96" t="s">
        <v>577</v>
      </c>
      <c r="O1479" s="94">
        <v>45082</v>
      </c>
      <c r="P1479" s="38">
        <f t="shared" si="162"/>
        <v>50</v>
      </c>
      <c r="Q1479" s="38">
        <f t="shared" si="163"/>
        <v>50</v>
      </c>
      <c r="R1479" s="38"/>
      <c r="S1479" s="38" t="s">
        <v>2835</v>
      </c>
      <c r="T1479" s="40">
        <v>45382</v>
      </c>
      <c r="U1479" s="38">
        <f t="shared" si="164"/>
        <v>50</v>
      </c>
      <c r="V1479" s="38">
        <f t="shared" si="165"/>
        <v>1</v>
      </c>
      <c r="W1479" s="82">
        <f t="shared" si="166"/>
        <v>50</v>
      </c>
      <c r="X1479" s="98" t="s">
        <v>95</v>
      </c>
      <c r="Y1479" s="98" t="s">
        <v>89</v>
      </c>
      <c r="Z1479" s="72"/>
      <c r="AA1479" s="72"/>
      <c r="AB1479" t="s">
        <v>1003</v>
      </c>
      <c r="AC1479" s="72" t="s">
        <v>101</v>
      </c>
    </row>
    <row r="1480" spans="1:29" ht="15" customHeight="1">
      <c r="A1480" s="38">
        <f t="shared" si="167"/>
        <v>1478</v>
      </c>
      <c r="B1480" s="82" t="s">
        <v>1476</v>
      </c>
      <c r="C1480" s="39" t="str">
        <f>IF($B1480&lt;&gt;"",_xlfn.IFNA(VLOOKUP($B1480,'Node Details'!$B:$U,C$1,0),"Check"),"")</f>
        <v>04O200104-04O200106</v>
      </c>
      <c r="D1480" s="39" t="str">
        <f>IF($B1480&lt;&gt;"",_xlfn.IFNA(VLOOKUP($B1480,'Node Details'!$B:$U,D$1,0),"Check"),"")</f>
        <v>04O</v>
      </c>
      <c r="E1480" s="39" t="str">
        <f>IF($B1480&lt;&gt;"",_xlfn.IFNA(VLOOKUP($B1480,'Node Details'!$B:$U,E$1,0),"Check"),"")</f>
        <v>Airtel</v>
      </c>
      <c r="F1480" s="83">
        <v>45148</v>
      </c>
      <c r="G1480" s="82"/>
      <c r="H1480" s="39" t="s">
        <v>2829</v>
      </c>
      <c r="I1480" s="38">
        <v>1</v>
      </c>
      <c r="J1480" s="38">
        <v>50</v>
      </c>
      <c r="K1480" s="39">
        <f t="shared" si="161"/>
        <v>50</v>
      </c>
      <c r="L1480" s="83">
        <v>45112</v>
      </c>
      <c r="M1480" s="82"/>
      <c r="N1480" s="96" t="s">
        <v>577</v>
      </c>
      <c r="O1480" s="94">
        <v>45082</v>
      </c>
      <c r="P1480" s="38">
        <f t="shared" si="162"/>
        <v>50</v>
      </c>
      <c r="Q1480" s="38">
        <f t="shared" si="163"/>
        <v>50</v>
      </c>
      <c r="R1480" s="38"/>
      <c r="S1480" s="38" t="s">
        <v>2835</v>
      </c>
      <c r="T1480" s="40">
        <v>45382</v>
      </c>
      <c r="U1480" s="38">
        <f t="shared" si="164"/>
        <v>50</v>
      </c>
      <c r="V1480" s="38">
        <f t="shared" si="165"/>
        <v>1</v>
      </c>
      <c r="W1480" s="82">
        <f t="shared" si="166"/>
        <v>50</v>
      </c>
      <c r="X1480" s="98" t="s">
        <v>95</v>
      </c>
      <c r="Y1480" s="98" t="s">
        <v>89</v>
      </c>
      <c r="Z1480" s="72"/>
      <c r="AA1480" s="72"/>
      <c r="AB1480" t="s">
        <v>1003</v>
      </c>
      <c r="AC1480" s="72" t="s">
        <v>101</v>
      </c>
    </row>
    <row r="1481" spans="1:29" ht="15" customHeight="1">
      <c r="A1481" s="38">
        <f t="shared" si="167"/>
        <v>1479</v>
      </c>
      <c r="B1481" s="82" t="s">
        <v>1480</v>
      </c>
      <c r="C1481" s="39" t="str">
        <f>IF($B1481&lt;&gt;"",_xlfn.IFNA(VLOOKUP($B1481,'Node Details'!$B:$U,C$1,0),"Check"),"")</f>
        <v>04O200101-04O200107</v>
      </c>
      <c r="D1481" s="39" t="str">
        <f>IF($B1481&lt;&gt;"",_xlfn.IFNA(VLOOKUP($B1481,'Node Details'!$B:$U,D$1,0),"Check"),"")</f>
        <v>04O</v>
      </c>
      <c r="E1481" s="39" t="str">
        <f>IF($B1481&lt;&gt;"",_xlfn.IFNA(VLOOKUP($B1481,'Node Details'!$B:$U,E$1,0),"Check"),"")</f>
        <v>Airtel</v>
      </c>
      <c r="F1481" s="83">
        <v>45148</v>
      </c>
      <c r="G1481" s="82"/>
      <c r="H1481" s="39" t="s">
        <v>2829</v>
      </c>
      <c r="I1481" s="38">
        <v>1</v>
      </c>
      <c r="J1481" s="38">
        <v>50</v>
      </c>
      <c r="K1481" s="39">
        <f t="shared" si="161"/>
        <v>50</v>
      </c>
      <c r="L1481" s="83">
        <v>45115.561377314807</v>
      </c>
      <c r="M1481" s="82"/>
      <c r="N1481" s="96" t="s">
        <v>577</v>
      </c>
      <c r="O1481" s="94">
        <v>45082</v>
      </c>
      <c r="P1481" s="38">
        <f t="shared" si="162"/>
        <v>50</v>
      </c>
      <c r="Q1481" s="38">
        <f t="shared" si="163"/>
        <v>50</v>
      </c>
      <c r="R1481" s="38"/>
      <c r="S1481" s="38" t="s">
        <v>2835</v>
      </c>
      <c r="T1481" s="40">
        <v>45382</v>
      </c>
      <c r="U1481" s="38">
        <f t="shared" si="164"/>
        <v>50</v>
      </c>
      <c r="V1481" s="38">
        <f t="shared" si="165"/>
        <v>1</v>
      </c>
      <c r="W1481" s="82">
        <f t="shared" si="166"/>
        <v>50</v>
      </c>
      <c r="X1481" s="98" t="s">
        <v>95</v>
      </c>
      <c r="Y1481" s="98" t="s">
        <v>89</v>
      </c>
      <c r="Z1481" s="72"/>
      <c r="AA1481" s="72"/>
      <c r="AB1481" t="s">
        <v>1003</v>
      </c>
      <c r="AC1481" s="72" t="s">
        <v>101</v>
      </c>
    </row>
    <row r="1482" spans="1:29" ht="15" customHeight="1">
      <c r="A1482" s="38">
        <f t="shared" si="167"/>
        <v>1480</v>
      </c>
      <c r="B1482" s="82" t="s">
        <v>2555</v>
      </c>
      <c r="C1482" s="39" t="str">
        <f>IF($B1482&lt;&gt;"",_xlfn.IFNA(VLOOKUP($B1482,'Node Details'!$B:$U,C$1,0),"Check"),"")</f>
        <v>000004O21-04O210106</v>
      </c>
      <c r="D1482" s="39" t="str">
        <f>IF($B1482&lt;&gt;"",_xlfn.IFNA(VLOOKUP($B1482,'Node Details'!$B:$U,D$1,0),"Check"),"")</f>
        <v>04O</v>
      </c>
      <c r="E1482" s="39" t="str">
        <f>IF($B1482&lt;&gt;"",_xlfn.IFNA(VLOOKUP($B1482,'Node Details'!$B:$U,E$1,0),"Check"),"")</f>
        <v>Airtel</v>
      </c>
      <c r="F1482" s="83">
        <v>45148</v>
      </c>
      <c r="G1482" s="82"/>
      <c r="H1482" s="39" t="s">
        <v>2829</v>
      </c>
      <c r="I1482" s="38">
        <v>1</v>
      </c>
      <c r="J1482" s="38">
        <v>50</v>
      </c>
      <c r="K1482" s="39">
        <f t="shared" si="161"/>
        <v>50</v>
      </c>
      <c r="L1482" s="83">
        <v>45124.557546296302</v>
      </c>
      <c r="M1482" s="82"/>
      <c r="N1482" s="96" t="s">
        <v>577</v>
      </c>
      <c r="O1482" s="94">
        <v>45082</v>
      </c>
      <c r="P1482" s="38">
        <f t="shared" si="162"/>
        <v>50</v>
      </c>
      <c r="Q1482" s="38">
        <f t="shared" si="163"/>
        <v>50</v>
      </c>
      <c r="R1482" s="38"/>
      <c r="S1482" s="38" t="s">
        <v>2835</v>
      </c>
      <c r="T1482" s="40">
        <v>45382</v>
      </c>
      <c r="U1482" s="38">
        <f t="shared" si="164"/>
        <v>50</v>
      </c>
      <c r="V1482" s="38">
        <f t="shared" si="165"/>
        <v>1</v>
      </c>
      <c r="W1482" s="82">
        <f t="shared" si="166"/>
        <v>50</v>
      </c>
      <c r="X1482" s="98" t="s">
        <v>95</v>
      </c>
      <c r="Y1482" s="98" t="s">
        <v>89</v>
      </c>
      <c r="Z1482" s="72"/>
      <c r="AA1482" s="72"/>
      <c r="AB1482" t="s">
        <v>1003</v>
      </c>
      <c r="AC1482" s="72" t="s">
        <v>101</v>
      </c>
    </row>
    <row r="1483" spans="1:29" ht="15" customHeight="1">
      <c r="A1483" s="38">
        <f t="shared" si="167"/>
        <v>1481</v>
      </c>
      <c r="B1483" s="82" t="s">
        <v>2557</v>
      </c>
      <c r="C1483" s="39" t="str">
        <f>IF($B1483&lt;&gt;"",_xlfn.IFNA(VLOOKUP($B1483,'Node Details'!$B:$U,C$1,0),"Check"),"")</f>
        <v>000004O21-04O210106</v>
      </c>
      <c r="D1483" s="39" t="str">
        <f>IF($B1483&lt;&gt;"",_xlfn.IFNA(VLOOKUP($B1483,'Node Details'!$B:$U,D$1,0),"Check"),"")</f>
        <v>04O</v>
      </c>
      <c r="E1483" s="39" t="str">
        <f>IF($B1483&lt;&gt;"",_xlfn.IFNA(VLOOKUP($B1483,'Node Details'!$B:$U,E$1,0),"Check"),"")</f>
        <v>Airtel</v>
      </c>
      <c r="F1483" s="83">
        <v>45148</v>
      </c>
      <c r="G1483" s="82"/>
      <c r="H1483" s="39" t="s">
        <v>2829</v>
      </c>
      <c r="I1483" s="38">
        <v>1</v>
      </c>
      <c r="J1483" s="38">
        <v>50</v>
      </c>
      <c r="K1483" s="39">
        <f t="shared" si="161"/>
        <v>50</v>
      </c>
      <c r="L1483" s="83">
        <v>45124.557546296302</v>
      </c>
      <c r="M1483" s="82"/>
      <c r="N1483" s="96" t="s">
        <v>577</v>
      </c>
      <c r="O1483" s="94">
        <v>45082</v>
      </c>
      <c r="P1483" s="38">
        <f t="shared" si="162"/>
        <v>50</v>
      </c>
      <c r="Q1483" s="38">
        <f t="shared" si="163"/>
        <v>50</v>
      </c>
      <c r="R1483" s="38"/>
      <c r="S1483" s="38" t="s">
        <v>2835</v>
      </c>
      <c r="T1483" s="40">
        <v>45382</v>
      </c>
      <c r="U1483" s="38">
        <f t="shared" si="164"/>
        <v>50</v>
      </c>
      <c r="V1483" s="38">
        <f t="shared" si="165"/>
        <v>1</v>
      </c>
      <c r="W1483" s="82">
        <f t="shared" si="166"/>
        <v>50</v>
      </c>
      <c r="X1483" s="98" t="s">
        <v>95</v>
      </c>
      <c r="Y1483" s="98" t="s">
        <v>89</v>
      </c>
      <c r="Z1483" s="72"/>
      <c r="AA1483" s="72"/>
      <c r="AB1483" t="s">
        <v>1003</v>
      </c>
      <c r="AC1483" s="72" t="s">
        <v>101</v>
      </c>
    </row>
    <row r="1484" spans="1:29" ht="15" customHeight="1">
      <c r="A1484" s="38">
        <f t="shared" si="167"/>
        <v>1482</v>
      </c>
      <c r="B1484" s="82" t="s">
        <v>1483</v>
      </c>
      <c r="C1484" s="39" t="str">
        <f>IF($B1484&lt;&gt;"",_xlfn.IFNA(VLOOKUP($B1484,'Node Details'!$B:$U,C$1,0),"Check"),"")</f>
        <v>000004O21-04O210106</v>
      </c>
      <c r="D1484" s="39" t="str">
        <f>IF($B1484&lt;&gt;"",_xlfn.IFNA(VLOOKUP($B1484,'Node Details'!$B:$U,D$1,0),"Check"),"")</f>
        <v>04O</v>
      </c>
      <c r="E1484" s="39" t="str">
        <f>IF($B1484&lt;&gt;"",_xlfn.IFNA(VLOOKUP($B1484,'Node Details'!$B:$U,E$1,0),"Check"),"")</f>
        <v>Airtel</v>
      </c>
      <c r="F1484" s="83">
        <v>45148</v>
      </c>
      <c r="G1484" s="82"/>
      <c r="H1484" s="39" t="s">
        <v>2829</v>
      </c>
      <c r="I1484" s="38">
        <v>1</v>
      </c>
      <c r="J1484" s="38">
        <v>50</v>
      </c>
      <c r="K1484" s="39">
        <f t="shared" si="161"/>
        <v>50</v>
      </c>
      <c r="L1484" s="83">
        <v>45135.46770833333</v>
      </c>
      <c r="M1484" s="82"/>
      <c r="N1484" s="96" t="s">
        <v>577</v>
      </c>
      <c r="O1484" s="94">
        <v>45082</v>
      </c>
      <c r="P1484" s="38">
        <f t="shared" si="162"/>
        <v>50</v>
      </c>
      <c r="Q1484" s="38">
        <f t="shared" si="163"/>
        <v>50</v>
      </c>
      <c r="R1484" s="38"/>
      <c r="S1484" s="38" t="s">
        <v>2835</v>
      </c>
      <c r="T1484" s="40">
        <v>45382</v>
      </c>
      <c r="U1484" s="38">
        <f t="shared" si="164"/>
        <v>50</v>
      </c>
      <c r="V1484" s="38">
        <f t="shared" si="165"/>
        <v>1</v>
      </c>
      <c r="W1484" s="82">
        <f t="shared" si="166"/>
        <v>50</v>
      </c>
      <c r="X1484" s="98" t="s">
        <v>95</v>
      </c>
      <c r="Y1484" s="98" t="s">
        <v>89</v>
      </c>
      <c r="Z1484" s="72"/>
      <c r="AA1484" s="72"/>
      <c r="AB1484" t="s">
        <v>1003</v>
      </c>
      <c r="AC1484" s="72" t="s">
        <v>101</v>
      </c>
    </row>
    <row r="1485" spans="1:29" ht="15" customHeight="1">
      <c r="A1485" s="38">
        <f t="shared" si="167"/>
        <v>1483</v>
      </c>
      <c r="B1485" s="82" t="s">
        <v>1487</v>
      </c>
      <c r="C1485" s="39" t="str">
        <f>IF($B1485&lt;&gt;"",_xlfn.IFNA(VLOOKUP($B1485,'Node Details'!$B:$U,C$1,0),"Check"),"")</f>
        <v>04O220105-04O220106</v>
      </c>
      <c r="D1485" s="39" t="str">
        <f>IF($B1485&lt;&gt;"",_xlfn.IFNA(VLOOKUP($B1485,'Node Details'!$B:$U,D$1,0),"Check"),"")</f>
        <v>04O</v>
      </c>
      <c r="E1485" s="39" t="str">
        <f>IF($B1485&lt;&gt;"",_xlfn.IFNA(VLOOKUP($B1485,'Node Details'!$B:$U,E$1,0),"Check"),"")</f>
        <v>Airtel</v>
      </c>
      <c r="F1485" s="83">
        <v>45148</v>
      </c>
      <c r="G1485" s="82"/>
      <c r="H1485" s="39" t="s">
        <v>2829</v>
      </c>
      <c r="I1485" s="38">
        <v>1</v>
      </c>
      <c r="J1485" s="38">
        <v>50</v>
      </c>
      <c r="K1485" s="39">
        <f t="shared" si="161"/>
        <v>50</v>
      </c>
      <c r="L1485" s="83">
        <v>45134.730162037027</v>
      </c>
      <c r="M1485" s="82"/>
      <c r="N1485" s="96" t="s">
        <v>577</v>
      </c>
      <c r="O1485" s="94">
        <v>45082</v>
      </c>
      <c r="P1485" s="38">
        <f t="shared" si="162"/>
        <v>50</v>
      </c>
      <c r="Q1485" s="38">
        <f t="shared" si="163"/>
        <v>50</v>
      </c>
      <c r="R1485" s="38"/>
      <c r="S1485" s="38" t="s">
        <v>2835</v>
      </c>
      <c r="T1485" s="40">
        <v>45382</v>
      </c>
      <c r="U1485" s="38">
        <f t="shared" si="164"/>
        <v>50</v>
      </c>
      <c r="V1485" s="38">
        <f t="shared" si="165"/>
        <v>1</v>
      </c>
      <c r="W1485" s="82">
        <f t="shared" si="166"/>
        <v>50</v>
      </c>
      <c r="X1485" s="98" t="s">
        <v>95</v>
      </c>
      <c r="Y1485" s="98" t="s">
        <v>89</v>
      </c>
      <c r="Z1485" s="72"/>
      <c r="AA1485" s="72"/>
      <c r="AB1485" t="s">
        <v>1003</v>
      </c>
      <c r="AC1485" s="72" t="s">
        <v>101</v>
      </c>
    </row>
    <row r="1486" spans="1:29" ht="15" customHeight="1">
      <c r="A1486" s="38">
        <f t="shared" si="167"/>
        <v>1484</v>
      </c>
      <c r="B1486" s="82" t="s">
        <v>1489</v>
      </c>
      <c r="C1486" s="39" t="str">
        <f>IF($B1486&lt;&gt;"",_xlfn.IFNA(VLOOKUP($B1486,'Node Details'!$B:$U,C$1,0),"Check"),"")</f>
        <v>000004O24-04O240104</v>
      </c>
      <c r="D1486" s="39" t="str">
        <f>IF($B1486&lt;&gt;"",_xlfn.IFNA(VLOOKUP($B1486,'Node Details'!$B:$U,D$1,0),"Check"),"")</f>
        <v>04O</v>
      </c>
      <c r="E1486" s="39" t="str">
        <f>IF($B1486&lt;&gt;"",_xlfn.IFNA(VLOOKUP($B1486,'Node Details'!$B:$U,E$1,0),"Check"),"")</f>
        <v>Airtel</v>
      </c>
      <c r="F1486" s="83">
        <v>45148</v>
      </c>
      <c r="G1486" s="82"/>
      <c r="H1486" s="39" t="s">
        <v>2829</v>
      </c>
      <c r="I1486" s="38">
        <v>1</v>
      </c>
      <c r="J1486" s="38">
        <v>50</v>
      </c>
      <c r="K1486" s="39">
        <f t="shared" si="161"/>
        <v>50</v>
      </c>
      <c r="L1486" s="83">
        <v>45114.537291666667</v>
      </c>
      <c r="M1486" s="82"/>
      <c r="N1486" s="96" t="s">
        <v>577</v>
      </c>
      <c r="O1486" s="94">
        <v>45082</v>
      </c>
      <c r="P1486" s="38">
        <f t="shared" si="162"/>
        <v>50</v>
      </c>
      <c r="Q1486" s="38">
        <f t="shared" si="163"/>
        <v>50</v>
      </c>
      <c r="R1486" s="38"/>
      <c r="S1486" s="38" t="s">
        <v>2835</v>
      </c>
      <c r="T1486" s="40">
        <v>45382</v>
      </c>
      <c r="U1486" s="38">
        <f t="shared" si="164"/>
        <v>50</v>
      </c>
      <c r="V1486" s="38">
        <f t="shared" si="165"/>
        <v>1</v>
      </c>
      <c r="W1486" s="82">
        <f t="shared" si="166"/>
        <v>50</v>
      </c>
      <c r="X1486" s="98" t="s">
        <v>95</v>
      </c>
      <c r="Y1486" s="98" t="s">
        <v>89</v>
      </c>
      <c r="Z1486" s="72"/>
      <c r="AA1486" s="72"/>
      <c r="AB1486" t="s">
        <v>1003</v>
      </c>
      <c r="AC1486" s="72" t="s">
        <v>101</v>
      </c>
    </row>
    <row r="1487" spans="1:29" ht="15" customHeight="1">
      <c r="A1487" s="38">
        <f t="shared" si="167"/>
        <v>1485</v>
      </c>
      <c r="B1487" s="82" t="s">
        <v>1493</v>
      </c>
      <c r="C1487" s="39" t="str">
        <f>IF($B1487&lt;&gt;"",_xlfn.IFNA(VLOOKUP($B1487,'Node Details'!$B:$U,C$1,0),"Check"),"")</f>
        <v>04O240102-04O240105</v>
      </c>
      <c r="D1487" s="39" t="str">
        <f>IF($B1487&lt;&gt;"",_xlfn.IFNA(VLOOKUP($B1487,'Node Details'!$B:$U,D$1,0),"Check"),"")</f>
        <v>04O</v>
      </c>
      <c r="E1487" s="39" t="str">
        <f>IF($B1487&lt;&gt;"",_xlfn.IFNA(VLOOKUP($B1487,'Node Details'!$B:$U,E$1,0),"Check"),"")</f>
        <v>Airtel</v>
      </c>
      <c r="F1487" s="83">
        <v>45148</v>
      </c>
      <c r="G1487" s="82"/>
      <c r="H1487" s="39" t="s">
        <v>2829</v>
      </c>
      <c r="I1487" s="38">
        <v>1</v>
      </c>
      <c r="J1487" s="38">
        <v>50</v>
      </c>
      <c r="K1487" s="39">
        <f t="shared" si="161"/>
        <v>50</v>
      </c>
      <c r="L1487" s="83">
        <v>45135.433703703697</v>
      </c>
      <c r="M1487" s="82"/>
      <c r="N1487" s="96" t="s">
        <v>577</v>
      </c>
      <c r="O1487" s="94">
        <v>45082</v>
      </c>
      <c r="P1487" s="38">
        <f t="shared" si="162"/>
        <v>50</v>
      </c>
      <c r="Q1487" s="38">
        <f t="shared" si="163"/>
        <v>50</v>
      </c>
      <c r="R1487" s="38"/>
      <c r="S1487" s="38" t="s">
        <v>2835</v>
      </c>
      <c r="T1487" s="40">
        <v>45382</v>
      </c>
      <c r="U1487" s="38">
        <f t="shared" si="164"/>
        <v>50</v>
      </c>
      <c r="V1487" s="38">
        <f t="shared" si="165"/>
        <v>1</v>
      </c>
      <c r="W1487" s="82">
        <f t="shared" si="166"/>
        <v>50</v>
      </c>
      <c r="X1487" s="98" t="s">
        <v>95</v>
      </c>
      <c r="Y1487" s="98" t="s">
        <v>89</v>
      </c>
      <c r="Z1487" s="72"/>
      <c r="AA1487" s="72"/>
      <c r="AB1487" t="s">
        <v>1003</v>
      </c>
      <c r="AC1487" s="72" t="s">
        <v>101</v>
      </c>
    </row>
    <row r="1488" spans="1:29" ht="15" customHeight="1">
      <c r="A1488" s="38">
        <f t="shared" si="167"/>
        <v>1486</v>
      </c>
      <c r="B1488" s="82" t="s">
        <v>1498</v>
      </c>
      <c r="C1488" s="39" t="str">
        <f>IF($B1488&lt;&gt;"",_xlfn.IFNA(VLOOKUP($B1488,'Node Details'!$B:$U,C$1,0),"Check"),"")</f>
        <v>000004O23-04O250103</v>
      </c>
      <c r="D1488" s="39" t="str">
        <f>IF($B1488&lt;&gt;"",_xlfn.IFNA(VLOOKUP($B1488,'Node Details'!$B:$U,D$1,0),"Check"),"")</f>
        <v>04O</v>
      </c>
      <c r="E1488" s="39" t="str">
        <f>IF($B1488&lt;&gt;"",_xlfn.IFNA(VLOOKUP($B1488,'Node Details'!$B:$U,E$1,0),"Check"),"")</f>
        <v>Airtel</v>
      </c>
      <c r="F1488" s="83">
        <v>45148</v>
      </c>
      <c r="G1488" s="82"/>
      <c r="H1488" s="39" t="s">
        <v>2829</v>
      </c>
      <c r="I1488" s="38">
        <v>1</v>
      </c>
      <c r="J1488" s="38">
        <v>50</v>
      </c>
      <c r="K1488" s="39">
        <f t="shared" si="161"/>
        <v>50</v>
      </c>
      <c r="L1488" s="83">
        <v>45124</v>
      </c>
      <c r="M1488" s="82"/>
      <c r="N1488" s="96" t="s">
        <v>577</v>
      </c>
      <c r="O1488" s="94">
        <v>45082</v>
      </c>
      <c r="P1488" s="38">
        <f t="shared" si="162"/>
        <v>50</v>
      </c>
      <c r="Q1488" s="38">
        <f t="shared" si="163"/>
        <v>50</v>
      </c>
      <c r="R1488" s="38"/>
      <c r="S1488" s="38" t="s">
        <v>2835</v>
      </c>
      <c r="T1488" s="40">
        <v>45382</v>
      </c>
      <c r="U1488" s="38">
        <f t="shared" si="164"/>
        <v>50</v>
      </c>
      <c r="V1488" s="38">
        <f t="shared" si="165"/>
        <v>1</v>
      </c>
      <c r="W1488" s="82">
        <f t="shared" si="166"/>
        <v>50</v>
      </c>
      <c r="X1488" s="98" t="s">
        <v>95</v>
      </c>
      <c r="Y1488" s="98" t="s">
        <v>89</v>
      </c>
      <c r="Z1488" s="72"/>
      <c r="AA1488" s="72"/>
      <c r="AB1488" t="s">
        <v>1003</v>
      </c>
      <c r="AC1488" s="72" t="s">
        <v>101</v>
      </c>
    </row>
    <row r="1489" spans="1:29" ht="15" customHeight="1">
      <c r="A1489" s="38">
        <f t="shared" si="167"/>
        <v>1487</v>
      </c>
      <c r="B1489" s="82" t="s">
        <v>2559</v>
      </c>
      <c r="C1489" s="39" t="str">
        <f>IF($B1489&lt;&gt;"",_xlfn.IFNA(VLOOKUP($B1489,'Node Details'!$B:$U,C$1,0),"Check"),"")</f>
        <v>000004O23-04O250103</v>
      </c>
      <c r="D1489" s="39" t="str">
        <f>IF($B1489&lt;&gt;"",_xlfn.IFNA(VLOOKUP($B1489,'Node Details'!$B:$U,D$1,0),"Check"),"")</f>
        <v>04O</v>
      </c>
      <c r="E1489" s="39" t="str">
        <f>IF($B1489&lt;&gt;"",_xlfn.IFNA(VLOOKUP($B1489,'Node Details'!$B:$U,E$1,0),"Check"),"")</f>
        <v>Airtel</v>
      </c>
      <c r="F1489" s="83">
        <v>45148</v>
      </c>
      <c r="G1489" s="82"/>
      <c r="H1489" s="39" t="s">
        <v>2829</v>
      </c>
      <c r="I1489" s="38">
        <v>1</v>
      </c>
      <c r="J1489" s="38">
        <v>50</v>
      </c>
      <c r="K1489" s="39">
        <f t="shared" si="161"/>
        <v>50</v>
      </c>
      <c r="L1489" s="83">
        <v>45124</v>
      </c>
      <c r="M1489" s="82"/>
      <c r="N1489" s="96" t="s">
        <v>577</v>
      </c>
      <c r="O1489" s="94">
        <v>45082</v>
      </c>
      <c r="P1489" s="38">
        <f t="shared" si="162"/>
        <v>50</v>
      </c>
      <c r="Q1489" s="38">
        <f t="shared" si="163"/>
        <v>50</v>
      </c>
      <c r="R1489" s="38"/>
      <c r="S1489" s="38" t="s">
        <v>2835</v>
      </c>
      <c r="T1489" s="40">
        <v>45382</v>
      </c>
      <c r="U1489" s="38">
        <f t="shared" si="164"/>
        <v>50</v>
      </c>
      <c r="V1489" s="38">
        <f t="shared" si="165"/>
        <v>1</v>
      </c>
      <c r="W1489" s="82">
        <f t="shared" si="166"/>
        <v>50</v>
      </c>
      <c r="X1489" s="98" t="s">
        <v>95</v>
      </c>
      <c r="Y1489" s="98" t="s">
        <v>89</v>
      </c>
      <c r="Z1489" s="72"/>
      <c r="AA1489" s="72"/>
      <c r="AB1489" t="s">
        <v>1003</v>
      </c>
      <c r="AC1489" s="72" t="s">
        <v>101</v>
      </c>
    </row>
    <row r="1490" spans="1:29" ht="15" customHeight="1">
      <c r="A1490" s="38">
        <f t="shared" si="167"/>
        <v>1488</v>
      </c>
      <c r="B1490" s="82" t="s">
        <v>2560</v>
      </c>
      <c r="C1490" s="39" t="str">
        <f>IF($B1490&lt;&gt;"",_xlfn.IFNA(VLOOKUP($B1490,'Node Details'!$B:$U,C$1,0),"Check"),"")</f>
        <v>000004O23-04O250103</v>
      </c>
      <c r="D1490" s="39" t="str">
        <f>IF($B1490&lt;&gt;"",_xlfn.IFNA(VLOOKUP($B1490,'Node Details'!$B:$U,D$1,0),"Check"),"")</f>
        <v>04O</v>
      </c>
      <c r="E1490" s="39" t="str">
        <f>IF($B1490&lt;&gt;"",_xlfn.IFNA(VLOOKUP($B1490,'Node Details'!$B:$U,E$1,0),"Check"),"")</f>
        <v>Airtel</v>
      </c>
      <c r="F1490" s="83">
        <v>45148</v>
      </c>
      <c r="G1490" s="82"/>
      <c r="H1490" s="39" t="s">
        <v>2829</v>
      </c>
      <c r="I1490" s="38">
        <v>1</v>
      </c>
      <c r="J1490" s="38">
        <v>50</v>
      </c>
      <c r="K1490" s="39">
        <f t="shared" si="161"/>
        <v>50</v>
      </c>
      <c r="L1490" s="83">
        <v>45125.785046296303</v>
      </c>
      <c r="M1490" s="82"/>
      <c r="N1490" s="96" t="s">
        <v>577</v>
      </c>
      <c r="O1490" s="94">
        <v>45082</v>
      </c>
      <c r="P1490" s="38">
        <f t="shared" si="162"/>
        <v>50</v>
      </c>
      <c r="Q1490" s="38">
        <f t="shared" si="163"/>
        <v>50</v>
      </c>
      <c r="R1490" s="38"/>
      <c r="S1490" s="38" t="s">
        <v>2835</v>
      </c>
      <c r="T1490" s="40">
        <v>45382</v>
      </c>
      <c r="U1490" s="38">
        <f t="shared" si="164"/>
        <v>50</v>
      </c>
      <c r="V1490" s="38">
        <f t="shared" si="165"/>
        <v>1</v>
      </c>
      <c r="W1490" s="82">
        <f t="shared" si="166"/>
        <v>50</v>
      </c>
      <c r="X1490" s="98" t="s">
        <v>95</v>
      </c>
      <c r="Y1490" s="98" t="s">
        <v>89</v>
      </c>
      <c r="Z1490" s="72"/>
      <c r="AA1490" s="72"/>
      <c r="AB1490" t="s">
        <v>1003</v>
      </c>
      <c r="AC1490" s="72" t="s">
        <v>101</v>
      </c>
    </row>
    <row r="1491" spans="1:29" ht="15" customHeight="1">
      <c r="A1491" s="38">
        <f t="shared" si="167"/>
        <v>1489</v>
      </c>
      <c r="B1491" s="82" t="s">
        <v>1495</v>
      </c>
      <c r="C1491" s="39" t="str">
        <f>IF($B1491&lt;&gt;"",_xlfn.IFNA(VLOOKUP($B1491,'Node Details'!$B:$U,C$1,0),"Check"),"")</f>
        <v>000004O23-04O250103</v>
      </c>
      <c r="D1491" s="39" t="str">
        <f>IF($B1491&lt;&gt;"",_xlfn.IFNA(VLOOKUP($B1491,'Node Details'!$B:$U,D$1,0),"Check"),"")</f>
        <v>04O</v>
      </c>
      <c r="E1491" s="39" t="str">
        <f>IF($B1491&lt;&gt;"",_xlfn.IFNA(VLOOKUP($B1491,'Node Details'!$B:$U,E$1,0),"Check"),"")</f>
        <v>Airtel</v>
      </c>
      <c r="F1491" s="83">
        <v>45148</v>
      </c>
      <c r="G1491" s="82"/>
      <c r="H1491" s="39" t="s">
        <v>2829</v>
      </c>
      <c r="I1491" s="38">
        <v>1</v>
      </c>
      <c r="J1491" s="38">
        <v>50</v>
      </c>
      <c r="K1491" s="39">
        <f t="shared" si="161"/>
        <v>50</v>
      </c>
      <c r="L1491" s="83">
        <v>45125.781608796293</v>
      </c>
      <c r="M1491" s="82"/>
      <c r="N1491" s="96" t="s">
        <v>577</v>
      </c>
      <c r="O1491" s="94">
        <v>45082</v>
      </c>
      <c r="P1491" s="38">
        <f t="shared" si="162"/>
        <v>50</v>
      </c>
      <c r="Q1491" s="38">
        <f t="shared" si="163"/>
        <v>50</v>
      </c>
      <c r="R1491" s="38"/>
      <c r="S1491" s="38" t="s">
        <v>2835</v>
      </c>
      <c r="T1491" s="40">
        <v>45382</v>
      </c>
      <c r="U1491" s="38">
        <f t="shared" si="164"/>
        <v>50</v>
      </c>
      <c r="V1491" s="38">
        <f t="shared" si="165"/>
        <v>1</v>
      </c>
      <c r="W1491" s="82">
        <f t="shared" si="166"/>
        <v>50</v>
      </c>
      <c r="X1491" s="98" t="s">
        <v>95</v>
      </c>
      <c r="Y1491" s="98" t="s">
        <v>89</v>
      </c>
      <c r="Z1491" s="72"/>
      <c r="AA1491" s="72"/>
      <c r="AB1491" t="s">
        <v>1003</v>
      </c>
      <c r="AC1491" s="72" t="s">
        <v>101</v>
      </c>
    </row>
    <row r="1492" spans="1:29" ht="15" customHeight="1">
      <c r="A1492" s="38">
        <f t="shared" si="167"/>
        <v>1490</v>
      </c>
      <c r="B1492" s="82" t="s">
        <v>1728</v>
      </c>
      <c r="C1492" s="39" t="str">
        <f>IF($B1492&lt;&gt;"",_xlfn.IFNA(VLOOKUP($B1492,'Node Details'!$B:$U,C$1,0),"Check"),"")</f>
        <v>000004O25-04O260102</v>
      </c>
      <c r="D1492" s="39" t="str">
        <f>IF($B1492&lt;&gt;"",_xlfn.IFNA(VLOOKUP($B1492,'Node Details'!$B:$U,D$1,0),"Check"),"")</f>
        <v>04O</v>
      </c>
      <c r="E1492" s="39" t="str">
        <f>IF($B1492&lt;&gt;"",_xlfn.IFNA(VLOOKUP($B1492,'Node Details'!$B:$U,E$1,0),"Check"),"")</f>
        <v>Airtel</v>
      </c>
      <c r="F1492" s="83">
        <v>45148</v>
      </c>
      <c r="G1492" s="82"/>
      <c r="H1492" s="39" t="s">
        <v>2829</v>
      </c>
      <c r="I1492" s="38">
        <v>1</v>
      </c>
      <c r="J1492" s="38">
        <v>50</v>
      </c>
      <c r="K1492" s="39">
        <f t="shared" si="161"/>
        <v>50</v>
      </c>
      <c r="L1492" s="83">
        <v>45125.781608796293</v>
      </c>
      <c r="M1492" s="82"/>
      <c r="N1492" s="96" t="s">
        <v>577</v>
      </c>
      <c r="O1492" s="94">
        <v>45082</v>
      </c>
      <c r="P1492" s="38">
        <f t="shared" si="162"/>
        <v>50</v>
      </c>
      <c r="Q1492" s="38">
        <f t="shared" si="163"/>
        <v>50</v>
      </c>
      <c r="R1492" s="38"/>
      <c r="S1492" s="38" t="s">
        <v>2835</v>
      </c>
      <c r="T1492" s="40">
        <v>45382</v>
      </c>
      <c r="U1492" s="38">
        <f t="shared" si="164"/>
        <v>50</v>
      </c>
      <c r="V1492" s="38">
        <f t="shared" si="165"/>
        <v>1</v>
      </c>
      <c r="W1492" s="82">
        <f t="shared" si="166"/>
        <v>50</v>
      </c>
      <c r="X1492" s="98" t="s">
        <v>95</v>
      </c>
      <c r="Y1492" s="98" t="s">
        <v>89</v>
      </c>
      <c r="Z1492" s="72"/>
      <c r="AA1492" s="72"/>
      <c r="AB1492" t="s">
        <v>1003</v>
      </c>
      <c r="AC1492" s="72" t="s">
        <v>101</v>
      </c>
    </row>
    <row r="1493" spans="1:29" ht="15" customHeight="1">
      <c r="A1493" s="38">
        <f t="shared" si="167"/>
        <v>1491</v>
      </c>
      <c r="B1493" s="82" t="s">
        <v>2010</v>
      </c>
      <c r="C1493" s="39" t="str">
        <f>IF($B1493&lt;&gt;"",_xlfn.IFNA(VLOOKUP($B1493,'Node Details'!$B:$U,C$1,0),"Check"),"")</f>
        <v>000004O25-04O260102</v>
      </c>
      <c r="D1493" s="39" t="str">
        <f>IF($B1493&lt;&gt;"",_xlfn.IFNA(VLOOKUP($B1493,'Node Details'!$B:$U,D$1,0),"Check"),"")</f>
        <v>04O</v>
      </c>
      <c r="E1493" s="39" t="str">
        <f>IF($B1493&lt;&gt;"",_xlfn.IFNA(VLOOKUP($B1493,'Node Details'!$B:$U,E$1,0),"Check"),"")</f>
        <v>Airtel</v>
      </c>
      <c r="F1493" s="83">
        <v>45148</v>
      </c>
      <c r="G1493" s="82"/>
      <c r="H1493" s="39" t="s">
        <v>2829</v>
      </c>
      <c r="I1493" s="38">
        <v>1</v>
      </c>
      <c r="J1493" s="38">
        <v>50</v>
      </c>
      <c r="K1493" s="39">
        <f t="shared" si="161"/>
        <v>50</v>
      </c>
      <c r="L1493" s="83">
        <v>45125.781608796293</v>
      </c>
      <c r="M1493" s="82"/>
      <c r="N1493" s="96" t="s">
        <v>577</v>
      </c>
      <c r="O1493" s="94">
        <v>45082</v>
      </c>
      <c r="P1493" s="38">
        <f t="shared" si="162"/>
        <v>50</v>
      </c>
      <c r="Q1493" s="38">
        <f t="shared" si="163"/>
        <v>50</v>
      </c>
      <c r="R1493" s="38"/>
      <c r="S1493" s="38" t="s">
        <v>2835</v>
      </c>
      <c r="T1493" s="40">
        <v>45382</v>
      </c>
      <c r="U1493" s="38">
        <f t="shared" si="164"/>
        <v>50</v>
      </c>
      <c r="V1493" s="38">
        <f t="shared" si="165"/>
        <v>1</v>
      </c>
      <c r="W1493" s="82">
        <f t="shared" si="166"/>
        <v>50</v>
      </c>
      <c r="X1493" s="98" t="s">
        <v>95</v>
      </c>
      <c r="Y1493" s="98" t="s">
        <v>89</v>
      </c>
      <c r="Z1493" s="72"/>
      <c r="AA1493" s="72"/>
      <c r="AB1493" t="s">
        <v>1003</v>
      </c>
      <c r="AC1493" s="72" t="s">
        <v>101</v>
      </c>
    </row>
    <row r="1494" spans="1:29" ht="15" customHeight="1">
      <c r="A1494" s="38">
        <f t="shared" si="167"/>
        <v>1492</v>
      </c>
      <c r="B1494" s="82" t="s">
        <v>1500</v>
      </c>
      <c r="C1494" s="39" t="str">
        <f>IF($B1494&lt;&gt;"",_xlfn.IFNA(VLOOKUP($B1494,'Node Details'!$B:$U,C$1,0),"Check"),"")</f>
        <v>000004O25-04O260102</v>
      </c>
      <c r="D1494" s="39" t="str">
        <f>IF($B1494&lt;&gt;"",_xlfn.IFNA(VLOOKUP($B1494,'Node Details'!$B:$U,D$1,0),"Check"),"")</f>
        <v>04O</v>
      </c>
      <c r="E1494" s="39" t="str">
        <f>IF($B1494&lt;&gt;"",_xlfn.IFNA(VLOOKUP($B1494,'Node Details'!$B:$U,E$1,0),"Check"),"")</f>
        <v>Airtel</v>
      </c>
      <c r="F1494" s="83">
        <v>45148</v>
      </c>
      <c r="G1494" s="82"/>
      <c r="H1494" s="39" t="s">
        <v>2829</v>
      </c>
      <c r="I1494" s="38">
        <v>1</v>
      </c>
      <c r="J1494" s="38">
        <v>50</v>
      </c>
      <c r="K1494" s="39">
        <f t="shared" si="161"/>
        <v>50</v>
      </c>
      <c r="L1494" s="83">
        <v>45125.781608796293</v>
      </c>
      <c r="M1494" s="82"/>
      <c r="N1494" s="96" t="s">
        <v>577</v>
      </c>
      <c r="O1494" s="94">
        <v>45082</v>
      </c>
      <c r="P1494" s="38">
        <f t="shared" si="162"/>
        <v>50</v>
      </c>
      <c r="Q1494" s="38">
        <f t="shared" si="163"/>
        <v>50</v>
      </c>
      <c r="R1494" s="38"/>
      <c r="S1494" s="38" t="s">
        <v>2835</v>
      </c>
      <c r="T1494" s="40">
        <v>45382</v>
      </c>
      <c r="U1494" s="38">
        <f t="shared" si="164"/>
        <v>50</v>
      </c>
      <c r="V1494" s="38">
        <f t="shared" si="165"/>
        <v>1</v>
      </c>
      <c r="W1494" s="82">
        <f t="shared" si="166"/>
        <v>50</v>
      </c>
      <c r="X1494" s="98" t="s">
        <v>95</v>
      </c>
      <c r="Y1494" s="98" t="s">
        <v>89</v>
      </c>
      <c r="Z1494" s="72"/>
      <c r="AA1494" s="72"/>
      <c r="AB1494" t="s">
        <v>1003</v>
      </c>
      <c r="AC1494" s="72" t="s">
        <v>101</v>
      </c>
    </row>
    <row r="1495" spans="1:29" ht="15" customHeight="1">
      <c r="A1495" s="38">
        <f t="shared" si="167"/>
        <v>1493</v>
      </c>
      <c r="B1495" s="82" t="s">
        <v>1515</v>
      </c>
      <c r="C1495" s="39" t="str">
        <f>IF($B1495&lt;&gt;"",_xlfn.IFNA(VLOOKUP($B1495,'Node Details'!$B:$U,C$1,0),"Check"),"")</f>
        <v>000000S6J-0000S6J06</v>
      </c>
      <c r="D1495" s="39" t="str">
        <f>IF($B1495&lt;&gt;"",_xlfn.IFNA(VLOOKUP($B1495,'Node Details'!$B:$U,D$1,0),"Check"),"")</f>
        <v>S6J</v>
      </c>
      <c r="E1495" s="39" t="str">
        <f>IF($B1495&lt;&gt;"",_xlfn.IFNA(VLOOKUP($B1495,'Node Details'!$B:$U,E$1,0),"Check"),"")</f>
        <v>Airtel</v>
      </c>
      <c r="F1495" s="83">
        <v>45148</v>
      </c>
      <c r="G1495" s="82"/>
      <c r="H1495" s="39" t="s">
        <v>2825</v>
      </c>
      <c r="I1495" s="38">
        <v>1</v>
      </c>
      <c r="J1495" s="38">
        <v>1000</v>
      </c>
      <c r="K1495" s="39">
        <f t="shared" si="161"/>
        <v>1000</v>
      </c>
      <c r="L1495" s="83">
        <v>45122</v>
      </c>
      <c r="M1495" s="82"/>
      <c r="N1495" s="96" t="s">
        <v>1001</v>
      </c>
      <c r="O1495" s="97">
        <v>45114</v>
      </c>
      <c r="P1495" s="38">
        <f t="shared" si="162"/>
        <v>1000</v>
      </c>
      <c r="Q1495" s="38">
        <f t="shared" si="163"/>
        <v>1000</v>
      </c>
      <c r="R1495" s="38"/>
      <c r="S1495" s="96" t="s">
        <v>1507</v>
      </c>
      <c r="T1495" s="97">
        <v>45190</v>
      </c>
      <c r="U1495" s="38">
        <f t="shared" si="164"/>
        <v>1000</v>
      </c>
      <c r="V1495" s="38">
        <f t="shared" si="165"/>
        <v>1</v>
      </c>
      <c r="W1495" s="82">
        <f t="shared" si="166"/>
        <v>1000</v>
      </c>
      <c r="X1495" s="98" t="s">
        <v>2834</v>
      </c>
      <c r="Y1495" s="98" t="s">
        <v>89</v>
      </c>
      <c r="Z1495" s="72"/>
      <c r="AA1495" s="72"/>
      <c r="AB1495" t="s">
        <v>100</v>
      </c>
      <c r="AC1495" s="72" t="s">
        <v>101</v>
      </c>
    </row>
    <row r="1496" spans="1:29" ht="15" customHeight="1">
      <c r="A1496" s="38">
        <f t="shared" si="167"/>
        <v>1494</v>
      </c>
      <c r="B1496" s="82" t="s">
        <v>1520</v>
      </c>
      <c r="C1496" s="39" t="str">
        <f>IF($B1496&lt;&gt;"",_xlfn.IFNA(VLOOKUP($B1496,'Node Details'!$B:$U,C$1,0),"Check"),"")</f>
        <v>0000S6J01-S6J010105</v>
      </c>
      <c r="D1496" s="39" t="str">
        <f>IF($B1496&lt;&gt;"",_xlfn.IFNA(VLOOKUP($B1496,'Node Details'!$B:$U,D$1,0),"Check"),"")</f>
        <v>S6J</v>
      </c>
      <c r="E1496" s="39" t="str">
        <f>IF($B1496&lt;&gt;"",_xlfn.IFNA(VLOOKUP($B1496,'Node Details'!$B:$U,E$1,0),"Check"),"")</f>
        <v>Airtel</v>
      </c>
      <c r="F1496" s="83">
        <v>45148</v>
      </c>
      <c r="G1496" s="82"/>
      <c r="H1496" s="39" t="s">
        <v>2828</v>
      </c>
      <c r="I1496" s="38">
        <v>1</v>
      </c>
      <c r="J1496" s="38">
        <v>1000</v>
      </c>
      <c r="K1496" s="39">
        <f t="shared" si="161"/>
        <v>1000</v>
      </c>
      <c r="L1496" s="83">
        <v>45122</v>
      </c>
      <c r="M1496" s="82"/>
      <c r="N1496" s="96" t="s">
        <v>1001</v>
      </c>
      <c r="O1496" s="97">
        <v>45114</v>
      </c>
      <c r="P1496" s="38">
        <f t="shared" si="162"/>
        <v>1000</v>
      </c>
      <c r="Q1496" s="38">
        <f t="shared" si="163"/>
        <v>1000</v>
      </c>
      <c r="R1496" s="38"/>
      <c r="S1496" s="96" t="s">
        <v>1507</v>
      </c>
      <c r="T1496" s="97">
        <v>45190</v>
      </c>
      <c r="U1496" s="38">
        <f t="shared" si="164"/>
        <v>1000</v>
      </c>
      <c r="V1496" s="38">
        <f t="shared" si="165"/>
        <v>1</v>
      </c>
      <c r="W1496" s="82">
        <f t="shared" si="166"/>
        <v>1000</v>
      </c>
      <c r="X1496" s="98" t="s">
        <v>2834</v>
      </c>
      <c r="Y1496" s="98" t="s">
        <v>89</v>
      </c>
      <c r="Z1496" s="72"/>
      <c r="AA1496" s="72"/>
      <c r="AB1496" t="s">
        <v>100</v>
      </c>
      <c r="AC1496" s="72" t="s">
        <v>101</v>
      </c>
    </row>
    <row r="1497" spans="1:29" ht="15" customHeight="1">
      <c r="A1497" s="38">
        <f t="shared" si="167"/>
        <v>1495</v>
      </c>
      <c r="B1497" s="82" t="s">
        <v>2562</v>
      </c>
      <c r="C1497" s="39" t="str">
        <f>IF($B1497&lt;&gt;"",_xlfn.IFNA(VLOOKUP($B1497,'Node Details'!$B:$U,C$1,0),"Check"),"")</f>
        <v>0000S6J01-S6J010105</v>
      </c>
      <c r="D1497" s="39" t="str">
        <f>IF($B1497&lt;&gt;"",_xlfn.IFNA(VLOOKUP($B1497,'Node Details'!$B:$U,D$1,0),"Check"),"")</f>
        <v>S6J</v>
      </c>
      <c r="E1497" s="39" t="str">
        <f>IF($B1497&lt;&gt;"",_xlfn.IFNA(VLOOKUP($B1497,'Node Details'!$B:$U,E$1,0),"Check"),"")</f>
        <v>Airtel</v>
      </c>
      <c r="F1497" s="83">
        <v>45148</v>
      </c>
      <c r="G1497" s="82"/>
      <c r="H1497" s="39" t="s">
        <v>2828</v>
      </c>
      <c r="I1497" s="38">
        <v>1</v>
      </c>
      <c r="J1497" s="38">
        <v>1000</v>
      </c>
      <c r="K1497" s="39">
        <f t="shared" si="161"/>
        <v>1000</v>
      </c>
      <c r="L1497" s="83">
        <v>45122</v>
      </c>
      <c r="M1497" s="82"/>
      <c r="N1497" s="96" t="s">
        <v>1001</v>
      </c>
      <c r="O1497" s="97">
        <v>45114</v>
      </c>
      <c r="P1497" s="38">
        <f t="shared" si="162"/>
        <v>1000</v>
      </c>
      <c r="Q1497" s="38">
        <f t="shared" si="163"/>
        <v>1000</v>
      </c>
      <c r="R1497" s="38"/>
      <c r="S1497" s="96" t="s">
        <v>1507</v>
      </c>
      <c r="T1497" s="97">
        <v>45190</v>
      </c>
      <c r="U1497" s="38">
        <f t="shared" si="164"/>
        <v>1000</v>
      </c>
      <c r="V1497" s="38">
        <f t="shared" si="165"/>
        <v>1</v>
      </c>
      <c r="W1497" s="82">
        <f t="shared" si="166"/>
        <v>1000</v>
      </c>
      <c r="X1497" s="98" t="s">
        <v>2834</v>
      </c>
      <c r="Y1497" s="98" t="s">
        <v>89</v>
      </c>
      <c r="Z1497" s="72"/>
      <c r="AA1497" s="72"/>
      <c r="AB1497" t="s">
        <v>100</v>
      </c>
      <c r="AC1497" s="72" t="s">
        <v>101</v>
      </c>
    </row>
    <row r="1498" spans="1:29" ht="15" customHeight="1">
      <c r="A1498" s="38">
        <f t="shared" si="167"/>
        <v>1496</v>
      </c>
      <c r="B1498" s="82" t="s">
        <v>2564</v>
      </c>
      <c r="C1498" s="39" t="str">
        <f>IF($B1498&lt;&gt;"",_xlfn.IFNA(VLOOKUP($B1498,'Node Details'!$B:$U,C$1,0),"Check"),"")</f>
        <v>0000S6J01-S6J010105</v>
      </c>
      <c r="D1498" s="39" t="str">
        <f>IF($B1498&lt;&gt;"",_xlfn.IFNA(VLOOKUP($B1498,'Node Details'!$B:$U,D$1,0),"Check"),"")</f>
        <v>S6J</v>
      </c>
      <c r="E1498" s="39" t="str">
        <f>IF($B1498&lt;&gt;"",_xlfn.IFNA(VLOOKUP($B1498,'Node Details'!$B:$U,E$1,0),"Check"),"")</f>
        <v>Airtel</v>
      </c>
      <c r="F1498" s="83">
        <v>45148</v>
      </c>
      <c r="G1498" s="82"/>
      <c r="H1498" s="39" t="s">
        <v>2828</v>
      </c>
      <c r="I1498" s="38">
        <v>1</v>
      </c>
      <c r="J1498" s="38">
        <v>1000</v>
      </c>
      <c r="K1498" s="39">
        <f t="shared" si="161"/>
        <v>1000</v>
      </c>
      <c r="L1498" s="83">
        <v>45122</v>
      </c>
      <c r="M1498" s="82"/>
      <c r="N1498" s="96" t="s">
        <v>1001</v>
      </c>
      <c r="O1498" s="97">
        <v>45114</v>
      </c>
      <c r="P1498" s="38">
        <f t="shared" si="162"/>
        <v>1000</v>
      </c>
      <c r="Q1498" s="38">
        <f t="shared" si="163"/>
        <v>1000</v>
      </c>
      <c r="R1498" s="38"/>
      <c r="S1498" s="96" t="s">
        <v>1507</v>
      </c>
      <c r="T1498" s="97">
        <v>45190</v>
      </c>
      <c r="U1498" s="38">
        <f t="shared" si="164"/>
        <v>1000</v>
      </c>
      <c r="V1498" s="38">
        <f t="shared" si="165"/>
        <v>1</v>
      </c>
      <c r="W1498" s="82">
        <f t="shared" si="166"/>
        <v>1000</v>
      </c>
      <c r="X1498" s="98" t="s">
        <v>2834</v>
      </c>
      <c r="Y1498" s="98" t="s">
        <v>89</v>
      </c>
      <c r="Z1498" s="72"/>
      <c r="AA1498" s="72"/>
      <c r="AB1498" t="s">
        <v>100</v>
      </c>
      <c r="AC1498" s="72" t="s">
        <v>101</v>
      </c>
    </row>
    <row r="1499" spans="1:29" ht="15" customHeight="1">
      <c r="A1499" s="38">
        <f t="shared" si="167"/>
        <v>1497</v>
      </c>
      <c r="B1499" s="82" t="s">
        <v>2566</v>
      </c>
      <c r="C1499" s="39" t="str">
        <f>IF($B1499&lt;&gt;"",_xlfn.IFNA(VLOOKUP($B1499,'Node Details'!$B:$U,C$1,0),"Check"),"")</f>
        <v>0000S6J01-S6J010105</v>
      </c>
      <c r="D1499" s="39" t="str">
        <f>IF($B1499&lt;&gt;"",_xlfn.IFNA(VLOOKUP($B1499,'Node Details'!$B:$U,D$1,0),"Check"),"")</f>
        <v>S6J</v>
      </c>
      <c r="E1499" s="39" t="str">
        <f>IF($B1499&lt;&gt;"",_xlfn.IFNA(VLOOKUP($B1499,'Node Details'!$B:$U,E$1,0),"Check"),"")</f>
        <v>Airtel</v>
      </c>
      <c r="F1499" s="83">
        <v>45148</v>
      </c>
      <c r="G1499" s="82"/>
      <c r="H1499" s="39" t="s">
        <v>2828</v>
      </c>
      <c r="I1499" s="38">
        <v>1</v>
      </c>
      <c r="J1499" s="38">
        <v>1000</v>
      </c>
      <c r="K1499" s="39">
        <f t="shared" si="161"/>
        <v>1000</v>
      </c>
      <c r="L1499" s="83">
        <v>45122</v>
      </c>
      <c r="M1499" s="82"/>
      <c r="N1499" s="96" t="s">
        <v>1001</v>
      </c>
      <c r="O1499" s="97">
        <v>45114</v>
      </c>
      <c r="P1499" s="38">
        <f t="shared" si="162"/>
        <v>1000</v>
      </c>
      <c r="Q1499" s="38">
        <f t="shared" si="163"/>
        <v>1000</v>
      </c>
      <c r="R1499" s="38"/>
      <c r="S1499" s="96" t="s">
        <v>1507</v>
      </c>
      <c r="T1499" s="97">
        <v>45190</v>
      </c>
      <c r="U1499" s="38">
        <f t="shared" si="164"/>
        <v>1000</v>
      </c>
      <c r="V1499" s="38">
        <f t="shared" si="165"/>
        <v>1</v>
      </c>
      <c r="W1499" s="82">
        <f t="shared" si="166"/>
        <v>1000</v>
      </c>
      <c r="X1499" s="98" t="s">
        <v>2834</v>
      </c>
      <c r="Y1499" s="98" t="s">
        <v>89</v>
      </c>
      <c r="Z1499" s="72"/>
      <c r="AA1499" s="72"/>
      <c r="AB1499" t="s">
        <v>100</v>
      </c>
      <c r="AC1499" s="72" t="s">
        <v>101</v>
      </c>
    </row>
    <row r="1500" spans="1:29" ht="15" customHeight="1">
      <c r="A1500" s="38">
        <f t="shared" si="167"/>
        <v>1498</v>
      </c>
      <c r="B1500" s="82" t="s">
        <v>1517</v>
      </c>
      <c r="C1500" s="39" t="str">
        <f>IF($B1500&lt;&gt;"",_xlfn.IFNA(VLOOKUP($B1500,'Node Details'!$B:$U,C$1,0),"Check"),"")</f>
        <v>0000S6J01-S6J010105</v>
      </c>
      <c r="D1500" s="39" t="str">
        <f>IF($B1500&lt;&gt;"",_xlfn.IFNA(VLOOKUP($B1500,'Node Details'!$B:$U,D$1,0),"Check"),"")</f>
        <v>S6J</v>
      </c>
      <c r="E1500" s="39" t="str">
        <f>IF($B1500&lt;&gt;"",_xlfn.IFNA(VLOOKUP($B1500,'Node Details'!$B:$U,E$1,0),"Check"),"")</f>
        <v>Airtel</v>
      </c>
      <c r="F1500" s="83">
        <v>45148</v>
      </c>
      <c r="G1500" s="82"/>
      <c r="H1500" s="39" t="s">
        <v>2828</v>
      </c>
      <c r="I1500" s="38">
        <v>1</v>
      </c>
      <c r="J1500" s="38">
        <v>1000</v>
      </c>
      <c r="K1500" s="39">
        <f t="shared" si="161"/>
        <v>1000</v>
      </c>
      <c r="L1500" s="83">
        <v>45122</v>
      </c>
      <c r="M1500" s="82"/>
      <c r="N1500" s="96" t="s">
        <v>1001</v>
      </c>
      <c r="O1500" s="97">
        <v>45114</v>
      </c>
      <c r="P1500" s="38">
        <f t="shared" si="162"/>
        <v>1000</v>
      </c>
      <c r="Q1500" s="38">
        <f t="shared" si="163"/>
        <v>1000</v>
      </c>
      <c r="R1500" s="38"/>
      <c r="S1500" s="96" t="s">
        <v>1507</v>
      </c>
      <c r="T1500" s="97">
        <v>45190</v>
      </c>
      <c r="U1500" s="38">
        <f t="shared" si="164"/>
        <v>1000</v>
      </c>
      <c r="V1500" s="38">
        <f t="shared" si="165"/>
        <v>1</v>
      </c>
      <c r="W1500" s="82">
        <f t="shared" si="166"/>
        <v>1000</v>
      </c>
      <c r="X1500" s="98" t="s">
        <v>2834</v>
      </c>
      <c r="Y1500" s="98" t="s">
        <v>89</v>
      </c>
      <c r="Z1500" s="72"/>
      <c r="AA1500" s="72"/>
      <c r="AB1500" t="s">
        <v>100</v>
      </c>
      <c r="AC1500" s="72" t="s">
        <v>101</v>
      </c>
    </row>
    <row r="1501" spans="1:29" ht="15" customHeight="1">
      <c r="A1501" s="38">
        <f t="shared" si="167"/>
        <v>1499</v>
      </c>
      <c r="B1501" s="82" t="s">
        <v>1521</v>
      </c>
      <c r="C1501" s="39" t="str">
        <f>IF($B1501&lt;&gt;"",_xlfn.IFNA(VLOOKUP($B1501,'Node Details'!$B:$U,C$1,0),"Check"),"")</f>
        <v>S6J010101-S6J010106</v>
      </c>
      <c r="D1501" s="39" t="str">
        <f>IF($B1501&lt;&gt;"",_xlfn.IFNA(VLOOKUP($B1501,'Node Details'!$B:$U,D$1,0),"Check"),"")</f>
        <v>S6J</v>
      </c>
      <c r="E1501" s="39" t="str">
        <f>IF($B1501&lt;&gt;"",_xlfn.IFNA(VLOOKUP($B1501,'Node Details'!$B:$U,E$1,0),"Check"),"")</f>
        <v>Airtel</v>
      </c>
      <c r="F1501" s="83">
        <v>45148</v>
      </c>
      <c r="G1501" s="82"/>
      <c r="H1501" s="39" t="s">
        <v>2828</v>
      </c>
      <c r="I1501" s="38">
        <v>1</v>
      </c>
      <c r="J1501" s="38">
        <v>1000</v>
      </c>
      <c r="K1501" s="39">
        <f t="shared" si="161"/>
        <v>1000</v>
      </c>
      <c r="L1501" s="83">
        <v>45134.673194444447</v>
      </c>
      <c r="M1501" s="82"/>
      <c r="N1501" s="96" t="s">
        <v>1001</v>
      </c>
      <c r="O1501" s="97">
        <v>45114</v>
      </c>
      <c r="P1501" s="38">
        <f t="shared" si="162"/>
        <v>1000</v>
      </c>
      <c r="Q1501" s="38">
        <f t="shared" si="163"/>
        <v>1000</v>
      </c>
      <c r="R1501" s="38"/>
      <c r="S1501" s="96" t="s">
        <v>1507</v>
      </c>
      <c r="T1501" s="97">
        <v>45190</v>
      </c>
      <c r="U1501" s="38">
        <f t="shared" si="164"/>
        <v>1000</v>
      </c>
      <c r="V1501" s="38">
        <f t="shared" si="165"/>
        <v>1</v>
      </c>
      <c r="W1501" s="82">
        <f t="shared" si="166"/>
        <v>1000</v>
      </c>
      <c r="X1501" s="98" t="s">
        <v>2834</v>
      </c>
      <c r="Y1501" s="98" t="s">
        <v>89</v>
      </c>
      <c r="Z1501" s="72"/>
      <c r="AA1501" s="72"/>
      <c r="AB1501" t="s">
        <v>100</v>
      </c>
      <c r="AC1501" s="72" t="s">
        <v>101</v>
      </c>
    </row>
    <row r="1502" spans="1:29" ht="15" customHeight="1">
      <c r="A1502" s="38">
        <f t="shared" si="167"/>
        <v>1500</v>
      </c>
      <c r="B1502" s="82" t="s">
        <v>1524</v>
      </c>
      <c r="C1502" s="39" t="str">
        <f>IF($B1502&lt;&gt;"",_xlfn.IFNA(VLOOKUP($B1502,'Node Details'!$B:$U,C$1,0),"Check"),"")</f>
        <v>000000S6J-0000S6J06</v>
      </c>
      <c r="D1502" s="39" t="str">
        <f>IF($B1502&lt;&gt;"",_xlfn.IFNA(VLOOKUP($B1502,'Node Details'!$B:$U,D$1,0),"Check"),"")</f>
        <v>S6J</v>
      </c>
      <c r="E1502" s="39" t="str">
        <f>IF($B1502&lt;&gt;"",_xlfn.IFNA(VLOOKUP($B1502,'Node Details'!$B:$U,E$1,0),"Check"),"")</f>
        <v>Airtel</v>
      </c>
      <c r="F1502" s="83">
        <v>45148</v>
      </c>
      <c r="G1502" s="82"/>
      <c r="H1502" s="39" t="s">
        <v>2825</v>
      </c>
      <c r="I1502" s="38">
        <v>1</v>
      </c>
      <c r="J1502" s="38">
        <v>1000</v>
      </c>
      <c r="K1502" s="39">
        <f t="shared" si="161"/>
        <v>1000</v>
      </c>
      <c r="L1502" s="83">
        <v>45124</v>
      </c>
      <c r="M1502" s="82"/>
      <c r="N1502" s="96" t="s">
        <v>1001</v>
      </c>
      <c r="O1502" s="97">
        <v>45114</v>
      </c>
      <c r="P1502" s="38">
        <f t="shared" si="162"/>
        <v>1000</v>
      </c>
      <c r="Q1502" s="38">
        <f t="shared" si="163"/>
        <v>1000</v>
      </c>
      <c r="R1502" s="38"/>
      <c r="S1502" s="96" t="s">
        <v>1507</v>
      </c>
      <c r="T1502" s="97">
        <v>45190</v>
      </c>
      <c r="U1502" s="38">
        <f t="shared" si="164"/>
        <v>1000</v>
      </c>
      <c r="V1502" s="38">
        <f t="shared" si="165"/>
        <v>1</v>
      </c>
      <c r="W1502" s="82">
        <f t="shared" si="166"/>
        <v>1000</v>
      </c>
      <c r="X1502" s="98" t="s">
        <v>2834</v>
      </c>
      <c r="Y1502" s="98" t="s">
        <v>89</v>
      </c>
      <c r="Z1502" s="72"/>
      <c r="AA1502" s="72"/>
      <c r="AB1502" t="s">
        <v>100</v>
      </c>
      <c r="AC1502" s="72" t="s">
        <v>101</v>
      </c>
    </row>
    <row r="1503" spans="1:29" ht="15" customHeight="1">
      <c r="A1503" s="38">
        <f t="shared" si="167"/>
        <v>1501</v>
      </c>
      <c r="B1503" s="82" t="s">
        <v>1631</v>
      </c>
      <c r="C1503" s="39" t="str">
        <f>IF($B1503&lt;&gt;"",_xlfn.IFNA(VLOOKUP($B1503,'Node Details'!$B:$U,C$1,0),"Check"),"")</f>
        <v>0000S6J02-S6J020103</v>
      </c>
      <c r="D1503" s="39" t="str">
        <f>IF($B1503&lt;&gt;"",_xlfn.IFNA(VLOOKUP($B1503,'Node Details'!$B:$U,D$1,0),"Check"),"")</f>
        <v>S6J</v>
      </c>
      <c r="E1503" s="39" t="str">
        <f>IF($B1503&lt;&gt;"",_xlfn.IFNA(VLOOKUP($B1503,'Node Details'!$B:$U,E$1,0),"Check"),"")</f>
        <v>Airtel</v>
      </c>
      <c r="F1503" s="83">
        <v>45148</v>
      </c>
      <c r="G1503" s="82"/>
      <c r="H1503" s="39" t="s">
        <v>2828</v>
      </c>
      <c r="I1503" s="38">
        <v>1</v>
      </c>
      <c r="J1503" s="38">
        <v>1000</v>
      </c>
      <c r="K1503" s="39">
        <f t="shared" si="161"/>
        <v>1000</v>
      </c>
      <c r="L1503" s="83">
        <v>45124</v>
      </c>
      <c r="M1503" s="82"/>
      <c r="N1503" s="96" t="s">
        <v>1001</v>
      </c>
      <c r="O1503" s="97">
        <v>45114</v>
      </c>
      <c r="P1503" s="38">
        <f t="shared" si="162"/>
        <v>1000</v>
      </c>
      <c r="Q1503" s="38">
        <f t="shared" si="163"/>
        <v>1000</v>
      </c>
      <c r="R1503" s="38"/>
      <c r="S1503" s="96" t="s">
        <v>1507</v>
      </c>
      <c r="T1503" s="97">
        <v>45190</v>
      </c>
      <c r="U1503" s="38">
        <f t="shared" si="164"/>
        <v>1000</v>
      </c>
      <c r="V1503" s="38">
        <f t="shared" si="165"/>
        <v>1</v>
      </c>
      <c r="W1503" s="82">
        <f t="shared" si="166"/>
        <v>1000</v>
      </c>
      <c r="X1503" s="98" t="s">
        <v>2834</v>
      </c>
      <c r="Y1503" s="98" t="s">
        <v>89</v>
      </c>
      <c r="Z1503" s="72"/>
      <c r="AA1503" s="72"/>
      <c r="AB1503" t="s">
        <v>100</v>
      </c>
      <c r="AC1503" s="72" t="s">
        <v>101</v>
      </c>
    </row>
    <row r="1504" spans="1:29" ht="15" customHeight="1">
      <c r="A1504" s="38">
        <f t="shared" si="167"/>
        <v>1502</v>
      </c>
      <c r="B1504" s="82" t="s">
        <v>1529</v>
      </c>
      <c r="C1504" s="39" t="str">
        <f>IF($B1504&lt;&gt;"",_xlfn.IFNA(VLOOKUP($B1504,'Node Details'!$B:$U,C$1,0),"Check"),"")</f>
        <v>0000S6J02-S6J020103</v>
      </c>
      <c r="D1504" s="39" t="str">
        <f>IF($B1504&lt;&gt;"",_xlfn.IFNA(VLOOKUP($B1504,'Node Details'!$B:$U,D$1,0),"Check"),"")</f>
        <v>S6J</v>
      </c>
      <c r="E1504" s="39" t="str">
        <f>IF($B1504&lt;&gt;"",_xlfn.IFNA(VLOOKUP($B1504,'Node Details'!$B:$U,E$1,0),"Check"),"")</f>
        <v>Airtel</v>
      </c>
      <c r="F1504" s="83">
        <v>45148</v>
      </c>
      <c r="G1504" s="82"/>
      <c r="H1504" s="39" t="s">
        <v>2828</v>
      </c>
      <c r="I1504" s="38">
        <v>1</v>
      </c>
      <c r="J1504" s="38">
        <v>1000</v>
      </c>
      <c r="K1504" s="39">
        <f t="shared" si="161"/>
        <v>1000</v>
      </c>
      <c r="L1504" s="83">
        <v>45124</v>
      </c>
      <c r="M1504" s="82"/>
      <c r="N1504" s="96" t="s">
        <v>1001</v>
      </c>
      <c r="O1504" s="97">
        <v>45114</v>
      </c>
      <c r="P1504" s="38">
        <f t="shared" si="162"/>
        <v>1000</v>
      </c>
      <c r="Q1504" s="38">
        <f t="shared" si="163"/>
        <v>1000</v>
      </c>
      <c r="R1504" s="38"/>
      <c r="S1504" s="96" t="s">
        <v>1507</v>
      </c>
      <c r="T1504" s="97">
        <v>45190</v>
      </c>
      <c r="U1504" s="38">
        <f t="shared" si="164"/>
        <v>1000</v>
      </c>
      <c r="V1504" s="38">
        <f t="shared" si="165"/>
        <v>1</v>
      </c>
      <c r="W1504" s="82">
        <f t="shared" si="166"/>
        <v>1000</v>
      </c>
      <c r="X1504" s="98" t="s">
        <v>2834</v>
      </c>
      <c r="Y1504" s="98" t="s">
        <v>89</v>
      </c>
      <c r="Z1504" s="72"/>
      <c r="AA1504" s="72"/>
      <c r="AB1504" t="s">
        <v>100</v>
      </c>
      <c r="AC1504" s="72" t="s">
        <v>101</v>
      </c>
    </row>
    <row r="1505" spans="1:29" ht="15" customHeight="1">
      <c r="A1505" s="38">
        <f t="shared" si="167"/>
        <v>1503</v>
      </c>
      <c r="B1505" s="82" t="s">
        <v>1526</v>
      </c>
      <c r="C1505" s="39" t="str">
        <f>IF($B1505&lt;&gt;"",_xlfn.IFNA(VLOOKUP($B1505,'Node Details'!$B:$U,C$1,0),"Check"),"")</f>
        <v>0000S6J02-S6J020103</v>
      </c>
      <c r="D1505" s="39" t="str">
        <f>IF($B1505&lt;&gt;"",_xlfn.IFNA(VLOOKUP($B1505,'Node Details'!$B:$U,D$1,0),"Check"),"")</f>
        <v>S6J</v>
      </c>
      <c r="E1505" s="39" t="str">
        <f>IF($B1505&lt;&gt;"",_xlfn.IFNA(VLOOKUP($B1505,'Node Details'!$B:$U,E$1,0),"Check"),"")</f>
        <v>Airtel</v>
      </c>
      <c r="F1505" s="83">
        <v>45148</v>
      </c>
      <c r="G1505" s="82"/>
      <c r="H1505" s="39" t="s">
        <v>2828</v>
      </c>
      <c r="I1505" s="38">
        <v>1</v>
      </c>
      <c r="J1505" s="38">
        <v>1000</v>
      </c>
      <c r="K1505" s="39">
        <f t="shared" si="161"/>
        <v>1000</v>
      </c>
      <c r="L1505" s="83">
        <v>45124</v>
      </c>
      <c r="M1505" s="82"/>
      <c r="N1505" s="96" t="s">
        <v>1001</v>
      </c>
      <c r="O1505" s="97">
        <v>45114</v>
      </c>
      <c r="P1505" s="38">
        <f t="shared" si="162"/>
        <v>1000</v>
      </c>
      <c r="Q1505" s="38">
        <f t="shared" si="163"/>
        <v>1000</v>
      </c>
      <c r="R1505" s="38"/>
      <c r="S1505" s="96" t="s">
        <v>1507</v>
      </c>
      <c r="T1505" s="97">
        <v>45190</v>
      </c>
      <c r="U1505" s="38">
        <f t="shared" si="164"/>
        <v>1000</v>
      </c>
      <c r="V1505" s="38">
        <f t="shared" si="165"/>
        <v>1</v>
      </c>
      <c r="W1505" s="82">
        <f t="shared" si="166"/>
        <v>1000</v>
      </c>
      <c r="X1505" s="98" t="s">
        <v>2834</v>
      </c>
      <c r="Y1505" s="98" t="s">
        <v>89</v>
      </c>
      <c r="Z1505" s="72"/>
      <c r="AA1505" s="72"/>
      <c r="AB1505" t="s">
        <v>100</v>
      </c>
      <c r="AC1505" s="72" t="s">
        <v>101</v>
      </c>
    </row>
    <row r="1506" spans="1:29" ht="15" customHeight="1">
      <c r="A1506" s="38">
        <f t="shared" si="167"/>
        <v>1504</v>
      </c>
      <c r="B1506" s="82" t="s">
        <v>1531</v>
      </c>
      <c r="C1506" s="39" t="str">
        <f>IF($B1506&lt;&gt;"",_xlfn.IFNA(VLOOKUP($B1506,'Node Details'!$B:$U,C$1,0),"Check"),"")</f>
        <v>S6J020102-S6J020104</v>
      </c>
      <c r="D1506" s="39" t="str">
        <f>IF($B1506&lt;&gt;"",_xlfn.IFNA(VLOOKUP($B1506,'Node Details'!$B:$U,D$1,0),"Check"),"")</f>
        <v>S6J</v>
      </c>
      <c r="E1506" s="39" t="str">
        <f>IF($B1506&lt;&gt;"",_xlfn.IFNA(VLOOKUP($B1506,'Node Details'!$B:$U,E$1,0),"Check"),"")</f>
        <v>Airtel</v>
      </c>
      <c r="F1506" s="83">
        <v>45148</v>
      </c>
      <c r="G1506" s="82"/>
      <c r="H1506" s="39" t="s">
        <v>2828</v>
      </c>
      <c r="I1506" s="38">
        <v>1</v>
      </c>
      <c r="J1506" s="38">
        <v>1000</v>
      </c>
      <c r="K1506" s="39">
        <f t="shared" si="161"/>
        <v>1000</v>
      </c>
      <c r="L1506" s="83">
        <v>45134.63857638889</v>
      </c>
      <c r="M1506" s="82"/>
      <c r="N1506" s="96" t="s">
        <v>1001</v>
      </c>
      <c r="O1506" s="97">
        <v>45114</v>
      </c>
      <c r="P1506" s="38">
        <f t="shared" si="162"/>
        <v>1000</v>
      </c>
      <c r="Q1506" s="38">
        <f t="shared" si="163"/>
        <v>1000</v>
      </c>
      <c r="R1506" s="38"/>
      <c r="S1506" s="96" t="s">
        <v>1507</v>
      </c>
      <c r="T1506" s="97">
        <v>45190</v>
      </c>
      <c r="U1506" s="38">
        <f t="shared" si="164"/>
        <v>1000</v>
      </c>
      <c r="V1506" s="38">
        <f t="shared" si="165"/>
        <v>1</v>
      </c>
      <c r="W1506" s="82">
        <f t="shared" si="166"/>
        <v>1000</v>
      </c>
      <c r="X1506" s="98" t="s">
        <v>2834</v>
      </c>
      <c r="Y1506" s="98" t="s">
        <v>89</v>
      </c>
      <c r="Z1506" s="72"/>
      <c r="AA1506" s="72"/>
      <c r="AB1506" t="s">
        <v>100</v>
      </c>
      <c r="AC1506" s="72" t="s">
        <v>101</v>
      </c>
    </row>
    <row r="1507" spans="1:29" ht="15" customHeight="1">
      <c r="A1507" s="38">
        <f t="shared" si="167"/>
        <v>1505</v>
      </c>
      <c r="B1507" s="82" t="s">
        <v>1534</v>
      </c>
      <c r="C1507" s="39" t="str">
        <f>IF($B1507&lt;&gt;"",_xlfn.IFNA(VLOOKUP($B1507,'Node Details'!$B:$U,C$1,0),"Check"),"")</f>
        <v>000000S6J-0000S6J06</v>
      </c>
      <c r="D1507" s="39" t="str">
        <f>IF($B1507&lt;&gt;"",_xlfn.IFNA(VLOOKUP($B1507,'Node Details'!$B:$U,D$1,0),"Check"),"")</f>
        <v>S6J</v>
      </c>
      <c r="E1507" s="39" t="str">
        <f>IF($B1507&lt;&gt;"",_xlfn.IFNA(VLOOKUP($B1507,'Node Details'!$B:$U,E$1,0),"Check"),"")</f>
        <v>Airtel</v>
      </c>
      <c r="F1507" s="83">
        <v>45148</v>
      </c>
      <c r="G1507" s="82"/>
      <c r="H1507" s="39" t="s">
        <v>2825</v>
      </c>
      <c r="I1507" s="38">
        <v>1</v>
      </c>
      <c r="J1507" s="38">
        <v>1000</v>
      </c>
      <c r="K1507" s="39">
        <f t="shared" si="161"/>
        <v>1000</v>
      </c>
      <c r="L1507" s="83">
        <v>45122</v>
      </c>
      <c r="M1507" s="82"/>
      <c r="N1507" s="96" t="s">
        <v>1001</v>
      </c>
      <c r="O1507" s="97">
        <v>45114</v>
      </c>
      <c r="P1507" s="38">
        <f t="shared" si="162"/>
        <v>1000</v>
      </c>
      <c r="Q1507" s="38">
        <f t="shared" si="163"/>
        <v>1000</v>
      </c>
      <c r="R1507" s="38"/>
      <c r="S1507" s="96" t="s">
        <v>1507</v>
      </c>
      <c r="T1507" s="97">
        <v>45190</v>
      </c>
      <c r="U1507" s="38">
        <f t="shared" si="164"/>
        <v>1000</v>
      </c>
      <c r="V1507" s="38">
        <f t="shared" si="165"/>
        <v>1</v>
      </c>
      <c r="W1507" s="82">
        <f t="shared" si="166"/>
        <v>1000</v>
      </c>
      <c r="X1507" s="98" t="s">
        <v>2834</v>
      </c>
      <c r="Y1507" s="98" t="s">
        <v>89</v>
      </c>
      <c r="Z1507" s="72"/>
      <c r="AA1507" s="72"/>
      <c r="AB1507" t="s">
        <v>100</v>
      </c>
      <c r="AC1507" s="72" t="s">
        <v>101</v>
      </c>
    </row>
    <row r="1508" spans="1:29" ht="15" customHeight="1">
      <c r="A1508" s="38">
        <f t="shared" si="167"/>
        <v>1506</v>
      </c>
      <c r="B1508" s="82" t="s">
        <v>2568</v>
      </c>
      <c r="C1508" s="39" t="str">
        <f>IF($B1508&lt;&gt;"",_xlfn.IFNA(VLOOKUP($B1508,'Node Details'!$B:$U,C$1,0),"Check"),"")</f>
        <v>0000S6J03-S6J030103</v>
      </c>
      <c r="D1508" s="39" t="str">
        <f>IF($B1508&lt;&gt;"",_xlfn.IFNA(VLOOKUP($B1508,'Node Details'!$B:$U,D$1,0),"Check"),"")</f>
        <v>S6J</v>
      </c>
      <c r="E1508" s="39" t="str">
        <f>IF($B1508&lt;&gt;"",_xlfn.IFNA(VLOOKUP($B1508,'Node Details'!$B:$U,E$1,0),"Check"),"")</f>
        <v>Airtel</v>
      </c>
      <c r="F1508" s="83">
        <v>45148</v>
      </c>
      <c r="G1508" s="82"/>
      <c r="H1508" s="39" t="s">
        <v>2828</v>
      </c>
      <c r="I1508" s="38">
        <v>1</v>
      </c>
      <c r="J1508" s="38">
        <v>1000</v>
      </c>
      <c r="K1508" s="39">
        <f t="shared" si="161"/>
        <v>1000</v>
      </c>
      <c r="L1508" s="83">
        <v>45122</v>
      </c>
      <c r="M1508" s="82"/>
      <c r="N1508" s="96" t="s">
        <v>1001</v>
      </c>
      <c r="O1508" s="97">
        <v>45114</v>
      </c>
      <c r="P1508" s="38">
        <f t="shared" si="162"/>
        <v>1000</v>
      </c>
      <c r="Q1508" s="38">
        <f t="shared" si="163"/>
        <v>1000</v>
      </c>
      <c r="R1508" s="38"/>
      <c r="S1508" s="96" t="s">
        <v>1507</v>
      </c>
      <c r="T1508" s="97">
        <v>45190</v>
      </c>
      <c r="U1508" s="38">
        <f t="shared" si="164"/>
        <v>1000</v>
      </c>
      <c r="V1508" s="38">
        <f t="shared" si="165"/>
        <v>1</v>
      </c>
      <c r="W1508" s="82">
        <f t="shared" si="166"/>
        <v>1000</v>
      </c>
      <c r="X1508" s="98" t="s">
        <v>2834</v>
      </c>
      <c r="Y1508" s="98" t="s">
        <v>89</v>
      </c>
      <c r="Z1508" s="72"/>
      <c r="AA1508" s="72"/>
      <c r="AB1508" t="s">
        <v>100</v>
      </c>
      <c r="AC1508" s="72" t="s">
        <v>101</v>
      </c>
    </row>
    <row r="1509" spans="1:29" ht="15" customHeight="1">
      <c r="A1509" s="38">
        <f t="shared" si="167"/>
        <v>1507</v>
      </c>
      <c r="B1509" s="82" t="s">
        <v>1539</v>
      </c>
      <c r="C1509" s="39" t="str">
        <f>IF($B1509&lt;&gt;"",_xlfn.IFNA(VLOOKUP($B1509,'Node Details'!$B:$U,C$1,0),"Check"),"")</f>
        <v>0000S6J03-S6J030103</v>
      </c>
      <c r="D1509" s="39" t="str">
        <f>IF($B1509&lt;&gt;"",_xlfn.IFNA(VLOOKUP($B1509,'Node Details'!$B:$U,D$1,0),"Check"),"")</f>
        <v>S6J</v>
      </c>
      <c r="E1509" s="39" t="str">
        <f>IF($B1509&lt;&gt;"",_xlfn.IFNA(VLOOKUP($B1509,'Node Details'!$B:$U,E$1,0),"Check"),"")</f>
        <v>Airtel</v>
      </c>
      <c r="F1509" s="83">
        <v>45148</v>
      </c>
      <c r="G1509" s="82"/>
      <c r="H1509" s="39" t="s">
        <v>2828</v>
      </c>
      <c r="I1509" s="38">
        <v>1</v>
      </c>
      <c r="J1509" s="38">
        <v>1000</v>
      </c>
      <c r="K1509" s="39">
        <f t="shared" si="161"/>
        <v>1000</v>
      </c>
      <c r="L1509" s="83">
        <v>45122</v>
      </c>
      <c r="M1509" s="82"/>
      <c r="N1509" s="96" t="s">
        <v>1001</v>
      </c>
      <c r="O1509" s="97">
        <v>45114</v>
      </c>
      <c r="P1509" s="38">
        <f t="shared" si="162"/>
        <v>1000</v>
      </c>
      <c r="Q1509" s="38">
        <f t="shared" si="163"/>
        <v>1000</v>
      </c>
      <c r="R1509" s="38"/>
      <c r="S1509" s="96" t="s">
        <v>1507</v>
      </c>
      <c r="T1509" s="97">
        <v>45190</v>
      </c>
      <c r="U1509" s="38">
        <f t="shared" si="164"/>
        <v>1000</v>
      </c>
      <c r="V1509" s="38">
        <f t="shared" si="165"/>
        <v>1</v>
      </c>
      <c r="W1509" s="82">
        <f t="shared" si="166"/>
        <v>1000</v>
      </c>
      <c r="X1509" s="98" t="s">
        <v>2834</v>
      </c>
      <c r="Y1509" s="98" t="s">
        <v>89</v>
      </c>
      <c r="Z1509" s="72"/>
      <c r="AA1509" s="72"/>
      <c r="AB1509" t="s">
        <v>100</v>
      </c>
      <c r="AC1509" s="72" t="s">
        <v>101</v>
      </c>
    </row>
    <row r="1510" spans="1:29" ht="15" customHeight="1">
      <c r="A1510" s="38">
        <f t="shared" si="167"/>
        <v>1508</v>
      </c>
      <c r="B1510" s="82" t="s">
        <v>1536</v>
      </c>
      <c r="C1510" s="39" t="str">
        <f>IF($B1510&lt;&gt;"",_xlfn.IFNA(VLOOKUP($B1510,'Node Details'!$B:$U,C$1,0),"Check"),"")</f>
        <v>0000S6J03-S6J030103</v>
      </c>
      <c r="D1510" s="39" t="str">
        <f>IF($B1510&lt;&gt;"",_xlfn.IFNA(VLOOKUP($B1510,'Node Details'!$B:$U,D$1,0),"Check"),"")</f>
        <v>S6J</v>
      </c>
      <c r="E1510" s="39" t="str">
        <f>IF($B1510&lt;&gt;"",_xlfn.IFNA(VLOOKUP($B1510,'Node Details'!$B:$U,E$1,0),"Check"),"")</f>
        <v>Airtel</v>
      </c>
      <c r="F1510" s="83">
        <v>45148</v>
      </c>
      <c r="G1510" s="82"/>
      <c r="H1510" s="39" t="s">
        <v>2828</v>
      </c>
      <c r="I1510" s="38">
        <v>1</v>
      </c>
      <c r="J1510" s="38">
        <v>1000</v>
      </c>
      <c r="K1510" s="39">
        <f t="shared" si="161"/>
        <v>1000</v>
      </c>
      <c r="L1510" s="83">
        <v>45122</v>
      </c>
      <c r="M1510" s="82"/>
      <c r="N1510" s="96" t="s">
        <v>1001</v>
      </c>
      <c r="O1510" s="97">
        <v>45114</v>
      </c>
      <c r="P1510" s="38">
        <f t="shared" si="162"/>
        <v>1000</v>
      </c>
      <c r="Q1510" s="38">
        <f t="shared" si="163"/>
        <v>1000</v>
      </c>
      <c r="R1510" s="38"/>
      <c r="S1510" s="96" t="s">
        <v>1507</v>
      </c>
      <c r="T1510" s="97">
        <v>45190</v>
      </c>
      <c r="U1510" s="38">
        <f t="shared" si="164"/>
        <v>1000</v>
      </c>
      <c r="V1510" s="38">
        <f t="shared" si="165"/>
        <v>1</v>
      </c>
      <c r="W1510" s="82">
        <f t="shared" si="166"/>
        <v>1000</v>
      </c>
      <c r="X1510" s="98" t="s">
        <v>2834</v>
      </c>
      <c r="Y1510" s="98" t="s">
        <v>89</v>
      </c>
      <c r="Z1510" s="72"/>
      <c r="AA1510" s="72"/>
      <c r="AB1510" t="s">
        <v>100</v>
      </c>
      <c r="AC1510" s="72" t="s">
        <v>101</v>
      </c>
    </row>
    <row r="1511" spans="1:29" ht="15" customHeight="1">
      <c r="A1511" s="38">
        <f t="shared" si="167"/>
        <v>1509</v>
      </c>
      <c r="B1511" s="82" t="s">
        <v>1541</v>
      </c>
      <c r="C1511" s="39" t="str">
        <f>IF($B1511&lt;&gt;"",_xlfn.IFNA(VLOOKUP($B1511,'Node Details'!$B:$U,C$1,0),"Check"),"")</f>
        <v>S6J030102-S6J030104</v>
      </c>
      <c r="D1511" s="39" t="str">
        <f>IF($B1511&lt;&gt;"",_xlfn.IFNA(VLOOKUP($B1511,'Node Details'!$B:$U,D$1,0),"Check"),"")</f>
        <v>S6J</v>
      </c>
      <c r="E1511" s="39" t="str">
        <f>IF($B1511&lt;&gt;"",_xlfn.IFNA(VLOOKUP($B1511,'Node Details'!$B:$U,E$1,0),"Check"),"")</f>
        <v>Airtel</v>
      </c>
      <c r="F1511" s="83">
        <v>45148</v>
      </c>
      <c r="G1511" s="82"/>
      <c r="H1511" s="39" t="s">
        <v>2828</v>
      </c>
      <c r="I1511" s="38">
        <v>1</v>
      </c>
      <c r="J1511" s="38">
        <v>1000</v>
      </c>
      <c r="K1511" s="39">
        <f t="shared" si="161"/>
        <v>1000</v>
      </c>
      <c r="L1511" s="83">
        <v>45134.661770833343</v>
      </c>
      <c r="M1511" s="82"/>
      <c r="N1511" s="96" t="s">
        <v>1001</v>
      </c>
      <c r="O1511" s="97">
        <v>45114</v>
      </c>
      <c r="P1511" s="38">
        <f t="shared" si="162"/>
        <v>1000</v>
      </c>
      <c r="Q1511" s="38">
        <f t="shared" si="163"/>
        <v>1000</v>
      </c>
      <c r="R1511" s="38"/>
      <c r="S1511" s="96" t="s">
        <v>1507</v>
      </c>
      <c r="T1511" s="97">
        <v>45190</v>
      </c>
      <c r="U1511" s="38">
        <f t="shared" si="164"/>
        <v>1000</v>
      </c>
      <c r="V1511" s="38">
        <f t="shared" si="165"/>
        <v>1</v>
      </c>
      <c r="W1511" s="82">
        <f t="shared" si="166"/>
        <v>1000</v>
      </c>
      <c r="X1511" s="98" t="s">
        <v>2834</v>
      </c>
      <c r="Y1511" s="98" t="s">
        <v>89</v>
      </c>
      <c r="Z1511" s="72"/>
      <c r="AA1511" s="72"/>
      <c r="AB1511" t="s">
        <v>100</v>
      </c>
      <c r="AC1511" s="72" t="s">
        <v>101</v>
      </c>
    </row>
    <row r="1512" spans="1:29" ht="15" customHeight="1">
      <c r="A1512" s="38">
        <f t="shared" si="167"/>
        <v>1510</v>
      </c>
      <c r="B1512" s="82" t="s">
        <v>1544</v>
      </c>
      <c r="C1512" s="39" t="str">
        <f>IF($B1512&lt;&gt;"",_xlfn.IFNA(VLOOKUP($B1512,'Node Details'!$B:$U,C$1,0),"Check"),"")</f>
        <v>000000S6J-0000S6J06</v>
      </c>
      <c r="D1512" s="39" t="str">
        <f>IF($B1512&lt;&gt;"",_xlfn.IFNA(VLOOKUP($B1512,'Node Details'!$B:$U,D$1,0),"Check"),"")</f>
        <v>S6J</v>
      </c>
      <c r="E1512" s="39" t="str">
        <f>IF($B1512&lt;&gt;"",_xlfn.IFNA(VLOOKUP($B1512,'Node Details'!$B:$U,E$1,0),"Check"),"")</f>
        <v>Airtel</v>
      </c>
      <c r="F1512" s="83">
        <v>45148</v>
      </c>
      <c r="G1512" s="82"/>
      <c r="H1512" s="39" t="s">
        <v>2825</v>
      </c>
      <c r="I1512" s="38">
        <v>1</v>
      </c>
      <c r="J1512" s="38">
        <v>1000</v>
      </c>
      <c r="K1512" s="39">
        <f t="shared" si="161"/>
        <v>1000</v>
      </c>
      <c r="L1512" s="83">
        <v>45122</v>
      </c>
      <c r="M1512" s="82"/>
      <c r="N1512" s="96" t="s">
        <v>1001</v>
      </c>
      <c r="O1512" s="97">
        <v>45114</v>
      </c>
      <c r="P1512" s="38">
        <f t="shared" si="162"/>
        <v>1000</v>
      </c>
      <c r="Q1512" s="38">
        <f t="shared" si="163"/>
        <v>1000</v>
      </c>
      <c r="R1512" s="38"/>
      <c r="S1512" s="96" t="s">
        <v>1507</v>
      </c>
      <c r="T1512" s="97">
        <v>45190</v>
      </c>
      <c r="U1512" s="38">
        <f t="shared" si="164"/>
        <v>1000</v>
      </c>
      <c r="V1512" s="38">
        <f t="shared" si="165"/>
        <v>1</v>
      </c>
      <c r="W1512" s="82">
        <f t="shared" si="166"/>
        <v>1000</v>
      </c>
      <c r="X1512" s="98" t="s">
        <v>2834</v>
      </c>
      <c r="Y1512" s="98" t="s">
        <v>89</v>
      </c>
      <c r="Z1512" s="72"/>
      <c r="AA1512" s="72"/>
      <c r="AB1512" t="s">
        <v>100</v>
      </c>
      <c r="AC1512" s="72" t="s">
        <v>101</v>
      </c>
    </row>
    <row r="1513" spans="1:29" ht="15" customHeight="1">
      <c r="A1513" s="38">
        <f t="shared" si="167"/>
        <v>1511</v>
      </c>
      <c r="B1513" s="82" t="s">
        <v>1549</v>
      </c>
      <c r="C1513" s="39" t="str">
        <f>IF($B1513&lt;&gt;"",_xlfn.IFNA(VLOOKUP($B1513,'Node Details'!$B:$U,C$1,0),"Check"),"")</f>
        <v>0000S6J04-S6J040104</v>
      </c>
      <c r="D1513" s="39" t="str">
        <f>IF($B1513&lt;&gt;"",_xlfn.IFNA(VLOOKUP($B1513,'Node Details'!$B:$U,D$1,0),"Check"),"")</f>
        <v>S6J</v>
      </c>
      <c r="E1513" s="39" t="str">
        <f>IF($B1513&lt;&gt;"",_xlfn.IFNA(VLOOKUP($B1513,'Node Details'!$B:$U,E$1,0),"Check"),"")</f>
        <v>Airtel</v>
      </c>
      <c r="F1513" s="83">
        <v>45148</v>
      </c>
      <c r="G1513" s="82"/>
      <c r="H1513" s="39" t="s">
        <v>2828</v>
      </c>
      <c r="I1513" s="38">
        <v>1</v>
      </c>
      <c r="J1513" s="38">
        <v>1000</v>
      </c>
      <c r="K1513" s="39">
        <f t="shared" si="161"/>
        <v>1000</v>
      </c>
      <c r="L1513" s="83">
        <v>45122</v>
      </c>
      <c r="M1513" s="82"/>
      <c r="N1513" s="96" t="s">
        <v>1001</v>
      </c>
      <c r="O1513" s="97">
        <v>45114</v>
      </c>
      <c r="P1513" s="38">
        <f t="shared" si="162"/>
        <v>1000</v>
      </c>
      <c r="Q1513" s="38">
        <f t="shared" si="163"/>
        <v>1000</v>
      </c>
      <c r="R1513" s="38"/>
      <c r="S1513" s="96" t="s">
        <v>1507</v>
      </c>
      <c r="T1513" s="97">
        <v>45190</v>
      </c>
      <c r="U1513" s="38">
        <f t="shared" si="164"/>
        <v>1000</v>
      </c>
      <c r="V1513" s="38">
        <f t="shared" si="165"/>
        <v>1</v>
      </c>
      <c r="W1513" s="82">
        <f t="shared" si="166"/>
        <v>1000</v>
      </c>
      <c r="X1513" s="98" t="s">
        <v>2834</v>
      </c>
      <c r="Y1513" s="98" t="s">
        <v>89</v>
      </c>
      <c r="Z1513" s="72"/>
      <c r="AA1513" s="72"/>
      <c r="AB1513" t="s">
        <v>100</v>
      </c>
      <c r="AC1513" s="72" t="s">
        <v>101</v>
      </c>
    </row>
    <row r="1514" spans="1:29" ht="15" customHeight="1">
      <c r="A1514" s="38">
        <f t="shared" si="167"/>
        <v>1512</v>
      </c>
      <c r="B1514" s="82" t="s">
        <v>2569</v>
      </c>
      <c r="C1514" s="39" t="str">
        <f>IF($B1514&lt;&gt;"",_xlfn.IFNA(VLOOKUP($B1514,'Node Details'!$B:$U,C$1,0),"Check"),"")</f>
        <v>0000S6J04-S6J040104</v>
      </c>
      <c r="D1514" s="39" t="str">
        <f>IF($B1514&lt;&gt;"",_xlfn.IFNA(VLOOKUP($B1514,'Node Details'!$B:$U,D$1,0),"Check"),"")</f>
        <v>S6J</v>
      </c>
      <c r="E1514" s="39" t="str">
        <f>IF($B1514&lt;&gt;"",_xlfn.IFNA(VLOOKUP($B1514,'Node Details'!$B:$U,E$1,0),"Check"),"")</f>
        <v>Airtel</v>
      </c>
      <c r="F1514" s="83">
        <v>45148</v>
      </c>
      <c r="G1514" s="82"/>
      <c r="H1514" s="39" t="s">
        <v>2828</v>
      </c>
      <c r="I1514" s="38">
        <v>1</v>
      </c>
      <c r="J1514" s="38">
        <v>1000</v>
      </c>
      <c r="K1514" s="39">
        <f t="shared" si="161"/>
        <v>1000</v>
      </c>
      <c r="L1514" s="83">
        <v>45122</v>
      </c>
      <c r="M1514" s="82"/>
      <c r="N1514" s="96" t="s">
        <v>1001</v>
      </c>
      <c r="O1514" s="97">
        <v>45114</v>
      </c>
      <c r="P1514" s="38">
        <f t="shared" si="162"/>
        <v>1000</v>
      </c>
      <c r="Q1514" s="38">
        <f t="shared" si="163"/>
        <v>1000</v>
      </c>
      <c r="R1514" s="38"/>
      <c r="S1514" s="96" t="s">
        <v>1507</v>
      </c>
      <c r="T1514" s="97">
        <v>45190</v>
      </c>
      <c r="U1514" s="38">
        <f t="shared" si="164"/>
        <v>1000</v>
      </c>
      <c r="V1514" s="38">
        <f t="shared" si="165"/>
        <v>1</v>
      </c>
      <c r="W1514" s="82">
        <f t="shared" si="166"/>
        <v>1000</v>
      </c>
      <c r="X1514" s="98" t="s">
        <v>2834</v>
      </c>
      <c r="Y1514" s="98" t="s">
        <v>89</v>
      </c>
      <c r="Z1514" s="72"/>
      <c r="AA1514" s="72"/>
      <c r="AB1514" t="s">
        <v>100</v>
      </c>
      <c r="AC1514" s="72" t="s">
        <v>101</v>
      </c>
    </row>
    <row r="1515" spans="1:29" ht="15" customHeight="1">
      <c r="A1515" s="38">
        <f t="shared" si="167"/>
        <v>1513</v>
      </c>
      <c r="B1515" s="82" t="s">
        <v>1550</v>
      </c>
      <c r="C1515" s="39" t="str">
        <f>IF($B1515&lt;&gt;"",_xlfn.IFNA(VLOOKUP($B1515,'Node Details'!$B:$U,C$1,0),"Check"),"")</f>
        <v>S6J040101-S6J040103</v>
      </c>
      <c r="D1515" s="39" t="str">
        <f>IF($B1515&lt;&gt;"",_xlfn.IFNA(VLOOKUP($B1515,'Node Details'!$B:$U,D$1,0),"Check"),"")</f>
        <v>S6J</v>
      </c>
      <c r="E1515" s="39" t="str">
        <f>IF($B1515&lt;&gt;"",_xlfn.IFNA(VLOOKUP($B1515,'Node Details'!$B:$U,E$1,0),"Check"),"")</f>
        <v>Airtel</v>
      </c>
      <c r="F1515" s="83">
        <v>45148</v>
      </c>
      <c r="G1515" s="82"/>
      <c r="H1515" s="39" t="s">
        <v>2828</v>
      </c>
      <c r="I1515" s="38">
        <v>1</v>
      </c>
      <c r="J1515" s="38">
        <v>1000</v>
      </c>
      <c r="K1515" s="39">
        <f t="shared" si="161"/>
        <v>1000</v>
      </c>
      <c r="L1515" s="83">
        <v>45122</v>
      </c>
      <c r="M1515" s="82"/>
      <c r="N1515" s="96" t="s">
        <v>1001</v>
      </c>
      <c r="O1515" s="97">
        <v>45114</v>
      </c>
      <c r="P1515" s="38">
        <f t="shared" si="162"/>
        <v>1000</v>
      </c>
      <c r="Q1515" s="38">
        <f t="shared" si="163"/>
        <v>1000</v>
      </c>
      <c r="R1515" s="38"/>
      <c r="S1515" s="96" t="s">
        <v>1507</v>
      </c>
      <c r="T1515" s="97">
        <v>45190</v>
      </c>
      <c r="U1515" s="38">
        <f t="shared" si="164"/>
        <v>1000</v>
      </c>
      <c r="V1515" s="38">
        <f t="shared" si="165"/>
        <v>1</v>
      </c>
      <c r="W1515" s="82">
        <f t="shared" si="166"/>
        <v>1000</v>
      </c>
      <c r="X1515" s="98" t="s">
        <v>2834</v>
      </c>
      <c r="Y1515" s="98" t="s">
        <v>89</v>
      </c>
      <c r="Z1515" s="72"/>
      <c r="AA1515" s="72"/>
      <c r="AB1515" t="s">
        <v>100</v>
      </c>
      <c r="AC1515" s="72" t="s">
        <v>101</v>
      </c>
    </row>
    <row r="1516" spans="1:29" ht="15" customHeight="1">
      <c r="A1516" s="38">
        <f t="shared" si="167"/>
        <v>1514</v>
      </c>
      <c r="B1516" s="82" t="s">
        <v>1546</v>
      </c>
      <c r="C1516" s="39" t="str">
        <f>IF($B1516&lt;&gt;"",_xlfn.IFNA(VLOOKUP($B1516,'Node Details'!$B:$U,C$1,0),"Check"),"")</f>
        <v>0000S6J04-S6J040104</v>
      </c>
      <c r="D1516" s="39" t="str">
        <f>IF($B1516&lt;&gt;"",_xlfn.IFNA(VLOOKUP($B1516,'Node Details'!$B:$U,D$1,0),"Check"),"")</f>
        <v>S6J</v>
      </c>
      <c r="E1516" s="39" t="str">
        <f>IF($B1516&lt;&gt;"",_xlfn.IFNA(VLOOKUP($B1516,'Node Details'!$B:$U,E$1,0),"Check"),"")</f>
        <v>Airtel</v>
      </c>
      <c r="F1516" s="83">
        <v>45148</v>
      </c>
      <c r="G1516" s="82"/>
      <c r="H1516" s="39" t="s">
        <v>2828</v>
      </c>
      <c r="I1516" s="38">
        <v>1</v>
      </c>
      <c r="J1516" s="38">
        <v>1000</v>
      </c>
      <c r="K1516" s="39">
        <f t="shared" si="161"/>
        <v>1000</v>
      </c>
      <c r="L1516" s="83">
        <v>45149</v>
      </c>
      <c r="M1516" s="82"/>
      <c r="N1516" s="96" t="s">
        <v>1001</v>
      </c>
      <c r="O1516" s="97">
        <v>45114</v>
      </c>
      <c r="P1516" s="38">
        <f t="shared" si="162"/>
        <v>1000</v>
      </c>
      <c r="Q1516" s="38">
        <f t="shared" si="163"/>
        <v>1000</v>
      </c>
      <c r="R1516" s="38"/>
      <c r="S1516" s="96" t="s">
        <v>1507</v>
      </c>
      <c r="T1516" s="97">
        <v>45190</v>
      </c>
      <c r="U1516" s="38">
        <f t="shared" si="164"/>
        <v>1000</v>
      </c>
      <c r="V1516" s="38">
        <f t="shared" si="165"/>
        <v>1</v>
      </c>
      <c r="W1516" s="82">
        <f t="shared" si="166"/>
        <v>1000</v>
      </c>
      <c r="X1516" s="98" t="s">
        <v>2834</v>
      </c>
      <c r="Y1516" s="98" t="s">
        <v>89</v>
      </c>
      <c r="Z1516" s="72"/>
      <c r="AA1516" s="72"/>
      <c r="AB1516" t="s">
        <v>100</v>
      </c>
      <c r="AC1516" s="72" t="s">
        <v>101</v>
      </c>
    </row>
    <row r="1517" spans="1:29" ht="15" customHeight="1">
      <c r="A1517" s="38">
        <f t="shared" si="167"/>
        <v>1515</v>
      </c>
      <c r="B1517" s="82" t="s">
        <v>1553</v>
      </c>
      <c r="C1517" s="39" t="str">
        <f>IF($B1517&lt;&gt;"",_xlfn.IFNA(VLOOKUP($B1517,'Node Details'!$B:$U,C$1,0),"Check"),"")</f>
        <v>000000S6J-0000S6J06</v>
      </c>
      <c r="D1517" s="39" t="str">
        <f>IF($B1517&lt;&gt;"",_xlfn.IFNA(VLOOKUP($B1517,'Node Details'!$B:$U,D$1,0),"Check"),"")</f>
        <v>S6J</v>
      </c>
      <c r="E1517" s="39" t="str">
        <f>IF($B1517&lt;&gt;"",_xlfn.IFNA(VLOOKUP($B1517,'Node Details'!$B:$U,E$1,0),"Check"),"")</f>
        <v>Airtel</v>
      </c>
      <c r="F1517" s="83">
        <v>45148</v>
      </c>
      <c r="G1517" s="82"/>
      <c r="H1517" s="39" t="s">
        <v>2825</v>
      </c>
      <c r="I1517" s="38">
        <v>1</v>
      </c>
      <c r="J1517" s="38">
        <v>1000</v>
      </c>
      <c r="K1517" s="39">
        <f t="shared" si="161"/>
        <v>1000</v>
      </c>
      <c r="L1517" s="83">
        <v>45122</v>
      </c>
      <c r="M1517" s="82"/>
      <c r="N1517" s="96" t="s">
        <v>1001</v>
      </c>
      <c r="O1517" s="97">
        <v>45114</v>
      </c>
      <c r="P1517" s="38">
        <f t="shared" si="162"/>
        <v>1000</v>
      </c>
      <c r="Q1517" s="38">
        <f t="shared" si="163"/>
        <v>1000</v>
      </c>
      <c r="R1517" s="38"/>
      <c r="S1517" s="96" t="s">
        <v>1507</v>
      </c>
      <c r="T1517" s="97">
        <v>45190</v>
      </c>
      <c r="U1517" s="38">
        <f t="shared" si="164"/>
        <v>1000</v>
      </c>
      <c r="V1517" s="38">
        <f t="shared" si="165"/>
        <v>1</v>
      </c>
      <c r="W1517" s="82">
        <f t="shared" si="166"/>
        <v>1000</v>
      </c>
      <c r="X1517" s="98" t="s">
        <v>2834</v>
      </c>
      <c r="Y1517" s="98" t="s">
        <v>89</v>
      </c>
      <c r="Z1517" s="72"/>
      <c r="AA1517" s="72"/>
      <c r="AB1517" t="s">
        <v>100</v>
      </c>
      <c r="AC1517" s="72" t="s">
        <v>101</v>
      </c>
    </row>
    <row r="1518" spans="1:29" ht="15" customHeight="1">
      <c r="A1518" s="38">
        <f t="shared" si="167"/>
        <v>1516</v>
      </c>
      <c r="B1518" s="82" t="s">
        <v>1558</v>
      </c>
      <c r="C1518" s="39" t="str">
        <f>IF($B1518&lt;&gt;"",_xlfn.IFNA(VLOOKUP($B1518,'Node Details'!$B:$U,C$1,0),"Check"),"")</f>
        <v>0000S6J05-S6J050102</v>
      </c>
      <c r="D1518" s="39" t="str">
        <f>IF($B1518&lt;&gt;"",_xlfn.IFNA(VLOOKUP($B1518,'Node Details'!$B:$U,D$1,0),"Check"),"")</f>
        <v>S6J</v>
      </c>
      <c r="E1518" s="39" t="str">
        <f>IF($B1518&lt;&gt;"",_xlfn.IFNA(VLOOKUP($B1518,'Node Details'!$B:$U,E$1,0),"Check"),"")</f>
        <v>Airtel</v>
      </c>
      <c r="F1518" s="83">
        <v>45148</v>
      </c>
      <c r="G1518" s="82"/>
      <c r="H1518" s="39" t="s">
        <v>2828</v>
      </c>
      <c r="I1518" s="38">
        <v>1</v>
      </c>
      <c r="J1518" s="38">
        <v>1000</v>
      </c>
      <c r="K1518" s="39">
        <f t="shared" si="161"/>
        <v>1000</v>
      </c>
      <c r="L1518" s="83">
        <v>45122</v>
      </c>
      <c r="M1518" s="82"/>
      <c r="N1518" s="96" t="s">
        <v>1001</v>
      </c>
      <c r="O1518" s="97">
        <v>45114</v>
      </c>
      <c r="P1518" s="38">
        <f t="shared" si="162"/>
        <v>1000</v>
      </c>
      <c r="Q1518" s="38">
        <f t="shared" si="163"/>
        <v>1000</v>
      </c>
      <c r="R1518" s="38"/>
      <c r="S1518" s="96" t="s">
        <v>1507</v>
      </c>
      <c r="T1518" s="97">
        <v>45190</v>
      </c>
      <c r="U1518" s="38">
        <f t="shared" si="164"/>
        <v>1000</v>
      </c>
      <c r="V1518" s="38">
        <f t="shared" si="165"/>
        <v>1</v>
      </c>
      <c r="W1518" s="82">
        <f t="shared" si="166"/>
        <v>1000</v>
      </c>
      <c r="X1518" s="98" t="s">
        <v>2834</v>
      </c>
      <c r="Y1518" s="98" t="s">
        <v>89</v>
      </c>
      <c r="Z1518" s="72"/>
      <c r="AA1518" s="72"/>
      <c r="AB1518" t="s">
        <v>100</v>
      </c>
      <c r="AC1518" s="72" t="s">
        <v>101</v>
      </c>
    </row>
    <row r="1519" spans="1:29" ht="15" customHeight="1">
      <c r="A1519" s="38">
        <f t="shared" si="167"/>
        <v>1517</v>
      </c>
      <c r="B1519" s="82" t="s">
        <v>1555</v>
      </c>
      <c r="C1519" s="39" t="str">
        <f>IF($B1519&lt;&gt;"",_xlfn.IFNA(VLOOKUP($B1519,'Node Details'!$B:$U,C$1,0),"Check"),"")</f>
        <v>0000S6J05-S6J050102</v>
      </c>
      <c r="D1519" s="39" t="str">
        <f>IF($B1519&lt;&gt;"",_xlfn.IFNA(VLOOKUP($B1519,'Node Details'!$B:$U,D$1,0),"Check"),"")</f>
        <v>S6J</v>
      </c>
      <c r="E1519" s="39" t="str">
        <f>IF($B1519&lt;&gt;"",_xlfn.IFNA(VLOOKUP($B1519,'Node Details'!$B:$U,E$1,0),"Check"),"")</f>
        <v>Airtel</v>
      </c>
      <c r="F1519" s="83">
        <v>45148</v>
      </c>
      <c r="G1519" s="82"/>
      <c r="H1519" s="39" t="s">
        <v>2828</v>
      </c>
      <c r="I1519" s="38">
        <v>1</v>
      </c>
      <c r="J1519" s="38">
        <v>1000</v>
      </c>
      <c r="K1519" s="39">
        <f t="shared" si="161"/>
        <v>1000</v>
      </c>
      <c r="L1519" s="83">
        <v>45122</v>
      </c>
      <c r="M1519" s="82"/>
      <c r="N1519" s="96" t="s">
        <v>1001</v>
      </c>
      <c r="O1519" s="97">
        <v>45114</v>
      </c>
      <c r="P1519" s="38">
        <f t="shared" si="162"/>
        <v>1000</v>
      </c>
      <c r="Q1519" s="38">
        <f t="shared" si="163"/>
        <v>1000</v>
      </c>
      <c r="R1519" s="38"/>
      <c r="S1519" s="96" t="s">
        <v>1507</v>
      </c>
      <c r="T1519" s="97">
        <v>45190</v>
      </c>
      <c r="U1519" s="38">
        <f t="shared" si="164"/>
        <v>1000</v>
      </c>
      <c r="V1519" s="38">
        <f t="shared" si="165"/>
        <v>1</v>
      </c>
      <c r="W1519" s="82">
        <f t="shared" si="166"/>
        <v>1000</v>
      </c>
      <c r="X1519" s="98" t="s">
        <v>2834</v>
      </c>
      <c r="Y1519" s="98" t="s">
        <v>89</v>
      </c>
      <c r="Z1519" s="72"/>
      <c r="AA1519" s="72"/>
      <c r="AB1519" t="s">
        <v>100</v>
      </c>
      <c r="AC1519" s="72" t="s">
        <v>101</v>
      </c>
    </row>
    <row r="1520" spans="1:29" ht="15" customHeight="1">
      <c r="A1520" s="38">
        <f t="shared" si="167"/>
        <v>1518</v>
      </c>
      <c r="B1520" s="82" t="s">
        <v>2571</v>
      </c>
      <c r="C1520" s="39" t="str">
        <f>IF($B1520&lt;&gt;"",_xlfn.IFNA(VLOOKUP($B1520,'Node Details'!$B:$U,C$1,0),"Check"),"")</f>
        <v>S6J050101-S6J050107</v>
      </c>
      <c r="D1520" s="39" t="str">
        <f>IF($B1520&lt;&gt;"",_xlfn.IFNA(VLOOKUP($B1520,'Node Details'!$B:$U,D$1,0),"Check"),"")</f>
        <v>S6J</v>
      </c>
      <c r="E1520" s="39" t="str">
        <f>IF($B1520&lt;&gt;"",_xlfn.IFNA(VLOOKUP($B1520,'Node Details'!$B:$U,E$1,0),"Check"),"")</f>
        <v>Airtel</v>
      </c>
      <c r="F1520" s="83">
        <v>45148</v>
      </c>
      <c r="G1520" s="82"/>
      <c r="H1520" s="39" t="s">
        <v>2828</v>
      </c>
      <c r="I1520" s="38">
        <v>1</v>
      </c>
      <c r="J1520" s="38">
        <v>1000</v>
      </c>
      <c r="K1520" s="39">
        <f t="shared" si="161"/>
        <v>1000</v>
      </c>
      <c r="L1520" s="83">
        <v>45146.677557870367</v>
      </c>
      <c r="M1520" s="82"/>
      <c r="N1520" s="96" t="s">
        <v>1001</v>
      </c>
      <c r="O1520" s="97">
        <v>45114</v>
      </c>
      <c r="P1520" s="38">
        <f t="shared" si="162"/>
        <v>1000</v>
      </c>
      <c r="Q1520" s="38">
        <f t="shared" si="163"/>
        <v>1000</v>
      </c>
      <c r="R1520" s="38"/>
      <c r="S1520" s="96" t="s">
        <v>1507</v>
      </c>
      <c r="T1520" s="97">
        <v>45190</v>
      </c>
      <c r="U1520" s="38">
        <f t="shared" si="164"/>
        <v>1000</v>
      </c>
      <c r="V1520" s="38">
        <f t="shared" si="165"/>
        <v>1</v>
      </c>
      <c r="W1520" s="82">
        <f t="shared" si="166"/>
        <v>1000</v>
      </c>
      <c r="X1520" s="98" t="s">
        <v>2834</v>
      </c>
      <c r="Y1520" s="98" t="s">
        <v>89</v>
      </c>
      <c r="Z1520" s="72"/>
      <c r="AA1520" s="72"/>
      <c r="AB1520" t="s">
        <v>100</v>
      </c>
      <c r="AC1520" s="72" t="s">
        <v>101</v>
      </c>
    </row>
    <row r="1521" spans="1:29" ht="15" customHeight="1">
      <c r="A1521" s="38">
        <f t="shared" si="167"/>
        <v>1519</v>
      </c>
      <c r="B1521" s="82" t="s">
        <v>2573</v>
      </c>
      <c r="C1521" s="39" t="str">
        <f>IF($B1521&lt;&gt;"",_xlfn.IFNA(VLOOKUP($B1521,'Node Details'!$B:$U,C$1,0),"Check"),"")</f>
        <v>S6J050101-S6J050107</v>
      </c>
      <c r="D1521" s="39" t="str">
        <f>IF($B1521&lt;&gt;"",_xlfn.IFNA(VLOOKUP($B1521,'Node Details'!$B:$U,D$1,0),"Check"),"")</f>
        <v>S6J</v>
      </c>
      <c r="E1521" s="39" t="str">
        <f>IF($B1521&lt;&gt;"",_xlfn.IFNA(VLOOKUP($B1521,'Node Details'!$B:$U,E$1,0),"Check"),"")</f>
        <v>Airtel</v>
      </c>
      <c r="F1521" s="83">
        <v>45148</v>
      </c>
      <c r="G1521" s="82"/>
      <c r="H1521" s="39" t="s">
        <v>2828</v>
      </c>
      <c r="I1521" s="38">
        <v>1</v>
      </c>
      <c r="J1521" s="38">
        <v>1000</v>
      </c>
      <c r="K1521" s="39">
        <f t="shared" si="161"/>
        <v>1000</v>
      </c>
      <c r="L1521" s="83">
        <v>45146.764861111107</v>
      </c>
      <c r="M1521" s="82"/>
      <c r="N1521" s="96" t="s">
        <v>1001</v>
      </c>
      <c r="O1521" s="97">
        <v>45114</v>
      </c>
      <c r="P1521" s="38">
        <f t="shared" si="162"/>
        <v>1000</v>
      </c>
      <c r="Q1521" s="38">
        <f t="shared" si="163"/>
        <v>1000</v>
      </c>
      <c r="R1521" s="38"/>
      <c r="S1521" s="96" t="s">
        <v>1507</v>
      </c>
      <c r="T1521" s="97">
        <v>45190</v>
      </c>
      <c r="U1521" s="38">
        <f t="shared" si="164"/>
        <v>1000</v>
      </c>
      <c r="V1521" s="38">
        <f t="shared" si="165"/>
        <v>1</v>
      </c>
      <c r="W1521" s="82">
        <f t="shared" si="166"/>
        <v>1000</v>
      </c>
      <c r="X1521" s="98" t="s">
        <v>2834</v>
      </c>
      <c r="Y1521" s="98" t="s">
        <v>89</v>
      </c>
      <c r="Z1521" s="72"/>
      <c r="AA1521" s="72"/>
      <c r="AB1521" t="s">
        <v>100</v>
      </c>
      <c r="AC1521" s="72" t="s">
        <v>101</v>
      </c>
    </row>
    <row r="1522" spans="1:29" ht="15" customHeight="1">
      <c r="A1522" s="38">
        <f t="shared" si="167"/>
        <v>1520</v>
      </c>
      <c r="B1522" s="82" t="s">
        <v>2575</v>
      </c>
      <c r="C1522" s="39" t="str">
        <f>IF($B1522&lt;&gt;"",_xlfn.IFNA(VLOOKUP($B1522,'Node Details'!$B:$U,C$1,0),"Check"),"")</f>
        <v>S6J050101-S6J050107</v>
      </c>
      <c r="D1522" s="39" t="str">
        <f>IF($B1522&lt;&gt;"",_xlfn.IFNA(VLOOKUP($B1522,'Node Details'!$B:$U,D$1,0),"Check"),"")</f>
        <v>S6J</v>
      </c>
      <c r="E1522" s="39" t="str">
        <f>IF($B1522&lt;&gt;"",_xlfn.IFNA(VLOOKUP($B1522,'Node Details'!$B:$U,E$1,0),"Check"),"")</f>
        <v>Airtel</v>
      </c>
      <c r="F1522" s="83">
        <v>45148</v>
      </c>
      <c r="G1522" s="82"/>
      <c r="H1522" s="39" t="s">
        <v>2828</v>
      </c>
      <c r="I1522" s="38">
        <v>1</v>
      </c>
      <c r="J1522" s="38">
        <v>1000</v>
      </c>
      <c r="K1522" s="39">
        <f t="shared" si="161"/>
        <v>1000</v>
      </c>
      <c r="L1522" s="83">
        <v>45147.686030092591</v>
      </c>
      <c r="M1522" s="82"/>
      <c r="N1522" s="96" t="s">
        <v>1001</v>
      </c>
      <c r="O1522" s="97">
        <v>45114</v>
      </c>
      <c r="P1522" s="38">
        <f t="shared" si="162"/>
        <v>1000</v>
      </c>
      <c r="Q1522" s="38">
        <f t="shared" si="163"/>
        <v>1000</v>
      </c>
      <c r="R1522" s="38"/>
      <c r="S1522" s="96" t="s">
        <v>1507</v>
      </c>
      <c r="T1522" s="97">
        <v>45190</v>
      </c>
      <c r="U1522" s="38">
        <f t="shared" si="164"/>
        <v>1000</v>
      </c>
      <c r="V1522" s="38">
        <f t="shared" si="165"/>
        <v>1</v>
      </c>
      <c r="W1522" s="82">
        <f t="shared" si="166"/>
        <v>1000</v>
      </c>
      <c r="X1522" s="98" t="s">
        <v>2834</v>
      </c>
      <c r="Y1522" s="98" t="s">
        <v>89</v>
      </c>
      <c r="Z1522" s="72"/>
      <c r="AA1522" s="72"/>
      <c r="AB1522" t="s">
        <v>100</v>
      </c>
      <c r="AC1522" s="72" t="s">
        <v>101</v>
      </c>
    </row>
    <row r="1523" spans="1:29" ht="15" customHeight="1">
      <c r="A1523" s="38">
        <f t="shared" si="167"/>
        <v>1521</v>
      </c>
      <c r="B1523" s="82" t="s">
        <v>2577</v>
      </c>
      <c r="C1523" s="39" t="str">
        <f>IF($B1523&lt;&gt;"",_xlfn.IFNA(VLOOKUP($B1523,'Node Details'!$B:$U,C$1,0),"Check"),"")</f>
        <v>S6J050101-S6J050107</v>
      </c>
      <c r="D1523" s="39" t="str">
        <f>IF($B1523&lt;&gt;"",_xlfn.IFNA(VLOOKUP($B1523,'Node Details'!$B:$U,D$1,0),"Check"),"")</f>
        <v>S6J</v>
      </c>
      <c r="E1523" s="39" t="str">
        <f>IF($B1523&lt;&gt;"",_xlfn.IFNA(VLOOKUP($B1523,'Node Details'!$B:$U,E$1,0),"Check"),"")</f>
        <v>Airtel</v>
      </c>
      <c r="F1523" s="83">
        <v>45148</v>
      </c>
      <c r="G1523" s="82"/>
      <c r="H1523" s="39" t="s">
        <v>2828</v>
      </c>
      <c r="I1523" s="38">
        <v>1</v>
      </c>
      <c r="J1523" s="38">
        <v>1000</v>
      </c>
      <c r="K1523" s="39">
        <f t="shared" si="161"/>
        <v>1000</v>
      </c>
      <c r="L1523" s="83">
        <v>45147.698414351849</v>
      </c>
      <c r="M1523" s="82"/>
      <c r="N1523" s="96" t="s">
        <v>1001</v>
      </c>
      <c r="O1523" s="97">
        <v>45114</v>
      </c>
      <c r="P1523" s="38">
        <f t="shared" si="162"/>
        <v>1000</v>
      </c>
      <c r="Q1523" s="38">
        <f t="shared" si="163"/>
        <v>1000</v>
      </c>
      <c r="R1523" s="38"/>
      <c r="S1523" s="96" t="s">
        <v>1507</v>
      </c>
      <c r="T1523" s="97">
        <v>45190</v>
      </c>
      <c r="U1523" s="38">
        <f t="shared" si="164"/>
        <v>1000</v>
      </c>
      <c r="V1523" s="38">
        <f t="shared" si="165"/>
        <v>1</v>
      </c>
      <c r="W1523" s="82">
        <f t="shared" si="166"/>
        <v>1000</v>
      </c>
      <c r="X1523" s="98" t="s">
        <v>2834</v>
      </c>
      <c r="Y1523" s="98" t="s">
        <v>89</v>
      </c>
      <c r="Z1523" s="72"/>
      <c r="AA1523" s="72"/>
      <c r="AB1523" t="s">
        <v>100</v>
      </c>
      <c r="AC1523" s="72" t="s">
        <v>101</v>
      </c>
    </row>
    <row r="1524" spans="1:29" ht="15" customHeight="1">
      <c r="A1524" s="38">
        <f t="shared" si="167"/>
        <v>1522</v>
      </c>
      <c r="B1524" s="82" t="s">
        <v>1559</v>
      </c>
      <c r="C1524" s="39" t="str">
        <f>IF($B1524&lt;&gt;"",_xlfn.IFNA(VLOOKUP($B1524,'Node Details'!$B:$U,C$1,0),"Check"),"")</f>
        <v>S6J050101-S6J050107</v>
      </c>
      <c r="D1524" s="39" t="str">
        <f>IF($B1524&lt;&gt;"",_xlfn.IFNA(VLOOKUP($B1524,'Node Details'!$B:$U,D$1,0),"Check"),"")</f>
        <v>S6J</v>
      </c>
      <c r="E1524" s="39" t="str">
        <f>IF($B1524&lt;&gt;"",_xlfn.IFNA(VLOOKUP($B1524,'Node Details'!$B:$U,E$1,0),"Check"),"")</f>
        <v>Airtel</v>
      </c>
      <c r="F1524" s="83">
        <v>45148</v>
      </c>
      <c r="G1524" s="82"/>
      <c r="H1524" s="39" t="s">
        <v>2828</v>
      </c>
      <c r="I1524" s="38">
        <v>1</v>
      </c>
      <c r="J1524" s="38">
        <v>1000</v>
      </c>
      <c r="K1524" s="39">
        <f t="shared" si="161"/>
        <v>1000</v>
      </c>
      <c r="L1524" s="83">
        <v>45147.708703703713</v>
      </c>
      <c r="M1524" s="82"/>
      <c r="N1524" s="96" t="s">
        <v>1001</v>
      </c>
      <c r="O1524" s="97">
        <v>45114</v>
      </c>
      <c r="P1524" s="38">
        <f t="shared" si="162"/>
        <v>1000</v>
      </c>
      <c r="Q1524" s="38">
        <f t="shared" si="163"/>
        <v>1000</v>
      </c>
      <c r="R1524" s="38"/>
      <c r="S1524" s="96" t="s">
        <v>1507</v>
      </c>
      <c r="T1524" s="97">
        <v>45190</v>
      </c>
      <c r="U1524" s="38">
        <f t="shared" si="164"/>
        <v>1000</v>
      </c>
      <c r="V1524" s="38">
        <f t="shared" si="165"/>
        <v>1</v>
      </c>
      <c r="W1524" s="82">
        <f t="shared" si="166"/>
        <v>1000</v>
      </c>
      <c r="X1524" s="98" t="s">
        <v>2834</v>
      </c>
      <c r="Y1524" s="98" t="s">
        <v>89</v>
      </c>
      <c r="Z1524" s="72"/>
      <c r="AA1524" s="72"/>
      <c r="AB1524" t="s">
        <v>100</v>
      </c>
      <c r="AC1524" s="72" t="s">
        <v>101</v>
      </c>
    </row>
    <row r="1525" spans="1:29" ht="15" customHeight="1">
      <c r="A1525" s="38">
        <f t="shared" si="167"/>
        <v>1523</v>
      </c>
      <c r="B1525" s="82" t="s">
        <v>1504</v>
      </c>
      <c r="C1525" s="39" t="str">
        <f>IF($B1525&lt;&gt;"",_xlfn.IFNA(VLOOKUP($B1525,'Node Details'!$B:$U,C$1,0),"Check"),"")</f>
        <v>000000S6J-0000S6J06</v>
      </c>
      <c r="D1525" s="39" t="str">
        <f>IF($B1525&lt;&gt;"",_xlfn.IFNA(VLOOKUP($B1525,'Node Details'!$B:$U,D$1,0),"Check"),"")</f>
        <v>S6J</v>
      </c>
      <c r="E1525" s="39" t="str">
        <f>IF($B1525&lt;&gt;"",_xlfn.IFNA(VLOOKUP($B1525,'Node Details'!$B:$U,E$1,0),"Check"),"")</f>
        <v>Airtel</v>
      </c>
      <c r="F1525" s="83">
        <v>45148</v>
      </c>
      <c r="G1525" s="82"/>
      <c r="H1525" s="39" t="s">
        <v>2825</v>
      </c>
      <c r="I1525" s="38">
        <v>1</v>
      </c>
      <c r="J1525" s="38">
        <v>1000</v>
      </c>
      <c r="K1525" s="39">
        <f t="shared" si="161"/>
        <v>1000</v>
      </c>
      <c r="L1525" s="83">
        <v>45122</v>
      </c>
      <c r="M1525" s="82"/>
      <c r="N1525" s="96" t="s">
        <v>1001</v>
      </c>
      <c r="O1525" s="97">
        <v>45114</v>
      </c>
      <c r="P1525" s="38">
        <f t="shared" si="162"/>
        <v>1000</v>
      </c>
      <c r="Q1525" s="38">
        <f t="shared" si="163"/>
        <v>1000</v>
      </c>
      <c r="R1525" s="38"/>
      <c r="S1525" s="96" t="s">
        <v>1507</v>
      </c>
      <c r="T1525" s="97">
        <v>45190</v>
      </c>
      <c r="U1525" s="38">
        <f t="shared" si="164"/>
        <v>1000</v>
      </c>
      <c r="V1525" s="38">
        <f t="shared" si="165"/>
        <v>1</v>
      </c>
      <c r="W1525" s="82">
        <f t="shared" si="166"/>
        <v>1000</v>
      </c>
      <c r="X1525" s="98" t="s">
        <v>2834</v>
      </c>
      <c r="Y1525" s="98" t="s">
        <v>89</v>
      </c>
      <c r="Z1525" s="72"/>
      <c r="AA1525" s="72"/>
      <c r="AB1525" t="s">
        <v>100</v>
      </c>
      <c r="AC1525" s="72" t="s">
        <v>101</v>
      </c>
    </row>
    <row r="1526" spans="1:29" ht="15" customHeight="1">
      <c r="A1526" s="38">
        <f t="shared" si="167"/>
        <v>1524</v>
      </c>
      <c r="B1526" s="82" t="s">
        <v>1565</v>
      </c>
      <c r="C1526" s="39" t="str">
        <f>IF($B1526&lt;&gt;"",_xlfn.IFNA(VLOOKUP($B1526,'Node Details'!$B:$U,C$1,0),"Check"),"")</f>
        <v>0000S6J06-S6J060102</v>
      </c>
      <c r="D1526" s="39" t="str">
        <f>IF($B1526&lt;&gt;"",_xlfn.IFNA(VLOOKUP($B1526,'Node Details'!$B:$U,D$1,0),"Check"),"")</f>
        <v>S6J</v>
      </c>
      <c r="E1526" s="39" t="str">
        <f>IF($B1526&lt;&gt;"",_xlfn.IFNA(VLOOKUP($B1526,'Node Details'!$B:$U,E$1,0),"Check"),"")</f>
        <v>Airtel</v>
      </c>
      <c r="F1526" s="83">
        <v>45148</v>
      </c>
      <c r="G1526" s="82"/>
      <c r="H1526" s="39" t="s">
        <v>2828</v>
      </c>
      <c r="I1526" s="38">
        <v>1</v>
      </c>
      <c r="J1526" s="38">
        <v>1000</v>
      </c>
      <c r="K1526" s="39">
        <f t="shared" si="161"/>
        <v>1000</v>
      </c>
      <c r="L1526" s="83">
        <v>45122</v>
      </c>
      <c r="M1526" s="82"/>
      <c r="N1526" s="96" t="s">
        <v>1001</v>
      </c>
      <c r="O1526" s="97">
        <v>45114</v>
      </c>
      <c r="P1526" s="38">
        <f t="shared" si="162"/>
        <v>1000</v>
      </c>
      <c r="Q1526" s="38">
        <f t="shared" si="163"/>
        <v>1000</v>
      </c>
      <c r="R1526" s="38"/>
      <c r="S1526" s="96" t="s">
        <v>1507</v>
      </c>
      <c r="T1526" s="97">
        <v>45190</v>
      </c>
      <c r="U1526" s="38">
        <f t="shared" si="164"/>
        <v>1000</v>
      </c>
      <c r="V1526" s="38">
        <f t="shared" si="165"/>
        <v>1</v>
      </c>
      <c r="W1526" s="82">
        <f t="shared" si="166"/>
        <v>1000</v>
      </c>
      <c r="X1526" s="98" t="s">
        <v>2834</v>
      </c>
      <c r="Y1526" s="98" t="s">
        <v>89</v>
      </c>
      <c r="Z1526" s="72"/>
      <c r="AA1526" s="72"/>
      <c r="AB1526" t="s">
        <v>100</v>
      </c>
      <c r="AC1526" s="72" t="s">
        <v>101</v>
      </c>
    </row>
    <row r="1527" spans="1:29" ht="15" customHeight="1">
      <c r="A1527" s="38">
        <f t="shared" si="167"/>
        <v>1525</v>
      </c>
      <c r="B1527" s="82" t="s">
        <v>1562</v>
      </c>
      <c r="C1527" s="39" t="str">
        <f>IF($B1527&lt;&gt;"",_xlfn.IFNA(VLOOKUP($B1527,'Node Details'!$B:$U,C$1,0),"Check"),"")</f>
        <v>0000S6J06-S6J060102</v>
      </c>
      <c r="D1527" s="39" t="str">
        <f>IF($B1527&lt;&gt;"",_xlfn.IFNA(VLOOKUP($B1527,'Node Details'!$B:$U,D$1,0),"Check"),"")</f>
        <v>S6J</v>
      </c>
      <c r="E1527" s="39" t="str">
        <f>IF($B1527&lt;&gt;"",_xlfn.IFNA(VLOOKUP($B1527,'Node Details'!$B:$U,E$1,0),"Check"),"")</f>
        <v>Airtel</v>
      </c>
      <c r="F1527" s="83">
        <v>45148</v>
      </c>
      <c r="G1527" s="82"/>
      <c r="H1527" s="39" t="s">
        <v>2828</v>
      </c>
      <c r="I1527" s="38">
        <v>1</v>
      </c>
      <c r="J1527" s="38">
        <v>1000</v>
      </c>
      <c r="K1527" s="39">
        <f t="shared" si="161"/>
        <v>1000</v>
      </c>
      <c r="L1527" s="83">
        <v>45122</v>
      </c>
      <c r="M1527" s="82"/>
      <c r="N1527" s="96" t="s">
        <v>1001</v>
      </c>
      <c r="O1527" s="97">
        <v>45114</v>
      </c>
      <c r="P1527" s="38">
        <f t="shared" si="162"/>
        <v>1000</v>
      </c>
      <c r="Q1527" s="38">
        <f t="shared" si="163"/>
        <v>1000</v>
      </c>
      <c r="R1527" s="38"/>
      <c r="S1527" s="96" t="s">
        <v>1507</v>
      </c>
      <c r="T1527" s="97">
        <v>45190</v>
      </c>
      <c r="U1527" s="38">
        <f t="shared" si="164"/>
        <v>1000</v>
      </c>
      <c r="V1527" s="38">
        <f t="shared" si="165"/>
        <v>1</v>
      </c>
      <c r="W1527" s="82">
        <f t="shared" si="166"/>
        <v>1000</v>
      </c>
      <c r="X1527" s="98" t="s">
        <v>2834</v>
      </c>
      <c r="Y1527" s="98" t="s">
        <v>89</v>
      </c>
      <c r="Z1527" s="72"/>
      <c r="AA1527" s="72"/>
      <c r="AB1527" t="s">
        <v>100</v>
      </c>
      <c r="AC1527" s="72" t="s">
        <v>101</v>
      </c>
    </row>
    <row r="1528" spans="1:29" ht="15" customHeight="1">
      <c r="A1528" s="38">
        <f t="shared" si="167"/>
        <v>1526</v>
      </c>
      <c r="B1528" s="82" t="s">
        <v>2579</v>
      </c>
      <c r="C1528" s="39" t="str">
        <f>IF($B1528&lt;&gt;"",_xlfn.IFNA(VLOOKUP($B1528,'Node Details'!$B:$U,C$1,0),"Check"),"")</f>
        <v>S6J060101-S6J060104</v>
      </c>
      <c r="D1528" s="39" t="str">
        <f>IF($B1528&lt;&gt;"",_xlfn.IFNA(VLOOKUP($B1528,'Node Details'!$B:$U,D$1,0),"Check"),"")</f>
        <v>S6J</v>
      </c>
      <c r="E1528" s="39" t="str">
        <f>IF($B1528&lt;&gt;"",_xlfn.IFNA(VLOOKUP($B1528,'Node Details'!$B:$U,E$1,0),"Check"),"")</f>
        <v>Airtel</v>
      </c>
      <c r="F1528" s="83">
        <v>45148</v>
      </c>
      <c r="G1528" s="82"/>
      <c r="H1528" s="39" t="s">
        <v>2828</v>
      </c>
      <c r="I1528" s="38">
        <v>1</v>
      </c>
      <c r="J1528" s="38">
        <v>1000</v>
      </c>
      <c r="K1528" s="39">
        <f t="shared" si="161"/>
        <v>1000</v>
      </c>
      <c r="L1528" s="83">
        <v>45134.720185185193</v>
      </c>
      <c r="M1528" s="82"/>
      <c r="N1528" s="96" t="s">
        <v>1001</v>
      </c>
      <c r="O1528" s="97">
        <v>45114</v>
      </c>
      <c r="P1528" s="38">
        <f t="shared" si="162"/>
        <v>1000</v>
      </c>
      <c r="Q1528" s="38">
        <f t="shared" si="163"/>
        <v>1000</v>
      </c>
      <c r="R1528" s="38"/>
      <c r="S1528" s="96" t="s">
        <v>1507</v>
      </c>
      <c r="T1528" s="97">
        <v>45190</v>
      </c>
      <c r="U1528" s="38">
        <f t="shared" si="164"/>
        <v>1000</v>
      </c>
      <c r="V1528" s="38">
        <f t="shared" si="165"/>
        <v>1</v>
      </c>
      <c r="W1528" s="82">
        <f t="shared" si="166"/>
        <v>1000</v>
      </c>
      <c r="X1528" s="98" t="s">
        <v>2834</v>
      </c>
      <c r="Y1528" s="98" t="s">
        <v>89</v>
      </c>
      <c r="Z1528" s="72"/>
      <c r="AA1528" s="72"/>
      <c r="AB1528" t="s">
        <v>100</v>
      </c>
      <c r="AC1528" s="72" t="s">
        <v>101</v>
      </c>
    </row>
    <row r="1529" spans="1:29" ht="15" customHeight="1">
      <c r="A1529" s="38">
        <f t="shared" si="167"/>
        <v>1527</v>
      </c>
      <c r="B1529" s="82" t="s">
        <v>1566</v>
      </c>
      <c r="C1529" s="39" t="str">
        <f>IF($B1529&lt;&gt;"",_xlfn.IFNA(VLOOKUP($B1529,'Node Details'!$B:$U,C$1,0),"Check"),"")</f>
        <v>S6J060101-S6J060104</v>
      </c>
      <c r="D1529" s="39" t="str">
        <f>IF($B1529&lt;&gt;"",_xlfn.IFNA(VLOOKUP($B1529,'Node Details'!$B:$U,D$1,0),"Check"),"")</f>
        <v>S6J</v>
      </c>
      <c r="E1529" s="39" t="str">
        <f>IF($B1529&lt;&gt;"",_xlfn.IFNA(VLOOKUP($B1529,'Node Details'!$B:$U,E$1,0),"Check"),"")</f>
        <v>Airtel</v>
      </c>
      <c r="F1529" s="83">
        <v>45148</v>
      </c>
      <c r="G1529" s="82"/>
      <c r="H1529" s="39" t="s">
        <v>2828</v>
      </c>
      <c r="I1529" s="38">
        <v>1</v>
      </c>
      <c r="J1529" s="38">
        <v>1000</v>
      </c>
      <c r="K1529" s="39">
        <f t="shared" si="161"/>
        <v>1000</v>
      </c>
      <c r="L1529" s="83">
        <v>45134.707951388889</v>
      </c>
      <c r="M1529" s="82"/>
      <c r="N1529" s="96" t="s">
        <v>1001</v>
      </c>
      <c r="O1529" s="97">
        <v>45114</v>
      </c>
      <c r="P1529" s="38">
        <f t="shared" si="162"/>
        <v>1000</v>
      </c>
      <c r="Q1529" s="38">
        <f t="shared" si="163"/>
        <v>1000</v>
      </c>
      <c r="R1529" s="38"/>
      <c r="S1529" s="96" t="s">
        <v>1507</v>
      </c>
      <c r="T1529" s="97">
        <v>45190</v>
      </c>
      <c r="U1529" s="38">
        <f t="shared" si="164"/>
        <v>1000</v>
      </c>
      <c r="V1529" s="38">
        <f t="shared" si="165"/>
        <v>1</v>
      </c>
      <c r="W1529" s="82">
        <f t="shared" si="166"/>
        <v>1000</v>
      </c>
      <c r="X1529" s="98" t="s">
        <v>2834</v>
      </c>
      <c r="Y1529" s="98" t="s">
        <v>89</v>
      </c>
      <c r="Z1529" s="72"/>
      <c r="AA1529" s="72"/>
      <c r="AB1529" t="s">
        <v>100</v>
      </c>
      <c r="AC1529" s="72" t="s">
        <v>101</v>
      </c>
    </row>
    <row r="1530" spans="1:29" ht="15" customHeight="1">
      <c r="A1530" s="38">
        <f t="shared" si="167"/>
        <v>1528</v>
      </c>
      <c r="B1530" s="82" t="s">
        <v>1569</v>
      </c>
      <c r="C1530" s="39" t="str">
        <f>IF($B1530&lt;&gt;"",_xlfn.IFNA(VLOOKUP($B1530,'Node Details'!$B:$U,C$1,0),"Check"),"")</f>
        <v>S6J060101-S6J060105</v>
      </c>
      <c r="D1530" s="39" t="str">
        <f>IF($B1530&lt;&gt;"",_xlfn.IFNA(VLOOKUP($B1530,'Node Details'!$B:$U,D$1,0),"Check"),"")</f>
        <v>S6J</v>
      </c>
      <c r="E1530" s="39" t="str">
        <f>IF($B1530&lt;&gt;"",_xlfn.IFNA(VLOOKUP($B1530,'Node Details'!$B:$U,E$1,0),"Check"),"")</f>
        <v>Airtel</v>
      </c>
      <c r="F1530" s="83">
        <v>45148</v>
      </c>
      <c r="G1530" s="82"/>
      <c r="H1530" s="39" t="s">
        <v>2828</v>
      </c>
      <c r="I1530" s="38">
        <v>1</v>
      </c>
      <c r="J1530" s="38">
        <v>1000</v>
      </c>
      <c r="K1530" s="39">
        <f t="shared" si="161"/>
        <v>1000</v>
      </c>
      <c r="L1530" s="83">
        <v>45134.732499999998</v>
      </c>
      <c r="M1530" s="82"/>
      <c r="N1530" s="96" t="s">
        <v>1001</v>
      </c>
      <c r="O1530" s="97">
        <v>45114</v>
      </c>
      <c r="P1530" s="38">
        <f t="shared" si="162"/>
        <v>1000</v>
      </c>
      <c r="Q1530" s="38">
        <f t="shared" si="163"/>
        <v>1000</v>
      </c>
      <c r="R1530" s="38"/>
      <c r="S1530" s="96" t="s">
        <v>1507</v>
      </c>
      <c r="T1530" s="97">
        <v>45190</v>
      </c>
      <c r="U1530" s="38">
        <f t="shared" si="164"/>
        <v>1000</v>
      </c>
      <c r="V1530" s="38">
        <f t="shared" si="165"/>
        <v>1</v>
      </c>
      <c r="W1530" s="82">
        <f t="shared" si="166"/>
        <v>1000</v>
      </c>
      <c r="X1530" s="98" t="s">
        <v>2834</v>
      </c>
      <c r="Y1530" s="98" t="s">
        <v>89</v>
      </c>
      <c r="Z1530" s="72"/>
      <c r="AA1530" s="72"/>
      <c r="AB1530" t="s">
        <v>100</v>
      </c>
      <c r="AC1530" s="72" t="s">
        <v>101</v>
      </c>
    </row>
    <row r="1531" spans="1:29" ht="15" customHeight="1">
      <c r="A1531" s="38">
        <f t="shared" si="167"/>
        <v>1529</v>
      </c>
      <c r="B1531" s="82" t="s">
        <v>1572</v>
      </c>
      <c r="C1531" s="39" t="str">
        <f>IF($B1531&lt;&gt;"",_xlfn.IFNA(VLOOKUP($B1531,'Node Details'!$B:$U,C$1,0),"Check"),"")</f>
        <v>000000S6J-0000S6J13</v>
      </c>
      <c r="D1531" s="39" t="str">
        <f>IF($B1531&lt;&gt;"",_xlfn.IFNA(VLOOKUP($B1531,'Node Details'!$B:$U,D$1,0),"Check"),"")</f>
        <v>S6J</v>
      </c>
      <c r="E1531" s="39" t="str">
        <f>IF($B1531&lt;&gt;"",_xlfn.IFNA(VLOOKUP($B1531,'Node Details'!$B:$U,E$1,0),"Check"),"")</f>
        <v>Airtel</v>
      </c>
      <c r="F1531" s="83">
        <v>45148</v>
      </c>
      <c r="G1531" s="82"/>
      <c r="H1531" s="39" t="s">
        <v>2825</v>
      </c>
      <c r="I1531" s="38">
        <v>1</v>
      </c>
      <c r="J1531" s="38">
        <v>1000</v>
      </c>
      <c r="K1531" s="39">
        <f t="shared" si="161"/>
        <v>1000</v>
      </c>
      <c r="L1531" s="83">
        <v>45124</v>
      </c>
      <c r="M1531" s="82"/>
      <c r="N1531" s="96" t="s">
        <v>1001</v>
      </c>
      <c r="O1531" s="97">
        <v>45114</v>
      </c>
      <c r="P1531" s="38">
        <f t="shared" si="162"/>
        <v>1000</v>
      </c>
      <c r="Q1531" s="38">
        <f t="shared" si="163"/>
        <v>1000</v>
      </c>
      <c r="R1531" s="38"/>
      <c r="S1531" s="96" t="s">
        <v>1507</v>
      </c>
      <c r="T1531" s="97">
        <v>45190</v>
      </c>
      <c r="U1531" s="38">
        <f t="shared" si="164"/>
        <v>1000</v>
      </c>
      <c r="V1531" s="38">
        <f t="shared" si="165"/>
        <v>1</v>
      </c>
      <c r="W1531" s="82">
        <f t="shared" si="166"/>
        <v>1000</v>
      </c>
      <c r="X1531" s="98" t="s">
        <v>2834</v>
      </c>
      <c r="Y1531" s="98" t="s">
        <v>89</v>
      </c>
      <c r="Z1531" s="72"/>
      <c r="AA1531" s="72"/>
      <c r="AB1531" t="s">
        <v>100</v>
      </c>
      <c r="AC1531" s="72" t="s">
        <v>101</v>
      </c>
    </row>
    <row r="1532" spans="1:29" ht="15" customHeight="1">
      <c r="A1532" s="38">
        <f t="shared" si="167"/>
        <v>1530</v>
      </c>
      <c r="B1532" s="82" t="s">
        <v>2581</v>
      </c>
      <c r="C1532" s="39" t="str">
        <f>IF($B1532&lt;&gt;"",_xlfn.IFNA(VLOOKUP($B1532,'Node Details'!$B:$U,C$1,0),"Check"),"")</f>
        <v>0000S6J07-S6J070102</v>
      </c>
      <c r="D1532" s="39" t="str">
        <f>IF($B1532&lt;&gt;"",_xlfn.IFNA(VLOOKUP($B1532,'Node Details'!$B:$U,D$1,0),"Check"),"")</f>
        <v>S6J</v>
      </c>
      <c r="E1532" s="39" t="str">
        <f>IF($B1532&lt;&gt;"",_xlfn.IFNA(VLOOKUP($B1532,'Node Details'!$B:$U,E$1,0),"Check"),"")</f>
        <v>Airtel</v>
      </c>
      <c r="F1532" s="83">
        <v>45148</v>
      </c>
      <c r="G1532" s="82"/>
      <c r="H1532" s="39" t="s">
        <v>2828</v>
      </c>
      <c r="I1532" s="38">
        <v>1</v>
      </c>
      <c r="J1532" s="38">
        <v>1000</v>
      </c>
      <c r="K1532" s="39">
        <f t="shared" si="161"/>
        <v>1000</v>
      </c>
      <c r="L1532" s="83">
        <v>45124</v>
      </c>
      <c r="M1532" s="82"/>
      <c r="N1532" s="96" t="s">
        <v>1001</v>
      </c>
      <c r="O1532" s="97">
        <v>45114</v>
      </c>
      <c r="P1532" s="38">
        <f t="shared" si="162"/>
        <v>1000</v>
      </c>
      <c r="Q1532" s="38">
        <f t="shared" si="163"/>
        <v>1000</v>
      </c>
      <c r="R1532" s="38"/>
      <c r="S1532" s="96" t="s">
        <v>1507</v>
      </c>
      <c r="T1532" s="97">
        <v>45190</v>
      </c>
      <c r="U1532" s="38">
        <f t="shared" si="164"/>
        <v>1000</v>
      </c>
      <c r="V1532" s="38">
        <f t="shared" si="165"/>
        <v>1</v>
      </c>
      <c r="W1532" s="82">
        <f t="shared" si="166"/>
        <v>1000</v>
      </c>
      <c r="X1532" s="98" t="s">
        <v>2834</v>
      </c>
      <c r="Y1532" s="98" t="s">
        <v>89</v>
      </c>
      <c r="Z1532" s="72"/>
      <c r="AA1532" s="72"/>
      <c r="AB1532" t="s">
        <v>100</v>
      </c>
      <c r="AC1532" s="72" t="s">
        <v>101</v>
      </c>
    </row>
    <row r="1533" spans="1:29" ht="15" customHeight="1">
      <c r="A1533" s="38">
        <f t="shared" si="167"/>
        <v>1531</v>
      </c>
      <c r="B1533" s="82" t="s">
        <v>1574</v>
      </c>
      <c r="C1533" s="39" t="str">
        <f>IF($B1533&lt;&gt;"",_xlfn.IFNA(VLOOKUP($B1533,'Node Details'!$B:$U,C$1,0),"Check"),"")</f>
        <v>0000S6J07-S6J070102</v>
      </c>
      <c r="D1533" s="39" t="str">
        <f>IF($B1533&lt;&gt;"",_xlfn.IFNA(VLOOKUP($B1533,'Node Details'!$B:$U,D$1,0),"Check"),"")</f>
        <v>S6J</v>
      </c>
      <c r="E1533" s="39" t="str">
        <f>IF($B1533&lt;&gt;"",_xlfn.IFNA(VLOOKUP($B1533,'Node Details'!$B:$U,E$1,0),"Check"),"")</f>
        <v>Airtel</v>
      </c>
      <c r="F1533" s="83">
        <v>45148</v>
      </c>
      <c r="G1533" s="82"/>
      <c r="H1533" s="39" t="s">
        <v>2828</v>
      </c>
      <c r="I1533" s="38">
        <v>1</v>
      </c>
      <c r="J1533" s="38">
        <v>1000</v>
      </c>
      <c r="K1533" s="39">
        <f t="shared" si="161"/>
        <v>1000</v>
      </c>
      <c r="L1533" s="83">
        <v>45124</v>
      </c>
      <c r="M1533" s="82"/>
      <c r="N1533" s="96" t="s">
        <v>1001</v>
      </c>
      <c r="O1533" s="97">
        <v>45114</v>
      </c>
      <c r="P1533" s="38">
        <f t="shared" si="162"/>
        <v>1000</v>
      </c>
      <c r="Q1533" s="38">
        <f t="shared" si="163"/>
        <v>1000</v>
      </c>
      <c r="R1533" s="38"/>
      <c r="S1533" s="96" t="s">
        <v>1507</v>
      </c>
      <c r="T1533" s="97">
        <v>45190</v>
      </c>
      <c r="U1533" s="38">
        <f t="shared" si="164"/>
        <v>1000</v>
      </c>
      <c r="V1533" s="38">
        <f t="shared" si="165"/>
        <v>1</v>
      </c>
      <c r="W1533" s="82">
        <f t="shared" si="166"/>
        <v>1000</v>
      </c>
      <c r="X1533" s="98" t="s">
        <v>2834</v>
      </c>
      <c r="Y1533" s="98" t="s">
        <v>89</v>
      </c>
      <c r="Z1533" s="72"/>
      <c r="AA1533" s="72"/>
      <c r="AB1533" t="s">
        <v>100</v>
      </c>
      <c r="AC1533" s="72" t="s">
        <v>101</v>
      </c>
    </row>
    <row r="1534" spans="1:29" ht="15" customHeight="1">
      <c r="A1534" s="38">
        <f t="shared" si="167"/>
        <v>1532</v>
      </c>
      <c r="B1534" s="82" t="s">
        <v>1577</v>
      </c>
      <c r="C1534" s="39" t="str">
        <f>IF($B1534&lt;&gt;"",_xlfn.IFNA(VLOOKUP($B1534,'Node Details'!$B:$U,C$1,0),"Check"),"")</f>
        <v>000000S6J-0000S6J13</v>
      </c>
      <c r="D1534" s="39" t="str">
        <f>IF($B1534&lt;&gt;"",_xlfn.IFNA(VLOOKUP($B1534,'Node Details'!$B:$U,D$1,0),"Check"),"")</f>
        <v>S6J</v>
      </c>
      <c r="E1534" s="39" t="str">
        <f>IF($B1534&lt;&gt;"",_xlfn.IFNA(VLOOKUP($B1534,'Node Details'!$B:$U,E$1,0),"Check"),"")</f>
        <v>Airtel</v>
      </c>
      <c r="F1534" s="83">
        <v>45148</v>
      </c>
      <c r="G1534" s="82"/>
      <c r="H1534" s="39" t="s">
        <v>2825</v>
      </c>
      <c r="I1534" s="38">
        <v>1</v>
      </c>
      <c r="J1534" s="38">
        <v>1000</v>
      </c>
      <c r="K1534" s="39">
        <f t="shared" si="161"/>
        <v>1000</v>
      </c>
      <c r="L1534" s="83">
        <v>45124</v>
      </c>
      <c r="M1534" s="82"/>
      <c r="N1534" s="96" t="s">
        <v>1001</v>
      </c>
      <c r="O1534" s="97">
        <v>45114</v>
      </c>
      <c r="P1534" s="38">
        <f t="shared" si="162"/>
        <v>1000</v>
      </c>
      <c r="Q1534" s="38">
        <f t="shared" si="163"/>
        <v>1000</v>
      </c>
      <c r="R1534" s="38"/>
      <c r="S1534" s="96" t="s">
        <v>1507</v>
      </c>
      <c r="T1534" s="97">
        <v>45190</v>
      </c>
      <c r="U1534" s="38">
        <f t="shared" si="164"/>
        <v>1000</v>
      </c>
      <c r="V1534" s="38">
        <f t="shared" si="165"/>
        <v>1</v>
      </c>
      <c r="W1534" s="82">
        <f t="shared" si="166"/>
        <v>1000</v>
      </c>
      <c r="X1534" s="98" t="s">
        <v>2834</v>
      </c>
      <c r="Y1534" s="98" t="s">
        <v>89</v>
      </c>
      <c r="Z1534" s="72"/>
      <c r="AA1534" s="72"/>
      <c r="AB1534" t="s">
        <v>100</v>
      </c>
      <c r="AC1534" s="72" t="s">
        <v>101</v>
      </c>
    </row>
    <row r="1535" spans="1:29" ht="15" customHeight="1">
      <c r="A1535" s="38">
        <f t="shared" si="167"/>
        <v>1533</v>
      </c>
      <c r="B1535" s="82" t="s">
        <v>1582</v>
      </c>
      <c r="C1535" s="39" t="str">
        <f>IF($B1535&lt;&gt;"",_xlfn.IFNA(VLOOKUP($B1535,'Node Details'!$B:$U,C$1,0),"Check"),"")</f>
        <v>0000S6J08-S6J080105</v>
      </c>
      <c r="D1535" s="39" t="str">
        <f>IF($B1535&lt;&gt;"",_xlfn.IFNA(VLOOKUP($B1535,'Node Details'!$B:$U,D$1,0),"Check"),"")</f>
        <v>S6J</v>
      </c>
      <c r="E1535" s="39" t="str">
        <f>IF($B1535&lt;&gt;"",_xlfn.IFNA(VLOOKUP($B1535,'Node Details'!$B:$U,E$1,0),"Check"),"")</f>
        <v>Airtel</v>
      </c>
      <c r="F1535" s="83">
        <v>45148</v>
      </c>
      <c r="G1535" s="82"/>
      <c r="H1535" s="39" t="s">
        <v>2828</v>
      </c>
      <c r="I1535" s="38">
        <v>1</v>
      </c>
      <c r="J1535" s="38">
        <v>1000</v>
      </c>
      <c r="K1535" s="39">
        <f t="shared" si="161"/>
        <v>1000</v>
      </c>
      <c r="L1535" s="83">
        <v>45124</v>
      </c>
      <c r="M1535" s="82"/>
      <c r="N1535" s="96" t="s">
        <v>1001</v>
      </c>
      <c r="O1535" s="97">
        <v>45114</v>
      </c>
      <c r="P1535" s="38">
        <f t="shared" si="162"/>
        <v>1000</v>
      </c>
      <c r="Q1535" s="38">
        <f t="shared" si="163"/>
        <v>1000</v>
      </c>
      <c r="R1535" s="38"/>
      <c r="S1535" s="96" t="s">
        <v>1507</v>
      </c>
      <c r="T1535" s="97">
        <v>45190</v>
      </c>
      <c r="U1535" s="38">
        <f t="shared" si="164"/>
        <v>1000</v>
      </c>
      <c r="V1535" s="38">
        <f t="shared" si="165"/>
        <v>1</v>
      </c>
      <c r="W1535" s="82">
        <f t="shared" si="166"/>
        <v>1000</v>
      </c>
      <c r="X1535" s="98" t="s">
        <v>2834</v>
      </c>
      <c r="Y1535" s="98" t="s">
        <v>89</v>
      </c>
      <c r="Z1535" s="72"/>
      <c r="AA1535" s="72"/>
      <c r="AB1535" t="s">
        <v>100</v>
      </c>
      <c r="AC1535" s="72" t="s">
        <v>101</v>
      </c>
    </row>
    <row r="1536" spans="1:29" ht="15" customHeight="1">
      <c r="A1536" s="38">
        <f t="shared" si="167"/>
        <v>1534</v>
      </c>
      <c r="B1536" s="82" t="s">
        <v>2582</v>
      </c>
      <c r="C1536" s="39" t="str">
        <f>IF($B1536&lt;&gt;"",_xlfn.IFNA(VLOOKUP($B1536,'Node Details'!$B:$U,C$1,0),"Check"),"")</f>
        <v>0000S6J08-S6J080105</v>
      </c>
      <c r="D1536" s="39" t="str">
        <f>IF($B1536&lt;&gt;"",_xlfn.IFNA(VLOOKUP($B1536,'Node Details'!$B:$U,D$1,0),"Check"),"")</f>
        <v>S6J</v>
      </c>
      <c r="E1536" s="39" t="str">
        <f>IF($B1536&lt;&gt;"",_xlfn.IFNA(VLOOKUP($B1536,'Node Details'!$B:$U,E$1,0),"Check"),"")</f>
        <v>Airtel</v>
      </c>
      <c r="F1536" s="83">
        <v>45148</v>
      </c>
      <c r="G1536" s="82"/>
      <c r="H1536" s="39" t="s">
        <v>2828</v>
      </c>
      <c r="I1536" s="38">
        <v>1</v>
      </c>
      <c r="J1536" s="38">
        <v>1000</v>
      </c>
      <c r="K1536" s="39">
        <f t="shared" si="161"/>
        <v>1000</v>
      </c>
      <c r="L1536" s="83">
        <v>45124</v>
      </c>
      <c r="M1536" s="82"/>
      <c r="N1536" s="96" t="s">
        <v>1001</v>
      </c>
      <c r="O1536" s="97">
        <v>45114</v>
      </c>
      <c r="P1536" s="38">
        <f t="shared" si="162"/>
        <v>1000</v>
      </c>
      <c r="Q1536" s="38">
        <f t="shared" si="163"/>
        <v>1000</v>
      </c>
      <c r="R1536" s="38"/>
      <c r="S1536" s="96" t="s">
        <v>1507</v>
      </c>
      <c r="T1536" s="97">
        <v>45190</v>
      </c>
      <c r="U1536" s="38">
        <f t="shared" si="164"/>
        <v>1000</v>
      </c>
      <c r="V1536" s="38">
        <f t="shared" si="165"/>
        <v>1</v>
      </c>
      <c r="W1536" s="82">
        <f t="shared" si="166"/>
        <v>1000</v>
      </c>
      <c r="X1536" s="98" t="s">
        <v>2834</v>
      </c>
      <c r="Y1536" s="98" t="s">
        <v>89</v>
      </c>
      <c r="Z1536" s="72"/>
      <c r="AA1536" s="72"/>
      <c r="AB1536" t="s">
        <v>100</v>
      </c>
      <c r="AC1536" s="72" t="s">
        <v>101</v>
      </c>
    </row>
    <row r="1537" spans="1:29" ht="15" customHeight="1">
      <c r="A1537" s="38">
        <f t="shared" si="167"/>
        <v>1535</v>
      </c>
      <c r="B1537" s="82" t="s">
        <v>2584</v>
      </c>
      <c r="C1537" s="39" t="str">
        <f>IF($B1537&lt;&gt;"",_xlfn.IFNA(VLOOKUP($B1537,'Node Details'!$B:$U,C$1,0),"Check"),"")</f>
        <v>0000S6J08-S6J080105</v>
      </c>
      <c r="D1537" s="39" t="str">
        <f>IF($B1537&lt;&gt;"",_xlfn.IFNA(VLOOKUP($B1537,'Node Details'!$B:$U,D$1,0),"Check"),"")</f>
        <v>S6J</v>
      </c>
      <c r="E1537" s="39" t="str">
        <f>IF($B1537&lt;&gt;"",_xlfn.IFNA(VLOOKUP($B1537,'Node Details'!$B:$U,E$1,0),"Check"),"")</f>
        <v>Airtel</v>
      </c>
      <c r="F1537" s="83">
        <v>45148</v>
      </c>
      <c r="G1537" s="82"/>
      <c r="H1537" s="39" t="s">
        <v>2828</v>
      </c>
      <c r="I1537" s="38">
        <v>1</v>
      </c>
      <c r="J1537" s="38">
        <v>1000</v>
      </c>
      <c r="K1537" s="39">
        <f t="shared" si="161"/>
        <v>1000</v>
      </c>
      <c r="L1537" s="83">
        <v>45124</v>
      </c>
      <c r="M1537" s="82"/>
      <c r="N1537" s="96" t="s">
        <v>1001</v>
      </c>
      <c r="O1537" s="97">
        <v>45114</v>
      </c>
      <c r="P1537" s="38">
        <f t="shared" si="162"/>
        <v>1000</v>
      </c>
      <c r="Q1537" s="38">
        <f t="shared" si="163"/>
        <v>1000</v>
      </c>
      <c r="R1537" s="38"/>
      <c r="S1537" s="96" t="s">
        <v>1507</v>
      </c>
      <c r="T1537" s="97">
        <v>45190</v>
      </c>
      <c r="U1537" s="38">
        <f t="shared" si="164"/>
        <v>1000</v>
      </c>
      <c r="V1537" s="38">
        <f t="shared" si="165"/>
        <v>1</v>
      </c>
      <c r="W1537" s="82">
        <f t="shared" si="166"/>
        <v>1000</v>
      </c>
      <c r="X1537" s="98" t="s">
        <v>2834</v>
      </c>
      <c r="Y1537" s="98" t="s">
        <v>89</v>
      </c>
      <c r="Z1537" s="72"/>
      <c r="AA1537" s="72"/>
      <c r="AB1537" t="s">
        <v>100</v>
      </c>
      <c r="AC1537" s="72" t="s">
        <v>101</v>
      </c>
    </row>
    <row r="1538" spans="1:29" ht="15" customHeight="1">
      <c r="A1538" s="38">
        <f t="shared" si="167"/>
        <v>1536</v>
      </c>
      <c r="B1538" s="82" t="s">
        <v>1583</v>
      </c>
      <c r="C1538" s="39" t="str">
        <f>IF($B1538&lt;&gt;"",_xlfn.IFNA(VLOOKUP($B1538,'Node Details'!$B:$U,C$1,0),"Check"),"")</f>
        <v>S6J080101-S6J080104</v>
      </c>
      <c r="D1538" s="39" t="str">
        <f>IF($B1538&lt;&gt;"",_xlfn.IFNA(VLOOKUP($B1538,'Node Details'!$B:$U,D$1,0),"Check"),"")</f>
        <v>S6J</v>
      </c>
      <c r="E1538" s="39" t="str">
        <f>IF($B1538&lt;&gt;"",_xlfn.IFNA(VLOOKUP($B1538,'Node Details'!$B:$U,E$1,0),"Check"),"")</f>
        <v>Airtel</v>
      </c>
      <c r="F1538" s="83">
        <v>45148</v>
      </c>
      <c r="G1538" s="82"/>
      <c r="H1538" s="39" t="s">
        <v>2828</v>
      </c>
      <c r="I1538" s="38">
        <v>1</v>
      </c>
      <c r="J1538" s="38">
        <v>1000</v>
      </c>
      <c r="K1538" s="39">
        <f t="shared" si="161"/>
        <v>1000</v>
      </c>
      <c r="L1538" s="83">
        <v>45124</v>
      </c>
      <c r="M1538" s="82"/>
      <c r="N1538" s="96" t="s">
        <v>1001</v>
      </c>
      <c r="O1538" s="97">
        <v>45114</v>
      </c>
      <c r="P1538" s="38">
        <f t="shared" si="162"/>
        <v>1000</v>
      </c>
      <c r="Q1538" s="38">
        <f t="shared" si="163"/>
        <v>1000</v>
      </c>
      <c r="R1538" s="38"/>
      <c r="S1538" s="96" t="s">
        <v>1507</v>
      </c>
      <c r="T1538" s="97">
        <v>45190</v>
      </c>
      <c r="U1538" s="38">
        <f t="shared" si="164"/>
        <v>1000</v>
      </c>
      <c r="V1538" s="38">
        <f t="shared" si="165"/>
        <v>1</v>
      </c>
      <c r="W1538" s="82">
        <f t="shared" si="166"/>
        <v>1000</v>
      </c>
      <c r="X1538" s="98" t="s">
        <v>2834</v>
      </c>
      <c r="Y1538" s="98" t="s">
        <v>89</v>
      </c>
      <c r="Z1538" s="72"/>
      <c r="AA1538" s="72"/>
      <c r="AB1538" t="s">
        <v>100</v>
      </c>
      <c r="AC1538" s="72" t="s">
        <v>101</v>
      </c>
    </row>
    <row r="1539" spans="1:29" ht="15" customHeight="1">
      <c r="A1539" s="38">
        <f t="shared" si="167"/>
        <v>1537</v>
      </c>
      <c r="B1539" s="82" t="s">
        <v>1579</v>
      </c>
      <c r="C1539" s="39" t="str">
        <f>IF($B1539&lt;&gt;"",_xlfn.IFNA(VLOOKUP($B1539,'Node Details'!$B:$U,C$1,0),"Check"),"")</f>
        <v>0000S6J08-S6J080105</v>
      </c>
      <c r="D1539" s="39" t="str">
        <f>IF($B1539&lt;&gt;"",_xlfn.IFNA(VLOOKUP($B1539,'Node Details'!$B:$U,D$1,0),"Check"),"")</f>
        <v>S6J</v>
      </c>
      <c r="E1539" s="39" t="str">
        <f>IF($B1539&lt;&gt;"",_xlfn.IFNA(VLOOKUP($B1539,'Node Details'!$B:$U,E$1,0),"Check"),"")</f>
        <v>Airtel</v>
      </c>
      <c r="F1539" s="83">
        <v>45148</v>
      </c>
      <c r="G1539" s="82"/>
      <c r="H1539" s="39" t="s">
        <v>2828</v>
      </c>
      <c r="I1539" s="38">
        <v>1</v>
      </c>
      <c r="J1539" s="38">
        <v>1000</v>
      </c>
      <c r="K1539" s="39">
        <f t="shared" ref="K1539:K1602" si="168">IF(I1539&lt;&gt;"",J1539*I1539,0)</f>
        <v>1000</v>
      </c>
      <c r="L1539" s="83">
        <v>45127.551840277767</v>
      </c>
      <c r="M1539" s="82"/>
      <c r="N1539" s="96" t="s">
        <v>1001</v>
      </c>
      <c r="O1539" s="97">
        <v>45114</v>
      </c>
      <c r="P1539" s="38">
        <f t="shared" ref="P1539:P1602" si="169">J1539</f>
        <v>1000</v>
      </c>
      <c r="Q1539" s="38">
        <f t="shared" ref="Q1539:Q1602" si="170">P1539*I1539</f>
        <v>1000</v>
      </c>
      <c r="R1539" s="38"/>
      <c r="S1539" s="96" t="s">
        <v>1507</v>
      </c>
      <c r="T1539" s="97">
        <v>45190</v>
      </c>
      <c r="U1539" s="38">
        <f t="shared" ref="U1539:U1602" si="171">J1539</f>
        <v>1000</v>
      </c>
      <c r="V1539" s="38">
        <f t="shared" ref="V1539:V1602" si="172">I1539</f>
        <v>1</v>
      </c>
      <c r="W1539" s="82">
        <f t="shared" ref="W1539:W1602" si="173">IF(V1539&lt;&gt;"",V1539*U1539,0)</f>
        <v>1000</v>
      </c>
      <c r="X1539" s="98" t="s">
        <v>2834</v>
      </c>
      <c r="Y1539" s="98" t="s">
        <v>89</v>
      </c>
      <c r="Z1539" s="72"/>
      <c r="AA1539" s="72"/>
      <c r="AB1539" t="s">
        <v>100</v>
      </c>
      <c r="AC1539" s="72" t="s">
        <v>101</v>
      </c>
    </row>
    <row r="1540" spans="1:29" ht="15" customHeight="1">
      <c r="A1540" s="38">
        <f t="shared" ref="A1540:A1603" si="174">A1539+1</f>
        <v>1538</v>
      </c>
      <c r="B1540" s="82" t="s">
        <v>1586</v>
      </c>
      <c r="C1540" s="39" t="str">
        <f>IF($B1540&lt;&gt;"",_xlfn.IFNA(VLOOKUP($B1540,'Node Details'!$B:$U,C$1,0),"Check"),"")</f>
        <v>000000S6J-0000S6J13</v>
      </c>
      <c r="D1540" s="39" t="str">
        <f>IF($B1540&lt;&gt;"",_xlfn.IFNA(VLOOKUP($B1540,'Node Details'!$B:$U,D$1,0),"Check"),"")</f>
        <v>S6J</v>
      </c>
      <c r="E1540" s="39" t="str">
        <f>IF($B1540&lt;&gt;"",_xlfn.IFNA(VLOOKUP($B1540,'Node Details'!$B:$U,E$1,0),"Check"),"")</f>
        <v>Airtel</v>
      </c>
      <c r="F1540" s="83">
        <v>45148</v>
      </c>
      <c r="G1540" s="82"/>
      <c r="H1540" s="39" t="s">
        <v>2825</v>
      </c>
      <c r="I1540" s="38">
        <v>1</v>
      </c>
      <c r="J1540" s="38">
        <v>1000</v>
      </c>
      <c r="K1540" s="39">
        <f t="shared" si="168"/>
        <v>1000</v>
      </c>
      <c r="L1540" s="83">
        <v>45124</v>
      </c>
      <c r="M1540" s="82"/>
      <c r="N1540" s="96" t="s">
        <v>1001</v>
      </c>
      <c r="O1540" s="97">
        <v>45114</v>
      </c>
      <c r="P1540" s="38">
        <f t="shared" si="169"/>
        <v>1000</v>
      </c>
      <c r="Q1540" s="38">
        <f t="shared" si="170"/>
        <v>1000</v>
      </c>
      <c r="R1540" s="38"/>
      <c r="S1540" s="96" t="s">
        <v>1507</v>
      </c>
      <c r="T1540" s="97">
        <v>45190</v>
      </c>
      <c r="U1540" s="38">
        <f t="shared" si="171"/>
        <v>1000</v>
      </c>
      <c r="V1540" s="38">
        <f t="shared" si="172"/>
        <v>1</v>
      </c>
      <c r="W1540" s="82">
        <f t="shared" si="173"/>
        <v>1000</v>
      </c>
      <c r="X1540" s="98" t="s">
        <v>2834</v>
      </c>
      <c r="Y1540" s="98" t="s">
        <v>89</v>
      </c>
      <c r="Z1540" s="72"/>
      <c r="AA1540" s="72"/>
      <c r="AB1540" t="s">
        <v>100</v>
      </c>
      <c r="AC1540" s="72" t="s">
        <v>101</v>
      </c>
    </row>
    <row r="1541" spans="1:29" ht="15" customHeight="1">
      <c r="A1541" s="38">
        <f t="shared" si="174"/>
        <v>1539</v>
      </c>
      <c r="B1541" s="82" t="s">
        <v>1591</v>
      </c>
      <c r="C1541" s="39" t="str">
        <f>IF($B1541&lt;&gt;"",_xlfn.IFNA(VLOOKUP($B1541,'Node Details'!$B:$U,C$1,0),"Check"),"")</f>
        <v>0000S6J09-S6J090102</v>
      </c>
      <c r="D1541" s="39" t="str">
        <f>IF($B1541&lt;&gt;"",_xlfn.IFNA(VLOOKUP($B1541,'Node Details'!$B:$U,D$1,0),"Check"),"")</f>
        <v>S6J</v>
      </c>
      <c r="E1541" s="39" t="str">
        <f>IF($B1541&lt;&gt;"",_xlfn.IFNA(VLOOKUP($B1541,'Node Details'!$B:$U,E$1,0),"Check"),"")</f>
        <v>Airtel</v>
      </c>
      <c r="F1541" s="83">
        <v>45148</v>
      </c>
      <c r="G1541" s="82"/>
      <c r="H1541" s="39" t="s">
        <v>2828</v>
      </c>
      <c r="I1541" s="38">
        <v>1</v>
      </c>
      <c r="J1541" s="38">
        <v>1000</v>
      </c>
      <c r="K1541" s="39">
        <f t="shared" si="168"/>
        <v>1000</v>
      </c>
      <c r="L1541" s="83">
        <v>45124</v>
      </c>
      <c r="M1541" s="82"/>
      <c r="N1541" s="96" t="s">
        <v>1001</v>
      </c>
      <c r="O1541" s="97">
        <v>45114</v>
      </c>
      <c r="P1541" s="38">
        <f t="shared" si="169"/>
        <v>1000</v>
      </c>
      <c r="Q1541" s="38">
        <f t="shared" si="170"/>
        <v>1000</v>
      </c>
      <c r="R1541" s="38"/>
      <c r="S1541" s="96" t="s">
        <v>1507</v>
      </c>
      <c r="T1541" s="97">
        <v>45190</v>
      </c>
      <c r="U1541" s="38">
        <f t="shared" si="171"/>
        <v>1000</v>
      </c>
      <c r="V1541" s="38">
        <f t="shared" si="172"/>
        <v>1</v>
      </c>
      <c r="W1541" s="82">
        <f t="shared" si="173"/>
        <v>1000</v>
      </c>
      <c r="X1541" s="98" t="s">
        <v>2834</v>
      </c>
      <c r="Y1541" s="98" t="s">
        <v>89</v>
      </c>
      <c r="Z1541" s="72"/>
      <c r="AA1541" s="72"/>
      <c r="AB1541" t="s">
        <v>100</v>
      </c>
      <c r="AC1541" s="72" t="s">
        <v>101</v>
      </c>
    </row>
    <row r="1542" spans="1:29" ht="15" customHeight="1">
      <c r="A1542" s="38">
        <f t="shared" si="174"/>
        <v>1540</v>
      </c>
      <c r="B1542" s="82" t="s">
        <v>1588</v>
      </c>
      <c r="C1542" s="39" t="str">
        <f>IF($B1542&lt;&gt;"",_xlfn.IFNA(VLOOKUP($B1542,'Node Details'!$B:$U,C$1,0),"Check"),"")</f>
        <v>0000S6J09-S6J090102</v>
      </c>
      <c r="D1542" s="39" t="str">
        <f>IF($B1542&lt;&gt;"",_xlfn.IFNA(VLOOKUP($B1542,'Node Details'!$B:$U,D$1,0),"Check"),"")</f>
        <v>S6J</v>
      </c>
      <c r="E1542" s="39" t="str">
        <f>IF($B1542&lt;&gt;"",_xlfn.IFNA(VLOOKUP($B1542,'Node Details'!$B:$U,E$1,0),"Check"),"")</f>
        <v>Airtel</v>
      </c>
      <c r="F1542" s="83">
        <v>45148</v>
      </c>
      <c r="G1542" s="82"/>
      <c r="H1542" s="39" t="s">
        <v>2828</v>
      </c>
      <c r="I1542" s="38">
        <v>1</v>
      </c>
      <c r="J1542" s="38">
        <v>1000</v>
      </c>
      <c r="K1542" s="39">
        <f t="shared" si="168"/>
        <v>1000</v>
      </c>
      <c r="L1542" s="83">
        <v>45124</v>
      </c>
      <c r="M1542" s="82"/>
      <c r="N1542" s="96" t="s">
        <v>1001</v>
      </c>
      <c r="O1542" s="97">
        <v>45114</v>
      </c>
      <c r="P1542" s="38">
        <f t="shared" si="169"/>
        <v>1000</v>
      </c>
      <c r="Q1542" s="38">
        <f t="shared" si="170"/>
        <v>1000</v>
      </c>
      <c r="R1542" s="38"/>
      <c r="S1542" s="96" t="s">
        <v>1507</v>
      </c>
      <c r="T1542" s="97">
        <v>45190</v>
      </c>
      <c r="U1542" s="38">
        <f t="shared" si="171"/>
        <v>1000</v>
      </c>
      <c r="V1542" s="38">
        <f t="shared" si="172"/>
        <v>1</v>
      </c>
      <c r="W1542" s="82">
        <f t="shared" si="173"/>
        <v>1000</v>
      </c>
      <c r="X1542" s="98" t="s">
        <v>2834</v>
      </c>
      <c r="Y1542" s="98" t="s">
        <v>89</v>
      </c>
      <c r="Z1542" s="72"/>
      <c r="AA1542" s="72"/>
      <c r="AB1542" t="s">
        <v>100</v>
      </c>
      <c r="AC1542" s="72" t="s">
        <v>101</v>
      </c>
    </row>
    <row r="1543" spans="1:29" ht="15" customHeight="1">
      <c r="A1543" s="38">
        <f t="shared" si="174"/>
        <v>1541</v>
      </c>
      <c r="B1543" s="82" t="s">
        <v>1592</v>
      </c>
      <c r="C1543" s="39" t="str">
        <f>IF($B1543&lt;&gt;"",_xlfn.IFNA(VLOOKUP($B1543,'Node Details'!$B:$U,C$1,0),"Check"),"")</f>
        <v>S6J090101-S6J090103</v>
      </c>
      <c r="D1543" s="39" t="str">
        <f>IF($B1543&lt;&gt;"",_xlfn.IFNA(VLOOKUP($B1543,'Node Details'!$B:$U,D$1,0),"Check"),"")</f>
        <v>S6J</v>
      </c>
      <c r="E1543" s="39" t="str">
        <f>IF($B1543&lt;&gt;"",_xlfn.IFNA(VLOOKUP($B1543,'Node Details'!$B:$U,E$1,0),"Check"),"")</f>
        <v>Airtel</v>
      </c>
      <c r="F1543" s="83">
        <v>45148</v>
      </c>
      <c r="G1543" s="82"/>
      <c r="H1543" s="39" t="s">
        <v>2828</v>
      </c>
      <c r="I1543" s="38">
        <v>1</v>
      </c>
      <c r="J1543" s="38">
        <v>1000</v>
      </c>
      <c r="K1543" s="39">
        <f t="shared" si="168"/>
        <v>1000</v>
      </c>
      <c r="L1543" s="83">
        <v>45124</v>
      </c>
      <c r="M1543" s="82"/>
      <c r="N1543" s="96" t="s">
        <v>1001</v>
      </c>
      <c r="O1543" s="97">
        <v>45114</v>
      </c>
      <c r="P1543" s="38">
        <f t="shared" si="169"/>
        <v>1000</v>
      </c>
      <c r="Q1543" s="38">
        <f t="shared" si="170"/>
        <v>1000</v>
      </c>
      <c r="R1543" s="38"/>
      <c r="S1543" s="96" t="s">
        <v>1507</v>
      </c>
      <c r="T1543" s="97">
        <v>45190</v>
      </c>
      <c r="U1543" s="38">
        <f t="shared" si="171"/>
        <v>1000</v>
      </c>
      <c r="V1543" s="38">
        <f t="shared" si="172"/>
        <v>1</v>
      </c>
      <c r="W1543" s="82">
        <f t="shared" si="173"/>
        <v>1000</v>
      </c>
      <c r="X1543" s="98" t="s">
        <v>2834</v>
      </c>
      <c r="Y1543" s="98" t="s">
        <v>89</v>
      </c>
      <c r="Z1543" s="72"/>
      <c r="AA1543" s="72"/>
      <c r="AB1543" t="s">
        <v>100</v>
      </c>
      <c r="AC1543" s="72" t="s">
        <v>101</v>
      </c>
    </row>
    <row r="1544" spans="1:29" ht="15" customHeight="1">
      <c r="A1544" s="38">
        <f t="shared" si="174"/>
        <v>1542</v>
      </c>
      <c r="B1544" s="82" t="s">
        <v>1595</v>
      </c>
      <c r="C1544" s="39" t="str">
        <f>IF($B1544&lt;&gt;"",_xlfn.IFNA(VLOOKUP($B1544,'Node Details'!$B:$U,C$1,0),"Check"),"")</f>
        <v>000000S6J-0000S6J13</v>
      </c>
      <c r="D1544" s="39" t="str">
        <f>IF($B1544&lt;&gt;"",_xlfn.IFNA(VLOOKUP($B1544,'Node Details'!$B:$U,D$1,0),"Check"),"")</f>
        <v>S6J</v>
      </c>
      <c r="E1544" s="39" t="str">
        <f>IF($B1544&lt;&gt;"",_xlfn.IFNA(VLOOKUP($B1544,'Node Details'!$B:$U,E$1,0),"Check"),"")</f>
        <v>Airtel</v>
      </c>
      <c r="F1544" s="83">
        <v>45148</v>
      </c>
      <c r="G1544" s="82"/>
      <c r="H1544" s="39" t="s">
        <v>2825</v>
      </c>
      <c r="I1544" s="38">
        <v>1</v>
      </c>
      <c r="J1544" s="38">
        <v>1000</v>
      </c>
      <c r="K1544" s="39">
        <f t="shared" si="168"/>
        <v>1000</v>
      </c>
      <c r="L1544" s="83">
        <v>45126.631180555552</v>
      </c>
      <c r="M1544" s="82"/>
      <c r="N1544" s="96" t="s">
        <v>1001</v>
      </c>
      <c r="O1544" s="97">
        <v>45114</v>
      </c>
      <c r="P1544" s="38">
        <f t="shared" si="169"/>
        <v>1000</v>
      </c>
      <c r="Q1544" s="38">
        <f t="shared" si="170"/>
        <v>1000</v>
      </c>
      <c r="R1544" s="38"/>
      <c r="S1544" s="96" t="s">
        <v>1507</v>
      </c>
      <c r="T1544" s="97">
        <v>45190</v>
      </c>
      <c r="U1544" s="38">
        <f t="shared" si="171"/>
        <v>1000</v>
      </c>
      <c r="V1544" s="38">
        <f t="shared" si="172"/>
        <v>1</v>
      </c>
      <c r="W1544" s="82">
        <f t="shared" si="173"/>
        <v>1000</v>
      </c>
      <c r="X1544" s="98" t="s">
        <v>2834</v>
      </c>
      <c r="Y1544" s="98" t="s">
        <v>89</v>
      </c>
      <c r="Z1544" s="72"/>
      <c r="AA1544" s="72"/>
      <c r="AB1544" t="s">
        <v>100</v>
      </c>
      <c r="AC1544" s="72" t="s">
        <v>101</v>
      </c>
    </row>
    <row r="1545" spans="1:29" ht="15" customHeight="1">
      <c r="A1545" s="38">
        <f t="shared" si="174"/>
        <v>1543</v>
      </c>
      <c r="B1545" s="82" t="s">
        <v>2586</v>
      </c>
      <c r="C1545" s="39" t="str">
        <f>IF($B1545&lt;&gt;"",_xlfn.IFNA(VLOOKUP($B1545,'Node Details'!$B:$U,C$1,0),"Check"),"")</f>
        <v>0000S6J10-S6J100107</v>
      </c>
      <c r="D1545" s="39" t="str">
        <f>IF($B1545&lt;&gt;"",_xlfn.IFNA(VLOOKUP($B1545,'Node Details'!$B:$U,D$1,0),"Check"),"")</f>
        <v>S6J</v>
      </c>
      <c r="E1545" s="39" t="str">
        <f>IF($B1545&lt;&gt;"",_xlfn.IFNA(VLOOKUP($B1545,'Node Details'!$B:$U,E$1,0),"Check"),"")</f>
        <v>Airtel</v>
      </c>
      <c r="F1545" s="83">
        <v>45148</v>
      </c>
      <c r="G1545" s="82"/>
      <c r="H1545" s="39" t="s">
        <v>2828</v>
      </c>
      <c r="I1545" s="38">
        <v>1</v>
      </c>
      <c r="J1545" s="38">
        <v>1000</v>
      </c>
      <c r="K1545" s="39">
        <f t="shared" si="168"/>
        <v>1000</v>
      </c>
      <c r="L1545" s="83">
        <v>45126.631180555552</v>
      </c>
      <c r="M1545" s="82"/>
      <c r="N1545" s="96" t="s">
        <v>1001</v>
      </c>
      <c r="O1545" s="97">
        <v>45114</v>
      </c>
      <c r="P1545" s="38">
        <f t="shared" si="169"/>
        <v>1000</v>
      </c>
      <c r="Q1545" s="38">
        <f t="shared" si="170"/>
        <v>1000</v>
      </c>
      <c r="R1545" s="38"/>
      <c r="S1545" s="96" t="s">
        <v>1507</v>
      </c>
      <c r="T1545" s="97">
        <v>45190</v>
      </c>
      <c r="U1545" s="38">
        <f t="shared" si="171"/>
        <v>1000</v>
      </c>
      <c r="V1545" s="38">
        <f t="shared" si="172"/>
        <v>1</v>
      </c>
      <c r="W1545" s="82">
        <f t="shared" si="173"/>
        <v>1000</v>
      </c>
      <c r="X1545" s="98" t="s">
        <v>2834</v>
      </c>
      <c r="Y1545" s="98" t="s">
        <v>89</v>
      </c>
      <c r="Z1545" s="72"/>
      <c r="AA1545" s="72"/>
      <c r="AB1545" t="s">
        <v>100</v>
      </c>
      <c r="AC1545" s="72" t="s">
        <v>101</v>
      </c>
    </row>
    <row r="1546" spans="1:29" ht="15" customHeight="1">
      <c r="A1546" s="38">
        <f t="shared" si="174"/>
        <v>1544</v>
      </c>
      <c r="B1546" s="82" t="s">
        <v>2587</v>
      </c>
      <c r="C1546" s="39" t="str">
        <f>IF($B1546&lt;&gt;"",_xlfn.IFNA(VLOOKUP($B1546,'Node Details'!$B:$U,C$1,0),"Check"),"")</f>
        <v>0000S6J10-S6J100107</v>
      </c>
      <c r="D1546" s="39" t="str">
        <f>IF($B1546&lt;&gt;"",_xlfn.IFNA(VLOOKUP($B1546,'Node Details'!$B:$U,D$1,0),"Check"),"")</f>
        <v>S6J</v>
      </c>
      <c r="E1546" s="39" t="str">
        <f>IF($B1546&lt;&gt;"",_xlfn.IFNA(VLOOKUP($B1546,'Node Details'!$B:$U,E$1,0),"Check"),"")</f>
        <v>Airtel</v>
      </c>
      <c r="F1546" s="83">
        <v>45148</v>
      </c>
      <c r="G1546" s="82"/>
      <c r="H1546" s="39" t="s">
        <v>2828</v>
      </c>
      <c r="I1546" s="38">
        <v>1</v>
      </c>
      <c r="J1546" s="38">
        <v>1000</v>
      </c>
      <c r="K1546" s="39">
        <f t="shared" si="168"/>
        <v>1000</v>
      </c>
      <c r="L1546" s="83">
        <v>45126.663113425922</v>
      </c>
      <c r="M1546" s="82"/>
      <c r="N1546" s="96" t="s">
        <v>1001</v>
      </c>
      <c r="O1546" s="97">
        <v>45114</v>
      </c>
      <c r="P1546" s="38">
        <f t="shared" si="169"/>
        <v>1000</v>
      </c>
      <c r="Q1546" s="38">
        <f t="shared" si="170"/>
        <v>1000</v>
      </c>
      <c r="R1546" s="38"/>
      <c r="S1546" s="96" t="s">
        <v>1507</v>
      </c>
      <c r="T1546" s="97">
        <v>45190</v>
      </c>
      <c r="U1546" s="38">
        <f t="shared" si="171"/>
        <v>1000</v>
      </c>
      <c r="V1546" s="38">
        <f t="shared" si="172"/>
        <v>1</v>
      </c>
      <c r="W1546" s="82">
        <f t="shared" si="173"/>
        <v>1000</v>
      </c>
      <c r="X1546" s="98" t="s">
        <v>2834</v>
      </c>
      <c r="Y1546" s="98" t="s">
        <v>89</v>
      </c>
      <c r="Z1546" s="72"/>
      <c r="AA1546" s="72"/>
      <c r="AB1546" t="s">
        <v>100</v>
      </c>
      <c r="AC1546" s="72" t="s">
        <v>101</v>
      </c>
    </row>
    <row r="1547" spans="1:29" ht="15" customHeight="1">
      <c r="A1547" s="38">
        <f t="shared" si="174"/>
        <v>1545</v>
      </c>
      <c r="B1547" s="82" t="s">
        <v>2589</v>
      </c>
      <c r="C1547" s="39" t="str">
        <f>IF($B1547&lt;&gt;"",_xlfn.IFNA(VLOOKUP($B1547,'Node Details'!$B:$U,C$1,0),"Check"),"")</f>
        <v>0000S6J10-S6J100107</v>
      </c>
      <c r="D1547" s="39" t="str">
        <f>IF($B1547&lt;&gt;"",_xlfn.IFNA(VLOOKUP($B1547,'Node Details'!$B:$U,D$1,0),"Check"),"")</f>
        <v>S6J</v>
      </c>
      <c r="E1547" s="39" t="str">
        <f>IF($B1547&lt;&gt;"",_xlfn.IFNA(VLOOKUP($B1547,'Node Details'!$B:$U,E$1,0),"Check"),"")</f>
        <v>Airtel</v>
      </c>
      <c r="F1547" s="83">
        <v>45148</v>
      </c>
      <c r="G1547" s="82"/>
      <c r="H1547" s="39" t="s">
        <v>2828</v>
      </c>
      <c r="I1547" s="38">
        <v>1</v>
      </c>
      <c r="J1547" s="38">
        <v>1000</v>
      </c>
      <c r="K1547" s="39">
        <f t="shared" si="168"/>
        <v>1000</v>
      </c>
      <c r="L1547" s="83">
        <v>45126.668935185182</v>
      </c>
      <c r="M1547" s="82"/>
      <c r="N1547" s="96" t="s">
        <v>1001</v>
      </c>
      <c r="O1547" s="97">
        <v>45114</v>
      </c>
      <c r="P1547" s="38">
        <f t="shared" si="169"/>
        <v>1000</v>
      </c>
      <c r="Q1547" s="38">
        <f t="shared" si="170"/>
        <v>1000</v>
      </c>
      <c r="R1547" s="38"/>
      <c r="S1547" s="96" t="s">
        <v>1507</v>
      </c>
      <c r="T1547" s="97">
        <v>45190</v>
      </c>
      <c r="U1547" s="38">
        <f t="shared" si="171"/>
        <v>1000</v>
      </c>
      <c r="V1547" s="38">
        <f t="shared" si="172"/>
        <v>1</v>
      </c>
      <c r="W1547" s="82">
        <f t="shared" si="173"/>
        <v>1000</v>
      </c>
      <c r="X1547" s="98" t="s">
        <v>2834</v>
      </c>
      <c r="Y1547" s="98" t="s">
        <v>89</v>
      </c>
      <c r="Z1547" s="72"/>
      <c r="AA1547" s="72"/>
      <c r="AB1547" t="s">
        <v>100</v>
      </c>
      <c r="AC1547" s="72" t="s">
        <v>101</v>
      </c>
    </row>
    <row r="1548" spans="1:29" ht="15" customHeight="1">
      <c r="A1548" s="38">
        <f t="shared" si="174"/>
        <v>1546</v>
      </c>
      <c r="B1548" s="82" t="s">
        <v>1672</v>
      </c>
      <c r="C1548" s="39" t="str">
        <f>IF($B1548&lt;&gt;"",_xlfn.IFNA(VLOOKUP($B1548,'Node Details'!$B:$U,C$1,0),"Check"),"")</f>
        <v>0000S6J10-S6J100107</v>
      </c>
      <c r="D1548" s="39" t="str">
        <f>IF($B1548&lt;&gt;"",_xlfn.IFNA(VLOOKUP($B1548,'Node Details'!$B:$U,D$1,0),"Check"),"")</f>
        <v>S6J</v>
      </c>
      <c r="E1548" s="39" t="str">
        <f>IF($B1548&lt;&gt;"",_xlfn.IFNA(VLOOKUP($B1548,'Node Details'!$B:$U,E$1,0),"Check"),"")</f>
        <v>Airtel</v>
      </c>
      <c r="F1548" s="83">
        <v>45148</v>
      </c>
      <c r="G1548" s="82"/>
      <c r="H1548" s="39" t="s">
        <v>2828</v>
      </c>
      <c r="I1548" s="38">
        <v>1</v>
      </c>
      <c r="J1548" s="38">
        <v>1000</v>
      </c>
      <c r="K1548" s="39">
        <f t="shared" si="168"/>
        <v>1000</v>
      </c>
      <c r="L1548" s="83">
        <v>45126.680081018523</v>
      </c>
      <c r="M1548" s="82"/>
      <c r="N1548" s="96" t="s">
        <v>1001</v>
      </c>
      <c r="O1548" s="97">
        <v>45114</v>
      </c>
      <c r="P1548" s="38">
        <f t="shared" si="169"/>
        <v>1000</v>
      </c>
      <c r="Q1548" s="38">
        <f t="shared" si="170"/>
        <v>1000</v>
      </c>
      <c r="R1548" s="38"/>
      <c r="S1548" s="96" t="s">
        <v>1507</v>
      </c>
      <c r="T1548" s="97">
        <v>45190</v>
      </c>
      <c r="U1548" s="38">
        <f t="shared" si="171"/>
        <v>1000</v>
      </c>
      <c r="V1548" s="38">
        <f t="shared" si="172"/>
        <v>1</v>
      </c>
      <c r="W1548" s="82">
        <f t="shared" si="173"/>
        <v>1000</v>
      </c>
      <c r="X1548" s="98" t="s">
        <v>2834</v>
      </c>
      <c r="Y1548" s="98" t="s">
        <v>89</v>
      </c>
      <c r="Z1548" s="72"/>
      <c r="AA1548" s="72"/>
      <c r="AB1548" t="s">
        <v>100</v>
      </c>
      <c r="AC1548" s="72" t="s">
        <v>101</v>
      </c>
    </row>
    <row r="1549" spans="1:29" ht="15" customHeight="1">
      <c r="A1549" s="38">
        <f t="shared" si="174"/>
        <v>1547</v>
      </c>
      <c r="B1549" s="82" t="s">
        <v>2591</v>
      </c>
      <c r="C1549" s="39" t="str">
        <f>IF($B1549&lt;&gt;"",_xlfn.IFNA(VLOOKUP($B1549,'Node Details'!$B:$U,C$1,0),"Check"),"")</f>
        <v>0000S6J10-S6J100107</v>
      </c>
      <c r="D1549" s="39" t="str">
        <f>IF($B1549&lt;&gt;"",_xlfn.IFNA(VLOOKUP($B1549,'Node Details'!$B:$U,D$1,0),"Check"),"")</f>
        <v>S6J</v>
      </c>
      <c r="E1549" s="39" t="str">
        <f>IF($B1549&lt;&gt;"",_xlfn.IFNA(VLOOKUP($B1549,'Node Details'!$B:$U,E$1,0),"Check"),"")</f>
        <v>Airtel</v>
      </c>
      <c r="F1549" s="83">
        <v>45148</v>
      </c>
      <c r="G1549" s="82"/>
      <c r="H1549" s="39" t="s">
        <v>2828</v>
      </c>
      <c r="I1549" s="38">
        <v>1</v>
      </c>
      <c r="J1549" s="38">
        <v>1000</v>
      </c>
      <c r="K1549" s="39">
        <f t="shared" si="168"/>
        <v>1000</v>
      </c>
      <c r="L1549" s="83">
        <v>45136.73027777778</v>
      </c>
      <c r="M1549" s="82"/>
      <c r="N1549" s="96" t="s">
        <v>1001</v>
      </c>
      <c r="O1549" s="97">
        <v>45114</v>
      </c>
      <c r="P1549" s="38">
        <f t="shared" si="169"/>
        <v>1000</v>
      </c>
      <c r="Q1549" s="38">
        <f t="shared" si="170"/>
        <v>1000</v>
      </c>
      <c r="R1549" s="38"/>
      <c r="S1549" s="96" t="s">
        <v>1507</v>
      </c>
      <c r="T1549" s="97">
        <v>45190</v>
      </c>
      <c r="U1549" s="38">
        <f t="shared" si="171"/>
        <v>1000</v>
      </c>
      <c r="V1549" s="38">
        <f t="shared" si="172"/>
        <v>1</v>
      </c>
      <c r="W1549" s="82">
        <f t="shared" si="173"/>
        <v>1000</v>
      </c>
      <c r="X1549" s="98" t="s">
        <v>2834</v>
      </c>
      <c r="Y1549" s="98" t="s">
        <v>89</v>
      </c>
      <c r="Z1549" s="72"/>
      <c r="AA1549" s="72"/>
      <c r="AB1549" t="s">
        <v>100</v>
      </c>
      <c r="AC1549" s="72" t="s">
        <v>101</v>
      </c>
    </row>
    <row r="1550" spans="1:29" ht="15" customHeight="1">
      <c r="A1550" s="38">
        <f t="shared" si="174"/>
        <v>1548</v>
      </c>
      <c r="B1550" s="82" t="s">
        <v>2593</v>
      </c>
      <c r="C1550" s="39" t="str">
        <f>IF($B1550&lt;&gt;"",_xlfn.IFNA(VLOOKUP($B1550,'Node Details'!$B:$U,C$1,0),"Check"),"")</f>
        <v>0000S6J10-S6J100107</v>
      </c>
      <c r="D1550" s="39" t="str">
        <f>IF($B1550&lt;&gt;"",_xlfn.IFNA(VLOOKUP($B1550,'Node Details'!$B:$U,D$1,0),"Check"),"")</f>
        <v>S6J</v>
      </c>
      <c r="E1550" s="39" t="str">
        <f>IF($B1550&lt;&gt;"",_xlfn.IFNA(VLOOKUP($B1550,'Node Details'!$B:$U,E$1,0),"Check"),"")</f>
        <v>Airtel</v>
      </c>
      <c r="F1550" s="83">
        <v>45148</v>
      </c>
      <c r="G1550" s="82"/>
      <c r="H1550" s="39" t="s">
        <v>2828</v>
      </c>
      <c r="I1550" s="38">
        <v>1</v>
      </c>
      <c r="J1550" s="38">
        <v>1000</v>
      </c>
      <c r="K1550" s="39">
        <f t="shared" si="168"/>
        <v>1000</v>
      </c>
      <c r="L1550" s="83">
        <v>45137.743946759263</v>
      </c>
      <c r="M1550" s="82"/>
      <c r="N1550" s="96" t="s">
        <v>1001</v>
      </c>
      <c r="O1550" s="97">
        <v>45114</v>
      </c>
      <c r="P1550" s="38">
        <f t="shared" si="169"/>
        <v>1000</v>
      </c>
      <c r="Q1550" s="38">
        <f t="shared" si="170"/>
        <v>1000</v>
      </c>
      <c r="R1550" s="38"/>
      <c r="S1550" s="96" t="s">
        <v>1507</v>
      </c>
      <c r="T1550" s="97">
        <v>45190</v>
      </c>
      <c r="U1550" s="38">
        <f t="shared" si="171"/>
        <v>1000</v>
      </c>
      <c r="V1550" s="38">
        <f t="shared" si="172"/>
        <v>1</v>
      </c>
      <c r="W1550" s="82">
        <f t="shared" si="173"/>
        <v>1000</v>
      </c>
      <c r="X1550" s="98" t="s">
        <v>2834</v>
      </c>
      <c r="Y1550" s="98" t="s">
        <v>89</v>
      </c>
      <c r="Z1550" s="72"/>
      <c r="AA1550" s="72"/>
      <c r="AB1550" t="s">
        <v>100</v>
      </c>
      <c r="AC1550" s="72" t="s">
        <v>101</v>
      </c>
    </row>
    <row r="1551" spans="1:29" ht="15" customHeight="1">
      <c r="A1551" s="38">
        <f t="shared" si="174"/>
        <v>1549</v>
      </c>
      <c r="B1551" s="82" t="s">
        <v>1597</v>
      </c>
      <c r="C1551" s="39" t="str">
        <f>IF($B1551&lt;&gt;"",_xlfn.IFNA(VLOOKUP($B1551,'Node Details'!$B:$U,C$1,0),"Check"),"")</f>
        <v>0000S6J10-S6J100107</v>
      </c>
      <c r="D1551" s="39" t="str">
        <f>IF($B1551&lt;&gt;"",_xlfn.IFNA(VLOOKUP($B1551,'Node Details'!$B:$U,D$1,0),"Check"),"")</f>
        <v>S6J</v>
      </c>
      <c r="E1551" s="39" t="str">
        <f>IF($B1551&lt;&gt;"",_xlfn.IFNA(VLOOKUP($B1551,'Node Details'!$B:$U,E$1,0),"Check"),"")</f>
        <v>Airtel</v>
      </c>
      <c r="F1551" s="83">
        <v>45148</v>
      </c>
      <c r="G1551" s="82"/>
      <c r="H1551" s="39" t="s">
        <v>2828</v>
      </c>
      <c r="I1551" s="38">
        <v>1</v>
      </c>
      <c r="J1551" s="38">
        <v>1000</v>
      </c>
      <c r="K1551" s="39">
        <f t="shared" si="168"/>
        <v>1000</v>
      </c>
      <c r="L1551" s="83">
        <v>45137.728912037041</v>
      </c>
      <c r="M1551" s="82"/>
      <c r="N1551" s="96" t="s">
        <v>1001</v>
      </c>
      <c r="O1551" s="97">
        <v>45114</v>
      </c>
      <c r="P1551" s="38">
        <f t="shared" si="169"/>
        <v>1000</v>
      </c>
      <c r="Q1551" s="38">
        <f t="shared" si="170"/>
        <v>1000</v>
      </c>
      <c r="R1551" s="38"/>
      <c r="S1551" s="96" t="s">
        <v>1507</v>
      </c>
      <c r="T1551" s="97">
        <v>45190</v>
      </c>
      <c r="U1551" s="38">
        <f t="shared" si="171"/>
        <v>1000</v>
      </c>
      <c r="V1551" s="38">
        <f t="shared" si="172"/>
        <v>1</v>
      </c>
      <c r="W1551" s="82">
        <f t="shared" si="173"/>
        <v>1000</v>
      </c>
      <c r="X1551" s="98" t="s">
        <v>2834</v>
      </c>
      <c r="Y1551" s="98" t="s">
        <v>89</v>
      </c>
      <c r="Z1551" s="72"/>
      <c r="AA1551" s="72"/>
      <c r="AB1551" t="s">
        <v>100</v>
      </c>
      <c r="AC1551" s="72" t="s">
        <v>101</v>
      </c>
    </row>
    <row r="1552" spans="1:29" ht="15" customHeight="1">
      <c r="A1552" s="38">
        <f t="shared" si="174"/>
        <v>1550</v>
      </c>
      <c r="B1552" s="82" t="s">
        <v>1600</v>
      </c>
      <c r="C1552" s="39" t="str">
        <f>IF($B1552&lt;&gt;"",_xlfn.IFNA(VLOOKUP($B1552,'Node Details'!$B:$U,C$1,0),"Check"),"")</f>
        <v>000000S6J-0000S6J13</v>
      </c>
      <c r="D1552" s="39" t="str">
        <f>IF($B1552&lt;&gt;"",_xlfn.IFNA(VLOOKUP($B1552,'Node Details'!$B:$U,D$1,0),"Check"),"")</f>
        <v>S6J</v>
      </c>
      <c r="E1552" s="39" t="str">
        <f>IF($B1552&lt;&gt;"",_xlfn.IFNA(VLOOKUP($B1552,'Node Details'!$B:$U,E$1,0),"Check"),"")</f>
        <v>Airtel</v>
      </c>
      <c r="F1552" s="83">
        <v>45148</v>
      </c>
      <c r="G1552" s="82"/>
      <c r="H1552" s="39" t="s">
        <v>2825</v>
      </c>
      <c r="I1552" s="38">
        <v>1</v>
      </c>
      <c r="J1552" s="38">
        <v>1000</v>
      </c>
      <c r="K1552" s="39">
        <f t="shared" si="168"/>
        <v>1000</v>
      </c>
      <c r="L1552" s="83">
        <v>45127.723692129628</v>
      </c>
      <c r="M1552" s="82"/>
      <c r="N1552" s="96" t="s">
        <v>1001</v>
      </c>
      <c r="O1552" s="97">
        <v>45114</v>
      </c>
      <c r="P1552" s="38">
        <f t="shared" si="169"/>
        <v>1000</v>
      </c>
      <c r="Q1552" s="38">
        <f t="shared" si="170"/>
        <v>1000</v>
      </c>
      <c r="R1552" s="38"/>
      <c r="S1552" s="96" t="s">
        <v>1507</v>
      </c>
      <c r="T1552" s="97">
        <v>45190</v>
      </c>
      <c r="U1552" s="38">
        <f t="shared" si="171"/>
        <v>1000</v>
      </c>
      <c r="V1552" s="38">
        <f t="shared" si="172"/>
        <v>1</v>
      </c>
      <c r="W1552" s="82">
        <f t="shared" si="173"/>
        <v>1000</v>
      </c>
      <c r="X1552" s="98" t="s">
        <v>2834</v>
      </c>
      <c r="Y1552" s="98" t="s">
        <v>89</v>
      </c>
      <c r="Z1552" s="72"/>
      <c r="AA1552" s="72"/>
      <c r="AB1552" t="s">
        <v>100</v>
      </c>
      <c r="AC1552" s="72" t="s">
        <v>101</v>
      </c>
    </row>
    <row r="1553" spans="1:29" ht="15" customHeight="1">
      <c r="A1553" s="38">
        <f t="shared" si="174"/>
        <v>1551</v>
      </c>
      <c r="B1553" s="82" t="s">
        <v>2595</v>
      </c>
      <c r="C1553" s="39" t="str">
        <f>IF($B1553&lt;&gt;"",_xlfn.IFNA(VLOOKUP($B1553,'Node Details'!$B:$U,C$1,0),"Check"),"")</f>
        <v>0000S6J11-S6J110104</v>
      </c>
      <c r="D1553" s="39" t="str">
        <f>IF($B1553&lt;&gt;"",_xlfn.IFNA(VLOOKUP($B1553,'Node Details'!$B:$U,D$1,0),"Check"),"")</f>
        <v>S6J</v>
      </c>
      <c r="E1553" s="39" t="str">
        <f>IF($B1553&lt;&gt;"",_xlfn.IFNA(VLOOKUP($B1553,'Node Details'!$B:$U,E$1,0),"Check"),"")</f>
        <v>Airtel</v>
      </c>
      <c r="F1553" s="83">
        <v>45148</v>
      </c>
      <c r="G1553" s="82"/>
      <c r="H1553" s="39" t="s">
        <v>2828</v>
      </c>
      <c r="I1553" s="38">
        <v>1</v>
      </c>
      <c r="J1553" s="38">
        <v>1000</v>
      </c>
      <c r="K1553" s="39">
        <f t="shared" si="168"/>
        <v>1000</v>
      </c>
      <c r="L1553" s="83">
        <v>45127.723692129628</v>
      </c>
      <c r="M1553" s="82"/>
      <c r="N1553" s="96" t="s">
        <v>1001</v>
      </c>
      <c r="O1553" s="97">
        <v>45114</v>
      </c>
      <c r="P1553" s="38">
        <f t="shared" si="169"/>
        <v>1000</v>
      </c>
      <c r="Q1553" s="38">
        <f t="shared" si="170"/>
        <v>1000</v>
      </c>
      <c r="R1553" s="38"/>
      <c r="S1553" s="96" t="s">
        <v>1507</v>
      </c>
      <c r="T1553" s="97">
        <v>45190</v>
      </c>
      <c r="U1553" s="38">
        <f t="shared" si="171"/>
        <v>1000</v>
      </c>
      <c r="V1553" s="38">
        <f t="shared" si="172"/>
        <v>1</v>
      </c>
      <c r="W1553" s="82">
        <f t="shared" si="173"/>
        <v>1000</v>
      </c>
      <c r="X1553" s="98" t="s">
        <v>2834</v>
      </c>
      <c r="Y1553" s="98" t="s">
        <v>89</v>
      </c>
      <c r="Z1553" s="72"/>
      <c r="AA1553" s="72"/>
      <c r="AB1553" t="s">
        <v>100</v>
      </c>
      <c r="AC1553" s="72" t="s">
        <v>101</v>
      </c>
    </row>
    <row r="1554" spans="1:29" ht="15" customHeight="1">
      <c r="A1554" s="38">
        <f t="shared" si="174"/>
        <v>1552</v>
      </c>
      <c r="B1554" s="82" t="s">
        <v>1605</v>
      </c>
      <c r="C1554" s="39" t="str">
        <f>IF($B1554&lt;&gt;"",_xlfn.IFNA(VLOOKUP($B1554,'Node Details'!$B:$U,C$1,0),"Check"),"")</f>
        <v>0000S6J11-S6J110104</v>
      </c>
      <c r="D1554" s="39" t="str">
        <f>IF($B1554&lt;&gt;"",_xlfn.IFNA(VLOOKUP($B1554,'Node Details'!$B:$U,D$1,0),"Check"),"")</f>
        <v>S6J</v>
      </c>
      <c r="E1554" s="39" t="str">
        <f>IF($B1554&lt;&gt;"",_xlfn.IFNA(VLOOKUP($B1554,'Node Details'!$B:$U,E$1,0),"Check"),"")</f>
        <v>Airtel</v>
      </c>
      <c r="F1554" s="83">
        <v>45148</v>
      </c>
      <c r="G1554" s="82"/>
      <c r="H1554" s="39" t="s">
        <v>2828</v>
      </c>
      <c r="I1554" s="38">
        <v>1</v>
      </c>
      <c r="J1554" s="38">
        <v>1000</v>
      </c>
      <c r="K1554" s="39">
        <f t="shared" si="168"/>
        <v>1000</v>
      </c>
      <c r="L1554" s="83">
        <v>45127.774745370371</v>
      </c>
      <c r="M1554" s="82"/>
      <c r="N1554" s="96" t="s">
        <v>1001</v>
      </c>
      <c r="O1554" s="97">
        <v>45114</v>
      </c>
      <c r="P1554" s="38">
        <f t="shared" si="169"/>
        <v>1000</v>
      </c>
      <c r="Q1554" s="38">
        <f t="shared" si="170"/>
        <v>1000</v>
      </c>
      <c r="R1554" s="38"/>
      <c r="S1554" s="96" t="s">
        <v>1507</v>
      </c>
      <c r="T1554" s="97">
        <v>45190</v>
      </c>
      <c r="U1554" s="38">
        <f t="shared" si="171"/>
        <v>1000</v>
      </c>
      <c r="V1554" s="38">
        <f t="shared" si="172"/>
        <v>1</v>
      </c>
      <c r="W1554" s="82">
        <f t="shared" si="173"/>
        <v>1000</v>
      </c>
      <c r="X1554" s="98" t="s">
        <v>2834</v>
      </c>
      <c r="Y1554" s="98" t="s">
        <v>89</v>
      </c>
      <c r="Z1554" s="72"/>
      <c r="AA1554" s="72"/>
      <c r="AB1554" t="s">
        <v>100</v>
      </c>
      <c r="AC1554" s="72" t="s">
        <v>101</v>
      </c>
    </row>
    <row r="1555" spans="1:29" ht="15" customHeight="1">
      <c r="A1555" s="38">
        <f t="shared" si="174"/>
        <v>1553</v>
      </c>
      <c r="B1555" s="82" t="s">
        <v>2596</v>
      </c>
      <c r="C1555" s="39" t="str">
        <f>IF($B1555&lt;&gt;"",_xlfn.IFNA(VLOOKUP($B1555,'Node Details'!$B:$U,C$1,0),"Check"),"")</f>
        <v>0000S6J11-S6J110104</v>
      </c>
      <c r="D1555" s="39" t="str">
        <f>IF($B1555&lt;&gt;"",_xlfn.IFNA(VLOOKUP($B1555,'Node Details'!$B:$U,D$1,0),"Check"),"")</f>
        <v>S6J</v>
      </c>
      <c r="E1555" s="39" t="str">
        <f>IF($B1555&lt;&gt;"",_xlfn.IFNA(VLOOKUP($B1555,'Node Details'!$B:$U,E$1,0),"Check"),"")</f>
        <v>Airtel</v>
      </c>
      <c r="F1555" s="83">
        <v>45148</v>
      </c>
      <c r="G1555" s="82"/>
      <c r="H1555" s="39" t="s">
        <v>2828</v>
      </c>
      <c r="I1555" s="38">
        <v>1</v>
      </c>
      <c r="J1555" s="38">
        <v>1000</v>
      </c>
      <c r="K1555" s="39">
        <f t="shared" si="168"/>
        <v>1000</v>
      </c>
      <c r="L1555" s="83">
        <v>45127.796840277777</v>
      </c>
      <c r="M1555" s="82"/>
      <c r="N1555" s="96" t="s">
        <v>1001</v>
      </c>
      <c r="O1555" s="97">
        <v>45114</v>
      </c>
      <c r="P1555" s="38">
        <f t="shared" si="169"/>
        <v>1000</v>
      </c>
      <c r="Q1555" s="38">
        <f t="shared" si="170"/>
        <v>1000</v>
      </c>
      <c r="R1555" s="38"/>
      <c r="S1555" s="96" t="s">
        <v>1507</v>
      </c>
      <c r="T1555" s="97">
        <v>45190</v>
      </c>
      <c r="U1555" s="38">
        <f t="shared" si="171"/>
        <v>1000</v>
      </c>
      <c r="V1555" s="38">
        <f t="shared" si="172"/>
        <v>1</v>
      </c>
      <c r="W1555" s="82">
        <f t="shared" si="173"/>
        <v>1000</v>
      </c>
      <c r="X1555" s="98" t="s">
        <v>2834</v>
      </c>
      <c r="Y1555" s="98" t="s">
        <v>89</v>
      </c>
      <c r="Z1555" s="72"/>
      <c r="AA1555" s="72"/>
      <c r="AB1555" t="s">
        <v>100</v>
      </c>
      <c r="AC1555" s="72" t="s">
        <v>101</v>
      </c>
    </row>
    <row r="1556" spans="1:29" ht="15" customHeight="1">
      <c r="A1556" s="38">
        <f t="shared" si="174"/>
        <v>1554</v>
      </c>
      <c r="B1556" s="82" t="s">
        <v>1602</v>
      </c>
      <c r="C1556" s="39" t="str">
        <f>IF($B1556&lt;&gt;"",_xlfn.IFNA(VLOOKUP($B1556,'Node Details'!$B:$U,C$1,0),"Check"),"")</f>
        <v>0000S6J11-S6J110104</v>
      </c>
      <c r="D1556" s="39" t="str">
        <f>IF($B1556&lt;&gt;"",_xlfn.IFNA(VLOOKUP($B1556,'Node Details'!$B:$U,D$1,0),"Check"),"")</f>
        <v>S6J</v>
      </c>
      <c r="E1556" s="39" t="str">
        <f>IF($B1556&lt;&gt;"",_xlfn.IFNA(VLOOKUP($B1556,'Node Details'!$B:$U,E$1,0),"Check"),"")</f>
        <v>Airtel</v>
      </c>
      <c r="F1556" s="83">
        <v>45148</v>
      </c>
      <c r="G1556" s="82"/>
      <c r="H1556" s="39" t="s">
        <v>2828</v>
      </c>
      <c r="I1556" s="38">
        <v>1</v>
      </c>
      <c r="J1556" s="38">
        <v>1000</v>
      </c>
      <c r="K1556" s="39">
        <f t="shared" si="168"/>
        <v>1000</v>
      </c>
      <c r="L1556" s="83">
        <v>45127.790439814817</v>
      </c>
      <c r="M1556" s="82"/>
      <c r="N1556" s="96" t="s">
        <v>1001</v>
      </c>
      <c r="O1556" s="97">
        <v>45114</v>
      </c>
      <c r="P1556" s="38">
        <f t="shared" si="169"/>
        <v>1000</v>
      </c>
      <c r="Q1556" s="38">
        <f t="shared" si="170"/>
        <v>1000</v>
      </c>
      <c r="R1556" s="38"/>
      <c r="S1556" s="96" t="s">
        <v>1507</v>
      </c>
      <c r="T1556" s="97">
        <v>45190</v>
      </c>
      <c r="U1556" s="38">
        <f t="shared" si="171"/>
        <v>1000</v>
      </c>
      <c r="V1556" s="38">
        <f t="shared" si="172"/>
        <v>1</v>
      </c>
      <c r="W1556" s="82">
        <f t="shared" si="173"/>
        <v>1000</v>
      </c>
      <c r="X1556" s="98" t="s">
        <v>2834</v>
      </c>
      <c r="Y1556" s="98" t="s">
        <v>89</v>
      </c>
      <c r="Z1556" s="72"/>
      <c r="AA1556" s="72"/>
      <c r="AB1556" t="s">
        <v>100</v>
      </c>
      <c r="AC1556" s="72" t="s">
        <v>101</v>
      </c>
    </row>
    <row r="1557" spans="1:29" ht="15" customHeight="1">
      <c r="A1557" s="38">
        <f t="shared" si="174"/>
        <v>1555</v>
      </c>
      <c r="B1557" s="82" t="s">
        <v>1607</v>
      </c>
      <c r="C1557" s="39" t="str">
        <f>IF($B1557&lt;&gt;"",_xlfn.IFNA(VLOOKUP($B1557,'Node Details'!$B:$U,C$1,0),"Check"),"")</f>
        <v>S6J110102-S6J110105</v>
      </c>
      <c r="D1557" s="39" t="str">
        <f>IF($B1557&lt;&gt;"",_xlfn.IFNA(VLOOKUP($B1557,'Node Details'!$B:$U,D$1,0),"Check"),"")</f>
        <v>S6J</v>
      </c>
      <c r="E1557" s="39" t="str">
        <f>IF($B1557&lt;&gt;"",_xlfn.IFNA(VLOOKUP($B1557,'Node Details'!$B:$U,E$1,0),"Check"),"")</f>
        <v>Airtel</v>
      </c>
      <c r="F1557" s="83">
        <v>45148</v>
      </c>
      <c r="G1557" s="82"/>
      <c r="H1557" s="39" t="s">
        <v>2828</v>
      </c>
      <c r="I1557" s="38">
        <v>1</v>
      </c>
      <c r="J1557" s="38">
        <v>1000</v>
      </c>
      <c r="K1557" s="39">
        <f t="shared" si="168"/>
        <v>1000</v>
      </c>
      <c r="L1557" s="83">
        <v>45149</v>
      </c>
      <c r="M1557" s="82"/>
      <c r="N1557" s="96" t="s">
        <v>1001</v>
      </c>
      <c r="O1557" s="97">
        <v>45114</v>
      </c>
      <c r="P1557" s="38">
        <f t="shared" si="169"/>
        <v>1000</v>
      </c>
      <c r="Q1557" s="38">
        <f t="shared" si="170"/>
        <v>1000</v>
      </c>
      <c r="R1557" s="38"/>
      <c r="S1557" s="96" t="s">
        <v>1507</v>
      </c>
      <c r="T1557" s="97">
        <v>45190</v>
      </c>
      <c r="U1557" s="38">
        <f t="shared" si="171"/>
        <v>1000</v>
      </c>
      <c r="V1557" s="38">
        <f t="shared" si="172"/>
        <v>1</v>
      </c>
      <c r="W1557" s="82">
        <f t="shared" si="173"/>
        <v>1000</v>
      </c>
      <c r="X1557" s="98" t="s">
        <v>2834</v>
      </c>
      <c r="Y1557" s="98" t="s">
        <v>89</v>
      </c>
      <c r="Z1557" s="72"/>
      <c r="AA1557" s="72"/>
      <c r="AB1557" t="s">
        <v>100</v>
      </c>
      <c r="AC1557" s="72" t="s">
        <v>101</v>
      </c>
    </row>
    <row r="1558" spans="1:29" ht="15" customHeight="1">
      <c r="A1558" s="38">
        <f t="shared" si="174"/>
        <v>1556</v>
      </c>
      <c r="B1558" s="82" t="s">
        <v>1610</v>
      </c>
      <c r="C1558" s="39" t="str">
        <f>IF($B1558&lt;&gt;"",_xlfn.IFNA(VLOOKUP($B1558,'Node Details'!$B:$U,C$1,0),"Check"),"")</f>
        <v>000000S6J-0000S6J13</v>
      </c>
      <c r="D1558" s="39" t="str">
        <f>IF($B1558&lt;&gt;"",_xlfn.IFNA(VLOOKUP($B1558,'Node Details'!$B:$U,D$1,0),"Check"),"")</f>
        <v>S6J</v>
      </c>
      <c r="E1558" s="39" t="str">
        <f>IF($B1558&lt;&gt;"",_xlfn.IFNA(VLOOKUP($B1558,'Node Details'!$B:$U,E$1,0),"Check"),"")</f>
        <v>Airtel</v>
      </c>
      <c r="F1558" s="83">
        <v>45148</v>
      </c>
      <c r="G1558" s="82"/>
      <c r="H1558" s="39" t="s">
        <v>2825</v>
      </c>
      <c r="I1558" s="38">
        <v>1</v>
      </c>
      <c r="J1558" s="38">
        <v>1000</v>
      </c>
      <c r="K1558" s="39">
        <f t="shared" si="168"/>
        <v>1000</v>
      </c>
      <c r="L1558" s="83">
        <v>45127.814467592587</v>
      </c>
      <c r="M1558" s="82"/>
      <c r="N1558" s="96" t="s">
        <v>1001</v>
      </c>
      <c r="O1558" s="97">
        <v>45114</v>
      </c>
      <c r="P1558" s="38">
        <f t="shared" si="169"/>
        <v>1000</v>
      </c>
      <c r="Q1558" s="38">
        <f t="shared" si="170"/>
        <v>1000</v>
      </c>
      <c r="R1558" s="38"/>
      <c r="S1558" s="96" t="s">
        <v>1507</v>
      </c>
      <c r="T1558" s="97">
        <v>45190</v>
      </c>
      <c r="U1558" s="38">
        <f t="shared" si="171"/>
        <v>1000</v>
      </c>
      <c r="V1558" s="38">
        <f t="shared" si="172"/>
        <v>1</v>
      </c>
      <c r="W1558" s="82">
        <f t="shared" si="173"/>
        <v>1000</v>
      </c>
      <c r="X1558" s="98" t="s">
        <v>2834</v>
      </c>
      <c r="Y1558" s="98" t="s">
        <v>89</v>
      </c>
      <c r="Z1558" s="72"/>
      <c r="AA1558" s="72"/>
      <c r="AB1558" t="s">
        <v>100</v>
      </c>
      <c r="AC1558" s="72" t="s">
        <v>101</v>
      </c>
    </row>
    <row r="1559" spans="1:29" ht="15" customHeight="1">
      <c r="A1559" s="38">
        <f t="shared" si="174"/>
        <v>1557</v>
      </c>
      <c r="B1559" s="82" t="s">
        <v>1680</v>
      </c>
      <c r="C1559" s="39" t="str">
        <f>IF($B1559&lt;&gt;"",_xlfn.IFNA(VLOOKUP($B1559,'Node Details'!$B:$U,C$1,0),"Check"),"")</f>
        <v>0000S6J12-S6J120103</v>
      </c>
      <c r="D1559" s="39" t="str">
        <f>IF($B1559&lt;&gt;"",_xlfn.IFNA(VLOOKUP($B1559,'Node Details'!$B:$U,D$1,0),"Check"),"")</f>
        <v>S6J</v>
      </c>
      <c r="E1559" s="39" t="str">
        <f>IF($B1559&lt;&gt;"",_xlfn.IFNA(VLOOKUP($B1559,'Node Details'!$B:$U,E$1,0),"Check"),"")</f>
        <v>Airtel</v>
      </c>
      <c r="F1559" s="83">
        <v>45148</v>
      </c>
      <c r="G1559" s="82"/>
      <c r="H1559" s="39" t="s">
        <v>2828</v>
      </c>
      <c r="I1559" s="38">
        <v>1</v>
      </c>
      <c r="J1559" s="38">
        <v>1000</v>
      </c>
      <c r="K1559" s="39">
        <f t="shared" si="168"/>
        <v>1000</v>
      </c>
      <c r="L1559" s="83">
        <v>45127.814467592587</v>
      </c>
      <c r="M1559" s="82"/>
      <c r="N1559" s="96" t="s">
        <v>1001</v>
      </c>
      <c r="O1559" s="97">
        <v>45114</v>
      </c>
      <c r="P1559" s="38">
        <f t="shared" si="169"/>
        <v>1000</v>
      </c>
      <c r="Q1559" s="38">
        <f t="shared" si="170"/>
        <v>1000</v>
      </c>
      <c r="R1559" s="38"/>
      <c r="S1559" s="96" t="s">
        <v>1507</v>
      </c>
      <c r="T1559" s="97">
        <v>45190</v>
      </c>
      <c r="U1559" s="38">
        <f t="shared" si="171"/>
        <v>1000</v>
      </c>
      <c r="V1559" s="38">
        <f t="shared" si="172"/>
        <v>1</v>
      </c>
      <c r="W1559" s="82">
        <f t="shared" si="173"/>
        <v>1000</v>
      </c>
      <c r="X1559" s="98" t="s">
        <v>2834</v>
      </c>
      <c r="Y1559" s="98" t="s">
        <v>89</v>
      </c>
      <c r="Z1559" s="72"/>
      <c r="AA1559" s="72"/>
      <c r="AB1559" t="s">
        <v>100</v>
      </c>
      <c r="AC1559" s="72" t="s">
        <v>101</v>
      </c>
    </row>
    <row r="1560" spans="1:29" ht="15" customHeight="1">
      <c r="A1560" s="38">
        <f t="shared" si="174"/>
        <v>1558</v>
      </c>
      <c r="B1560" s="82" t="s">
        <v>2598</v>
      </c>
      <c r="C1560" s="39" t="str">
        <f>IF($B1560&lt;&gt;"",_xlfn.IFNA(VLOOKUP($B1560,'Node Details'!$B:$U,C$1,0),"Check"),"")</f>
        <v>0000S6J12-S6J120103</v>
      </c>
      <c r="D1560" s="39" t="str">
        <f>IF($B1560&lt;&gt;"",_xlfn.IFNA(VLOOKUP($B1560,'Node Details'!$B:$U,D$1,0),"Check"),"")</f>
        <v>S6J</v>
      </c>
      <c r="E1560" s="39" t="str">
        <f>IF($B1560&lt;&gt;"",_xlfn.IFNA(VLOOKUP($B1560,'Node Details'!$B:$U,E$1,0),"Check"),"")</f>
        <v>Airtel</v>
      </c>
      <c r="F1560" s="83">
        <v>45148</v>
      </c>
      <c r="G1560" s="82"/>
      <c r="H1560" s="39" t="s">
        <v>2828</v>
      </c>
      <c r="I1560" s="38">
        <v>1</v>
      </c>
      <c r="J1560" s="38">
        <v>1000</v>
      </c>
      <c r="K1560" s="39">
        <f t="shared" si="168"/>
        <v>1000</v>
      </c>
      <c r="L1560" s="83">
        <v>45142.590532407397</v>
      </c>
      <c r="M1560" s="82"/>
      <c r="N1560" s="96" t="s">
        <v>1001</v>
      </c>
      <c r="O1560" s="97">
        <v>45114</v>
      </c>
      <c r="P1560" s="38">
        <f t="shared" si="169"/>
        <v>1000</v>
      </c>
      <c r="Q1560" s="38">
        <f t="shared" si="170"/>
        <v>1000</v>
      </c>
      <c r="R1560" s="38"/>
      <c r="S1560" s="96" t="s">
        <v>1507</v>
      </c>
      <c r="T1560" s="97">
        <v>45190</v>
      </c>
      <c r="U1560" s="38">
        <f t="shared" si="171"/>
        <v>1000</v>
      </c>
      <c r="V1560" s="38">
        <f t="shared" si="172"/>
        <v>1</v>
      </c>
      <c r="W1560" s="82">
        <f t="shared" si="173"/>
        <v>1000</v>
      </c>
      <c r="X1560" s="98" t="s">
        <v>2834</v>
      </c>
      <c r="Y1560" s="98" t="s">
        <v>89</v>
      </c>
      <c r="Z1560" s="72"/>
      <c r="AA1560" s="72"/>
      <c r="AB1560" t="s">
        <v>100</v>
      </c>
      <c r="AC1560" s="72" t="s">
        <v>101</v>
      </c>
    </row>
    <row r="1561" spans="1:29" ht="15" customHeight="1">
      <c r="A1561" s="38">
        <f t="shared" si="174"/>
        <v>1559</v>
      </c>
      <c r="B1561" s="82" t="s">
        <v>1612</v>
      </c>
      <c r="C1561" s="39" t="str">
        <f>IF($B1561&lt;&gt;"",_xlfn.IFNA(VLOOKUP($B1561,'Node Details'!$B:$U,C$1,0),"Check"),"")</f>
        <v>0000S6J12-S6J120103</v>
      </c>
      <c r="D1561" s="39" t="str">
        <f>IF($B1561&lt;&gt;"",_xlfn.IFNA(VLOOKUP($B1561,'Node Details'!$B:$U,D$1,0),"Check"),"")</f>
        <v>S6J</v>
      </c>
      <c r="E1561" s="39" t="str">
        <f>IF($B1561&lt;&gt;"",_xlfn.IFNA(VLOOKUP($B1561,'Node Details'!$B:$U,E$1,0),"Check"),"")</f>
        <v>Airtel</v>
      </c>
      <c r="F1561" s="83">
        <v>45148</v>
      </c>
      <c r="G1561" s="82"/>
      <c r="H1561" s="39" t="s">
        <v>2828</v>
      </c>
      <c r="I1561" s="38">
        <v>1</v>
      </c>
      <c r="J1561" s="38">
        <v>1000</v>
      </c>
      <c r="K1561" s="39">
        <f t="shared" si="168"/>
        <v>1000</v>
      </c>
      <c r="L1561" s="83">
        <v>45140.78465277778</v>
      </c>
      <c r="M1561" s="82"/>
      <c r="N1561" s="96" t="s">
        <v>1001</v>
      </c>
      <c r="O1561" s="97">
        <v>45114</v>
      </c>
      <c r="P1561" s="38">
        <f t="shared" si="169"/>
        <v>1000</v>
      </c>
      <c r="Q1561" s="38">
        <f t="shared" si="170"/>
        <v>1000</v>
      </c>
      <c r="R1561" s="38"/>
      <c r="S1561" s="96" t="s">
        <v>1507</v>
      </c>
      <c r="T1561" s="97">
        <v>45190</v>
      </c>
      <c r="U1561" s="38">
        <f t="shared" si="171"/>
        <v>1000</v>
      </c>
      <c r="V1561" s="38">
        <f t="shared" si="172"/>
        <v>1</v>
      </c>
      <c r="W1561" s="82">
        <f t="shared" si="173"/>
        <v>1000</v>
      </c>
      <c r="X1561" s="98" t="s">
        <v>2834</v>
      </c>
      <c r="Y1561" s="98" t="s">
        <v>89</v>
      </c>
      <c r="Z1561" s="72"/>
      <c r="AA1561" s="72"/>
      <c r="AB1561" t="s">
        <v>100</v>
      </c>
      <c r="AC1561" s="72" t="s">
        <v>101</v>
      </c>
    </row>
    <row r="1562" spans="1:29" ht="15" customHeight="1">
      <c r="A1562" s="38">
        <f t="shared" si="174"/>
        <v>1560</v>
      </c>
      <c r="B1562" s="82" t="s">
        <v>1509</v>
      </c>
      <c r="C1562" s="39" t="str">
        <f>IF($B1562&lt;&gt;"",_xlfn.IFNA(VLOOKUP($B1562,'Node Details'!$B:$U,C$1,0),"Check"),"")</f>
        <v>000000S6J-0000S6J13</v>
      </c>
      <c r="D1562" s="39" t="str">
        <f>IF($B1562&lt;&gt;"",_xlfn.IFNA(VLOOKUP($B1562,'Node Details'!$B:$U,D$1,0),"Check"),"")</f>
        <v>S6J</v>
      </c>
      <c r="E1562" s="39" t="str">
        <f>IF($B1562&lt;&gt;"",_xlfn.IFNA(VLOOKUP($B1562,'Node Details'!$B:$U,E$1,0),"Check"),"")</f>
        <v>Airtel</v>
      </c>
      <c r="F1562" s="83">
        <v>45148</v>
      </c>
      <c r="G1562" s="82"/>
      <c r="H1562" s="39" t="s">
        <v>2825</v>
      </c>
      <c r="I1562" s="38">
        <v>1</v>
      </c>
      <c r="J1562" s="38">
        <v>1000</v>
      </c>
      <c r="K1562" s="39">
        <f t="shared" si="168"/>
        <v>1000</v>
      </c>
      <c r="L1562" s="83">
        <v>45145.569837962961</v>
      </c>
      <c r="M1562" s="82"/>
      <c r="N1562" s="96" t="s">
        <v>1001</v>
      </c>
      <c r="O1562" s="97">
        <v>45114</v>
      </c>
      <c r="P1562" s="38">
        <f t="shared" si="169"/>
        <v>1000</v>
      </c>
      <c r="Q1562" s="38">
        <f t="shared" si="170"/>
        <v>1000</v>
      </c>
      <c r="R1562" s="38"/>
      <c r="S1562" s="96" t="s">
        <v>1507</v>
      </c>
      <c r="T1562" s="97">
        <v>45190</v>
      </c>
      <c r="U1562" s="38">
        <f t="shared" si="171"/>
        <v>1000</v>
      </c>
      <c r="V1562" s="38">
        <f t="shared" si="172"/>
        <v>1</v>
      </c>
      <c r="W1562" s="82">
        <f t="shared" si="173"/>
        <v>1000</v>
      </c>
      <c r="X1562" s="98" t="s">
        <v>2834</v>
      </c>
      <c r="Y1562" s="98" t="s">
        <v>89</v>
      </c>
      <c r="Z1562" s="72"/>
      <c r="AA1562" s="72"/>
      <c r="AB1562" t="s">
        <v>100</v>
      </c>
      <c r="AC1562" s="72" t="s">
        <v>101</v>
      </c>
    </row>
    <row r="1563" spans="1:29" ht="15" customHeight="1">
      <c r="A1563" s="38">
        <f t="shared" si="174"/>
        <v>1561</v>
      </c>
      <c r="B1563" s="82" t="s">
        <v>2600</v>
      </c>
      <c r="C1563" s="39" t="str">
        <f>IF($B1563&lt;&gt;"",_xlfn.IFNA(VLOOKUP($B1563,'Node Details'!$B:$U,C$1,0),"Check"),"")</f>
        <v>0000S6J13-S6J130102</v>
      </c>
      <c r="D1563" s="39" t="str">
        <f>IF($B1563&lt;&gt;"",_xlfn.IFNA(VLOOKUP($B1563,'Node Details'!$B:$U,D$1,0),"Check"),"")</f>
        <v>S6J</v>
      </c>
      <c r="E1563" s="39" t="str">
        <f>IF($B1563&lt;&gt;"",_xlfn.IFNA(VLOOKUP($B1563,'Node Details'!$B:$U,E$1,0),"Check"),"")</f>
        <v>Airtel</v>
      </c>
      <c r="F1563" s="83">
        <v>45148</v>
      </c>
      <c r="G1563" s="82"/>
      <c r="H1563" s="39" t="s">
        <v>2828</v>
      </c>
      <c r="I1563" s="38">
        <v>1</v>
      </c>
      <c r="J1563" s="38">
        <v>1000</v>
      </c>
      <c r="K1563" s="39">
        <f t="shared" si="168"/>
        <v>1000</v>
      </c>
      <c r="L1563" s="83">
        <v>45145.569837962961</v>
      </c>
      <c r="M1563" s="82"/>
      <c r="N1563" s="96" t="s">
        <v>1001</v>
      </c>
      <c r="O1563" s="97">
        <v>45114</v>
      </c>
      <c r="P1563" s="38">
        <f t="shared" si="169"/>
        <v>1000</v>
      </c>
      <c r="Q1563" s="38">
        <f t="shared" si="170"/>
        <v>1000</v>
      </c>
      <c r="R1563" s="38"/>
      <c r="S1563" s="96" t="s">
        <v>1507</v>
      </c>
      <c r="T1563" s="97">
        <v>45190</v>
      </c>
      <c r="U1563" s="38">
        <f t="shared" si="171"/>
        <v>1000</v>
      </c>
      <c r="V1563" s="38">
        <f t="shared" si="172"/>
        <v>1</v>
      </c>
      <c r="W1563" s="82">
        <f t="shared" si="173"/>
        <v>1000</v>
      </c>
      <c r="X1563" s="98" t="s">
        <v>2834</v>
      </c>
      <c r="Y1563" s="98" t="s">
        <v>89</v>
      </c>
      <c r="Z1563" s="72"/>
      <c r="AA1563" s="72"/>
      <c r="AB1563" t="s">
        <v>100</v>
      </c>
      <c r="AC1563" s="72" t="s">
        <v>101</v>
      </c>
    </row>
    <row r="1564" spans="1:29" ht="15" customHeight="1">
      <c r="A1564" s="38">
        <f t="shared" si="174"/>
        <v>1562</v>
      </c>
      <c r="B1564" s="82" t="s">
        <v>1615</v>
      </c>
      <c r="C1564" s="39" t="str">
        <f>IF($B1564&lt;&gt;"",_xlfn.IFNA(VLOOKUP($B1564,'Node Details'!$B:$U,C$1,0),"Check"),"")</f>
        <v>0000S6J13-S6J130102</v>
      </c>
      <c r="D1564" s="39" t="str">
        <f>IF($B1564&lt;&gt;"",_xlfn.IFNA(VLOOKUP($B1564,'Node Details'!$B:$U,D$1,0),"Check"),"")</f>
        <v>S6J</v>
      </c>
      <c r="E1564" s="39" t="str">
        <f>IF($B1564&lt;&gt;"",_xlfn.IFNA(VLOOKUP($B1564,'Node Details'!$B:$U,E$1,0),"Check"),"")</f>
        <v>Airtel</v>
      </c>
      <c r="F1564" s="83">
        <v>45148</v>
      </c>
      <c r="G1564" s="82"/>
      <c r="H1564" s="39" t="s">
        <v>2828</v>
      </c>
      <c r="I1564" s="38">
        <v>1</v>
      </c>
      <c r="J1564" s="38">
        <v>1000</v>
      </c>
      <c r="K1564" s="39">
        <f t="shared" si="168"/>
        <v>1000</v>
      </c>
      <c r="L1564" s="83">
        <v>45145.585613425923</v>
      </c>
      <c r="M1564" s="82"/>
      <c r="N1564" s="96" t="s">
        <v>1001</v>
      </c>
      <c r="O1564" s="97">
        <v>45114</v>
      </c>
      <c r="P1564" s="38">
        <f t="shared" si="169"/>
        <v>1000</v>
      </c>
      <c r="Q1564" s="38">
        <f t="shared" si="170"/>
        <v>1000</v>
      </c>
      <c r="R1564" s="38"/>
      <c r="S1564" s="96" t="s">
        <v>1507</v>
      </c>
      <c r="T1564" s="97">
        <v>45190</v>
      </c>
      <c r="U1564" s="38">
        <f t="shared" si="171"/>
        <v>1000</v>
      </c>
      <c r="V1564" s="38">
        <f t="shared" si="172"/>
        <v>1</v>
      </c>
      <c r="W1564" s="82">
        <f t="shared" si="173"/>
        <v>1000</v>
      </c>
      <c r="X1564" s="98" t="s">
        <v>2834</v>
      </c>
      <c r="Y1564" s="98" t="s">
        <v>89</v>
      </c>
      <c r="Z1564" s="72"/>
      <c r="AA1564" s="72"/>
      <c r="AB1564" t="s">
        <v>100</v>
      </c>
      <c r="AC1564" s="72" t="s">
        <v>101</v>
      </c>
    </row>
    <row r="1565" spans="1:29" ht="15" customHeight="1">
      <c r="A1565" s="38">
        <f t="shared" si="174"/>
        <v>1563</v>
      </c>
      <c r="B1565" s="82" t="s">
        <v>1512</v>
      </c>
      <c r="C1565" s="39" t="str">
        <f>IF($B1565&lt;&gt;"",_xlfn.IFNA(VLOOKUP($B1565,'Node Details'!$B:$U,C$1,0),"Check"),"")</f>
        <v>000000S6J-0000S6J15</v>
      </c>
      <c r="D1565" s="39" t="str">
        <f>IF($B1565&lt;&gt;"",_xlfn.IFNA(VLOOKUP($B1565,'Node Details'!$B:$U,D$1,0),"Check"),"")</f>
        <v>S6J</v>
      </c>
      <c r="E1565" s="39" t="str">
        <f>IF($B1565&lt;&gt;"",_xlfn.IFNA(VLOOKUP($B1565,'Node Details'!$B:$U,E$1,0),"Check"),"")</f>
        <v>Airtel</v>
      </c>
      <c r="F1565" s="83">
        <v>45148</v>
      </c>
      <c r="G1565" s="82"/>
      <c r="H1565" s="39" t="s">
        <v>2825</v>
      </c>
      <c r="I1565" s="38">
        <v>1</v>
      </c>
      <c r="J1565" s="38">
        <v>1000</v>
      </c>
      <c r="K1565" s="39">
        <f t="shared" si="168"/>
        <v>1000</v>
      </c>
      <c r="L1565" s="83">
        <v>45143.702256944453</v>
      </c>
      <c r="M1565" s="82"/>
      <c r="N1565" s="96" t="s">
        <v>1001</v>
      </c>
      <c r="O1565" s="97">
        <v>45114</v>
      </c>
      <c r="P1565" s="38">
        <f t="shared" si="169"/>
        <v>1000</v>
      </c>
      <c r="Q1565" s="38">
        <f t="shared" si="170"/>
        <v>1000</v>
      </c>
      <c r="R1565" s="38"/>
      <c r="S1565" s="96" t="s">
        <v>1507</v>
      </c>
      <c r="T1565" s="97">
        <v>45190</v>
      </c>
      <c r="U1565" s="38">
        <f t="shared" si="171"/>
        <v>1000</v>
      </c>
      <c r="V1565" s="38">
        <f t="shared" si="172"/>
        <v>1</v>
      </c>
      <c r="W1565" s="82">
        <f t="shared" si="173"/>
        <v>1000</v>
      </c>
      <c r="X1565" s="98" t="s">
        <v>2834</v>
      </c>
      <c r="Y1565" s="98" t="s">
        <v>89</v>
      </c>
      <c r="Z1565" s="72"/>
      <c r="AA1565" s="72"/>
      <c r="AB1565" t="s">
        <v>100</v>
      </c>
      <c r="AC1565" s="72" t="s">
        <v>101</v>
      </c>
    </row>
    <row r="1566" spans="1:29" ht="15" customHeight="1">
      <c r="A1566" s="38">
        <f t="shared" si="174"/>
        <v>1564</v>
      </c>
      <c r="B1566" s="82" t="s">
        <v>1618</v>
      </c>
      <c r="C1566" s="39" t="str">
        <f>IF($B1566&lt;&gt;"",_xlfn.IFNA(VLOOKUP($B1566,'Node Details'!$B:$U,C$1,0),"Check"),"")</f>
        <v>0000S6J15-S6J150101</v>
      </c>
      <c r="D1566" s="39" t="str">
        <f>IF($B1566&lt;&gt;"",_xlfn.IFNA(VLOOKUP($B1566,'Node Details'!$B:$U,D$1,0),"Check"),"")</f>
        <v>S6J</v>
      </c>
      <c r="E1566" s="39" t="str">
        <f>IF($B1566&lt;&gt;"",_xlfn.IFNA(VLOOKUP($B1566,'Node Details'!$B:$U,E$1,0),"Check"),"")</f>
        <v>Airtel</v>
      </c>
      <c r="F1566" s="83">
        <v>45148</v>
      </c>
      <c r="G1566" s="82"/>
      <c r="H1566" s="39" t="s">
        <v>2828</v>
      </c>
      <c r="I1566" s="38">
        <v>1</v>
      </c>
      <c r="J1566" s="38">
        <v>1000</v>
      </c>
      <c r="K1566" s="39">
        <f t="shared" si="168"/>
        <v>1000</v>
      </c>
      <c r="L1566" s="83">
        <v>45143.702256944453</v>
      </c>
      <c r="M1566" s="82"/>
      <c r="N1566" s="96" t="s">
        <v>1001</v>
      </c>
      <c r="O1566" s="97">
        <v>45114</v>
      </c>
      <c r="P1566" s="38">
        <f t="shared" si="169"/>
        <v>1000</v>
      </c>
      <c r="Q1566" s="38">
        <f t="shared" si="170"/>
        <v>1000</v>
      </c>
      <c r="R1566" s="38"/>
      <c r="S1566" s="96" t="s">
        <v>1507</v>
      </c>
      <c r="T1566" s="97">
        <v>45190</v>
      </c>
      <c r="U1566" s="38">
        <f t="shared" si="171"/>
        <v>1000</v>
      </c>
      <c r="V1566" s="38">
        <f t="shared" si="172"/>
        <v>1</v>
      </c>
      <c r="W1566" s="82">
        <f t="shared" si="173"/>
        <v>1000</v>
      </c>
      <c r="X1566" s="98" t="s">
        <v>2834</v>
      </c>
      <c r="Y1566" s="98" t="s">
        <v>89</v>
      </c>
      <c r="Z1566" s="72"/>
      <c r="AA1566" s="72"/>
      <c r="AB1566" t="s">
        <v>100</v>
      </c>
      <c r="AC1566" s="72" t="s">
        <v>101</v>
      </c>
    </row>
    <row r="1567" spans="1:29" ht="15" customHeight="1">
      <c r="A1567" s="38">
        <f t="shared" si="174"/>
        <v>1565</v>
      </c>
      <c r="B1567" s="82" t="s">
        <v>2601</v>
      </c>
      <c r="C1567" s="39" t="str">
        <f>IF($B1567&lt;&gt;"",_xlfn.IFNA(VLOOKUP($B1567,'Node Details'!$B:$U,C$1,0),"Check"),"")</f>
        <v>0000S6J15-S6J150101</v>
      </c>
      <c r="D1567" s="39" t="str">
        <f>IF($B1567&lt;&gt;"",_xlfn.IFNA(VLOOKUP($B1567,'Node Details'!$B:$U,D$1,0),"Check"),"")</f>
        <v>S6J</v>
      </c>
      <c r="E1567" s="39" t="str">
        <f>IF($B1567&lt;&gt;"",_xlfn.IFNA(VLOOKUP($B1567,'Node Details'!$B:$U,E$1,0),"Check"),"")</f>
        <v>Airtel</v>
      </c>
      <c r="F1567" s="83">
        <v>45148</v>
      </c>
      <c r="G1567" s="82"/>
      <c r="H1567" s="39" t="s">
        <v>2828</v>
      </c>
      <c r="I1567" s="38">
        <v>1</v>
      </c>
      <c r="J1567" s="38">
        <v>1000</v>
      </c>
      <c r="K1567" s="39">
        <f t="shared" si="168"/>
        <v>1000</v>
      </c>
      <c r="L1567" s="83">
        <v>45143.617986111109</v>
      </c>
      <c r="M1567" s="82"/>
      <c r="N1567" s="96" t="s">
        <v>1001</v>
      </c>
      <c r="O1567" s="97">
        <v>45114</v>
      </c>
      <c r="P1567" s="38">
        <f t="shared" si="169"/>
        <v>1000</v>
      </c>
      <c r="Q1567" s="38">
        <f t="shared" si="170"/>
        <v>1000</v>
      </c>
      <c r="R1567" s="38"/>
      <c r="S1567" s="96" t="s">
        <v>1507</v>
      </c>
      <c r="T1567" s="97">
        <v>45190</v>
      </c>
      <c r="U1567" s="38">
        <f t="shared" si="171"/>
        <v>1000</v>
      </c>
      <c r="V1567" s="38">
        <f t="shared" si="172"/>
        <v>1</v>
      </c>
      <c r="W1567" s="82">
        <f t="shared" si="173"/>
        <v>1000</v>
      </c>
      <c r="X1567" s="98" t="s">
        <v>2834</v>
      </c>
      <c r="Y1567" s="98" t="s">
        <v>89</v>
      </c>
      <c r="Z1567" s="72"/>
      <c r="AA1567" s="72"/>
      <c r="AB1567" t="s">
        <v>100</v>
      </c>
      <c r="AC1567" s="72" t="s">
        <v>101</v>
      </c>
    </row>
    <row r="1568" spans="1:29" ht="15" customHeight="1">
      <c r="A1568" s="38">
        <f t="shared" si="174"/>
        <v>1566</v>
      </c>
      <c r="B1568" s="82" t="s">
        <v>1620</v>
      </c>
      <c r="C1568" s="39" t="str">
        <f>IF($B1568&lt;&gt;"",_xlfn.IFNA(VLOOKUP($B1568,'Node Details'!$B:$U,C$1,0),"Check"),"")</f>
        <v>S6J150101-S6J150103</v>
      </c>
      <c r="D1568" s="39" t="str">
        <f>IF($B1568&lt;&gt;"",_xlfn.IFNA(VLOOKUP($B1568,'Node Details'!$B:$U,D$1,0),"Check"),"")</f>
        <v>S6J</v>
      </c>
      <c r="E1568" s="39" t="str">
        <f>IF($B1568&lt;&gt;"",_xlfn.IFNA(VLOOKUP($B1568,'Node Details'!$B:$U,E$1,0),"Check"),"")</f>
        <v>Airtel</v>
      </c>
      <c r="F1568" s="83">
        <v>45148</v>
      </c>
      <c r="G1568" s="82"/>
      <c r="H1568" s="39" t="s">
        <v>2828</v>
      </c>
      <c r="I1568" s="38">
        <v>1</v>
      </c>
      <c r="J1568" s="38">
        <v>1000</v>
      </c>
      <c r="K1568" s="39">
        <f t="shared" si="168"/>
        <v>1000</v>
      </c>
      <c r="L1568" s="83">
        <v>45149</v>
      </c>
      <c r="M1568" s="82"/>
      <c r="N1568" s="96" t="s">
        <v>1001</v>
      </c>
      <c r="O1568" s="97">
        <v>45114</v>
      </c>
      <c r="P1568" s="38">
        <f t="shared" si="169"/>
        <v>1000</v>
      </c>
      <c r="Q1568" s="38">
        <f t="shared" si="170"/>
        <v>1000</v>
      </c>
      <c r="R1568" s="38"/>
      <c r="S1568" s="96" t="s">
        <v>1507</v>
      </c>
      <c r="T1568" s="97">
        <v>45190</v>
      </c>
      <c r="U1568" s="38">
        <f t="shared" si="171"/>
        <v>1000</v>
      </c>
      <c r="V1568" s="38">
        <f t="shared" si="172"/>
        <v>1</v>
      </c>
      <c r="W1568" s="82">
        <f t="shared" si="173"/>
        <v>1000</v>
      </c>
      <c r="X1568" s="98" t="s">
        <v>2834</v>
      </c>
      <c r="Y1568" s="98" t="s">
        <v>89</v>
      </c>
      <c r="Z1568" s="72"/>
      <c r="AA1568" s="72"/>
      <c r="AB1568" t="s">
        <v>100</v>
      </c>
      <c r="AC1568" s="72" t="s">
        <v>101</v>
      </c>
    </row>
    <row r="1569" spans="1:29" ht="15" customHeight="1">
      <c r="A1569" s="38">
        <f t="shared" si="174"/>
        <v>1567</v>
      </c>
      <c r="B1569" s="82" t="s">
        <v>1623</v>
      </c>
      <c r="C1569" s="39" t="str">
        <f>IF($B1569&lt;&gt;"",_xlfn.IFNA(VLOOKUP($B1569,'Node Details'!$B:$U,C$1,0),"Check"),"")</f>
        <v>000000S6J-0000S6J15</v>
      </c>
      <c r="D1569" s="39" t="str">
        <f>IF($B1569&lt;&gt;"",_xlfn.IFNA(VLOOKUP($B1569,'Node Details'!$B:$U,D$1,0),"Check"),"")</f>
        <v>S6J</v>
      </c>
      <c r="E1569" s="39" t="str">
        <f>IF($B1569&lt;&gt;"",_xlfn.IFNA(VLOOKUP($B1569,'Node Details'!$B:$U,E$1,0),"Check"),"")</f>
        <v>Airtel</v>
      </c>
      <c r="F1569" s="83">
        <v>45148</v>
      </c>
      <c r="G1569" s="82"/>
      <c r="H1569" s="39" t="s">
        <v>2825</v>
      </c>
      <c r="I1569" s="38">
        <v>1</v>
      </c>
      <c r="J1569" s="38">
        <v>1000</v>
      </c>
      <c r="K1569" s="39">
        <f t="shared" si="168"/>
        <v>1000</v>
      </c>
      <c r="L1569" s="83">
        <v>45135.755833333344</v>
      </c>
      <c r="M1569" s="82"/>
      <c r="N1569" s="96" t="s">
        <v>1001</v>
      </c>
      <c r="O1569" s="97">
        <v>45114</v>
      </c>
      <c r="P1569" s="38">
        <f t="shared" si="169"/>
        <v>1000</v>
      </c>
      <c r="Q1569" s="38">
        <f t="shared" si="170"/>
        <v>1000</v>
      </c>
      <c r="R1569" s="38"/>
      <c r="S1569" s="96" t="s">
        <v>1507</v>
      </c>
      <c r="T1569" s="97">
        <v>45190</v>
      </c>
      <c r="U1569" s="38">
        <f t="shared" si="171"/>
        <v>1000</v>
      </c>
      <c r="V1569" s="38">
        <f t="shared" si="172"/>
        <v>1</v>
      </c>
      <c r="W1569" s="82">
        <f t="shared" si="173"/>
        <v>1000</v>
      </c>
      <c r="X1569" s="98" t="s">
        <v>2834</v>
      </c>
      <c r="Y1569" s="98" t="s">
        <v>89</v>
      </c>
      <c r="Z1569" s="72"/>
      <c r="AA1569" s="72"/>
      <c r="AB1569" t="s">
        <v>100</v>
      </c>
      <c r="AC1569" s="72" t="s">
        <v>101</v>
      </c>
    </row>
    <row r="1570" spans="1:29" ht="15" customHeight="1">
      <c r="A1570" s="38">
        <f t="shared" si="174"/>
        <v>1568</v>
      </c>
      <c r="B1570" s="82" t="s">
        <v>1700</v>
      </c>
      <c r="C1570" s="39" t="str">
        <f>IF($B1570&lt;&gt;"",_xlfn.IFNA(VLOOKUP($B1570,'Node Details'!$B:$U,C$1,0),"Check"),"")</f>
        <v>0000S6J16-S6J160104</v>
      </c>
      <c r="D1570" s="39" t="str">
        <f>IF($B1570&lt;&gt;"",_xlfn.IFNA(VLOOKUP($B1570,'Node Details'!$B:$U,D$1,0),"Check"),"")</f>
        <v>S6J</v>
      </c>
      <c r="E1570" s="39" t="str">
        <f>IF($B1570&lt;&gt;"",_xlfn.IFNA(VLOOKUP($B1570,'Node Details'!$B:$U,E$1,0),"Check"),"")</f>
        <v>Airtel</v>
      </c>
      <c r="F1570" s="83">
        <v>45148</v>
      </c>
      <c r="G1570" s="82"/>
      <c r="H1570" s="39" t="s">
        <v>2828</v>
      </c>
      <c r="I1570" s="38">
        <v>1</v>
      </c>
      <c r="J1570" s="38">
        <v>1000</v>
      </c>
      <c r="K1570" s="39">
        <f t="shared" si="168"/>
        <v>1000</v>
      </c>
      <c r="L1570" s="83">
        <v>45135.755833333344</v>
      </c>
      <c r="M1570" s="82"/>
      <c r="N1570" s="96" t="s">
        <v>1001</v>
      </c>
      <c r="O1570" s="97">
        <v>45114</v>
      </c>
      <c r="P1570" s="38">
        <f t="shared" si="169"/>
        <v>1000</v>
      </c>
      <c r="Q1570" s="38">
        <f t="shared" si="170"/>
        <v>1000</v>
      </c>
      <c r="R1570" s="38"/>
      <c r="S1570" s="96" t="s">
        <v>1507</v>
      </c>
      <c r="T1570" s="97">
        <v>45190</v>
      </c>
      <c r="U1570" s="38">
        <f t="shared" si="171"/>
        <v>1000</v>
      </c>
      <c r="V1570" s="38">
        <f t="shared" si="172"/>
        <v>1</v>
      </c>
      <c r="W1570" s="82">
        <f t="shared" si="173"/>
        <v>1000</v>
      </c>
      <c r="X1570" s="98" t="s">
        <v>2834</v>
      </c>
      <c r="Y1570" s="98" t="s">
        <v>89</v>
      </c>
      <c r="Z1570" s="72"/>
      <c r="AA1570" s="72"/>
      <c r="AB1570" t="s">
        <v>100</v>
      </c>
      <c r="AC1570" s="72" t="s">
        <v>101</v>
      </c>
    </row>
    <row r="1571" spans="1:29" ht="15" customHeight="1">
      <c r="A1571" s="38">
        <f t="shared" si="174"/>
        <v>1569</v>
      </c>
      <c r="B1571" s="82" t="s">
        <v>2603</v>
      </c>
      <c r="C1571" s="39" t="str">
        <f>IF($B1571&lt;&gt;"",_xlfn.IFNA(VLOOKUP($B1571,'Node Details'!$B:$U,C$1,0),"Check"),"")</f>
        <v>0000S6J16-S6J160104</v>
      </c>
      <c r="D1571" s="39" t="str">
        <f>IF($B1571&lt;&gt;"",_xlfn.IFNA(VLOOKUP($B1571,'Node Details'!$B:$U,D$1,0),"Check"),"")</f>
        <v>S6J</v>
      </c>
      <c r="E1571" s="39" t="str">
        <f>IF($B1571&lt;&gt;"",_xlfn.IFNA(VLOOKUP($B1571,'Node Details'!$B:$U,E$1,0),"Check"),"")</f>
        <v>Airtel</v>
      </c>
      <c r="F1571" s="83">
        <v>45148</v>
      </c>
      <c r="G1571" s="82"/>
      <c r="H1571" s="39" t="s">
        <v>2828</v>
      </c>
      <c r="I1571" s="38">
        <v>1</v>
      </c>
      <c r="J1571" s="38">
        <v>1000</v>
      </c>
      <c r="K1571" s="39">
        <f t="shared" si="168"/>
        <v>1000</v>
      </c>
      <c r="L1571" s="83">
        <v>45137.757303240738</v>
      </c>
      <c r="M1571" s="82"/>
      <c r="N1571" s="96" t="s">
        <v>1001</v>
      </c>
      <c r="O1571" s="97">
        <v>45114</v>
      </c>
      <c r="P1571" s="38">
        <f t="shared" si="169"/>
        <v>1000</v>
      </c>
      <c r="Q1571" s="38">
        <f t="shared" si="170"/>
        <v>1000</v>
      </c>
      <c r="R1571" s="38"/>
      <c r="S1571" s="96" t="s">
        <v>1507</v>
      </c>
      <c r="T1571" s="97">
        <v>45190</v>
      </c>
      <c r="U1571" s="38">
        <f t="shared" si="171"/>
        <v>1000</v>
      </c>
      <c r="V1571" s="38">
        <f t="shared" si="172"/>
        <v>1</v>
      </c>
      <c r="W1571" s="82">
        <f t="shared" si="173"/>
        <v>1000</v>
      </c>
      <c r="X1571" s="98" t="s">
        <v>2834</v>
      </c>
      <c r="Y1571" s="98" t="s">
        <v>89</v>
      </c>
      <c r="Z1571" s="72"/>
      <c r="AA1571" s="72"/>
      <c r="AB1571" t="s">
        <v>100</v>
      </c>
      <c r="AC1571" s="72" t="s">
        <v>101</v>
      </c>
    </row>
    <row r="1572" spans="1:29" ht="15" customHeight="1">
      <c r="A1572" s="38">
        <f t="shared" si="174"/>
        <v>1570</v>
      </c>
      <c r="B1572" s="82" t="s">
        <v>2605</v>
      </c>
      <c r="C1572" s="39" t="str">
        <f>IF($B1572&lt;&gt;"",_xlfn.IFNA(VLOOKUP($B1572,'Node Details'!$B:$U,C$1,0),"Check"),"")</f>
        <v>0000S6J16-S6J160104</v>
      </c>
      <c r="D1572" s="39" t="str">
        <f>IF($B1572&lt;&gt;"",_xlfn.IFNA(VLOOKUP($B1572,'Node Details'!$B:$U,D$1,0),"Check"),"")</f>
        <v>S6J</v>
      </c>
      <c r="E1572" s="39" t="str">
        <f>IF($B1572&lt;&gt;"",_xlfn.IFNA(VLOOKUP($B1572,'Node Details'!$B:$U,E$1,0),"Check"),"")</f>
        <v>Airtel</v>
      </c>
      <c r="F1572" s="83">
        <v>45148</v>
      </c>
      <c r="G1572" s="82"/>
      <c r="H1572" s="39" t="s">
        <v>2828</v>
      </c>
      <c r="I1572" s="38">
        <v>1</v>
      </c>
      <c r="J1572" s="38">
        <v>1000</v>
      </c>
      <c r="K1572" s="39">
        <f t="shared" si="168"/>
        <v>1000</v>
      </c>
      <c r="L1572" s="83">
        <v>45137.768379629633</v>
      </c>
      <c r="M1572" s="82"/>
      <c r="N1572" s="96" t="s">
        <v>1001</v>
      </c>
      <c r="O1572" s="97">
        <v>45114</v>
      </c>
      <c r="P1572" s="38">
        <f t="shared" si="169"/>
        <v>1000</v>
      </c>
      <c r="Q1572" s="38">
        <f t="shared" si="170"/>
        <v>1000</v>
      </c>
      <c r="R1572" s="38"/>
      <c r="S1572" s="96" t="s">
        <v>1507</v>
      </c>
      <c r="T1572" s="97">
        <v>45190</v>
      </c>
      <c r="U1572" s="38">
        <f t="shared" si="171"/>
        <v>1000</v>
      </c>
      <c r="V1572" s="38">
        <f t="shared" si="172"/>
        <v>1</v>
      </c>
      <c r="W1572" s="82">
        <f t="shared" si="173"/>
        <v>1000</v>
      </c>
      <c r="X1572" s="98" t="s">
        <v>2834</v>
      </c>
      <c r="Y1572" s="98" t="s">
        <v>89</v>
      </c>
      <c r="Z1572" s="72"/>
      <c r="AA1572" s="72"/>
      <c r="AB1572" t="s">
        <v>100</v>
      </c>
      <c r="AC1572" s="72" t="s">
        <v>101</v>
      </c>
    </row>
    <row r="1573" spans="1:29" ht="15" customHeight="1">
      <c r="A1573" s="38">
        <f t="shared" si="174"/>
        <v>1571</v>
      </c>
      <c r="B1573" s="82" t="s">
        <v>1625</v>
      </c>
      <c r="C1573" s="39" t="str">
        <f>IF($B1573&lt;&gt;"",_xlfn.IFNA(VLOOKUP($B1573,'Node Details'!$B:$U,C$1,0),"Check"),"")</f>
        <v>0000S6J16-S6J160104</v>
      </c>
      <c r="D1573" s="39" t="str">
        <f>IF($B1573&lt;&gt;"",_xlfn.IFNA(VLOOKUP($B1573,'Node Details'!$B:$U,D$1,0),"Check"),"")</f>
        <v>S6J</v>
      </c>
      <c r="E1573" s="39" t="str">
        <f>IF($B1573&lt;&gt;"",_xlfn.IFNA(VLOOKUP($B1573,'Node Details'!$B:$U,E$1,0),"Check"),"")</f>
        <v>Airtel</v>
      </c>
      <c r="F1573" s="83">
        <v>45148</v>
      </c>
      <c r="G1573" s="82"/>
      <c r="H1573" s="39" t="s">
        <v>2828</v>
      </c>
      <c r="I1573" s="38">
        <v>1</v>
      </c>
      <c r="J1573" s="38">
        <v>1000</v>
      </c>
      <c r="K1573" s="39">
        <f t="shared" si="168"/>
        <v>1000</v>
      </c>
      <c r="L1573" s="83">
        <v>45137.783645833333</v>
      </c>
      <c r="M1573" s="82"/>
      <c r="N1573" s="96" t="s">
        <v>1001</v>
      </c>
      <c r="O1573" s="97">
        <v>45114</v>
      </c>
      <c r="P1573" s="38">
        <f t="shared" si="169"/>
        <v>1000</v>
      </c>
      <c r="Q1573" s="38">
        <f t="shared" si="170"/>
        <v>1000</v>
      </c>
      <c r="R1573" s="38"/>
      <c r="S1573" s="96" t="s">
        <v>1507</v>
      </c>
      <c r="T1573" s="97">
        <v>45190</v>
      </c>
      <c r="U1573" s="38">
        <f t="shared" si="171"/>
        <v>1000</v>
      </c>
      <c r="V1573" s="38">
        <f t="shared" si="172"/>
        <v>1</v>
      </c>
      <c r="W1573" s="82">
        <f t="shared" si="173"/>
        <v>1000</v>
      </c>
      <c r="X1573" s="98" t="s">
        <v>2834</v>
      </c>
      <c r="Y1573" s="98" t="s">
        <v>89</v>
      </c>
      <c r="Z1573" s="72"/>
      <c r="AA1573" s="72"/>
      <c r="AB1573" t="s">
        <v>100</v>
      </c>
      <c r="AC1573" s="72" t="s">
        <v>101</v>
      </c>
    </row>
    <row r="1574" spans="1:29" ht="15" customHeight="1">
      <c r="A1574" s="38">
        <f t="shared" si="174"/>
        <v>1572</v>
      </c>
      <c r="B1574" s="82" t="s">
        <v>1515</v>
      </c>
      <c r="C1574" s="39" t="str">
        <f>IF($B1574&lt;&gt;"",_xlfn.IFNA(VLOOKUP($B1574,'Node Details'!$B:$U,C$1,0),"Check"),"")</f>
        <v>000000S6J-0000S6J06</v>
      </c>
      <c r="D1574" s="39" t="str">
        <f>IF($B1574&lt;&gt;"",_xlfn.IFNA(VLOOKUP($B1574,'Node Details'!$B:$U,D$1,0),"Check"),"")</f>
        <v>S6J</v>
      </c>
      <c r="E1574" s="39" t="str">
        <f>IF($B1574&lt;&gt;"",_xlfn.IFNA(VLOOKUP($B1574,'Node Details'!$B:$U,E$1,0),"Check"),"")</f>
        <v>Airtel</v>
      </c>
      <c r="F1574" s="83">
        <v>45148</v>
      </c>
      <c r="G1574" s="82"/>
      <c r="H1574" s="39" t="s">
        <v>2829</v>
      </c>
      <c r="I1574" s="38">
        <v>1</v>
      </c>
      <c r="J1574" s="38">
        <v>50</v>
      </c>
      <c r="K1574" s="39">
        <f t="shared" si="168"/>
        <v>50</v>
      </c>
      <c r="L1574" s="83">
        <v>45122</v>
      </c>
      <c r="M1574" s="82"/>
      <c r="N1574" s="96" t="s">
        <v>1001</v>
      </c>
      <c r="O1574" s="97">
        <v>45114</v>
      </c>
      <c r="P1574" s="38">
        <f t="shared" si="169"/>
        <v>50</v>
      </c>
      <c r="Q1574" s="38">
        <f t="shared" si="170"/>
        <v>50</v>
      </c>
      <c r="R1574" s="38"/>
      <c r="S1574" s="96" t="s">
        <v>1507</v>
      </c>
      <c r="T1574" s="97">
        <v>45190</v>
      </c>
      <c r="U1574" s="38">
        <f t="shared" si="171"/>
        <v>50</v>
      </c>
      <c r="V1574" s="38">
        <f t="shared" si="172"/>
        <v>1</v>
      </c>
      <c r="W1574" s="82">
        <f t="shared" si="173"/>
        <v>50</v>
      </c>
      <c r="X1574" s="98" t="s">
        <v>2834</v>
      </c>
      <c r="Y1574" s="98" t="s">
        <v>89</v>
      </c>
      <c r="Z1574" s="72"/>
      <c r="AA1574" s="72"/>
      <c r="AB1574" t="s">
        <v>100</v>
      </c>
      <c r="AC1574" s="72" t="s">
        <v>101</v>
      </c>
    </row>
    <row r="1575" spans="1:29" ht="15" customHeight="1">
      <c r="A1575" s="38">
        <f t="shared" si="174"/>
        <v>1573</v>
      </c>
      <c r="B1575" s="82" t="s">
        <v>1520</v>
      </c>
      <c r="C1575" s="39" t="str">
        <f>IF($B1575&lt;&gt;"",_xlfn.IFNA(VLOOKUP($B1575,'Node Details'!$B:$U,C$1,0),"Check"),"")</f>
        <v>0000S6J01-S6J010105</v>
      </c>
      <c r="D1575" s="39" t="str">
        <f>IF($B1575&lt;&gt;"",_xlfn.IFNA(VLOOKUP($B1575,'Node Details'!$B:$U,D$1,0),"Check"),"")</f>
        <v>S6J</v>
      </c>
      <c r="E1575" s="39" t="str">
        <f>IF($B1575&lt;&gt;"",_xlfn.IFNA(VLOOKUP($B1575,'Node Details'!$B:$U,E$1,0),"Check"),"")</f>
        <v>Airtel</v>
      </c>
      <c r="F1575" s="83">
        <v>45148</v>
      </c>
      <c r="G1575" s="82"/>
      <c r="H1575" s="39" t="s">
        <v>2829</v>
      </c>
      <c r="I1575" s="38">
        <v>1</v>
      </c>
      <c r="J1575" s="38">
        <v>50</v>
      </c>
      <c r="K1575" s="39">
        <f t="shared" si="168"/>
        <v>50</v>
      </c>
      <c r="L1575" s="83">
        <v>45122</v>
      </c>
      <c r="M1575" s="82"/>
      <c r="N1575" s="96" t="s">
        <v>1001</v>
      </c>
      <c r="O1575" s="97">
        <v>45114</v>
      </c>
      <c r="P1575" s="38">
        <f t="shared" si="169"/>
        <v>50</v>
      </c>
      <c r="Q1575" s="38">
        <f t="shared" si="170"/>
        <v>50</v>
      </c>
      <c r="R1575" s="38"/>
      <c r="S1575" s="96" t="s">
        <v>1507</v>
      </c>
      <c r="T1575" s="97">
        <v>45190</v>
      </c>
      <c r="U1575" s="38">
        <f t="shared" si="171"/>
        <v>50</v>
      </c>
      <c r="V1575" s="38">
        <f t="shared" si="172"/>
        <v>1</v>
      </c>
      <c r="W1575" s="82">
        <f t="shared" si="173"/>
        <v>50</v>
      </c>
      <c r="X1575" s="98" t="s">
        <v>2834</v>
      </c>
      <c r="Y1575" s="98" t="s">
        <v>89</v>
      </c>
      <c r="Z1575" s="72"/>
      <c r="AA1575" s="72"/>
      <c r="AB1575" t="s">
        <v>100</v>
      </c>
      <c r="AC1575" s="72" t="s">
        <v>101</v>
      </c>
    </row>
    <row r="1576" spans="1:29" ht="15" customHeight="1">
      <c r="A1576" s="38">
        <f t="shared" si="174"/>
        <v>1574</v>
      </c>
      <c r="B1576" s="82" t="s">
        <v>2562</v>
      </c>
      <c r="C1576" s="39" t="str">
        <f>IF($B1576&lt;&gt;"",_xlfn.IFNA(VLOOKUP($B1576,'Node Details'!$B:$U,C$1,0),"Check"),"")</f>
        <v>0000S6J01-S6J010105</v>
      </c>
      <c r="D1576" s="39" t="str">
        <f>IF($B1576&lt;&gt;"",_xlfn.IFNA(VLOOKUP($B1576,'Node Details'!$B:$U,D$1,0),"Check"),"")</f>
        <v>S6J</v>
      </c>
      <c r="E1576" s="39" t="str">
        <f>IF($B1576&lt;&gt;"",_xlfn.IFNA(VLOOKUP($B1576,'Node Details'!$B:$U,E$1,0),"Check"),"")</f>
        <v>Airtel</v>
      </c>
      <c r="F1576" s="83">
        <v>45148</v>
      </c>
      <c r="G1576" s="82"/>
      <c r="H1576" s="39" t="s">
        <v>2829</v>
      </c>
      <c r="I1576" s="38">
        <v>1</v>
      </c>
      <c r="J1576" s="38">
        <v>50</v>
      </c>
      <c r="K1576" s="39">
        <f t="shared" si="168"/>
        <v>50</v>
      </c>
      <c r="L1576" s="83">
        <v>45122</v>
      </c>
      <c r="M1576" s="82"/>
      <c r="N1576" s="96" t="s">
        <v>1001</v>
      </c>
      <c r="O1576" s="97">
        <v>45114</v>
      </c>
      <c r="P1576" s="38">
        <f t="shared" si="169"/>
        <v>50</v>
      </c>
      <c r="Q1576" s="38">
        <f t="shared" si="170"/>
        <v>50</v>
      </c>
      <c r="R1576" s="38"/>
      <c r="S1576" s="96" t="s">
        <v>1507</v>
      </c>
      <c r="T1576" s="97">
        <v>45190</v>
      </c>
      <c r="U1576" s="38">
        <f t="shared" si="171"/>
        <v>50</v>
      </c>
      <c r="V1576" s="38">
        <f t="shared" si="172"/>
        <v>1</v>
      </c>
      <c r="W1576" s="82">
        <f t="shared" si="173"/>
        <v>50</v>
      </c>
      <c r="X1576" s="98" t="s">
        <v>2834</v>
      </c>
      <c r="Y1576" s="98" t="s">
        <v>89</v>
      </c>
      <c r="Z1576" s="72"/>
      <c r="AA1576" s="72"/>
      <c r="AB1576" t="s">
        <v>100</v>
      </c>
      <c r="AC1576" s="72" t="s">
        <v>101</v>
      </c>
    </row>
    <row r="1577" spans="1:29" ht="15" customHeight="1">
      <c r="A1577" s="38">
        <f t="shared" si="174"/>
        <v>1575</v>
      </c>
      <c r="B1577" s="82" t="s">
        <v>2564</v>
      </c>
      <c r="C1577" s="39" t="str">
        <f>IF($B1577&lt;&gt;"",_xlfn.IFNA(VLOOKUP($B1577,'Node Details'!$B:$U,C$1,0),"Check"),"")</f>
        <v>0000S6J01-S6J010105</v>
      </c>
      <c r="D1577" s="39" t="str">
        <f>IF($B1577&lt;&gt;"",_xlfn.IFNA(VLOOKUP($B1577,'Node Details'!$B:$U,D$1,0),"Check"),"")</f>
        <v>S6J</v>
      </c>
      <c r="E1577" s="39" t="str">
        <f>IF($B1577&lt;&gt;"",_xlfn.IFNA(VLOOKUP($B1577,'Node Details'!$B:$U,E$1,0),"Check"),"")</f>
        <v>Airtel</v>
      </c>
      <c r="F1577" s="83">
        <v>45148</v>
      </c>
      <c r="G1577" s="82"/>
      <c r="H1577" s="39" t="s">
        <v>2829</v>
      </c>
      <c r="I1577" s="38">
        <v>1</v>
      </c>
      <c r="J1577" s="38">
        <v>50</v>
      </c>
      <c r="K1577" s="39">
        <f t="shared" si="168"/>
        <v>50</v>
      </c>
      <c r="L1577" s="83">
        <v>45122</v>
      </c>
      <c r="M1577" s="82"/>
      <c r="N1577" s="96" t="s">
        <v>1001</v>
      </c>
      <c r="O1577" s="97">
        <v>45114</v>
      </c>
      <c r="P1577" s="38">
        <f t="shared" si="169"/>
        <v>50</v>
      </c>
      <c r="Q1577" s="38">
        <f t="shared" si="170"/>
        <v>50</v>
      </c>
      <c r="R1577" s="38"/>
      <c r="S1577" s="96" t="s">
        <v>1507</v>
      </c>
      <c r="T1577" s="97">
        <v>45190</v>
      </c>
      <c r="U1577" s="38">
        <f t="shared" si="171"/>
        <v>50</v>
      </c>
      <c r="V1577" s="38">
        <f t="shared" si="172"/>
        <v>1</v>
      </c>
      <c r="W1577" s="82">
        <f t="shared" si="173"/>
        <v>50</v>
      </c>
      <c r="X1577" s="98" t="s">
        <v>2834</v>
      </c>
      <c r="Y1577" s="98" t="s">
        <v>89</v>
      </c>
      <c r="Z1577" s="72"/>
      <c r="AA1577" s="72"/>
      <c r="AB1577" t="s">
        <v>100</v>
      </c>
      <c r="AC1577" s="72" t="s">
        <v>101</v>
      </c>
    </row>
    <row r="1578" spans="1:29" ht="15" customHeight="1">
      <c r="A1578" s="38">
        <f t="shared" si="174"/>
        <v>1576</v>
      </c>
      <c r="B1578" s="82" t="s">
        <v>2566</v>
      </c>
      <c r="C1578" s="39" t="str">
        <f>IF($B1578&lt;&gt;"",_xlfn.IFNA(VLOOKUP($B1578,'Node Details'!$B:$U,C$1,0),"Check"),"")</f>
        <v>0000S6J01-S6J010105</v>
      </c>
      <c r="D1578" s="39" t="str">
        <f>IF($B1578&lt;&gt;"",_xlfn.IFNA(VLOOKUP($B1578,'Node Details'!$B:$U,D$1,0),"Check"),"")</f>
        <v>S6J</v>
      </c>
      <c r="E1578" s="39" t="str">
        <f>IF($B1578&lt;&gt;"",_xlfn.IFNA(VLOOKUP($B1578,'Node Details'!$B:$U,E$1,0),"Check"),"")</f>
        <v>Airtel</v>
      </c>
      <c r="F1578" s="83">
        <v>45148</v>
      </c>
      <c r="G1578" s="82"/>
      <c r="H1578" s="39" t="s">
        <v>2829</v>
      </c>
      <c r="I1578" s="38">
        <v>1</v>
      </c>
      <c r="J1578" s="38">
        <v>50</v>
      </c>
      <c r="K1578" s="39">
        <f t="shared" si="168"/>
        <v>50</v>
      </c>
      <c r="L1578" s="83">
        <v>45122</v>
      </c>
      <c r="M1578" s="82"/>
      <c r="N1578" s="96" t="s">
        <v>1001</v>
      </c>
      <c r="O1578" s="97">
        <v>45114</v>
      </c>
      <c r="P1578" s="38">
        <f t="shared" si="169"/>
        <v>50</v>
      </c>
      <c r="Q1578" s="38">
        <f t="shared" si="170"/>
        <v>50</v>
      </c>
      <c r="R1578" s="38"/>
      <c r="S1578" s="96" t="s">
        <v>1507</v>
      </c>
      <c r="T1578" s="97">
        <v>45190</v>
      </c>
      <c r="U1578" s="38">
        <f t="shared" si="171"/>
        <v>50</v>
      </c>
      <c r="V1578" s="38">
        <f t="shared" si="172"/>
        <v>1</v>
      </c>
      <c r="W1578" s="82">
        <f t="shared" si="173"/>
        <v>50</v>
      </c>
      <c r="X1578" s="98" t="s">
        <v>2834</v>
      </c>
      <c r="Y1578" s="98" t="s">
        <v>89</v>
      </c>
      <c r="Z1578" s="72"/>
      <c r="AA1578" s="72"/>
      <c r="AB1578" t="s">
        <v>100</v>
      </c>
      <c r="AC1578" s="72" t="s">
        <v>101</v>
      </c>
    </row>
    <row r="1579" spans="1:29" ht="15" customHeight="1">
      <c r="A1579" s="38">
        <f t="shared" si="174"/>
        <v>1577</v>
      </c>
      <c r="B1579" s="82" t="s">
        <v>1517</v>
      </c>
      <c r="C1579" s="39" t="str">
        <f>IF($B1579&lt;&gt;"",_xlfn.IFNA(VLOOKUP($B1579,'Node Details'!$B:$U,C$1,0),"Check"),"")</f>
        <v>0000S6J01-S6J010105</v>
      </c>
      <c r="D1579" s="39" t="str">
        <f>IF($B1579&lt;&gt;"",_xlfn.IFNA(VLOOKUP($B1579,'Node Details'!$B:$U,D$1,0),"Check"),"")</f>
        <v>S6J</v>
      </c>
      <c r="E1579" s="39" t="str">
        <f>IF($B1579&lt;&gt;"",_xlfn.IFNA(VLOOKUP($B1579,'Node Details'!$B:$U,E$1,0),"Check"),"")</f>
        <v>Airtel</v>
      </c>
      <c r="F1579" s="83">
        <v>45148</v>
      </c>
      <c r="G1579" s="82"/>
      <c r="H1579" s="39" t="s">
        <v>2829</v>
      </c>
      <c r="I1579" s="38">
        <v>1</v>
      </c>
      <c r="J1579" s="38">
        <v>50</v>
      </c>
      <c r="K1579" s="39">
        <f t="shared" si="168"/>
        <v>50</v>
      </c>
      <c r="L1579" s="83">
        <v>45122</v>
      </c>
      <c r="M1579" s="82"/>
      <c r="N1579" s="96" t="s">
        <v>1001</v>
      </c>
      <c r="O1579" s="97">
        <v>45114</v>
      </c>
      <c r="P1579" s="38">
        <f t="shared" si="169"/>
        <v>50</v>
      </c>
      <c r="Q1579" s="38">
        <f t="shared" si="170"/>
        <v>50</v>
      </c>
      <c r="R1579" s="38"/>
      <c r="S1579" s="96" t="s">
        <v>1507</v>
      </c>
      <c r="T1579" s="97">
        <v>45190</v>
      </c>
      <c r="U1579" s="38">
        <f t="shared" si="171"/>
        <v>50</v>
      </c>
      <c r="V1579" s="38">
        <f t="shared" si="172"/>
        <v>1</v>
      </c>
      <c r="W1579" s="82">
        <f t="shared" si="173"/>
        <v>50</v>
      </c>
      <c r="X1579" s="98" t="s">
        <v>2834</v>
      </c>
      <c r="Y1579" s="98" t="s">
        <v>89</v>
      </c>
      <c r="Z1579" s="72"/>
      <c r="AA1579" s="72"/>
      <c r="AB1579" t="s">
        <v>100</v>
      </c>
      <c r="AC1579" s="72" t="s">
        <v>101</v>
      </c>
    </row>
    <row r="1580" spans="1:29" ht="15" customHeight="1">
      <c r="A1580" s="38">
        <f t="shared" si="174"/>
        <v>1578</v>
      </c>
      <c r="B1580" s="82" t="s">
        <v>1521</v>
      </c>
      <c r="C1580" s="39" t="str">
        <f>IF($B1580&lt;&gt;"",_xlfn.IFNA(VLOOKUP($B1580,'Node Details'!$B:$U,C$1,0),"Check"),"")</f>
        <v>S6J010101-S6J010106</v>
      </c>
      <c r="D1580" s="39" t="str">
        <f>IF($B1580&lt;&gt;"",_xlfn.IFNA(VLOOKUP($B1580,'Node Details'!$B:$U,D$1,0),"Check"),"")</f>
        <v>S6J</v>
      </c>
      <c r="E1580" s="39" t="str">
        <f>IF($B1580&lt;&gt;"",_xlfn.IFNA(VLOOKUP($B1580,'Node Details'!$B:$U,E$1,0),"Check"),"")</f>
        <v>Airtel</v>
      </c>
      <c r="F1580" s="83">
        <v>45148</v>
      </c>
      <c r="G1580" s="82"/>
      <c r="H1580" s="39" t="s">
        <v>2829</v>
      </c>
      <c r="I1580" s="38">
        <v>1</v>
      </c>
      <c r="J1580" s="38">
        <v>50</v>
      </c>
      <c r="K1580" s="39">
        <f t="shared" si="168"/>
        <v>50</v>
      </c>
      <c r="L1580" s="83">
        <v>45134.673194444447</v>
      </c>
      <c r="M1580" s="82"/>
      <c r="N1580" s="96" t="s">
        <v>1001</v>
      </c>
      <c r="O1580" s="97">
        <v>45114</v>
      </c>
      <c r="P1580" s="38">
        <f t="shared" si="169"/>
        <v>50</v>
      </c>
      <c r="Q1580" s="38">
        <f t="shared" si="170"/>
        <v>50</v>
      </c>
      <c r="R1580" s="38"/>
      <c r="S1580" s="96" t="s">
        <v>1507</v>
      </c>
      <c r="T1580" s="97">
        <v>45190</v>
      </c>
      <c r="U1580" s="38">
        <f t="shared" si="171"/>
        <v>50</v>
      </c>
      <c r="V1580" s="38">
        <f t="shared" si="172"/>
        <v>1</v>
      </c>
      <c r="W1580" s="82">
        <f t="shared" si="173"/>
        <v>50</v>
      </c>
      <c r="X1580" s="98" t="s">
        <v>2834</v>
      </c>
      <c r="Y1580" s="98" t="s">
        <v>89</v>
      </c>
      <c r="Z1580" s="72"/>
      <c r="AA1580" s="72"/>
      <c r="AB1580" t="s">
        <v>100</v>
      </c>
      <c r="AC1580" s="72" t="s">
        <v>101</v>
      </c>
    </row>
    <row r="1581" spans="1:29" ht="15" customHeight="1">
      <c r="A1581" s="38">
        <f t="shared" si="174"/>
        <v>1579</v>
      </c>
      <c r="B1581" s="82" t="s">
        <v>1524</v>
      </c>
      <c r="C1581" s="39" t="str">
        <f>IF($B1581&lt;&gt;"",_xlfn.IFNA(VLOOKUP($B1581,'Node Details'!$B:$U,C$1,0),"Check"),"")</f>
        <v>000000S6J-0000S6J06</v>
      </c>
      <c r="D1581" s="39" t="str">
        <f>IF($B1581&lt;&gt;"",_xlfn.IFNA(VLOOKUP($B1581,'Node Details'!$B:$U,D$1,0),"Check"),"")</f>
        <v>S6J</v>
      </c>
      <c r="E1581" s="39" t="str">
        <f>IF($B1581&lt;&gt;"",_xlfn.IFNA(VLOOKUP($B1581,'Node Details'!$B:$U,E$1,0),"Check"),"")</f>
        <v>Airtel</v>
      </c>
      <c r="F1581" s="83">
        <v>45148</v>
      </c>
      <c r="G1581" s="82"/>
      <c r="H1581" s="39" t="s">
        <v>2829</v>
      </c>
      <c r="I1581" s="38">
        <v>1</v>
      </c>
      <c r="J1581" s="38">
        <v>50</v>
      </c>
      <c r="K1581" s="39">
        <f t="shared" si="168"/>
        <v>50</v>
      </c>
      <c r="L1581" s="83">
        <v>45124</v>
      </c>
      <c r="M1581" s="82"/>
      <c r="N1581" s="96" t="s">
        <v>1001</v>
      </c>
      <c r="O1581" s="97">
        <v>45114</v>
      </c>
      <c r="P1581" s="38">
        <f t="shared" si="169"/>
        <v>50</v>
      </c>
      <c r="Q1581" s="38">
        <f t="shared" si="170"/>
        <v>50</v>
      </c>
      <c r="R1581" s="38"/>
      <c r="S1581" s="96" t="s">
        <v>1507</v>
      </c>
      <c r="T1581" s="97">
        <v>45190</v>
      </c>
      <c r="U1581" s="38">
        <f t="shared" si="171"/>
        <v>50</v>
      </c>
      <c r="V1581" s="38">
        <f t="shared" si="172"/>
        <v>1</v>
      </c>
      <c r="W1581" s="82">
        <f t="shared" si="173"/>
        <v>50</v>
      </c>
      <c r="X1581" s="98" t="s">
        <v>2834</v>
      </c>
      <c r="Y1581" s="98" t="s">
        <v>89</v>
      </c>
      <c r="Z1581" s="72"/>
      <c r="AA1581" s="72"/>
      <c r="AB1581" t="s">
        <v>100</v>
      </c>
      <c r="AC1581" s="72" t="s">
        <v>101</v>
      </c>
    </row>
    <row r="1582" spans="1:29" ht="15" customHeight="1">
      <c r="A1582" s="38">
        <f t="shared" si="174"/>
        <v>1580</v>
      </c>
      <c r="B1582" s="82" t="s">
        <v>1631</v>
      </c>
      <c r="C1582" s="39" t="str">
        <f>IF($B1582&lt;&gt;"",_xlfn.IFNA(VLOOKUP($B1582,'Node Details'!$B:$U,C$1,0),"Check"),"")</f>
        <v>0000S6J02-S6J020103</v>
      </c>
      <c r="D1582" s="39" t="str">
        <f>IF($B1582&lt;&gt;"",_xlfn.IFNA(VLOOKUP($B1582,'Node Details'!$B:$U,D$1,0),"Check"),"")</f>
        <v>S6J</v>
      </c>
      <c r="E1582" s="39" t="str">
        <f>IF($B1582&lt;&gt;"",_xlfn.IFNA(VLOOKUP($B1582,'Node Details'!$B:$U,E$1,0),"Check"),"")</f>
        <v>Airtel</v>
      </c>
      <c r="F1582" s="83">
        <v>45148</v>
      </c>
      <c r="G1582" s="82"/>
      <c r="H1582" s="39" t="s">
        <v>2829</v>
      </c>
      <c r="I1582" s="38">
        <v>1</v>
      </c>
      <c r="J1582" s="38">
        <v>50</v>
      </c>
      <c r="K1582" s="39">
        <f t="shared" si="168"/>
        <v>50</v>
      </c>
      <c r="L1582" s="83">
        <v>45124</v>
      </c>
      <c r="M1582" s="82"/>
      <c r="N1582" s="96" t="s">
        <v>1001</v>
      </c>
      <c r="O1582" s="97">
        <v>45114</v>
      </c>
      <c r="P1582" s="38">
        <f t="shared" si="169"/>
        <v>50</v>
      </c>
      <c r="Q1582" s="38">
        <f t="shared" si="170"/>
        <v>50</v>
      </c>
      <c r="R1582" s="38"/>
      <c r="S1582" s="96" t="s">
        <v>1507</v>
      </c>
      <c r="T1582" s="97">
        <v>45190</v>
      </c>
      <c r="U1582" s="38">
        <f t="shared" si="171"/>
        <v>50</v>
      </c>
      <c r="V1582" s="38">
        <f t="shared" si="172"/>
        <v>1</v>
      </c>
      <c r="W1582" s="82">
        <f t="shared" si="173"/>
        <v>50</v>
      </c>
      <c r="X1582" s="98" t="s">
        <v>2834</v>
      </c>
      <c r="Y1582" s="98" t="s">
        <v>89</v>
      </c>
      <c r="Z1582" s="72"/>
      <c r="AA1582" s="72"/>
      <c r="AB1582" t="s">
        <v>100</v>
      </c>
      <c r="AC1582" s="72" t="s">
        <v>101</v>
      </c>
    </row>
    <row r="1583" spans="1:29" ht="15" customHeight="1">
      <c r="A1583" s="38">
        <f t="shared" si="174"/>
        <v>1581</v>
      </c>
      <c r="B1583" s="82" t="s">
        <v>1529</v>
      </c>
      <c r="C1583" s="39" t="str">
        <f>IF($B1583&lt;&gt;"",_xlfn.IFNA(VLOOKUP($B1583,'Node Details'!$B:$U,C$1,0),"Check"),"")</f>
        <v>0000S6J02-S6J020103</v>
      </c>
      <c r="D1583" s="39" t="str">
        <f>IF($B1583&lt;&gt;"",_xlfn.IFNA(VLOOKUP($B1583,'Node Details'!$B:$U,D$1,0),"Check"),"")</f>
        <v>S6J</v>
      </c>
      <c r="E1583" s="39" t="str">
        <f>IF($B1583&lt;&gt;"",_xlfn.IFNA(VLOOKUP($B1583,'Node Details'!$B:$U,E$1,0),"Check"),"")</f>
        <v>Airtel</v>
      </c>
      <c r="F1583" s="83">
        <v>45148</v>
      </c>
      <c r="G1583" s="82"/>
      <c r="H1583" s="39" t="s">
        <v>2829</v>
      </c>
      <c r="I1583" s="38">
        <v>1</v>
      </c>
      <c r="J1583" s="38">
        <v>50</v>
      </c>
      <c r="K1583" s="39">
        <f t="shared" si="168"/>
        <v>50</v>
      </c>
      <c r="L1583" s="83">
        <v>45124</v>
      </c>
      <c r="M1583" s="82"/>
      <c r="N1583" s="96" t="s">
        <v>1001</v>
      </c>
      <c r="O1583" s="97">
        <v>45114</v>
      </c>
      <c r="P1583" s="38">
        <f t="shared" si="169"/>
        <v>50</v>
      </c>
      <c r="Q1583" s="38">
        <f t="shared" si="170"/>
        <v>50</v>
      </c>
      <c r="R1583" s="38"/>
      <c r="S1583" s="96" t="s">
        <v>1507</v>
      </c>
      <c r="T1583" s="97">
        <v>45190</v>
      </c>
      <c r="U1583" s="38">
        <f t="shared" si="171"/>
        <v>50</v>
      </c>
      <c r="V1583" s="38">
        <f t="shared" si="172"/>
        <v>1</v>
      </c>
      <c r="W1583" s="82">
        <f t="shared" si="173"/>
        <v>50</v>
      </c>
      <c r="X1583" s="98" t="s">
        <v>2834</v>
      </c>
      <c r="Y1583" s="98" t="s">
        <v>89</v>
      </c>
      <c r="Z1583" s="72"/>
      <c r="AA1583" s="72"/>
      <c r="AB1583" t="s">
        <v>100</v>
      </c>
      <c r="AC1583" s="72" t="s">
        <v>101</v>
      </c>
    </row>
    <row r="1584" spans="1:29" ht="15" customHeight="1">
      <c r="A1584" s="38">
        <f t="shared" si="174"/>
        <v>1582</v>
      </c>
      <c r="B1584" s="82" t="s">
        <v>1526</v>
      </c>
      <c r="C1584" s="39" t="str">
        <f>IF($B1584&lt;&gt;"",_xlfn.IFNA(VLOOKUP($B1584,'Node Details'!$B:$U,C$1,0),"Check"),"")</f>
        <v>0000S6J02-S6J020103</v>
      </c>
      <c r="D1584" s="39" t="str">
        <f>IF($B1584&lt;&gt;"",_xlfn.IFNA(VLOOKUP($B1584,'Node Details'!$B:$U,D$1,0),"Check"),"")</f>
        <v>S6J</v>
      </c>
      <c r="E1584" s="39" t="str">
        <f>IF($B1584&lt;&gt;"",_xlfn.IFNA(VLOOKUP($B1584,'Node Details'!$B:$U,E$1,0),"Check"),"")</f>
        <v>Airtel</v>
      </c>
      <c r="F1584" s="83">
        <v>45148</v>
      </c>
      <c r="G1584" s="82"/>
      <c r="H1584" s="39" t="s">
        <v>2829</v>
      </c>
      <c r="I1584" s="38">
        <v>1</v>
      </c>
      <c r="J1584" s="38">
        <v>50</v>
      </c>
      <c r="K1584" s="39">
        <f t="shared" si="168"/>
        <v>50</v>
      </c>
      <c r="L1584" s="83">
        <v>45124</v>
      </c>
      <c r="M1584" s="82"/>
      <c r="N1584" s="96" t="s">
        <v>1001</v>
      </c>
      <c r="O1584" s="97">
        <v>45114</v>
      </c>
      <c r="P1584" s="38">
        <f t="shared" si="169"/>
        <v>50</v>
      </c>
      <c r="Q1584" s="38">
        <f t="shared" si="170"/>
        <v>50</v>
      </c>
      <c r="R1584" s="38"/>
      <c r="S1584" s="96" t="s">
        <v>1507</v>
      </c>
      <c r="T1584" s="97">
        <v>45190</v>
      </c>
      <c r="U1584" s="38">
        <f t="shared" si="171"/>
        <v>50</v>
      </c>
      <c r="V1584" s="38">
        <f t="shared" si="172"/>
        <v>1</v>
      </c>
      <c r="W1584" s="82">
        <f t="shared" si="173"/>
        <v>50</v>
      </c>
      <c r="X1584" s="98" t="s">
        <v>2834</v>
      </c>
      <c r="Y1584" s="98" t="s">
        <v>89</v>
      </c>
      <c r="Z1584" s="72"/>
      <c r="AA1584" s="72"/>
      <c r="AB1584" t="s">
        <v>100</v>
      </c>
      <c r="AC1584" s="72" t="s">
        <v>101</v>
      </c>
    </row>
    <row r="1585" spans="1:29" ht="15" customHeight="1">
      <c r="A1585" s="38">
        <f t="shared" si="174"/>
        <v>1583</v>
      </c>
      <c r="B1585" s="82" t="s">
        <v>1531</v>
      </c>
      <c r="C1585" s="39" t="str">
        <f>IF($B1585&lt;&gt;"",_xlfn.IFNA(VLOOKUP($B1585,'Node Details'!$B:$U,C$1,0),"Check"),"")</f>
        <v>S6J020102-S6J020104</v>
      </c>
      <c r="D1585" s="39" t="str">
        <f>IF($B1585&lt;&gt;"",_xlfn.IFNA(VLOOKUP($B1585,'Node Details'!$B:$U,D$1,0),"Check"),"")</f>
        <v>S6J</v>
      </c>
      <c r="E1585" s="39" t="str">
        <f>IF($B1585&lt;&gt;"",_xlfn.IFNA(VLOOKUP($B1585,'Node Details'!$B:$U,E$1,0),"Check"),"")</f>
        <v>Airtel</v>
      </c>
      <c r="F1585" s="83">
        <v>45148</v>
      </c>
      <c r="G1585" s="82"/>
      <c r="H1585" s="39" t="s">
        <v>2829</v>
      </c>
      <c r="I1585" s="38">
        <v>1</v>
      </c>
      <c r="J1585" s="38">
        <v>50</v>
      </c>
      <c r="K1585" s="39">
        <f t="shared" si="168"/>
        <v>50</v>
      </c>
      <c r="L1585" s="83">
        <v>45134.63857638889</v>
      </c>
      <c r="M1585" s="82"/>
      <c r="N1585" s="96" t="s">
        <v>1001</v>
      </c>
      <c r="O1585" s="97">
        <v>45114</v>
      </c>
      <c r="P1585" s="38">
        <f t="shared" si="169"/>
        <v>50</v>
      </c>
      <c r="Q1585" s="38">
        <f t="shared" si="170"/>
        <v>50</v>
      </c>
      <c r="R1585" s="38"/>
      <c r="S1585" s="96" t="s">
        <v>1507</v>
      </c>
      <c r="T1585" s="97">
        <v>45190</v>
      </c>
      <c r="U1585" s="38">
        <f t="shared" si="171"/>
        <v>50</v>
      </c>
      <c r="V1585" s="38">
        <f t="shared" si="172"/>
        <v>1</v>
      </c>
      <c r="W1585" s="82">
        <f t="shared" si="173"/>
        <v>50</v>
      </c>
      <c r="X1585" s="98" t="s">
        <v>2834</v>
      </c>
      <c r="Y1585" s="98" t="s">
        <v>89</v>
      </c>
      <c r="Z1585" s="72"/>
      <c r="AA1585" s="72"/>
      <c r="AB1585" t="s">
        <v>100</v>
      </c>
      <c r="AC1585" s="72" t="s">
        <v>101</v>
      </c>
    </row>
    <row r="1586" spans="1:29" ht="15" customHeight="1">
      <c r="A1586" s="38">
        <f t="shared" si="174"/>
        <v>1584</v>
      </c>
      <c r="B1586" s="82" t="s">
        <v>1534</v>
      </c>
      <c r="C1586" s="39" t="str">
        <f>IF($B1586&lt;&gt;"",_xlfn.IFNA(VLOOKUP($B1586,'Node Details'!$B:$U,C$1,0),"Check"),"")</f>
        <v>000000S6J-0000S6J06</v>
      </c>
      <c r="D1586" s="39" t="str">
        <f>IF($B1586&lt;&gt;"",_xlfn.IFNA(VLOOKUP($B1586,'Node Details'!$B:$U,D$1,0),"Check"),"")</f>
        <v>S6J</v>
      </c>
      <c r="E1586" s="39" t="str">
        <f>IF($B1586&lt;&gt;"",_xlfn.IFNA(VLOOKUP($B1586,'Node Details'!$B:$U,E$1,0),"Check"),"")</f>
        <v>Airtel</v>
      </c>
      <c r="F1586" s="83">
        <v>45148</v>
      </c>
      <c r="G1586" s="82"/>
      <c r="H1586" s="39" t="s">
        <v>2829</v>
      </c>
      <c r="I1586" s="38">
        <v>1</v>
      </c>
      <c r="J1586" s="38">
        <v>50</v>
      </c>
      <c r="K1586" s="39">
        <f t="shared" si="168"/>
        <v>50</v>
      </c>
      <c r="L1586" s="83">
        <v>45122</v>
      </c>
      <c r="M1586" s="82"/>
      <c r="N1586" s="96" t="s">
        <v>1001</v>
      </c>
      <c r="O1586" s="97">
        <v>45114</v>
      </c>
      <c r="P1586" s="38">
        <f t="shared" si="169"/>
        <v>50</v>
      </c>
      <c r="Q1586" s="38">
        <f t="shared" si="170"/>
        <v>50</v>
      </c>
      <c r="R1586" s="38"/>
      <c r="S1586" s="96" t="s">
        <v>1507</v>
      </c>
      <c r="T1586" s="97">
        <v>45190</v>
      </c>
      <c r="U1586" s="38">
        <f t="shared" si="171"/>
        <v>50</v>
      </c>
      <c r="V1586" s="38">
        <f t="shared" si="172"/>
        <v>1</v>
      </c>
      <c r="W1586" s="82">
        <f t="shared" si="173"/>
        <v>50</v>
      </c>
      <c r="X1586" s="98" t="s">
        <v>2834</v>
      </c>
      <c r="Y1586" s="98" t="s">
        <v>89</v>
      </c>
      <c r="Z1586" s="72"/>
      <c r="AA1586" s="72"/>
      <c r="AB1586" t="s">
        <v>100</v>
      </c>
      <c r="AC1586" s="72" t="s">
        <v>101</v>
      </c>
    </row>
    <row r="1587" spans="1:29" ht="15" customHeight="1">
      <c r="A1587" s="38">
        <f t="shared" si="174"/>
        <v>1585</v>
      </c>
      <c r="B1587" s="82" t="s">
        <v>2568</v>
      </c>
      <c r="C1587" s="39" t="str">
        <f>IF($B1587&lt;&gt;"",_xlfn.IFNA(VLOOKUP($B1587,'Node Details'!$B:$U,C$1,0),"Check"),"")</f>
        <v>0000S6J03-S6J030103</v>
      </c>
      <c r="D1587" s="39" t="str">
        <f>IF($B1587&lt;&gt;"",_xlfn.IFNA(VLOOKUP($B1587,'Node Details'!$B:$U,D$1,0),"Check"),"")</f>
        <v>S6J</v>
      </c>
      <c r="E1587" s="39" t="str">
        <f>IF($B1587&lt;&gt;"",_xlfn.IFNA(VLOOKUP($B1587,'Node Details'!$B:$U,E$1,0),"Check"),"")</f>
        <v>Airtel</v>
      </c>
      <c r="F1587" s="83">
        <v>45148</v>
      </c>
      <c r="G1587" s="82"/>
      <c r="H1587" s="39" t="s">
        <v>2829</v>
      </c>
      <c r="I1587" s="38">
        <v>1</v>
      </c>
      <c r="J1587" s="38">
        <v>50</v>
      </c>
      <c r="K1587" s="39">
        <f t="shared" si="168"/>
        <v>50</v>
      </c>
      <c r="L1587" s="83">
        <v>45122</v>
      </c>
      <c r="M1587" s="82"/>
      <c r="N1587" s="96" t="s">
        <v>1001</v>
      </c>
      <c r="O1587" s="97">
        <v>45114</v>
      </c>
      <c r="P1587" s="38">
        <f t="shared" si="169"/>
        <v>50</v>
      </c>
      <c r="Q1587" s="38">
        <f t="shared" si="170"/>
        <v>50</v>
      </c>
      <c r="R1587" s="38"/>
      <c r="S1587" s="96" t="s">
        <v>1507</v>
      </c>
      <c r="T1587" s="97">
        <v>45190</v>
      </c>
      <c r="U1587" s="38">
        <f t="shared" si="171"/>
        <v>50</v>
      </c>
      <c r="V1587" s="38">
        <f t="shared" si="172"/>
        <v>1</v>
      </c>
      <c r="W1587" s="82">
        <f t="shared" si="173"/>
        <v>50</v>
      </c>
      <c r="X1587" s="98" t="s">
        <v>2834</v>
      </c>
      <c r="Y1587" s="98" t="s">
        <v>89</v>
      </c>
      <c r="Z1587" s="72"/>
      <c r="AA1587" s="72"/>
      <c r="AB1587" t="s">
        <v>100</v>
      </c>
      <c r="AC1587" s="72" t="s">
        <v>101</v>
      </c>
    </row>
    <row r="1588" spans="1:29" ht="15" customHeight="1">
      <c r="A1588" s="38">
        <f t="shared" si="174"/>
        <v>1586</v>
      </c>
      <c r="B1588" s="82" t="s">
        <v>1539</v>
      </c>
      <c r="C1588" s="39" t="str">
        <f>IF($B1588&lt;&gt;"",_xlfn.IFNA(VLOOKUP($B1588,'Node Details'!$B:$U,C$1,0),"Check"),"")</f>
        <v>0000S6J03-S6J030103</v>
      </c>
      <c r="D1588" s="39" t="str">
        <f>IF($B1588&lt;&gt;"",_xlfn.IFNA(VLOOKUP($B1588,'Node Details'!$B:$U,D$1,0),"Check"),"")</f>
        <v>S6J</v>
      </c>
      <c r="E1588" s="39" t="str">
        <f>IF($B1588&lt;&gt;"",_xlfn.IFNA(VLOOKUP($B1588,'Node Details'!$B:$U,E$1,0),"Check"),"")</f>
        <v>Airtel</v>
      </c>
      <c r="F1588" s="83">
        <v>45148</v>
      </c>
      <c r="G1588" s="82"/>
      <c r="H1588" s="39" t="s">
        <v>2829</v>
      </c>
      <c r="I1588" s="38">
        <v>1</v>
      </c>
      <c r="J1588" s="38">
        <v>50</v>
      </c>
      <c r="K1588" s="39">
        <f t="shared" si="168"/>
        <v>50</v>
      </c>
      <c r="L1588" s="83">
        <v>45122</v>
      </c>
      <c r="M1588" s="82"/>
      <c r="N1588" s="96" t="s">
        <v>1001</v>
      </c>
      <c r="O1588" s="97">
        <v>45114</v>
      </c>
      <c r="P1588" s="38">
        <f t="shared" si="169"/>
        <v>50</v>
      </c>
      <c r="Q1588" s="38">
        <f t="shared" si="170"/>
        <v>50</v>
      </c>
      <c r="R1588" s="38"/>
      <c r="S1588" s="96" t="s">
        <v>1507</v>
      </c>
      <c r="T1588" s="97">
        <v>45190</v>
      </c>
      <c r="U1588" s="38">
        <f t="shared" si="171"/>
        <v>50</v>
      </c>
      <c r="V1588" s="38">
        <f t="shared" si="172"/>
        <v>1</v>
      </c>
      <c r="W1588" s="82">
        <f t="shared" si="173"/>
        <v>50</v>
      </c>
      <c r="X1588" s="98" t="s">
        <v>2834</v>
      </c>
      <c r="Y1588" s="98" t="s">
        <v>89</v>
      </c>
      <c r="Z1588" s="72"/>
      <c r="AA1588" s="72"/>
      <c r="AB1588" t="s">
        <v>100</v>
      </c>
      <c r="AC1588" s="72" t="s">
        <v>101</v>
      </c>
    </row>
    <row r="1589" spans="1:29" ht="15" customHeight="1">
      <c r="A1589" s="38">
        <f t="shared" si="174"/>
        <v>1587</v>
      </c>
      <c r="B1589" s="82" t="s">
        <v>1536</v>
      </c>
      <c r="C1589" s="39" t="str">
        <f>IF($B1589&lt;&gt;"",_xlfn.IFNA(VLOOKUP($B1589,'Node Details'!$B:$U,C$1,0),"Check"),"")</f>
        <v>0000S6J03-S6J030103</v>
      </c>
      <c r="D1589" s="39" t="str">
        <f>IF($B1589&lt;&gt;"",_xlfn.IFNA(VLOOKUP($B1589,'Node Details'!$B:$U,D$1,0),"Check"),"")</f>
        <v>S6J</v>
      </c>
      <c r="E1589" s="39" t="str">
        <f>IF($B1589&lt;&gt;"",_xlfn.IFNA(VLOOKUP($B1589,'Node Details'!$B:$U,E$1,0),"Check"),"")</f>
        <v>Airtel</v>
      </c>
      <c r="F1589" s="83">
        <v>45148</v>
      </c>
      <c r="G1589" s="82"/>
      <c r="H1589" s="39" t="s">
        <v>2829</v>
      </c>
      <c r="I1589" s="38">
        <v>1</v>
      </c>
      <c r="J1589" s="38">
        <v>50</v>
      </c>
      <c r="K1589" s="39">
        <f t="shared" si="168"/>
        <v>50</v>
      </c>
      <c r="L1589" s="83">
        <v>45122</v>
      </c>
      <c r="M1589" s="82"/>
      <c r="N1589" s="96" t="s">
        <v>1001</v>
      </c>
      <c r="O1589" s="97">
        <v>45114</v>
      </c>
      <c r="P1589" s="38">
        <f t="shared" si="169"/>
        <v>50</v>
      </c>
      <c r="Q1589" s="38">
        <f t="shared" si="170"/>
        <v>50</v>
      </c>
      <c r="R1589" s="38"/>
      <c r="S1589" s="96" t="s">
        <v>1507</v>
      </c>
      <c r="T1589" s="97">
        <v>45190</v>
      </c>
      <c r="U1589" s="38">
        <f t="shared" si="171"/>
        <v>50</v>
      </c>
      <c r="V1589" s="38">
        <f t="shared" si="172"/>
        <v>1</v>
      </c>
      <c r="W1589" s="82">
        <f t="shared" si="173"/>
        <v>50</v>
      </c>
      <c r="X1589" s="98" t="s">
        <v>2834</v>
      </c>
      <c r="Y1589" s="98" t="s">
        <v>89</v>
      </c>
      <c r="Z1589" s="72"/>
      <c r="AA1589" s="72"/>
      <c r="AB1589" t="s">
        <v>100</v>
      </c>
      <c r="AC1589" s="72" t="s">
        <v>101</v>
      </c>
    </row>
    <row r="1590" spans="1:29" ht="15" customHeight="1">
      <c r="A1590" s="38">
        <f t="shared" si="174"/>
        <v>1588</v>
      </c>
      <c r="B1590" s="82" t="s">
        <v>1541</v>
      </c>
      <c r="C1590" s="39" t="str">
        <f>IF($B1590&lt;&gt;"",_xlfn.IFNA(VLOOKUP($B1590,'Node Details'!$B:$U,C$1,0),"Check"),"")</f>
        <v>S6J030102-S6J030104</v>
      </c>
      <c r="D1590" s="39" t="str">
        <f>IF($B1590&lt;&gt;"",_xlfn.IFNA(VLOOKUP($B1590,'Node Details'!$B:$U,D$1,0),"Check"),"")</f>
        <v>S6J</v>
      </c>
      <c r="E1590" s="39" t="str">
        <f>IF($B1590&lt;&gt;"",_xlfn.IFNA(VLOOKUP($B1590,'Node Details'!$B:$U,E$1,0),"Check"),"")</f>
        <v>Airtel</v>
      </c>
      <c r="F1590" s="83">
        <v>45148</v>
      </c>
      <c r="G1590" s="82"/>
      <c r="H1590" s="39" t="s">
        <v>2829</v>
      </c>
      <c r="I1590" s="38">
        <v>1</v>
      </c>
      <c r="J1590" s="38">
        <v>50</v>
      </c>
      <c r="K1590" s="39">
        <f t="shared" si="168"/>
        <v>50</v>
      </c>
      <c r="L1590" s="83">
        <v>45134.661770833343</v>
      </c>
      <c r="M1590" s="82"/>
      <c r="N1590" s="96" t="s">
        <v>1001</v>
      </c>
      <c r="O1590" s="97">
        <v>45114</v>
      </c>
      <c r="P1590" s="38">
        <f t="shared" si="169"/>
        <v>50</v>
      </c>
      <c r="Q1590" s="38">
        <f t="shared" si="170"/>
        <v>50</v>
      </c>
      <c r="R1590" s="38"/>
      <c r="S1590" s="96" t="s">
        <v>1507</v>
      </c>
      <c r="T1590" s="97">
        <v>45190</v>
      </c>
      <c r="U1590" s="38">
        <f t="shared" si="171"/>
        <v>50</v>
      </c>
      <c r="V1590" s="38">
        <f t="shared" si="172"/>
        <v>1</v>
      </c>
      <c r="W1590" s="82">
        <f t="shared" si="173"/>
        <v>50</v>
      </c>
      <c r="X1590" s="98" t="s">
        <v>2834</v>
      </c>
      <c r="Y1590" s="98" t="s">
        <v>89</v>
      </c>
      <c r="Z1590" s="72"/>
      <c r="AA1590" s="72"/>
      <c r="AB1590" t="s">
        <v>100</v>
      </c>
      <c r="AC1590" s="72" t="s">
        <v>101</v>
      </c>
    </row>
    <row r="1591" spans="1:29" ht="15" customHeight="1">
      <c r="A1591" s="38">
        <f t="shared" si="174"/>
        <v>1589</v>
      </c>
      <c r="B1591" s="82" t="s">
        <v>1544</v>
      </c>
      <c r="C1591" s="39" t="str">
        <f>IF($B1591&lt;&gt;"",_xlfn.IFNA(VLOOKUP($B1591,'Node Details'!$B:$U,C$1,0),"Check"),"")</f>
        <v>000000S6J-0000S6J06</v>
      </c>
      <c r="D1591" s="39" t="str">
        <f>IF($B1591&lt;&gt;"",_xlfn.IFNA(VLOOKUP($B1591,'Node Details'!$B:$U,D$1,0),"Check"),"")</f>
        <v>S6J</v>
      </c>
      <c r="E1591" s="39" t="str">
        <f>IF($B1591&lt;&gt;"",_xlfn.IFNA(VLOOKUP($B1591,'Node Details'!$B:$U,E$1,0),"Check"),"")</f>
        <v>Airtel</v>
      </c>
      <c r="F1591" s="83">
        <v>45148</v>
      </c>
      <c r="G1591" s="82"/>
      <c r="H1591" s="39" t="s">
        <v>2829</v>
      </c>
      <c r="I1591" s="38">
        <v>1</v>
      </c>
      <c r="J1591" s="38">
        <v>50</v>
      </c>
      <c r="K1591" s="39">
        <f t="shared" si="168"/>
        <v>50</v>
      </c>
      <c r="L1591" s="83">
        <v>45122</v>
      </c>
      <c r="M1591" s="82"/>
      <c r="N1591" s="96" t="s">
        <v>1001</v>
      </c>
      <c r="O1591" s="97">
        <v>45114</v>
      </c>
      <c r="P1591" s="38">
        <f t="shared" si="169"/>
        <v>50</v>
      </c>
      <c r="Q1591" s="38">
        <f t="shared" si="170"/>
        <v>50</v>
      </c>
      <c r="R1591" s="38"/>
      <c r="S1591" s="96" t="s">
        <v>1507</v>
      </c>
      <c r="T1591" s="97">
        <v>45190</v>
      </c>
      <c r="U1591" s="38">
        <f t="shared" si="171"/>
        <v>50</v>
      </c>
      <c r="V1591" s="38">
        <f t="shared" si="172"/>
        <v>1</v>
      </c>
      <c r="W1591" s="82">
        <f t="shared" si="173"/>
        <v>50</v>
      </c>
      <c r="X1591" s="98" t="s">
        <v>2834</v>
      </c>
      <c r="Y1591" s="98" t="s">
        <v>89</v>
      </c>
      <c r="Z1591" s="72"/>
      <c r="AA1591" s="72"/>
      <c r="AB1591" t="s">
        <v>100</v>
      </c>
      <c r="AC1591" s="72" t="s">
        <v>101</v>
      </c>
    </row>
    <row r="1592" spans="1:29" ht="15" customHeight="1">
      <c r="A1592" s="38">
        <f t="shared" si="174"/>
        <v>1590</v>
      </c>
      <c r="B1592" s="82" t="s">
        <v>1549</v>
      </c>
      <c r="C1592" s="39" t="str">
        <f>IF($B1592&lt;&gt;"",_xlfn.IFNA(VLOOKUP($B1592,'Node Details'!$B:$U,C$1,0),"Check"),"")</f>
        <v>0000S6J04-S6J040104</v>
      </c>
      <c r="D1592" s="39" t="str">
        <f>IF($B1592&lt;&gt;"",_xlfn.IFNA(VLOOKUP($B1592,'Node Details'!$B:$U,D$1,0),"Check"),"")</f>
        <v>S6J</v>
      </c>
      <c r="E1592" s="39" t="str">
        <f>IF($B1592&lt;&gt;"",_xlfn.IFNA(VLOOKUP($B1592,'Node Details'!$B:$U,E$1,0),"Check"),"")</f>
        <v>Airtel</v>
      </c>
      <c r="F1592" s="83">
        <v>45148</v>
      </c>
      <c r="G1592" s="82"/>
      <c r="H1592" s="39" t="s">
        <v>2829</v>
      </c>
      <c r="I1592" s="38">
        <v>1</v>
      </c>
      <c r="J1592" s="38">
        <v>50</v>
      </c>
      <c r="K1592" s="39">
        <f t="shared" si="168"/>
        <v>50</v>
      </c>
      <c r="L1592" s="83">
        <v>45122</v>
      </c>
      <c r="M1592" s="82"/>
      <c r="N1592" s="96" t="s">
        <v>1001</v>
      </c>
      <c r="O1592" s="97">
        <v>45114</v>
      </c>
      <c r="P1592" s="38">
        <f t="shared" si="169"/>
        <v>50</v>
      </c>
      <c r="Q1592" s="38">
        <f t="shared" si="170"/>
        <v>50</v>
      </c>
      <c r="R1592" s="38"/>
      <c r="S1592" s="96" t="s">
        <v>1507</v>
      </c>
      <c r="T1592" s="97">
        <v>45190</v>
      </c>
      <c r="U1592" s="38">
        <f t="shared" si="171"/>
        <v>50</v>
      </c>
      <c r="V1592" s="38">
        <f t="shared" si="172"/>
        <v>1</v>
      </c>
      <c r="W1592" s="82">
        <f t="shared" si="173"/>
        <v>50</v>
      </c>
      <c r="X1592" s="98" t="s">
        <v>2834</v>
      </c>
      <c r="Y1592" s="98" t="s">
        <v>89</v>
      </c>
      <c r="Z1592" s="72"/>
      <c r="AA1592" s="72"/>
      <c r="AB1592" t="s">
        <v>100</v>
      </c>
      <c r="AC1592" s="72" t="s">
        <v>101</v>
      </c>
    </row>
    <row r="1593" spans="1:29" ht="15" customHeight="1">
      <c r="A1593" s="38">
        <f t="shared" si="174"/>
        <v>1591</v>
      </c>
      <c r="B1593" s="82" t="s">
        <v>2569</v>
      </c>
      <c r="C1593" s="39" t="str">
        <f>IF($B1593&lt;&gt;"",_xlfn.IFNA(VLOOKUP($B1593,'Node Details'!$B:$U,C$1,0),"Check"),"")</f>
        <v>0000S6J04-S6J040104</v>
      </c>
      <c r="D1593" s="39" t="str">
        <f>IF($B1593&lt;&gt;"",_xlfn.IFNA(VLOOKUP($B1593,'Node Details'!$B:$U,D$1,0),"Check"),"")</f>
        <v>S6J</v>
      </c>
      <c r="E1593" s="39" t="str">
        <f>IF($B1593&lt;&gt;"",_xlfn.IFNA(VLOOKUP($B1593,'Node Details'!$B:$U,E$1,0),"Check"),"")</f>
        <v>Airtel</v>
      </c>
      <c r="F1593" s="83">
        <v>45148</v>
      </c>
      <c r="G1593" s="82"/>
      <c r="H1593" s="39" t="s">
        <v>2829</v>
      </c>
      <c r="I1593" s="38">
        <v>1</v>
      </c>
      <c r="J1593" s="38">
        <v>50</v>
      </c>
      <c r="K1593" s="39">
        <f t="shared" si="168"/>
        <v>50</v>
      </c>
      <c r="L1593" s="83">
        <v>45122</v>
      </c>
      <c r="M1593" s="82"/>
      <c r="N1593" s="96" t="s">
        <v>1001</v>
      </c>
      <c r="O1593" s="97">
        <v>45114</v>
      </c>
      <c r="P1593" s="38">
        <f t="shared" si="169"/>
        <v>50</v>
      </c>
      <c r="Q1593" s="38">
        <f t="shared" si="170"/>
        <v>50</v>
      </c>
      <c r="R1593" s="38"/>
      <c r="S1593" s="96" t="s">
        <v>1507</v>
      </c>
      <c r="T1593" s="97">
        <v>45190</v>
      </c>
      <c r="U1593" s="38">
        <f t="shared" si="171"/>
        <v>50</v>
      </c>
      <c r="V1593" s="38">
        <f t="shared" si="172"/>
        <v>1</v>
      </c>
      <c r="W1593" s="82">
        <f t="shared" si="173"/>
        <v>50</v>
      </c>
      <c r="X1593" s="98" t="s">
        <v>2834</v>
      </c>
      <c r="Y1593" s="98" t="s">
        <v>89</v>
      </c>
      <c r="Z1593" s="72"/>
      <c r="AA1593" s="72"/>
      <c r="AB1593" t="s">
        <v>100</v>
      </c>
      <c r="AC1593" s="72" t="s">
        <v>101</v>
      </c>
    </row>
    <row r="1594" spans="1:29" ht="15" customHeight="1">
      <c r="A1594" s="38">
        <f t="shared" si="174"/>
        <v>1592</v>
      </c>
      <c r="B1594" s="82" t="s">
        <v>1550</v>
      </c>
      <c r="C1594" s="39" t="str">
        <f>IF($B1594&lt;&gt;"",_xlfn.IFNA(VLOOKUP($B1594,'Node Details'!$B:$U,C$1,0),"Check"),"")</f>
        <v>S6J040101-S6J040103</v>
      </c>
      <c r="D1594" s="39" t="str">
        <f>IF($B1594&lt;&gt;"",_xlfn.IFNA(VLOOKUP($B1594,'Node Details'!$B:$U,D$1,0),"Check"),"")</f>
        <v>S6J</v>
      </c>
      <c r="E1594" s="39" t="str">
        <f>IF($B1594&lt;&gt;"",_xlfn.IFNA(VLOOKUP($B1594,'Node Details'!$B:$U,E$1,0),"Check"),"")</f>
        <v>Airtel</v>
      </c>
      <c r="F1594" s="83">
        <v>45148</v>
      </c>
      <c r="G1594" s="82"/>
      <c r="H1594" s="39" t="s">
        <v>2829</v>
      </c>
      <c r="I1594" s="38">
        <v>1</v>
      </c>
      <c r="J1594" s="38">
        <v>50</v>
      </c>
      <c r="K1594" s="39">
        <f t="shared" si="168"/>
        <v>50</v>
      </c>
      <c r="L1594" s="83">
        <v>45122</v>
      </c>
      <c r="M1594" s="82"/>
      <c r="N1594" s="96" t="s">
        <v>1001</v>
      </c>
      <c r="O1594" s="97">
        <v>45114</v>
      </c>
      <c r="P1594" s="38">
        <f t="shared" si="169"/>
        <v>50</v>
      </c>
      <c r="Q1594" s="38">
        <f t="shared" si="170"/>
        <v>50</v>
      </c>
      <c r="R1594" s="38"/>
      <c r="S1594" s="96" t="s">
        <v>1507</v>
      </c>
      <c r="T1594" s="97">
        <v>45190</v>
      </c>
      <c r="U1594" s="38">
        <f t="shared" si="171"/>
        <v>50</v>
      </c>
      <c r="V1594" s="38">
        <f t="shared" si="172"/>
        <v>1</v>
      </c>
      <c r="W1594" s="82">
        <f t="shared" si="173"/>
        <v>50</v>
      </c>
      <c r="X1594" s="98" t="s">
        <v>2834</v>
      </c>
      <c r="Y1594" s="98" t="s">
        <v>89</v>
      </c>
      <c r="Z1594" s="72"/>
      <c r="AA1594" s="72"/>
      <c r="AB1594" t="s">
        <v>100</v>
      </c>
      <c r="AC1594" s="72" t="s">
        <v>101</v>
      </c>
    </row>
    <row r="1595" spans="1:29" ht="15" customHeight="1">
      <c r="A1595" s="38">
        <f t="shared" si="174"/>
        <v>1593</v>
      </c>
      <c r="B1595" s="82" t="s">
        <v>1546</v>
      </c>
      <c r="C1595" s="39" t="str">
        <f>IF($B1595&lt;&gt;"",_xlfn.IFNA(VLOOKUP($B1595,'Node Details'!$B:$U,C$1,0),"Check"),"")</f>
        <v>0000S6J04-S6J040104</v>
      </c>
      <c r="D1595" s="39" t="str">
        <f>IF($B1595&lt;&gt;"",_xlfn.IFNA(VLOOKUP($B1595,'Node Details'!$B:$U,D$1,0),"Check"),"")</f>
        <v>S6J</v>
      </c>
      <c r="E1595" s="39" t="str">
        <f>IF($B1595&lt;&gt;"",_xlfn.IFNA(VLOOKUP($B1595,'Node Details'!$B:$U,E$1,0),"Check"),"")</f>
        <v>Airtel</v>
      </c>
      <c r="F1595" s="83">
        <v>45148</v>
      </c>
      <c r="G1595" s="82"/>
      <c r="H1595" s="39" t="s">
        <v>2829</v>
      </c>
      <c r="I1595" s="38">
        <v>1</v>
      </c>
      <c r="J1595" s="38">
        <v>50</v>
      </c>
      <c r="K1595" s="39">
        <f t="shared" si="168"/>
        <v>50</v>
      </c>
      <c r="L1595" s="83">
        <v>45149</v>
      </c>
      <c r="M1595" s="82"/>
      <c r="N1595" s="96" t="s">
        <v>1001</v>
      </c>
      <c r="O1595" s="97">
        <v>45114</v>
      </c>
      <c r="P1595" s="38">
        <f t="shared" si="169"/>
        <v>50</v>
      </c>
      <c r="Q1595" s="38">
        <f t="shared" si="170"/>
        <v>50</v>
      </c>
      <c r="R1595" s="38"/>
      <c r="S1595" s="96" t="s">
        <v>1507</v>
      </c>
      <c r="T1595" s="97">
        <v>45190</v>
      </c>
      <c r="U1595" s="38">
        <f t="shared" si="171"/>
        <v>50</v>
      </c>
      <c r="V1595" s="38">
        <f t="shared" si="172"/>
        <v>1</v>
      </c>
      <c r="W1595" s="82">
        <f t="shared" si="173"/>
        <v>50</v>
      </c>
      <c r="X1595" s="98" t="s">
        <v>2834</v>
      </c>
      <c r="Y1595" s="98" t="s">
        <v>89</v>
      </c>
      <c r="Z1595" s="72"/>
      <c r="AA1595" s="72"/>
      <c r="AB1595" t="s">
        <v>100</v>
      </c>
      <c r="AC1595" s="72" t="s">
        <v>101</v>
      </c>
    </row>
    <row r="1596" spans="1:29" ht="15" customHeight="1">
      <c r="A1596" s="38">
        <f t="shared" si="174"/>
        <v>1594</v>
      </c>
      <c r="B1596" s="82" t="s">
        <v>1553</v>
      </c>
      <c r="C1596" s="39" t="str">
        <f>IF($B1596&lt;&gt;"",_xlfn.IFNA(VLOOKUP($B1596,'Node Details'!$B:$U,C$1,0),"Check"),"")</f>
        <v>000000S6J-0000S6J06</v>
      </c>
      <c r="D1596" s="39" t="str">
        <f>IF($B1596&lt;&gt;"",_xlfn.IFNA(VLOOKUP($B1596,'Node Details'!$B:$U,D$1,0),"Check"),"")</f>
        <v>S6J</v>
      </c>
      <c r="E1596" s="39" t="str">
        <f>IF($B1596&lt;&gt;"",_xlfn.IFNA(VLOOKUP($B1596,'Node Details'!$B:$U,E$1,0),"Check"),"")</f>
        <v>Airtel</v>
      </c>
      <c r="F1596" s="83">
        <v>45148</v>
      </c>
      <c r="G1596" s="82"/>
      <c r="H1596" s="39" t="s">
        <v>2829</v>
      </c>
      <c r="I1596" s="38">
        <v>1</v>
      </c>
      <c r="J1596" s="38">
        <v>50</v>
      </c>
      <c r="K1596" s="39">
        <f t="shared" si="168"/>
        <v>50</v>
      </c>
      <c r="L1596" s="83">
        <v>45122</v>
      </c>
      <c r="M1596" s="82"/>
      <c r="N1596" s="96" t="s">
        <v>1001</v>
      </c>
      <c r="O1596" s="97">
        <v>45114</v>
      </c>
      <c r="P1596" s="38">
        <f t="shared" si="169"/>
        <v>50</v>
      </c>
      <c r="Q1596" s="38">
        <f t="shared" si="170"/>
        <v>50</v>
      </c>
      <c r="R1596" s="38"/>
      <c r="S1596" s="96" t="s">
        <v>1507</v>
      </c>
      <c r="T1596" s="97">
        <v>45190</v>
      </c>
      <c r="U1596" s="38">
        <f t="shared" si="171"/>
        <v>50</v>
      </c>
      <c r="V1596" s="38">
        <f t="shared" si="172"/>
        <v>1</v>
      </c>
      <c r="W1596" s="82">
        <f t="shared" si="173"/>
        <v>50</v>
      </c>
      <c r="X1596" s="98" t="s">
        <v>2834</v>
      </c>
      <c r="Y1596" s="98" t="s">
        <v>89</v>
      </c>
      <c r="Z1596" s="72"/>
      <c r="AA1596" s="72"/>
      <c r="AB1596" t="s">
        <v>100</v>
      </c>
      <c r="AC1596" s="72" t="s">
        <v>101</v>
      </c>
    </row>
    <row r="1597" spans="1:29" ht="15" customHeight="1">
      <c r="A1597" s="38">
        <f t="shared" si="174"/>
        <v>1595</v>
      </c>
      <c r="B1597" s="82" t="s">
        <v>1558</v>
      </c>
      <c r="C1597" s="39" t="str">
        <f>IF($B1597&lt;&gt;"",_xlfn.IFNA(VLOOKUP($B1597,'Node Details'!$B:$U,C$1,0),"Check"),"")</f>
        <v>0000S6J05-S6J050102</v>
      </c>
      <c r="D1597" s="39" t="str">
        <f>IF($B1597&lt;&gt;"",_xlfn.IFNA(VLOOKUP($B1597,'Node Details'!$B:$U,D$1,0),"Check"),"")</f>
        <v>S6J</v>
      </c>
      <c r="E1597" s="39" t="str">
        <f>IF($B1597&lt;&gt;"",_xlfn.IFNA(VLOOKUP($B1597,'Node Details'!$B:$U,E$1,0),"Check"),"")</f>
        <v>Airtel</v>
      </c>
      <c r="F1597" s="83">
        <v>45148</v>
      </c>
      <c r="G1597" s="82"/>
      <c r="H1597" s="39" t="s">
        <v>2829</v>
      </c>
      <c r="I1597" s="38">
        <v>1</v>
      </c>
      <c r="J1597" s="38">
        <v>50</v>
      </c>
      <c r="K1597" s="39">
        <f t="shared" si="168"/>
        <v>50</v>
      </c>
      <c r="L1597" s="83">
        <v>45122</v>
      </c>
      <c r="M1597" s="82"/>
      <c r="N1597" s="96" t="s">
        <v>1001</v>
      </c>
      <c r="O1597" s="97">
        <v>45114</v>
      </c>
      <c r="P1597" s="38">
        <f t="shared" si="169"/>
        <v>50</v>
      </c>
      <c r="Q1597" s="38">
        <f t="shared" si="170"/>
        <v>50</v>
      </c>
      <c r="R1597" s="38"/>
      <c r="S1597" s="96" t="s">
        <v>1507</v>
      </c>
      <c r="T1597" s="97">
        <v>45190</v>
      </c>
      <c r="U1597" s="38">
        <f t="shared" si="171"/>
        <v>50</v>
      </c>
      <c r="V1597" s="38">
        <f t="shared" si="172"/>
        <v>1</v>
      </c>
      <c r="W1597" s="82">
        <f t="shared" si="173"/>
        <v>50</v>
      </c>
      <c r="X1597" s="98" t="s">
        <v>2834</v>
      </c>
      <c r="Y1597" s="98" t="s">
        <v>89</v>
      </c>
      <c r="Z1597" s="72"/>
      <c r="AA1597" s="72"/>
      <c r="AB1597" t="s">
        <v>100</v>
      </c>
      <c r="AC1597" s="72" t="s">
        <v>101</v>
      </c>
    </row>
    <row r="1598" spans="1:29" ht="15" customHeight="1">
      <c r="A1598" s="38">
        <f t="shared" si="174"/>
        <v>1596</v>
      </c>
      <c r="B1598" s="82" t="s">
        <v>1555</v>
      </c>
      <c r="C1598" s="39" t="str">
        <f>IF($B1598&lt;&gt;"",_xlfn.IFNA(VLOOKUP($B1598,'Node Details'!$B:$U,C$1,0),"Check"),"")</f>
        <v>0000S6J05-S6J050102</v>
      </c>
      <c r="D1598" s="39" t="str">
        <f>IF($B1598&lt;&gt;"",_xlfn.IFNA(VLOOKUP($B1598,'Node Details'!$B:$U,D$1,0),"Check"),"")</f>
        <v>S6J</v>
      </c>
      <c r="E1598" s="39" t="str">
        <f>IF($B1598&lt;&gt;"",_xlfn.IFNA(VLOOKUP($B1598,'Node Details'!$B:$U,E$1,0),"Check"),"")</f>
        <v>Airtel</v>
      </c>
      <c r="F1598" s="83">
        <v>45148</v>
      </c>
      <c r="G1598" s="82"/>
      <c r="H1598" s="39" t="s">
        <v>2829</v>
      </c>
      <c r="I1598" s="38">
        <v>1</v>
      </c>
      <c r="J1598" s="38">
        <v>50</v>
      </c>
      <c r="K1598" s="39">
        <f t="shared" si="168"/>
        <v>50</v>
      </c>
      <c r="L1598" s="83">
        <v>45122</v>
      </c>
      <c r="M1598" s="82"/>
      <c r="N1598" s="96" t="s">
        <v>1001</v>
      </c>
      <c r="O1598" s="97">
        <v>45114</v>
      </c>
      <c r="P1598" s="38">
        <f t="shared" si="169"/>
        <v>50</v>
      </c>
      <c r="Q1598" s="38">
        <f t="shared" si="170"/>
        <v>50</v>
      </c>
      <c r="R1598" s="38"/>
      <c r="S1598" s="96" t="s">
        <v>1507</v>
      </c>
      <c r="T1598" s="97">
        <v>45190</v>
      </c>
      <c r="U1598" s="38">
        <f t="shared" si="171"/>
        <v>50</v>
      </c>
      <c r="V1598" s="38">
        <f t="shared" si="172"/>
        <v>1</v>
      </c>
      <c r="W1598" s="82">
        <f t="shared" si="173"/>
        <v>50</v>
      </c>
      <c r="X1598" s="98" t="s">
        <v>2834</v>
      </c>
      <c r="Y1598" s="98" t="s">
        <v>89</v>
      </c>
      <c r="Z1598" s="72"/>
      <c r="AA1598" s="72"/>
      <c r="AB1598" t="s">
        <v>100</v>
      </c>
      <c r="AC1598" s="72" t="s">
        <v>101</v>
      </c>
    </row>
    <row r="1599" spans="1:29" ht="15" customHeight="1">
      <c r="A1599" s="38">
        <f t="shared" si="174"/>
        <v>1597</v>
      </c>
      <c r="B1599" s="82" t="s">
        <v>2571</v>
      </c>
      <c r="C1599" s="39" t="str">
        <f>IF($B1599&lt;&gt;"",_xlfn.IFNA(VLOOKUP($B1599,'Node Details'!$B:$U,C$1,0),"Check"),"")</f>
        <v>S6J050101-S6J050107</v>
      </c>
      <c r="D1599" s="39" t="str">
        <f>IF($B1599&lt;&gt;"",_xlfn.IFNA(VLOOKUP($B1599,'Node Details'!$B:$U,D$1,0),"Check"),"")</f>
        <v>S6J</v>
      </c>
      <c r="E1599" s="39" t="str">
        <f>IF($B1599&lt;&gt;"",_xlfn.IFNA(VLOOKUP($B1599,'Node Details'!$B:$U,E$1,0),"Check"),"")</f>
        <v>Airtel</v>
      </c>
      <c r="F1599" s="83">
        <v>45148</v>
      </c>
      <c r="G1599" s="82"/>
      <c r="H1599" s="39" t="s">
        <v>2829</v>
      </c>
      <c r="I1599" s="38">
        <v>1</v>
      </c>
      <c r="J1599" s="38">
        <v>50</v>
      </c>
      <c r="K1599" s="39">
        <f t="shared" si="168"/>
        <v>50</v>
      </c>
      <c r="L1599" s="83">
        <v>45146.677557870367</v>
      </c>
      <c r="M1599" s="82"/>
      <c r="N1599" s="96" t="s">
        <v>1001</v>
      </c>
      <c r="O1599" s="97">
        <v>45114</v>
      </c>
      <c r="P1599" s="38">
        <f t="shared" si="169"/>
        <v>50</v>
      </c>
      <c r="Q1599" s="38">
        <f t="shared" si="170"/>
        <v>50</v>
      </c>
      <c r="R1599" s="38"/>
      <c r="S1599" s="96" t="s">
        <v>1507</v>
      </c>
      <c r="T1599" s="97">
        <v>45190</v>
      </c>
      <c r="U1599" s="38">
        <f t="shared" si="171"/>
        <v>50</v>
      </c>
      <c r="V1599" s="38">
        <f t="shared" si="172"/>
        <v>1</v>
      </c>
      <c r="W1599" s="82">
        <f t="shared" si="173"/>
        <v>50</v>
      </c>
      <c r="X1599" s="98" t="s">
        <v>2834</v>
      </c>
      <c r="Y1599" s="98" t="s">
        <v>89</v>
      </c>
      <c r="Z1599" s="72"/>
      <c r="AA1599" s="72"/>
      <c r="AB1599" t="s">
        <v>100</v>
      </c>
      <c r="AC1599" s="72" t="s">
        <v>101</v>
      </c>
    </row>
    <row r="1600" spans="1:29" ht="15" customHeight="1">
      <c r="A1600" s="38">
        <f t="shared" si="174"/>
        <v>1598</v>
      </c>
      <c r="B1600" s="82" t="s">
        <v>2573</v>
      </c>
      <c r="C1600" s="39" t="str">
        <f>IF($B1600&lt;&gt;"",_xlfn.IFNA(VLOOKUP($B1600,'Node Details'!$B:$U,C$1,0),"Check"),"")</f>
        <v>S6J050101-S6J050107</v>
      </c>
      <c r="D1600" s="39" t="str">
        <f>IF($B1600&lt;&gt;"",_xlfn.IFNA(VLOOKUP($B1600,'Node Details'!$B:$U,D$1,0),"Check"),"")</f>
        <v>S6J</v>
      </c>
      <c r="E1600" s="39" t="str">
        <f>IF($B1600&lt;&gt;"",_xlfn.IFNA(VLOOKUP($B1600,'Node Details'!$B:$U,E$1,0),"Check"),"")</f>
        <v>Airtel</v>
      </c>
      <c r="F1600" s="83">
        <v>45148</v>
      </c>
      <c r="G1600" s="82"/>
      <c r="H1600" s="39" t="s">
        <v>2829</v>
      </c>
      <c r="I1600" s="38">
        <v>1</v>
      </c>
      <c r="J1600" s="38">
        <v>50</v>
      </c>
      <c r="K1600" s="39">
        <f t="shared" si="168"/>
        <v>50</v>
      </c>
      <c r="L1600" s="83">
        <v>45146.764861111107</v>
      </c>
      <c r="M1600" s="82"/>
      <c r="N1600" s="96" t="s">
        <v>1001</v>
      </c>
      <c r="O1600" s="97">
        <v>45114</v>
      </c>
      <c r="P1600" s="38">
        <f t="shared" si="169"/>
        <v>50</v>
      </c>
      <c r="Q1600" s="38">
        <f t="shared" si="170"/>
        <v>50</v>
      </c>
      <c r="R1600" s="38"/>
      <c r="S1600" s="96" t="s">
        <v>1507</v>
      </c>
      <c r="T1600" s="97">
        <v>45190</v>
      </c>
      <c r="U1600" s="38">
        <f t="shared" si="171"/>
        <v>50</v>
      </c>
      <c r="V1600" s="38">
        <f t="shared" si="172"/>
        <v>1</v>
      </c>
      <c r="W1600" s="82">
        <f t="shared" si="173"/>
        <v>50</v>
      </c>
      <c r="X1600" s="98" t="s">
        <v>2834</v>
      </c>
      <c r="Y1600" s="98" t="s">
        <v>89</v>
      </c>
      <c r="Z1600" s="72"/>
      <c r="AA1600" s="72"/>
      <c r="AB1600" t="s">
        <v>100</v>
      </c>
      <c r="AC1600" s="72" t="s">
        <v>101</v>
      </c>
    </row>
    <row r="1601" spans="1:29" ht="15" customHeight="1">
      <c r="A1601" s="38">
        <f t="shared" si="174"/>
        <v>1599</v>
      </c>
      <c r="B1601" s="82" t="s">
        <v>2575</v>
      </c>
      <c r="C1601" s="39" t="str">
        <f>IF($B1601&lt;&gt;"",_xlfn.IFNA(VLOOKUP($B1601,'Node Details'!$B:$U,C$1,0),"Check"),"")</f>
        <v>S6J050101-S6J050107</v>
      </c>
      <c r="D1601" s="39" t="str">
        <f>IF($B1601&lt;&gt;"",_xlfn.IFNA(VLOOKUP($B1601,'Node Details'!$B:$U,D$1,0),"Check"),"")</f>
        <v>S6J</v>
      </c>
      <c r="E1601" s="39" t="str">
        <f>IF($B1601&lt;&gt;"",_xlfn.IFNA(VLOOKUP($B1601,'Node Details'!$B:$U,E$1,0),"Check"),"")</f>
        <v>Airtel</v>
      </c>
      <c r="F1601" s="83">
        <v>45148</v>
      </c>
      <c r="G1601" s="82"/>
      <c r="H1601" s="39" t="s">
        <v>2829</v>
      </c>
      <c r="I1601" s="38">
        <v>1</v>
      </c>
      <c r="J1601" s="38">
        <v>50</v>
      </c>
      <c r="K1601" s="39">
        <f t="shared" si="168"/>
        <v>50</v>
      </c>
      <c r="L1601" s="83">
        <v>45147.686030092591</v>
      </c>
      <c r="M1601" s="82"/>
      <c r="N1601" s="96" t="s">
        <v>1001</v>
      </c>
      <c r="O1601" s="97">
        <v>45114</v>
      </c>
      <c r="P1601" s="38">
        <f t="shared" si="169"/>
        <v>50</v>
      </c>
      <c r="Q1601" s="38">
        <f t="shared" si="170"/>
        <v>50</v>
      </c>
      <c r="R1601" s="38"/>
      <c r="S1601" s="96" t="s">
        <v>1507</v>
      </c>
      <c r="T1601" s="97">
        <v>45190</v>
      </c>
      <c r="U1601" s="38">
        <f t="shared" si="171"/>
        <v>50</v>
      </c>
      <c r="V1601" s="38">
        <f t="shared" si="172"/>
        <v>1</v>
      </c>
      <c r="W1601" s="82">
        <f t="shared" si="173"/>
        <v>50</v>
      </c>
      <c r="X1601" s="98" t="s">
        <v>2834</v>
      </c>
      <c r="Y1601" s="98" t="s">
        <v>89</v>
      </c>
      <c r="Z1601" s="72"/>
      <c r="AA1601" s="72"/>
      <c r="AB1601" t="s">
        <v>100</v>
      </c>
      <c r="AC1601" s="72" t="s">
        <v>101</v>
      </c>
    </row>
    <row r="1602" spans="1:29" ht="15" customHeight="1">
      <c r="A1602" s="38">
        <f t="shared" si="174"/>
        <v>1600</v>
      </c>
      <c r="B1602" s="82" t="s">
        <v>2577</v>
      </c>
      <c r="C1602" s="39" t="str">
        <f>IF($B1602&lt;&gt;"",_xlfn.IFNA(VLOOKUP($B1602,'Node Details'!$B:$U,C$1,0),"Check"),"")</f>
        <v>S6J050101-S6J050107</v>
      </c>
      <c r="D1602" s="39" t="str">
        <f>IF($B1602&lt;&gt;"",_xlfn.IFNA(VLOOKUP($B1602,'Node Details'!$B:$U,D$1,0),"Check"),"")</f>
        <v>S6J</v>
      </c>
      <c r="E1602" s="39" t="str">
        <f>IF($B1602&lt;&gt;"",_xlfn.IFNA(VLOOKUP($B1602,'Node Details'!$B:$U,E$1,0),"Check"),"")</f>
        <v>Airtel</v>
      </c>
      <c r="F1602" s="83">
        <v>45148</v>
      </c>
      <c r="G1602" s="82"/>
      <c r="H1602" s="39" t="s">
        <v>2829</v>
      </c>
      <c r="I1602" s="38">
        <v>1</v>
      </c>
      <c r="J1602" s="38">
        <v>50</v>
      </c>
      <c r="K1602" s="39">
        <f t="shared" si="168"/>
        <v>50</v>
      </c>
      <c r="L1602" s="83">
        <v>45147.698414351849</v>
      </c>
      <c r="M1602" s="82"/>
      <c r="N1602" s="96" t="s">
        <v>1001</v>
      </c>
      <c r="O1602" s="97">
        <v>45114</v>
      </c>
      <c r="P1602" s="38">
        <f t="shared" si="169"/>
        <v>50</v>
      </c>
      <c r="Q1602" s="38">
        <f t="shared" si="170"/>
        <v>50</v>
      </c>
      <c r="R1602" s="38"/>
      <c r="S1602" s="96" t="s">
        <v>1507</v>
      </c>
      <c r="T1602" s="97">
        <v>45190</v>
      </c>
      <c r="U1602" s="38">
        <f t="shared" si="171"/>
        <v>50</v>
      </c>
      <c r="V1602" s="38">
        <f t="shared" si="172"/>
        <v>1</v>
      </c>
      <c r="W1602" s="82">
        <f t="shared" si="173"/>
        <v>50</v>
      </c>
      <c r="X1602" s="98" t="s">
        <v>2834</v>
      </c>
      <c r="Y1602" s="98" t="s">
        <v>89</v>
      </c>
      <c r="Z1602" s="72"/>
      <c r="AA1602" s="72"/>
      <c r="AB1602" t="s">
        <v>100</v>
      </c>
      <c r="AC1602" s="72" t="s">
        <v>101</v>
      </c>
    </row>
    <row r="1603" spans="1:29" ht="15" customHeight="1">
      <c r="A1603" s="38">
        <f t="shared" si="174"/>
        <v>1601</v>
      </c>
      <c r="B1603" s="82" t="s">
        <v>1559</v>
      </c>
      <c r="C1603" s="39" t="str">
        <f>IF($B1603&lt;&gt;"",_xlfn.IFNA(VLOOKUP($B1603,'Node Details'!$B:$U,C$1,0),"Check"),"")</f>
        <v>S6J050101-S6J050107</v>
      </c>
      <c r="D1603" s="39" t="str">
        <f>IF($B1603&lt;&gt;"",_xlfn.IFNA(VLOOKUP($B1603,'Node Details'!$B:$U,D$1,0),"Check"),"")</f>
        <v>S6J</v>
      </c>
      <c r="E1603" s="39" t="str">
        <f>IF($B1603&lt;&gt;"",_xlfn.IFNA(VLOOKUP($B1603,'Node Details'!$B:$U,E$1,0),"Check"),"")</f>
        <v>Airtel</v>
      </c>
      <c r="F1603" s="83">
        <v>45148</v>
      </c>
      <c r="G1603" s="82"/>
      <c r="H1603" s="39" t="s">
        <v>2829</v>
      </c>
      <c r="I1603" s="38">
        <v>1</v>
      </c>
      <c r="J1603" s="38">
        <v>50</v>
      </c>
      <c r="K1603" s="39">
        <f t="shared" ref="K1603:K1666" si="175">IF(I1603&lt;&gt;"",J1603*I1603,0)</f>
        <v>50</v>
      </c>
      <c r="L1603" s="83">
        <v>45147.708703703713</v>
      </c>
      <c r="M1603" s="82"/>
      <c r="N1603" s="96" t="s">
        <v>1001</v>
      </c>
      <c r="O1603" s="97">
        <v>45114</v>
      </c>
      <c r="P1603" s="38">
        <f t="shared" ref="P1603:P1666" si="176">J1603</f>
        <v>50</v>
      </c>
      <c r="Q1603" s="38">
        <f t="shared" ref="Q1603:Q1666" si="177">P1603*I1603</f>
        <v>50</v>
      </c>
      <c r="R1603" s="38"/>
      <c r="S1603" s="96" t="s">
        <v>1507</v>
      </c>
      <c r="T1603" s="97">
        <v>45190</v>
      </c>
      <c r="U1603" s="38">
        <f t="shared" ref="U1603:U1666" si="178">J1603</f>
        <v>50</v>
      </c>
      <c r="V1603" s="38">
        <f t="shared" ref="V1603:V1666" si="179">I1603</f>
        <v>1</v>
      </c>
      <c r="W1603" s="82">
        <f t="shared" ref="W1603:W1666" si="180">IF(V1603&lt;&gt;"",V1603*U1603,0)</f>
        <v>50</v>
      </c>
      <c r="X1603" s="98" t="s">
        <v>2834</v>
      </c>
      <c r="Y1603" s="98" t="s">
        <v>89</v>
      </c>
      <c r="Z1603" s="72"/>
      <c r="AA1603" s="72"/>
      <c r="AB1603" t="s">
        <v>100</v>
      </c>
      <c r="AC1603" s="72" t="s">
        <v>101</v>
      </c>
    </row>
    <row r="1604" spans="1:29" ht="15" customHeight="1">
      <c r="A1604" s="38">
        <f t="shared" ref="A1604:A1667" si="181">A1603+1</f>
        <v>1602</v>
      </c>
      <c r="B1604" s="82" t="s">
        <v>1504</v>
      </c>
      <c r="C1604" s="39" t="str">
        <f>IF($B1604&lt;&gt;"",_xlfn.IFNA(VLOOKUP($B1604,'Node Details'!$B:$U,C$1,0),"Check"),"")</f>
        <v>000000S6J-0000S6J06</v>
      </c>
      <c r="D1604" s="39" t="str">
        <f>IF($B1604&lt;&gt;"",_xlfn.IFNA(VLOOKUP($B1604,'Node Details'!$B:$U,D$1,0),"Check"),"")</f>
        <v>S6J</v>
      </c>
      <c r="E1604" s="39" t="str">
        <f>IF($B1604&lt;&gt;"",_xlfn.IFNA(VLOOKUP($B1604,'Node Details'!$B:$U,E$1,0),"Check"),"")</f>
        <v>Airtel</v>
      </c>
      <c r="F1604" s="83">
        <v>45148</v>
      </c>
      <c r="G1604" s="82"/>
      <c r="H1604" s="39" t="s">
        <v>2829</v>
      </c>
      <c r="I1604" s="38">
        <v>1</v>
      </c>
      <c r="J1604" s="38">
        <v>50</v>
      </c>
      <c r="K1604" s="39">
        <f t="shared" si="175"/>
        <v>50</v>
      </c>
      <c r="L1604" s="83">
        <v>45122</v>
      </c>
      <c r="M1604" s="82"/>
      <c r="N1604" s="96" t="s">
        <v>1001</v>
      </c>
      <c r="O1604" s="97">
        <v>45114</v>
      </c>
      <c r="P1604" s="38">
        <f t="shared" si="176"/>
        <v>50</v>
      </c>
      <c r="Q1604" s="38">
        <f t="shared" si="177"/>
        <v>50</v>
      </c>
      <c r="R1604" s="38"/>
      <c r="S1604" s="96" t="s">
        <v>1507</v>
      </c>
      <c r="T1604" s="97">
        <v>45190</v>
      </c>
      <c r="U1604" s="38">
        <f t="shared" si="178"/>
        <v>50</v>
      </c>
      <c r="V1604" s="38">
        <f t="shared" si="179"/>
        <v>1</v>
      </c>
      <c r="W1604" s="82">
        <f t="shared" si="180"/>
        <v>50</v>
      </c>
      <c r="X1604" s="98" t="s">
        <v>2834</v>
      </c>
      <c r="Y1604" s="98" t="s">
        <v>89</v>
      </c>
      <c r="Z1604" s="72"/>
      <c r="AA1604" s="72"/>
      <c r="AB1604" t="s">
        <v>100</v>
      </c>
      <c r="AC1604" s="72" t="s">
        <v>101</v>
      </c>
    </row>
    <row r="1605" spans="1:29" ht="15" customHeight="1">
      <c r="A1605" s="38">
        <f t="shared" si="181"/>
        <v>1603</v>
      </c>
      <c r="B1605" s="82" t="s">
        <v>1565</v>
      </c>
      <c r="C1605" s="39" t="str">
        <f>IF($B1605&lt;&gt;"",_xlfn.IFNA(VLOOKUP($B1605,'Node Details'!$B:$U,C$1,0),"Check"),"")</f>
        <v>0000S6J06-S6J060102</v>
      </c>
      <c r="D1605" s="39" t="str">
        <f>IF($B1605&lt;&gt;"",_xlfn.IFNA(VLOOKUP($B1605,'Node Details'!$B:$U,D$1,0),"Check"),"")</f>
        <v>S6J</v>
      </c>
      <c r="E1605" s="39" t="str">
        <f>IF($B1605&lt;&gt;"",_xlfn.IFNA(VLOOKUP($B1605,'Node Details'!$B:$U,E$1,0),"Check"),"")</f>
        <v>Airtel</v>
      </c>
      <c r="F1605" s="83">
        <v>45148</v>
      </c>
      <c r="G1605" s="82"/>
      <c r="H1605" s="39" t="s">
        <v>2829</v>
      </c>
      <c r="I1605" s="38">
        <v>1</v>
      </c>
      <c r="J1605" s="38">
        <v>50</v>
      </c>
      <c r="K1605" s="39">
        <f t="shared" si="175"/>
        <v>50</v>
      </c>
      <c r="L1605" s="83">
        <v>45122</v>
      </c>
      <c r="M1605" s="82"/>
      <c r="N1605" s="96" t="s">
        <v>1001</v>
      </c>
      <c r="O1605" s="97">
        <v>45114</v>
      </c>
      <c r="P1605" s="38">
        <f t="shared" si="176"/>
        <v>50</v>
      </c>
      <c r="Q1605" s="38">
        <f t="shared" si="177"/>
        <v>50</v>
      </c>
      <c r="R1605" s="38"/>
      <c r="S1605" s="96" t="s">
        <v>1507</v>
      </c>
      <c r="T1605" s="97">
        <v>45190</v>
      </c>
      <c r="U1605" s="38">
        <f t="shared" si="178"/>
        <v>50</v>
      </c>
      <c r="V1605" s="38">
        <f t="shared" si="179"/>
        <v>1</v>
      </c>
      <c r="W1605" s="82">
        <f t="shared" si="180"/>
        <v>50</v>
      </c>
      <c r="X1605" s="98" t="s">
        <v>2834</v>
      </c>
      <c r="Y1605" s="98" t="s">
        <v>89</v>
      </c>
      <c r="Z1605" s="72"/>
      <c r="AA1605" s="72"/>
      <c r="AB1605" t="s">
        <v>100</v>
      </c>
      <c r="AC1605" s="72" t="s">
        <v>101</v>
      </c>
    </row>
    <row r="1606" spans="1:29" ht="15" customHeight="1">
      <c r="A1606" s="38">
        <f t="shared" si="181"/>
        <v>1604</v>
      </c>
      <c r="B1606" s="82" t="s">
        <v>1562</v>
      </c>
      <c r="C1606" s="39" t="str">
        <f>IF($B1606&lt;&gt;"",_xlfn.IFNA(VLOOKUP($B1606,'Node Details'!$B:$U,C$1,0),"Check"),"")</f>
        <v>0000S6J06-S6J060102</v>
      </c>
      <c r="D1606" s="39" t="str">
        <f>IF($B1606&lt;&gt;"",_xlfn.IFNA(VLOOKUP($B1606,'Node Details'!$B:$U,D$1,0),"Check"),"")</f>
        <v>S6J</v>
      </c>
      <c r="E1606" s="39" t="str">
        <f>IF($B1606&lt;&gt;"",_xlfn.IFNA(VLOOKUP($B1606,'Node Details'!$B:$U,E$1,0),"Check"),"")</f>
        <v>Airtel</v>
      </c>
      <c r="F1606" s="83">
        <v>45148</v>
      </c>
      <c r="G1606" s="82"/>
      <c r="H1606" s="39" t="s">
        <v>2829</v>
      </c>
      <c r="I1606" s="38">
        <v>1</v>
      </c>
      <c r="J1606" s="38">
        <v>50</v>
      </c>
      <c r="K1606" s="39">
        <f t="shared" si="175"/>
        <v>50</v>
      </c>
      <c r="L1606" s="83">
        <v>45122</v>
      </c>
      <c r="M1606" s="82"/>
      <c r="N1606" s="96" t="s">
        <v>1001</v>
      </c>
      <c r="O1606" s="97">
        <v>45114</v>
      </c>
      <c r="P1606" s="38">
        <f t="shared" si="176"/>
        <v>50</v>
      </c>
      <c r="Q1606" s="38">
        <f t="shared" si="177"/>
        <v>50</v>
      </c>
      <c r="R1606" s="38"/>
      <c r="S1606" s="96" t="s">
        <v>1507</v>
      </c>
      <c r="T1606" s="97">
        <v>45190</v>
      </c>
      <c r="U1606" s="38">
        <f t="shared" si="178"/>
        <v>50</v>
      </c>
      <c r="V1606" s="38">
        <f t="shared" si="179"/>
        <v>1</v>
      </c>
      <c r="W1606" s="82">
        <f t="shared" si="180"/>
        <v>50</v>
      </c>
      <c r="X1606" s="98" t="s">
        <v>2834</v>
      </c>
      <c r="Y1606" s="98" t="s">
        <v>89</v>
      </c>
      <c r="Z1606" s="72"/>
      <c r="AA1606" s="72"/>
      <c r="AB1606" t="s">
        <v>100</v>
      </c>
      <c r="AC1606" s="72" t="s">
        <v>101</v>
      </c>
    </row>
    <row r="1607" spans="1:29" ht="15" customHeight="1">
      <c r="A1607" s="38">
        <f t="shared" si="181"/>
        <v>1605</v>
      </c>
      <c r="B1607" s="82" t="s">
        <v>2579</v>
      </c>
      <c r="C1607" s="39" t="str">
        <f>IF($B1607&lt;&gt;"",_xlfn.IFNA(VLOOKUP($B1607,'Node Details'!$B:$U,C$1,0),"Check"),"")</f>
        <v>S6J060101-S6J060104</v>
      </c>
      <c r="D1607" s="39" t="str">
        <f>IF($B1607&lt;&gt;"",_xlfn.IFNA(VLOOKUP($B1607,'Node Details'!$B:$U,D$1,0),"Check"),"")</f>
        <v>S6J</v>
      </c>
      <c r="E1607" s="39" t="str">
        <f>IF($B1607&lt;&gt;"",_xlfn.IFNA(VLOOKUP($B1607,'Node Details'!$B:$U,E$1,0),"Check"),"")</f>
        <v>Airtel</v>
      </c>
      <c r="F1607" s="83">
        <v>45148</v>
      </c>
      <c r="G1607" s="82"/>
      <c r="H1607" s="39" t="s">
        <v>2829</v>
      </c>
      <c r="I1607" s="38">
        <v>1</v>
      </c>
      <c r="J1607" s="38">
        <v>50</v>
      </c>
      <c r="K1607" s="39">
        <f t="shared" si="175"/>
        <v>50</v>
      </c>
      <c r="L1607" s="83">
        <v>45134.720185185193</v>
      </c>
      <c r="M1607" s="82"/>
      <c r="N1607" s="96" t="s">
        <v>1001</v>
      </c>
      <c r="O1607" s="97">
        <v>45114</v>
      </c>
      <c r="P1607" s="38">
        <f t="shared" si="176"/>
        <v>50</v>
      </c>
      <c r="Q1607" s="38">
        <f t="shared" si="177"/>
        <v>50</v>
      </c>
      <c r="R1607" s="38"/>
      <c r="S1607" s="96" t="s">
        <v>1507</v>
      </c>
      <c r="T1607" s="97">
        <v>45190</v>
      </c>
      <c r="U1607" s="38">
        <f t="shared" si="178"/>
        <v>50</v>
      </c>
      <c r="V1607" s="38">
        <f t="shared" si="179"/>
        <v>1</v>
      </c>
      <c r="W1607" s="82">
        <f t="shared" si="180"/>
        <v>50</v>
      </c>
      <c r="X1607" s="98" t="s">
        <v>2834</v>
      </c>
      <c r="Y1607" s="98" t="s">
        <v>89</v>
      </c>
      <c r="Z1607" s="72"/>
      <c r="AA1607" s="72"/>
      <c r="AB1607" t="s">
        <v>100</v>
      </c>
      <c r="AC1607" s="72" t="s">
        <v>101</v>
      </c>
    </row>
    <row r="1608" spans="1:29" ht="15" customHeight="1">
      <c r="A1608" s="38">
        <f t="shared" si="181"/>
        <v>1606</v>
      </c>
      <c r="B1608" s="82" t="s">
        <v>1566</v>
      </c>
      <c r="C1608" s="39" t="str">
        <f>IF($B1608&lt;&gt;"",_xlfn.IFNA(VLOOKUP($B1608,'Node Details'!$B:$U,C$1,0),"Check"),"")</f>
        <v>S6J060101-S6J060104</v>
      </c>
      <c r="D1608" s="39" t="str">
        <f>IF($B1608&lt;&gt;"",_xlfn.IFNA(VLOOKUP($B1608,'Node Details'!$B:$U,D$1,0),"Check"),"")</f>
        <v>S6J</v>
      </c>
      <c r="E1608" s="39" t="str">
        <f>IF($B1608&lt;&gt;"",_xlfn.IFNA(VLOOKUP($B1608,'Node Details'!$B:$U,E$1,0),"Check"),"")</f>
        <v>Airtel</v>
      </c>
      <c r="F1608" s="83">
        <v>45148</v>
      </c>
      <c r="G1608" s="82"/>
      <c r="H1608" s="39" t="s">
        <v>2829</v>
      </c>
      <c r="I1608" s="38">
        <v>1</v>
      </c>
      <c r="J1608" s="38">
        <v>50</v>
      </c>
      <c r="K1608" s="39">
        <f t="shared" si="175"/>
        <v>50</v>
      </c>
      <c r="L1608" s="83">
        <v>45134.707951388889</v>
      </c>
      <c r="M1608" s="82"/>
      <c r="N1608" s="96" t="s">
        <v>1001</v>
      </c>
      <c r="O1608" s="97">
        <v>45114</v>
      </c>
      <c r="P1608" s="38">
        <f t="shared" si="176"/>
        <v>50</v>
      </c>
      <c r="Q1608" s="38">
        <f t="shared" si="177"/>
        <v>50</v>
      </c>
      <c r="R1608" s="38"/>
      <c r="S1608" s="96" t="s">
        <v>1507</v>
      </c>
      <c r="T1608" s="97">
        <v>45190</v>
      </c>
      <c r="U1608" s="38">
        <f t="shared" si="178"/>
        <v>50</v>
      </c>
      <c r="V1608" s="38">
        <f t="shared" si="179"/>
        <v>1</v>
      </c>
      <c r="W1608" s="82">
        <f t="shared" si="180"/>
        <v>50</v>
      </c>
      <c r="X1608" s="98" t="s">
        <v>2834</v>
      </c>
      <c r="Y1608" s="98" t="s">
        <v>89</v>
      </c>
      <c r="Z1608" s="72"/>
      <c r="AA1608" s="72"/>
      <c r="AB1608" t="s">
        <v>100</v>
      </c>
      <c r="AC1608" s="72" t="s">
        <v>101</v>
      </c>
    </row>
    <row r="1609" spans="1:29" ht="15" customHeight="1">
      <c r="A1609" s="38">
        <f t="shared" si="181"/>
        <v>1607</v>
      </c>
      <c r="B1609" s="82" t="s">
        <v>1569</v>
      </c>
      <c r="C1609" s="39" t="str">
        <f>IF($B1609&lt;&gt;"",_xlfn.IFNA(VLOOKUP($B1609,'Node Details'!$B:$U,C$1,0),"Check"),"")</f>
        <v>S6J060101-S6J060105</v>
      </c>
      <c r="D1609" s="39" t="str">
        <f>IF($B1609&lt;&gt;"",_xlfn.IFNA(VLOOKUP($B1609,'Node Details'!$B:$U,D$1,0),"Check"),"")</f>
        <v>S6J</v>
      </c>
      <c r="E1609" s="39" t="str">
        <f>IF($B1609&lt;&gt;"",_xlfn.IFNA(VLOOKUP($B1609,'Node Details'!$B:$U,E$1,0),"Check"),"")</f>
        <v>Airtel</v>
      </c>
      <c r="F1609" s="83">
        <v>45148</v>
      </c>
      <c r="G1609" s="82"/>
      <c r="H1609" s="39" t="s">
        <v>2829</v>
      </c>
      <c r="I1609" s="38">
        <v>1</v>
      </c>
      <c r="J1609" s="38">
        <v>50</v>
      </c>
      <c r="K1609" s="39">
        <f t="shared" si="175"/>
        <v>50</v>
      </c>
      <c r="L1609" s="83">
        <v>45134.732499999998</v>
      </c>
      <c r="M1609" s="82"/>
      <c r="N1609" s="96" t="s">
        <v>1001</v>
      </c>
      <c r="O1609" s="97">
        <v>45114</v>
      </c>
      <c r="P1609" s="38">
        <f t="shared" si="176"/>
        <v>50</v>
      </c>
      <c r="Q1609" s="38">
        <f t="shared" si="177"/>
        <v>50</v>
      </c>
      <c r="R1609" s="38"/>
      <c r="S1609" s="96" t="s">
        <v>1507</v>
      </c>
      <c r="T1609" s="97">
        <v>45190</v>
      </c>
      <c r="U1609" s="38">
        <f t="shared" si="178"/>
        <v>50</v>
      </c>
      <c r="V1609" s="38">
        <f t="shared" si="179"/>
        <v>1</v>
      </c>
      <c r="W1609" s="82">
        <f t="shared" si="180"/>
        <v>50</v>
      </c>
      <c r="X1609" s="98" t="s">
        <v>2834</v>
      </c>
      <c r="Y1609" s="98" t="s">
        <v>89</v>
      </c>
      <c r="Z1609" s="72"/>
      <c r="AA1609" s="72"/>
      <c r="AB1609" t="s">
        <v>100</v>
      </c>
      <c r="AC1609" s="72" t="s">
        <v>101</v>
      </c>
    </row>
    <row r="1610" spans="1:29" ht="15" customHeight="1">
      <c r="A1610" s="38">
        <f t="shared" si="181"/>
        <v>1608</v>
      </c>
      <c r="B1610" s="82" t="s">
        <v>1572</v>
      </c>
      <c r="C1610" s="39" t="str">
        <f>IF($B1610&lt;&gt;"",_xlfn.IFNA(VLOOKUP($B1610,'Node Details'!$B:$U,C$1,0),"Check"),"")</f>
        <v>000000S6J-0000S6J13</v>
      </c>
      <c r="D1610" s="39" t="str">
        <f>IF($B1610&lt;&gt;"",_xlfn.IFNA(VLOOKUP($B1610,'Node Details'!$B:$U,D$1,0),"Check"),"")</f>
        <v>S6J</v>
      </c>
      <c r="E1610" s="39" t="str">
        <f>IF($B1610&lt;&gt;"",_xlfn.IFNA(VLOOKUP($B1610,'Node Details'!$B:$U,E$1,0),"Check"),"")</f>
        <v>Airtel</v>
      </c>
      <c r="F1610" s="83">
        <v>45148</v>
      </c>
      <c r="G1610" s="82"/>
      <c r="H1610" s="39" t="s">
        <v>2829</v>
      </c>
      <c r="I1610" s="38">
        <v>1</v>
      </c>
      <c r="J1610" s="38">
        <v>50</v>
      </c>
      <c r="K1610" s="39">
        <f t="shared" si="175"/>
        <v>50</v>
      </c>
      <c r="L1610" s="83">
        <v>45124</v>
      </c>
      <c r="M1610" s="82"/>
      <c r="N1610" s="96" t="s">
        <v>1001</v>
      </c>
      <c r="O1610" s="97">
        <v>45114</v>
      </c>
      <c r="P1610" s="38">
        <f t="shared" si="176"/>
        <v>50</v>
      </c>
      <c r="Q1610" s="38">
        <f t="shared" si="177"/>
        <v>50</v>
      </c>
      <c r="R1610" s="38"/>
      <c r="S1610" s="96" t="s">
        <v>1507</v>
      </c>
      <c r="T1610" s="97">
        <v>45190</v>
      </c>
      <c r="U1610" s="38">
        <f t="shared" si="178"/>
        <v>50</v>
      </c>
      <c r="V1610" s="38">
        <f t="shared" si="179"/>
        <v>1</v>
      </c>
      <c r="W1610" s="82">
        <f t="shared" si="180"/>
        <v>50</v>
      </c>
      <c r="X1610" s="98" t="s">
        <v>2834</v>
      </c>
      <c r="Y1610" s="98" t="s">
        <v>89</v>
      </c>
      <c r="Z1610" s="72"/>
      <c r="AA1610" s="72"/>
      <c r="AB1610" t="s">
        <v>100</v>
      </c>
      <c r="AC1610" s="72" t="s">
        <v>101</v>
      </c>
    </row>
    <row r="1611" spans="1:29" ht="15" customHeight="1">
      <c r="A1611" s="38">
        <f t="shared" si="181"/>
        <v>1609</v>
      </c>
      <c r="B1611" s="82" t="s">
        <v>2581</v>
      </c>
      <c r="C1611" s="39" t="str">
        <f>IF($B1611&lt;&gt;"",_xlfn.IFNA(VLOOKUP($B1611,'Node Details'!$B:$U,C$1,0),"Check"),"")</f>
        <v>0000S6J07-S6J070102</v>
      </c>
      <c r="D1611" s="39" t="str">
        <f>IF($B1611&lt;&gt;"",_xlfn.IFNA(VLOOKUP($B1611,'Node Details'!$B:$U,D$1,0),"Check"),"")</f>
        <v>S6J</v>
      </c>
      <c r="E1611" s="39" t="str">
        <f>IF($B1611&lt;&gt;"",_xlfn.IFNA(VLOOKUP($B1611,'Node Details'!$B:$U,E$1,0),"Check"),"")</f>
        <v>Airtel</v>
      </c>
      <c r="F1611" s="83">
        <v>45148</v>
      </c>
      <c r="G1611" s="82"/>
      <c r="H1611" s="39" t="s">
        <v>2829</v>
      </c>
      <c r="I1611" s="38">
        <v>1</v>
      </c>
      <c r="J1611" s="38">
        <v>50</v>
      </c>
      <c r="K1611" s="39">
        <f t="shared" si="175"/>
        <v>50</v>
      </c>
      <c r="L1611" s="83">
        <v>45124</v>
      </c>
      <c r="M1611" s="82"/>
      <c r="N1611" s="96" t="s">
        <v>1001</v>
      </c>
      <c r="O1611" s="97">
        <v>45114</v>
      </c>
      <c r="P1611" s="38">
        <f t="shared" si="176"/>
        <v>50</v>
      </c>
      <c r="Q1611" s="38">
        <f t="shared" si="177"/>
        <v>50</v>
      </c>
      <c r="R1611" s="38"/>
      <c r="S1611" s="96" t="s">
        <v>1507</v>
      </c>
      <c r="T1611" s="97">
        <v>45190</v>
      </c>
      <c r="U1611" s="38">
        <f t="shared" si="178"/>
        <v>50</v>
      </c>
      <c r="V1611" s="38">
        <f t="shared" si="179"/>
        <v>1</v>
      </c>
      <c r="W1611" s="82">
        <f t="shared" si="180"/>
        <v>50</v>
      </c>
      <c r="X1611" s="98" t="s">
        <v>2834</v>
      </c>
      <c r="Y1611" s="98" t="s">
        <v>89</v>
      </c>
      <c r="Z1611" s="72"/>
      <c r="AA1611" s="72"/>
      <c r="AB1611" t="s">
        <v>100</v>
      </c>
      <c r="AC1611" s="72" t="s">
        <v>101</v>
      </c>
    </row>
    <row r="1612" spans="1:29" ht="15" customHeight="1">
      <c r="A1612" s="38">
        <f t="shared" si="181"/>
        <v>1610</v>
      </c>
      <c r="B1612" s="82" t="s">
        <v>1574</v>
      </c>
      <c r="C1612" s="39" t="str">
        <f>IF($B1612&lt;&gt;"",_xlfn.IFNA(VLOOKUP($B1612,'Node Details'!$B:$U,C$1,0),"Check"),"")</f>
        <v>0000S6J07-S6J070102</v>
      </c>
      <c r="D1612" s="39" t="str">
        <f>IF($B1612&lt;&gt;"",_xlfn.IFNA(VLOOKUP($B1612,'Node Details'!$B:$U,D$1,0),"Check"),"")</f>
        <v>S6J</v>
      </c>
      <c r="E1612" s="39" t="str">
        <f>IF($B1612&lt;&gt;"",_xlfn.IFNA(VLOOKUP($B1612,'Node Details'!$B:$U,E$1,0),"Check"),"")</f>
        <v>Airtel</v>
      </c>
      <c r="F1612" s="83">
        <v>45148</v>
      </c>
      <c r="G1612" s="82"/>
      <c r="H1612" s="39" t="s">
        <v>2829</v>
      </c>
      <c r="I1612" s="38">
        <v>1</v>
      </c>
      <c r="J1612" s="38">
        <v>50</v>
      </c>
      <c r="K1612" s="39">
        <f t="shared" si="175"/>
        <v>50</v>
      </c>
      <c r="L1612" s="83">
        <v>45124</v>
      </c>
      <c r="M1612" s="82"/>
      <c r="N1612" s="96" t="s">
        <v>1001</v>
      </c>
      <c r="O1612" s="97">
        <v>45114</v>
      </c>
      <c r="P1612" s="38">
        <f t="shared" si="176"/>
        <v>50</v>
      </c>
      <c r="Q1612" s="38">
        <f t="shared" si="177"/>
        <v>50</v>
      </c>
      <c r="R1612" s="38"/>
      <c r="S1612" s="96" t="s">
        <v>1507</v>
      </c>
      <c r="T1612" s="97">
        <v>45190</v>
      </c>
      <c r="U1612" s="38">
        <f t="shared" si="178"/>
        <v>50</v>
      </c>
      <c r="V1612" s="38">
        <f t="shared" si="179"/>
        <v>1</v>
      </c>
      <c r="W1612" s="82">
        <f t="shared" si="180"/>
        <v>50</v>
      </c>
      <c r="X1612" s="98" t="s">
        <v>2834</v>
      </c>
      <c r="Y1612" s="98" t="s">
        <v>89</v>
      </c>
      <c r="Z1612" s="72"/>
      <c r="AA1612" s="72"/>
      <c r="AB1612" t="s">
        <v>100</v>
      </c>
      <c r="AC1612" s="72" t="s">
        <v>101</v>
      </c>
    </row>
    <row r="1613" spans="1:29" ht="15" customHeight="1">
      <c r="A1613" s="38">
        <f t="shared" si="181"/>
        <v>1611</v>
      </c>
      <c r="B1613" s="82" t="s">
        <v>1577</v>
      </c>
      <c r="C1613" s="39" t="str">
        <f>IF($B1613&lt;&gt;"",_xlfn.IFNA(VLOOKUP($B1613,'Node Details'!$B:$U,C$1,0),"Check"),"")</f>
        <v>000000S6J-0000S6J13</v>
      </c>
      <c r="D1613" s="39" t="str">
        <f>IF($B1613&lt;&gt;"",_xlfn.IFNA(VLOOKUP($B1613,'Node Details'!$B:$U,D$1,0),"Check"),"")</f>
        <v>S6J</v>
      </c>
      <c r="E1613" s="39" t="str">
        <f>IF($B1613&lt;&gt;"",_xlfn.IFNA(VLOOKUP($B1613,'Node Details'!$B:$U,E$1,0),"Check"),"")</f>
        <v>Airtel</v>
      </c>
      <c r="F1613" s="83">
        <v>45148</v>
      </c>
      <c r="G1613" s="82"/>
      <c r="H1613" s="39" t="s">
        <v>2829</v>
      </c>
      <c r="I1613" s="38">
        <v>1</v>
      </c>
      <c r="J1613" s="38">
        <v>50</v>
      </c>
      <c r="K1613" s="39">
        <f t="shared" si="175"/>
        <v>50</v>
      </c>
      <c r="L1613" s="83">
        <v>45124</v>
      </c>
      <c r="M1613" s="82"/>
      <c r="N1613" s="96" t="s">
        <v>1001</v>
      </c>
      <c r="O1613" s="97">
        <v>45114</v>
      </c>
      <c r="P1613" s="38">
        <f t="shared" si="176"/>
        <v>50</v>
      </c>
      <c r="Q1613" s="38">
        <f t="shared" si="177"/>
        <v>50</v>
      </c>
      <c r="R1613" s="38"/>
      <c r="S1613" s="96" t="s">
        <v>1507</v>
      </c>
      <c r="T1613" s="97">
        <v>45190</v>
      </c>
      <c r="U1613" s="38">
        <f t="shared" si="178"/>
        <v>50</v>
      </c>
      <c r="V1613" s="38">
        <f t="shared" si="179"/>
        <v>1</v>
      </c>
      <c r="W1613" s="82">
        <f t="shared" si="180"/>
        <v>50</v>
      </c>
      <c r="X1613" s="98" t="s">
        <v>2834</v>
      </c>
      <c r="Y1613" s="98" t="s">
        <v>89</v>
      </c>
      <c r="Z1613" s="72"/>
      <c r="AA1613" s="72"/>
      <c r="AB1613" t="s">
        <v>100</v>
      </c>
      <c r="AC1613" s="72" t="s">
        <v>101</v>
      </c>
    </row>
    <row r="1614" spans="1:29" ht="15" customHeight="1">
      <c r="A1614" s="38">
        <f t="shared" si="181"/>
        <v>1612</v>
      </c>
      <c r="B1614" s="82" t="s">
        <v>1582</v>
      </c>
      <c r="C1614" s="39" t="str">
        <f>IF($B1614&lt;&gt;"",_xlfn.IFNA(VLOOKUP($B1614,'Node Details'!$B:$U,C$1,0),"Check"),"")</f>
        <v>0000S6J08-S6J080105</v>
      </c>
      <c r="D1614" s="39" t="str">
        <f>IF($B1614&lt;&gt;"",_xlfn.IFNA(VLOOKUP($B1614,'Node Details'!$B:$U,D$1,0),"Check"),"")</f>
        <v>S6J</v>
      </c>
      <c r="E1614" s="39" t="str">
        <f>IF($B1614&lt;&gt;"",_xlfn.IFNA(VLOOKUP($B1614,'Node Details'!$B:$U,E$1,0),"Check"),"")</f>
        <v>Airtel</v>
      </c>
      <c r="F1614" s="83">
        <v>45148</v>
      </c>
      <c r="G1614" s="82"/>
      <c r="H1614" s="39" t="s">
        <v>2829</v>
      </c>
      <c r="I1614" s="38">
        <v>1</v>
      </c>
      <c r="J1614" s="38">
        <v>50</v>
      </c>
      <c r="K1614" s="39">
        <f t="shared" si="175"/>
        <v>50</v>
      </c>
      <c r="L1614" s="83">
        <v>45124</v>
      </c>
      <c r="M1614" s="82"/>
      <c r="N1614" s="96" t="s">
        <v>1001</v>
      </c>
      <c r="O1614" s="97">
        <v>45114</v>
      </c>
      <c r="P1614" s="38">
        <f t="shared" si="176"/>
        <v>50</v>
      </c>
      <c r="Q1614" s="38">
        <f t="shared" si="177"/>
        <v>50</v>
      </c>
      <c r="R1614" s="38"/>
      <c r="S1614" s="96" t="s">
        <v>1507</v>
      </c>
      <c r="T1614" s="97">
        <v>45190</v>
      </c>
      <c r="U1614" s="38">
        <f t="shared" si="178"/>
        <v>50</v>
      </c>
      <c r="V1614" s="38">
        <f t="shared" si="179"/>
        <v>1</v>
      </c>
      <c r="W1614" s="82">
        <f t="shared" si="180"/>
        <v>50</v>
      </c>
      <c r="X1614" s="98" t="s">
        <v>2834</v>
      </c>
      <c r="Y1614" s="98" t="s">
        <v>89</v>
      </c>
      <c r="Z1614" s="72"/>
      <c r="AA1614" s="72"/>
      <c r="AB1614" t="s">
        <v>100</v>
      </c>
      <c r="AC1614" s="72" t="s">
        <v>101</v>
      </c>
    </row>
    <row r="1615" spans="1:29" ht="15" customHeight="1">
      <c r="A1615" s="38">
        <f t="shared" si="181"/>
        <v>1613</v>
      </c>
      <c r="B1615" s="82" t="s">
        <v>2582</v>
      </c>
      <c r="C1615" s="39" t="str">
        <f>IF($B1615&lt;&gt;"",_xlfn.IFNA(VLOOKUP($B1615,'Node Details'!$B:$U,C$1,0),"Check"),"")</f>
        <v>0000S6J08-S6J080105</v>
      </c>
      <c r="D1615" s="39" t="str">
        <f>IF($B1615&lt;&gt;"",_xlfn.IFNA(VLOOKUP($B1615,'Node Details'!$B:$U,D$1,0),"Check"),"")</f>
        <v>S6J</v>
      </c>
      <c r="E1615" s="39" t="str">
        <f>IF($B1615&lt;&gt;"",_xlfn.IFNA(VLOOKUP($B1615,'Node Details'!$B:$U,E$1,0),"Check"),"")</f>
        <v>Airtel</v>
      </c>
      <c r="F1615" s="83">
        <v>45148</v>
      </c>
      <c r="G1615" s="82"/>
      <c r="H1615" s="39" t="s">
        <v>2829</v>
      </c>
      <c r="I1615" s="38">
        <v>1</v>
      </c>
      <c r="J1615" s="38">
        <v>50</v>
      </c>
      <c r="K1615" s="39">
        <f t="shared" si="175"/>
        <v>50</v>
      </c>
      <c r="L1615" s="83">
        <v>45124</v>
      </c>
      <c r="M1615" s="82"/>
      <c r="N1615" s="96" t="s">
        <v>1001</v>
      </c>
      <c r="O1615" s="97">
        <v>45114</v>
      </c>
      <c r="P1615" s="38">
        <f t="shared" si="176"/>
        <v>50</v>
      </c>
      <c r="Q1615" s="38">
        <f t="shared" si="177"/>
        <v>50</v>
      </c>
      <c r="R1615" s="38"/>
      <c r="S1615" s="96" t="s">
        <v>1507</v>
      </c>
      <c r="T1615" s="97">
        <v>45190</v>
      </c>
      <c r="U1615" s="38">
        <f t="shared" si="178"/>
        <v>50</v>
      </c>
      <c r="V1615" s="38">
        <f t="shared" si="179"/>
        <v>1</v>
      </c>
      <c r="W1615" s="82">
        <f t="shared" si="180"/>
        <v>50</v>
      </c>
      <c r="X1615" s="98" t="s">
        <v>2834</v>
      </c>
      <c r="Y1615" s="98" t="s">
        <v>89</v>
      </c>
      <c r="Z1615" s="72"/>
      <c r="AA1615" s="72"/>
      <c r="AB1615" t="s">
        <v>100</v>
      </c>
      <c r="AC1615" s="72" t="s">
        <v>101</v>
      </c>
    </row>
    <row r="1616" spans="1:29" ht="15" customHeight="1">
      <c r="A1616" s="38">
        <f t="shared" si="181"/>
        <v>1614</v>
      </c>
      <c r="B1616" s="82" t="s">
        <v>2584</v>
      </c>
      <c r="C1616" s="39" t="str">
        <f>IF($B1616&lt;&gt;"",_xlfn.IFNA(VLOOKUP($B1616,'Node Details'!$B:$U,C$1,0),"Check"),"")</f>
        <v>0000S6J08-S6J080105</v>
      </c>
      <c r="D1616" s="39" t="str">
        <f>IF($B1616&lt;&gt;"",_xlfn.IFNA(VLOOKUP($B1616,'Node Details'!$B:$U,D$1,0),"Check"),"")</f>
        <v>S6J</v>
      </c>
      <c r="E1616" s="39" t="str">
        <f>IF($B1616&lt;&gt;"",_xlfn.IFNA(VLOOKUP($B1616,'Node Details'!$B:$U,E$1,0),"Check"),"")</f>
        <v>Airtel</v>
      </c>
      <c r="F1616" s="83">
        <v>45148</v>
      </c>
      <c r="G1616" s="82"/>
      <c r="H1616" s="39" t="s">
        <v>2829</v>
      </c>
      <c r="I1616" s="38">
        <v>1</v>
      </c>
      <c r="J1616" s="38">
        <v>50</v>
      </c>
      <c r="K1616" s="39">
        <f t="shared" si="175"/>
        <v>50</v>
      </c>
      <c r="L1616" s="83">
        <v>45124</v>
      </c>
      <c r="M1616" s="82"/>
      <c r="N1616" s="96" t="s">
        <v>1001</v>
      </c>
      <c r="O1616" s="97">
        <v>45114</v>
      </c>
      <c r="P1616" s="38">
        <f t="shared" si="176"/>
        <v>50</v>
      </c>
      <c r="Q1616" s="38">
        <f t="shared" si="177"/>
        <v>50</v>
      </c>
      <c r="R1616" s="38"/>
      <c r="S1616" s="96" t="s">
        <v>1507</v>
      </c>
      <c r="T1616" s="97">
        <v>45190</v>
      </c>
      <c r="U1616" s="38">
        <f t="shared" si="178"/>
        <v>50</v>
      </c>
      <c r="V1616" s="38">
        <f t="shared" si="179"/>
        <v>1</v>
      </c>
      <c r="W1616" s="82">
        <f t="shared" si="180"/>
        <v>50</v>
      </c>
      <c r="X1616" s="98" t="s">
        <v>2834</v>
      </c>
      <c r="Y1616" s="98" t="s">
        <v>89</v>
      </c>
      <c r="Z1616" s="72"/>
      <c r="AA1616" s="72"/>
      <c r="AB1616" t="s">
        <v>100</v>
      </c>
      <c r="AC1616" s="72" t="s">
        <v>101</v>
      </c>
    </row>
    <row r="1617" spans="1:29" ht="15" customHeight="1">
      <c r="A1617" s="38">
        <f t="shared" si="181"/>
        <v>1615</v>
      </c>
      <c r="B1617" s="82" t="s">
        <v>1583</v>
      </c>
      <c r="C1617" s="39" t="str">
        <f>IF($B1617&lt;&gt;"",_xlfn.IFNA(VLOOKUP($B1617,'Node Details'!$B:$U,C$1,0),"Check"),"")</f>
        <v>S6J080101-S6J080104</v>
      </c>
      <c r="D1617" s="39" t="str">
        <f>IF($B1617&lt;&gt;"",_xlfn.IFNA(VLOOKUP($B1617,'Node Details'!$B:$U,D$1,0),"Check"),"")</f>
        <v>S6J</v>
      </c>
      <c r="E1617" s="39" t="str">
        <f>IF($B1617&lt;&gt;"",_xlfn.IFNA(VLOOKUP($B1617,'Node Details'!$B:$U,E$1,0),"Check"),"")</f>
        <v>Airtel</v>
      </c>
      <c r="F1617" s="83">
        <v>45148</v>
      </c>
      <c r="G1617" s="82"/>
      <c r="H1617" s="39" t="s">
        <v>2829</v>
      </c>
      <c r="I1617" s="38">
        <v>1</v>
      </c>
      <c r="J1617" s="38">
        <v>50</v>
      </c>
      <c r="K1617" s="39">
        <f t="shared" si="175"/>
        <v>50</v>
      </c>
      <c r="L1617" s="83">
        <v>45124</v>
      </c>
      <c r="M1617" s="82"/>
      <c r="N1617" s="96" t="s">
        <v>1001</v>
      </c>
      <c r="O1617" s="97">
        <v>45114</v>
      </c>
      <c r="P1617" s="38">
        <f t="shared" si="176"/>
        <v>50</v>
      </c>
      <c r="Q1617" s="38">
        <f t="shared" si="177"/>
        <v>50</v>
      </c>
      <c r="R1617" s="38"/>
      <c r="S1617" s="96" t="s">
        <v>1507</v>
      </c>
      <c r="T1617" s="97">
        <v>45190</v>
      </c>
      <c r="U1617" s="38">
        <f t="shared" si="178"/>
        <v>50</v>
      </c>
      <c r="V1617" s="38">
        <f t="shared" si="179"/>
        <v>1</v>
      </c>
      <c r="W1617" s="82">
        <f t="shared" si="180"/>
        <v>50</v>
      </c>
      <c r="X1617" s="98" t="s">
        <v>2834</v>
      </c>
      <c r="Y1617" s="98" t="s">
        <v>89</v>
      </c>
      <c r="Z1617" s="72"/>
      <c r="AA1617" s="72"/>
      <c r="AB1617" t="s">
        <v>100</v>
      </c>
      <c r="AC1617" s="72" t="s">
        <v>101</v>
      </c>
    </row>
    <row r="1618" spans="1:29" ht="15" customHeight="1">
      <c r="A1618" s="38">
        <f t="shared" si="181"/>
        <v>1616</v>
      </c>
      <c r="B1618" s="82" t="s">
        <v>1579</v>
      </c>
      <c r="C1618" s="39" t="str">
        <f>IF($B1618&lt;&gt;"",_xlfn.IFNA(VLOOKUP($B1618,'Node Details'!$B:$U,C$1,0),"Check"),"")</f>
        <v>0000S6J08-S6J080105</v>
      </c>
      <c r="D1618" s="39" t="str">
        <f>IF($B1618&lt;&gt;"",_xlfn.IFNA(VLOOKUP($B1618,'Node Details'!$B:$U,D$1,0),"Check"),"")</f>
        <v>S6J</v>
      </c>
      <c r="E1618" s="39" t="str">
        <f>IF($B1618&lt;&gt;"",_xlfn.IFNA(VLOOKUP($B1618,'Node Details'!$B:$U,E$1,0),"Check"),"")</f>
        <v>Airtel</v>
      </c>
      <c r="F1618" s="83">
        <v>45148</v>
      </c>
      <c r="G1618" s="82"/>
      <c r="H1618" s="39" t="s">
        <v>2829</v>
      </c>
      <c r="I1618" s="38">
        <v>1</v>
      </c>
      <c r="J1618" s="38">
        <v>50</v>
      </c>
      <c r="K1618" s="39">
        <f t="shared" si="175"/>
        <v>50</v>
      </c>
      <c r="L1618" s="83">
        <v>45127.551840277767</v>
      </c>
      <c r="M1618" s="82"/>
      <c r="N1618" s="96" t="s">
        <v>1001</v>
      </c>
      <c r="O1618" s="97">
        <v>45114</v>
      </c>
      <c r="P1618" s="38">
        <f t="shared" si="176"/>
        <v>50</v>
      </c>
      <c r="Q1618" s="38">
        <f t="shared" si="177"/>
        <v>50</v>
      </c>
      <c r="R1618" s="38"/>
      <c r="S1618" s="96" t="s">
        <v>1507</v>
      </c>
      <c r="T1618" s="97">
        <v>45190</v>
      </c>
      <c r="U1618" s="38">
        <f t="shared" si="178"/>
        <v>50</v>
      </c>
      <c r="V1618" s="38">
        <f t="shared" si="179"/>
        <v>1</v>
      </c>
      <c r="W1618" s="82">
        <f t="shared" si="180"/>
        <v>50</v>
      </c>
      <c r="X1618" s="98" t="s">
        <v>2834</v>
      </c>
      <c r="Y1618" s="98" t="s">
        <v>89</v>
      </c>
      <c r="Z1618" s="72"/>
      <c r="AA1618" s="72"/>
      <c r="AB1618" t="s">
        <v>100</v>
      </c>
      <c r="AC1618" s="72" t="s">
        <v>101</v>
      </c>
    </row>
    <row r="1619" spans="1:29" ht="15" customHeight="1">
      <c r="A1619" s="38">
        <f t="shared" si="181"/>
        <v>1617</v>
      </c>
      <c r="B1619" s="82" t="s">
        <v>1586</v>
      </c>
      <c r="C1619" s="39" t="str">
        <f>IF($B1619&lt;&gt;"",_xlfn.IFNA(VLOOKUP($B1619,'Node Details'!$B:$U,C$1,0),"Check"),"")</f>
        <v>000000S6J-0000S6J13</v>
      </c>
      <c r="D1619" s="39" t="str">
        <f>IF($B1619&lt;&gt;"",_xlfn.IFNA(VLOOKUP($B1619,'Node Details'!$B:$U,D$1,0),"Check"),"")</f>
        <v>S6J</v>
      </c>
      <c r="E1619" s="39" t="str">
        <f>IF($B1619&lt;&gt;"",_xlfn.IFNA(VLOOKUP($B1619,'Node Details'!$B:$U,E$1,0),"Check"),"")</f>
        <v>Airtel</v>
      </c>
      <c r="F1619" s="83">
        <v>45148</v>
      </c>
      <c r="G1619" s="82"/>
      <c r="H1619" s="39" t="s">
        <v>2829</v>
      </c>
      <c r="I1619" s="38">
        <v>1</v>
      </c>
      <c r="J1619" s="38">
        <v>50</v>
      </c>
      <c r="K1619" s="39">
        <f t="shared" si="175"/>
        <v>50</v>
      </c>
      <c r="L1619" s="83">
        <v>45124</v>
      </c>
      <c r="M1619" s="82"/>
      <c r="N1619" s="96" t="s">
        <v>1001</v>
      </c>
      <c r="O1619" s="97">
        <v>45114</v>
      </c>
      <c r="P1619" s="38">
        <f t="shared" si="176"/>
        <v>50</v>
      </c>
      <c r="Q1619" s="38">
        <f t="shared" si="177"/>
        <v>50</v>
      </c>
      <c r="R1619" s="38"/>
      <c r="S1619" s="96" t="s">
        <v>1507</v>
      </c>
      <c r="T1619" s="97">
        <v>45190</v>
      </c>
      <c r="U1619" s="38">
        <f t="shared" si="178"/>
        <v>50</v>
      </c>
      <c r="V1619" s="38">
        <f t="shared" si="179"/>
        <v>1</v>
      </c>
      <c r="W1619" s="82">
        <f t="shared" si="180"/>
        <v>50</v>
      </c>
      <c r="X1619" s="98" t="s">
        <v>2834</v>
      </c>
      <c r="Y1619" s="98" t="s">
        <v>89</v>
      </c>
      <c r="Z1619" s="72"/>
      <c r="AA1619" s="72"/>
      <c r="AB1619" t="s">
        <v>100</v>
      </c>
      <c r="AC1619" s="72" t="s">
        <v>101</v>
      </c>
    </row>
    <row r="1620" spans="1:29" ht="15" customHeight="1">
      <c r="A1620" s="38">
        <f t="shared" si="181"/>
        <v>1618</v>
      </c>
      <c r="B1620" s="82" t="s">
        <v>1591</v>
      </c>
      <c r="C1620" s="39" t="str">
        <f>IF($B1620&lt;&gt;"",_xlfn.IFNA(VLOOKUP($B1620,'Node Details'!$B:$U,C$1,0),"Check"),"")</f>
        <v>0000S6J09-S6J090102</v>
      </c>
      <c r="D1620" s="39" t="str">
        <f>IF($B1620&lt;&gt;"",_xlfn.IFNA(VLOOKUP($B1620,'Node Details'!$B:$U,D$1,0),"Check"),"")</f>
        <v>S6J</v>
      </c>
      <c r="E1620" s="39" t="str">
        <f>IF($B1620&lt;&gt;"",_xlfn.IFNA(VLOOKUP($B1620,'Node Details'!$B:$U,E$1,0),"Check"),"")</f>
        <v>Airtel</v>
      </c>
      <c r="F1620" s="83">
        <v>45148</v>
      </c>
      <c r="G1620" s="82"/>
      <c r="H1620" s="39" t="s">
        <v>2829</v>
      </c>
      <c r="I1620" s="38">
        <v>1</v>
      </c>
      <c r="J1620" s="38">
        <v>50</v>
      </c>
      <c r="K1620" s="39">
        <f t="shared" si="175"/>
        <v>50</v>
      </c>
      <c r="L1620" s="83">
        <v>45124</v>
      </c>
      <c r="M1620" s="82"/>
      <c r="N1620" s="96" t="s">
        <v>1001</v>
      </c>
      <c r="O1620" s="97">
        <v>45114</v>
      </c>
      <c r="P1620" s="38">
        <f t="shared" si="176"/>
        <v>50</v>
      </c>
      <c r="Q1620" s="38">
        <f t="shared" si="177"/>
        <v>50</v>
      </c>
      <c r="R1620" s="38"/>
      <c r="S1620" s="96" t="s">
        <v>1507</v>
      </c>
      <c r="T1620" s="97">
        <v>45190</v>
      </c>
      <c r="U1620" s="38">
        <f t="shared" si="178"/>
        <v>50</v>
      </c>
      <c r="V1620" s="38">
        <f t="shared" si="179"/>
        <v>1</v>
      </c>
      <c r="W1620" s="82">
        <f t="shared" si="180"/>
        <v>50</v>
      </c>
      <c r="X1620" s="98" t="s">
        <v>2834</v>
      </c>
      <c r="Y1620" s="98" t="s">
        <v>89</v>
      </c>
      <c r="Z1620" s="72"/>
      <c r="AA1620" s="72"/>
      <c r="AB1620" t="s">
        <v>100</v>
      </c>
      <c r="AC1620" s="72" t="s">
        <v>101</v>
      </c>
    </row>
    <row r="1621" spans="1:29" ht="15" customHeight="1">
      <c r="A1621" s="38">
        <f t="shared" si="181"/>
        <v>1619</v>
      </c>
      <c r="B1621" s="82" t="s">
        <v>1588</v>
      </c>
      <c r="C1621" s="39" t="str">
        <f>IF($B1621&lt;&gt;"",_xlfn.IFNA(VLOOKUP($B1621,'Node Details'!$B:$U,C$1,0),"Check"),"")</f>
        <v>0000S6J09-S6J090102</v>
      </c>
      <c r="D1621" s="39" t="str">
        <f>IF($B1621&lt;&gt;"",_xlfn.IFNA(VLOOKUP($B1621,'Node Details'!$B:$U,D$1,0),"Check"),"")</f>
        <v>S6J</v>
      </c>
      <c r="E1621" s="39" t="str">
        <f>IF($B1621&lt;&gt;"",_xlfn.IFNA(VLOOKUP($B1621,'Node Details'!$B:$U,E$1,0),"Check"),"")</f>
        <v>Airtel</v>
      </c>
      <c r="F1621" s="83">
        <v>45148</v>
      </c>
      <c r="G1621" s="82"/>
      <c r="H1621" s="39" t="s">
        <v>2829</v>
      </c>
      <c r="I1621" s="38">
        <v>1</v>
      </c>
      <c r="J1621" s="38">
        <v>50</v>
      </c>
      <c r="K1621" s="39">
        <f t="shared" si="175"/>
        <v>50</v>
      </c>
      <c r="L1621" s="83">
        <v>45124</v>
      </c>
      <c r="M1621" s="82"/>
      <c r="N1621" s="96" t="s">
        <v>1001</v>
      </c>
      <c r="O1621" s="97">
        <v>45114</v>
      </c>
      <c r="P1621" s="38">
        <f t="shared" si="176"/>
        <v>50</v>
      </c>
      <c r="Q1621" s="38">
        <f t="shared" si="177"/>
        <v>50</v>
      </c>
      <c r="R1621" s="38"/>
      <c r="S1621" s="96" t="s">
        <v>1507</v>
      </c>
      <c r="T1621" s="97">
        <v>45190</v>
      </c>
      <c r="U1621" s="38">
        <f t="shared" si="178"/>
        <v>50</v>
      </c>
      <c r="V1621" s="38">
        <f t="shared" si="179"/>
        <v>1</v>
      </c>
      <c r="W1621" s="82">
        <f t="shared" si="180"/>
        <v>50</v>
      </c>
      <c r="X1621" s="98" t="s">
        <v>2834</v>
      </c>
      <c r="Y1621" s="98" t="s">
        <v>89</v>
      </c>
      <c r="Z1621" s="72"/>
      <c r="AA1621" s="72"/>
      <c r="AB1621" t="s">
        <v>100</v>
      </c>
      <c r="AC1621" s="72" t="s">
        <v>101</v>
      </c>
    </row>
    <row r="1622" spans="1:29" ht="15" customHeight="1">
      <c r="A1622" s="38">
        <f t="shared" si="181"/>
        <v>1620</v>
      </c>
      <c r="B1622" s="82" t="s">
        <v>1592</v>
      </c>
      <c r="C1622" s="39" t="str">
        <f>IF($B1622&lt;&gt;"",_xlfn.IFNA(VLOOKUP($B1622,'Node Details'!$B:$U,C$1,0),"Check"),"")</f>
        <v>S6J090101-S6J090103</v>
      </c>
      <c r="D1622" s="39" t="str">
        <f>IF($B1622&lt;&gt;"",_xlfn.IFNA(VLOOKUP($B1622,'Node Details'!$B:$U,D$1,0),"Check"),"")</f>
        <v>S6J</v>
      </c>
      <c r="E1622" s="39" t="str">
        <f>IF($B1622&lt;&gt;"",_xlfn.IFNA(VLOOKUP($B1622,'Node Details'!$B:$U,E$1,0),"Check"),"")</f>
        <v>Airtel</v>
      </c>
      <c r="F1622" s="83">
        <v>45148</v>
      </c>
      <c r="G1622" s="82"/>
      <c r="H1622" s="39" t="s">
        <v>2829</v>
      </c>
      <c r="I1622" s="38">
        <v>1</v>
      </c>
      <c r="J1622" s="38">
        <v>50</v>
      </c>
      <c r="K1622" s="39">
        <f t="shared" si="175"/>
        <v>50</v>
      </c>
      <c r="L1622" s="83">
        <v>45124</v>
      </c>
      <c r="M1622" s="82"/>
      <c r="N1622" s="96" t="s">
        <v>1001</v>
      </c>
      <c r="O1622" s="97">
        <v>45114</v>
      </c>
      <c r="P1622" s="38">
        <f t="shared" si="176"/>
        <v>50</v>
      </c>
      <c r="Q1622" s="38">
        <f t="shared" si="177"/>
        <v>50</v>
      </c>
      <c r="R1622" s="38"/>
      <c r="S1622" s="96" t="s">
        <v>1507</v>
      </c>
      <c r="T1622" s="97">
        <v>45190</v>
      </c>
      <c r="U1622" s="38">
        <f t="shared" si="178"/>
        <v>50</v>
      </c>
      <c r="V1622" s="38">
        <f t="shared" si="179"/>
        <v>1</v>
      </c>
      <c r="W1622" s="82">
        <f t="shared" si="180"/>
        <v>50</v>
      </c>
      <c r="X1622" s="98" t="s">
        <v>2834</v>
      </c>
      <c r="Y1622" s="98" t="s">
        <v>89</v>
      </c>
      <c r="Z1622" s="72"/>
      <c r="AA1622" s="72"/>
      <c r="AB1622" t="s">
        <v>100</v>
      </c>
      <c r="AC1622" s="72" t="s">
        <v>101</v>
      </c>
    </row>
    <row r="1623" spans="1:29" ht="15" customHeight="1">
      <c r="A1623" s="38">
        <f t="shared" si="181"/>
        <v>1621</v>
      </c>
      <c r="B1623" s="82" t="s">
        <v>1595</v>
      </c>
      <c r="C1623" s="39" t="str">
        <f>IF($B1623&lt;&gt;"",_xlfn.IFNA(VLOOKUP($B1623,'Node Details'!$B:$U,C$1,0),"Check"),"")</f>
        <v>000000S6J-0000S6J13</v>
      </c>
      <c r="D1623" s="39" t="str">
        <f>IF($B1623&lt;&gt;"",_xlfn.IFNA(VLOOKUP($B1623,'Node Details'!$B:$U,D$1,0),"Check"),"")</f>
        <v>S6J</v>
      </c>
      <c r="E1623" s="39" t="str">
        <f>IF($B1623&lt;&gt;"",_xlfn.IFNA(VLOOKUP($B1623,'Node Details'!$B:$U,E$1,0),"Check"),"")</f>
        <v>Airtel</v>
      </c>
      <c r="F1623" s="83">
        <v>45148</v>
      </c>
      <c r="G1623" s="82"/>
      <c r="H1623" s="39" t="s">
        <v>2829</v>
      </c>
      <c r="I1623" s="38">
        <v>1</v>
      </c>
      <c r="J1623" s="38">
        <v>50</v>
      </c>
      <c r="K1623" s="39">
        <f t="shared" si="175"/>
        <v>50</v>
      </c>
      <c r="L1623" s="83">
        <v>45126.631180555552</v>
      </c>
      <c r="M1623" s="82"/>
      <c r="N1623" s="96" t="s">
        <v>1001</v>
      </c>
      <c r="O1623" s="97">
        <v>45114</v>
      </c>
      <c r="P1623" s="38">
        <f t="shared" si="176"/>
        <v>50</v>
      </c>
      <c r="Q1623" s="38">
        <f t="shared" si="177"/>
        <v>50</v>
      </c>
      <c r="R1623" s="38"/>
      <c r="S1623" s="96" t="s">
        <v>1507</v>
      </c>
      <c r="T1623" s="97">
        <v>45190</v>
      </c>
      <c r="U1623" s="38">
        <f t="shared" si="178"/>
        <v>50</v>
      </c>
      <c r="V1623" s="38">
        <f t="shared" si="179"/>
        <v>1</v>
      </c>
      <c r="W1623" s="82">
        <f t="shared" si="180"/>
        <v>50</v>
      </c>
      <c r="X1623" s="98" t="s">
        <v>2834</v>
      </c>
      <c r="Y1623" s="98" t="s">
        <v>89</v>
      </c>
      <c r="Z1623" s="72"/>
      <c r="AA1623" s="72"/>
      <c r="AB1623" t="s">
        <v>100</v>
      </c>
      <c r="AC1623" s="72" t="s">
        <v>101</v>
      </c>
    </row>
    <row r="1624" spans="1:29" ht="15" customHeight="1">
      <c r="A1624" s="38">
        <f t="shared" si="181"/>
        <v>1622</v>
      </c>
      <c r="B1624" s="82" t="s">
        <v>2586</v>
      </c>
      <c r="C1624" s="39" t="str">
        <f>IF($B1624&lt;&gt;"",_xlfn.IFNA(VLOOKUP($B1624,'Node Details'!$B:$U,C$1,0),"Check"),"")</f>
        <v>0000S6J10-S6J100107</v>
      </c>
      <c r="D1624" s="39" t="str">
        <f>IF($B1624&lt;&gt;"",_xlfn.IFNA(VLOOKUP($B1624,'Node Details'!$B:$U,D$1,0),"Check"),"")</f>
        <v>S6J</v>
      </c>
      <c r="E1624" s="39" t="str">
        <f>IF($B1624&lt;&gt;"",_xlfn.IFNA(VLOOKUP($B1624,'Node Details'!$B:$U,E$1,0),"Check"),"")</f>
        <v>Airtel</v>
      </c>
      <c r="F1624" s="83">
        <v>45148</v>
      </c>
      <c r="G1624" s="82"/>
      <c r="H1624" s="39" t="s">
        <v>2829</v>
      </c>
      <c r="I1624" s="38">
        <v>1</v>
      </c>
      <c r="J1624" s="38">
        <v>50</v>
      </c>
      <c r="K1624" s="39">
        <f t="shared" si="175"/>
        <v>50</v>
      </c>
      <c r="L1624" s="83">
        <v>45126.631180555552</v>
      </c>
      <c r="M1624" s="82"/>
      <c r="N1624" s="96" t="s">
        <v>1001</v>
      </c>
      <c r="O1624" s="97">
        <v>45114</v>
      </c>
      <c r="P1624" s="38">
        <f t="shared" si="176"/>
        <v>50</v>
      </c>
      <c r="Q1624" s="38">
        <f t="shared" si="177"/>
        <v>50</v>
      </c>
      <c r="R1624" s="38"/>
      <c r="S1624" s="96" t="s">
        <v>1507</v>
      </c>
      <c r="T1624" s="97">
        <v>45190</v>
      </c>
      <c r="U1624" s="38">
        <f t="shared" si="178"/>
        <v>50</v>
      </c>
      <c r="V1624" s="38">
        <f t="shared" si="179"/>
        <v>1</v>
      </c>
      <c r="W1624" s="82">
        <f t="shared" si="180"/>
        <v>50</v>
      </c>
      <c r="X1624" s="98" t="s">
        <v>2834</v>
      </c>
      <c r="Y1624" s="98" t="s">
        <v>89</v>
      </c>
      <c r="Z1624" s="72"/>
      <c r="AA1624" s="72"/>
      <c r="AB1624" t="s">
        <v>100</v>
      </c>
      <c r="AC1624" s="72" t="s">
        <v>101</v>
      </c>
    </row>
    <row r="1625" spans="1:29" ht="15" customHeight="1">
      <c r="A1625" s="38">
        <f t="shared" si="181"/>
        <v>1623</v>
      </c>
      <c r="B1625" s="82" t="s">
        <v>2587</v>
      </c>
      <c r="C1625" s="39" t="str">
        <f>IF($B1625&lt;&gt;"",_xlfn.IFNA(VLOOKUP($B1625,'Node Details'!$B:$U,C$1,0),"Check"),"")</f>
        <v>0000S6J10-S6J100107</v>
      </c>
      <c r="D1625" s="39" t="str">
        <f>IF($B1625&lt;&gt;"",_xlfn.IFNA(VLOOKUP($B1625,'Node Details'!$B:$U,D$1,0),"Check"),"")</f>
        <v>S6J</v>
      </c>
      <c r="E1625" s="39" t="str">
        <f>IF($B1625&lt;&gt;"",_xlfn.IFNA(VLOOKUP($B1625,'Node Details'!$B:$U,E$1,0),"Check"),"")</f>
        <v>Airtel</v>
      </c>
      <c r="F1625" s="83">
        <v>45148</v>
      </c>
      <c r="G1625" s="82"/>
      <c r="H1625" s="39" t="s">
        <v>2829</v>
      </c>
      <c r="I1625" s="38">
        <v>1</v>
      </c>
      <c r="J1625" s="38">
        <v>50</v>
      </c>
      <c r="K1625" s="39">
        <f t="shared" si="175"/>
        <v>50</v>
      </c>
      <c r="L1625" s="83">
        <v>45126.663113425922</v>
      </c>
      <c r="M1625" s="82"/>
      <c r="N1625" s="96" t="s">
        <v>1001</v>
      </c>
      <c r="O1625" s="97">
        <v>45114</v>
      </c>
      <c r="P1625" s="38">
        <f t="shared" si="176"/>
        <v>50</v>
      </c>
      <c r="Q1625" s="38">
        <f t="shared" si="177"/>
        <v>50</v>
      </c>
      <c r="R1625" s="38"/>
      <c r="S1625" s="96" t="s">
        <v>1507</v>
      </c>
      <c r="T1625" s="97">
        <v>45190</v>
      </c>
      <c r="U1625" s="38">
        <f t="shared" si="178"/>
        <v>50</v>
      </c>
      <c r="V1625" s="38">
        <f t="shared" si="179"/>
        <v>1</v>
      </c>
      <c r="W1625" s="82">
        <f t="shared" si="180"/>
        <v>50</v>
      </c>
      <c r="X1625" s="98" t="s">
        <v>2834</v>
      </c>
      <c r="Y1625" s="98" t="s">
        <v>89</v>
      </c>
      <c r="Z1625" s="72"/>
      <c r="AA1625" s="72"/>
      <c r="AB1625" t="s">
        <v>100</v>
      </c>
      <c r="AC1625" s="72" t="s">
        <v>101</v>
      </c>
    </row>
    <row r="1626" spans="1:29" ht="15" customHeight="1">
      <c r="A1626" s="38">
        <f t="shared" si="181"/>
        <v>1624</v>
      </c>
      <c r="B1626" s="82" t="s">
        <v>2589</v>
      </c>
      <c r="C1626" s="39" t="str">
        <f>IF($B1626&lt;&gt;"",_xlfn.IFNA(VLOOKUP($B1626,'Node Details'!$B:$U,C$1,0),"Check"),"")</f>
        <v>0000S6J10-S6J100107</v>
      </c>
      <c r="D1626" s="39" t="str">
        <f>IF($B1626&lt;&gt;"",_xlfn.IFNA(VLOOKUP($B1626,'Node Details'!$B:$U,D$1,0),"Check"),"")</f>
        <v>S6J</v>
      </c>
      <c r="E1626" s="39" t="str">
        <f>IF($B1626&lt;&gt;"",_xlfn.IFNA(VLOOKUP($B1626,'Node Details'!$B:$U,E$1,0),"Check"),"")</f>
        <v>Airtel</v>
      </c>
      <c r="F1626" s="83">
        <v>45148</v>
      </c>
      <c r="G1626" s="82"/>
      <c r="H1626" s="39" t="s">
        <v>2829</v>
      </c>
      <c r="I1626" s="38">
        <v>1</v>
      </c>
      <c r="J1626" s="38">
        <v>50</v>
      </c>
      <c r="K1626" s="39">
        <f t="shared" si="175"/>
        <v>50</v>
      </c>
      <c r="L1626" s="83">
        <v>45126.668935185182</v>
      </c>
      <c r="M1626" s="82"/>
      <c r="N1626" s="96" t="s">
        <v>1001</v>
      </c>
      <c r="O1626" s="97">
        <v>45114</v>
      </c>
      <c r="P1626" s="38">
        <f t="shared" si="176"/>
        <v>50</v>
      </c>
      <c r="Q1626" s="38">
        <f t="shared" si="177"/>
        <v>50</v>
      </c>
      <c r="R1626" s="38"/>
      <c r="S1626" s="96" t="s">
        <v>1507</v>
      </c>
      <c r="T1626" s="97">
        <v>45190</v>
      </c>
      <c r="U1626" s="38">
        <f t="shared" si="178"/>
        <v>50</v>
      </c>
      <c r="V1626" s="38">
        <f t="shared" si="179"/>
        <v>1</v>
      </c>
      <c r="W1626" s="82">
        <f t="shared" si="180"/>
        <v>50</v>
      </c>
      <c r="X1626" s="98" t="s">
        <v>2834</v>
      </c>
      <c r="Y1626" s="98" t="s">
        <v>89</v>
      </c>
      <c r="Z1626" s="72"/>
      <c r="AA1626" s="72"/>
      <c r="AB1626" t="s">
        <v>100</v>
      </c>
      <c r="AC1626" s="72" t="s">
        <v>101</v>
      </c>
    </row>
    <row r="1627" spans="1:29" ht="15" customHeight="1">
      <c r="A1627" s="38">
        <f t="shared" si="181"/>
        <v>1625</v>
      </c>
      <c r="B1627" s="82" t="s">
        <v>1672</v>
      </c>
      <c r="C1627" s="39" t="str">
        <f>IF($B1627&lt;&gt;"",_xlfn.IFNA(VLOOKUP($B1627,'Node Details'!$B:$U,C$1,0),"Check"),"")</f>
        <v>0000S6J10-S6J100107</v>
      </c>
      <c r="D1627" s="39" t="str">
        <f>IF($B1627&lt;&gt;"",_xlfn.IFNA(VLOOKUP($B1627,'Node Details'!$B:$U,D$1,0),"Check"),"")</f>
        <v>S6J</v>
      </c>
      <c r="E1627" s="39" t="str">
        <f>IF($B1627&lt;&gt;"",_xlfn.IFNA(VLOOKUP($B1627,'Node Details'!$B:$U,E$1,0),"Check"),"")</f>
        <v>Airtel</v>
      </c>
      <c r="F1627" s="83">
        <v>45148</v>
      </c>
      <c r="G1627" s="82"/>
      <c r="H1627" s="39" t="s">
        <v>2829</v>
      </c>
      <c r="I1627" s="38">
        <v>1</v>
      </c>
      <c r="J1627" s="38">
        <v>50</v>
      </c>
      <c r="K1627" s="39">
        <f t="shared" si="175"/>
        <v>50</v>
      </c>
      <c r="L1627" s="83">
        <v>45126.680081018523</v>
      </c>
      <c r="M1627" s="82"/>
      <c r="N1627" s="96" t="s">
        <v>1001</v>
      </c>
      <c r="O1627" s="97">
        <v>45114</v>
      </c>
      <c r="P1627" s="38">
        <f t="shared" si="176"/>
        <v>50</v>
      </c>
      <c r="Q1627" s="38">
        <f t="shared" si="177"/>
        <v>50</v>
      </c>
      <c r="R1627" s="38"/>
      <c r="S1627" s="96" t="s">
        <v>1507</v>
      </c>
      <c r="T1627" s="97">
        <v>45190</v>
      </c>
      <c r="U1627" s="38">
        <f t="shared" si="178"/>
        <v>50</v>
      </c>
      <c r="V1627" s="38">
        <f t="shared" si="179"/>
        <v>1</v>
      </c>
      <c r="W1627" s="82">
        <f t="shared" si="180"/>
        <v>50</v>
      </c>
      <c r="X1627" s="98" t="s">
        <v>2834</v>
      </c>
      <c r="Y1627" s="98" t="s">
        <v>89</v>
      </c>
      <c r="Z1627" s="72"/>
      <c r="AA1627" s="72"/>
      <c r="AB1627" t="s">
        <v>100</v>
      </c>
      <c r="AC1627" s="72" t="s">
        <v>101</v>
      </c>
    </row>
    <row r="1628" spans="1:29" ht="15" customHeight="1">
      <c r="A1628" s="38">
        <f t="shared" si="181"/>
        <v>1626</v>
      </c>
      <c r="B1628" s="82" t="s">
        <v>2591</v>
      </c>
      <c r="C1628" s="39" t="str">
        <f>IF($B1628&lt;&gt;"",_xlfn.IFNA(VLOOKUP($B1628,'Node Details'!$B:$U,C$1,0),"Check"),"")</f>
        <v>0000S6J10-S6J100107</v>
      </c>
      <c r="D1628" s="39" t="str">
        <f>IF($B1628&lt;&gt;"",_xlfn.IFNA(VLOOKUP($B1628,'Node Details'!$B:$U,D$1,0),"Check"),"")</f>
        <v>S6J</v>
      </c>
      <c r="E1628" s="39" t="str">
        <f>IF($B1628&lt;&gt;"",_xlfn.IFNA(VLOOKUP($B1628,'Node Details'!$B:$U,E$1,0),"Check"),"")</f>
        <v>Airtel</v>
      </c>
      <c r="F1628" s="83">
        <v>45148</v>
      </c>
      <c r="G1628" s="82"/>
      <c r="H1628" s="39" t="s">
        <v>2829</v>
      </c>
      <c r="I1628" s="38">
        <v>1</v>
      </c>
      <c r="J1628" s="38">
        <v>50</v>
      </c>
      <c r="K1628" s="39">
        <f t="shared" si="175"/>
        <v>50</v>
      </c>
      <c r="L1628" s="83">
        <v>45136.73027777778</v>
      </c>
      <c r="M1628" s="82"/>
      <c r="N1628" s="96" t="s">
        <v>1001</v>
      </c>
      <c r="O1628" s="97">
        <v>45114</v>
      </c>
      <c r="P1628" s="38">
        <f t="shared" si="176"/>
        <v>50</v>
      </c>
      <c r="Q1628" s="38">
        <f t="shared" si="177"/>
        <v>50</v>
      </c>
      <c r="R1628" s="38"/>
      <c r="S1628" s="96" t="s">
        <v>1507</v>
      </c>
      <c r="T1628" s="97">
        <v>45190</v>
      </c>
      <c r="U1628" s="38">
        <f t="shared" si="178"/>
        <v>50</v>
      </c>
      <c r="V1628" s="38">
        <f t="shared" si="179"/>
        <v>1</v>
      </c>
      <c r="W1628" s="82">
        <f t="shared" si="180"/>
        <v>50</v>
      </c>
      <c r="X1628" s="98" t="s">
        <v>2834</v>
      </c>
      <c r="Y1628" s="98" t="s">
        <v>89</v>
      </c>
      <c r="Z1628" s="72"/>
      <c r="AA1628" s="72"/>
      <c r="AB1628" t="s">
        <v>100</v>
      </c>
      <c r="AC1628" s="72" t="s">
        <v>101</v>
      </c>
    </row>
    <row r="1629" spans="1:29" ht="15" customHeight="1">
      <c r="A1629" s="38">
        <f t="shared" si="181"/>
        <v>1627</v>
      </c>
      <c r="B1629" s="82" t="s">
        <v>2593</v>
      </c>
      <c r="C1629" s="39" t="str">
        <f>IF($B1629&lt;&gt;"",_xlfn.IFNA(VLOOKUP($B1629,'Node Details'!$B:$U,C$1,0),"Check"),"")</f>
        <v>0000S6J10-S6J100107</v>
      </c>
      <c r="D1629" s="39" t="str">
        <f>IF($B1629&lt;&gt;"",_xlfn.IFNA(VLOOKUP($B1629,'Node Details'!$B:$U,D$1,0),"Check"),"")</f>
        <v>S6J</v>
      </c>
      <c r="E1629" s="39" t="str">
        <f>IF($B1629&lt;&gt;"",_xlfn.IFNA(VLOOKUP($B1629,'Node Details'!$B:$U,E$1,0),"Check"),"")</f>
        <v>Airtel</v>
      </c>
      <c r="F1629" s="83">
        <v>45148</v>
      </c>
      <c r="G1629" s="82"/>
      <c r="H1629" s="39" t="s">
        <v>2829</v>
      </c>
      <c r="I1629" s="38">
        <v>1</v>
      </c>
      <c r="J1629" s="38">
        <v>50</v>
      </c>
      <c r="K1629" s="39">
        <f t="shared" si="175"/>
        <v>50</v>
      </c>
      <c r="L1629" s="83">
        <v>45137.743946759263</v>
      </c>
      <c r="M1629" s="82"/>
      <c r="N1629" s="96" t="s">
        <v>1001</v>
      </c>
      <c r="O1629" s="97">
        <v>45114</v>
      </c>
      <c r="P1629" s="38">
        <f t="shared" si="176"/>
        <v>50</v>
      </c>
      <c r="Q1629" s="38">
        <f t="shared" si="177"/>
        <v>50</v>
      </c>
      <c r="R1629" s="38"/>
      <c r="S1629" s="96" t="s">
        <v>1507</v>
      </c>
      <c r="T1629" s="97">
        <v>45190</v>
      </c>
      <c r="U1629" s="38">
        <f t="shared" si="178"/>
        <v>50</v>
      </c>
      <c r="V1629" s="38">
        <f t="shared" si="179"/>
        <v>1</v>
      </c>
      <c r="W1629" s="82">
        <f t="shared" si="180"/>
        <v>50</v>
      </c>
      <c r="X1629" s="98" t="s">
        <v>2834</v>
      </c>
      <c r="Y1629" s="98" t="s">
        <v>89</v>
      </c>
      <c r="Z1629" s="72"/>
      <c r="AA1629" s="72"/>
      <c r="AB1629" t="s">
        <v>100</v>
      </c>
      <c r="AC1629" s="72" t="s">
        <v>101</v>
      </c>
    </row>
    <row r="1630" spans="1:29" ht="15" customHeight="1">
      <c r="A1630" s="38">
        <f t="shared" si="181"/>
        <v>1628</v>
      </c>
      <c r="B1630" s="82" t="s">
        <v>1597</v>
      </c>
      <c r="C1630" s="39" t="str">
        <f>IF($B1630&lt;&gt;"",_xlfn.IFNA(VLOOKUP($B1630,'Node Details'!$B:$U,C$1,0),"Check"),"")</f>
        <v>0000S6J10-S6J100107</v>
      </c>
      <c r="D1630" s="39" t="str">
        <f>IF($B1630&lt;&gt;"",_xlfn.IFNA(VLOOKUP($B1630,'Node Details'!$B:$U,D$1,0),"Check"),"")</f>
        <v>S6J</v>
      </c>
      <c r="E1630" s="39" t="str">
        <f>IF($B1630&lt;&gt;"",_xlfn.IFNA(VLOOKUP($B1630,'Node Details'!$B:$U,E$1,0),"Check"),"")</f>
        <v>Airtel</v>
      </c>
      <c r="F1630" s="83">
        <v>45148</v>
      </c>
      <c r="G1630" s="82"/>
      <c r="H1630" s="39" t="s">
        <v>2829</v>
      </c>
      <c r="I1630" s="38">
        <v>1</v>
      </c>
      <c r="J1630" s="38">
        <v>50</v>
      </c>
      <c r="K1630" s="39">
        <f t="shared" si="175"/>
        <v>50</v>
      </c>
      <c r="L1630" s="83">
        <v>45137.728912037041</v>
      </c>
      <c r="M1630" s="82"/>
      <c r="N1630" s="96" t="s">
        <v>1001</v>
      </c>
      <c r="O1630" s="97">
        <v>45114</v>
      </c>
      <c r="P1630" s="38">
        <f t="shared" si="176"/>
        <v>50</v>
      </c>
      <c r="Q1630" s="38">
        <f t="shared" si="177"/>
        <v>50</v>
      </c>
      <c r="R1630" s="38"/>
      <c r="S1630" s="96" t="s">
        <v>1507</v>
      </c>
      <c r="T1630" s="97">
        <v>45190</v>
      </c>
      <c r="U1630" s="38">
        <f t="shared" si="178"/>
        <v>50</v>
      </c>
      <c r="V1630" s="38">
        <f t="shared" si="179"/>
        <v>1</v>
      </c>
      <c r="W1630" s="82">
        <f t="shared" si="180"/>
        <v>50</v>
      </c>
      <c r="X1630" s="98" t="s">
        <v>2834</v>
      </c>
      <c r="Y1630" s="98" t="s">
        <v>89</v>
      </c>
      <c r="Z1630" s="72"/>
      <c r="AA1630" s="72"/>
      <c r="AB1630" t="s">
        <v>100</v>
      </c>
      <c r="AC1630" s="72" t="s">
        <v>101</v>
      </c>
    </row>
    <row r="1631" spans="1:29" ht="15" customHeight="1">
      <c r="A1631" s="38">
        <f t="shared" si="181"/>
        <v>1629</v>
      </c>
      <c r="B1631" s="82" t="s">
        <v>1600</v>
      </c>
      <c r="C1631" s="39" t="str">
        <f>IF($B1631&lt;&gt;"",_xlfn.IFNA(VLOOKUP($B1631,'Node Details'!$B:$U,C$1,0),"Check"),"")</f>
        <v>000000S6J-0000S6J13</v>
      </c>
      <c r="D1631" s="39" t="str">
        <f>IF($B1631&lt;&gt;"",_xlfn.IFNA(VLOOKUP($B1631,'Node Details'!$B:$U,D$1,0),"Check"),"")</f>
        <v>S6J</v>
      </c>
      <c r="E1631" s="39" t="str">
        <f>IF($B1631&lt;&gt;"",_xlfn.IFNA(VLOOKUP($B1631,'Node Details'!$B:$U,E$1,0),"Check"),"")</f>
        <v>Airtel</v>
      </c>
      <c r="F1631" s="83">
        <v>45148</v>
      </c>
      <c r="G1631" s="82"/>
      <c r="H1631" s="39" t="s">
        <v>2829</v>
      </c>
      <c r="I1631" s="38">
        <v>1</v>
      </c>
      <c r="J1631" s="38">
        <v>50</v>
      </c>
      <c r="K1631" s="39">
        <f t="shared" si="175"/>
        <v>50</v>
      </c>
      <c r="L1631" s="83">
        <v>45127.723692129628</v>
      </c>
      <c r="M1631" s="82"/>
      <c r="N1631" s="96" t="s">
        <v>1001</v>
      </c>
      <c r="O1631" s="97">
        <v>45114</v>
      </c>
      <c r="P1631" s="38">
        <f t="shared" si="176"/>
        <v>50</v>
      </c>
      <c r="Q1631" s="38">
        <f t="shared" si="177"/>
        <v>50</v>
      </c>
      <c r="R1631" s="38"/>
      <c r="S1631" s="96" t="s">
        <v>1507</v>
      </c>
      <c r="T1631" s="97">
        <v>45190</v>
      </c>
      <c r="U1631" s="38">
        <f t="shared" si="178"/>
        <v>50</v>
      </c>
      <c r="V1631" s="38">
        <f t="shared" si="179"/>
        <v>1</v>
      </c>
      <c r="W1631" s="82">
        <f t="shared" si="180"/>
        <v>50</v>
      </c>
      <c r="X1631" s="98" t="s">
        <v>2834</v>
      </c>
      <c r="Y1631" s="98" t="s">
        <v>89</v>
      </c>
      <c r="Z1631" s="72"/>
      <c r="AA1631" s="72"/>
      <c r="AB1631" t="s">
        <v>100</v>
      </c>
      <c r="AC1631" s="72" t="s">
        <v>101</v>
      </c>
    </row>
    <row r="1632" spans="1:29" ht="15" customHeight="1">
      <c r="A1632" s="38">
        <f t="shared" si="181"/>
        <v>1630</v>
      </c>
      <c r="B1632" s="82" t="s">
        <v>2595</v>
      </c>
      <c r="C1632" s="39" t="str">
        <f>IF($B1632&lt;&gt;"",_xlfn.IFNA(VLOOKUP($B1632,'Node Details'!$B:$U,C$1,0),"Check"),"")</f>
        <v>0000S6J11-S6J110104</v>
      </c>
      <c r="D1632" s="39" t="str">
        <f>IF($B1632&lt;&gt;"",_xlfn.IFNA(VLOOKUP($B1632,'Node Details'!$B:$U,D$1,0),"Check"),"")</f>
        <v>S6J</v>
      </c>
      <c r="E1632" s="39" t="str">
        <f>IF($B1632&lt;&gt;"",_xlfn.IFNA(VLOOKUP($B1632,'Node Details'!$B:$U,E$1,0),"Check"),"")</f>
        <v>Airtel</v>
      </c>
      <c r="F1632" s="83">
        <v>45148</v>
      </c>
      <c r="G1632" s="82"/>
      <c r="H1632" s="39" t="s">
        <v>2829</v>
      </c>
      <c r="I1632" s="38">
        <v>1</v>
      </c>
      <c r="J1632" s="38">
        <v>50</v>
      </c>
      <c r="K1632" s="39">
        <f t="shared" si="175"/>
        <v>50</v>
      </c>
      <c r="L1632" s="83">
        <v>45127.723692129628</v>
      </c>
      <c r="M1632" s="82"/>
      <c r="N1632" s="96" t="s">
        <v>1001</v>
      </c>
      <c r="O1632" s="97">
        <v>45114</v>
      </c>
      <c r="P1632" s="38">
        <f t="shared" si="176"/>
        <v>50</v>
      </c>
      <c r="Q1632" s="38">
        <f t="shared" si="177"/>
        <v>50</v>
      </c>
      <c r="R1632" s="38"/>
      <c r="S1632" s="96" t="s">
        <v>1507</v>
      </c>
      <c r="T1632" s="97">
        <v>45190</v>
      </c>
      <c r="U1632" s="38">
        <f t="shared" si="178"/>
        <v>50</v>
      </c>
      <c r="V1632" s="38">
        <f t="shared" si="179"/>
        <v>1</v>
      </c>
      <c r="W1632" s="82">
        <f t="shared" si="180"/>
        <v>50</v>
      </c>
      <c r="X1632" s="98" t="s">
        <v>2834</v>
      </c>
      <c r="Y1632" s="98" t="s">
        <v>89</v>
      </c>
      <c r="Z1632" s="72"/>
      <c r="AA1632" s="72"/>
      <c r="AB1632" t="s">
        <v>100</v>
      </c>
      <c r="AC1632" s="72" t="s">
        <v>101</v>
      </c>
    </row>
    <row r="1633" spans="1:29" ht="15" customHeight="1">
      <c r="A1633" s="38">
        <f t="shared" si="181"/>
        <v>1631</v>
      </c>
      <c r="B1633" s="82" t="s">
        <v>1605</v>
      </c>
      <c r="C1633" s="39" t="str">
        <f>IF($B1633&lt;&gt;"",_xlfn.IFNA(VLOOKUP($B1633,'Node Details'!$B:$U,C$1,0),"Check"),"")</f>
        <v>0000S6J11-S6J110104</v>
      </c>
      <c r="D1633" s="39" t="str">
        <f>IF($B1633&lt;&gt;"",_xlfn.IFNA(VLOOKUP($B1633,'Node Details'!$B:$U,D$1,0),"Check"),"")</f>
        <v>S6J</v>
      </c>
      <c r="E1633" s="39" t="str">
        <f>IF($B1633&lt;&gt;"",_xlfn.IFNA(VLOOKUP($B1633,'Node Details'!$B:$U,E$1,0),"Check"),"")</f>
        <v>Airtel</v>
      </c>
      <c r="F1633" s="83">
        <v>45148</v>
      </c>
      <c r="G1633" s="82"/>
      <c r="H1633" s="39" t="s">
        <v>2829</v>
      </c>
      <c r="I1633" s="38">
        <v>1</v>
      </c>
      <c r="J1633" s="38">
        <v>50</v>
      </c>
      <c r="K1633" s="39">
        <f t="shared" si="175"/>
        <v>50</v>
      </c>
      <c r="L1633" s="83">
        <v>45127.774745370371</v>
      </c>
      <c r="M1633" s="82"/>
      <c r="N1633" s="96" t="s">
        <v>1001</v>
      </c>
      <c r="O1633" s="97">
        <v>45114</v>
      </c>
      <c r="P1633" s="38">
        <f t="shared" si="176"/>
        <v>50</v>
      </c>
      <c r="Q1633" s="38">
        <f t="shared" si="177"/>
        <v>50</v>
      </c>
      <c r="R1633" s="38"/>
      <c r="S1633" s="96" t="s">
        <v>1507</v>
      </c>
      <c r="T1633" s="97">
        <v>45190</v>
      </c>
      <c r="U1633" s="38">
        <f t="shared" si="178"/>
        <v>50</v>
      </c>
      <c r="V1633" s="38">
        <f t="shared" si="179"/>
        <v>1</v>
      </c>
      <c r="W1633" s="82">
        <f t="shared" si="180"/>
        <v>50</v>
      </c>
      <c r="X1633" s="98" t="s">
        <v>2834</v>
      </c>
      <c r="Y1633" s="98" t="s">
        <v>89</v>
      </c>
      <c r="Z1633" s="72"/>
      <c r="AA1633" s="72"/>
      <c r="AB1633" t="s">
        <v>100</v>
      </c>
      <c r="AC1633" s="72" t="s">
        <v>101</v>
      </c>
    </row>
    <row r="1634" spans="1:29" ht="15" customHeight="1">
      <c r="A1634" s="38">
        <f t="shared" si="181"/>
        <v>1632</v>
      </c>
      <c r="B1634" s="82" t="s">
        <v>2596</v>
      </c>
      <c r="C1634" s="39" t="str">
        <f>IF($B1634&lt;&gt;"",_xlfn.IFNA(VLOOKUP($B1634,'Node Details'!$B:$U,C$1,0),"Check"),"")</f>
        <v>0000S6J11-S6J110104</v>
      </c>
      <c r="D1634" s="39" t="str">
        <f>IF($B1634&lt;&gt;"",_xlfn.IFNA(VLOOKUP($B1634,'Node Details'!$B:$U,D$1,0),"Check"),"")</f>
        <v>S6J</v>
      </c>
      <c r="E1634" s="39" t="str">
        <f>IF($B1634&lt;&gt;"",_xlfn.IFNA(VLOOKUP($B1634,'Node Details'!$B:$U,E$1,0),"Check"),"")</f>
        <v>Airtel</v>
      </c>
      <c r="F1634" s="83">
        <v>45148</v>
      </c>
      <c r="G1634" s="82"/>
      <c r="H1634" s="39" t="s">
        <v>2829</v>
      </c>
      <c r="I1634" s="38">
        <v>1</v>
      </c>
      <c r="J1634" s="38">
        <v>50</v>
      </c>
      <c r="K1634" s="39">
        <f t="shared" si="175"/>
        <v>50</v>
      </c>
      <c r="L1634" s="83">
        <v>45127.796840277777</v>
      </c>
      <c r="M1634" s="82"/>
      <c r="N1634" s="96" t="s">
        <v>1001</v>
      </c>
      <c r="O1634" s="97">
        <v>45114</v>
      </c>
      <c r="P1634" s="38">
        <f t="shared" si="176"/>
        <v>50</v>
      </c>
      <c r="Q1634" s="38">
        <f t="shared" si="177"/>
        <v>50</v>
      </c>
      <c r="R1634" s="38"/>
      <c r="S1634" s="96" t="s">
        <v>1507</v>
      </c>
      <c r="T1634" s="97">
        <v>45190</v>
      </c>
      <c r="U1634" s="38">
        <f t="shared" si="178"/>
        <v>50</v>
      </c>
      <c r="V1634" s="38">
        <f t="shared" si="179"/>
        <v>1</v>
      </c>
      <c r="W1634" s="82">
        <f t="shared" si="180"/>
        <v>50</v>
      </c>
      <c r="X1634" s="98" t="s">
        <v>2834</v>
      </c>
      <c r="Y1634" s="98" t="s">
        <v>89</v>
      </c>
      <c r="Z1634" s="72"/>
      <c r="AA1634" s="72"/>
      <c r="AB1634" t="s">
        <v>100</v>
      </c>
      <c r="AC1634" s="72" t="s">
        <v>101</v>
      </c>
    </row>
    <row r="1635" spans="1:29" ht="15" customHeight="1">
      <c r="A1635" s="38">
        <f t="shared" si="181"/>
        <v>1633</v>
      </c>
      <c r="B1635" s="82" t="s">
        <v>1602</v>
      </c>
      <c r="C1635" s="39" t="str">
        <f>IF($B1635&lt;&gt;"",_xlfn.IFNA(VLOOKUP($B1635,'Node Details'!$B:$U,C$1,0),"Check"),"")</f>
        <v>0000S6J11-S6J110104</v>
      </c>
      <c r="D1635" s="39" t="str">
        <f>IF($B1635&lt;&gt;"",_xlfn.IFNA(VLOOKUP($B1635,'Node Details'!$B:$U,D$1,0),"Check"),"")</f>
        <v>S6J</v>
      </c>
      <c r="E1635" s="39" t="str">
        <f>IF($B1635&lt;&gt;"",_xlfn.IFNA(VLOOKUP($B1635,'Node Details'!$B:$U,E$1,0),"Check"),"")</f>
        <v>Airtel</v>
      </c>
      <c r="F1635" s="83">
        <v>45148</v>
      </c>
      <c r="G1635" s="82"/>
      <c r="H1635" s="39" t="s">
        <v>2829</v>
      </c>
      <c r="I1635" s="38">
        <v>1</v>
      </c>
      <c r="J1635" s="38">
        <v>50</v>
      </c>
      <c r="K1635" s="39">
        <f t="shared" si="175"/>
        <v>50</v>
      </c>
      <c r="L1635" s="83">
        <v>45127.790439814817</v>
      </c>
      <c r="M1635" s="82"/>
      <c r="N1635" s="96" t="s">
        <v>1001</v>
      </c>
      <c r="O1635" s="97">
        <v>45114</v>
      </c>
      <c r="P1635" s="38">
        <f t="shared" si="176"/>
        <v>50</v>
      </c>
      <c r="Q1635" s="38">
        <f t="shared" si="177"/>
        <v>50</v>
      </c>
      <c r="R1635" s="38"/>
      <c r="S1635" s="96" t="s">
        <v>1507</v>
      </c>
      <c r="T1635" s="97">
        <v>45190</v>
      </c>
      <c r="U1635" s="38">
        <f t="shared" si="178"/>
        <v>50</v>
      </c>
      <c r="V1635" s="38">
        <f t="shared" si="179"/>
        <v>1</v>
      </c>
      <c r="W1635" s="82">
        <f t="shared" si="180"/>
        <v>50</v>
      </c>
      <c r="X1635" s="98" t="s">
        <v>2834</v>
      </c>
      <c r="Y1635" s="98" t="s">
        <v>89</v>
      </c>
      <c r="Z1635" s="72"/>
      <c r="AA1635" s="72"/>
      <c r="AB1635" t="s">
        <v>100</v>
      </c>
      <c r="AC1635" s="72" t="s">
        <v>101</v>
      </c>
    </row>
    <row r="1636" spans="1:29" ht="15" customHeight="1">
      <c r="A1636" s="38">
        <f t="shared" si="181"/>
        <v>1634</v>
      </c>
      <c r="B1636" s="82" t="s">
        <v>1607</v>
      </c>
      <c r="C1636" s="39" t="str">
        <f>IF($B1636&lt;&gt;"",_xlfn.IFNA(VLOOKUP($B1636,'Node Details'!$B:$U,C$1,0),"Check"),"")</f>
        <v>S6J110102-S6J110105</v>
      </c>
      <c r="D1636" s="39" t="str">
        <f>IF($B1636&lt;&gt;"",_xlfn.IFNA(VLOOKUP($B1636,'Node Details'!$B:$U,D$1,0),"Check"),"")</f>
        <v>S6J</v>
      </c>
      <c r="E1636" s="39" t="str">
        <f>IF($B1636&lt;&gt;"",_xlfn.IFNA(VLOOKUP($B1636,'Node Details'!$B:$U,E$1,0),"Check"),"")</f>
        <v>Airtel</v>
      </c>
      <c r="F1636" s="83">
        <v>45148</v>
      </c>
      <c r="G1636" s="82"/>
      <c r="H1636" s="39" t="s">
        <v>2829</v>
      </c>
      <c r="I1636" s="38">
        <v>1</v>
      </c>
      <c r="J1636" s="38">
        <v>50</v>
      </c>
      <c r="K1636" s="39">
        <f t="shared" si="175"/>
        <v>50</v>
      </c>
      <c r="L1636" s="83">
        <v>45149</v>
      </c>
      <c r="M1636" s="82"/>
      <c r="N1636" s="96" t="s">
        <v>1001</v>
      </c>
      <c r="O1636" s="97">
        <v>45114</v>
      </c>
      <c r="P1636" s="38">
        <f t="shared" si="176"/>
        <v>50</v>
      </c>
      <c r="Q1636" s="38">
        <f t="shared" si="177"/>
        <v>50</v>
      </c>
      <c r="R1636" s="38"/>
      <c r="S1636" s="96" t="s">
        <v>1507</v>
      </c>
      <c r="T1636" s="97">
        <v>45190</v>
      </c>
      <c r="U1636" s="38">
        <f t="shared" si="178"/>
        <v>50</v>
      </c>
      <c r="V1636" s="38">
        <f t="shared" si="179"/>
        <v>1</v>
      </c>
      <c r="W1636" s="82">
        <f t="shared" si="180"/>
        <v>50</v>
      </c>
      <c r="X1636" s="98" t="s">
        <v>2834</v>
      </c>
      <c r="Y1636" s="98" t="s">
        <v>89</v>
      </c>
      <c r="Z1636" s="72"/>
      <c r="AA1636" s="72"/>
      <c r="AB1636" t="s">
        <v>100</v>
      </c>
      <c r="AC1636" s="72" t="s">
        <v>101</v>
      </c>
    </row>
    <row r="1637" spans="1:29" ht="15" customHeight="1">
      <c r="A1637" s="38">
        <f t="shared" si="181"/>
        <v>1635</v>
      </c>
      <c r="B1637" s="82" t="s">
        <v>1610</v>
      </c>
      <c r="C1637" s="39" t="str">
        <f>IF($B1637&lt;&gt;"",_xlfn.IFNA(VLOOKUP($B1637,'Node Details'!$B:$U,C$1,0),"Check"),"")</f>
        <v>000000S6J-0000S6J13</v>
      </c>
      <c r="D1637" s="39" t="str">
        <f>IF($B1637&lt;&gt;"",_xlfn.IFNA(VLOOKUP($B1637,'Node Details'!$B:$U,D$1,0),"Check"),"")</f>
        <v>S6J</v>
      </c>
      <c r="E1637" s="39" t="str">
        <f>IF($B1637&lt;&gt;"",_xlfn.IFNA(VLOOKUP($B1637,'Node Details'!$B:$U,E$1,0),"Check"),"")</f>
        <v>Airtel</v>
      </c>
      <c r="F1637" s="83">
        <v>45148</v>
      </c>
      <c r="G1637" s="82"/>
      <c r="H1637" s="39" t="s">
        <v>2829</v>
      </c>
      <c r="I1637" s="38">
        <v>1</v>
      </c>
      <c r="J1637" s="38">
        <v>50</v>
      </c>
      <c r="K1637" s="39">
        <f t="shared" si="175"/>
        <v>50</v>
      </c>
      <c r="L1637" s="83">
        <v>45127.814467592587</v>
      </c>
      <c r="M1637" s="82"/>
      <c r="N1637" s="96" t="s">
        <v>1001</v>
      </c>
      <c r="O1637" s="97">
        <v>45114</v>
      </c>
      <c r="P1637" s="38">
        <f t="shared" si="176"/>
        <v>50</v>
      </c>
      <c r="Q1637" s="38">
        <f t="shared" si="177"/>
        <v>50</v>
      </c>
      <c r="R1637" s="38"/>
      <c r="S1637" s="96" t="s">
        <v>1507</v>
      </c>
      <c r="T1637" s="97">
        <v>45190</v>
      </c>
      <c r="U1637" s="38">
        <f t="shared" si="178"/>
        <v>50</v>
      </c>
      <c r="V1637" s="38">
        <f t="shared" si="179"/>
        <v>1</v>
      </c>
      <c r="W1637" s="82">
        <f t="shared" si="180"/>
        <v>50</v>
      </c>
      <c r="X1637" s="98" t="s">
        <v>2834</v>
      </c>
      <c r="Y1637" s="98" t="s">
        <v>89</v>
      </c>
      <c r="Z1637" s="72"/>
      <c r="AA1637" s="72"/>
      <c r="AB1637" t="s">
        <v>100</v>
      </c>
      <c r="AC1637" s="72" t="s">
        <v>101</v>
      </c>
    </row>
    <row r="1638" spans="1:29" ht="15" customHeight="1">
      <c r="A1638" s="38">
        <f t="shared" si="181"/>
        <v>1636</v>
      </c>
      <c r="B1638" s="82" t="s">
        <v>1680</v>
      </c>
      <c r="C1638" s="39" t="str">
        <f>IF($B1638&lt;&gt;"",_xlfn.IFNA(VLOOKUP($B1638,'Node Details'!$B:$U,C$1,0),"Check"),"")</f>
        <v>0000S6J12-S6J120103</v>
      </c>
      <c r="D1638" s="39" t="str">
        <f>IF($B1638&lt;&gt;"",_xlfn.IFNA(VLOOKUP($B1638,'Node Details'!$B:$U,D$1,0),"Check"),"")</f>
        <v>S6J</v>
      </c>
      <c r="E1638" s="39" t="str">
        <f>IF($B1638&lt;&gt;"",_xlfn.IFNA(VLOOKUP($B1638,'Node Details'!$B:$U,E$1,0),"Check"),"")</f>
        <v>Airtel</v>
      </c>
      <c r="F1638" s="83">
        <v>45148</v>
      </c>
      <c r="G1638" s="82"/>
      <c r="H1638" s="39" t="s">
        <v>2829</v>
      </c>
      <c r="I1638" s="38">
        <v>1</v>
      </c>
      <c r="J1638" s="38">
        <v>50</v>
      </c>
      <c r="K1638" s="39">
        <f t="shared" si="175"/>
        <v>50</v>
      </c>
      <c r="L1638" s="83">
        <v>45127.814467592587</v>
      </c>
      <c r="M1638" s="82"/>
      <c r="N1638" s="96" t="s">
        <v>1001</v>
      </c>
      <c r="O1638" s="97">
        <v>45114</v>
      </c>
      <c r="P1638" s="38">
        <f t="shared" si="176"/>
        <v>50</v>
      </c>
      <c r="Q1638" s="38">
        <f t="shared" si="177"/>
        <v>50</v>
      </c>
      <c r="R1638" s="38"/>
      <c r="S1638" s="96" t="s">
        <v>1507</v>
      </c>
      <c r="T1638" s="97">
        <v>45190</v>
      </c>
      <c r="U1638" s="38">
        <f t="shared" si="178"/>
        <v>50</v>
      </c>
      <c r="V1638" s="38">
        <f t="shared" si="179"/>
        <v>1</v>
      </c>
      <c r="W1638" s="82">
        <f t="shared" si="180"/>
        <v>50</v>
      </c>
      <c r="X1638" s="98" t="s">
        <v>2834</v>
      </c>
      <c r="Y1638" s="98" t="s">
        <v>89</v>
      </c>
      <c r="Z1638" s="72"/>
      <c r="AA1638" s="72"/>
      <c r="AB1638" t="s">
        <v>100</v>
      </c>
      <c r="AC1638" s="72" t="s">
        <v>101</v>
      </c>
    </row>
    <row r="1639" spans="1:29" ht="15" customHeight="1">
      <c r="A1639" s="38">
        <f t="shared" si="181"/>
        <v>1637</v>
      </c>
      <c r="B1639" s="82" t="s">
        <v>2598</v>
      </c>
      <c r="C1639" s="39" t="str">
        <f>IF($B1639&lt;&gt;"",_xlfn.IFNA(VLOOKUP($B1639,'Node Details'!$B:$U,C$1,0),"Check"),"")</f>
        <v>0000S6J12-S6J120103</v>
      </c>
      <c r="D1639" s="39" t="str">
        <f>IF($B1639&lt;&gt;"",_xlfn.IFNA(VLOOKUP($B1639,'Node Details'!$B:$U,D$1,0),"Check"),"")</f>
        <v>S6J</v>
      </c>
      <c r="E1639" s="39" t="str">
        <f>IF($B1639&lt;&gt;"",_xlfn.IFNA(VLOOKUP($B1639,'Node Details'!$B:$U,E$1,0),"Check"),"")</f>
        <v>Airtel</v>
      </c>
      <c r="F1639" s="83">
        <v>45148</v>
      </c>
      <c r="G1639" s="82"/>
      <c r="H1639" s="39" t="s">
        <v>2829</v>
      </c>
      <c r="I1639" s="38">
        <v>1</v>
      </c>
      <c r="J1639" s="38">
        <v>50</v>
      </c>
      <c r="K1639" s="39">
        <f t="shared" si="175"/>
        <v>50</v>
      </c>
      <c r="L1639" s="83">
        <v>45142.590532407397</v>
      </c>
      <c r="M1639" s="82"/>
      <c r="N1639" s="96" t="s">
        <v>1001</v>
      </c>
      <c r="O1639" s="97">
        <v>45114</v>
      </c>
      <c r="P1639" s="38">
        <f t="shared" si="176"/>
        <v>50</v>
      </c>
      <c r="Q1639" s="38">
        <f t="shared" si="177"/>
        <v>50</v>
      </c>
      <c r="R1639" s="38"/>
      <c r="S1639" s="96" t="s">
        <v>1507</v>
      </c>
      <c r="T1639" s="97">
        <v>45190</v>
      </c>
      <c r="U1639" s="38">
        <f t="shared" si="178"/>
        <v>50</v>
      </c>
      <c r="V1639" s="38">
        <f t="shared" si="179"/>
        <v>1</v>
      </c>
      <c r="W1639" s="82">
        <f t="shared" si="180"/>
        <v>50</v>
      </c>
      <c r="X1639" s="98" t="s">
        <v>2834</v>
      </c>
      <c r="Y1639" s="98" t="s">
        <v>89</v>
      </c>
      <c r="Z1639" s="72"/>
      <c r="AA1639" s="72"/>
      <c r="AB1639" t="s">
        <v>100</v>
      </c>
      <c r="AC1639" s="72" t="s">
        <v>101</v>
      </c>
    </row>
    <row r="1640" spans="1:29" ht="15" customHeight="1">
      <c r="A1640" s="38">
        <f t="shared" si="181"/>
        <v>1638</v>
      </c>
      <c r="B1640" s="82" t="s">
        <v>1612</v>
      </c>
      <c r="C1640" s="39" t="str">
        <f>IF($B1640&lt;&gt;"",_xlfn.IFNA(VLOOKUP($B1640,'Node Details'!$B:$U,C$1,0),"Check"),"")</f>
        <v>0000S6J12-S6J120103</v>
      </c>
      <c r="D1640" s="39" t="str">
        <f>IF($B1640&lt;&gt;"",_xlfn.IFNA(VLOOKUP($B1640,'Node Details'!$B:$U,D$1,0),"Check"),"")</f>
        <v>S6J</v>
      </c>
      <c r="E1640" s="39" t="str">
        <f>IF($B1640&lt;&gt;"",_xlfn.IFNA(VLOOKUP($B1640,'Node Details'!$B:$U,E$1,0),"Check"),"")</f>
        <v>Airtel</v>
      </c>
      <c r="F1640" s="83">
        <v>45148</v>
      </c>
      <c r="G1640" s="82"/>
      <c r="H1640" s="39" t="s">
        <v>2829</v>
      </c>
      <c r="I1640" s="38">
        <v>1</v>
      </c>
      <c r="J1640" s="38">
        <v>50</v>
      </c>
      <c r="K1640" s="39">
        <f t="shared" si="175"/>
        <v>50</v>
      </c>
      <c r="L1640" s="83">
        <v>45140.78465277778</v>
      </c>
      <c r="M1640" s="82"/>
      <c r="N1640" s="96" t="s">
        <v>1001</v>
      </c>
      <c r="O1640" s="97">
        <v>45114</v>
      </c>
      <c r="P1640" s="38">
        <f t="shared" si="176"/>
        <v>50</v>
      </c>
      <c r="Q1640" s="38">
        <f t="shared" si="177"/>
        <v>50</v>
      </c>
      <c r="R1640" s="38"/>
      <c r="S1640" s="96" t="s">
        <v>1507</v>
      </c>
      <c r="T1640" s="97">
        <v>45190</v>
      </c>
      <c r="U1640" s="38">
        <f t="shared" si="178"/>
        <v>50</v>
      </c>
      <c r="V1640" s="38">
        <f t="shared" si="179"/>
        <v>1</v>
      </c>
      <c r="W1640" s="82">
        <f t="shared" si="180"/>
        <v>50</v>
      </c>
      <c r="X1640" s="98" t="s">
        <v>2834</v>
      </c>
      <c r="Y1640" s="98" t="s">
        <v>89</v>
      </c>
      <c r="Z1640" s="72"/>
      <c r="AA1640" s="72"/>
      <c r="AB1640" t="s">
        <v>100</v>
      </c>
      <c r="AC1640" s="72" t="s">
        <v>101</v>
      </c>
    </row>
    <row r="1641" spans="1:29" ht="15" customHeight="1">
      <c r="A1641" s="38">
        <f t="shared" si="181"/>
        <v>1639</v>
      </c>
      <c r="B1641" s="82" t="s">
        <v>1509</v>
      </c>
      <c r="C1641" s="39" t="str">
        <f>IF($B1641&lt;&gt;"",_xlfn.IFNA(VLOOKUP($B1641,'Node Details'!$B:$U,C$1,0),"Check"),"")</f>
        <v>000000S6J-0000S6J13</v>
      </c>
      <c r="D1641" s="39" t="str">
        <f>IF($B1641&lt;&gt;"",_xlfn.IFNA(VLOOKUP($B1641,'Node Details'!$B:$U,D$1,0),"Check"),"")</f>
        <v>S6J</v>
      </c>
      <c r="E1641" s="39" t="str">
        <f>IF($B1641&lt;&gt;"",_xlfn.IFNA(VLOOKUP($B1641,'Node Details'!$B:$U,E$1,0),"Check"),"")</f>
        <v>Airtel</v>
      </c>
      <c r="F1641" s="83">
        <v>45148</v>
      </c>
      <c r="G1641" s="82"/>
      <c r="H1641" s="39" t="s">
        <v>2829</v>
      </c>
      <c r="I1641" s="38">
        <v>1</v>
      </c>
      <c r="J1641" s="38">
        <v>50</v>
      </c>
      <c r="K1641" s="39">
        <f t="shared" si="175"/>
        <v>50</v>
      </c>
      <c r="L1641" s="83">
        <v>45145.569837962961</v>
      </c>
      <c r="M1641" s="82"/>
      <c r="N1641" s="96" t="s">
        <v>1001</v>
      </c>
      <c r="O1641" s="97">
        <v>45114</v>
      </c>
      <c r="P1641" s="38">
        <f t="shared" si="176"/>
        <v>50</v>
      </c>
      <c r="Q1641" s="38">
        <f t="shared" si="177"/>
        <v>50</v>
      </c>
      <c r="R1641" s="38"/>
      <c r="S1641" s="96" t="s">
        <v>1507</v>
      </c>
      <c r="T1641" s="97">
        <v>45190</v>
      </c>
      <c r="U1641" s="38">
        <f t="shared" si="178"/>
        <v>50</v>
      </c>
      <c r="V1641" s="38">
        <f t="shared" si="179"/>
        <v>1</v>
      </c>
      <c r="W1641" s="82">
        <f t="shared" si="180"/>
        <v>50</v>
      </c>
      <c r="X1641" s="98" t="s">
        <v>2834</v>
      </c>
      <c r="Y1641" s="98" t="s">
        <v>89</v>
      </c>
      <c r="Z1641" s="72"/>
      <c r="AA1641" s="72"/>
      <c r="AB1641" t="s">
        <v>100</v>
      </c>
      <c r="AC1641" s="72" t="s">
        <v>101</v>
      </c>
    </row>
    <row r="1642" spans="1:29" ht="15" customHeight="1">
      <c r="A1642" s="38">
        <f t="shared" si="181"/>
        <v>1640</v>
      </c>
      <c r="B1642" s="82" t="s">
        <v>2600</v>
      </c>
      <c r="C1642" s="39" t="str">
        <f>IF($B1642&lt;&gt;"",_xlfn.IFNA(VLOOKUP($B1642,'Node Details'!$B:$U,C$1,0),"Check"),"")</f>
        <v>0000S6J13-S6J130102</v>
      </c>
      <c r="D1642" s="39" t="str">
        <f>IF($B1642&lt;&gt;"",_xlfn.IFNA(VLOOKUP($B1642,'Node Details'!$B:$U,D$1,0),"Check"),"")</f>
        <v>S6J</v>
      </c>
      <c r="E1642" s="39" t="str">
        <f>IF($B1642&lt;&gt;"",_xlfn.IFNA(VLOOKUP($B1642,'Node Details'!$B:$U,E$1,0),"Check"),"")</f>
        <v>Airtel</v>
      </c>
      <c r="F1642" s="83">
        <v>45148</v>
      </c>
      <c r="G1642" s="82"/>
      <c r="H1642" s="39" t="s">
        <v>2829</v>
      </c>
      <c r="I1642" s="38">
        <v>1</v>
      </c>
      <c r="J1642" s="38">
        <v>50</v>
      </c>
      <c r="K1642" s="39">
        <f t="shared" si="175"/>
        <v>50</v>
      </c>
      <c r="L1642" s="83">
        <v>45145.569837962961</v>
      </c>
      <c r="M1642" s="82"/>
      <c r="N1642" s="96" t="s">
        <v>1001</v>
      </c>
      <c r="O1642" s="97">
        <v>45114</v>
      </c>
      <c r="P1642" s="38">
        <f t="shared" si="176"/>
        <v>50</v>
      </c>
      <c r="Q1642" s="38">
        <f t="shared" si="177"/>
        <v>50</v>
      </c>
      <c r="R1642" s="38"/>
      <c r="S1642" s="96" t="s">
        <v>1507</v>
      </c>
      <c r="T1642" s="97">
        <v>45190</v>
      </c>
      <c r="U1642" s="38">
        <f t="shared" si="178"/>
        <v>50</v>
      </c>
      <c r="V1642" s="38">
        <f t="shared" si="179"/>
        <v>1</v>
      </c>
      <c r="W1642" s="82">
        <f t="shared" si="180"/>
        <v>50</v>
      </c>
      <c r="X1642" s="98" t="s">
        <v>2834</v>
      </c>
      <c r="Y1642" s="98" t="s">
        <v>89</v>
      </c>
      <c r="Z1642" s="72"/>
      <c r="AA1642" s="72"/>
      <c r="AB1642" t="s">
        <v>100</v>
      </c>
      <c r="AC1642" s="72" t="s">
        <v>101</v>
      </c>
    </row>
    <row r="1643" spans="1:29" ht="15" customHeight="1">
      <c r="A1643" s="38">
        <f t="shared" si="181"/>
        <v>1641</v>
      </c>
      <c r="B1643" s="82" t="s">
        <v>1615</v>
      </c>
      <c r="C1643" s="39" t="str">
        <f>IF($B1643&lt;&gt;"",_xlfn.IFNA(VLOOKUP($B1643,'Node Details'!$B:$U,C$1,0),"Check"),"")</f>
        <v>0000S6J13-S6J130102</v>
      </c>
      <c r="D1643" s="39" t="str">
        <f>IF($B1643&lt;&gt;"",_xlfn.IFNA(VLOOKUP($B1643,'Node Details'!$B:$U,D$1,0),"Check"),"")</f>
        <v>S6J</v>
      </c>
      <c r="E1643" s="39" t="str">
        <f>IF($B1643&lt;&gt;"",_xlfn.IFNA(VLOOKUP($B1643,'Node Details'!$B:$U,E$1,0),"Check"),"")</f>
        <v>Airtel</v>
      </c>
      <c r="F1643" s="83">
        <v>45148</v>
      </c>
      <c r="G1643" s="82"/>
      <c r="H1643" s="39" t="s">
        <v>2829</v>
      </c>
      <c r="I1643" s="38">
        <v>1</v>
      </c>
      <c r="J1643" s="38">
        <v>50</v>
      </c>
      <c r="K1643" s="39">
        <f t="shared" si="175"/>
        <v>50</v>
      </c>
      <c r="L1643" s="83">
        <v>45145.585613425923</v>
      </c>
      <c r="M1643" s="82"/>
      <c r="N1643" s="96" t="s">
        <v>1001</v>
      </c>
      <c r="O1643" s="97">
        <v>45114</v>
      </c>
      <c r="P1643" s="38">
        <f t="shared" si="176"/>
        <v>50</v>
      </c>
      <c r="Q1643" s="38">
        <f t="shared" si="177"/>
        <v>50</v>
      </c>
      <c r="R1643" s="38"/>
      <c r="S1643" s="96" t="s">
        <v>1507</v>
      </c>
      <c r="T1643" s="97">
        <v>45190</v>
      </c>
      <c r="U1643" s="38">
        <f t="shared" si="178"/>
        <v>50</v>
      </c>
      <c r="V1643" s="38">
        <f t="shared" si="179"/>
        <v>1</v>
      </c>
      <c r="W1643" s="82">
        <f t="shared" si="180"/>
        <v>50</v>
      </c>
      <c r="X1643" s="98" t="s">
        <v>2834</v>
      </c>
      <c r="Y1643" s="98" t="s">
        <v>89</v>
      </c>
      <c r="Z1643" s="72"/>
      <c r="AA1643" s="72"/>
      <c r="AB1643" t="s">
        <v>100</v>
      </c>
      <c r="AC1643" s="72" t="s">
        <v>101</v>
      </c>
    </row>
    <row r="1644" spans="1:29" ht="15" customHeight="1">
      <c r="A1644" s="38">
        <f t="shared" si="181"/>
        <v>1642</v>
      </c>
      <c r="B1644" s="82" t="s">
        <v>1512</v>
      </c>
      <c r="C1644" s="39" t="str">
        <f>IF($B1644&lt;&gt;"",_xlfn.IFNA(VLOOKUP($B1644,'Node Details'!$B:$U,C$1,0),"Check"),"")</f>
        <v>000000S6J-0000S6J15</v>
      </c>
      <c r="D1644" s="39" t="str">
        <f>IF($B1644&lt;&gt;"",_xlfn.IFNA(VLOOKUP($B1644,'Node Details'!$B:$U,D$1,0),"Check"),"")</f>
        <v>S6J</v>
      </c>
      <c r="E1644" s="39" t="str">
        <f>IF($B1644&lt;&gt;"",_xlfn.IFNA(VLOOKUP($B1644,'Node Details'!$B:$U,E$1,0),"Check"),"")</f>
        <v>Airtel</v>
      </c>
      <c r="F1644" s="83">
        <v>45148</v>
      </c>
      <c r="G1644" s="82"/>
      <c r="H1644" s="39" t="s">
        <v>2829</v>
      </c>
      <c r="I1644" s="38">
        <v>1</v>
      </c>
      <c r="J1644" s="38">
        <v>50</v>
      </c>
      <c r="K1644" s="39">
        <f t="shared" si="175"/>
        <v>50</v>
      </c>
      <c r="L1644" s="83">
        <v>45143.702256944453</v>
      </c>
      <c r="M1644" s="82"/>
      <c r="N1644" s="96" t="s">
        <v>1001</v>
      </c>
      <c r="O1644" s="97">
        <v>45114</v>
      </c>
      <c r="P1644" s="38">
        <f t="shared" si="176"/>
        <v>50</v>
      </c>
      <c r="Q1644" s="38">
        <f t="shared" si="177"/>
        <v>50</v>
      </c>
      <c r="R1644" s="38"/>
      <c r="S1644" s="96" t="s">
        <v>1507</v>
      </c>
      <c r="T1644" s="97">
        <v>45190</v>
      </c>
      <c r="U1644" s="38">
        <f t="shared" si="178"/>
        <v>50</v>
      </c>
      <c r="V1644" s="38">
        <f t="shared" si="179"/>
        <v>1</v>
      </c>
      <c r="W1644" s="82">
        <f t="shared" si="180"/>
        <v>50</v>
      </c>
      <c r="X1644" s="98" t="s">
        <v>2834</v>
      </c>
      <c r="Y1644" s="98" t="s">
        <v>89</v>
      </c>
      <c r="Z1644" s="72"/>
      <c r="AA1644" s="72"/>
      <c r="AB1644" t="s">
        <v>100</v>
      </c>
      <c r="AC1644" s="72" t="s">
        <v>101</v>
      </c>
    </row>
    <row r="1645" spans="1:29" ht="15" customHeight="1">
      <c r="A1645" s="38">
        <f t="shared" si="181"/>
        <v>1643</v>
      </c>
      <c r="B1645" s="82" t="s">
        <v>1618</v>
      </c>
      <c r="C1645" s="39" t="str">
        <f>IF($B1645&lt;&gt;"",_xlfn.IFNA(VLOOKUP($B1645,'Node Details'!$B:$U,C$1,0),"Check"),"")</f>
        <v>0000S6J15-S6J150101</v>
      </c>
      <c r="D1645" s="39" t="str">
        <f>IF($B1645&lt;&gt;"",_xlfn.IFNA(VLOOKUP($B1645,'Node Details'!$B:$U,D$1,0),"Check"),"")</f>
        <v>S6J</v>
      </c>
      <c r="E1645" s="39" t="str">
        <f>IF($B1645&lt;&gt;"",_xlfn.IFNA(VLOOKUP($B1645,'Node Details'!$B:$U,E$1,0),"Check"),"")</f>
        <v>Airtel</v>
      </c>
      <c r="F1645" s="83">
        <v>45148</v>
      </c>
      <c r="G1645" s="82"/>
      <c r="H1645" s="39" t="s">
        <v>2829</v>
      </c>
      <c r="I1645" s="38">
        <v>1</v>
      </c>
      <c r="J1645" s="38">
        <v>50</v>
      </c>
      <c r="K1645" s="39">
        <f t="shared" si="175"/>
        <v>50</v>
      </c>
      <c r="L1645" s="83">
        <v>45143.702256944453</v>
      </c>
      <c r="M1645" s="82"/>
      <c r="N1645" s="96" t="s">
        <v>1001</v>
      </c>
      <c r="O1645" s="97">
        <v>45114</v>
      </c>
      <c r="P1645" s="38">
        <f t="shared" si="176"/>
        <v>50</v>
      </c>
      <c r="Q1645" s="38">
        <f t="shared" si="177"/>
        <v>50</v>
      </c>
      <c r="R1645" s="38"/>
      <c r="S1645" s="96" t="s">
        <v>1507</v>
      </c>
      <c r="T1645" s="97">
        <v>45190</v>
      </c>
      <c r="U1645" s="38">
        <f t="shared" si="178"/>
        <v>50</v>
      </c>
      <c r="V1645" s="38">
        <f t="shared" si="179"/>
        <v>1</v>
      </c>
      <c r="W1645" s="82">
        <f t="shared" si="180"/>
        <v>50</v>
      </c>
      <c r="X1645" s="98" t="s">
        <v>2834</v>
      </c>
      <c r="Y1645" s="98" t="s">
        <v>89</v>
      </c>
      <c r="Z1645" s="72"/>
      <c r="AA1645" s="72"/>
      <c r="AB1645" t="s">
        <v>100</v>
      </c>
      <c r="AC1645" s="72" t="s">
        <v>101</v>
      </c>
    </row>
    <row r="1646" spans="1:29" ht="15" customHeight="1">
      <c r="A1646" s="38">
        <f t="shared" si="181"/>
        <v>1644</v>
      </c>
      <c r="B1646" s="82" t="s">
        <v>2601</v>
      </c>
      <c r="C1646" s="39" t="str">
        <f>IF($B1646&lt;&gt;"",_xlfn.IFNA(VLOOKUP($B1646,'Node Details'!$B:$U,C$1,0),"Check"),"")</f>
        <v>0000S6J15-S6J150101</v>
      </c>
      <c r="D1646" s="39" t="str">
        <f>IF($B1646&lt;&gt;"",_xlfn.IFNA(VLOOKUP($B1646,'Node Details'!$B:$U,D$1,0),"Check"),"")</f>
        <v>S6J</v>
      </c>
      <c r="E1646" s="39" t="str">
        <f>IF($B1646&lt;&gt;"",_xlfn.IFNA(VLOOKUP($B1646,'Node Details'!$B:$U,E$1,0),"Check"),"")</f>
        <v>Airtel</v>
      </c>
      <c r="F1646" s="83">
        <v>45148</v>
      </c>
      <c r="G1646" s="82"/>
      <c r="H1646" s="39" t="s">
        <v>2829</v>
      </c>
      <c r="I1646" s="38">
        <v>1</v>
      </c>
      <c r="J1646" s="38">
        <v>50</v>
      </c>
      <c r="K1646" s="39">
        <f t="shared" si="175"/>
        <v>50</v>
      </c>
      <c r="L1646" s="83">
        <v>45143.617986111109</v>
      </c>
      <c r="M1646" s="82"/>
      <c r="N1646" s="96" t="s">
        <v>1001</v>
      </c>
      <c r="O1646" s="97">
        <v>45114</v>
      </c>
      <c r="P1646" s="38">
        <f t="shared" si="176"/>
        <v>50</v>
      </c>
      <c r="Q1646" s="38">
        <f t="shared" si="177"/>
        <v>50</v>
      </c>
      <c r="R1646" s="38"/>
      <c r="S1646" s="96" t="s">
        <v>1507</v>
      </c>
      <c r="T1646" s="97">
        <v>45190</v>
      </c>
      <c r="U1646" s="38">
        <f t="shared" si="178"/>
        <v>50</v>
      </c>
      <c r="V1646" s="38">
        <f t="shared" si="179"/>
        <v>1</v>
      </c>
      <c r="W1646" s="82">
        <f t="shared" si="180"/>
        <v>50</v>
      </c>
      <c r="X1646" s="98" t="s">
        <v>2834</v>
      </c>
      <c r="Y1646" s="98" t="s">
        <v>89</v>
      </c>
      <c r="Z1646" s="72"/>
      <c r="AA1646" s="72"/>
      <c r="AB1646" t="s">
        <v>100</v>
      </c>
      <c r="AC1646" s="72" t="s">
        <v>101</v>
      </c>
    </row>
    <row r="1647" spans="1:29" ht="15" customHeight="1">
      <c r="A1647" s="38">
        <f t="shared" si="181"/>
        <v>1645</v>
      </c>
      <c r="B1647" s="82" t="s">
        <v>1620</v>
      </c>
      <c r="C1647" s="39" t="str">
        <f>IF($B1647&lt;&gt;"",_xlfn.IFNA(VLOOKUP($B1647,'Node Details'!$B:$U,C$1,0),"Check"),"")</f>
        <v>S6J150101-S6J150103</v>
      </c>
      <c r="D1647" s="39" t="str">
        <f>IF($B1647&lt;&gt;"",_xlfn.IFNA(VLOOKUP($B1647,'Node Details'!$B:$U,D$1,0),"Check"),"")</f>
        <v>S6J</v>
      </c>
      <c r="E1647" s="39" t="str">
        <f>IF($B1647&lt;&gt;"",_xlfn.IFNA(VLOOKUP($B1647,'Node Details'!$B:$U,E$1,0),"Check"),"")</f>
        <v>Airtel</v>
      </c>
      <c r="F1647" s="83">
        <v>45148</v>
      </c>
      <c r="G1647" s="82"/>
      <c r="H1647" s="39" t="s">
        <v>2829</v>
      </c>
      <c r="I1647" s="38">
        <v>1</v>
      </c>
      <c r="J1647" s="38">
        <v>50</v>
      </c>
      <c r="K1647" s="39">
        <f t="shared" si="175"/>
        <v>50</v>
      </c>
      <c r="L1647" s="83">
        <v>45149</v>
      </c>
      <c r="M1647" s="82"/>
      <c r="N1647" s="96" t="s">
        <v>1001</v>
      </c>
      <c r="O1647" s="97">
        <v>45114</v>
      </c>
      <c r="P1647" s="38">
        <f t="shared" si="176"/>
        <v>50</v>
      </c>
      <c r="Q1647" s="38">
        <f t="shared" si="177"/>
        <v>50</v>
      </c>
      <c r="R1647" s="38"/>
      <c r="S1647" s="96" t="s">
        <v>1507</v>
      </c>
      <c r="T1647" s="97">
        <v>45190</v>
      </c>
      <c r="U1647" s="38">
        <f t="shared" si="178"/>
        <v>50</v>
      </c>
      <c r="V1647" s="38">
        <f t="shared" si="179"/>
        <v>1</v>
      </c>
      <c r="W1647" s="82">
        <f t="shared" si="180"/>
        <v>50</v>
      </c>
      <c r="X1647" s="98" t="s">
        <v>2834</v>
      </c>
      <c r="Y1647" s="98" t="s">
        <v>89</v>
      </c>
      <c r="Z1647" s="72"/>
      <c r="AA1647" s="72"/>
      <c r="AB1647" t="s">
        <v>100</v>
      </c>
      <c r="AC1647" s="72" t="s">
        <v>101</v>
      </c>
    </row>
    <row r="1648" spans="1:29" ht="15" customHeight="1">
      <c r="A1648" s="38">
        <f t="shared" si="181"/>
        <v>1646</v>
      </c>
      <c r="B1648" s="82" t="s">
        <v>1623</v>
      </c>
      <c r="C1648" s="39" t="str">
        <f>IF($B1648&lt;&gt;"",_xlfn.IFNA(VLOOKUP($B1648,'Node Details'!$B:$U,C$1,0),"Check"),"")</f>
        <v>000000S6J-0000S6J15</v>
      </c>
      <c r="D1648" s="39" t="str">
        <f>IF($B1648&lt;&gt;"",_xlfn.IFNA(VLOOKUP($B1648,'Node Details'!$B:$U,D$1,0),"Check"),"")</f>
        <v>S6J</v>
      </c>
      <c r="E1648" s="39" t="str">
        <f>IF($B1648&lt;&gt;"",_xlfn.IFNA(VLOOKUP($B1648,'Node Details'!$B:$U,E$1,0),"Check"),"")</f>
        <v>Airtel</v>
      </c>
      <c r="F1648" s="83">
        <v>45148</v>
      </c>
      <c r="G1648" s="82"/>
      <c r="H1648" s="39" t="s">
        <v>2829</v>
      </c>
      <c r="I1648" s="38">
        <v>1</v>
      </c>
      <c r="J1648" s="38">
        <v>50</v>
      </c>
      <c r="K1648" s="39">
        <f t="shared" si="175"/>
        <v>50</v>
      </c>
      <c r="L1648" s="83">
        <v>45135.755833333344</v>
      </c>
      <c r="M1648" s="82"/>
      <c r="N1648" s="96" t="s">
        <v>1001</v>
      </c>
      <c r="O1648" s="97">
        <v>45114</v>
      </c>
      <c r="P1648" s="38">
        <f t="shared" si="176"/>
        <v>50</v>
      </c>
      <c r="Q1648" s="38">
        <f t="shared" si="177"/>
        <v>50</v>
      </c>
      <c r="R1648" s="38"/>
      <c r="S1648" s="96" t="s">
        <v>1507</v>
      </c>
      <c r="T1648" s="97">
        <v>45190</v>
      </c>
      <c r="U1648" s="38">
        <f t="shared" si="178"/>
        <v>50</v>
      </c>
      <c r="V1648" s="38">
        <f t="shared" si="179"/>
        <v>1</v>
      </c>
      <c r="W1648" s="82">
        <f t="shared" si="180"/>
        <v>50</v>
      </c>
      <c r="X1648" s="98" t="s">
        <v>2834</v>
      </c>
      <c r="Y1648" s="98" t="s">
        <v>89</v>
      </c>
      <c r="Z1648" s="72"/>
      <c r="AA1648" s="72"/>
      <c r="AB1648" t="s">
        <v>100</v>
      </c>
      <c r="AC1648" s="72" t="s">
        <v>101</v>
      </c>
    </row>
    <row r="1649" spans="1:29" ht="15" customHeight="1">
      <c r="A1649" s="38">
        <f t="shared" si="181"/>
        <v>1647</v>
      </c>
      <c r="B1649" s="82" t="s">
        <v>1700</v>
      </c>
      <c r="C1649" s="39" t="str">
        <f>IF($B1649&lt;&gt;"",_xlfn.IFNA(VLOOKUP($B1649,'Node Details'!$B:$U,C$1,0),"Check"),"")</f>
        <v>0000S6J16-S6J160104</v>
      </c>
      <c r="D1649" s="39" t="str">
        <f>IF($B1649&lt;&gt;"",_xlfn.IFNA(VLOOKUP($B1649,'Node Details'!$B:$U,D$1,0),"Check"),"")</f>
        <v>S6J</v>
      </c>
      <c r="E1649" s="39" t="str">
        <f>IF($B1649&lt;&gt;"",_xlfn.IFNA(VLOOKUP($B1649,'Node Details'!$B:$U,E$1,0),"Check"),"")</f>
        <v>Airtel</v>
      </c>
      <c r="F1649" s="83">
        <v>45148</v>
      </c>
      <c r="G1649" s="82"/>
      <c r="H1649" s="39" t="s">
        <v>2829</v>
      </c>
      <c r="I1649" s="38">
        <v>1</v>
      </c>
      <c r="J1649" s="38">
        <v>50</v>
      </c>
      <c r="K1649" s="39">
        <f t="shared" si="175"/>
        <v>50</v>
      </c>
      <c r="L1649" s="83">
        <v>45135.755833333344</v>
      </c>
      <c r="M1649" s="82"/>
      <c r="N1649" s="96" t="s">
        <v>1001</v>
      </c>
      <c r="O1649" s="97">
        <v>45114</v>
      </c>
      <c r="P1649" s="38">
        <f t="shared" si="176"/>
        <v>50</v>
      </c>
      <c r="Q1649" s="38">
        <f t="shared" si="177"/>
        <v>50</v>
      </c>
      <c r="R1649" s="38"/>
      <c r="S1649" s="96" t="s">
        <v>1507</v>
      </c>
      <c r="T1649" s="97">
        <v>45190</v>
      </c>
      <c r="U1649" s="38">
        <f t="shared" si="178"/>
        <v>50</v>
      </c>
      <c r="V1649" s="38">
        <f t="shared" si="179"/>
        <v>1</v>
      </c>
      <c r="W1649" s="82">
        <f t="shared" si="180"/>
        <v>50</v>
      </c>
      <c r="X1649" s="98" t="s">
        <v>2834</v>
      </c>
      <c r="Y1649" s="98" t="s">
        <v>89</v>
      </c>
      <c r="Z1649" s="72"/>
      <c r="AA1649" s="72"/>
      <c r="AB1649" t="s">
        <v>100</v>
      </c>
      <c r="AC1649" s="72" t="s">
        <v>101</v>
      </c>
    </row>
    <row r="1650" spans="1:29" ht="15" customHeight="1">
      <c r="A1650" s="38">
        <f t="shared" si="181"/>
        <v>1648</v>
      </c>
      <c r="B1650" s="82" t="s">
        <v>2603</v>
      </c>
      <c r="C1650" s="39" t="str">
        <f>IF($B1650&lt;&gt;"",_xlfn.IFNA(VLOOKUP($B1650,'Node Details'!$B:$U,C$1,0),"Check"),"")</f>
        <v>0000S6J16-S6J160104</v>
      </c>
      <c r="D1650" s="39" t="str">
        <f>IF($B1650&lt;&gt;"",_xlfn.IFNA(VLOOKUP($B1650,'Node Details'!$B:$U,D$1,0),"Check"),"")</f>
        <v>S6J</v>
      </c>
      <c r="E1650" s="39" t="str">
        <f>IF($B1650&lt;&gt;"",_xlfn.IFNA(VLOOKUP($B1650,'Node Details'!$B:$U,E$1,0),"Check"),"")</f>
        <v>Airtel</v>
      </c>
      <c r="F1650" s="83">
        <v>45148</v>
      </c>
      <c r="G1650" s="82"/>
      <c r="H1650" s="39" t="s">
        <v>2829</v>
      </c>
      <c r="I1650" s="38">
        <v>1</v>
      </c>
      <c r="J1650" s="38">
        <v>50</v>
      </c>
      <c r="K1650" s="39">
        <f t="shared" si="175"/>
        <v>50</v>
      </c>
      <c r="L1650" s="83">
        <v>45137.757303240738</v>
      </c>
      <c r="M1650" s="82"/>
      <c r="N1650" s="96" t="s">
        <v>1001</v>
      </c>
      <c r="O1650" s="97">
        <v>45114</v>
      </c>
      <c r="P1650" s="38">
        <f t="shared" si="176"/>
        <v>50</v>
      </c>
      <c r="Q1650" s="38">
        <f t="shared" si="177"/>
        <v>50</v>
      </c>
      <c r="R1650" s="38"/>
      <c r="S1650" s="96" t="s">
        <v>1507</v>
      </c>
      <c r="T1650" s="97">
        <v>45190</v>
      </c>
      <c r="U1650" s="38">
        <f t="shared" si="178"/>
        <v>50</v>
      </c>
      <c r="V1650" s="38">
        <f t="shared" si="179"/>
        <v>1</v>
      </c>
      <c r="W1650" s="82">
        <f t="shared" si="180"/>
        <v>50</v>
      </c>
      <c r="X1650" s="98" t="s">
        <v>2834</v>
      </c>
      <c r="Y1650" s="98" t="s">
        <v>89</v>
      </c>
      <c r="Z1650" s="72"/>
      <c r="AA1650" s="72"/>
      <c r="AB1650" t="s">
        <v>100</v>
      </c>
      <c r="AC1650" s="72" t="s">
        <v>101</v>
      </c>
    </row>
    <row r="1651" spans="1:29" ht="15" customHeight="1">
      <c r="A1651" s="38">
        <f t="shared" si="181"/>
        <v>1649</v>
      </c>
      <c r="B1651" s="82" t="s">
        <v>2605</v>
      </c>
      <c r="C1651" s="39" t="str">
        <f>IF($B1651&lt;&gt;"",_xlfn.IFNA(VLOOKUP($B1651,'Node Details'!$B:$U,C$1,0),"Check"),"")</f>
        <v>0000S6J16-S6J160104</v>
      </c>
      <c r="D1651" s="39" t="str">
        <f>IF($B1651&lt;&gt;"",_xlfn.IFNA(VLOOKUP($B1651,'Node Details'!$B:$U,D$1,0),"Check"),"")</f>
        <v>S6J</v>
      </c>
      <c r="E1651" s="39" t="str">
        <f>IF($B1651&lt;&gt;"",_xlfn.IFNA(VLOOKUP($B1651,'Node Details'!$B:$U,E$1,0),"Check"),"")</f>
        <v>Airtel</v>
      </c>
      <c r="F1651" s="83">
        <v>45148</v>
      </c>
      <c r="G1651" s="82"/>
      <c r="H1651" s="39" t="s">
        <v>2829</v>
      </c>
      <c r="I1651" s="38">
        <v>1</v>
      </c>
      <c r="J1651" s="38">
        <v>50</v>
      </c>
      <c r="K1651" s="39">
        <f t="shared" si="175"/>
        <v>50</v>
      </c>
      <c r="L1651" s="83">
        <v>45137.768379629633</v>
      </c>
      <c r="M1651" s="82"/>
      <c r="N1651" s="96" t="s">
        <v>1001</v>
      </c>
      <c r="O1651" s="97">
        <v>45114</v>
      </c>
      <c r="P1651" s="38">
        <f t="shared" si="176"/>
        <v>50</v>
      </c>
      <c r="Q1651" s="38">
        <f t="shared" si="177"/>
        <v>50</v>
      </c>
      <c r="R1651" s="38"/>
      <c r="S1651" s="96" t="s">
        <v>1507</v>
      </c>
      <c r="T1651" s="97">
        <v>45190</v>
      </c>
      <c r="U1651" s="38">
        <f t="shared" si="178"/>
        <v>50</v>
      </c>
      <c r="V1651" s="38">
        <f t="shared" si="179"/>
        <v>1</v>
      </c>
      <c r="W1651" s="82">
        <f t="shared" si="180"/>
        <v>50</v>
      </c>
      <c r="X1651" s="98" t="s">
        <v>2834</v>
      </c>
      <c r="Y1651" s="98" t="s">
        <v>89</v>
      </c>
      <c r="Z1651" s="72"/>
      <c r="AA1651" s="72"/>
      <c r="AB1651" t="s">
        <v>100</v>
      </c>
      <c r="AC1651" s="72" t="s">
        <v>101</v>
      </c>
    </row>
    <row r="1652" spans="1:29" ht="15" customHeight="1">
      <c r="A1652" s="38">
        <f t="shared" si="181"/>
        <v>1650</v>
      </c>
      <c r="B1652" s="82" t="s">
        <v>1625</v>
      </c>
      <c r="C1652" s="39" t="str">
        <f>IF($B1652&lt;&gt;"",_xlfn.IFNA(VLOOKUP($B1652,'Node Details'!$B:$U,C$1,0),"Check"),"")</f>
        <v>0000S6J16-S6J160104</v>
      </c>
      <c r="D1652" s="39" t="str">
        <f>IF($B1652&lt;&gt;"",_xlfn.IFNA(VLOOKUP($B1652,'Node Details'!$B:$U,D$1,0),"Check"),"")</f>
        <v>S6J</v>
      </c>
      <c r="E1652" s="39" t="str">
        <f>IF($B1652&lt;&gt;"",_xlfn.IFNA(VLOOKUP($B1652,'Node Details'!$B:$U,E$1,0),"Check"),"")</f>
        <v>Airtel</v>
      </c>
      <c r="F1652" s="83">
        <v>45148</v>
      </c>
      <c r="G1652" s="82"/>
      <c r="H1652" s="39" t="s">
        <v>2829</v>
      </c>
      <c r="I1652" s="38">
        <v>1</v>
      </c>
      <c r="J1652" s="38">
        <v>50</v>
      </c>
      <c r="K1652" s="39">
        <f t="shared" si="175"/>
        <v>50</v>
      </c>
      <c r="L1652" s="83">
        <v>45137.783645833333</v>
      </c>
      <c r="M1652" s="82"/>
      <c r="N1652" s="96" t="s">
        <v>1001</v>
      </c>
      <c r="O1652" s="97">
        <v>45114</v>
      </c>
      <c r="P1652" s="38">
        <f t="shared" si="176"/>
        <v>50</v>
      </c>
      <c r="Q1652" s="38">
        <f t="shared" si="177"/>
        <v>50</v>
      </c>
      <c r="R1652" s="38"/>
      <c r="S1652" s="96" t="s">
        <v>1507</v>
      </c>
      <c r="T1652" s="97">
        <v>45190</v>
      </c>
      <c r="U1652" s="38">
        <f t="shared" si="178"/>
        <v>50</v>
      </c>
      <c r="V1652" s="38">
        <f t="shared" si="179"/>
        <v>1</v>
      </c>
      <c r="W1652" s="82">
        <f t="shared" si="180"/>
        <v>50</v>
      </c>
      <c r="X1652" s="98" t="s">
        <v>2834</v>
      </c>
      <c r="Y1652" s="98" t="s">
        <v>89</v>
      </c>
      <c r="Z1652" s="72"/>
      <c r="AA1652" s="72"/>
      <c r="AB1652" t="s">
        <v>100</v>
      </c>
      <c r="AC1652" s="72" t="s">
        <v>101</v>
      </c>
    </row>
    <row r="1653" spans="1:29" ht="15" customHeight="1">
      <c r="A1653" s="38">
        <f t="shared" si="181"/>
        <v>1651</v>
      </c>
      <c r="B1653" s="82" t="s">
        <v>1503</v>
      </c>
      <c r="C1653" s="39" t="str">
        <f>IF($B1653&lt;&gt;"",_xlfn.IFNA(VLOOKUP($B1653,'Node Details'!$B:$U,C$1,0),"Check"),"")</f>
        <v>000000S6J-0000S6J06</v>
      </c>
      <c r="D1653" s="39" t="str">
        <f>IF($B1653&lt;&gt;"",_xlfn.IFNA(VLOOKUP($B1653,'Node Details'!$B:$U,D$1,0),"Check"),"")</f>
        <v>S6J</v>
      </c>
      <c r="E1653" s="39" t="str">
        <f>IF($B1653&lt;&gt;"",_xlfn.IFNA(VLOOKUP($B1653,'Node Details'!$B:$U,E$1,0),"Check"),"")</f>
        <v>Airtel</v>
      </c>
      <c r="F1653" s="83">
        <v>45148</v>
      </c>
      <c r="G1653" s="82"/>
      <c r="H1653" s="39" t="s">
        <v>2832</v>
      </c>
      <c r="I1653" s="38">
        <v>1</v>
      </c>
      <c r="J1653" s="38">
        <v>1000</v>
      </c>
      <c r="K1653" s="39">
        <f t="shared" si="175"/>
        <v>1000</v>
      </c>
      <c r="L1653" s="64">
        <v>45148</v>
      </c>
      <c r="M1653" s="82"/>
      <c r="N1653" s="96" t="s">
        <v>2837</v>
      </c>
      <c r="O1653" s="96"/>
      <c r="P1653" s="38">
        <f t="shared" si="176"/>
        <v>1000</v>
      </c>
      <c r="Q1653" s="38">
        <f t="shared" si="177"/>
        <v>1000</v>
      </c>
      <c r="R1653" s="38"/>
      <c r="S1653" s="96" t="s">
        <v>2014</v>
      </c>
      <c r="T1653" s="97"/>
      <c r="U1653" s="38">
        <f t="shared" si="178"/>
        <v>1000</v>
      </c>
      <c r="V1653" s="38">
        <f t="shared" si="179"/>
        <v>1</v>
      </c>
      <c r="W1653" s="82">
        <f t="shared" si="180"/>
        <v>1000</v>
      </c>
      <c r="X1653" s="98" t="s">
        <v>2834</v>
      </c>
      <c r="Y1653" s="98" t="s">
        <v>89</v>
      </c>
      <c r="Z1653" s="72"/>
      <c r="AA1653" s="72"/>
      <c r="AB1653" t="s">
        <v>100</v>
      </c>
      <c r="AC1653" s="72" t="s">
        <v>101</v>
      </c>
    </row>
    <row r="1654" spans="1:29" ht="15" customHeight="1">
      <c r="A1654" s="38">
        <f t="shared" si="181"/>
        <v>1652</v>
      </c>
      <c r="B1654" s="82" t="s">
        <v>1628</v>
      </c>
      <c r="C1654" s="39" t="str">
        <f>IF($B1654&lt;&gt;"",_xlfn.IFNA(VLOOKUP($B1654,'Node Details'!$B:$U,C$1,0),"Check"),"")</f>
        <v>S6J010106-S6J010107</v>
      </c>
      <c r="D1654" s="39" t="str">
        <f>IF($B1654&lt;&gt;"",_xlfn.IFNA(VLOOKUP($B1654,'Node Details'!$B:$U,D$1,0),"Check"),"")</f>
        <v>S6J</v>
      </c>
      <c r="E1654" s="39" t="str">
        <f>IF($B1654&lt;&gt;"",_xlfn.IFNA(VLOOKUP($B1654,'Node Details'!$B:$U,E$1,0),"Check"),"")</f>
        <v>Airtel</v>
      </c>
      <c r="F1654" s="83">
        <v>45169</v>
      </c>
      <c r="G1654" s="82"/>
      <c r="H1654" s="39" t="s">
        <v>2828</v>
      </c>
      <c r="I1654" s="38">
        <v>1</v>
      </c>
      <c r="J1654" s="38">
        <v>1000</v>
      </c>
      <c r="K1654" s="39">
        <f t="shared" si="175"/>
        <v>1000</v>
      </c>
      <c r="L1654" s="83">
        <v>45161</v>
      </c>
      <c r="M1654" s="82"/>
      <c r="N1654" s="96" t="s">
        <v>1001</v>
      </c>
      <c r="O1654" s="97">
        <v>45114</v>
      </c>
      <c r="P1654" s="38">
        <f t="shared" si="176"/>
        <v>1000</v>
      </c>
      <c r="Q1654" s="38">
        <f t="shared" si="177"/>
        <v>1000</v>
      </c>
      <c r="R1654" s="38"/>
      <c r="S1654" s="96" t="s">
        <v>1507</v>
      </c>
      <c r="T1654" s="97">
        <v>45190</v>
      </c>
      <c r="U1654" s="38">
        <f t="shared" si="178"/>
        <v>1000</v>
      </c>
      <c r="V1654" s="38">
        <f t="shared" si="179"/>
        <v>1</v>
      </c>
      <c r="W1654" s="82">
        <f t="shared" si="180"/>
        <v>1000</v>
      </c>
      <c r="X1654" s="98" t="s">
        <v>2834</v>
      </c>
      <c r="Y1654" s="98" t="s">
        <v>89</v>
      </c>
      <c r="Z1654" s="72"/>
      <c r="AA1654" s="72"/>
      <c r="AB1654" t="s">
        <v>100</v>
      </c>
      <c r="AC1654" s="72" t="s">
        <v>101</v>
      </c>
    </row>
    <row r="1655" spans="1:29" ht="15" customHeight="1">
      <c r="A1655" s="38">
        <f t="shared" si="181"/>
        <v>1653</v>
      </c>
      <c r="B1655" s="82" t="s">
        <v>2607</v>
      </c>
      <c r="C1655" s="39" t="str">
        <f>IF($B1655&lt;&gt;"",_xlfn.IFNA(VLOOKUP($B1655,'Node Details'!$B:$U,C$1,0),"Check"),"")</f>
        <v>S6J020101-S6J020107</v>
      </c>
      <c r="D1655" s="39" t="str">
        <f>IF($B1655&lt;&gt;"",_xlfn.IFNA(VLOOKUP($B1655,'Node Details'!$B:$U,D$1,0),"Check"),"")</f>
        <v>S6J</v>
      </c>
      <c r="E1655" s="39" t="str">
        <f>IF($B1655&lt;&gt;"",_xlfn.IFNA(VLOOKUP($B1655,'Node Details'!$B:$U,E$1,0),"Check"),"")</f>
        <v>Airtel</v>
      </c>
      <c r="F1655" s="83">
        <v>45169</v>
      </c>
      <c r="G1655" s="82"/>
      <c r="H1655" s="39" t="s">
        <v>2828</v>
      </c>
      <c r="I1655" s="38">
        <v>1</v>
      </c>
      <c r="J1655" s="38">
        <v>1000</v>
      </c>
      <c r="K1655" s="39">
        <f t="shared" si="175"/>
        <v>1000</v>
      </c>
      <c r="L1655" s="83">
        <v>45167</v>
      </c>
      <c r="M1655" s="82"/>
      <c r="N1655" s="96" t="s">
        <v>1001</v>
      </c>
      <c r="O1655" s="97">
        <v>45114</v>
      </c>
      <c r="P1655" s="38">
        <f t="shared" si="176"/>
        <v>1000</v>
      </c>
      <c r="Q1655" s="38">
        <f t="shared" si="177"/>
        <v>1000</v>
      </c>
      <c r="R1655" s="38"/>
      <c r="S1655" s="96" t="s">
        <v>1507</v>
      </c>
      <c r="T1655" s="97">
        <v>45190</v>
      </c>
      <c r="U1655" s="38">
        <f t="shared" si="178"/>
        <v>1000</v>
      </c>
      <c r="V1655" s="38">
        <f t="shared" si="179"/>
        <v>1</v>
      </c>
      <c r="W1655" s="82">
        <f t="shared" si="180"/>
        <v>1000</v>
      </c>
      <c r="X1655" s="98" t="s">
        <v>2834</v>
      </c>
      <c r="Y1655" s="98" t="s">
        <v>89</v>
      </c>
      <c r="Z1655" s="72"/>
      <c r="AA1655" s="72"/>
      <c r="AB1655" t="s">
        <v>100</v>
      </c>
      <c r="AC1655" s="72" t="s">
        <v>101</v>
      </c>
    </row>
    <row r="1656" spans="1:29" ht="15" customHeight="1">
      <c r="A1656" s="38">
        <f t="shared" si="181"/>
        <v>1654</v>
      </c>
      <c r="B1656" s="82" t="s">
        <v>1638</v>
      </c>
      <c r="C1656" s="39" t="str">
        <f>IF($B1656&lt;&gt;"",_xlfn.IFNA(VLOOKUP($B1656,'Node Details'!$B:$U,C$1,0),"Check"),"")</f>
        <v>S6J020103-S6J020106</v>
      </c>
      <c r="D1656" s="39" t="str">
        <f>IF($B1656&lt;&gt;"",_xlfn.IFNA(VLOOKUP($B1656,'Node Details'!$B:$U,D$1,0),"Check"),"")</f>
        <v>S6J</v>
      </c>
      <c r="E1656" s="39" t="str">
        <f>IF($B1656&lt;&gt;"",_xlfn.IFNA(VLOOKUP($B1656,'Node Details'!$B:$U,E$1,0),"Check"),"")</f>
        <v>Airtel</v>
      </c>
      <c r="F1656" s="83">
        <v>45169</v>
      </c>
      <c r="G1656" s="82"/>
      <c r="H1656" s="39" t="s">
        <v>2828</v>
      </c>
      <c r="I1656" s="38">
        <v>1</v>
      </c>
      <c r="J1656" s="38">
        <v>1000</v>
      </c>
      <c r="K1656" s="39">
        <f t="shared" si="175"/>
        <v>1000</v>
      </c>
      <c r="L1656" s="83">
        <v>45167</v>
      </c>
      <c r="M1656" s="82"/>
      <c r="N1656" s="96" t="s">
        <v>1001</v>
      </c>
      <c r="O1656" s="97">
        <v>45114</v>
      </c>
      <c r="P1656" s="38">
        <f t="shared" si="176"/>
        <v>1000</v>
      </c>
      <c r="Q1656" s="38">
        <f t="shared" si="177"/>
        <v>1000</v>
      </c>
      <c r="R1656" s="38"/>
      <c r="S1656" s="96" t="s">
        <v>1507</v>
      </c>
      <c r="T1656" s="97">
        <v>45190</v>
      </c>
      <c r="U1656" s="38">
        <f t="shared" si="178"/>
        <v>1000</v>
      </c>
      <c r="V1656" s="38">
        <f t="shared" si="179"/>
        <v>1</v>
      </c>
      <c r="W1656" s="82">
        <f t="shared" si="180"/>
        <v>1000</v>
      </c>
      <c r="X1656" s="98" t="s">
        <v>2834</v>
      </c>
      <c r="Y1656" s="98" t="s">
        <v>89</v>
      </c>
      <c r="Z1656" s="72"/>
      <c r="AA1656" s="72"/>
      <c r="AB1656" t="s">
        <v>100</v>
      </c>
      <c r="AC1656" s="72" t="s">
        <v>101</v>
      </c>
    </row>
    <row r="1657" spans="1:29" ht="15" customHeight="1">
      <c r="A1657" s="38">
        <f t="shared" si="181"/>
        <v>1655</v>
      </c>
      <c r="B1657" s="82" t="s">
        <v>1632</v>
      </c>
      <c r="C1657" s="39" t="str">
        <f>IF($B1657&lt;&gt;"",_xlfn.IFNA(VLOOKUP($B1657,'Node Details'!$B:$U,C$1,0),"Check"),"")</f>
        <v>S6J020101-S6J020107</v>
      </c>
      <c r="D1657" s="39" t="str">
        <f>IF($B1657&lt;&gt;"",_xlfn.IFNA(VLOOKUP($B1657,'Node Details'!$B:$U,D$1,0),"Check"),"")</f>
        <v>S6J</v>
      </c>
      <c r="E1657" s="39" t="str">
        <f>IF($B1657&lt;&gt;"",_xlfn.IFNA(VLOOKUP($B1657,'Node Details'!$B:$U,E$1,0),"Check"),"")</f>
        <v>Airtel</v>
      </c>
      <c r="F1657" s="83">
        <v>45184</v>
      </c>
      <c r="G1657" s="82"/>
      <c r="H1657" s="39" t="s">
        <v>2828</v>
      </c>
      <c r="I1657" s="38">
        <v>1</v>
      </c>
      <c r="J1657" s="38">
        <v>1000</v>
      </c>
      <c r="K1657" s="39">
        <f t="shared" si="175"/>
        <v>1000</v>
      </c>
      <c r="L1657" s="83">
        <v>45183</v>
      </c>
      <c r="M1657" s="82"/>
      <c r="N1657" s="96" t="s">
        <v>1001</v>
      </c>
      <c r="O1657" s="97">
        <v>45114</v>
      </c>
      <c r="P1657" s="38">
        <f t="shared" si="176"/>
        <v>1000</v>
      </c>
      <c r="Q1657" s="38">
        <f t="shared" si="177"/>
        <v>1000</v>
      </c>
      <c r="R1657" s="38"/>
      <c r="S1657" s="96" t="s">
        <v>1635</v>
      </c>
      <c r="T1657" s="97">
        <v>45382</v>
      </c>
      <c r="U1657" s="38">
        <f t="shared" si="178"/>
        <v>1000</v>
      </c>
      <c r="V1657" s="38">
        <f t="shared" si="179"/>
        <v>1</v>
      </c>
      <c r="W1657" s="82">
        <f t="shared" si="180"/>
        <v>1000</v>
      </c>
      <c r="X1657" s="98" t="s">
        <v>2834</v>
      </c>
      <c r="Y1657" s="98" t="s">
        <v>89</v>
      </c>
      <c r="Z1657" s="72"/>
      <c r="AA1657" s="72"/>
      <c r="AB1657" t="s">
        <v>100</v>
      </c>
      <c r="AC1657" s="72" t="s">
        <v>101</v>
      </c>
    </row>
    <row r="1658" spans="1:29" ht="15" customHeight="1">
      <c r="A1658" s="38">
        <f t="shared" si="181"/>
        <v>1656</v>
      </c>
      <c r="B1658" s="82" t="s">
        <v>2609</v>
      </c>
      <c r="C1658" s="39" t="str">
        <f>IF($B1658&lt;&gt;"",_xlfn.IFNA(VLOOKUP($B1658,'Node Details'!$B:$U,C$1,0),"Check"),"")</f>
        <v>S6J030103-S6J030107</v>
      </c>
      <c r="D1658" s="39" t="str">
        <f>IF($B1658&lt;&gt;"",_xlfn.IFNA(VLOOKUP($B1658,'Node Details'!$B:$U,D$1,0),"Check"),"")</f>
        <v>S6J</v>
      </c>
      <c r="E1658" s="39" t="str">
        <f>IF($B1658&lt;&gt;"",_xlfn.IFNA(VLOOKUP($B1658,'Node Details'!$B:$U,E$1,0),"Check"),"")</f>
        <v>Airtel</v>
      </c>
      <c r="F1658" s="83">
        <v>45169</v>
      </c>
      <c r="G1658" s="82"/>
      <c r="H1658" s="39" t="s">
        <v>2828</v>
      </c>
      <c r="I1658" s="38">
        <v>1</v>
      </c>
      <c r="J1658" s="38">
        <v>1000</v>
      </c>
      <c r="K1658" s="39">
        <f t="shared" si="175"/>
        <v>1000</v>
      </c>
      <c r="L1658" s="83">
        <v>45161</v>
      </c>
      <c r="M1658" s="82"/>
      <c r="N1658" s="96" t="s">
        <v>1001</v>
      </c>
      <c r="O1658" s="97">
        <v>45114</v>
      </c>
      <c r="P1658" s="38">
        <f t="shared" si="176"/>
        <v>1000</v>
      </c>
      <c r="Q1658" s="38">
        <f t="shared" si="177"/>
        <v>1000</v>
      </c>
      <c r="R1658" s="38"/>
      <c r="S1658" s="96" t="s">
        <v>1507</v>
      </c>
      <c r="T1658" s="97">
        <v>45190</v>
      </c>
      <c r="U1658" s="38">
        <f t="shared" si="178"/>
        <v>1000</v>
      </c>
      <c r="V1658" s="38">
        <f t="shared" si="179"/>
        <v>1</v>
      </c>
      <c r="W1658" s="82">
        <f t="shared" si="180"/>
        <v>1000</v>
      </c>
      <c r="X1658" s="98" t="s">
        <v>2834</v>
      </c>
      <c r="Y1658" s="98" t="s">
        <v>89</v>
      </c>
      <c r="Z1658" s="72"/>
      <c r="AA1658" s="72"/>
      <c r="AB1658" t="s">
        <v>100</v>
      </c>
      <c r="AC1658" s="72" t="s">
        <v>101</v>
      </c>
    </row>
    <row r="1659" spans="1:29" ht="15" customHeight="1">
      <c r="A1659" s="38">
        <f t="shared" si="181"/>
        <v>1657</v>
      </c>
      <c r="B1659" s="82" t="s">
        <v>2611</v>
      </c>
      <c r="C1659" s="39" t="str">
        <f>IF($B1659&lt;&gt;"",_xlfn.IFNA(VLOOKUP($B1659,'Node Details'!$B:$U,C$1,0),"Check"),"")</f>
        <v>S6J030103-S6J030107</v>
      </c>
      <c r="D1659" s="39" t="str">
        <f>IF($B1659&lt;&gt;"",_xlfn.IFNA(VLOOKUP($B1659,'Node Details'!$B:$U,D$1,0),"Check"),"")</f>
        <v>S6J</v>
      </c>
      <c r="E1659" s="39" t="str">
        <f>IF($B1659&lt;&gt;"",_xlfn.IFNA(VLOOKUP($B1659,'Node Details'!$B:$U,E$1,0),"Check"),"")</f>
        <v>Airtel</v>
      </c>
      <c r="F1659" s="83">
        <v>45169</v>
      </c>
      <c r="G1659" s="82"/>
      <c r="H1659" s="39" t="s">
        <v>2828</v>
      </c>
      <c r="I1659" s="38">
        <v>1</v>
      </c>
      <c r="J1659" s="38">
        <v>1000</v>
      </c>
      <c r="K1659" s="39">
        <f t="shared" si="175"/>
        <v>1000</v>
      </c>
      <c r="L1659" s="83">
        <v>45162</v>
      </c>
      <c r="M1659" s="82"/>
      <c r="N1659" s="96" t="s">
        <v>1001</v>
      </c>
      <c r="O1659" s="97">
        <v>45114</v>
      </c>
      <c r="P1659" s="38">
        <f t="shared" si="176"/>
        <v>1000</v>
      </c>
      <c r="Q1659" s="38">
        <f t="shared" si="177"/>
        <v>1000</v>
      </c>
      <c r="R1659" s="38"/>
      <c r="S1659" s="96" t="s">
        <v>1507</v>
      </c>
      <c r="T1659" s="97">
        <v>45190</v>
      </c>
      <c r="U1659" s="38">
        <f t="shared" si="178"/>
        <v>1000</v>
      </c>
      <c r="V1659" s="38">
        <f t="shared" si="179"/>
        <v>1</v>
      </c>
      <c r="W1659" s="82">
        <f t="shared" si="180"/>
        <v>1000</v>
      </c>
      <c r="X1659" s="98" t="s">
        <v>2834</v>
      </c>
      <c r="Y1659" s="98" t="s">
        <v>89</v>
      </c>
      <c r="Z1659" s="72"/>
      <c r="AA1659" s="72"/>
      <c r="AB1659" t="s">
        <v>100</v>
      </c>
      <c r="AC1659" s="72" t="s">
        <v>101</v>
      </c>
    </row>
    <row r="1660" spans="1:29" ht="15" customHeight="1">
      <c r="A1660" s="38">
        <f t="shared" si="181"/>
        <v>1658</v>
      </c>
      <c r="B1660" s="82" t="s">
        <v>1641</v>
      </c>
      <c r="C1660" s="39" t="str">
        <f>IF($B1660&lt;&gt;"",_xlfn.IFNA(VLOOKUP($B1660,'Node Details'!$B:$U,C$1,0),"Check"),"")</f>
        <v>S6J030103-S6J030107</v>
      </c>
      <c r="D1660" s="39" t="str">
        <f>IF($B1660&lt;&gt;"",_xlfn.IFNA(VLOOKUP($B1660,'Node Details'!$B:$U,D$1,0),"Check"),"")</f>
        <v>S6J</v>
      </c>
      <c r="E1660" s="39" t="str">
        <f>IF($B1660&lt;&gt;"",_xlfn.IFNA(VLOOKUP($B1660,'Node Details'!$B:$U,E$1,0),"Check"),"")</f>
        <v>Airtel</v>
      </c>
      <c r="F1660" s="83">
        <v>45169</v>
      </c>
      <c r="G1660" s="82"/>
      <c r="H1660" s="39" t="s">
        <v>2828</v>
      </c>
      <c r="I1660" s="38">
        <v>1</v>
      </c>
      <c r="J1660" s="38">
        <v>1000</v>
      </c>
      <c r="K1660" s="39">
        <f t="shared" si="175"/>
        <v>1000</v>
      </c>
      <c r="L1660" s="83">
        <v>45161</v>
      </c>
      <c r="M1660" s="82"/>
      <c r="N1660" s="96" t="s">
        <v>1001</v>
      </c>
      <c r="O1660" s="97">
        <v>45114</v>
      </c>
      <c r="P1660" s="38">
        <f t="shared" si="176"/>
        <v>1000</v>
      </c>
      <c r="Q1660" s="38">
        <f t="shared" si="177"/>
        <v>1000</v>
      </c>
      <c r="R1660" s="38"/>
      <c r="S1660" s="96" t="s">
        <v>1507</v>
      </c>
      <c r="T1660" s="97">
        <v>45190</v>
      </c>
      <c r="U1660" s="38">
        <f t="shared" si="178"/>
        <v>1000</v>
      </c>
      <c r="V1660" s="38">
        <f t="shared" si="179"/>
        <v>1</v>
      </c>
      <c r="W1660" s="82">
        <f t="shared" si="180"/>
        <v>1000</v>
      </c>
      <c r="X1660" s="98" t="s">
        <v>2834</v>
      </c>
      <c r="Y1660" s="98" t="s">
        <v>89</v>
      </c>
      <c r="Z1660" s="72"/>
      <c r="AA1660" s="72"/>
      <c r="AB1660" t="s">
        <v>100</v>
      </c>
      <c r="AC1660" s="72" t="s">
        <v>101</v>
      </c>
    </row>
    <row r="1661" spans="1:29" ht="15" customHeight="1">
      <c r="A1661" s="38">
        <f t="shared" si="181"/>
        <v>1659</v>
      </c>
      <c r="B1661" s="82" t="s">
        <v>2613</v>
      </c>
      <c r="C1661" s="39" t="str">
        <f>IF($B1661&lt;&gt;"",_xlfn.IFNA(VLOOKUP($B1661,'Node Details'!$B:$U,C$1,0),"Check"),"")</f>
        <v>S6J040104-S6J040106</v>
      </c>
      <c r="D1661" s="39" t="str">
        <f>IF($B1661&lt;&gt;"",_xlfn.IFNA(VLOOKUP($B1661,'Node Details'!$B:$U,D$1,0),"Check"),"")</f>
        <v>S6J</v>
      </c>
      <c r="E1661" s="39" t="str">
        <f>IF($B1661&lt;&gt;"",_xlfn.IFNA(VLOOKUP($B1661,'Node Details'!$B:$U,E$1,0),"Check"),"")</f>
        <v>Airtel</v>
      </c>
      <c r="F1661" s="83">
        <v>45169</v>
      </c>
      <c r="G1661" s="82"/>
      <c r="H1661" s="39" t="s">
        <v>2828</v>
      </c>
      <c r="I1661" s="38">
        <v>1</v>
      </c>
      <c r="J1661" s="38">
        <v>1000</v>
      </c>
      <c r="K1661" s="39">
        <f t="shared" si="175"/>
        <v>1000</v>
      </c>
      <c r="L1661" s="83">
        <v>45152</v>
      </c>
      <c r="M1661" s="82"/>
      <c r="N1661" s="96" t="s">
        <v>1001</v>
      </c>
      <c r="O1661" s="97">
        <v>45114</v>
      </c>
      <c r="P1661" s="38">
        <f t="shared" si="176"/>
        <v>1000</v>
      </c>
      <c r="Q1661" s="38">
        <f t="shared" si="177"/>
        <v>1000</v>
      </c>
      <c r="R1661" s="38"/>
      <c r="S1661" s="96" t="s">
        <v>1507</v>
      </c>
      <c r="T1661" s="97">
        <v>45190</v>
      </c>
      <c r="U1661" s="38">
        <f t="shared" si="178"/>
        <v>1000</v>
      </c>
      <c r="V1661" s="38">
        <f t="shared" si="179"/>
        <v>1</v>
      </c>
      <c r="W1661" s="82">
        <f t="shared" si="180"/>
        <v>1000</v>
      </c>
      <c r="X1661" s="98" t="s">
        <v>2834</v>
      </c>
      <c r="Y1661" s="98" t="s">
        <v>89</v>
      </c>
      <c r="Z1661" s="72"/>
      <c r="AA1661" s="72"/>
      <c r="AB1661" t="s">
        <v>100</v>
      </c>
      <c r="AC1661" s="72" t="s">
        <v>101</v>
      </c>
    </row>
    <row r="1662" spans="1:29" ht="15" customHeight="1">
      <c r="A1662" s="38">
        <f t="shared" si="181"/>
        <v>1660</v>
      </c>
      <c r="B1662" s="82" t="s">
        <v>1644</v>
      </c>
      <c r="C1662" s="39" t="str">
        <f>IF($B1662&lt;&gt;"",_xlfn.IFNA(VLOOKUP($B1662,'Node Details'!$B:$U,C$1,0),"Check"),"")</f>
        <v>S6J040104-S6J040106</v>
      </c>
      <c r="D1662" s="39" t="str">
        <f>IF($B1662&lt;&gt;"",_xlfn.IFNA(VLOOKUP($B1662,'Node Details'!$B:$U,D$1,0),"Check"),"")</f>
        <v>S6J</v>
      </c>
      <c r="E1662" s="39" t="str">
        <f>IF($B1662&lt;&gt;"",_xlfn.IFNA(VLOOKUP($B1662,'Node Details'!$B:$U,E$1,0),"Check"),"")</f>
        <v>Airtel</v>
      </c>
      <c r="F1662" s="83">
        <v>45169</v>
      </c>
      <c r="G1662" s="82"/>
      <c r="H1662" s="39" t="s">
        <v>2828</v>
      </c>
      <c r="I1662" s="38">
        <v>1</v>
      </c>
      <c r="J1662" s="38">
        <v>1000</v>
      </c>
      <c r="K1662" s="39">
        <f t="shared" si="175"/>
        <v>1000</v>
      </c>
      <c r="L1662" s="83">
        <v>45169</v>
      </c>
      <c r="M1662" s="82"/>
      <c r="N1662" s="96" t="s">
        <v>1001</v>
      </c>
      <c r="O1662" s="97">
        <v>45114</v>
      </c>
      <c r="P1662" s="38">
        <f t="shared" si="176"/>
        <v>1000</v>
      </c>
      <c r="Q1662" s="38">
        <f t="shared" si="177"/>
        <v>1000</v>
      </c>
      <c r="R1662" s="38"/>
      <c r="S1662" s="96" t="s">
        <v>1507</v>
      </c>
      <c r="T1662" s="97">
        <v>45190</v>
      </c>
      <c r="U1662" s="38">
        <f t="shared" si="178"/>
        <v>1000</v>
      </c>
      <c r="V1662" s="38">
        <f t="shared" si="179"/>
        <v>1</v>
      </c>
      <c r="W1662" s="82">
        <f t="shared" si="180"/>
        <v>1000</v>
      </c>
      <c r="X1662" s="98" t="s">
        <v>2834</v>
      </c>
      <c r="Y1662" s="98" t="s">
        <v>89</v>
      </c>
      <c r="Z1662" s="72"/>
      <c r="AA1662" s="72"/>
      <c r="AB1662" t="s">
        <v>100</v>
      </c>
      <c r="AC1662" s="72" t="s">
        <v>101</v>
      </c>
    </row>
    <row r="1663" spans="1:29" ht="15" customHeight="1">
      <c r="A1663" s="38">
        <f t="shared" si="181"/>
        <v>1661</v>
      </c>
      <c r="B1663" s="82" t="s">
        <v>1647</v>
      </c>
      <c r="C1663" s="39" t="str">
        <f>IF($B1663&lt;&gt;"",_xlfn.IFNA(VLOOKUP($B1663,'Node Details'!$B:$U,C$1,0),"Check"),"")</f>
        <v>S6J050102-S6J050108</v>
      </c>
      <c r="D1663" s="39" t="str">
        <f>IF($B1663&lt;&gt;"",_xlfn.IFNA(VLOOKUP($B1663,'Node Details'!$B:$U,D$1,0),"Check"),"")</f>
        <v>S6J</v>
      </c>
      <c r="E1663" s="39" t="str">
        <f>IF($B1663&lt;&gt;"",_xlfn.IFNA(VLOOKUP($B1663,'Node Details'!$B:$U,E$1,0),"Check"),"")</f>
        <v>Airtel</v>
      </c>
      <c r="F1663" s="83">
        <v>45169</v>
      </c>
      <c r="G1663" s="82"/>
      <c r="H1663" s="39" t="s">
        <v>2828</v>
      </c>
      <c r="I1663" s="38">
        <v>1</v>
      </c>
      <c r="J1663" s="38">
        <v>1000</v>
      </c>
      <c r="K1663" s="39">
        <f t="shared" si="175"/>
        <v>1000</v>
      </c>
      <c r="L1663" s="83">
        <v>45163</v>
      </c>
      <c r="M1663" s="82"/>
      <c r="N1663" s="96" t="s">
        <v>1001</v>
      </c>
      <c r="O1663" s="97">
        <v>45114</v>
      </c>
      <c r="P1663" s="38">
        <f t="shared" si="176"/>
        <v>1000</v>
      </c>
      <c r="Q1663" s="38">
        <f t="shared" si="177"/>
        <v>1000</v>
      </c>
      <c r="R1663" s="38"/>
      <c r="S1663" s="96" t="s">
        <v>1507</v>
      </c>
      <c r="T1663" s="97">
        <v>45190</v>
      </c>
      <c r="U1663" s="38">
        <f t="shared" si="178"/>
        <v>1000</v>
      </c>
      <c r="V1663" s="38">
        <f t="shared" si="179"/>
        <v>1</v>
      </c>
      <c r="W1663" s="82">
        <f t="shared" si="180"/>
        <v>1000</v>
      </c>
      <c r="X1663" s="98" t="s">
        <v>2834</v>
      </c>
      <c r="Y1663" s="98" t="s">
        <v>89</v>
      </c>
      <c r="Z1663" s="72"/>
      <c r="AA1663" s="72"/>
      <c r="AB1663" t="s">
        <v>100</v>
      </c>
      <c r="AC1663" s="72" t="s">
        <v>101</v>
      </c>
    </row>
    <row r="1664" spans="1:29" ht="15" customHeight="1">
      <c r="A1664" s="38">
        <f t="shared" si="181"/>
        <v>1662</v>
      </c>
      <c r="B1664" s="82" t="s">
        <v>1650</v>
      </c>
      <c r="C1664" s="39" t="str">
        <f>IF($B1664&lt;&gt;"",_xlfn.IFNA(VLOOKUP($B1664,'Node Details'!$B:$U,C$1,0),"Check"),"")</f>
        <v>S6J060105-S6J060106</v>
      </c>
      <c r="D1664" s="39" t="str">
        <f>IF($B1664&lt;&gt;"",_xlfn.IFNA(VLOOKUP($B1664,'Node Details'!$B:$U,D$1,0),"Check"),"")</f>
        <v>S6J</v>
      </c>
      <c r="E1664" s="39" t="str">
        <f>IF($B1664&lt;&gt;"",_xlfn.IFNA(VLOOKUP($B1664,'Node Details'!$B:$U,E$1,0),"Check"),"")</f>
        <v>Airtel</v>
      </c>
      <c r="F1664" s="83">
        <v>45184</v>
      </c>
      <c r="G1664" s="82"/>
      <c r="H1664" s="39" t="s">
        <v>2828</v>
      </c>
      <c r="I1664" s="38">
        <v>1</v>
      </c>
      <c r="J1664" s="38">
        <v>1000</v>
      </c>
      <c r="K1664" s="39">
        <f t="shared" si="175"/>
        <v>1000</v>
      </c>
      <c r="L1664" s="83">
        <v>45183</v>
      </c>
      <c r="M1664" s="82"/>
      <c r="N1664" s="96" t="s">
        <v>1001</v>
      </c>
      <c r="O1664" s="97">
        <v>45114</v>
      </c>
      <c r="P1664" s="38">
        <f t="shared" si="176"/>
        <v>1000</v>
      </c>
      <c r="Q1664" s="38">
        <f t="shared" si="177"/>
        <v>1000</v>
      </c>
      <c r="R1664" s="38"/>
      <c r="S1664" s="96" t="s">
        <v>1635</v>
      </c>
      <c r="T1664" s="97">
        <v>45382</v>
      </c>
      <c r="U1664" s="38">
        <f t="shared" si="178"/>
        <v>1000</v>
      </c>
      <c r="V1664" s="38">
        <f t="shared" si="179"/>
        <v>1</v>
      </c>
      <c r="W1664" s="82">
        <f t="shared" si="180"/>
        <v>1000</v>
      </c>
      <c r="X1664" s="98" t="s">
        <v>2834</v>
      </c>
      <c r="Y1664" s="98" t="s">
        <v>89</v>
      </c>
      <c r="Z1664" s="72"/>
      <c r="AA1664" s="72"/>
      <c r="AB1664" t="s">
        <v>100</v>
      </c>
      <c r="AC1664" s="72" t="s">
        <v>101</v>
      </c>
    </row>
    <row r="1665" spans="1:29" ht="15" customHeight="1">
      <c r="A1665" s="38">
        <f t="shared" si="181"/>
        <v>1663</v>
      </c>
      <c r="B1665" s="82" t="s">
        <v>1653</v>
      </c>
      <c r="C1665" s="39" t="str">
        <f>IF($B1665&lt;&gt;"",_xlfn.IFNA(VLOOKUP($B1665,'Node Details'!$B:$U,C$1,0),"Check"),"")</f>
        <v>S6J060104-S6J060107</v>
      </c>
      <c r="D1665" s="39" t="str">
        <f>IF($B1665&lt;&gt;"",_xlfn.IFNA(VLOOKUP($B1665,'Node Details'!$B:$U,D$1,0),"Check"),"")</f>
        <v>S6J</v>
      </c>
      <c r="E1665" s="39" t="str">
        <f>IF($B1665&lt;&gt;"",_xlfn.IFNA(VLOOKUP($B1665,'Node Details'!$B:$U,E$1,0),"Check"),"")</f>
        <v>Airtel</v>
      </c>
      <c r="F1665" s="83">
        <v>45184</v>
      </c>
      <c r="G1665" s="82"/>
      <c r="H1665" s="39" t="s">
        <v>2828</v>
      </c>
      <c r="I1665" s="38">
        <v>1</v>
      </c>
      <c r="J1665" s="38">
        <v>1000</v>
      </c>
      <c r="K1665" s="39">
        <f t="shared" si="175"/>
        <v>1000</v>
      </c>
      <c r="L1665" s="83">
        <v>45183</v>
      </c>
      <c r="M1665" s="82"/>
      <c r="N1665" s="96" t="s">
        <v>1001</v>
      </c>
      <c r="O1665" s="97">
        <v>45114</v>
      </c>
      <c r="P1665" s="38">
        <f t="shared" si="176"/>
        <v>1000</v>
      </c>
      <c r="Q1665" s="38">
        <f t="shared" si="177"/>
        <v>1000</v>
      </c>
      <c r="R1665" s="38"/>
      <c r="S1665" s="96" t="s">
        <v>1635</v>
      </c>
      <c r="T1665" s="97">
        <v>45382</v>
      </c>
      <c r="U1665" s="38">
        <f t="shared" si="178"/>
        <v>1000</v>
      </c>
      <c r="V1665" s="38">
        <f t="shared" si="179"/>
        <v>1</v>
      </c>
      <c r="W1665" s="82">
        <f t="shared" si="180"/>
        <v>1000</v>
      </c>
      <c r="X1665" s="98" t="s">
        <v>2834</v>
      </c>
      <c r="Y1665" s="98" t="s">
        <v>89</v>
      </c>
      <c r="Z1665" s="72"/>
      <c r="AA1665" s="72"/>
      <c r="AB1665" t="s">
        <v>100</v>
      </c>
      <c r="AC1665" s="72" t="s">
        <v>101</v>
      </c>
    </row>
    <row r="1666" spans="1:29" ht="15" customHeight="1">
      <c r="A1666" s="38">
        <f t="shared" si="181"/>
        <v>1664</v>
      </c>
      <c r="B1666" s="82" t="s">
        <v>1662</v>
      </c>
      <c r="C1666" s="39" t="str">
        <f>IF($B1666&lt;&gt;"",_xlfn.IFNA(VLOOKUP($B1666,'Node Details'!$B:$U,C$1,0),"Check"),"")</f>
        <v>S6J070102-S6J070104</v>
      </c>
      <c r="D1666" s="39" t="str">
        <f>IF($B1666&lt;&gt;"",_xlfn.IFNA(VLOOKUP($B1666,'Node Details'!$B:$U,D$1,0),"Check"),"")</f>
        <v>S6J</v>
      </c>
      <c r="E1666" s="39" t="str">
        <f>IF($B1666&lt;&gt;"",_xlfn.IFNA(VLOOKUP($B1666,'Node Details'!$B:$U,E$1,0),"Check"),"")</f>
        <v>Airtel</v>
      </c>
      <c r="F1666" s="83">
        <v>45169</v>
      </c>
      <c r="G1666" s="82"/>
      <c r="H1666" s="39" t="s">
        <v>2828</v>
      </c>
      <c r="I1666" s="38">
        <v>1</v>
      </c>
      <c r="J1666" s="38">
        <v>1000</v>
      </c>
      <c r="K1666" s="39">
        <f t="shared" si="175"/>
        <v>1000</v>
      </c>
      <c r="L1666" s="83">
        <v>45158</v>
      </c>
      <c r="M1666" s="82"/>
      <c r="N1666" s="96" t="s">
        <v>1001</v>
      </c>
      <c r="O1666" s="97">
        <v>45114</v>
      </c>
      <c r="P1666" s="38">
        <f t="shared" si="176"/>
        <v>1000</v>
      </c>
      <c r="Q1666" s="38">
        <f t="shared" si="177"/>
        <v>1000</v>
      </c>
      <c r="R1666" s="38"/>
      <c r="S1666" s="96" t="s">
        <v>1507</v>
      </c>
      <c r="T1666" s="97">
        <v>45190</v>
      </c>
      <c r="U1666" s="38">
        <f t="shared" si="178"/>
        <v>1000</v>
      </c>
      <c r="V1666" s="38">
        <f t="shared" si="179"/>
        <v>1</v>
      </c>
      <c r="W1666" s="82">
        <f t="shared" si="180"/>
        <v>1000</v>
      </c>
      <c r="X1666" s="98" t="s">
        <v>2834</v>
      </c>
      <c r="Y1666" s="98" t="s">
        <v>89</v>
      </c>
      <c r="Z1666" s="72"/>
      <c r="AA1666" s="72"/>
      <c r="AB1666" t="s">
        <v>100</v>
      </c>
      <c r="AC1666" s="72" t="s">
        <v>101</v>
      </c>
    </row>
    <row r="1667" spans="1:29" ht="15" customHeight="1">
      <c r="A1667" s="38">
        <f t="shared" si="181"/>
        <v>1665</v>
      </c>
      <c r="B1667" s="82" t="s">
        <v>1656</v>
      </c>
      <c r="C1667" s="39" t="str">
        <f>IF($B1667&lt;&gt;"",_xlfn.IFNA(VLOOKUP($B1667,'Node Details'!$B:$U,C$1,0),"Check"),"")</f>
        <v>S6J070102-S6J070104</v>
      </c>
      <c r="D1667" s="39" t="str">
        <f>IF($B1667&lt;&gt;"",_xlfn.IFNA(VLOOKUP($B1667,'Node Details'!$B:$U,D$1,0),"Check"),"")</f>
        <v>S6J</v>
      </c>
      <c r="E1667" s="39" t="str">
        <f>IF($B1667&lt;&gt;"",_xlfn.IFNA(VLOOKUP($B1667,'Node Details'!$B:$U,E$1,0),"Check"),"")</f>
        <v>Airtel</v>
      </c>
      <c r="F1667" s="83">
        <v>45169</v>
      </c>
      <c r="G1667" s="82"/>
      <c r="H1667" s="39" t="s">
        <v>2828</v>
      </c>
      <c r="I1667" s="38">
        <v>1</v>
      </c>
      <c r="J1667" s="38">
        <v>1000</v>
      </c>
      <c r="K1667" s="39">
        <f t="shared" ref="K1667:K1730" si="182">IF(I1667&lt;&gt;"",J1667*I1667,0)</f>
        <v>1000</v>
      </c>
      <c r="L1667" s="83">
        <v>45163</v>
      </c>
      <c r="M1667" s="82"/>
      <c r="N1667" s="96" t="s">
        <v>1001</v>
      </c>
      <c r="O1667" s="97">
        <v>45114</v>
      </c>
      <c r="P1667" s="38">
        <f t="shared" ref="P1667:P1730" si="183">J1667</f>
        <v>1000</v>
      </c>
      <c r="Q1667" s="38">
        <f t="shared" ref="Q1667:Q1730" si="184">P1667*I1667</f>
        <v>1000</v>
      </c>
      <c r="R1667" s="38"/>
      <c r="S1667" s="96" t="s">
        <v>1507</v>
      </c>
      <c r="T1667" s="97">
        <v>45190</v>
      </c>
      <c r="U1667" s="38">
        <f t="shared" ref="U1667:U1730" si="185">J1667</f>
        <v>1000</v>
      </c>
      <c r="V1667" s="38">
        <f t="shared" ref="V1667:V1730" si="186">I1667</f>
        <v>1</v>
      </c>
      <c r="W1667" s="82">
        <f t="shared" ref="W1667:W1730" si="187">IF(V1667&lt;&gt;"",V1667*U1667,0)</f>
        <v>1000</v>
      </c>
      <c r="X1667" s="98" t="s">
        <v>2834</v>
      </c>
      <c r="Y1667" s="98" t="s">
        <v>89</v>
      </c>
      <c r="Z1667" s="72"/>
      <c r="AA1667" s="72"/>
      <c r="AB1667" t="s">
        <v>100</v>
      </c>
      <c r="AC1667" s="72" t="s">
        <v>101</v>
      </c>
    </row>
    <row r="1668" spans="1:29" ht="15" customHeight="1">
      <c r="A1668" s="38">
        <f t="shared" ref="A1668:A1731" si="188">A1667+1</f>
        <v>1666</v>
      </c>
      <c r="B1668" s="82" t="s">
        <v>1664</v>
      </c>
      <c r="C1668" s="39" t="str">
        <f>IF($B1668&lt;&gt;"",_xlfn.IFNA(VLOOKUP($B1668,'Node Details'!$B:$U,C$1,0),"Check"),"")</f>
        <v>S6J070103-S6J070105</v>
      </c>
      <c r="D1668" s="39" t="str">
        <f>IF($B1668&lt;&gt;"",_xlfn.IFNA(VLOOKUP($B1668,'Node Details'!$B:$U,D$1,0),"Check"),"")</f>
        <v>S6J</v>
      </c>
      <c r="E1668" s="39" t="str">
        <f>IF($B1668&lt;&gt;"",_xlfn.IFNA(VLOOKUP($B1668,'Node Details'!$B:$U,E$1,0),"Check"),"")</f>
        <v>Airtel</v>
      </c>
      <c r="F1668" s="83">
        <v>45169</v>
      </c>
      <c r="G1668" s="82"/>
      <c r="H1668" s="39" t="s">
        <v>2828</v>
      </c>
      <c r="I1668" s="38">
        <v>1</v>
      </c>
      <c r="J1668" s="38">
        <v>1000</v>
      </c>
      <c r="K1668" s="39">
        <f t="shared" si="182"/>
        <v>1000</v>
      </c>
      <c r="L1668" s="83">
        <v>45167</v>
      </c>
      <c r="M1668" s="82"/>
      <c r="N1668" s="96" t="s">
        <v>1001</v>
      </c>
      <c r="O1668" s="97">
        <v>45114</v>
      </c>
      <c r="P1668" s="38">
        <f t="shared" si="183"/>
        <v>1000</v>
      </c>
      <c r="Q1668" s="38">
        <f t="shared" si="184"/>
        <v>1000</v>
      </c>
      <c r="R1668" s="38"/>
      <c r="S1668" s="96" t="s">
        <v>1507</v>
      </c>
      <c r="T1668" s="97">
        <v>45190</v>
      </c>
      <c r="U1668" s="38">
        <f t="shared" si="185"/>
        <v>1000</v>
      </c>
      <c r="V1668" s="38">
        <f t="shared" si="186"/>
        <v>1</v>
      </c>
      <c r="W1668" s="82">
        <f t="shared" si="187"/>
        <v>1000</v>
      </c>
      <c r="X1668" s="98" t="s">
        <v>2834</v>
      </c>
      <c r="Y1668" s="98" t="s">
        <v>89</v>
      </c>
      <c r="Z1668" s="72"/>
      <c r="AA1668" s="72"/>
      <c r="AB1668" t="s">
        <v>100</v>
      </c>
      <c r="AC1668" s="72" t="s">
        <v>101</v>
      </c>
    </row>
    <row r="1669" spans="1:29" ht="15" customHeight="1">
      <c r="A1669" s="38">
        <f t="shared" si="188"/>
        <v>1667</v>
      </c>
      <c r="B1669" s="82" t="s">
        <v>1667</v>
      </c>
      <c r="C1669" s="39" t="str">
        <f>IF($B1669&lt;&gt;"",_xlfn.IFNA(VLOOKUP($B1669,'Node Details'!$B:$U,C$1,0),"Check"),"")</f>
        <v>S6J090101-S6J090105</v>
      </c>
      <c r="D1669" s="39" t="str">
        <f>IF($B1669&lt;&gt;"",_xlfn.IFNA(VLOOKUP($B1669,'Node Details'!$B:$U,D$1,0),"Check"),"")</f>
        <v>S6J</v>
      </c>
      <c r="E1669" s="39" t="str">
        <f>IF($B1669&lt;&gt;"",_xlfn.IFNA(VLOOKUP($B1669,'Node Details'!$B:$U,E$1,0),"Check"),"")</f>
        <v>Airtel</v>
      </c>
      <c r="F1669" s="83">
        <v>45169</v>
      </c>
      <c r="G1669" s="82"/>
      <c r="H1669" s="39" t="s">
        <v>2828</v>
      </c>
      <c r="I1669" s="38">
        <v>1</v>
      </c>
      <c r="J1669" s="38">
        <v>1000</v>
      </c>
      <c r="K1669" s="39">
        <f t="shared" si="182"/>
        <v>1000</v>
      </c>
      <c r="L1669" s="83">
        <v>45161</v>
      </c>
      <c r="M1669" s="82"/>
      <c r="N1669" s="96" t="s">
        <v>1001</v>
      </c>
      <c r="O1669" s="97">
        <v>45114</v>
      </c>
      <c r="P1669" s="38">
        <f t="shared" si="183"/>
        <v>1000</v>
      </c>
      <c r="Q1669" s="38">
        <f t="shared" si="184"/>
        <v>1000</v>
      </c>
      <c r="R1669" s="38"/>
      <c r="S1669" s="96" t="s">
        <v>1507</v>
      </c>
      <c r="T1669" s="97">
        <v>45190</v>
      </c>
      <c r="U1669" s="38">
        <f t="shared" si="185"/>
        <v>1000</v>
      </c>
      <c r="V1669" s="38">
        <f t="shared" si="186"/>
        <v>1</v>
      </c>
      <c r="W1669" s="82">
        <f t="shared" si="187"/>
        <v>1000</v>
      </c>
      <c r="X1669" s="98" t="s">
        <v>2834</v>
      </c>
      <c r="Y1669" s="98" t="s">
        <v>89</v>
      </c>
      <c r="Z1669" s="72"/>
      <c r="AA1669" s="72"/>
      <c r="AB1669" t="s">
        <v>100</v>
      </c>
      <c r="AC1669" s="72" t="s">
        <v>101</v>
      </c>
    </row>
    <row r="1670" spans="1:29" ht="15" customHeight="1">
      <c r="A1670" s="38">
        <f t="shared" si="188"/>
        <v>1668</v>
      </c>
      <c r="B1670" s="82" t="s">
        <v>1659</v>
      </c>
      <c r="C1670" s="39" t="str">
        <f>IF($B1670&lt;&gt;"",_xlfn.IFNA(VLOOKUP($B1670,'Node Details'!$B:$U,C$1,0),"Check"),"")</f>
        <v>S6J090101-S6J090105</v>
      </c>
      <c r="D1670" s="39" t="str">
        <f>IF($B1670&lt;&gt;"",_xlfn.IFNA(VLOOKUP($B1670,'Node Details'!$B:$U,D$1,0),"Check"),"")</f>
        <v>S6J</v>
      </c>
      <c r="E1670" s="39" t="str">
        <f>IF($B1670&lt;&gt;"",_xlfn.IFNA(VLOOKUP($B1670,'Node Details'!$B:$U,E$1,0),"Check"),"")</f>
        <v>Airtel</v>
      </c>
      <c r="F1670" s="83">
        <v>45169</v>
      </c>
      <c r="G1670" s="82"/>
      <c r="H1670" s="39" t="s">
        <v>2828</v>
      </c>
      <c r="I1670" s="38">
        <v>1</v>
      </c>
      <c r="J1670" s="38">
        <v>1000</v>
      </c>
      <c r="K1670" s="39">
        <f t="shared" si="182"/>
        <v>1000</v>
      </c>
      <c r="L1670" s="83">
        <v>45162</v>
      </c>
      <c r="M1670" s="82"/>
      <c r="N1670" s="96" t="s">
        <v>1001</v>
      </c>
      <c r="O1670" s="97">
        <v>45114</v>
      </c>
      <c r="P1670" s="38">
        <f t="shared" si="183"/>
        <v>1000</v>
      </c>
      <c r="Q1670" s="38">
        <f t="shared" si="184"/>
        <v>1000</v>
      </c>
      <c r="R1670" s="38"/>
      <c r="S1670" s="96" t="s">
        <v>1507</v>
      </c>
      <c r="T1670" s="97">
        <v>45190</v>
      </c>
      <c r="U1670" s="38">
        <f t="shared" si="185"/>
        <v>1000</v>
      </c>
      <c r="V1670" s="38">
        <f t="shared" si="186"/>
        <v>1</v>
      </c>
      <c r="W1670" s="82">
        <f t="shared" si="187"/>
        <v>1000</v>
      </c>
      <c r="X1670" s="98" t="s">
        <v>2834</v>
      </c>
      <c r="Y1670" s="98" t="s">
        <v>89</v>
      </c>
      <c r="Z1670" s="72"/>
      <c r="AA1670" s="72"/>
      <c r="AB1670" t="s">
        <v>100</v>
      </c>
      <c r="AC1670" s="72" t="s">
        <v>101</v>
      </c>
    </row>
    <row r="1671" spans="1:29" ht="15" customHeight="1">
      <c r="A1671" s="38">
        <f t="shared" si="188"/>
        <v>1669</v>
      </c>
      <c r="B1671" s="82" t="s">
        <v>1669</v>
      </c>
      <c r="C1671" s="39" t="str">
        <f>IF($B1671&lt;&gt;"",_xlfn.IFNA(VLOOKUP($B1671,'Node Details'!$B:$U,C$1,0),"Check"),"")</f>
        <v>S6J090104-S6J090106</v>
      </c>
      <c r="D1671" s="39" t="str">
        <f>IF($B1671&lt;&gt;"",_xlfn.IFNA(VLOOKUP($B1671,'Node Details'!$B:$U,D$1,0),"Check"),"")</f>
        <v>S6J</v>
      </c>
      <c r="E1671" s="39" t="str">
        <f>IF($B1671&lt;&gt;"",_xlfn.IFNA(VLOOKUP($B1671,'Node Details'!$B:$U,E$1,0),"Check"),"")</f>
        <v>Airtel</v>
      </c>
      <c r="F1671" s="83">
        <v>45169</v>
      </c>
      <c r="G1671" s="82"/>
      <c r="H1671" s="39" t="s">
        <v>2828</v>
      </c>
      <c r="I1671" s="38">
        <v>1</v>
      </c>
      <c r="J1671" s="38">
        <v>1000</v>
      </c>
      <c r="K1671" s="39">
        <f t="shared" si="182"/>
        <v>1000</v>
      </c>
      <c r="L1671" s="83">
        <v>45169</v>
      </c>
      <c r="M1671" s="82"/>
      <c r="N1671" s="96" t="s">
        <v>1001</v>
      </c>
      <c r="O1671" s="97">
        <v>45114</v>
      </c>
      <c r="P1671" s="38">
        <f t="shared" si="183"/>
        <v>1000</v>
      </c>
      <c r="Q1671" s="38">
        <f t="shared" si="184"/>
        <v>1000</v>
      </c>
      <c r="R1671" s="38"/>
      <c r="S1671" s="96" t="s">
        <v>1507</v>
      </c>
      <c r="T1671" s="97">
        <v>45190</v>
      </c>
      <c r="U1671" s="38">
        <f t="shared" si="185"/>
        <v>1000</v>
      </c>
      <c r="V1671" s="38">
        <f t="shared" si="186"/>
        <v>1</v>
      </c>
      <c r="W1671" s="82">
        <f t="shared" si="187"/>
        <v>1000</v>
      </c>
      <c r="X1671" s="98" t="s">
        <v>2834</v>
      </c>
      <c r="Y1671" s="98" t="s">
        <v>89</v>
      </c>
      <c r="Z1671" s="72"/>
      <c r="AA1671" s="72"/>
      <c r="AB1671" t="s">
        <v>100</v>
      </c>
      <c r="AC1671" s="72" t="s">
        <v>101</v>
      </c>
    </row>
    <row r="1672" spans="1:29" ht="15" customHeight="1">
      <c r="A1672" s="38">
        <f t="shared" si="188"/>
        <v>1670</v>
      </c>
      <c r="B1672" s="82" t="s">
        <v>1674</v>
      </c>
      <c r="C1672" s="39" t="str">
        <f>IF($B1672&lt;&gt;"",_xlfn.IFNA(VLOOKUP($B1672,'Node Details'!$B:$U,C$1,0),"Check"),"")</f>
        <v>S6J100104-S6J100108</v>
      </c>
      <c r="D1672" s="39" t="str">
        <f>IF($B1672&lt;&gt;"",_xlfn.IFNA(VLOOKUP($B1672,'Node Details'!$B:$U,D$1,0),"Check"),"")</f>
        <v>S6J</v>
      </c>
      <c r="E1672" s="39" t="str">
        <f>IF($B1672&lt;&gt;"",_xlfn.IFNA(VLOOKUP($B1672,'Node Details'!$B:$U,E$1,0),"Check"),"")</f>
        <v>Airtel</v>
      </c>
      <c r="F1672" s="83">
        <v>45169</v>
      </c>
      <c r="G1672" s="82"/>
      <c r="H1672" s="39" t="s">
        <v>2828</v>
      </c>
      <c r="I1672" s="38">
        <v>1</v>
      </c>
      <c r="J1672" s="38">
        <v>1000</v>
      </c>
      <c r="K1672" s="39">
        <f t="shared" si="182"/>
        <v>1000</v>
      </c>
      <c r="L1672" s="83">
        <v>45163</v>
      </c>
      <c r="M1672" s="82"/>
      <c r="N1672" s="96" t="s">
        <v>1001</v>
      </c>
      <c r="O1672" s="97">
        <v>45114</v>
      </c>
      <c r="P1672" s="38">
        <f t="shared" si="183"/>
        <v>1000</v>
      </c>
      <c r="Q1672" s="38">
        <f t="shared" si="184"/>
        <v>1000</v>
      </c>
      <c r="R1672" s="38"/>
      <c r="S1672" s="96" t="s">
        <v>1507</v>
      </c>
      <c r="T1672" s="97">
        <v>45190</v>
      </c>
      <c r="U1672" s="38">
        <f t="shared" si="185"/>
        <v>1000</v>
      </c>
      <c r="V1672" s="38">
        <f t="shared" si="186"/>
        <v>1</v>
      </c>
      <c r="W1672" s="82">
        <f t="shared" si="187"/>
        <v>1000</v>
      </c>
      <c r="X1672" s="98" t="s">
        <v>2834</v>
      </c>
      <c r="Y1672" s="98" t="s">
        <v>89</v>
      </c>
      <c r="Z1672" s="72"/>
      <c r="AA1672" s="72"/>
      <c r="AB1672" t="s">
        <v>100</v>
      </c>
      <c r="AC1672" s="72" t="s">
        <v>101</v>
      </c>
    </row>
    <row r="1673" spans="1:29" ht="15" customHeight="1">
      <c r="A1673" s="38">
        <f t="shared" si="188"/>
        <v>1671</v>
      </c>
      <c r="B1673" s="82" t="s">
        <v>1677</v>
      </c>
      <c r="C1673" s="39" t="str">
        <f>IF($B1673&lt;&gt;"",_xlfn.IFNA(VLOOKUP($B1673,'Node Details'!$B:$U,C$1,0),"Check"),"")</f>
        <v>S6J110102-S6J110106</v>
      </c>
      <c r="D1673" s="39" t="str">
        <f>IF($B1673&lt;&gt;"",_xlfn.IFNA(VLOOKUP($B1673,'Node Details'!$B:$U,D$1,0),"Check"),"")</f>
        <v>S6J</v>
      </c>
      <c r="E1673" s="39" t="str">
        <f>IF($B1673&lt;&gt;"",_xlfn.IFNA(VLOOKUP($B1673,'Node Details'!$B:$U,E$1,0),"Check"),"")</f>
        <v>Airtel</v>
      </c>
      <c r="F1673" s="83">
        <v>45184</v>
      </c>
      <c r="G1673" s="82"/>
      <c r="H1673" s="39" t="s">
        <v>2828</v>
      </c>
      <c r="I1673" s="38">
        <v>1</v>
      </c>
      <c r="J1673" s="38">
        <v>1000</v>
      </c>
      <c r="K1673" s="39">
        <f t="shared" si="182"/>
        <v>1000</v>
      </c>
      <c r="L1673" s="83">
        <v>45183</v>
      </c>
      <c r="M1673" s="82"/>
      <c r="N1673" s="96" t="s">
        <v>1001</v>
      </c>
      <c r="O1673" s="97">
        <v>45114</v>
      </c>
      <c r="P1673" s="38">
        <f t="shared" si="183"/>
        <v>1000</v>
      </c>
      <c r="Q1673" s="38">
        <f t="shared" si="184"/>
        <v>1000</v>
      </c>
      <c r="R1673" s="38"/>
      <c r="S1673" s="96" t="s">
        <v>1635</v>
      </c>
      <c r="T1673" s="97">
        <v>45382</v>
      </c>
      <c r="U1673" s="38">
        <f t="shared" si="185"/>
        <v>1000</v>
      </c>
      <c r="V1673" s="38">
        <f t="shared" si="186"/>
        <v>1</v>
      </c>
      <c r="W1673" s="82">
        <f t="shared" si="187"/>
        <v>1000</v>
      </c>
      <c r="X1673" s="98" t="s">
        <v>2834</v>
      </c>
      <c r="Y1673" s="98" t="s">
        <v>89</v>
      </c>
      <c r="Z1673" s="72"/>
      <c r="AA1673" s="72"/>
      <c r="AB1673" t="s">
        <v>100</v>
      </c>
      <c r="AC1673" s="72" t="s">
        <v>101</v>
      </c>
    </row>
    <row r="1674" spans="1:29" ht="15" customHeight="1">
      <c r="A1674" s="38">
        <f t="shared" si="188"/>
        <v>1672</v>
      </c>
      <c r="B1674" s="82" t="s">
        <v>2615</v>
      </c>
      <c r="C1674" s="39" t="str">
        <f>IF($B1674&lt;&gt;"",_xlfn.IFNA(VLOOKUP($B1674,'Node Details'!$B:$U,C$1,0),"Check"),"")</f>
        <v>S6J120101-S6J120105</v>
      </c>
      <c r="D1674" s="39" t="str">
        <f>IF($B1674&lt;&gt;"",_xlfn.IFNA(VLOOKUP($B1674,'Node Details'!$B:$U,D$1,0),"Check"),"")</f>
        <v>S6J</v>
      </c>
      <c r="E1674" s="39" t="str">
        <f>IF($B1674&lt;&gt;"",_xlfn.IFNA(VLOOKUP($B1674,'Node Details'!$B:$U,E$1,0),"Check"),"")</f>
        <v>Airtel</v>
      </c>
      <c r="F1674" s="83">
        <v>45169</v>
      </c>
      <c r="G1674" s="82"/>
      <c r="H1674" s="39" t="s">
        <v>2828</v>
      </c>
      <c r="I1674" s="38">
        <v>1</v>
      </c>
      <c r="J1674" s="38">
        <v>1000</v>
      </c>
      <c r="K1674" s="39">
        <f t="shared" si="182"/>
        <v>1000</v>
      </c>
      <c r="L1674" s="83">
        <v>45156</v>
      </c>
      <c r="M1674" s="82"/>
      <c r="N1674" s="96" t="s">
        <v>1001</v>
      </c>
      <c r="O1674" s="97">
        <v>45114</v>
      </c>
      <c r="P1674" s="38">
        <f t="shared" si="183"/>
        <v>1000</v>
      </c>
      <c r="Q1674" s="38">
        <f t="shared" si="184"/>
        <v>1000</v>
      </c>
      <c r="R1674" s="38"/>
      <c r="S1674" s="96" t="s">
        <v>1507</v>
      </c>
      <c r="T1674" s="97">
        <v>45190</v>
      </c>
      <c r="U1674" s="38">
        <f t="shared" si="185"/>
        <v>1000</v>
      </c>
      <c r="V1674" s="38">
        <f t="shared" si="186"/>
        <v>1</v>
      </c>
      <c r="W1674" s="82">
        <f t="shared" si="187"/>
        <v>1000</v>
      </c>
      <c r="X1674" s="98" t="s">
        <v>2834</v>
      </c>
      <c r="Y1674" s="98" t="s">
        <v>89</v>
      </c>
      <c r="Z1674" s="72"/>
      <c r="AA1674" s="72"/>
      <c r="AB1674" t="s">
        <v>100</v>
      </c>
      <c r="AC1674" s="72" t="s">
        <v>101</v>
      </c>
    </row>
    <row r="1675" spans="1:29" ht="15" customHeight="1">
      <c r="A1675" s="38">
        <f t="shared" si="188"/>
        <v>1673</v>
      </c>
      <c r="B1675" s="82" t="s">
        <v>1681</v>
      </c>
      <c r="C1675" s="39" t="str">
        <f>IF($B1675&lt;&gt;"",_xlfn.IFNA(VLOOKUP($B1675,'Node Details'!$B:$U,C$1,0),"Check"),"")</f>
        <v>S6J120101-S6J120105</v>
      </c>
      <c r="D1675" s="39" t="str">
        <f>IF($B1675&lt;&gt;"",_xlfn.IFNA(VLOOKUP($B1675,'Node Details'!$B:$U,D$1,0),"Check"),"")</f>
        <v>S6J</v>
      </c>
      <c r="E1675" s="39" t="str">
        <f>IF($B1675&lt;&gt;"",_xlfn.IFNA(VLOOKUP($B1675,'Node Details'!$B:$U,E$1,0),"Check"),"")</f>
        <v>Airtel</v>
      </c>
      <c r="F1675" s="83">
        <v>45169</v>
      </c>
      <c r="G1675" s="82"/>
      <c r="H1675" s="39" t="s">
        <v>2828</v>
      </c>
      <c r="I1675" s="38">
        <v>1</v>
      </c>
      <c r="J1675" s="38">
        <v>1000</v>
      </c>
      <c r="K1675" s="39">
        <f t="shared" si="182"/>
        <v>1000</v>
      </c>
      <c r="L1675" s="83">
        <v>45156</v>
      </c>
      <c r="M1675" s="82"/>
      <c r="N1675" s="96" t="s">
        <v>1001</v>
      </c>
      <c r="O1675" s="97">
        <v>45114</v>
      </c>
      <c r="P1675" s="38">
        <f t="shared" si="183"/>
        <v>1000</v>
      </c>
      <c r="Q1675" s="38">
        <f t="shared" si="184"/>
        <v>1000</v>
      </c>
      <c r="R1675" s="38"/>
      <c r="S1675" s="96" t="s">
        <v>1507</v>
      </c>
      <c r="T1675" s="97">
        <v>45190</v>
      </c>
      <c r="U1675" s="38">
        <f t="shared" si="185"/>
        <v>1000</v>
      </c>
      <c r="V1675" s="38">
        <f t="shared" si="186"/>
        <v>1</v>
      </c>
      <c r="W1675" s="82">
        <f t="shared" si="187"/>
        <v>1000</v>
      </c>
      <c r="X1675" s="98" t="s">
        <v>2834</v>
      </c>
      <c r="Y1675" s="98" t="s">
        <v>89</v>
      </c>
      <c r="Z1675" s="72"/>
      <c r="AA1675" s="72"/>
      <c r="AB1675" t="s">
        <v>100</v>
      </c>
      <c r="AC1675" s="72" t="s">
        <v>101</v>
      </c>
    </row>
    <row r="1676" spans="1:29" ht="15" customHeight="1">
      <c r="A1676" s="38">
        <f t="shared" si="188"/>
        <v>1674</v>
      </c>
      <c r="B1676" s="82" t="s">
        <v>1684</v>
      </c>
      <c r="C1676" s="39" t="str">
        <f>IF($B1676&lt;&gt;"",_xlfn.IFNA(VLOOKUP($B1676,'Node Details'!$B:$U,C$1,0),"Check"),"")</f>
        <v>0000S6J13-0000S6J14</v>
      </c>
      <c r="D1676" s="39" t="str">
        <f>IF($B1676&lt;&gt;"",_xlfn.IFNA(VLOOKUP($B1676,'Node Details'!$B:$U,D$1,0),"Check"),"")</f>
        <v>S6J</v>
      </c>
      <c r="E1676" s="39" t="str">
        <f>IF($B1676&lt;&gt;"",_xlfn.IFNA(VLOOKUP($B1676,'Node Details'!$B:$U,E$1,0),"Check"),"")</f>
        <v>Airtel</v>
      </c>
      <c r="F1676" s="83">
        <v>45169</v>
      </c>
      <c r="G1676" s="82"/>
      <c r="H1676" s="39" t="s">
        <v>2825</v>
      </c>
      <c r="I1676" s="38">
        <v>1</v>
      </c>
      <c r="J1676" s="38">
        <v>1000</v>
      </c>
      <c r="K1676" s="39">
        <f t="shared" si="182"/>
        <v>1000</v>
      </c>
      <c r="L1676" s="83">
        <v>45156</v>
      </c>
      <c r="M1676" s="82"/>
      <c r="N1676" s="96" t="s">
        <v>1001</v>
      </c>
      <c r="O1676" s="97">
        <v>45114</v>
      </c>
      <c r="P1676" s="38">
        <f t="shared" si="183"/>
        <v>1000</v>
      </c>
      <c r="Q1676" s="38">
        <f t="shared" si="184"/>
        <v>1000</v>
      </c>
      <c r="R1676" s="38"/>
      <c r="S1676" s="96" t="s">
        <v>1507</v>
      </c>
      <c r="T1676" s="97">
        <v>45190</v>
      </c>
      <c r="U1676" s="38">
        <f t="shared" si="185"/>
        <v>1000</v>
      </c>
      <c r="V1676" s="38">
        <f t="shared" si="186"/>
        <v>1</v>
      </c>
      <c r="W1676" s="82">
        <f t="shared" si="187"/>
        <v>1000</v>
      </c>
      <c r="X1676" s="98" t="s">
        <v>2834</v>
      </c>
      <c r="Y1676" s="98" t="s">
        <v>89</v>
      </c>
      <c r="Z1676" s="72"/>
      <c r="AA1676" s="72"/>
      <c r="AB1676" t="s">
        <v>100</v>
      </c>
      <c r="AC1676" s="72" t="s">
        <v>101</v>
      </c>
    </row>
    <row r="1677" spans="1:29" ht="15" customHeight="1">
      <c r="A1677" s="38">
        <f t="shared" si="188"/>
        <v>1675</v>
      </c>
      <c r="B1677" s="82" t="s">
        <v>1690</v>
      </c>
      <c r="C1677" s="39" t="str">
        <f>IF($B1677&lt;&gt;"",_xlfn.IFNA(VLOOKUP($B1677,'Node Details'!$B:$U,C$1,0),"Check"),"")</f>
        <v>0000S6J14-S6J140104</v>
      </c>
      <c r="D1677" s="39" t="str">
        <f>IF($B1677&lt;&gt;"",_xlfn.IFNA(VLOOKUP($B1677,'Node Details'!$B:$U,D$1,0),"Check"),"")</f>
        <v>S6J</v>
      </c>
      <c r="E1677" s="39" t="str">
        <f>IF($B1677&lt;&gt;"",_xlfn.IFNA(VLOOKUP($B1677,'Node Details'!$B:$U,E$1,0),"Check"),"")</f>
        <v>Airtel</v>
      </c>
      <c r="F1677" s="83">
        <v>45169</v>
      </c>
      <c r="G1677" s="82"/>
      <c r="H1677" s="39" t="s">
        <v>2828</v>
      </c>
      <c r="I1677" s="38">
        <v>1</v>
      </c>
      <c r="J1677" s="38">
        <v>1000</v>
      </c>
      <c r="K1677" s="39">
        <f t="shared" si="182"/>
        <v>1000</v>
      </c>
      <c r="L1677" s="83">
        <v>45156</v>
      </c>
      <c r="M1677" s="82"/>
      <c r="N1677" s="96" t="s">
        <v>1001</v>
      </c>
      <c r="O1677" s="97">
        <v>45114</v>
      </c>
      <c r="P1677" s="38">
        <f t="shared" si="183"/>
        <v>1000</v>
      </c>
      <c r="Q1677" s="38">
        <f t="shared" si="184"/>
        <v>1000</v>
      </c>
      <c r="R1677" s="38"/>
      <c r="S1677" s="96" t="s">
        <v>1507</v>
      </c>
      <c r="T1677" s="97">
        <v>45190</v>
      </c>
      <c r="U1677" s="38">
        <f t="shared" si="185"/>
        <v>1000</v>
      </c>
      <c r="V1677" s="38">
        <f t="shared" si="186"/>
        <v>1</v>
      </c>
      <c r="W1677" s="82">
        <f t="shared" si="187"/>
        <v>1000</v>
      </c>
      <c r="X1677" s="98" t="s">
        <v>2834</v>
      </c>
      <c r="Y1677" s="98" t="s">
        <v>89</v>
      </c>
      <c r="Z1677" s="72"/>
      <c r="AA1677" s="72"/>
      <c r="AB1677" t="s">
        <v>100</v>
      </c>
      <c r="AC1677" s="72" t="s">
        <v>101</v>
      </c>
    </row>
    <row r="1678" spans="1:29" ht="15" customHeight="1">
      <c r="A1678" s="38">
        <f t="shared" si="188"/>
        <v>1676</v>
      </c>
      <c r="B1678" s="82" t="s">
        <v>2617</v>
      </c>
      <c r="C1678" s="39" t="str">
        <f>IF($B1678&lt;&gt;"",_xlfn.IFNA(VLOOKUP($B1678,'Node Details'!$B:$U,C$1,0),"Check"),"")</f>
        <v>0000S6J14-S6J140104</v>
      </c>
      <c r="D1678" s="39" t="str">
        <f>IF($B1678&lt;&gt;"",_xlfn.IFNA(VLOOKUP($B1678,'Node Details'!$B:$U,D$1,0),"Check"),"")</f>
        <v>S6J</v>
      </c>
      <c r="E1678" s="39" t="str">
        <f>IF($B1678&lt;&gt;"",_xlfn.IFNA(VLOOKUP($B1678,'Node Details'!$B:$U,E$1,0),"Check"),"")</f>
        <v>Airtel</v>
      </c>
      <c r="F1678" s="83">
        <v>45169</v>
      </c>
      <c r="G1678" s="82"/>
      <c r="H1678" s="39" t="s">
        <v>2828</v>
      </c>
      <c r="I1678" s="38">
        <v>1</v>
      </c>
      <c r="J1678" s="38">
        <v>1000</v>
      </c>
      <c r="K1678" s="39">
        <f t="shared" si="182"/>
        <v>1000</v>
      </c>
      <c r="L1678" s="83">
        <v>45158</v>
      </c>
      <c r="M1678" s="82"/>
      <c r="N1678" s="96" t="s">
        <v>1001</v>
      </c>
      <c r="O1678" s="97">
        <v>45114</v>
      </c>
      <c r="P1678" s="38">
        <f t="shared" si="183"/>
        <v>1000</v>
      </c>
      <c r="Q1678" s="38">
        <f t="shared" si="184"/>
        <v>1000</v>
      </c>
      <c r="R1678" s="38"/>
      <c r="S1678" s="96" t="s">
        <v>1507</v>
      </c>
      <c r="T1678" s="97">
        <v>45190</v>
      </c>
      <c r="U1678" s="38">
        <f t="shared" si="185"/>
        <v>1000</v>
      </c>
      <c r="V1678" s="38">
        <f t="shared" si="186"/>
        <v>1</v>
      </c>
      <c r="W1678" s="82">
        <f t="shared" si="187"/>
        <v>1000</v>
      </c>
      <c r="X1678" s="98" t="s">
        <v>2834</v>
      </c>
      <c r="Y1678" s="98" t="s">
        <v>89</v>
      </c>
      <c r="Z1678" s="72"/>
      <c r="AA1678" s="72"/>
      <c r="AB1678" t="s">
        <v>100</v>
      </c>
      <c r="AC1678" s="72" t="s">
        <v>101</v>
      </c>
    </row>
    <row r="1679" spans="1:29" ht="15" customHeight="1">
      <c r="A1679" s="38">
        <f t="shared" si="188"/>
        <v>1677</v>
      </c>
      <c r="B1679" s="82" t="s">
        <v>2619</v>
      </c>
      <c r="C1679" s="39" t="str">
        <f>IF($B1679&lt;&gt;"",_xlfn.IFNA(VLOOKUP($B1679,'Node Details'!$B:$U,C$1,0),"Check"),"")</f>
        <v>0000S6J14-S6J140104</v>
      </c>
      <c r="D1679" s="39" t="str">
        <f>IF($B1679&lt;&gt;"",_xlfn.IFNA(VLOOKUP($B1679,'Node Details'!$B:$U,D$1,0),"Check"),"")</f>
        <v>S6J</v>
      </c>
      <c r="E1679" s="39" t="str">
        <f>IF($B1679&lt;&gt;"",_xlfn.IFNA(VLOOKUP($B1679,'Node Details'!$B:$U,E$1,0),"Check"),"")</f>
        <v>Airtel</v>
      </c>
      <c r="F1679" s="83">
        <v>45169</v>
      </c>
      <c r="G1679" s="82"/>
      <c r="H1679" s="39" t="s">
        <v>2828</v>
      </c>
      <c r="I1679" s="38">
        <v>1</v>
      </c>
      <c r="J1679" s="38">
        <v>1000</v>
      </c>
      <c r="K1679" s="39">
        <f t="shared" si="182"/>
        <v>1000</v>
      </c>
      <c r="L1679" s="83">
        <v>45156</v>
      </c>
      <c r="M1679" s="82"/>
      <c r="N1679" s="96" t="s">
        <v>1001</v>
      </c>
      <c r="O1679" s="97">
        <v>45114</v>
      </c>
      <c r="P1679" s="38">
        <f t="shared" si="183"/>
        <v>1000</v>
      </c>
      <c r="Q1679" s="38">
        <f t="shared" si="184"/>
        <v>1000</v>
      </c>
      <c r="R1679" s="38"/>
      <c r="S1679" s="96" t="s">
        <v>1507</v>
      </c>
      <c r="T1679" s="97">
        <v>45190</v>
      </c>
      <c r="U1679" s="38">
        <f t="shared" si="185"/>
        <v>1000</v>
      </c>
      <c r="V1679" s="38">
        <f t="shared" si="186"/>
        <v>1</v>
      </c>
      <c r="W1679" s="82">
        <f t="shared" si="187"/>
        <v>1000</v>
      </c>
      <c r="X1679" s="98" t="s">
        <v>2834</v>
      </c>
      <c r="Y1679" s="98" t="s">
        <v>89</v>
      </c>
      <c r="Z1679" s="72"/>
      <c r="AA1679" s="72"/>
      <c r="AB1679" t="s">
        <v>100</v>
      </c>
      <c r="AC1679" s="72" t="s">
        <v>101</v>
      </c>
    </row>
    <row r="1680" spans="1:29" ht="15" customHeight="1">
      <c r="A1680" s="38">
        <f t="shared" si="188"/>
        <v>1678</v>
      </c>
      <c r="B1680" s="82" t="s">
        <v>1687</v>
      </c>
      <c r="C1680" s="39" t="str">
        <f>IF($B1680&lt;&gt;"",_xlfn.IFNA(VLOOKUP($B1680,'Node Details'!$B:$U,C$1,0),"Check"),"")</f>
        <v>0000S6J14-S6J140104</v>
      </c>
      <c r="D1680" s="39" t="str">
        <f>IF($B1680&lt;&gt;"",_xlfn.IFNA(VLOOKUP($B1680,'Node Details'!$B:$U,D$1,0),"Check"),"")</f>
        <v>S6J</v>
      </c>
      <c r="E1680" s="39" t="str">
        <f>IF($B1680&lt;&gt;"",_xlfn.IFNA(VLOOKUP($B1680,'Node Details'!$B:$U,E$1,0),"Check"),"")</f>
        <v>Airtel</v>
      </c>
      <c r="F1680" s="83">
        <v>45169</v>
      </c>
      <c r="G1680" s="82"/>
      <c r="H1680" s="39" t="s">
        <v>2828</v>
      </c>
      <c r="I1680" s="38">
        <v>1</v>
      </c>
      <c r="J1680" s="38">
        <v>1000</v>
      </c>
      <c r="K1680" s="39">
        <f t="shared" si="182"/>
        <v>1000</v>
      </c>
      <c r="L1680" s="83">
        <v>45158</v>
      </c>
      <c r="M1680" s="82"/>
      <c r="N1680" s="96" t="s">
        <v>1001</v>
      </c>
      <c r="O1680" s="97">
        <v>45114</v>
      </c>
      <c r="P1680" s="38">
        <f t="shared" si="183"/>
        <v>1000</v>
      </c>
      <c r="Q1680" s="38">
        <f t="shared" si="184"/>
        <v>1000</v>
      </c>
      <c r="R1680" s="38"/>
      <c r="S1680" s="96" t="s">
        <v>1507</v>
      </c>
      <c r="T1680" s="97">
        <v>45190</v>
      </c>
      <c r="U1680" s="38">
        <f t="shared" si="185"/>
        <v>1000</v>
      </c>
      <c r="V1680" s="38">
        <f t="shared" si="186"/>
        <v>1</v>
      </c>
      <c r="W1680" s="82">
        <f t="shared" si="187"/>
        <v>1000</v>
      </c>
      <c r="X1680" s="98" t="s">
        <v>2834</v>
      </c>
      <c r="Y1680" s="98" t="s">
        <v>89</v>
      </c>
      <c r="Z1680" s="72"/>
      <c r="AA1680" s="72"/>
      <c r="AB1680" t="s">
        <v>100</v>
      </c>
      <c r="AC1680" s="72" t="s">
        <v>101</v>
      </c>
    </row>
    <row r="1681" spans="1:29" ht="15" customHeight="1">
      <c r="A1681" s="38">
        <f t="shared" si="188"/>
        <v>1679</v>
      </c>
      <c r="B1681" s="82" t="s">
        <v>2621</v>
      </c>
      <c r="C1681" s="39" t="str">
        <f>IF($B1681&lt;&gt;"",_xlfn.IFNA(VLOOKUP($B1681,'Node Details'!$B:$U,C$1,0),"Check"),"")</f>
        <v>S6J140101-S6J140107</v>
      </c>
      <c r="D1681" s="39" t="str">
        <f>IF($B1681&lt;&gt;"",_xlfn.IFNA(VLOOKUP($B1681,'Node Details'!$B:$U,D$1,0),"Check"),"")</f>
        <v>S6J</v>
      </c>
      <c r="E1681" s="39" t="str">
        <f>IF($B1681&lt;&gt;"",_xlfn.IFNA(VLOOKUP($B1681,'Node Details'!$B:$U,E$1,0),"Check"),"")</f>
        <v>Airtel</v>
      </c>
      <c r="F1681" s="83">
        <v>45169</v>
      </c>
      <c r="G1681" s="82"/>
      <c r="H1681" s="39" t="s">
        <v>2828</v>
      </c>
      <c r="I1681" s="38">
        <v>1</v>
      </c>
      <c r="J1681" s="38">
        <v>1000</v>
      </c>
      <c r="K1681" s="39">
        <f t="shared" si="182"/>
        <v>1000</v>
      </c>
      <c r="L1681" s="83">
        <v>45158</v>
      </c>
      <c r="M1681" s="82"/>
      <c r="N1681" s="96" t="s">
        <v>1001</v>
      </c>
      <c r="O1681" s="97">
        <v>45114</v>
      </c>
      <c r="P1681" s="38">
        <f t="shared" si="183"/>
        <v>1000</v>
      </c>
      <c r="Q1681" s="38">
        <f t="shared" si="184"/>
        <v>1000</v>
      </c>
      <c r="R1681" s="38"/>
      <c r="S1681" s="96" t="s">
        <v>1507</v>
      </c>
      <c r="T1681" s="97">
        <v>45190</v>
      </c>
      <c r="U1681" s="38">
        <f t="shared" si="185"/>
        <v>1000</v>
      </c>
      <c r="V1681" s="38">
        <f t="shared" si="186"/>
        <v>1</v>
      </c>
      <c r="W1681" s="82">
        <f t="shared" si="187"/>
        <v>1000</v>
      </c>
      <c r="X1681" s="98" t="s">
        <v>2834</v>
      </c>
      <c r="Y1681" s="98" t="s">
        <v>89</v>
      </c>
      <c r="Z1681" s="72"/>
      <c r="AA1681" s="72"/>
      <c r="AB1681" t="s">
        <v>100</v>
      </c>
      <c r="AC1681" s="72" t="s">
        <v>101</v>
      </c>
    </row>
    <row r="1682" spans="1:29" ht="15" customHeight="1">
      <c r="A1682" s="38">
        <f t="shared" si="188"/>
        <v>1680</v>
      </c>
      <c r="B1682" s="82" t="s">
        <v>1694</v>
      </c>
      <c r="C1682" s="39" t="str">
        <f>IF($B1682&lt;&gt;"",_xlfn.IFNA(VLOOKUP($B1682,'Node Details'!$B:$U,C$1,0),"Check"),"")</f>
        <v>S6J140101-S6J140106</v>
      </c>
      <c r="D1682" s="39" t="str">
        <f>IF($B1682&lt;&gt;"",_xlfn.IFNA(VLOOKUP($B1682,'Node Details'!$B:$U,D$1,0),"Check"),"")</f>
        <v>S6J</v>
      </c>
      <c r="E1682" s="39" t="str">
        <f>IF($B1682&lt;&gt;"",_xlfn.IFNA(VLOOKUP($B1682,'Node Details'!$B:$U,E$1,0),"Check"),"")</f>
        <v>Airtel</v>
      </c>
      <c r="F1682" s="83">
        <v>45169</v>
      </c>
      <c r="G1682" s="82"/>
      <c r="H1682" s="39" t="s">
        <v>2828</v>
      </c>
      <c r="I1682" s="38">
        <v>1</v>
      </c>
      <c r="J1682" s="38">
        <v>1000</v>
      </c>
      <c r="K1682" s="39">
        <f t="shared" si="182"/>
        <v>1000</v>
      </c>
      <c r="L1682" s="83">
        <v>45162</v>
      </c>
      <c r="M1682" s="82"/>
      <c r="N1682" s="96" t="s">
        <v>1001</v>
      </c>
      <c r="O1682" s="97">
        <v>45114</v>
      </c>
      <c r="P1682" s="38">
        <f t="shared" si="183"/>
        <v>1000</v>
      </c>
      <c r="Q1682" s="38">
        <f t="shared" si="184"/>
        <v>1000</v>
      </c>
      <c r="R1682" s="38"/>
      <c r="S1682" s="96" t="s">
        <v>1507</v>
      </c>
      <c r="T1682" s="97">
        <v>45190</v>
      </c>
      <c r="U1682" s="38">
        <f t="shared" si="185"/>
        <v>1000</v>
      </c>
      <c r="V1682" s="38">
        <f t="shared" si="186"/>
        <v>1</v>
      </c>
      <c r="W1682" s="82">
        <f t="shared" si="187"/>
        <v>1000</v>
      </c>
      <c r="X1682" s="98" t="s">
        <v>2834</v>
      </c>
      <c r="Y1682" s="98" t="s">
        <v>89</v>
      </c>
      <c r="Z1682" s="72"/>
      <c r="AA1682" s="72"/>
      <c r="AB1682" t="s">
        <v>100</v>
      </c>
      <c r="AC1682" s="72" t="s">
        <v>101</v>
      </c>
    </row>
    <row r="1683" spans="1:29" ht="15" customHeight="1">
      <c r="A1683" s="38">
        <f t="shared" si="188"/>
        <v>1681</v>
      </c>
      <c r="B1683" s="82" t="s">
        <v>1691</v>
      </c>
      <c r="C1683" s="39" t="str">
        <f>IF($B1683&lt;&gt;"",_xlfn.IFNA(VLOOKUP($B1683,'Node Details'!$B:$U,C$1,0),"Check"),"")</f>
        <v>S6J140101-S6J140107</v>
      </c>
      <c r="D1683" s="39" t="str">
        <f>IF($B1683&lt;&gt;"",_xlfn.IFNA(VLOOKUP($B1683,'Node Details'!$B:$U,D$1,0),"Check"),"")</f>
        <v>S6J</v>
      </c>
      <c r="E1683" s="39" t="str">
        <f>IF($B1683&lt;&gt;"",_xlfn.IFNA(VLOOKUP($B1683,'Node Details'!$B:$U,E$1,0),"Check"),"")</f>
        <v>Airtel</v>
      </c>
      <c r="F1683" s="83">
        <v>45169</v>
      </c>
      <c r="G1683" s="82"/>
      <c r="H1683" s="39" t="s">
        <v>2828</v>
      </c>
      <c r="I1683" s="38">
        <v>1</v>
      </c>
      <c r="J1683" s="38">
        <v>1000</v>
      </c>
      <c r="K1683" s="39">
        <f t="shared" si="182"/>
        <v>1000</v>
      </c>
      <c r="L1683" s="83">
        <v>45169</v>
      </c>
      <c r="M1683" s="82"/>
      <c r="N1683" s="96" t="s">
        <v>1001</v>
      </c>
      <c r="O1683" s="97">
        <v>45114</v>
      </c>
      <c r="P1683" s="38">
        <f t="shared" si="183"/>
        <v>1000</v>
      </c>
      <c r="Q1683" s="38">
        <f t="shared" si="184"/>
        <v>1000</v>
      </c>
      <c r="R1683" s="38"/>
      <c r="S1683" s="96" t="s">
        <v>1507</v>
      </c>
      <c r="T1683" s="97">
        <v>45190</v>
      </c>
      <c r="U1683" s="38">
        <f t="shared" si="185"/>
        <v>1000</v>
      </c>
      <c r="V1683" s="38">
        <f t="shared" si="186"/>
        <v>1</v>
      </c>
      <c r="W1683" s="82">
        <f t="shared" si="187"/>
        <v>1000</v>
      </c>
      <c r="X1683" s="98" t="s">
        <v>2834</v>
      </c>
      <c r="Y1683" s="98" t="s">
        <v>89</v>
      </c>
      <c r="Z1683" s="72"/>
      <c r="AA1683" s="72"/>
      <c r="AB1683" t="s">
        <v>100</v>
      </c>
      <c r="AC1683" s="72" t="s">
        <v>101</v>
      </c>
    </row>
    <row r="1684" spans="1:29" ht="15" customHeight="1">
      <c r="A1684" s="38">
        <f t="shared" si="188"/>
        <v>1682</v>
      </c>
      <c r="B1684" s="82" t="s">
        <v>2624</v>
      </c>
      <c r="C1684" s="39" t="str">
        <f>IF($B1684&lt;&gt;"",_xlfn.IFNA(VLOOKUP($B1684,'Node Details'!$B:$U,C$1,0),"Check"),"")</f>
        <v>S6J150101-S6J150105</v>
      </c>
      <c r="D1684" s="39" t="str">
        <f>IF($B1684&lt;&gt;"",_xlfn.IFNA(VLOOKUP($B1684,'Node Details'!$B:$U,D$1,0),"Check"),"")</f>
        <v>S6J</v>
      </c>
      <c r="E1684" s="39" t="str">
        <f>IF($B1684&lt;&gt;"",_xlfn.IFNA(VLOOKUP($B1684,'Node Details'!$B:$U,E$1,0),"Check"),"")</f>
        <v>Airtel</v>
      </c>
      <c r="F1684" s="83">
        <v>45169</v>
      </c>
      <c r="G1684" s="82"/>
      <c r="H1684" s="39" t="s">
        <v>2828</v>
      </c>
      <c r="I1684" s="38">
        <v>1</v>
      </c>
      <c r="J1684" s="38">
        <v>1000</v>
      </c>
      <c r="K1684" s="39">
        <f t="shared" si="182"/>
        <v>1000</v>
      </c>
      <c r="L1684" s="83">
        <v>45155</v>
      </c>
      <c r="M1684" s="82"/>
      <c r="N1684" s="96" t="s">
        <v>1001</v>
      </c>
      <c r="O1684" s="97">
        <v>45114</v>
      </c>
      <c r="P1684" s="38">
        <f t="shared" si="183"/>
        <v>1000</v>
      </c>
      <c r="Q1684" s="38">
        <f t="shared" si="184"/>
        <v>1000</v>
      </c>
      <c r="R1684" s="38"/>
      <c r="S1684" s="96" t="s">
        <v>1507</v>
      </c>
      <c r="T1684" s="97">
        <v>45190</v>
      </c>
      <c r="U1684" s="38">
        <f t="shared" si="185"/>
        <v>1000</v>
      </c>
      <c r="V1684" s="38">
        <f t="shared" si="186"/>
        <v>1</v>
      </c>
      <c r="W1684" s="82">
        <f t="shared" si="187"/>
        <v>1000</v>
      </c>
      <c r="X1684" s="98" t="s">
        <v>2834</v>
      </c>
      <c r="Y1684" s="98" t="s">
        <v>89</v>
      </c>
      <c r="Z1684" s="72"/>
      <c r="AA1684" s="72"/>
      <c r="AB1684" t="s">
        <v>100</v>
      </c>
      <c r="AC1684" s="72" t="s">
        <v>101</v>
      </c>
    </row>
    <row r="1685" spans="1:29" ht="15" customHeight="1">
      <c r="A1685" s="38">
        <f t="shared" si="188"/>
        <v>1683</v>
      </c>
      <c r="B1685" s="82" t="s">
        <v>1697</v>
      </c>
      <c r="C1685" s="39" t="str">
        <f>IF($B1685&lt;&gt;"",_xlfn.IFNA(VLOOKUP($B1685,'Node Details'!$B:$U,C$1,0),"Check"),"")</f>
        <v>S6J150101-S6J150105</v>
      </c>
      <c r="D1685" s="39" t="str">
        <f>IF($B1685&lt;&gt;"",_xlfn.IFNA(VLOOKUP($B1685,'Node Details'!$B:$U,D$1,0),"Check"),"")</f>
        <v>S6J</v>
      </c>
      <c r="E1685" s="39" t="str">
        <f>IF($B1685&lt;&gt;"",_xlfn.IFNA(VLOOKUP($B1685,'Node Details'!$B:$U,E$1,0),"Check"),"")</f>
        <v>Airtel</v>
      </c>
      <c r="F1685" s="83">
        <v>45169</v>
      </c>
      <c r="G1685" s="82"/>
      <c r="H1685" s="39" t="s">
        <v>2828</v>
      </c>
      <c r="I1685" s="38">
        <v>1</v>
      </c>
      <c r="J1685" s="38">
        <v>1000</v>
      </c>
      <c r="K1685" s="39">
        <f t="shared" si="182"/>
        <v>1000</v>
      </c>
      <c r="L1685" s="83">
        <v>45155</v>
      </c>
      <c r="M1685" s="82"/>
      <c r="N1685" s="96" t="s">
        <v>1001</v>
      </c>
      <c r="O1685" s="97">
        <v>45114</v>
      </c>
      <c r="P1685" s="38">
        <f t="shared" si="183"/>
        <v>1000</v>
      </c>
      <c r="Q1685" s="38">
        <f t="shared" si="184"/>
        <v>1000</v>
      </c>
      <c r="R1685" s="38"/>
      <c r="S1685" s="96" t="s">
        <v>1507</v>
      </c>
      <c r="T1685" s="97">
        <v>45190</v>
      </c>
      <c r="U1685" s="38">
        <f t="shared" si="185"/>
        <v>1000</v>
      </c>
      <c r="V1685" s="38">
        <f t="shared" si="186"/>
        <v>1</v>
      </c>
      <c r="W1685" s="82">
        <f t="shared" si="187"/>
        <v>1000</v>
      </c>
      <c r="X1685" s="98" t="s">
        <v>2834</v>
      </c>
      <c r="Y1685" s="98" t="s">
        <v>89</v>
      </c>
      <c r="Z1685" s="72"/>
      <c r="AA1685" s="72"/>
      <c r="AB1685" t="s">
        <v>100</v>
      </c>
      <c r="AC1685" s="72" t="s">
        <v>101</v>
      </c>
    </row>
    <row r="1686" spans="1:29" ht="15" customHeight="1">
      <c r="A1686" s="38">
        <f t="shared" si="188"/>
        <v>1684</v>
      </c>
      <c r="B1686" s="82" t="s">
        <v>2626</v>
      </c>
      <c r="C1686" s="39" t="str">
        <f>IF($B1686&lt;&gt;"",_xlfn.IFNA(VLOOKUP($B1686,'Node Details'!$B:$U,C$1,0),"Check"),"")</f>
        <v>S6J160101-S6J160106</v>
      </c>
      <c r="D1686" s="39" t="str">
        <f>IF($B1686&lt;&gt;"",_xlfn.IFNA(VLOOKUP($B1686,'Node Details'!$B:$U,D$1,0),"Check"),"")</f>
        <v>S6J</v>
      </c>
      <c r="E1686" s="39" t="str">
        <f>IF($B1686&lt;&gt;"",_xlfn.IFNA(VLOOKUP($B1686,'Node Details'!$B:$U,E$1,0),"Check"),"")</f>
        <v>Airtel</v>
      </c>
      <c r="F1686" s="83">
        <v>45169</v>
      </c>
      <c r="G1686" s="82"/>
      <c r="H1686" s="39" t="s">
        <v>2828</v>
      </c>
      <c r="I1686" s="38">
        <v>1</v>
      </c>
      <c r="J1686" s="38">
        <v>1000</v>
      </c>
      <c r="K1686" s="39">
        <f t="shared" si="182"/>
        <v>1000</v>
      </c>
      <c r="L1686" s="83">
        <v>45163</v>
      </c>
      <c r="M1686" s="82"/>
      <c r="N1686" s="96" t="s">
        <v>1001</v>
      </c>
      <c r="O1686" s="97">
        <v>45114</v>
      </c>
      <c r="P1686" s="38">
        <f t="shared" si="183"/>
        <v>1000</v>
      </c>
      <c r="Q1686" s="38">
        <f t="shared" si="184"/>
        <v>1000</v>
      </c>
      <c r="R1686" s="38"/>
      <c r="S1686" s="96" t="s">
        <v>1507</v>
      </c>
      <c r="T1686" s="97">
        <v>45190</v>
      </c>
      <c r="U1686" s="38">
        <f t="shared" si="185"/>
        <v>1000</v>
      </c>
      <c r="V1686" s="38">
        <f t="shared" si="186"/>
        <v>1</v>
      </c>
      <c r="W1686" s="82">
        <f t="shared" si="187"/>
        <v>1000</v>
      </c>
      <c r="X1686" s="98" t="s">
        <v>2834</v>
      </c>
      <c r="Y1686" s="98" t="s">
        <v>89</v>
      </c>
      <c r="Z1686" s="72"/>
      <c r="AA1686" s="72"/>
      <c r="AB1686" t="s">
        <v>100</v>
      </c>
      <c r="AC1686" s="72" t="s">
        <v>101</v>
      </c>
    </row>
    <row r="1687" spans="1:29" ht="15" customHeight="1">
      <c r="A1687" s="38">
        <f t="shared" si="188"/>
        <v>1685</v>
      </c>
      <c r="B1687" s="82" t="s">
        <v>1701</v>
      </c>
      <c r="C1687" s="39" t="str">
        <f>IF($B1687&lt;&gt;"",_xlfn.IFNA(VLOOKUP($B1687,'Node Details'!$B:$U,C$1,0),"Check"),"")</f>
        <v>S6J160101-S6J160106</v>
      </c>
      <c r="D1687" s="39" t="str">
        <f>IF($B1687&lt;&gt;"",_xlfn.IFNA(VLOOKUP($B1687,'Node Details'!$B:$U,D$1,0),"Check"),"")</f>
        <v>S6J</v>
      </c>
      <c r="E1687" s="39" t="str">
        <f>IF($B1687&lt;&gt;"",_xlfn.IFNA(VLOOKUP($B1687,'Node Details'!$B:$U,E$1,0),"Check"),"")</f>
        <v>Airtel</v>
      </c>
      <c r="F1687" s="83">
        <v>45169</v>
      </c>
      <c r="G1687" s="82"/>
      <c r="H1687" s="39" t="s">
        <v>2828</v>
      </c>
      <c r="I1687" s="38">
        <v>1</v>
      </c>
      <c r="J1687" s="38">
        <v>1000</v>
      </c>
      <c r="K1687" s="39">
        <f t="shared" si="182"/>
        <v>1000</v>
      </c>
      <c r="L1687" s="83">
        <v>45163</v>
      </c>
      <c r="M1687" s="82"/>
      <c r="N1687" s="96" t="s">
        <v>1001</v>
      </c>
      <c r="O1687" s="97">
        <v>45114</v>
      </c>
      <c r="P1687" s="38">
        <f t="shared" si="183"/>
        <v>1000</v>
      </c>
      <c r="Q1687" s="38">
        <f t="shared" si="184"/>
        <v>1000</v>
      </c>
      <c r="R1687" s="38"/>
      <c r="S1687" s="96" t="s">
        <v>1507</v>
      </c>
      <c r="T1687" s="97">
        <v>45190</v>
      </c>
      <c r="U1687" s="38">
        <f t="shared" si="185"/>
        <v>1000</v>
      </c>
      <c r="V1687" s="38">
        <f t="shared" si="186"/>
        <v>1</v>
      </c>
      <c r="W1687" s="82">
        <f t="shared" si="187"/>
        <v>1000</v>
      </c>
      <c r="X1687" s="98" t="s">
        <v>2834</v>
      </c>
      <c r="Y1687" s="98" t="s">
        <v>89</v>
      </c>
      <c r="Z1687" s="72"/>
      <c r="AA1687" s="72"/>
      <c r="AB1687" t="s">
        <v>100</v>
      </c>
      <c r="AC1687" s="72" t="s">
        <v>101</v>
      </c>
    </row>
    <row r="1688" spans="1:29" ht="15" customHeight="1">
      <c r="A1688" s="38">
        <f t="shared" si="188"/>
        <v>1686</v>
      </c>
      <c r="B1688" s="82" t="s">
        <v>1704</v>
      </c>
      <c r="C1688" s="39" t="str">
        <f>IF($B1688&lt;&gt;"",_xlfn.IFNA(VLOOKUP($B1688,'Node Details'!$B:$U,C$1,0),"Check"),"")</f>
        <v>S6J160106-S6J160107</v>
      </c>
      <c r="D1688" s="39" t="str">
        <f>IF($B1688&lt;&gt;"",_xlfn.IFNA(VLOOKUP($B1688,'Node Details'!$B:$U,D$1,0),"Check"),"")</f>
        <v>S6J</v>
      </c>
      <c r="E1688" s="39" t="str">
        <f>IF($B1688&lt;&gt;"",_xlfn.IFNA(VLOOKUP($B1688,'Node Details'!$B:$U,E$1,0),"Check"),"")</f>
        <v>Airtel</v>
      </c>
      <c r="F1688" s="83">
        <v>45184</v>
      </c>
      <c r="G1688" s="82"/>
      <c r="H1688" s="39" t="s">
        <v>2828</v>
      </c>
      <c r="I1688" s="38">
        <v>1</v>
      </c>
      <c r="J1688" s="38">
        <v>1000</v>
      </c>
      <c r="K1688" s="39">
        <f t="shared" si="182"/>
        <v>1000</v>
      </c>
      <c r="L1688" s="83">
        <v>45183</v>
      </c>
      <c r="M1688" s="82"/>
      <c r="N1688" s="96" t="s">
        <v>1001</v>
      </c>
      <c r="O1688" s="97">
        <v>45114</v>
      </c>
      <c r="P1688" s="38">
        <f t="shared" si="183"/>
        <v>1000</v>
      </c>
      <c r="Q1688" s="38">
        <f t="shared" si="184"/>
        <v>1000</v>
      </c>
      <c r="R1688" s="38"/>
      <c r="S1688" s="96" t="s">
        <v>1635</v>
      </c>
      <c r="T1688" s="97">
        <v>45382</v>
      </c>
      <c r="U1688" s="38">
        <f t="shared" si="185"/>
        <v>1000</v>
      </c>
      <c r="V1688" s="38">
        <f t="shared" si="186"/>
        <v>1</v>
      </c>
      <c r="W1688" s="82">
        <f t="shared" si="187"/>
        <v>1000</v>
      </c>
      <c r="X1688" s="98" t="s">
        <v>2834</v>
      </c>
      <c r="Y1688" s="98" t="s">
        <v>89</v>
      </c>
      <c r="Z1688" s="72"/>
      <c r="AA1688" s="72"/>
      <c r="AB1688" t="s">
        <v>100</v>
      </c>
      <c r="AC1688" s="72" t="s">
        <v>101</v>
      </c>
    </row>
    <row r="1689" spans="1:29" ht="15" customHeight="1">
      <c r="A1689" s="38">
        <f t="shared" si="188"/>
        <v>1687</v>
      </c>
      <c r="B1689" s="82" t="s">
        <v>1628</v>
      </c>
      <c r="C1689" s="39" t="str">
        <f>IF($B1689&lt;&gt;"",_xlfn.IFNA(VLOOKUP($B1689,'Node Details'!$B:$U,C$1,0),"Check"),"")</f>
        <v>S6J010106-S6J010107</v>
      </c>
      <c r="D1689" s="39" t="str">
        <f>IF($B1689&lt;&gt;"",_xlfn.IFNA(VLOOKUP($B1689,'Node Details'!$B:$U,D$1,0),"Check"),"")</f>
        <v>S6J</v>
      </c>
      <c r="E1689" s="39" t="str">
        <f>IF($B1689&lt;&gt;"",_xlfn.IFNA(VLOOKUP($B1689,'Node Details'!$B:$U,E$1,0),"Check"),"")</f>
        <v>Airtel</v>
      </c>
      <c r="F1689" s="83">
        <v>45169</v>
      </c>
      <c r="G1689" s="82"/>
      <c r="H1689" s="39" t="s">
        <v>2829</v>
      </c>
      <c r="I1689" s="38">
        <v>1</v>
      </c>
      <c r="J1689" s="38">
        <v>50</v>
      </c>
      <c r="K1689" s="39">
        <f t="shared" si="182"/>
        <v>50</v>
      </c>
      <c r="L1689" s="83">
        <v>45161</v>
      </c>
      <c r="M1689" s="82"/>
      <c r="N1689" s="96" t="s">
        <v>1001</v>
      </c>
      <c r="O1689" s="97">
        <v>45114</v>
      </c>
      <c r="P1689" s="38">
        <f t="shared" si="183"/>
        <v>50</v>
      </c>
      <c r="Q1689" s="38">
        <f t="shared" si="184"/>
        <v>50</v>
      </c>
      <c r="R1689" s="38"/>
      <c r="S1689" s="96" t="s">
        <v>1507</v>
      </c>
      <c r="T1689" s="97">
        <v>45190</v>
      </c>
      <c r="U1689" s="38">
        <f t="shared" si="185"/>
        <v>50</v>
      </c>
      <c r="V1689" s="38">
        <f t="shared" si="186"/>
        <v>1</v>
      </c>
      <c r="W1689" s="82">
        <f t="shared" si="187"/>
        <v>50</v>
      </c>
      <c r="X1689" s="98" t="s">
        <v>2834</v>
      </c>
      <c r="Y1689" s="98" t="s">
        <v>89</v>
      </c>
      <c r="Z1689" s="72"/>
      <c r="AA1689" s="72"/>
      <c r="AB1689" t="s">
        <v>100</v>
      </c>
      <c r="AC1689" s="72" t="s">
        <v>101</v>
      </c>
    </row>
    <row r="1690" spans="1:29" ht="15" customHeight="1">
      <c r="A1690" s="38">
        <f t="shared" si="188"/>
        <v>1688</v>
      </c>
      <c r="B1690" s="82" t="s">
        <v>2607</v>
      </c>
      <c r="C1690" s="39" t="str">
        <f>IF($B1690&lt;&gt;"",_xlfn.IFNA(VLOOKUP($B1690,'Node Details'!$B:$U,C$1,0),"Check"),"")</f>
        <v>S6J020101-S6J020107</v>
      </c>
      <c r="D1690" s="39" t="str">
        <f>IF($B1690&lt;&gt;"",_xlfn.IFNA(VLOOKUP($B1690,'Node Details'!$B:$U,D$1,0),"Check"),"")</f>
        <v>S6J</v>
      </c>
      <c r="E1690" s="39" t="str">
        <f>IF($B1690&lt;&gt;"",_xlfn.IFNA(VLOOKUP($B1690,'Node Details'!$B:$U,E$1,0),"Check"),"")</f>
        <v>Airtel</v>
      </c>
      <c r="F1690" s="83">
        <v>45169</v>
      </c>
      <c r="G1690" s="82"/>
      <c r="H1690" s="39" t="s">
        <v>2829</v>
      </c>
      <c r="I1690" s="38">
        <v>1</v>
      </c>
      <c r="J1690" s="38">
        <v>50</v>
      </c>
      <c r="K1690" s="39">
        <f t="shared" si="182"/>
        <v>50</v>
      </c>
      <c r="L1690" s="83">
        <v>45167</v>
      </c>
      <c r="M1690" s="82"/>
      <c r="N1690" s="96" t="s">
        <v>1001</v>
      </c>
      <c r="O1690" s="97">
        <v>45114</v>
      </c>
      <c r="P1690" s="38">
        <f t="shared" si="183"/>
        <v>50</v>
      </c>
      <c r="Q1690" s="38">
        <f t="shared" si="184"/>
        <v>50</v>
      </c>
      <c r="R1690" s="38"/>
      <c r="S1690" s="96" t="s">
        <v>1507</v>
      </c>
      <c r="T1690" s="97">
        <v>45190</v>
      </c>
      <c r="U1690" s="38">
        <f t="shared" si="185"/>
        <v>50</v>
      </c>
      <c r="V1690" s="38">
        <f t="shared" si="186"/>
        <v>1</v>
      </c>
      <c r="W1690" s="82">
        <f t="shared" si="187"/>
        <v>50</v>
      </c>
      <c r="X1690" s="98" t="s">
        <v>2834</v>
      </c>
      <c r="Y1690" s="98" t="s">
        <v>89</v>
      </c>
      <c r="Z1690" s="72"/>
      <c r="AA1690" s="72"/>
      <c r="AB1690" t="s">
        <v>100</v>
      </c>
      <c r="AC1690" s="72" t="s">
        <v>101</v>
      </c>
    </row>
    <row r="1691" spans="1:29" ht="15" customHeight="1">
      <c r="A1691" s="38">
        <f t="shared" si="188"/>
        <v>1689</v>
      </c>
      <c r="B1691" s="82" t="s">
        <v>1638</v>
      </c>
      <c r="C1691" s="39" t="str">
        <f>IF($B1691&lt;&gt;"",_xlfn.IFNA(VLOOKUP($B1691,'Node Details'!$B:$U,C$1,0),"Check"),"")</f>
        <v>S6J020103-S6J020106</v>
      </c>
      <c r="D1691" s="39" t="str">
        <f>IF($B1691&lt;&gt;"",_xlfn.IFNA(VLOOKUP($B1691,'Node Details'!$B:$U,D$1,0),"Check"),"")</f>
        <v>S6J</v>
      </c>
      <c r="E1691" s="39" t="str">
        <f>IF($B1691&lt;&gt;"",_xlfn.IFNA(VLOOKUP($B1691,'Node Details'!$B:$U,E$1,0),"Check"),"")</f>
        <v>Airtel</v>
      </c>
      <c r="F1691" s="83">
        <v>45169</v>
      </c>
      <c r="G1691" s="82"/>
      <c r="H1691" s="39" t="s">
        <v>2829</v>
      </c>
      <c r="I1691" s="38">
        <v>1</v>
      </c>
      <c r="J1691" s="38">
        <v>50</v>
      </c>
      <c r="K1691" s="39">
        <f t="shared" si="182"/>
        <v>50</v>
      </c>
      <c r="L1691" s="83">
        <v>45167</v>
      </c>
      <c r="M1691" s="82"/>
      <c r="N1691" s="96" t="s">
        <v>1001</v>
      </c>
      <c r="O1691" s="97">
        <v>45114</v>
      </c>
      <c r="P1691" s="38">
        <f t="shared" si="183"/>
        <v>50</v>
      </c>
      <c r="Q1691" s="38">
        <f t="shared" si="184"/>
        <v>50</v>
      </c>
      <c r="R1691" s="38"/>
      <c r="S1691" s="96" t="s">
        <v>1507</v>
      </c>
      <c r="T1691" s="97">
        <v>45190</v>
      </c>
      <c r="U1691" s="38">
        <f t="shared" si="185"/>
        <v>50</v>
      </c>
      <c r="V1691" s="38">
        <f t="shared" si="186"/>
        <v>1</v>
      </c>
      <c r="W1691" s="82">
        <f t="shared" si="187"/>
        <v>50</v>
      </c>
      <c r="X1691" s="98" t="s">
        <v>2834</v>
      </c>
      <c r="Y1691" s="98" t="s">
        <v>89</v>
      </c>
      <c r="Z1691" s="72"/>
      <c r="AA1691" s="72"/>
      <c r="AB1691" t="s">
        <v>100</v>
      </c>
      <c r="AC1691" s="72" t="s">
        <v>101</v>
      </c>
    </row>
    <row r="1692" spans="1:29" ht="15" customHeight="1">
      <c r="A1692" s="38">
        <f t="shared" si="188"/>
        <v>1690</v>
      </c>
      <c r="B1692" s="82" t="s">
        <v>1632</v>
      </c>
      <c r="C1692" s="39" t="str">
        <f>IF($B1692&lt;&gt;"",_xlfn.IFNA(VLOOKUP($B1692,'Node Details'!$B:$U,C$1,0),"Check"),"")</f>
        <v>S6J020101-S6J020107</v>
      </c>
      <c r="D1692" s="39" t="str">
        <f>IF($B1692&lt;&gt;"",_xlfn.IFNA(VLOOKUP($B1692,'Node Details'!$B:$U,D$1,0),"Check"),"")</f>
        <v>S6J</v>
      </c>
      <c r="E1692" s="39" t="str">
        <f>IF($B1692&lt;&gt;"",_xlfn.IFNA(VLOOKUP($B1692,'Node Details'!$B:$U,E$1,0),"Check"),"")</f>
        <v>Airtel</v>
      </c>
      <c r="F1692" s="83">
        <v>45184</v>
      </c>
      <c r="G1692" s="82"/>
      <c r="H1692" s="39" t="s">
        <v>2829</v>
      </c>
      <c r="I1692" s="38">
        <v>1</v>
      </c>
      <c r="J1692" s="38">
        <v>50</v>
      </c>
      <c r="K1692" s="39">
        <f t="shared" si="182"/>
        <v>50</v>
      </c>
      <c r="L1692" s="83">
        <v>45183</v>
      </c>
      <c r="M1692" s="82"/>
      <c r="N1692" s="96" t="s">
        <v>1001</v>
      </c>
      <c r="O1692" s="97">
        <v>45114</v>
      </c>
      <c r="P1692" s="38">
        <f t="shared" si="183"/>
        <v>50</v>
      </c>
      <c r="Q1692" s="38">
        <f t="shared" si="184"/>
        <v>50</v>
      </c>
      <c r="R1692" s="38"/>
      <c r="S1692" s="96" t="s">
        <v>1635</v>
      </c>
      <c r="T1692" s="97">
        <v>45382</v>
      </c>
      <c r="U1692" s="38">
        <f t="shared" si="185"/>
        <v>50</v>
      </c>
      <c r="V1692" s="38">
        <f t="shared" si="186"/>
        <v>1</v>
      </c>
      <c r="W1692" s="82">
        <f t="shared" si="187"/>
        <v>50</v>
      </c>
      <c r="X1692" s="98" t="s">
        <v>2834</v>
      </c>
      <c r="Y1692" s="98" t="s">
        <v>89</v>
      </c>
      <c r="Z1692" s="72"/>
      <c r="AA1692" s="72"/>
      <c r="AB1692" t="s">
        <v>100</v>
      </c>
      <c r="AC1692" s="72" t="s">
        <v>101</v>
      </c>
    </row>
    <row r="1693" spans="1:29" ht="15" customHeight="1">
      <c r="A1693" s="38">
        <f t="shared" si="188"/>
        <v>1691</v>
      </c>
      <c r="B1693" s="82" t="s">
        <v>2609</v>
      </c>
      <c r="C1693" s="39" t="str">
        <f>IF($B1693&lt;&gt;"",_xlfn.IFNA(VLOOKUP($B1693,'Node Details'!$B:$U,C$1,0),"Check"),"")</f>
        <v>S6J030103-S6J030107</v>
      </c>
      <c r="D1693" s="39" t="str">
        <f>IF($B1693&lt;&gt;"",_xlfn.IFNA(VLOOKUP($B1693,'Node Details'!$B:$U,D$1,0),"Check"),"")</f>
        <v>S6J</v>
      </c>
      <c r="E1693" s="39" t="str">
        <f>IF($B1693&lt;&gt;"",_xlfn.IFNA(VLOOKUP($B1693,'Node Details'!$B:$U,E$1,0),"Check"),"")</f>
        <v>Airtel</v>
      </c>
      <c r="F1693" s="83">
        <v>45169</v>
      </c>
      <c r="G1693" s="82"/>
      <c r="H1693" s="39" t="s">
        <v>2829</v>
      </c>
      <c r="I1693" s="38">
        <v>1</v>
      </c>
      <c r="J1693" s="38">
        <v>50</v>
      </c>
      <c r="K1693" s="39">
        <f t="shared" si="182"/>
        <v>50</v>
      </c>
      <c r="L1693" s="83">
        <v>45161</v>
      </c>
      <c r="M1693" s="82"/>
      <c r="N1693" s="96" t="s">
        <v>1001</v>
      </c>
      <c r="O1693" s="97">
        <v>45114</v>
      </c>
      <c r="P1693" s="38">
        <f t="shared" si="183"/>
        <v>50</v>
      </c>
      <c r="Q1693" s="38">
        <f t="shared" si="184"/>
        <v>50</v>
      </c>
      <c r="R1693" s="38"/>
      <c r="S1693" s="96" t="s">
        <v>1507</v>
      </c>
      <c r="T1693" s="97">
        <v>45190</v>
      </c>
      <c r="U1693" s="38">
        <f t="shared" si="185"/>
        <v>50</v>
      </c>
      <c r="V1693" s="38">
        <f t="shared" si="186"/>
        <v>1</v>
      </c>
      <c r="W1693" s="82">
        <f t="shared" si="187"/>
        <v>50</v>
      </c>
      <c r="X1693" s="98" t="s">
        <v>2834</v>
      </c>
      <c r="Y1693" s="98" t="s">
        <v>89</v>
      </c>
      <c r="Z1693" s="72"/>
      <c r="AA1693" s="72"/>
      <c r="AB1693" t="s">
        <v>100</v>
      </c>
      <c r="AC1693" s="72" t="s">
        <v>101</v>
      </c>
    </row>
    <row r="1694" spans="1:29" ht="15" customHeight="1">
      <c r="A1694" s="38">
        <f t="shared" si="188"/>
        <v>1692</v>
      </c>
      <c r="B1694" s="82" t="s">
        <v>2611</v>
      </c>
      <c r="C1694" s="39" t="str">
        <f>IF($B1694&lt;&gt;"",_xlfn.IFNA(VLOOKUP($B1694,'Node Details'!$B:$U,C$1,0),"Check"),"")</f>
        <v>S6J030103-S6J030107</v>
      </c>
      <c r="D1694" s="39" t="str">
        <f>IF($B1694&lt;&gt;"",_xlfn.IFNA(VLOOKUP($B1694,'Node Details'!$B:$U,D$1,0),"Check"),"")</f>
        <v>S6J</v>
      </c>
      <c r="E1694" s="39" t="str">
        <f>IF($B1694&lt;&gt;"",_xlfn.IFNA(VLOOKUP($B1694,'Node Details'!$B:$U,E$1,0),"Check"),"")</f>
        <v>Airtel</v>
      </c>
      <c r="F1694" s="83">
        <v>45169</v>
      </c>
      <c r="G1694" s="82"/>
      <c r="H1694" s="39" t="s">
        <v>2829</v>
      </c>
      <c r="I1694" s="38">
        <v>1</v>
      </c>
      <c r="J1694" s="38">
        <v>50</v>
      </c>
      <c r="K1694" s="39">
        <f t="shared" si="182"/>
        <v>50</v>
      </c>
      <c r="L1694" s="83">
        <v>45162</v>
      </c>
      <c r="M1694" s="82"/>
      <c r="N1694" s="96" t="s">
        <v>1001</v>
      </c>
      <c r="O1694" s="97">
        <v>45114</v>
      </c>
      <c r="P1694" s="38">
        <f t="shared" si="183"/>
        <v>50</v>
      </c>
      <c r="Q1694" s="38">
        <f t="shared" si="184"/>
        <v>50</v>
      </c>
      <c r="R1694" s="38"/>
      <c r="S1694" s="96" t="s">
        <v>1507</v>
      </c>
      <c r="T1694" s="97">
        <v>45190</v>
      </c>
      <c r="U1694" s="38">
        <f t="shared" si="185"/>
        <v>50</v>
      </c>
      <c r="V1694" s="38">
        <f t="shared" si="186"/>
        <v>1</v>
      </c>
      <c r="W1694" s="82">
        <f t="shared" si="187"/>
        <v>50</v>
      </c>
      <c r="X1694" s="98" t="s">
        <v>2834</v>
      </c>
      <c r="Y1694" s="98" t="s">
        <v>89</v>
      </c>
      <c r="Z1694" s="72"/>
      <c r="AA1694" s="72"/>
      <c r="AB1694" t="s">
        <v>100</v>
      </c>
      <c r="AC1694" s="72" t="s">
        <v>101</v>
      </c>
    </row>
    <row r="1695" spans="1:29" ht="15" customHeight="1">
      <c r="A1695" s="38">
        <f t="shared" si="188"/>
        <v>1693</v>
      </c>
      <c r="B1695" s="82" t="s">
        <v>1641</v>
      </c>
      <c r="C1695" s="39" t="str">
        <f>IF($B1695&lt;&gt;"",_xlfn.IFNA(VLOOKUP($B1695,'Node Details'!$B:$U,C$1,0),"Check"),"")</f>
        <v>S6J030103-S6J030107</v>
      </c>
      <c r="D1695" s="39" t="str">
        <f>IF($B1695&lt;&gt;"",_xlfn.IFNA(VLOOKUP($B1695,'Node Details'!$B:$U,D$1,0),"Check"),"")</f>
        <v>S6J</v>
      </c>
      <c r="E1695" s="39" t="str">
        <f>IF($B1695&lt;&gt;"",_xlfn.IFNA(VLOOKUP($B1695,'Node Details'!$B:$U,E$1,0),"Check"),"")</f>
        <v>Airtel</v>
      </c>
      <c r="F1695" s="83">
        <v>45169</v>
      </c>
      <c r="G1695" s="82"/>
      <c r="H1695" s="39" t="s">
        <v>2829</v>
      </c>
      <c r="I1695" s="38">
        <v>1</v>
      </c>
      <c r="J1695" s="38">
        <v>50</v>
      </c>
      <c r="K1695" s="39">
        <f t="shared" si="182"/>
        <v>50</v>
      </c>
      <c r="L1695" s="83">
        <v>45161</v>
      </c>
      <c r="M1695" s="82"/>
      <c r="N1695" s="96" t="s">
        <v>1001</v>
      </c>
      <c r="O1695" s="97">
        <v>45114</v>
      </c>
      <c r="P1695" s="38">
        <f t="shared" si="183"/>
        <v>50</v>
      </c>
      <c r="Q1695" s="38">
        <f t="shared" si="184"/>
        <v>50</v>
      </c>
      <c r="R1695" s="38"/>
      <c r="S1695" s="96" t="s">
        <v>1507</v>
      </c>
      <c r="T1695" s="97">
        <v>45190</v>
      </c>
      <c r="U1695" s="38">
        <f t="shared" si="185"/>
        <v>50</v>
      </c>
      <c r="V1695" s="38">
        <f t="shared" si="186"/>
        <v>1</v>
      </c>
      <c r="W1695" s="82">
        <f t="shared" si="187"/>
        <v>50</v>
      </c>
      <c r="X1695" s="98" t="s">
        <v>2834</v>
      </c>
      <c r="Y1695" s="98" t="s">
        <v>89</v>
      </c>
      <c r="Z1695" s="72"/>
      <c r="AA1695" s="72"/>
      <c r="AB1695" t="s">
        <v>100</v>
      </c>
      <c r="AC1695" s="72" t="s">
        <v>101</v>
      </c>
    </row>
    <row r="1696" spans="1:29" ht="15" customHeight="1">
      <c r="A1696" s="38">
        <f t="shared" si="188"/>
        <v>1694</v>
      </c>
      <c r="B1696" s="82" t="s">
        <v>2613</v>
      </c>
      <c r="C1696" s="39" t="str">
        <f>IF($B1696&lt;&gt;"",_xlfn.IFNA(VLOOKUP($B1696,'Node Details'!$B:$U,C$1,0),"Check"),"")</f>
        <v>S6J040104-S6J040106</v>
      </c>
      <c r="D1696" s="39" t="str">
        <f>IF($B1696&lt;&gt;"",_xlfn.IFNA(VLOOKUP($B1696,'Node Details'!$B:$U,D$1,0),"Check"),"")</f>
        <v>S6J</v>
      </c>
      <c r="E1696" s="39" t="str">
        <f>IF($B1696&lt;&gt;"",_xlfn.IFNA(VLOOKUP($B1696,'Node Details'!$B:$U,E$1,0),"Check"),"")</f>
        <v>Airtel</v>
      </c>
      <c r="F1696" s="83">
        <v>45169</v>
      </c>
      <c r="G1696" s="82"/>
      <c r="H1696" s="39" t="s">
        <v>2829</v>
      </c>
      <c r="I1696" s="38">
        <v>1</v>
      </c>
      <c r="J1696" s="38">
        <v>50</v>
      </c>
      <c r="K1696" s="39">
        <f t="shared" si="182"/>
        <v>50</v>
      </c>
      <c r="L1696" s="83">
        <v>45152</v>
      </c>
      <c r="M1696" s="82"/>
      <c r="N1696" s="96" t="s">
        <v>1001</v>
      </c>
      <c r="O1696" s="97">
        <v>45114</v>
      </c>
      <c r="P1696" s="38">
        <f t="shared" si="183"/>
        <v>50</v>
      </c>
      <c r="Q1696" s="38">
        <f t="shared" si="184"/>
        <v>50</v>
      </c>
      <c r="R1696" s="38"/>
      <c r="S1696" s="96" t="s">
        <v>1507</v>
      </c>
      <c r="T1696" s="97">
        <v>45190</v>
      </c>
      <c r="U1696" s="38">
        <f t="shared" si="185"/>
        <v>50</v>
      </c>
      <c r="V1696" s="38">
        <f t="shared" si="186"/>
        <v>1</v>
      </c>
      <c r="W1696" s="82">
        <f t="shared" si="187"/>
        <v>50</v>
      </c>
      <c r="X1696" s="98" t="s">
        <v>2834</v>
      </c>
      <c r="Y1696" s="98" t="s">
        <v>89</v>
      </c>
      <c r="Z1696" s="72"/>
      <c r="AA1696" s="72"/>
      <c r="AB1696" t="s">
        <v>100</v>
      </c>
      <c r="AC1696" s="72" t="s">
        <v>101</v>
      </c>
    </row>
    <row r="1697" spans="1:29" ht="15" customHeight="1">
      <c r="A1697" s="38">
        <f t="shared" si="188"/>
        <v>1695</v>
      </c>
      <c r="B1697" s="82" t="s">
        <v>1644</v>
      </c>
      <c r="C1697" s="39" t="str">
        <f>IF($B1697&lt;&gt;"",_xlfn.IFNA(VLOOKUP($B1697,'Node Details'!$B:$U,C$1,0),"Check"),"")</f>
        <v>S6J040104-S6J040106</v>
      </c>
      <c r="D1697" s="39" t="str">
        <f>IF($B1697&lt;&gt;"",_xlfn.IFNA(VLOOKUP($B1697,'Node Details'!$B:$U,D$1,0),"Check"),"")</f>
        <v>S6J</v>
      </c>
      <c r="E1697" s="39" t="str">
        <f>IF($B1697&lt;&gt;"",_xlfn.IFNA(VLOOKUP($B1697,'Node Details'!$B:$U,E$1,0),"Check"),"")</f>
        <v>Airtel</v>
      </c>
      <c r="F1697" s="83">
        <v>45169</v>
      </c>
      <c r="G1697" s="82"/>
      <c r="H1697" s="39" t="s">
        <v>2829</v>
      </c>
      <c r="I1697" s="38">
        <v>1</v>
      </c>
      <c r="J1697" s="38">
        <v>50</v>
      </c>
      <c r="K1697" s="39">
        <f t="shared" si="182"/>
        <v>50</v>
      </c>
      <c r="L1697" s="83">
        <v>45169</v>
      </c>
      <c r="M1697" s="82"/>
      <c r="N1697" s="96" t="s">
        <v>1001</v>
      </c>
      <c r="O1697" s="97">
        <v>45114</v>
      </c>
      <c r="P1697" s="38">
        <f t="shared" si="183"/>
        <v>50</v>
      </c>
      <c r="Q1697" s="38">
        <f t="shared" si="184"/>
        <v>50</v>
      </c>
      <c r="R1697" s="38"/>
      <c r="S1697" s="96" t="s">
        <v>1507</v>
      </c>
      <c r="T1697" s="97">
        <v>45190</v>
      </c>
      <c r="U1697" s="38">
        <f t="shared" si="185"/>
        <v>50</v>
      </c>
      <c r="V1697" s="38">
        <f t="shared" si="186"/>
        <v>1</v>
      </c>
      <c r="W1697" s="82">
        <f t="shared" si="187"/>
        <v>50</v>
      </c>
      <c r="X1697" s="98" t="s">
        <v>2834</v>
      </c>
      <c r="Y1697" s="98" t="s">
        <v>89</v>
      </c>
      <c r="Z1697" s="72"/>
      <c r="AA1697" s="72"/>
      <c r="AB1697" t="s">
        <v>100</v>
      </c>
      <c r="AC1697" s="72" t="s">
        <v>101</v>
      </c>
    </row>
    <row r="1698" spans="1:29" ht="15" customHeight="1">
      <c r="A1698" s="38">
        <f t="shared" si="188"/>
        <v>1696</v>
      </c>
      <c r="B1698" s="82" t="s">
        <v>1647</v>
      </c>
      <c r="C1698" s="39" t="str">
        <f>IF($B1698&lt;&gt;"",_xlfn.IFNA(VLOOKUP($B1698,'Node Details'!$B:$U,C$1,0),"Check"),"")</f>
        <v>S6J050102-S6J050108</v>
      </c>
      <c r="D1698" s="39" t="str">
        <f>IF($B1698&lt;&gt;"",_xlfn.IFNA(VLOOKUP($B1698,'Node Details'!$B:$U,D$1,0),"Check"),"")</f>
        <v>S6J</v>
      </c>
      <c r="E1698" s="39" t="str">
        <f>IF($B1698&lt;&gt;"",_xlfn.IFNA(VLOOKUP($B1698,'Node Details'!$B:$U,E$1,0),"Check"),"")</f>
        <v>Airtel</v>
      </c>
      <c r="F1698" s="83">
        <v>45169</v>
      </c>
      <c r="G1698" s="82"/>
      <c r="H1698" s="39" t="s">
        <v>2829</v>
      </c>
      <c r="I1698" s="38">
        <v>1</v>
      </c>
      <c r="J1698" s="38">
        <v>50</v>
      </c>
      <c r="K1698" s="39">
        <f t="shared" si="182"/>
        <v>50</v>
      </c>
      <c r="L1698" s="83">
        <v>45163</v>
      </c>
      <c r="M1698" s="82"/>
      <c r="N1698" s="96" t="s">
        <v>1001</v>
      </c>
      <c r="O1698" s="97">
        <v>45114</v>
      </c>
      <c r="P1698" s="38">
        <f t="shared" si="183"/>
        <v>50</v>
      </c>
      <c r="Q1698" s="38">
        <f t="shared" si="184"/>
        <v>50</v>
      </c>
      <c r="R1698" s="38"/>
      <c r="S1698" s="96" t="s">
        <v>1507</v>
      </c>
      <c r="T1698" s="97">
        <v>45190</v>
      </c>
      <c r="U1698" s="38">
        <f t="shared" si="185"/>
        <v>50</v>
      </c>
      <c r="V1698" s="38">
        <f t="shared" si="186"/>
        <v>1</v>
      </c>
      <c r="W1698" s="82">
        <f t="shared" si="187"/>
        <v>50</v>
      </c>
      <c r="X1698" s="98" t="s">
        <v>2834</v>
      </c>
      <c r="Y1698" s="98" t="s">
        <v>89</v>
      </c>
      <c r="Z1698" s="72"/>
      <c r="AA1698" s="72"/>
      <c r="AB1698" t="s">
        <v>100</v>
      </c>
      <c r="AC1698" s="72" t="s">
        <v>101</v>
      </c>
    </row>
    <row r="1699" spans="1:29" ht="15" customHeight="1">
      <c r="A1699" s="38">
        <f t="shared" si="188"/>
        <v>1697</v>
      </c>
      <c r="B1699" s="82" t="s">
        <v>1650</v>
      </c>
      <c r="C1699" s="39" t="str">
        <f>IF($B1699&lt;&gt;"",_xlfn.IFNA(VLOOKUP($B1699,'Node Details'!$B:$U,C$1,0),"Check"),"")</f>
        <v>S6J060105-S6J060106</v>
      </c>
      <c r="D1699" s="39" t="str">
        <f>IF($B1699&lt;&gt;"",_xlfn.IFNA(VLOOKUP($B1699,'Node Details'!$B:$U,D$1,0),"Check"),"")</f>
        <v>S6J</v>
      </c>
      <c r="E1699" s="39" t="str">
        <f>IF($B1699&lt;&gt;"",_xlfn.IFNA(VLOOKUP($B1699,'Node Details'!$B:$U,E$1,0),"Check"),"")</f>
        <v>Airtel</v>
      </c>
      <c r="F1699" s="83">
        <v>45184</v>
      </c>
      <c r="G1699" s="82"/>
      <c r="H1699" s="39" t="s">
        <v>2829</v>
      </c>
      <c r="I1699" s="38">
        <v>1</v>
      </c>
      <c r="J1699" s="38">
        <v>50</v>
      </c>
      <c r="K1699" s="39">
        <f t="shared" si="182"/>
        <v>50</v>
      </c>
      <c r="L1699" s="83">
        <v>45183</v>
      </c>
      <c r="M1699" s="82"/>
      <c r="N1699" s="96" t="s">
        <v>1001</v>
      </c>
      <c r="O1699" s="97">
        <v>45114</v>
      </c>
      <c r="P1699" s="38">
        <f t="shared" si="183"/>
        <v>50</v>
      </c>
      <c r="Q1699" s="38">
        <f t="shared" si="184"/>
        <v>50</v>
      </c>
      <c r="R1699" s="38"/>
      <c r="S1699" s="96" t="s">
        <v>1635</v>
      </c>
      <c r="T1699" s="97">
        <v>45382</v>
      </c>
      <c r="U1699" s="38">
        <f t="shared" si="185"/>
        <v>50</v>
      </c>
      <c r="V1699" s="38">
        <f t="shared" si="186"/>
        <v>1</v>
      </c>
      <c r="W1699" s="82">
        <f t="shared" si="187"/>
        <v>50</v>
      </c>
      <c r="X1699" s="98" t="s">
        <v>2834</v>
      </c>
      <c r="Y1699" s="98" t="s">
        <v>89</v>
      </c>
      <c r="Z1699" s="72"/>
      <c r="AA1699" s="72"/>
      <c r="AB1699" t="s">
        <v>100</v>
      </c>
      <c r="AC1699" s="72" t="s">
        <v>101</v>
      </c>
    </row>
    <row r="1700" spans="1:29" ht="15" customHeight="1">
      <c r="A1700" s="38">
        <f t="shared" si="188"/>
        <v>1698</v>
      </c>
      <c r="B1700" s="82" t="s">
        <v>1653</v>
      </c>
      <c r="C1700" s="39" t="str">
        <f>IF($B1700&lt;&gt;"",_xlfn.IFNA(VLOOKUP($B1700,'Node Details'!$B:$U,C$1,0),"Check"),"")</f>
        <v>S6J060104-S6J060107</v>
      </c>
      <c r="D1700" s="39" t="str">
        <f>IF($B1700&lt;&gt;"",_xlfn.IFNA(VLOOKUP($B1700,'Node Details'!$B:$U,D$1,0),"Check"),"")</f>
        <v>S6J</v>
      </c>
      <c r="E1700" s="39" t="str">
        <f>IF($B1700&lt;&gt;"",_xlfn.IFNA(VLOOKUP($B1700,'Node Details'!$B:$U,E$1,0),"Check"),"")</f>
        <v>Airtel</v>
      </c>
      <c r="F1700" s="83">
        <v>45184</v>
      </c>
      <c r="G1700" s="82"/>
      <c r="H1700" s="39" t="s">
        <v>2829</v>
      </c>
      <c r="I1700" s="38">
        <v>1</v>
      </c>
      <c r="J1700" s="38">
        <v>50</v>
      </c>
      <c r="K1700" s="39">
        <f t="shared" si="182"/>
        <v>50</v>
      </c>
      <c r="L1700" s="83">
        <v>45183</v>
      </c>
      <c r="M1700" s="82"/>
      <c r="N1700" s="96" t="s">
        <v>1001</v>
      </c>
      <c r="O1700" s="97">
        <v>45114</v>
      </c>
      <c r="P1700" s="38">
        <f t="shared" si="183"/>
        <v>50</v>
      </c>
      <c r="Q1700" s="38">
        <f t="shared" si="184"/>
        <v>50</v>
      </c>
      <c r="R1700" s="38"/>
      <c r="S1700" s="96" t="s">
        <v>1635</v>
      </c>
      <c r="T1700" s="97">
        <v>45382</v>
      </c>
      <c r="U1700" s="38">
        <f t="shared" si="185"/>
        <v>50</v>
      </c>
      <c r="V1700" s="38">
        <f t="shared" si="186"/>
        <v>1</v>
      </c>
      <c r="W1700" s="82">
        <f t="shared" si="187"/>
        <v>50</v>
      </c>
      <c r="X1700" s="98" t="s">
        <v>2834</v>
      </c>
      <c r="Y1700" s="98" t="s">
        <v>89</v>
      </c>
      <c r="Z1700" s="72"/>
      <c r="AA1700" s="72"/>
      <c r="AB1700" t="s">
        <v>100</v>
      </c>
      <c r="AC1700" s="72" t="s">
        <v>101</v>
      </c>
    </row>
    <row r="1701" spans="1:29" ht="15" customHeight="1">
      <c r="A1701" s="38">
        <f t="shared" si="188"/>
        <v>1699</v>
      </c>
      <c r="B1701" s="82" t="s">
        <v>1662</v>
      </c>
      <c r="C1701" s="39" t="str">
        <f>IF($B1701&lt;&gt;"",_xlfn.IFNA(VLOOKUP($B1701,'Node Details'!$B:$U,C$1,0),"Check"),"")</f>
        <v>S6J070102-S6J070104</v>
      </c>
      <c r="D1701" s="39" t="str">
        <f>IF($B1701&lt;&gt;"",_xlfn.IFNA(VLOOKUP($B1701,'Node Details'!$B:$U,D$1,0),"Check"),"")</f>
        <v>S6J</v>
      </c>
      <c r="E1701" s="39" t="str">
        <f>IF($B1701&lt;&gt;"",_xlfn.IFNA(VLOOKUP($B1701,'Node Details'!$B:$U,E$1,0),"Check"),"")</f>
        <v>Airtel</v>
      </c>
      <c r="F1701" s="83">
        <v>45169</v>
      </c>
      <c r="G1701" s="82"/>
      <c r="H1701" s="39" t="s">
        <v>2829</v>
      </c>
      <c r="I1701" s="38">
        <v>1</v>
      </c>
      <c r="J1701" s="38">
        <v>50</v>
      </c>
      <c r="K1701" s="39">
        <f t="shared" si="182"/>
        <v>50</v>
      </c>
      <c r="L1701" s="83">
        <v>45158</v>
      </c>
      <c r="M1701" s="82"/>
      <c r="N1701" s="96" t="s">
        <v>1001</v>
      </c>
      <c r="O1701" s="97">
        <v>45114</v>
      </c>
      <c r="P1701" s="38">
        <f t="shared" si="183"/>
        <v>50</v>
      </c>
      <c r="Q1701" s="38">
        <f t="shared" si="184"/>
        <v>50</v>
      </c>
      <c r="R1701" s="38"/>
      <c r="S1701" s="96" t="s">
        <v>1507</v>
      </c>
      <c r="T1701" s="97">
        <v>45190</v>
      </c>
      <c r="U1701" s="38">
        <f t="shared" si="185"/>
        <v>50</v>
      </c>
      <c r="V1701" s="38">
        <f t="shared" si="186"/>
        <v>1</v>
      </c>
      <c r="W1701" s="82">
        <f t="shared" si="187"/>
        <v>50</v>
      </c>
      <c r="X1701" s="98" t="s">
        <v>2834</v>
      </c>
      <c r="Y1701" s="98" t="s">
        <v>89</v>
      </c>
      <c r="Z1701" s="72"/>
      <c r="AA1701" s="72"/>
      <c r="AB1701" t="s">
        <v>100</v>
      </c>
      <c r="AC1701" s="72" t="s">
        <v>101</v>
      </c>
    </row>
    <row r="1702" spans="1:29" ht="15" customHeight="1">
      <c r="A1702" s="38">
        <f t="shared" si="188"/>
        <v>1700</v>
      </c>
      <c r="B1702" s="82" t="s">
        <v>1656</v>
      </c>
      <c r="C1702" s="39" t="str">
        <f>IF($B1702&lt;&gt;"",_xlfn.IFNA(VLOOKUP($B1702,'Node Details'!$B:$U,C$1,0),"Check"),"")</f>
        <v>S6J070102-S6J070104</v>
      </c>
      <c r="D1702" s="39" t="str">
        <f>IF($B1702&lt;&gt;"",_xlfn.IFNA(VLOOKUP($B1702,'Node Details'!$B:$U,D$1,0),"Check"),"")</f>
        <v>S6J</v>
      </c>
      <c r="E1702" s="39" t="str">
        <f>IF($B1702&lt;&gt;"",_xlfn.IFNA(VLOOKUP($B1702,'Node Details'!$B:$U,E$1,0),"Check"),"")</f>
        <v>Airtel</v>
      </c>
      <c r="F1702" s="83">
        <v>45169</v>
      </c>
      <c r="G1702" s="82"/>
      <c r="H1702" s="39" t="s">
        <v>2829</v>
      </c>
      <c r="I1702" s="38">
        <v>1</v>
      </c>
      <c r="J1702" s="38">
        <v>50</v>
      </c>
      <c r="K1702" s="39">
        <f t="shared" si="182"/>
        <v>50</v>
      </c>
      <c r="L1702" s="83">
        <v>45163</v>
      </c>
      <c r="M1702" s="82"/>
      <c r="N1702" s="96" t="s">
        <v>1001</v>
      </c>
      <c r="O1702" s="97">
        <v>45114</v>
      </c>
      <c r="P1702" s="38">
        <f t="shared" si="183"/>
        <v>50</v>
      </c>
      <c r="Q1702" s="38">
        <f t="shared" si="184"/>
        <v>50</v>
      </c>
      <c r="R1702" s="38"/>
      <c r="S1702" s="96" t="s">
        <v>1507</v>
      </c>
      <c r="T1702" s="97">
        <v>45190</v>
      </c>
      <c r="U1702" s="38">
        <f t="shared" si="185"/>
        <v>50</v>
      </c>
      <c r="V1702" s="38">
        <f t="shared" si="186"/>
        <v>1</v>
      </c>
      <c r="W1702" s="82">
        <f t="shared" si="187"/>
        <v>50</v>
      </c>
      <c r="X1702" s="98" t="s">
        <v>2834</v>
      </c>
      <c r="Y1702" s="98" t="s">
        <v>89</v>
      </c>
      <c r="Z1702" s="72"/>
      <c r="AA1702" s="72"/>
      <c r="AB1702" t="s">
        <v>100</v>
      </c>
      <c r="AC1702" s="72" t="s">
        <v>101</v>
      </c>
    </row>
    <row r="1703" spans="1:29" ht="15" customHeight="1">
      <c r="A1703" s="38">
        <f t="shared" si="188"/>
        <v>1701</v>
      </c>
      <c r="B1703" s="82" t="s">
        <v>1664</v>
      </c>
      <c r="C1703" s="39" t="str">
        <f>IF($B1703&lt;&gt;"",_xlfn.IFNA(VLOOKUP($B1703,'Node Details'!$B:$U,C$1,0),"Check"),"")</f>
        <v>S6J070103-S6J070105</v>
      </c>
      <c r="D1703" s="39" t="str">
        <f>IF($B1703&lt;&gt;"",_xlfn.IFNA(VLOOKUP($B1703,'Node Details'!$B:$U,D$1,0),"Check"),"")</f>
        <v>S6J</v>
      </c>
      <c r="E1703" s="39" t="str">
        <f>IF($B1703&lt;&gt;"",_xlfn.IFNA(VLOOKUP($B1703,'Node Details'!$B:$U,E$1,0),"Check"),"")</f>
        <v>Airtel</v>
      </c>
      <c r="F1703" s="83">
        <v>45169</v>
      </c>
      <c r="G1703" s="82"/>
      <c r="H1703" s="39" t="s">
        <v>2829</v>
      </c>
      <c r="I1703" s="38">
        <v>1</v>
      </c>
      <c r="J1703" s="38">
        <v>50</v>
      </c>
      <c r="K1703" s="39">
        <f t="shared" si="182"/>
        <v>50</v>
      </c>
      <c r="L1703" s="83">
        <v>45167</v>
      </c>
      <c r="M1703" s="82"/>
      <c r="N1703" s="96" t="s">
        <v>1001</v>
      </c>
      <c r="O1703" s="97">
        <v>45114</v>
      </c>
      <c r="P1703" s="38">
        <f t="shared" si="183"/>
        <v>50</v>
      </c>
      <c r="Q1703" s="38">
        <f t="shared" si="184"/>
        <v>50</v>
      </c>
      <c r="R1703" s="38"/>
      <c r="S1703" s="96" t="s">
        <v>1507</v>
      </c>
      <c r="T1703" s="97">
        <v>45190</v>
      </c>
      <c r="U1703" s="38">
        <f t="shared" si="185"/>
        <v>50</v>
      </c>
      <c r="V1703" s="38">
        <f t="shared" si="186"/>
        <v>1</v>
      </c>
      <c r="W1703" s="82">
        <f t="shared" si="187"/>
        <v>50</v>
      </c>
      <c r="X1703" s="98" t="s">
        <v>2834</v>
      </c>
      <c r="Y1703" s="98" t="s">
        <v>89</v>
      </c>
      <c r="Z1703" s="72"/>
      <c r="AA1703" s="72"/>
      <c r="AB1703" t="s">
        <v>100</v>
      </c>
      <c r="AC1703" s="72" t="s">
        <v>101</v>
      </c>
    </row>
    <row r="1704" spans="1:29" ht="15" customHeight="1">
      <c r="A1704" s="38">
        <f t="shared" si="188"/>
        <v>1702</v>
      </c>
      <c r="B1704" s="82" t="s">
        <v>1667</v>
      </c>
      <c r="C1704" s="39" t="str">
        <f>IF($B1704&lt;&gt;"",_xlfn.IFNA(VLOOKUP($B1704,'Node Details'!$B:$U,C$1,0),"Check"),"")</f>
        <v>S6J090101-S6J090105</v>
      </c>
      <c r="D1704" s="39" t="str">
        <f>IF($B1704&lt;&gt;"",_xlfn.IFNA(VLOOKUP($B1704,'Node Details'!$B:$U,D$1,0),"Check"),"")</f>
        <v>S6J</v>
      </c>
      <c r="E1704" s="39" t="str">
        <f>IF($B1704&lt;&gt;"",_xlfn.IFNA(VLOOKUP($B1704,'Node Details'!$B:$U,E$1,0),"Check"),"")</f>
        <v>Airtel</v>
      </c>
      <c r="F1704" s="83">
        <v>45169</v>
      </c>
      <c r="G1704" s="82"/>
      <c r="H1704" s="39" t="s">
        <v>2829</v>
      </c>
      <c r="I1704" s="38">
        <v>1</v>
      </c>
      <c r="J1704" s="38">
        <v>50</v>
      </c>
      <c r="K1704" s="39">
        <f t="shared" si="182"/>
        <v>50</v>
      </c>
      <c r="L1704" s="83">
        <v>45161</v>
      </c>
      <c r="M1704" s="82"/>
      <c r="N1704" s="96" t="s">
        <v>1001</v>
      </c>
      <c r="O1704" s="97">
        <v>45114</v>
      </c>
      <c r="P1704" s="38">
        <f t="shared" si="183"/>
        <v>50</v>
      </c>
      <c r="Q1704" s="38">
        <f t="shared" si="184"/>
        <v>50</v>
      </c>
      <c r="R1704" s="38"/>
      <c r="S1704" s="96" t="s">
        <v>1507</v>
      </c>
      <c r="T1704" s="97">
        <v>45190</v>
      </c>
      <c r="U1704" s="38">
        <f t="shared" si="185"/>
        <v>50</v>
      </c>
      <c r="V1704" s="38">
        <f t="shared" si="186"/>
        <v>1</v>
      </c>
      <c r="W1704" s="82">
        <f t="shared" si="187"/>
        <v>50</v>
      </c>
      <c r="X1704" s="98" t="s">
        <v>2834</v>
      </c>
      <c r="Y1704" s="98" t="s">
        <v>89</v>
      </c>
      <c r="Z1704" s="72"/>
      <c r="AA1704" s="72"/>
      <c r="AB1704" t="s">
        <v>100</v>
      </c>
      <c r="AC1704" s="72" t="s">
        <v>101</v>
      </c>
    </row>
    <row r="1705" spans="1:29" ht="15" customHeight="1">
      <c r="A1705" s="38">
        <f t="shared" si="188"/>
        <v>1703</v>
      </c>
      <c r="B1705" s="82" t="s">
        <v>1659</v>
      </c>
      <c r="C1705" s="39" t="str">
        <f>IF($B1705&lt;&gt;"",_xlfn.IFNA(VLOOKUP($B1705,'Node Details'!$B:$U,C$1,0),"Check"),"")</f>
        <v>S6J090101-S6J090105</v>
      </c>
      <c r="D1705" s="39" t="str">
        <f>IF($B1705&lt;&gt;"",_xlfn.IFNA(VLOOKUP($B1705,'Node Details'!$B:$U,D$1,0),"Check"),"")</f>
        <v>S6J</v>
      </c>
      <c r="E1705" s="39" t="str">
        <f>IF($B1705&lt;&gt;"",_xlfn.IFNA(VLOOKUP($B1705,'Node Details'!$B:$U,E$1,0),"Check"),"")</f>
        <v>Airtel</v>
      </c>
      <c r="F1705" s="83">
        <v>45169</v>
      </c>
      <c r="G1705" s="82"/>
      <c r="H1705" s="39" t="s">
        <v>2829</v>
      </c>
      <c r="I1705" s="38">
        <v>1</v>
      </c>
      <c r="J1705" s="38">
        <v>50</v>
      </c>
      <c r="K1705" s="39">
        <f t="shared" si="182"/>
        <v>50</v>
      </c>
      <c r="L1705" s="83">
        <v>45162</v>
      </c>
      <c r="M1705" s="82"/>
      <c r="N1705" s="96" t="s">
        <v>1001</v>
      </c>
      <c r="O1705" s="97">
        <v>45114</v>
      </c>
      <c r="P1705" s="38">
        <f t="shared" si="183"/>
        <v>50</v>
      </c>
      <c r="Q1705" s="38">
        <f t="shared" si="184"/>
        <v>50</v>
      </c>
      <c r="R1705" s="38"/>
      <c r="S1705" s="96" t="s">
        <v>1507</v>
      </c>
      <c r="T1705" s="97">
        <v>45190</v>
      </c>
      <c r="U1705" s="38">
        <f t="shared" si="185"/>
        <v>50</v>
      </c>
      <c r="V1705" s="38">
        <f t="shared" si="186"/>
        <v>1</v>
      </c>
      <c r="W1705" s="82">
        <f t="shared" si="187"/>
        <v>50</v>
      </c>
      <c r="X1705" s="98" t="s">
        <v>2834</v>
      </c>
      <c r="Y1705" s="98" t="s">
        <v>89</v>
      </c>
      <c r="Z1705" s="72"/>
      <c r="AA1705" s="72"/>
      <c r="AB1705" t="s">
        <v>100</v>
      </c>
      <c r="AC1705" s="72" t="s">
        <v>101</v>
      </c>
    </row>
    <row r="1706" spans="1:29" ht="15" customHeight="1">
      <c r="A1706" s="38">
        <f t="shared" si="188"/>
        <v>1704</v>
      </c>
      <c r="B1706" s="82" t="s">
        <v>1669</v>
      </c>
      <c r="C1706" s="39" t="str">
        <f>IF($B1706&lt;&gt;"",_xlfn.IFNA(VLOOKUP($B1706,'Node Details'!$B:$U,C$1,0),"Check"),"")</f>
        <v>S6J090104-S6J090106</v>
      </c>
      <c r="D1706" s="39" t="str">
        <f>IF($B1706&lt;&gt;"",_xlfn.IFNA(VLOOKUP($B1706,'Node Details'!$B:$U,D$1,0),"Check"),"")</f>
        <v>S6J</v>
      </c>
      <c r="E1706" s="39" t="str">
        <f>IF($B1706&lt;&gt;"",_xlfn.IFNA(VLOOKUP($B1706,'Node Details'!$B:$U,E$1,0),"Check"),"")</f>
        <v>Airtel</v>
      </c>
      <c r="F1706" s="83">
        <v>45169</v>
      </c>
      <c r="G1706" s="82"/>
      <c r="H1706" s="39" t="s">
        <v>2829</v>
      </c>
      <c r="I1706" s="38">
        <v>1</v>
      </c>
      <c r="J1706" s="38">
        <v>50</v>
      </c>
      <c r="K1706" s="39">
        <f t="shared" si="182"/>
        <v>50</v>
      </c>
      <c r="L1706" s="83">
        <v>45169</v>
      </c>
      <c r="M1706" s="82"/>
      <c r="N1706" s="96" t="s">
        <v>1001</v>
      </c>
      <c r="O1706" s="97">
        <v>45114</v>
      </c>
      <c r="P1706" s="38">
        <f t="shared" si="183"/>
        <v>50</v>
      </c>
      <c r="Q1706" s="38">
        <f t="shared" si="184"/>
        <v>50</v>
      </c>
      <c r="R1706" s="38"/>
      <c r="S1706" s="96" t="s">
        <v>1507</v>
      </c>
      <c r="T1706" s="97">
        <v>45190</v>
      </c>
      <c r="U1706" s="38">
        <f t="shared" si="185"/>
        <v>50</v>
      </c>
      <c r="V1706" s="38">
        <f t="shared" si="186"/>
        <v>1</v>
      </c>
      <c r="W1706" s="82">
        <f t="shared" si="187"/>
        <v>50</v>
      </c>
      <c r="X1706" s="98" t="s">
        <v>2834</v>
      </c>
      <c r="Y1706" s="98" t="s">
        <v>89</v>
      </c>
      <c r="Z1706" s="72"/>
      <c r="AA1706" s="72"/>
      <c r="AB1706" t="s">
        <v>100</v>
      </c>
      <c r="AC1706" s="72" t="s">
        <v>101</v>
      </c>
    </row>
    <row r="1707" spans="1:29" ht="15" customHeight="1">
      <c r="A1707" s="38">
        <f t="shared" si="188"/>
        <v>1705</v>
      </c>
      <c r="B1707" s="82" t="s">
        <v>1674</v>
      </c>
      <c r="C1707" s="39" t="str">
        <f>IF($B1707&lt;&gt;"",_xlfn.IFNA(VLOOKUP($B1707,'Node Details'!$B:$U,C$1,0),"Check"),"")</f>
        <v>S6J100104-S6J100108</v>
      </c>
      <c r="D1707" s="39" t="str">
        <f>IF($B1707&lt;&gt;"",_xlfn.IFNA(VLOOKUP($B1707,'Node Details'!$B:$U,D$1,0),"Check"),"")</f>
        <v>S6J</v>
      </c>
      <c r="E1707" s="39" t="str">
        <f>IF($B1707&lt;&gt;"",_xlfn.IFNA(VLOOKUP($B1707,'Node Details'!$B:$U,E$1,0),"Check"),"")</f>
        <v>Airtel</v>
      </c>
      <c r="F1707" s="83">
        <v>45169</v>
      </c>
      <c r="G1707" s="82"/>
      <c r="H1707" s="39" t="s">
        <v>2829</v>
      </c>
      <c r="I1707" s="38">
        <v>1</v>
      </c>
      <c r="J1707" s="38">
        <v>50</v>
      </c>
      <c r="K1707" s="39">
        <f t="shared" si="182"/>
        <v>50</v>
      </c>
      <c r="L1707" s="83">
        <v>45163</v>
      </c>
      <c r="M1707" s="82"/>
      <c r="N1707" s="96" t="s">
        <v>1001</v>
      </c>
      <c r="O1707" s="97">
        <v>45114</v>
      </c>
      <c r="P1707" s="38">
        <f t="shared" si="183"/>
        <v>50</v>
      </c>
      <c r="Q1707" s="38">
        <f t="shared" si="184"/>
        <v>50</v>
      </c>
      <c r="R1707" s="38"/>
      <c r="S1707" s="96" t="s">
        <v>1507</v>
      </c>
      <c r="T1707" s="97">
        <v>45190</v>
      </c>
      <c r="U1707" s="38">
        <f t="shared" si="185"/>
        <v>50</v>
      </c>
      <c r="V1707" s="38">
        <f t="shared" si="186"/>
        <v>1</v>
      </c>
      <c r="W1707" s="82">
        <f t="shared" si="187"/>
        <v>50</v>
      </c>
      <c r="X1707" s="98" t="s">
        <v>2834</v>
      </c>
      <c r="Y1707" s="98" t="s">
        <v>89</v>
      </c>
      <c r="Z1707" s="72"/>
      <c r="AA1707" s="72"/>
      <c r="AB1707" t="s">
        <v>100</v>
      </c>
      <c r="AC1707" s="72" t="s">
        <v>101</v>
      </c>
    </row>
    <row r="1708" spans="1:29" ht="15" customHeight="1">
      <c r="A1708" s="38">
        <f t="shared" si="188"/>
        <v>1706</v>
      </c>
      <c r="B1708" s="82" t="s">
        <v>1677</v>
      </c>
      <c r="C1708" s="39" t="str">
        <f>IF($B1708&lt;&gt;"",_xlfn.IFNA(VLOOKUP($B1708,'Node Details'!$B:$U,C$1,0),"Check"),"")</f>
        <v>S6J110102-S6J110106</v>
      </c>
      <c r="D1708" s="39" t="str">
        <f>IF($B1708&lt;&gt;"",_xlfn.IFNA(VLOOKUP($B1708,'Node Details'!$B:$U,D$1,0),"Check"),"")</f>
        <v>S6J</v>
      </c>
      <c r="E1708" s="39" t="str">
        <f>IF($B1708&lt;&gt;"",_xlfn.IFNA(VLOOKUP($B1708,'Node Details'!$B:$U,E$1,0),"Check"),"")</f>
        <v>Airtel</v>
      </c>
      <c r="F1708" s="83">
        <v>45184</v>
      </c>
      <c r="G1708" s="82"/>
      <c r="H1708" s="39" t="s">
        <v>2829</v>
      </c>
      <c r="I1708" s="38">
        <v>1</v>
      </c>
      <c r="J1708" s="38">
        <v>50</v>
      </c>
      <c r="K1708" s="39">
        <f t="shared" si="182"/>
        <v>50</v>
      </c>
      <c r="L1708" s="83">
        <v>45183</v>
      </c>
      <c r="M1708" s="82"/>
      <c r="N1708" s="96" t="s">
        <v>1001</v>
      </c>
      <c r="O1708" s="97">
        <v>45114</v>
      </c>
      <c r="P1708" s="38">
        <f t="shared" si="183"/>
        <v>50</v>
      </c>
      <c r="Q1708" s="38">
        <f t="shared" si="184"/>
        <v>50</v>
      </c>
      <c r="R1708" s="38"/>
      <c r="S1708" s="96" t="s">
        <v>1635</v>
      </c>
      <c r="T1708" s="97">
        <v>45382</v>
      </c>
      <c r="U1708" s="38">
        <f t="shared" si="185"/>
        <v>50</v>
      </c>
      <c r="V1708" s="38">
        <f t="shared" si="186"/>
        <v>1</v>
      </c>
      <c r="W1708" s="82">
        <f t="shared" si="187"/>
        <v>50</v>
      </c>
      <c r="X1708" s="98" t="s">
        <v>2834</v>
      </c>
      <c r="Y1708" s="98" t="s">
        <v>89</v>
      </c>
      <c r="Z1708" s="72"/>
      <c r="AA1708" s="72"/>
      <c r="AB1708" t="s">
        <v>100</v>
      </c>
      <c r="AC1708" s="72" t="s">
        <v>101</v>
      </c>
    </row>
    <row r="1709" spans="1:29" ht="15" customHeight="1">
      <c r="A1709" s="38">
        <f t="shared" si="188"/>
        <v>1707</v>
      </c>
      <c r="B1709" s="82" t="s">
        <v>2615</v>
      </c>
      <c r="C1709" s="39" t="str">
        <f>IF($B1709&lt;&gt;"",_xlfn.IFNA(VLOOKUP($B1709,'Node Details'!$B:$U,C$1,0),"Check"),"")</f>
        <v>S6J120101-S6J120105</v>
      </c>
      <c r="D1709" s="39" t="str">
        <f>IF($B1709&lt;&gt;"",_xlfn.IFNA(VLOOKUP($B1709,'Node Details'!$B:$U,D$1,0),"Check"),"")</f>
        <v>S6J</v>
      </c>
      <c r="E1709" s="39" t="str">
        <f>IF($B1709&lt;&gt;"",_xlfn.IFNA(VLOOKUP($B1709,'Node Details'!$B:$U,E$1,0),"Check"),"")</f>
        <v>Airtel</v>
      </c>
      <c r="F1709" s="83">
        <v>45169</v>
      </c>
      <c r="G1709" s="82"/>
      <c r="H1709" s="39" t="s">
        <v>2829</v>
      </c>
      <c r="I1709" s="38">
        <v>1</v>
      </c>
      <c r="J1709" s="38">
        <v>50</v>
      </c>
      <c r="K1709" s="39">
        <f t="shared" si="182"/>
        <v>50</v>
      </c>
      <c r="L1709" s="83">
        <v>45156</v>
      </c>
      <c r="M1709" s="82"/>
      <c r="N1709" s="96" t="s">
        <v>1001</v>
      </c>
      <c r="O1709" s="97">
        <v>45114</v>
      </c>
      <c r="P1709" s="38">
        <f t="shared" si="183"/>
        <v>50</v>
      </c>
      <c r="Q1709" s="38">
        <f t="shared" si="184"/>
        <v>50</v>
      </c>
      <c r="R1709" s="38"/>
      <c r="S1709" s="96" t="s">
        <v>1507</v>
      </c>
      <c r="T1709" s="97">
        <v>45190</v>
      </c>
      <c r="U1709" s="38">
        <f t="shared" si="185"/>
        <v>50</v>
      </c>
      <c r="V1709" s="38">
        <f t="shared" si="186"/>
        <v>1</v>
      </c>
      <c r="W1709" s="82">
        <f t="shared" si="187"/>
        <v>50</v>
      </c>
      <c r="X1709" s="98" t="s">
        <v>2834</v>
      </c>
      <c r="Y1709" s="98" t="s">
        <v>89</v>
      </c>
      <c r="Z1709" s="72"/>
      <c r="AA1709" s="72"/>
      <c r="AB1709" t="s">
        <v>100</v>
      </c>
      <c r="AC1709" s="72" t="s">
        <v>101</v>
      </c>
    </row>
    <row r="1710" spans="1:29" ht="15" customHeight="1">
      <c r="A1710" s="38">
        <f t="shared" si="188"/>
        <v>1708</v>
      </c>
      <c r="B1710" s="82" t="s">
        <v>1681</v>
      </c>
      <c r="C1710" s="39" t="str">
        <f>IF($B1710&lt;&gt;"",_xlfn.IFNA(VLOOKUP($B1710,'Node Details'!$B:$U,C$1,0),"Check"),"")</f>
        <v>S6J120101-S6J120105</v>
      </c>
      <c r="D1710" s="39" t="str">
        <f>IF($B1710&lt;&gt;"",_xlfn.IFNA(VLOOKUP($B1710,'Node Details'!$B:$U,D$1,0),"Check"),"")</f>
        <v>S6J</v>
      </c>
      <c r="E1710" s="39" t="str">
        <f>IF($B1710&lt;&gt;"",_xlfn.IFNA(VLOOKUP($B1710,'Node Details'!$B:$U,E$1,0),"Check"),"")</f>
        <v>Airtel</v>
      </c>
      <c r="F1710" s="83">
        <v>45169</v>
      </c>
      <c r="G1710" s="82"/>
      <c r="H1710" s="39" t="s">
        <v>2829</v>
      </c>
      <c r="I1710" s="38">
        <v>1</v>
      </c>
      <c r="J1710" s="38">
        <v>50</v>
      </c>
      <c r="K1710" s="39">
        <f t="shared" si="182"/>
        <v>50</v>
      </c>
      <c r="L1710" s="83">
        <v>45156</v>
      </c>
      <c r="M1710" s="82"/>
      <c r="N1710" s="96" t="s">
        <v>1001</v>
      </c>
      <c r="O1710" s="97">
        <v>45114</v>
      </c>
      <c r="P1710" s="38">
        <f t="shared" si="183"/>
        <v>50</v>
      </c>
      <c r="Q1710" s="38">
        <f t="shared" si="184"/>
        <v>50</v>
      </c>
      <c r="R1710" s="38"/>
      <c r="S1710" s="96" t="s">
        <v>1507</v>
      </c>
      <c r="T1710" s="97">
        <v>45190</v>
      </c>
      <c r="U1710" s="38">
        <f t="shared" si="185"/>
        <v>50</v>
      </c>
      <c r="V1710" s="38">
        <f t="shared" si="186"/>
        <v>1</v>
      </c>
      <c r="W1710" s="82">
        <f t="shared" si="187"/>
        <v>50</v>
      </c>
      <c r="X1710" s="98" t="s">
        <v>2834</v>
      </c>
      <c r="Y1710" s="98" t="s">
        <v>89</v>
      </c>
      <c r="Z1710" s="72"/>
      <c r="AA1710" s="72"/>
      <c r="AB1710" t="s">
        <v>100</v>
      </c>
      <c r="AC1710" s="72" t="s">
        <v>101</v>
      </c>
    </row>
    <row r="1711" spans="1:29" ht="15" customHeight="1">
      <c r="A1711" s="38">
        <f t="shared" si="188"/>
        <v>1709</v>
      </c>
      <c r="B1711" s="82" t="s">
        <v>1684</v>
      </c>
      <c r="C1711" s="39" t="str">
        <f>IF($B1711&lt;&gt;"",_xlfn.IFNA(VLOOKUP($B1711,'Node Details'!$B:$U,C$1,0),"Check"),"")</f>
        <v>0000S6J13-0000S6J14</v>
      </c>
      <c r="D1711" s="39" t="str">
        <f>IF($B1711&lt;&gt;"",_xlfn.IFNA(VLOOKUP($B1711,'Node Details'!$B:$U,D$1,0),"Check"),"")</f>
        <v>S6J</v>
      </c>
      <c r="E1711" s="39" t="str">
        <f>IF($B1711&lt;&gt;"",_xlfn.IFNA(VLOOKUP($B1711,'Node Details'!$B:$U,E$1,0),"Check"),"")</f>
        <v>Airtel</v>
      </c>
      <c r="F1711" s="83">
        <v>45169</v>
      </c>
      <c r="G1711" s="82"/>
      <c r="H1711" s="39" t="s">
        <v>2829</v>
      </c>
      <c r="I1711" s="38">
        <v>1</v>
      </c>
      <c r="J1711" s="38">
        <v>50</v>
      </c>
      <c r="K1711" s="39">
        <f t="shared" si="182"/>
        <v>50</v>
      </c>
      <c r="L1711" s="83">
        <v>45156</v>
      </c>
      <c r="M1711" s="82"/>
      <c r="N1711" s="96" t="s">
        <v>1001</v>
      </c>
      <c r="O1711" s="97">
        <v>45114</v>
      </c>
      <c r="P1711" s="38">
        <f t="shared" si="183"/>
        <v>50</v>
      </c>
      <c r="Q1711" s="38">
        <f t="shared" si="184"/>
        <v>50</v>
      </c>
      <c r="R1711" s="38"/>
      <c r="S1711" s="96" t="s">
        <v>1507</v>
      </c>
      <c r="T1711" s="97">
        <v>45190</v>
      </c>
      <c r="U1711" s="38">
        <f t="shared" si="185"/>
        <v>50</v>
      </c>
      <c r="V1711" s="38">
        <f t="shared" si="186"/>
        <v>1</v>
      </c>
      <c r="W1711" s="82">
        <f t="shared" si="187"/>
        <v>50</v>
      </c>
      <c r="X1711" s="98" t="s">
        <v>2834</v>
      </c>
      <c r="Y1711" s="98" t="s">
        <v>89</v>
      </c>
      <c r="Z1711" s="72"/>
      <c r="AA1711" s="72"/>
      <c r="AB1711" t="s">
        <v>100</v>
      </c>
      <c r="AC1711" s="72" t="s">
        <v>101</v>
      </c>
    </row>
    <row r="1712" spans="1:29" ht="15" customHeight="1">
      <c r="A1712" s="38">
        <f t="shared" si="188"/>
        <v>1710</v>
      </c>
      <c r="B1712" s="82" t="s">
        <v>1690</v>
      </c>
      <c r="C1712" s="39" t="str">
        <f>IF($B1712&lt;&gt;"",_xlfn.IFNA(VLOOKUP($B1712,'Node Details'!$B:$U,C$1,0),"Check"),"")</f>
        <v>0000S6J14-S6J140104</v>
      </c>
      <c r="D1712" s="39" t="str">
        <f>IF($B1712&lt;&gt;"",_xlfn.IFNA(VLOOKUP($B1712,'Node Details'!$B:$U,D$1,0),"Check"),"")</f>
        <v>S6J</v>
      </c>
      <c r="E1712" s="39" t="str">
        <f>IF($B1712&lt;&gt;"",_xlfn.IFNA(VLOOKUP($B1712,'Node Details'!$B:$U,E$1,0),"Check"),"")</f>
        <v>Airtel</v>
      </c>
      <c r="F1712" s="83">
        <v>45169</v>
      </c>
      <c r="G1712" s="82"/>
      <c r="H1712" s="39" t="s">
        <v>2829</v>
      </c>
      <c r="I1712" s="38">
        <v>1</v>
      </c>
      <c r="J1712" s="38">
        <v>50</v>
      </c>
      <c r="K1712" s="39">
        <f t="shared" si="182"/>
        <v>50</v>
      </c>
      <c r="L1712" s="83">
        <v>45156</v>
      </c>
      <c r="M1712" s="82"/>
      <c r="N1712" s="96" t="s">
        <v>1001</v>
      </c>
      <c r="O1712" s="97">
        <v>45114</v>
      </c>
      <c r="P1712" s="38">
        <f t="shared" si="183"/>
        <v>50</v>
      </c>
      <c r="Q1712" s="38">
        <f t="shared" si="184"/>
        <v>50</v>
      </c>
      <c r="R1712" s="38"/>
      <c r="S1712" s="96" t="s">
        <v>1507</v>
      </c>
      <c r="T1712" s="97">
        <v>45190</v>
      </c>
      <c r="U1712" s="38">
        <f t="shared" si="185"/>
        <v>50</v>
      </c>
      <c r="V1712" s="38">
        <f t="shared" si="186"/>
        <v>1</v>
      </c>
      <c r="W1712" s="82">
        <f t="shared" si="187"/>
        <v>50</v>
      </c>
      <c r="X1712" s="98" t="s">
        <v>2834</v>
      </c>
      <c r="Y1712" s="98" t="s">
        <v>89</v>
      </c>
      <c r="Z1712" s="72"/>
      <c r="AA1712" s="72"/>
      <c r="AB1712" t="s">
        <v>100</v>
      </c>
      <c r="AC1712" s="72" t="s">
        <v>101</v>
      </c>
    </row>
    <row r="1713" spans="1:29" ht="15" customHeight="1">
      <c r="A1713" s="38">
        <f t="shared" si="188"/>
        <v>1711</v>
      </c>
      <c r="B1713" s="82" t="s">
        <v>2617</v>
      </c>
      <c r="C1713" s="39" t="str">
        <f>IF($B1713&lt;&gt;"",_xlfn.IFNA(VLOOKUP($B1713,'Node Details'!$B:$U,C$1,0),"Check"),"")</f>
        <v>0000S6J14-S6J140104</v>
      </c>
      <c r="D1713" s="39" t="str">
        <f>IF($B1713&lt;&gt;"",_xlfn.IFNA(VLOOKUP($B1713,'Node Details'!$B:$U,D$1,0),"Check"),"")</f>
        <v>S6J</v>
      </c>
      <c r="E1713" s="39" t="str">
        <f>IF($B1713&lt;&gt;"",_xlfn.IFNA(VLOOKUP($B1713,'Node Details'!$B:$U,E$1,0),"Check"),"")</f>
        <v>Airtel</v>
      </c>
      <c r="F1713" s="83">
        <v>45169</v>
      </c>
      <c r="G1713" s="82"/>
      <c r="H1713" s="39" t="s">
        <v>2829</v>
      </c>
      <c r="I1713" s="38">
        <v>1</v>
      </c>
      <c r="J1713" s="38">
        <v>50</v>
      </c>
      <c r="K1713" s="39">
        <f t="shared" si="182"/>
        <v>50</v>
      </c>
      <c r="L1713" s="83">
        <v>45158</v>
      </c>
      <c r="M1713" s="82"/>
      <c r="N1713" s="96" t="s">
        <v>1001</v>
      </c>
      <c r="O1713" s="97">
        <v>45114</v>
      </c>
      <c r="P1713" s="38">
        <f t="shared" si="183"/>
        <v>50</v>
      </c>
      <c r="Q1713" s="38">
        <f t="shared" si="184"/>
        <v>50</v>
      </c>
      <c r="R1713" s="38"/>
      <c r="S1713" s="96" t="s">
        <v>1507</v>
      </c>
      <c r="T1713" s="97">
        <v>45190</v>
      </c>
      <c r="U1713" s="38">
        <f t="shared" si="185"/>
        <v>50</v>
      </c>
      <c r="V1713" s="38">
        <f t="shared" si="186"/>
        <v>1</v>
      </c>
      <c r="W1713" s="82">
        <f t="shared" si="187"/>
        <v>50</v>
      </c>
      <c r="X1713" s="98" t="s">
        <v>2834</v>
      </c>
      <c r="Y1713" s="98" t="s">
        <v>89</v>
      </c>
      <c r="Z1713" s="72"/>
      <c r="AA1713" s="72"/>
      <c r="AB1713" t="s">
        <v>100</v>
      </c>
      <c r="AC1713" s="72" t="s">
        <v>101</v>
      </c>
    </row>
    <row r="1714" spans="1:29" ht="15" customHeight="1">
      <c r="A1714" s="38">
        <f t="shared" si="188"/>
        <v>1712</v>
      </c>
      <c r="B1714" s="82" t="s">
        <v>2619</v>
      </c>
      <c r="C1714" s="39" t="str">
        <f>IF($B1714&lt;&gt;"",_xlfn.IFNA(VLOOKUP($B1714,'Node Details'!$B:$U,C$1,0),"Check"),"")</f>
        <v>0000S6J14-S6J140104</v>
      </c>
      <c r="D1714" s="39" t="str">
        <f>IF($B1714&lt;&gt;"",_xlfn.IFNA(VLOOKUP($B1714,'Node Details'!$B:$U,D$1,0),"Check"),"")</f>
        <v>S6J</v>
      </c>
      <c r="E1714" s="39" t="str">
        <f>IF($B1714&lt;&gt;"",_xlfn.IFNA(VLOOKUP($B1714,'Node Details'!$B:$U,E$1,0),"Check"),"")</f>
        <v>Airtel</v>
      </c>
      <c r="F1714" s="83">
        <v>45169</v>
      </c>
      <c r="G1714" s="82"/>
      <c r="H1714" s="39" t="s">
        <v>2829</v>
      </c>
      <c r="I1714" s="38">
        <v>1</v>
      </c>
      <c r="J1714" s="38">
        <v>50</v>
      </c>
      <c r="K1714" s="39">
        <f t="shared" si="182"/>
        <v>50</v>
      </c>
      <c r="L1714" s="83">
        <v>45156</v>
      </c>
      <c r="M1714" s="82"/>
      <c r="N1714" s="96" t="s">
        <v>1001</v>
      </c>
      <c r="O1714" s="97">
        <v>45114</v>
      </c>
      <c r="P1714" s="38">
        <f t="shared" si="183"/>
        <v>50</v>
      </c>
      <c r="Q1714" s="38">
        <f t="shared" si="184"/>
        <v>50</v>
      </c>
      <c r="R1714" s="38"/>
      <c r="S1714" s="96" t="s">
        <v>1507</v>
      </c>
      <c r="T1714" s="97">
        <v>45190</v>
      </c>
      <c r="U1714" s="38">
        <f t="shared" si="185"/>
        <v>50</v>
      </c>
      <c r="V1714" s="38">
        <f t="shared" si="186"/>
        <v>1</v>
      </c>
      <c r="W1714" s="82">
        <f t="shared" si="187"/>
        <v>50</v>
      </c>
      <c r="X1714" s="98" t="s">
        <v>2834</v>
      </c>
      <c r="Y1714" s="98" t="s">
        <v>89</v>
      </c>
      <c r="Z1714" s="72"/>
      <c r="AA1714" s="72"/>
      <c r="AB1714" t="s">
        <v>100</v>
      </c>
      <c r="AC1714" s="72" t="s">
        <v>101</v>
      </c>
    </row>
    <row r="1715" spans="1:29" ht="15" customHeight="1">
      <c r="A1715" s="38">
        <f t="shared" si="188"/>
        <v>1713</v>
      </c>
      <c r="B1715" s="82" t="s">
        <v>1687</v>
      </c>
      <c r="C1715" s="39" t="str">
        <f>IF($B1715&lt;&gt;"",_xlfn.IFNA(VLOOKUP($B1715,'Node Details'!$B:$U,C$1,0),"Check"),"")</f>
        <v>0000S6J14-S6J140104</v>
      </c>
      <c r="D1715" s="39" t="str">
        <f>IF($B1715&lt;&gt;"",_xlfn.IFNA(VLOOKUP($B1715,'Node Details'!$B:$U,D$1,0),"Check"),"")</f>
        <v>S6J</v>
      </c>
      <c r="E1715" s="39" t="str">
        <f>IF($B1715&lt;&gt;"",_xlfn.IFNA(VLOOKUP($B1715,'Node Details'!$B:$U,E$1,0),"Check"),"")</f>
        <v>Airtel</v>
      </c>
      <c r="F1715" s="83">
        <v>45169</v>
      </c>
      <c r="G1715" s="82"/>
      <c r="H1715" s="39" t="s">
        <v>2829</v>
      </c>
      <c r="I1715" s="38">
        <v>1</v>
      </c>
      <c r="J1715" s="38">
        <v>50</v>
      </c>
      <c r="K1715" s="39">
        <f t="shared" si="182"/>
        <v>50</v>
      </c>
      <c r="L1715" s="83">
        <v>45158</v>
      </c>
      <c r="M1715" s="82"/>
      <c r="N1715" s="96" t="s">
        <v>1001</v>
      </c>
      <c r="O1715" s="97">
        <v>45114</v>
      </c>
      <c r="P1715" s="38">
        <f t="shared" si="183"/>
        <v>50</v>
      </c>
      <c r="Q1715" s="38">
        <f t="shared" si="184"/>
        <v>50</v>
      </c>
      <c r="R1715" s="38"/>
      <c r="S1715" s="96" t="s">
        <v>1507</v>
      </c>
      <c r="T1715" s="97">
        <v>45190</v>
      </c>
      <c r="U1715" s="38">
        <f t="shared" si="185"/>
        <v>50</v>
      </c>
      <c r="V1715" s="38">
        <f t="shared" si="186"/>
        <v>1</v>
      </c>
      <c r="W1715" s="82">
        <f t="shared" si="187"/>
        <v>50</v>
      </c>
      <c r="X1715" s="98" t="s">
        <v>2834</v>
      </c>
      <c r="Y1715" s="98" t="s">
        <v>89</v>
      </c>
      <c r="Z1715" s="72"/>
      <c r="AA1715" s="72"/>
      <c r="AB1715" t="s">
        <v>100</v>
      </c>
      <c r="AC1715" s="72" t="s">
        <v>101</v>
      </c>
    </row>
    <row r="1716" spans="1:29" ht="15" customHeight="1">
      <c r="A1716" s="38">
        <f t="shared" si="188"/>
        <v>1714</v>
      </c>
      <c r="B1716" s="82" t="s">
        <v>2621</v>
      </c>
      <c r="C1716" s="39" t="str">
        <f>IF($B1716&lt;&gt;"",_xlfn.IFNA(VLOOKUP($B1716,'Node Details'!$B:$U,C$1,0),"Check"),"")</f>
        <v>S6J140101-S6J140107</v>
      </c>
      <c r="D1716" s="39" t="str">
        <f>IF($B1716&lt;&gt;"",_xlfn.IFNA(VLOOKUP($B1716,'Node Details'!$B:$U,D$1,0),"Check"),"")</f>
        <v>S6J</v>
      </c>
      <c r="E1716" s="39" t="str">
        <f>IF($B1716&lt;&gt;"",_xlfn.IFNA(VLOOKUP($B1716,'Node Details'!$B:$U,E$1,0),"Check"),"")</f>
        <v>Airtel</v>
      </c>
      <c r="F1716" s="83">
        <v>45169</v>
      </c>
      <c r="G1716" s="82"/>
      <c r="H1716" s="39" t="s">
        <v>2829</v>
      </c>
      <c r="I1716" s="38">
        <v>1</v>
      </c>
      <c r="J1716" s="38">
        <v>50</v>
      </c>
      <c r="K1716" s="39">
        <f t="shared" si="182"/>
        <v>50</v>
      </c>
      <c r="L1716" s="83">
        <v>45158</v>
      </c>
      <c r="M1716" s="82"/>
      <c r="N1716" s="96" t="s">
        <v>1001</v>
      </c>
      <c r="O1716" s="97">
        <v>45114</v>
      </c>
      <c r="P1716" s="38">
        <f t="shared" si="183"/>
        <v>50</v>
      </c>
      <c r="Q1716" s="38">
        <f t="shared" si="184"/>
        <v>50</v>
      </c>
      <c r="R1716" s="38"/>
      <c r="S1716" s="96" t="s">
        <v>1507</v>
      </c>
      <c r="T1716" s="97">
        <v>45190</v>
      </c>
      <c r="U1716" s="38">
        <f t="shared" si="185"/>
        <v>50</v>
      </c>
      <c r="V1716" s="38">
        <f t="shared" si="186"/>
        <v>1</v>
      </c>
      <c r="W1716" s="82">
        <f t="shared" si="187"/>
        <v>50</v>
      </c>
      <c r="X1716" s="98" t="s">
        <v>2834</v>
      </c>
      <c r="Y1716" s="98" t="s">
        <v>89</v>
      </c>
      <c r="Z1716" s="72"/>
      <c r="AA1716" s="72"/>
      <c r="AB1716" t="s">
        <v>100</v>
      </c>
      <c r="AC1716" s="72" t="s">
        <v>101</v>
      </c>
    </row>
    <row r="1717" spans="1:29" ht="15" customHeight="1">
      <c r="A1717" s="38">
        <f t="shared" si="188"/>
        <v>1715</v>
      </c>
      <c r="B1717" s="82" t="s">
        <v>1694</v>
      </c>
      <c r="C1717" s="39" t="str">
        <f>IF($B1717&lt;&gt;"",_xlfn.IFNA(VLOOKUP($B1717,'Node Details'!$B:$U,C$1,0),"Check"),"")</f>
        <v>S6J140101-S6J140106</v>
      </c>
      <c r="D1717" s="39" t="str">
        <f>IF($B1717&lt;&gt;"",_xlfn.IFNA(VLOOKUP($B1717,'Node Details'!$B:$U,D$1,0),"Check"),"")</f>
        <v>S6J</v>
      </c>
      <c r="E1717" s="39" t="str">
        <f>IF($B1717&lt;&gt;"",_xlfn.IFNA(VLOOKUP($B1717,'Node Details'!$B:$U,E$1,0),"Check"),"")</f>
        <v>Airtel</v>
      </c>
      <c r="F1717" s="83">
        <v>45169</v>
      </c>
      <c r="G1717" s="82"/>
      <c r="H1717" s="39" t="s">
        <v>2829</v>
      </c>
      <c r="I1717" s="38">
        <v>1</v>
      </c>
      <c r="J1717" s="38">
        <v>50</v>
      </c>
      <c r="K1717" s="39">
        <f t="shared" si="182"/>
        <v>50</v>
      </c>
      <c r="L1717" s="83">
        <v>45162</v>
      </c>
      <c r="M1717" s="82"/>
      <c r="N1717" s="96" t="s">
        <v>1001</v>
      </c>
      <c r="O1717" s="97">
        <v>45114</v>
      </c>
      <c r="P1717" s="38">
        <f t="shared" si="183"/>
        <v>50</v>
      </c>
      <c r="Q1717" s="38">
        <f t="shared" si="184"/>
        <v>50</v>
      </c>
      <c r="R1717" s="38"/>
      <c r="S1717" s="96" t="s">
        <v>1507</v>
      </c>
      <c r="T1717" s="97">
        <v>45190</v>
      </c>
      <c r="U1717" s="38">
        <f t="shared" si="185"/>
        <v>50</v>
      </c>
      <c r="V1717" s="38">
        <f t="shared" si="186"/>
        <v>1</v>
      </c>
      <c r="W1717" s="82">
        <f t="shared" si="187"/>
        <v>50</v>
      </c>
      <c r="X1717" s="98" t="s">
        <v>2834</v>
      </c>
      <c r="Y1717" s="98" t="s">
        <v>89</v>
      </c>
      <c r="Z1717" s="72"/>
      <c r="AA1717" s="72"/>
      <c r="AB1717" t="s">
        <v>100</v>
      </c>
      <c r="AC1717" s="72" t="s">
        <v>101</v>
      </c>
    </row>
    <row r="1718" spans="1:29" ht="15" customHeight="1">
      <c r="A1718" s="38">
        <f t="shared" si="188"/>
        <v>1716</v>
      </c>
      <c r="B1718" s="82" t="s">
        <v>1691</v>
      </c>
      <c r="C1718" s="39" t="str">
        <f>IF($B1718&lt;&gt;"",_xlfn.IFNA(VLOOKUP($B1718,'Node Details'!$B:$U,C$1,0),"Check"),"")</f>
        <v>S6J140101-S6J140107</v>
      </c>
      <c r="D1718" s="39" t="str">
        <f>IF($B1718&lt;&gt;"",_xlfn.IFNA(VLOOKUP($B1718,'Node Details'!$B:$U,D$1,0),"Check"),"")</f>
        <v>S6J</v>
      </c>
      <c r="E1718" s="39" t="str">
        <f>IF($B1718&lt;&gt;"",_xlfn.IFNA(VLOOKUP($B1718,'Node Details'!$B:$U,E$1,0),"Check"),"")</f>
        <v>Airtel</v>
      </c>
      <c r="F1718" s="83">
        <v>45169</v>
      </c>
      <c r="G1718" s="82"/>
      <c r="H1718" s="39" t="s">
        <v>2829</v>
      </c>
      <c r="I1718" s="38">
        <v>1</v>
      </c>
      <c r="J1718" s="38">
        <v>50</v>
      </c>
      <c r="K1718" s="39">
        <f t="shared" si="182"/>
        <v>50</v>
      </c>
      <c r="L1718" s="83">
        <v>45169</v>
      </c>
      <c r="M1718" s="82"/>
      <c r="N1718" s="96" t="s">
        <v>1001</v>
      </c>
      <c r="O1718" s="97">
        <v>45114</v>
      </c>
      <c r="P1718" s="38">
        <f t="shared" si="183"/>
        <v>50</v>
      </c>
      <c r="Q1718" s="38">
        <f t="shared" si="184"/>
        <v>50</v>
      </c>
      <c r="R1718" s="38"/>
      <c r="S1718" s="96" t="s">
        <v>1507</v>
      </c>
      <c r="T1718" s="97">
        <v>45190</v>
      </c>
      <c r="U1718" s="38">
        <f t="shared" si="185"/>
        <v>50</v>
      </c>
      <c r="V1718" s="38">
        <f t="shared" si="186"/>
        <v>1</v>
      </c>
      <c r="W1718" s="82">
        <f t="shared" si="187"/>
        <v>50</v>
      </c>
      <c r="X1718" s="98" t="s">
        <v>2834</v>
      </c>
      <c r="Y1718" s="98" t="s">
        <v>89</v>
      </c>
      <c r="Z1718" s="72"/>
      <c r="AA1718" s="72"/>
      <c r="AB1718" t="s">
        <v>100</v>
      </c>
      <c r="AC1718" s="72" t="s">
        <v>101</v>
      </c>
    </row>
    <row r="1719" spans="1:29" ht="15" customHeight="1">
      <c r="A1719" s="38">
        <f t="shared" si="188"/>
        <v>1717</v>
      </c>
      <c r="B1719" s="82" t="s">
        <v>2624</v>
      </c>
      <c r="C1719" s="39" t="str">
        <f>IF($B1719&lt;&gt;"",_xlfn.IFNA(VLOOKUP($B1719,'Node Details'!$B:$U,C$1,0),"Check"),"")</f>
        <v>S6J150101-S6J150105</v>
      </c>
      <c r="D1719" s="39" t="str">
        <f>IF($B1719&lt;&gt;"",_xlfn.IFNA(VLOOKUP($B1719,'Node Details'!$B:$U,D$1,0),"Check"),"")</f>
        <v>S6J</v>
      </c>
      <c r="E1719" s="39" t="str">
        <f>IF($B1719&lt;&gt;"",_xlfn.IFNA(VLOOKUP($B1719,'Node Details'!$B:$U,E$1,0),"Check"),"")</f>
        <v>Airtel</v>
      </c>
      <c r="F1719" s="83">
        <v>45169</v>
      </c>
      <c r="G1719" s="82"/>
      <c r="H1719" s="39" t="s">
        <v>2829</v>
      </c>
      <c r="I1719" s="38">
        <v>1</v>
      </c>
      <c r="J1719" s="38">
        <v>50</v>
      </c>
      <c r="K1719" s="39">
        <f t="shared" si="182"/>
        <v>50</v>
      </c>
      <c r="L1719" s="83">
        <v>45155</v>
      </c>
      <c r="M1719" s="82"/>
      <c r="N1719" s="96" t="s">
        <v>1001</v>
      </c>
      <c r="O1719" s="97">
        <v>45114</v>
      </c>
      <c r="P1719" s="38">
        <f t="shared" si="183"/>
        <v>50</v>
      </c>
      <c r="Q1719" s="38">
        <f t="shared" si="184"/>
        <v>50</v>
      </c>
      <c r="R1719" s="38"/>
      <c r="S1719" s="96" t="s">
        <v>1507</v>
      </c>
      <c r="T1719" s="97">
        <v>45190</v>
      </c>
      <c r="U1719" s="38">
        <f t="shared" si="185"/>
        <v>50</v>
      </c>
      <c r="V1719" s="38">
        <f t="shared" si="186"/>
        <v>1</v>
      </c>
      <c r="W1719" s="82">
        <f t="shared" si="187"/>
        <v>50</v>
      </c>
      <c r="X1719" s="98" t="s">
        <v>2834</v>
      </c>
      <c r="Y1719" s="98" t="s">
        <v>89</v>
      </c>
      <c r="Z1719" s="72"/>
      <c r="AA1719" s="72"/>
      <c r="AB1719" t="s">
        <v>100</v>
      </c>
      <c r="AC1719" s="72" t="s">
        <v>101</v>
      </c>
    </row>
    <row r="1720" spans="1:29" ht="15" customHeight="1">
      <c r="A1720" s="38">
        <f t="shared" si="188"/>
        <v>1718</v>
      </c>
      <c r="B1720" s="82" t="s">
        <v>1697</v>
      </c>
      <c r="C1720" s="39" t="str">
        <f>IF($B1720&lt;&gt;"",_xlfn.IFNA(VLOOKUP($B1720,'Node Details'!$B:$U,C$1,0),"Check"),"")</f>
        <v>S6J150101-S6J150105</v>
      </c>
      <c r="D1720" s="39" t="str">
        <f>IF($B1720&lt;&gt;"",_xlfn.IFNA(VLOOKUP($B1720,'Node Details'!$B:$U,D$1,0),"Check"),"")</f>
        <v>S6J</v>
      </c>
      <c r="E1720" s="39" t="str">
        <f>IF($B1720&lt;&gt;"",_xlfn.IFNA(VLOOKUP($B1720,'Node Details'!$B:$U,E$1,0),"Check"),"")</f>
        <v>Airtel</v>
      </c>
      <c r="F1720" s="83">
        <v>45169</v>
      </c>
      <c r="G1720" s="82"/>
      <c r="H1720" s="39" t="s">
        <v>2829</v>
      </c>
      <c r="I1720" s="38">
        <v>1</v>
      </c>
      <c r="J1720" s="38">
        <v>50</v>
      </c>
      <c r="K1720" s="39">
        <f t="shared" si="182"/>
        <v>50</v>
      </c>
      <c r="L1720" s="83">
        <v>45155</v>
      </c>
      <c r="M1720" s="82"/>
      <c r="N1720" s="96" t="s">
        <v>1001</v>
      </c>
      <c r="O1720" s="97">
        <v>45114</v>
      </c>
      <c r="P1720" s="38">
        <f t="shared" si="183"/>
        <v>50</v>
      </c>
      <c r="Q1720" s="38">
        <f t="shared" si="184"/>
        <v>50</v>
      </c>
      <c r="R1720" s="38"/>
      <c r="S1720" s="96" t="s">
        <v>1507</v>
      </c>
      <c r="T1720" s="97">
        <v>45190</v>
      </c>
      <c r="U1720" s="38">
        <f t="shared" si="185"/>
        <v>50</v>
      </c>
      <c r="V1720" s="38">
        <f t="shared" si="186"/>
        <v>1</v>
      </c>
      <c r="W1720" s="82">
        <f t="shared" si="187"/>
        <v>50</v>
      </c>
      <c r="X1720" s="98" t="s">
        <v>2834</v>
      </c>
      <c r="Y1720" s="98" t="s">
        <v>89</v>
      </c>
      <c r="Z1720" s="72"/>
      <c r="AA1720" s="72"/>
      <c r="AB1720" t="s">
        <v>100</v>
      </c>
      <c r="AC1720" s="72" t="s">
        <v>101</v>
      </c>
    </row>
    <row r="1721" spans="1:29" ht="15" customHeight="1">
      <c r="A1721" s="38">
        <f t="shared" si="188"/>
        <v>1719</v>
      </c>
      <c r="B1721" s="82" t="s">
        <v>2626</v>
      </c>
      <c r="C1721" s="39" t="str">
        <f>IF($B1721&lt;&gt;"",_xlfn.IFNA(VLOOKUP($B1721,'Node Details'!$B:$U,C$1,0),"Check"),"")</f>
        <v>S6J160101-S6J160106</v>
      </c>
      <c r="D1721" s="39" t="str">
        <f>IF($B1721&lt;&gt;"",_xlfn.IFNA(VLOOKUP($B1721,'Node Details'!$B:$U,D$1,0),"Check"),"")</f>
        <v>S6J</v>
      </c>
      <c r="E1721" s="39" t="str">
        <f>IF($B1721&lt;&gt;"",_xlfn.IFNA(VLOOKUP($B1721,'Node Details'!$B:$U,E$1,0),"Check"),"")</f>
        <v>Airtel</v>
      </c>
      <c r="F1721" s="83">
        <v>45169</v>
      </c>
      <c r="G1721" s="82"/>
      <c r="H1721" s="39" t="s">
        <v>2829</v>
      </c>
      <c r="I1721" s="38">
        <v>1</v>
      </c>
      <c r="J1721" s="38">
        <v>50</v>
      </c>
      <c r="K1721" s="39">
        <f t="shared" si="182"/>
        <v>50</v>
      </c>
      <c r="L1721" s="83">
        <v>45163</v>
      </c>
      <c r="M1721" s="82"/>
      <c r="N1721" s="96" t="s">
        <v>1001</v>
      </c>
      <c r="O1721" s="97">
        <v>45114</v>
      </c>
      <c r="P1721" s="38">
        <f t="shared" si="183"/>
        <v>50</v>
      </c>
      <c r="Q1721" s="38">
        <f t="shared" si="184"/>
        <v>50</v>
      </c>
      <c r="R1721" s="38"/>
      <c r="S1721" s="96" t="s">
        <v>1507</v>
      </c>
      <c r="T1721" s="97">
        <v>45190</v>
      </c>
      <c r="U1721" s="38">
        <f t="shared" si="185"/>
        <v>50</v>
      </c>
      <c r="V1721" s="38">
        <f t="shared" si="186"/>
        <v>1</v>
      </c>
      <c r="W1721" s="82">
        <f t="shared" si="187"/>
        <v>50</v>
      </c>
      <c r="X1721" s="98" t="s">
        <v>2834</v>
      </c>
      <c r="Y1721" s="98" t="s">
        <v>89</v>
      </c>
      <c r="Z1721" s="72"/>
      <c r="AA1721" s="72"/>
      <c r="AB1721" t="s">
        <v>100</v>
      </c>
      <c r="AC1721" s="72" t="s">
        <v>101</v>
      </c>
    </row>
    <row r="1722" spans="1:29" ht="15" customHeight="1">
      <c r="A1722" s="38">
        <f t="shared" si="188"/>
        <v>1720</v>
      </c>
      <c r="B1722" s="82" t="s">
        <v>1701</v>
      </c>
      <c r="C1722" s="39" t="str">
        <f>IF($B1722&lt;&gt;"",_xlfn.IFNA(VLOOKUP($B1722,'Node Details'!$B:$U,C$1,0),"Check"),"")</f>
        <v>S6J160101-S6J160106</v>
      </c>
      <c r="D1722" s="39" t="str">
        <f>IF($B1722&lt;&gt;"",_xlfn.IFNA(VLOOKUP($B1722,'Node Details'!$B:$U,D$1,0),"Check"),"")</f>
        <v>S6J</v>
      </c>
      <c r="E1722" s="39" t="str">
        <f>IF($B1722&lt;&gt;"",_xlfn.IFNA(VLOOKUP($B1722,'Node Details'!$B:$U,E$1,0),"Check"),"")</f>
        <v>Airtel</v>
      </c>
      <c r="F1722" s="83">
        <v>45169</v>
      </c>
      <c r="G1722" s="82"/>
      <c r="H1722" s="39" t="s">
        <v>2829</v>
      </c>
      <c r="I1722" s="38">
        <v>1</v>
      </c>
      <c r="J1722" s="38">
        <v>50</v>
      </c>
      <c r="K1722" s="39">
        <f t="shared" si="182"/>
        <v>50</v>
      </c>
      <c r="L1722" s="83">
        <v>45163</v>
      </c>
      <c r="M1722" s="82"/>
      <c r="N1722" s="96" t="s">
        <v>1001</v>
      </c>
      <c r="O1722" s="97">
        <v>45114</v>
      </c>
      <c r="P1722" s="38">
        <f t="shared" si="183"/>
        <v>50</v>
      </c>
      <c r="Q1722" s="38">
        <f t="shared" si="184"/>
        <v>50</v>
      </c>
      <c r="R1722" s="38"/>
      <c r="S1722" s="96" t="s">
        <v>1507</v>
      </c>
      <c r="T1722" s="97">
        <v>45190</v>
      </c>
      <c r="U1722" s="38">
        <f t="shared" si="185"/>
        <v>50</v>
      </c>
      <c r="V1722" s="38">
        <f t="shared" si="186"/>
        <v>1</v>
      </c>
      <c r="W1722" s="82">
        <f t="shared" si="187"/>
        <v>50</v>
      </c>
      <c r="X1722" s="98" t="s">
        <v>2834</v>
      </c>
      <c r="Y1722" s="98" t="s">
        <v>89</v>
      </c>
      <c r="Z1722" s="72"/>
      <c r="AA1722" s="72"/>
      <c r="AB1722" t="s">
        <v>100</v>
      </c>
      <c r="AC1722" s="72" t="s">
        <v>101</v>
      </c>
    </row>
    <row r="1723" spans="1:29" ht="15" customHeight="1">
      <c r="A1723" s="38">
        <f t="shared" si="188"/>
        <v>1721</v>
      </c>
      <c r="B1723" s="82" t="s">
        <v>1704</v>
      </c>
      <c r="C1723" s="39" t="str">
        <f>IF($B1723&lt;&gt;"",_xlfn.IFNA(VLOOKUP($B1723,'Node Details'!$B:$U,C$1,0),"Check"),"")</f>
        <v>S6J160106-S6J160107</v>
      </c>
      <c r="D1723" s="39" t="str">
        <f>IF($B1723&lt;&gt;"",_xlfn.IFNA(VLOOKUP($B1723,'Node Details'!$B:$U,D$1,0),"Check"),"")</f>
        <v>S6J</v>
      </c>
      <c r="E1723" s="39" t="str">
        <f>IF($B1723&lt;&gt;"",_xlfn.IFNA(VLOOKUP($B1723,'Node Details'!$B:$U,E$1,0),"Check"),"")</f>
        <v>Airtel</v>
      </c>
      <c r="F1723" s="83">
        <v>45184</v>
      </c>
      <c r="G1723" s="82"/>
      <c r="H1723" s="39" t="s">
        <v>2829</v>
      </c>
      <c r="I1723" s="38">
        <v>1</v>
      </c>
      <c r="J1723" s="38">
        <v>50</v>
      </c>
      <c r="K1723" s="39">
        <f t="shared" si="182"/>
        <v>50</v>
      </c>
      <c r="L1723" s="83">
        <v>45183</v>
      </c>
      <c r="M1723" s="82"/>
      <c r="N1723" s="96" t="s">
        <v>1001</v>
      </c>
      <c r="O1723" s="97">
        <v>45114</v>
      </c>
      <c r="P1723" s="38">
        <f t="shared" si="183"/>
        <v>50</v>
      </c>
      <c r="Q1723" s="38">
        <f t="shared" si="184"/>
        <v>50</v>
      </c>
      <c r="R1723" s="38"/>
      <c r="S1723" s="96" t="s">
        <v>1635</v>
      </c>
      <c r="T1723" s="97">
        <v>45382</v>
      </c>
      <c r="U1723" s="38">
        <f t="shared" si="185"/>
        <v>50</v>
      </c>
      <c r="V1723" s="38">
        <f t="shared" si="186"/>
        <v>1</v>
      </c>
      <c r="W1723" s="82">
        <f t="shared" si="187"/>
        <v>50</v>
      </c>
      <c r="X1723" s="98" t="s">
        <v>2834</v>
      </c>
      <c r="Y1723" s="98" t="s">
        <v>89</v>
      </c>
      <c r="Z1723" s="72"/>
      <c r="AA1723" s="72"/>
      <c r="AB1723" t="s">
        <v>100</v>
      </c>
      <c r="AC1723" s="72" t="s">
        <v>101</v>
      </c>
    </row>
    <row r="1724" spans="1:29" ht="15" customHeight="1">
      <c r="A1724" s="38">
        <f t="shared" si="188"/>
        <v>1722</v>
      </c>
      <c r="B1724" s="82" t="s">
        <v>1708</v>
      </c>
      <c r="C1724" s="39" t="str">
        <f>IF($B1724&lt;&gt;"",_xlfn.IFNA(VLOOKUP($B1724,'Node Details'!$B:$U,C$1,0),"Check"),"")</f>
        <v>04O550104-04O550107</v>
      </c>
      <c r="D1724" s="39" t="str">
        <f>IF($B1724&lt;&gt;"",_xlfn.IFNA(VLOOKUP($B1724,'Node Details'!$B:$U,D$1,0),"Check"),"")</f>
        <v>04O</v>
      </c>
      <c r="E1724" s="39" t="str">
        <f>IF($B1724&lt;&gt;"",_xlfn.IFNA(VLOOKUP($B1724,'Node Details'!$B:$U,E$1,0),"Check"),"")</f>
        <v>Airtel</v>
      </c>
      <c r="F1724" s="85"/>
      <c r="G1724" s="82"/>
      <c r="H1724" s="39" t="s">
        <v>2828</v>
      </c>
      <c r="I1724" s="38">
        <v>1</v>
      </c>
      <c r="J1724" s="38">
        <v>400</v>
      </c>
      <c r="K1724" s="39">
        <f t="shared" si="182"/>
        <v>400</v>
      </c>
      <c r="L1724" s="83">
        <v>45112</v>
      </c>
      <c r="M1724" s="82"/>
      <c r="N1724" s="96" t="s">
        <v>577</v>
      </c>
      <c r="O1724" s="97">
        <v>45082</v>
      </c>
      <c r="P1724" s="38">
        <f t="shared" si="183"/>
        <v>400</v>
      </c>
      <c r="Q1724" s="38">
        <f t="shared" si="184"/>
        <v>400</v>
      </c>
      <c r="R1724" s="38"/>
      <c r="S1724" s="38" t="s">
        <v>2835</v>
      </c>
      <c r="T1724" s="40">
        <v>45382</v>
      </c>
      <c r="U1724" s="38">
        <f t="shared" si="185"/>
        <v>400</v>
      </c>
      <c r="V1724" s="38">
        <f t="shared" si="186"/>
        <v>1</v>
      </c>
      <c r="W1724" s="82">
        <f t="shared" si="187"/>
        <v>400</v>
      </c>
      <c r="X1724" s="98" t="s">
        <v>95</v>
      </c>
      <c r="Y1724" s="98" t="s">
        <v>89</v>
      </c>
      <c r="Z1724" s="72"/>
      <c r="AA1724" s="72"/>
      <c r="AB1724" t="s">
        <v>1003</v>
      </c>
      <c r="AC1724" s="72" t="s">
        <v>101</v>
      </c>
    </row>
    <row r="1725" spans="1:29" ht="15" customHeight="1">
      <c r="A1725" s="38">
        <f t="shared" si="188"/>
        <v>1723</v>
      </c>
      <c r="B1725" s="82" t="s">
        <v>1711</v>
      </c>
      <c r="C1725" s="39" t="str">
        <f>IF($B1725&lt;&gt;"",_xlfn.IFNA(VLOOKUP($B1725,'Node Details'!$B:$U,C$1,0),"Check"),"")</f>
        <v>04O580106-04O590107</v>
      </c>
      <c r="D1725" s="39" t="str">
        <f>IF($B1725&lt;&gt;"",_xlfn.IFNA(VLOOKUP($B1725,'Node Details'!$B:$U,D$1,0),"Check"),"")</f>
        <v>04O</v>
      </c>
      <c r="E1725" s="39" t="str">
        <f>IF($B1725&lt;&gt;"",_xlfn.IFNA(VLOOKUP($B1725,'Node Details'!$B:$U,E$1,0),"Check"),"")</f>
        <v>Airtel</v>
      </c>
      <c r="F1725" s="85"/>
      <c r="G1725" s="82"/>
      <c r="H1725" s="39" t="s">
        <v>2828</v>
      </c>
      <c r="I1725" s="38">
        <v>1</v>
      </c>
      <c r="J1725" s="38">
        <v>400</v>
      </c>
      <c r="K1725" s="39">
        <f t="shared" si="182"/>
        <v>400</v>
      </c>
      <c r="L1725" s="83">
        <v>45108</v>
      </c>
      <c r="M1725" s="82"/>
      <c r="N1725" s="96" t="s">
        <v>577</v>
      </c>
      <c r="O1725" s="97">
        <v>45082</v>
      </c>
      <c r="P1725" s="38">
        <f t="shared" si="183"/>
        <v>400</v>
      </c>
      <c r="Q1725" s="38">
        <f t="shared" si="184"/>
        <v>400</v>
      </c>
      <c r="R1725" s="38"/>
      <c r="S1725" s="38" t="s">
        <v>2835</v>
      </c>
      <c r="T1725" s="40">
        <v>45382</v>
      </c>
      <c r="U1725" s="38">
        <f t="shared" si="185"/>
        <v>400</v>
      </c>
      <c r="V1725" s="38">
        <f t="shared" si="186"/>
        <v>1</v>
      </c>
      <c r="W1725" s="82">
        <f t="shared" si="187"/>
        <v>400</v>
      </c>
      <c r="X1725" s="98" t="s">
        <v>95</v>
      </c>
      <c r="Y1725" s="98" t="s">
        <v>89</v>
      </c>
      <c r="Z1725" s="72"/>
      <c r="AA1725" s="72"/>
      <c r="AB1725" t="s">
        <v>1003</v>
      </c>
      <c r="AC1725" s="72" t="s">
        <v>101</v>
      </c>
    </row>
    <row r="1726" spans="1:29" ht="15" customHeight="1">
      <c r="A1726" s="38">
        <f t="shared" si="188"/>
        <v>1724</v>
      </c>
      <c r="B1726" s="82" t="s">
        <v>1714</v>
      </c>
      <c r="C1726" s="39" t="str">
        <f>IF($B1726&lt;&gt;"",_xlfn.IFNA(VLOOKUP($B1726,'Node Details'!$B:$U,C$1,0),"Check"),"")</f>
        <v>04O200105-04O200108</v>
      </c>
      <c r="D1726" s="39" t="str">
        <f>IF($B1726&lt;&gt;"",_xlfn.IFNA(VLOOKUP($B1726,'Node Details'!$B:$U,D$1,0),"Check"),"")</f>
        <v>04O</v>
      </c>
      <c r="E1726" s="39" t="str">
        <f>IF($B1726&lt;&gt;"",_xlfn.IFNA(VLOOKUP($B1726,'Node Details'!$B:$U,E$1,0),"Check"),"")</f>
        <v>Airtel</v>
      </c>
      <c r="F1726" s="85"/>
      <c r="G1726" s="82"/>
      <c r="H1726" s="39" t="s">
        <v>2828</v>
      </c>
      <c r="I1726" s="38">
        <v>1</v>
      </c>
      <c r="J1726" s="38">
        <v>400</v>
      </c>
      <c r="K1726" s="39">
        <f t="shared" si="182"/>
        <v>400</v>
      </c>
      <c r="L1726" s="83">
        <v>45112</v>
      </c>
      <c r="M1726" s="82"/>
      <c r="N1726" s="96" t="s">
        <v>577</v>
      </c>
      <c r="O1726" s="97">
        <v>45082</v>
      </c>
      <c r="P1726" s="38">
        <f t="shared" si="183"/>
        <v>400</v>
      </c>
      <c r="Q1726" s="38">
        <f t="shared" si="184"/>
        <v>400</v>
      </c>
      <c r="R1726" s="38"/>
      <c r="S1726" s="38" t="s">
        <v>2835</v>
      </c>
      <c r="T1726" s="40">
        <v>45382</v>
      </c>
      <c r="U1726" s="38">
        <f t="shared" si="185"/>
        <v>400</v>
      </c>
      <c r="V1726" s="38">
        <f t="shared" si="186"/>
        <v>1</v>
      </c>
      <c r="W1726" s="82">
        <f t="shared" si="187"/>
        <v>400</v>
      </c>
      <c r="X1726" s="98" t="s">
        <v>95</v>
      </c>
      <c r="Y1726" s="98" t="s">
        <v>89</v>
      </c>
      <c r="Z1726" s="72"/>
      <c r="AA1726" s="72"/>
      <c r="AB1726" t="s">
        <v>1003</v>
      </c>
      <c r="AC1726" s="72" t="s">
        <v>101</v>
      </c>
    </row>
    <row r="1727" spans="1:29" ht="15" customHeight="1">
      <c r="A1727" s="38">
        <f t="shared" si="188"/>
        <v>1725</v>
      </c>
      <c r="B1727" s="82" t="s">
        <v>1717</v>
      </c>
      <c r="C1727" s="39" t="str">
        <f>IF($B1727&lt;&gt;"",_xlfn.IFNA(VLOOKUP($B1727,'Node Details'!$B:$U,C$1,0),"Check"),"")</f>
        <v>000004O21-04O210108</v>
      </c>
      <c r="D1727" s="39" t="str">
        <f>IF($B1727&lt;&gt;"",_xlfn.IFNA(VLOOKUP($B1727,'Node Details'!$B:$U,D$1,0),"Check"),"")</f>
        <v>04O</v>
      </c>
      <c r="E1727" s="39" t="str">
        <f>IF($B1727&lt;&gt;"",_xlfn.IFNA(VLOOKUP($B1727,'Node Details'!$B:$U,E$1,0),"Check"),"")</f>
        <v>Airtel</v>
      </c>
      <c r="F1727" s="85"/>
      <c r="G1727" s="82"/>
      <c r="H1727" s="39" t="s">
        <v>2828</v>
      </c>
      <c r="I1727" s="38">
        <v>1</v>
      </c>
      <c r="J1727" s="38">
        <v>400</v>
      </c>
      <c r="K1727" s="39">
        <f t="shared" si="182"/>
        <v>400</v>
      </c>
      <c r="L1727" s="83">
        <v>45125</v>
      </c>
      <c r="M1727" s="82"/>
      <c r="N1727" s="96" t="s">
        <v>577</v>
      </c>
      <c r="O1727" s="97">
        <v>45082</v>
      </c>
      <c r="P1727" s="38">
        <f t="shared" si="183"/>
        <v>400</v>
      </c>
      <c r="Q1727" s="38">
        <f t="shared" si="184"/>
        <v>400</v>
      </c>
      <c r="R1727" s="38"/>
      <c r="S1727" s="38" t="s">
        <v>2835</v>
      </c>
      <c r="T1727" s="40">
        <v>45382</v>
      </c>
      <c r="U1727" s="38">
        <f t="shared" si="185"/>
        <v>400</v>
      </c>
      <c r="V1727" s="38">
        <f t="shared" si="186"/>
        <v>1</v>
      </c>
      <c r="W1727" s="82">
        <f t="shared" si="187"/>
        <v>400</v>
      </c>
      <c r="X1727" s="98" t="s">
        <v>95</v>
      </c>
      <c r="Y1727" s="98" t="s">
        <v>89</v>
      </c>
      <c r="Z1727" s="72"/>
      <c r="AA1727" s="72"/>
      <c r="AB1727" t="s">
        <v>1003</v>
      </c>
      <c r="AC1727" s="72" t="s">
        <v>101</v>
      </c>
    </row>
    <row r="1728" spans="1:29" ht="15" customHeight="1">
      <c r="A1728" s="38">
        <f t="shared" si="188"/>
        <v>1726</v>
      </c>
      <c r="B1728" s="82" t="s">
        <v>1720</v>
      </c>
      <c r="C1728" s="39" t="str">
        <f>IF($B1728&lt;&gt;"",_xlfn.IFNA(VLOOKUP($B1728,'Node Details'!$B:$U,C$1,0),"Check"),"")</f>
        <v>04O220105-04O220107</v>
      </c>
      <c r="D1728" s="39" t="str">
        <f>IF($B1728&lt;&gt;"",_xlfn.IFNA(VLOOKUP($B1728,'Node Details'!$B:$U,D$1,0),"Check"),"")</f>
        <v>04O</v>
      </c>
      <c r="E1728" s="39" t="str">
        <f>IF($B1728&lt;&gt;"",_xlfn.IFNA(VLOOKUP($B1728,'Node Details'!$B:$U,E$1,0),"Check"),"")</f>
        <v>Airtel</v>
      </c>
      <c r="F1728" s="85"/>
      <c r="G1728" s="82"/>
      <c r="H1728" s="39" t="s">
        <v>2828</v>
      </c>
      <c r="I1728" s="38">
        <v>1</v>
      </c>
      <c r="J1728" s="38">
        <v>400</v>
      </c>
      <c r="K1728" s="39">
        <f t="shared" si="182"/>
        <v>400</v>
      </c>
      <c r="L1728" s="83">
        <v>45142.715057870373</v>
      </c>
      <c r="M1728" s="82"/>
      <c r="N1728" s="96" t="s">
        <v>577</v>
      </c>
      <c r="O1728" s="97">
        <v>45082</v>
      </c>
      <c r="P1728" s="38">
        <f t="shared" si="183"/>
        <v>400</v>
      </c>
      <c r="Q1728" s="38">
        <f t="shared" si="184"/>
        <v>400</v>
      </c>
      <c r="R1728" s="38"/>
      <c r="S1728" s="38" t="s">
        <v>2835</v>
      </c>
      <c r="T1728" s="40">
        <v>45382</v>
      </c>
      <c r="U1728" s="38">
        <f t="shared" si="185"/>
        <v>400</v>
      </c>
      <c r="V1728" s="38">
        <f t="shared" si="186"/>
        <v>1</v>
      </c>
      <c r="W1728" s="82">
        <f t="shared" si="187"/>
        <v>400</v>
      </c>
      <c r="X1728" s="98" t="s">
        <v>95</v>
      </c>
      <c r="Y1728" s="98" t="s">
        <v>89</v>
      </c>
      <c r="Z1728" s="72"/>
      <c r="AA1728" s="72"/>
      <c r="AB1728" t="s">
        <v>1003</v>
      </c>
      <c r="AC1728" s="72" t="s">
        <v>101</v>
      </c>
    </row>
    <row r="1729" spans="1:29" ht="15" customHeight="1">
      <c r="A1729" s="38">
        <f t="shared" si="188"/>
        <v>1727</v>
      </c>
      <c r="B1729" s="82" t="s">
        <v>2004</v>
      </c>
      <c r="C1729" s="39" t="str">
        <f>IF($B1729&lt;&gt;"",_xlfn.IFNA(VLOOKUP($B1729,'Node Details'!$B:$U,C$1,0),"Check"),"")</f>
        <v>04O230102-04O230106</v>
      </c>
      <c r="D1729" s="39" t="str">
        <f>IF($B1729&lt;&gt;"",_xlfn.IFNA(VLOOKUP($B1729,'Node Details'!$B:$U,D$1,0),"Check"),"")</f>
        <v>04O</v>
      </c>
      <c r="E1729" s="39" t="str">
        <f>IF($B1729&lt;&gt;"",_xlfn.IFNA(VLOOKUP($B1729,'Node Details'!$B:$U,E$1,0),"Check"),"")</f>
        <v>Airtel</v>
      </c>
      <c r="F1729" s="85"/>
      <c r="G1729" s="82"/>
      <c r="H1729" s="39" t="s">
        <v>2828</v>
      </c>
      <c r="I1729" s="38">
        <v>1</v>
      </c>
      <c r="J1729" s="38">
        <v>400</v>
      </c>
      <c r="K1729" s="39">
        <f t="shared" si="182"/>
        <v>400</v>
      </c>
      <c r="L1729" s="83">
        <v>45147.588310185187</v>
      </c>
      <c r="M1729" s="82"/>
      <c r="N1729" s="96" t="s">
        <v>577</v>
      </c>
      <c r="O1729" s="97">
        <v>45082</v>
      </c>
      <c r="P1729" s="38">
        <f t="shared" si="183"/>
        <v>400</v>
      </c>
      <c r="Q1729" s="38">
        <f t="shared" si="184"/>
        <v>400</v>
      </c>
      <c r="R1729" s="38"/>
      <c r="S1729" s="38" t="s">
        <v>2835</v>
      </c>
      <c r="T1729" s="40">
        <v>45382</v>
      </c>
      <c r="U1729" s="38">
        <f t="shared" si="185"/>
        <v>400</v>
      </c>
      <c r="V1729" s="38">
        <f t="shared" si="186"/>
        <v>1</v>
      </c>
      <c r="W1729" s="82">
        <f t="shared" si="187"/>
        <v>400</v>
      </c>
      <c r="X1729" s="98" t="s">
        <v>95</v>
      </c>
      <c r="Y1729" s="98" t="s">
        <v>89</v>
      </c>
      <c r="Z1729" s="72"/>
      <c r="AA1729" s="72"/>
      <c r="AB1729" t="s">
        <v>1003</v>
      </c>
      <c r="AC1729" s="72" t="s">
        <v>101</v>
      </c>
    </row>
    <row r="1730" spans="1:29" ht="15" customHeight="1">
      <c r="A1730" s="38">
        <f t="shared" si="188"/>
        <v>1728</v>
      </c>
      <c r="B1730" s="82" t="s">
        <v>1725</v>
      </c>
      <c r="C1730" s="39" t="str">
        <f>IF($B1730&lt;&gt;"",_xlfn.IFNA(VLOOKUP($B1730,'Node Details'!$B:$U,C$1,0),"Check"),"")</f>
        <v>04O230102-04O230106</v>
      </c>
      <c r="D1730" s="39" t="str">
        <f>IF($B1730&lt;&gt;"",_xlfn.IFNA(VLOOKUP($B1730,'Node Details'!$B:$U,D$1,0),"Check"),"")</f>
        <v>04O</v>
      </c>
      <c r="E1730" s="39" t="str">
        <f>IF($B1730&lt;&gt;"",_xlfn.IFNA(VLOOKUP($B1730,'Node Details'!$B:$U,E$1,0),"Check"),"")</f>
        <v>Airtel</v>
      </c>
      <c r="F1730" s="85"/>
      <c r="G1730" s="82"/>
      <c r="H1730" s="39" t="s">
        <v>2828</v>
      </c>
      <c r="I1730" s="38">
        <v>1</v>
      </c>
      <c r="J1730" s="38">
        <v>400</v>
      </c>
      <c r="K1730" s="39">
        <f t="shared" si="182"/>
        <v>400</v>
      </c>
      <c r="L1730" s="83">
        <v>45118.775729166657</v>
      </c>
      <c r="M1730" s="82"/>
      <c r="N1730" s="96" t="s">
        <v>577</v>
      </c>
      <c r="O1730" s="97">
        <v>45082</v>
      </c>
      <c r="P1730" s="38">
        <f t="shared" si="183"/>
        <v>400</v>
      </c>
      <c r="Q1730" s="38">
        <f t="shared" si="184"/>
        <v>400</v>
      </c>
      <c r="R1730" s="38"/>
      <c r="S1730" s="38" t="s">
        <v>2835</v>
      </c>
      <c r="T1730" s="40">
        <v>45382</v>
      </c>
      <c r="U1730" s="38">
        <f t="shared" si="185"/>
        <v>400</v>
      </c>
      <c r="V1730" s="38">
        <f t="shared" si="186"/>
        <v>1</v>
      </c>
      <c r="W1730" s="82">
        <f t="shared" si="187"/>
        <v>400</v>
      </c>
      <c r="X1730" s="98" t="s">
        <v>95</v>
      </c>
      <c r="Y1730" s="98" t="s">
        <v>89</v>
      </c>
      <c r="Z1730" s="72"/>
      <c r="AA1730" s="72"/>
      <c r="AB1730" t="s">
        <v>1003</v>
      </c>
      <c r="AC1730" s="72" t="s">
        <v>101</v>
      </c>
    </row>
    <row r="1731" spans="1:29" ht="15" customHeight="1">
      <c r="A1731" s="38">
        <f t="shared" si="188"/>
        <v>1729</v>
      </c>
      <c r="B1731" s="82" t="s">
        <v>2788</v>
      </c>
      <c r="C1731" s="39" t="str">
        <f>IF($B1731&lt;&gt;"",_xlfn.IFNA(VLOOKUP($B1731,'Node Details'!$B:$U,C$1,0),"Check"),"")</f>
        <v>04O230102-04O230106</v>
      </c>
      <c r="D1731" s="39" t="str">
        <f>IF($B1731&lt;&gt;"",_xlfn.IFNA(VLOOKUP($B1731,'Node Details'!$B:$U,D$1,0),"Check"),"")</f>
        <v>04O</v>
      </c>
      <c r="E1731" s="39" t="str">
        <f>IF($B1731&lt;&gt;"",_xlfn.IFNA(VLOOKUP($B1731,'Node Details'!$B:$U,E$1,0),"Check"),"")</f>
        <v>Airtel</v>
      </c>
      <c r="F1731" s="85"/>
      <c r="G1731" s="82"/>
      <c r="H1731" s="39" t="s">
        <v>2828</v>
      </c>
      <c r="I1731" s="38">
        <v>1</v>
      </c>
      <c r="J1731" s="38">
        <v>400</v>
      </c>
      <c r="K1731" s="39">
        <f t="shared" ref="K1731:K1794" si="189">IF(I1731&lt;&gt;"",J1731*I1731,0)</f>
        <v>400</v>
      </c>
      <c r="L1731" s="83">
        <v>45126.732847222222</v>
      </c>
      <c r="M1731" s="82"/>
      <c r="N1731" s="96" t="s">
        <v>577</v>
      </c>
      <c r="O1731" s="97">
        <v>45082</v>
      </c>
      <c r="P1731" s="38">
        <f t="shared" ref="P1731:P1794" si="190">J1731</f>
        <v>400</v>
      </c>
      <c r="Q1731" s="38">
        <f t="shared" ref="Q1731:Q1794" si="191">P1731*I1731</f>
        <v>400</v>
      </c>
      <c r="R1731" s="38"/>
      <c r="S1731" s="38" t="s">
        <v>2835</v>
      </c>
      <c r="T1731" s="40">
        <v>45382</v>
      </c>
      <c r="U1731" s="38">
        <f t="shared" ref="U1731:U1794" si="192">J1731</f>
        <v>400</v>
      </c>
      <c r="V1731" s="38">
        <f t="shared" ref="V1731:V1794" si="193">I1731</f>
        <v>1</v>
      </c>
      <c r="W1731" s="82">
        <f t="shared" ref="W1731:W1794" si="194">IF(V1731&lt;&gt;"",V1731*U1731,0)</f>
        <v>400</v>
      </c>
      <c r="X1731" s="98" t="s">
        <v>95</v>
      </c>
      <c r="Y1731" s="98" t="s">
        <v>89</v>
      </c>
      <c r="Z1731" s="72"/>
      <c r="AA1731" s="72"/>
      <c r="AB1731" t="s">
        <v>1003</v>
      </c>
      <c r="AC1731" s="72" t="s">
        <v>101</v>
      </c>
    </row>
    <row r="1732" spans="1:29" ht="15" customHeight="1">
      <c r="A1732" s="38">
        <f t="shared" ref="A1732:A1795" si="195">A1731+1</f>
        <v>1730</v>
      </c>
      <c r="B1732" s="82" t="s">
        <v>2789</v>
      </c>
      <c r="C1732" s="39" t="str">
        <f>IF($B1732&lt;&gt;"",_xlfn.IFNA(VLOOKUP($B1732,'Node Details'!$B:$U,C$1,0),"Check"),"")</f>
        <v>000004O26-04O260104</v>
      </c>
      <c r="D1732" s="39" t="str">
        <f>IF($B1732&lt;&gt;"",_xlfn.IFNA(VLOOKUP($B1732,'Node Details'!$B:$U,D$1,0),"Check"),"")</f>
        <v>04O</v>
      </c>
      <c r="E1732" s="39" t="str">
        <f>IF($B1732&lt;&gt;"",_xlfn.IFNA(VLOOKUP($B1732,'Node Details'!$B:$U,E$1,0),"Check"),"")</f>
        <v>Airtel</v>
      </c>
      <c r="F1732" s="85"/>
      <c r="G1732" s="82"/>
      <c r="H1732" s="39" t="s">
        <v>2828</v>
      </c>
      <c r="I1732" s="38">
        <v>1</v>
      </c>
      <c r="J1732" s="38">
        <v>400</v>
      </c>
      <c r="K1732" s="39">
        <f t="shared" si="189"/>
        <v>400</v>
      </c>
      <c r="L1732" s="83">
        <v>45126.748391203713</v>
      </c>
      <c r="M1732" s="82"/>
      <c r="N1732" s="96" t="s">
        <v>577</v>
      </c>
      <c r="O1732" s="97">
        <v>45082</v>
      </c>
      <c r="P1732" s="38">
        <f t="shared" si="190"/>
        <v>400</v>
      </c>
      <c r="Q1732" s="38">
        <f t="shared" si="191"/>
        <v>400</v>
      </c>
      <c r="R1732" s="38"/>
      <c r="S1732" s="38" t="s">
        <v>2835</v>
      </c>
      <c r="T1732" s="40">
        <v>45382</v>
      </c>
      <c r="U1732" s="38">
        <f t="shared" si="192"/>
        <v>400</v>
      </c>
      <c r="V1732" s="38">
        <f t="shared" si="193"/>
        <v>1</v>
      </c>
      <c r="W1732" s="82">
        <f t="shared" si="194"/>
        <v>400</v>
      </c>
      <c r="X1732" s="98" t="s">
        <v>95</v>
      </c>
      <c r="Y1732" s="98" t="s">
        <v>89</v>
      </c>
      <c r="Z1732" s="72"/>
      <c r="AA1732" s="72"/>
      <c r="AB1732" t="s">
        <v>1003</v>
      </c>
      <c r="AC1732" s="72" t="s">
        <v>101</v>
      </c>
    </row>
    <row r="1733" spans="1:29" ht="15" customHeight="1">
      <c r="A1733" s="38">
        <f t="shared" si="195"/>
        <v>1731</v>
      </c>
      <c r="B1733" s="82" t="s">
        <v>1730</v>
      </c>
      <c r="C1733" s="39" t="str">
        <f>IF($B1733&lt;&gt;"",_xlfn.IFNA(VLOOKUP($B1733,'Node Details'!$B:$U,C$1,0),"Check"),"")</f>
        <v>000004O26-04O260104</v>
      </c>
      <c r="D1733" s="39" t="str">
        <f>IF($B1733&lt;&gt;"",_xlfn.IFNA(VLOOKUP($B1733,'Node Details'!$B:$U,D$1,0),"Check"),"")</f>
        <v>04O</v>
      </c>
      <c r="E1733" s="39" t="str">
        <f>IF($B1733&lt;&gt;"",_xlfn.IFNA(VLOOKUP($B1733,'Node Details'!$B:$U,E$1,0),"Check"),"")</f>
        <v>Airtel</v>
      </c>
      <c r="F1733" s="85"/>
      <c r="G1733" s="82"/>
      <c r="H1733" s="39" t="s">
        <v>2828</v>
      </c>
      <c r="I1733" s="38">
        <v>1</v>
      </c>
      <c r="J1733" s="38">
        <v>400</v>
      </c>
      <c r="K1733" s="39">
        <f t="shared" si="189"/>
        <v>400</v>
      </c>
      <c r="L1733" s="83">
        <v>45145.682430555556</v>
      </c>
      <c r="M1733" s="82"/>
      <c r="N1733" s="96" t="s">
        <v>577</v>
      </c>
      <c r="O1733" s="97">
        <v>45082</v>
      </c>
      <c r="P1733" s="38">
        <f t="shared" si="190"/>
        <v>400</v>
      </c>
      <c r="Q1733" s="38">
        <f t="shared" si="191"/>
        <v>400</v>
      </c>
      <c r="R1733" s="38"/>
      <c r="S1733" s="38" t="s">
        <v>2835</v>
      </c>
      <c r="T1733" s="40">
        <v>45382</v>
      </c>
      <c r="U1733" s="38">
        <f t="shared" si="192"/>
        <v>400</v>
      </c>
      <c r="V1733" s="38">
        <f t="shared" si="193"/>
        <v>1</v>
      </c>
      <c r="W1733" s="82">
        <f t="shared" si="194"/>
        <v>400</v>
      </c>
      <c r="X1733" s="98" t="s">
        <v>95</v>
      </c>
      <c r="Y1733" s="98" t="s">
        <v>89</v>
      </c>
      <c r="Z1733" s="72"/>
      <c r="AA1733" s="72"/>
      <c r="AB1733" t="s">
        <v>1003</v>
      </c>
      <c r="AC1733" s="72" t="s">
        <v>101</v>
      </c>
    </row>
    <row r="1734" spans="1:29" ht="15" customHeight="1">
      <c r="A1734" s="38">
        <f t="shared" si="195"/>
        <v>1732</v>
      </c>
      <c r="B1734" s="82" t="s">
        <v>1708</v>
      </c>
      <c r="C1734" s="39" t="str">
        <f>IF($B1734&lt;&gt;"",_xlfn.IFNA(VLOOKUP($B1734,'Node Details'!$B:$U,C$1,0),"Check"),"")</f>
        <v>04O550104-04O550107</v>
      </c>
      <c r="D1734" s="39" t="str">
        <f>IF($B1734&lt;&gt;"",_xlfn.IFNA(VLOOKUP($B1734,'Node Details'!$B:$U,D$1,0),"Check"),"")</f>
        <v>04O</v>
      </c>
      <c r="E1734" s="39" t="str">
        <f>IF($B1734&lt;&gt;"",_xlfn.IFNA(VLOOKUP($B1734,'Node Details'!$B:$U,E$1,0),"Check"),"")</f>
        <v>Airtel</v>
      </c>
      <c r="F1734" s="85"/>
      <c r="G1734" s="82"/>
      <c r="H1734" s="39" t="s">
        <v>2829</v>
      </c>
      <c r="I1734" s="38">
        <v>1</v>
      </c>
      <c r="J1734" s="38">
        <v>50</v>
      </c>
      <c r="K1734" s="39">
        <f t="shared" si="189"/>
        <v>50</v>
      </c>
      <c r="L1734" s="83">
        <v>45143.675949074073</v>
      </c>
      <c r="M1734" s="82"/>
      <c r="N1734" s="96" t="s">
        <v>577</v>
      </c>
      <c r="O1734" s="97">
        <v>45082</v>
      </c>
      <c r="P1734" s="38">
        <f t="shared" si="190"/>
        <v>50</v>
      </c>
      <c r="Q1734" s="38">
        <f t="shared" si="191"/>
        <v>50</v>
      </c>
      <c r="R1734" s="38"/>
      <c r="S1734" s="38" t="s">
        <v>2835</v>
      </c>
      <c r="T1734" s="40">
        <v>45382</v>
      </c>
      <c r="U1734" s="38">
        <f t="shared" si="192"/>
        <v>50</v>
      </c>
      <c r="V1734" s="38">
        <f t="shared" si="193"/>
        <v>1</v>
      </c>
      <c r="W1734" s="82">
        <f t="shared" si="194"/>
        <v>50</v>
      </c>
      <c r="X1734" s="98" t="s">
        <v>95</v>
      </c>
      <c r="Y1734" s="98" t="s">
        <v>89</v>
      </c>
      <c r="Z1734" s="72"/>
      <c r="AA1734" s="72"/>
      <c r="AB1734" t="s">
        <v>1003</v>
      </c>
      <c r="AC1734" s="72" t="s">
        <v>101</v>
      </c>
    </row>
    <row r="1735" spans="1:29" ht="15" customHeight="1">
      <c r="A1735" s="38">
        <f t="shared" si="195"/>
        <v>1733</v>
      </c>
      <c r="B1735" s="82" t="s">
        <v>1711</v>
      </c>
      <c r="C1735" s="39" t="str">
        <f>IF($B1735&lt;&gt;"",_xlfn.IFNA(VLOOKUP($B1735,'Node Details'!$B:$U,C$1,0),"Check"),"")</f>
        <v>04O580106-04O590107</v>
      </c>
      <c r="D1735" s="39" t="str">
        <f>IF($B1735&lt;&gt;"",_xlfn.IFNA(VLOOKUP($B1735,'Node Details'!$B:$U,D$1,0),"Check"),"")</f>
        <v>04O</v>
      </c>
      <c r="E1735" s="39" t="str">
        <f>IF($B1735&lt;&gt;"",_xlfn.IFNA(VLOOKUP($B1735,'Node Details'!$B:$U,E$1,0),"Check"),"")</f>
        <v>Airtel</v>
      </c>
      <c r="F1735" s="85"/>
      <c r="G1735" s="82"/>
      <c r="H1735" s="39" t="s">
        <v>2829</v>
      </c>
      <c r="I1735" s="38">
        <v>1</v>
      </c>
      <c r="J1735" s="38">
        <v>50</v>
      </c>
      <c r="K1735" s="39">
        <f t="shared" si="189"/>
        <v>50</v>
      </c>
      <c r="L1735" s="83">
        <v>45169</v>
      </c>
      <c r="M1735" s="82"/>
      <c r="N1735" s="96" t="s">
        <v>577</v>
      </c>
      <c r="O1735" s="97">
        <v>45082</v>
      </c>
      <c r="P1735" s="38">
        <f t="shared" si="190"/>
        <v>50</v>
      </c>
      <c r="Q1735" s="38">
        <f t="shared" si="191"/>
        <v>50</v>
      </c>
      <c r="R1735" s="38"/>
      <c r="S1735" s="38" t="s">
        <v>2835</v>
      </c>
      <c r="T1735" s="40">
        <v>45382</v>
      </c>
      <c r="U1735" s="38">
        <f t="shared" si="192"/>
        <v>50</v>
      </c>
      <c r="V1735" s="38">
        <f t="shared" si="193"/>
        <v>1</v>
      </c>
      <c r="W1735" s="82">
        <f t="shared" si="194"/>
        <v>50</v>
      </c>
      <c r="X1735" s="98" t="s">
        <v>95</v>
      </c>
      <c r="Y1735" s="98" t="s">
        <v>89</v>
      </c>
      <c r="Z1735" s="72"/>
      <c r="AA1735" s="72"/>
      <c r="AB1735" t="s">
        <v>1003</v>
      </c>
      <c r="AC1735" s="72" t="s">
        <v>101</v>
      </c>
    </row>
    <row r="1736" spans="1:29" ht="15" customHeight="1">
      <c r="A1736" s="38">
        <f t="shared" si="195"/>
        <v>1734</v>
      </c>
      <c r="B1736" s="82" t="s">
        <v>1714</v>
      </c>
      <c r="C1736" s="39" t="str">
        <f>IF($B1736&lt;&gt;"",_xlfn.IFNA(VLOOKUP($B1736,'Node Details'!$B:$U,C$1,0),"Check"),"")</f>
        <v>04O200105-04O200108</v>
      </c>
      <c r="D1736" s="39" t="str">
        <f>IF($B1736&lt;&gt;"",_xlfn.IFNA(VLOOKUP($B1736,'Node Details'!$B:$U,D$1,0),"Check"),"")</f>
        <v>04O</v>
      </c>
      <c r="E1736" s="39" t="str">
        <f>IF($B1736&lt;&gt;"",_xlfn.IFNA(VLOOKUP($B1736,'Node Details'!$B:$U,E$1,0),"Check"),"")</f>
        <v>Airtel</v>
      </c>
      <c r="F1736" s="85"/>
      <c r="G1736" s="82"/>
      <c r="H1736" s="39" t="s">
        <v>2829</v>
      </c>
      <c r="I1736" s="38">
        <v>1</v>
      </c>
      <c r="J1736" s="38">
        <v>50</v>
      </c>
      <c r="K1736" s="39">
        <f t="shared" si="189"/>
        <v>50</v>
      </c>
      <c r="L1736" s="83">
        <v>45141.779270833344</v>
      </c>
      <c r="M1736" s="82"/>
      <c r="N1736" s="96" t="s">
        <v>577</v>
      </c>
      <c r="O1736" s="97">
        <v>45082</v>
      </c>
      <c r="P1736" s="38">
        <f t="shared" si="190"/>
        <v>50</v>
      </c>
      <c r="Q1736" s="38">
        <f t="shared" si="191"/>
        <v>50</v>
      </c>
      <c r="R1736" s="38"/>
      <c r="S1736" s="38" t="s">
        <v>2835</v>
      </c>
      <c r="T1736" s="40">
        <v>45382</v>
      </c>
      <c r="U1736" s="38">
        <f t="shared" si="192"/>
        <v>50</v>
      </c>
      <c r="V1736" s="38">
        <f t="shared" si="193"/>
        <v>1</v>
      </c>
      <c r="W1736" s="82">
        <f t="shared" si="194"/>
        <v>50</v>
      </c>
      <c r="X1736" s="98" t="s">
        <v>95</v>
      </c>
      <c r="Y1736" s="98" t="s">
        <v>89</v>
      </c>
      <c r="Z1736" s="72"/>
      <c r="AA1736" s="72"/>
      <c r="AB1736" t="s">
        <v>1003</v>
      </c>
      <c r="AC1736" s="72" t="s">
        <v>101</v>
      </c>
    </row>
    <row r="1737" spans="1:29" ht="15" customHeight="1">
      <c r="A1737" s="38">
        <f t="shared" si="195"/>
        <v>1735</v>
      </c>
      <c r="B1737" s="82" t="s">
        <v>1717</v>
      </c>
      <c r="C1737" s="39" t="str">
        <f>IF($B1737&lt;&gt;"",_xlfn.IFNA(VLOOKUP($B1737,'Node Details'!$B:$U,C$1,0),"Check"),"")</f>
        <v>000004O21-04O210108</v>
      </c>
      <c r="D1737" s="39" t="str">
        <f>IF($B1737&lt;&gt;"",_xlfn.IFNA(VLOOKUP($B1737,'Node Details'!$B:$U,D$1,0),"Check"),"")</f>
        <v>04O</v>
      </c>
      <c r="E1737" s="39" t="str">
        <f>IF($B1737&lt;&gt;"",_xlfn.IFNA(VLOOKUP($B1737,'Node Details'!$B:$U,E$1,0),"Check"),"")</f>
        <v>Airtel</v>
      </c>
      <c r="F1737" s="85"/>
      <c r="G1737" s="82"/>
      <c r="H1737" s="39" t="s">
        <v>2829</v>
      </c>
      <c r="I1737" s="38">
        <v>1</v>
      </c>
      <c r="J1737" s="38">
        <v>50</v>
      </c>
      <c r="K1737" s="39">
        <f t="shared" si="189"/>
        <v>50</v>
      </c>
      <c r="L1737" s="83">
        <v>45141.789178240739</v>
      </c>
      <c r="M1737" s="82"/>
      <c r="N1737" s="96" t="s">
        <v>577</v>
      </c>
      <c r="O1737" s="97">
        <v>45082</v>
      </c>
      <c r="P1737" s="38">
        <f t="shared" si="190"/>
        <v>50</v>
      </c>
      <c r="Q1737" s="38">
        <f t="shared" si="191"/>
        <v>50</v>
      </c>
      <c r="R1737" s="38"/>
      <c r="S1737" s="38" t="s">
        <v>2835</v>
      </c>
      <c r="T1737" s="40">
        <v>45382</v>
      </c>
      <c r="U1737" s="38">
        <f t="shared" si="192"/>
        <v>50</v>
      </c>
      <c r="V1737" s="38">
        <f t="shared" si="193"/>
        <v>1</v>
      </c>
      <c r="W1737" s="82">
        <f t="shared" si="194"/>
        <v>50</v>
      </c>
      <c r="X1737" s="98" t="s">
        <v>95</v>
      </c>
      <c r="Y1737" s="98" t="s">
        <v>89</v>
      </c>
      <c r="Z1737" s="72"/>
      <c r="AA1737" s="72"/>
      <c r="AB1737" t="s">
        <v>1003</v>
      </c>
      <c r="AC1737" s="72" t="s">
        <v>101</v>
      </c>
    </row>
    <row r="1738" spans="1:29" ht="15" customHeight="1">
      <c r="A1738" s="38">
        <f t="shared" si="195"/>
        <v>1736</v>
      </c>
      <c r="B1738" s="82" t="s">
        <v>1720</v>
      </c>
      <c r="C1738" s="39" t="str">
        <f>IF($B1738&lt;&gt;"",_xlfn.IFNA(VLOOKUP($B1738,'Node Details'!$B:$U,C$1,0),"Check"),"")</f>
        <v>04O220105-04O220107</v>
      </c>
      <c r="D1738" s="39" t="str">
        <f>IF($B1738&lt;&gt;"",_xlfn.IFNA(VLOOKUP($B1738,'Node Details'!$B:$U,D$1,0),"Check"),"")</f>
        <v>04O</v>
      </c>
      <c r="E1738" s="39" t="str">
        <f>IF($B1738&lt;&gt;"",_xlfn.IFNA(VLOOKUP($B1738,'Node Details'!$B:$U,E$1,0),"Check"),"")</f>
        <v>Airtel</v>
      </c>
      <c r="F1738" s="85"/>
      <c r="G1738" s="82"/>
      <c r="H1738" s="39" t="s">
        <v>2829</v>
      </c>
      <c r="I1738" s="38">
        <v>1</v>
      </c>
      <c r="J1738" s="38">
        <v>50</v>
      </c>
      <c r="K1738" s="39">
        <f t="shared" si="189"/>
        <v>50</v>
      </c>
      <c r="L1738" s="83">
        <v>45147.551874999997</v>
      </c>
      <c r="M1738" s="82"/>
      <c r="N1738" s="96" t="s">
        <v>577</v>
      </c>
      <c r="O1738" s="97">
        <v>45082</v>
      </c>
      <c r="P1738" s="38">
        <f t="shared" si="190"/>
        <v>50</v>
      </c>
      <c r="Q1738" s="38">
        <f t="shared" si="191"/>
        <v>50</v>
      </c>
      <c r="R1738" s="38"/>
      <c r="S1738" s="38" t="s">
        <v>2835</v>
      </c>
      <c r="T1738" s="40">
        <v>45382</v>
      </c>
      <c r="U1738" s="38">
        <f t="shared" si="192"/>
        <v>50</v>
      </c>
      <c r="V1738" s="38">
        <f t="shared" si="193"/>
        <v>1</v>
      </c>
      <c r="W1738" s="82">
        <f t="shared" si="194"/>
        <v>50</v>
      </c>
      <c r="X1738" s="98" t="s">
        <v>95</v>
      </c>
      <c r="Y1738" s="98" t="s">
        <v>89</v>
      </c>
      <c r="Z1738" s="72"/>
      <c r="AA1738" s="72"/>
      <c r="AB1738" t="s">
        <v>1003</v>
      </c>
      <c r="AC1738" s="72" t="s">
        <v>101</v>
      </c>
    </row>
    <row r="1739" spans="1:29" ht="15" customHeight="1">
      <c r="A1739" s="38">
        <f t="shared" si="195"/>
        <v>1737</v>
      </c>
      <c r="B1739" s="82" t="s">
        <v>2004</v>
      </c>
      <c r="C1739" s="39" t="str">
        <f>IF($B1739&lt;&gt;"",_xlfn.IFNA(VLOOKUP($B1739,'Node Details'!$B:$U,C$1,0),"Check"),"")</f>
        <v>04O230102-04O230106</v>
      </c>
      <c r="D1739" s="39" t="str">
        <f>IF($B1739&lt;&gt;"",_xlfn.IFNA(VLOOKUP($B1739,'Node Details'!$B:$U,D$1,0),"Check"),"")</f>
        <v>04O</v>
      </c>
      <c r="E1739" s="39" t="str">
        <f>IF($B1739&lt;&gt;"",_xlfn.IFNA(VLOOKUP($B1739,'Node Details'!$B:$U,E$1,0),"Check"),"")</f>
        <v>Airtel</v>
      </c>
      <c r="F1739" s="85"/>
      <c r="G1739" s="82"/>
      <c r="H1739" s="39" t="s">
        <v>2829</v>
      </c>
      <c r="I1739" s="38">
        <v>1</v>
      </c>
      <c r="J1739" s="38">
        <v>50</v>
      </c>
      <c r="K1739" s="39">
        <f t="shared" si="189"/>
        <v>50</v>
      </c>
      <c r="L1739" s="83">
        <v>45125</v>
      </c>
      <c r="M1739" s="82"/>
      <c r="N1739" s="96" t="s">
        <v>577</v>
      </c>
      <c r="O1739" s="97">
        <v>45082</v>
      </c>
      <c r="P1739" s="38">
        <f t="shared" si="190"/>
        <v>50</v>
      </c>
      <c r="Q1739" s="38">
        <f t="shared" si="191"/>
        <v>50</v>
      </c>
      <c r="R1739" s="38"/>
      <c r="S1739" s="38" t="s">
        <v>2835</v>
      </c>
      <c r="T1739" s="40">
        <v>45382</v>
      </c>
      <c r="U1739" s="38">
        <f t="shared" si="192"/>
        <v>50</v>
      </c>
      <c r="V1739" s="38">
        <f t="shared" si="193"/>
        <v>1</v>
      </c>
      <c r="W1739" s="82">
        <f t="shared" si="194"/>
        <v>50</v>
      </c>
      <c r="X1739" s="98" t="s">
        <v>95</v>
      </c>
      <c r="Y1739" s="98" t="s">
        <v>89</v>
      </c>
      <c r="Z1739" s="72"/>
      <c r="AA1739" s="72"/>
      <c r="AB1739" t="s">
        <v>1003</v>
      </c>
      <c r="AC1739" s="72" t="s">
        <v>101</v>
      </c>
    </row>
    <row r="1740" spans="1:29" ht="15" customHeight="1">
      <c r="A1740" s="38">
        <f t="shared" si="195"/>
        <v>1738</v>
      </c>
      <c r="B1740" s="82" t="s">
        <v>1725</v>
      </c>
      <c r="C1740" s="39" t="str">
        <f>IF($B1740&lt;&gt;"",_xlfn.IFNA(VLOOKUP($B1740,'Node Details'!$B:$U,C$1,0),"Check"),"")</f>
        <v>04O230102-04O230106</v>
      </c>
      <c r="D1740" s="39" t="str">
        <f>IF($B1740&lt;&gt;"",_xlfn.IFNA(VLOOKUP($B1740,'Node Details'!$B:$U,D$1,0),"Check"),"")</f>
        <v>04O</v>
      </c>
      <c r="E1740" s="39" t="str">
        <f>IF($B1740&lt;&gt;"",_xlfn.IFNA(VLOOKUP($B1740,'Node Details'!$B:$U,E$1,0),"Check"),"")</f>
        <v>Airtel</v>
      </c>
      <c r="F1740" s="85"/>
      <c r="G1740" s="82"/>
      <c r="H1740" s="39" t="s">
        <v>2829</v>
      </c>
      <c r="I1740" s="38">
        <v>1</v>
      </c>
      <c r="J1740" s="38">
        <v>50</v>
      </c>
      <c r="K1740" s="39">
        <f t="shared" si="189"/>
        <v>50</v>
      </c>
      <c r="L1740" s="83">
        <v>45125</v>
      </c>
      <c r="M1740" s="82"/>
      <c r="N1740" s="96" t="s">
        <v>577</v>
      </c>
      <c r="O1740" s="97">
        <v>45082</v>
      </c>
      <c r="P1740" s="38">
        <f t="shared" si="190"/>
        <v>50</v>
      </c>
      <c r="Q1740" s="38">
        <f t="shared" si="191"/>
        <v>50</v>
      </c>
      <c r="R1740" s="38"/>
      <c r="S1740" s="38" t="s">
        <v>2835</v>
      </c>
      <c r="T1740" s="40">
        <v>45382</v>
      </c>
      <c r="U1740" s="38">
        <f t="shared" si="192"/>
        <v>50</v>
      </c>
      <c r="V1740" s="38">
        <f t="shared" si="193"/>
        <v>1</v>
      </c>
      <c r="W1740" s="82">
        <f t="shared" si="194"/>
        <v>50</v>
      </c>
      <c r="X1740" s="98" t="s">
        <v>95</v>
      </c>
      <c r="Y1740" s="98" t="s">
        <v>89</v>
      </c>
      <c r="Z1740" s="72"/>
      <c r="AA1740" s="72"/>
      <c r="AB1740" t="s">
        <v>1003</v>
      </c>
      <c r="AC1740" s="72" t="s">
        <v>101</v>
      </c>
    </row>
    <row r="1741" spans="1:29" ht="15" customHeight="1">
      <c r="A1741" s="38">
        <f t="shared" si="195"/>
        <v>1739</v>
      </c>
      <c r="B1741" s="82" t="s">
        <v>2788</v>
      </c>
      <c r="C1741" s="39" t="str">
        <f>IF($B1741&lt;&gt;"",_xlfn.IFNA(VLOOKUP($B1741,'Node Details'!$B:$U,C$1,0),"Check"),"")</f>
        <v>04O230102-04O230106</v>
      </c>
      <c r="D1741" s="39" t="str">
        <f>IF($B1741&lt;&gt;"",_xlfn.IFNA(VLOOKUP($B1741,'Node Details'!$B:$U,D$1,0),"Check"),"")</f>
        <v>04O</v>
      </c>
      <c r="E1741" s="39" t="str">
        <f>IF($B1741&lt;&gt;"",_xlfn.IFNA(VLOOKUP($B1741,'Node Details'!$B:$U,E$1,0),"Check"),"")</f>
        <v>Airtel</v>
      </c>
      <c r="F1741" s="85"/>
      <c r="G1741" s="82"/>
      <c r="H1741" s="39" t="s">
        <v>2829</v>
      </c>
      <c r="I1741" s="38">
        <v>1</v>
      </c>
      <c r="J1741" s="38">
        <v>50</v>
      </c>
      <c r="K1741" s="39">
        <f t="shared" si="189"/>
        <v>50</v>
      </c>
      <c r="L1741" s="83">
        <v>45169</v>
      </c>
      <c r="M1741" s="82"/>
      <c r="N1741" s="96" t="s">
        <v>577</v>
      </c>
      <c r="O1741" s="97">
        <v>45082</v>
      </c>
      <c r="P1741" s="38">
        <f t="shared" si="190"/>
        <v>50</v>
      </c>
      <c r="Q1741" s="38">
        <f t="shared" si="191"/>
        <v>50</v>
      </c>
      <c r="R1741" s="38"/>
      <c r="S1741" s="38" t="s">
        <v>2835</v>
      </c>
      <c r="T1741" s="40">
        <v>45382</v>
      </c>
      <c r="U1741" s="38">
        <f t="shared" si="192"/>
        <v>50</v>
      </c>
      <c r="V1741" s="38">
        <f t="shared" si="193"/>
        <v>1</v>
      </c>
      <c r="W1741" s="82">
        <f t="shared" si="194"/>
        <v>50</v>
      </c>
      <c r="X1741" s="98" t="s">
        <v>95</v>
      </c>
      <c r="Y1741" s="98" t="s">
        <v>89</v>
      </c>
      <c r="Z1741" s="72"/>
      <c r="AA1741" s="72"/>
      <c r="AB1741" t="s">
        <v>1003</v>
      </c>
      <c r="AC1741" s="72" t="s">
        <v>101</v>
      </c>
    </row>
    <row r="1742" spans="1:29" ht="15" customHeight="1">
      <c r="A1742" s="38">
        <f t="shared" si="195"/>
        <v>1740</v>
      </c>
      <c r="B1742" s="82" t="s">
        <v>2789</v>
      </c>
      <c r="C1742" s="39" t="str">
        <f>IF($B1742&lt;&gt;"",_xlfn.IFNA(VLOOKUP($B1742,'Node Details'!$B:$U,C$1,0),"Check"),"")</f>
        <v>000004O26-04O260104</v>
      </c>
      <c r="D1742" s="39" t="str">
        <f>IF($B1742&lt;&gt;"",_xlfn.IFNA(VLOOKUP($B1742,'Node Details'!$B:$U,D$1,0),"Check"),"")</f>
        <v>04O</v>
      </c>
      <c r="E1742" s="39" t="str">
        <f>IF($B1742&lt;&gt;"",_xlfn.IFNA(VLOOKUP($B1742,'Node Details'!$B:$U,E$1,0),"Check"),"")</f>
        <v>Airtel</v>
      </c>
      <c r="F1742" s="85"/>
      <c r="G1742" s="82"/>
      <c r="H1742" s="39" t="s">
        <v>2829</v>
      </c>
      <c r="I1742" s="38">
        <v>1</v>
      </c>
      <c r="J1742" s="38">
        <v>50</v>
      </c>
      <c r="K1742" s="39">
        <f t="shared" si="189"/>
        <v>50</v>
      </c>
      <c r="L1742" s="83">
        <v>45142.692523148151</v>
      </c>
      <c r="M1742" s="82"/>
      <c r="N1742" s="96" t="s">
        <v>577</v>
      </c>
      <c r="O1742" s="97">
        <v>45082</v>
      </c>
      <c r="P1742" s="38">
        <f t="shared" si="190"/>
        <v>50</v>
      </c>
      <c r="Q1742" s="38">
        <f t="shared" si="191"/>
        <v>50</v>
      </c>
      <c r="R1742" s="38"/>
      <c r="S1742" s="38" t="s">
        <v>2835</v>
      </c>
      <c r="T1742" s="40">
        <v>45382</v>
      </c>
      <c r="U1742" s="38">
        <f t="shared" si="192"/>
        <v>50</v>
      </c>
      <c r="V1742" s="38">
        <f t="shared" si="193"/>
        <v>1</v>
      </c>
      <c r="W1742" s="82">
        <f t="shared" si="194"/>
        <v>50</v>
      </c>
      <c r="X1742" s="98" t="s">
        <v>95</v>
      </c>
      <c r="Y1742" s="98" t="s">
        <v>89</v>
      </c>
      <c r="Z1742" s="72"/>
      <c r="AA1742" s="72"/>
      <c r="AB1742" t="s">
        <v>1003</v>
      </c>
      <c r="AC1742" s="72" t="s">
        <v>101</v>
      </c>
    </row>
    <row r="1743" spans="1:29" ht="15" customHeight="1">
      <c r="A1743" s="38">
        <f t="shared" si="195"/>
        <v>1741</v>
      </c>
      <c r="B1743" s="82" t="s">
        <v>1730</v>
      </c>
      <c r="C1743" s="39" t="str">
        <f>IF($B1743&lt;&gt;"",_xlfn.IFNA(VLOOKUP($B1743,'Node Details'!$B:$U,C$1,0),"Check"),"")</f>
        <v>000004O26-04O260104</v>
      </c>
      <c r="D1743" s="39" t="str">
        <f>IF($B1743&lt;&gt;"",_xlfn.IFNA(VLOOKUP($B1743,'Node Details'!$B:$U,D$1,0),"Check"),"")</f>
        <v>04O</v>
      </c>
      <c r="E1743" s="39" t="str">
        <f>IF($B1743&lt;&gt;"",_xlfn.IFNA(VLOOKUP($B1743,'Node Details'!$B:$U,E$1,0),"Check"),"")</f>
        <v>Airtel</v>
      </c>
      <c r="F1743" s="85"/>
      <c r="G1743" s="82"/>
      <c r="H1743" s="39" t="s">
        <v>2829</v>
      </c>
      <c r="I1743" s="38">
        <v>1</v>
      </c>
      <c r="J1743" s="38">
        <v>50</v>
      </c>
      <c r="K1743" s="39">
        <f t="shared" si="189"/>
        <v>50</v>
      </c>
      <c r="L1743" s="83">
        <v>45138.671157407407</v>
      </c>
      <c r="M1743" s="82"/>
      <c r="N1743" s="96" t="s">
        <v>577</v>
      </c>
      <c r="O1743" s="97">
        <v>45082</v>
      </c>
      <c r="P1743" s="38">
        <f t="shared" si="190"/>
        <v>50</v>
      </c>
      <c r="Q1743" s="38">
        <f t="shared" si="191"/>
        <v>50</v>
      </c>
      <c r="R1743" s="38"/>
      <c r="S1743" s="38" t="s">
        <v>2835</v>
      </c>
      <c r="T1743" s="40">
        <v>45382</v>
      </c>
      <c r="U1743" s="38">
        <f t="shared" si="192"/>
        <v>50</v>
      </c>
      <c r="V1743" s="38">
        <f t="shared" si="193"/>
        <v>1</v>
      </c>
      <c r="W1743" s="82">
        <f t="shared" si="194"/>
        <v>50</v>
      </c>
      <c r="X1743" s="98" t="s">
        <v>95</v>
      </c>
      <c r="Y1743" s="98" t="s">
        <v>89</v>
      </c>
      <c r="Z1743" s="72"/>
      <c r="AA1743" s="72"/>
      <c r="AB1743" t="s">
        <v>1003</v>
      </c>
      <c r="AC1743" s="72" t="s">
        <v>101</v>
      </c>
    </row>
    <row r="1744" spans="1:29" ht="15" customHeight="1">
      <c r="A1744" s="38">
        <f t="shared" si="195"/>
        <v>1742</v>
      </c>
      <c r="B1744" s="82" t="s">
        <v>1733</v>
      </c>
      <c r="C1744" s="39" t="str">
        <f>IF($B1744&lt;&gt;"",_xlfn.IFNA(VLOOKUP($B1744,'Node Details'!$B:$U,C$1,0),"Check"),"")</f>
        <v>S8P010107-S8P010108</v>
      </c>
      <c r="D1744" s="39" t="str">
        <f>IF($B1744&lt;&gt;"",_xlfn.IFNA(VLOOKUP($B1744,'Node Details'!$B:$U,D$1,0),"Check"),"")</f>
        <v>S8P</v>
      </c>
      <c r="E1744" s="39" t="str">
        <f>IF($B1744&lt;&gt;"",_xlfn.IFNA(VLOOKUP($B1744,'Node Details'!$B:$U,E$1,0),"Check"),"")</f>
        <v>Airtel</v>
      </c>
      <c r="F1744" s="85">
        <v>45169</v>
      </c>
      <c r="G1744" s="82"/>
      <c r="H1744" s="39" t="s">
        <v>2828</v>
      </c>
      <c r="I1744" s="38">
        <v>1</v>
      </c>
      <c r="J1744" s="38">
        <v>1000</v>
      </c>
      <c r="K1744" s="39">
        <f t="shared" si="189"/>
        <v>1000</v>
      </c>
      <c r="L1744" s="83">
        <v>45141.765393518523</v>
      </c>
      <c r="M1744" s="82"/>
      <c r="N1744" s="96" t="s">
        <v>1001</v>
      </c>
      <c r="O1744" s="97">
        <v>45114</v>
      </c>
      <c r="P1744" s="38">
        <f t="shared" si="190"/>
        <v>1000</v>
      </c>
      <c r="Q1744" s="38">
        <f t="shared" si="191"/>
        <v>1000</v>
      </c>
      <c r="R1744" s="38"/>
      <c r="S1744" s="25" t="s">
        <v>1002</v>
      </c>
      <c r="T1744" s="100">
        <v>45190</v>
      </c>
      <c r="U1744" s="38">
        <f t="shared" si="192"/>
        <v>1000</v>
      </c>
      <c r="V1744" s="38">
        <f t="shared" si="193"/>
        <v>1</v>
      </c>
      <c r="W1744" s="82">
        <f t="shared" si="194"/>
        <v>1000</v>
      </c>
      <c r="X1744" s="98" t="s">
        <v>2834</v>
      </c>
      <c r="Y1744" s="98" t="s">
        <v>89</v>
      </c>
      <c r="Z1744" s="72"/>
      <c r="AA1744" s="72"/>
      <c r="AB1744" t="s">
        <v>1003</v>
      </c>
      <c r="AC1744" s="72" t="s">
        <v>101</v>
      </c>
    </row>
    <row r="1745" spans="1:29" ht="15" customHeight="1">
      <c r="A1745" s="38">
        <f t="shared" si="195"/>
        <v>1743</v>
      </c>
      <c r="B1745" s="82" t="s">
        <v>1738</v>
      </c>
      <c r="C1745" s="39" t="str">
        <f>IF($B1745&lt;&gt;"",_xlfn.IFNA(VLOOKUP($B1745,'Node Details'!$B:$U,C$1,0),"Check"),"")</f>
        <v>S8P020103-S8P020107</v>
      </c>
      <c r="D1745" s="39" t="str">
        <f>IF($B1745&lt;&gt;"",_xlfn.IFNA(VLOOKUP($B1745,'Node Details'!$B:$U,D$1,0),"Check"),"")</f>
        <v>S8P</v>
      </c>
      <c r="E1745" s="39" t="str">
        <f>IF($B1745&lt;&gt;"",_xlfn.IFNA(VLOOKUP($B1745,'Node Details'!$B:$U,E$1,0),"Check"),"")</f>
        <v>Airtel</v>
      </c>
      <c r="F1745" s="85">
        <v>45169</v>
      </c>
      <c r="G1745" s="82"/>
      <c r="H1745" s="39" t="s">
        <v>2828</v>
      </c>
      <c r="I1745" s="38">
        <v>1</v>
      </c>
      <c r="J1745" s="38">
        <v>1000</v>
      </c>
      <c r="K1745" s="39">
        <f t="shared" si="189"/>
        <v>1000</v>
      </c>
      <c r="L1745" s="83">
        <v>45141.756678240738</v>
      </c>
      <c r="M1745" s="82"/>
      <c r="N1745" s="96" t="s">
        <v>1001</v>
      </c>
      <c r="O1745" s="97">
        <v>45114</v>
      </c>
      <c r="P1745" s="38">
        <f t="shared" si="190"/>
        <v>1000</v>
      </c>
      <c r="Q1745" s="38">
        <f t="shared" si="191"/>
        <v>1000</v>
      </c>
      <c r="R1745" s="38"/>
      <c r="S1745" s="25" t="s">
        <v>1002</v>
      </c>
      <c r="T1745" s="100">
        <v>45190</v>
      </c>
      <c r="U1745" s="38">
        <f t="shared" si="192"/>
        <v>1000</v>
      </c>
      <c r="V1745" s="38">
        <f t="shared" si="193"/>
        <v>1</v>
      </c>
      <c r="W1745" s="82">
        <f t="shared" si="194"/>
        <v>1000</v>
      </c>
      <c r="X1745" s="98" t="s">
        <v>2834</v>
      </c>
      <c r="Y1745" s="98" t="s">
        <v>89</v>
      </c>
      <c r="Z1745" s="72"/>
      <c r="AA1745" s="72"/>
      <c r="AB1745" t="s">
        <v>1003</v>
      </c>
      <c r="AC1745" s="72" t="s">
        <v>101</v>
      </c>
    </row>
    <row r="1746" spans="1:29" ht="15" customHeight="1">
      <c r="A1746" s="38">
        <f t="shared" si="195"/>
        <v>1744</v>
      </c>
      <c r="B1746" s="82" t="s">
        <v>2628</v>
      </c>
      <c r="C1746" s="39" t="str">
        <f>IF($B1746&lt;&gt;"",_xlfn.IFNA(VLOOKUP($B1746,'Node Details'!$B:$U,C$1,0),"Check"),"")</f>
        <v>S8P030102-S8P030108</v>
      </c>
      <c r="D1746" s="39" t="str">
        <f>IF($B1746&lt;&gt;"",_xlfn.IFNA(VLOOKUP($B1746,'Node Details'!$B:$U,D$1,0),"Check"),"")</f>
        <v>S8P</v>
      </c>
      <c r="E1746" s="39" t="str">
        <f>IF($B1746&lt;&gt;"",_xlfn.IFNA(VLOOKUP($B1746,'Node Details'!$B:$U,E$1,0),"Check"),"")</f>
        <v>Airtel</v>
      </c>
      <c r="F1746" s="85">
        <v>45169</v>
      </c>
      <c r="G1746" s="82"/>
      <c r="H1746" s="39" t="s">
        <v>2828</v>
      </c>
      <c r="I1746" s="38">
        <v>1</v>
      </c>
      <c r="J1746" s="38">
        <v>1000</v>
      </c>
      <c r="K1746" s="39">
        <f t="shared" si="189"/>
        <v>1000</v>
      </c>
      <c r="L1746" s="83">
        <v>45114.608252314807</v>
      </c>
      <c r="M1746" s="82"/>
      <c r="N1746" s="96" t="s">
        <v>1001</v>
      </c>
      <c r="O1746" s="97">
        <v>45114</v>
      </c>
      <c r="P1746" s="38">
        <f t="shared" si="190"/>
        <v>1000</v>
      </c>
      <c r="Q1746" s="38">
        <f t="shared" si="191"/>
        <v>1000</v>
      </c>
      <c r="R1746" s="38"/>
      <c r="S1746" s="25" t="s">
        <v>1002</v>
      </c>
      <c r="T1746" s="100">
        <v>45190</v>
      </c>
      <c r="U1746" s="38">
        <f t="shared" si="192"/>
        <v>1000</v>
      </c>
      <c r="V1746" s="38">
        <f t="shared" si="193"/>
        <v>1</v>
      </c>
      <c r="W1746" s="82">
        <f t="shared" si="194"/>
        <v>1000</v>
      </c>
      <c r="X1746" s="98" t="s">
        <v>2834</v>
      </c>
      <c r="Y1746" s="98" t="s">
        <v>89</v>
      </c>
      <c r="Z1746" s="72"/>
      <c r="AA1746" s="72"/>
      <c r="AB1746" t="s">
        <v>1003</v>
      </c>
      <c r="AC1746" s="72" t="s">
        <v>101</v>
      </c>
    </row>
    <row r="1747" spans="1:29" ht="15" customHeight="1">
      <c r="A1747" s="38">
        <f t="shared" si="195"/>
        <v>1745</v>
      </c>
      <c r="B1747" s="82" t="s">
        <v>2630</v>
      </c>
      <c r="C1747" s="39" t="str">
        <f>IF($B1747&lt;&gt;"",_xlfn.IFNA(VLOOKUP($B1747,'Node Details'!$B:$U,C$1,0),"Check"),"")</f>
        <v>S8P030102-S8P030108</v>
      </c>
      <c r="D1747" s="39" t="str">
        <f>IF($B1747&lt;&gt;"",_xlfn.IFNA(VLOOKUP($B1747,'Node Details'!$B:$U,D$1,0),"Check"),"")</f>
        <v>S8P</v>
      </c>
      <c r="E1747" s="39" t="str">
        <f>IF($B1747&lt;&gt;"",_xlfn.IFNA(VLOOKUP($B1747,'Node Details'!$B:$U,E$1,0),"Check"),"")</f>
        <v>Airtel</v>
      </c>
      <c r="F1747" s="85">
        <v>45169</v>
      </c>
      <c r="G1747" s="82"/>
      <c r="H1747" s="39" t="s">
        <v>2828</v>
      </c>
      <c r="I1747" s="38">
        <v>1</v>
      </c>
      <c r="J1747" s="38">
        <v>1000</v>
      </c>
      <c r="K1747" s="39">
        <f t="shared" si="189"/>
        <v>1000</v>
      </c>
      <c r="L1747" s="83">
        <v>45143.665347222217</v>
      </c>
      <c r="M1747" s="82"/>
      <c r="N1747" s="96" t="s">
        <v>1001</v>
      </c>
      <c r="O1747" s="97">
        <v>45114</v>
      </c>
      <c r="P1747" s="38">
        <f t="shared" si="190"/>
        <v>1000</v>
      </c>
      <c r="Q1747" s="38">
        <f t="shared" si="191"/>
        <v>1000</v>
      </c>
      <c r="R1747" s="38"/>
      <c r="S1747" s="25" t="s">
        <v>1002</v>
      </c>
      <c r="T1747" s="100">
        <v>45190</v>
      </c>
      <c r="U1747" s="38">
        <f t="shared" si="192"/>
        <v>1000</v>
      </c>
      <c r="V1747" s="38">
        <f t="shared" si="193"/>
        <v>1</v>
      </c>
      <c r="W1747" s="82">
        <f t="shared" si="194"/>
        <v>1000</v>
      </c>
      <c r="X1747" s="98" t="s">
        <v>2834</v>
      </c>
      <c r="Y1747" s="98" t="s">
        <v>89</v>
      </c>
      <c r="Z1747" s="72"/>
      <c r="AA1747" s="72"/>
      <c r="AB1747" t="s">
        <v>1003</v>
      </c>
      <c r="AC1747" s="72" t="s">
        <v>101</v>
      </c>
    </row>
    <row r="1748" spans="1:29" ht="15" customHeight="1">
      <c r="A1748" s="38">
        <f t="shared" si="195"/>
        <v>1746</v>
      </c>
      <c r="B1748" s="82" t="s">
        <v>2632</v>
      </c>
      <c r="C1748" s="39" t="str">
        <f>IF($B1748&lt;&gt;"",_xlfn.IFNA(VLOOKUP($B1748,'Node Details'!$B:$U,C$1,0),"Check"),"")</f>
        <v>S8P030102-S8P030108</v>
      </c>
      <c r="D1748" s="39" t="str">
        <f>IF($B1748&lt;&gt;"",_xlfn.IFNA(VLOOKUP($B1748,'Node Details'!$B:$U,D$1,0),"Check"),"")</f>
        <v>S8P</v>
      </c>
      <c r="E1748" s="39" t="str">
        <f>IF($B1748&lt;&gt;"",_xlfn.IFNA(VLOOKUP($B1748,'Node Details'!$B:$U,E$1,0),"Check"),"")</f>
        <v>Airtel</v>
      </c>
      <c r="F1748" s="85">
        <v>45169</v>
      </c>
      <c r="G1748" s="82"/>
      <c r="H1748" s="39" t="s">
        <v>2828</v>
      </c>
      <c r="I1748" s="38">
        <v>1</v>
      </c>
      <c r="J1748" s="38">
        <v>1000</v>
      </c>
      <c r="K1748" s="39">
        <f t="shared" si="189"/>
        <v>1000</v>
      </c>
      <c r="L1748" s="83">
        <v>45115.724004629628</v>
      </c>
      <c r="M1748" s="82"/>
      <c r="N1748" s="96" t="s">
        <v>1001</v>
      </c>
      <c r="O1748" s="97">
        <v>45114</v>
      </c>
      <c r="P1748" s="38">
        <f t="shared" si="190"/>
        <v>1000</v>
      </c>
      <c r="Q1748" s="38">
        <f t="shared" si="191"/>
        <v>1000</v>
      </c>
      <c r="R1748" s="38"/>
      <c r="S1748" s="25" t="s">
        <v>1002</v>
      </c>
      <c r="T1748" s="100">
        <v>45190</v>
      </c>
      <c r="U1748" s="38">
        <f t="shared" si="192"/>
        <v>1000</v>
      </c>
      <c r="V1748" s="38">
        <f t="shared" si="193"/>
        <v>1</v>
      </c>
      <c r="W1748" s="82">
        <f t="shared" si="194"/>
        <v>1000</v>
      </c>
      <c r="X1748" s="98" t="s">
        <v>2834</v>
      </c>
      <c r="Y1748" s="98" t="s">
        <v>89</v>
      </c>
      <c r="Z1748" s="72"/>
      <c r="AA1748" s="72"/>
      <c r="AB1748" t="s">
        <v>1003</v>
      </c>
      <c r="AC1748" s="72" t="s">
        <v>101</v>
      </c>
    </row>
    <row r="1749" spans="1:29" ht="15" customHeight="1">
      <c r="A1749" s="38">
        <f t="shared" si="195"/>
        <v>1747</v>
      </c>
      <c r="B1749" s="82" t="s">
        <v>1741</v>
      </c>
      <c r="C1749" s="39" t="str">
        <f>IF($B1749&lt;&gt;"",_xlfn.IFNA(VLOOKUP($B1749,'Node Details'!$B:$U,C$1,0),"Check"),"")</f>
        <v>S8P030102-S8P030108</v>
      </c>
      <c r="D1749" s="39" t="str">
        <f>IF($B1749&lt;&gt;"",_xlfn.IFNA(VLOOKUP($B1749,'Node Details'!$B:$U,D$1,0),"Check"),"")</f>
        <v>S8P</v>
      </c>
      <c r="E1749" s="39" t="str">
        <f>IF($B1749&lt;&gt;"",_xlfn.IFNA(VLOOKUP($B1749,'Node Details'!$B:$U,E$1,0),"Check"),"")</f>
        <v>Airtel</v>
      </c>
      <c r="F1749" s="85">
        <v>45169</v>
      </c>
      <c r="G1749" s="82"/>
      <c r="H1749" s="39" t="s">
        <v>2828</v>
      </c>
      <c r="I1749" s="38">
        <v>1</v>
      </c>
      <c r="J1749" s="38">
        <v>1000</v>
      </c>
      <c r="K1749" s="39">
        <f t="shared" si="189"/>
        <v>1000</v>
      </c>
      <c r="L1749" s="83">
        <v>45115.71775462963</v>
      </c>
      <c r="M1749" s="82"/>
      <c r="N1749" s="96" t="s">
        <v>1001</v>
      </c>
      <c r="O1749" s="97">
        <v>45114</v>
      </c>
      <c r="P1749" s="38">
        <f t="shared" si="190"/>
        <v>1000</v>
      </c>
      <c r="Q1749" s="38">
        <f t="shared" si="191"/>
        <v>1000</v>
      </c>
      <c r="R1749" s="38"/>
      <c r="S1749" s="25" t="s">
        <v>1002</v>
      </c>
      <c r="T1749" s="100">
        <v>45190</v>
      </c>
      <c r="U1749" s="38">
        <f t="shared" si="192"/>
        <v>1000</v>
      </c>
      <c r="V1749" s="38">
        <f t="shared" si="193"/>
        <v>1</v>
      </c>
      <c r="W1749" s="82">
        <f t="shared" si="194"/>
        <v>1000</v>
      </c>
      <c r="X1749" s="98" t="s">
        <v>2834</v>
      </c>
      <c r="Y1749" s="98" t="s">
        <v>89</v>
      </c>
      <c r="Z1749" s="72"/>
      <c r="AA1749" s="72"/>
      <c r="AB1749" t="s">
        <v>1003</v>
      </c>
      <c r="AC1749" s="72" t="s">
        <v>101</v>
      </c>
    </row>
    <row r="1750" spans="1:29" ht="15" customHeight="1">
      <c r="A1750" s="38">
        <f t="shared" si="195"/>
        <v>1748</v>
      </c>
      <c r="B1750" s="82" t="s">
        <v>1746</v>
      </c>
      <c r="C1750" s="39" t="str">
        <f>IF($B1750&lt;&gt;"",_xlfn.IFNA(VLOOKUP($B1750,'Node Details'!$B:$U,C$1,0),"Check"),"")</f>
        <v>S8P040102-S8P040106</v>
      </c>
      <c r="D1750" s="39" t="str">
        <f>IF($B1750&lt;&gt;"",_xlfn.IFNA(VLOOKUP($B1750,'Node Details'!$B:$U,D$1,0),"Check"),"")</f>
        <v>S8P</v>
      </c>
      <c r="E1750" s="39" t="str">
        <f>IF($B1750&lt;&gt;"",_xlfn.IFNA(VLOOKUP($B1750,'Node Details'!$B:$U,E$1,0),"Check"),"")</f>
        <v>Airtel</v>
      </c>
      <c r="F1750" s="85">
        <v>45169</v>
      </c>
      <c r="G1750" s="82"/>
      <c r="H1750" s="39" t="s">
        <v>2828</v>
      </c>
      <c r="I1750" s="38">
        <v>1</v>
      </c>
      <c r="J1750" s="38">
        <v>1000</v>
      </c>
      <c r="K1750" s="39">
        <f t="shared" si="189"/>
        <v>1000</v>
      </c>
      <c r="L1750" s="83">
        <v>45169</v>
      </c>
      <c r="M1750" s="82"/>
      <c r="N1750" s="96" t="s">
        <v>1001</v>
      </c>
      <c r="O1750" s="97">
        <v>45114</v>
      </c>
      <c r="P1750" s="38">
        <f t="shared" si="190"/>
        <v>1000</v>
      </c>
      <c r="Q1750" s="38">
        <f t="shared" si="191"/>
        <v>1000</v>
      </c>
      <c r="R1750" s="38"/>
      <c r="S1750" s="25" t="s">
        <v>1002</v>
      </c>
      <c r="T1750" s="100">
        <v>45190</v>
      </c>
      <c r="U1750" s="38">
        <f t="shared" si="192"/>
        <v>1000</v>
      </c>
      <c r="V1750" s="38">
        <f t="shared" si="193"/>
        <v>1</v>
      </c>
      <c r="W1750" s="82">
        <f t="shared" si="194"/>
        <v>1000</v>
      </c>
      <c r="X1750" s="98" t="s">
        <v>2834</v>
      </c>
      <c r="Y1750" s="98" t="s">
        <v>89</v>
      </c>
      <c r="Z1750" s="72"/>
      <c r="AA1750" s="72"/>
      <c r="AB1750" t="s">
        <v>1003</v>
      </c>
      <c r="AC1750" s="72" t="s">
        <v>101</v>
      </c>
    </row>
    <row r="1751" spans="1:29" ht="15" customHeight="1">
      <c r="A1751" s="38">
        <f t="shared" si="195"/>
        <v>1749</v>
      </c>
      <c r="B1751" s="82" t="s">
        <v>1750</v>
      </c>
      <c r="C1751" s="39" t="str">
        <f>IF($B1751&lt;&gt;"",_xlfn.IFNA(VLOOKUP($B1751,'Node Details'!$B:$U,C$1,0),"Check"),"")</f>
        <v>S8P050101-S8P050103</v>
      </c>
      <c r="D1751" s="39" t="str">
        <f>IF($B1751&lt;&gt;"",_xlfn.IFNA(VLOOKUP($B1751,'Node Details'!$B:$U,D$1,0),"Check"),"")</f>
        <v>S8P</v>
      </c>
      <c r="E1751" s="39" t="str">
        <f>IF($B1751&lt;&gt;"",_xlfn.IFNA(VLOOKUP($B1751,'Node Details'!$B:$U,E$1,0),"Check"),"")</f>
        <v>Airtel</v>
      </c>
      <c r="F1751" s="85">
        <v>45169</v>
      </c>
      <c r="G1751" s="82"/>
      <c r="H1751" s="39" t="s">
        <v>2828</v>
      </c>
      <c r="I1751" s="38">
        <v>1</v>
      </c>
      <c r="J1751" s="38">
        <v>1000</v>
      </c>
      <c r="K1751" s="39">
        <f t="shared" si="189"/>
        <v>1000</v>
      </c>
      <c r="L1751" s="83">
        <v>45169</v>
      </c>
      <c r="M1751" s="82"/>
      <c r="N1751" s="96" t="s">
        <v>1001</v>
      </c>
      <c r="O1751" s="97">
        <v>45114</v>
      </c>
      <c r="P1751" s="38">
        <f t="shared" si="190"/>
        <v>1000</v>
      </c>
      <c r="Q1751" s="38">
        <f t="shared" si="191"/>
        <v>1000</v>
      </c>
      <c r="R1751" s="38"/>
      <c r="S1751" s="25" t="s">
        <v>1002</v>
      </c>
      <c r="T1751" s="100">
        <v>45190</v>
      </c>
      <c r="U1751" s="38">
        <f t="shared" si="192"/>
        <v>1000</v>
      </c>
      <c r="V1751" s="38">
        <f t="shared" si="193"/>
        <v>1</v>
      </c>
      <c r="W1751" s="82">
        <f t="shared" si="194"/>
        <v>1000</v>
      </c>
      <c r="X1751" s="98" t="s">
        <v>2834</v>
      </c>
      <c r="Y1751" s="98" t="s">
        <v>89</v>
      </c>
      <c r="Z1751" s="72"/>
      <c r="AA1751" s="72"/>
      <c r="AB1751" t="s">
        <v>1003</v>
      </c>
      <c r="AC1751" s="72" t="s">
        <v>101</v>
      </c>
    </row>
    <row r="1752" spans="1:29" ht="15" customHeight="1">
      <c r="A1752" s="38">
        <f t="shared" si="195"/>
        <v>1750</v>
      </c>
      <c r="B1752" s="82" t="s">
        <v>2634</v>
      </c>
      <c r="C1752" s="39" t="str">
        <f>IF($B1752&lt;&gt;"",_xlfn.IFNA(VLOOKUP($B1752,'Node Details'!$B:$U,C$1,0),"Check"),"")</f>
        <v>S8P050101-S8P050106</v>
      </c>
      <c r="D1752" s="39" t="str">
        <f>IF($B1752&lt;&gt;"",_xlfn.IFNA(VLOOKUP($B1752,'Node Details'!$B:$U,D$1,0),"Check"),"")</f>
        <v>S8P</v>
      </c>
      <c r="E1752" s="39" t="str">
        <f>IF($B1752&lt;&gt;"",_xlfn.IFNA(VLOOKUP($B1752,'Node Details'!$B:$U,E$1,0),"Check"),"")</f>
        <v>Airtel</v>
      </c>
      <c r="F1752" s="85">
        <v>45169</v>
      </c>
      <c r="G1752" s="82"/>
      <c r="H1752" s="39" t="s">
        <v>2828</v>
      </c>
      <c r="I1752" s="38">
        <v>1</v>
      </c>
      <c r="J1752" s="38">
        <v>1000</v>
      </c>
      <c r="K1752" s="39">
        <f t="shared" si="189"/>
        <v>1000</v>
      </c>
      <c r="L1752" s="83">
        <v>45169</v>
      </c>
      <c r="M1752" s="82"/>
      <c r="N1752" s="96" t="s">
        <v>1001</v>
      </c>
      <c r="O1752" s="97">
        <v>45114</v>
      </c>
      <c r="P1752" s="38">
        <f t="shared" si="190"/>
        <v>1000</v>
      </c>
      <c r="Q1752" s="38">
        <f t="shared" si="191"/>
        <v>1000</v>
      </c>
      <c r="R1752" s="38"/>
      <c r="S1752" s="25" t="s">
        <v>1002</v>
      </c>
      <c r="T1752" s="100">
        <v>45190</v>
      </c>
      <c r="U1752" s="38">
        <f t="shared" si="192"/>
        <v>1000</v>
      </c>
      <c r="V1752" s="38">
        <f t="shared" si="193"/>
        <v>1</v>
      </c>
      <c r="W1752" s="82">
        <f t="shared" si="194"/>
        <v>1000</v>
      </c>
      <c r="X1752" s="98" t="s">
        <v>2834</v>
      </c>
      <c r="Y1752" s="98" t="s">
        <v>89</v>
      </c>
      <c r="Z1752" s="72"/>
      <c r="AA1752" s="72"/>
      <c r="AB1752" t="s">
        <v>1003</v>
      </c>
      <c r="AC1752" s="72" t="s">
        <v>101</v>
      </c>
    </row>
    <row r="1753" spans="1:29" ht="15" customHeight="1">
      <c r="A1753" s="38">
        <f t="shared" si="195"/>
        <v>1751</v>
      </c>
      <c r="B1753" s="82" t="s">
        <v>2636</v>
      </c>
      <c r="C1753" s="39" t="str">
        <f>IF($B1753&lt;&gt;"",_xlfn.IFNA(VLOOKUP($B1753,'Node Details'!$B:$U,C$1,0),"Check"),"")</f>
        <v>S8P050101-S8P050106</v>
      </c>
      <c r="D1753" s="39" t="str">
        <f>IF($B1753&lt;&gt;"",_xlfn.IFNA(VLOOKUP($B1753,'Node Details'!$B:$U,D$1,0),"Check"),"")</f>
        <v>S8P</v>
      </c>
      <c r="E1753" s="39" t="str">
        <f>IF($B1753&lt;&gt;"",_xlfn.IFNA(VLOOKUP($B1753,'Node Details'!$B:$U,E$1,0),"Check"),"")</f>
        <v>Airtel</v>
      </c>
      <c r="F1753" s="85">
        <v>45169</v>
      </c>
      <c r="G1753" s="82"/>
      <c r="H1753" s="39" t="s">
        <v>2828</v>
      </c>
      <c r="I1753" s="38">
        <v>1</v>
      </c>
      <c r="J1753" s="38">
        <v>1000</v>
      </c>
      <c r="K1753" s="39">
        <f t="shared" si="189"/>
        <v>1000</v>
      </c>
      <c r="L1753" s="83">
        <v>45169</v>
      </c>
      <c r="M1753" s="82"/>
      <c r="N1753" s="96" t="s">
        <v>1001</v>
      </c>
      <c r="O1753" s="97">
        <v>45114</v>
      </c>
      <c r="P1753" s="38">
        <f t="shared" si="190"/>
        <v>1000</v>
      </c>
      <c r="Q1753" s="38">
        <f t="shared" si="191"/>
        <v>1000</v>
      </c>
      <c r="R1753" s="38"/>
      <c r="S1753" s="25" t="s">
        <v>1002</v>
      </c>
      <c r="T1753" s="100">
        <v>45190</v>
      </c>
      <c r="U1753" s="38">
        <f t="shared" si="192"/>
        <v>1000</v>
      </c>
      <c r="V1753" s="38">
        <f t="shared" si="193"/>
        <v>1</v>
      </c>
      <c r="W1753" s="82">
        <f t="shared" si="194"/>
        <v>1000</v>
      </c>
      <c r="X1753" s="98" t="s">
        <v>2834</v>
      </c>
      <c r="Y1753" s="98" t="s">
        <v>89</v>
      </c>
      <c r="Z1753" s="72"/>
      <c r="AA1753" s="72"/>
      <c r="AB1753" t="s">
        <v>1003</v>
      </c>
      <c r="AC1753" s="72" t="s">
        <v>101</v>
      </c>
    </row>
    <row r="1754" spans="1:29" ht="15" customHeight="1">
      <c r="A1754" s="38">
        <f t="shared" si="195"/>
        <v>1752</v>
      </c>
      <c r="B1754" s="82" t="s">
        <v>1753</v>
      </c>
      <c r="C1754" s="39" t="str">
        <f>IF($B1754&lt;&gt;"",_xlfn.IFNA(VLOOKUP($B1754,'Node Details'!$B:$U,C$1,0),"Check"),"")</f>
        <v>S8P050101-S8P050106</v>
      </c>
      <c r="D1754" s="39" t="str">
        <f>IF($B1754&lt;&gt;"",_xlfn.IFNA(VLOOKUP($B1754,'Node Details'!$B:$U,D$1,0),"Check"),"")</f>
        <v>S8P</v>
      </c>
      <c r="E1754" s="39" t="str">
        <f>IF($B1754&lt;&gt;"",_xlfn.IFNA(VLOOKUP($B1754,'Node Details'!$B:$U,E$1,0),"Check"),"")</f>
        <v>Airtel</v>
      </c>
      <c r="F1754" s="85">
        <v>45169</v>
      </c>
      <c r="G1754" s="82"/>
      <c r="H1754" s="39" t="s">
        <v>2828</v>
      </c>
      <c r="I1754" s="38">
        <v>1</v>
      </c>
      <c r="J1754" s="38">
        <v>1000</v>
      </c>
      <c r="K1754" s="39">
        <f t="shared" si="189"/>
        <v>1000</v>
      </c>
      <c r="L1754" s="83">
        <v>45169</v>
      </c>
      <c r="M1754" s="82"/>
      <c r="N1754" s="96" t="s">
        <v>1001</v>
      </c>
      <c r="O1754" s="97">
        <v>45114</v>
      </c>
      <c r="P1754" s="38">
        <f t="shared" si="190"/>
        <v>1000</v>
      </c>
      <c r="Q1754" s="38">
        <f t="shared" si="191"/>
        <v>1000</v>
      </c>
      <c r="R1754" s="38"/>
      <c r="S1754" s="25" t="s">
        <v>1002</v>
      </c>
      <c r="T1754" s="100">
        <v>45190</v>
      </c>
      <c r="U1754" s="38">
        <f t="shared" si="192"/>
        <v>1000</v>
      </c>
      <c r="V1754" s="38">
        <f t="shared" si="193"/>
        <v>1</v>
      </c>
      <c r="W1754" s="82">
        <f t="shared" si="194"/>
        <v>1000</v>
      </c>
      <c r="X1754" s="98" t="s">
        <v>2834</v>
      </c>
      <c r="Y1754" s="98" t="s">
        <v>89</v>
      </c>
      <c r="Z1754" s="72"/>
      <c r="AA1754" s="72"/>
      <c r="AB1754" t="s">
        <v>1003</v>
      </c>
      <c r="AC1754" s="72" t="s">
        <v>101</v>
      </c>
    </row>
    <row r="1755" spans="1:29" ht="15" customHeight="1">
      <c r="A1755" s="38">
        <f t="shared" si="195"/>
        <v>1753</v>
      </c>
      <c r="B1755" s="82" t="s">
        <v>1756</v>
      </c>
      <c r="C1755" s="39" t="str">
        <f>IF($B1755&lt;&gt;"",_xlfn.IFNA(VLOOKUP($B1755,'Node Details'!$B:$U,C$1,0),"Check"),"")</f>
        <v>S8P050102-S8P050107</v>
      </c>
      <c r="D1755" s="39" t="str">
        <f>IF($B1755&lt;&gt;"",_xlfn.IFNA(VLOOKUP($B1755,'Node Details'!$B:$U,D$1,0),"Check"),"")</f>
        <v>S8P</v>
      </c>
      <c r="E1755" s="39" t="str">
        <f>IF($B1755&lt;&gt;"",_xlfn.IFNA(VLOOKUP($B1755,'Node Details'!$B:$U,E$1,0),"Check"),"")</f>
        <v>Airtel</v>
      </c>
      <c r="F1755" s="85">
        <v>45169</v>
      </c>
      <c r="G1755" s="82"/>
      <c r="H1755" s="39" t="s">
        <v>2828</v>
      </c>
      <c r="I1755" s="38">
        <v>1</v>
      </c>
      <c r="J1755" s="38">
        <v>1000</v>
      </c>
      <c r="K1755" s="39">
        <f t="shared" si="189"/>
        <v>1000</v>
      </c>
      <c r="L1755" s="83">
        <v>45142</v>
      </c>
      <c r="M1755" s="82"/>
      <c r="N1755" s="96" t="s">
        <v>1001</v>
      </c>
      <c r="O1755" s="97">
        <v>45114</v>
      </c>
      <c r="P1755" s="38">
        <f t="shared" si="190"/>
        <v>1000</v>
      </c>
      <c r="Q1755" s="38">
        <f t="shared" si="191"/>
        <v>1000</v>
      </c>
      <c r="R1755" s="38"/>
      <c r="S1755" s="25" t="s">
        <v>1002</v>
      </c>
      <c r="T1755" s="100">
        <v>45190</v>
      </c>
      <c r="U1755" s="38">
        <f t="shared" si="192"/>
        <v>1000</v>
      </c>
      <c r="V1755" s="38">
        <f t="shared" si="193"/>
        <v>1</v>
      </c>
      <c r="W1755" s="82">
        <f t="shared" si="194"/>
        <v>1000</v>
      </c>
      <c r="X1755" s="98" t="s">
        <v>2834</v>
      </c>
      <c r="Y1755" s="98" t="s">
        <v>89</v>
      </c>
      <c r="Z1755" s="72"/>
      <c r="AA1755" s="72"/>
      <c r="AB1755" t="s">
        <v>1003</v>
      </c>
      <c r="AC1755" s="72" t="s">
        <v>101</v>
      </c>
    </row>
    <row r="1756" spans="1:29" ht="15" customHeight="1">
      <c r="A1756" s="38">
        <f t="shared" si="195"/>
        <v>1754</v>
      </c>
      <c r="B1756" s="82" t="s">
        <v>2638</v>
      </c>
      <c r="C1756" s="39" t="str">
        <f>IF($B1756&lt;&gt;"",_xlfn.IFNA(VLOOKUP($B1756,'Node Details'!$B:$U,C$1,0),"Check"),"")</f>
        <v>S8P060102-S8P060105</v>
      </c>
      <c r="D1756" s="39" t="str">
        <f>IF($B1756&lt;&gt;"",_xlfn.IFNA(VLOOKUP($B1756,'Node Details'!$B:$U,D$1,0),"Check"),"")</f>
        <v>S8P</v>
      </c>
      <c r="E1756" s="39" t="str">
        <f>IF($B1756&lt;&gt;"",_xlfn.IFNA(VLOOKUP($B1756,'Node Details'!$B:$U,E$1,0),"Check"),"")</f>
        <v>Airtel</v>
      </c>
      <c r="F1756" s="85">
        <v>45169</v>
      </c>
      <c r="G1756" s="82"/>
      <c r="H1756" s="39" t="s">
        <v>2828</v>
      </c>
      <c r="I1756" s="38">
        <v>1</v>
      </c>
      <c r="J1756" s="38">
        <v>1000</v>
      </c>
      <c r="K1756" s="39">
        <f t="shared" si="189"/>
        <v>1000</v>
      </c>
      <c r="L1756" s="83">
        <v>45169</v>
      </c>
      <c r="M1756" s="82"/>
      <c r="N1756" s="96" t="s">
        <v>1001</v>
      </c>
      <c r="O1756" s="97">
        <v>45114</v>
      </c>
      <c r="P1756" s="38">
        <f t="shared" si="190"/>
        <v>1000</v>
      </c>
      <c r="Q1756" s="38">
        <f t="shared" si="191"/>
        <v>1000</v>
      </c>
      <c r="R1756" s="38"/>
      <c r="S1756" s="25" t="s">
        <v>1002</v>
      </c>
      <c r="T1756" s="100">
        <v>45190</v>
      </c>
      <c r="U1756" s="38">
        <f t="shared" si="192"/>
        <v>1000</v>
      </c>
      <c r="V1756" s="38">
        <f t="shared" si="193"/>
        <v>1</v>
      </c>
      <c r="W1756" s="82">
        <f t="shared" si="194"/>
        <v>1000</v>
      </c>
      <c r="X1756" s="98" t="s">
        <v>2834</v>
      </c>
      <c r="Y1756" s="98" t="s">
        <v>89</v>
      </c>
      <c r="Z1756" s="72"/>
      <c r="AA1756" s="72"/>
      <c r="AB1756" t="s">
        <v>1003</v>
      </c>
      <c r="AC1756" s="72" t="s">
        <v>101</v>
      </c>
    </row>
    <row r="1757" spans="1:29" ht="15" customHeight="1">
      <c r="A1757" s="38">
        <f t="shared" si="195"/>
        <v>1755</v>
      </c>
      <c r="B1757" s="82" t="s">
        <v>1761</v>
      </c>
      <c r="C1757" s="39" t="str">
        <f>IF($B1757&lt;&gt;"",_xlfn.IFNA(VLOOKUP($B1757,'Node Details'!$B:$U,C$1,0),"Check"),"")</f>
        <v>S8P060102-S8P060105</v>
      </c>
      <c r="D1757" s="39" t="str">
        <f>IF($B1757&lt;&gt;"",_xlfn.IFNA(VLOOKUP($B1757,'Node Details'!$B:$U,D$1,0),"Check"),"")</f>
        <v>S8P</v>
      </c>
      <c r="E1757" s="39" t="str">
        <f>IF($B1757&lt;&gt;"",_xlfn.IFNA(VLOOKUP($B1757,'Node Details'!$B:$U,E$1,0),"Check"),"")</f>
        <v>Airtel</v>
      </c>
      <c r="F1757" s="85">
        <v>45169</v>
      </c>
      <c r="G1757" s="82"/>
      <c r="H1757" s="39" t="s">
        <v>2828</v>
      </c>
      <c r="I1757" s="38">
        <v>1</v>
      </c>
      <c r="J1757" s="38">
        <v>1000</v>
      </c>
      <c r="K1757" s="39">
        <f t="shared" si="189"/>
        <v>1000</v>
      </c>
      <c r="L1757" s="83">
        <v>45169</v>
      </c>
      <c r="M1757" s="82"/>
      <c r="N1757" s="96" t="s">
        <v>1001</v>
      </c>
      <c r="O1757" s="97">
        <v>45114</v>
      </c>
      <c r="P1757" s="38">
        <f t="shared" si="190"/>
        <v>1000</v>
      </c>
      <c r="Q1757" s="38">
        <f t="shared" si="191"/>
        <v>1000</v>
      </c>
      <c r="R1757" s="38"/>
      <c r="S1757" s="25" t="s">
        <v>1002</v>
      </c>
      <c r="T1757" s="100">
        <v>45190</v>
      </c>
      <c r="U1757" s="38">
        <f t="shared" si="192"/>
        <v>1000</v>
      </c>
      <c r="V1757" s="38">
        <f t="shared" si="193"/>
        <v>1</v>
      </c>
      <c r="W1757" s="82">
        <f t="shared" si="194"/>
        <v>1000</v>
      </c>
      <c r="X1757" s="98" t="s">
        <v>2834</v>
      </c>
      <c r="Y1757" s="98" t="s">
        <v>89</v>
      </c>
      <c r="Z1757" s="72"/>
      <c r="AA1757" s="72"/>
      <c r="AB1757" t="s">
        <v>1003</v>
      </c>
      <c r="AC1757" s="72" t="s">
        <v>101</v>
      </c>
    </row>
    <row r="1758" spans="1:29" ht="15" customHeight="1">
      <c r="A1758" s="38">
        <f t="shared" si="195"/>
        <v>1756</v>
      </c>
      <c r="B1758" s="82" t="s">
        <v>1764</v>
      </c>
      <c r="C1758" s="39" t="str">
        <f>IF($B1758&lt;&gt;"",_xlfn.IFNA(VLOOKUP($B1758,'Node Details'!$B:$U,C$1,0),"Check"),"")</f>
        <v>S8P080106-S8P080107</v>
      </c>
      <c r="D1758" s="39" t="str">
        <f>IF($B1758&lt;&gt;"",_xlfn.IFNA(VLOOKUP($B1758,'Node Details'!$B:$U,D$1,0),"Check"),"")</f>
        <v>S8P</v>
      </c>
      <c r="E1758" s="39" t="str">
        <f>IF($B1758&lt;&gt;"",_xlfn.IFNA(VLOOKUP($B1758,'Node Details'!$B:$U,E$1,0),"Check"),"")</f>
        <v>Airtel</v>
      </c>
      <c r="F1758" s="85">
        <v>45169</v>
      </c>
      <c r="G1758" s="82"/>
      <c r="H1758" s="39" t="s">
        <v>2828</v>
      </c>
      <c r="I1758" s="38">
        <v>1</v>
      </c>
      <c r="J1758" s="38">
        <v>1000</v>
      </c>
      <c r="K1758" s="39">
        <f t="shared" si="189"/>
        <v>1000</v>
      </c>
      <c r="L1758" s="83">
        <v>45112</v>
      </c>
      <c r="M1758" s="82"/>
      <c r="N1758" s="96" t="s">
        <v>1001</v>
      </c>
      <c r="O1758" s="97">
        <v>45114</v>
      </c>
      <c r="P1758" s="38">
        <f t="shared" si="190"/>
        <v>1000</v>
      </c>
      <c r="Q1758" s="38">
        <f t="shared" si="191"/>
        <v>1000</v>
      </c>
      <c r="R1758" s="38"/>
      <c r="S1758" s="25" t="s">
        <v>1002</v>
      </c>
      <c r="T1758" s="100">
        <v>45190</v>
      </c>
      <c r="U1758" s="38">
        <f t="shared" si="192"/>
        <v>1000</v>
      </c>
      <c r="V1758" s="38">
        <f t="shared" si="193"/>
        <v>1</v>
      </c>
      <c r="W1758" s="82">
        <f t="shared" si="194"/>
        <v>1000</v>
      </c>
      <c r="X1758" s="98" t="s">
        <v>2834</v>
      </c>
      <c r="Y1758" s="98" t="s">
        <v>89</v>
      </c>
      <c r="Z1758" s="72"/>
      <c r="AA1758" s="72"/>
      <c r="AB1758" t="s">
        <v>1003</v>
      </c>
      <c r="AC1758" s="72" t="s">
        <v>101</v>
      </c>
    </row>
    <row r="1759" spans="1:29" ht="15" customHeight="1">
      <c r="A1759" s="38">
        <f t="shared" si="195"/>
        <v>1757</v>
      </c>
      <c r="B1759" s="82" t="s">
        <v>1770</v>
      </c>
      <c r="C1759" s="39" t="str">
        <f>IF($B1759&lt;&gt;"",_xlfn.IFNA(VLOOKUP($B1759,'Node Details'!$B:$U,C$1,0),"Check"),"")</f>
        <v>S8P090102-S8P090104</v>
      </c>
      <c r="D1759" s="39" t="str">
        <f>IF($B1759&lt;&gt;"",_xlfn.IFNA(VLOOKUP($B1759,'Node Details'!$B:$U,D$1,0),"Check"),"")</f>
        <v>S8P</v>
      </c>
      <c r="E1759" s="39" t="str">
        <f>IF($B1759&lt;&gt;"",_xlfn.IFNA(VLOOKUP($B1759,'Node Details'!$B:$U,E$1,0),"Check"),"")</f>
        <v>Airtel</v>
      </c>
      <c r="F1759" s="85">
        <v>45169</v>
      </c>
      <c r="G1759" s="82"/>
      <c r="H1759" s="39" t="s">
        <v>2828</v>
      </c>
      <c r="I1759" s="38">
        <v>1</v>
      </c>
      <c r="J1759" s="38">
        <v>1000</v>
      </c>
      <c r="K1759" s="39">
        <f t="shared" si="189"/>
        <v>1000</v>
      </c>
      <c r="L1759" s="83">
        <v>45108</v>
      </c>
      <c r="M1759" s="82"/>
      <c r="N1759" s="96" t="s">
        <v>1001</v>
      </c>
      <c r="O1759" s="97">
        <v>45114</v>
      </c>
      <c r="P1759" s="38">
        <f t="shared" si="190"/>
        <v>1000</v>
      </c>
      <c r="Q1759" s="38">
        <f t="shared" si="191"/>
        <v>1000</v>
      </c>
      <c r="R1759" s="38"/>
      <c r="S1759" s="25" t="s">
        <v>1002</v>
      </c>
      <c r="T1759" s="100">
        <v>45190</v>
      </c>
      <c r="U1759" s="38">
        <f t="shared" si="192"/>
        <v>1000</v>
      </c>
      <c r="V1759" s="38">
        <f t="shared" si="193"/>
        <v>1</v>
      </c>
      <c r="W1759" s="82">
        <f t="shared" si="194"/>
        <v>1000</v>
      </c>
      <c r="X1759" s="98" t="s">
        <v>2834</v>
      </c>
      <c r="Y1759" s="98" t="s">
        <v>89</v>
      </c>
      <c r="Z1759" s="72"/>
      <c r="AA1759" s="72"/>
      <c r="AB1759" t="s">
        <v>1003</v>
      </c>
      <c r="AC1759" s="72" t="s">
        <v>101</v>
      </c>
    </row>
    <row r="1760" spans="1:29" ht="15" customHeight="1">
      <c r="A1760" s="38">
        <f t="shared" si="195"/>
        <v>1758</v>
      </c>
      <c r="B1760" s="82" t="s">
        <v>1767</v>
      </c>
      <c r="C1760" s="39" t="str">
        <f>IF($B1760&lt;&gt;"",_xlfn.IFNA(VLOOKUP($B1760,'Node Details'!$B:$U,C$1,0),"Check"),"")</f>
        <v>S8P090102-S8P090104</v>
      </c>
      <c r="D1760" s="39" t="str">
        <f>IF($B1760&lt;&gt;"",_xlfn.IFNA(VLOOKUP($B1760,'Node Details'!$B:$U,D$1,0),"Check"),"")</f>
        <v>S8P</v>
      </c>
      <c r="E1760" s="39" t="str">
        <f>IF($B1760&lt;&gt;"",_xlfn.IFNA(VLOOKUP($B1760,'Node Details'!$B:$U,E$1,0),"Check"),"")</f>
        <v>Airtel</v>
      </c>
      <c r="F1760" s="85">
        <v>45169</v>
      </c>
      <c r="G1760" s="82"/>
      <c r="H1760" s="39" t="s">
        <v>2828</v>
      </c>
      <c r="I1760" s="38">
        <v>1</v>
      </c>
      <c r="J1760" s="38">
        <v>1000</v>
      </c>
      <c r="K1760" s="39">
        <f t="shared" si="189"/>
        <v>1000</v>
      </c>
      <c r="L1760" s="83">
        <v>45112</v>
      </c>
      <c r="M1760" s="82"/>
      <c r="N1760" s="96" t="s">
        <v>1001</v>
      </c>
      <c r="O1760" s="97">
        <v>45114</v>
      </c>
      <c r="P1760" s="38">
        <f t="shared" si="190"/>
        <v>1000</v>
      </c>
      <c r="Q1760" s="38">
        <f t="shared" si="191"/>
        <v>1000</v>
      </c>
      <c r="R1760" s="38"/>
      <c r="S1760" s="25" t="s">
        <v>1002</v>
      </c>
      <c r="T1760" s="100">
        <v>45190</v>
      </c>
      <c r="U1760" s="38">
        <f t="shared" si="192"/>
        <v>1000</v>
      </c>
      <c r="V1760" s="38">
        <f t="shared" si="193"/>
        <v>1</v>
      </c>
      <c r="W1760" s="82">
        <f t="shared" si="194"/>
        <v>1000</v>
      </c>
      <c r="X1760" s="98" t="s">
        <v>2834</v>
      </c>
      <c r="Y1760" s="98" t="s">
        <v>89</v>
      </c>
      <c r="Z1760" s="72"/>
      <c r="AA1760" s="72"/>
      <c r="AB1760" t="s">
        <v>1003</v>
      </c>
      <c r="AC1760" s="72" t="s">
        <v>101</v>
      </c>
    </row>
    <row r="1761" spans="1:29" ht="15" customHeight="1">
      <c r="A1761" s="38">
        <f t="shared" si="195"/>
        <v>1759</v>
      </c>
      <c r="B1761" s="82" t="s">
        <v>1772</v>
      </c>
      <c r="C1761" s="39" t="str">
        <f>IF($B1761&lt;&gt;"",_xlfn.IFNA(VLOOKUP($B1761,'Node Details'!$B:$U,C$1,0),"Check"),"")</f>
        <v>S8P090103-S8P090105</v>
      </c>
      <c r="D1761" s="39" t="str">
        <f>IF($B1761&lt;&gt;"",_xlfn.IFNA(VLOOKUP($B1761,'Node Details'!$B:$U,D$1,0),"Check"),"")</f>
        <v>S8P</v>
      </c>
      <c r="E1761" s="39" t="str">
        <f>IF($B1761&lt;&gt;"",_xlfn.IFNA(VLOOKUP($B1761,'Node Details'!$B:$U,E$1,0),"Check"),"")</f>
        <v>Airtel</v>
      </c>
      <c r="F1761" s="85">
        <v>45169</v>
      </c>
      <c r="G1761" s="82"/>
      <c r="H1761" s="39" t="s">
        <v>2828</v>
      </c>
      <c r="I1761" s="38">
        <v>1</v>
      </c>
      <c r="J1761" s="38">
        <v>1000</v>
      </c>
      <c r="K1761" s="39">
        <f t="shared" si="189"/>
        <v>1000</v>
      </c>
      <c r="L1761" s="83">
        <v>45125</v>
      </c>
      <c r="M1761" s="82"/>
      <c r="N1761" s="96" t="s">
        <v>1001</v>
      </c>
      <c r="O1761" s="97">
        <v>45114</v>
      </c>
      <c r="P1761" s="38">
        <f t="shared" si="190"/>
        <v>1000</v>
      </c>
      <c r="Q1761" s="38">
        <f t="shared" si="191"/>
        <v>1000</v>
      </c>
      <c r="R1761" s="38"/>
      <c r="S1761" s="25" t="s">
        <v>1002</v>
      </c>
      <c r="T1761" s="100">
        <v>45190</v>
      </c>
      <c r="U1761" s="38">
        <f t="shared" si="192"/>
        <v>1000</v>
      </c>
      <c r="V1761" s="38">
        <f t="shared" si="193"/>
        <v>1</v>
      </c>
      <c r="W1761" s="82">
        <f t="shared" si="194"/>
        <v>1000</v>
      </c>
      <c r="X1761" s="98" t="s">
        <v>2834</v>
      </c>
      <c r="Y1761" s="98" t="s">
        <v>89</v>
      </c>
      <c r="Z1761" s="72"/>
      <c r="AA1761" s="72"/>
      <c r="AB1761" t="s">
        <v>1003</v>
      </c>
      <c r="AC1761" s="72" t="s">
        <v>101</v>
      </c>
    </row>
    <row r="1762" spans="1:29" ht="15" customHeight="1">
      <c r="A1762" s="38">
        <f t="shared" si="195"/>
        <v>1760</v>
      </c>
      <c r="B1762" s="82" t="s">
        <v>1775</v>
      </c>
      <c r="C1762" s="39" t="str">
        <f>IF($B1762&lt;&gt;"",_xlfn.IFNA(VLOOKUP($B1762,'Node Details'!$B:$U,C$1,0),"Check"),"")</f>
        <v>S8P110106-S8P110107</v>
      </c>
      <c r="D1762" s="39" t="str">
        <f>IF($B1762&lt;&gt;"",_xlfn.IFNA(VLOOKUP($B1762,'Node Details'!$B:$U,D$1,0),"Check"),"")</f>
        <v>S8P</v>
      </c>
      <c r="E1762" s="39" t="str">
        <f>IF($B1762&lt;&gt;"",_xlfn.IFNA(VLOOKUP($B1762,'Node Details'!$B:$U,E$1,0),"Check"),"")</f>
        <v>Airtel</v>
      </c>
      <c r="F1762" s="85">
        <v>45169</v>
      </c>
      <c r="G1762" s="82"/>
      <c r="H1762" s="39" t="s">
        <v>2828</v>
      </c>
      <c r="I1762" s="38">
        <v>1</v>
      </c>
      <c r="J1762" s="38">
        <v>1000</v>
      </c>
      <c r="K1762" s="39">
        <f t="shared" si="189"/>
        <v>1000</v>
      </c>
      <c r="L1762" s="83">
        <v>45142.715057870373</v>
      </c>
      <c r="M1762" s="82"/>
      <c r="N1762" s="96" t="s">
        <v>1001</v>
      </c>
      <c r="O1762" s="97">
        <v>45114</v>
      </c>
      <c r="P1762" s="38">
        <f t="shared" si="190"/>
        <v>1000</v>
      </c>
      <c r="Q1762" s="38">
        <f t="shared" si="191"/>
        <v>1000</v>
      </c>
      <c r="R1762" s="38"/>
      <c r="S1762" s="25" t="s">
        <v>1002</v>
      </c>
      <c r="T1762" s="100">
        <v>45190</v>
      </c>
      <c r="U1762" s="38">
        <f t="shared" si="192"/>
        <v>1000</v>
      </c>
      <c r="V1762" s="38">
        <f t="shared" si="193"/>
        <v>1</v>
      </c>
      <c r="W1762" s="82">
        <f t="shared" si="194"/>
        <v>1000</v>
      </c>
      <c r="X1762" s="98" t="s">
        <v>2834</v>
      </c>
      <c r="Y1762" s="98" t="s">
        <v>89</v>
      </c>
      <c r="Z1762" s="72"/>
      <c r="AA1762" s="72"/>
      <c r="AB1762" t="s">
        <v>1003</v>
      </c>
      <c r="AC1762" s="72" t="s">
        <v>101</v>
      </c>
    </row>
    <row r="1763" spans="1:29" ht="15" customHeight="1">
      <c r="A1763" s="38">
        <f t="shared" si="195"/>
        <v>1761</v>
      </c>
      <c r="B1763" s="82" t="s">
        <v>2640</v>
      </c>
      <c r="C1763" s="39" t="str">
        <f>IF($B1763&lt;&gt;"",_xlfn.IFNA(VLOOKUP($B1763,'Node Details'!$B:$U,C$1,0),"Check"),"")</f>
        <v>S8P120105-S8P120108</v>
      </c>
      <c r="D1763" s="39" t="str">
        <f>IF($B1763&lt;&gt;"",_xlfn.IFNA(VLOOKUP($B1763,'Node Details'!$B:$U,D$1,0),"Check"),"")</f>
        <v>S8P</v>
      </c>
      <c r="E1763" s="39" t="str">
        <f>IF($B1763&lt;&gt;"",_xlfn.IFNA(VLOOKUP($B1763,'Node Details'!$B:$U,E$1,0),"Check"),"")</f>
        <v>Airtel</v>
      </c>
      <c r="F1763" s="85">
        <v>45169</v>
      </c>
      <c r="G1763" s="82"/>
      <c r="H1763" s="39" t="s">
        <v>2828</v>
      </c>
      <c r="I1763" s="38">
        <v>1</v>
      </c>
      <c r="J1763" s="38">
        <v>1000</v>
      </c>
      <c r="K1763" s="39">
        <f t="shared" si="189"/>
        <v>1000</v>
      </c>
      <c r="L1763" s="83">
        <v>45147.588310185187</v>
      </c>
      <c r="M1763" s="82"/>
      <c r="N1763" s="96" t="s">
        <v>1001</v>
      </c>
      <c r="O1763" s="97">
        <v>45114</v>
      </c>
      <c r="P1763" s="38">
        <f t="shared" si="190"/>
        <v>1000</v>
      </c>
      <c r="Q1763" s="38">
        <f t="shared" si="191"/>
        <v>1000</v>
      </c>
      <c r="R1763" s="38"/>
      <c r="S1763" s="25" t="s">
        <v>1002</v>
      </c>
      <c r="T1763" s="100">
        <v>45190</v>
      </c>
      <c r="U1763" s="38">
        <f t="shared" si="192"/>
        <v>1000</v>
      </c>
      <c r="V1763" s="38">
        <f t="shared" si="193"/>
        <v>1</v>
      </c>
      <c r="W1763" s="82">
        <f t="shared" si="194"/>
        <v>1000</v>
      </c>
      <c r="X1763" s="98" t="s">
        <v>2834</v>
      </c>
      <c r="Y1763" s="98" t="s">
        <v>89</v>
      </c>
      <c r="Z1763" s="72"/>
      <c r="AA1763" s="72"/>
      <c r="AB1763" t="s">
        <v>1003</v>
      </c>
      <c r="AC1763" s="72" t="s">
        <v>101</v>
      </c>
    </row>
    <row r="1764" spans="1:29" ht="15" customHeight="1">
      <c r="A1764" s="38">
        <f t="shared" si="195"/>
        <v>1762</v>
      </c>
      <c r="B1764" s="82" t="s">
        <v>2642</v>
      </c>
      <c r="C1764" s="39" t="str">
        <f>IF($B1764&lt;&gt;"",_xlfn.IFNA(VLOOKUP($B1764,'Node Details'!$B:$U,C$1,0),"Check"),"")</f>
        <v>S8P120105-S8P120108</v>
      </c>
      <c r="D1764" s="39" t="str">
        <f>IF($B1764&lt;&gt;"",_xlfn.IFNA(VLOOKUP($B1764,'Node Details'!$B:$U,D$1,0),"Check"),"")</f>
        <v>S8P</v>
      </c>
      <c r="E1764" s="39" t="str">
        <f>IF($B1764&lt;&gt;"",_xlfn.IFNA(VLOOKUP($B1764,'Node Details'!$B:$U,E$1,0),"Check"),"")</f>
        <v>Airtel</v>
      </c>
      <c r="F1764" s="85">
        <v>45169</v>
      </c>
      <c r="G1764" s="82"/>
      <c r="H1764" s="39" t="s">
        <v>2828</v>
      </c>
      <c r="I1764" s="38">
        <v>1</v>
      </c>
      <c r="J1764" s="38">
        <v>1000</v>
      </c>
      <c r="K1764" s="39">
        <f t="shared" si="189"/>
        <v>1000</v>
      </c>
      <c r="L1764" s="83">
        <v>45118.775729166657</v>
      </c>
      <c r="M1764" s="82"/>
      <c r="N1764" s="96" t="s">
        <v>1001</v>
      </c>
      <c r="O1764" s="97">
        <v>45114</v>
      </c>
      <c r="P1764" s="38">
        <f t="shared" si="190"/>
        <v>1000</v>
      </c>
      <c r="Q1764" s="38">
        <f t="shared" si="191"/>
        <v>1000</v>
      </c>
      <c r="R1764" s="38"/>
      <c r="S1764" s="25" t="s">
        <v>1002</v>
      </c>
      <c r="T1764" s="100">
        <v>45190</v>
      </c>
      <c r="U1764" s="38">
        <f t="shared" si="192"/>
        <v>1000</v>
      </c>
      <c r="V1764" s="38">
        <f t="shared" si="193"/>
        <v>1</v>
      </c>
      <c r="W1764" s="82">
        <f t="shared" si="194"/>
        <v>1000</v>
      </c>
      <c r="X1764" s="98" t="s">
        <v>2834</v>
      </c>
      <c r="Y1764" s="98" t="s">
        <v>89</v>
      </c>
      <c r="Z1764" s="72"/>
      <c r="AA1764" s="72"/>
      <c r="AB1764" t="s">
        <v>1003</v>
      </c>
      <c r="AC1764" s="72" t="s">
        <v>101</v>
      </c>
    </row>
    <row r="1765" spans="1:29" ht="15" customHeight="1">
      <c r="A1765" s="38">
        <f t="shared" si="195"/>
        <v>1763</v>
      </c>
      <c r="B1765" s="82" t="s">
        <v>1778</v>
      </c>
      <c r="C1765" s="39" t="str">
        <f>IF($B1765&lt;&gt;"",_xlfn.IFNA(VLOOKUP($B1765,'Node Details'!$B:$U,C$1,0),"Check"),"")</f>
        <v>S8P120105-S8P120108</v>
      </c>
      <c r="D1765" s="39" t="str">
        <f>IF($B1765&lt;&gt;"",_xlfn.IFNA(VLOOKUP($B1765,'Node Details'!$B:$U,D$1,0),"Check"),"")</f>
        <v>S8P</v>
      </c>
      <c r="E1765" s="39" t="str">
        <f>IF($B1765&lt;&gt;"",_xlfn.IFNA(VLOOKUP($B1765,'Node Details'!$B:$U,E$1,0),"Check"),"")</f>
        <v>Airtel</v>
      </c>
      <c r="F1765" s="85">
        <v>45169</v>
      </c>
      <c r="G1765" s="82"/>
      <c r="H1765" s="39" t="s">
        <v>2828</v>
      </c>
      <c r="I1765" s="38">
        <v>1</v>
      </c>
      <c r="J1765" s="38">
        <v>1000</v>
      </c>
      <c r="K1765" s="39">
        <f t="shared" si="189"/>
        <v>1000</v>
      </c>
      <c r="L1765" s="83">
        <v>45126.732847222222</v>
      </c>
      <c r="M1765" s="82"/>
      <c r="N1765" s="96" t="s">
        <v>1001</v>
      </c>
      <c r="O1765" s="97">
        <v>45114</v>
      </c>
      <c r="P1765" s="38">
        <f t="shared" si="190"/>
        <v>1000</v>
      </c>
      <c r="Q1765" s="38">
        <f t="shared" si="191"/>
        <v>1000</v>
      </c>
      <c r="R1765" s="38"/>
      <c r="S1765" s="25" t="s">
        <v>1002</v>
      </c>
      <c r="T1765" s="100">
        <v>45190</v>
      </c>
      <c r="U1765" s="38">
        <f t="shared" si="192"/>
        <v>1000</v>
      </c>
      <c r="V1765" s="38">
        <f t="shared" si="193"/>
        <v>1</v>
      </c>
      <c r="W1765" s="82">
        <f t="shared" si="194"/>
        <v>1000</v>
      </c>
      <c r="X1765" s="98" t="s">
        <v>2834</v>
      </c>
      <c r="Y1765" s="98" t="s">
        <v>89</v>
      </c>
      <c r="Z1765" s="72"/>
      <c r="AA1765" s="72"/>
      <c r="AB1765" t="s">
        <v>1003</v>
      </c>
      <c r="AC1765" s="72" t="s">
        <v>101</v>
      </c>
    </row>
    <row r="1766" spans="1:29" ht="15" customHeight="1">
      <c r="A1766" s="38">
        <f t="shared" si="195"/>
        <v>1764</v>
      </c>
      <c r="B1766" s="82" t="s">
        <v>2644</v>
      </c>
      <c r="C1766" s="39" t="str">
        <f>IF($B1766&lt;&gt;"",_xlfn.IFNA(VLOOKUP($B1766,'Node Details'!$B:$U,C$1,0),"Check"),"")</f>
        <v>S8P140101-S8P140103</v>
      </c>
      <c r="D1766" s="39" t="str">
        <f>IF($B1766&lt;&gt;"",_xlfn.IFNA(VLOOKUP($B1766,'Node Details'!$B:$U,D$1,0),"Check"),"")</f>
        <v>S8P</v>
      </c>
      <c r="E1766" s="39" t="str">
        <f>IF($B1766&lt;&gt;"",_xlfn.IFNA(VLOOKUP($B1766,'Node Details'!$B:$U,E$1,0),"Check"),"")</f>
        <v>Airtel</v>
      </c>
      <c r="F1766" s="85">
        <v>45169</v>
      </c>
      <c r="G1766" s="82"/>
      <c r="H1766" s="39" t="s">
        <v>2828</v>
      </c>
      <c r="I1766" s="38">
        <v>1</v>
      </c>
      <c r="J1766" s="38">
        <v>1000</v>
      </c>
      <c r="K1766" s="39">
        <f t="shared" si="189"/>
        <v>1000</v>
      </c>
      <c r="L1766" s="83">
        <v>45126.748391203713</v>
      </c>
      <c r="M1766" s="82"/>
      <c r="N1766" s="96" t="s">
        <v>1001</v>
      </c>
      <c r="O1766" s="97">
        <v>45114</v>
      </c>
      <c r="P1766" s="38">
        <f t="shared" si="190"/>
        <v>1000</v>
      </c>
      <c r="Q1766" s="38">
        <f t="shared" si="191"/>
        <v>1000</v>
      </c>
      <c r="R1766" s="38"/>
      <c r="S1766" s="25" t="s">
        <v>1002</v>
      </c>
      <c r="T1766" s="100">
        <v>45190</v>
      </c>
      <c r="U1766" s="38">
        <f t="shared" si="192"/>
        <v>1000</v>
      </c>
      <c r="V1766" s="38">
        <f t="shared" si="193"/>
        <v>1</v>
      </c>
      <c r="W1766" s="82">
        <f t="shared" si="194"/>
        <v>1000</v>
      </c>
      <c r="X1766" s="98" t="s">
        <v>2834</v>
      </c>
      <c r="Y1766" s="98" t="s">
        <v>89</v>
      </c>
      <c r="Z1766" s="72"/>
      <c r="AA1766" s="72"/>
      <c r="AB1766" t="s">
        <v>1003</v>
      </c>
      <c r="AC1766" s="72" t="s">
        <v>101</v>
      </c>
    </row>
    <row r="1767" spans="1:29" ht="15" customHeight="1">
      <c r="A1767" s="38">
        <f t="shared" si="195"/>
        <v>1765</v>
      </c>
      <c r="B1767" s="82" t="s">
        <v>1781</v>
      </c>
      <c r="C1767" s="39" t="str">
        <f>IF($B1767&lt;&gt;"",_xlfn.IFNA(VLOOKUP($B1767,'Node Details'!$B:$U,C$1,0),"Check"),"")</f>
        <v>S8P140101-S8P140103</v>
      </c>
      <c r="D1767" s="39" t="str">
        <f>IF($B1767&lt;&gt;"",_xlfn.IFNA(VLOOKUP($B1767,'Node Details'!$B:$U,D$1,0),"Check"),"")</f>
        <v>S8P</v>
      </c>
      <c r="E1767" s="39" t="str">
        <f>IF($B1767&lt;&gt;"",_xlfn.IFNA(VLOOKUP($B1767,'Node Details'!$B:$U,E$1,0),"Check"),"")</f>
        <v>Airtel</v>
      </c>
      <c r="F1767" s="85">
        <v>45169</v>
      </c>
      <c r="G1767" s="82"/>
      <c r="H1767" s="39" t="s">
        <v>2828</v>
      </c>
      <c r="I1767" s="38">
        <v>1</v>
      </c>
      <c r="J1767" s="38">
        <v>1000</v>
      </c>
      <c r="K1767" s="39">
        <f t="shared" si="189"/>
        <v>1000</v>
      </c>
      <c r="L1767" s="83">
        <v>45145.682430555556</v>
      </c>
      <c r="M1767" s="82"/>
      <c r="N1767" s="96" t="s">
        <v>1001</v>
      </c>
      <c r="O1767" s="97">
        <v>45114</v>
      </c>
      <c r="P1767" s="38">
        <f t="shared" si="190"/>
        <v>1000</v>
      </c>
      <c r="Q1767" s="38">
        <f t="shared" si="191"/>
        <v>1000</v>
      </c>
      <c r="R1767" s="38"/>
      <c r="S1767" s="25" t="s">
        <v>1002</v>
      </c>
      <c r="T1767" s="100">
        <v>45190</v>
      </c>
      <c r="U1767" s="38">
        <f t="shared" si="192"/>
        <v>1000</v>
      </c>
      <c r="V1767" s="38">
        <f t="shared" si="193"/>
        <v>1</v>
      </c>
      <c r="W1767" s="82">
        <f t="shared" si="194"/>
        <v>1000</v>
      </c>
      <c r="X1767" s="98" t="s">
        <v>2834</v>
      </c>
      <c r="Y1767" s="98" t="s">
        <v>89</v>
      </c>
      <c r="Z1767" s="72"/>
      <c r="AA1767" s="72"/>
      <c r="AB1767" t="s">
        <v>1003</v>
      </c>
      <c r="AC1767" s="72" t="s">
        <v>101</v>
      </c>
    </row>
    <row r="1768" spans="1:29" ht="15" customHeight="1">
      <c r="A1768" s="38">
        <f t="shared" si="195"/>
        <v>1766</v>
      </c>
      <c r="B1768" s="82" t="s">
        <v>1784</v>
      </c>
      <c r="C1768" s="39" t="str">
        <f>IF($B1768&lt;&gt;"",_xlfn.IFNA(VLOOKUP($B1768,'Node Details'!$B:$U,C$1,0),"Check"),"")</f>
        <v>S8P150101-S8P150102</v>
      </c>
      <c r="D1768" s="39" t="str">
        <f>IF($B1768&lt;&gt;"",_xlfn.IFNA(VLOOKUP($B1768,'Node Details'!$B:$U,D$1,0),"Check"),"")</f>
        <v>S8P</v>
      </c>
      <c r="E1768" s="39" t="str">
        <f>IF($B1768&lt;&gt;"",_xlfn.IFNA(VLOOKUP($B1768,'Node Details'!$B:$U,E$1,0),"Check"),"")</f>
        <v>Airtel</v>
      </c>
      <c r="F1768" s="85">
        <v>45169</v>
      </c>
      <c r="G1768" s="82"/>
      <c r="H1768" s="39" t="s">
        <v>2828</v>
      </c>
      <c r="I1768" s="38">
        <v>1</v>
      </c>
      <c r="J1768" s="38">
        <v>1000</v>
      </c>
      <c r="K1768" s="39">
        <f t="shared" si="189"/>
        <v>1000</v>
      </c>
      <c r="L1768" s="83">
        <v>45143.675949074073</v>
      </c>
      <c r="M1768" s="82"/>
      <c r="N1768" s="96" t="s">
        <v>1001</v>
      </c>
      <c r="O1768" s="97">
        <v>45114</v>
      </c>
      <c r="P1768" s="38">
        <f t="shared" si="190"/>
        <v>1000</v>
      </c>
      <c r="Q1768" s="38">
        <f t="shared" si="191"/>
        <v>1000</v>
      </c>
      <c r="R1768" s="38"/>
      <c r="S1768" s="25" t="s">
        <v>1002</v>
      </c>
      <c r="T1768" s="100">
        <v>45190</v>
      </c>
      <c r="U1768" s="38">
        <f t="shared" si="192"/>
        <v>1000</v>
      </c>
      <c r="V1768" s="38">
        <f t="shared" si="193"/>
        <v>1</v>
      </c>
      <c r="W1768" s="82">
        <f t="shared" si="194"/>
        <v>1000</v>
      </c>
      <c r="X1768" s="98" t="s">
        <v>2834</v>
      </c>
      <c r="Y1768" s="98" t="s">
        <v>89</v>
      </c>
      <c r="Z1768" s="72"/>
      <c r="AA1768" s="72"/>
      <c r="AB1768" t="s">
        <v>1003</v>
      </c>
      <c r="AC1768" s="72" t="s">
        <v>101</v>
      </c>
    </row>
    <row r="1769" spans="1:29" ht="15" customHeight="1">
      <c r="A1769" s="38">
        <f t="shared" si="195"/>
        <v>1767</v>
      </c>
      <c r="B1769" s="82" t="s">
        <v>1787</v>
      </c>
      <c r="C1769" s="39" t="str">
        <f>IF($B1769&lt;&gt;"",_xlfn.IFNA(VLOOKUP($B1769,'Node Details'!$B:$U,C$1,0),"Check"),"")</f>
        <v>S8P150101-S8P150103</v>
      </c>
      <c r="D1769" s="39" t="str">
        <f>IF($B1769&lt;&gt;"",_xlfn.IFNA(VLOOKUP($B1769,'Node Details'!$B:$U,D$1,0),"Check"),"")</f>
        <v>S8P</v>
      </c>
      <c r="E1769" s="39" t="str">
        <f>IF($B1769&lt;&gt;"",_xlfn.IFNA(VLOOKUP($B1769,'Node Details'!$B:$U,E$1,0),"Check"),"")</f>
        <v>Airtel</v>
      </c>
      <c r="F1769" s="85">
        <v>45169</v>
      </c>
      <c r="G1769" s="82"/>
      <c r="H1769" s="39" t="s">
        <v>2828</v>
      </c>
      <c r="I1769" s="38">
        <v>1</v>
      </c>
      <c r="J1769" s="38">
        <v>1000</v>
      </c>
      <c r="K1769" s="39">
        <f t="shared" si="189"/>
        <v>1000</v>
      </c>
      <c r="L1769" s="83">
        <v>45169</v>
      </c>
      <c r="M1769" s="82"/>
      <c r="N1769" s="96" t="s">
        <v>1001</v>
      </c>
      <c r="O1769" s="97">
        <v>45114</v>
      </c>
      <c r="P1769" s="38">
        <f t="shared" si="190"/>
        <v>1000</v>
      </c>
      <c r="Q1769" s="38">
        <f t="shared" si="191"/>
        <v>1000</v>
      </c>
      <c r="R1769" s="38"/>
      <c r="S1769" s="25" t="s">
        <v>1002</v>
      </c>
      <c r="T1769" s="100">
        <v>45190</v>
      </c>
      <c r="U1769" s="38">
        <f t="shared" si="192"/>
        <v>1000</v>
      </c>
      <c r="V1769" s="38">
        <f t="shared" si="193"/>
        <v>1</v>
      </c>
      <c r="W1769" s="82">
        <f t="shared" si="194"/>
        <v>1000</v>
      </c>
      <c r="X1769" s="98" t="s">
        <v>2834</v>
      </c>
      <c r="Y1769" s="98" t="s">
        <v>89</v>
      </c>
      <c r="Z1769" s="72"/>
      <c r="AA1769" s="72"/>
      <c r="AB1769" t="s">
        <v>1003</v>
      </c>
      <c r="AC1769" s="72" t="s">
        <v>101</v>
      </c>
    </row>
    <row r="1770" spans="1:29" ht="15" customHeight="1">
      <c r="A1770" s="38">
        <f t="shared" si="195"/>
        <v>1768</v>
      </c>
      <c r="B1770" s="82" t="s">
        <v>1793</v>
      </c>
      <c r="C1770" s="39" t="str">
        <f>IF($B1770&lt;&gt;"",_xlfn.IFNA(VLOOKUP($B1770,'Node Details'!$B:$U,C$1,0),"Check"),"")</f>
        <v>S8P150101-S8P150105</v>
      </c>
      <c r="D1770" s="39" t="str">
        <f>IF($B1770&lt;&gt;"",_xlfn.IFNA(VLOOKUP($B1770,'Node Details'!$B:$U,D$1,0),"Check"),"")</f>
        <v>S8P</v>
      </c>
      <c r="E1770" s="39" t="str">
        <f>IF($B1770&lt;&gt;"",_xlfn.IFNA(VLOOKUP($B1770,'Node Details'!$B:$U,E$1,0),"Check"),"")</f>
        <v>Airtel</v>
      </c>
      <c r="F1770" s="85">
        <v>45169</v>
      </c>
      <c r="G1770" s="82"/>
      <c r="H1770" s="39" t="s">
        <v>2828</v>
      </c>
      <c r="I1770" s="38">
        <v>1</v>
      </c>
      <c r="J1770" s="38">
        <v>1000</v>
      </c>
      <c r="K1770" s="39">
        <f t="shared" si="189"/>
        <v>1000</v>
      </c>
      <c r="L1770" s="83">
        <v>45141.779270833344</v>
      </c>
      <c r="M1770" s="82"/>
      <c r="N1770" s="96" t="s">
        <v>1001</v>
      </c>
      <c r="O1770" s="97">
        <v>45114</v>
      </c>
      <c r="P1770" s="38">
        <f t="shared" si="190"/>
        <v>1000</v>
      </c>
      <c r="Q1770" s="38">
        <f t="shared" si="191"/>
        <v>1000</v>
      </c>
      <c r="R1770" s="38"/>
      <c r="S1770" s="25" t="s">
        <v>1002</v>
      </c>
      <c r="T1770" s="100">
        <v>45190</v>
      </c>
      <c r="U1770" s="38">
        <f t="shared" si="192"/>
        <v>1000</v>
      </c>
      <c r="V1770" s="38">
        <f t="shared" si="193"/>
        <v>1</v>
      </c>
      <c r="W1770" s="82">
        <f t="shared" si="194"/>
        <v>1000</v>
      </c>
      <c r="X1770" s="98" t="s">
        <v>2834</v>
      </c>
      <c r="Y1770" s="98" t="s">
        <v>89</v>
      </c>
      <c r="Z1770" s="72"/>
      <c r="AA1770" s="72"/>
      <c r="AB1770" t="s">
        <v>1003</v>
      </c>
      <c r="AC1770" s="72" t="s">
        <v>101</v>
      </c>
    </row>
    <row r="1771" spans="1:29" ht="15" customHeight="1">
      <c r="A1771" s="38">
        <f t="shared" si="195"/>
        <v>1769</v>
      </c>
      <c r="B1771" s="82" t="s">
        <v>1790</v>
      </c>
      <c r="C1771" s="39" t="str">
        <f>IF($B1771&lt;&gt;"",_xlfn.IFNA(VLOOKUP($B1771,'Node Details'!$B:$U,C$1,0),"Check"),"")</f>
        <v>S8P150101-S8P150105</v>
      </c>
      <c r="D1771" s="39" t="str">
        <f>IF($B1771&lt;&gt;"",_xlfn.IFNA(VLOOKUP($B1771,'Node Details'!$B:$U,D$1,0),"Check"),"")</f>
        <v>S8P</v>
      </c>
      <c r="E1771" s="39" t="str">
        <f>IF($B1771&lt;&gt;"",_xlfn.IFNA(VLOOKUP($B1771,'Node Details'!$B:$U,E$1,0),"Check"),"")</f>
        <v>Airtel</v>
      </c>
      <c r="F1771" s="85">
        <v>45169</v>
      </c>
      <c r="G1771" s="82"/>
      <c r="H1771" s="39" t="s">
        <v>2828</v>
      </c>
      <c r="I1771" s="38">
        <v>1</v>
      </c>
      <c r="J1771" s="38">
        <v>1000</v>
      </c>
      <c r="K1771" s="39">
        <f t="shared" si="189"/>
        <v>1000</v>
      </c>
      <c r="L1771" s="83">
        <v>45141.789178240739</v>
      </c>
      <c r="M1771" s="82"/>
      <c r="N1771" s="96" t="s">
        <v>1001</v>
      </c>
      <c r="O1771" s="97">
        <v>45114</v>
      </c>
      <c r="P1771" s="38">
        <f t="shared" si="190"/>
        <v>1000</v>
      </c>
      <c r="Q1771" s="38">
        <f t="shared" si="191"/>
        <v>1000</v>
      </c>
      <c r="R1771" s="38"/>
      <c r="S1771" s="25" t="s">
        <v>1002</v>
      </c>
      <c r="T1771" s="100">
        <v>45190</v>
      </c>
      <c r="U1771" s="38">
        <f t="shared" si="192"/>
        <v>1000</v>
      </c>
      <c r="V1771" s="38">
        <f t="shared" si="193"/>
        <v>1</v>
      </c>
      <c r="W1771" s="82">
        <f t="shared" si="194"/>
        <v>1000</v>
      </c>
      <c r="X1771" s="98" t="s">
        <v>2834</v>
      </c>
      <c r="Y1771" s="98" t="s">
        <v>89</v>
      </c>
      <c r="Z1771" s="72"/>
      <c r="AA1771" s="72"/>
      <c r="AB1771" t="s">
        <v>1003</v>
      </c>
      <c r="AC1771" s="72" t="s">
        <v>101</v>
      </c>
    </row>
    <row r="1772" spans="1:29" ht="15" customHeight="1">
      <c r="A1772" s="38">
        <f t="shared" si="195"/>
        <v>1770</v>
      </c>
      <c r="B1772" s="82" t="s">
        <v>2646</v>
      </c>
      <c r="C1772" s="39" t="str">
        <f>IF($B1772&lt;&gt;"",_xlfn.IFNA(VLOOKUP($B1772,'Node Details'!$B:$U,C$1,0),"Check"),"")</f>
        <v>S8P150104-S8P150108</v>
      </c>
      <c r="D1772" s="39" t="str">
        <f>IF($B1772&lt;&gt;"",_xlfn.IFNA(VLOOKUP($B1772,'Node Details'!$B:$U,D$1,0),"Check"),"")</f>
        <v>S8P</v>
      </c>
      <c r="E1772" s="39" t="str">
        <f>IF($B1772&lt;&gt;"",_xlfn.IFNA(VLOOKUP($B1772,'Node Details'!$B:$U,E$1,0),"Check"),"")</f>
        <v>Airtel</v>
      </c>
      <c r="F1772" s="85">
        <v>45169</v>
      </c>
      <c r="G1772" s="82"/>
      <c r="H1772" s="39" t="s">
        <v>2828</v>
      </c>
      <c r="I1772" s="38">
        <v>1</v>
      </c>
      <c r="J1772" s="38">
        <v>1000</v>
      </c>
      <c r="K1772" s="39">
        <f t="shared" si="189"/>
        <v>1000</v>
      </c>
      <c r="L1772" s="83">
        <v>45147.551874999997</v>
      </c>
      <c r="M1772" s="82"/>
      <c r="N1772" s="96" t="s">
        <v>1001</v>
      </c>
      <c r="O1772" s="97">
        <v>45114</v>
      </c>
      <c r="P1772" s="38">
        <f t="shared" si="190"/>
        <v>1000</v>
      </c>
      <c r="Q1772" s="38">
        <f t="shared" si="191"/>
        <v>1000</v>
      </c>
      <c r="R1772" s="38"/>
      <c r="S1772" s="25" t="s">
        <v>1002</v>
      </c>
      <c r="T1772" s="100">
        <v>45190</v>
      </c>
      <c r="U1772" s="38">
        <f t="shared" si="192"/>
        <v>1000</v>
      </c>
      <c r="V1772" s="38">
        <f t="shared" si="193"/>
        <v>1</v>
      </c>
      <c r="W1772" s="82">
        <f t="shared" si="194"/>
        <v>1000</v>
      </c>
      <c r="X1772" s="98" t="s">
        <v>2834</v>
      </c>
      <c r="Y1772" s="98" t="s">
        <v>89</v>
      </c>
      <c r="Z1772" s="72"/>
      <c r="AA1772" s="72"/>
      <c r="AB1772" t="s">
        <v>1003</v>
      </c>
      <c r="AC1772" s="72" t="s">
        <v>101</v>
      </c>
    </row>
    <row r="1773" spans="1:29" ht="15" customHeight="1">
      <c r="A1773" s="38">
        <f t="shared" si="195"/>
        <v>1771</v>
      </c>
      <c r="B1773" s="82" t="s">
        <v>2648</v>
      </c>
      <c r="C1773" s="39" t="str">
        <f>IF($B1773&lt;&gt;"",_xlfn.IFNA(VLOOKUP($B1773,'Node Details'!$B:$U,C$1,0),"Check"),"")</f>
        <v>S8P150104-S8P150108</v>
      </c>
      <c r="D1773" s="39" t="str">
        <f>IF($B1773&lt;&gt;"",_xlfn.IFNA(VLOOKUP($B1773,'Node Details'!$B:$U,D$1,0),"Check"),"")</f>
        <v>S8P</v>
      </c>
      <c r="E1773" s="39" t="str">
        <f>IF($B1773&lt;&gt;"",_xlfn.IFNA(VLOOKUP($B1773,'Node Details'!$B:$U,E$1,0),"Check"),"")</f>
        <v>Airtel</v>
      </c>
      <c r="F1773" s="85">
        <v>45169</v>
      </c>
      <c r="G1773" s="82"/>
      <c r="H1773" s="39" t="s">
        <v>2828</v>
      </c>
      <c r="I1773" s="38">
        <v>1</v>
      </c>
      <c r="J1773" s="38">
        <v>1000</v>
      </c>
      <c r="K1773" s="39">
        <f t="shared" si="189"/>
        <v>1000</v>
      </c>
      <c r="L1773" s="83">
        <v>45125</v>
      </c>
      <c r="M1773" s="82"/>
      <c r="N1773" s="96" t="s">
        <v>1001</v>
      </c>
      <c r="O1773" s="97">
        <v>45114</v>
      </c>
      <c r="P1773" s="38">
        <f t="shared" si="190"/>
        <v>1000</v>
      </c>
      <c r="Q1773" s="38">
        <f t="shared" si="191"/>
        <v>1000</v>
      </c>
      <c r="R1773" s="38"/>
      <c r="S1773" s="25" t="s">
        <v>1002</v>
      </c>
      <c r="T1773" s="100">
        <v>45190</v>
      </c>
      <c r="U1773" s="38">
        <f t="shared" si="192"/>
        <v>1000</v>
      </c>
      <c r="V1773" s="38">
        <f t="shared" si="193"/>
        <v>1</v>
      </c>
      <c r="W1773" s="82">
        <f t="shared" si="194"/>
        <v>1000</v>
      </c>
      <c r="X1773" s="98" t="s">
        <v>2834</v>
      </c>
      <c r="Y1773" s="98" t="s">
        <v>89</v>
      </c>
      <c r="Z1773" s="72"/>
      <c r="AA1773" s="72"/>
      <c r="AB1773" t="s">
        <v>1003</v>
      </c>
      <c r="AC1773" s="72" t="s">
        <v>101</v>
      </c>
    </row>
    <row r="1774" spans="1:29" ht="15" customHeight="1">
      <c r="A1774" s="38">
        <f t="shared" si="195"/>
        <v>1772</v>
      </c>
      <c r="B1774" s="82" t="s">
        <v>1795</v>
      </c>
      <c r="C1774" s="39" t="str">
        <f>IF($B1774&lt;&gt;"",_xlfn.IFNA(VLOOKUP($B1774,'Node Details'!$B:$U,C$1,0),"Check"),"")</f>
        <v>S8P150104-S8P150108</v>
      </c>
      <c r="D1774" s="39" t="str">
        <f>IF($B1774&lt;&gt;"",_xlfn.IFNA(VLOOKUP($B1774,'Node Details'!$B:$U,D$1,0),"Check"),"")</f>
        <v>S8P</v>
      </c>
      <c r="E1774" s="39" t="str">
        <f>IF($B1774&lt;&gt;"",_xlfn.IFNA(VLOOKUP($B1774,'Node Details'!$B:$U,E$1,0),"Check"),"")</f>
        <v>Airtel</v>
      </c>
      <c r="F1774" s="85">
        <v>45169</v>
      </c>
      <c r="G1774" s="82"/>
      <c r="H1774" s="39" t="s">
        <v>2828</v>
      </c>
      <c r="I1774" s="38">
        <v>1</v>
      </c>
      <c r="J1774" s="38">
        <v>1000</v>
      </c>
      <c r="K1774" s="39">
        <f t="shared" si="189"/>
        <v>1000</v>
      </c>
      <c r="L1774" s="83">
        <v>45125</v>
      </c>
      <c r="M1774" s="82"/>
      <c r="N1774" s="96" t="s">
        <v>1001</v>
      </c>
      <c r="O1774" s="97">
        <v>45114</v>
      </c>
      <c r="P1774" s="38">
        <f t="shared" si="190"/>
        <v>1000</v>
      </c>
      <c r="Q1774" s="38">
        <f t="shared" si="191"/>
        <v>1000</v>
      </c>
      <c r="R1774" s="38"/>
      <c r="S1774" s="25" t="s">
        <v>1002</v>
      </c>
      <c r="T1774" s="100">
        <v>45190</v>
      </c>
      <c r="U1774" s="38">
        <f t="shared" si="192"/>
        <v>1000</v>
      </c>
      <c r="V1774" s="38">
        <f t="shared" si="193"/>
        <v>1</v>
      </c>
      <c r="W1774" s="82">
        <f t="shared" si="194"/>
        <v>1000</v>
      </c>
      <c r="X1774" s="98" t="s">
        <v>2834</v>
      </c>
      <c r="Y1774" s="98" t="s">
        <v>89</v>
      </c>
      <c r="Z1774" s="72"/>
      <c r="AA1774" s="72"/>
      <c r="AB1774" t="s">
        <v>1003</v>
      </c>
      <c r="AC1774" s="72" t="s">
        <v>101</v>
      </c>
    </row>
    <row r="1775" spans="1:29" ht="15" customHeight="1">
      <c r="A1775" s="38">
        <f t="shared" si="195"/>
        <v>1773</v>
      </c>
      <c r="B1775" s="82" t="s">
        <v>1798</v>
      </c>
      <c r="C1775" s="39" t="str">
        <f>IF($B1775&lt;&gt;"",_xlfn.IFNA(VLOOKUP($B1775,'Node Details'!$B:$U,C$1,0),"Check"),"")</f>
        <v>S8P160102-S8P160106</v>
      </c>
      <c r="D1775" s="39" t="str">
        <f>IF($B1775&lt;&gt;"",_xlfn.IFNA(VLOOKUP($B1775,'Node Details'!$B:$U,D$1,0),"Check"),"")</f>
        <v>S8P</v>
      </c>
      <c r="E1775" s="39" t="str">
        <f>IF($B1775&lt;&gt;"",_xlfn.IFNA(VLOOKUP($B1775,'Node Details'!$B:$U,E$1,0),"Check"),"")</f>
        <v>Airtel</v>
      </c>
      <c r="F1775" s="85">
        <v>45169</v>
      </c>
      <c r="G1775" s="82"/>
      <c r="H1775" s="39" t="s">
        <v>2828</v>
      </c>
      <c r="I1775" s="38">
        <v>1</v>
      </c>
      <c r="J1775" s="38">
        <v>1000</v>
      </c>
      <c r="K1775" s="39">
        <f t="shared" si="189"/>
        <v>1000</v>
      </c>
      <c r="L1775" s="83">
        <v>45169</v>
      </c>
      <c r="M1775" s="82"/>
      <c r="N1775" s="96" t="s">
        <v>1001</v>
      </c>
      <c r="O1775" s="97">
        <v>45114</v>
      </c>
      <c r="P1775" s="38">
        <f t="shared" si="190"/>
        <v>1000</v>
      </c>
      <c r="Q1775" s="38">
        <f t="shared" si="191"/>
        <v>1000</v>
      </c>
      <c r="R1775" s="38"/>
      <c r="S1775" s="25" t="s">
        <v>1002</v>
      </c>
      <c r="T1775" s="100">
        <v>45190</v>
      </c>
      <c r="U1775" s="38">
        <f t="shared" si="192"/>
        <v>1000</v>
      </c>
      <c r="V1775" s="38">
        <f t="shared" si="193"/>
        <v>1</v>
      </c>
      <c r="W1775" s="82">
        <f t="shared" si="194"/>
        <v>1000</v>
      </c>
      <c r="X1775" s="98" t="s">
        <v>2834</v>
      </c>
      <c r="Y1775" s="98" t="s">
        <v>89</v>
      </c>
      <c r="Z1775" s="72"/>
      <c r="AA1775" s="72"/>
      <c r="AB1775" t="s">
        <v>1003</v>
      </c>
      <c r="AC1775" s="72" t="s">
        <v>101</v>
      </c>
    </row>
    <row r="1776" spans="1:29" ht="15" customHeight="1">
      <c r="A1776" s="38">
        <f t="shared" si="195"/>
        <v>1774</v>
      </c>
      <c r="B1776" s="82" t="s">
        <v>1802</v>
      </c>
      <c r="C1776" s="39" t="str">
        <f>IF($B1776&lt;&gt;"",_xlfn.IFNA(VLOOKUP($B1776,'Node Details'!$B:$U,C$1,0),"Check"),"")</f>
        <v>S8P160101-S8P160107</v>
      </c>
      <c r="D1776" s="39" t="str">
        <f>IF($B1776&lt;&gt;"",_xlfn.IFNA(VLOOKUP($B1776,'Node Details'!$B:$U,D$1,0),"Check"),"")</f>
        <v>S8P</v>
      </c>
      <c r="E1776" s="39" t="str">
        <f>IF($B1776&lt;&gt;"",_xlfn.IFNA(VLOOKUP($B1776,'Node Details'!$B:$U,E$1,0),"Check"),"")</f>
        <v>Airtel</v>
      </c>
      <c r="F1776" s="85">
        <v>45169</v>
      </c>
      <c r="G1776" s="82"/>
      <c r="H1776" s="39" t="s">
        <v>2828</v>
      </c>
      <c r="I1776" s="38">
        <v>1</v>
      </c>
      <c r="J1776" s="38">
        <v>1000</v>
      </c>
      <c r="K1776" s="39">
        <f t="shared" si="189"/>
        <v>1000</v>
      </c>
      <c r="L1776" s="83">
        <v>45142.692523148151</v>
      </c>
      <c r="M1776" s="82"/>
      <c r="N1776" s="96" t="s">
        <v>1001</v>
      </c>
      <c r="O1776" s="97">
        <v>45114</v>
      </c>
      <c r="P1776" s="38">
        <f t="shared" si="190"/>
        <v>1000</v>
      </c>
      <c r="Q1776" s="38">
        <f t="shared" si="191"/>
        <v>1000</v>
      </c>
      <c r="R1776" s="38"/>
      <c r="S1776" s="25" t="s">
        <v>1002</v>
      </c>
      <c r="T1776" s="100">
        <v>45190</v>
      </c>
      <c r="U1776" s="38">
        <f t="shared" si="192"/>
        <v>1000</v>
      </c>
      <c r="V1776" s="38">
        <f t="shared" si="193"/>
        <v>1</v>
      </c>
      <c r="W1776" s="82">
        <f t="shared" si="194"/>
        <v>1000</v>
      </c>
      <c r="X1776" s="98" t="s">
        <v>2834</v>
      </c>
      <c r="Y1776" s="98" t="s">
        <v>89</v>
      </c>
      <c r="Z1776" s="72"/>
      <c r="AA1776" s="72"/>
      <c r="AB1776" t="s">
        <v>1003</v>
      </c>
      <c r="AC1776" s="72" t="s">
        <v>101</v>
      </c>
    </row>
    <row r="1777" spans="1:29" ht="15" customHeight="1">
      <c r="A1777" s="38">
        <f t="shared" si="195"/>
        <v>1775</v>
      </c>
      <c r="B1777" s="82" t="s">
        <v>1807</v>
      </c>
      <c r="C1777" s="39" t="str">
        <f>IF($B1777&lt;&gt;"",_xlfn.IFNA(VLOOKUP($B1777,'Node Details'!$B:$U,C$1,0),"Check"),"")</f>
        <v>S8P160104-S8P160108</v>
      </c>
      <c r="D1777" s="39" t="str">
        <f>IF($B1777&lt;&gt;"",_xlfn.IFNA(VLOOKUP($B1777,'Node Details'!$B:$U,D$1,0),"Check"),"")</f>
        <v>S8P</v>
      </c>
      <c r="E1777" s="39" t="str">
        <f>IF($B1777&lt;&gt;"",_xlfn.IFNA(VLOOKUP($B1777,'Node Details'!$B:$U,E$1,0),"Check"),"")</f>
        <v>Airtel</v>
      </c>
      <c r="F1777" s="85">
        <v>45169</v>
      </c>
      <c r="G1777" s="82"/>
      <c r="H1777" s="39" t="s">
        <v>2828</v>
      </c>
      <c r="I1777" s="38">
        <v>1</v>
      </c>
      <c r="J1777" s="38">
        <v>1000</v>
      </c>
      <c r="K1777" s="39">
        <f t="shared" si="189"/>
        <v>1000</v>
      </c>
      <c r="L1777" s="83">
        <v>45138.671157407407</v>
      </c>
      <c r="M1777" s="82"/>
      <c r="N1777" s="96" t="s">
        <v>1001</v>
      </c>
      <c r="O1777" s="97">
        <v>45114</v>
      </c>
      <c r="P1777" s="38">
        <f t="shared" si="190"/>
        <v>1000</v>
      </c>
      <c r="Q1777" s="38">
        <f t="shared" si="191"/>
        <v>1000</v>
      </c>
      <c r="R1777" s="38"/>
      <c r="S1777" s="25" t="s">
        <v>1002</v>
      </c>
      <c r="T1777" s="100">
        <v>45190</v>
      </c>
      <c r="U1777" s="38">
        <f t="shared" si="192"/>
        <v>1000</v>
      </c>
      <c r="V1777" s="38">
        <f t="shared" si="193"/>
        <v>1</v>
      </c>
      <c r="W1777" s="82">
        <f t="shared" si="194"/>
        <v>1000</v>
      </c>
      <c r="X1777" s="98" t="s">
        <v>2834</v>
      </c>
      <c r="Y1777" s="98" t="s">
        <v>89</v>
      </c>
      <c r="Z1777" s="72"/>
      <c r="AA1777" s="72"/>
      <c r="AB1777" t="s">
        <v>1003</v>
      </c>
      <c r="AC1777" s="72" t="s">
        <v>101</v>
      </c>
    </row>
    <row r="1778" spans="1:29" ht="15" customHeight="1">
      <c r="A1778" s="38">
        <f t="shared" si="195"/>
        <v>1776</v>
      </c>
      <c r="B1778" s="82" t="s">
        <v>1733</v>
      </c>
      <c r="C1778" s="39" t="str">
        <f>IF($B1778&lt;&gt;"",_xlfn.IFNA(VLOOKUP($B1778,'Node Details'!$B:$U,C$1,0),"Check"),"")</f>
        <v>S8P010107-S8P010108</v>
      </c>
      <c r="D1778" s="39" t="str">
        <f>IF($B1778&lt;&gt;"",_xlfn.IFNA(VLOOKUP($B1778,'Node Details'!$B:$U,D$1,0),"Check"),"")</f>
        <v>S8P</v>
      </c>
      <c r="E1778" s="39" t="str">
        <f>IF($B1778&lt;&gt;"",_xlfn.IFNA(VLOOKUP($B1778,'Node Details'!$B:$U,E$1,0),"Check"),"")</f>
        <v>Airtel</v>
      </c>
      <c r="F1778" s="85">
        <v>45169</v>
      </c>
      <c r="G1778" s="82"/>
      <c r="H1778" s="39" t="s">
        <v>2829</v>
      </c>
      <c r="I1778" s="38">
        <v>1</v>
      </c>
      <c r="J1778" s="38">
        <v>50</v>
      </c>
      <c r="K1778" s="39">
        <f t="shared" si="189"/>
        <v>50</v>
      </c>
      <c r="L1778" s="83">
        <v>45141.765393518523</v>
      </c>
      <c r="M1778" s="82"/>
      <c r="N1778" s="96" t="s">
        <v>1001</v>
      </c>
      <c r="O1778" s="97">
        <v>45114</v>
      </c>
      <c r="P1778" s="38">
        <f t="shared" si="190"/>
        <v>50</v>
      </c>
      <c r="Q1778" s="38">
        <f t="shared" si="191"/>
        <v>50</v>
      </c>
      <c r="R1778" s="38"/>
      <c r="S1778" s="25" t="s">
        <v>1002</v>
      </c>
      <c r="T1778" s="100">
        <v>45190</v>
      </c>
      <c r="U1778" s="38">
        <f t="shared" si="192"/>
        <v>50</v>
      </c>
      <c r="V1778" s="38">
        <f t="shared" si="193"/>
        <v>1</v>
      </c>
      <c r="W1778" s="82">
        <f t="shared" si="194"/>
        <v>50</v>
      </c>
      <c r="X1778" s="98" t="s">
        <v>2834</v>
      </c>
      <c r="Y1778" s="98" t="s">
        <v>89</v>
      </c>
      <c r="Z1778" s="72"/>
      <c r="AA1778" s="72"/>
      <c r="AB1778" t="s">
        <v>1003</v>
      </c>
      <c r="AC1778" s="72" t="s">
        <v>101</v>
      </c>
    </row>
    <row r="1779" spans="1:29" ht="15" customHeight="1">
      <c r="A1779" s="38">
        <f t="shared" si="195"/>
        <v>1777</v>
      </c>
      <c r="B1779" s="82" t="s">
        <v>1738</v>
      </c>
      <c r="C1779" s="39" t="str">
        <f>IF($B1779&lt;&gt;"",_xlfn.IFNA(VLOOKUP($B1779,'Node Details'!$B:$U,C$1,0),"Check"),"")</f>
        <v>S8P020103-S8P020107</v>
      </c>
      <c r="D1779" s="39" t="str">
        <f>IF($B1779&lt;&gt;"",_xlfn.IFNA(VLOOKUP($B1779,'Node Details'!$B:$U,D$1,0),"Check"),"")</f>
        <v>S8P</v>
      </c>
      <c r="E1779" s="39" t="str">
        <f>IF($B1779&lt;&gt;"",_xlfn.IFNA(VLOOKUP($B1779,'Node Details'!$B:$U,E$1,0),"Check"),"")</f>
        <v>Airtel</v>
      </c>
      <c r="F1779" s="85">
        <v>45169</v>
      </c>
      <c r="G1779" s="82"/>
      <c r="H1779" s="39" t="s">
        <v>2829</v>
      </c>
      <c r="I1779" s="38">
        <v>1</v>
      </c>
      <c r="J1779" s="38">
        <v>50</v>
      </c>
      <c r="K1779" s="39">
        <f t="shared" si="189"/>
        <v>50</v>
      </c>
      <c r="L1779" s="83">
        <v>45141.756678240738</v>
      </c>
      <c r="M1779" s="82"/>
      <c r="N1779" s="96" t="s">
        <v>1001</v>
      </c>
      <c r="O1779" s="97">
        <v>45114</v>
      </c>
      <c r="P1779" s="38">
        <f t="shared" si="190"/>
        <v>50</v>
      </c>
      <c r="Q1779" s="38">
        <f t="shared" si="191"/>
        <v>50</v>
      </c>
      <c r="R1779" s="38"/>
      <c r="S1779" s="25" t="s">
        <v>1002</v>
      </c>
      <c r="T1779" s="100">
        <v>45190</v>
      </c>
      <c r="U1779" s="38">
        <f t="shared" si="192"/>
        <v>50</v>
      </c>
      <c r="V1779" s="38">
        <f t="shared" si="193"/>
        <v>1</v>
      </c>
      <c r="W1779" s="82">
        <f t="shared" si="194"/>
        <v>50</v>
      </c>
      <c r="X1779" s="98" t="s">
        <v>2834</v>
      </c>
      <c r="Y1779" s="98" t="s">
        <v>89</v>
      </c>
      <c r="Z1779" s="72"/>
      <c r="AA1779" s="72"/>
      <c r="AB1779" t="s">
        <v>1003</v>
      </c>
      <c r="AC1779" s="72" t="s">
        <v>101</v>
      </c>
    </row>
    <row r="1780" spans="1:29" ht="15" customHeight="1">
      <c r="A1780" s="38">
        <f t="shared" si="195"/>
        <v>1778</v>
      </c>
      <c r="B1780" s="82" t="s">
        <v>2628</v>
      </c>
      <c r="C1780" s="39" t="str">
        <f>IF($B1780&lt;&gt;"",_xlfn.IFNA(VLOOKUP($B1780,'Node Details'!$B:$U,C$1,0),"Check"),"")</f>
        <v>S8P030102-S8P030108</v>
      </c>
      <c r="D1780" s="39" t="str">
        <f>IF($B1780&lt;&gt;"",_xlfn.IFNA(VLOOKUP($B1780,'Node Details'!$B:$U,D$1,0),"Check"),"")</f>
        <v>S8P</v>
      </c>
      <c r="E1780" s="39" t="str">
        <f>IF($B1780&lt;&gt;"",_xlfn.IFNA(VLOOKUP($B1780,'Node Details'!$B:$U,E$1,0),"Check"),"")</f>
        <v>Airtel</v>
      </c>
      <c r="F1780" s="85">
        <v>45169</v>
      </c>
      <c r="G1780" s="82"/>
      <c r="H1780" s="39" t="s">
        <v>2829</v>
      </c>
      <c r="I1780" s="38">
        <v>1</v>
      </c>
      <c r="J1780" s="38">
        <v>50</v>
      </c>
      <c r="K1780" s="39">
        <f t="shared" si="189"/>
        <v>50</v>
      </c>
      <c r="L1780" s="83">
        <v>45114.608252314807</v>
      </c>
      <c r="M1780" s="82"/>
      <c r="N1780" s="96" t="s">
        <v>1001</v>
      </c>
      <c r="O1780" s="97">
        <v>45114</v>
      </c>
      <c r="P1780" s="38">
        <f t="shared" si="190"/>
        <v>50</v>
      </c>
      <c r="Q1780" s="38">
        <f t="shared" si="191"/>
        <v>50</v>
      </c>
      <c r="R1780" s="38"/>
      <c r="S1780" s="25" t="s">
        <v>1002</v>
      </c>
      <c r="T1780" s="100">
        <v>45190</v>
      </c>
      <c r="U1780" s="38">
        <f t="shared" si="192"/>
        <v>50</v>
      </c>
      <c r="V1780" s="38">
        <f t="shared" si="193"/>
        <v>1</v>
      </c>
      <c r="W1780" s="82">
        <f t="shared" si="194"/>
        <v>50</v>
      </c>
      <c r="X1780" s="98" t="s">
        <v>2834</v>
      </c>
      <c r="Y1780" s="98" t="s">
        <v>89</v>
      </c>
      <c r="Z1780" s="72"/>
      <c r="AA1780" s="72"/>
      <c r="AB1780" t="s">
        <v>1003</v>
      </c>
      <c r="AC1780" s="72" t="s">
        <v>101</v>
      </c>
    </row>
    <row r="1781" spans="1:29" ht="15" customHeight="1">
      <c r="A1781" s="38">
        <f t="shared" si="195"/>
        <v>1779</v>
      </c>
      <c r="B1781" s="82" t="s">
        <v>2630</v>
      </c>
      <c r="C1781" s="39" t="str">
        <f>IF($B1781&lt;&gt;"",_xlfn.IFNA(VLOOKUP($B1781,'Node Details'!$B:$U,C$1,0),"Check"),"")</f>
        <v>S8P030102-S8P030108</v>
      </c>
      <c r="D1781" s="39" t="str">
        <f>IF($B1781&lt;&gt;"",_xlfn.IFNA(VLOOKUP($B1781,'Node Details'!$B:$U,D$1,0),"Check"),"")</f>
        <v>S8P</v>
      </c>
      <c r="E1781" s="39" t="str">
        <f>IF($B1781&lt;&gt;"",_xlfn.IFNA(VLOOKUP($B1781,'Node Details'!$B:$U,E$1,0),"Check"),"")</f>
        <v>Airtel</v>
      </c>
      <c r="F1781" s="85">
        <v>45169</v>
      </c>
      <c r="G1781" s="82"/>
      <c r="H1781" s="39" t="s">
        <v>2829</v>
      </c>
      <c r="I1781" s="38">
        <v>1</v>
      </c>
      <c r="J1781" s="38">
        <v>50</v>
      </c>
      <c r="K1781" s="39">
        <f t="shared" si="189"/>
        <v>50</v>
      </c>
      <c r="L1781" s="83">
        <v>45143.665347222217</v>
      </c>
      <c r="M1781" s="82"/>
      <c r="N1781" s="96" t="s">
        <v>1001</v>
      </c>
      <c r="O1781" s="97">
        <v>45114</v>
      </c>
      <c r="P1781" s="38">
        <f t="shared" si="190"/>
        <v>50</v>
      </c>
      <c r="Q1781" s="38">
        <f t="shared" si="191"/>
        <v>50</v>
      </c>
      <c r="R1781" s="38"/>
      <c r="S1781" s="25" t="s">
        <v>1002</v>
      </c>
      <c r="T1781" s="100">
        <v>45190</v>
      </c>
      <c r="U1781" s="38">
        <f t="shared" si="192"/>
        <v>50</v>
      </c>
      <c r="V1781" s="38">
        <f t="shared" si="193"/>
        <v>1</v>
      </c>
      <c r="W1781" s="82">
        <f t="shared" si="194"/>
        <v>50</v>
      </c>
      <c r="X1781" s="98" t="s">
        <v>2834</v>
      </c>
      <c r="Y1781" s="98" t="s">
        <v>89</v>
      </c>
      <c r="Z1781" s="72"/>
      <c r="AA1781" s="72"/>
      <c r="AB1781" t="s">
        <v>1003</v>
      </c>
      <c r="AC1781" s="72" t="s">
        <v>101</v>
      </c>
    </row>
    <row r="1782" spans="1:29" ht="15" customHeight="1">
      <c r="A1782" s="38">
        <f t="shared" si="195"/>
        <v>1780</v>
      </c>
      <c r="B1782" s="82" t="s">
        <v>2632</v>
      </c>
      <c r="C1782" s="39" t="str">
        <f>IF($B1782&lt;&gt;"",_xlfn.IFNA(VLOOKUP($B1782,'Node Details'!$B:$U,C$1,0),"Check"),"")</f>
        <v>S8P030102-S8P030108</v>
      </c>
      <c r="D1782" s="39" t="str">
        <f>IF($B1782&lt;&gt;"",_xlfn.IFNA(VLOOKUP($B1782,'Node Details'!$B:$U,D$1,0),"Check"),"")</f>
        <v>S8P</v>
      </c>
      <c r="E1782" s="39" t="str">
        <f>IF($B1782&lt;&gt;"",_xlfn.IFNA(VLOOKUP($B1782,'Node Details'!$B:$U,E$1,0),"Check"),"")</f>
        <v>Airtel</v>
      </c>
      <c r="F1782" s="85">
        <v>45169</v>
      </c>
      <c r="G1782" s="82"/>
      <c r="H1782" s="39" t="s">
        <v>2829</v>
      </c>
      <c r="I1782" s="38">
        <v>1</v>
      </c>
      <c r="J1782" s="38">
        <v>50</v>
      </c>
      <c r="K1782" s="39">
        <f t="shared" si="189"/>
        <v>50</v>
      </c>
      <c r="L1782" s="83">
        <v>45115.724004629628</v>
      </c>
      <c r="M1782" s="82"/>
      <c r="N1782" s="96" t="s">
        <v>1001</v>
      </c>
      <c r="O1782" s="97">
        <v>45114</v>
      </c>
      <c r="P1782" s="38">
        <f t="shared" si="190"/>
        <v>50</v>
      </c>
      <c r="Q1782" s="38">
        <f t="shared" si="191"/>
        <v>50</v>
      </c>
      <c r="R1782" s="38"/>
      <c r="S1782" s="25" t="s">
        <v>1002</v>
      </c>
      <c r="T1782" s="100">
        <v>45190</v>
      </c>
      <c r="U1782" s="38">
        <f t="shared" si="192"/>
        <v>50</v>
      </c>
      <c r="V1782" s="38">
        <f t="shared" si="193"/>
        <v>1</v>
      </c>
      <c r="W1782" s="82">
        <f t="shared" si="194"/>
        <v>50</v>
      </c>
      <c r="X1782" s="98" t="s">
        <v>2834</v>
      </c>
      <c r="Y1782" s="98" t="s">
        <v>89</v>
      </c>
      <c r="Z1782" s="72"/>
      <c r="AA1782" s="72"/>
      <c r="AB1782" t="s">
        <v>1003</v>
      </c>
      <c r="AC1782" s="72" t="s">
        <v>101</v>
      </c>
    </row>
    <row r="1783" spans="1:29" ht="15" customHeight="1">
      <c r="A1783" s="38">
        <f t="shared" si="195"/>
        <v>1781</v>
      </c>
      <c r="B1783" s="82" t="s">
        <v>1741</v>
      </c>
      <c r="C1783" s="39" t="str">
        <f>IF($B1783&lt;&gt;"",_xlfn.IFNA(VLOOKUP($B1783,'Node Details'!$B:$U,C$1,0),"Check"),"")</f>
        <v>S8P030102-S8P030108</v>
      </c>
      <c r="D1783" s="39" t="str">
        <f>IF($B1783&lt;&gt;"",_xlfn.IFNA(VLOOKUP($B1783,'Node Details'!$B:$U,D$1,0),"Check"),"")</f>
        <v>S8P</v>
      </c>
      <c r="E1783" s="39" t="str">
        <f>IF($B1783&lt;&gt;"",_xlfn.IFNA(VLOOKUP($B1783,'Node Details'!$B:$U,E$1,0),"Check"),"")</f>
        <v>Airtel</v>
      </c>
      <c r="F1783" s="85">
        <v>45169</v>
      </c>
      <c r="G1783" s="82"/>
      <c r="H1783" s="39" t="s">
        <v>2829</v>
      </c>
      <c r="I1783" s="38">
        <v>1</v>
      </c>
      <c r="J1783" s="38">
        <v>50</v>
      </c>
      <c r="K1783" s="39">
        <f t="shared" si="189"/>
        <v>50</v>
      </c>
      <c r="L1783" s="83">
        <v>45115.71775462963</v>
      </c>
      <c r="M1783" s="82"/>
      <c r="N1783" s="96" t="s">
        <v>1001</v>
      </c>
      <c r="O1783" s="97">
        <v>45114</v>
      </c>
      <c r="P1783" s="38">
        <f t="shared" si="190"/>
        <v>50</v>
      </c>
      <c r="Q1783" s="38">
        <f t="shared" si="191"/>
        <v>50</v>
      </c>
      <c r="R1783" s="38"/>
      <c r="S1783" s="25" t="s">
        <v>1002</v>
      </c>
      <c r="T1783" s="100">
        <v>45190</v>
      </c>
      <c r="U1783" s="38">
        <f t="shared" si="192"/>
        <v>50</v>
      </c>
      <c r="V1783" s="38">
        <f t="shared" si="193"/>
        <v>1</v>
      </c>
      <c r="W1783" s="82">
        <f t="shared" si="194"/>
        <v>50</v>
      </c>
      <c r="X1783" s="98" t="s">
        <v>2834</v>
      </c>
      <c r="Y1783" s="98" t="s">
        <v>89</v>
      </c>
      <c r="Z1783" s="72"/>
      <c r="AA1783" s="72"/>
      <c r="AB1783" t="s">
        <v>1003</v>
      </c>
      <c r="AC1783" s="72" t="s">
        <v>101</v>
      </c>
    </row>
    <row r="1784" spans="1:29" ht="15" customHeight="1">
      <c r="A1784" s="38">
        <f t="shared" si="195"/>
        <v>1782</v>
      </c>
      <c r="B1784" s="82" t="s">
        <v>1746</v>
      </c>
      <c r="C1784" s="39" t="str">
        <f>IF($B1784&lt;&gt;"",_xlfn.IFNA(VLOOKUP($B1784,'Node Details'!$B:$U,C$1,0),"Check"),"")</f>
        <v>S8P040102-S8P040106</v>
      </c>
      <c r="D1784" s="39" t="str">
        <f>IF($B1784&lt;&gt;"",_xlfn.IFNA(VLOOKUP($B1784,'Node Details'!$B:$U,D$1,0),"Check"),"")</f>
        <v>S8P</v>
      </c>
      <c r="E1784" s="39" t="str">
        <f>IF($B1784&lt;&gt;"",_xlfn.IFNA(VLOOKUP($B1784,'Node Details'!$B:$U,E$1,0),"Check"),"")</f>
        <v>Airtel</v>
      </c>
      <c r="F1784" s="85">
        <v>45169</v>
      </c>
      <c r="G1784" s="82"/>
      <c r="H1784" s="39" t="s">
        <v>2829</v>
      </c>
      <c r="I1784" s="38">
        <v>1</v>
      </c>
      <c r="J1784" s="38">
        <v>50</v>
      </c>
      <c r="K1784" s="39">
        <f t="shared" si="189"/>
        <v>50</v>
      </c>
      <c r="L1784" s="83">
        <v>45169</v>
      </c>
      <c r="M1784" s="82"/>
      <c r="N1784" s="96" t="s">
        <v>1001</v>
      </c>
      <c r="O1784" s="97">
        <v>45114</v>
      </c>
      <c r="P1784" s="38">
        <f t="shared" si="190"/>
        <v>50</v>
      </c>
      <c r="Q1784" s="38">
        <f t="shared" si="191"/>
        <v>50</v>
      </c>
      <c r="R1784" s="38"/>
      <c r="S1784" s="25" t="s">
        <v>1002</v>
      </c>
      <c r="T1784" s="100">
        <v>45190</v>
      </c>
      <c r="U1784" s="38">
        <f t="shared" si="192"/>
        <v>50</v>
      </c>
      <c r="V1784" s="38">
        <f t="shared" si="193"/>
        <v>1</v>
      </c>
      <c r="W1784" s="82">
        <f t="shared" si="194"/>
        <v>50</v>
      </c>
      <c r="X1784" s="98" t="s">
        <v>2834</v>
      </c>
      <c r="Y1784" s="98" t="s">
        <v>89</v>
      </c>
      <c r="Z1784" s="72"/>
      <c r="AA1784" s="72"/>
      <c r="AB1784" t="s">
        <v>1003</v>
      </c>
      <c r="AC1784" s="72" t="s">
        <v>101</v>
      </c>
    </row>
    <row r="1785" spans="1:29" ht="15" customHeight="1">
      <c r="A1785" s="38">
        <f t="shared" si="195"/>
        <v>1783</v>
      </c>
      <c r="B1785" s="82" t="s">
        <v>1750</v>
      </c>
      <c r="C1785" s="39" t="str">
        <f>IF($B1785&lt;&gt;"",_xlfn.IFNA(VLOOKUP($B1785,'Node Details'!$B:$U,C$1,0),"Check"),"")</f>
        <v>S8P050101-S8P050103</v>
      </c>
      <c r="D1785" s="39" t="str">
        <f>IF($B1785&lt;&gt;"",_xlfn.IFNA(VLOOKUP($B1785,'Node Details'!$B:$U,D$1,0),"Check"),"")</f>
        <v>S8P</v>
      </c>
      <c r="E1785" s="39" t="str">
        <f>IF($B1785&lt;&gt;"",_xlfn.IFNA(VLOOKUP($B1785,'Node Details'!$B:$U,E$1,0),"Check"),"")</f>
        <v>Airtel</v>
      </c>
      <c r="F1785" s="85">
        <v>45169</v>
      </c>
      <c r="G1785" s="82"/>
      <c r="H1785" s="39" t="s">
        <v>2829</v>
      </c>
      <c r="I1785" s="38">
        <v>1</v>
      </c>
      <c r="J1785" s="38">
        <v>50</v>
      </c>
      <c r="K1785" s="39">
        <f t="shared" si="189"/>
        <v>50</v>
      </c>
      <c r="L1785" s="83">
        <v>45169</v>
      </c>
      <c r="M1785" s="82"/>
      <c r="N1785" s="96" t="s">
        <v>1001</v>
      </c>
      <c r="O1785" s="97">
        <v>45114</v>
      </c>
      <c r="P1785" s="38">
        <f t="shared" si="190"/>
        <v>50</v>
      </c>
      <c r="Q1785" s="38">
        <f t="shared" si="191"/>
        <v>50</v>
      </c>
      <c r="R1785" s="38"/>
      <c r="S1785" s="25" t="s">
        <v>1002</v>
      </c>
      <c r="T1785" s="100">
        <v>45190</v>
      </c>
      <c r="U1785" s="38">
        <f t="shared" si="192"/>
        <v>50</v>
      </c>
      <c r="V1785" s="38">
        <f t="shared" si="193"/>
        <v>1</v>
      </c>
      <c r="W1785" s="82">
        <f t="shared" si="194"/>
        <v>50</v>
      </c>
      <c r="X1785" s="98" t="s">
        <v>2834</v>
      </c>
      <c r="Y1785" s="98" t="s">
        <v>89</v>
      </c>
      <c r="Z1785" s="72"/>
      <c r="AA1785" s="72"/>
      <c r="AB1785" t="s">
        <v>1003</v>
      </c>
      <c r="AC1785" s="72" t="s">
        <v>101</v>
      </c>
    </row>
    <row r="1786" spans="1:29" ht="15" customHeight="1">
      <c r="A1786" s="38">
        <f t="shared" si="195"/>
        <v>1784</v>
      </c>
      <c r="B1786" s="82" t="s">
        <v>2634</v>
      </c>
      <c r="C1786" s="39" t="str">
        <f>IF($B1786&lt;&gt;"",_xlfn.IFNA(VLOOKUP($B1786,'Node Details'!$B:$U,C$1,0),"Check"),"")</f>
        <v>S8P050101-S8P050106</v>
      </c>
      <c r="D1786" s="39" t="str">
        <f>IF($B1786&lt;&gt;"",_xlfn.IFNA(VLOOKUP($B1786,'Node Details'!$B:$U,D$1,0),"Check"),"")</f>
        <v>S8P</v>
      </c>
      <c r="E1786" s="39" t="str">
        <f>IF($B1786&lt;&gt;"",_xlfn.IFNA(VLOOKUP($B1786,'Node Details'!$B:$U,E$1,0),"Check"),"")</f>
        <v>Airtel</v>
      </c>
      <c r="F1786" s="85">
        <v>45169</v>
      </c>
      <c r="G1786" s="82"/>
      <c r="H1786" s="39" t="s">
        <v>2829</v>
      </c>
      <c r="I1786" s="38">
        <v>1</v>
      </c>
      <c r="J1786" s="38">
        <v>50</v>
      </c>
      <c r="K1786" s="39">
        <f t="shared" si="189"/>
        <v>50</v>
      </c>
      <c r="L1786" s="83">
        <v>45169</v>
      </c>
      <c r="M1786" s="82"/>
      <c r="N1786" s="96" t="s">
        <v>1001</v>
      </c>
      <c r="O1786" s="97">
        <v>45114</v>
      </c>
      <c r="P1786" s="38">
        <f t="shared" si="190"/>
        <v>50</v>
      </c>
      <c r="Q1786" s="38">
        <f t="shared" si="191"/>
        <v>50</v>
      </c>
      <c r="R1786" s="38"/>
      <c r="S1786" s="25" t="s">
        <v>1002</v>
      </c>
      <c r="T1786" s="100">
        <v>45190</v>
      </c>
      <c r="U1786" s="38">
        <f t="shared" si="192"/>
        <v>50</v>
      </c>
      <c r="V1786" s="38">
        <f t="shared" si="193"/>
        <v>1</v>
      </c>
      <c r="W1786" s="82">
        <f t="shared" si="194"/>
        <v>50</v>
      </c>
      <c r="X1786" s="98" t="s">
        <v>2834</v>
      </c>
      <c r="Y1786" s="98" t="s">
        <v>89</v>
      </c>
      <c r="Z1786" s="72"/>
      <c r="AA1786" s="72"/>
      <c r="AB1786" t="s">
        <v>1003</v>
      </c>
      <c r="AC1786" s="72" t="s">
        <v>101</v>
      </c>
    </row>
    <row r="1787" spans="1:29" ht="15" customHeight="1">
      <c r="A1787" s="38">
        <f t="shared" si="195"/>
        <v>1785</v>
      </c>
      <c r="B1787" s="82" t="s">
        <v>2636</v>
      </c>
      <c r="C1787" s="39" t="str">
        <f>IF($B1787&lt;&gt;"",_xlfn.IFNA(VLOOKUP($B1787,'Node Details'!$B:$U,C$1,0),"Check"),"")</f>
        <v>S8P050101-S8P050106</v>
      </c>
      <c r="D1787" s="39" t="str">
        <f>IF($B1787&lt;&gt;"",_xlfn.IFNA(VLOOKUP($B1787,'Node Details'!$B:$U,D$1,0),"Check"),"")</f>
        <v>S8P</v>
      </c>
      <c r="E1787" s="39" t="str">
        <f>IF($B1787&lt;&gt;"",_xlfn.IFNA(VLOOKUP($B1787,'Node Details'!$B:$U,E$1,0),"Check"),"")</f>
        <v>Airtel</v>
      </c>
      <c r="F1787" s="85">
        <v>45169</v>
      </c>
      <c r="G1787" s="82"/>
      <c r="H1787" s="39" t="s">
        <v>2829</v>
      </c>
      <c r="I1787" s="38">
        <v>1</v>
      </c>
      <c r="J1787" s="38">
        <v>50</v>
      </c>
      <c r="K1787" s="39">
        <f t="shared" si="189"/>
        <v>50</v>
      </c>
      <c r="L1787" s="83">
        <v>45169</v>
      </c>
      <c r="M1787" s="82"/>
      <c r="N1787" s="96" t="s">
        <v>1001</v>
      </c>
      <c r="O1787" s="97">
        <v>45114</v>
      </c>
      <c r="P1787" s="38">
        <f t="shared" si="190"/>
        <v>50</v>
      </c>
      <c r="Q1787" s="38">
        <f t="shared" si="191"/>
        <v>50</v>
      </c>
      <c r="R1787" s="38"/>
      <c r="S1787" s="25" t="s">
        <v>1002</v>
      </c>
      <c r="T1787" s="100">
        <v>45190</v>
      </c>
      <c r="U1787" s="38">
        <f t="shared" si="192"/>
        <v>50</v>
      </c>
      <c r="V1787" s="38">
        <f t="shared" si="193"/>
        <v>1</v>
      </c>
      <c r="W1787" s="82">
        <f t="shared" si="194"/>
        <v>50</v>
      </c>
      <c r="X1787" s="98" t="s">
        <v>2834</v>
      </c>
      <c r="Y1787" s="98" t="s">
        <v>89</v>
      </c>
      <c r="Z1787" s="72"/>
      <c r="AA1787" s="72"/>
      <c r="AB1787" t="s">
        <v>1003</v>
      </c>
      <c r="AC1787" s="72" t="s">
        <v>101</v>
      </c>
    </row>
    <row r="1788" spans="1:29" ht="15" customHeight="1">
      <c r="A1788" s="38">
        <f t="shared" si="195"/>
        <v>1786</v>
      </c>
      <c r="B1788" s="82" t="s">
        <v>1753</v>
      </c>
      <c r="C1788" s="39" t="str">
        <f>IF($B1788&lt;&gt;"",_xlfn.IFNA(VLOOKUP($B1788,'Node Details'!$B:$U,C$1,0),"Check"),"")</f>
        <v>S8P050101-S8P050106</v>
      </c>
      <c r="D1788" s="39" t="str">
        <f>IF($B1788&lt;&gt;"",_xlfn.IFNA(VLOOKUP($B1788,'Node Details'!$B:$U,D$1,0),"Check"),"")</f>
        <v>S8P</v>
      </c>
      <c r="E1788" s="39" t="str">
        <f>IF($B1788&lt;&gt;"",_xlfn.IFNA(VLOOKUP($B1788,'Node Details'!$B:$U,E$1,0),"Check"),"")</f>
        <v>Airtel</v>
      </c>
      <c r="F1788" s="85">
        <v>45169</v>
      </c>
      <c r="G1788" s="82"/>
      <c r="H1788" s="39" t="s">
        <v>2829</v>
      </c>
      <c r="I1788" s="38">
        <v>1</v>
      </c>
      <c r="J1788" s="38">
        <v>50</v>
      </c>
      <c r="K1788" s="39">
        <f t="shared" si="189"/>
        <v>50</v>
      </c>
      <c r="L1788" s="83">
        <v>45169</v>
      </c>
      <c r="M1788" s="82"/>
      <c r="N1788" s="96" t="s">
        <v>1001</v>
      </c>
      <c r="O1788" s="97">
        <v>45114</v>
      </c>
      <c r="P1788" s="38">
        <f t="shared" si="190"/>
        <v>50</v>
      </c>
      <c r="Q1788" s="38">
        <f t="shared" si="191"/>
        <v>50</v>
      </c>
      <c r="R1788" s="38"/>
      <c r="S1788" s="25" t="s">
        <v>1002</v>
      </c>
      <c r="T1788" s="100">
        <v>45190</v>
      </c>
      <c r="U1788" s="38">
        <f t="shared" si="192"/>
        <v>50</v>
      </c>
      <c r="V1788" s="38">
        <f t="shared" si="193"/>
        <v>1</v>
      </c>
      <c r="W1788" s="82">
        <f t="shared" si="194"/>
        <v>50</v>
      </c>
      <c r="X1788" s="98" t="s">
        <v>2834</v>
      </c>
      <c r="Y1788" s="98" t="s">
        <v>89</v>
      </c>
      <c r="Z1788" s="72"/>
      <c r="AA1788" s="72"/>
      <c r="AB1788" t="s">
        <v>1003</v>
      </c>
      <c r="AC1788" s="72" t="s">
        <v>101</v>
      </c>
    </row>
    <row r="1789" spans="1:29" ht="15" customHeight="1">
      <c r="A1789" s="38">
        <f t="shared" si="195"/>
        <v>1787</v>
      </c>
      <c r="B1789" s="82" t="s">
        <v>1756</v>
      </c>
      <c r="C1789" s="39" t="str">
        <f>IF($B1789&lt;&gt;"",_xlfn.IFNA(VLOOKUP($B1789,'Node Details'!$B:$U,C$1,0),"Check"),"")</f>
        <v>S8P050102-S8P050107</v>
      </c>
      <c r="D1789" s="39" t="str">
        <f>IF($B1789&lt;&gt;"",_xlfn.IFNA(VLOOKUP($B1789,'Node Details'!$B:$U,D$1,0),"Check"),"")</f>
        <v>S8P</v>
      </c>
      <c r="E1789" s="39" t="str">
        <f>IF($B1789&lt;&gt;"",_xlfn.IFNA(VLOOKUP($B1789,'Node Details'!$B:$U,E$1,0),"Check"),"")</f>
        <v>Airtel</v>
      </c>
      <c r="F1789" s="85">
        <v>45169</v>
      </c>
      <c r="G1789" s="82"/>
      <c r="H1789" s="39" t="s">
        <v>2829</v>
      </c>
      <c r="I1789" s="38">
        <v>1</v>
      </c>
      <c r="J1789" s="38">
        <v>50</v>
      </c>
      <c r="K1789" s="39">
        <f t="shared" si="189"/>
        <v>50</v>
      </c>
      <c r="L1789" s="83">
        <v>45142</v>
      </c>
      <c r="M1789" s="82"/>
      <c r="N1789" s="96" t="s">
        <v>1001</v>
      </c>
      <c r="O1789" s="97">
        <v>45114</v>
      </c>
      <c r="P1789" s="38">
        <f t="shared" si="190"/>
        <v>50</v>
      </c>
      <c r="Q1789" s="38">
        <f t="shared" si="191"/>
        <v>50</v>
      </c>
      <c r="R1789" s="38"/>
      <c r="S1789" s="25" t="s">
        <v>1002</v>
      </c>
      <c r="T1789" s="100">
        <v>45190</v>
      </c>
      <c r="U1789" s="38">
        <f t="shared" si="192"/>
        <v>50</v>
      </c>
      <c r="V1789" s="38">
        <f t="shared" si="193"/>
        <v>1</v>
      </c>
      <c r="W1789" s="82">
        <f t="shared" si="194"/>
        <v>50</v>
      </c>
      <c r="X1789" s="98" t="s">
        <v>2834</v>
      </c>
      <c r="Y1789" s="98" t="s">
        <v>89</v>
      </c>
      <c r="Z1789" s="72"/>
      <c r="AA1789" s="72"/>
      <c r="AB1789" t="s">
        <v>1003</v>
      </c>
      <c r="AC1789" s="72" t="s">
        <v>101</v>
      </c>
    </row>
    <row r="1790" spans="1:29" ht="15" customHeight="1">
      <c r="A1790" s="38">
        <f t="shared" si="195"/>
        <v>1788</v>
      </c>
      <c r="B1790" s="82" t="s">
        <v>2638</v>
      </c>
      <c r="C1790" s="39" t="str">
        <f>IF($B1790&lt;&gt;"",_xlfn.IFNA(VLOOKUP($B1790,'Node Details'!$B:$U,C$1,0),"Check"),"")</f>
        <v>S8P060102-S8P060105</v>
      </c>
      <c r="D1790" s="39" t="str">
        <f>IF($B1790&lt;&gt;"",_xlfn.IFNA(VLOOKUP($B1790,'Node Details'!$B:$U,D$1,0),"Check"),"")</f>
        <v>S8P</v>
      </c>
      <c r="E1790" s="39" t="str">
        <f>IF($B1790&lt;&gt;"",_xlfn.IFNA(VLOOKUP($B1790,'Node Details'!$B:$U,E$1,0),"Check"),"")</f>
        <v>Airtel</v>
      </c>
      <c r="F1790" s="85">
        <v>45169</v>
      </c>
      <c r="G1790" s="82"/>
      <c r="H1790" s="39" t="s">
        <v>2829</v>
      </c>
      <c r="I1790" s="38">
        <v>1</v>
      </c>
      <c r="J1790" s="38">
        <v>50</v>
      </c>
      <c r="K1790" s="39">
        <f t="shared" si="189"/>
        <v>50</v>
      </c>
      <c r="L1790" s="83">
        <v>45169</v>
      </c>
      <c r="M1790" s="82"/>
      <c r="N1790" s="96" t="s">
        <v>1001</v>
      </c>
      <c r="O1790" s="97">
        <v>45114</v>
      </c>
      <c r="P1790" s="38">
        <f t="shared" si="190"/>
        <v>50</v>
      </c>
      <c r="Q1790" s="38">
        <f t="shared" si="191"/>
        <v>50</v>
      </c>
      <c r="R1790" s="38"/>
      <c r="S1790" s="25" t="s">
        <v>1002</v>
      </c>
      <c r="T1790" s="100">
        <v>45190</v>
      </c>
      <c r="U1790" s="38">
        <f t="shared" si="192"/>
        <v>50</v>
      </c>
      <c r="V1790" s="38">
        <f t="shared" si="193"/>
        <v>1</v>
      </c>
      <c r="W1790" s="82">
        <f t="shared" si="194"/>
        <v>50</v>
      </c>
      <c r="X1790" s="98" t="s">
        <v>2834</v>
      </c>
      <c r="Y1790" s="98" t="s">
        <v>89</v>
      </c>
      <c r="Z1790" s="72"/>
      <c r="AA1790" s="72"/>
      <c r="AB1790" t="s">
        <v>1003</v>
      </c>
      <c r="AC1790" s="72" t="s">
        <v>101</v>
      </c>
    </row>
    <row r="1791" spans="1:29" ht="15" customHeight="1">
      <c r="A1791" s="38">
        <f t="shared" si="195"/>
        <v>1789</v>
      </c>
      <c r="B1791" s="82" t="s">
        <v>1761</v>
      </c>
      <c r="C1791" s="39" t="str">
        <f>IF($B1791&lt;&gt;"",_xlfn.IFNA(VLOOKUP($B1791,'Node Details'!$B:$U,C$1,0),"Check"),"")</f>
        <v>S8P060102-S8P060105</v>
      </c>
      <c r="D1791" s="39" t="str">
        <f>IF($B1791&lt;&gt;"",_xlfn.IFNA(VLOOKUP($B1791,'Node Details'!$B:$U,D$1,0),"Check"),"")</f>
        <v>S8P</v>
      </c>
      <c r="E1791" s="39" t="str">
        <f>IF($B1791&lt;&gt;"",_xlfn.IFNA(VLOOKUP($B1791,'Node Details'!$B:$U,E$1,0),"Check"),"")</f>
        <v>Airtel</v>
      </c>
      <c r="F1791" s="85">
        <v>45169</v>
      </c>
      <c r="G1791" s="82"/>
      <c r="H1791" s="39" t="s">
        <v>2829</v>
      </c>
      <c r="I1791" s="38">
        <v>1</v>
      </c>
      <c r="J1791" s="38">
        <v>50</v>
      </c>
      <c r="K1791" s="39">
        <f t="shared" si="189"/>
        <v>50</v>
      </c>
      <c r="L1791" s="83">
        <v>45169</v>
      </c>
      <c r="M1791" s="82"/>
      <c r="N1791" s="96" t="s">
        <v>1001</v>
      </c>
      <c r="O1791" s="97">
        <v>45114</v>
      </c>
      <c r="P1791" s="38">
        <f t="shared" si="190"/>
        <v>50</v>
      </c>
      <c r="Q1791" s="38">
        <f t="shared" si="191"/>
        <v>50</v>
      </c>
      <c r="R1791" s="38"/>
      <c r="S1791" s="25" t="s">
        <v>1002</v>
      </c>
      <c r="T1791" s="100">
        <v>45190</v>
      </c>
      <c r="U1791" s="38">
        <f t="shared" si="192"/>
        <v>50</v>
      </c>
      <c r="V1791" s="38">
        <f t="shared" si="193"/>
        <v>1</v>
      </c>
      <c r="W1791" s="82">
        <f t="shared" si="194"/>
        <v>50</v>
      </c>
      <c r="X1791" s="98" t="s">
        <v>2834</v>
      </c>
      <c r="Y1791" s="98" t="s">
        <v>89</v>
      </c>
      <c r="Z1791" s="72"/>
      <c r="AA1791" s="72"/>
      <c r="AB1791" t="s">
        <v>1003</v>
      </c>
      <c r="AC1791" s="72" t="s">
        <v>101</v>
      </c>
    </row>
    <row r="1792" spans="1:29" ht="15" customHeight="1">
      <c r="A1792" s="38">
        <f t="shared" si="195"/>
        <v>1790</v>
      </c>
      <c r="B1792" s="82" t="s">
        <v>1764</v>
      </c>
      <c r="C1792" s="39" t="str">
        <f>IF($B1792&lt;&gt;"",_xlfn.IFNA(VLOOKUP($B1792,'Node Details'!$B:$U,C$1,0),"Check"),"")</f>
        <v>S8P080106-S8P080107</v>
      </c>
      <c r="D1792" s="39" t="str">
        <f>IF($B1792&lt;&gt;"",_xlfn.IFNA(VLOOKUP($B1792,'Node Details'!$B:$U,D$1,0),"Check"),"")</f>
        <v>S8P</v>
      </c>
      <c r="E1792" s="39" t="str">
        <f>IF($B1792&lt;&gt;"",_xlfn.IFNA(VLOOKUP($B1792,'Node Details'!$B:$U,E$1,0),"Check"),"")</f>
        <v>Airtel</v>
      </c>
      <c r="F1792" s="83">
        <v>45169</v>
      </c>
      <c r="G1792" s="82"/>
      <c r="H1792" s="39" t="s">
        <v>2829</v>
      </c>
      <c r="I1792" s="38">
        <v>1</v>
      </c>
      <c r="J1792" s="38">
        <v>50</v>
      </c>
      <c r="K1792" s="39">
        <f t="shared" si="189"/>
        <v>50</v>
      </c>
      <c r="L1792" s="64">
        <v>45147.551874999997</v>
      </c>
      <c r="M1792" s="82"/>
      <c r="N1792" s="96" t="s">
        <v>1001</v>
      </c>
      <c r="O1792" s="97">
        <v>45114</v>
      </c>
      <c r="P1792" s="38">
        <f t="shared" si="190"/>
        <v>50</v>
      </c>
      <c r="Q1792" s="38">
        <f t="shared" si="191"/>
        <v>50</v>
      </c>
      <c r="R1792" s="38"/>
      <c r="S1792" s="25" t="s">
        <v>1002</v>
      </c>
      <c r="T1792" s="100">
        <v>45190</v>
      </c>
      <c r="U1792" s="38">
        <f t="shared" si="192"/>
        <v>50</v>
      </c>
      <c r="V1792" s="38">
        <f t="shared" si="193"/>
        <v>1</v>
      </c>
      <c r="W1792" s="82">
        <f t="shared" si="194"/>
        <v>50</v>
      </c>
      <c r="X1792" s="98" t="s">
        <v>2834</v>
      </c>
      <c r="Y1792" s="98" t="s">
        <v>89</v>
      </c>
      <c r="Z1792" s="72"/>
      <c r="AA1792" s="72"/>
      <c r="AB1792" t="s">
        <v>1003</v>
      </c>
      <c r="AC1792" s="72" t="s">
        <v>101</v>
      </c>
    </row>
    <row r="1793" spans="1:29" ht="15" customHeight="1">
      <c r="A1793" s="38">
        <f t="shared" si="195"/>
        <v>1791</v>
      </c>
      <c r="B1793" s="82" t="s">
        <v>1770</v>
      </c>
      <c r="C1793" s="39" t="str">
        <f>IF($B1793&lt;&gt;"",_xlfn.IFNA(VLOOKUP($B1793,'Node Details'!$B:$U,C$1,0),"Check"),"")</f>
        <v>S8P090102-S8P090104</v>
      </c>
      <c r="D1793" s="39" t="str">
        <f>IF($B1793&lt;&gt;"",_xlfn.IFNA(VLOOKUP($B1793,'Node Details'!$B:$U,D$1,0),"Check"),"")</f>
        <v>S8P</v>
      </c>
      <c r="E1793" s="39" t="str">
        <f>IF($B1793&lt;&gt;"",_xlfn.IFNA(VLOOKUP($B1793,'Node Details'!$B:$U,E$1,0),"Check"),"")</f>
        <v>Airtel</v>
      </c>
      <c r="F1793" s="83">
        <v>45169</v>
      </c>
      <c r="G1793" s="82"/>
      <c r="H1793" s="39" t="s">
        <v>2829</v>
      </c>
      <c r="I1793" s="38">
        <v>1</v>
      </c>
      <c r="J1793" s="38">
        <v>50</v>
      </c>
      <c r="K1793" s="39">
        <f t="shared" si="189"/>
        <v>50</v>
      </c>
      <c r="L1793" s="64">
        <v>45125</v>
      </c>
      <c r="M1793" s="82"/>
      <c r="N1793" s="96" t="s">
        <v>1001</v>
      </c>
      <c r="O1793" s="97">
        <v>45114</v>
      </c>
      <c r="P1793" s="38">
        <f t="shared" si="190"/>
        <v>50</v>
      </c>
      <c r="Q1793" s="38">
        <f t="shared" si="191"/>
        <v>50</v>
      </c>
      <c r="R1793" s="38"/>
      <c r="S1793" s="25" t="s">
        <v>1002</v>
      </c>
      <c r="T1793" s="100">
        <v>45190</v>
      </c>
      <c r="U1793" s="38">
        <f t="shared" si="192"/>
        <v>50</v>
      </c>
      <c r="V1793" s="38">
        <f t="shared" si="193"/>
        <v>1</v>
      </c>
      <c r="W1793" s="82">
        <f t="shared" si="194"/>
        <v>50</v>
      </c>
      <c r="X1793" s="98" t="s">
        <v>2834</v>
      </c>
      <c r="Y1793" s="98" t="s">
        <v>89</v>
      </c>
      <c r="Z1793" s="72"/>
      <c r="AA1793" s="72"/>
      <c r="AB1793" t="s">
        <v>1003</v>
      </c>
      <c r="AC1793" s="72" t="s">
        <v>101</v>
      </c>
    </row>
    <row r="1794" spans="1:29" ht="15" customHeight="1">
      <c r="A1794" s="38">
        <f t="shared" si="195"/>
        <v>1792</v>
      </c>
      <c r="B1794" s="82" t="s">
        <v>1767</v>
      </c>
      <c r="C1794" s="39" t="str">
        <f>IF($B1794&lt;&gt;"",_xlfn.IFNA(VLOOKUP($B1794,'Node Details'!$B:$U,C$1,0),"Check"),"")</f>
        <v>S8P090102-S8P090104</v>
      </c>
      <c r="D1794" s="39" t="str">
        <f>IF($B1794&lt;&gt;"",_xlfn.IFNA(VLOOKUP($B1794,'Node Details'!$B:$U,D$1,0),"Check"),"")</f>
        <v>S8P</v>
      </c>
      <c r="E1794" s="39" t="str">
        <f>IF($B1794&lt;&gt;"",_xlfn.IFNA(VLOOKUP($B1794,'Node Details'!$B:$U,E$1,0),"Check"),"")</f>
        <v>Airtel</v>
      </c>
      <c r="F1794" s="83">
        <v>45169</v>
      </c>
      <c r="G1794" s="82"/>
      <c r="H1794" s="39" t="s">
        <v>2829</v>
      </c>
      <c r="I1794" s="38">
        <v>1</v>
      </c>
      <c r="J1794" s="38">
        <v>50</v>
      </c>
      <c r="K1794" s="39">
        <f t="shared" si="189"/>
        <v>50</v>
      </c>
      <c r="L1794" s="64">
        <v>45125</v>
      </c>
      <c r="M1794" s="82"/>
      <c r="N1794" s="96" t="s">
        <v>1001</v>
      </c>
      <c r="O1794" s="97">
        <v>45114</v>
      </c>
      <c r="P1794" s="38">
        <f t="shared" si="190"/>
        <v>50</v>
      </c>
      <c r="Q1794" s="38">
        <f t="shared" si="191"/>
        <v>50</v>
      </c>
      <c r="R1794" s="38"/>
      <c r="S1794" s="25" t="s">
        <v>1002</v>
      </c>
      <c r="T1794" s="100">
        <v>45190</v>
      </c>
      <c r="U1794" s="38">
        <f t="shared" si="192"/>
        <v>50</v>
      </c>
      <c r="V1794" s="38">
        <f t="shared" si="193"/>
        <v>1</v>
      </c>
      <c r="W1794" s="82">
        <f t="shared" si="194"/>
        <v>50</v>
      </c>
      <c r="X1794" s="98" t="s">
        <v>2834</v>
      </c>
      <c r="Y1794" s="98" t="s">
        <v>89</v>
      </c>
      <c r="Z1794" s="72"/>
      <c r="AA1794" s="72"/>
      <c r="AB1794" t="s">
        <v>1003</v>
      </c>
      <c r="AC1794" s="72" t="s">
        <v>101</v>
      </c>
    </row>
    <row r="1795" spans="1:29" ht="15" customHeight="1">
      <c r="A1795" s="38">
        <f t="shared" si="195"/>
        <v>1793</v>
      </c>
      <c r="B1795" s="82" t="s">
        <v>1772</v>
      </c>
      <c r="C1795" s="39" t="str">
        <f>IF($B1795&lt;&gt;"",_xlfn.IFNA(VLOOKUP($B1795,'Node Details'!$B:$U,C$1,0),"Check"),"")</f>
        <v>S8P090103-S8P090105</v>
      </c>
      <c r="D1795" s="39" t="str">
        <f>IF($B1795&lt;&gt;"",_xlfn.IFNA(VLOOKUP($B1795,'Node Details'!$B:$U,D$1,0),"Check"),"")</f>
        <v>S8P</v>
      </c>
      <c r="E1795" s="39" t="str">
        <f>IF($B1795&lt;&gt;"",_xlfn.IFNA(VLOOKUP($B1795,'Node Details'!$B:$U,E$1,0),"Check"),"")</f>
        <v>Airtel</v>
      </c>
      <c r="F1795" s="83">
        <v>45169</v>
      </c>
      <c r="G1795" s="82"/>
      <c r="H1795" s="39" t="s">
        <v>2829</v>
      </c>
      <c r="I1795" s="38">
        <v>1</v>
      </c>
      <c r="J1795" s="38">
        <v>50</v>
      </c>
      <c r="K1795" s="39">
        <f t="shared" ref="K1795:K1858" si="196">IF(I1795&lt;&gt;"",J1795*I1795,0)</f>
        <v>50</v>
      </c>
      <c r="L1795" s="64">
        <v>45169</v>
      </c>
      <c r="M1795" s="82"/>
      <c r="N1795" s="96" t="s">
        <v>1001</v>
      </c>
      <c r="O1795" s="97">
        <v>45114</v>
      </c>
      <c r="P1795" s="38">
        <f t="shared" ref="P1795:P1858" si="197">J1795</f>
        <v>50</v>
      </c>
      <c r="Q1795" s="38">
        <f t="shared" ref="Q1795:Q1858" si="198">P1795*I1795</f>
        <v>50</v>
      </c>
      <c r="R1795" s="38"/>
      <c r="S1795" s="25" t="s">
        <v>1002</v>
      </c>
      <c r="T1795" s="100">
        <v>45190</v>
      </c>
      <c r="U1795" s="38">
        <f t="shared" ref="U1795:U1858" si="199">J1795</f>
        <v>50</v>
      </c>
      <c r="V1795" s="38">
        <f t="shared" ref="V1795:V1858" si="200">I1795</f>
        <v>1</v>
      </c>
      <c r="W1795" s="82">
        <f t="shared" ref="W1795:W1858" si="201">IF(V1795&lt;&gt;"",V1795*U1795,0)</f>
        <v>50</v>
      </c>
      <c r="X1795" s="98" t="s">
        <v>2834</v>
      </c>
      <c r="Y1795" s="98" t="s">
        <v>89</v>
      </c>
      <c r="Z1795" s="72"/>
      <c r="AA1795" s="72"/>
      <c r="AB1795" t="s">
        <v>1003</v>
      </c>
      <c r="AC1795" s="72" t="s">
        <v>101</v>
      </c>
    </row>
    <row r="1796" spans="1:29" ht="15" customHeight="1">
      <c r="A1796" s="38">
        <f t="shared" ref="A1796:A1859" si="202">A1795+1</f>
        <v>1794</v>
      </c>
      <c r="B1796" s="82" t="s">
        <v>1775</v>
      </c>
      <c r="C1796" s="39" t="str">
        <f>IF($B1796&lt;&gt;"",_xlfn.IFNA(VLOOKUP($B1796,'Node Details'!$B:$U,C$1,0),"Check"),"")</f>
        <v>S8P110106-S8P110107</v>
      </c>
      <c r="D1796" s="39" t="str">
        <f>IF($B1796&lt;&gt;"",_xlfn.IFNA(VLOOKUP($B1796,'Node Details'!$B:$U,D$1,0),"Check"),"")</f>
        <v>S8P</v>
      </c>
      <c r="E1796" s="39" t="str">
        <f>IF($B1796&lt;&gt;"",_xlfn.IFNA(VLOOKUP($B1796,'Node Details'!$B:$U,E$1,0),"Check"),"")</f>
        <v>Airtel</v>
      </c>
      <c r="F1796" s="83">
        <v>45169</v>
      </c>
      <c r="G1796" s="82"/>
      <c r="H1796" s="39" t="s">
        <v>2829</v>
      </c>
      <c r="I1796" s="38">
        <v>1</v>
      </c>
      <c r="J1796" s="38">
        <v>50</v>
      </c>
      <c r="K1796" s="39">
        <f t="shared" si="196"/>
        <v>50</v>
      </c>
      <c r="L1796" s="64">
        <v>45142.692523148151</v>
      </c>
      <c r="M1796" s="82"/>
      <c r="N1796" s="96" t="s">
        <v>1001</v>
      </c>
      <c r="O1796" s="97">
        <v>45114</v>
      </c>
      <c r="P1796" s="38">
        <f t="shared" si="197"/>
        <v>50</v>
      </c>
      <c r="Q1796" s="38">
        <f t="shared" si="198"/>
        <v>50</v>
      </c>
      <c r="R1796" s="38"/>
      <c r="S1796" s="25" t="s">
        <v>1002</v>
      </c>
      <c r="T1796" s="100">
        <v>45190</v>
      </c>
      <c r="U1796" s="38">
        <f t="shared" si="199"/>
        <v>50</v>
      </c>
      <c r="V1796" s="38">
        <f t="shared" si="200"/>
        <v>1</v>
      </c>
      <c r="W1796" s="82">
        <f t="shared" si="201"/>
        <v>50</v>
      </c>
      <c r="X1796" s="98" t="s">
        <v>2834</v>
      </c>
      <c r="Y1796" s="98" t="s">
        <v>89</v>
      </c>
      <c r="Z1796" s="72"/>
      <c r="AA1796" s="72"/>
      <c r="AB1796" t="s">
        <v>1003</v>
      </c>
      <c r="AC1796" s="72" t="s">
        <v>101</v>
      </c>
    </row>
    <row r="1797" spans="1:29" ht="15" customHeight="1">
      <c r="A1797" s="38">
        <f t="shared" si="202"/>
        <v>1795</v>
      </c>
      <c r="B1797" s="82" t="s">
        <v>2640</v>
      </c>
      <c r="C1797" s="39" t="str">
        <f>IF($B1797&lt;&gt;"",_xlfn.IFNA(VLOOKUP($B1797,'Node Details'!$B:$U,C$1,0),"Check"),"")</f>
        <v>S8P120105-S8P120108</v>
      </c>
      <c r="D1797" s="39" t="str">
        <f>IF($B1797&lt;&gt;"",_xlfn.IFNA(VLOOKUP($B1797,'Node Details'!$B:$U,D$1,0),"Check"),"")</f>
        <v>S8P</v>
      </c>
      <c r="E1797" s="39" t="str">
        <f>IF($B1797&lt;&gt;"",_xlfn.IFNA(VLOOKUP($B1797,'Node Details'!$B:$U,E$1,0),"Check"),"")</f>
        <v>Airtel</v>
      </c>
      <c r="F1797" s="83">
        <v>45169</v>
      </c>
      <c r="G1797" s="82"/>
      <c r="H1797" s="39" t="s">
        <v>2829</v>
      </c>
      <c r="I1797" s="38">
        <v>1</v>
      </c>
      <c r="J1797" s="38">
        <v>50</v>
      </c>
      <c r="K1797" s="39">
        <f t="shared" si="196"/>
        <v>50</v>
      </c>
      <c r="L1797" s="64">
        <v>45138.671157407407</v>
      </c>
      <c r="M1797" s="82"/>
      <c r="N1797" s="96" t="s">
        <v>1001</v>
      </c>
      <c r="O1797" s="97">
        <v>45114</v>
      </c>
      <c r="P1797" s="38">
        <f t="shared" si="197"/>
        <v>50</v>
      </c>
      <c r="Q1797" s="38">
        <f t="shared" si="198"/>
        <v>50</v>
      </c>
      <c r="R1797" s="38"/>
      <c r="S1797" s="25" t="s">
        <v>1002</v>
      </c>
      <c r="T1797" s="100">
        <v>45190</v>
      </c>
      <c r="U1797" s="38">
        <f t="shared" si="199"/>
        <v>50</v>
      </c>
      <c r="V1797" s="38">
        <f t="shared" si="200"/>
        <v>1</v>
      </c>
      <c r="W1797" s="82">
        <f t="shared" si="201"/>
        <v>50</v>
      </c>
      <c r="X1797" s="98" t="s">
        <v>2834</v>
      </c>
      <c r="Y1797" s="98" t="s">
        <v>89</v>
      </c>
      <c r="Z1797" s="72"/>
      <c r="AA1797" s="72"/>
      <c r="AB1797" t="s">
        <v>1003</v>
      </c>
      <c r="AC1797" s="72" t="s">
        <v>101</v>
      </c>
    </row>
    <row r="1798" spans="1:29" ht="15" customHeight="1">
      <c r="A1798" s="38">
        <f t="shared" si="202"/>
        <v>1796</v>
      </c>
      <c r="B1798" s="82" t="s">
        <v>2642</v>
      </c>
      <c r="C1798" s="39" t="str">
        <f>IF($B1798&lt;&gt;"",_xlfn.IFNA(VLOOKUP($B1798,'Node Details'!$B:$U,C$1,0),"Check"),"")</f>
        <v>S8P120105-S8P120108</v>
      </c>
      <c r="D1798" s="39" t="str">
        <f>IF($B1798&lt;&gt;"",_xlfn.IFNA(VLOOKUP($B1798,'Node Details'!$B:$U,D$1,0),"Check"),"")</f>
        <v>S8P</v>
      </c>
      <c r="E1798" s="39" t="str">
        <f>IF($B1798&lt;&gt;"",_xlfn.IFNA(VLOOKUP($B1798,'Node Details'!$B:$U,E$1,0),"Check"),"")</f>
        <v>Airtel</v>
      </c>
      <c r="F1798" s="83">
        <v>45169</v>
      </c>
      <c r="G1798" s="82"/>
      <c r="H1798" s="39" t="s">
        <v>2829</v>
      </c>
      <c r="I1798" s="38">
        <v>1</v>
      </c>
      <c r="J1798" s="38">
        <v>50</v>
      </c>
      <c r="K1798" s="39">
        <f t="shared" si="196"/>
        <v>50</v>
      </c>
      <c r="L1798" s="64">
        <v>45138.671157407407</v>
      </c>
      <c r="M1798" s="82"/>
      <c r="N1798" s="96" t="s">
        <v>1001</v>
      </c>
      <c r="O1798" s="97">
        <v>45114</v>
      </c>
      <c r="P1798" s="38">
        <f t="shared" si="197"/>
        <v>50</v>
      </c>
      <c r="Q1798" s="38">
        <f t="shared" si="198"/>
        <v>50</v>
      </c>
      <c r="R1798" s="38"/>
      <c r="S1798" s="25" t="s">
        <v>1002</v>
      </c>
      <c r="T1798" s="100">
        <v>45190</v>
      </c>
      <c r="U1798" s="38">
        <f t="shared" si="199"/>
        <v>50</v>
      </c>
      <c r="V1798" s="38">
        <f t="shared" si="200"/>
        <v>1</v>
      </c>
      <c r="W1798" s="82">
        <f t="shared" si="201"/>
        <v>50</v>
      </c>
      <c r="X1798" s="98" t="s">
        <v>2834</v>
      </c>
      <c r="Y1798" s="98" t="s">
        <v>89</v>
      </c>
      <c r="Z1798" s="72"/>
      <c r="AA1798" s="72"/>
      <c r="AB1798" t="s">
        <v>1003</v>
      </c>
      <c r="AC1798" s="72" t="s">
        <v>101</v>
      </c>
    </row>
    <row r="1799" spans="1:29" ht="15" customHeight="1">
      <c r="A1799" s="38">
        <f t="shared" si="202"/>
        <v>1797</v>
      </c>
      <c r="B1799" s="82" t="s">
        <v>1778</v>
      </c>
      <c r="C1799" s="39" t="str">
        <f>IF($B1799&lt;&gt;"",_xlfn.IFNA(VLOOKUP($B1799,'Node Details'!$B:$U,C$1,0),"Check"),"")</f>
        <v>S8P120105-S8P120108</v>
      </c>
      <c r="D1799" s="39" t="str">
        <f>IF($B1799&lt;&gt;"",_xlfn.IFNA(VLOOKUP($B1799,'Node Details'!$B:$U,D$1,0),"Check"),"")</f>
        <v>S8P</v>
      </c>
      <c r="E1799" s="39" t="str">
        <f>IF($B1799&lt;&gt;"",_xlfn.IFNA(VLOOKUP($B1799,'Node Details'!$B:$U,E$1,0),"Check"),"")</f>
        <v>Airtel</v>
      </c>
      <c r="F1799" s="83">
        <v>45169</v>
      </c>
      <c r="G1799" s="82"/>
      <c r="H1799" s="39" t="s">
        <v>2829</v>
      </c>
      <c r="I1799" s="38">
        <v>1</v>
      </c>
      <c r="J1799" s="38">
        <v>50</v>
      </c>
      <c r="K1799" s="39">
        <f t="shared" si="196"/>
        <v>50</v>
      </c>
      <c r="L1799" s="64">
        <v>45138.671157407407</v>
      </c>
      <c r="M1799" s="82"/>
      <c r="N1799" s="96" t="s">
        <v>1001</v>
      </c>
      <c r="O1799" s="97">
        <v>45114</v>
      </c>
      <c r="P1799" s="38">
        <f t="shared" si="197"/>
        <v>50</v>
      </c>
      <c r="Q1799" s="38">
        <f t="shared" si="198"/>
        <v>50</v>
      </c>
      <c r="R1799" s="38"/>
      <c r="S1799" s="25" t="s">
        <v>1002</v>
      </c>
      <c r="T1799" s="100">
        <v>45190</v>
      </c>
      <c r="U1799" s="38">
        <f t="shared" si="199"/>
        <v>50</v>
      </c>
      <c r="V1799" s="38">
        <f t="shared" si="200"/>
        <v>1</v>
      </c>
      <c r="W1799" s="82">
        <f t="shared" si="201"/>
        <v>50</v>
      </c>
      <c r="X1799" s="98" t="s">
        <v>2834</v>
      </c>
      <c r="Y1799" s="98" t="s">
        <v>89</v>
      </c>
      <c r="Z1799" s="72"/>
      <c r="AA1799" s="72"/>
      <c r="AB1799" t="s">
        <v>1003</v>
      </c>
      <c r="AC1799" s="72" t="s">
        <v>101</v>
      </c>
    </row>
    <row r="1800" spans="1:29" ht="15" customHeight="1">
      <c r="A1800" s="38">
        <f t="shared" si="202"/>
        <v>1798</v>
      </c>
      <c r="B1800" s="82" t="s">
        <v>2644</v>
      </c>
      <c r="C1800" s="39" t="str">
        <f>IF($B1800&lt;&gt;"",_xlfn.IFNA(VLOOKUP($B1800,'Node Details'!$B:$U,C$1,0),"Check"),"")</f>
        <v>S8P140101-S8P140103</v>
      </c>
      <c r="D1800" s="39" t="str">
        <f>IF($B1800&lt;&gt;"",_xlfn.IFNA(VLOOKUP($B1800,'Node Details'!$B:$U,D$1,0),"Check"),"")</f>
        <v>S8P</v>
      </c>
      <c r="E1800" s="39" t="str">
        <f>IF($B1800&lt;&gt;"",_xlfn.IFNA(VLOOKUP($B1800,'Node Details'!$B:$U,E$1,0),"Check"),"")</f>
        <v>Airtel</v>
      </c>
      <c r="F1800" s="83">
        <v>45169</v>
      </c>
      <c r="G1800" s="82"/>
      <c r="H1800" s="39" t="s">
        <v>2829</v>
      </c>
      <c r="I1800" s="38">
        <v>1</v>
      </c>
      <c r="J1800" s="38">
        <v>50</v>
      </c>
      <c r="K1800" s="39">
        <f t="shared" si="196"/>
        <v>50</v>
      </c>
      <c r="L1800" s="64">
        <v>45114.608252314807</v>
      </c>
      <c r="M1800" s="82"/>
      <c r="N1800" s="96" t="s">
        <v>1001</v>
      </c>
      <c r="O1800" s="97">
        <v>45114</v>
      </c>
      <c r="P1800" s="38">
        <f t="shared" si="197"/>
        <v>50</v>
      </c>
      <c r="Q1800" s="38">
        <f t="shared" si="198"/>
        <v>50</v>
      </c>
      <c r="R1800" s="38"/>
      <c r="S1800" s="25" t="s">
        <v>1002</v>
      </c>
      <c r="T1800" s="100">
        <v>45190</v>
      </c>
      <c r="U1800" s="38">
        <f t="shared" si="199"/>
        <v>50</v>
      </c>
      <c r="V1800" s="38">
        <f t="shared" si="200"/>
        <v>1</v>
      </c>
      <c r="W1800" s="82">
        <f t="shared" si="201"/>
        <v>50</v>
      </c>
      <c r="X1800" s="98" t="s">
        <v>2834</v>
      </c>
      <c r="Y1800" s="98" t="s">
        <v>89</v>
      </c>
      <c r="Z1800" s="72"/>
      <c r="AA1800" s="72"/>
      <c r="AB1800" t="s">
        <v>1003</v>
      </c>
      <c r="AC1800" s="72" t="s">
        <v>101</v>
      </c>
    </row>
    <row r="1801" spans="1:29" ht="15" customHeight="1">
      <c r="A1801" s="38">
        <f t="shared" si="202"/>
        <v>1799</v>
      </c>
      <c r="B1801" s="82" t="s">
        <v>1781</v>
      </c>
      <c r="C1801" s="39" t="str">
        <f>IF($B1801&lt;&gt;"",_xlfn.IFNA(VLOOKUP($B1801,'Node Details'!$B:$U,C$1,0),"Check"),"")</f>
        <v>S8P140101-S8P140103</v>
      </c>
      <c r="D1801" s="39" t="str">
        <f>IF($B1801&lt;&gt;"",_xlfn.IFNA(VLOOKUP($B1801,'Node Details'!$B:$U,D$1,0),"Check"),"")</f>
        <v>S8P</v>
      </c>
      <c r="E1801" s="39" t="str">
        <f>IF($B1801&lt;&gt;"",_xlfn.IFNA(VLOOKUP($B1801,'Node Details'!$B:$U,E$1,0),"Check"),"")</f>
        <v>Airtel</v>
      </c>
      <c r="F1801" s="83">
        <v>45169</v>
      </c>
      <c r="G1801" s="82"/>
      <c r="H1801" s="39" t="s">
        <v>2829</v>
      </c>
      <c r="I1801" s="38">
        <v>1</v>
      </c>
      <c r="J1801" s="38">
        <v>50</v>
      </c>
      <c r="K1801" s="39">
        <f t="shared" si="196"/>
        <v>50</v>
      </c>
      <c r="L1801" s="64">
        <v>45114.608252314807</v>
      </c>
      <c r="M1801" s="82"/>
      <c r="N1801" s="96" t="s">
        <v>1001</v>
      </c>
      <c r="O1801" s="97">
        <v>45114</v>
      </c>
      <c r="P1801" s="38">
        <f t="shared" si="197"/>
        <v>50</v>
      </c>
      <c r="Q1801" s="38">
        <f t="shared" si="198"/>
        <v>50</v>
      </c>
      <c r="R1801" s="38"/>
      <c r="S1801" s="25" t="s">
        <v>1002</v>
      </c>
      <c r="T1801" s="100">
        <v>45190</v>
      </c>
      <c r="U1801" s="38">
        <f t="shared" si="199"/>
        <v>50</v>
      </c>
      <c r="V1801" s="38">
        <f t="shared" si="200"/>
        <v>1</v>
      </c>
      <c r="W1801" s="82">
        <f t="shared" si="201"/>
        <v>50</v>
      </c>
      <c r="X1801" s="98" t="s">
        <v>2834</v>
      </c>
      <c r="Y1801" s="98" t="s">
        <v>89</v>
      </c>
      <c r="Z1801" s="72"/>
      <c r="AA1801" s="72"/>
      <c r="AB1801" t="s">
        <v>1003</v>
      </c>
      <c r="AC1801" s="72" t="s">
        <v>101</v>
      </c>
    </row>
    <row r="1802" spans="1:29" ht="15" customHeight="1">
      <c r="A1802" s="38">
        <f t="shared" si="202"/>
        <v>1800</v>
      </c>
      <c r="B1802" s="82" t="s">
        <v>1784</v>
      </c>
      <c r="C1802" s="39" t="str">
        <f>IF($B1802&lt;&gt;"",_xlfn.IFNA(VLOOKUP($B1802,'Node Details'!$B:$U,C$1,0),"Check"),"")</f>
        <v>S8P150101-S8P150102</v>
      </c>
      <c r="D1802" s="39" t="str">
        <f>IF($B1802&lt;&gt;"",_xlfn.IFNA(VLOOKUP($B1802,'Node Details'!$B:$U,D$1,0),"Check"),"")</f>
        <v>S8P</v>
      </c>
      <c r="E1802" s="39" t="str">
        <f>IF($B1802&lt;&gt;"",_xlfn.IFNA(VLOOKUP($B1802,'Node Details'!$B:$U,E$1,0),"Check"),"")</f>
        <v>Airtel</v>
      </c>
      <c r="F1802" s="83">
        <v>45169</v>
      </c>
      <c r="G1802" s="82"/>
      <c r="H1802" s="39" t="s">
        <v>2829</v>
      </c>
      <c r="I1802" s="38">
        <v>1</v>
      </c>
      <c r="J1802" s="38">
        <v>50</v>
      </c>
      <c r="K1802" s="39">
        <f t="shared" si="196"/>
        <v>50</v>
      </c>
      <c r="L1802" s="64">
        <v>45115.724004629628</v>
      </c>
      <c r="M1802" s="82"/>
      <c r="N1802" s="96" t="s">
        <v>1001</v>
      </c>
      <c r="O1802" s="97">
        <v>45114</v>
      </c>
      <c r="P1802" s="38">
        <f t="shared" si="197"/>
        <v>50</v>
      </c>
      <c r="Q1802" s="38">
        <f t="shared" si="198"/>
        <v>50</v>
      </c>
      <c r="R1802" s="38"/>
      <c r="S1802" s="25" t="s">
        <v>1002</v>
      </c>
      <c r="T1802" s="100">
        <v>45190</v>
      </c>
      <c r="U1802" s="38">
        <f t="shared" si="199"/>
        <v>50</v>
      </c>
      <c r="V1802" s="38">
        <f t="shared" si="200"/>
        <v>1</v>
      </c>
      <c r="W1802" s="82">
        <f t="shared" si="201"/>
        <v>50</v>
      </c>
      <c r="X1802" s="98" t="s">
        <v>2834</v>
      </c>
      <c r="Y1802" s="98" t="s">
        <v>89</v>
      </c>
      <c r="Z1802" s="72"/>
      <c r="AA1802" s="72"/>
      <c r="AB1802" t="s">
        <v>1003</v>
      </c>
      <c r="AC1802" s="72" t="s">
        <v>101</v>
      </c>
    </row>
    <row r="1803" spans="1:29" ht="15" customHeight="1">
      <c r="A1803" s="38">
        <f t="shared" si="202"/>
        <v>1801</v>
      </c>
      <c r="B1803" s="82" t="s">
        <v>1787</v>
      </c>
      <c r="C1803" s="39" t="str">
        <f>IF($B1803&lt;&gt;"",_xlfn.IFNA(VLOOKUP($B1803,'Node Details'!$B:$U,C$1,0),"Check"),"")</f>
        <v>S8P150101-S8P150103</v>
      </c>
      <c r="D1803" s="39" t="str">
        <f>IF($B1803&lt;&gt;"",_xlfn.IFNA(VLOOKUP($B1803,'Node Details'!$B:$U,D$1,0),"Check"),"")</f>
        <v>S8P</v>
      </c>
      <c r="E1803" s="39" t="str">
        <f>IF($B1803&lt;&gt;"",_xlfn.IFNA(VLOOKUP($B1803,'Node Details'!$B:$U,E$1,0),"Check"),"")</f>
        <v>Airtel</v>
      </c>
      <c r="F1803" s="83">
        <v>45169</v>
      </c>
      <c r="G1803" s="82"/>
      <c r="H1803" s="39" t="s">
        <v>2829</v>
      </c>
      <c r="I1803" s="38">
        <v>1</v>
      </c>
      <c r="J1803" s="38">
        <v>50</v>
      </c>
      <c r="K1803" s="39">
        <f t="shared" si="196"/>
        <v>50</v>
      </c>
      <c r="L1803" s="64">
        <v>45115.71775462963</v>
      </c>
      <c r="M1803" s="82"/>
      <c r="N1803" s="96" t="s">
        <v>1001</v>
      </c>
      <c r="O1803" s="97">
        <v>45114</v>
      </c>
      <c r="P1803" s="38">
        <f t="shared" si="197"/>
        <v>50</v>
      </c>
      <c r="Q1803" s="38">
        <f t="shared" si="198"/>
        <v>50</v>
      </c>
      <c r="R1803" s="38"/>
      <c r="S1803" s="25" t="s">
        <v>1002</v>
      </c>
      <c r="T1803" s="100">
        <v>45190</v>
      </c>
      <c r="U1803" s="38">
        <f t="shared" si="199"/>
        <v>50</v>
      </c>
      <c r="V1803" s="38">
        <f t="shared" si="200"/>
        <v>1</v>
      </c>
      <c r="W1803" s="82">
        <f t="shared" si="201"/>
        <v>50</v>
      </c>
      <c r="X1803" s="98" t="s">
        <v>2834</v>
      </c>
      <c r="Y1803" s="98" t="s">
        <v>89</v>
      </c>
      <c r="Z1803" s="72"/>
      <c r="AA1803" s="72"/>
      <c r="AB1803" t="s">
        <v>1003</v>
      </c>
      <c r="AC1803" s="72" t="s">
        <v>101</v>
      </c>
    </row>
    <row r="1804" spans="1:29" ht="15" customHeight="1">
      <c r="A1804" s="38">
        <f t="shared" si="202"/>
        <v>1802</v>
      </c>
      <c r="B1804" s="82" t="s">
        <v>1793</v>
      </c>
      <c r="C1804" s="39" t="str">
        <f>IF($B1804&lt;&gt;"",_xlfn.IFNA(VLOOKUP($B1804,'Node Details'!$B:$U,C$1,0),"Check"),"")</f>
        <v>S8P150101-S8P150105</v>
      </c>
      <c r="D1804" s="39" t="str">
        <f>IF($B1804&lt;&gt;"",_xlfn.IFNA(VLOOKUP($B1804,'Node Details'!$B:$U,D$1,0),"Check"),"")</f>
        <v>S8P</v>
      </c>
      <c r="E1804" s="39" t="str">
        <f>IF($B1804&lt;&gt;"",_xlfn.IFNA(VLOOKUP($B1804,'Node Details'!$B:$U,E$1,0),"Check"),"")</f>
        <v>Airtel</v>
      </c>
      <c r="F1804" s="83">
        <v>45169</v>
      </c>
      <c r="G1804" s="82"/>
      <c r="H1804" s="39" t="s">
        <v>2829</v>
      </c>
      <c r="I1804" s="38">
        <v>1</v>
      </c>
      <c r="J1804" s="38">
        <v>50</v>
      </c>
      <c r="K1804" s="39">
        <f t="shared" si="196"/>
        <v>50</v>
      </c>
      <c r="L1804" s="64">
        <v>45169</v>
      </c>
      <c r="M1804" s="82"/>
      <c r="N1804" s="96" t="s">
        <v>1001</v>
      </c>
      <c r="O1804" s="97">
        <v>45114</v>
      </c>
      <c r="P1804" s="38">
        <f t="shared" si="197"/>
        <v>50</v>
      </c>
      <c r="Q1804" s="38">
        <f t="shared" si="198"/>
        <v>50</v>
      </c>
      <c r="R1804" s="38"/>
      <c r="S1804" s="25" t="s">
        <v>1002</v>
      </c>
      <c r="T1804" s="100">
        <v>45190</v>
      </c>
      <c r="U1804" s="38">
        <f t="shared" si="199"/>
        <v>50</v>
      </c>
      <c r="V1804" s="38">
        <f t="shared" si="200"/>
        <v>1</v>
      </c>
      <c r="W1804" s="82">
        <f t="shared" si="201"/>
        <v>50</v>
      </c>
      <c r="X1804" s="98" t="s">
        <v>2834</v>
      </c>
      <c r="Y1804" s="98" t="s">
        <v>89</v>
      </c>
      <c r="Z1804" s="72"/>
      <c r="AA1804" s="72"/>
      <c r="AB1804" t="s">
        <v>1003</v>
      </c>
      <c r="AC1804" s="72" t="s">
        <v>101</v>
      </c>
    </row>
    <row r="1805" spans="1:29" ht="15" customHeight="1">
      <c r="A1805" s="38">
        <f t="shared" si="202"/>
        <v>1803</v>
      </c>
      <c r="B1805" s="82" t="s">
        <v>1790</v>
      </c>
      <c r="C1805" s="39" t="str">
        <f>IF($B1805&lt;&gt;"",_xlfn.IFNA(VLOOKUP($B1805,'Node Details'!$B:$U,C$1,0),"Check"),"")</f>
        <v>S8P150101-S8P150105</v>
      </c>
      <c r="D1805" s="39" t="str">
        <f>IF($B1805&lt;&gt;"",_xlfn.IFNA(VLOOKUP($B1805,'Node Details'!$B:$U,D$1,0),"Check"),"")</f>
        <v>S8P</v>
      </c>
      <c r="E1805" s="39" t="str">
        <f>IF($B1805&lt;&gt;"",_xlfn.IFNA(VLOOKUP($B1805,'Node Details'!$B:$U,E$1,0),"Check"),"")</f>
        <v>Airtel</v>
      </c>
      <c r="F1805" s="83">
        <v>45169</v>
      </c>
      <c r="G1805" s="82"/>
      <c r="H1805" s="39" t="s">
        <v>2829</v>
      </c>
      <c r="I1805" s="38">
        <v>1</v>
      </c>
      <c r="J1805" s="38">
        <v>50</v>
      </c>
      <c r="K1805" s="39">
        <f t="shared" si="196"/>
        <v>50</v>
      </c>
      <c r="L1805" s="64">
        <v>45169</v>
      </c>
      <c r="M1805" s="82"/>
      <c r="N1805" s="96" t="s">
        <v>1001</v>
      </c>
      <c r="O1805" s="97">
        <v>45114</v>
      </c>
      <c r="P1805" s="38">
        <f t="shared" si="197"/>
        <v>50</v>
      </c>
      <c r="Q1805" s="38">
        <f t="shared" si="198"/>
        <v>50</v>
      </c>
      <c r="R1805" s="38"/>
      <c r="S1805" s="25" t="s">
        <v>1002</v>
      </c>
      <c r="T1805" s="100">
        <v>45190</v>
      </c>
      <c r="U1805" s="38">
        <f t="shared" si="199"/>
        <v>50</v>
      </c>
      <c r="V1805" s="38">
        <f t="shared" si="200"/>
        <v>1</v>
      </c>
      <c r="W1805" s="82">
        <f t="shared" si="201"/>
        <v>50</v>
      </c>
      <c r="X1805" s="98" t="s">
        <v>2834</v>
      </c>
      <c r="Y1805" s="98" t="s">
        <v>89</v>
      </c>
      <c r="Z1805" s="72"/>
      <c r="AA1805" s="72"/>
      <c r="AB1805" t="s">
        <v>1003</v>
      </c>
      <c r="AC1805" s="72" t="s">
        <v>101</v>
      </c>
    </row>
    <row r="1806" spans="1:29" ht="15" customHeight="1">
      <c r="A1806" s="38">
        <f t="shared" si="202"/>
        <v>1804</v>
      </c>
      <c r="B1806" s="82" t="s">
        <v>2646</v>
      </c>
      <c r="C1806" s="39" t="str">
        <f>IF($B1806&lt;&gt;"",_xlfn.IFNA(VLOOKUP($B1806,'Node Details'!$B:$U,C$1,0),"Check"),"")</f>
        <v>S8P150104-S8P150108</v>
      </c>
      <c r="D1806" s="39" t="str">
        <f>IF($B1806&lt;&gt;"",_xlfn.IFNA(VLOOKUP($B1806,'Node Details'!$B:$U,D$1,0),"Check"),"")</f>
        <v>S8P</v>
      </c>
      <c r="E1806" s="39" t="str">
        <f>IF($B1806&lt;&gt;"",_xlfn.IFNA(VLOOKUP($B1806,'Node Details'!$B:$U,E$1,0),"Check"),"")</f>
        <v>Airtel</v>
      </c>
      <c r="F1806" s="83">
        <v>45169</v>
      </c>
      <c r="G1806" s="82"/>
      <c r="H1806" s="39" t="s">
        <v>2829</v>
      </c>
      <c r="I1806" s="38">
        <v>1</v>
      </c>
      <c r="J1806" s="38">
        <v>50</v>
      </c>
      <c r="K1806" s="39">
        <f t="shared" si="196"/>
        <v>50</v>
      </c>
      <c r="L1806" s="64">
        <v>45169</v>
      </c>
      <c r="M1806" s="82"/>
      <c r="N1806" s="96" t="s">
        <v>1001</v>
      </c>
      <c r="O1806" s="97">
        <v>45114</v>
      </c>
      <c r="P1806" s="38">
        <f t="shared" si="197"/>
        <v>50</v>
      </c>
      <c r="Q1806" s="38">
        <f t="shared" si="198"/>
        <v>50</v>
      </c>
      <c r="R1806" s="38"/>
      <c r="S1806" s="25" t="s">
        <v>1002</v>
      </c>
      <c r="T1806" s="100">
        <v>45190</v>
      </c>
      <c r="U1806" s="38">
        <f t="shared" si="199"/>
        <v>50</v>
      </c>
      <c r="V1806" s="38">
        <f t="shared" si="200"/>
        <v>1</v>
      </c>
      <c r="W1806" s="82">
        <f t="shared" si="201"/>
        <v>50</v>
      </c>
      <c r="X1806" s="98" t="s">
        <v>2834</v>
      </c>
      <c r="Y1806" s="98" t="s">
        <v>89</v>
      </c>
      <c r="Z1806" s="72"/>
      <c r="AA1806" s="72"/>
      <c r="AB1806" t="s">
        <v>1003</v>
      </c>
      <c r="AC1806" s="72" t="s">
        <v>101</v>
      </c>
    </row>
    <row r="1807" spans="1:29" ht="15" customHeight="1">
      <c r="A1807" s="38">
        <f t="shared" si="202"/>
        <v>1805</v>
      </c>
      <c r="B1807" s="82" t="s">
        <v>2648</v>
      </c>
      <c r="C1807" s="39" t="str">
        <f>IF($B1807&lt;&gt;"",_xlfn.IFNA(VLOOKUP($B1807,'Node Details'!$B:$U,C$1,0),"Check"),"")</f>
        <v>S8P150104-S8P150108</v>
      </c>
      <c r="D1807" s="39" t="str">
        <f>IF($B1807&lt;&gt;"",_xlfn.IFNA(VLOOKUP($B1807,'Node Details'!$B:$U,D$1,0),"Check"),"")</f>
        <v>S8P</v>
      </c>
      <c r="E1807" s="39" t="str">
        <f>IF($B1807&lt;&gt;"",_xlfn.IFNA(VLOOKUP($B1807,'Node Details'!$B:$U,E$1,0),"Check"),"")</f>
        <v>Airtel</v>
      </c>
      <c r="F1807" s="83">
        <v>45169</v>
      </c>
      <c r="G1807" s="82"/>
      <c r="H1807" s="39" t="s">
        <v>2829</v>
      </c>
      <c r="I1807" s="38">
        <v>1</v>
      </c>
      <c r="J1807" s="38">
        <v>50</v>
      </c>
      <c r="K1807" s="39">
        <f t="shared" si="196"/>
        <v>50</v>
      </c>
      <c r="L1807" s="64">
        <v>45169</v>
      </c>
      <c r="M1807" s="82"/>
      <c r="N1807" s="96" t="s">
        <v>1001</v>
      </c>
      <c r="O1807" s="97">
        <v>45114</v>
      </c>
      <c r="P1807" s="38">
        <f t="shared" si="197"/>
        <v>50</v>
      </c>
      <c r="Q1807" s="38">
        <f t="shared" si="198"/>
        <v>50</v>
      </c>
      <c r="R1807" s="38"/>
      <c r="S1807" s="25" t="s">
        <v>1002</v>
      </c>
      <c r="T1807" s="100">
        <v>45190</v>
      </c>
      <c r="U1807" s="38">
        <f t="shared" si="199"/>
        <v>50</v>
      </c>
      <c r="V1807" s="38">
        <f t="shared" si="200"/>
        <v>1</v>
      </c>
      <c r="W1807" s="82">
        <f t="shared" si="201"/>
        <v>50</v>
      </c>
      <c r="X1807" s="98" t="s">
        <v>2834</v>
      </c>
      <c r="Y1807" s="98" t="s">
        <v>89</v>
      </c>
      <c r="Z1807" s="72"/>
      <c r="AA1807" s="72"/>
      <c r="AB1807" t="s">
        <v>1003</v>
      </c>
      <c r="AC1807" s="72" t="s">
        <v>101</v>
      </c>
    </row>
    <row r="1808" spans="1:29" ht="15" customHeight="1">
      <c r="A1808" s="38">
        <f t="shared" si="202"/>
        <v>1806</v>
      </c>
      <c r="B1808" s="82" t="s">
        <v>1795</v>
      </c>
      <c r="C1808" s="39" t="str">
        <f>IF($B1808&lt;&gt;"",_xlfn.IFNA(VLOOKUP($B1808,'Node Details'!$B:$U,C$1,0),"Check"),"")</f>
        <v>S8P150104-S8P150108</v>
      </c>
      <c r="D1808" s="39" t="str">
        <f>IF($B1808&lt;&gt;"",_xlfn.IFNA(VLOOKUP($B1808,'Node Details'!$B:$U,D$1,0),"Check"),"")</f>
        <v>S8P</v>
      </c>
      <c r="E1808" s="39" t="str">
        <f>IF($B1808&lt;&gt;"",_xlfn.IFNA(VLOOKUP($B1808,'Node Details'!$B:$U,E$1,0),"Check"),"")</f>
        <v>Airtel</v>
      </c>
      <c r="F1808" s="83">
        <v>45169</v>
      </c>
      <c r="G1808" s="82"/>
      <c r="H1808" s="39" t="s">
        <v>2829</v>
      </c>
      <c r="I1808" s="38">
        <v>1</v>
      </c>
      <c r="J1808" s="38">
        <v>50</v>
      </c>
      <c r="K1808" s="39">
        <f t="shared" si="196"/>
        <v>50</v>
      </c>
      <c r="L1808" s="64">
        <v>45169</v>
      </c>
      <c r="M1808" s="82"/>
      <c r="N1808" s="96" t="s">
        <v>1001</v>
      </c>
      <c r="O1808" s="97">
        <v>45114</v>
      </c>
      <c r="P1808" s="38">
        <f t="shared" si="197"/>
        <v>50</v>
      </c>
      <c r="Q1808" s="38">
        <f t="shared" si="198"/>
        <v>50</v>
      </c>
      <c r="R1808" s="38"/>
      <c r="S1808" s="25" t="s">
        <v>1002</v>
      </c>
      <c r="T1808" s="100">
        <v>45190</v>
      </c>
      <c r="U1808" s="38">
        <f t="shared" si="199"/>
        <v>50</v>
      </c>
      <c r="V1808" s="38">
        <f t="shared" si="200"/>
        <v>1</v>
      </c>
      <c r="W1808" s="82">
        <f t="shared" si="201"/>
        <v>50</v>
      </c>
      <c r="X1808" s="98" t="s">
        <v>2834</v>
      </c>
      <c r="Y1808" s="98" t="s">
        <v>89</v>
      </c>
      <c r="Z1808" s="72"/>
      <c r="AA1808" s="72"/>
      <c r="AB1808" t="s">
        <v>1003</v>
      </c>
      <c r="AC1808" s="72" t="s">
        <v>101</v>
      </c>
    </row>
    <row r="1809" spans="1:30" ht="15" customHeight="1">
      <c r="A1809" s="38">
        <f t="shared" si="202"/>
        <v>1807</v>
      </c>
      <c r="B1809" s="82" t="s">
        <v>1798</v>
      </c>
      <c r="C1809" s="39" t="str">
        <f>IF($B1809&lt;&gt;"",_xlfn.IFNA(VLOOKUP($B1809,'Node Details'!$B:$U,C$1,0),"Check"),"")</f>
        <v>S8P160102-S8P160106</v>
      </c>
      <c r="D1809" s="39" t="str">
        <f>IF($B1809&lt;&gt;"",_xlfn.IFNA(VLOOKUP($B1809,'Node Details'!$B:$U,D$1,0),"Check"),"")</f>
        <v>S8P</v>
      </c>
      <c r="E1809" s="39" t="str">
        <f>IF($B1809&lt;&gt;"",_xlfn.IFNA(VLOOKUP($B1809,'Node Details'!$B:$U,E$1,0),"Check"),"")</f>
        <v>Airtel</v>
      </c>
      <c r="F1809" s="83">
        <v>45169</v>
      </c>
      <c r="G1809" s="82"/>
      <c r="H1809" s="39" t="s">
        <v>2829</v>
      </c>
      <c r="I1809" s="38">
        <v>1</v>
      </c>
      <c r="J1809" s="38">
        <v>50</v>
      </c>
      <c r="K1809" s="39">
        <f t="shared" si="196"/>
        <v>50</v>
      </c>
      <c r="L1809" s="64">
        <v>45142</v>
      </c>
      <c r="M1809" s="82"/>
      <c r="N1809" s="96" t="s">
        <v>1001</v>
      </c>
      <c r="O1809" s="97">
        <v>45114</v>
      </c>
      <c r="P1809" s="38">
        <f t="shared" si="197"/>
        <v>50</v>
      </c>
      <c r="Q1809" s="38">
        <f t="shared" si="198"/>
        <v>50</v>
      </c>
      <c r="R1809" s="38"/>
      <c r="S1809" s="25" t="s">
        <v>1002</v>
      </c>
      <c r="T1809" s="100">
        <v>45190</v>
      </c>
      <c r="U1809" s="38">
        <f t="shared" si="199"/>
        <v>50</v>
      </c>
      <c r="V1809" s="38">
        <f t="shared" si="200"/>
        <v>1</v>
      </c>
      <c r="W1809" s="82">
        <f t="shared" si="201"/>
        <v>50</v>
      </c>
      <c r="X1809" s="98" t="s">
        <v>2834</v>
      </c>
      <c r="Y1809" s="98" t="s">
        <v>89</v>
      </c>
      <c r="Z1809" s="72"/>
      <c r="AA1809" s="72"/>
      <c r="AB1809" t="s">
        <v>1003</v>
      </c>
      <c r="AC1809" s="72" t="s">
        <v>101</v>
      </c>
    </row>
    <row r="1810" spans="1:30" ht="15" customHeight="1">
      <c r="A1810" s="38">
        <f t="shared" si="202"/>
        <v>1808</v>
      </c>
      <c r="B1810" s="82" t="s">
        <v>1802</v>
      </c>
      <c r="C1810" s="39" t="str">
        <f>IF($B1810&lt;&gt;"",_xlfn.IFNA(VLOOKUP($B1810,'Node Details'!$B:$U,C$1,0),"Check"),"")</f>
        <v>S8P160101-S8P160107</v>
      </c>
      <c r="D1810" s="39" t="str">
        <f>IF($B1810&lt;&gt;"",_xlfn.IFNA(VLOOKUP($B1810,'Node Details'!$B:$U,D$1,0),"Check"),"")</f>
        <v>S8P</v>
      </c>
      <c r="E1810" s="39" t="str">
        <f>IF($B1810&lt;&gt;"",_xlfn.IFNA(VLOOKUP($B1810,'Node Details'!$B:$U,E$1,0),"Check"),"")</f>
        <v>Airtel</v>
      </c>
      <c r="F1810" s="83">
        <v>45169</v>
      </c>
      <c r="G1810" s="82"/>
      <c r="H1810" s="39" t="s">
        <v>2829</v>
      </c>
      <c r="I1810" s="38">
        <v>1</v>
      </c>
      <c r="J1810" s="38">
        <v>50</v>
      </c>
      <c r="K1810" s="39">
        <f t="shared" si="196"/>
        <v>50</v>
      </c>
      <c r="L1810" s="64">
        <v>45169</v>
      </c>
      <c r="M1810" s="82"/>
      <c r="N1810" s="96" t="s">
        <v>1001</v>
      </c>
      <c r="O1810" s="97">
        <v>45114</v>
      </c>
      <c r="P1810" s="38">
        <f t="shared" si="197"/>
        <v>50</v>
      </c>
      <c r="Q1810" s="38">
        <f t="shared" si="198"/>
        <v>50</v>
      </c>
      <c r="R1810" s="38"/>
      <c r="S1810" s="25" t="s">
        <v>1002</v>
      </c>
      <c r="T1810" s="100">
        <v>45190</v>
      </c>
      <c r="U1810" s="38">
        <f t="shared" si="199"/>
        <v>50</v>
      </c>
      <c r="V1810" s="38">
        <f t="shared" si="200"/>
        <v>1</v>
      </c>
      <c r="W1810" s="82">
        <f t="shared" si="201"/>
        <v>50</v>
      </c>
      <c r="X1810" s="98" t="s">
        <v>2834</v>
      </c>
      <c r="Y1810" s="98" t="s">
        <v>89</v>
      </c>
      <c r="Z1810" s="72"/>
      <c r="AA1810" s="72"/>
      <c r="AB1810" t="s">
        <v>1003</v>
      </c>
      <c r="AC1810" s="72" t="s">
        <v>101</v>
      </c>
    </row>
    <row r="1811" spans="1:30" ht="15" customHeight="1">
      <c r="A1811" s="38">
        <f t="shared" si="202"/>
        <v>1809</v>
      </c>
      <c r="B1811" s="82" t="s">
        <v>1807</v>
      </c>
      <c r="C1811" s="39" t="str">
        <f>IF($B1811&lt;&gt;"",_xlfn.IFNA(VLOOKUP($B1811,'Node Details'!$B:$U,C$1,0),"Check"),"")</f>
        <v>S8P160104-S8P160108</v>
      </c>
      <c r="D1811" s="39" t="str">
        <f>IF($B1811&lt;&gt;"",_xlfn.IFNA(VLOOKUP($B1811,'Node Details'!$B:$U,D$1,0),"Check"),"")</f>
        <v>S8P</v>
      </c>
      <c r="E1811" s="39" t="str">
        <f>IF($B1811&lt;&gt;"",_xlfn.IFNA(VLOOKUP($B1811,'Node Details'!$B:$U,E$1,0),"Check"),"")</f>
        <v>Airtel</v>
      </c>
      <c r="F1811" s="83">
        <v>45169</v>
      </c>
      <c r="G1811" s="82"/>
      <c r="H1811" s="39" t="s">
        <v>2829</v>
      </c>
      <c r="I1811" s="38">
        <v>1</v>
      </c>
      <c r="J1811" s="38">
        <v>50</v>
      </c>
      <c r="K1811" s="39">
        <f t="shared" si="196"/>
        <v>50</v>
      </c>
      <c r="L1811" s="64">
        <v>45169</v>
      </c>
      <c r="M1811" s="82"/>
      <c r="N1811" s="96" t="s">
        <v>1001</v>
      </c>
      <c r="O1811" s="97">
        <v>45114</v>
      </c>
      <c r="P1811" s="38">
        <f t="shared" si="197"/>
        <v>50</v>
      </c>
      <c r="Q1811" s="38">
        <f t="shared" si="198"/>
        <v>50</v>
      </c>
      <c r="R1811" s="38"/>
      <c r="S1811" s="25" t="s">
        <v>1002</v>
      </c>
      <c r="T1811" s="100">
        <v>45190</v>
      </c>
      <c r="U1811" s="38">
        <f t="shared" si="199"/>
        <v>50</v>
      </c>
      <c r="V1811" s="38">
        <f t="shared" si="200"/>
        <v>1</v>
      </c>
      <c r="W1811" s="82">
        <f t="shared" si="201"/>
        <v>50</v>
      </c>
      <c r="X1811" s="98" t="s">
        <v>2834</v>
      </c>
      <c r="Y1811" s="98" t="s">
        <v>89</v>
      </c>
      <c r="Z1811" s="72"/>
      <c r="AA1811" s="72"/>
      <c r="AB1811" t="s">
        <v>1003</v>
      </c>
      <c r="AC1811" s="72" t="s">
        <v>101</v>
      </c>
    </row>
    <row r="1812" spans="1:30" ht="15" customHeight="1">
      <c r="A1812" s="38">
        <f t="shared" si="202"/>
        <v>1810</v>
      </c>
      <c r="B1812" s="82" t="s">
        <v>215</v>
      </c>
      <c r="C1812" s="39" t="str">
        <f>IF($B1812&lt;&gt;"",_xlfn.IFNA(VLOOKUP($B1812,'Node Details'!$B:$U,C$1,0),"Check"),"")</f>
        <v>0000001WB-00001WB19</v>
      </c>
      <c r="D1812" s="39" t="str">
        <f>IF($B1812&lt;&gt;"",_xlfn.IFNA(VLOOKUP($B1812,'Node Details'!$B:$U,D$1,0),"Check"),"")</f>
        <v>1WB</v>
      </c>
      <c r="E1812" s="39" t="str">
        <f>IF($B1812&lt;&gt;"",_xlfn.IFNA(VLOOKUP($B1812,'Node Details'!$B:$U,E$1,0),"Check"),"")</f>
        <v>Airtel</v>
      </c>
      <c r="F1812" s="83">
        <v>45046</v>
      </c>
      <c r="G1812" s="82"/>
      <c r="H1812" s="39" t="s">
        <v>2831</v>
      </c>
      <c r="I1812" s="38">
        <v>4</v>
      </c>
      <c r="J1812" s="38">
        <v>70</v>
      </c>
      <c r="K1812" s="39">
        <f t="shared" si="196"/>
        <v>280</v>
      </c>
      <c r="L1812" s="64">
        <v>45046</v>
      </c>
      <c r="M1812" s="82"/>
      <c r="N1812" s="96" t="s">
        <v>200</v>
      </c>
      <c r="O1812" s="97">
        <v>45128</v>
      </c>
      <c r="P1812" s="38">
        <f t="shared" si="197"/>
        <v>70</v>
      </c>
      <c r="Q1812" s="38">
        <f t="shared" si="198"/>
        <v>280</v>
      </c>
      <c r="R1812" s="38"/>
      <c r="S1812" s="25" t="s">
        <v>201</v>
      </c>
      <c r="T1812" s="100">
        <v>45204</v>
      </c>
      <c r="U1812" s="38">
        <f t="shared" si="199"/>
        <v>70</v>
      </c>
      <c r="V1812" s="38">
        <f t="shared" si="200"/>
        <v>4</v>
      </c>
      <c r="W1812" s="82">
        <f t="shared" si="201"/>
        <v>280</v>
      </c>
      <c r="X1812" s="98" t="s">
        <v>2826</v>
      </c>
      <c r="Y1812" s="98" t="s">
        <v>89</v>
      </c>
      <c r="Z1812" s="72"/>
      <c r="AA1812" s="72"/>
      <c r="AB1812" t="s">
        <v>100</v>
      </c>
      <c r="AC1812" s="72" t="s">
        <v>101</v>
      </c>
    </row>
    <row r="1813" spans="1:30" ht="15" customHeight="1">
      <c r="A1813" s="38">
        <f t="shared" si="202"/>
        <v>1811</v>
      </c>
      <c r="B1813" s="82" t="s">
        <v>228</v>
      </c>
      <c r="C1813" s="39" t="str">
        <f>IF($B1813&lt;&gt;"",_xlfn.IFNA(VLOOKUP($B1813,'Node Details'!$B:$U,C$1,0),"Check"),"")</f>
        <v>0000001WB-00001WB19</v>
      </c>
      <c r="D1813" s="39" t="str">
        <f>IF($B1813&lt;&gt;"",_xlfn.IFNA(VLOOKUP($B1813,'Node Details'!$B:$U,D$1,0),"Check"),"")</f>
        <v>1WB</v>
      </c>
      <c r="E1813" s="39" t="str">
        <f>IF($B1813&lt;&gt;"",_xlfn.IFNA(VLOOKUP($B1813,'Node Details'!$B:$U,E$1,0),"Check"),"")</f>
        <v>Airtel</v>
      </c>
      <c r="F1813" s="83">
        <v>45046</v>
      </c>
      <c r="G1813" s="82"/>
      <c r="H1813" s="39" t="s">
        <v>2831</v>
      </c>
      <c r="I1813" s="38">
        <v>2</v>
      </c>
      <c r="J1813" s="38">
        <v>70</v>
      </c>
      <c r="K1813" s="39">
        <f t="shared" si="196"/>
        <v>140</v>
      </c>
      <c r="L1813" s="64">
        <v>45046</v>
      </c>
      <c r="M1813" s="82"/>
      <c r="N1813" s="96" t="s">
        <v>200</v>
      </c>
      <c r="O1813" s="97">
        <v>45128</v>
      </c>
      <c r="P1813" s="38">
        <f t="shared" si="197"/>
        <v>70</v>
      </c>
      <c r="Q1813" s="38">
        <f t="shared" si="198"/>
        <v>140</v>
      </c>
      <c r="R1813" s="38"/>
      <c r="S1813" s="25" t="s">
        <v>201</v>
      </c>
      <c r="T1813" s="100">
        <v>45204</v>
      </c>
      <c r="U1813" s="38">
        <f t="shared" si="199"/>
        <v>70</v>
      </c>
      <c r="V1813" s="38">
        <f t="shared" si="200"/>
        <v>2</v>
      </c>
      <c r="W1813" s="82">
        <f t="shared" si="201"/>
        <v>140</v>
      </c>
      <c r="X1813" s="98" t="s">
        <v>2826</v>
      </c>
      <c r="Y1813" s="98" t="s">
        <v>89</v>
      </c>
      <c r="Z1813" s="72"/>
      <c r="AA1813" s="72"/>
      <c r="AB1813" t="s">
        <v>100</v>
      </c>
      <c r="AC1813" s="72" t="s">
        <v>101</v>
      </c>
    </row>
    <row r="1814" spans="1:30" ht="15" customHeight="1">
      <c r="A1814" s="38">
        <f t="shared" si="202"/>
        <v>1812</v>
      </c>
      <c r="B1814" s="82" t="s">
        <v>265</v>
      </c>
      <c r="C1814" s="39" t="str">
        <f>IF($B1814&lt;&gt;"",_xlfn.IFNA(VLOOKUP($B1814,'Node Details'!$B:$U,C$1,0),"Check"),"")</f>
        <v>0000001WB-00001WB19</v>
      </c>
      <c r="D1814" s="39" t="str">
        <f>IF($B1814&lt;&gt;"",_xlfn.IFNA(VLOOKUP($B1814,'Node Details'!$B:$U,D$1,0),"Check"),"")</f>
        <v>1WB</v>
      </c>
      <c r="E1814" s="39" t="str">
        <f>IF($B1814&lt;&gt;"",_xlfn.IFNA(VLOOKUP($B1814,'Node Details'!$B:$U,E$1,0),"Check"),"")</f>
        <v>Airtel</v>
      </c>
      <c r="F1814" s="83">
        <v>45046</v>
      </c>
      <c r="G1814" s="82"/>
      <c r="H1814" s="39" t="s">
        <v>2831</v>
      </c>
      <c r="I1814" s="38">
        <v>2</v>
      </c>
      <c r="J1814" s="38">
        <v>70</v>
      </c>
      <c r="K1814" s="39">
        <f t="shared" si="196"/>
        <v>140</v>
      </c>
      <c r="L1814" s="64">
        <v>45046</v>
      </c>
      <c r="M1814" s="82"/>
      <c r="N1814" s="96" t="s">
        <v>200</v>
      </c>
      <c r="O1814" s="97">
        <v>45128</v>
      </c>
      <c r="P1814" s="38">
        <f t="shared" si="197"/>
        <v>70</v>
      </c>
      <c r="Q1814" s="38">
        <f t="shared" si="198"/>
        <v>140</v>
      </c>
      <c r="R1814" s="38"/>
      <c r="S1814" s="25" t="s">
        <v>201</v>
      </c>
      <c r="T1814" s="100">
        <v>45204</v>
      </c>
      <c r="U1814" s="38">
        <f t="shared" si="199"/>
        <v>70</v>
      </c>
      <c r="V1814" s="38">
        <f t="shared" si="200"/>
        <v>2</v>
      </c>
      <c r="W1814" s="82">
        <f t="shared" si="201"/>
        <v>140</v>
      </c>
      <c r="X1814" s="98" t="s">
        <v>2826</v>
      </c>
      <c r="Y1814" s="98" t="s">
        <v>89</v>
      </c>
      <c r="Z1814" s="72"/>
      <c r="AA1814" s="72"/>
      <c r="AB1814" t="s">
        <v>100</v>
      </c>
      <c r="AC1814" s="72" t="s">
        <v>101</v>
      </c>
    </row>
    <row r="1815" spans="1:30" ht="15" customHeight="1">
      <c r="A1815" s="38">
        <f t="shared" si="202"/>
        <v>1813</v>
      </c>
      <c r="B1815" s="82" t="s">
        <v>204</v>
      </c>
      <c r="C1815" s="39" t="str">
        <f>IF($B1815&lt;&gt;"",_xlfn.IFNA(VLOOKUP($B1815,'Node Details'!$B:$U,C$1,0),"Check"),"")</f>
        <v>0000001WB-00001WB19</v>
      </c>
      <c r="D1815" s="39" t="str">
        <f>IF($B1815&lt;&gt;"",_xlfn.IFNA(VLOOKUP($B1815,'Node Details'!$B:$U,D$1,0),"Check"),"")</f>
        <v>1WB</v>
      </c>
      <c r="E1815" s="39" t="str">
        <f>IF($B1815&lt;&gt;"",_xlfn.IFNA(VLOOKUP($B1815,'Node Details'!$B:$U,E$1,0),"Check"),"")</f>
        <v>Airtel</v>
      </c>
      <c r="F1815" s="83">
        <v>45046</v>
      </c>
      <c r="G1815" s="82"/>
      <c r="H1815" s="39" t="s">
        <v>2831</v>
      </c>
      <c r="I1815" s="38">
        <v>1</v>
      </c>
      <c r="J1815" s="38">
        <v>70</v>
      </c>
      <c r="K1815" s="39">
        <f t="shared" si="196"/>
        <v>70</v>
      </c>
      <c r="L1815" s="64">
        <v>45046</v>
      </c>
      <c r="M1815" s="82"/>
      <c r="N1815" s="96" t="s">
        <v>200</v>
      </c>
      <c r="O1815" s="97">
        <v>45128</v>
      </c>
      <c r="P1815" s="38">
        <f t="shared" si="197"/>
        <v>70</v>
      </c>
      <c r="Q1815" s="38">
        <f t="shared" si="198"/>
        <v>70</v>
      </c>
      <c r="R1815" s="38"/>
      <c r="S1815" s="25" t="s">
        <v>201</v>
      </c>
      <c r="T1815" s="100">
        <v>45204</v>
      </c>
      <c r="U1815" s="38">
        <f t="shared" si="199"/>
        <v>70</v>
      </c>
      <c r="V1815" s="38">
        <f t="shared" si="200"/>
        <v>1</v>
      </c>
      <c r="W1815" s="82">
        <f t="shared" si="201"/>
        <v>70</v>
      </c>
      <c r="X1815" s="98" t="s">
        <v>2826</v>
      </c>
      <c r="Y1815" s="98" t="s">
        <v>89</v>
      </c>
      <c r="Z1815" s="72"/>
      <c r="AA1815" s="72"/>
      <c r="AB1815" t="s">
        <v>100</v>
      </c>
      <c r="AC1815" s="72" t="s">
        <v>101</v>
      </c>
    </row>
    <row r="1816" spans="1:30" ht="15" customHeight="1">
      <c r="A1816" s="38">
        <f t="shared" si="202"/>
        <v>1814</v>
      </c>
      <c r="B1816" s="82" t="s">
        <v>539</v>
      </c>
      <c r="C1816" s="39" t="str">
        <f>IF($B1816&lt;&gt;"",_xlfn.IFNA(VLOOKUP($B1816,'Node Details'!$B:$U,C$1,0),"Check"),"")</f>
        <v>0000SHT51-SHT610107</v>
      </c>
      <c r="D1816" s="39" t="str">
        <f>IF($B1816&lt;&gt;"",_xlfn.IFNA(VLOOKUP($B1816,'Node Details'!$B:$U,D$1,0),"Check"),"")</f>
        <v>SHT</v>
      </c>
      <c r="E1816" s="39" t="str">
        <f>IF($B1816&lt;&gt;"",_xlfn.IFNA(VLOOKUP($B1816,'Node Details'!$B:$U,E$1,0),"Check"),"")</f>
        <v>Airtel</v>
      </c>
      <c r="F1816" s="83">
        <v>45107</v>
      </c>
      <c r="G1816" s="82"/>
      <c r="H1816" s="39" t="s">
        <v>2831</v>
      </c>
      <c r="I1816" s="38">
        <v>1</v>
      </c>
      <c r="J1816" s="38">
        <v>70</v>
      </c>
      <c r="K1816" s="39">
        <f t="shared" si="196"/>
        <v>70</v>
      </c>
      <c r="L1816" s="64">
        <v>45107</v>
      </c>
      <c r="M1816" s="82"/>
      <c r="N1816" s="96" t="s">
        <v>200</v>
      </c>
      <c r="O1816" s="97">
        <v>45128</v>
      </c>
      <c r="P1816" s="38">
        <f t="shared" si="197"/>
        <v>70</v>
      </c>
      <c r="Q1816" s="38">
        <f t="shared" si="198"/>
        <v>70</v>
      </c>
      <c r="R1816" s="38"/>
      <c r="S1816" s="25" t="s">
        <v>201</v>
      </c>
      <c r="T1816" s="100">
        <v>45204</v>
      </c>
      <c r="U1816" s="38">
        <f t="shared" si="199"/>
        <v>70</v>
      </c>
      <c r="V1816" s="38">
        <f t="shared" si="200"/>
        <v>1</v>
      </c>
      <c r="W1816" s="82">
        <f t="shared" si="201"/>
        <v>70</v>
      </c>
      <c r="X1816" s="98" t="s">
        <v>2826</v>
      </c>
      <c r="Y1816" s="98" t="s">
        <v>89</v>
      </c>
      <c r="Z1816" s="72"/>
      <c r="AA1816" s="72"/>
      <c r="AB1816" t="s">
        <v>100</v>
      </c>
      <c r="AC1816" s="72" t="s">
        <v>101</v>
      </c>
    </row>
    <row r="1817" spans="1:30" ht="15" customHeight="1">
      <c r="A1817" s="38">
        <f t="shared" si="202"/>
        <v>1815</v>
      </c>
      <c r="B1817" s="82" t="s">
        <v>556</v>
      </c>
      <c r="C1817" s="39" t="str">
        <f>IF($B1817&lt;&gt;"",_xlfn.IFNA(VLOOKUP($B1817,'Node Details'!$B:$U,C$1,0),"Check"),"")</f>
        <v>0000SHT51-0000SHT62</v>
      </c>
      <c r="D1817" s="39" t="str">
        <f>IF($B1817&lt;&gt;"",_xlfn.IFNA(VLOOKUP($B1817,'Node Details'!$B:$U,D$1,0),"Check"),"")</f>
        <v>SHT</v>
      </c>
      <c r="E1817" s="39" t="str">
        <f>IF($B1817&lt;&gt;"",_xlfn.IFNA(VLOOKUP($B1817,'Node Details'!$B:$U,E$1,0),"Check"),"")</f>
        <v>Airtel</v>
      </c>
      <c r="F1817" s="83">
        <v>45107</v>
      </c>
      <c r="G1817" s="82"/>
      <c r="H1817" s="39" t="s">
        <v>2831</v>
      </c>
      <c r="I1817" s="38">
        <v>2</v>
      </c>
      <c r="J1817" s="38">
        <v>70</v>
      </c>
      <c r="K1817" s="39">
        <f t="shared" si="196"/>
        <v>140</v>
      </c>
      <c r="L1817" s="64">
        <v>45107</v>
      </c>
      <c r="M1817" s="82"/>
      <c r="N1817" s="96" t="s">
        <v>200</v>
      </c>
      <c r="O1817" s="97">
        <v>45128</v>
      </c>
      <c r="P1817" s="38">
        <f t="shared" si="197"/>
        <v>70</v>
      </c>
      <c r="Q1817" s="38">
        <f t="shared" si="198"/>
        <v>140</v>
      </c>
      <c r="R1817" s="38"/>
      <c r="S1817" s="25" t="s">
        <v>201</v>
      </c>
      <c r="T1817" s="100">
        <v>45204</v>
      </c>
      <c r="U1817" s="38">
        <f t="shared" si="199"/>
        <v>70</v>
      </c>
      <c r="V1817" s="38">
        <f t="shared" si="200"/>
        <v>2</v>
      </c>
      <c r="W1817" s="82">
        <f t="shared" si="201"/>
        <v>140</v>
      </c>
      <c r="X1817" s="98" t="s">
        <v>2826</v>
      </c>
      <c r="Y1817" s="98" t="s">
        <v>89</v>
      </c>
      <c r="Z1817" s="72"/>
      <c r="AA1817" s="72"/>
      <c r="AB1817" t="s">
        <v>100</v>
      </c>
      <c r="AC1817" s="72" t="s">
        <v>101</v>
      </c>
    </row>
    <row r="1818" spans="1:30" ht="15" customHeight="1">
      <c r="A1818" s="38">
        <f t="shared" si="202"/>
        <v>1816</v>
      </c>
      <c r="B1818" s="82" t="s">
        <v>602</v>
      </c>
      <c r="C1818" s="39" t="str">
        <f>IF($B1818&lt;&gt;"",_xlfn.IFNA(VLOOKUP($B1818,'Node Details'!$B:$U,C$1,0),"Check"),"")</f>
        <v>000000K0E-0000K0E04</v>
      </c>
      <c r="D1818" s="39" t="str">
        <f>IF($B1818&lt;&gt;"",_xlfn.IFNA(VLOOKUP($B1818,'Node Details'!$B:$U,D$1,0),"Check"),"")</f>
        <v>K0E</v>
      </c>
      <c r="E1818" s="39" t="str">
        <f>IF($B1818&lt;&gt;"",_xlfn.IFNA(VLOOKUP($B1818,'Node Details'!$B:$U,E$1,0),"Check"),"")</f>
        <v>Airtel</v>
      </c>
      <c r="F1818" s="83">
        <v>45107</v>
      </c>
      <c r="G1818" s="82"/>
      <c r="H1818" s="39" t="s">
        <v>2831</v>
      </c>
      <c r="I1818" s="38">
        <v>4</v>
      </c>
      <c r="J1818" s="38">
        <v>70</v>
      </c>
      <c r="K1818" s="39">
        <f t="shared" si="196"/>
        <v>280</v>
      </c>
      <c r="L1818" s="64">
        <v>45046</v>
      </c>
      <c r="M1818" s="82"/>
      <c r="N1818" s="96" t="s">
        <v>577</v>
      </c>
      <c r="O1818" s="97">
        <v>45082</v>
      </c>
      <c r="P1818" s="38">
        <f t="shared" si="197"/>
        <v>70</v>
      </c>
      <c r="Q1818" s="38">
        <f t="shared" si="198"/>
        <v>280</v>
      </c>
      <c r="R1818" s="38"/>
      <c r="S1818" s="25" t="s">
        <v>578</v>
      </c>
      <c r="T1818" s="100">
        <v>45136</v>
      </c>
      <c r="U1818" s="38">
        <f t="shared" si="199"/>
        <v>70</v>
      </c>
      <c r="V1818" s="38">
        <f t="shared" si="200"/>
        <v>4</v>
      </c>
      <c r="W1818" s="82">
        <f t="shared" si="201"/>
        <v>280</v>
      </c>
      <c r="X1818" s="98" t="s">
        <v>95</v>
      </c>
      <c r="Y1818" s="98" t="s">
        <v>89</v>
      </c>
      <c r="Z1818" s="72"/>
      <c r="AA1818" s="72"/>
      <c r="AB1818" t="s">
        <v>100</v>
      </c>
      <c r="AC1818" s="72" t="s">
        <v>101</v>
      </c>
    </row>
    <row r="1819" spans="1:30" ht="15" customHeight="1">
      <c r="A1819" s="38">
        <f t="shared" si="202"/>
        <v>1817</v>
      </c>
      <c r="B1819" s="82" t="s">
        <v>613</v>
      </c>
      <c r="C1819" s="39" t="str">
        <f>IF($B1819&lt;&gt;"",_xlfn.IFNA(VLOOKUP($B1819,'Node Details'!$B:$U,C$1,0),"Check"),"")</f>
        <v>000000K0E-0000K0E04</v>
      </c>
      <c r="D1819" s="39" t="str">
        <f>IF($B1819&lt;&gt;"",_xlfn.IFNA(VLOOKUP($B1819,'Node Details'!$B:$U,D$1,0),"Check"),"")</f>
        <v>K0E</v>
      </c>
      <c r="E1819" s="39" t="str">
        <f>IF($B1819&lt;&gt;"",_xlfn.IFNA(VLOOKUP($B1819,'Node Details'!$B:$U,E$1,0),"Check"),"")</f>
        <v>Airtel</v>
      </c>
      <c r="F1819" s="83">
        <v>45107</v>
      </c>
      <c r="G1819" s="82"/>
      <c r="H1819" s="39" t="s">
        <v>2831</v>
      </c>
      <c r="I1819" s="38">
        <v>4</v>
      </c>
      <c r="J1819" s="38">
        <v>70</v>
      </c>
      <c r="K1819" s="39">
        <f t="shared" si="196"/>
        <v>280</v>
      </c>
      <c r="L1819" s="64">
        <v>45046</v>
      </c>
      <c r="M1819" s="82"/>
      <c r="N1819" s="96" t="s">
        <v>577</v>
      </c>
      <c r="O1819" s="97">
        <v>45082</v>
      </c>
      <c r="P1819" s="38">
        <f t="shared" si="197"/>
        <v>70</v>
      </c>
      <c r="Q1819" s="38">
        <f t="shared" si="198"/>
        <v>280</v>
      </c>
      <c r="R1819" s="38"/>
      <c r="S1819" s="25" t="s">
        <v>578</v>
      </c>
      <c r="T1819" s="100">
        <v>45136</v>
      </c>
      <c r="U1819" s="38">
        <f t="shared" si="199"/>
        <v>70</v>
      </c>
      <c r="V1819" s="38">
        <f t="shared" si="200"/>
        <v>4</v>
      </c>
      <c r="W1819" s="82">
        <f t="shared" si="201"/>
        <v>280</v>
      </c>
      <c r="X1819" s="98" t="s">
        <v>95</v>
      </c>
      <c r="Y1819" s="98" t="s">
        <v>89</v>
      </c>
      <c r="Z1819" s="72"/>
      <c r="AA1819" s="72"/>
      <c r="AB1819" t="s">
        <v>100</v>
      </c>
      <c r="AC1819" s="72" t="s">
        <v>101</v>
      </c>
    </row>
    <row r="1820" spans="1:30" ht="15" customHeight="1">
      <c r="A1820" s="38">
        <f t="shared" si="202"/>
        <v>1818</v>
      </c>
      <c r="B1820" s="82" t="s">
        <v>623</v>
      </c>
      <c r="C1820" s="39" t="str">
        <f>IF($B1820&lt;&gt;"",_xlfn.IFNA(VLOOKUP($B1820,'Node Details'!$B:$U,C$1,0),"Check"),"")</f>
        <v>000000K0E-0000K0E04</v>
      </c>
      <c r="D1820" s="39" t="str">
        <f>IF($B1820&lt;&gt;"",_xlfn.IFNA(VLOOKUP($B1820,'Node Details'!$B:$U,D$1,0),"Check"),"")</f>
        <v>K0E</v>
      </c>
      <c r="E1820" s="39" t="str">
        <f>IF($B1820&lt;&gt;"",_xlfn.IFNA(VLOOKUP($B1820,'Node Details'!$B:$U,E$1,0),"Check"),"")</f>
        <v>Airtel</v>
      </c>
      <c r="F1820" s="83">
        <v>45107</v>
      </c>
      <c r="G1820" s="82"/>
      <c r="H1820" s="39" t="s">
        <v>2831</v>
      </c>
      <c r="I1820" s="38">
        <v>4</v>
      </c>
      <c r="J1820" s="38">
        <v>70</v>
      </c>
      <c r="K1820" s="39">
        <f t="shared" si="196"/>
        <v>280</v>
      </c>
      <c r="L1820" s="64">
        <v>45046</v>
      </c>
      <c r="M1820" s="82"/>
      <c r="N1820" s="96" t="s">
        <v>577</v>
      </c>
      <c r="O1820" s="97">
        <v>45082</v>
      </c>
      <c r="P1820" s="38">
        <f t="shared" si="197"/>
        <v>70</v>
      </c>
      <c r="Q1820" s="38">
        <f t="shared" si="198"/>
        <v>280</v>
      </c>
      <c r="R1820" s="38"/>
      <c r="S1820" s="25" t="s">
        <v>578</v>
      </c>
      <c r="T1820" s="100">
        <v>45136</v>
      </c>
      <c r="U1820" s="38">
        <f t="shared" si="199"/>
        <v>70</v>
      </c>
      <c r="V1820" s="38">
        <f t="shared" si="200"/>
        <v>4</v>
      </c>
      <c r="W1820" s="82">
        <f t="shared" si="201"/>
        <v>280</v>
      </c>
      <c r="X1820" s="98" t="s">
        <v>95</v>
      </c>
      <c r="Y1820" s="98" t="s">
        <v>89</v>
      </c>
      <c r="Z1820" s="72"/>
      <c r="AA1820" s="72"/>
      <c r="AB1820" t="s">
        <v>100</v>
      </c>
      <c r="AC1820" s="72" t="s">
        <v>101</v>
      </c>
    </row>
    <row r="1821" spans="1:30" ht="15" customHeight="1">
      <c r="A1821" s="38">
        <f t="shared" si="202"/>
        <v>1819</v>
      </c>
      <c r="B1821" s="82" t="s">
        <v>574</v>
      </c>
      <c r="C1821" s="39" t="str">
        <f>IF($B1821&lt;&gt;"",_xlfn.IFNA(VLOOKUP($B1821,'Node Details'!$B:$U,C$1,0),"Check"),"")</f>
        <v>000000K0E-0000K0E04</v>
      </c>
      <c r="D1821" s="39" t="str">
        <f>IF($B1821&lt;&gt;"",_xlfn.IFNA(VLOOKUP($B1821,'Node Details'!$B:$U,D$1,0),"Check"),"")</f>
        <v>K0E</v>
      </c>
      <c r="E1821" s="39" t="str">
        <f>IF($B1821&lt;&gt;"",_xlfn.IFNA(VLOOKUP($B1821,'Node Details'!$B:$U,E$1,0),"Check"),"")</f>
        <v>Airtel</v>
      </c>
      <c r="F1821" s="83">
        <v>45107</v>
      </c>
      <c r="G1821" s="82"/>
      <c r="H1821" s="39" t="s">
        <v>2831</v>
      </c>
      <c r="I1821" s="38">
        <v>4</v>
      </c>
      <c r="J1821" s="38">
        <v>70</v>
      </c>
      <c r="K1821" s="39">
        <f t="shared" si="196"/>
        <v>280</v>
      </c>
      <c r="L1821" s="83">
        <v>45042.715555555558</v>
      </c>
      <c r="M1821" s="82"/>
      <c r="N1821" s="96" t="s">
        <v>577</v>
      </c>
      <c r="O1821" s="97">
        <v>45082</v>
      </c>
      <c r="P1821" s="38">
        <f t="shared" si="197"/>
        <v>70</v>
      </c>
      <c r="Q1821" s="38">
        <f t="shared" si="198"/>
        <v>280</v>
      </c>
      <c r="R1821" s="38"/>
      <c r="S1821" s="25" t="s">
        <v>578</v>
      </c>
      <c r="T1821" s="100">
        <v>45136</v>
      </c>
      <c r="U1821" s="38">
        <f t="shared" si="199"/>
        <v>70</v>
      </c>
      <c r="V1821" s="38">
        <f t="shared" si="200"/>
        <v>4</v>
      </c>
      <c r="W1821" s="82">
        <f t="shared" si="201"/>
        <v>280</v>
      </c>
      <c r="X1821" s="98" t="s">
        <v>95</v>
      </c>
      <c r="Y1821" s="98" t="s">
        <v>89</v>
      </c>
      <c r="Z1821" s="72"/>
      <c r="AA1821" s="72"/>
      <c r="AB1821" t="s">
        <v>100</v>
      </c>
      <c r="AC1821" s="72" t="s">
        <v>101</v>
      </c>
      <c r="AD1821" t="s">
        <v>2836</v>
      </c>
    </row>
    <row r="1822" spans="1:30" ht="15" customHeight="1">
      <c r="A1822" s="38">
        <f t="shared" si="202"/>
        <v>1820</v>
      </c>
      <c r="B1822" s="82" t="s">
        <v>651</v>
      </c>
      <c r="C1822" s="39" t="str">
        <f>IF($B1822&lt;&gt;"",_xlfn.IFNA(VLOOKUP($B1822,'Node Details'!$B:$U,C$1,0),"Check"),"")</f>
        <v>000000K0E-0000K0E06</v>
      </c>
      <c r="D1822" s="39" t="str">
        <f>IF($B1822&lt;&gt;"",_xlfn.IFNA(VLOOKUP($B1822,'Node Details'!$B:$U,D$1,0),"Check"),"")</f>
        <v>K0E</v>
      </c>
      <c r="E1822" s="39" t="str">
        <f>IF($B1822&lt;&gt;"",_xlfn.IFNA(VLOOKUP($B1822,'Node Details'!$B:$U,E$1,0),"Check"),"")</f>
        <v>Airtel</v>
      </c>
      <c r="F1822" s="83">
        <v>45107</v>
      </c>
      <c r="G1822" s="82"/>
      <c r="H1822" s="39" t="s">
        <v>2831</v>
      </c>
      <c r="I1822" s="38">
        <v>4</v>
      </c>
      <c r="J1822" s="38">
        <v>70</v>
      </c>
      <c r="K1822" s="39">
        <f t="shared" si="196"/>
        <v>280</v>
      </c>
      <c r="L1822" s="83">
        <v>45042.715555555558</v>
      </c>
      <c r="M1822" s="82"/>
      <c r="N1822" s="96" t="s">
        <v>577</v>
      </c>
      <c r="O1822" s="97">
        <v>45082</v>
      </c>
      <c r="P1822" s="38">
        <f t="shared" si="197"/>
        <v>70</v>
      </c>
      <c r="Q1822" s="38">
        <f t="shared" si="198"/>
        <v>280</v>
      </c>
      <c r="R1822" s="38"/>
      <c r="S1822" s="25" t="s">
        <v>578</v>
      </c>
      <c r="T1822" s="100">
        <v>45136</v>
      </c>
      <c r="U1822" s="38">
        <f t="shared" si="199"/>
        <v>70</v>
      </c>
      <c r="V1822" s="38">
        <f t="shared" si="200"/>
        <v>4</v>
      </c>
      <c r="W1822" s="82">
        <f t="shared" si="201"/>
        <v>280</v>
      </c>
      <c r="X1822" s="98" t="s">
        <v>95</v>
      </c>
      <c r="Y1822" s="98" t="s">
        <v>89</v>
      </c>
      <c r="Z1822" s="72"/>
      <c r="AA1822" s="72"/>
      <c r="AB1822" t="s">
        <v>100</v>
      </c>
      <c r="AC1822" s="72" t="s">
        <v>101</v>
      </c>
      <c r="AD1822" t="s">
        <v>2836</v>
      </c>
    </row>
    <row r="1823" spans="1:30" ht="15" customHeight="1">
      <c r="A1823" s="38">
        <f t="shared" si="202"/>
        <v>1821</v>
      </c>
      <c r="B1823" s="82" t="s">
        <v>671</v>
      </c>
      <c r="C1823" s="39" t="str">
        <f>IF($B1823&lt;&gt;"",_xlfn.IFNA(VLOOKUP($B1823,'Node Details'!$B:$U,C$1,0),"Check"),"")</f>
        <v>000000K0E-0000K0E06</v>
      </c>
      <c r="D1823" s="39" t="str">
        <f>IF($B1823&lt;&gt;"",_xlfn.IFNA(VLOOKUP($B1823,'Node Details'!$B:$U,D$1,0),"Check"),"")</f>
        <v>K0E</v>
      </c>
      <c r="E1823" s="39" t="str">
        <f>IF($B1823&lt;&gt;"",_xlfn.IFNA(VLOOKUP($B1823,'Node Details'!$B:$U,E$1,0),"Check"),"")</f>
        <v>Airtel</v>
      </c>
      <c r="F1823" s="83">
        <v>45107</v>
      </c>
      <c r="G1823" s="82"/>
      <c r="H1823" s="39" t="s">
        <v>2831</v>
      </c>
      <c r="I1823" s="38">
        <v>4</v>
      </c>
      <c r="J1823" s="38">
        <v>70</v>
      </c>
      <c r="K1823" s="39">
        <f t="shared" si="196"/>
        <v>280</v>
      </c>
      <c r="L1823" s="83">
        <v>45045.768194444441</v>
      </c>
      <c r="M1823" s="82"/>
      <c r="N1823" s="96" t="s">
        <v>577</v>
      </c>
      <c r="O1823" s="97">
        <v>45082</v>
      </c>
      <c r="P1823" s="38">
        <f t="shared" si="197"/>
        <v>70</v>
      </c>
      <c r="Q1823" s="38">
        <f t="shared" si="198"/>
        <v>280</v>
      </c>
      <c r="R1823" s="38"/>
      <c r="S1823" s="25" t="s">
        <v>578</v>
      </c>
      <c r="T1823" s="100">
        <v>45136</v>
      </c>
      <c r="U1823" s="38">
        <f t="shared" si="199"/>
        <v>70</v>
      </c>
      <c r="V1823" s="38">
        <f t="shared" si="200"/>
        <v>4</v>
      </c>
      <c r="W1823" s="82">
        <f t="shared" si="201"/>
        <v>280</v>
      </c>
      <c r="X1823" s="98" t="s">
        <v>95</v>
      </c>
      <c r="Y1823" s="98" t="s">
        <v>89</v>
      </c>
      <c r="Z1823" s="72"/>
      <c r="AA1823" s="72"/>
      <c r="AB1823" t="s">
        <v>100</v>
      </c>
      <c r="AC1823" s="72" t="s">
        <v>101</v>
      </c>
      <c r="AD1823" t="s">
        <v>2836</v>
      </c>
    </row>
    <row r="1824" spans="1:30" ht="15" customHeight="1">
      <c r="A1824" s="38">
        <f t="shared" si="202"/>
        <v>1822</v>
      </c>
      <c r="B1824" s="82" t="s">
        <v>699</v>
      </c>
      <c r="C1824" s="39" t="str">
        <f>IF($B1824&lt;&gt;"",_xlfn.IFNA(VLOOKUP($B1824,'Node Details'!$B:$U,C$1,0),"Check"),"")</f>
        <v>000000K0E-0000K0E13</v>
      </c>
      <c r="D1824" s="39" t="str">
        <f>IF($B1824&lt;&gt;"",_xlfn.IFNA(VLOOKUP($B1824,'Node Details'!$B:$U,D$1,0),"Check"),"")</f>
        <v>K0E</v>
      </c>
      <c r="E1824" s="39" t="str">
        <f>IF($B1824&lt;&gt;"",_xlfn.IFNA(VLOOKUP($B1824,'Node Details'!$B:$U,E$1,0),"Check"),"")</f>
        <v>Airtel</v>
      </c>
      <c r="F1824" s="83">
        <v>45107</v>
      </c>
      <c r="G1824" s="82"/>
      <c r="H1824" s="39" t="s">
        <v>2831</v>
      </c>
      <c r="I1824" s="38">
        <v>4</v>
      </c>
      <c r="J1824" s="38">
        <v>70</v>
      </c>
      <c r="K1824" s="39">
        <f t="shared" si="196"/>
        <v>280</v>
      </c>
      <c r="L1824" s="83">
        <v>45045.826145833344</v>
      </c>
      <c r="M1824" s="82"/>
      <c r="N1824" s="96" t="s">
        <v>577</v>
      </c>
      <c r="O1824" s="97">
        <v>45082</v>
      </c>
      <c r="P1824" s="38">
        <f t="shared" si="197"/>
        <v>70</v>
      </c>
      <c r="Q1824" s="38">
        <f t="shared" si="198"/>
        <v>280</v>
      </c>
      <c r="R1824" s="38"/>
      <c r="S1824" s="25" t="s">
        <v>578</v>
      </c>
      <c r="T1824" s="100">
        <v>45136</v>
      </c>
      <c r="U1824" s="38">
        <f t="shared" si="199"/>
        <v>70</v>
      </c>
      <c r="V1824" s="38">
        <f t="shared" si="200"/>
        <v>4</v>
      </c>
      <c r="W1824" s="82">
        <f t="shared" si="201"/>
        <v>280</v>
      </c>
      <c r="X1824" s="98" t="s">
        <v>95</v>
      </c>
      <c r="Y1824" s="98" t="s">
        <v>89</v>
      </c>
      <c r="Z1824" s="72"/>
      <c r="AA1824" s="72"/>
      <c r="AB1824" t="s">
        <v>100</v>
      </c>
      <c r="AC1824" s="72" t="s">
        <v>101</v>
      </c>
      <c r="AD1824" t="s">
        <v>2836</v>
      </c>
    </row>
    <row r="1825" spans="1:30" ht="15" customHeight="1">
      <c r="A1825" s="38">
        <f t="shared" si="202"/>
        <v>1823</v>
      </c>
      <c r="B1825" s="82" t="s">
        <v>583</v>
      </c>
      <c r="C1825" s="39" t="str">
        <f>IF($B1825&lt;&gt;"",_xlfn.IFNA(VLOOKUP($B1825,'Node Details'!$B:$U,C$1,0),"Check"),"")</f>
        <v>000000K0E-0000K0E13</v>
      </c>
      <c r="D1825" s="39" t="str">
        <f>IF($B1825&lt;&gt;"",_xlfn.IFNA(VLOOKUP($B1825,'Node Details'!$B:$U,D$1,0),"Check"),"")</f>
        <v>K0E</v>
      </c>
      <c r="E1825" s="39" t="str">
        <f>IF($B1825&lt;&gt;"",_xlfn.IFNA(VLOOKUP($B1825,'Node Details'!$B:$U,E$1,0),"Check"),"")</f>
        <v>Airtel</v>
      </c>
      <c r="F1825" s="83">
        <v>45107</v>
      </c>
      <c r="G1825" s="82"/>
      <c r="H1825" s="39" t="s">
        <v>2831</v>
      </c>
      <c r="I1825" s="38">
        <v>2</v>
      </c>
      <c r="J1825" s="38">
        <v>70</v>
      </c>
      <c r="K1825" s="39">
        <f t="shared" si="196"/>
        <v>140</v>
      </c>
      <c r="L1825" s="83">
        <v>45045.836481481478</v>
      </c>
      <c r="M1825" s="82"/>
      <c r="N1825" s="96" t="s">
        <v>577</v>
      </c>
      <c r="O1825" s="97">
        <v>45082</v>
      </c>
      <c r="P1825" s="38">
        <f t="shared" si="197"/>
        <v>70</v>
      </c>
      <c r="Q1825" s="38">
        <f t="shared" si="198"/>
        <v>140</v>
      </c>
      <c r="R1825" s="38"/>
      <c r="S1825" s="25" t="s">
        <v>578</v>
      </c>
      <c r="T1825" s="100">
        <v>45136</v>
      </c>
      <c r="U1825" s="38">
        <f t="shared" si="199"/>
        <v>70</v>
      </c>
      <c r="V1825" s="38">
        <f t="shared" si="200"/>
        <v>2</v>
      </c>
      <c r="W1825" s="82">
        <f t="shared" si="201"/>
        <v>140</v>
      </c>
      <c r="X1825" s="98" t="s">
        <v>95</v>
      </c>
      <c r="Y1825" s="98" t="s">
        <v>89</v>
      </c>
      <c r="Z1825" s="72"/>
      <c r="AA1825" s="72"/>
      <c r="AB1825" t="s">
        <v>100</v>
      </c>
      <c r="AC1825" s="72" t="s">
        <v>101</v>
      </c>
      <c r="AD1825" t="s">
        <v>2836</v>
      </c>
    </row>
    <row r="1826" spans="1:30" ht="15" customHeight="1">
      <c r="A1826" s="38">
        <f t="shared" si="202"/>
        <v>1824</v>
      </c>
      <c r="B1826" s="82" t="s">
        <v>730</v>
      </c>
      <c r="C1826" s="39" t="str">
        <f>IF($B1826&lt;&gt;"",_xlfn.IFNA(VLOOKUP($B1826,'Node Details'!$B:$U,C$1,0),"Check"),"")</f>
        <v>000000K0E-0000K0E07</v>
      </c>
      <c r="D1826" s="39" t="str">
        <f>IF($B1826&lt;&gt;"",_xlfn.IFNA(VLOOKUP($B1826,'Node Details'!$B:$U,D$1,0),"Check"),"")</f>
        <v>K0E</v>
      </c>
      <c r="E1826" s="39" t="str">
        <f>IF($B1826&lt;&gt;"",_xlfn.IFNA(VLOOKUP($B1826,'Node Details'!$B:$U,E$1,0),"Check"),"")</f>
        <v>Airtel</v>
      </c>
      <c r="F1826" s="83">
        <v>45107</v>
      </c>
      <c r="G1826" s="82"/>
      <c r="H1826" s="39" t="s">
        <v>2831</v>
      </c>
      <c r="I1826" s="38">
        <v>4</v>
      </c>
      <c r="J1826" s="38">
        <v>70</v>
      </c>
      <c r="K1826" s="39">
        <f t="shared" si="196"/>
        <v>280</v>
      </c>
      <c r="L1826" s="83">
        <v>45045.832013888888</v>
      </c>
      <c r="M1826" s="82"/>
      <c r="N1826" s="96" t="s">
        <v>577</v>
      </c>
      <c r="O1826" s="97">
        <v>45082</v>
      </c>
      <c r="P1826" s="38">
        <f t="shared" si="197"/>
        <v>70</v>
      </c>
      <c r="Q1826" s="38">
        <f t="shared" si="198"/>
        <v>280</v>
      </c>
      <c r="R1826" s="38"/>
      <c r="S1826" s="25" t="s">
        <v>578</v>
      </c>
      <c r="T1826" s="100">
        <v>45136</v>
      </c>
      <c r="U1826" s="38">
        <f t="shared" si="199"/>
        <v>70</v>
      </c>
      <c r="V1826" s="38">
        <f t="shared" si="200"/>
        <v>4</v>
      </c>
      <c r="W1826" s="82">
        <f t="shared" si="201"/>
        <v>280</v>
      </c>
      <c r="X1826" s="98" t="s">
        <v>95</v>
      </c>
      <c r="Y1826" s="98" t="s">
        <v>89</v>
      </c>
      <c r="Z1826" s="72"/>
      <c r="AA1826" s="72"/>
      <c r="AB1826" t="s">
        <v>100</v>
      </c>
      <c r="AC1826" s="72" t="s">
        <v>101</v>
      </c>
      <c r="AD1826" t="s">
        <v>2836</v>
      </c>
    </row>
    <row r="1827" spans="1:30" ht="15" customHeight="1">
      <c r="A1827" s="38">
        <f t="shared" si="202"/>
        <v>1825</v>
      </c>
      <c r="B1827" s="82" t="s">
        <v>741</v>
      </c>
      <c r="C1827" s="39" t="str">
        <f>IF($B1827&lt;&gt;"",_xlfn.IFNA(VLOOKUP($B1827,'Node Details'!$B:$U,C$1,0),"Check"),"")</f>
        <v>000000K0E-0000K0E07</v>
      </c>
      <c r="D1827" s="39" t="str">
        <f>IF($B1827&lt;&gt;"",_xlfn.IFNA(VLOOKUP($B1827,'Node Details'!$B:$U,D$1,0),"Check"),"")</f>
        <v>K0E</v>
      </c>
      <c r="E1827" s="39" t="str">
        <f>IF($B1827&lt;&gt;"",_xlfn.IFNA(VLOOKUP($B1827,'Node Details'!$B:$U,E$1,0),"Check"),"")</f>
        <v>Airtel</v>
      </c>
      <c r="F1827" s="83">
        <v>45107</v>
      </c>
      <c r="G1827" s="82"/>
      <c r="H1827" s="39" t="s">
        <v>2831</v>
      </c>
      <c r="I1827" s="38">
        <v>4</v>
      </c>
      <c r="J1827" s="38">
        <v>70</v>
      </c>
      <c r="K1827" s="39">
        <f t="shared" si="196"/>
        <v>280</v>
      </c>
      <c r="L1827" s="83">
        <v>45072.558240740742</v>
      </c>
      <c r="M1827" s="82"/>
      <c r="N1827" s="96" t="s">
        <v>577</v>
      </c>
      <c r="O1827" s="97">
        <v>45082</v>
      </c>
      <c r="P1827" s="38">
        <f t="shared" si="197"/>
        <v>70</v>
      </c>
      <c r="Q1827" s="38">
        <f t="shared" si="198"/>
        <v>280</v>
      </c>
      <c r="R1827" s="38"/>
      <c r="S1827" s="25" t="s">
        <v>578</v>
      </c>
      <c r="T1827" s="100">
        <v>45136</v>
      </c>
      <c r="U1827" s="38">
        <f t="shared" si="199"/>
        <v>70</v>
      </c>
      <c r="V1827" s="38">
        <f t="shared" si="200"/>
        <v>4</v>
      </c>
      <c r="W1827" s="82">
        <f t="shared" si="201"/>
        <v>280</v>
      </c>
      <c r="X1827" s="98" t="s">
        <v>95</v>
      </c>
      <c r="Y1827" s="98" t="s">
        <v>89</v>
      </c>
      <c r="Z1827" s="72"/>
      <c r="AA1827" s="72"/>
      <c r="AB1827" t="s">
        <v>100</v>
      </c>
      <c r="AC1827" s="72" t="s">
        <v>101</v>
      </c>
      <c r="AD1827" t="s">
        <v>2836</v>
      </c>
    </row>
    <row r="1828" spans="1:30" ht="15" customHeight="1">
      <c r="A1828" s="38">
        <f t="shared" si="202"/>
        <v>1826</v>
      </c>
      <c r="B1828" s="82" t="s">
        <v>580</v>
      </c>
      <c r="C1828" s="39" t="str">
        <f>IF($B1828&lt;&gt;"",_xlfn.IFNA(VLOOKUP($B1828,'Node Details'!$B:$U,C$1,0),"Check"),"")</f>
        <v>000000K0E-0000K0E06</v>
      </c>
      <c r="D1828" s="39" t="str">
        <f>IF($B1828&lt;&gt;"",_xlfn.IFNA(VLOOKUP($B1828,'Node Details'!$B:$U,D$1,0),"Check"),"")</f>
        <v>K0E</v>
      </c>
      <c r="E1828" s="39" t="str">
        <f>IF($B1828&lt;&gt;"",_xlfn.IFNA(VLOOKUP($B1828,'Node Details'!$B:$U,E$1,0),"Check"),"")</f>
        <v>Airtel</v>
      </c>
      <c r="F1828" s="83">
        <v>45107</v>
      </c>
      <c r="G1828" s="82"/>
      <c r="H1828" s="39" t="s">
        <v>2831</v>
      </c>
      <c r="I1828" s="38">
        <v>4</v>
      </c>
      <c r="J1828" s="38">
        <v>70</v>
      </c>
      <c r="K1828" s="39">
        <f t="shared" si="196"/>
        <v>280</v>
      </c>
      <c r="L1828" s="83">
        <v>45115.673194444447</v>
      </c>
      <c r="M1828" s="82"/>
      <c r="N1828" s="96" t="s">
        <v>577</v>
      </c>
      <c r="O1828" s="97">
        <v>45082</v>
      </c>
      <c r="P1828" s="38">
        <f t="shared" si="197"/>
        <v>70</v>
      </c>
      <c r="Q1828" s="38">
        <f t="shared" si="198"/>
        <v>280</v>
      </c>
      <c r="R1828" s="38"/>
      <c r="S1828" s="25" t="s">
        <v>578</v>
      </c>
      <c r="T1828" s="100">
        <v>45136</v>
      </c>
      <c r="U1828" s="38">
        <f t="shared" si="199"/>
        <v>70</v>
      </c>
      <c r="V1828" s="38">
        <f t="shared" si="200"/>
        <v>4</v>
      </c>
      <c r="W1828" s="82">
        <f t="shared" si="201"/>
        <v>280</v>
      </c>
      <c r="X1828" s="98" t="s">
        <v>95</v>
      </c>
      <c r="Y1828" s="98" t="s">
        <v>89</v>
      </c>
      <c r="Z1828" s="72"/>
      <c r="AA1828" s="72"/>
      <c r="AB1828" t="s">
        <v>100</v>
      </c>
      <c r="AC1828" s="72" t="s">
        <v>101</v>
      </c>
      <c r="AD1828" t="s">
        <v>2836</v>
      </c>
    </row>
    <row r="1829" spans="1:30" ht="15" customHeight="1">
      <c r="A1829" s="38">
        <f t="shared" si="202"/>
        <v>1827</v>
      </c>
      <c r="B1829" s="82" t="s">
        <v>751</v>
      </c>
      <c r="C1829" s="39" t="str">
        <f>IF($B1829&lt;&gt;"",_xlfn.IFNA(VLOOKUP($B1829,'Node Details'!$B:$U,C$1,0),"Check"),"")</f>
        <v>K0E060101-K0E060108</v>
      </c>
      <c r="D1829" s="39" t="str">
        <f>IF($B1829&lt;&gt;"",_xlfn.IFNA(VLOOKUP($B1829,'Node Details'!$B:$U,D$1,0),"Check"),"")</f>
        <v>K0E</v>
      </c>
      <c r="E1829" s="39" t="str">
        <f>IF($B1829&lt;&gt;"",_xlfn.IFNA(VLOOKUP($B1829,'Node Details'!$B:$U,E$1,0),"Check"),"")</f>
        <v>Airtel</v>
      </c>
      <c r="F1829" s="83">
        <v>45107</v>
      </c>
      <c r="G1829" s="82"/>
      <c r="H1829" s="39" t="s">
        <v>2831</v>
      </c>
      <c r="I1829" s="38">
        <v>1</v>
      </c>
      <c r="J1829" s="38">
        <v>70</v>
      </c>
      <c r="K1829" s="39">
        <f t="shared" si="196"/>
        <v>70</v>
      </c>
      <c r="L1829" s="83">
        <v>45042.76326388889</v>
      </c>
      <c r="M1829" s="82"/>
      <c r="N1829" s="96" t="s">
        <v>577</v>
      </c>
      <c r="O1829" s="97">
        <v>45082</v>
      </c>
      <c r="P1829" s="38">
        <f t="shared" si="197"/>
        <v>70</v>
      </c>
      <c r="Q1829" s="38">
        <f t="shared" si="198"/>
        <v>70</v>
      </c>
      <c r="R1829" s="38"/>
      <c r="S1829" s="25" t="s">
        <v>578</v>
      </c>
      <c r="T1829" s="100">
        <v>45136</v>
      </c>
      <c r="U1829" s="38">
        <f t="shared" si="199"/>
        <v>70</v>
      </c>
      <c r="V1829" s="38">
        <f t="shared" si="200"/>
        <v>1</v>
      </c>
      <c r="W1829" s="82">
        <f t="shared" si="201"/>
        <v>70</v>
      </c>
      <c r="X1829" s="98" t="s">
        <v>95</v>
      </c>
      <c r="Y1829" s="98" t="s">
        <v>89</v>
      </c>
      <c r="Z1829" s="72"/>
      <c r="AA1829" s="72"/>
      <c r="AB1829" t="s">
        <v>100</v>
      </c>
      <c r="AC1829" s="72" t="s">
        <v>101</v>
      </c>
      <c r="AD1829" t="s">
        <v>2836</v>
      </c>
    </row>
    <row r="1830" spans="1:30" ht="15" customHeight="1">
      <c r="A1830" s="38">
        <f t="shared" si="202"/>
        <v>1828</v>
      </c>
      <c r="B1830" s="82" t="s">
        <v>586</v>
      </c>
      <c r="C1830" s="39" t="str">
        <f>IF($B1830&lt;&gt;"",_xlfn.IFNA(VLOOKUP($B1830,'Node Details'!$B:$U,C$1,0),"Check"),"")</f>
        <v>000000K0E-0000K0E07</v>
      </c>
      <c r="D1830" s="39" t="str">
        <f>IF($B1830&lt;&gt;"",_xlfn.IFNA(VLOOKUP($B1830,'Node Details'!$B:$U,D$1,0),"Check"),"")</f>
        <v>K0E</v>
      </c>
      <c r="E1830" s="39" t="str">
        <f>IF($B1830&lt;&gt;"",_xlfn.IFNA(VLOOKUP($B1830,'Node Details'!$B:$U,E$1,0),"Check"),"")</f>
        <v>Airtel</v>
      </c>
      <c r="F1830" s="83">
        <v>45107</v>
      </c>
      <c r="G1830" s="82"/>
      <c r="H1830" s="39" t="s">
        <v>2831</v>
      </c>
      <c r="I1830" s="38">
        <v>4</v>
      </c>
      <c r="J1830" s="38">
        <v>70</v>
      </c>
      <c r="K1830" s="39">
        <f t="shared" si="196"/>
        <v>280</v>
      </c>
      <c r="L1830" s="83">
        <v>45042.76326388889</v>
      </c>
      <c r="M1830" s="82"/>
      <c r="N1830" s="96" t="s">
        <v>577</v>
      </c>
      <c r="O1830" s="97">
        <v>45082</v>
      </c>
      <c r="P1830" s="38">
        <f t="shared" si="197"/>
        <v>70</v>
      </c>
      <c r="Q1830" s="38">
        <f t="shared" si="198"/>
        <v>280</v>
      </c>
      <c r="R1830" s="38"/>
      <c r="S1830" s="25" t="s">
        <v>578</v>
      </c>
      <c r="T1830" s="100">
        <v>45136</v>
      </c>
      <c r="U1830" s="38">
        <f t="shared" si="199"/>
        <v>70</v>
      </c>
      <c r="V1830" s="38">
        <f t="shared" si="200"/>
        <v>4</v>
      </c>
      <c r="W1830" s="82">
        <f t="shared" si="201"/>
        <v>280</v>
      </c>
      <c r="X1830" s="98" t="s">
        <v>95</v>
      </c>
      <c r="Y1830" s="98" t="s">
        <v>89</v>
      </c>
      <c r="Z1830" s="72"/>
      <c r="AA1830" s="72"/>
      <c r="AB1830" t="s">
        <v>100</v>
      </c>
      <c r="AC1830" s="72" t="s">
        <v>101</v>
      </c>
      <c r="AD1830" t="s">
        <v>2836</v>
      </c>
    </row>
    <row r="1831" spans="1:30" ht="15" customHeight="1">
      <c r="A1831" s="38">
        <f t="shared" si="202"/>
        <v>1829</v>
      </c>
      <c r="B1831" s="82" t="s">
        <v>766</v>
      </c>
      <c r="C1831" s="39" t="str">
        <f>IF($B1831&lt;&gt;"",_xlfn.IFNA(VLOOKUP($B1831,'Node Details'!$B:$U,C$1,0),"Check"),"")</f>
        <v>000000K0E-0000K0E23</v>
      </c>
      <c r="D1831" s="39" t="str">
        <f>IF($B1831&lt;&gt;"",_xlfn.IFNA(VLOOKUP($B1831,'Node Details'!$B:$U,D$1,0),"Check"),"")</f>
        <v>K0E</v>
      </c>
      <c r="E1831" s="39" t="str">
        <f>IF($B1831&lt;&gt;"",_xlfn.IFNA(VLOOKUP($B1831,'Node Details'!$B:$U,E$1,0),"Check"),"")</f>
        <v>Airtel</v>
      </c>
      <c r="F1831" s="83">
        <v>45107</v>
      </c>
      <c r="G1831" s="82"/>
      <c r="H1831" s="39" t="s">
        <v>2831</v>
      </c>
      <c r="I1831" s="38">
        <v>4</v>
      </c>
      <c r="J1831" s="38">
        <v>70</v>
      </c>
      <c r="K1831" s="39">
        <f t="shared" si="196"/>
        <v>280</v>
      </c>
      <c r="L1831" s="83">
        <v>45042.773518518523</v>
      </c>
      <c r="M1831" s="82"/>
      <c r="N1831" s="96" t="s">
        <v>577</v>
      </c>
      <c r="O1831" s="97">
        <v>45082</v>
      </c>
      <c r="P1831" s="38">
        <f t="shared" si="197"/>
        <v>70</v>
      </c>
      <c r="Q1831" s="38">
        <f t="shared" si="198"/>
        <v>280</v>
      </c>
      <c r="R1831" s="38"/>
      <c r="S1831" s="25" t="s">
        <v>578</v>
      </c>
      <c r="T1831" s="100">
        <v>45136</v>
      </c>
      <c r="U1831" s="38">
        <f t="shared" si="199"/>
        <v>70</v>
      </c>
      <c r="V1831" s="38">
        <f t="shared" si="200"/>
        <v>4</v>
      </c>
      <c r="W1831" s="82">
        <f t="shared" si="201"/>
        <v>280</v>
      </c>
      <c r="X1831" s="98" t="s">
        <v>95</v>
      </c>
      <c r="Y1831" s="98" t="s">
        <v>89</v>
      </c>
      <c r="Z1831" s="72"/>
      <c r="AA1831" s="72"/>
      <c r="AB1831" t="s">
        <v>100</v>
      </c>
      <c r="AC1831" s="72" t="s">
        <v>101</v>
      </c>
      <c r="AD1831" t="s">
        <v>2836</v>
      </c>
    </row>
    <row r="1832" spans="1:30" ht="15" customHeight="1">
      <c r="A1832" s="38">
        <f t="shared" si="202"/>
        <v>1830</v>
      </c>
      <c r="B1832" s="82" t="s">
        <v>783</v>
      </c>
      <c r="C1832" s="39" t="str">
        <f>IF($B1832&lt;&gt;"",_xlfn.IFNA(VLOOKUP($B1832,'Node Details'!$B:$U,C$1,0),"Check"),"")</f>
        <v>000000K0E-0000K0E23</v>
      </c>
      <c r="D1832" s="39" t="str">
        <f>IF($B1832&lt;&gt;"",_xlfn.IFNA(VLOOKUP($B1832,'Node Details'!$B:$U,D$1,0),"Check"),"")</f>
        <v>K0E</v>
      </c>
      <c r="E1832" s="39" t="str">
        <f>IF($B1832&lt;&gt;"",_xlfn.IFNA(VLOOKUP($B1832,'Node Details'!$B:$U,E$1,0),"Check"),"")</f>
        <v>Airtel</v>
      </c>
      <c r="F1832" s="83">
        <v>45107</v>
      </c>
      <c r="G1832" s="82"/>
      <c r="H1832" s="39" t="s">
        <v>2831</v>
      </c>
      <c r="I1832" s="38">
        <v>4</v>
      </c>
      <c r="J1832" s="38">
        <v>70</v>
      </c>
      <c r="K1832" s="39">
        <f t="shared" si="196"/>
        <v>280</v>
      </c>
      <c r="L1832" s="83">
        <v>45042.781053240738</v>
      </c>
      <c r="M1832" s="82"/>
      <c r="N1832" s="96" t="s">
        <v>577</v>
      </c>
      <c r="O1832" s="97">
        <v>45082</v>
      </c>
      <c r="P1832" s="38">
        <f t="shared" si="197"/>
        <v>70</v>
      </c>
      <c r="Q1832" s="38">
        <f t="shared" si="198"/>
        <v>280</v>
      </c>
      <c r="R1832" s="38"/>
      <c r="S1832" s="25" t="s">
        <v>578</v>
      </c>
      <c r="T1832" s="100">
        <v>45136</v>
      </c>
      <c r="U1832" s="38">
        <f t="shared" si="199"/>
        <v>70</v>
      </c>
      <c r="V1832" s="38">
        <f t="shared" si="200"/>
        <v>4</v>
      </c>
      <c r="W1832" s="82">
        <f t="shared" si="201"/>
        <v>280</v>
      </c>
      <c r="X1832" s="98" t="s">
        <v>95</v>
      </c>
      <c r="Y1832" s="98" t="s">
        <v>89</v>
      </c>
      <c r="Z1832" s="72"/>
      <c r="AA1832" s="72"/>
      <c r="AB1832" t="s">
        <v>100</v>
      </c>
      <c r="AC1832" s="72" t="s">
        <v>101</v>
      </c>
      <c r="AD1832" t="s">
        <v>2836</v>
      </c>
    </row>
    <row r="1833" spans="1:30" ht="15" customHeight="1">
      <c r="A1833" s="38">
        <f t="shared" si="202"/>
        <v>1831</v>
      </c>
      <c r="B1833" s="82" t="s">
        <v>593</v>
      </c>
      <c r="C1833" s="39" t="str">
        <f>IF($B1833&lt;&gt;"",_xlfn.IFNA(VLOOKUP($B1833,'Node Details'!$B:$U,C$1,0),"Check"),"")</f>
        <v>000000K0E-0000K0E17</v>
      </c>
      <c r="D1833" s="39" t="str">
        <f>IF($B1833&lt;&gt;"",_xlfn.IFNA(VLOOKUP($B1833,'Node Details'!$B:$U,D$1,0),"Check"),"")</f>
        <v>K0E</v>
      </c>
      <c r="E1833" s="39" t="str">
        <f>IF($B1833&lt;&gt;"",_xlfn.IFNA(VLOOKUP($B1833,'Node Details'!$B:$U,E$1,0),"Check"),"")</f>
        <v>Airtel</v>
      </c>
      <c r="F1833" s="83">
        <v>45107</v>
      </c>
      <c r="G1833" s="82"/>
      <c r="H1833" s="39" t="s">
        <v>2831</v>
      </c>
      <c r="I1833" s="38">
        <v>4</v>
      </c>
      <c r="J1833" s="38">
        <v>70</v>
      </c>
      <c r="K1833" s="39">
        <f t="shared" si="196"/>
        <v>280</v>
      </c>
      <c r="L1833" s="83">
        <v>45084.761006944442</v>
      </c>
      <c r="M1833" s="82"/>
      <c r="N1833" s="96" t="s">
        <v>577</v>
      </c>
      <c r="O1833" s="97">
        <v>45082</v>
      </c>
      <c r="P1833" s="38">
        <f t="shared" si="197"/>
        <v>70</v>
      </c>
      <c r="Q1833" s="38">
        <f t="shared" si="198"/>
        <v>280</v>
      </c>
      <c r="R1833" s="38"/>
      <c r="S1833" s="25" t="s">
        <v>578</v>
      </c>
      <c r="T1833" s="100">
        <v>45136</v>
      </c>
      <c r="U1833" s="38">
        <f t="shared" si="199"/>
        <v>70</v>
      </c>
      <c r="V1833" s="38">
        <f t="shared" si="200"/>
        <v>4</v>
      </c>
      <c r="W1833" s="82">
        <f t="shared" si="201"/>
        <v>280</v>
      </c>
      <c r="X1833" s="98" t="s">
        <v>95</v>
      </c>
      <c r="Y1833" s="98" t="s">
        <v>89</v>
      </c>
      <c r="Z1833" s="72"/>
      <c r="AA1833" s="72"/>
      <c r="AB1833" t="s">
        <v>100</v>
      </c>
      <c r="AC1833" s="72" t="s">
        <v>101</v>
      </c>
      <c r="AD1833" t="s">
        <v>2836</v>
      </c>
    </row>
    <row r="1834" spans="1:30" ht="15" customHeight="1">
      <c r="A1834" s="38">
        <f t="shared" si="202"/>
        <v>1832</v>
      </c>
      <c r="B1834" s="82" t="s">
        <v>813</v>
      </c>
      <c r="C1834" s="39" t="str">
        <f>IF($B1834&lt;&gt;"",_xlfn.IFNA(VLOOKUP($B1834,'Node Details'!$B:$U,C$1,0),"Check"),"")</f>
        <v>000000K0E-0000K0E25</v>
      </c>
      <c r="D1834" s="39" t="str">
        <f>IF($B1834&lt;&gt;"",_xlfn.IFNA(VLOOKUP($B1834,'Node Details'!$B:$U,D$1,0),"Check"),"")</f>
        <v>K0E</v>
      </c>
      <c r="E1834" s="39" t="str">
        <f>IF($B1834&lt;&gt;"",_xlfn.IFNA(VLOOKUP($B1834,'Node Details'!$B:$U,E$1,0),"Check"),"")</f>
        <v>Airtel</v>
      </c>
      <c r="F1834" s="83">
        <v>45107</v>
      </c>
      <c r="G1834" s="82"/>
      <c r="H1834" s="39" t="s">
        <v>2831</v>
      </c>
      <c r="I1834" s="38">
        <v>4</v>
      </c>
      <c r="J1834" s="38">
        <v>70</v>
      </c>
      <c r="K1834" s="39">
        <f t="shared" si="196"/>
        <v>280</v>
      </c>
      <c r="L1834" s="83">
        <v>45042.788842592592</v>
      </c>
      <c r="M1834" s="82"/>
      <c r="N1834" s="96" t="s">
        <v>577</v>
      </c>
      <c r="O1834" s="97">
        <v>45082</v>
      </c>
      <c r="P1834" s="38">
        <f t="shared" si="197"/>
        <v>70</v>
      </c>
      <c r="Q1834" s="38">
        <f t="shared" si="198"/>
        <v>280</v>
      </c>
      <c r="R1834" s="38"/>
      <c r="S1834" s="25" t="s">
        <v>578</v>
      </c>
      <c r="T1834" s="100">
        <v>45136</v>
      </c>
      <c r="U1834" s="38">
        <f t="shared" si="199"/>
        <v>70</v>
      </c>
      <c r="V1834" s="38">
        <f t="shared" si="200"/>
        <v>4</v>
      </c>
      <c r="W1834" s="82">
        <f t="shared" si="201"/>
        <v>280</v>
      </c>
      <c r="X1834" s="98" t="s">
        <v>95</v>
      </c>
      <c r="Y1834" s="98" t="s">
        <v>89</v>
      </c>
      <c r="Z1834" s="72"/>
      <c r="AA1834" s="72"/>
      <c r="AB1834" t="s">
        <v>100</v>
      </c>
      <c r="AC1834" s="72" t="s">
        <v>101</v>
      </c>
      <c r="AD1834" t="s">
        <v>2836</v>
      </c>
    </row>
    <row r="1835" spans="1:30" ht="15" customHeight="1">
      <c r="A1835" s="38">
        <f t="shared" si="202"/>
        <v>1833</v>
      </c>
      <c r="B1835" s="82" t="s">
        <v>599</v>
      </c>
      <c r="C1835" s="39" t="str">
        <f>IF($B1835&lt;&gt;"",_xlfn.IFNA(VLOOKUP($B1835,'Node Details'!$B:$U,C$1,0),"Check"),"")</f>
        <v>000000K0E-0000K0E21</v>
      </c>
      <c r="D1835" s="39" t="str">
        <f>IF($B1835&lt;&gt;"",_xlfn.IFNA(VLOOKUP($B1835,'Node Details'!$B:$U,D$1,0),"Check"),"")</f>
        <v>K0E</v>
      </c>
      <c r="E1835" s="39" t="str">
        <f>IF($B1835&lt;&gt;"",_xlfn.IFNA(VLOOKUP($B1835,'Node Details'!$B:$U,E$1,0),"Check"),"")</f>
        <v>Airtel</v>
      </c>
      <c r="F1835" s="83">
        <v>45107</v>
      </c>
      <c r="G1835" s="82"/>
      <c r="H1835" s="39" t="s">
        <v>2831</v>
      </c>
      <c r="I1835" s="38">
        <v>4</v>
      </c>
      <c r="J1835" s="38">
        <v>70</v>
      </c>
      <c r="K1835" s="39">
        <f t="shared" si="196"/>
        <v>280</v>
      </c>
      <c r="L1835" s="83">
        <v>45072.483275462961</v>
      </c>
      <c r="M1835" s="82"/>
      <c r="N1835" s="96" t="s">
        <v>577</v>
      </c>
      <c r="O1835" s="97">
        <v>45082</v>
      </c>
      <c r="P1835" s="38">
        <f t="shared" si="197"/>
        <v>70</v>
      </c>
      <c r="Q1835" s="38">
        <f t="shared" si="198"/>
        <v>280</v>
      </c>
      <c r="R1835" s="38"/>
      <c r="S1835" s="25" t="s">
        <v>578</v>
      </c>
      <c r="T1835" s="100">
        <v>45136</v>
      </c>
      <c r="U1835" s="38">
        <f t="shared" si="199"/>
        <v>70</v>
      </c>
      <c r="V1835" s="38">
        <f t="shared" si="200"/>
        <v>4</v>
      </c>
      <c r="W1835" s="82">
        <f t="shared" si="201"/>
        <v>280</v>
      </c>
      <c r="X1835" s="98" t="s">
        <v>95</v>
      </c>
      <c r="Y1835" s="98" t="s">
        <v>89</v>
      </c>
      <c r="Z1835" s="72"/>
      <c r="AA1835" s="72"/>
      <c r="AB1835" t="s">
        <v>100</v>
      </c>
      <c r="AC1835" s="72" t="s">
        <v>101</v>
      </c>
      <c r="AD1835" t="s">
        <v>2836</v>
      </c>
    </row>
    <row r="1836" spans="1:30" ht="15" customHeight="1">
      <c r="A1836" s="38">
        <f t="shared" si="202"/>
        <v>1834</v>
      </c>
      <c r="B1836" s="82" t="s">
        <v>840</v>
      </c>
      <c r="C1836" s="39" t="str">
        <f>IF($B1836&lt;&gt;"",_xlfn.IFNA(VLOOKUP($B1836,'Node Details'!$B:$U,C$1,0),"Check"),"")</f>
        <v>000000K0E-0000K0E21</v>
      </c>
      <c r="D1836" s="39" t="str">
        <f>IF($B1836&lt;&gt;"",_xlfn.IFNA(VLOOKUP($B1836,'Node Details'!$B:$U,D$1,0),"Check"),"")</f>
        <v>K0E</v>
      </c>
      <c r="E1836" s="39" t="str">
        <f>IF($B1836&lt;&gt;"",_xlfn.IFNA(VLOOKUP($B1836,'Node Details'!$B:$U,E$1,0),"Check"),"")</f>
        <v>Airtel</v>
      </c>
      <c r="F1836" s="83">
        <v>45107</v>
      </c>
      <c r="G1836" s="82"/>
      <c r="H1836" s="39" t="s">
        <v>2831</v>
      </c>
      <c r="I1836" s="38">
        <v>4</v>
      </c>
      <c r="J1836" s="38">
        <v>70</v>
      </c>
      <c r="K1836" s="39">
        <f t="shared" si="196"/>
        <v>280</v>
      </c>
      <c r="L1836" s="83">
        <v>45185.483275462961</v>
      </c>
      <c r="M1836" s="82"/>
      <c r="N1836" s="96" t="s">
        <v>577</v>
      </c>
      <c r="O1836" s="97">
        <v>45082</v>
      </c>
      <c r="P1836" s="38">
        <f t="shared" si="197"/>
        <v>70</v>
      </c>
      <c r="Q1836" s="38">
        <f t="shared" si="198"/>
        <v>280</v>
      </c>
      <c r="R1836" s="38"/>
      <c r="S1836" s="25" t="s">
        <v>578</v>
      </c>
      <c r="T1836" s="100">
        <v>45136</v>
      </c>
      <c r="U1836" s="38">
        <f t="shared" si="199"/>
        <v>70</v>
      </c>
      <c r="V1836" s="38">
        <f t="shared" si="200"/>
        <v>4</v>
      </c>
      <c r="W1836" s="82">
        <f t="shared" si="201"/>
        <v>280</v>
      </c>
      <c r="X1836" s="98" t="s">
        <v>95</v>
      </c>
      <c r="Y1836" s="98" t="s">
        <v>89</v>
      </c>
      <c r="Z1836" s="72"/>
      <c r="AA1836" s="72"/>
      <c r="AB1836" t="s">
        <v>100</v>
      </c>
      <c r="AC1836" s="72" t="s">
        <v>101</v>
      </c>
      <c r="AD1836" t="s">
        <v>2836</v>
      </c>
    </row>
    <row r="1837" spans="1:30" ht="15" customHeight="1">
      <c r="A1837" s="38">
        <f t="shared" si="202"/>
        <v>1835</v>
      </c>
      <c r="B1837" s="82" t="s">
        <v>589</v>
      </c>
      <c r="C1837" s="39" t="str">
        <f>IF($B1837&lt;&gt;"",_xlfn.IFNA(VLOOKUP($B1837,'Node Details'!$B:$U,C$1,0),"Check"),"")</f>
        <v>000000K0E-0000K0E23</v>
      </c>
      <c r="D1837" s="39" t="str">
        <f>IF($B1837&lt;&gt;"",_xlfn.IFNA(VLOOKUP($B1837,'Node Details'!$B:$U,D$1,0),"Check"),"")</f>
        <v>K0E</v>
      </c>
      <c r="E1837" s="39" t="str">
        <f>IF($B1837&lt;&gt;"",_xlfn.IFNA(VLOOKUP($B1837,'Node Details'!$B:$U,E$1,0),"Check"),"")</f>
        <v>Airtel</v>
      </c>
      <c r="F1837" s="83">
        <v>45107</v>
      </c>
      <c r="G1837" s="82"/>
      <c r="H1837" s="39" t="s">
        <v>2831</v>
      </c>
      <c r="I1837" s="38">
        <v>4</v>
      </c>
      <c r="J1837" s="38">
        <v>70</v>
      </c>
      <c r="K1837" s="39">
        <f t="shared" si="196"/>
        <v>280</v>
      </c>
      <c r="L1837" s="83">
        <v>45042.801319444443</v>
      </c>
      <c r="M1837" s="82"/>
      <c r="N1837" s="96" t="s">
        <v>577</v>
      </c>
      <c r="O1837" s="97">
        <v>45082</v>
      </c>
      <c r="P1837" s="38">
        <f t="shared" si="197"/>
        <v>70</v>
      </c>
      <c r="Q1837" s="38">
        <f t="shared" si="198"/>
        <v>280</v>
      </c>
      <c r="R1837" s="38"/>
      <c r="S1837" s="25" t="s">
        <v>578</v>
      </c>
      <c r="T1837" s="100">
        <v>45136</v>
      </c>
      <c r="U1837" s="38">
        <f t="shared" si="199"/>
        <v>70</v>
      </c>
      <c r="V1837" s="38">
        <f t="shared" si="200"/>
        <v>4</v>
      </c>
      <c r="W1837" s="82">
        <f t="shared" si="201"/>
        <v>280</v>
      </c>
      <c r="X1837" s="98" t="s">
        <v>95</v>
      </c>
      <c r="Y1837" s="98" t="s">
        <v>89</v>
      </c>
      <c r="Z1837" s="72"/>
      <c r="AA1837" s="72"/>
      <c r="AB1837" t="s">
        <v>100</v>
      </c>
      <c r="AC1837" s="72" t="s">
        <v>101</v>
      </c>
      <c r="AD1837" t="s">
        <v>2836</v>
      </c>
    </row>
    <row r="1838" spans="1:30" ht="15" customHeight="1">
      <c r="A1838" s="38">
        <f t="shared" si="202"/>
        <v>1836</v>
      </c>
      <c r="B1838" s="82" t="s">
        <v>864</v>
      </c>
      <c r="C1838" s="39" t="str">
        <f>IF($B1838&lt;&gt;"",_xlfn.IFNA(VLOOKUP($B1838,'Node Details'!$B:$U,C$1,0),"Check"),"")</f>
        <v>000000K0E-0000K0E25</v>
      </c>
      <c r="D1838" s="39" t="str">
        <f>IF($B1838&lt;&gt;"",_xlfn.IFNA(VLOOKUP($B1838,'Node Details'!$B:$U,D$1,0),"Check"),"")</f>
        <v>K0E</v>
      </c>
      <c r="E1838" s="39" t="str">
        <f>IF($B1838&lt;&gt;"",_xlfn.IFNA(VLOOKUP($B1838,'Node Details'!$B:$U,E$1,0),"Check"),"")</f>
        <v>Airtel</v>
      </c>
      <c r="F1838" s="83">
        <v>45107</v>
      </c>
      <c r="G1838" s="82"/>
      <c r="H1838" s="39" t="s">
        <v>2831</v>
      </c>
      <c r="I1838" s="38">
        <v>4</v>
      </c>
      <c r="J1838" s="38">
        <v>70</v>
      </c>
      <c r="K1838" s="39">
        <f t="shared" si="196"/>
        <v>280</v>
      </c>
      <c r="L1838" s="83">
        <v>45042.801319444443</v>
      </c>
      <c r="M1838" s="82"/>
      <c r="N1838" s="96" t="s">
        <v>577</v>
      </c>
      <c r="O1838" s="97">
        <v>45082</v>
      </c>
      <c r="P1838" s="38">
        <f t="shared" si="197"/>
        <v>70</v>
      </c>
      <c r="Q1838" s="38">
        <f t="shared" si="198"/>
        <v>280</v>
      </c>
      <c r="R1838" s="38"/>
      <c r="S1838" s="25" t="s">
        <v>578</v>
      </c>
      <c r="T1838" s="100">
        <v>45136</v>
      </c>
      <c r="U1838" s="38">
        <f t="shared" si="199"/>
        <v>70</v>
      </c>
      <c r="V1838" s="38">
        <f t="shared" si="200"/>
        <v>4</v>
      </c>
      <c r="W1838" s="82">
        <f t="shared" si="201"/>
        <v>280</v>
      </c>
      <c r="X1838" s="98" t="s">
        <v>95</v>
      </c>
      <c r="Y1838" s="98" t="s">
        <v>89</v>
      </c>
      <c r="Z1838" s="72"/>
      <c r="AA1838" s="72"/>
      <c r="AB1838" t="s">
        <v>100</v>
      </c>
      <c r="AC1838" s="72" t="s">
        <v>101</v>
      </c>
      <c r="AD1838" t="s">
        <v>2836</v>
      </c>
    </row>
    <row r="1839" spans="1:30" ht="15" customHeight="1">
      <c r="A1839" s="38">
        <f t="shared" si="202"/>
        <v>1837</v>
      </c>
      <c r="B1839" s="82" t="s">
        <v>596</v>
      </c>
      <c r="C1839" s="39" t="str">
        <f>IF($B1839&lt;&gt;"",_xlfn.IFNA(VLOOKUP($B1839,'Node Details'!$B:$U,C$1,0),"Check"),"")</f>
        <v>000000K0E-0000K0E25</v>
      </c>
      <c r="D1839" s="39" t="str">
        <f>IF($B1839&lt;&gt;"",_xlfn.IFNA(VLOOKUP($B1839,'Node Details'!$B:$U,D$1,0),"Check"),"")</f>
        <v>K0E</v>
      </c>
      <c r="E1839" s="39" t="str">
        <f>IF($B1839&lt;&gt;"",_xlfn.IFNA(VLOOKUP($B1839,'Node Details'!$B:$U,E$1,0),"Check"),"")</f>
        <v>Airtel</v>
      </c>
      <c r="F1839" s="83">
        <v>45107</v>
      </c>
      <c r="G1839" s="82"/>
      <c r="H1839" s="39" t="s">
        <v>2831</v>
      </c>
      <c r="I1839" s="38">
        <v>4</v>
      </c>
      <c r="J1839" s="38">
        <v>70</v>
      </c>
      <c r="K1839" s="39">
        <f t="shared" si="196"/>
        <v>280</v>
      </c>
      <c r="L1839" s="83">
        <v>45043.446099537039</v>
      </c>
      <c r="M1839" s="82"/>
      <c r="N1839" s="96" t="s">
        <v>577</v>
      </c>
      <c r="O1839" s="97">
        <v>45082</v>
      </c>
      <c r="P1839" s="38">
        <f t="shared" si="197"/>
        <v>70</v>
      </c>
      <c r="Q1839" s="38">
        <f t="shared" si="198"/>
        <v>280</v>
      </c>
      <c r="R1839" s="38"/>
      <c r="S1839" s="25" t="s">
        <v>578</v>
      </c>
      <c r="T1839" s="100">
        <v>45136</v>
      </c>
      <c r="U1839" s="38">
        <f t="shared" si="199"/>
        <v>70</v>
      </c>
      <c r="V1839" s="38">
        <f t="shared" si="200"/>
        <v>4</v>
      </c>
      <c r="W1839" s="82">
        <f t="shared" si="201"/>
        <v>280</v>
      </c>
      <c r="X1839" s="98" t="s">
        <v>95</v>
      </c>
      <c r="Y1839" s="98" t="s">
        <v>89</v>
      </c>
      <c r="Z1839" s="72"/>
      <c r="AA1839" s="72"/>
      <c r="AB1839" t="s">
        <v>100</v>
      </c>
      <c r="AC1839" s="72" t="s">
        <v>101</v>
      </c>
      <c r="AD1839" t="s">
        <v>2836</v>
      </c>
    </row>
    <row r="1840" spans="1:30" ht="15" customHeight="1">
      <c r="A1840" s="38">
        <f t="shared" si="202"/>
        <v>1838</v>
      </c>
      <c r="B1840" s="82" t="s">
        <v>572</v>
      </c>
      <c r="C1840" s="39" t="str">
        <f>IF($B1840&lt;&gt;"",_xlfn.IFNA(VLOOKUP($B1840,'Node Details'!$B:$U,C$1,0),"Check"),"")</f>
        <v>000000K0E-0000K0E04</v>
      </c>
      <c r="D1840" s="39" t="str">
        <f>IF($B1840&lt;&gt;"",_xlfn.IFNA(VLOOKUP($B1840,'Node Details'!$B:$U,D$1,0),"Check"),"")</f>
        <v>K0E</v>
      </c>
      <c r="E1840" s="39" t="str">
        <f>IF($B1840&lt;&gt;"",_xlfn.IFNA(VLOOKUP($B1840,'Node Details'!$B:$U,E$1,0),"Check"),"")</f>
        <v>Airtel</v>
      </c>
      <c r="F1840" s="83">
        <v>45107</v>
      </c>
      <c r="G1840" s="82"/>
      <c r="H1840" s="39" t="s">
        <v>2831</v>
      </c>
      <c r="I1840" s="38">
        <v>96</v>
      </c>
      <c r="J1840" s="38">
        <v>70</v>
      </c>
      <c r="K1840" s="39">
        <f t="shared" si="196"/>
        <v>6720</v>
      </c>
      <c r="L1840" s="83">
        <v>45043.454629629632</v>
      </c>
      <c r="M1840" s="82"/>
      <c r="N1840" s="96" t="s">
        <v>577</v>
      </c>
      <c r="O1840" s="97">
        <v>45082</v>
      </c>
      <c r="P1840" s="38">
        <f t="shared" si="197"/>
        <v>70</v>
      </c>
      <c r="Q1840" s="38">
        <f t="shared" si="198"/>
        <v>6720</v>
      </c>
      <c r="R1840" s="38"/>
      <c r="S1840" s="25" t="s">
        <v>578</v>
      </c>
      <c r="T1840" s="100">
        <v>45136</v>
      </c>
      <c r="U1840" s="38">
        <f t="shared" si="199"/>
        <v>70</v>
      </c>
      <c r="V1840" s="38">
        <f t="shared" si="200"/>
        <v>96</v>
      </c>
      <c r="W1840" s="82">
        <f t="shared" si="201"/>
        <v>6720</v>
      </c>
      <c r="X1840" s="98" t="s">
        <v>95</v>
      </c>
      <c r="Y1840" s="98" t="s">
        <v>89</v>
      </c>
      <c r="Z1840" s="72"/>
      <c r="AA1840" s="72"/>
      <c r="AB1840" t="s">
        <v>100</v>
      </c>
      <c r="AC1840" s="72" t="s">
        <v>101</v>
      </c>
      <c r="AD1840" t="s">
        <v>2836</v>
      </c>
    </row>
    <row r="1841" spans="1:30" ht="15" customHeight="1">
      <c r="A1841" s="38">
        <f t="shared" si="202"/>
        <v>1839</v>
      </c>
      <c r="B1841" s="82" t="s">
        <v>1308</v>
      </c>
      <c r="C1841" s="39" t="str">
        <f>IF($B1841&lt;&gt;"",_xlfn.IFNA(VLOOKUP($B1841,'Node Details'!$B:$U,C$1,0),"Check"),"")</f>
        <v>000000S8O-0000S8O03</v>
      </c>
      <c r="D1841" s="39" t="str">
        <f>IF($B1841&lt;&gt;"",_xlfn.IFNA(VLOOKUP($B1841,'Node Details'!$B:$U,D$1,0),"Check"),"")</f>
        <v>S8O</v>
      </c>
      <c r="E1841" s="39" t="str">
        <f>IF($B1841&lt;&gt;"",_xlfn.IFNA(VLOOKUP($B1841,'Node Details'!$B:$U,E$1,0),"Check"),"")</f>
        <v>Airtel</v>
      </c>
      <c r="F1841" s="83">
        <v>45199</v>
      </c>
      <c r="G1841" s="82"/>
      <c r="H1841" s="39" t="s">
        <v>2825</v>
      </c>
      <c r="I1841" s="38">
        <v>1</v>
      </c>
      <c r="J1841" s="38">
        <v>400</v>
      </c>
      <c r="K1841" s="39">
        <f t="shared" si="196"/>
        <v>400</v>
      </c>
      <c r="L1841" s="83">
        <v>45043.460775462961</v>
      </c>
      <c r="M1841" s="82"/>
      <c r="N1841" s="96" t="s">
        <v>577</v>
      </c>
      <c r="O1841" s="97">
        <v>45082</v>
      </c>
      <c r="P1841" s="38">
        <f t="shared" si="197"/>
        <v>400</v>
      </c>
      <c r="Q1841" s="38">
        <f t="shared" si="198"/>
        <v>400</v>
      </c>
      <c r="R1841" s="38"/>
      <c r="S1841" s="38" t="s">
        <v>2838</v>
      </c>
      <c r="T1841" s="64">
        <v>45250</v>
      </c>
      <c r="U1841" s="38">
        <f t="shared" si="199"/>
        <v>400</v>
      </c>
      <c r="V1841" s="38">
        <f t="shared" si="200"/>
        <v>1</v>
      </c>
      <c r="W1841" s="82">
        <f t="shared" si="201"/>
        <v>400</v>
      </c>
      <c r="X1841" s="98" t="s">
        <v>95</v>
      </c>
      <c r="Y1841" s="98" t="s">
        <v>89</v>
      </c>
      <c r="Z1841" s="72"/>
      <c r="AA1841" s="72"/>
      <c r="AB1841" t="s">
        <v>1003</v>
      </c>
      <c r="AC1841" s="72" t="s">
        <v>101</v>
      </c>
      <c r="AD1841" t="s">
        <v>2836</v>
      </c>
    </row>
    <row r="1842" spans="1:30" ht="15" customHeight="1">
      <c r="A1842" s="38">
        <f t="shared" si="202"/>
        <v>1840</v>
      </c>
      <c r="B1842" s="82" t="s">
        <v>1810</v>
      </c>
      <c r="C1842" s="39" t="str">
        <f>IF($B1842&lt;&gt;"",_xlfn.IFNA(VLOOKUP($B1842,'Node Details'!$B:$U,C$1,0),"Check"),"")</f>
        <v>0000S8O01-S8O010102</v>
      </c>
      <c r="D1842" s="39" t="str">
        <f>IF($B1842&lt;&gt;"",_xlfn.IFNA(VLOOKUP($B1842,'Node Details'!$B:$U,D$1,0),"Check"),"")</f>
        <v>S8O</v>
      </c>
      <c r="E1842" s="39" t="str">
        <f>IF($B1842&lt;&gt;"",_xlfn.IFNA(VLOOKUP($B1842,'Node Details'!$B:$U,E$1,0),"Check"),"")</f>
        <v>Airtel</v>
      </c>
      <c r="F1842" s="83">
        <v>45199</v>
      </c>
      <c r="G1842" s="82"/>
      <c r="H1842" s="39" t="s">
        <v>2828</v>
      </c>
      <c r="I1842" s="38">
        <v>1</v>
      </c>
      <c r="J1842" s="38">
        <v>400</v>
      </c>
      <c r="K1842" s="39">
        <f t="shared" si="196"/>
        <v>400</v>
      </c>
      <c r="L1842" s="83">
        <v>45045.853530092587</v>
      </c>
      <c r="M1842" s="82"/>
      <c r="N1842" s="96" t="s">
        <v>577</v>
      </c>
      <c r="O1842" s="97">
        <v>45082</v>
      </c>
      <c r="P1842" s="38">
        <f t="shared" si="197"/>
        <v>400</v>
      </c>
      <c r="Q1842" s="38">
        <f t="shared" si="198"/>
        <v>400</v>
      </c>
      <c r="R1842" s="38"/>
      <c r="S1842" s="38" t="s">
        <v>2838</v>
      </c>
      <c r="T1842" s="64">
        <v>45250</v>
      </c>
      <c r="U1842" s="38">
        <f t="shared" si="199"/>
        <v>400</v>
      </c>
      <c r="V1842" s="38">
        <f t="shared" si="200"/>
        <v>1</v>
      </c>
      <c r="W1842" s="82">
        <f t="shared" si="201"/>
        <v>400</v>
      </c>
      <c r="X1842" s="98" t="s">
        <v>95</v>
      </c>
      <c r="Y1842" s="98" t="s">
        <v>89</v>
      </c>
      <c r="Z1842" s="72"/>
      <c r="AA1842" s="72"/>
      <c r="AB1842" t="s">
        <v>1003</v>
      </c>
      <c r="AC1842" s="72" t="s">
        <v>101</v>
      </c>
      <c r="AD1842" t="s">
        <v>2836</v>
      </c>
    </row>
    <row r="1843" spans="1:30" ht="15" customHeight="1">
      <c r="A1843" s="38">
        <f t="shared" si="202"/>
        <v>1841</v>
      </c>
      <c r="B1843" s="82" t="s">
        <v>1309</v>
      </c>
      <c r="C1843" s="39" t="str">
        <f>IF($B1843&lt;&gt;"",_xlfn.IFNA(VLOOKUP($B1843,'Node Details'!$B:$U,C$1,0),"Check"),"")</f>
        <v>0000S8O01-S8O010102</v>
      </c>
      <c r="D1843" s="39" t="str">
        <f>IF($B1843&lt;&gt;"",_xlfn.IFNA(VLOOKUP($B1843,'Node Details'!$B:$U,D$1,0),"Check"),"")</f>
        <v>S8O</v>
      </c>
      <c r="E1843" s="39" t="str">
        <f>IF($B1843&lt;&gt;"",_xlfn.IFNA(VLOOKUP($B1843,'Node Details'!$B:$U,E$1,0),"Check"),"")</f>
        <v>Airtel</v>
      </c>
      <c r="F1843" s="83">
        <v>45199</v>
      </c>
      <c r="G1843" s="82"/>
      <c r="H1843" s="39" t="s">
        <v>2828</v>
      </c>
      <c r="I1843" s="38">
        <v>1</v>
      </c>
      <c r="J1843" s="38">
        <v>400</v>
      </c>
      <c r="K1843" s="39">
        <f t="shared" si="196"/>
        <v>400</v>
      </c>
      <c r="L1843" s="83">
        <v>45062.493425925917</v>
      </c>
      <c r="M1843" s="82"/>
      <c r="N1843" s="96" t="s">
        <v>577</v>
      </c>
      <c r="O1843" s="97">
        <v>45082</v>
      </c>
      <c r="P1843" s="38">
        <f t="shared" si="197"/>
        <v>400</v>
      </c>
      <c r="Q1843" s="38">
        <f t="shared" si="198"/>
        <v>400</v>
      </c>
      <c r="R1843" s="38"/>
      <c r="S1843" s="38" t="s">
        <v>2838</v>
      </c>
      <c r="T1843" s="64">
        <v>45250</v>
      </c>
      <c r="U1843" s="38">
        <f t="shared" si="199"/>
        <v>400</v>
      </c>
      <c r="V1843" s="38">
        <f t="shared" si="200"/>
        <v>1</v>
      </c>
      <c r="W1843" s="82">
        <f t="shared" si="201"/>
        <v>400</v>
      </c>
      <c r="X1843" s="98" t="s">
        <v>95</v>
      </c>
      <c r="Y1843" s="98" t="s">
        <v>89</v>
      </c>
      <c r="Z1843" s="72"/>
      <c r="AA1843" s="72"/>
      <c r="AB1843" t="s">
        <v>1003</v>
      </c>
      <c r="AC1843" s="72" t="s">
        <v>101</v>
      </c>
      <c r="AD1843" t="s">
        <v>2836</v>
      </c>
    </row>
    <row r="1844" spans="1:30" ht="15" customHeight="1">
      <c r="A1844" s="38">
        <f t="shared" si="202"/>
        <v>1842</v>
      </c>
      <c r="B1844" s="82" t="s">
        <v>2650</v>
      </c>
      <c r="C1844" s="39" t="str">
        <f>IF($B1844&lt;&gt;"",_xlfn.IFNA(VLOOKUP($B1844,'Node Details'!$B:$U,C$1,0),"Check"),"")</f>
        <v>0000S8O01-S8O010106</v>
      </c>
      <c r="D1844" s="39" t="str">
        <f>IF($B1844&lt;&gt;"",_xlfn.IFNA(VLOOKUP($B1844,'Node Details'!$B:$U,D$1,0),"Check"),"")</f>
        <v>S8O</v>
      </c>
      <c r="E1844" s="39" t="str">
        <f>IF($B1844&lt;&gt;"",_xlfn.IFNA(VLOOKUP($B1844,'Node Details'!$B:$U,E$1,0),"Check"),"")</f>
        <v>Airtel</v>
      </c>
      <c r="F1844" s="83">
        <v>45199</v>
      </c>
      <c r="G1844" s="82"/>
      <c r="H1844" s="39" t="s">
        <v>2828</v>
      </c>
      <c r="I1844" s="38">
        <v>1</v>
      </c>
      <c r="J1844" s="38">
        <v>400</v>
      </c>
      <c r="K1844" s="39">
        <f t="shared" si="196"/>
        <v>400</v>
      </c>
      <c r="L1844" s="83">
        <v>45049.710312499999</v>
      </c>
      <c r="M1844" s="82"/>
      <c r="N1844" s="96" t="s">
        <v>577</v>
      </c>
      <c r="O1844" s="97">
        <v>45082</v>
      </c>
      <c r="P1844" s="38">
        <f t="shared" si="197"/>
        <v>400</v>
      </c>
      <c r="Q1844" s="38">
        <f t="shared" si="198"/>
        <v>400</v>
      </c>
      <c r="R1844" s="38"/>
      <c r="S1844" s="38" t="s">
        <v>2838</v>
      </c>
      <c r="T1844" s="64">
        <v>45250</v>
      </c>
      <c r="U1844" s="38">
        <f t="shared" si="199"/>
        <v>400</v>
      </c>
      <c r="V1844" s="38">
        <f t="shared" si="200"/>
        <v>1</v>
      </c>
      <c r="W1844" s="82">
        <f t="shared" si="201"/>
        <v>400</v>
      </c>
      <c r="X1844" s="98" t="s">
        <v>95</v>
      </c>
      <c r="Y1844" s="98" t="s">
        <v>89</v>
      </c>
      <c r="Z1844" s="72"/>
      <c r="AA1844" s="72"/>
      <c r="AB1844" t="s">
        <v>1003</v>
      </c>
      <c r="AC1844" s="72" t="s">
        <v>101</v>
      </c>
      <c r="AD1844" t="s">
        <v>2836</v>
      </c>
    </row>
    <row r="1845" spans="1:30" ht="15" customHeight="1">
      <c r="A1845" s="38">
        <f t="shared" si="202"/>
        <v>1843</v>
      </c>
      <c r="B1845" s="82" t="s">
        <v>2651</v>
      </c>
      <c r="C1845" s="39" t="str">
        <f>IF($B1845&lt;&gt;"",_xlfn.IFNA(VLOOKUP($B1845,'Node Details'!$B:$U,C$1,0),"Check"),"")</f>
        <v>0000S8O01-S8O010106</v>
      </c>
      <c r="D1845" s="39" t="str">
        <f>IF($B1845&lt;&gt;"",_xlfn.IFNA(VLOOKUP($B1845,'Node Details'!$B:$U,D$1,0),"Check"),"")</f>
        <v>S8O</v>
      </c>
      <c r="E1845" s="39" t="str">
        <f>IF($B1845&lt;&gt;"",_xlfn.IFNA(VLOOKUP($B1845,'Node Details'!$B:$U,E$1,0),"Check"),"")</f>
        <v>Airtel</v>
      </c>
      <c r="F1845" s="83">
        <v>45199</v>
      </c>
      <c r="G1845" s="82"/>
      <c r="H1845" s="39" t="s">
        <v>2828</v>
      </c>
      <c r="I1845" s="38">
        <v>1</v>
      </c>
      <c r="J1845" s="38">
        <v>400</v>
      </c>
      <c r="K1845" s="39">
        <f t="shared" si="196"/>
        <v>400</v>
      </c>
      <c r="L1845" s="83">
        <v>45064.508553240739</v>
      </c>
      <c r="M1845" s="82"/>
      <c r="N1845" s="96" t="s">
        <v>577</v>
      </c>
      <c r="O1845" s="97">
        <v>45082</v>
      </c>
      <c r="P1845" s="38">
        <f t="shared" si="197"/>
        <v>400</v>
      </c>
      <c r="Q1845" s="38">
        <f t="shared" si="198"/>
        <v>400</v>
      </c>
      <c r="R1845" s="38"/>
      <c r="S1845" s="38" t="s">
        <v>2838</v>
      </c>
      <c r="T1845" s="64">
        <v>45250</v>
      </c>
      <c r="U1845" s="38">
        <f t="shared" si="199"/>
        <v>400</v>
      </c>
      <c r="V1845" s="38">
        <f t="shared" si="200"/>
        <v>1</v>
      </c>
      <c r="W1845" s="82">
        <f t="shared" si="201"/>
        <v>400</v>
      </c>
      <c r="X1845" s="98" t="s">
        <v>95</v>
      </c>
      <c r="Y1845" s="98" t="s">
        <v>89</v>
      </c>
      <c r="Z1845" s="72"/>
      <c r="AA1845" s="72"/>
      <c r="AB1845" t="s">
        <v>1003</v>
      </c>
      <c r="AC1845" s="72" t="s">
        <v>101</v>
      </c>
      <c r="AD1845" t="s">
        <v>2836</v>
      </c>
    </row>
    <row r="1846" spans="1:30" ht="15" customHeight="1">
      <c r="A1846" s="38">
        <f t="shared" si="202"/>
        <v>1844</v>
      </c>
      <c r="B1846" s="82" t="s">
        <v>2653</v>
      </c>
      <c r="C1846" s="39" t="str">
        <f>IF($B1846&lt;&gt;"",_xlfn.IFNA(VLOOKUP($B1846,'Node Details'!$B:$U,C$1,0),"Check"),"")</f>
        <v>0000S8O01-S8O010106</v>
      </c>
      <c r="D1846" s="39" t="str">
        <f>IF($B1846&lt;&gt;"",_xlfn.IFNA(VLOOKUP($B1846,'Node Details'!$B:$U,D$1,0),"Check"),"")</f>
        <v>S8O</v>
      </c>
      <c r="E1846" s="39" t="str">
        <f>IF($B1846&lt;&gt;"",_xlfn.IFNA(VLOOKUP($B1846,'Node Details'!$B:$U,E$1,0),"Check"),"")</f>
        <v>Airtel</v>
      </c>
      <c r="F1846" s="83">
        <v>45199</v>
      </c>
      <c r="G1846" s="82"/>
      <c r="H1846" s="39" t="s">
        <v>2828</v>
      </c>
      <c r="I1846" s="38">
        <v>1</v>
      </c>
      <c r="J1846" s="38">
        <v>400</v>
      </c>
      <c r="K1846" s="39">
        <f t="shared" si="196"/>
        <v>400</v>
      </c>
      <c r="L1846" s="83">
        <v>45043.643506944441</v>
      </c>
      <c r="M1846" s="82"/>
      <c r="N1846" s="96" t="s">
        <v>577</v>
      </c>
      <c r="O1846" s="97">
        <v>45082</v>
      </c>
      <c r="P1846" s="38">
        <f t="shared" si="197"/>
        <v>400</v>
      </c>
      <c r="Q1846" s="38">
        <f t="shared" si="198"/>
        <v>400</v>
      </c>
      <c r="R1846" s="38"/>
      <c r="S1846" s="38" t="s">
        <v>2838</v>
      </c>
      <c r="T1846" s="64">
        <v>45250</v>
      </c>
      <c r="U1846" s="38">
        <f t="shared" si="199"/>
        <v>400</v>
      </c>
      <c r="V1846" s="38">
        <f t="shared" si="200"/>
        <v>1</v>
      </c>
      <c r="W1846" s="82">
        <f t="shared" si="201"/>
        <v>400</v>
      </c>
      <c r="X1846" s="98" t="s">
        <v>95</v>
      </c>
      <c r="Y1846" s="98" t="s">
        <v>89</v>
      </c>
      <c r="Z1846" s="72"/>
      <c r="AA1846" s="72"/>
      <c r="AB1846" t="s">
        <v>1003</v>
      </c>
      <c r="AC1846" s="72" t="s">
        <v>101</v>
      </c>
      <c r="AD1846" t="s">
        <v>2836</v>
      </c>
    </row>
    <row r="1847" spans="1:30" ht="15" customHeight="1">
      <c r="A1847" s="38">
        <f t="shared" si="202"/>
        <v>1845</v>
      </c>
      <c r="B1847" s="82" t="s">
        <v>1312</v>
      </c>
      <c r="C1847" s="39" t="str">
        <f>IF($B1847&lt;&gt;"",_xlfn.IFNA(VLOOKUP($B1847,'Node Details'!$B:$U,C$1,0),"Check"),"")</f>
        <v>0000S8O01-S8O010106</v>
      </c>
      <c r="D1847" s="39" t="str">
        <f>IF($B1847&lt;&gt;"",_xlfn.IFNA(VLOOKUP($B1847,'Node Details'!$B:$U,D$1,0),"Check"),"")</f>
        <v>S8O</v>
      </c>
      <c r="E1847" s="39" t="str">
        <f>IF($B1847&lt;&gt;"",_xlfn.IFNA(VLOOKUP($B1847,'Node Details'!$B:$U,E$1,0),"Check"),"")</f>
        <v>Airtel</v>
      </c>
      <c r="F1847" s="83">
        <v>45199</v>
      </c>
      <c r="G1847" s="82"/>
      <c r="H1847" s="39" t="s">
        <v>2828</v>
      </c>
      <c r="I1847" s="38">
        <v>1</v>
      </c>
      <c r="J1847" s="38">
        <v>400</v>
      </c>
      <c r="K1847" s="39">
        <f t="shared" si="196"/>
        <v>400</v>
      </c>
      <c r="L1847" s="83">
        <v>45043.643506944441</v>
      </c>
      <c r="M1847" s="82"/>
      <c r="N1847" s="96" t="s">
        <v>577</v>
      </c>
      <c r="O1847" s="97">
        <v>45082</v>
      </c>
      <c r="P1847" s="38">
        <f t="shared" si="197"/>
        <v>400</v>
      </c>
      <c r="Q1847" s="38">
        <f t="shared" si="198"/>
        <v>400</v>
      </c>
      <c r="R1847" s="38"/>
      <c r="S1847" s="38" t="s">
        <v>2838</v>
      </c>
      <c r="T1847" s="64">
        <v>45250</v>
      </c>
      <c r="U1847" s="38">
        <f t="shared" si="199"/>
        <v>400</v>
      </c>
      <c r="V1847" s="38">
        <f t="shared" si="200"/>
        <v>1</v>
      </c>
      <c r="W1847" s="82">
        <f t="shared" si="201"/>
        <v>400</v>
      </c>
      <c r="X1847" s="98" t="s">
        <v>95</v>
      </c>
      <c r="Y1847" s="98" t="s">
        <v>89</v>
      </c>
      <c r="Z1847" s="72"/>
      <c r="AA1847" s="72"/>
      <c r="AB1847" t="s">
        <v>1003</v>
      </c>
      <c r="AC1847" s="72" t="s">
        <v>101</v>
      </c>
      <c r="AD1847" t="s">
        <v>2836</v>
      </c>
    </row>
    <row r="1848" spans="1:30" ht="15" customHeight="1">
      <c r="A1848" s="38">
        <f t="shared" si="202"/>
        <v>1846</v>
      </c>
      <c r="B1848" s="82" t="s">
        <v>1811</v>
      </c>
      <c r="C1848" s="39" t="str">
        <f>IF($B1848&lt;&gt;"",_xlfn.IFNA(VLOOKUP($B1848,'Node Details'!$B:$U,C$1,0),"Check"),"")</f>
        <v>S8O010101-S8O010107</v>
      </c>
      <c r="D1848" s="39" t="str">
        <f>IF($B1848&lt;&gt;"",_xlfn.IFNA(VLOOKUP($B1848,'Node Details'!$B:$U,D$1,0),"Check"),"")</f>
        <v>S8O</v>
      </c>
      <c r="E1848" s="39" t="str">
        <f>IF($B1848&lt;&gt;"",_xlfn.IFNA(VLOOKUP($B1848,'Node Details'!$B:$U,E$1,0),"Check"),"")</f>
        <v>Airtel</v>
      </c>
      <c r="F1848" s="83">
        <v>45199</v>
      </c>
      <c r="G1848" s="82"/>
      <c r="H1848" s="39" t="s">
        <v>2828</v>
      </c>
      <c r="I1848" s="38">
        <v>1</v>
      </c>
      <c r="J1848" s="38">
        <v>400</v>
      </c>
      <c r="K1848" s="39">
        <f t="shared" si="196"/>
        <v>400</v>
      </c>
      <c r="L1848" s="83">
        <v>45043.656273148154</v>
      </c>
      <c r="M1848" s="82"/>
      <c r="N1848" s="96" t="s">
        <v>577</v>
      </c>
      <c r="O1848" s="97">
        <v>45082</v>
      </c>
      <c r="P1848" s="38">
        <f t="shared" si="197"/>
        <v>400</v>
      </c>
      <c r="Q1848" s="38">
        <f t="shared" si="198"/>
        <v>400</v>
      </c>
      <c r="R1848" s="38"/>
      <c r="S1848" s="38" t="s">
        <v>2838</v>
      </c>
      <c r="T1848" s="64">
        <v>45250</v>
      </c>
      <c r="U1848" s="38">
        <f t="shared" si="199"/>
        <v>400</v>
      </c>
      <c r="V1848" s="38">
        <f t="shared" si="200"/>
        <v>1</v>
      </c>
      <c r="W1848" s="82">
        <f t="shared" si="201"/>
        <v>400</v>
      </c>
      <c r="X1848" s="98" t="s">
        <v>95</v>
      </c>
      <c r="Y1848" s="98" t="s">
        <v>89</v>
      </c>
      <c r="Z1848" s="72"/>
      <c r="AA1848" s="72"/>
      <c r="AB1848" t="s">
        <v>1003</v>
      </c>
      <c r="AC1848" s="72" t="s">
        <v>101</v>
      </c>
      <c r="AD1848" t="s">
        <v>2836</v>
      </c>
    </row>
    <row r="1849" spans="1:30" ht="15" customHeight="1">
      <c r="A1849" s="38">
        <f t="shared" si="202"/>
        <v>1847</v>
      </c>
      <c r="B1849" s="82" t="s">
        <v>1286</v>
      </c>
      <c r="C1849" s="39" t="str">
        <f>IF($B1849&lt;&gt;"",_xlfn.IFNA(VLOOKUP($B1849,'Node Details'!$B:$U,C$1,0),"Check"),"")</f>
        <v>000000S8O-0000S8O03</v>
      </c>
      <c r="D1849" s="39" t="str">
        <f>IF($B1849&lt;&gt;"",_xlfn.IFNA(VLOOKUP($B1849,'Node Details'!$B:$U,D$1,0),"Check"),"")</f>
        <v>S8O</v>
      </c>
      <c r="E1849" s="39" t="str">
        <f>IF($B1849&lt;&gt;"",_xlfn.IFNA(VLOOKUP($B1849,'Node Details'!$B:$U,E$1,0),"Check"),"")</f>
        <v>Airtel</v>
      </c>
      <c r="F1849" s="83">
        <v>45199</v>
      </c>
      <c r="G1849" s="82"/>
      <c r="H1849" s="39" t="s">
        <v>2825</v>
      </c>
      <c r="I1849" s="38">
        <v>1</v>
      </c>
      <c r="J1849" s="38">
        <v>400</v>
      </c>
      <c r="K1849" s="39">
        <f t="shared" si="196"/>
        <v>400</v>
      </c>
      <c r="L1849" s="83">
        <v>45045.796284722222</v>
      </c>
      <c r="M1849" s="82"/>
      <c r="N1849" s="96" t="s">
        <v>577</v>
      </c>
      <c r="O1849" s="97">
        <v>45082</v>
      </c>
      <c r="P1849" s="38">
        <f t="shared" si="197"/>
        <v>400</v>
      </c>
      <c r="Q1849" s="38">
        <f t="shared" si="198"/>
        <v>400</v>
      </c>
      <c r="R1849" s="38"/>
      <c r="S1849" s="38" t="s">
        <v>2838</v>
      </c>
      <c r="T1849" s="64">
        <v>45250</v>
      </c>
      <c r="U1849" s="38">
        <f t="shared" si="199"/>
        <v>400</v>
      </c>
      <c r="V1849" s="38">
        <f t="shared" si="200"/>
        <v>1</v>
      </c>
      <c r="W1849" s="82">
        <f t="shared" si="201"/>
        <v>400</v>
      </c>
      <c r="X1849" s="98" t="s">
        <v>95</v>
      </c>
      <c r="Y1849" s="98" t="s">
        <v>89</v>
      </c>
      <c r="Z1849" s="72"/>
      <c r="AA1849" s="72"/>
      <c r="AB1849" t="s">
        <v>1003</v>
      </c>
      <c r="AC1849" s="72" t="s">
        <v>101</v>
      </c>
      <c r="AD1849" t="s">
        <v>2836</v>
      </c>
    </row>
    <row r="1850" spans="1:30" ht="15" customHeight="1">
      <c r="A1850" s="38">
        <f t="shared" si="202"/>
        <v>1848</v>
      </c>
      <c r="B1850" s="82" t="s">
        <v>1845</v>
      </c>
      <c r="C1850" s="39" t="str">
        <f>IF($B1850&lt;&gt;"",_xlfn.IFNA(VLOOKUP($B1850,'Node Details'!$B:$U,C$1,0),"Check"),"")</f>
        <v>0000S8O02-S8O020106</v>
      </c>
      <c r="D1850" s="39" t="str">
        <f>IF($B1850&lt;&gt;"",_xlfn.IFNA(VLOOKUP($B1850,'Node Details'!$B:$U,D$1,0),"Check"),"")</f>
        <v>S8O</v>
      </c>
      <c r="E1850" s="39" t="str">
        <f>IF($B1850&lt;&gt;"",_xlfn.IFNA(VLOOKUP($B1850,'Node Details'!$B:$U,E$1,0),"Check"),"")</f>
        <v>Airtel</v>
      </c>
      <c r="F1850" s="83">
        <v>45199</v>
      </c>
      <c r="G1850" s="82"/>
      <c r="H1850" s="39" t="s">
        <v>2828</v>
      </c>
      <c r="I1850" s="38">
        <v>1</v>
      </c>
      <c r="J1850" s="38">
        <v>400</v>
      </c>
      <c r="K1850" s="39">
        <f t="shared" si="196"/>
        <v>400</v>
      </c>
      <c r="L1850" s="83">
        <v>45127</v>
      </c>
      <c r="M1850" s="82"/>
      <c r="N1850" s="96" t="s">
        <v>577</v>
      </c>
      <c r="O1850" s="97">
        <v>45082</v>
      </c>
      <c r="P1850" s="38">
        <f t="shared" si="197"/>
        <v>400</v>
      </c>
      <c r="Q1850" s="38">
        <f t="shared" si="198"/>
        <v>400</v>
      </c>
      <c r="R1850" s="38"/>
      <c r="S1850" s="38" t="s">
        <v>2838</v>
      </c>
      <c r="T1850" s="64">
        <v>45250</v>
      </c>
      <c r="U1850" s="38">
        <f t="shared" si="199"/>
        <v>400</v>
      </c>
      <c r="V1850" s="38">
        <f t="shared" si="200"/>
        <v>1</v>
      </c>
      <c r="W1850" s="82">
        <f t="shared" si="201"/>
        <v>400</v>
      </c>
      <c r="X1850" s="98" t="s">
        <v>95</v>
      </c>
      <c r="Y1850" s="98" t="s">
        <v>89</v>
      </c>
      <c r="Z1850" s="72"/>
      <c r="AA1850" s="72"/>
      <c r="AB1850" t="s">
        <v>1003</v>
      </c>
      <c r="AC1850" s="72" t="s">
        <v>101</v>
      </c>
      <c r="AD1850" t="s">
        <v>2836</v>
      </c>
    </row>
    <row r="1851" spans="1:30" ht="15" customHeight="1">
      <c r="A1851" s="38">
        <f t="shared" si="202"/>
        <v>1849</v>
      </c>
      <c r="B1851" s="82" t="s">
        <v>2656</v>
      </c>
      <c r="C1851" s="39" t="str">
        <f>IF($B1851&lt;&gt;"",_xlfn.IFNA(VLOOKUP($B1851,'Node Details'!$B:$U,C$1,0),"Check"),"")</f>
        <v>0000S8O02-S8O020106</v>
      </c>
      <c r="D1851" s="39" t="str">
        <f>IF($B1851&lt;&gt;"",_xlfn.IFNA(VLOOKUP($B1851,'Node Details'!$B:$U,D$1,0),"Check"),"")</f>
        <v>S8O</v>
      </c>
      <c r="E1851" s="39" t="str">
        <f>IF($B1851&lt;&gt;"",_xlfn.IFNA(VLOOKUP($B1851,'Node Details'!$B:$U,E$1,0),"Check"),"")</f>
        <v>Airtel</v>
      </c>
      <c r="F1851" s="83">
        <v>45199</v>
      </c>
      <c r="G1851" s="82"/>
      <c r="H1851" s="39" t="s">
        <v>2828</v>
      </c>
      <c r="I1851" s="38">
        <v>1</v>
      </c>
      <c r="J1851" s="38">
        <v>400</v>
      </c>
      <c r="K1851" s="39">
        <f t="shared" si="196"/>
        <v>400</v>
      </c>
      <c r="L1851" s="83">
        <v>45127</v>
      </c>
      <c r="M1851" s="82"/>
      <c r="N1851" s="96" t="s">
        <v>577</v>
      </c>
      <c r="O1851" s="97">
        <v>45082</v>
      </c>
      <c r="P1851" s="38">
        <f t="shared" si="197"/>
        <v>400</v>
      </c>
      <c r="Q1851" s="38">
        <f t="shared" si="198"/>
        <v>400</v>
      </c>
      <c r="R1851" s="38"/>
      <c r="S1851" s="38" t="s">
        <v>2838</v>
      </c>
      <c r="T1851" s="64">
        <v>45250</v>
      </c>
      <c r="U1851" s="38">
        <f t="shared" si="199"/>
        <v>400</v>
      </c>
      <c r="V1851" s="38">
        <f t="shared" si="200"/>
        <v>1</v>
      </c>
      <c r="W1851" s="82">
        <f t="shared" si="201"/>
        <v>400</v>
      </c>
      <c r="X1851" s="98" t="s">
        <v>95</v>
      </c>
      <c r="Y1851" s="98" t="s">
        <v>89</v>
      </c>
      <c r="Z1851" s="72"/>
      <c r="AA1851" s="72"/>
      <c r="AB1851" t="s">
        <v>1003</v>
      </c>
      <c r="AC1851" s="72" t="s">
        <v>101</v>
      </c>
      <c r="AD1851" t="s">
        <v>2836</v>
      </c>
    </row>
    <row r="1852" spans="1:30" ht="15" customHeight="1">
      <c r="A1852" s="38">
        <f t="shared" si="202"/>
        <v>1850</v>
      </c>
      <c r="B1852" s="82" t="s">
        <v>2657</v>
      </c>
      <c r="C1852" s="39" t="str">
        <f>IF($B1852&lt;&gt;"",_xlfn.IFNA(VLOOKUP($B1852,'Node Details'!$B:$U,C$1,0),"Check"),"")</f>
        <v>0000S8O02-S8O020106</v>
      </c>
      <c r="D1852" s="39" t="str">
        <f>IF($B1852&lt;&gt;"",_xlfn.IFNA(VLOOKUP($B1852,'Node Details'!$B:$U,D$1,0),"Check"),"")</f>
        <v>S8O</v>
      </c>
      <c r="E1852" s="39" t="str">
        <f>IF($B1852&lt;&gt;"",_xlfn.IFNA(VLOOKUP($B1852,'Node Details'!$B:$U,E$1,0),"Check"),"")</f>
        <v>Airtel</v>
      </c>
      <c r="F1852" s="83">
        <v>45199</v>
      </c>
      <c r="G1852" s="82"/>
      <c r="H1852" s="39" t="s">
        <v>2828</v>
      </c>
      <c r="I1852" s="38">
        <v>1</v>
      </c>
      <c r="J1852" s="38">
        <v>400</v>
      </c>
      <c r="K1852" s="39">
        <f t="shared" si="196"/>
        <v>400</v>
      </c>
      <c r="L1852" s="83">
        <v>45064.602013888893</v>
      </c>
      <c r="M1852" s="82"/>
      <c r="N1852" s="96" t="s">
        <v>577</v>
      </c>
      <c r="O1852" s="97">
        <v>45082</v>
      </c>
      <c r="P1852" s="38">
        <f t="shared" si="197"/>
        <v>400</v>
      </c>
      <c r="Q1852" s="38">
        <f t="shared" si="198"/>
        <v>400</v>
      </c>
      <c r="R1852" s="38"/>
      <c r="S1852" s="38" t="s">
        <v>2838</v>
      </c>
      <c r="T1852" s="64">
        <v>45250</v>
      </c>
      <c r="U1852" s="38">
        <f t="shared" si="199"/>
        <v>400</v>
      </c>
      <c r="V1852" s="38">
        <f t="shared" si="200"/>
        <v>1</v>
      </c>
      <c r="W1852" s="82">
        <f t="shared" si="201"/>
        <v>400</v>
      </c>
      <c r="X1852" s="98" t="s">
        <v>95</v>
      </c>
      <c r="Y1852" s="98" t="s">
        <v>89</v>
      </c>
      <c r="Z1852" s="72"/>
      <c r="AA1852" s="72"/>
      <c r="AB1852" t="s">
        <v>1003</v>
      </c>
      <c r="AC1852" s="72" t="s">
        <v>101</v>
      </c>
      <c r="AD1852" t="s">
        <v>2836</v>
      </c>
    </row>
    <row r="1853" spans="1:30" ht="15" customHeight="1">
      <c r="A1853" s="38">
        <f t="shared" si="202"/>
        <v>1851</v>
      </c>
      <c r="B1853" s="82" t="s">
        <v>1315</v>
      </c>
      <c r="C1853" s="39" t="str">
        <f>IF($B1853&lt;&gt;"",_xlfn.IFNA(VLOOKUP($B1853,'Node Details'!$B:$U,C$1,0),"Check"),"")</f>
        <v>0000S8O02-S8O020106</v>
      </c>
      <c r="D1853" s="39" t="str">
        <f>IF($B1853&lt;&gt;"",_xlfn.IFNA(VLOOKUP($B1853,'Node Details'!$B:$U,D$1,0),"Check"),"")</f>
        <v>S8O</v>
      </c>
      <c r="E1853" s="39" t="str">
        <f>IF($B1853&lt;&gt;"",_xlfn.IFNA(VLOOKUP($B1853,'Node Details'!$B:$U,E$1,0),"Check"),"")</f>
        <v>Airtel</v>
      </c>
      <c r="F1853" s="83">
        <v>45199</v>
      </c>
      <c r="G1853" s="82"/>
      <c r="H1853" s="39" t="s">
        <v>2828</v>
      </c>
      <c r="I1853" s="38">
        <v>1</v>
      </c>
      <c r="J1853" s="38">
        <v>400</v>
      </c>
      <c r="K1853" s="39">
        <f t="shared" si="196"/>
        <v>400</v>
      </c>
      <c r="L1853" s="83">
        <v>45064.602013888893</v>
      </c>
      <c r="M1853" s="82"/>
      <c r="N1853" s="96" t="s">
        <v>577</v>
      </c>
      <c r="O1853" s="97">
        <v>45082</v>
      </c>
      <c r="P1853" s="38">
        <f t="shared" si="197"/>
        <v>400</v>
      </c>
      <c r="Q1853" s="38">
        <f t="shared" si="198"/>
        <v>400</v>
      </c>
      <c r="R1853" s="38"/>
      <c r="S1853" s="38" t="s">
        <v>2838</v>
      </c>
      <c r="T1853" s="64">
        <v>45250</v>
      </c>
      <c r="U1853" s="38">
        <f t="shared" si="199"/>
        <v>400</v>
      </c>
      <c r="V1853" s="38">
        <f t="shared" si="200"/>
        <v>1</v>
      </c>
      <c r="W1853" s="82">
        <f t="shared" si="201"/>
        <v>400</v>
      </c>
      <c r="X1853" s="98" t="s">
        <v>95</v>
      </c>
      <c r="Y1853" s="98" t="s">
        <v>89</v>
      </c>
      <c r="Z1853" s="72"/>
      <c r="AA1853" s="72"/>
      <c r="AB1853" t="s">
        <v>1003</v>
      </c>
      <c r="AC1853" s="72" t="s">
        <v>101</v>
      </c>
      <c r="AD1853" t="s">
        <v>2836</v>
      </c>
    </row>
    <row r="1854" spans="1:30" ht="15" customHeight="1">
      <c r="A1854" s="38">
        <f t="shared" si="202"/>
        <v>1852</v>
      </c>
      <c r="B1854" s="82" t="s">
        <v>2660</v>
      </c>
      <c r="C1854" s="39" t="str">
        <f>IF($B1854&lt;&gt;"",_xlfn.IFNA(VLOOKUP($B1854,'Node Details'!$B:$U,C$1,0),"Check"),"")</f>
        <v>0000S8O02-S8O020105</v>
      </c>
      <c r="D1854" s="39" t="str">
        <f>IF($B1854&lt;&gt;"",_xlfn.IFNA(VLOOKUP($B1854,'Node Details'!$B:$U,D$1,0),"Check"),"")</f>
        <v>S8O</v>
      </c>
      <c r="E1854" s="39" t="str">
        <f>IF($B1854&lt;&gt;"",_xlfn.IFNA(VLOOKUP($B1854,'Node Details'!$B:$U,E$1,0),"Check"),"")</f>
        <v>Airtel</v>
      </c>
      <c r="F1854" s="83">
        <v>45199</v>
      </c>
      <c r="G1854" s="82"/>
      <c r="H1854" s="39" t="s">
        <v>2828</v>
      </c>
      <c r="I1854" s="38">
        <v>1</v>
      </c>
      <c r="J1854" s="38">
        <v>400</v>
      </c>
      <c r="K1854" s="39">
        <f t="shared" si="196"/>
        <v>400</v>
      </c>
      <c r="L1854" s="83">
        <v>45064.793368055558</v>
      </c>
      <c r="M1854" s="82"/>
      <c r="N1854" s="96" t="s">
        <v>577</v>
      </c>
      <c r="O1854" s="97">
        <v>45082</v>
      </c>
      <c r="P1854" s="38">
        <f t="shared" si="197"/>
        <v>400</v>
      </c>
      <c r="Q1854" s="38">
        <f t="shared" si="198"/>
        <v>400</v>
      </c>
      <c r="R1854" s="38"/>
      <c r="S1854" s="38" t="s">
        <v>2838</v>
      </c>
      <c r="T1854" s="64">
        <v>45250</v>
      </c>
      <c r="U1854" s="38">
        <f t="shared" si="199"/>
        <v>400</v>
      </c>
      <c r="V1854" s="38">
        <f t="shared" si="200"/>
        <v>1</v>
      </c>
      <c r="W1854" s="82">
        <f t="shared" si="201"/>
        <v>400</v>
      </c>
      <c r="X1854" s="98" t="s">
        <v>95</v>
      </c>
      <c r="Y1854" s="98" t="s">
        <v>89</v>
      </c>
      <c r="Z1854" s="72"/>
      <c r="AA1854" s="72"/>
      <c r="AB1854" t="s">
        <v>1003</v>
      </c>
      <c r="AC1854" s="72" t="s">
        <v>101</v>
      </c>
      <c r="AD1854" t="s">
        <v>2836</v>
      </c>
    </row>
    <row r="1855" spans="1:30" ht="15" customHeight="1">
      <c r="A1855" s="38">
        <f t="shared" si="202"/>
        <v>1853</v>
      </c>
      <c r="B1855" s="82" t="s">
        <v>1318</v>
      </c>
      <c r="C1855" s="39" t="str">
        <f>IF($B1855&lt;&gt;"",_xlfn.IFNA(VLOOKUP($B1855,'Node Details'!$B:$U,C$1,0),"Check"),"")</f>
        <v>0000S8O02-S8O020105</v>
      </c>
      <c r="D1855" s="39" t="str">
        <f>IF($B1855&lt;&gt;"",_xlfn.IFNA(VLOOKUP($B1855,'Node Details'!$B:$U,D$1,0),"Check"),"")</f>
        <v>S8O</v>
      </c>
      <c r="E1855" s="39" t="str">
        <f>IF($B1855&lt;&gt;"",_xlfn.IFNA(VLOOKUP($B1855,'Node Details'!$B:$U,E$1,0),"Check"),"")</f>
        <v>Airtel</v>
      </c>
      <c r="F1855" s="83">
        <v>45199</v>
      </c>
      <c r="G1855" s="82"/>
      <c r="H1855" s="39" t="s">
        <v>2828</v>
      </c>
      <c r="I1855" s="38">
        <v>1</v>
      </c>
      <c r="J1855" s="38">
        <v>400</v>
      </c>
      <c r="K1855" s="39">
        <f t="shared" si="196"/>
        <v>400</v>
      </c>
      <c r="L1855" s="83">
        <v>45064.773576388892</v>
      </c>
      <c r="M1855" s="82"/>
      <c r="N1855" s="96" t="s">
        <v>577</v>
      </c>
      <c r="O1855" s="97">
        <v>45082</v>
      </c>
      <c r="P1855" s="38">
        <f t="shared" si="197"/>
        <v>400</v>
      </c>
      <c r="Q1855" s="38">
        <f t="shared" si="198"/>
        <v>400</v>
      </c>
      <c r="R1855" s="38"/>
      <c r="S1855" s="38" t="s">
        <v>2838</v>
      </c>
      <c r="T1855" s="64">
        <v>45250</v>
      </c>
      <c r="U1855" s="38">
        <f t="shared" si="199"/>
        <v>400</v>
      </c>
      <c r="V1855" s="38">
        <f t="shared" si="200"/>
        <v>1</v>
      </c>
      <c r="W1855" s="82">
        <f t="shared" si="201"/>
        <v>400</v>
      </c>
      <c r="X1855" s="98" t="s">
        <v>95</v>
      </c>
      <c r="Y1855" s="98" t="s">
        <v>89</v>
      </c>
      <c r="Z1855" s="72"/>
      <c r="AA1855" s="72"/>
      <c r="AB1855" t="s">
        <v>1003</v>
      </c>
      <c r="AC1855" s="72" t="s">
        <v>101</v>
      </c>
      <c r="AD1855" t="s">
        <v>2836</v>
      </c>
    </row>
    <row r="1856" spans="1:30" ht="15" customHeight="1">
      <c r="A1856" s="38">
        <f t="shared" si="202"/>
        <v>1854</v>
      </c>
      <c r="B1856" s="82" t="s">
        <v>1846</v>
      </c>
      <c r="C1856" s="39" t="str">
        <f>IF($B1856&lt;&gt;"",_xlfn.IFNA(VLOOKUP($B1856,'Node Details'!$B:$U,C$1,0),"Check"),"")</f>
        <v>S8O020101-S8O020107</v>
      </c>
      <c r="D1856" s="39" t="str">
        <f>IF($B1856&lt;&gt;"",_xlfn.IFNA(VLOOKUP($B1856,'Node Details'!$B:$U,D$1,0),"Check"),"")</f>
        <v>S8O</v>
      </c>
      <c r="E1856" s="39" t="str">
        <f>IF($B1856&lt;&gt;"",_xlfn.IFNA(VLOOKUP($B1856,'Node Details'!$B:$U,E$1,0),"Check"),"")</f>
        <v>Airtel</v>
      </c>
      <c r="F1856" s="83">
        <v>45199</v>
      </c>
      <c r="G1856" s="82"/>
      <c r="H1856" s="39" t="s">
        <v>2828</v>
      </c>
      <c r="I1856" s="38">
        <v>1</v>
      </c>
      <c r="J1856" s="38">
        <v>400</v>
      </c>
      <c r="K1856" s="39">
        <f t="shared" si="196"/>
        <v>400</v>
      </c>
      <c r="L1856" s="83">
        <v>45064.597928240742</v>
      </c>
      <c r="M1856" s="82"/>
      <c r="N1856" s="96" t="s">
        <v>577</v>
      </c>
      <c r="O1856" s="97">
        <v>45082</v>
      </c>
      <c r="P1856" s="38">
        <f t="shared" si="197"/>
        <v>400</v>
      </c>
      <c r="Q1856" s="38">
        <f t="shared" si="198"/>
        <v>400</v>
      </c>
      <c r="R1856" s="38"/>
      <c r="S1856" s="38" t="s">
        <v>2838</v>
      </c>
      <c r="T1856" s="64">
        <v>45250</v>
      </c>
      <c r="U1856" s="38">
        <f t="shared" si="199"/>
        <v>400</v>
      </c>
      <c r="V1856" s="38">
        <f t="shared" si="200"/>
        <v>1</v>
      </c>
      <c r="W1856" s="82">
        <f t="shared" si="201"/>
        <v>400</v>
      </c>
      <c r="X1856" s="98" t="s">
        <v>95</v>
      </c>
      <c r="Y1856" s="98" t="s">
        <v>89</v>
      </c>
      <c r="Z1856" s="72"/>
      <c r="AA1856" s="72"/>
      <c r="AB1856" t="s">
        <v>1003</v>
      </c>
      <c r="AC1856" s="72" t="s">
        <v>101</v>
      </c>
      <c r="AD1856" t="s">
        <v>2836</v>
      </c>
    </row>
    <row r="1857" spans="1:30" ht="15" customHeight="1">
      <c r="A1857" s="38">
        <f t="shared" si="202"/>
        <v>1855</v>
      </c>
      <c r="B1857" s="82" t="s">
        <v>1281</v>
      </c>
      <c r="C1857" s="39" t="str">
        <f>IF($B1857&lt;&gt;"",_xlfn.IFNA(VLOOKUP($B1857,'Node Details'!$B:$U,C$1,0),"Check"),"")</f>
        <v>000000S8O-0000S8O03</v>
      </c>
      <c r="D1857" s="39" t="str">
        <f>IF($B1857&lt;&gt;"",_xlfn.IFNA(VLOOKUP($B1857,'Node Details'!$B:$U,D$1,0),"Check"),"")</f>
        <v>S8O</v>
      </c>
      <c r="E1857" s="39" t="str">
        <f>IF($B1857&lt;&gt;"",_xlfn.IFNA(VLOOKUP($B1857,'Node Details'!$B:$U,E$1,0),"Check"),"")</f>
        <v>Airtel</v>
      </c>
      <c r="F1857" s="83">
        <v>45199</v>
      </c>
      <c r="G1857" s="82"/>
      <c r="H1857" s="39" t="s">
        <v>2825</v>
      </c>
      <c r="I1857" s="38">
        <v>1</v>
      </c>
      <c r="J1857" s="38">
        <v>400</v>
      </c>
      <c r="K1857" s="39">
        <f t="shared" si="196"/>
        <v>400</v>
      </c>
      <c r="L1857" s="83">
        <v>45064.767175925917</v>
      </c>
      <c r="M1857" s="82"/>
      <c r="N1857" s="96" t="s">
        <v>577</v>
      </c>
      <c r="O1857" s="97">
        <v>45082</v>
      </c>
      <c r="P1857" s="38">
        <f t="shared" si="197"/>
        <v>400</v>
      </c>
      <c r="Q1857" s="38">
        <f t="shared" si="198"/>
        <v>400</v>
      </c>
      <c r="R1857" s="38"/>
      <c r="S1857" s="38" t="s">
        <v>2838</v>
      </c>
      <c r="T1857" s="64">
        <v>45250</v>
      </c>
      <c r="U1857" s="38">
        <f t="shared" si="199"/>
        <v>400</v>
      </c>
      <c r="V1857" s="38">
        <f t="shared" si="200"/>
        <v>1</v>
      </c>
      <c r="W1857" s="82">
        <f t="shared" si="201"/>
        <v>400</v>
      </c>
      <c r="X1857" s="98" t="s">
        <v>95</v>
      </c>
      <c r="Y1857" s="98" t="s">
        <v>89</v>
      </c>
      <c r="Z1857" s="72"/>
      <c r="AA1857" s="72"/>
      <c r="AB1857" t="s">
        <v>1003</v>
      </c>
      <c r="AC1857" s="72" t="s">
        <v>101</v>
      </c>
      <c r="AD1857" t="s">
        <v>2836</v>
      </c>
    </row>
    <row r="1858" spans="1:30" ht="15" customHeight="1">
      <c r="A1858" s="38">
        <f t="shared" si="202"/>
        <v>1856</v>
      </c>
      <c r="B1858" s="82" t="s">
        <v>2662</v>
      </c>
      <c r="C1858" s="39" t="str">
        <f>IF($B1858&lt;&gt;"",_xlfn.IFNA(VLOOKUP($B1858,'Node Details'!$B:$U,C$1,0),"Check"),"")</f>
        <v>0000S8O03-S8O030104</v>
      </c>
      <c r="D1858" s="39" t="str">
        <f>IF($B1858&lt;&gt;"",_xlfn.IFNA(VLOOKUP($B1858,'Node Details'!$B:$U,D$1,0),"Check"),"")</f>
        <v>S8O</v>
      </c>
      <c r="E1858" s="39" t="str">
        <f>IF($B1858&lt;&gt;"",_xlfn.IFNA(VLOOKUP($B1858,'Node Details'!$B:$U,E$1,0),"Check"),"")</f>
        <v>Airtel</v>
      </c>
      <c r="F1858" s="83">
        <v>45199</v>
      </c>
      <c r="G1858" s="82"/>
      <c r="H1858" s="39" t="s">
        <v>2828</v>
      </c>
      <c r="I1858" s="38">
        <v>1</v>
      </c>
      <c r="J1858" s="38">
        <v>400</v>
      </c>
      <c r="K1858" s="39">
        <f t="shared" si="196"/>
        <v>400</v>
      </c>
      <c r="L1858" s="83">
        <v>45062.598217592589</v>
      </c>
      <c r="M1858" s="82"/>
      <c r="N1858" s="96" t="s">
        <v>577</v>
      </c>
      <c r="O1858" s="97">
        <v>45082</v>
      </c>
      <c r="P1858" s="38">
        <f t="shared" si="197"/>
        <v>400</v>
      </c>
      <c r="Q1858" s="38">
        <f t="shared" si="198"/>
        <v>400</v>
      </c>
      <c r="R1858" s="38"/>
      <c r="S1858" s="38" t="s">
        <v>2838</v>
      </c>
      <c r="T1858" s="64">
        <v>45250</v>
      </c>
      <c r="U1858" s="38">
        <f t="shared" si="199"/>
        <v>400</v>
      </c>
      <c r="V1858" s="38">
        <f t="shared" si="200"/>
        <v>1</v>
      </c>
      <c r="W1858" s="82">
        <f t="shared" si="201"/>
        <v>400</v>
      </c>
      <c r="X1858" s="98" t="s">
        <v>95</v>
      </c>
      <c r="Y1858" s="98" t="s">
        <v>89</v>
      </c>
      <c r="Z1858" s="72"/>
      <c r="AA1858" s="72"/>
      <c r="AB1858" t="s">
        <v>1003</v>
      </c>
      <c r="AC1858" s="72" t="s">
        <v>101</v>
      </c>
      <c r="AD1858" t="s">
        <v>2836</v>
      </c>
    </row>
    <row r="1859" spans="1:30" ht="15" customHeight="1">
      <c r="A1859" s="38">
        <f t="shared" si="202"/>
        <v>1857</v>
      </c>
      <c r="B1859" s="82" t="s">
        <v>2663</v>
      </c>
      <c r="C1859" s="39" t="str">
        <f>IF($B1859&lt;&gt;"",_xlfn.IFNA(VLOOKUP($B1859,'Node Details'!$B:$U,C$1,0),"Check"),"")</f>
        <v>0000S8O03-S8O030104</v>
      </c>
      <c r="D1859" s="39" t="str">
        <f>IF($B1859&lt;&gt;"",_xlfn.IFNA(VLOOKUP($B1859,'Node Details'!$B:$U,D$1,0),"Check"),"")</f>
        <v>S8O</v>
      </c>
      <c r="E1859" s="39" t="str">
        <f>IF($B1859&lt;&gt;"",_xlfn.IFNA(VLOOKUP($B1859,'Node Details'!$B:$U,E$1,0),"Check"),"")</f>
        <v>Airtel</v>
      </c>
      <c r="F1859" s="83">
        <v>45199</v>
      </c>
      <c r="G1859" s="82"/>
      <c r="H1859" s="39" t="s">
        <v>2828</v>
      </c>
      <c r="I1859" s="38">
        <v>1</v>
      </c>
      <c r="J1859" s="38">
        <v>400</v>
      </c>
      <c r="K1859" s="39">
        <f t="shared" ref="K1859:K1922" si="203">IF(I1859&lt;&gt;"",J1859*I1859,0)</f>
        <v>400</v>
      </c>
      <c r="L1859" s="83">
        <v>45062.598217592589</v>
      </c>
      <c r="M1859" s="82"/>
      <c r="N1859" s="96" t="s">
        <v>577</v>
      </c>
      <c r="O1859" s="97">
        <v>45082</v>
      </c>
      <c r="P1859" s="38">
        <f t="shared" ref="P1859:P1922" si="204">J1859</f>
        <v>400</v>
      </c>
      <c r="Q1859" s="38">
        <f t="shared" ref="Q1859:Q1922" si="205">P1859*I1859</f>
        <v>400</v>
      </c>
      <c r="R1859" s="38"/>
      <c r="S1859" s="38" t="s">
        <v>2838</v>
      </c>
      <c r="T1859" s="64">
        <v>45250</v>
      </c>
      <c r="U1859" s="38">
        <f t="shared" ref="U1859:U1922" si="206">J1859</f>
        <v>400</v>
      </c>
      <c r="V1859" s="38">
        <f t="shared" ref="V1859:V1922" si="207">I1859</f>
        <v>1</v>
      </c>
      <c r="W1859" s="82">
        <f t="shared" ref="W1859:W1922" si="208">IF(V1859&lt;&gt;"",V1859*U1859,0)</f>
        <v>400</v>
      </c>
      <c r="X1859" s="98" t="s">
        <v>95</v>
      </c>
      <c r="Y1859" s="98" t="s">
        <v>89</v>
      </c>
      <c r="Z1859" s="72"/>
      <c r="AA1859" s="72"/>
      <c r="AB1859" t="s">
        <v>1003</v>
      </c>
      <c r="AC1859" s="72" t="s">
        <v>101</v>
      </c>
      <c r="AD1859" t="s">
        <v>2836</v>
      </c>
    </row>
    <row r="1860" spans="1:30" ht="15" customHeight="1">
      <c r="A1860" s="38">
        <f t="shared" ref="A1860:A1923" si="209">A1859+1</f>
        <v>1858</v>
      </c>
      <c r="B1860" s="82" t="s">
        <v>1324</v>
      </c>
      <c r="C1860" s="39" t="str">
        <f>IF($B1860&lt;&gt;"",_xlfn.IFNA(VLOOKUP($B1860,'Node Details'!$B:$U,C$1,0),"Check"),"")</f>
        <v>0000S8O03-S8O030104</v>
      </c>
      <c r="D1860" s="39" t="str">
        <f>IF($B1860&lt;&gt;"",_xlfn.IFNA(VLOOKUP($B1860,'Node Details'!$B:$U,D$1,0),"Check"),"")</f>
        <v>S8O</v>
      </c>
      <c r="E1860" s="39" t="str">
        <f>IF($B1860&lt;&gt;"",_xlfn.IFNA(VLOOKUP($B1860,'Node Details'!$B:$U,E$1,0),"Check"),"")</f>
        <v>Airtel</v>
      </c>
      <c r="F1860" s="83">
        <v>45199</v>
      </c>
      <c r="G1860" s="82"/>
      <c r="H1860" s="39" t="s">
        <v>2828</v>
      </c>
      <c r="I1860" s="38">
        <v>1</v>
      </c>
      <c r="J1860" s="38">
        <v>400</v>
      </c>
      <c r="K1860" s="39">
        <f t="shared" si="203"/>
        <v>400</v>
      </c>
      <c r="L1860" s="83">
        <v>45063.862696759257</v>
      </c>
      <c r="M1860" s="82"/>
      <c r="N1860" s="96" t="s">
        <v>577</v>
      </c>
      <c r="O1860" s="97">
        <v>45082</v>
      </c>
      <c r="P1860" s="38">
        <f t="shared" si="204"/>
        <v>400</v>
      </c>
      <c r="Q1860" s="38">
        <f t="shared" si="205"/>
        <v>400</v>
      </c>
      <c r="R1860" s="38"/>
      <c r="S1860" s="38" t="s">
        <v>2838</v>
      </c>
      <c r="T1860" s="64">
        <v>45250</v>
      </c>
      <c r="U1860" s="38">
        <f t="shared" si="206"/>
        <v>400</v>
      </c>
      <c r="V1860" s="38">
        <f t="shared" si="207"/>
        <v>1</v>
      </c>
      <c r="W1860" s="82">
        <f t="shared" si="208"/>
        <v>400</v>
      </c>
      <c r="X1860" s="98" t="s">
        <v>95</v>
      </c>
      <c r="Y1860" s="98" t="s">
        <v>89</v>
      </c>
      <c r="Z1860" s="72"/>
      <c r="AA1860" s="72"/>
      <c r="AB1860" t="s">
        <v>1003</v>
      </c>
      <c r="AC1860" s="72" t="s">
        <v>101</v>
      </c>
      <c r="AD1860" t="s">
        <v>2836</v>
      </c>
    </row>
    <row r="1861" spans="1:30" ht="15" customHeight="1">
      <c r="A1861" s="38">
        <f t="shared" si="209"/>
        <v>1859</v>
      </c>
      <c r="B1861" s="82" t="s">
        <v>1321</v>
      </c>
      <c r="C1861" s="39" t="str">
        <f>IF($B1861&lt;&gt;"",_xlfn.IFNA(VLOOKUP($B1861,'Node Details'!$B:$U,C$1,0),"Check"),"")</f>
        <v>0000S8O03-S8O030104</v>
      </c>
      <c r="D1861" s="39" t="str">
        <f>IF($B1861&lt;&gt;"",_xlfn.IFNA(VLOOKUP($B1861,'Node Details'!$B:$U,D$1,0),"Check"),"")</f>
        <v>S8O</v>
      </c>
      <c r="E1861" s="39" t="str">
        <f>IF($B1861&lt;&gt;"",_xlfn.IFNA(VLOOKUP($B1861,'Node Details'!$B:$U,E$1,0),"Check"),"")</f>
        <v>Airtel</v>
      </c>
      <c r="F1861" s="83">
        <v>45199</v>
      </c>
      <c r="G1861" s="82"/>
      <c r="H1861" s="39" t="s">
        <v>2828</v>
      </c>
      <c r="I1861" s="38">
        <v>1</v>
      </c>
      <c r="J1861" s="38">
        <v>400</v>
      </c>
      <c r="K1861" s="39">
        <f t="shared" si="203"/>
        <v>400</v>
      </c>
      <c r="L1861" s="83">
        <v>45063.859849537039</v>
      </c>
      <c r="M1861" s="82"/>
      <c r="N1861" s="96" t="s">
        <v>577</v>
      </c>
      <c r="O1861" s="97">
        <v>45082</v>
      </c>
      <c r="P1861" s="38">
        <f t="shared" si="204"/>
        <v>400</v>
      </c>
      <c r="Q1861" s="38">
        <f t="shared" si="205"/>
        <v>400</v>
      </c>
      <c r="R1861" s="38"/>
      <c r="S1861" s="38" t="s">
        <v>2838</v>
      </c>
      <c r="T1861" s="64">
        <v>45250</v>
      </c>
      <c r="U1861" s="38">
        <f t="shared" si="206"/>
        <v>400</v>
      </c>
      <c r="V1861" s="38">
        <f t="shared" si="207"/>
        <v>1</v>
      </c>
      <c r="W1861" s="82">
        <f t="shared" si="208"/>
        <v>400</v>
      </c>
      <c r="X1861" s="98" t="s">
        <v>95</v>
      </c>
      <c r="Y1861" s="98" t="s">
        <v>89</v>
      </c>
      <c r="Z1861" s="72"/>
      <c r="AA1861" s="72"/>
      <c r="AB1861" t="s">
        <v>1003</v>
      </c>
      <c r="AC1861" s="72" t="s">
        <v>101</v>
      </c>
      <c r="AD1861" t="s">
        <v>2836</v>
      </c>
    </row>
    <row r="1862" spans="1:30" ht="15" customHeight="1">
      <c r="A1862" s="38">
        <f t="shared" si="209"/>
        <v>1860</v>
      </c>
      <c r="B1862" s="82" t="s">
        <v>2665</v>
      </c>
      <c r="C1862" s="39" t="str">
        <f>IF($B1862&lt;&gt;"",_xlfn.IFNA(VLOOKUP($B1862,'Node Details'!$B:$U,C$1,0),"Check"),"")</f>
        <v>S8O030103-S8O030108</v>
      </c>
      <c r="D1862" s="39" t="str">
        <f>IF($B1862&lt;&gt;"",_xlfn.IFNA(VLOOKUP($B1862,'Node Details'!$B:$U,D$1,0),"Check"),"")</f>
        <v>S8O</v>
      </c>
      <c r="E1862" s="39" t="str">
        <f>IF($B1862&lt;&gt;"",_xlfn.IFNA(VLOOKUP($B1862,'Node Details'!$B:$U,E$1,0),"Check"),"")</f>
        <v>Airtel</v>
      </c>
      <c r="F1862" s="83">
        <v>45199</v>
      </c>
      <c r="G1862" s="82"/>
      <c r="H1862" s="39" t="s">
        <v>2828</v>
      </c>
      <c r="I1862" s="38">
        <v>1</v>
      </c>
      <c r="J1862" s="38">
        <v>400</v>
      </c>
      <c r="K1862" s="39">
        <f t="shared" si="203"/>
        <v>400</v>
      </c>
      <c r="L1862" s="83">
        <v>45064.458969907413</v>
      </c>
      <c r="M1862" s="82"/>
      <c r="N1862" s="96" t="s">
        <v>577</v>
      </c>
      <c r="O1862" s="97">
        <v>45082</v>
      </c>
      <c r="P1862" s="38">
        <f t="shared" si="204"/>
        <v>400</v>
      </c>
      <c r="Q1862" s="38">
        <f t="shared" si="205"/>
        <v>400</v>
      </c>
      <c r="R1862" s="38"/>
      <c r="S1862" s="38" t="s">
        <v>2838</v>
      </c>
      <c r="T1862" s="64">
        <v>45250</v>
      </c>
      <c r="U1862" s="38">
        <f t="shared" si="206"/>
        <v>400</v>
      </c>
      <c r="V1862" s="38">
        <f t="shared" si="207"/>
        <v>1</v>
      </c>
      <c r="W1862" s="82">
        <f t="shared" si="208"/>
        <v>400</v>
      </c>
      <c r="X1862" s="98" t="s">
        <v>95</v>
      </c>
      <c r="Y1862" s="98" t="s">
        <v>89</v>
      </c>
      <c r="Z1862" s="72"/>
      <c r="AA1862" s="72"/>
      <c r="AB1862" t="s">
        <v>1003</v>
      </c>
      <c r="AC1862" s="72" t="s">
        <v>101</v>
      </c>
      <c r="AD1862" t="s">
        <v>2836</v>
      </c>
    </row>
    <row r="1863" spans="1:30" ht="15" customHeight="1">
      <c r="A1863" s="38">
        <f t="shared" si="209"/>
        <v>1861</v>
      </c>
      <c r="B1863" s="82" t="s">
        <v>2666</v>
      </c>
      <c r="C1863" s="39" t="str">
        <f>IF($B1863&lt;&gt;"",_xlfn.IFNA(VLOOKUP($B1863,'Node Details'!$B:$U,C$1,0),"Check"),"")</f>
        <v>0000S8O03-S8O030107</v>
      </c>
      <c r="D1863" s="39" t="str">
        <f>IF($B1863&lt;&gt;"",_xlfn.IFNA(VLOOKUP($B1863,'Node Details'!$B:$U,D$1,0),"Check"),"")</f>
        <v>S8O</v>
      </c>
      <c r="E1863" s="39" t="str">
        <f>IF($B1863&lt;&gt;"",_xlfn.IFNA(VLOOKUP($B1863,'Node Details'!$B:$U,E$1,0),"Check"),"")</f>
        <v>Airtel</v>
      </c>
      <c r="F1863" s="83">
        <v>45199</v>
      </c>
      <c r="G1863" s="82"/>
      <c r="H1863" s="39" t="s">
        <v>2828</v>
      </c>
      <c r="I1863" s="38">
        <v>1</v>
      </c>
      <c r="J1863" s="38">
        <v>400</v>
      </c>
      <c r="K1863" s="39">
        <f t="shared" si="203"/>
        <v>400</v>
      </c>
      <c r="L1863" s="83">
        <v>45064.478668981479</v>
      </c>
      <c r="M1863" s="82"/>
      <c r="N1863" s="96" t="s">
        <v>577</v>
      </c>
      <c r="O1863" s="97">
        <v>45082</v>
      </c>
      <c r="P1863" s="38">
        <f t="shared" si="204"/>
        <v>400</v>
      </c>
      <c r="Q1863" s="38">
        <f t="shared" si="205"/>
        <v>400</v>
      </c>
      <c r="R1863" s="38"/>
      <c r="S1863" s="38" t="s">
        <v>2838</v>
      </c>
      <c r="T1863" s="64">
        <v>45250</v>
      </c>
      <c r="U1863" s="38">
        <f t="shared" si="206"/>
        <v>400</v>
      </c>
      <c r="V1863" s="38">
        <f t="shared" si="207"/>
        <v>1</v>
      </c>
      <c r="W1863" s="82">
        <f t="shared" si="208"/>
        <v>400</v>
      </c>
      <c r="X1863" s="98" t="s">
        <v>95</v>
      </c>
      <c r="Y1863" s="98" t="s">
        <v>89</v>
      </c>
      <c r="Z1863" s="72"/>
      <c r="AA1863" s="72"/>
      <c r="AB1863" t="s">
        <v>1003</v>
      </c>
      <c r="AC1863" s="72" t="s">
        <v>101</v>
      </c>
      <c r="AD1863" t="s">
        <v>2836</v>
      </c>
    </row>
    <row r="1864" spans="1:30" ht="15" customHeight="1">
      <c r="A1864" s="38">
        <f t="shared" si="209"/>
        <v>1862</v>
      </c>
      <c r="B1864" s="82" t="s">
        <v>1329</v>
      </c>
      <c r="C1864" s="39" t="str">
        <f>IF($B1864&lt;&gt;"",_xlfn.IFNA(VLOOKUP($B1864,'Node Details'!$B:$U,C$1,0),"Check"),"")</f>
        <v>0000S8O03-S8O030107</v>
      </c>
      <c r="D1864" s="39" t="str">
        <f>IF($B1864&lt;&gt;"",_xlfn.IFNA(VLOOKUP($B1864,'Node Details'!$B:$U,D$1,0),"Check"),"")</f>
        <v>S8O</v>
      </c>
      <c r="E1864" s="39" t="str">
        <f>IF($B1864&lt;&gt;"",_xlfn.IFNA(VLOOKUP($B1864,'Node Details'!$B:$U,E$1,0),"Check"),"")</f>
        <v>Airtel</v>
      </c>
      <c r="F1864" s="83">
        <v>45199</v>
      </c>
      <c r="G1864" s="82"/>
      <c r="H1864" s="39" t="s">
        <v>2828</v>
      </c>
      <c r="I1864" s="38">
        <v>1</v>
      </c>
      <c r="J1864" s="38">
        <v>400</v>
      </c>
      <c r="K1864" s="39">
        <f t="shared" si="203"/>
        <v>400</v>
      </c>
      <c r="L1864" s="83">
        <v>45064.528923611113</v>
      </c>
      <c r="M1864" s="82"/>
      <c r="N1864" s="96" t="s">
        <v>577</v>
      </c>
      <c r="O1864" s="97">
        <v>45082</v>
      </c>
      <c r="P1864" s="38">
        <f t="shared" si="204"/>
        <v>400</v>
      </c>
      <c r="Q1864" s="38">
        <f t="shared" si="205"/>
        <v>400</v>
      </c>
      <c r="R1864" s="38"/>
      <c r="S1864" s="38" t="s">
        <v>2838</v>
      </c>
      <c r="T1864" s="64">
        <v>45250</v>
      </c>
      <c r="U1864" s="38">
        <f t="shared" si="206"/>
        <v>400</v>
      </c>
      <c r="V1864" s="38">
        <f t="shared" si="207"/>
        <v>1</v>
      </c>
      <c r="W1864" s="82">
        <f t="shared" si="208"/>
        <v>400</v>
      </c>
      <c r="X1864" s="98" t="s">
        <v>95</v>
      </c>
      <c r="Y1864" s="98" t="s">
        <v>89</v>
      </c>
      <c r="Z1864" s="72"/>
      <c r="AA1864" s="72"/>
      <c r="AB1864" t="s">
        <v>1003</v>
      </c>
      <c r="AC1864" s="72" t="s">
        <v>101</v>
      </c>
      <c r="AD1864" t="s">
        <v>2836</v>
      </c>
    </row>
    <row r="1865" spans="1:30" ht="15" customHeight="1">
      <c r="A1865" s="38">
        <f t="shared" si="209"/>
        <v>1863</v>
      </c>
      <c r="B1865" s="82" t="s">
        <v>1326</v>
      </c>
      <c r="C1865" s="39" t="str">
        <f>IF($B1865&lt;&gt;"",_xlfn.IFNA(VLOOKUP($B1865,'Node Details'!$B:$U,C$1,0),"Check"),"")</f>
        <v>S8O030103-S8O030108</v>
      </c>
      <c r="D1865" s="39" t="str">
        <f>IF($B1865&lt;&gt;"",_xlfn.IFNA(VLOOKUP($B1865,'Node Details'!$B:$U,D$1,0),"Check"),"")</f>
        <v>S8O</v>
      </c>
      <c r="E1865" s="39" t="str">
        <f>IF($B1865&lt;&gt;"",_xlfn.IFNA(VLOOKUP($B1865,'Node Details'!$B:$U,E$1,0),"Check"),"")</f>
        <v>Airtel</v>
      </c>
      <c r="F1865" s="83">
        <v>45199</v>
      </c>
      <c r="G1865" s="82"/>
      <c r="H1865" s="39" t="s">
        <v>2828</v>
      </c>
      <c r="I1865" s="38">
        <v>1</v>
      </c>
      <c r="J1865" s="38">
        <v>400</v>
      </c>
      <c r="K1865" s="39">
        <f t="shared" si="203"/>
        <v>400</v>
      </c>
      <c r="L1865" s="83">
        <v>45064.52615740741</v>
      </c>
      <c r="M1865" s="82"/>
      <c r="N1865" s="96" t="s">
        <v>577</v>
      </c>
      <c r="O1865" s="97">
        <v>45082</v>
      </c>
      <c r="P1865" s="38">
        <f t="shared" si="204"/>
        <v>400</v>
      </c>
      <c r="Q1865" s="38">
        <f t="shared" si="205"/>
        <v>400</v>
      </c>
      <c r="R1865" s="38"/>
      <c r="S1865" s="38" t="s">
        <v>2838</v>
      </c>
      <c r="T1865" s="64">
        <v>45250</v>
      </c>
      <c r="U1865" s="38">
        <f t="shared" si="206"/>
        <v>400</v>
      </c>
      <c r="V1865" s="38">
        <f t="shared" si="207"/>
        <v>1</v>
      </c>
      <c r="W1865" s="82">
        <f t="shared" si="208"/>
        <v>400</v>
      </c>
      <c r="X1865" s="98" t="s">
        <v>95</v>
      </c>
      <c r="Y1865" s="98" t="s">
        <v>89</v>
      </c>
      <c r="Z1865" s="72"/>
      <c r="AA1865" s="72"/>
      <c r="AB1865" t="s">
        <v>1003</v>
      </c>
      <c r="AC1865" s="72" t="s">
        <v>101</v>
      </c>
      <c r="AD1865" t="s">
        <v>2836</v>
      </c>
    </row>
    <row r="1866" spans="1:30" ht="15" customHeight="1">
      <c r="A1866" s="38">
        <f t="shared" si="209"/>
        <v>1864</v>
      </c>
      <c r="B1866" s="82" t="s">
        <v>1332</v>
      </c>
      <c r="C1866" s="39" t="str">
        <f>IF($B1866&lt;&gt;"",_xlfn.IFNA(VLOOKUP($B1866,'Node Details'!$B:$U,C$1,0),"Check"),"")</f>
        <v>0000S8O02-0000S8O07</v>
      </c>
      <c r="D1866" s="39" t="str">
        <f>IF($B1866&lt;&gt;"",_xlfn.IFNA(VLOOKUP($B1866,'Node Details'!$B:$U,D$1,0),"Check"),"")</f>
        <v>S8O</v>
      </c>
      <c r="E1866" s="39" t="str">
        <f>IF($B1866&lt;&gt;"",_xlfn.IFNA(VLOOKUP($B1866,'Node Details'!$B:$U,E$1,0),"Check"),"")</f>
        <v>Airtel</v>
      </c>
      <c r="F1866" s="83">
        <v>45199</v>
      </c>
      <c r="G1866" s="82"/>
      <c r="H1866" s="39" t="s">
        <v>2825</v>
      </c>
      <c r="I1866" s="38">
        <v>1</v>
      </c>
      <c r="J1866" s="38">
        <v>400</v>
      </c>
      <c r="K1866" s="39">
        <f t="shared" si="203"/>
        <v>400</v>
      </c>
      <c r="L1866" s="83">
        <v>45064.523356481477</v>
      </c>
      <c r="M1866" s="82"/>
      <c r="N1866" s="96" t="s">
        <v>577</v>
      </c>
      <c r="O1866" s="97">
        <v>45082</v>
      </c>
      <c r="P1866" s="38">
        <f t="shared" si="204"/>
        <v>400</v>
      </c>
      <c r="Q1866" s="38">
        <f t="shared" si="205"/>
        <v>400</v>
      </c>
      <c r="R1866" s="38"/>
      <c r="S1866" s="38" t="s">
        <v>2838</v>
      </c>
      <c r="T1866" s="64">
        <v>45250</v>
      </c>
      <c r="U1866" s="38">
        <f t="shared" si="206"/>
        <v>400</v>
      </c>
      <c r="V1866" s="38">
        <f t="shared" si="207"/>
        <v>1</v>
      </c>
      <c r="W1866" s="82">
        <f t="shared" si="208"/>
        <v>400</v>
      </c>
      <c r="X1866" s="98" t="s">
        <v>95</v>
      </c>
      <c r="Y1866" s="98" t="s">
        <v>89</v>
      </c>
      <c r="Z1866" s="72"/>
      <c r="AA1866" s="72"/>
      <c r="AB1866" t="s">
        <v>1003</v>
      </c>
      <c r="AC1866" s="72" t="s">
        <v>101</v>
      </c>
      <c r="AD1866" t="s">
        <v>2836</v>
      </c>
    </row>
    <row r="1867" spans="1:30" ht="15" customHeight="1">
      <c r="A1867" s="38">
        <f t="shared" si="209"/>
        <v>1865</v>
      </c>
      <c r="B1867" s="82" t="s">
        <v>2669</v>
      </c>
      <c r="C1867" s="39" t="str">
        <f>IF($B1867&lt;&gt;"",_xlfn.IFNA(VLOOKUP($B1867,'Node Details'!$B:$U,C$1,0),"Check"),"")</f>
        <v>0000S8O04-S8O040102</v>
      </c>
      <c r="D1867" s="39" t="str">
        <f>IF($B1867&lt;&gt;"",_xlfn.IFNA(VLOOKUP($B1867,'Node Details'!$B:$U,D$1,0),"Check"),"")</f>
        <v>S8O</v>
      </c>
      <c r="E1867" s="39" t="str">
        <f>IF($B1867&lt;&gt;"",_xlfn.IFNA(VLOOKUP($B1867,'Node Details'!$B:$U,E$1,0),"Check"),"")</f>
        <v>Airtel</v>
      </c>
      <c r="F1867" s="83">
        <v>45199</v>
      </c>
      <c r="G1867" s="82"/>
      <c r="H1867" s="39" t="s">
        <v>2828</v>
      </c>
      <c r="I1867" s="38">
        <v>1</v>
      </c>
      <c r="J1867" s="38">
        <v>400</v>
      </c>
      <c r="K1867" s="39">
        <f t="shared" si="203"/>
        <v>400</v>
      </c>
      <c r="L1867" s="83">
        <v>45064.716122685182</v>
      </c>
      <c r="M1867" s="82"/>
      <c r="N1867" s="96" t="s">
        <v>577</v>
      </c>
      <c r="O1867" s="97">
        <v>45082</v>
      </c>
      <c r="P1867" s="38">
        <f t="shared" si="204"/>
        <v>400</v>
      </c>
      <c r="Q1867" s="38">
        <f t="shared" si="205"/>
        <v>400</v>
      </c>
      <c r="R1867" s="38"/>
      <c r="S1867" s="38" t="s">
        <v>2838</v>
      </c>
      <c r="T1867" s="64">
        <v>45250</v>
      </c>
      <c r="U1867" s="38">
        <f t="shared" si="206"/>
        <v>400</v>
      </c>
      <c r="V1867" s="38">
        <f t="shared" si="207"/>
        <v>1</v>
      </c>
      <c r="W1867" s="82">
        <f t="shared" si="208"/>
        <v>400</v>
      </c>
      <c r="X1867" s="98" t="s">
        <v>95</v>
      </c>
      <c r="Y1867" s="98" t="s">
        <v>89</v>
      </c>
      <c r="Z1867" s="72"/>
      <c r="AA1867" s="72"/>
      <c r="AB1867" t="s">
        <v>1003</v>
      </c>
      <c r="AC1867" s="72" t="s">
        <v>101</v>
      </c>
      <c r="AD1867" t="s">
        <v>2836</v>
      </c>
    </row>
    <row r="1868" spans="1:30" ht="15" customHeight="1">
      <c r="A1868" s="38">
        <f t="shared" si="209"/>
        <v>1866</v>
      </c>
      <c r="B1868" s="82" t="s">
        <v>1334</v>
      </c>
      <c r="C1868" s="39" t="str">
        <f>IF($B1868&lt;&gt;"",_xlfn.IFNA(VLOOKUP($B1868,'Node Details'!$B:$U,C$1,0),"Check"),"")</f>
        <v>0000S8O04-S8O040102</v>
      </c>
      <c r="D1868" s="39" t="str">
        <f>IF($B1868&lt;&gt;"",_xlfn.IFNA(VLOOKUP($B1868,'Node Details'!$B:$U,D$1,0),"Check"),"")</f>
        <v>S8O</v>
      </c>
      <c r="E1868" s="39" t="str">
        <f>IF($B1868&lt;&gt;"",_xlfn.IFNA(VLOOKUP($B1868,'Node Details'!$B:$U,E$1,0),"Check"),"")</f>
        <v>Airtel</v>
      </c>
      <c r="F1868" s="83">
        <v>45199</v>
      </c>
      <c r="G1868" s="82"/>
      <c r="H1868" s="39" t="s">
        <v>2828</v>
      </c>
      <c r="I1868" s="38">
        <v>1</v>
      </c>
      <c r="J1868" s="38">
        <v>400</v>
      </c>
      <c r="K1868" s="39">
        <f t="shared" si="203"/>
        <v>400</v>
      </c>
      <c r="L1868" s="83">
        <v>45064.716122685182</v>
      </c>
      <c r="M1868" s="82"/>
      <c r="N1868" s="96" t="s">
        <v>577</v>
      </c>
      <c r="O1868" s="97">
        <v>45082</v>
      </c>
      <c r="P1868" s="38">
        <f t="shared" si="204"/>
        <v>400</v>
      </c>
      <c r="Q1868" s="38">
        <f t="shared" si="205"/>
        <v>400</v>
      </c>
      <c r="R1868" s="38"/>
      <c r="S1868" s="38" t="s">
        <v>2838</v>
      </c>
      <c r="T1868" s="64">
        <v>45250</v>
      </c>
      <c r="U1868" s="38">
        <f t="shared" si="206"/>
        <v>400</v>
      </c>
      <c r="V1868" s="38">
        <f t="shared" si="207"/>
        <v>1</v>
      </c>
      <c r="W1868" s="82">
        <f t="shared" si="208"/>
        <v>400</v>
      </c>
      <c r="X1868" s="98" t="s">
        <v>95</v>
      </c>
      <c r="Y1868" s="98" t="s">
        <v>89</v>
      </c>
      <c r="Z1868" s="72"/>
      <c r="AA1868" s="72"/>
      <c r="AB1868" t="s">
        <v>1003</v>
      </c>
      <c r="AC1868" s="72" t="s">
        <v>101</v>
      </c>
      <c r="AD1868" t="s">
        <v>2836</v>
      </c>
    </row>
    <row r="1869" spans="1:30" ht="15" customHeight="1">
      <c r="A1869" s="38">
        <f t="shared" si="209"/>
        <v>1867</v>
      </c>
      <c r="B1869" s="82" t="s">
        <v>1337</v>
      </c>
      <c r="C1869" s="39" t="str">
        <f>IF($B1869&lt;&gt;"",_xlfn.IFNA(VLOOKUP($B1869,'Node Details'!$B:$U,C$1,0),"Check"),"")</f>
        <v>0000S8O04-S8O040103</v>
      </c>
      <c r="D1869" s="39" t="str">
        <f>IF($B1869&lt;&gt;"",_xlfn.IFNA(VLOOKUP($B1869,'Node Details'!$B:$U,D$1,0),"Check"),"")</f>
        <v>S8O</v>
      </c>
      <c r="E1869" s="39" t="str">
        <f>IF($B1869&lt;&gt;"",_xlfn.IFNA(VLOOKUP($B1869,'Node Details'!$B:$U,E$1,0),"Check"),"")</f>
        <v>Airtel</v>
      </c>
      <c r="F1869" s="83">
        <v>45199</v>
      </c>
      <c r="G1869" s="82"/>
      <c r="H1869" s="39" t="s">
        <v>2828</v>
      </c>
      <c r="I1869" s="38">
        <v>1</v>
      </c>
      <c r="J1869" s="38">
        <v>400</v>
      </c>
      <c r="K1869" s="39">
        <f t="shared" si="203"/>
        <v>400</v>
      </c>
      <c r="L1869" s="83">
        <v>45064.758715277778</v>
      </c>
      <c r="M1869" s="82"/>
      <c r="N1869" s="96" t="s">
        <v>577</v>
      </c>
      <c r="O1869" s="97">
        <v>45082</v>
      </c>
      <c r="P1869" s="38">
        <f t="shared" si="204"/>
        <v>400</v>
      </c>
      <c r="Q1869" s="38">
        <f t="shared" si="205"/>
        <v>400</v>
      </c>
      <c r="R1869" s="38"/>
      <c r="S1869" s="38" t="s">
        <v>2838</v>
      </c>
      <c r="T1869" s="64">
        <v>45250</v>
      </c>
      <c r="U1869" s="38">
        <f t="shared" si="206"/>
        <v>400</v>
      </c>
      <c r="V1869" s="38">
        <f t="shared" si="207"/>
        <v>1</v>
      </c>
      <c r="W1869" s="82">
        <f t="shared" si="208"/>
        <v>400</v>
      </c>
      <c r="X1869" s="98" t="s">
        <v>95</v>
      </c>
      <c r="Y1869" s="98" t="s">
        <v>89</v>
      </c>
      <c r="Z1869" s="72"/>
      <c r="AA1869" s="72"/>
      <c r="AB1869" t="s">
        <v>1003</v>
      </c>
      <c r="AC1869" s="72" t="s">
        <v>101</v>
      </c>
      <c r="AD1869" t="s">
        <v>2836</v>
      </c>
    </row>
    <row r="1870" spans="1:30" ht="15" customHeight="1">
      <c r="A1870" s="38">
        <f t="shared" si="209"/>
        <v>1868</v>
      </c>
      <c r="B1870" s="82" t="s">
        <v>2670</v>
      </c>
      <c r="C1870" s="39" t="str">
        <f>IF($B1870&lt;&gt;"",_xlfn.IFNA(VLOOKUP($B1870,'Node Details'!$B:$U,C$1,0),"Check"),"")</f>
        <v>S8O040103-S8O040105</v>
      </c>
      <c r="D1870" s="39" t="str">
        <f>IF($B1870&lt;&gt;"",_xlfn.IFNA(VLOOKUP($B1870,'Node Details'!$B:$U,D$1,0),"Check"),"")</f>
        <v>S8O</v>
      </c>
      <c r="E1870" s="39" t="str">
        <f>IF($B1870&lt;&gt;"",_xlfn.IFNA(VLOOKUP($B1870,'Node Details'!$B:$U,E$1,0),"Check"),"")</f>
        <v>Airtel</v>
      </c>
      <c r="F1870" s="83">
        <v>45199</v>
      </c>
      <c r="G1870" s="82"/>
      <c r="H1870" s="39" t="s">
        <v>2828</v>
      </c>
      <c r="I1870" s="38">
        <v>1</v>
      </c>
      <c r="J1870" s="38">
        <v>400</v>
      </c>
      <c r="K1870" s="39">
        <f t="shared" si="203"/>
        <v>400</v>
      </c>
      <c r="L1870" s="83">
        <v>45064.737187500003</v>
      </c>
      <c r="M1870" s="82"/>
      <c r="N1870" s="96" t="s">
        <v>577</v>
      </c>
      <c r="O1870" s="97">
        <v>45082</v>
      </c>
      <c r="P1870" s="38">
        <f t="shared" si="204"/>
        <v>400</v>
      </c>
      <c r="Q1870" s="38">
        <f t="shared" si="205"/>
        <v>400</v>
      </c>
      <c r="R1870" s="38"/>
      <c r="S1870" s="38" t="s">
        <v>2838</v>
      </c>
      <c r="T1870" s="64">
        <v>45250</v>
      </c>
      <c r="U1870" s="38">
        <f t="shared" si="206"/>
        <v>400</v>
      </c>
      <c r="V1870" s="38">
        <f t="shared" si="207"/>
        <v>1</v>
      </c>
      <c r="W1870" s="82">
        <f t="shared" si="208"/>
        <v>400</v>
      </c>
      <c r="X1870" s="98" t="s">
        <v>95</v>
      </c>
      <c r="Y1870" s="98" t="s">
        <v>89</v>
      </c>
      <c r="Z1870" s="72"/>
      <c r="AA1870" s="72"/>
      <c r="AB1870" t="s">
        <v>1003</v>
      </c>
      <c r="AC1870" s="72" t="s">
        <v>101</v>
      </c>
      <c r="AD1870" t="s">
        <v>2836</v>
      </c>
    </row>
    <row r="1871" spans="1:30" ht="15" customHeight="1">
      <c r="A1871" s="38">
        <f t="shared" si="209"/>
        <v>1869</v>
      </c>
      <c r="B1871" s="82" t="s">
        <v>1813</v>
      </c>
      <c r="C1871" s="39" t="str">
        <f>IF($B1871&lt;&gt;"",_xlfn.IFNA(VLOOKUP($B1871,'Node Details'!$B:$U,C$1,0),"Check"),"")</f>
        <v>S8O040103-S8O040105</v>
      </c>
      <c r="D1871" s="39" t="str">
        <f>IF($B1871&lt;&gt;"",_xlfn.IFNA(VLOOKUP($B1871,'Node Details'!$B:$U,D$1,0),"Check"),"")</f>
        <v>S8O</v>
      </c>
      <c r="E1871" s="39" t="str">
        <f>IF($B1871&lt;&gt;"",_xlfn.IFNA(VLOOKUP($B1871,'Node Details'!$B:$U,E$1,0),"Check"),"")</f>
        <v>Airtel</v>
      </c>
      <c r="F1871" s="83">
        <v>45199</v>
      </c>
      <c r="G1871" s="82"/>
      <c r="H1871" s="39" t="s">
        <v>2828</v>
      </c>
      <c r="I1871" s="38">
        <v>1</v>
      </c>
      <c r="J1871" s="38">
        <v>400</v>
      </c>
      <c r="K1871" s="39">
        <f t="shared" si="203"/>
        <v>400</v>
      </c>
      <c r="L1871" s="83">
        <v>45064.723356481481</v>
      </c>
      <c r="M1871" s="82"/>
      <c r="N1871" s="96" t="s">
        <v>577</v>
      </c>
      <c r="O1871" s="97">
        <v>45082</v>
      </c>
      <c r="P1871" s="38">
        <f t="shared" si="204"/>
        <v>400</v>
      </c>
      <c r="Q1871" s="38">
        <f t="shared" si="205"/>
        <v>400</v>
      </c>
      <c r="R1871" s="38"/>
      <c r="S1871" s="38" t="s">
        <v>2838</v>
      </c>
      <c r="T1871" s="64">
        <v>45250</v>
      </c>
      <c r="U1871" s="38">
        <f t="shared" si="206"/>
        <v>400</v>
      </c>
      <c r="V1871" s="38">
        <f t="shared" si="207"/>
        <v>1</v>
      </c>
      <c r="W1871" s="82">
        <f t="shared" si="208"/>
        <v>400</v>
      </c>
      <c r="X1871" s="98" t="s">
        <v>95</v>
      </c>
      <c r="Y1871" s="98" t="s">
        <v>89</v>
      </c>
      <c r="Z1871" s="72"/>
      <c r="AA1871" s="72"/>
      <c r="AB1871" t="s">
        <v>1003</v>
      </c>
      <c r="AC1871" s="72" t="s">
        <v>101</v>
      </c>
      <c r="AD1871" t="s">
        <v>2836</v>
      </c>
    </row>
    <row r="1872" spans="1:30" ht="15" customHeight="1">
      <c r="A1872" s="38">
        <f t="shared" si="209"/>
        <v>1870</v>
      </c>
      <c r="B1872" s="82" t="s">
        <v>1340</v>
      </c>
      <c r="C1872" s="39" t="str">
        <f>IF($B1872&lt;&gt;"",_xlfn.IFNA(VLOOKUP($B1872,'Node Details'!$B:$U,C$1,0),"Check"),"")</f>
        <v>0000S8O02-0000S8O07</v>
      </c>
      <c r="D1872" s="39" t="str">
        <f>IF($B1872&lt;&gt;"",_xlfn.IFNA(VLOOKUP($B1872,'Node Details'!$B:$U,D$1,0),"Check"),"")</f>
        <v>S8O</v>
      </c>
      <c r="E1872" s="39" t="str">
        <f>IF($B1872&lt;&gt;"",_xlfn.IFNA(VLOOKUP($B1872,'Node Details'!$B:$U,E$1,0),"Check"),"")</f>
        <v>Airtel</v>
      </c>
      <c r="F1872" s="83">
        <v>45199</v>
      </c>
      <c r="G1872" s="82"/>
      <c r="H1872" s="39" t="s">
        <v>2825</v>
      </c>
      <c r="I1872" s="38">
        <v>1</v>
      </c>
      <c r="J1872" s="38">
        <v>400</v>
      </c>
      <c r="K1872" s="39">
        <f t="shared" si="203"/>
        <v>400</v>
      </c>
      <c r="L1872" s="83">
        <v>45064.725590277783</v>
      </c>
      <c r="M1872" s="82"/>
      <c r="N1872" s="96" t="s">
        <v>577</v>
      </c>
      <c r="O1872" s="97">
        <v>45082</v>
      </c>
      <c r="P1872" s="38">
        <f t="shared" si="204"/>
        <v>400</v>
      </c>
      <c r="Q1872" s="38">
        <f t="shared" si="205"/>
        <v>400</v>
      </c>
      <c r="R1872" s="38"/>
      <c r="S1872" s="38" t="s">
        <v>2838</v>
      </c>
      <c r="T1872" s="64">
        <v>45250</v>
      </c>
      <c r="U1872" s="38">
        <f t="shared" si="206"/>
        <v>400</v>
      </c>
      <c r="V1872" s="38">
        <f t="shared" si="207"/>
        <v>1</v>
      </c>
      <c r="W1872" s="82">
        <f t="shared" si="208"/>
        <v>400</v>
      </c>
      <c r="X1872" s="98" t="s">
        <v>95</v>
      </c>
      <c r="Y1872" s="98" t="s">
        <v>89</v>
      </c>
      <c r="Z1872" s="72"/>
      <c r="AA1872" s="72"/>
      <c r="AB1872" t="s">
        <v>1003</v>
      </c>
      <c r="AC1872" s="72" t="s">
        <v>101</v>
      </c>
      <c r="AD1872" t="s">
        <v>2836</v>
      </c>
    </row>
    <row r="1873" spans="1:30" ht="15" customHeight="1">
      <c r="A1873" s="38">
        <f t="shared" si="209"/>
        <v>1871</v>
      </c>
      <c r="B1873" s="82" t="s">
        <v>2671</v>
      </c>
      <c r="C1873" s="39" t="str">
        <f>IF($B1873&lt;&gt;"",_xlfn.IFNA(VLOOKUP($B1873,'Node Details'!$B:$U,C$1,0),"Check"),"")</f>
        <v>0000S8O05-S8O050103</v>
      </c>
      <c r="D1873" s="39" t="str">
        <f>IF($B1873&lt;&gt;"",_xlfn.IFNA(VLOOKUP($B1873,'Node Details'!$B:$U,D$1,0),"Check"),"")</f>
        <v>S8O</v>
      </c>
      <c r="E1873" s="39" t="str">
        <f>IF($B1873&lt;&gt;"",_xlfn.IFNA(VLOOKUP($B1873,'Node Details'!$B:$U,E$1,0),"Check"),"")</f>
        <v>Airtel</v>
      </c>
      <c r="F1873" s="83">
        <v>45199</v>
      </c>
      <c r="G1873" s="82"/>
      <c r="H1873" s="39" t="s">
        <v>2828</v>
      </c>
      <c r="I1873" s="38">
        <v>1</v>
      </c>
      <c r="J1873" s="38">
        <v>400</v>
      </c>
      <c r="K1873" s="39">
        <f t="shared" si="203"/>
        <v>400</v>
      </c>
      <c r="L1873" s="83">
        <v>45064.756365740737</v>
      </c>
      <c r="M1873" s="82"/>
      <c r="N1873" s="96" t="s">
        <v>577</v>
      </c>
      <c r="O1873" s="97">
        <v>45082</v>
      </c>
      <c r="P1873" s="38">
        <f t="shared" si="204"/>
        <v>400</v>
      </c>
      <c r="Q1873" s="38">
        <f t="shared" si="205"/>
        <v>400</v>
      </c>
      <c r="R1873" s="38"/>
      <c r="S1873" s="38" t="s">
        <v>2838</v>
      </c>
      <c r="T1873" s="64">
        <v>45250</v>
      </c>
      <c r="U1873" s="38">
        <f t="shared" si="206"/>
        <v>400</v>
      </c>
      <c r="V1873" s="38">
        <f t="shared" si="207"/>
        <v>1</v>
      </c>
      <c r="W1873" s="82">
        <f t="shared" si="208"/>
        <v>400</v>
      </c>
      <c r="X1873" s="98" t="s">
        <v>95</v>
      </c>
      <c r="Y1873" s="98" t="s">
        <v>89</v>
      </c>
      <c r="Z1873" s="72"/>
      <c r="AA1873" s="72"/>
      <c r="AB1873" t="s">
        <v>1003</v>
      </c>
      <c r="AC1873" s="72" t="s">
        <v>101</v>
      </c>
      <c r="AD1873" t="s">
        <v>2836</v>
      </c>
    </row>
    <row r="1874" spans="1:30" ht="15" customHeight="1">
      <c r="A1874" s="38">
        <f t="shared" si="209"/>
        <v>1872</v>
      </c>
      <c r="B1874" s="82" t="s">
        <v>2672</v>
      </c>
      <c r="C1874" s="39" t="str">
        <f>IF($B1874&lt;&gt;"",_xlfn.IFNA(VLOOKUP($B1874,'Node Details'!$B:$U,C$1,0),"Check"),"")</f>
        <v>0000S8O05-S8O050103</v>
      </c>
      <c r="D1874" s="39" t="str">
        <f>IF($B1874&lt;&gt;"",_xlfn.IFNA(VLOOKUP($B1874,'Node Details'!$B:$U,D$1,0),"Check"),"")</f>
        <v>S8O</v>
      </c>
      <c r="E1874" s="39" t="str">
        <f>IF($B1874&lt;&gt;"",_xlfn.IFNA(VLOOKUP($B1874,'Node Details'!$B:$U,E$1,0),"Check"),"")</f>
        <v>Airtel</v>
      </c>
      <c r="F1874" s="83">
        <v>45199</v>
      </c>
      <c r="G1874" s="82"/>
      <c r="H1874" s="39" t="s">
        <v>2828</v>
      </c>
      <c r="I1874" s="38">
        <v>1</v>
      </c>
      <c r="J1874" s="38">
        <v>400</v>
      </c>
      <c r="K1874" s="39">
        <f t="shared" si="203"/>
        <v>400</v>
      </c>
      <c r="L1874" s="83">
        <v>45064.75236111111</v>
      </c>
      <c r="M1874" s="82"/>
      <c r="N1874" s="96" t="s">
        <v>577</v>
      </c>
      <c r="O1874" s="97">
        <v>45082</v>
      </c>
      <c r="P1874" s="38">
        <f t="shared" si="204"/>
        <v>400</v>
      </c>
      <c r="Q1874" s="38">
        <f t="shared" si="205"/>
        <v>400</v>
      </c>
      <c r="R1874" s="38"/>
      <c r="S1874" s="38" t="s">
        <v>2838</v>
      </c>
      <c r="T1874" s="64">
        <v>45250</v>
      </c>
      <c r="U1874" s="38">
        <f t="shared" si="206"/>
        <v>400</v>
      </c>
      <c r="V1874" s="38">
        <f t="shared" si="207"/>
        <v>1</v>
      </c>
      <c r="W1874" s="82">
        <f t="shared" si="208"/>
        <v>400</v>
      </c>
      <c r="X1874" s="98" t="s">
        <v>95</v>
      </c>
      <c r="Y1874" s="98" t="s">
        <v>89</v>
      </c>
      <c r="Z1874" s="72"/>
      <c r="AA1874" s="72"/>
      <c r="AB1874" t="s">
        <v>1003</v>
      </c>
      <c r="AC1874" s="72" t="s">
        <v>101</v>
      </c>
      <c r="AD1874" t="s">
        <v>2836</v>
      </c>
    </row>
    <row r="1875" spans="1:30" ht="15" customHeight="1">
      <c r="A1875" s="38">
        <f t="shared" si="209"/>
        <v>1873</v>
      </c>
      <c r="B1875" s="82" t="s">
        <v>1342</v>
      </c>
      <c r="C1875" s="39" t="str">
        <f>IF($B1875&lt;&gt;"",_xlfn.IFNA(VLOOKUP($B1875,'Node Details'!$B:$U,C$1,0),"Check"),"")</f>
        <v>0000S8O05-S8O050103</v>
      </c>
      <c r="D1875" s="39" t="str">
        <f>IF($B1875&lt;&gt;"",_xlfn.IFNA(VLOOKUP($B1875,'Node Details'!$B:$U,D$1,0),"Check"),"")</f>
        <v>S8O</v>
      </c>
      <c r="E1875" s="39" t="str">
        <f>IF($B1875&lt;&gt;"",_xlfn.IFNA(VLOOKUP($B1875,'Node Details'!$B:$U,E$1,0),"Check"),"")</f>
        <v>Airtel</v>
      </c>
      <c r="F1875" s="83">
        <v>45199</v>
      </c>
      <c r="G1875" s="82"/>
      <c r="H1875" s="39" t="s">
        <v>2828</v>
      </c>
      <c r="I1875" s="38">
        <v>1</v>
      </c>
      <c r="J1875" s="38">
        <v>400</v>
      </c>
      <c r="K1875" s="39">
        <f t="shared" si="203"/>
        <v>400</v>
      </c>
      <c r="L1875" s="83">
        <v>45071.713136574072</v>
      </c>
      <c r="M1875" s="82"/>
      <c r="N1875" s="96" t="s">
        <v>577</v>
      </c>
      <c r="O1875" s="97">
        <v>45082</v>
      </c>
      <c r="P1875" s="38">
        <f t="shared" si="204"/>
        <v>400</v>
      </c>
      <c r="Q1875" s="38">
        <f t="shared" si="205"/>
        <v>400</v>
      </c>
      <c r="R1875" s="38"/>
      <c r="S1875" s="38" t="s">
        <v>2838</v>
      </c>
      <c r="T1875" s="64">
        <v>45250</v>
      </c>
      <c r="U1875" s="38">
        <f t="shared" si="206"/>
        <v>400</v>
      </c>
      <c r="V1875" s="38">
        <f t="shared" si="207"/>
        <v>1</v>
      </c>
      <c r="W1875" s="82">
        <f t="shared" si="208"/>
        <v>400</v>
      </c>
      <c r="X1875" s="98" t="s">
        <v>95</v>
      </c>
      <c r="Y1875" s="98" t="s">
        <v>89</v>
      </c>
      <c r="Z1875" s="72"/>
      <c r="AA1875" s="72"/>
      <c r="AB1875" t="s">
        <v>1003</v>
      </c>
      <c r="AC1875" s="72" t="s">
        <v>101</v>
      </c>
      <c r="AD1875" t="s">
        <v>2836</v>
      </c>
    </row>
    <row r="1876" spans="1:30" ht="15" customHeight="1">
      <c r="A1876" s="38">
        <f t="shared" si="209"/>
        <v>1874</v>
      </c>
      <c r="B1876" s="82" t="s">
        <v>2674</v>
      </c>
      <c r="C1876" s="39" t="str">
        <f>IF($B1876&lt;&gt;"",_xlfn.IFNA(VLOOKUP($B1876,'Node Details'!$B:$U,C$1,0),"Check"),"")</f>
        <v>0000S8O05-S8O050105</v>
      </c>
      <c r="D1876" s="39" t="str">
        <f>IF($B1876&lt;&gt;"",_xlfn.IFNA(VLOOKUP($B1876,'Node Details'!$B:$U,D$1,0),"Check"),"")</f>
        <v>S8O</v>
      </c>
      <c r="E1876" s="39" t="str">
        <f>IF($B1876&lt;&gt;"",_xlfn.IFNA(VLOOKUP($B1876,'Node Details'!$B:$U,E$1,0),"Check"),"")</f>
        <v>Airtel</v>
      </c>
      <c r="F1876" s="83">
        <v>45199</v>
      </c>
      <c r="G1876" s="82"/>
      <c r="H1876" s="39" t="s">
        <v>2828</v>
      </c>
      <c r="I1876" s="38">
        <v>1</v>
      </c>
      <c r="J1876" s="38">
        <v>400</v>
      </c>
      <c r="K1876" s="39">
        <f t="shared" si="203"/>
        <v>400</v>
      </c>
      <c r="L1876" s="83">
        <v>45063.771817129629</v>
      </c>
      <c r="M1876" s="82"/>
      <c r="N1876" s="96" t="s">
        <v>577</v>
      </c>
      <c r="O1876" s="97">
        <v>45082</v>
      </c>
      <c r="P1876" s="38">
        <f t="shared" si="204"/>
        <v>400</v>
      </c>
      <c r="Q1876" s="38">
        <f t="shared" si="205"/>
        <v>400</v>
      </c>
      <c r="R1876" s="38"/>
      <c r="S1876" s="38" t="s">
        <v>2838</v>
      </c>
      <c r="T1876" s="64">
        <v>45250</v>
      </c>
      <c r="U1876" s="38">
        <f t="shared" si="206"/>
        <v>400</v>
      </c>
      <c r="V1876" s="38">
        <f t="shared" si="207"/>
        <v>1</v>
      </c>
      <c r="W1876" s="82">
        <f t="shared" si="208"/>
        <v>400</v>
      </c>
      <c r="X1876" s="98" t="s">
        <v>95</v>
      </c>
      <c r="Y1876" s="98" t="s">
        <v>89</v>
      </c>
      <c r="Z1876" s="72"/>
      <c r="AA1876" s="72"/>
      <c r="AB1876" t="s">
        <v>1003</v>
      </c>
      <c r="AC1876" s="72" t="s">
        <v>101</v>
      </c>
      <c r="AD1876" t="s">
        <v>2836</v>
      </c>
    </row>
    <row r="1877" spans="1:30" ht="15" customHeight="1">
      <c r="A1877" s="38">
        <f t="shared" si="209"/>
        <v>1875</v>
      </c>
      <c r="B1877" s="82" t="s">
        <v>1345</v>
      </c>
      <c r="C1877" s="39" t="str">
        <f>IF($B1877&lt;&gt;"",_xlfn.IFNA(VLOOKUP($B1877,'Node Details'!$B:$U,C$1,0),"Check"),"")</f>
        <v>0000S8O05-S8O050105</v>
      </c>
      <c r="D1877" s="39" t="str">
        <f>IF($B1877&lt;&gt;"",_xlfn.IFNA(VLOOKUP($B1877,'Node Details'!$B:$U,D$1,0),"Check"),"")</f>
        <v>S8O</v>
      </c>
      <c r="E1877" s="39" t="str">
        <f>IF($B1877&lt;&gt;"",_xlfn.IFNA(VLOOKUP($B1877,'Node Details'!$B:$U,E$1,0),"Check"),"")</f>
        <v>Airtel</v>
      </c>
      <c r="F1877" s="83">
        <v>45199</v>
      </c>
      <c r="G1877" s="82"/>
      <c r="H1877" s="39" t="s">
        <v>2828</v>
      </c>
      <c r="I1877" s="38">
        <v>1</v>
      </c>
      <c r="J1877" s="38">
        <v>400</v>
      </c>
      <c r="K1877" s="39">
        <f t="shared" si="203"/>
        <v>400</v>
      </c>
      <c r="L1877" s="83">
        <v>45063.771817129629</v>
      </c>
      <c r="M1877" s="82"/>
      <c r="N1877" s="96" t="s">
        <v>577</v>
      </c>
      <c r="O1877" s="97">
        <v>45082</v>
      </c>
      <c r="P1877" s="38">
        <f t="shared" si="204"/>
        <v>400</v>
      </c>
      <c r="Q1877" s="38">
        <f t="shared" si="205"/>
        <v>400</v>
      </c>
      <c r="R1877" s="38"/>
      <c r="S1877" s="38" t="s">
        <v>2838</v>
      </c>
      <c r="T1877" s="64">
        <v>45250</v>
      </c>
      <c r="U1877" s="38">
        <f t="shared" si="206"/>
        <v>400</v>
      </c>
      <c r="V1877" s="38">
        <f t="shared" si="207"/>
        <v>1</v>
      </c>
      <c r="W1877" s="82">
        <f t="shared" si="208"/>
        <v>400</v>
      </c>
      <c r="X1877" s="98" t="s">
        <v>95</v>
      </c>
      <c r="Y1877" s="98" t="s">
        <v>89</v>
      </c>
      <c r="Z1877" s="72"/>
      <c r="AA1877" s="72"/>
      <c r="AB1877" t="s">
        <v>1003</v>
      </c>
      <c r="AC1877" s="72" t="s">
        <v>101</v>
      </c>
      <c r="AD1877" t="s">
        <v>2836</v>
      </c>
    </row>
    <row r="1878" spans="1:30" ht="15" customHeight="1">
      <c r="A1878" s="38">
        <f t="shared" si="209"/>
        <v>1876</v>
      </c>
      <c r="B1878" s="82" t="s">
        <v>1348</v>
      </c>
      <c r="C1878" s="39" t="str">
        <f>IF($B1878&lt;&gt;"",_xlfn.IFNA(VLOOKUP($B1878,'Node Details'!$B:$U,C$1,0),"Check"),"")</f>
        <v>0000S8O02-0000S8O07</v>
      </c>
      <c r="D1878" s="39" t="str">
        <f>IF($B1878&lt;&gt;"",_xlfn.IFNA(VLOOKUP($B1878,'Node Details'!$B:$U,D$1,0),"Check"),"")</f>
        <v>S8O</v>
      </c>
      <c r="E1878" s="39" t="str">
        <f>IF($B1878&lt;&gt;"",_xlfn.IFNA(VLOOKUP($B1878,'Node Details'!$B:$U,E$1,0),"Check"),"")</f>
        <v>Airtel</v>
      </c>
      <c r="F1878" s="83">
        <v>45199</v>
      </c>
      <c r="G1878" s="82"/>
      <c r="H1878" s="39" t="s">
        <v>2825</v>
      </c>
      <c r="I1878" s="38">
        <v>1</v>
      </c>
      <c r="J1878" s="38">
        <v>400</v>
      </c>
      <c r="K1878" s="39">
        <f t="shared" si="203"/>
        <v>400</v>
      </c>
      <c r="L1878" s="83">
        <v>45063.769293981481</v>
      </c>
      <c r="M1878" s="82"/>
      <c r="N1878" s="96" t="s">
        <v>577</v>
      </c>
      <c r="O1878" s="97">
        <v>45082</v>
      </c>
      <c r="P1878" s="38">
        <f t="shared" si="204"/>
        <v>400</v>
      </c>
      <c r="Q1878" s="38">
        <f t="shared" si="205"/>
        <v>400</v>
      </c>
      <c r="R1878" s="38"/>
      <c r="S1878" s="38" t="s">
        <v>2838</v>
      </c>
      <c r="T1878" s="64">
        <v>45250</v>
      </c>
      <c r="U1878" s="38">
        <f t="shared" si="206"/>
        <v>400</v>
      </c>
      <c r="V1878" s="38">
        <f t="shared" si="207"/>
        <v>1</v>
      </c>
      <c r="W1878" s="82">
        <f t="shared" si="208"/>
        <v>400</v>
      </c>
      <c r="X1878" s="98" t="s">
        <v>95</v>
      </c>
      <c r="Y1878" s="98" t="s">
        <v>89</v>
      </c>
      <c r="Z1878" s="72"/>
      <c r="AA1878" s="72"/>
      <c r="AB1878" t="s">
        <v>1003</v>
      </c>
      <c r="AC1878" s="72" t="s">
        <v>101</v>
      </c>
      <c r="AD1878" t="s">
        <v>2836</v>
      </c>
    </row>
    <row r="1879" spans="1:30" ht="15" customHeight="1">
      <c r="A1879" s="38">
        <f t="shared" si="209"/>
        <v>1877</v>
      </c>
      <c r="B1879" s="82" t="s">
        <v>1350</v>
      </c>
      <c r="C1879" s="39" t="str">
        <f>IF($B1879&lt;&gt;"",_xlfn.IFNA(VLOOKUP($B1879,'Node Details'!$B:$U,C$1,0),"Check"),"")</f>
        <v>0000S8O06-S8O060101</v>
      </c>
      <c r="D1879" s="39" t="str">
        <f>IF($B1879&lt;&gt;"",_xlfn.IFNA(VLOOKUP($B1879,'Node Details'!$B:$U,D$1,0),"Check"),"")</f>
        <v>S8O</v>
      </c>
      <c r="E1879" s="39" t="str">
        <f>IF($B1879&lt;&gt;"",_xlfn.IFNA(VLOOKUP($B1879,'Node Details'!$B:$U,E$1,0),"Check"),"")</f>
        <v>Airtel</v>
      </c>
      <c r="F1879" s="83">
        <v>45199</v>
      </c>
      <c r="G1879" s="82"/>
      <c r="H1879" s="39" t="s">
        <v>2828</v>
      </c>
      <c r="I1879" s="38">
        <v>1</v>
      </c>
      <c r="J1879" s="38">
        <v>400</v>
      </c>
      <c r="K1879" s="39">
        <f t="shared" si="203"/>
        <v>400</v>
      </c>
      <c r="L1879" s="83">
        <v>45065.498981481483</v>
      </c>
      <c r="M1879" s="82"/>
      <c r="N1879" s="96" t="s">
        <v>577</v>
      </c>
      <c r="O1879" s="97">
        <v>45082</v>
      </c>
      <c r="P1879" s="38">
        <f t="shared" si="204"/>
        <v>400</v>
      </c>
      <c r="Q1879" s="38">
        <f t="shared" si="205"/>
        <v>400</v>
      </c>
      <c r="R1879" s="38"/>
      <c r="S1879" s="38" t="s">
        <v>2838</v>
      </c>
      <c r="T1879" s="64">
        <v>45250</v>
      </c>
      <c r="U1879" s="38">
        <f t="shared" si="206"/>
        <v>400</v>
      </c>
      <c r="V1879" s="38">
        <f t="shared" si="207"/>
        <v>1</v>
      </c>
      <c r="W1879" s="82">
        <f t="shared" si="208"/>
        <v>400</v>
      </c>
      <c r="X1879" s="98" t="s">
        <v>95</v>
      </c>
      <c r="Y1879" s="98" t="s">
        <v>89</v>
      </c>
      <c r="Z1879" s="72"/>
      <c r="AA1879" s="72"/>
      <c r="AB1879" t="s">
        <v>1003</v>
      </c>
      <c r="AC1879" s="72" t="s">
        <v>101</v>
      </c>
      <c r="AD1879" t="s">
        <v>2836</v>
      </c>
    </row>
    <row r="1880" spans="1:30" ht="15" customHeight="1">
      <c r="A1880" s="38">
        <f t="shared" si="209"/>
        <v>1878</v>
      </c>
      <c r="B1880" s="82" t="s">
        <v>1355</v>
      </c>
      <c r="C1880" s="39" t="str">
        <f>IF($B1880&lt;&gt;"",_xlfn.IFNA(VLOOKUP($B1880,'Node Details'!$B:$U,C$1,0),"Check"),"")</f>
        <v>0000S8O06-S8O060104</v>
      </c>
      <c r="D1880" s="39" t="str">
        <f>IF($B1880&lt;&gt;"",_xlfn.IFNA(VLOOKUP($B1880,'Node Details'!$B:$U,D$1,0),"Check"),"")</f>
        <v>S8O</v>
      </c>
      <c r="E1880" s="39" t="str">
        <f>IF($B1880&lt;&gt;"",_xlfn.IFNA(VLOOKUP($B1880,'Node Details'!$B:$U,E$1,0),"Check"),"")</f>
        <v>Airtel</v>
      </c>
      <c r="F1880" s="83">
        <v>45199</v>
      </c>
      <c r="G1880" s="82"/>
      <c r="H1880" s="39" t="s">
        <v>2828</v>
      </c>
      <c r="I1880" s="38">
        <v>1</v>
      </c>
      <c r="J1880" s="38">
        <v>400</v>
      </c>
      <c r="K1880" s="39">
        <f t="shared" si="203"/>
        <v>400</v>
      </c>
      <c r="L1880" s="83">
        <v>45065.5468287037</v>
      </c>
      <c r="M1880" s="82"/>
      <c r="N1880" s="96" t="s">
        <v>577</v>
      </c>
      <c r="O1880" s="97">
        <v>45082</v>
      </c>
      <c r="P1880" s="38">
        <f t="shared" si="204"/>
        <v>400</v>
      </c>
      <c r="Q1880" s="38">
        <f t="shared" si="205"/>
        <v>400</v>
      </c>
      <c r="R1880" s="38"/>
      <c r="S1880" s="38" t="s">
        <v>2838</v>
      </c>
      <c r="T1880" s="64">
        <v>45250</v>
      </c>
      <c r="U1880" s="38">
        <f t="shared" si="206"/>
        <v>400</v>
      </c>
      <c r="V1880" s="38">
        <f t="shared" si="207"/>
        <v>1</v>
      </c>
      <c r="W1880" s="82">
        <f t="shared" si="208"/>
        <v>400</v>
      </c>
      <c r="X1880" s="98" t="s">
        <v>95</v>
      </c>
      <c r="Y1880" s="98" t="s">
        <v>89</v>
      </c>
      <c r="Z1880" s="72"/>
      <c r="AA1880" s="72"/>
      <c r="AB1880" t="s">
        <v>1003</v>
      </c>
      <c r="AC1880" s="72" t="s">
        <v>101</v>
      </c>
      <c r="AD1880" t="s">
        <v>2836</v>
      </c>
    </row>
    <row r="1881" spans="1:30" ht="15" customHeight="1">
      <c r="A1881" s="38">
        <f t="shared" si="209"/>
        <v>1879</v>
      </c>
      <c r="B1881" s="82" t="s">
        <v>2675</v>
      </c>
      <c r="C1881" s="39" t="str">
        <f>IF($B1881&lt;&gt;"",_xlfn.IFNA(VLOOKUP($B1881,'Node Details'!$B:$U,C$1,0),"Check"),"")</f>
        <v>0000S8O06-S8O060104</v>
      </c>
      <c r="D1881" s="39" t="str">
        <f>IF($B1881&lt;&gt;"",_xlfn.IFNA(VLOOKUP($B1881,'Node Details'!$B:$U,D$1,0),"Check"),"")</f>
        <v>S8O</v>
      </c>
      <c r="E1881" s="39" t="str">
        <f>IF($B1881&lt;&gt;"",_xlfn.IFNA(VLOOKUP($B1881,'Node Details'!$B:$U,E$1,0),"Check"),"")</f>
        <v>Airtel</v>
      </c>
      <c r="F1881" s="83">
        <v>45199</v>
      </c>
      <c r="G1881" s="82"/>
      <c r="H1881" s="39" t="s">
        <v>2828</v>
      </c>
      <c r="I1881" s="38">
        <v>1</v>
      </c>
      <c r="J1881" s="38">
        <v>400</v>
      </c>
      <c r="K1881" s="39">
        <f t="shared" si="203"/>
        <v>400</v>
      </c>
      <c r="L1881" s="83">
        <v>45065.566203703696</v>
      </c>
      <c r="M1881" s="82"/>
      <c r="N1881" s="96" t="s">
        <v>577</v>
      </c>
      <c r="O1881" s="97">
        <v>45082</v>
      </c>
      <c r="P1881" s="38">
        <f t="shared" si="204"/>
        <v>400</v>
      </c>
      <c r="Q1881" s="38">
        <f t="shared" si="205"/>
        <v>400</v>
      </c>
      <c r="R1881" s="38"/>
      <c r="S1881" s="38" t="s">
        <v>2838</v>
      </c>
      <c r="T1881" s="64">
        <v>45250</v>
      </c>
      <c r="U1881" s="38">
        <f t="shared" si="206"/>
        <v>400</v>
      </c>
      <c r="V1881" s="38">
        <f t="shared" si="207"/>
        <v>1</v>
      </c>
      <c r="W1881" s="82">
        <f t="shared" si="208"/>
        <v>400</v>
      </c>
      <c r="X1881" s="98" t="s">
        <v>95</v>
      </c>
      <c r="Y1881" s="98" t="s">
        <v>89</v>
      </c>
      <c r="Z1881" s="72"/>
      <c r="AA1881" s="72"/>
      <c r="AB1881" t="s">
        <v>1003</v>
      </c>
      <c r="AC1881" s="72" t="s">
        <v>101</v>
      </c>
      <c r="AD1881" t="s">
        <v>2836</v>
      </c>
    </row>
    <row r="1882" spans="1:30" ht="15" customHeight="1">
      <c r="A1882" s="38">
        <f t="shared" si="209"/>
        <v>1880</v>
      </c>
      <c r="B1882" s="82" t="s">
        <v>1352</v>
      </c>
      <c r="C1882" s="39" t="str">
        <f>IF($B1882&lt;&gt;"",_xlfn.IFNA(VLOOKUP($B1882,'Node Details'!$B:$U,C$1,0),"Check"),"")</f>
        <v>0000S8O06-S8O060104</v>
      </c>
      <c r="D1882" s="39" t="str">
        <f>IF($B1882&lt;&gt;"",_xlfn.IFNA(VLOOKUP($B1882,'Node Details'!$B:$U,D$1,0),"Check"),"")</f>
        <v>S8O</v>
      </c>
      <c r="E1882" s="39" t="str">
        <f>IF($B1882&lt;&gt;"",_xlfn.IFNA(VLOOKUP($B1882,'Node Details'!$B:$U,E$1,0),"Check"),"")</f>
        <v>Airtel</v>
      </c>
      <c r="F1882" s="83">
        <v>45199</v>
      </c>
      <c r="G1882" s="82"/>
      <c r="H1882" s="39" t="s">
        <v>2828</v>
      </c>
      <c r="I1882" s="38">
        <v>1</v>
      </c>
      <c r="J1882" s="38">
        <v>400</v>
      </c>
      <c r="K1882" s="39">
        <f t="shared" si="203"/>
        <v>400</v>
      </c>
      <c r="L1882" s="83">
        <v>45065.515324074076</v>
      </c>
      <c r="M1882" s="82"/>
      <c r="N1882" s="96" t="s">
        <v>577</v>
      </c>
      <c r="O1882" s="97">
        <v>45082</v>
      </c>
      <c r="P1882" s="38">
        <f t="shared" si="204"/>
        <v>400</v>
      </c>
      <c r="Q1882" s="38">
        <f t="shared" si="205"/>
        <v>400</v>
      </c>
      <c r="R1882" s="38"/>
      <c r="S1882" s="38" t="s">
        <v>2838</v>
      </c>
      <c r="T1882" s="64">
        <v>45250</v>
      </c>
      <c r="U1882" s="38">
        <f t="shared" si="206"/>
        <v>400</v>
      </c>
      <c r="V1882" s="38">
        <f t="shared" si="207"/>
        <v>1</v>
      </c>
      <c r="W1882" s="82">
        <f t="shared" si="208"/>
        <v>400</v>
      </c>
      <c r="X1882" s="98" t="s">
        <v>95</v>
      </c>
      <c r="Y1882" s="98" t="s">
        <v>89</v>
      </c>
      <c r="Z1882" s="72"/>
      <c r="AA1882" s="72"/>
      <c r="AB1882" t="s">
        <v>1003</v>
      </c>
      <c r="AC1882" s="72" t="s">
        <v>101</v>
      </c>
      <c r="AD1882" t="s">
        <v>2836</v>
      </c>
    </row>
    <row r="1883" spans="1:30" ht="15" customHeight="1">
      <c r="A1883" s="38">
        <f t="shared" si="209"/>
        <v>1881</v>
      </c>
      <c r="B1883" s="82" t="s">
        <v>2677</v>
      </c>
      <c r="C1883" s="39" t="str">
        <f>IF($B1883&lt;&gt;"",_xlfn.IFNA(VLOOKUP($B1883,'Node Details'!$B:$U,C$1,0),"Check"),"")</f>
        <v>S8O060102-S8O060106</v>
      </c>
      <c r="D1883" s="39" t="str">
        <f>IF($B1883&lt;&gt;"",_xlfn.IFNA(VLOOKUP($B1883,'Node Details'!$B:$U,D$1,0),"Check"),"")</f>
        <v>S8O</v>
      </c>
      <c r="E1883" s="39" t="str">
        <f>IF($B1883&lt;&gt;"",_xlfn.IFNA(VLOOKUP($B1883,'Node Details'!$B:$U,E$1,0),"Check"),"")</f>
        <v>Airtel</v>
      </c>
      <c r="F1883" s="83">
        <v>45199</v>
      </c>
      <c r="G1883" s="82"/>
      <c r="H1883" s="39" t="s">
        <v>2828</v>
      </c>
      <c r="I1883" s="38">
        <v>1</v>
      </c>
      <c r="J1883" s="38">
        <v>400</v>
      </c>
      <c r="K1883" s="39">
        <f t="shared" si="203"/>
        <v>400</v>
      </c>
      <c r="L1883" s="83">
        <v>45065.579699074071</v>
      </c>
      <c r="M1883" s="82"/>
      <c r="N1883" s="96" t="s">
        <v>577</v>
      </c>
      <c r="O1883" s="97">
        <v>45082</v>
      </c>
      <c r="P1883" s="38">
        <f t="shared" si="204"/>
        <v>400</v>
      </c>
      <c r="Q1883" s="38">
        <f t="shared" si="205"/>
        <v>400</v>
      </c>
      <c r="R1883" s="38"/>
      <c r="S1883" s="38" t="s">
        <v>2838</v>
      </c>
      <c r="T1883" s="64">
        <v>45250</v>
      </c>
      <c r="U1883" s="38">
        <f t="shared" si="206"/>
        <v>400</v>
      </c>
      <c r="V1883" s="38">
        <f t="shared" si="207"/>
        <v>1</v>
      </c>
      <c r="W1883" s="82">
        <f t="shared" si="208"/>
        <v>400</v>
      </c>
      <c r="X1883" s="98" t="s">
        <v>95</v>
      </c>
      <c r="Y1883" s="98" t="s">
        <v>89</v>
      </c>
      <c r="Z1883" s="72"/>
      <c r="AA1883" s="72"/>
      <c r="AB1883" t="s">
        <v>1003</v>
      </c>
      <c r="AC1883" s="72" t="s">
        <v>101</v>
      </c>
      <c r="AD1883" t="s">
        <v>2836</v>
      </c>
    </row>
    <row r="1884" spans="1:30" ht="15" customHeight="1">
      <c r="A1884" s="38">
        <f t="shared" si="209"/>
        <v>1882</v>
      </c>
      <c r="B1884" s="82" t="s">
        <v>1357</v>
      </c>
      <c r="C1884" s="39" t="str">
        <f>IF($B1884&lt;&gt;"",_xlfn.IFNA(VLOOKUP($B1884,'Node Details'!$B:$U,C$1,0),"Check"),"")</f>
        <v>S8O060102-S8O060106</v>
      </c>
      <c r="D1884" s="39" t="str">
        <f>IF($B1884&lt;&gt;"",_xlfn.IFNA(VLOOKUP($B1884,'Node Details'!$B:$U,D$1,0),"Check"),"")</f>
        <v>S8O</v>
      </c>
      <c r="E1884" s="39" t="str">
        <f>IF($B1884&lt;&gt;"",_xlfn.IFNA(VLOOKUP($B1884,'Node Details'!$B:$U,E$1,0),"Check"),"")</f>
        <v>Airtel</v>
      </c>
      <c r="F1884" s="83">
        <v>45199</v>
      </c>
      <c r="G1884" s="82"/>
      <c r="H1884" s="39" t="s">
        <v>2828</v>
      </c>
      <c r="I1884" s="38">
        <v>1</v>
      </c>
      <c r="J1884" s="38">
        <v>400</v>
      </c>
      <c r="K1884" s="39">
        <f t="shared" si="203"/>
        <v>400</v>
      </c>
      <c r="L1884" s="83">
        <v>45065.542002314818</v>
      </c>
      <c r="M1884" s="82"/>
      <c r="N1884" s="96" t="s">
        <v>577</v>
      </c>
      <c r="O1884" s="97">
        <v>45082</v>
      </c>
      <c r="P1884" s="38">
        <f t="shared" si="204"/>
        <v>400</v>
      </c>
      <c r="Q1884" s="38">
        <f t="shared" si="205"/>
        <v>400</v>
      </c>
      <c r="R1884" s="38"/>
      <c r="S1884" s="38" t="s">
        <v>2838</v>
      </c>
      <c r="T1884" s="64">
        <v>45250</v>
      </c>
      <c r="U1884" s="38">
        <f t="shared" si="206"/>
        <v>400</v>
      </c>
      <c r="V1884" s="38">
        <f t="shared" si="207"/>
        <v>1</v>
      </c>
      <c r="W1884" s="82">
        <f t="shared" si="208"/>
        <v>400</v>
      </c>
      <c r="X1884" s="98" t="s">
        <v>95</v>
      </c>
      <c r="Y1884" s="98" t="s">
        <v>89</v>
      </c>
      <c r="Z1884" s="72"/>
      <c r="AA1884" s="72"/>
      <c r="AB1884" t="s">
        <v>1003</v>
      </c>
      <c r="AC1884" s="72" t="s">
        <v>101</v>
      </c>
      <c r="AD1884" t="s">
        <v>2836</v>
      </c>
    </row>
    <row r="1885" spans="1:30" ht="15" customHeight="1">
      <c r="A1885" s="38">
        <f t="shared" si="209"/>
        <v>1883</v>
      </c>
      <c r="B1885" s="82" t="s">
        <v>2679</v>
      </c>
      <c r="C1885" s="39" t="str">
        <f>IF($B1885&lt;&gt;"",_xlfn.IFNA(VLOOKUP($B1885,'Node Details'!$B:$U,C$1,0),"Check"),"")</f>
        <v>0000S8O06-S8O060108</v>
      </c>
      <c r="D1885" s="39" t="str">
        <f>IF($B1885&lt;&gt;"",_xlfn.IFNA(VLOOKUP($B1885,'Node Details'!$B:$U,D$1,0),"Check"),"")</f>
        <v>S8O</v>
      </c>
      <c r="E1885" s="39" t="str">
        <f>IF($B1885&lt;&gt;"",_xlfn.IFNA(VLOOKUP($B1885,'Node Details'!$B:$U,E$1,0),"Check"),"")</f>
        <v>Airtel</v>
      </c>
      <c r="F1885" s="83">
        <v>45199</v>
      </c>
      <c r="G1885" s="82"/>
      <c r="H1885" s="39" t="s">
        <v>2828</v>
      </c>
      <c r="I1885" s="38">
        <v>1</v>
      </c>
      <c r="J1885" s="38">
        <v>400</v>
      </c>
      <c r="K1885" s="39">
        <f t="shared" si="203"/>
        <v>400</v>
      </c>
      <c r="L1885" s="83">
        <v>45065.694224537037</v>
      </c>
      <c r="M1885" s="82"/>
      <c r="N1885" s="96" t="s">
        <v>577</v>
      </c>
      <c r="O1885" s="97">
        <v>45082</v>
      </c>
      <c r="P1885" s="38">
        <f t="shared" si="204"/>
        <v>400</v>
      </c>
      <c r="Q1885" s="38">
        <f t="shared" si="205"/>
        <v>400</v>
      </c>
      <c r="R1885" s="38"/>
      <c r="S1885" s="38" t="s">
        <v>2838</v>
      </c>
      <c r="T1885" s="64">
        <v>45250</v>
      </c>
      <c r="U1885" s="38">
        <f t="shared" si="206"/>
        <v>400</v>
      </c>
      <c r="V1885" s="38">
        <f t="shared" si="207"/>
        <v>1</v>
      </c>
      <c r="W1885" s="82">
        <f t="shared" si="208"/>
        <v>400</v>
      </c>
      <c r="X1885" s="98" t="s">
        <v>95</v>
      </c>
      <c r="Y1885" s="98" t="s">
        <v>89</v>
      </c>
      <c r="Z1885" s="72"/>
      <c r="AA1885" s="72"/>
      <c r="AB1885" t="s">
        <v>1003</v>
      </c>
      <c r="AC1885" s="72" t="s">
        <v>101</v>
      </c>
      <c r="AD1885" t="s">
        <v>2836</v>
      </c>
    </row>
    <row r="1886" spans="1:30" ht="15" customHeight="1">
      <c r="A1886" s="38">
        <f t="shared" si="209"/>
        <v>1884</v>
      </c>
      <c r="B1886" s="82" t="s">
        <v>1360</v>
      </c>
      <c r="C1886" s="39" t="str">
        <f>IF($B1886&lt;&gt;"",_xlfn.IFNA(VLOOKUP($B1886,'Node Details'!$B:$U,C$1,0),"Check"),"")</f>
        <v>0000S8O06-S8O060108</v>
      </c>
      <c r="D1886" s="39" t="str">
        <f>IF($B1886&lt;&gt;"",_xlfn.IFNA(VLOOKUP($B1886,'Node Details'!$B:$U,D$1,0),"Check"),"")</f>
        <v>S8O</v>
      </c>
      <c r="E1886" s="39" t="str">
        <f>IF($B1886&lt;&gt;"",_xlfn.IFNA(VLOOKUP($B1886,'Node Details'!$B:$U,E$1,0),"Check"),"")</f>
        <v>Airtel</v>
      </c>
      <c r="F1886" s="83">
        <v>45199</v>
      </c>
      <c r="G1886" s="82"/>
      <c r="H1886" s="39" t="s">
        <v>2828</v>
      </c>
      <c r="I1886" s="38">
        <v>1</v>
      </c>
      <c r="J1886" s="38">
        <v>400</v>
      </c>
      <c r="K1886" s="39">
        <f t="shared" si="203"/>
        <v>400</v>
      </c>
      <c r="L1886" s="83">
        <v>45065.694224537037</v>
      </c>
      <c r="M1886" s="82"/>
      <c r="N1886" s="96" t="s">
        <v>577</v>
      </c>
      <c r="O1886" s="97">
        <v>45082</v>
      </c>
      <c r="P1886" s="38">
        <f t="shared" si="204"/>
        <v>400</v>
      </c>
      <c r="Q1886" s="38">
        <f t="shared" si="205"/>
        <v>400</v>
      </c>
      <c r="R1886" s="38"/>
      <c r="S1886" s="38" t="s">
        <v>2838</v>
      </c>
      <c r="T1886" s="64">
        <v>45250</v>
      </c>
      <c r="U1886" s="38">
        <f t="shared" si="206"/>
        <v>400</v>
      </c>
      <c r="V1886" s="38">
        <f t="shared" si="207"/>
        <v>1</v>
      </c>
      <c r="W1886" s="82">
        <f t="shared" si="208"/>
        <v>400</v>
      </c>
      <c r="X1886" s="98" t="s">
        <v>95</v>
      </c>
      <c r="Y1886" s="98" t="s">
        <v>89</v>
      </c>
      <c r="Z1886" s="72"/>
      <c r="AA1886" s="72"/>
      <c r="AB1886" t="s">
        <v>1003</v>
      </c>
      <c r="AC1886" s="72" t="s">
        <v>101</v>
      </c>
      <c r="AD1886" t="s">
        <v>2836</v>
      </c>
    </row>
    <row r="1887" spans="1:30" ht="15" customHeight="1">
      <c r="A1887" s="38">
        <f t="shared" si="209"/>
        <v>1885</v>
      </c>
      <c r="B1887" s="82" t="s">
        <v>1288</v>
      </c>
      <c r="C1887" s="39" t="str">
        <f>IF($B1887&lt;&gt;"",_xlfn.IFNA(VLOOKUP($B1887,'Node Details'!$B:$U,C$1,0),"Check"),"")</f>
        <v>0000S8O02-0000S8O07</v>
      </c>
      <c r="D1887" s="39" t="str">
        <f>IF($B1887&lt;&gt;"",_xlfn.IFNA(VLOOKUP($B1887,'Node Details'!$B:$U,D$1,0),"Check"),"")</f>
        <v>S8O</v>
      </c>
      <c r="E1887" s="39" t="str">
        <f>IF($B1887&lt;&gt;"",_xlfn.IFNA(VLOOKUP($B1887,'Node Details'!$B:$U,E$1,0),"Check"),"")</f>
        <v>Airtel</v>
      </c>
      <c r="F1887" s="83">
        <v>45199</v>
      </c>
      <c r="G1887" s="82"/>
      <c r="H1887" s="39" t="s">
        <v>2825</v>
      </c>
      <c r="I1887" s="38">
        <v>1</v>
      </c>
      <c r="J1887" s="38">
        <v>400</v>
      </c>
      <c r="K1887" s="39">
        <f t="shared" si="203"/>
        <v>400</v>
      </c>
      <c r="L1887" s="83">
        <v>45065.715775462973</v>
      </c>
      <c r="M1887" s="82"/>
      <c r="N1887" s="96" t="s">
        <v>577</v>
      </c>
      <c r="O1887" s="97">
        <v>45082</v>
      </c>
      <c r="P1887" s="38">
        <f t="shared" si="204"/>
        <v>400</v>
      </c>
      <c r="Q1887" s="38">
        <f t="shared" si="205"/>
        <v>400</v>
      </c>
      <c r="R1887" s="38"/>
      <c r="S1887" s="38" t="s">
        <v>2838</v>
      </c>
      <c r="T1887" s="64">
        <v>45250</v>
      </c>
      <c r="U1887" s="38">
        <f t="shared" si="206"/>
        <v>400</v>
      </c>
      <c r="V1887" s="38">
        <f t="shared" si="207"/>
        <v>1</v>
      </c>
      <c r="W1887" s="82">
        <f t="shared" si="208"/>
        <v>400</v>
      </c>
      <c r="X1887" s="98" t="s">
        <v>95</v>
      </c>
      <c r="Y1887" s="98" t="s">
        <v>89</v>
      </c>
      <c r="Z1887" s="72"/>
      <c r="AA1887" s="72"/>
      <c r="AB1887" t="s">
        <v>1003</v>
      </c>
      <c r="AC1887" s="72" t="s">
        <v>101</v>
      </c>
      <c r="AD1887" t="s">
        <v>2836</v>
      </c>
    </row>
    <row r="1888" spans="1:30" ht="15" customHeight="1">
      <c r="A1888" s="38">
        <f t="shared" si="209"/>
        <v>1886</v>
      </c>
      <c r="B1888" s="82" t="s">
        <v>2681</v>
      </c>
      <c r="C1888" s="39" t="str">
        <f>IF($B1888&lt;&gt;"",_xlfn.IFNA(VLOOKUP($B1888,'Node Details'!$B:$U,C$1,0),"Check"),"")</f>
        <v>0000S8O07-S8O070107</v>
      </c>
      <c r="D1888" s="39" t="str">
        <f>IF($B1888&lt;&gt;"",_xlfn.IFNA(VLOOKUP($B1888,'Node Details'!$B:$U,D$1,0),"Check"),"")</f>
        <v>S8O</v>
      </c>
      <c r="E1888" s="39" t="str">
        <f>IF($B1888&lt;&gt;"",_xlfn.IFNA(VLOOKUP($B1888,'Node Details'!$B:$U,E$1,0),"Check"),"")</f>
        <v>Airtel</v>
      </c>
      <c r="F1888" s="83">
        <v>45199</v>
      </c>
      <c r="G1888" s="82"/>
      <c r="H1888" s="39" t="s">
        <v>2828</v>
      </c>
      <c r="I1888" s="38">
        <v>1</v>
      </c>
      <c r="J1888" s="38">
        <v>400</v>
      </c>
      <c r="K1888" s="39">
        <f t="shared" si="203"/>
        <v>400</v>
      </c>
      <c r="L1888" s="83">
        <v>45065.712708333333</v>
      </c>
      <c r="M1888" s="82"/>
      <c r="N1888" s="96" t="s">
        <v>577</v>
      </c>
      <c r="O1888" s="97">
        <v>45082</v>
      </c>
      <c r="P1888" s="38">
        <f t="shared" si="204"/>
        <v>400</v>
      </c>
      <c r="Q1888" s="38">
        <f t="shared" si="205"/>
        <v>400</v>
      </c>
      <c r="R1888" s="38"/>
      <c r="S1888" s="38" t="s">
        <v>2838</v>
      </c>
      <c r="T1888" s="64">
        <v>45250</v>
      </c>
      <c r="U1888" s="38">
        <f t="shared" si="206"/>
        <v>400</v>
      </c>
      <c r="V1888" s="38">
        <f t="shared" si="207"/>
        <v>1</v>
      </c>
      <c r="W1888" s="82">
        <f t="shared" si="208"/>
        <v>400</v>
      </c>
      <c r="X1888" s="98" t="s">
        <v>95</v>
      </c>
      <c r="Y1888" s="98" t="s">
        <v>89</v>
      </c>
      <c r="Z1888" s="72"/>
      <c r="AA1888" s="72"/>
      <c r="AB1888" t="s">
        <v>1003</v>
      </c>
      <c r="AC1888" s="72" t="s">
        <v>101</v>
      </c>
      <c r="AD1888" t="s">
        <v>2836</v>
      </c>
    </row>
    <row r="1889" spans="1:30" ht="15" customHeight="1">
      <c r="A1889" s="38">
        <f t="shared" si="209"/>
        <v>1887</v>
      </c>
      <c r="B1889" s="82" t="s">
        <v>1372</v>
      </c>
      <c r="C1889" s="39" t="str">
        <f>IF($B1889&lt;&gt;"",_xlfn.IFNA(VLOOKUP($B1889,'Node Details'!$B:$U,C$1,0),"Check"),"")</f>
        <v>0000S8O07-S8O070107</v>
      </c>
      <c r="D1889" s="39" t="str">
        <f>IF($B1889&lt;&gt;"",_xlfn.IFNA(VLOOKUP($B1889,'Node Details'!$B:$U,D$1,0),"Check"),"")</f>
        <v>S8O</v>
      </c>
      <c r="E1889" s="39" t="str">
        <f>IF($B1889&lt;&gt;"",_xlfn.IFNA(VLOOKUP($B1889,'Node Details'!$B:$U,E$1,0),"Check"),"")</f>
        <v>Airtel</v>
      </c>
      <c r="F1889" s="83">
        <v>45199</v>
      </c>
      <c r="G1889" s="82"/>
      <c r="H1889" s="39" t="s">
        <v>2828</v>
      </c>
      <c r="I1889" s="38">
        <v>1</v>
      </c>
      <c r="J1889" s="38">
        <v>400</v>
      </c>
      <c r="K1889" s="39">
        <f t="shared" si="203"/>
        <v>400</v>
      </c>
      <c r="L1889" s="83">
        <v>45065.691168981481</v>
      </c>
      <c r="M1889" s="82"/>
      <c r="N1889" s="96" t="s">
        <v>577</v>
      </c>
      <c r="O1889" s="97">
        <v>45082</v>
      </c>
      <c r="P1889" s="38">
        <f t="shared" si="204"/>
        <v>400</v>
      </c>
      <c r="Q1889" s="38">
        <f t="shared" si="205"/>
        <v>400</v>
      </c>
      <c r="R1889" s="38"/>
      <c r="S1889" s="38" t="s">
        <v>2838</v>
      </c>
      <c r="T1889" s="64">
        <v>45250</v>
      </c>
      <c r="U1889" s="38">
        <f t="shared" si="206"/>
        <v>400</v>
      </c>
      <c r="V1889" s="38">
        <f t="shared" si="207"/>
        <v>1</v>
      </c>
      <c r="W1889" s="82">
        <f t="shared" si="208"/>
        <v>400</v>
      </c>
      <c r="X1889" s="98" t="s">
        <v>95</v>
      </c>
      <c r="Y1889" s="98" t="s">
        <v>89</v>
      </c>
      <c r="Z1889" s="72"/>
      <c r="AA1889" s="72"/>
      <c r="AB1889" t="s">
        <v>1003</v>
      </c>
      <c r="AC1889" s="72" t="s">
        <v>101</v>
      </c>
      <c r="AD1889" t="s">
        <v>2836</v>
      </c>
    </row>
    <row r="1890" spans="1:30" ht="15" customHeight="1">
      <c r="A1890" s="38">
        <f t="shared" si="209"/>
        <v>1888</v>
      </c>
      <c r="B1890" s="82" t="s">
        <v>1366</v>
      </c>
      <c r="C1890" s="39" t="str">
        <f>IF($B1890&lt;&gt;"",_xlfn.IFNA(VLOOKUP($B1890,'Node Details'!$B:$U,C$1,0),"Check"),"")</f>
        <v>0000S8O07-S8O070103</v>
      </c>
      <c r="D1890" s="39" t="str">
        <f>IF($B1890&lt;&gt;"",_xlfn.IFNA(VLOOKUP($B1890,'Node Details'!$B:$U,D$1,0),"Check"),"")</f>
        <v>S8O</v>
      </c>
      <c r="E1890" s="39" t="str">
        <f>IF($B1890&lt;&gt;"",_xlfn.IFNA(VLOOKUP($B1890,'Node Details'!$B:$U,E$1,0),"Check"),"")</f>
        <v>Airtel</v>
      </c>
      <c r="F1890" s="83">
        <v>45199</v>
      </c>
      <c r="G1890" s="82"/>
      <c r="H1890" s="39" t="s">
        <v>2828</v>
      </c>
      <c r="I1890" s="38">
        <v>1</v>
      </c>
      <c r="J1890" s="38">
        <v>400</v>
      </c>
      <c r="K1890" s="39">
        <f t="shared" si="203"/>
        <v>400</v>
      </c>
      <c r="L1890" s="83">
        <v>45065.699432870373</v>
      </c>
      <c r="M1890" s="82"/>
      <c r="N1890" s="96" t="s">
        <v>577</v>
      </c>
      <c r="O1890" s="97">
        <v>45082</v>
      </c>
      <c r="P1890" s="38">
        <f t="shared" si="204"/>
        <v>400</v>
      </c>
      <c r="Q1890" s="38">
        <f t="shared" si="205"/>
        <v>400</v>
      </c>
      <c r="R1890" s="38"/>
      <c r="S1890" s="38" t="s">
        <v>2838</v>
      </c>
      <c r="T1890" s="64">
        <v>45250</v>
      </c>
      <c r="U1890" s="38">
        <f t="shared" si="206"/>
        <v>400</v>
      </c>
      <c r="V1890" s="38">
        <f t="shared" si="207"/>
        <v>1</v>
      </c>
      <c r="W1890" s="82">
        <f t="shared" si="208"/>
        <v>400</v>
      </c>
      <c r="X1890" s="98" t="s">
        <v>95</v>
      </c>
      <c r="Y1890" s="98" t="s">
        <v>89</v>
      </c>
      <c r="Z1890" s="72"/>
      <c r="AA1890" s="72"/>
      <c r="AB1890" t="s">
        <v>1003</v>
      </c>
      <c r="AC1890" s="72" t="s">
        <v>101</v>
      </c>
      <c r="AD1890" t="s">
        <v>2836</v>
      </c>
    </row>
    <row r="1891" spans="1:30" ht="15" customHeight="1">
      <c r="A1891" s="38">
        <f t="shared" si="209"/>
        <v>1889</v>
      </c>
      <c r="B1891" s="82" t="s">
        <v>2682</v>
      </c>
      <c r="C1891" s="39" t="str">
        <f>IF($B1891&lt;&gt;"",_xlfn.IFNA(VLOOKUP($B1891,'Node Details'!$B:$U,C$1,0),"Check"),"")</f>
        <v>0000S8O07-S8O070106</v>
      </c>
      <c r="D1891" s="39" t="str">
        <f>IF($B1891&lt;&gt;"",_xlfn.IFNA(VLOOKUP($B1891,'Node Details'!$B:$U,D$1,0),"Check"),"")</f>
        <v>S8O</v>
      </c>
      <c r="E1891" s="39" t="str">
        <f>IF($B1891&lt;&gt;"",_xlfn.IFNA(VLOOKUP($B1891,'Node Details'!$B:$U,E$1,0),"Check"),"")</f>
        <v>Airtel</v>
      </c>
      <c r="F1891" s="83">
        <v>45199</v>
      </c>
      <c r="G1891" s="82"/>
      <c r="H1891" s="39" t="s">
        <v>2828</v>
      </c>
      <c r="I1891" s="38">
        <v>1</v>
      </c>
      <c r="J1891" s="38">
        <v>400</v>
      </c>
      <c r="K1891" s="39">
        <f t="shared" si="203"/>
        <v>400</v>
      </c>
      <c r="L1891" s="83">
        <v>45065.70584490741</v>
      </c>
      <c r="M1891" s="82"/>
      <c r="N1891" s="96" t="s">
        <v>577</v>
      </c>
      <c r="O1891" s="97">
        <v>45082</v>
      </c>
      <c r="P1891" s="38">
        <f t="shared" si="204"/>
        <v>400</v>
      </c>
      <c r="Q1891" s="38">
        <f t="shared" si="205"/>
        <v>400</v>
      </c>
      <c r="R1891" s="38"/>
      <c r="S1891" s="38" t="s">
        <v>2838</v>
      </c>
      <c r="T1891" s="64">
        <v>45250</v>
      </c>
      <c r="U1891" s="38">
        <f t="shared" si="206"/>
        <v>400</v>
      </c>
      <c r="V1891" s="38">
        <f t="shared" si="207"/>
        <v>1</v>
      </c>
      <c r="W1891" s="82">
        <f t="shared" si="208"/>
        <v>400</v>
      </c>
      <c r="X1891" s="98" t="s">
        <v>95</v>
      </c>
      <c r="Y1891" s="98" t="s">
        <v>89</v>
      </c>
      <c r="Z1891" s="72"/>
      <c r="AA1891" s="72"/>
      <c r="AB1891" t="s">
        <v>1003</v>
      </c>
      <c r="AC1891" s="72" t="s">
        <v>101</v>
      </c>
      <c r="AD1891" t="s">
        <v>2836</v>
      </c>
    </row>
    <row r="1892" spans="1:30" ht="15" customHeight="1">
      <c r="A1892" s="38">
        <f t="shared" si="209"/>
        <v>1890</v>
      </c>
      <c r="B1892" s="82" t="s">
        <v>2683</v>
      </c>
      <c r="C1892" s="39" t="str">
        <f>IF($B1892&lt;&gt;"",_xlfn.IFNA(VLOOKUP($B1892,'Node Details'!$B:$U,C$1,0),"Check"),"")</f>
        <v>0000S8O07-S8O070106</v>
      </c>
      <c r="D1892" s="39" t="str">
        <f>IF($B1892&lt;&gt;"",_xlfn.IFNA(VLOOKUP($B1892,'Node Details'!$B:$U,D$1,0),"Check"),"")</f>
        <v>S8O</v>
      </c>
      <c r="E1892" s="39" t="str">
        <f>IF($B1892&lt;&gt;"",_xlfn.IFNA(VLOOKUP($B1892,'Node Details'!$B:$U,E$1,0),"Check"),"")</f>
        <v>Airtel</v>
      </c>
      <c r="F1892" s="83">
        <v>45199</v>
      </c>
      <c r="G1892" s="82"/>
      <c r="H1892" s="39" t="s">
        <v>2828</v>
      </c>
      <c r="I1892" s="38">
        <v>1</v>
      </c>
      <c r="J1892" s="38">
        <v>400</v>
      </c>
      <c r="K1892" s="39">
        <f t="shared" si="203"/>
        <v>400</v>
      </c>
      <c r="L1892" s="83">
        <v>45065.757835648154</v>
      </c>
      <c r="M1892" s="82"/>
      <c r="N1892" s="96" t="s">
        <v>577</v>
      </c>
      <c r="O1892" s="97">
        <v>45082</v>
      </c>
      <c r="P1892" s="38">
        <f t="shared" si="204"/>
        <v>400</v>
      </c>
      <c r="Q1892" s="38">
        <f t="shared" si="205"/>
        <v>400</v>
      </c>
      <c r="R1892" s="38"/>
      <c r="S1892" s="38" t="s">
        <v>2838</v>
      </c>
      <c r="T1892" s="64">
        <v>45250</v>
      </c>
      <c r="U1892" s="38">
        <f t="shared" si="206"/>
        <v>400</v>
      </c>
      <c r="V1892" s="38">
        <f t="shared" si="207"/>
        <v>1</v>
      </c>
      <c r="W1892" s="82">
        <f t="shared" si="208"/>
        <v>400</v>
      </c>
      <c r="X1892" s="98" t="s">
        <v>95</v>
      </c>
      <c r="Y1892" s="98" t="s">
        <v>89</v>
      </c>
      <c r="Z1892" s="72"/>
      <c r="AA1892" s="72"/>
      <c r="AB1892" t="s">
        <v>1003</v>
      </c>
      <c r="AC1892" s="72" t="s">
        <v>101</v>
      </c>
      <c r="AD1892" t="s">
        <v>2836</v>
      </c>
    </row>
    <row r="1893" spans="1:30" ht="15" customHeight="1">
      <c r="A1893" s="38">
        <f t="shared" si="209"/>
        <v>1891</v>
      </c>
      <c r="B1893" s="82" t="s">
        <v>1369</v>
      </c>
      <c r="C1893" s="39" t="str">
        <f>IF($B1893&lt;&gt;"",_xlfn.IFNA(VLOOKUP($B1893,'Node Details'!$B:$U,C$1,0),"Check"),"")</f>
        <v>0000S8O07-S8O070106</v>
      </c>
      <c r="D1893" s="39" t="str">
        <f>IF($B1893&lt;&gt;"",_xlfn.IFNA(VLOOKUP($B1893,'Node Details'!$B:$U,D$1,0),"Check"),"")</f>
        <v>S8O</v>
      </c>
      <c r="E1893" s="39" t="str">
        <f>IF($B1893&lt;&gt;"",_xlfn.IFNA(VLOOKUP($B1893,'Node Details'!$B:$U,E$1,0),"Check"),"")</f>
        <v>Airtel</v>
      </c>
      <c r="F1893" s="83">
        <v>45199</v>
      </c>
      <c r="G1893" s="82"/>
      <c r="H1893" s="39" t="s">
        <v>2828</v>
      </c>
      <c r="I1893" s="38">
        <v>1</v>
      </c>
      <c r="J1893" s="38">
        <v>400</v>
      </c>
      <c r="K1893" s="39">
        <f t="shared" si="203"/>
        <v>400</v>
      </c>
      <c r="L1893" s="83">
        <v>45065.757835648154</v>
      </c>
      <c r="M1893" s="82"/>
      <c r="N1893" s="96" t="s">
        <v>577</v>
      </c>
      <c r="O1893" s="97">
        <v>45082</v>
      </c>
      <c r="P1893" s="38">
        <f t="shared" si="204"/>
        <v>400</v>
      </c>
      <c r="Q1893" s="38">
        <f t="shared" si="205"/>
        <v>400</v>
      </c>
      <c r="R1893" s="38"/>
      <c r="S1893" s="38" t="s">
        <v>2838</v>
      </c>
      <c r="T1893" s="64">
        <v>45250</v>
      </c>
      <c r="U1893" s="38">
        <f t="shared" si="206"/>
        <v>400</v>
      </c>
      <c r="V1893" s="38">
        <f t="shared" si="207"/>
        <v>1</v>
      </c>
      <c r="W1893" s="82">
        <f t="shared" si="208"/>
        <v>400</v>
      </c>
      <c r="X1893" s="98" t="s">
        <v>95</v>
      </c>
      <c r="Y1893" s="98" t="s">
        <v>89</v>
      </c>
      <c r="Z1893" s="72"/>
      <c r="AA1893" s="72"/>
      <c r="AB1893" t="s">
        <v>1003</v>
      </c>
      <c r="AC1893" s="72" t="s">
        <v>101</v>
      </c>
      <c r="AD1893" t="s">
        <v>2836</v>
      </c>
    </row>
    <row r="1894" spans="1:30" ht="15" customHeight="1">
      <c r="A1894" s="38">
        <f t="shared" si="209"/>
        <v>1892</v>
      </c>
      <c r="B1894" s="82" t="s">
        <v>1363</v>
      </c>
      <c r="C1894" s="39" t="str">
        <f>IF($B1894&lt;&gt;"",_xlfn.IFNA(VLOOKUP($B1894,'Node Details'!$B:$U,C$1,0),"Check"),"")</f>
        <v>0000S8O07-S8O070107</v>
      </c>
      <c r="D1894" s="39" t="str">
        <f>IF($B1894&lt;&gt;"",_xlfn.IFNA(VLOOKUP($B1894,'Node Details'!$B:$U,D$1,0),"Check"),"")</f>
        <v>S8O</v>
      </c>
      <c r="E1894" s="39" t="str">
        <f>IF($B1894&lt;&gt;"",_xlfn.IFNA(VLOOKUP($B1894,'Node Details'!$B:$U,E$1,0),"Check"),"")</f>
        <v>Airtel</v>
      </c>
      <c r="F1894" s="83">
        <v>45199</v>
      </c>
      <c r="G1894" s="82"/>
      <c r="H1894" s="39" t="s">
        <v>2828</v>
      </c>
      <c r="I1894" s="38">
        <v>1</v>
      </c>
      <c r="J1894" s="38">
        <v>400</v>
      </c>
      <c r="K1894" s="39">
        <f t="shared" si="203"/>
        <v>400</v>
      </c>
      <c r="L1894" s="83">
        <v>45065.795486111107</v>
      </c>
      <c r="M1894" s="82"/>
      <c r="N1894" s="96" t="s">
        <v>577</v>
      </c>
      <c r="O1894" s="97">
        <v>45082</v>
      </c>
      <c r="P1894" s="38">
        <f t="shared" si="204"/>
        <v>400</v>
      </c>
      <c r="Q1894" s="38">
        <f t="shared" si="205"/>
        <v>400</v>
      </c>
      <c r="R1894" s="38"/>
      <c r="S1894" s="38" t="s">
        <v>2838</v>
      </c>
      <c r="T1894" s="64">
        <v>45250</v>
      </c>
      <c r="U1894" s="38">
        <f t="shared" si="206"/>
        <v>400</v>
      </c>
      <c r="V1894" s="38">
        <f t="shared" si="207"/>
        <v>1</v>
      </c>
      <c r="W1894" s="82">
        <f t="shared" si="208"/>
        <v>400</v>
      </c>
      <c r="X1894" s="98" t="s">
        <v>95</v>
      </c>
      <c r="Y1894" s="98" t="s">
        <v>89</v>
      </c>
      <c r="Z1894" s="72"/>
      <c r="AA1894" s="72"/>
      <c r="AB1894" t="s">
        <v>1003</v>
      </c>
      <c r="AC1894" s="72" t="s">
        <v>101</v>
      </c>
      <c r="AD1894" t="s">
        <v>2836</v>
      </c>
    </row>
    <row r="1895" spans="1:30" ht="15" customHeight="1">
      <c r="A1895" s="38">
        <f t="shared" si="209"/>
        <v>1893</v>
      </c>
      <c r="B1895" s="82" t="s">
        <v>1374</v>
      </c>
      <c r="C1895" s="39" t="str">
        <f>IF($B1895&lt;&gt;"",_xlfn.IFNA(VLOOKUP($B1895,'Node Details'!$B:$U,C$1,0),"Check"),"")</f>
        <v>S8O070102-S8O070108</v>
      </c>
      <c r="D1895" s="39" t="str">
        <f>IF($B1895&lt;&gt;"",_xlfn.IFNA(VLOOKUP($B1895,'Node Details'!$B:$U,D$1,0),"Check"),"")</f>
        <v>S8O</v>
      </c>
      <c r="E1895" s="39" t="str">
        <f>IF($B1895&lt;&gt;"",_xlfn.IFNA(VLOOKUP($B1895,'Node Details'!$B:$U,E$1,0),"Check"),"")</f>
        <v>Airtel</v>
      </c>
      <c r="F1895" s="83">
        <v>45199</v>
      </c>
      <c r="G1895" s="82"/>
      <c r="H1895" s="39" t="s">
        <v>2828</v>
      </c>
      <c r="I1895" s="38">
        <v>1</v>
      </c>
      <c r="J1895" s="38">
        <v>400</v>
      </c>
      <c r="K1895" s="39">
        <f t="shared" si="203"/>
        <v>400</v>
      </c>
      <c r="L1895" s="83">
        <v>45065.824976851851</v>
      </c>
      <c r="M1895" s="82"/>
      <c r="N1895" s="96" t="s">
        <v>577</v>
      </c>
      <c r="O1895" s="97">
        <v>45082</v>
      </c>
      <c r="P1895" s="38">
        <f t="shared" si="204"/>
        <v>400</v>
      </c>
      <c r="Q1895" s="38">
        <f t="shared" si="205"/>
        <v>400</v>
      </c>
      <c r="R1895" s="38"/>
      <c r="S1895" s="38" t="s">
        <v>2838</v>
      </c>
      <c r="T1895" s="64">
        <v>45250</v>
      </c>
      <c r="U1895" s="38">
        <f t="shared" si="206"/>
        <v>400</v>
      </c>
      <c r="V1895" s="38">
        <f t="shared" si="207"/>
        <v>1</v>
      </c>
      <c r="W1895" s="82">
        <f t="shared" si="208"/>
        <v>400</v>
      </c>
      <c r="X1895" s="98" t="s">
        <v>95</v>
      </c>
      <c r="Y1895" s="98" t="s">
        <v>89</v>
      </c>
      <c r="Z1895" s="72"/>
      <c r="AA1895" s="72"/>
      <c r="AB1895" t="s">
        <v>1003</v>
      </c>
      <c r="AC1895" s="72" t="s">
        <v>101</v>
      </c>
      <c r="AD1895" t="s">
        <v>2836</v>
      </c>
    </row>
    <row r="1896" spans="1:30" ht="15" customHeight="1">
      <c r="A1896" s="38">
        <f t="shared" si="209"/>
        <v>1894</v>
      </c>
      <c r="B1896" s="82" t="s">
        <v>1377</v>
      </c>
      <c r="C1896" s="39" t="str">
        <f>IF($B1896&lt;&gt;"",_xlfn.IFNA(VLOOKUP($B1896,'Node Details'!$B:$U,C$1,0),"Check"),"")</f>
        <v>000000S8O-0000S8O10</v>
      </c>
      <c r="D1896" s="39" t="str">
        <f>IF($B1896&lt;&gt;"",_xlfn.IFNA(VLOOKUP($B1896,'Node Details'!$B:$U,D$1,0),"Check"),"")</f>
        <v>S8O</v>
      </c>
      <c r="E1896" s="39" t="str">
        <f>IF($B1896&lt;&gt;"",_xlfn.IFNA(VLOOKUP($B1896,'Node Details'!$B:$U,E$1,0),"Check"),"")</f>
        <v>Airtel</v>
      </c>
      <c r="F1896" s="83">
        <v>45199</v>
      </c>
      <c r="G1896" s="82"/>
      <c r="H1896" s="39" t="s">
        <v>2825</v>
      </c>
      <c r="I1896" s="38">
        <v>1</v>
      </c>
      <c r="J1896" s="38">
        <v>400</v>
      </c>
      <c r="K1896" s="39">
        <f t="shared" si="203"/>
        <v>400</v>
      </c>
      <c r="L1896" s="83">
        <v>45065.845185185193</v>
      </c>
      <c r="M1896" s="82"/>
      <c r="N1896" s="96" t="s">
        <v>577</v>
      </c>
      <c r="O1896" s="97">
        <v>45082</v>
      </c>
      <c r="P1896" s="38">
        <f t="shared" si="204"/>
        <v>400</v>
      </c>
      <c r="Q1896" s="38">
        <f t="shared" si="205"/>
        <v>400</v>
      </c>
      <c r="R1896" s="38"/>
      <c r="S1896" s="38" t="s">
        <v>2838</v>
      </c>
      <c r="T1896" s="64">
        <v>45250</v>
      </c>
      <c r="U1896" s="38">
        <f t="shared" si="206"/>
        <v>400</v>
      </c>
      <c r="V1896" s="38">
        <f t="shared" si="207"/>
        <v>1</v>
      </c>
      <c r="W1896" s="82">
        <f t="shared" si="208"/>
        <v>400</v>
      </c>
      <c r="X1896" s="98" t="s">
        <v>95</v>
      </c>
      <c r="Y1896" s="98" t="s">
        <v>89</v>
      </c>
      <c r="Z1896" s="72"/>
      <c r="AA1896" s="72"/>
      <c r="AB1896" t="s">
        <v>1003</v>
      </c>
      <c r="AC1896" s="72" t="s">
        <v>101</v>
      </c>
      <c r="AD1896" t="s">
        <v>2836</v>
      </c>
    </row>
    <row r="1897" spans="1:30" ht="15" customHeight="1">
      <c r="A1897" s="38">
        <f t="shared" si="209"/>
        <v>1895</v>
      </c>
      <c r="B1897" s="82" t="s">
        <v>2686</v>
      </c>
      <c r="C1897" s="39" t="str">
        <f>IF($B1897&lt;&gt;"",_xlfn.IFNA(VLOOKUP($B1897,'Node Details'!$B:$U,C$1,0),"Check"),"")</f>
        <v>0000S8O08-S8O080102</v>
      </c>
      <c r="D1897" s="39" t="str">
        <f>IF($B1897&lt;&gt;"",_xlfn.IFNA(VLOOKUP($B1897,'Node Details'!$B:$U,D$1,0),"Check"),"")</f>
        <v>S8O</v>
      </c>
      <c r="E1897" s="39" t="str">
        <f>IF($B1897&lt;&gt;"",_xlfn.IFNA(VLOOKUP($B1897,'Node Details'!$B:$U,E$1,0),"Check"),"")</f>
        <v>Airtel</v>
      </c>
      <c r="F1897" s="83">
        <v>45199</v>
      </c>
      <c r="G1897" s="82"/>
      <c r="H1897" s="39" t="s">
        <v>2828</v>
      </c>
      <c r="I1897" s="38">
        <v>1</v>
      </c>
      <c r="J1897" s="38">
        <v>400</v>
      </c>
      <c r="K1897" s="39">
        <f t="shared" si="203"/>
        <v>400</v>
      </c>
      <c r="L1897" s="83">
        <v>45065.848483796297</v>
      </c>
      <c r="M1897" s="82"/>
      <c r="N1897" s="96" t="s">
        <v>577</v>
      </c>
      <c r="O1897" s="97">
        <v>45082</v>
      </c>
      <c r="P1897" s="38">
        <f t="shared" si="204"/>
        <v>400</v>
      </c>
      <c r="Q1897" s="38">
        <f t="shared" si="205"/>
        <v>400</v>
      </c>
      <c r="R1897" s="38"/>
      <c r="S1897" s="38" t="s">
        <v>2838</v>
      </c>
      <c r="T1897" s="64">
        <v>45250</v>
      </c>
      <c r="U1897" s="38">
        <f t="shared" si="206"/>
        <v>400</v>
      </c>
      <c r="V1897" s="38">
        <f t="shared" si="207"/>
        <v>1</v>
      </c>
      <c r="W1897" s="82">
        <f t="shared" si="208"/>
        <v>400</v>
      </c>
      <c r="X1897" s="98" t="s">
        <v>95</v>
      </c>
      <c r="Y1897" s="98" t="s">
        <v>89</v>
      </c>
      <c r="Z1897" s="72"/>
      <c r="AA1897" s="72"/>
      <c r="AB1897" t="s">
        <v>1003</v>
      </c>
      <c r="AC1897" s="72" t="s">
        <v>101</v>
      </c>
      <c r="AD1897" t="s">
        <v>2836</v>
      </c>
    </row>
    <row r="1898" spans="1:30" ht="15" customHeight="1">
      <c r="A1898" s="38">
        <f t="shared" si="209"/>
        <v>1896</v>
      </c>
      <c r="B1898" s="82" t="s">
        <v>1379</v>
      </c>
      <c r="C1898" s="39" t="str">
        <f>IF($B1898&lt;&gt;"",_xlfn.IFNA(VLOOKUP($B1898,'Node Details'!$B:$U,C$1,0),"Check"),"")</f>
        <v>0000S8O08-S8O080102</v>
      </c>
      <c r="D1898" s="39" t="str">
        <f>IF($B1898&lt;&gt;"",_xlfn.IFNA(VLOOKUP($B1898,'Node Details'!$B:$U,D$1,0),"Check"),"")</f>
        <v>S8O</v>
      </c>
      <c r="E1898" s="39" t="str">
        <f>IF($B1898&lt;&gt;"",_xlfn.IFNA(VLOOKUP($B1898,'Node Details'!$B:$U,E$1,0),"Check"),"")</f>
        <v>Airtel</v>
      </c>
      <c r="F1898" s="83">
        <v>45199</v>
      </c>
      <c r="G1898" s="82"/>
      <c r="H1898" s="39" t="s">
        <v>2828</v>
      </c>
      <c r="I1898" s="38">
        <v>1</v>
      </c>
      <c r="J1898" s="38">
        <v>400</v>
      </c>
      <c r="K1898" s="39">
        <f t="shared" si="203"/>
        <v>400</v>
      </c>
      <c r="L1898" s="83">
        <v>45124</v>
      </c>
      <c r="M1898" s="82"/>
      <c r="N1898" s="96" t="s">
        <v>577</v>
      </c>
      <c r="O1898" s="97">
        <v>45082</v>
      </c>
      <c r="P1898" s="38">
        <f t="shared" si="204"/>
        <v>400</v>
      </c>
      <c r="Q1898" s="38">
        <f t="shared" si="205"/>
        <v>400</v>
      </c>
      <c r="R1898" s="38"/>
      <c r="S1898" s="38" t="s">
        <v>2838</v>
      </c>
      <c r="T1898" s="64">
        <v>45250</v>
      </c>
      <c r="U1898" s="38">
        <f t="shared" si="206"/>
        <v>400</v>
      </c>
      <c r="V1898" s="38">
        <f t="shared" si="207"/>
        <v>1</v>
      </c>
      <c r="W1898" s="82">
        <f t="shared" si="208"/>
        <v>400</v>
      </c>
      <c r="X1898" s="98" t="s">
        <v>95</v>
      </c>
      <c r="Y1898" s="98" t="s">
        <v>89</v>
      </c>
      <c r="Z1898" s="72"/>
      <c r="AA1898" s="72"/>
      <c r="AB1898" t="s">
        <v>1003</v>
      </c>
      <c r="AC1898" s="72" t="s">
        <v>101</v>
      </c>
      <c r="AD1898" t="s">
        <v>2836</v>
      </c>
    </row>
    <row r="1899" spans="1:30" ht="15" customHeight="1">
      <c r="A1899" s="38">
        <f t="shared" si="209"/>
        <v>1897</v>
      </c>
      <c r="B1899" s="82" t="s">
        <v>1385</v>
      </c>
      <c r="C1899" s="39" t="str">
        <f>IF($B1899&lt;&gt;"",_xlfn.IFNA(VLOOKUP($B1899,'Node Details'!$B:$U,C$1,0),"Check"),"")</f>
        <v>0000S8O08-S8O080107</v>
      </c>
      <c r="D1899" s="39" t="str">
        <f>IF($B1899&lt;&gt;"",_xlfn.IFNA(VLOOKUP($B1899,'Node Details'!$B:$U,D$1,0),"Check"),"")</f>
        <v>S8O</v>
      </c>
      <c r="E1899" s="39" t="str">
        <f>IF($B1899&lt;&gt;"",_xlfn.IFNA(VLOOKUP($B1899,'Node Details'!$B:$U,E$1,0),"Check"),"")</f>
        <v>Airtel</v>
      </c>
      <c r="F1899" s="83">
        <v>45199</v>
      </c>
      <c r="G1899" s="82"/>
      <c r="H1899" s="39" t="s">
        <v>2828</v>
      </c>
      <c r="I1899" s="38">
        <v>1</v>
      </c>
      <c r="J1899" s="38">
        <v>400</v>
      </c>
      <c r="K1899" s="39">
        <f t="shared" si="203"/>
        <v>400</v>
      </c>
      <c r="L1899" s="83">
        <v>45124</v>
      </c>
      <c r="M1899" s="82"/>
      <c r="N1899" s="96" t="s">
        <v>577</v>
      </c>
      <c r="O1899" s="97">
        <v>45082</v>
      </c>
      <c r="P1899" s="38">
        <f t="shared" si="204"/>
        <v>400</v>
      </c>
      <c r="Q1899" s="38">
        <f t="shared" si="205"/>
        <v>400</v>
      </c>
      <c r="R1899" s="38"/>
      <c r="S1899" s="38" t="s">
        <v>2838</v>
      </c>
      <c r="T1899" s="64">
        <v>45250</v>
      </c>
      <c r="U1899" s="38">
        <f t="shared" si="206"/>
        <v>400</v>
      </c>
      <c r="V1899" s="38">
        <f t="shared" si="207"/>
        <v>1</v>
      </c>
      <c r="W1899" s="82">
        <f t="shared" si="208"/>
        <v>400</v>
      </c>
      <c r="X1899" s="98" t="s">
        <v>95</v>
      </c>
      <c r="Y1899" s="98" t="s">
        <v>89</v>
      </c>
      <c r="Z1899" s="72"/>
      <c r="AA1899" s="72"/>
      <c r="AB1899" t="s">
        <v>1003</v>
      </c>
      <c r="AC1899" s="72" t="s">
        <v>101</v>
      </c>
      <c r="AD1899" t="s">
        <v>2836</v>
      </c>
    </row>
    <row r="1900" spans="1:30" ht="15" customHeight="1">
      <c r="A1900" s="38">
        <f t="shared" si="209"/>
        <v>1898</v>
      </c>
      <c r="B1900" s="82" t="s">
        <v>2687</v>
      </c>
      <c r="C1900" s="39" t="str">
        <f>IF($B1900&lt;&gt;"",_xlfn.IFNA(VLOOKUP($B1900,'Node Details'!$B:$U,C$1,0),"Check"),"")</f>
        <v>0000S8O08-S8O080107</v>
      </c>
      <c r="D1900" s="39" t="str">
        <f>IF($B1900&lt;&gt;"",_xlfn.IFNA(VLOOKUP($B1900,'Node Details'!$B:$U,D$1,0),"Check"),"")</f>
        <v>S8O</v>
      </c>
      <c r="E1900" s="39" t="str">
        <f>IF($B1900&lt;&gt;"",_xlfn.IFNA(VLOOKUP($B1900,'Node Details'!$B:$U,E$1,0),"Check"),"")</f>
        <v>Airtel</v>
      </c>
      <c r="F1900" s="83">
        <v>45199</v>
      </c>
      <c r="G1900" s="82"/>
      <c r="H1900" s="39" t="s">
        <v>2828</v>
      </c>
      <c r="I1900" s="38">
        <v>1</v>
      </c>
      <c r="J1900" s="38">
        <v>400</v>
      </c>
      <c r="K1900" s="39">
        <f t="shared" si="203"/>
        <v>400</v>
      </c>
      <c r="L1900" s="83">
        <v>45124</v>
      </c>
      <c r="M1900" s="82"/>
      <c r="N1900" s="96" t="s">
        <v>577</v>
      </c>
      <c r="O1900" s="97">
        <v>45082</v>
      </c>
      <c r="P1900" s="38">
        <f t="shared" si="204"/>
        <v>400</v>
      </c>
      <c r="Q1900" s="38">
        <f t="shared" si="205"/>
        <v>400</v>
      </c>
      <c r="R1900" s="38"/>
      <c r="S1900" s="38" t="s">
        <v>2838</v>
      </c>
      <c r="T1900" s="64">
        <v>45250</v>
      </c>
      <c r="U1900" s="38">
        <f t="shared" si="206"/>
        <v>400</v>
      </c>
      <c r="V1900" s="38">
        <f t="shared" si="207"/>
        <v>1</v>
      </c>
      <c r="W1900" s="82">
        <f t="shared" si="208"/>
        <v>400</v>
      </c>
      <c r="X1900" s="98" t="s">
        <v>95</v>
      </c>
      <c r="Y1900" s="98" t="s">
        <v>89</v>
      </c>
      <c r="Z1900" s="72"/>
      <c r="AA1900" s="72"/>
      <c r="AB1900" t="s">
        <v>1003</v>
      </c>
      <c r="AC1900" s="72" t="s">
        <v>101</v>
      </c>
      <c r="AD1900" t="s">
        <v>2836</v>
      </c>
    </row>
    <row r="1901" spans="1:30" ht="15" customHeight="1">
      <c r="A1901" s="38">
        <f t="shared" si="209"/>
        <v>1899</v>
      </c>
      <c r="B1901" s="82" t="s">
        <v>2688</v>
      </c>
      <c r="C1901" s="39" t="str">
        <f>IF($B1901&lt;&gt;"",_xlfn.IFNA(VLOOKUP($B1901,'Node Details'!$B:$U,C$1,0),"Check"),"")</f>
        <v>0000S8O08-S8O080107</v>
      </c>
      <c r="D1901" s="39" t="str">
        <f>IF($B1901&lt;&gt;"",_xlfn.IFNA(VLOOKUP($B1901,'Node Details'!$B:$U,D$1,0),"Check"),"")</f>
        <v>S8O</v>
      </c>
      <c r="E1901" s="39" t="str">
        <f>IF($B1901&lt;&gt;"",_xlfn.IFNA(VLOOKUP($B1901,'Node Details'!$B:$U,E$1,0),"Check"),"")</f>
        <v>Airtel</v>
      </c>
      <c r="F1901" s="83">
        <v>45199</v>
      </c>
      <c r="G1901" s="82"/>
      <c r="H1901" s="39" t="s">
        <v>2828</v>
      </c>
      <c r="I1901" s="38">
        <v>1</v>
      </c>
      <c r="J1901" s="38">
        <v>400</v>
      </c>
      <c r="K1901" s="39">
        <f t="shared" si="203"/>
        <v>400</v>
      </c>
      <c r="L1901" s="83">
        <v>45066.511759259258</v>
      </c>
      <c r="M1901" s="82"/>
      <c r="N1901" s="96" t="s">
        <v>577</v>
      </c>
      <c r="O1901" s="97">
        <v>45082</v>
      </c>
      <c r="P1901" s="38">
        <f t="shared" si="204"/>
        <v>400</v>
      </c>
      <c r="Q1901" s="38">
        <f t="shared" si="205"/>
        <v>400</v>
      </c>
      <c r="R1901" s="38"/>
      <c r="S1901" s="38" t="s">
        <v>2838</v>
      </c>
      <c r="T1901" s="64">
        <v>45250</v>
      </c>
      <c r="U1901" s="38">
        <f t="shared" si="206"/>
        <v>400</v>
      </c>
      <c r="V1901" s="38">
        <f t="shared" si="207"/>
        <v>1</v>
      </c>
      <c r="W1901" s="82">
        <f t="shared" si="208"/>
        <v>400</v>
      </c>
      <c r="X1901" s="98" t="s">
        <v>95</v>
      </c>
      <c r="Y1901" s="98" t="s">
        <v>89</v>
      </c>
      <c r="Z1901" s="72"/>
      <c r="AA1901" s="72"/>
      <c r="AB1901" t="s">
        <v>1003</v>
      </c>
      <c r="AC1901" s="72" t="s">
        <v>101</v>
      </c>
      <c r="AD1901" t="s">
        <v>2836</v>
      </c>
    </row>
    <row r="1902" spans="1:30" ht="15" customHeight="1">
      <c r="A1902" s="38">
        <f t="shared" si="209"/>
        <v>1900</v>
      </c>
      <c r="B1902" s="82" t="s">
        <v>2690</v>
      </c>
      <c r="C1902" s="39" t="str">
        <f>IF($B1902&lt;&gt;"",_xlfn.IFNA(VLOOKUP($B1902,'Node Details'!$B:$U,C$1,0),"Check"),"")</f>
        <v>0000S8O08-S8O080107</v>
      </c>
      <c r="D1902" s="39" t="str">
        <f>IF($B1902&lt;&gt;"",_xlfn.IFNA(VLOOKUP($B1902,'Node Details'!$B:$U,D$1,0),"Check"),"")</f>
        <v>S8O</v>
      </c>
      <c r="E1902" s="39" t="str">
        <f>IF($B1902&lt;&gt;"",_xlfn.IFNA(VLOOKUP($B1902,'Node Details'!$B:$U,E$1,0),"Check"),"")</f>
        <v>Airtel</v>
      </c>
      <c r="F1902" s="83">
        <v>45199</v>
      </c>
      <c r="G1902" s="82"/>
      <c r="H1902" s="39" t="s">
        <v>2828</v>
      </c>
      <c r="I1902" s="38">
        <v>1</v>
      </c>
      <c r="J1902" s="38">
        <v>400</v>
      </c>
      <c r="K1902" s="39">
        <f t="shared" si="203"/>
        <v>400</v>
      </c>
      <c r="L1902" s="83">
        <v>45066.511759259258</v>
      </c>
      <c r="M1902" s="82"/>
      <c r="N1902" s="96" t="s">
        <v>577</v>
      </c>
      <c r="O1902" s="97">
        <v>45082</v>
      </c>
      <c r="P1902" s="38">
        <f t="shared" si="204"/>
        <v>400</v>
      </c>
      <c r="Q1902" s="38">
        <f t="shared" si="205"/>
        <v>400</v>
      </c>
      <c r="R1902" s="38"/>
      <c r="S1902" s="38" t="s">
        <v>2838</v>
      </c>
      <c r="T1902" s="64">
        <v>45250</v>
      </c>
      <c r="U1902" s="38">
        <f t="shared" si="206"/>
        <v>400</v>
      </c>
      <c r="V1902" s="38">
        <f t="shared" si="207"/>
        <v>1</v>
      </c>
      <c r="W1902" s="82">
        <f t="shared" si="208"/>
        <v>400</v>
      </c>
      <c r="X1902" s="98" t="s">
        <v>95</v>
      </c>
      <c r="Y1902" s="98" t="s">
        <v>89</v>
      </c>
      <c r="Z1902" s="72"/>
      <c r="AA1902" s="72"/>
      <c r="AB1902" t="s">
        <v>1003</v>
      </c>
      <c r="AC1902" s="72" t="s">
        <v>101</v>
      </c>
      <c r="AD1902" t="s">
        <v>2836</v>
      </c>
    </row>
    <row r="1903" spans="1:30" ht="15" customHeight="1">
      <c r="A1903" s="38">
        <f t="shared" si="209"/>
        <v>1901</v>
      </c>
      <c r="B1903" s="82" t="s">
        <v>1382</v>
      </c>
      <c r="C1903" s="39" t="str">
        <f>IF($B1903&lt;&gt;"",_xlfn.IFNA(VLOOKUP($B1903,'Node Details'!$B:$U,C$1,0),"Check"),"")</f>
        <v>0000S8O08-S8O080107</v>
      </c>
      <c r="D1903" s="39" t="str">
        <f>IF($B1903&lt;&gt;"",_xlfn.IFNA(VLOOKUP($B1903,'Node Details'!$B:$U,D$1,0),"Check"),"")</f>
        <v>S8O</v>
      </c>
      <c r="E1903" s="39" t="str">
        <f>IF($B1903&lt;&gt;"",_xlfn.IFNA(VLOOKUP($B1903,'Node Details'!$B:$U,E$1,0),"Check"),"")</f>
        <v>Airtel</v>
      </c>
      <c r="F1903" s="83">
        <v>45199</v>
      </c>
      <c r="G1903" s="82"/>
      <c r="H1903" s="39" t="s">
        <v>2828</v>
      </c>
      <c r="I1903" s="38">
        <v>1</v>
      </c>
      <c r="J1903" s="38">
        <v>400</v>
      </c>
      <c r="K1903" s="39">
        <f t="shared" si="203"/>
        <v>400</v>
      </c>
      <c r="L1903" s="83">
        <v>45066.653437499997</v>
      </c>
      <c r="M1903" s="82"/>
      <c r="N1903" s="96" t="s">
        <v>577</v>
      </c>
      <c r="O1903" s="97">
        <v>45082</v>
      </c>
      <c r="P1903" s="38">
        <f t="shared" si="204"/>
        <v>400</v>
      </c>
      <c r="Q1903" s="38">
        <f t="shared" si="205"/>
        <v>400</v>
      </c>
      <c r="R1903" s="38"/>
      <c r="S1903" s="38" t="s">
        <v>2838</v>
      </c>
      <c r="T1903" s="64">
        <v>45250</v>
      </c>
      <c r="U1903" s="38">
        <f t="shared" si="206"/>
        <v>400</v>
      </c>
      <c r="V1903" s="38">
        <f t="shared" si="207"/>
        <v>1</v>
      </c>
      <c r="W1903" s="82">
        <f t="shared" si="208"/>
        <v>400</v>
      </c>
      <c r="X1903" s="98" t="s">
        <v>95</v>
      </c>
      <c r="Y1903" s="98" t="s">
        <v>89</v>
      </c>
      <c r="Z1903" s="72"/>
      <c r="AA1903" s="72"/>
      <c r="AB1903" t="s">
        <v>1003</v>
      </c>
      <c r="AC1903" s="72" t="s">
        <v>101</v>
      </c>
      <c r="AD1903" t="s">
        <v>2836</v>
      </c>
    </row>
    <row r="1904" spans="1:30" ht="15" customHeight="1">
      <c r="A1904" s="38">
        <f t="shared" si="209"/>
        <v>1902</v>
      </c>
      <c r="B1904" s="82" t="s">
        <v>1387</v>
      </c>
      <c r="C1904" s="39" t="str">
        <f>IF($B1904&lt;&gt;"",_xlfn.IFNA(VLOOKUP($B1904,'Node Details'!$B:$U,C$1,0),"Check"),"")</f>
        <v>S8O080103-S8O080108</v>
      </c>
      <c r="D1904" s="39" t="str">
        <f>IF($B1904&lt;&gt;"",_xlfn.IFNA(VLOOKUP($B1904,'Node Details'!$B:$U,D$1,0),"Check"),"")</f>
        <v>S8O</v>
      </c>
      <c r="E1904" s="39" t="str">
        <f>IF($B1904&lt;&gt;"",_xlfn.IFNA(VLOOKUP($B1904,'Node Details'!$B:$U,E$1,0),"Check"),"")</f>
        <v>Airtel</v>
      </c>
      <c r="F1904" s="83">
        <v>45199</v>
      </c>
      <c r="G1904" s="82"/>
      <c r="H1904" s="39" t="s">
        <v>2828</v>
      </c>
      <c r="I1904" s="38">
        <v>1</v>
      </c>
      <c r="J1904" s="38">
        <v>400</v>
      </c>
      <c r="K1904" s="39">
        <f t="shared" si="203"/>
        <v>400</v>
      </c>
      <c r="L1904" s="83">
        <v>45066.658796296288</v>
      </c>
      <c r="M1904" s="82"/>
      <c r="N1904" s="96" t="s">
        <v>577</v>
      </c>
      <c r="O1904" s="97">
        <v>45082</v>
      </c>
      <c r="P1904" s="38">
        <f t="shared" si="204"/>
        <v>400</v>
      </c>
      <c r="Q1904" s="38">
        <f t="shared" si="205"/>
        <v>400</v>
      </c>
      <c r="R1904" s="38"/>
      <c r="S1904" s="38" t="s">
        <v>2838</v>
      </c>
      <c r="T1904" s="64">
        <v>45250</v>
      </c>
      <c r="U1904" s="38">
        <f t="shared" si="206"/>
        <v>400</v>
      </c>
      <c r="V1904" s="38">
        <f t="shared" si="207"/>
        <v>1</v>
      </c>
      <c r="W1904" s="82">
        <f t="shared" si="208"/>
        <v>400</v>
      </c>
      <c r="X1904" s="98" t="s">
        <v>95</v>
      </c>
      <c r="Y1904" s="98" t="s">
        <v>89</v>
      </c>
      <c r="Z1904" s="72"/>
      <c r="AA1904" s="72"/>
      <c r="AB1904" t="s">
        <v>1003</v>
      </c>
      <c r="AC1904" s="72" t="s">
        <v>101</v>
      </c>
      <c r="AD1904" t="s">
        <v>2836</v>
      </c>
    </row>
    <row r="1905" spans="1:30" ht="15" customHeight="1">
      <c r="A1905" s="38">
        <f t="shared" si="209"/>
        <v>1903</v>
      </c>
      <c r="B1905" s="82" t="s">
        <v>1390</v>
      </c>
      <c r="C1905" s="39" t="str">
        <f>IF($B1905&lt;&gt;"",_xlfn.IFNA(VLOOKUP($B1905,'Node Details'!$B:$U,C$1,0),"Check"),"")</f>
        <v>000000S8O-0000S8O10</v>
      </c>
      <c r="D1905" s="39" t="str">
        <f>IF($B1905&lt;&gt;"",_xlfn.IFNA(VLOOKUP($B1905,'Node Details'!$B:$U,D$1,0),"Check"),"")</f>
        <v>S8O</v>
      </c>
      <c r="E1905" s="39" t="str">
        <f>IF($B1905&lt;&gt;"",_xlfn.IFNA(VLOOKUP($B1905,'Node Details'!$B:$U,E$1,0),"Check"),"")</f>
        <v>Airtel</v>
      </c>
      <c r="F1905" s="83">
        <v>45199</v>
      </c>
      <c r="G1905" s="82"/>
      <c r="H1905" s="39" t="s">
        <v>2825</v>
      </c>
      <c r="I1905" s="38">
        <v>1</v>
      </c>
      <c r="J1905" s="38">
        <v>400</v>
      </c>
      <c r="K1905" s="39">
        <f t="shared" si="203"/>
        <v>400</v>
      </c>
      <c r="L1905" s="83">
        <v>45089.528437499997</v>
      </c>
      <c r="M1905" s="82"/>
      <c r="N1905" s="96" t="s">
        <v>577</v>
      </c>
      <c r="O1905" s="97">
        <v>45082</v>
      </c>
      <c r="P1905" s="38">
        <f t="shared" si="204"/>
        <v>400</v>
      </c>
      <c r="Q1905" s="38">
        <f t="shared" si="205"/>
        <v>400</v>
      </c>
      <c r="R1905" s="38"/>
      <c r="S1905" s="38" t="s">
        <v>2838</v>
      </c>
      <c r="T1905" s="64">
        <v>45250</v>
      </c>
      <c r="U1905" s="38">
        <f t="shared" si="206"/>
        <v>400</v>
      </c>
      <c r="V1905" s="38">
        <f t="shared" si="207"/>
        <v>1</v>
      </c>
      <c r="W1905" s="82">
        <f t="shared" si="208"/>
        <v>400</v>
      </c>
      <c r="X1905" s="98" t="s">
        <v>95</v>
      </c>
      <c r="Y1905" s="98" t="s">
        <v>89</v>
      </c>
      <c r="Z1905" s="72"/>
      <c r="AA1905" s="72"/>
      <c r="AB1905" t="s">
        <v>1003</v>
      </c>
      <c r="AC1905" s="72" t="s">
        <v>101</v>
      </c>
      <c r="AD1905" t="s">
        <v>2836</v>
      </c>
    </row>
    <row r="1906" spans="1:30" ht="15" customHeight="1">
      <c r="A1906" s="38">
        <f t="shared" si="209"/>
        <v>1904</v>
      </c>
      <c r="B1906" s="82" t="s">
        <v>2693</v>
      </c>
      <c r="C1906" s="39" t="str">
        <f>IF($B1906&lt;&gt;"",_xlfn.IFNA(VLOOKUP($B1906,'Node Details'!$B:$U,C$1,0),"Check"),"")</f>
        <v>0000S8O09-S8O090106</v>
      </c>
      <c r="D1906" s="39" t="str">
        <f>IF($B1906&lt;&gt;"",_xlfn.IFNA(VLOOKUP($B1906,'Node Details'!$B:$U,D$1,0),"Check"),"")</f>
        <v>S8O</v>
      </c>
      <c r="E1906" s="39" t="str">
        <f>IF($B1906&lt;&gt;"",_xlfn.IFNA(VLOOKUP($B1906,'Node Details'!$B:$U,E$1,0),"Check"),"")</f>
        <v>Airtel</v>
      </c>
      <c r="F1906" s="83">
        <v>45199</v>
      </c>
      <c r="G1906" s="82"/>
      <c r="H1906" s="39" t="s">
        <v>2828</v>
      </c>
      <c r="I1906" s="38">
        <v>1</v>
      </c>
      <c r="J1906" s="38">
        <v>400</v>
      </c>
      <c r="K1906" s="39">
        <f t="shared" si="203"/>
        <v>400</v>
      </c>
      <c r="L1906" s="83">
        <v>45066.77103009259</v>
      </c>
      <c r="M1906" s="82"/>
      <c r="N1906" s="96" t="s">
        <v>577</v>
      </c>
      <c r="O1906" s="97">
        <v>45082</v>
      </c>
      <c r="P1906" s="38">
        <f t="shared" si="204"/>
        <v>400</v>
      </c>
      <c r="Q1906" s="38">
        <f t="shared" si="205"/>
        <v>400</v>
      </c>
      <c r="R1906" s="38"/>
      <c r="S1906" s="38" t="s">
        <v>2838</v>
      </c>
      <c r="T1906" s="64">
        <v>45250</v>
      </c>
      <c r="U1906" s="38">
        <f t="shared" si="206"/>
        <v>400</v>
      </c>
      <c r="V1906" s="38">
        <f t="shared" si="207"/>
        <v>1</v>
      </c>
      <c r="W1906" s="82">
        <f t="shared" si="208"/>
        <v>400</v>
      </c>
      <c r="X1906" s="98" t="s">
        <v>95</v>
      </c>
      <c r="Y1906" s="98" t="s">
        <v>89</v>
      </c>
      <c r="Z1906" s="72"/>
      <c r="AA1906" s="72"/>
      <c r="AB1906" t="s">
        <v>1003</v>
      </c>
      <c r="AC1906" s="72" t="s">
        <v>101</v>
      </c>
      <c r="AD1906" t="s">
        <v>2836</v>
      </c>
    </row>
    <row r="1907" spans="1:30" ht="15" customHeight="1">
      <c r="A1907" s="38">
        <f t="shared" si="209"/>
        <v>1905</v>
      </c>
      <c r="B1907" s="82" t="s">
        <v>2694</v>
      </c>
      <c r="C1907" s="39" t="str">
        <f>IF($B1907&lt;&gt;"",_xlfn.IFNA(VLOOKUP($B1907,'Node Details'!$B:$U,C$1,0),"Check"),"")</f>
        <v>0000S8O09-S8O090106</v>
      </c>
      <c r="D1907" s="39" t="str">
        <f>IF($B1907&lt;&gt;"",_xlfn.IFNA(VLOOKUP($B1907,'Node Details'!$B:$U,D$1,0),"Check"),"")</f>
        <v>S8O</v>
      </c>
      <c r="E1907" s="39" t="str">
        <f>IF($B1907&lt;&gt;"",_xlfn.IFNA(VLOOKUP($B1907,'Node Details'!$B:$U,E$1,0),"Check"),"")</f>
        <v>Airtel</v>
      </c>
      <c r="F1907" s="83">
        <v>45199</v>
      </c>
      <c r="G1907" s="82"/>
      <c r="H1907" s="39" t="s">
        <v>2828</v>
      </c>
      <c r="I1907" s="38">
        <v>1</v>
      </c>
      <c r="J1907" s="38">
        <v>400</v>
      </c>
      <c r="K1907" s="39">
        <f t="shared" si="203"/>
        <v>400</v>
      </c>
      <c r="L1907" s="83">
        <v>45066.77103009259</v>
      </c>
      <c r="M1907" s="82"/>
      <c r="N1907" s="96" t="s">
        <v>577</v>
      </c>
      <c r="O1907" s="97">
        <v>45082</v>
      </c>
      <c r="P1907" s="38">
        <f t="shared" si="204"/>
        <v>400</v>
      </c>
      <c r="Q1907" s="38">
        <f t="shared" si="205"/>
        <v>400</v>
      </c>
      <c r="R1907" s="38"/>
      <c r="S1907" s="38" t="s">
        <v>2838</v>
      </c>
      <c r="T1907" s="64">
        <v>45250</v>
      </c>
      <c r="U1907" s="38">
        <f t="shared" si="206"/>
        <v>400</v>
      </c>
      <c r="V1907" s="38">
        <f t="shared" si="207"/>
        <v>1</v>
      </c>
      <c r="W1907" s="82">
        <f t="shared" si="208"/>
        <v>400</v>
      </c>
      <c r="X1907" s="98" t="s">
        <v>95</v>
      </c>
      <c r="Y1907" s="98" t="s">
        <v>89</v>
      </c>
      <c r="Z1907" s="72"/>
      <c r="AA1907" s="72"/>
      <c r="AB1907" t="s">
        <v>1003</v>
      </c>
      <c r="AC1907" s="72" t="s">
        <v>101</v>
      </c>
      <c r="AD1907" t="s">
        <v>2836</v>
      </c>
    </row>
    <row r="1908" spans="1:30" ht="15" customHeight="1">
      <c r="A1908" s="38">
        <f t="shared" si="209"/>
        <v>1906</v>
      </c>
      <c r="B1908" s="82" t="s">
        <v>2695</v>
      </c>
      <c r="C1908" s="39" t="str">
        <f>IF($B1908&lt;&gt;"",_xlfn.IFNA(VLOOKUP($B1908,'Node Details'!$B:$U,C$1,0),"Check"),"")</f>
        <v>0000S8O09-S8O090106</v>
      </c>
      <c r="D1908" s="39" t="str">
        <f>IF($B1908&lt;&gt;"",_xlfn.IFNA(VLOOKUP($B1908,'Node Details'!$B:$U,D$1,0),"Check"),"")</f>
        <v>S8O</v>
      </c>
      <c r="E1908" s="39" t="str">
        <f>IF($B1908&lt;&gt;"",_xlfn.IFNA(VLOOKUP($B1908,'Node Details'!$B:$U,E$1,0),"Check"),"")</f>
        <v>Airtel</v>
      </c>
      <c r="F1908" s="83">
        <v>45199</v>
      </c>
      <c r="G1908" s="82"/>
      <c r="H1908" s="39" t="s">
        <v>2828</v>
      </c>
      <c r="I1908" s="38">
        <v>1</v>
      </c>
      <c r="J1908" s="38">
        <v>400</v>
      </c>
      <c r="K1908" s="39">
        <f t="shared" si="203"/>
        <v>400</v>
      </c>
      <c r="L1908" s="83">
        <v>45066.78597222222</v>
      </c>
      <c r="M1908" s="82"/>
      <c r="N1908" s="96" t="s">
        <v>577</v>
      </c>
      <c r="O1908" s="97">
        <v>45082</v>
      </c>
      <c r="P1908" s="38">
        <f t="shared" si="204"/>
        <v>400</v>
      </c>
      <c r="Q1908" s="38">
        <f t="shared" si="205"/>
        <v>400</v>
      </c>
      <c r="R1908" s="38"/>
      <c r="S1908" s="38" t="s">
        <v>2838</v>
      </c>
      <c r="T1908" s="64">
        <v>45250</v>
      </c>
      <c r="U1908" s="38">
        <f t="shared" si="206"/>
        <v>400</v>
      </c>
      <c r="V1908" s="38">
        <f t="shared" si="207"/>
        <v>1</v>
      </c>
      <c r="W1908" s="82">
        <f t="shared" si="208"/>
        <v>400</v>
      </c>
      <c r="X1908" s="98" t="s">
        <v>95</v>
      </c>
      <c r="Y1908" s="98" t="s">
        <v>89</v>
      </c>
      <c r="Z1908" s="72"/>
      <c r="AA1908" s="72"/>
      <c r="AB1908" t="s">
        <v>1003</v>
      </c>
      <c r="AC1908" s="72" t="s">
        <v>101</v>
      </c>
      <c r="AD1908" t="s">
        <v>2836</v>
      </c>
    </row>
    <row r="1909" spans="1:30" ht="15" customHeight="1">
      <c r="A1909" s="38">
        <f t="shared" si="209"/>
        <v>1907</v>
      </c>
      <c r="B1909" s="82" t="s">
        <v>2697</v>
      </c>
      <c r="C1909" s="39" t="str">
        <f>IF($B1909&lt;&gt;"",_xlfn.IFNA(VLOOKUP($B1909,'Node Details'!$B:$U,C$1,0),"Check"),"")</f>
        <v>0000S8O09-S8O090106</v>
      </c>
      <c r="D1909" s="39" t="str">
        <f>IF($B1909&lt;&gt;"",_xlfn.IFNA(VLOOKUP($B1909,'Node Details'!$B:$U,D$1,0),"Check"),"")</f>
        <v>S8O</v>
      </c>
      <c r="E1909" s="39" t="str">
        <f>IF($B1909&lt;&gt;"",_xlfn.IFNA(VLOOKUP($B1909,'Node Details'!$B:$U,E$1,0),"Check"),"")</f>
        <v>Airtel</v>
      </c>
      <c r="F1909" s="83">
        <v>45199</v>
      </c>
      <c r="G1909" s="82"/>
      <c r="H1909" s="39" t="s">
        <v>2828</v>
      </c>
      <c r="I1909" s="38">
        <v>1</v>
      </c>
      <c r="J1909" s="38">
        <v>400</v>
      </c>
      <c r="K1909" s="39">
        <f t="shared" si="203"/>
        <v>400</v>
      </c>
      <c r="L1909" s="83">
        <v>45066.801608796297</v>
      </c>
      <c r="M1909" s="82"/>
      <c r="N1909" s="96" t="s">
        <v>577</v>
      </c>
      <c r="O1909" s="97">
        <v>45082</v>
      </c>
      <c r="P1909" s="38">
        <f t="shared" si="204"/>
        <v>400</v>
      </c>
      <c r="Q1909" s="38">
        <f t="shared" si="205"/>
        <v>400</v>
      </c>
      <c r="R1909" s="38"/>
      <c r="S1909" s="38" t="s">
        <v>2838</v>
      </c>
      <c r="T1909" s="64">
        <v>45250</v>
      </c>
      <c r="U1909" s="38">
        <f t="shared" si="206"/>
        <v>400</v>
      </c>
      <c r="V1909" s="38">
        <f t="shared" si="207"/>
        <v>1</v>
      </c>
      <c r="W1909" s="82">
        <f t="shared" si="208"/>
        <v>400</v>
      </c>
      <c r="X1909" s="98" t="s">
        <v>95</v>
      </c>
      <c r="Y1909" s="98" t="s">
        <v>89</v>
      </c>
      <c r="Z1909" s="72"/>
      <c r="AA1909" s="72"/>
      <c r="AB1909" t="s">
        <v>1003</v>
      </c>
      <c r="AC1909" s="72" t="s">
        <v>101</v>
      </c>
      <c r="AD1909" t="s">
        <v>2836</v>
      </c>
    </row>
    <row r="1910" spans="1:30" ht="15" customHeight="1">
      <c r="A1910" s="38">
        <f t="shared" si="209"/>
        <v>1908</v>
      </c>
      <c r="B1910" s="82" t="s">
        <v>2699</v>
      </c>
      <c r="C1910" s="39" t="str">
        <f>IF($B1910&lt;&gt;"",_xlfn.IFNA(VLOOKUP($B1910,'Node Details'!$B:$U,C$1,0),"Check"),"")</f>
        <v>0000S8O09-S8O090106</v>
      </c>
      <c r="D1910" s="39" t="str">
        <f>IF($B1910&lt;&gt;"",_xlfn.IFNA(VLOOKUP($B1910,'Node Details'!$B:$U,D$1,0),"Check"),"")</f>
        <v>S8O</v>
      </c>
      <c r="E1910" s="39" t="str">
        <f>IF($B1910&lt;&gt;"",_xlfn.IFNA(VLOOKUP($B1910,'Node Details'!$B:$U,E$1,0),"Check"),"")</f>
        <v>Airtel</v>
      </c>
      <c r="F1910" s="83">
        <v>45199</v>
      </c>
      <c r="G1910" s="82"/>
      <c r="H1910" s="39" t="s">
        <v>2828</v>
      </c>
      <c r="I1910" s="38">
        <v>1</v>
      </c>
      <c r="J1910" s="38">
        <v>400</v>
      </c>
      <c r="K1910" s="39">
        <f t="shared" si="203"/>
        <v>400</v>
      </c>
      <c r="L1910" s="83">
        <v>45066.802870370368</v>
      </c>
      <c r="M1910" s="82"/>
      <c r="N1910" s="96" t="s">
        <v>577</v>
      </c>
      <c r="O1910" s="97">
        <v>45082</v>
      </c>
      <c r="P1910" s="38">
        <f t="shared" si="204"/>
        <v>400</v>
      </c>
      <c r="Q1910" s="38">
        <f t="shared" si="205"/>
        <v>400</v>
      </c>
      <c r="R1910" s="38"/>
      <c r="S1910" s="38" t="s">
        <v>2838</v>
      </c>
      <c r="T1910" s="64">
        <v>45250</v>
      </c>
      <c r="U1910" s="38">
        <f t="shared" si="206"/>
        <v>400</v>
      </c>
      <c r="V1910" s="38">
        <f t="shared" si="207"/>
        <v>1</v>
      </c>
      <c r="W1910" s="82">
        <f t="shared" si="208"/>
        <v>400</v>
      </c>
      <c r="X1910" s="98" t="s">
        <v>95</v>
      </c>
      <c r="Y1910" s="98" t="s">
        <v>89</v>
      </c>
      <c r="Z1910" s="72"/>
      <c r="AA1910" s="72"/>
      <c r="AB1910" t="s">
        <v>1003</v>
      </c>
      <c r="AC1910" s="72" t="s">
        <v>101</v>
      </c>
      <c r="AD1910" t="s">
        <v>2836</v>
      </c>
    </row>
    <row r="1911" spans="1:30" ht="15" customHeight="1">
      <c r="A1911" s="38">
        <f t="shared" si="209"/>
        <v>1909</v>
      </c>
      <c r="B1911" s="82" t="s">
        <v>1392</v>
      </c>
      <c r="C1911" s="39" t="str">
        <f>IF($B1911&lt;&gt;"",_xlfn.IFNA(VLOOKUP($B1911,'Node Details'!$B:$U,C$1,0),"Check"),"")</f>
        <v>0000S8O09-S8O090106</v>
      </c>
      <c r="D1911" s="39" t="str">
        <f>IF($B1911&lt;&gt;"",_xlfn.IFNA(VLOOKUP($B1911,'Node Details'!$B:$U,D$1,0),"Check"),"")</f>
        <v>S8O</v>
      </c>
      <c r="E1911" s="39" t="str">
        <f>IF($B1911&lt;&gt;"",_xlfn.IFNA(VLOOKUP($B1911,'Node Details'!$B:$U,E$1,0),"Check"),"")</f>
        <v>Airtel</v>
      </c>
      <c r="F1911" s="83">
        <v>45199</v>
      </c>
      <c r="G1911" s="82"/>
      <c r="H1911" s="39" t="s">
        <v>2828</v>
      </c>
      <c r="I1911" s="38">
        <v>1</v>
      </c>
      <c r="J1911" s="38">
        <v>400</v>
      </c>
      <c r="K1911" s="39">
        <f t="shared" si="203"/>
        <v>400</v>
      </c>
      <c r="L1911" s="83">
        <v>45066.833333333343</v>
      </c>
      <c r="M1911" s="82"/>
      <c r="N1911" s="96" t="s">
        <v>577</v>
      </c>
      <c r="O1911" s="97">
        <v>45082</v>
      </c>
      <c r="P1911" s="38">
        <f t="shared" si="204"/>
        <v>400</v>
      </c>
      <c r="Q1911" s="38">
        <f t="shared" si="205"/>
        <v>400</v>
      </c>
      <c r="R1911" s="38"/>
      <c r="S1911" s="38" t="s">
        <v>2838</v>
      </c>
      <c r="T1911" s="64">
        <v>45250</v>
      </c>
      <c r="U1911" s="38">
        <f t="shared" si="206"/>
        <v>400</v>
      </c>
      <c r="V1911" s="38">
        <f t="shared" si="207"/>
        <v>1</v>
      </c>
      <c r="W1911" s="82">
        <f t="shared" si="208"/>
        <v>400</v>
      </c>
      <c r="X1911" s="98" t="s">
        <v>95</v>
      </c>
      <c r="Y1911" s="98" t="s">
        <v>89</v>
      </c>
      <c r="Z1911" s="72"/>
      <c r="AA1911" s="72"/>
      <c r="AB1911" t="s">
        <v>1003</v>
      </c>
      <c r="AC1911" s="72" t="s">
        <v>101</v>
      </c>
      <c r="AD1911" t="s">
        <v>2836</v>
      </c>
    </row>
    <row r="1912" spans="1:30" ht="15" customHeight="1">
      <c r="A1912" s="38">
        <f t="shared" si="209"/>
        <v>1910</v>
      </c>
      <c r="B1912" s="82" t="s">
        <v>1291</v>
      </c>
      <c r="C1912" s="39" t="str">
        <f>IF($B1912&lt;&gt;"",_xlfn.IFNA(VLOOKUP($B1912,'Node Details'!$B:$U,C$1,0),"Check"),"")</f>
        <v>000000S8O-0000S8O10</v>
      </c>
      <c r="D1912" s="39" t="str">
        <f>IF($B1912&lt;&gt;"",_xlfn.IFNA(VLOOKUP($B1912,'Node Details'!$B:$U,D$1,0),"Check"),"")</f>
        <v>S8O</v>
      </c>
      <c r="E1912" s="39" t="str">
        <f>IF($B1912&lt;&gt;"",_xlfn.IFNA(VLOOKUP($B1912,'Node Details'!$B:$U,E$1,0),"Check"),"")</f>
        <v>Airtel</v>
      </c>
      <c r="F1912" s="83">
        <v>45199</v>
      </c>
      <c r="G1912" s="82"/>
      <c r="H1912" s="39" t="s">
        <v>2825</v>
      </c>
      <c r="I1912" s="38">
        <v>1</v>
      </c>
      <c r="J1912" s="38">
        <v>400</v>
      </c>
      <c r="K1912" s="39">
        <f t="shared" si="203"/>
        <v>400</v>
      </c>
      <c r="L1912" s="83">
        <v>45066.842812499999</v>
      </c>
      <c r="M1912" s="82"/>
      <c r="N1912" s="96" t="s">
        <v>577</v>
      </c>
      <c r="O1912" s="97">
        <v>45082</v>
      </c>
      <c r="P1912" s="38">
        <f t="shared" si="204"/>
        <v>400</v>
      </c>
      <c r="Q1912" s="38">
        <f t="shared" si="205"/>
        <v>400</v>
      </c>
      <c r="R1912" s="38"/>
      <c r="S1912" s="38" t="s">
        <v>2838</v>
      </c>
      <c r="T1912" s="64">
        <v>45250</v>
      </c>
      <c r="U1912" s="38">
        <f t="shared" si="206"/>
        <v>400</v>
      </c>
      <c r="V1912" s="38">
        <f t="shared" si="207"/>
        <v>1</v>
      </c>
      <c r="W1912" s="82">
        <f t="shared" si="208"/>
        <v>400</v>
      </c>
      <c r="X1912" s="98" t="s">
        <v>95</v>
      </c>
      <c r="Y1912" s="98" t="s">
        <v>89</v>
      </c>
      <c r="Z1912" s="72"/>
      <c r="AA1912" s="72"/>
      <c r="AB1912" t="s">
        <v>1003</v>
      </c>
      <c r="AC1912" s="72" t="s">
        <v>101</v>
      </c>
      <c r="AD1912" t="s">
        <v>2836</v>
      </c>
    </row>
    <row r="1913" spans="1:30" ht="15" customHeight="1">
      <c r="A1913" s="38">
        <f t="shared" si="209"/>
        <v>1911</v>
      </c>
      <c r="B1913" s="82" t="s">
        <v>2702</v>
      </c>
      <c r="C1913" s="39" t="str">
        <f>IF($B1913&lt;&gt;"",_xlfn.IFNA(VLOOKUP($B1913,'Node Details'!$B:$U,C$1,0),"Check"),"")</f>
        <v>0000S8O10-S8O100104</v>
      </c>
      <c r="D1913" s="39" t="str">
        <f>IF($B1913&lt;&gt;"",_xlfn.IFNA(VLOOKUP($B1913,'Node Details'!$B:$U,D$1,0),"Check"),"")</f>
        <v>S8O</v>
      </c>
      <c r="E1913" s="39" t="str">
        <f>IF($B1913&lt;&gt;"",_xlfn.IFNA(VLOOKUP($B1913,'Node Details'!$B:$U,E$1,0),"Check"),"")</f>
        <v>Airtel</v>
      </c>
      <c r="F1913" s="83">
        <v>45199</v>
      </c>
      <c r="G1913" s="82"/>
      <c r="H1913" s="39" t="s">
        <v>2828</v>
      </c>
      <c r="I1913" s="38">
        <v>1</v>
      </c>
      <c r="J1913" s="38">
        <v>400</v>
      </c>
      <c r="K1913" s="39">
        <f t="shared" si="203"/>
        <v>400</v>
      </c>
      <c r="L1913" s="83">
        <v>45066.84884259259</v>
      </c>
      <c r="M1913" s="82"/>
      <c r="N1913" s="96" t="s">
        <v>577</v>
      </c>
      <c r="O1913" s="97">
        <v>45082</v>
      </c>
      <c r="P1913" s="38">
        <f t="shared" si="204"/>
        <v>400</v>
      </c>
      <c r="Q1913" s="38">
        <f t="shared" si="205"/>
        <v>400</v>
      </c>
      <c r="R1913" s="38"/>
      <c r="S1913" s="38" t="s">
        <v>2838</v>
      </c>
      <c r="T1913" s="64">
        <v>45250</v>
      </c>
      <c r="U1913" s="38">
        <f t="shared" si="206"/>
        <v>400</v>
      </c>
      <c r="V1913" s="38">
        <f t="shared" si="207"/>
        <v>1</v>
      </c>
      <c r="W1913" s="82">
        <f t="shared" si="208"/>
        <v>400</v>
      </c>
      <c r="X1913" s="98" t="s">
        <v>95</v>
      </c>
      <c r="Y1913" s="98" t="s">
        <v>89</v>
      </c>
      <c r="Z1913" s="72"/>
      <c r="AA1913" s="72"/>
      <c r="AB1913" t="s">
        <v>1003</v>
      </c>
      <c r="AC1913" s="72" t="s">
        <v>101</v>
      </c>
      <c r="AD1913" t="s">
        <v>2836</v>
      </c>
    </row>
    <row r="1914" spans="1:30" ht="15" customHeight="1">
      <c r="A1914" s="38">
        <f t="shared" si="209"/>
        <v>1912</v>
      </c>
      <c r="B1914" s="82" t="s">
        <v>1816</v>
      </c>
      <c r="C1914" s="39" t="str">
        <f>IF($B1914&lt;&gt;"",_xlfn.IFNA(VLOOKUP($B1914,'Node Details'!$B:$U,C$1,0),"Check"),"")</f>
        <v>0000S8O10-S8O100104</v>
      </c>
      <c r="D1914" s="39" t="str">
        <f>IF($B1914&lt;&gt;"",_xlfn.IFNA(VLOOKUP($B1914,'Node Details'!$B:$U,D$1,0),"Check"),"")</f>
        <v>S8O</v>
      </c>
      <c r="E1914" s="39" t="str">
        <f>IF($B1914&lt;&gt;"",_xlfn.IFNA(VLOOKUP($B1914,'Node Details'!$B:$U,E$1,0),"Check"),"")</f>
        <v>Airtel</v>
      </c>
      <c r="F1914" s="83">
        <v>45199</v>
      </c>
      <c r="G1914" s="82"/>
      <c r="H1914" s="39" t="s">
        <v>2828</v>
      </c>
      <c r="I1914" s="38">
        <v>1</v>
      </c>
      <c r="J1914" s="38">
        <v>400</v>
      </c>
      <c r="K1914" s="39">
        <f t="shared" si="203"/>
        <v>400</v>
      </c>
      <c r="L1914" s="83">
        <v>45072.718807870369</v>
      </c>
      <c r="M1914" s="82"/>
      <c r="N1914" s="96" t="s">
        <v>577</v>
      </c>
      <c r="O1914" s="97">
        <v>45082</v>
      </c>
      <c r="P1914" s="38">
        <f t="shared" si="204"/>
        <v>400</v>
      </c>
      <c r="Q1914" s="38">
        <f t="shared" si="205"/>
        <v>400</v>
      </c>
      <c r="R1914" s="38"/>
      <c r="S1914" s="38" t="s">
        <v>2838</v>
      </c>
      <c r="T1914" s="64">
        <v>45250</v>
      </c>
      <c r="U1914" s="38">
        <f t="shared" si="206"/>
        <v>400</v>
      </c>
      <c r="V1914" s="38">
        <f t="shared" si="207"/>
        <v>1</v>
      </c>
      <c r="W1914" s="82">
        <f t="shared" si="208"/>
        <v>400</v>
      </c>
      <c r="X1914" s="98" t="s">
        <v>95</v>
      </c>
      <c r="Y1914" s="98" t="s">
        <v>89</v>
      </c>
      <c r="Z1914" s="72"/>
      <c r="AA1914" s="72"/>
      <c r="AB1914" t="s">
        <v>1003</v>
      </c>
      <c r="AC1914" s="72" t="s">
        <v>101</v>
      </c>
      <c r="AD1914" t="s">
        <v>2836</v>
      </c>
    </row>
    <row r="1915" spans="1:30" ht="15" customHeight="1">
      <c r="A1915" s="38">
        <f t="shared" si="209"/>
        <v>1913</v>
      </c>
      <c r="B1915" s="82" t="s">
        <v>1398</v>
      </c>
      <c r="C1915" s="39" t="str">
        <f>IF($B1915&lt;&gt;"",_xlfn.IFNA(VLOOKUP($B1915,'Node Details'!$B:$U,C$1,0),"Check"),"")</f>
        <v>0000S8O10-S8O100104</v>
      </c>
      <c r="D1915" s="39" t="str">
        <f>IF($B1915&lt;&gt;"",_xlfn.IFNA(VLOOKUP($B1915,'Node Details'!$B:$U,D$1,0),"Check"),"")</f>
        <v>S8O</v>
      </c>
      <c r="E1915" s="39" t="str">
        <f>IF($B1915&lt;&gt;"",_xlfn.IFNA(VLOOKUP($B1915,'Node Details'!$B:$U,E$1,0),"Check"),"")</f>
        <v>Airtel</v>
      </c>
      <c r="F1915" s="83">
        <v>45199</v>
      </c>
      <c r="G1915" s="82"/>
      <c r="H1915" s="39" t="s">
        <v>2828</v>
      </c>
      <c r="I1915" s="38">
        <v>1</v>
      </c>
      <c r="J1915" s="38">
        <v>400</v>
      </c>
      <c r="K1915" s="39">
        <f t="shared" si="203"/>
        <v>400</v>
      </c>
      <c r="L1915" s="83">
        <v>45072.718807870369</v>
      </c>
      <c r="M1915" s="82"/>
      <c r="N1915" s="96" t="s">
        <v>577</v>
      </c>
      <c r="O1915" s="97">
        <v>45082</v>
      </c>
      <c r="P1915" s="38">
        <f t="shared" si="204"/>
        <v>400</v>
      </c>
      <c r="Q1915" s="38">
        <f t="shared" si="205"/>
        <v>400</v>
      </c>
      <c r="R1915" s="38"/>
      <c r="S1915" s="38" t="s">
        <v>2838</v>
      </c>
      <c r="T1915" s="64">
        <v>45250</v>
      </c>
      <c r="U1915" s="38">
        <f t="shared" si="206"/>
        <v>400</v>
      </c>
      <c r="V1915" s="38">
        <f t="shared" si="207"/>
        <v>1</v>
      </c>
      <c r="W1915" s="82">
        <f t="shared" si="208"/>
        <v>400</v>
      </c>
      <c r="X1915" s="98" t="s">
        <v>95</v>
      </c>
      <c r="Y1915" s="98" t="s">
        <v>89</v>
      </c>
      <c r="Z1915" s="72"/>
      <c r="AA1915" s="72"/>
      <c r="AB1915" t="s">
        <v>1003</v>
      </c>
      <c r="AC1915" s="72" t="s">
        <v>101</v>
      </c>
      <c r="AD1915" t="s">
        <v>2836</v>
      </c>
    </row>
    <row r="1916" spans="1:30" ht="15" customHeight="1">
      <c r="A1916" s="38">
        <f t="shared" si="209"/>
        <v>1914</v>
      </c>
      <c r="B1916" s="82" t="s">
        <v>1395</v>
      </c>
      <c r="C1916" s="39" t="str">
        <f>IF($B1916&lt;&gt;"",_xlfn.IFNA(VLOOKUP($B1916,'Node Details'!$B:$U,C$1,0),"Check"),"")</f>
        <v>0000S8O10-S8O100104</v>
      </c>
      <c r="D1916" s="39" t="str">
        <f>IF($B1916&lt;&gt;"",_xlfn.IFNA(VLOOKUP($B1916,'Node Details'!$B:$U,D$1,0),"Check"),"")</f>
        <v>S8O</v>
      </c>
      <c r="E1916" s="39" t="str">
        <f>IF($B1916&lt;&gt;"",_xlfn.IFNA(VLOOKUP($B1916,'Node Details'!$B:$U,E$1,0),"Check"),"")</f>
        <v>Airtel</v>
      </c>
      <c r="F1916" s="83">
        <v>45199</v>
      </c>
      <c r="G1916" s="82"/>
      <c r="H1916" s="39" t="s">
        <v>2828</v>
      </c>
      <c r="I1916" s="38">
        <v>1</v>
      </c>
      <c r="J1916" s="38">
        <v>400</v>
      </c>
      <c r="K1916" s="39">
        <f t="shared" si="203"/>
        <v>400</v>
      </c>
      <c r="L1916" s="83">
        <v>45072.72216435185</v>
      </c>
      <c r="M1916" s="82"/>
      <c r="N1916" s="96" t="s">
        <v>577</v>
      </c>
      <c r="O1916" s="97">
        <v>45082</v>
      </c>
      <c r="P1916" s="38">
        <f t="shared" si="204"/>
        <v>400</v>
      </c>
      <c r="Q1916" s="38">
        <f t="shared" si="205"/>
        <v>400</v>
      </c>
      <c r="R1916" s="38"/>
      <c r="S1916" s="38" t="s">
        <v>2838</v>
      </c>
      <c r="T1916" s="64">
        <v>45250</v>
      </c>
      <c r="U1916" s="38">
        <f t="shared" si="206"/>
        <v>400</v>
      </c>
      <c r="V1916" s="38">
        <f t="shared" si="207"/>
        <v>1</v>
      </c>
      <c r="W1916" s="82">
        <f t="shared" si="208"/>
        <v>400</v>
      </c>
      <c r="X1916" s="98" t="s">
        <v>95</v>
      </c>
      <c r="Y1916" s="98" t="s">
        <v>89</v>
      </c>
      <c r="Z1916" s="72"/>
      <c r="AA1916" s="72"/>
      <c r="AB1916" t="s">
        <v>1003</v>
      </c>
      <c r="AC1916" s="72" t="s">
        <v>101</v>
      </c>
      <c r="AD1916" t="s">
        <v>2836</v>
      </c>
    </row>
    <row r="1917" spans="1:30" ht="15" customHeight="1">
      <c r="A1917" s="38">
        <f t="shared" si="209"/>
        <v>1915</v>
      </c>
      <c r="B1917" s="82" t="s">
        <v>1400</v>
      </c>
      <c r="C1917" s="39" t="str">
        <f>IF($B1917&lt;&gt;"",_xlfn.IFNA(VLOOKUP($B1917,'Node Details'!$B:$U,C$1,0),"Check"),"")</f>
        <v>S8O100103-S8O100105</v>
      </c>
      <c r="D1917" s="39" t="str">
        <f>IF($B1917&lt;&gt;"",_xlfn.IFNA(VLOOKUP($B1917,'Node Details'!$B:$U,D$1,0),"Check"),"")</f>
        <v>S8O</v>
      </c>
      <c r="E1917" s="39" t="str">
        <f>IF($B1917&lt;&gt;"",_xlfn.IFNA(VLOOKUP($B1917,'Node Details'!$B:$U,E$1,0),"Check"),"")</f>
        <v>Airtel</v>
      </c>
      <c r="F1917" s="83">
        <v>45199</v>
      </c>
      <c r="G1917" s="82"/>
      <c r="H1917" s="39" t="s">
        <v>2828</v>
      </c>
      <c r="I1917" s="38">
        <v>1</v>
      </c>
      <c r="J1917" s="38">
        <v>400</v>
      </c>
      <c r="K1917" s="39">
        <f t="shared" si="203"/>
        <v>400</v>
      </c>
      <c r="L1917" s="83">
        <v>45072.708298611113</v>
      </c>
      <c r="M1917" s="82"/>
      <c r="N1917" s="96" t="s">
        <v>577</v>
      </c>
      <c r="O1917" s="97">
        <v>45082</v>
      </c>
      <c r="P1917" s="38">
        <f t="shared" si="204"/>
        <v>400</v>
      </c>
      <c r="Q1917" s="38">
        <f t="shared" si="205"/>
        <v>400</v>
      </c>
      <c r="R1917" s="38"/>
      <c r="S1917" s="38" t="s">
        <v>2838</v>
      </c>
      <c r="T1917" s="64">
        <v>45250</v>
      </c>
      <c r="U1917" s="38">
        <f t="shared" si="206"/>
        <v>400</v>
      </c>
      <c r="V1917" s="38">
        <f t="shared" si="207"/>
        <v>1</v>
      </c>
      <c r="W1917" s="82">
        <f t="shared" si="208"/>
        <v>400</v>
      </c>
      <c r="X1917" s="98" t="s">
        <v>95</v>
      </c>
      <c r="Y1917" s="98" t="s">
        <v>89</v>
      </c>
      <c r="Z1917" s="72"/>
      <c r="AA1917" s="72"/>
      <c r="AB1917" t="s">
        <v>1003</v>
      </c>
      <c r="AC1917" s="72" t="s">
        <v>101</v>
      </c>
      <c r="AD1917" t="s">
        <v>2836</v>
      </c>
    </row>
    <row r="1918" spans="1:30" ht="15" customHeight="1">
      <c r="A1918" s="38">
        <f t="shared" si="209"/>
        <v>1916</v>
      </c>
      <c r="B1918" s="82" t="s">
        <v>2704</v>
      </c>
      <c r="C1918" s="39" t="str">
        <f>IF($B1918&lt;&gt;"",_xlfn.IFNA(VLOOKUP($B1918,'Node Details'!$B:$U,C$1,0),"Check"),"")</f>
        <v>S8O100102-S8O100108</v>
      </c>
      <c r="D1918" s="39" t="str">
        <f>IF($B1918&lt;&gt;"",_xlfn.IFNA(VLOOKUP($B1918,'Node Details'!$B:$U,D$1,0),"Check"),"")</f>
        <v>S8O</v>
      </c>
      <c r="E1918" s="39" t="str">
        <f>IF($B1918&lt;&gt;"",_xlfn.IFNA(VLOOKUP($B1918,'Node Details'!$B:$U,E$1,0),"Check"),"")</f>
        <v>Airtel</v>
      </c>
      <c r="F1918" s="83">
        <v>45199</v>
      </c>
      <c r="G1918" s="82"/>
      <c r="H1918" s="39" t="s">
        <v>2828</v>
      </c>
      <c r="I1918" s="38">
        <v>1</v>
      </c>
      <c r="J1918" s="38">
        <v>400</v>
      </c>
      <c r="K1918" s="39">
        <f t="shared" si="203"/>
        <v>400</v>
      </c>
      <c r="L1918" s="83">
        <v>45072.75409722222</v>
      </c>
      <c r="M1918" s="82"/>
      <c r="N1918" s="96" t="s">
        <v>577</v>
      </c>
      <c r="O1918" s="97">
        <v>45082</v>
      </c>
      <c r="P1918" s="38">
        <f t="shared" si="204"/>
        <v>400</v>
      </c>
      <c r="Q1918" s="38">
        <f t="shared" si="205"/>
        <v>400</v>
      </c>
      <c r="R1918" s="38"/>
      <c r="S1918" s="38" t="s">
        <v>2838</v>
      </c>
      <c r="T1918" s="64">
        <v>45250</v>
      </c>
      <c r="U1918" s="38">
        <f t="shared" si="206"/>
        <v>400</v>
      </c>
      <c r="V1918" s="38">
        <f t="shared" si="207"/>
        <v>1</v>
      </c>
      <c r="W1918" s="82">
        <f t="shared" si="208"/>
        <v>400</v>
      </c>
      <c r="X1918" s="98" t="s">
        <v>95</v>
      </c>
      <c r="Y1918" s="98" t="s">
        <v>89</v>
      </c>
      <c r="Z1918" s="72"/>
      <c r="AA1918" s="72"/>
      <c r="AB1918" t="s">
        <v>1003</v>
      </c>
      <c r="AC1918" s="72" t="s">
        <v>101</v>
      </c>
      <c r="AD1918" t="s">
        <v>2836</v>
      </c>
    </row>
    <row r="1919" spans="1:30" ht="15" customHeight="1">
      <c r="A1919" s="38">
        <f t="shared" si="209"/>
        <v>1917</v>
      </c>
      <c r="B1919" s="82" t="s">
        <v>2705</v>
      </c>
      <c r="C1919" s="39" t="str">
        <f>IF($B1919&lt;&gt;"",_xlfn.IFNA(VLOOKUP($B1919,'Node Details'!$B:$U,C$1,0),"Check"),"")</f>
        <v>S8O100102-S8O100108</v>
      </c>
      <c r="D1919" s="39" t="str">
        <f>IF($B1919&lt;&gt;"",_xlfn.IFNA(VLOOKUP($B1919,'Node Details'!$B:$U,D$1,0),"Check"),"")</f>
        <v>S8O</v>
      </c>
      <c r="E1919" s="39" t="str">
        <f>IF($B1919&lt;&gt;"",_xlfn.IFNA(VLOOKUP($B1919,'Node Details'!$B:$U,E$1,0),"Check"),"")</f>
        <v>Airtel</v>
      </c>
      <c r="F1919" s="83">
        <v>45199</v>
      </c>
      <c r="G1919" s="82"/>
      <c r="H1919" s="39" t="s">
        <v>2828</v>
      </c>
      <c r="I1919" s="38">
        <v>1</v>
      </c>
      <c r="J1919" s="38">
        <v>400</v>
      </c>
      <c r="K1919" s="39">
        <f t="shared" si="203"/>
        <v>400</v>
      </c>
      <c r="L1919" s="83">
        <v>45072.760648148149</v>
      </c>
      <c r="M1919" s="82"/>
      <c r="N1919" s="96" t="s">
        <v>577</v>
      </c>
      <c r="O1919" s="97">
        <v>45082</v>
      </c>
      <c r="P1919" s="38">
        <f t="shared" si="204"/>
        <v>400</v>
      </c>
      <c r="Q1919" s="38">
        <f t="shared" si="205"/>
        <v>400</v>
      </c>
      <c r="R1919" s="38"/>
      <c r="S1919" s="38" t="s">
        <v>2838</v>
      </c>
      <c r="T1919" s="64">
        <v>45250</v>
      </c>
      <c r="U1919" s="38">
        <f t="shared" si="206"/>
        <v>400</v>
      </c>
      <c r="V1919" s="38">
        <f t="shared" si="207"/>
        <v>1</v>
      </c>
      <c r="W1919" s="82">
        <f t="shared" si="208"/>
        <v>400</v>
      </c>
      <c r="X1919" s="98" t="s">
        <v>95</v>
      </c>
      <c r="Y1919" s="98" t="s">
        <v>89</v>
      </c>
      <c r="Z1919" s="72"/>
      <c r="AA1919" s="72"/>
      <c r="AB1919" t="s">
        <v>1003</v>
      </c>
      <c r="AC1919" s="72" t="s">
        <v>101</v>
      </c>
      <c r="AD1919" t="s">
        <v>2836</v>
      </c>
    </row>
    <row r="1920" spans="1:30" ht="15" customHeight="1">
      <c r="A1920" s="38">
        <f t="shared" si="209"/>
        <v>1918</v>
      </c>
      <c r="B1920" s="82" t="s">
        <v>1817</v>
      </c>
      <c r="C1920" s="39" t="str">
        <f>IF($B1920&lt;&gt;"",_xlfn.IFNA(VLOOKUP($B1920,'Node Details'!$B:$U,C$1,0),"Check"),"")</f>
        <v>S8O100102-S8O100108</v>
      </c>
      <c r="D1920" s="39" t="str">
        <f>IF($B1920&lt;&gt;"",_xlfn.IFNA(VLOOKUP($B1920,'Node Details'!$B:$U,D$1,0),"Check"),"")</f>
        <v>S8O</v>
      </c>
      <c r="E1920" s="39" t="str">
        <f>IF($B1920&lt;&gt;"",_xlfn.IFNA(VLOOKUP($B1920,'Node Details'!$B:$U,E$1,0),"Check"),"")</f>
        <v>Airtel</v>
      </c>
      <c r="F1920" s="83">
        <v>45199</v>
      </c>
      <c r="G1920" s="82"/>
      <c r="H1920" s="39" t="s">
        <v>2828</v>
      </c>
      <c r="I1920" s="38">
        <v>1</v>
      </c>
      <c r="J1920" s="38">
        <v>400</v>
      </c>
      <c r="K1920" s="39">
        <f t="shared" si="203"/>
        <v>400</v>
      </c>
      <c r="L1920" s="83">
        <v>45135</v>
      </c>
      <c r="M1920" s="82"/>
      <c r="N1920" s="96" t="s">
        <v>577</v>
      </c>
      <c r="O1920" s="97">
        <v>45082</v>
      </c>
      <c r="P1920" s="38">
        <f t="shared" si="204"/>
        <v>400</v>
      </c>
      <c r="Q1920" s="38">
        <f t="shared" si="205"/>
        <v>400</v>
      </c>
      <c r="R1920" s="38"/>
      <c r="S1920" s="38" t="s">
        <v>2838</v>
      </c>
      <c r="T1920" s="64">
        <v>45250</v>
      </c>
      <c r="U1920" s="38">
        <f t="shared" si="206"/>
        <v>400</v>
      </c>
      <c r="V1920" s="38">
        <f t="shared" si="207"/>
        <v>1</v>
      </c>
      <c r="W1920" s="82">
        <f t="shared" si="208"/>
        <v>400</v>
      </c>
      <c r="X1920" s="98" t="s">
        <v>95</v>
      </c>
      <c r="Y1920" s="98" t="s">
        <v>89</v>
      </c>
      <c r="Z1920" s="72"/>
      <c r="AA1920" s="72"/>
      <c r="AB1920" t="s">
        <v>1003</v>
      </c>
      <c r="AC1920" s="72" t="s">
        <v>101</v>
      </c>
      <c r="AD1920" t="s">
        <v>2836</v>
      </c>
    </row>
    <row r="1921" spans="1:30" ht="15" customHeight="1">
      <c r="A1921" s="38">
        <f t="shared" si="209"/>
        <v>1919</v>
      </c>
      <c r="B1921" s="82" t="s">
        <v>1294</v>
      </c>
      <c r="C1921" s="39" t="str">
        <f>IF($B1921&lt;&gt;"",_xlfn.IFNA(VLOOKUP($B1921,'Node Details'!$B:$U,C$1,0),"Check"),"")</f>
        <v>000000S8O-0000S8O11</v>
      </c>
      <c r="D1921" s="39" t="str">
        <f>IF($B1921&lt;&gt;"",_xlfn.IFNA(VLOOKUP($B1921,'Node Details'!$B:$U,D$1,0),"Check"),"")</f>
        <v>S8O</v>
      </c>
      <c r="E1921" s="39" t="str">
        <f>IF($B1921&lt;&gt;"",_xlfn.IFNA(VLOOKUP($B1921,'Node Details'!$B:$U,E$1,0),"Check"),"")</f>
        <v>Airtel</v>
      </c>
      <c r="F1921" s="83">
        <v>45199</v>
      </c>
      <c r="G1921" s="82"/>
      <c r="H1921" s="39" t="s">
        <v>2825</v>
      </c>
      <c r="I1921" s="38">
        <v>1</v>
      </c>
      <c r="J1921" s="38">
        <v>400</v>
      </c>
      <c r="K1921" s="39">
        <f t="shared" si="203"/>
        <v>400</v>
      </c>
      <c r="L1921" s="83">
        <v>45078.55541666667</v>
      </c>
      <c r="M1921" s="82"/>
      <c r="N1921" s="96" t="s">
        <v>577</v>
      </c>
      <c r="O1921" s="97">
        <v>45082</v>
      </c>
      <c r="P1921" s="38">
        <f t="shared" si="204"/>
        <v>400</v>
      </c>
      <c r="Q1921" s="38">
        <f t="shared" si="205"/>
        <v>400</v>
      </c>
      <c r="R1921" s="38"/>
      <c r="S1921" s="38" t="s">
        <v>2838</v>
      </c>
      <c r="T1921" s="64">
        <v>45250</v>
      </c>
      <c r="U1921" s="38">
        <f t="shared" si="206"/>
        <v>400</v>
      </c>
      <c r="V1921" s="38">
        <f t="shared" si="207"/>
        <v>1</v>
      </c>
      <c r="W1921" s="82">
        <f t="shared" si="208"/>
        <v>400</v>
      </c>
      <c r="X1921" s="98" t="s">
        <v>95</v>
      </c>
      <c r="Y1921" s="98" t="s">
        <v>89</v>
      </c>
      <c r="Z1921" s="72"/>
      <c r="AA1921" s="72"/>
      <c r="AB1921" t="s">
        <v>1003</v>
      </c>
      <c r="AC1921" s="72" t="s">
        <v>101</v>
      </c>
      <c r="AD1921" t="s">
        <v>2836</v>
      </c>
    </row>
    <row r="1922" spans="1:30" ht="15" customHeight="1">
      <c r="A1922" s="38">
        <f t="shared" si="209"/>
        <v>1920</v>
      </c>
      <c r="B1922" s="82" t="s">
        <v>2707</v>
      </c>
      <c r="C1922" s="39" t="str">
        <f>IF($B1922&lt;&gt;"",_xlfn.IFNA(VLOOKUP($B1922,'Node Details'!$B:$U,C$1,0),"Check"),"")</f>
        <v>0000S8O11-S8O110104</v>
      </c>
      <c r="D1922" s="39" t="str">
        <f>IF($B1922&lt;&gt;"",_xlfn.IFNA(VLOOKUP($B1922,'Node Details'!$B:$U,D$1,0),"Check"),"")</f>
        <v>S8O</v>
      </c>
      <c r="E1922" s="39" t="str">
        <f>IF($B1922&lt;&gt;"",_xlfn.IFNA(VLOOKUP($B1922,'Node Details'!$B:$U,E$1,0),"Check"),"")</f>
        <v>Airtel</v>
      </c>
      <c r="F1922" s="83">
        <v>45199</v>
      </c>
      <c r="G1922" s="82"/>
      <c r="H1922" s="39" t="s">
        <v>2828</v>
      </c>
      <c r="I1922" s="38">
        <v>1</v>
      </c>
      <c r="J1922" s="38">
        <v>400</v>
      </c>
      <c r="K1922" s="39">
        <f t="shared" si="203"/>
        <v>400</v>
      </c>
      <c r="L1922" s="83">
        <v>45078.55541666667</v>
      </c>
      <c r="M1922" s="82"/>
      <c r="N1922" s="96" t="s">
        <v>577</v>
      </c>
      <c r="O1922" s="97">
        <v>45082</v>
      </c>
      <c r="P1922" s="38">
        <f t="shared" si="204"/>
        <v>400</v>
      </c>
      <c r="Q1922" s="38">
        <f t="shared" si="205"/>
        <v>400</v>
      </c>
      <c r="R1922" s="38"/>
      <c r="S1922" s="38" t="s">
        <v>2838</v>
      </c>
      <c r="T1922" s="64">
        <v>45250</v>
      </c>
      <c r="U1922" s="38">
        <f t="shared" si="206"/>
        <v>400</v>
      </c>
      <c r="V1922" s="38">
        <f t="shared" si="207"/>
        <v>1</v>
      </c>
      <c r="W1922" s="82">
        <f t="shared" si="208"/>
        <v>400</v>
      </c>
      <c r="X1922" s="98" t="s">
        <v>95</v>
      </c>
      <c r="Y1922" s="98" t="s">
        <v>89</v>
      </c>
      <c r="Z1922" s="72"/>
      <c r="AA1922" s="72"/>
      <c r="AB1922" t="s">
        <v>1003</v>
      </c>
      <c r="AC1922" s="72" t="s">
        <v>101</v>
      </c>
      <c r="AD1922" t="s">
        <v>2836</v>
      </c>
    </row>
    <row r="1923" spans="1:30" ht="15" customHeight="1">
      <c r="A1923" s="38">
        <f t="shared" si="209"/>
        <v>1921</v>
      </c>
      <c r="B1923" s="82" t="s">
        <v>2708</v>
      </c>
      <c r="C1923" s="39" t="str">
        <f>IF($B1923&lt;&gt;"",_xlfn.IFNA(VLOOKUP($B1923,'Node Details'!$B:$U,C$1,0),"Check"),"")</f>
        <v>0000S8O11-S8O110104</v>
      </c>
      <c r="D1923" s="39" t="str">
        <f>IF($B1923&lt;&gt;"",_xlfn.IFNA(VLOOKUP($B1923,'Node Details'!$B:$U,D$1,0),"Check"),"")</f>
        <v>S8O</v>
      </c>
      <c r="E1923" s="39" t="str">
        <f>IF($B1923&lt;&gt;"",_xlfn.IFNA(VLOOKUP($B1923,'Node Details'!$B:$U,E$1,0),"Check"),"")</f>
        <v>Airtel</v>
      </c>
      <c r="F1923" s="83">
        <v>45199</v>
      </c>
      <c r="G1923" s="82"/>
      <c r="H1923" s="39" t="s">
        <v>2828</v>
      </c>
      <c r="I1923" s="38">
        <v>1</v>
      </c>
      <c r="J1923" s="38">
        <v>400</v>
      </c>
      <c r="K1923" s="39">
        <f t="shared" ref="K1923:K1986" si="210">IF(I1923&lt;&gt;"",J1923*I1923,0)</f>
        <v>400</v>
      </c>
      <c r="L1923" s="83">
        <v>45078.601215277777</v>
      </c>
      <c r="M1923" s="82"/>
      <c r="N1923" s="96" t="s">
        <v>577</v>
      </c>
      <c r="O1923" s="97">
        <v>45082</v>
      </c>
      <c r="P1923" s="38">
        <f t="shared" ref="P1923:P1986" si="211">J1923</f>
        <v>400</v>
      </c>
      <c r="Q1923" s="38">
        <f t="shared" ref="Q1923:Q1986" si="212">P1923*I1923</f>
        <v>400</v>
      </c>
      <c r="R1923" s="38"/>
      <c r="S1923" s="38" t="s">
        <v>2838</v>
      </c>
      <c r="T1923" s="64">
        <v>45250</v>
      </c>
      <c r="U1923" s="38">
        <f t="shared" ref="U1923:U1986" si="213">J1923</f>
        <v>400</v>
      </c>
      <c r="V1923" s="38">
        <f t="shared" ref="V1923:V1986" si="214">I1923</f>
        <v>1</v>
      </c>
      <c r="W1923" s="82">
        <f t="shared" ref="W1923:W1986" si="215">IF(V1923&lt;&gt;"",V1923*U1923,0)</f>
        <v>400</v>
      </c>
      <c r="X1923" s="98" t="s">
        <v>95</v>
      </c>
      <c r="Y1923" s="98" t="s">
        <v>89</v>
      </c>
      <c r="Z1923" s="72"/>
      <c r="AA1923" s="72"/>
      <c r="AB1923" t="s">
        <v>1003</v>
      </c>
      <c r="AC1923" s="72" t="s">
        <v>101</v>
      </c>
      <c r="AD1923" t="s">
        <v>2836</v>
      </c>
    </row>
    <row r="1924" spans="1:30" ht="15" customHeight="1">
      <c r="A1924" s="38">
        <f t="shared" ref="A1924:A1987" si="216">A1923+1</f>
        <v>1922</v>
      </c>
      <c r="B1924" s="82" t="s">
        <v>2709</v>
      </c>
      <c r="C1924" s="39" t="str">
        <f>IF($B1924&lt;&gt;"",_xlfn.IFNA(VLOOKUP($B1924,'Node Details'!$B:$U,C$1,0),"Check"),"")</f>
        <v>0000S8O11-S8O110104</v>
      </c>
      <c r="D1924" s="39" t="str">
        <f>IF($B1924&lt;&gt;"",_xlfn.IFNA(VLOOKUP($B1924,'Node Details'!$B:$U,D$1,0),"Check"),"")</f>
        <v>S8O</v>
      </c>
      <c r="E1924" s="39" t="str">
        <f>IF($B1924&lt;&gt;"",_xlfn.IFNA(VLOOKUP($B1924,'Node Details'!$B:$U,E$1,0),"Check"),"")</f>
        <v>Airtel</v>
      </c>
      <c r="F1924" s="83">
        <v>45199</v>
      </c>
      <c r="G1924" s="82"/>
      <c r="H1924" s="39" t="s">
        <v>2828</v>
      </c>
      <c r="I1924" s="38">
        <v>1</v>
      </c>
      <c r="J1924" s="38">
        <v>400</v>
      </c>
      <c r="K1924" s="39">
        <f t="shared" si="210"/>
        <v>400</v>
      </c>
      <c r="L1924" s="83">
        <v>45078.5778125</v>
      </c>
      <c r="M1924" s="82"/>
      <c r="N1924" s="96" t="s">
        <v>577</v>
      </c>
      <c r="O1924" s="97">
        <v>45082</v>
      </c>
      <c r="P1924" s="38">
        <f t="shared" si="211"/>
        <v>400</v>
      </c>
      <c r="Q1924" s="38">
        <f t="shared" si="212"/>
        <v>400</v>
      </c>
      <c r="R1924" s="38"/>
      <c r="S1924" s="38" t="s">
        <v>2838</v>
      </c>
      <c r="T1924" s="64">
        <v>45250</v>
      </c>
      <c r="U1924" s="38">
        <f t="shared" si="213"/>
        <v>400</v>
      </c>
      <c r="V1924" s="38">
        <f t="shared" si="214"/>
        <v>1</v>
      </c>
      <c r="W1924" s="82">
        <f t="shared" si="215"/>
        <v>400</v>
      </c>
      <c r="X1924" s="98" t="s">
        <v>95</v>
      </c>
      <c r="Y1924" s="98" t="s">
        <v>89</v>
      </c>
      <c r="Z1924" s="72"/>
      <c r="AA1924" s="72"/>
      <c r="AB1924" t="s">
        <v>1003</v>
      </c>
      <c r="AC1924" s="72" t="s">
        <v>101</v>
      </c>
      <c r="AD1924" t="s">
        <v>2836</v>
      </c>
    </row>
    <row r="1925" spans="1:30" ht="15" customHeight="1">
      <c r="A1925" s="38">
        <f t="shared" si="216"/>
        <v>1923</v>
      </c>
      <c r="B1925" s="82" t="s">
        <v>1403</v>
      </c>
      <c r="C1925" s="39" t="str">
        <f>IF($B1925&lt;&gt;"",_xlfn.IFNA(VLOOKUP($B1925,'Node Details'!$B:$U,C$1,0),"Check"),"")</f>
        <v>0000S8O11-S8O110104</v>
      </c>
      <c r="D1925" s="39" t="str">
        <f>IF($B1925&lt;&gt;"",_xlfn.IFNA(VLOOKUP($B1925,'Node Details'!$B:$U,D$1,0),"Check"),"")</f>
        <v>S8O</v>
      </c>
      <c r="E1925" s="39" t="str">
        <f>IF($B1925&lt;&gt;"",_xlfn.IFNA(VLOOKUP($B1925,'Node Details'!$B:$U,E$1,0),"Check"),"")</f>
        <v>Airtel</v>
      </c>
      <c r="F1925" s="83">
        <v>45199</v>
      </c>
      <c r="G1925" s="82"/>
      <c r="H1925" s="39" t="s">
        <v>2828</v>
      </c>
      <c r="I1925" s="38">
        <v>1</v>
      </c>
      <c r="J1925" s="38">
        <v>400</v>
      </c>
      <c r="K1925" s="39">
        <f t="shared" si="210"/>
        <v>400</v>
      </c>
      <c r="L1925" s="83">
        <v>45135</v>
      </c>
      <c r="M1925" s="82"/>
      <c r="N1925" s="96" t="s">
        <v>577</v>
      </c>
      <c r="O1925" s="97">
        <v>45082</v>
      </c>
      <c r="P1925" s="38">
        <f t="shared" si="211"/>
        <v>400</v>
      </c>
      <c r="Q1925" s="38">
        <f t="shared" si="212"/>
        <v>400</v>
      </c>
      <c r="R1925" s="38"/>
      <c r="S1925" s="38" t="s">
        <v>2838</v>
      </c>
      <c r="T1925" s="64">
        <v>45250</v>
      </c>
      <c r="U1925" s="38">
        <f t="shared" si="213"/>
        <v>400</v>
      </c>
      <c r="V1925" s="38">
        <f t="shared" si="214"/>
        <v>1</v>
      </c>
      <c r="W1925" s="82">
        <f t="shared" si="215"/>
        <v>400</v>
      </c>
      <c r="X1925" s="98" t="s">
        <v>95</v>
      </c>
      <c r="Y1925" s="98" t="s">
        <v>89</v>
      </c>
      <c r="Z1925" s="72"/>
      <c r="AA1925" s="72"/>
      <c r="AB1925" t="s">
        <v>1003</v>
      </c>
      <c r="AC1925" s="72" t="s">
        <v>101</v>
      </c>
      <c r="AD1925" t="s">
        <v>2836</v>
      </c>
    </row>
    <row r="1926" spans="1:30" ht="15" customHeight="1">
      <c r="A1926" s="38">
        <f t="shared" si="216"/>
        <v>1924</v>
      </c>
      <c r="B1926" s="82" t="s">
        <v>1300</v>
      </c>
      <c r="C1926" s="39" t="str">
        <f>IF($B1926&lt;&gt;"",_xlfn.IFNA(VLOOKUP($B1926,'Node Details'!$B:$U,C$1,0),"Check"),"")</f>
        <v>000000S8O-0000S8O14</v>
      </c>
      <c r="D1926" s="39" t="str">
        <f>IF($B1926&lt;&gt;"",_xlfn.IFNA(VLOOKUP($B1926,'Node Details'!$B:$U,D$1,0),"Check"),"")</f>
        <v>S8O</v>
      </c>
      <c r="E1926" s="39" t="str">
        <f>IF($B1926&lt;&gt;"",_xlfn.IFNA(VLOOKUP($B1926,'Node Details'!$B:$U,E$1,0),"Check"),"")</f>
        <v>Airtel</v>
      </c>
      <c r="F1926" s="83">
        <v>45199</v>
      </c>
      <c r="G1926" s="82"/>
      <c r="H1926" s="39" t="s">
        <v>2825</v>
      </c>
      <c r="I1926" s="38">
        <v>1</v>
      </c>
      <c r="J1926" s="38">
        <v>400</v>
      </c>
      <c r="K1926" s="39">
        <f t="shared" si="210"/>
        <v>400</v>
      </c>
      <c r="L1926" s="83">
        <v>45143.571412037039</v>
      </c>
      <c r="M1926" s="82"/>
      <c r="N1926" s="96" t="s">
        <v>577</v>
      </c>
      <c r="O1926" s="97">
        <v>45082</v>
      </c>
      <c r="P1926" s="38">
        <f t="shared" si="211"/>
        <v>400</v>
      </c>
      <c r="Q1926" s="38">
        <f t="shared" si="212"/>
        <v>400</v>
      </c>
      <c r="R1926" s="38"/>
      <c r="S1926" s="38" t="s">
        <v>2838</v>
      </c>
      <c r="T1926" s="64">
        <v>45250</v>
      </c>
      <c r="U1926" s="38">
        <f t="shared" si="213"/>
        <v>400</v>
      </c>
      <c r="V1926" s="38">
        <f t="shared" si="214"/>
        <v>1</v>
      </c>
      <c r="W1926" s="82">
        <f t="shared" si="215"/>
        <v>400</v>
      </c>
      <c r="X1926" s="98" t="s">
        <v>95</v>
      </c>
      <c r="Y1926" s="98" t="s">
        <v>89</v>
      </c>
      <c r="Z1926" s="72"/>
      <c r="AA1926" s="72"/>
      <c r="AB1926" t="s">
        <v>1003</v>
      </c>
      <c r="AC1926" s="72" t="s">
        <v>101</v>
      </c>
      <c r="AD1926" t="s">
        <v>2836</v>
      </c>
    </row>
    <row r="1927" spans="1:30" ht="15" customHeight="1">
      <c r="A1927" s="38">
        <f t="shared" si="216"/>
        <v>1925</v>
      </c>
      <c r="B1927" s="82" t="s">
        <v>1406</v>
      </c>
      <c r="C1927" s="39" t="str">
        <f>IF($B1927&lt;&gt;"",_xlfn.IFNA(VLOOKUP($B1927,'Node Details'!$B:$U,C$1,0),"Check"),"")</f>
        <v>0000S8O12-S8O120101</v>
      </c>
      <c r="D1927" s="39" t="str">
        <f>IF($B1927&lt;&gt;"",_xlfn.IFNA(VLOOKUP($B1927,'Node Details'!$B:$U,D$1,0),"Check"),"")</f>
        <v>S8O</v>
      </c>
      <c r="E1927" s="39" t="str">
        <f>IF($B1927&lt;&gt;"",_xlfn.IFNA(VLOOKUP($B1927,'Node Details'!$B:$U,E$1,0),"Check"),"")</f>
        <v>Airtel</v>
      </c>
      <c r="F1927" s="83">
        <v>45199</v>
      </c>
      <c r="G1927" s="82"/>
      <c r="H1927" s="39" t="s">
        <v>2828</v>
      </c>
      <c r="I1927" s="38">
        <v>1</v>
      </c>
      <c r="J1927" s="38">
        <v>400</v>
      </c>
      <c r="K1927" s="39">
        <f t="shared" si="210"/>
        <v>400</v>
      </c>
      <c r="L1927" s="83">
        <v>45224</v>
      </c>
      <c r="M1927" s="82"/>
      <c r="N1927" s="96" t="s">
        <v>577</v>
      </c>
      <c r="O1927" s="97">
        <v>45082</v>
      </c>
      <c r="P1927" s="38">
        <f t="shared" si="211"/>
        <v>400</v>
      </c>
      <c r="Q1927" s="38">
        <f t="shared" si="212"/>
        <v>400</v>
      </c>
      <c r="R1927" s="38"/>
      <c r="S1927" s="38" t="s">
        <v>2838</v>
      </c>
      <c r="T1927" s="64">
        <v>45250</v>
      </c>
      <c r="U1927" s="38">
        <f t="shared" si="213"/>
        <v>400</v>
      </c>
      <c r="V1927" s="38">
        <f t="shared" si="214"/>
        <v>1</v>
      </c>
      <c r="W1927" s="82">
        <f t="shared" si="215"/>
        <v>400</v>
      </c>
      <c r="X1927" s="98" t="s">
        <v>95</v>
      </c>
      <c r="Y1927" s="98" t="s">
        <v>89</v>
      </c>
      <c r="Z1927" s="72"/>
      <c r="AA1927" s="72"/>
      <c r="AB1927" t="s">
        <v>1003</v>
      </c>
      <c r="AC1927" s="72" t="s">
        <v>101</v>
      </c>
      <c r="AD1927" t="s">
        <v>2836</v>
      </c>
    </row>
    <row r="1928" spans="1:30" ht="15" customHeight="1">
      <c r="A1928" s="38">
        <f t="shared" si="216"/>
        <v>1926</v>
      </c>
      <c r="B1928" s="82" t="s">
        <v>2712</v>
      </c>
      <c r="C1928" s="39" t="str">
        <f>IF($B1928&lt;&gt;"",_xlfn.IFNA(VLOOKUP($B1928,'Node Details'!$B:$U,C$1,0),"Check"),"")</f>
        <v>0000S8O12-S8O120103</v>
      </c>
      <c r="D1928" s="39" t="str">
        <f>IF($B1928&lt;&gt;"",_xlfn.IFNA(VLOOKUP($B1928,'Node Details'!$B:$U,D$1,0),"Check"),"")</f>
        <v>S8O</v>
      </c>
      <c r="E1928" s="39" t="str">
        <f>IF($B1928&lt;&gt;"",_xlfn.IFNA(VLOOKUP($B1928,'Node Details'!$B:$U,E$1,0),"Check"),"")</f>
        <v>Airtel</v>
      </c>
      <c r="F1928" s="83">
        <v>45199</v>
      </c>
      <c r="G1928" s="82"/>
      <c r="H1928" s="39" t="s">
        <v>2828</v>
      </c>
      <c r="I1928" s="38">
        <v>1</v>
      </c>
      <c r="J1928" s="38">
        <v>400</v>
      </c>
      <c r="K1928" s="39">
        <f t="shared" si="210"/>
        <v>400</v>
      </c>
      <c r="L1928" s="83">
        <v>45220</v>
      </c>
      <c r="M1928" s="82"/>
      <c r="N1928" s="96" t="s">
        <v>577</v>
      </c>
      <c r="O1928" s="97">
        <v>45082</v>
      </c>
      <c r="P1928" s="38">
        <f t="shared" si="211"/>
        <v>400</v>
      </c>
      <c r="Q1928" s="38">
        <f t="shared" si="212"/>
        <v>400</v>
      </c>
      <c r="R1928" s="38"/>
      <c r="S1928" s="38" t="s">
        <v>2838</v>
      </c>
      <c r="T1928" s="64">
        <v>45250</v>
      </c>
      <c r="U1928" s="38">
        <f t="shared" si="213"/>
        <v>400</v>
      </c>
      <c r="V1928" s="38">
        <f t="shared" si="214"/>
        <v>1</v>
      </c>
      <c r="W1928" s="82">
        <f t="shared" si="215"/>
        <v>400</v>
      </c>
      <c r="X1928" s="98" t="s">
        <v>95</v>
      </c>
      <c r="Y1928" s="98" t="s">
        <v>89</v>
      </c>
      <c r="Z1928" s="72"/>
      <c r="AA1928" s="72"/>
      <c r="AB1928" t="s">
        <v>1003</v>
      </c>
      <c r="AC1928" s="72" t="s">
        <v>101</v>
      </c>
      <c r="AD1928" t="s">
        <v>2836</v>
      </c>
    </row>
    <row r="1929" spans="1:30" ht="15" customHeight="1">
      <c r="A1929" s="38">
        <f t="shared" si="216"/>
        <v>1927</v>
      </c>
      <c r="B1929" s="82" t="s">
        <v>1408</v>
      </c>
      <c r="C1929" s="39" t="str">
        <f>IF($B1929&lt;&gt;"",_xlfn.IFNA(VLOOKUP($B1929,'Node Details'!$B:$U,C$1,0),"Check"),"")</f>
        <v>0000S8O12-S8O120103</v>
      </c>
      <c r="D1929" s="39" t="str">
        <f>IF($B1929&lt;&gt;"",_xlfn.IFNA(VLOOKUP($B1929,'Node Details'!$B:$U,D$1,0),"Check"),"")</f>
        <v>S8O</v>
      </c>
      <c r="E1929" s="39" t="str">
        <f>IF($B1929&lt;&gt;"",_xlfn.IFNA(VLOOKUP($B1929,'Node Details'!$B:$U,E$1,0),"Check"),"")</f>
        <v>Airtel</v>
      </c>
      <c r="F1929" s="83">
        <v>45199</v>
      </c>
      <c r="G1929" s="82"/>
      <c r="H1929" s="39" t="s">
        <v>2828</v>
      </c>
      <c r="I1929" s="38">
        <v>1</v>
      </c>
      <c r="J1929" s="38">
        <v>400</v>
      </c>
      <c r="K1929" s="39">
        <f t="shared" si="210"/>
        <v>400</v>
      </c>
      <c r="L1929" s="83">
        <v>45073.495289351849</v>
      </c>
      <c r="M1929" s="82"/>
      <c r="N1929" s="96" t="s">
        <v>577</v>
      </c>
      <c r="O1929" s="97">
        <v>45082</v>
      </c>
      <c r="P1929" s="38">
        <f t="shared" si="211"/>
        <v>400</v>
      </c>
      <c r="Q1929" s="38">
        <f t="shared" si="212"/>
        <v>400</v>
      </c>
      <c r="R1929" s="38"/>
      <c r="S1929" s="38" t="s">
        <v>2838</v>
      </c>
      <c r="T1929" s="64">
        <v>45250</v>
      </c>
      <c r="U1929" s="38">
        <f t="shared" si="213"/>
        <v>400</v>
      </c>
      <c r="V1929" s="38">
        <f t="shared" si="214"/>
        <v>1</v>
      </c>
      <c r="W1929" s="82">
        <f t="shared" si="215"/>
        <v>400</v>
      </c>
      <c r="X1929" s="98" t="s">
        <v>95</v>
      </c>
      <c r="Y1929" s="98" t="s">
        <v>89</v>
      </c>
      <c r="Z1929" s="72"/>
      <c r="AA1929" s="72"/>
      <c r="AB1929" t="s">
        <v>1003</v>
      </c>
      <c r="AC1929" s="72" t="s">
        <v>101</v>
      </c>
      <c r="AD1929" t="s">
        <v>2836</v>
      </c>
    </row>
    <row r="1930" spans="1:30" ht="15" customHeight="1">
      <c r="A1930" s="38">
        <f t="shared" si="216"/>
        <v>1928</v>
      </c>
      <c r="B1930" s="82" t="s">
        <v>2714</v>
      </c>
      <c r="C1930" s="39" t="str">
        <f>IF($B1930&lt;&gt;"",_xlfn.IFNA(VLOOKUP($B1930,'Node Details'!$B:$U,C$1,0),"Check"),"")</f>
        <v>0000S8O12-S8O120107</v>
      </c>
      <c r="D1930" s="39" t="str">
        <f>IF($B1930&lt;&gt;"",_xlfn.IFNA(VLOOKUP($B1930,'Node Details'!$B:$U,D$1,0),"Check"),"")</f>
        <v>S8O</v>
      </c>
      <c r="E1930" s="39" t="str">
        <f>IF($B1930&lt;&gt;"",_xlfn.IFNA(VLOOKUP($B1930,'Node Details'!$B:$U,E$1,0),"Check"),"")</f>
        <v>Airtel</v>
      </c>
      <c r="F1930" s="83">
        <v>45199</v>
      </c>
      <c r="G1930" s="82"/>
      <c r="H1930" s="39" t="s">
        <v>2828</v>
      </c>
      <c r="I1930" s="38">
        <v>1</v>
      </c>
      <c r="J1930" s="38">
        <v>400</v>
      </c>
      <c r="K1930" s="39">
        <f t="shared" si="210"/>
        <v>400</v>
      </c>
      <c r="L1930" s="83">
        <v>45073.495289351849</v>
      </c>
      <c r="M1930" s="82"/>
      <c r="N1930" s="96" t="s">
        <v>577</v>
      </c>
      <c r="O1930" s="97">
        <v>45082</v>
      </c>
      <c r="P1930" s="38">
        <f t="shared" si="211"/>
        <v>400</v>
      </c>
      <c r="Q1930" s="38">
        <f t="shared" si="212"/>
        <v>400</v>
      </c>
      <c r="R1930" s="38"/>
      <c r="S1930" s="38" t="s">
        <v>2838</v>
      </c>
      <c r="T1930" s="64">
        <v>45250</v>
      </c>
      <c r="U1930" s="38">
        <f t="shared" si="213"/>
        <v>400</v>
      </c>
      <c r="V1930" s="38">
        <f t="shared" si="214"/>
        <v>1</v>
      </c>
      <c r="W1930" s="82">
        <f t="shared" si="215"/>
        <v>400</v>
      </c>
      <c r="X1930" s="98" t="s">
        <v>95</v>
      </c>
      <c r="Y1930" s="98" t="s">
        <v>89</v>
      </c>
      <c r="Z1930" s="72"/>
      <c r="AA1930" s="72"/>
      <c r="AB1930" t="s">
        <v>1003</v>
      </c>
      <c r="AC1930" s="72" t="s">
        <v>101</v>
      </c>
      <c r="AD1930" t="s">
        <v>2836</v>
      </c>
    </row>
    <row r="1931" spans="1:30" ht="15" customHeight="1">
      <c r="A1931" s="38">
        <f t="shared" si="216"/>
        <v>1929</v>
      </c>
      <c r="B1931" s="82" t="s">
        <v>2715</v>
      </c>
      <c r="C1931" s="39" t="str">
        <f>IF($B1931&lt;&gt;"",_xlfn.IFNA(VLOOKUP($B1931,'Node Details'!$B:$U,C$1,0),"Check"),"")</f>
        <v>0000S8O12-S8O120107</v>
      </c>
      <c r="D1931" s="39" t="str">
        <f>IF($B1931&lt;&gt;"",_xlfn.IFNA(VLOOKUP($B1931,'Node Details'!$B:$U,D$1,0),"Check"),"")</f>
        <v>S8O</v>
      </c>
      <c r="E1931" s="39" t="str">
        <f>IF($B1931&lt;&gt;"",_xlfn.IFNA(VLOOKUP($B1931,'Node Details'!$B:$U,E$1,0),"Check"),"")</f>
        <v>Airtel</v>
      </c>
      <c r="F1931" s="83">
        <v>45199</v>
      </c>
      <c r="G1931" s="82"/>
      <c r="H1931" s="39" t="s">
        <v>2828</v>
      </c>
      <c r="I1931" s="38">
        <v>1</v>
      </c>
      <c r="J1931" s="38">
        <v>400</v>
      </c>
      <c r="K1931" s="39">
        <f t="shared" si="210"/>
        <v>400</v>
      </c>
      <c r="L1931" s="83">
        <v>45073.518287037034</v>
      </c>
      <c r="M1931" s="82"/>
      <c r="N1931" s="96" t="s">
        <v>577</v>
      </c>
      <c r="O1931" s="97">
        <v>45082</v>
      </c>
      <c r="P1931" s="38">
        <f t="shared" si="211"/>
        <v>400</v>
      </c>
      <c r="Q1931" s="38">
        <f t="shared" si="212"/>
        <v>400</v>
      </c>
      <c r="R1931" s="38"/>
      <c r="S1931" s="38" t="s">
        <v>2838</v>
      </c>
      <c r="T1931" s="64">
        <v>45250</v>
      </c>
      <c r="U1931" s="38">
        <f t="shared" si="213"/>
        <v>400</v>
      </c>
      <c r="V1931" s="38">
        <f t="shared" si="214"/>
        <v>1</v>
      </c>
      <c r="W1931" s="82">
        <f t="shared" si="215"/>
        <v>400</v>
      </c>
      <c r="X1931" s="98" t="s">
        <v>95</v>
      </c>
      <c r="Y1931" s="98" t="s">
        <v>89</v>
      </c>
      <c r="Z1931" s="72"/>
      <c r="AA1931" s="72"/>
      <c r="AB1931" t="s">
        <v>1003</v>
      </c>
      <c r="AC1931" s="72" t="s">
        <v>101</v>
      </c>
      <c r="AD1931" t="s">
        <v>2836</v>
      </c>
    </row>
    <row r="1932" spans="1:30" ht="15" customHeight="1">
      <c r="A1932" s="38">
        <f t="shared" si="216"/>
        <v>1930</v>
      </c>
      <c r="B1932" s="82" t="s">
        <v>2717</v>
      </c>
      <c r="C1932" s="39" t="str">
        <f>IF($B1932&lt;&gt;"",_xlfn.IFNA(VLOOKUP($B1932,'Node Details'!$B:$U,C$1,0),"Check"),"")</f>
        <v>0000S8O12-S8O120107</v>
      </c>
      <c r="D1932" s="39" t="str">
        <f>IF($B1932&lt;&gt;"",_xlfn.IFNA(VLOOKUP($B1932,'Node Details'!$B:$U,D$1,0),"Check"),"")</f>
        <v>S8O</v>
      </c>
      <c r="E1932" s="39" t="str">
        <f>IF($B1932&lt;&gt;"",_xlfn.IFNA(VLOOKUP($B1932,'Node Details'!$B:$U,E$1,0),"Check"),"")</f>
        <v>Airtel</v>
      </c>
      <c r="F1932" s="83">
        <v>45199</v>
      </c>
      <c r="G1932" s="82"/>
      <c r="H1932" s="39" t="s">
        <v>2828</v>
      </c>
      <c r="I1932" s="38">
        <v>1</v>
      </c>
      <c r="J1932" s="38">
        <v>400</v>
      </c>
      <c r="K1932" s="39">
        <f t="shared" si="210"/>
        <v>400</v>
      </c>
      <c r="L1932" s="83">
        <v>45073.528749999998</v>
      </c>
      <c r="M1932" s="82"/>
      <c r="N1932" s="96" t="s">
        <v>577</v>
      </c>
      <c r="O1932" s="97">
        <v>45082</v>
      </c>
      <c r="P1932" s="38">
        <f t="shared" si="211"/>
        <v>400</v>
      </c>
      <c r="Q1932" s="38">
        <f t="shared" si="212"/>
        <v>400</v>
      </c>
      <c r="R1932" s="38"/>
      <c r="S1932" s="38" t="s">
        <v>2838</v>
      </c>
      <c r="T1932" s="64">
        <v>45250</v>
      </c>
      <c r="U1932" s="38">
        <f t="shared" si="213"/>
        <v>400</v>
      </c>
      <c r="V1932" s="38">
        <f t="shared" si="214"/>
        <v>1</v>
      </c>
      <c r="W1932" s="82">
        <f t="shared" si="215"/>
        <v>400</v>
      </c>
      <c r="X1932" s="98" t="s">
        <v>95</v>
      </c>
      <c r="Y1932" s="98" t="s">
        <v>89</v>
      </c>
      <c r="Z1932" s="72"/>
      <c r="AA1932" s="72"/>
      <c r="AB1932" t="s">
        <v>1003</v>
      </c>
      <c r="AC1932" s="72" t="s">
        <v>101</v>
      </c>
      <c r="AD1932" t="s">
        <v>2836</v>
      </c>
    </row>
    <row r="1933" spans="1:30" ht="15" customHeight="1">
      <c r="A1933" s="38">
        <f t="shared" si="216"/>
        <v>1931</v>
      </c>
      <c r="B1933" s="82" t="s">
        <v>1411</v>
      </c>
      <c r="C1933" s="39" t="str">
        <f>IF($B1933&lt;&gt;"",_xlfn.IFNA(VLOOKUP($B1933,'Node Details'!$B:$U,C$1,0),"Check"),"")</f>
        <v>0000S8O12-S8O120107</v>
      </c>
      <c r="D1933" s="39" t="str">
        <f>IF($B1933&lt;&gt;"",_xlfn.IFNA(VLOOKUP($B1933,'Node Details'!$B:$U,D$1,0),"Check"),"")</f>
        <v>S8O</v>
      </c>
      <c r="E1933" s="39" t="str">
        <f>IF($B1933&lt;&gt;"",_xlfn.IFNA(VLOOKUP($B1933,'Node Details'!$B:$U,E$1,0),"Check"),"")</f>
        <v>Airtel</v>
      </c>
      <c r="F1933" s="83">
        <v>45199</v>
      </c>
      <c r="G1933" s="82"/>
      <c r="H1933" s="39" t="s">
        <v>2828</v>
      </c>
      <c r="I1933" s="38">
        <v>1</v>
      </c>
      <c r="J1933" s="38">
        <v>400</v>
      </c>
      <c r="K1933" s="39">
        <f t="shared" si="210"/>
        <v>400</v>
      </c>
      <c r="L1933" s="83">
        <v>45073.53974537037</v>
      </c>
      <c r="M1933" s="82"/>
      <c r="N1933" s="96" t="s">
        <v>577</v>
      </c>
      <c r="O1933" s="97">
        <v>45082</v>
      </c>
      <c r="P1933" s="38">
        <f t="shared" si="211"/>
        <v>400</v>
      </c>
      <c r="Q1933" s="38">
        <f t="shared" si="212"/>
        <v>400</v>
      </c>
      <c r="R1933" s="38"/>
      <c r="S1933" s="38" t="s">
        <v>2838</v>
      </c>
      <c r="T1933" s="64">
        <v>45250</v>
      </c>
      <c r="U1933" s="38">
        <f t="shared" si="213"/>
        <v>400</v>
      </c>
      <c r="V1933" s="38">
        <f t="shared" si="214"/>
        <v>1</v>
      </c>
      <c r="W1933" s="82">
        <f t="shared" si="215"/>
        <v>400</v>
      </c>
      <c r="X1933" s="98" t="s">
        <v>95</v>
      </c>
      <c r="Y1933" s="98" t="s">
        <v>89</v>
      </c>
      <c r="Z1933" s="72"/>
      <c r="AA1933" s="72"/>
      <c r="AB1933" t="s">
        <v>1003</v>
      </c>
      <c r="AC1933" s="72" t="s">
        <v>101</v>
      </c>
      <c r="AD1933" t="s">
        <v>2836</v>
      </c>
    </row>
    <row r="1934" spans="1:30" ht="15" customHeight="1">
      <c r="A1934" s="38">
        <f t="shared" si="216"/>
        <v>1932</v>
      </c>
      <c r="B1934" s="82" t="s">
        <v>1414</v>
      </c>
      <c r="C1934" s="39" t="str">
        <f>IF($B1934&lt;&gt;"",_xlfn.IFNA(VLOOKUP($B1934,'Node Details'!$B:$U,C$1,0),"Check"),"")</f>
        <v>000000S8O-0000S8O14</v>
      </c>
      <c r="D1934" s="39" t="str">
        <f>IF($B1934&lt;&gt;"",_xlfn.IFNA(VLOOKUP($B1934,'Node Details'!$B:$U,D$1,0),"Check"),"")</f>
        <v>S8O</v>
      </c>
      <c r="E1934" s="39" t="str">
        <f>IF($B1934&lt;&gt;"",_xlfn.IFNA(VLOOKUP($B1934,'Node Details'!$B:$U,E$1,0),"Check"),"")</f>
        <v>Airtel</v>
      </c>
      <c r="F1934" s="83">
        <v>45199</v>
      </c>
      <c r="G1934" s="82"/>
      <c r="H1934" s="39" t="s">
        <v>2825</v>
      </c>
      <c r="I1934" s="38">
        <v>1</v>
      </c>
      <c r="J1934" s="38">
        <v>400</v>
      </c>
      <c r="K1934" s="39">
        <f t="shared" si="210"/>
        <v>400</v>
      </c>
      <c r="L1934" s="83">
        <v>45073.637453703697</v>
      </c>
      <c r="M1934" s="82"/>
      <c r="N1934" s="96" t="s">
        <v>577</v>
      </c>
      <c r="O1934" s="97">
        <v>45082</v>
      </c>
      <c r="P1934" s="38">
        <f t="shared" si="211"/>
        <v>400</v>
      </c>
      <c r="Q1934" s="38">
        <f t="shared" si="212"/>
        <v>400</v>
      </c>
      <c r="R1934" s="38"/>
      <c r="S1934" s="38" t="s">
        <v>2838</v>
      </c>
      <c r="T1934" s="64">
        <v>45250</v>
      </c>
      <c r="U1934" s="38">
        <f t="shared" si="213"/>
        <v>400</v>
      </c>
      <c r="V1934" s="38">
        <f t="shared" si="214"/>
        <v>1</v>
      </c>
      <c r="W1934" s="82">
        <f t="shared" si="215"/>
        <v>400</v>
      </c>
      <c r="X1934" s="98" t="s">
        <v>95</v>
      </c>
      <c r="Y1934" s="98" t="s">
        <v>89</v>
      </c>
      <c r="Z1934" s="72"/>
      <c r="AA1934" s="72"/>
      <c r="AB1934" t="s">
        <v>1003</v>
      </c>
      <c r="AC1934" s="72" t="s">
        <v>101</v>
      </c>
      <c r="AD1934" t="s">
        <v>2836</v>
      </c>
    </row>
    <row r="1935" spans="1:30" ht="15" customHeight="1">
      <c r="A1935" s="38">
        <f t="shared" si="216"/>
        <v>1933</v>
      </c>
      <c r="B1935" s="82" t="s">
        <v>1416</v>
      </c>
      <c r="C1935" s="39" t="str">
        <f>IF($B1935&lt;&gt;"",_xlfn.IFNA(VLOOKUP($B1935,'Node Details'!$B:$U,C$1,0),"Check"),"")</f>
        <v>0000S8O13-S8O130101</v>
      </c>
      <c r="D1935" s="39" t="str">
        <f>IF($B1935&lt;&gt;"",_xlfn.IFNA(VLOOKUP($B1935,'Node Details'!$B:$U,D$1,0),"Check"),"")</f>
        <v>S8O</v>
      </c>
      <c r="E1935" s="39" t="str">
        <f>IF($B1935&lt;&gt;"",_xlfn.IFNA(VLOOKUP($B1935,'Node Details'!$B:$U,E$1,0),"Check"),"")</f>
        <v>Airtel</v>
      </c>
      <c r="F1935" s="83">
        <v>45199</v>
      </c>
      <c r="G1935" s="82"/>
      <c r="H1935" s="39" t="s">
        <v>2828</v>
      </c>
      <c r="I1935" s="38">
        <v>1</v>
      </c>
      <c r="J1935" s="38">
        <v>400</v>
      </c>
      <c r="K1935" s="39">
        <f t="shared" si="210"/>
        <v>400</v>
      </c>
      <c r="L1935" s="83">
        <v>45075.717569444438</v>
      </c>
      <c r="M1935" s="82"/>
      <c r="N1935" s="96" t="s">
        <v>577</v>
      </c>
      <c r="O1935" s="97">
        <v>45082</v>
      </c>
      <c r="P1935" s="38">
        <f t="shared" si="211"/>
        <v>400</v>
      </c>
      <c r="Q1935" s="38">
        <f t="shared" si="212"/>
        <v>400</v>
      </c>
      <c r="R1935" s="38"/>
      <c r="S1935" s="38" t="s">
        <v>2838</v>
      </c>
      <c r="T1935" s="64">
        <v>45250</v>
      </c>
      <c r="U1935" s="38">
        <f t="shared" si="213"/>
        <v>400</v>
      </c>
      <c r="V1935" s="38">
        <f t="shared" si="214"/>
        <v>1</v>
      </c>
      <c r="W1935" s="82">
        <f t="shared" si="215"/>
        <v>400</v>
      </c>
      <c r="X1935" s="98" t="s">
        <v>95</v>
      </c>
      <c r="Y1935" s="98" t="s">
        <v>89</v>
      </c>
      <c r="Z1935" s="72"/>
      <c r="AA1935" s="72"/>
      <c r="AB1935" t="s">
        <v>1003</v>
      </c>
      <c r="AC1935" s="72" t="s">
        <v>101</v>
      </c>
      <c r="AD1935" t="s">
        <v>2836</v>
      </c>
    </row>
    <row r="1936" spans="1:30" ht="15" customHeight="1">
      <c r="A1936" s="38">
        <f t="shared" si="216"/>
        <v>1934</v>
      </c>
      <c r="B1936" s="82" t="s">
        <v>1418</v>
      </c>
      <c r="C1936" s="39" t="str">
        <f>IF($B1936&lt;&gt;"",_xlfn.IFNA(VLOOKUP($B1936,'Node Details'!$B:$U,C$1,0),"Check"),"")</f>
        <v>0000S8O13-S8O130102</v>
      </c>
      <c r="D1936" s="39" t="str">
        <f>IF($B1936&lt;&gt;"",_xlfn.IFNA(VLOOKUP($B1936,'Node Details'!$B:$U,D$1,0),"Check"),"")</f>
        <v>S8O</v>
      </c>
      <c r="E1936" s="39" t="str">
        <f>IF($B1936&lt;&gt;"",_xlfn.IFNA(VLOOKUP($B1936,'Node Details'!$B:$U,E$1,0),"Check"),"")</f>
        <v>Airtel</v>
      </c>
      <c r="F1936" s="83">
        <v>45199</v>
      </c>
      <c r="G1936" s="82"/>
      <c r="H1936" s="39" t="s">
        <v>2828</v>
      </c>
      <c r="I1936" s="38">
        <v>1</v>
      </c>
      <c r="J1936" s="38">
        <v>400</v>
      </c>
      <c r="K1936" s="39">
        <f t="shared" si="210"/>
        <v>400</v>
      </c>
      <c r="L1936" s="83">
        <v>45092.673391203702</v>
      </c>
      <c r="M1936" s="82"/>
      <c r="N1936" s="96" t="s">
        <v>577</v>
      </c>
      <c r="O1936" s="97">
        <v>45082</v>
      </c>
      <c r="P1936" s="38">
        <f t="shared" si="211"/>
        <v>400</v>
      </c>
      <c r="Q1936" s="38">
        <f t="shared" si="212"/>
        <v>400</v>
      </c>
      <c r="R1936" s="38"/>
      <c r="S1936" s="38" t="s">
        <v>2838</v>
      </c>
      <c r="T1936" s="64">
        <v>45250</v>
      </c>
      <c r="U1936" s="38">
        <f t="shared" si="213"/>
        <v>400</v>
      </c>
      <c r="V1936" s="38">
        <f t="shared" si="214"/>
        <v>1</v>
      </c>
      <c r="W1936" s="82">
        <f t="shared" si="215"/>
        <v>400</v>
      </c>
      <c r="X1936" s="98" t="s">
        <v>95</v>
      </c>
      <c r="Y1936" s="98" t="s">
        <v>89</v>
      </c>
      <c r="Z1936" s="72"/>
      <c r="AA1936" s="72"/>
      <c r="AB1936" t="s">
        <v>1003</v>
      </c>
      <c r="AC1936" s="72" t="s">
        <v>101</v>
      </c>
      <c r="AD1936" t="s">
        <v>2836</v>
      </c>
    </row>
    <row r="1937" spans="1:30" ht="15" customHeight="1">
      <c r="A1937" s="38">
        <f t="shared" si="216"/>
        <v>1935</v>
      </c>
      <c r="B1937" s="82" t="s">
        <v>1421</v>
      </c>
      <c r="C1937" s="39" t="str">
        <f>IF($B1937&lt;&gt;"",_xlfn.IFNA(VLOOKUP($B1937,'Node Details'!$B:$U,C$1,0),"Check"),"")</f>
        <v>0000S8O13-S8O130103</v>
      </c>
      <c r="D1937" s="39" t="str">
        <f>IF($B1937&lt;&gt;"",_xlfn.IFNA(VLOOKUP($B1937,'Node Details'!$B:$U,D$1,0),"Check"),"")</f>
        <v>S8O</v>
      </c>
      <c r="E1937" s="39" t="str">
        <f>IF($B1937&lt;&gt;"",_xlfn.IFNA(VLOOKUP($B1937,'Node Details'!$B:$U,E$1,0),"Check"),"")</f>
        <v>Airtel</v>
      </c>
      <c r="F1937" s="83">
        <v>45199</v>
      </c>
      <c r="G1937" s="82"/>
      <c r="H1937" s="39" t="s">
        <v>2828</v>
      </c>
      <c r="I1937" s="38">
        <v>1</v>
      </c>
      <c r="J1937" s="38">
        <v>400</v>
      </c>
      <c r="K1937" s="39">
        <f t="shared" si="210"/>
        <v>400</v>
      </c>
      <c r="L1937" s="83">
        <v>45092.676006944443</v>
      </c>
      <c r="M1937" s="82"/>
      <c r="N1937" s="96" t="s">
        <v>577</v>
      </c>
      <c r="O1937" s="97">
        <v>45082</v>
      </c>
      <c r="P1937" s="38">
        <f t="shared" si="211"/>
        <v>400</v>
      </c>
      <c r="Q1937" s="38">
        <f t="shared" si="212"/>
        <v>400</v>
      </c>
      <c r="R1937" s="38"/>
      <c r="S1937" s="38" t="s">
        <v>2838</v>
      </c>
      <c r="T1937" s="64">
        <v>45250</v>
      </c>
      <c r="U1937" s="38">
        <f t="shared" si="213"/>
        <v>400</v>
      </c>
      <c r="V1937" s="38">
        <f t="shared" si="214"/>
        <v>1</v>
      </c>
      <c r="W1937" s="82">
        <f t="shared" si="215"/>
        <v>400</v>
      </c>
      <c r="X1937" s="98" t="s">
        <v>95</v>
      </c>
      <c r="Y1937" s="98" t="s">
        <v>89</v>
      </c>
      <c r="Z1937" s="72"/>
      <c r="AA1937" s="72"/>
      <c r="AB1937" t="s">
        <v>1003</v>
      </c>
      <c r="AC1937" s="72" t="s">
        <v>101</v>
      </c>
      <c r="AD1937" t="s">
        <v>2836</v>
      </c>
    </row>
    <row r="1938" spans="1:30" ht="15" customHeight="1">
      <c r="A1938" s="38">
        <f t="shared" si="216"/>
        <v>1936</v>
      </c>
      <c r="B1938" s="82" t="s">
        <v>1820</v>
      </c>
      <c r="C1938" s="39" t="str">
        <f>IF($B1938&lt;&gt;"",_xlfn.IFNA(VLOOKUP($B1938,'Node Details'!$B:$U,C$1,0),"Check"),"")</f>
        <v>0000S8O13-S8O130105</v>
      </c>
      <c r="D1938" s="39" t="str">
        <f>IF($B1938&lt;&gt;"",_xlfn.IFNA(VLOOKUP($B1938,'Node Details'!$B:$U,D$1,0),"Check"),"")</f>
        <v>S8O</v>
      </c>
      <c r="E1938" s="39" t="str">
        <f>IF($B1938&lt;&gt;"",_xlfn.IFNA(VLOOKUP($B1938,'Node Details'!$B:$U,E$1,0),"Check"),"")</f>
        <v>Airtel</v>
      </c>
      <c r="F1938" s="83">
        <v>45199</v>
      </c>
      <c r="G1938" s="82"/>
      <c r="H1938" s="39" t="s">
        <v>2828</v>
      </c>
      <c r="I1938" s="38">
        <v>1</v>
      </c>
      <c r="J1938" s="38">
        <v>400</v>
      </c>
      <c r="K1938" s="39">
        <f t="shared" si="210"/>
        <v>400</v>
      </c>
      <c r="L1938" s="83">
        <v>45075.628078703703</v>
      </c>
      <c r="M1938" s="82"/>
      <c r="N1938" s="96" t="s">
        <v>577</v>
      </c>
      <c r="O1938" s="97">
        <v>45082</v>
      </c>
      <c r="P1938" s="38">
        <f t="shared" si="211"/>
        <v>400</v>
      </c>
      <c r="Q1938" s="38">
        <f t="shared" si="212"/>
        <v>400</v>
      </c>
      <c r="R1938" s="38"/>
      <c r="S1938" s="38" t="s">
        <v>2838</v>
      </c>
      <c r="T1938" s="64">
        <v>45250</v>
      </c>
      <c r="U1938" s="38">
        <f t="shared" si="213"/>
        <v>400</v>
      </c>
      <c r="V1938" s="38">
        <f t="shared" si="214"/>
        <v>1</v>
      </c>
      <c r="W1938" s="82">
        <f t="shared" si="215"/>
        <v>400</v>
      </c>
      <c r="X1938" s="98" t="s">
        <v>95</v>
      </c>
      <c r="Y1938" s="98" t="s">
        <v>89</v>
      </c>
      <c r="Z1938" s="72"/>
      <c r="AA1938" s="72"/>
      <c r="AB1938" t="s">
        <v>1003</v>
      </c>
      <c r="AC1938" s="72" t="s">
        <v>101</v>
      </c>
      <c r="AD1938" t="s">
        <v>2836</v>
      </c>
    </row>
    <row r="1939" spans="1:30" ht="15" customHeight="1">
      <c r="A1939" s="38">
        <f t="shared" si="216"/>
        <v>1937</v>
      </c>
      <c r="B1939" s="82" t="s">
        <v>1424</v>
      </c>
      <c r="C1939" s="39" t="str">
        <f>IF($B1939&lt;&gt;"",_xlfn.IFNA(VLOOKUP($B1939,'Node Details'!$B:$U,C$1,0),"Check"),"")</f>
        <v>0000S8O13-S8O130105</v>
      </c>
      <c r="D1939" s="39" t="str">
        <f>IF($B1939&lt;&gt;"",_xlfn.IFNA(VLOOKUP($B1939,'Node Details'!$B:$U,D$1,0),"Check"),"")</f>
        <v>S8O</v>
      </c>
      <c r="E1939" s="39" t="str">
        <f>IF($B1939&lt;&gt;"",_xlfn.IFNA(VLOOKUP($B1939,'Node Details'!$B:$U,E$1,0),"Check"),"")</f>
        <v>Airtel</v>
      </c>
      <c r="F1939" s="83">
        <v>45199</v>
      </c>
      <c r="G1939" s="82"/>
      <c r="H1939" s="39" t="s">
        <v>2828</v>
      </c>
      <c r="I1939" s="38">
        <v>1</v>
      </c>
      <c r="J1939" s="38">
        <v>400</v>
      </c>
      <c r="K1939" s="39">
        <f t="shared" si="210"/>
        <v>400</v>
      </c>
      <c r="L1939" s="83">
        <v>45075.628078703703</v>
      </c>
      <c r="M1939" s="82"/>
      <c r="N1939" s="96" t="s">
        <v>577</v>
      </c>
      <c r="O1939" s="97">
        <v>45082</v>
      </c>
      <c r="P1939" s="38">
        <f t="shared" si="211"/>
        <v>400</v>
      </c>
      <c r="Q1939" s="38">
        <f t="shared" si="212"/>
        <v>400</v>
      </c>
      <c r="R1939" s="38"/>
      <c r="S1939" s="38" t="s">
        <v>2838</v>
      </c>
      <c r="T1939" s="64">
        <v>45250</v>
      </c>
      <c r="U1939" s="38">
        <f t="shared" si="213"/>
        <v>400</v>
      </c>
      <c r="V1939" s="38">
        <f t="shared" si="214"/>
        <v>1</v>
      </c>
      <c r="W1939" s="82">
        <f t="shared" si="215"/>
        <v>400</v>
      </c>
      <c r="X1939" s="98" t="s">
        <v>95</v>
      </c>
      <c r="Y1939" s="98" t="s">
        <v>89</v>
      </c>
      <c r="Z1939" s="72"/>
      <c r="AA1939" s="72"/>
      <c r="AB1939" t="s">
        <v>1003</v>
      </c>
      <c r="AC1939" s="72" t="s">
        <v>101</v>
      </c>
      <c r="AD1939" t="s">
        <v>2836</v>
      </c>
    </row>
    <row r="1940" spans="1:30" ht="15" customHeight="1">
      <c r="A1940" s="38">
        <f t="shared" si="216"/>
        <v>1938</v>
      </c>
      <c r="B1940" s="82" t="s">
        <v>1821</v>
      </c>
      <c r="C1940" s="39" t="str">
        <f>IF($B1940&lt;&gt;"",_xlfn.IFNA(VLOOKUP($B1940,'Node Details'!$B:$U,C$1,0),"Check"),"")</f>
        <v>S8O130104-S8O130106</v>
      </c>
      <c r="D1940" s="39" t="str">
        <f>IF($B1940&lt;&gt;"",_xlfn.IFNA(VLOOKUP($B1940,'Node Details'!$B:$U,D$1,0),"Check"),"")</f>
        <v>S8O</v>
      </c>
      <c r="E1940" s="39" t="str">
        <f>IF($B1940&lt;&gt;"",_xlfn.IFNA(VLOOKUP($B1940,'Node Details'!$B:$U,E$1,0),"Check"),"")</f>
        <v>Airtel</v>
      </c>
      <c r="F1940" s="83">
        <v>45199</v>
      </c>
      <c r="G1940" s="82"/>
      <c r="H1940" s="39" t="s">
        <v>2828</v>
      </c>
      <c r="I1940" s="38">
        <v>1</v>
      </c>
      <c r="J1940" s="38">
        <v>400</v>
      </c>
      <c r="K1940" s="39">
        <f t="shared" si="210"/>
        <v>400</v>
      </c>
      <c r="L1940" s="83">
        <v>45075.622696759259</v>
      </c>
      <c r="M1940" s="82"/>
      <c r="N1940" s="96" t="s">
        <v>577</v>
      </c>
      <c r="O1940" s="97">
        <v>45082</v>
      </c>
      <c r="P1940" s="38">
        <f t="shared" si="211"/>
        <v>400</v>
      </c>
      <c r="Q1940" s="38">
        <f t="shared" si="212"/>
        <v>400</v>
      </c>
      <c r="R1940" s="38"/>
      <c r="S1940" s="38" t="s">
        <v>2838</v>
      </c>
      <c r="T1940" s="64">
        <v>45250</v>
      </c>
      <c r="U1940" s="38">
        <f t="shared" si="213"/>
        <v>400</v>
      </c>
      <c r="V1940" s="38">
        <f t="shared" si="214"/>
        <v>1</v>
      </c>
      <c r="W1940" s="82">
        <f t="shared" si="215"/>
        <v>400</v>
      </c>
      <c r="X1940" s="98" t="s">
        <v>95</v>
      </c>
      <c r="Y1940" s="98" t="s">
        <v>89</v>
      </c>
      <c r="Z1940" s="72"/>
      <c r="AA1940" s="72"/>
      <c r="AB1940" t="s">
        <v>1003</v>
      </c>
      <c r="AC1940" s="72" t="s">
        <v>101</v>
      </c>
      <c r="AD1940" t="s">
        <v>2836</v>
      </c>
    </row>
    <row r="1941" spans="1:30" ht="15" customHeight="1">
      <c r="A1941" s="38">
        <f t="shared" si="216"/>
        <v>1939</v>
      </c>
      <c r="B1941" s="82" t="s">
        <v>1297</v>
      </c>
      <c r="C1941" s="39" t="str">
        <f>IF($B1941&lt;&gt;"",_xlfn.IFNA(VLOOKUP($B1941,'Node Details'!$B:$U,C$1,0),"Check"),"")</f>
        <v>000000S8O-0000S8O14</v>
      </c>
      <c r="D1941" s="39" t="str">
        <f>IF($B1941&lt;&gt;"",_xlfn.IFNA(VLOOKUP($B1941,'Node Details'!$B:$U,D$1,0),"Check"),"")</f>
        <v>S8O</v>
      </c>
      <c r="E1941" s="39" t="str">
        <f>IF($B1941&lt;&gt;"",_xlfn.IFNA(VLOOKUP($B1941,'Node Details'!$B:$U,E$1,0),"Check"),"")</f>
        <v>Airtel</v>
      </c>
      <c r="F1941" s="83">
        <v>45199</v>
      </c>
      <c r="G1941" s="82"/>
      <c r="H1941" s="39" t="s">
        <v>2825</v>
      </c>
      <c r="I1941" s="38">
        <v>1</v>
      </c>
      <c r="J1941" s="38">
        <v>400</v>
      </c>
      <c r="K1941" s="39">
        <f t="shared" si="210"/>
        <v>400</v>
      </c>
      <c r="L1941" s="83">
        <v>45075.571412037039</v>
      </c>
      <c r="M1941" s="82"/>
      <c r="N1941" s="96" t="s">
        <v>577</v>
      </c>
      <c r="O1941" s="97">
        <v>45082</v>
      </c>
      <c r="P1941" s="38">
        <f t="shared" si="211"/>
        <v>400</v>
      </c>
      <c r="Q1941" s="38">
        <f t="shared" si="212"/>
        <v>400</v>
      </c>
      <c r="R1941" s="38"/>
      <c r="S1941" s="38" t="s">
        <v>2838</v>
      </c>
      <c r="T1941" s="64">
        <v>45250</v>
      </c>
      <c r="U1941" s="38">
        <f t="shared" si="213"/>
        <v>400</v>
      </c>
      <c r="V1941" s="38">
        <f t="shared" si="214"/>
        <v>1</v>
      </c>
      <c r="W1941" s="82">
        <f t="shared" si="215"/>
        <v>400</v>
      </c>
      <c r="X1941" s="98" t="s">
        <v>95</v>
      </c>
      <c r="Y1941" s="98" t="s">
        <v>89</v>
      </c>
      <c r="Z1941" s="72"/>
      <c r="AA1941" s="72"/>
      <c r="AB1941" t="s">
        <v>1003</v>
      </c>
      <c r="AC1941" s="72" t="s">
        <v>101</v>
      </c>
      <c r="AD1941" t="s">
        <v>2836</v>
      </c>
    </row>
    <row r="1942" spans="1:30" ht="15" customHeight="1">
      <c r="A1942" s="38">
        <f t="shared" si="216"/>
        <v>1940</v>
      </c>
      <c r="B1942" s="82" t="s">
        <v>1427</v>
      </c>
      <c r="C1942" s="39" t="str">
        <f>IF($B1942&lt;&gt;"",_xlfn.IFNA(VLOOKUP($B1942,'Node Details'!$B:$U,C$1,0),"Check"),"")</f>
        <v>0000S8O14-S8O140101</v>
      </c>
      <c r="D1942" s="39" t="str">
        <f>IF($B1942&lt;&gt;"",_xlfn.IFNA(VLOOKUP($B1942,'Node Details'!$B:$U,D$1,0),"Check"),"")</f>
        <v>S8O</v>
      </c>
      <c r="E1942" s="39" t="str">
        <f>IF($B1942&lt;&gt;"",_xlfn.IFNA(VLOOKUP($B1942,'Node Details'!$B:$U,E$1,0),"Check"),"")</f>
        <v>Airtel</v>
      </c>
      <c r="F1942" s="83">
        <v>45199</v>
      </c>
      <c r="G1942" s="82"/>
      <c r="H1942" s="39" t="s">
        <v>2828</v>
      </c>
      <c r="I1942" s="38">
        <v>1</v>
      </c>
      <c r="J1942" s="38">
        <v>400</v>
      </c>
      <c r="K1942" s="39">
        <f t="shared" si="210"/>
        <v>400</v>
      </c>
      <c r="L1942" s="83">
        <v>45144.571412037039</v>
      </c>
      <c r="M1942" s="82"/>
      <c r="N1942" s="96" t="s">
        <v>577</v>
      </c>
      <c r="O1942" s="97">
        <v>45082</v>
      </c>
      <c r="P1942" s="38">
        <f t="shared" si="211"/>
        <v>400</v>
      </c>
      <c r="Q1942" s="38">
        <f t="shared" si="212"/>
        <v>400</v>
      </c>
      <c r="R1942" s="38"/>
      <c r="S1942" s="38" t="s">
        <v>2838</v>
      </c>
      <c r="T1942" s="64">
        <v>45250</v>
      </c>
      <c r="U1942" s="38">
        <f t="shared" si="213"/>
        <v>400</v>
      </c>
      <c r="V1942" s="38">
        <f t="shared" si="214"/>
        <v>1</v>
      </c>
      <c r="W1942" s="82">
        <f t="shared" si="215"/>
        <v>400</v>
      </c>
      <c r="X1942" s="98" t="s">
        <v>95</v>
      </c>
      <c r="Y1942" s="98" t="s">
        <v>89</v>
      </c>
      <c r="Z1942" s="72"/>
      <c r="AA1942" s="72"/>
      <c r="AB1942" t="s">
        <v>1003</v>
      </c>
      <c r="AC1942" s="72" t="s">
        <v>101</v>
      </c>
      <c r="AD1942" t="s">
        <v>2836</v>
      </c>
    </row>
    <row r="1943" spans="1:30" ht="15" customHeight="1">
      <c r="A1943" s="38">
        <f t="shared" si="216"/>
        <v>1941</v>
      </c>
      <c r="B1943" s="82" t="s">
        <v>1429</v>
      </c>
      <c r="C1943" s="39" t="str">
        <f>IF($B1943&lt;&gt;"",_xlfn.IFNA(VLOOKUP($B1943,'Node Details'!$B:$U,C$1,0),"Check"),"")</f>
        <v>0000S8O14-S8O140102</v>
      </c>
      <c r="D1943" s="39" t="str">
        <f>IF($B1943&lt;&gt;"",_xlfn.IFNA(VLOOKUP($B1943,'Node Details'!$B:$U,D$1,0),"Check"),"")</f>
        <v>S8O</v>
      </c>
      <c r="E1943" s="39" t="str">
        <f>IF($B1943&lt;&gt;"",_xlfn.IFNA(VLOOKUP($B1943,'Node Details'!$B:$U,E$1,0),"Check"),"")</f>
        <v>Airtel</v>
      </c>
      <c r="F1943" s="83">
        <v>45199</v>
      </c>
      <c r="G1943" s="82"/>
      <c r="H1943" s="39" t="s">
        <v>2828</v>
      </c>
      <c r="I1943" s="38">
        <v>1</v>
      </c>
      <c r="J1943" s="38">
        <v>400</v>
      </c>
      <c r="K1943" s="39">
        <f t="shared" si="210"/>
        <v>400</v>
      </c>
      <c r="L1943" s="83">
        <v>45177</v>
      </c>
      <c r="M1943" s="82"/>
      <c r="N1943" s="96" t="s">
        <v>577</v>
      </c>
      <c r="O1943" s="97">
        <v>45082</v>
      </c>
      <c r="P1943" s="38">
        <f t="shared" si="211"/>
        <v>400</v>
      </c>
      <c r="Q1943" s="38">
        <f t="shared" si="212"/>
        <v>400</v>
      </c>
      <c r="R1943" s="38"/>
      <c r="S1943" s="38" t="s">
        <v>2838</v>
      </c>
      <c r="T1943" s="64">
        <v>45250</v>
      </c>
      <c r="U1943" s="38">
        <f t="shared" si="213"/>
        <v>400</v>
      </c>
      <c r="V1943" s="38">
        <f t="shared" si="214"/>
        <v>1</v>
      </c>
      <c r="W1943" s="82">
        <f t="shared" si="215"/>
        <v>400</v>
      </c>
      <c r="X1943" s="98" t="s">
        <v>95</v>
      </c>
      <c r="Y1943" s="98" t="s">
        <v>89</v>
      </c>
      <c r="Z1943" s="72"/>
      <c r="AA1943" s="72"/>
      <c r="AB1943" t="s">
        <v>1003</v>
      </c>
      <c r="AC1943" s="72" t="s">
        <v>101</v>
      </c>
      <c r="AD1943" t="s">
        <v>2836</v>
      </c>
    </row>
    <row r="1944" spans="1:30" ht="15" customHeight="1">
      <c r="A1944" s="38">
        <f t="shared" si="216"/>
        <v>1942</v>
      </c>
      <c r="B1944" s="82" t="s">
        <v>1432</v>
      </c>
      <c r="C1944" s="39" t="str">
        <f>IF($B1944&lt;&gt;"",_xlfn.IFNA(VLOOKUP($B1944,'Node Details'!$B:$U,C$1,0),"Check"),"")</f>
        <v>0000S8O14-S8O140103</v>
      </c>
      <c r="D1944" s="39" t="str">
        <f>IF($B1944&lt;&gt;"",_xlfn.IFNA(VLOOKUP($B1944,'Node Details'!$B:$U,D$1,0),"Check"),"")</f>
        <v>S8O</v>
      </c>
      <c r="E1944" s="39" t="str">
        <f>IF($B1944&lt;&gt;"",_xlfn.IFNA(VLOOKUP($B1944,'Node Details'!$B:$U,E$1,0),"Check"),"")</f>
        <v>Airtel</v>
      </c>
      <c r="F1944" s="83">
        <v>45199</v>
      </c>
      <c r="G1944" s="82"/>
      <c r="H1944" s="39" t="s">
        <v>2828</v>
      </c>
      <c r="I1944" s="38">
        <v>1</v>
      </c>
      <c r="J1944" s="38">
        <v>400</v>
      </c>
      <c r="K1944" s="39">
        <f t="shared" si="210"/>
        <v>400</v>
      </c>
      <c r="L1944" s="83">
        <v>45175</v>
      </c>
      <c r="M1944" s="82"/>
      <c r="N1944" s="96" t="s">
        <v>577</v>
      </c>
      <c r="O1944" s="97">
        <v>45082</v>
      </c>
      <c r="P1944" s="38">
        <f t="shared" si="211"/>
        <v>400</v>
      </c>
      <c r="Q1944" s="38">
        <f t="shared" si="212"/>
        <v>400</v>
      </c>
      <c r="R1944" s="38"/>
      <c r="S1944" s="38" t="s">
        <v>2838</v>
      </c>
      <c r="T1944" s="64">
        <v>45250</v>
      </c>
      <c r="U1944" s="38">
        <f t="shared" si="213"/>
        <v>400</v>
      </c>
      <c r="V1944" s="38">
        <f t="shared" si="214"/>
        <v>1</v>
      </c>
      <c r="W1944" s="82">
        <f t="shared" si="215"/>
        <v>400</v>
      </c>
      <c r="X1944" s="98" t="s">
        <v>95</v>
      </c>
      <c r="Y1944" s="98" t="s">
        <v>89</v>
      </c>
      <c r="Z1944" s="72"/>
      <c r="AA1944" s="72"/>
      <c r="AB1944" t="s">
        <v>1003</v>
      </c>
      <c r="AC1944" s="72" t="s">
        <v>101</v>
      </c>
      <c r="AD1944" t="s">
        <v>2836</v>
      </c>
    </row>
    <row r="1945" spans="1:30" ht="15" customHeight="1">
      <c r="A1945" s="38">
        <f t="shared" si="216"/>
        <v>1943</v>
      </c>
      <c r="B1945" s="82" t="s">
        <v>1824</v>
      </c>
      <c r="C1945" s="39" t="str">
        <f>IF($B1945&lt;&gt;"",_xlfn.IFNA(VLOOKUP($B1945,'Node Details'!$B:$U,C$1,0),"Check"),"")</f>
        <v>S8O140103-S8O140104</v>
      </c>
      <c r="D1945" s="39" t="str">
        <f>IF($B1945&lt;&gt;"",_xlfn.IFNA(VLOOKUP($B1945,'Node Details'!$B:$U,D$1,0),"Check"),"")</f>
        <v>S8O</v>
      </c>
      <c r="E1945" s="39" t="str">
        <f>IF($B1945&lt;&gt;"",_xlfn.IFNA(VLOOKUP($B1945,'Node Details'!$B:$U,E$1,0),"Check"),"")</f>
        <v>Airtel</v>
      </c>
      <c r="F1945" s="83">
        <v>45199</v>
      </c>
      <c r="G1945" s="82"/>
      <c r="H1945" s="39" t="s">
        <v>2828</v>
      </c>
      <c r="I1945" s="38">
        <v>1</v>
      </c>
      <c r="J1945" s="38">
        <v>400</v>
      </c>
      <c r="K1945" s="39">
        <f t="shared" si="210"/>
        <v>400</v>
      </c>
      <c r="L1945" s="83">
        <v>45175</v>
      </c>
      <c r="M1945" s="82"/>
      <c r="N1945" s="96" t="s">
        <v>577</v>
      </c>
      <c r="O1945" s="97">
        <v>45082</v>
      </c>
      <c r="P1945" s="38">
        <f t="shared" si="211"/>
        <v>400</v>
      </c>
      <c r="Q1945" s="38">
        <f t="shared" si="212"/>
        <v>400</v>
      </c>
      <c r="R1945" s="38"/>
      <c r="S1945" s="38" t="s">
        <v>2838</v>
      </c>
      <c r="T1945" s="64">
        <v>45250</v>
      </c>
      <c r="U1945" s="38">
        <f t="shared" si="213"/>
        <v>400</v>
      </c>
      <c r="V1945" s="38">
        <f t="shared" si="214"/>
        <v>1</v>
      </c>
      <c r="W1945" s="82">
        <f t="shared" si="215"/>
        <v>400</v>
      </c>
      <c r="X1945" s="98" t="s">
        <v>95</v>
      </c>
      <c r="Y1945" s="98" t="s">
        <v>89</v>
      </c>
      <c r="Z1945" s="72"/>
      <c r="AA1945" s="72"/>
      <c r="AB1945" t="s">
        <v>1003</v>
      </c>
      <c r="AC1945" s="72" t="s">
        <v>101</v>
      </c>
      <c r="AD1945" t="s">
        <v>2836</v>
      </c>
    </row>
    <row r="1946" spans="1:30" ht="15" customHeight="1">
      <c r="A1946" s="38">
        <f t="shared" si="216"/>
        <v>1944</v>
      </c>
      <c r="B1946" s="82" t="s">
        <v>2720</v>
      </c>
      <c r="C1946" s="39" t="str">
        <f>IF($B1946&lt;&gt;"",_xlfn.IFNA(VLOOKUP($B1946,'Node Details'!$B:$U,C$1,0),"Check"),"")</f>
        <v>0000S8O14-S8O140107</v>
      </c>
      <c r="D1946" s="39" t="str">
        <f>IF($B1946&lt;&gt;"",_xlfn.IFNA(VLOOKUP($B1946,'Node Details'!$B:$U,D$1,0),"Check"),"")</f>
        <v>S8O</v>
      </c>
      <c r="E1946" s="39" t="str">
        <f>IF($B1946&lt;&gt;"",_xlfn.IFNA(VLOOKUP($B1946,'Node Details'!$B:$U,E$1,0),"Check"),"")</f>
        <v>Airtel</v>
      </c>
      <c r="F1946" s="83">
        <v>45199</v>
      </c>
      <c r="G1946" s="82"/>
      <c r="H1946" s="39" t="s">
        <v>2828</v>
      </c>
      <c r="I1946" s="38">
        <v>1</v>
      </c>
      <c r="J1946" s="38">
        <v>400</v>
      </c>
      <c r="K1946" s="39">
        <f t="shared" si="210"/>
        <v>400</v>
      </c>
      <c r="L1946" s="83">
        <v>45175</v>
      </c>
      <c r="M1946" s="82"/>
      <c r="N1946" s="96" t="s">
        <v>577</v>
      </c>
      <c r="O1946" s="97">
        <v>45082</v>
      </c>
      <c r="P1946" s="38">
        <f t="shared" si="211"/>
        <v>400</v>
      </c>
      <c r="Q1946" s="38">
        <f t="shared" si="212"/>
        <v>400</v>
      </c>
      <c r="R1946" s="38"/>
      <c r="S1946" s="38" t="s">
        <v>2838</v>
      </c>
      <c r="T1946" s="64">
        <v>45250</v>
      </c>
      <c r="U1946" s="38">
        <f t="shared" si="213"/>
        <v>400</v>
      </c>
      <c r="V1946" s="38">
        <f t="shared" si="214"/>
        <v>1</v>
      </c>
      <c r="W1946" s="82">
        <f t="shared" si="215"/>
        <v>400</v>
      </c>
      <c r="X1946" s="98" t="s">
        <v>95</v>
      </c>
      <c r="Y1946" s="98" t="s">
        <v>89</v>
      </c>
      <c r="Z1946" s="72"/>
      <c r="AA1946" s="72"/>
      <c r="AB1946" t="s">
        <v>1003</v>
      </c>
      <c r="AC1946" s="72" t="s">
        <v>101</v>
      </c>
      <c r="AD1946" t="s">
        <v>2836</v>
      </c>
    </row>
    <row r="1947" spans="1:30" ht="15" customHeight="1">
      <c r="A1947" s="38">
        <f t="shared" si="216"/>
        <v>1945</v>
      </c>
      <c r="B1947" s="82" t="s">
        <v>2721</v>
      </c>
      <c r="C1947" s="39" t="str">
        <f>IF($B1947&lt;&gt;"",_xlfn.IFNA(VLOOKUP($B1947,'Node Details'!$B:$U,C$1,0),"Check"),"")</f>
        <v>0000S8O14-S8O140107</v>
      </c>
      <c r="D1947" s="39" t="str">
        <f>IF($B1947&lt;&gt;"",_xlfn.IFNA(VLOOKUP($B1947,'Node Details'!$B:$U,D$1,0),"Check"),"")</f>
        <v>S8O</v>
      </c>
      <c r="E1947" s="39" t="str">
        <f>IF($B1947&lt;&gt;"",_xlfn.IFNA(VLOOKUP($B1947,'Node Details'!$B:$U,E$1,0),"Check"),"")</f>
        <v>Airtel</v>
      </c>
      <c r="F1947" s="83">
        <v>45230</v>
      </c>
      <c r="G1947" s="82"/>
      <c r="H1947" s="39" t="s">
        <v>2828</v>
      </c>
      <c r="I1947" s="38">
        <v>1</v>
      </c>
      <c r="J1947" s="38">
        <v>400</v>
      </c>
      <c r="K1947" s="39">
        <f t="shared" si="210"/>
        <v>400</v>
      </c>
      <c r="L1947" s="83">
        <v>45175</v>
      </c>
      <c r="M1947" s="82"/>
      <c r="N1947" s="96" t="s">
        <v>577</v>
      </c>
      <c r="O1947" s="97">
        <v>45082</v>
      </c>
      <c r="P1947" s="38">
        <f t="shared" si="211"/>
        <v>400</v>
      </c>
      <c r="Q1947" s="38">
        <f t="shared" si="212"/>
        <v>400</v>
      </c>
      <c r="R1947" s="38"/>
      <c r="S1947" s="38" t="s">
        <v>2838</v>
      </c>
      <c r="T1947" s="64">
        <v>45250</v>
      </c>
      <c r="U1947" s="38">
        <f t="shared" si="213"/>
        <v>400</v>
      </c>
      <c r="V1947" s="38">
        <f t="shared" si="214"/>
        <v>1</v>
      </c>
      <c r="W1947" s="82">
        <f t="shared" si="215"/>
        <v>400</v>
      </c>
      <c r="X1947" s="98" t="s">
        <v>95</v>
      </c>
      <c r="Y1947" s="98" t="s">
        <v>89</v>
      </c>
      <c r="Z1947" s="72"/>
      <c r="AA1947" s="72"/>
      <c r="AB1947" t="s">
        <v>1003</v>
      </c>
      <c r="AC1947" s="72" t="s">
        <v>101</v>
      </c>
      <c r="AD1947" t="s">
        <v>2836</v>
      </c>
    </row>
    <row r="1948" spans="1:30" ht="15" customHeight="1">
      <c r="A1948" s="38">
        <f t="shared" si="216"/>
        <v>1946</v>
      </c>
      <c r="B1948" s="82" t="s">
        <v>1848</v>
      </c>
      <c r="C1948" s="39" t="str">
        <f>IF($B1948&lt;&gt;"",_xlfn.IFNA(VLOOKUP($B1948,'Node Details'!$B:$U,C$1,0),"Check"),"")</f>
        <v>0000S8O14-S8O140107</v>
      </c>
      <c r="D1948" s="39" t="str">
        <f>IF($B1948&lt;&gt;"",_xlfn.IFNA(VLOOKUP($B1948,'Node Details'!$B:$U,D$1,0),"Check"),"")</f>
        <v>S8O</v>
      </c>
      <c r="E1948" s="39" t="str">
        <f>IF($B1948&lt;&gt;"",_xlfn.IFNA(VLOOKUP($B1948,'Node Details'!$B:$U,E$1,0),"Check"),"")</f>
        <v>Airtel</v>
      </c>
      <c r="F1948" s="83">
        <v>45230</v>
      </c>
      <c r="G1948" s="82"/>
      <c r="H1948" s="39" t="s">
        <v>2828</v>
      </c>
      <c r="I1948" s="38">
        <v>1</v>
      </c>
      <c r="J1948" s="38">
        <v>400</v>
      </c>
      <c r="K1948" s="39">
        <f t="shared" si="210"/>
        <v>400</v>
      </c>
      <c r="L1948" s="83">
        <v>45207</v>
      </c>
      <c r="M1948" s="82"/>
      <c r="N1948" s="96" t="s">
        <v>577</v>
      </c>
      <c r="O1948" s="97">
        <v>45082</v>
      </c>
      <c r="P1948" s="38">
        <f t="shared" si="211"/>
        <v>400</v>
      </c>
      <c r="Q1948" s="38">
        <f t="shared" si="212"/>
        <v>400</v>
      </c>
      <c r="R1948" s="38"/>
      <c r="S1948" s="38" t="s">
        <v>2838</v>
      </c>
      <c r="T1948" s="64">
        <v>45250</v>
      </c>
      <c r="U1948" s="38">
        <f t="shared" si="213"/>
        <v>400</v>
      </c>
      <c r="V1948" s="38">
        <f t="shared" si="214"/>
        <v>1</v>
      </c>
      <c r="W1948" s="82">
        <f t="shared" si="215"/>
        <v>400</v>
      </c>
      <c r="X1948" s="98" t="s">
        <v>95</v>
      </c>
      <c r="Y1948" s="98" t="s">
        <v>89</v>
      </c>
      <c r="Z1948" s="72"/>
      <c r="AA1948" s="72"/>
      <c r="AB1948" t="s">
        <v>1003</v>
      </c>
      <c r="AC1948" s="72" t="s">
        <v>101</v>
      </c>
      <c r="AD1948" t="s">
        <v>2836</v>
      </c>
    </row>
    <row r="1949" spans="1:30" ht="15" customHeight="1">
      <c r="A1949" s="38">
        <f t="shared" si="216"/>
        <v>1947</v>
      </c>
      <c r="B1949" s="82" t="s">
        <v>1302</v>
      </c>
      <c r="C1949" s="39" t="str">
        <f>IF($B1949&lt;&gt;"",_xlfn.IFNA(VLOOKUP($B1949,'Node Details'!$B:$U,C$1,0),"Check"),"")</f>
        <v>0000S8O12-0000S8O15</v>
      </c>
      <c r="D1949" s="39" t="str">
        <f>IF($B1949&lt;&gt;"",_xlfn.IFNA(VLOOKUP($B1949,'Node Details'!$B:$U,D$1,0),"Check"),"")</f>
        <v>S8O</v>
      </c>
      <c r="E1949" s="39" t="str">
        <f>IF($B1949&lt;&gt;"",_xlfn.IFNA(VLOOKUP($B1949,'Node Details'!$B:$U,E$1,0),"Check"),"")</f>
        <v>Airtel</v>
      </c>
      <c r="F1949" s="83">
        <v>45199</v>
      </c>
      <c r="G1949" s="82"/>
      <c r="H1949" s="39" t="s">
        <v>2825</v>
      </c>
      <c r="I1949" s="38">
        <v>1</v>
      </c>
      <c r="J1949" s="38">
        <v>400</v>
      </c>
      <c r="K1949" s="39">
        <f t="shared" si="210"/>
        <v>400</v>
      </c>
      <c r="L1949" s="83">
        <v>45210</v>
      </c>
      <c r="M1949" s="82"/>
      <c r="N1949" s="96" t="s">
        <v>577</v>
      </c>
      <c r="O1949" s="97">
        <v>45082</v>
      </c>
      <c r="P1949" s="38">
        <f t="shared" si="211"/>
        <v>400</v>
      </c>
      <c r="Q1949" s="38">
        <f t="shared" si="212"/>
        <v>400</v>
      </c>
      <c r="R1949" s="38"/>
      <c r="S1949" s="38" t="s">
        <v>2838</v>
      </c>
      <c r="T1949" s="64">
        <v>45250</v>
      </c>
      <c r="U1949" s="38">
        <f t="shared" si="213"/>
        <v>400</v>
      </c>
      <c r="V1949" s="38">
        <f t="shared" si="214"/>
        <v>1</v>
      </c>
      <c r="W1949" s="82">
        <f t="shared" si="215"/>
        <v>400</v>
      </c>
      <c r="X1949" s="98" t="s">
        <v>95</v>
      </c>
      <c r="Y1949" s="98" t="s">
        <v>89</v>
      </c>
      <c r="Z1949" s="72"/>
      <c r="AA1949" s="72"/>
      <c r="AB1949" t="s">
        <v>1003</v>
      </c>
      <c r="AC1949" s="72" t="s">
        <v>101</v>
      </c>
      <c r="AD1949" t="s">
        <v>2836</v>
      </c>
    </row>
    <row r="1950" spans="1:30" ht="15" customHeight="1">
      <c r="A1950" s="38">
        <f t="shared" si="216"/>
        <v>1948</v>
      </c>
      <c r="B1950" s="82" t="s">
        <v>1435</v>
      </c>
      <c r="C1950" s="39" t="str">
        <f>IF($B1950&lt;&gt;"",_xlfn.IFNA(VLOOKUP($B1950,'Node Details'!$B:$U,C$1,0),"Check"),"")</f>
        <v>0000S8O15-S8O150101</v>
      </c>
      <c r="D1950" s="39" t="str">
        <f>IF($B1950&lt;&gt;"",_xlfn.IFNA(VLOOKUP($B1950,'Node Details'!$B:$U,D$1,0),"Check"),"")</f>
        <v>S8O</v>
      </c>
      <c r="E1950" s="39" t="str">
        <f>IF($B1950&lt;&gt;"",_xlfn.IFNA(VLOOKUP($B1950,'Node Details'!$B:$U,E$1,0),"Check"),"")</f>
        <v>Airtel</v>
      </c>
      <c r="F1950" s="83">
        <v>45199</v>
      </c>
      <c r="G1950" s="82"/>
      <c r="H1950" s="39" t="s">
        <v>2828</v>
      </c>
      <c r="I1950" s="38">
        <v>1</v>
      </c>
      <c r="J1950" s="38">
        <v>400</v>
      </c>
      <c r="K1950" s="39">
        <f t="shared" si="210"/>
        <v>400</v>
      </c>
      <c r="L1950" s="83">
        <v>45219</v>
      </c>
      <c r="M1950" s="82"/>
      <c r="N1950" s="96" t="s">
        <v>577</v>
      </c>
      <c r="O1950" s="97">
        <v>45082</v>
      </c>
      <c r="P1950" s="38">
        <f t="shared" si="211"/>
        <v>400</v>
      </c>
      <c r="Q1950" s="38">
        <f t="shared" si="212"/>
        <v>400</v>
      </c>
      <c r="R1950" s="38"/>
      <c r="S1950" s="38" t="s">
        <v>2838</v>
      </c>
      <c r="T1950" s="64">
        <v>45250</v>
      </c>
      <c r="U1950" s="38">
        <f t="shared" si="213"/>
        <v>400</v>
      </c>
      <c r="V1950" s="38">
        <f t="shared" si="214"/>
        <v>1</v>
      </c>
      <c r="W1950" s="82">
        <f t="shared" si="215"/>
        <v>400</v>
      </c>
      <c r="X1950" s="98" t="s">
        <v>95</v>
      </c>
      <c r="Y1950" s="98" t="s">
        <v>89</v>
      </c>
      <c r="Z1950" s="72"/>
      <c r="AA1950" s="72"/>
      <c r="AB1950" t="s">
        <v>1003</v>
      </c>
      <c r="AC1950" s="72" t="s">
        <v>101</v>
      </c>
      <c r="AD1950" t="s">
        <v>2836</v>
      </c>
    </row>
    <row r="1951" spans="1:30" ht="15" customHeight="1">
      <c r="A1951" s="38">
        <f t="shared" si="216"/>
        <v>1949</v>
      </c>
      <c r="B1951" s="82" t="s">
        <v>2723</v>
      </c>
      <c r="C1951" s="39" t="str">
        <f>IF($B1951&lt;&gt;"",_xlfn.IFNA(VLOOKUP($B1951,'Node Details'!$B:$U,C$1,0),"Check"),"")</f>
        <v>0000S8O15-S8O150108</v>
      </c>
      <c r="D1951" s="39" t="str">
        <f>IF($B1951&lt;&gt;"",_xlfn.IFNA(VLOOKUP($B1951,'Node Details'!$B:$U,D$1,0),"Check"),"")</f>
        <v>S8O</v>
      </c>
      <c r="E1951" s="39" t="str">
        <f>IF($B1951&lt;&gt;"",_xlfn.IFNA(VLOOKUP($B1951,'Node Details'!$B:$U,E$1,0),"Check"),"")</f>
        <v>Airtel</v>
      </c>
      <c r="F1951" s="83">
        <v>45199</v>
      </c>
      <c r="G1951" s="82"/>
      <c r="H1951" s="39" t="s">
        <v>2828</v>
      </c>
      <c r="I1951" s="38">
        <v>1</v>
      </c>
      <c r="J1951" s="38">
        <v>400</v>
      </c>
      <c r="K1951" s="39">
        <f t="shared" si="210"/>
        <v>400</v>
      </c>
      <c r="L1951" s="83">
        <v>45222</v>
      </c>
      <c r="M1951" s="82"/>
      <c r="N1951" s="96" t="s">
        <v>577</v>
      </c>
      <c r="O1951" s="97">
        <v>45082</v>
      </c>
      <c r="P1951" s="38">
        <f t="shared" si="211"/>
        <v>400</v>
      </c>
      <c r="Q1951" s="38">
        <f t="shared" si="212"/>
        <v>400</v>
      </c>
      <c r="R1951" s="38"/>
      <c r="S1951" s="38" t="s">
        <v>2838</v>
      </c>
      <c r="T1951" s="64">
        <v>45250</v>
      </c>
      <c r="U1951" s="38">
        <f t="shared" si="213"/>
        <v>400</v>
      </c>
      <c r="V1951" s="38">
        <f t="shared" si="214"/>
        <v>1</v>
      </c>
      <c r="W1951" s="82">
        <f t="shared" si="215"/>
        <v>400</v>
      </c>
      <c r="X1951" s="98" t="s">
        <v>95</v>
      </c>
      <c r="Y1951" s="98" t="s">
        <v>89</v>
      </c>
      <c r="Z1951" s="72"/>
      <c r="AA1951" s="72"/>
      <c r="AB1951" t="s">
        <v>1003</v>
      </c>
      <c r="AC1951" s="72" t="s">
        <v>101</v>
      </c>
      <c r="AD1951" t="s">
        <v>2836</v>
      </c>
    </row>
    <row r="1952" spans="1:30" ht="15" customHeight="1">
      <c r="A1952" s="38">
        <f t="shared" si="216"/>
        <v>1950</v>
      </c>
      <c r="B1952" s="82" t="s">
        <v>2724</v>
      </c>
      <c r="C1952" s="39" t="str">
        <f>IF($B1952&lt;&gt;"",_xlfn.IFNA(VLOOKUP($B1952,'Node Details'!$B:$U,C$1,0),"Check"),"")</f>
        <v>0000S8O15-S8O150108</v>
      </c>
      <c r="D1952" s="39" t="str">
        <f>IF($B1952&lt;&gt;"",_xlfn.IFNA(VLOOKUP($B1952,'Node Details'!$B:$U,D$1,0),"Check"),"")</f>
        <v>S8O</v>
      </c>
      <c r="E1952" s="39" t="str">
        <f>IF($B1952&lt;&gt;"",_xlfn.IFNA(VLOOKUP($B1952,'Node Details'!$B:$U,E$1,0),"Check"),"")</f>
        <v>Airtel</v>
      </c>
      <c r="F1952" s="83">
        <v>45199</v>
      </c>
      <c r="G1952" s="82"/>
      <c r="H1952" s="39" t="s">
        <v>2828</v>
      </c>
      <c r="I1952" s="38">
        <v>1</v>
      </c>
      <c r="J1952" s="38">
        <v>400</v>
      </c>
      <c r="K1952" s="39">
        <f t="shared" si="210"/>
        <v>400</v>
      </c>
      <c r="L1952" s="83">
        <v>45224</v>
      </c>
      <c r="M1952" s="82"/>
      <c r="N1952" s="96" t="s">
        <v>577</v>
      </c>
      <c r="O1952" s="97">
        <v>45082</v>
      </c>
      <c r="P1952" s="38">
        <f t="shared" si="211"/>
        <v>400</v>
      </c>
      <c r="Q1952" s="38">
        <f t="shared" si="212"/>
        <v>400</v>
      </c>
      <c r="R1952" s="38"/>
      <c r="S1952" s="38" t="s">
        <v>2838</v>
      </c>
      <c r="T1952" s="64">
        <v>45250</v>
      </c>
      <c r="U1952" s="38">
        <f t="shared" si="213"/>
        <v>400</v>
      </c>
      <c r="V1952" s="38">
        <f t="shared" si="214"/>
        <v>1</v>
      </c>
      <c r="W1952" s="82">
        <f t="shared" si="215"/>
        <v>400</v>
      </c>
      <c r="X1952" s="98" t="s">
        <v>95</v>
      </c>
      <c r="Y1952" s="98" t="s">
        <v>89</v>
      </c>
      <c r="Z1952" s="72"/>
      <c r="AA1952" s="72"/>
      <c r="AB1952" t="s">
        <v>1003</v>
      </c>
      <c r="AC1952" s="72" t="s">
        <v>101</v>
      </c>
      <c r="AD1952" t="s">
        <v>2836</v>
      </c>
    </row>
    <row r="1953" spans="1:30" ht="15" customHeight="1">
      <c r="A1953" s="38">
        <f t="shared" si="216"/>
        <v>1951</v>
      </c>
      <c r="B1953" s="82" t="s">
        <v>2726</v>
      </c>
      <c r="C1953" s="39" t="str">
        <f>IF($B1953&lt;&gt;"",_xlfn.IFNA(VLOOKUP($B1953,'Node Details'!$B:$U,C$1,0),"Check"),"")</f>
        <v>0000S8O15-S8O150108</v>
      </c>
      <c r="D1953" s="39" t="str">
        <f>IF($B1953&lt;&gt;"",_xlfn.IFNA(VLOOKUP($B1953,'Node Details'!$B:$U,D$1,0),"Check"),"")</f>
        <v>S8O</v>
      </c>
      <c r="E1953" s="39" t="str">
        <f>IF($B1953&lt;&gt;"",_xlfn.IFNA(VLOOKUP($B1953,'Node Details'!$B:$U,E$1,0),"Check"),"")</f>
        <v>Airtel</v>
      </c>
      <c r="F1953" s="83">
        <v>45199</v>
      </c>
      <c r="G1953" s="82"/>
      <c r="H1953" s="39" t="s">
        <v>2828</v>
      </c>
      <c r="I1953" s="38">
        <v>1</v>
      </c>
      <c r="J1953" s="38">
        <v>400</v>
      </c>
      <c r="K1953" s="39">
        <f t="shared" si="210"/>
        <v>400</v>
      </c>
      <c r="L1953" s="83">
        <v>45178</v>
      </c>
      <c r="M1953" s="82"/>
      <c r="N1953" s="96" t="s">
        <v>577</v>
      </c>
      <c r="O1953" s="97">
        <v>45082</v>
      </c>
      <c r="P1953" s="38">
        <f t="shared" si="211"/>
        <v>400</v>
      </c>
      <c r="Q1953" s="38">
        <f t="shared" si="212"/>
        <v>400</v>
      </c>
      <c r="R1953" s="38"/>
      <c r="S1953" s="38" t="s">
        <v>2838</v>
      </c>
      <c r="T1953" s="64">
        <v>45250</v>
      </c>
      <c r="U1953" s="38">
        <f t="shared" si="213"/>
        <v>400</v>
      </c>
      <c r="V1953" s="38">
        <f t="shared" si="214"/>
        <v>1</v>
      </c>
      <c r="W1953" s="82">
        <f t="shared" si="215"/>
        <v>400</v>
      </c>
      <c r="X1953" s="98" t="s">
        <v>95</v>
      </c>
      <c r="Y1953" s="98" t="s">
        <v>89</v>
      </c>
      <c r="Z1953" s="72"/>
      <c r="AA1953" s="72"/>
      <c r="AB1953" t="s">
        <v>1003</v>
      </c>
      <c r="AC1953" s="72" t="s">
        <v>101</v>
      </c>
      <c r="AD1953" t="s">
        <v>2836</v>
      </c>
    </row>
    <row r="1954" spans="1:30" ht="15" customHeight="1">
      <c r="A1954" s="38">
        <f t="shared" si="216"/>
        <v>1952</v>
      </c>
      <c r="B1954" s="82" t="s">
        <v>2728</v>
      </c>
      <c r="C1954" s="39" t="str">
        <f>IF($B1954&lt;&gt;"",_xlfn.IFNA(VLOOKUP($B1954,'Node Details'!$B:$U,C$1,0),"Check"),"")</f>
        <v>0000S8O15-S8O150108</v>
      </c>
      <c r="D1954" s="39" t="str">
        <f>IF($B1954&lt;&gt;"",_xlfn.IFNA(VLOOKUP($B1954,'Node Details'!$B:$U,D$1,0),"Check"),"")</f>
        <v>S8O</v>
      </c>
      <c r="E1954" s="39" t="str">
        <f>IF($B1954&lt;&gt;"",_xlfn.IFNA(VLOOKUP($B1954,'Node Details'!$B:$U,E$1,0),"Check"),"")</f>
        <v>Airtel</v>
      </c>
      <c r="F1954" s="83">
        <v>45199</v>
      </c>
      <c r="G1954" s="82"/>
      <c r="H1954" s="39" t="s">
        <v>2828</v>
      </c>
      <c r="I1954" s="38">
        <v>1</v>
      </c>
      <c r="J1954" s="38">
        <v>400</v>
      </c>
      <c r="K1954" s="39">
        <f t="shared" si="210"/>
        <v>400</v>
      </c>
      <c r="L1954" s="83">
        <v>45178</v>
      </c>
      <c r="M1954" s="82"/>
      <c r="N1954" s="96" t="s">
        <v>577</v>
      </c>
      <c r="O1954" s="97">
        <v>45082</v>
      </c>
      <c r="P1954" s="38">
        <f t="shared" si="211"/>
        <v>400</v>
      </c>
      <c r="Q1954" s="38">
        <f t="shared" si="212"/>
        <v>400</v>
      </c>
      <c r="R1954" s="38"/>
      <c r="S1954" s="38" t="s">
        <v>2838</v>
      </c>
      <c r="T1954" s="64">
        <v>45250</v>
      </c>
      <c r="U1954" s="38">
        <f t="shared" si="213"/>
        <v>400</v>
      </c>
      <c r="V1954" s="38">
        <f t="shared" si="214"/>
        <v>1</v>
      </c>
      <c r="W1954" s="82">
        <f t="shared" si="215"/>
        <v>400</v>
      </c>
      <c r="X1954" s="98" t="s">
        <v>95</v>
      </c>
      <c r="Y1954" s="98" t="s">
        <v>89</v>
      </c>
      <c r="Z1954" s="72"/>
      <c r="AA1954" s="72"/>
      <c r="AB1954" t="s">
        <v>1003</v>
      </c>
      <c r="AC1954" s="72" t="s">
        <v>101</v>
      </c>
      <c r="AD1954" t="s">
        <v>2836</v>
      </c>
    </row>
    <row r="1955" spans="1:30" ht="15" customHeight="1">
      <c r="A1955" s="38">
        <f t="shared" si="216"/>
        <v>1953</v>
      </c>
      <c r="B1955" s="82" t="s">
        <v>1440</v>
      </c>
      <c r="C1955" s="39" t="str">
        <f>IF($B1955&lt;&gt;"",_xlfn.IFNA(VLOOKUP($B1955,'Node Details'!$B:$U,C$1,0),"Check"),"")</f>
        <v>0000S8O15-S8O150106</v>
      </c>
      <c r="D1955" s="39" t="str">
        <f>IF($B1955&lt;&gt;"",_xlfn.IFNA(VLOOKUP($B1955,'Node Details'!$B:$U,D$1,0),"Check"),"")</f>
        <v>S8O</v>
      </c>
      <c r="E1955" s="39" t="str">
        <f>IF($B1955&lt;&gt;"",_xlfn.IFNA(VLOOKUP($B1955,'Node Details'!$B:$U,E$1,0),"Check"),"")</f>
        <v>Airtel</v>
      </c>
      <c r="F1955" s="83">
        <v>45199</v>
      </c>
      <c r="G1955" s="82"/>
      <c r="H1955" s="39" t="s">
        <v>2828</v>
      </c>
      <c r="I1955" s="38">
        <v>1</v>
      </c>
      <c r="J1955" s="38">
        <v>400</v>
      </c>
      <c r="K1955" s="39">
        <f t="shared" si="210"/>
        <v>400</v>
      </c>
      <c r="L1955" s="83">
        <v>45178</v>
      </c>
      <c r="M1955" s="82"/>
      <c r="N1955" s="96" t="s">
        <v>577</v>
      </c>
      <c r="O1955" s="97">
        <v>45082</v>
      </c>
      <c r="P1955" s="38">
        <f t="shared" si="211"/>
        <v>400</v>
      </c>
      <c r="Q1955" s="38">
        <f t="shared" si="212"/>
        <v>400</v>
      </c>
      <c r="R1955" s="38"/>
      <c r="S1955" s="38" t="s">
        <v>2838</v>
      </c>
      <c r="T1955" s="64">
        <v>45250</v>
      </c>
      <c r="U1955" s="38">
        <f t="shared" si="213"/>
        <v>400</v>
      </c>
      <c r="V1955" s="38">
        <f t="shared" si="214"/>
        <v>1</v>
      </c>
      <c r="W1955" s="82">
        <f t="shared" si="215"/>
        <v>400</v>
      </c>
      <c r="X1955" s="98" t="s">
        <v>95</v>
      </c>
      <c r="Y1955" s="98" t="s">
        <v>89</v>
      </c>
      <c r="Z1955" s="72"/>
      <c r="AA1955" s="72"/>
      <c r="AB1955" t="s">
        <v>1003</v>
      </c>
      <c r="AC1955" s="72" t="s">
        <v>101</v>
      </c>
      <c r="AD1955" t="s">
        <v>2836</v>
      </c>
    </row>
    <row r="1956" spans="1:30" ht="15" customHeight="1">
      <c r="A1956" s="38">
        <f t="shared" si="216"/>
        <v>1954</v>
      </c>
      <c r="B1956" s="82" t="s">
        <v>2730</v>
      </c>
      <c r="C1956" s="39" t="str">
        <f>IF($B1956&lt;&gt;"",_xlfn.IFNA(VLOOKUP($B1956,'Node Details'!$B:$U,C$1,0),"Check"),"")</f>
        <v>0000S8O15-S8O150108</v>
      </c>
      <c r="D1956" s="39" t="str">
        <f>IF($B1956&lt;&gt;"",_xlfn.IFNA(VLOOKUP($B1956,'Node Details'!$B:$U,D$1,0),"Check"),"")</f>
        <v>S8O</v>
      </c>
      <c r="E1956" s="39" t="str">
        <f>IF($B1956&lt;&gt;"",_xlfn.IFNA(VLOOKUP($B1956,'Node Details'!$B:$U,E$1,0),"Check"),"")</f>
        <v>Airtel</v>
      </c>
      <c r="F1956" s="83">
        <v>45199</v>
      </c>
      <c r="G1956" s="82"/>
      <c r="H1956" s="39" t="s">
        <v>2828</v>
      </c>
      <c r="I1956" s="38">
        <v>1</v>
      </c>
      <c r="J1956" s="38">
        <v>400</v>
      </c>
      <c r="K1956" s="39">
        <f t="shared" si="210"/>
        <v>400</v>
      </c>
      <c r="L1956" s="83">
        <v>45179</v>
      </c>
      <c r="M1956" s="82"/>
      <c r="N1956" s="96" t="s">
        <v>577</v>
      </c>
      <c r="O1956" s="97">
        <v>45082</v>
      </c>
      <c r="P1956" s="38">
        <f t="shared" si="211"/>
        <v>400</v>
      </c>
      <c r="Q1956" s="38">
        <f t="shared" si="212"/>
        <v>400</v>
      </c>
      <c r="R1956" s="38"/>
      <c r="S1956" s="38" t="s">
        <v>2838</v>
      </c>
      <c r="T1956" s="64">
        <v>45250</v>
      </c>
      <c r="U1956" s="38">
        <f t="shared" si="213"/>
        <v>400</v>
      </c>
      <c r="V1956" s="38">
        <f t="shared" si="214"/>
        <v>1</v>
      </c>
      <c r="W1956" s="82">
        <f t="shared" si="215"/>
        <v>400</v>
      </c>
      <c r="X1956" s="98" t="s">
        <v>95</v>
      </c>
      <c r="Y1956" s="98" t="s">
        <v>89</v>
      </c>
      <c r="Z1956" s="72"/>
      <c r="AA1956" s="72"/>
      <c r="AB1956" t="s">
        <v>1003</v>
      </c>
      <c r="AC1956" s="72" t="s">
        <v>101</v>
      </c>
      <c r="AD1956" t="s">
        <v>2836</v>
      </c>
    </row>
    <row r="1957" spans="1:30" ht="15" customHeight="1">
      <c r="A1957" s="38">
        <f t="shared" si="216"/>
        <v>1955</v>
      </c>
      <c r="B1957" s="82" t="s">
        <v>1437</v>
      </c>
      <c r="C1957" s="39" t="str">
        <f>IF($B1957&lt;&gt;"",_xlfn.IFNA(VLOOKUP($B1957,'Node Details'!$B:$U,C$1,0),"Check"),"")</f>
        <v>0000S8O15-S8O150108</v>
      </c>
      <c r="D1957" s="39" t="str">
        <f>IF($B1957&lt;&gt;"",_xlfn.IFNA(VLOOKUP($B1957,'Node Details'!$B:$U,D$1,0),"Check"),"")</f>
        <v>S8O</v>
      </c>
      <c r="E1957" s="39" t="str">
        <f>IF($B1957&lt;&gt;"",_xlfn.IFNA(VLOOKUP($B1957,'Node Details'!$B:$U,E$1,0),"Check"),"")</f>
        <v>Airtel</v>
      </c>
      <c r="F1957" s="83">
        <v>45199</v>
      </c>
      <c r="G1957" s="82"/>
      <c r="H1957" s="39" t="s">
        <v>2828</v>
      </c>
      <c r="I1957" s="38">
        <v>1</v>
      </c>
      <c r="J1957" s="38">
        <v>400</v>
      </c>
      <c r="K1957" s="39">
        <f t="shared" si="210"/>
        <v>400</v>
      </c>
      <c r="L1957" s="83">
        <v>45181</v>
      </c>
      <c r="M1957" s="82"/>
      <c r="N1957" s="96" t="s">
        <v>577</v>
      </c>
      <c r="O1957" s="97">
        <v>45082</v>
      </c>
      <c r="P1957" s="38">
        <f t="shared" si="211"/>
        <v>400</v>
      </c>
      <c r="Q1957" s="38">
        <f t="shared" si="212"/>
        <v>400</v>
      </c>
      <c r="R1957" s="38"/>
      <c r="S1957" s="38" t="s">
        <v>2838</v>
      </c>
      <c r="T1957" s="64">
        <v>45250</v>
      </c>
      <c r="U1957" s="38">
        <f t="shared" si="213"/>
        <v>400</v>
      </c>
      <c r="V1957" s="38">
        <f t="shared" si="214"/>
        <v>1</v>
      </c>
      <c r="W1957" s="82">
        <f t="shared" si="215"/>
        <v>400</v>
      </c>
      <c r="X1957" s="98" t="s">
        <v>95</v>
      </c>
      <c r="Y1957" s="98" t="s">
        <v>89</v>
      </c>
      <c r="Z1957" s="72"/>
      <c r="AA1957" s="72"/>
      <c r="AB1957" t="s">
        <v>1003</v>
      </c>
      <c r="AC1957" s="72" t="s">
        <v>101</v>
      </c>
      <c r="AD1957" t="s">
        <v>2836</v>
      </c>
    </row>
    <row r="1958" spans="1:30" ht="15" customHeight="1">
      <c r="A1958" s="38">
        <f t="shared" si="216"/>
        <v>1956</v>
      </c>
      <c r="B1958" s="82" t="s">
        <v>1305</v>
      </c>
      <c r="C1958" s="39" t="str">
        <f>IF($B1958&lt;&gt;"",_xlfn.IFNA(VLOOKUP($B1958,'Node Details'!$B:$U,C$1,0),"Check"),"")</f>
        <v>0000S8O11-0000S8O16</v>
      </c>
      <c r="D1958" s="39" t="str">
        <f>IF($B1958&lt;&gt;"",_xlfn.IFNA(VLOOKUP($B1958,'Node Details'!$B:$U,D$1,0),"Check"),"")</f>
        <v>S8O</v>
      </c>
      <c r="E1958" s="39" t="str">
        <f>IF($B1958&lt;&gt;"",_xlfn.IFNA(VLOOKUP($B1958,'Node Details'!$B:$U,E$1,0),"Check"),"")</f>
        <v>Airtel</v>
      </c>
      <c r="F1958" s="83">
        <v>45199</v>
      </c>
      <c r="G1958" s="82"/>
      <c r="H1958" s="39" t="s">
        <v>2825</v>
      </c>
      <c r="I1958" s="38">
        <v>1</v>
      </c>
      <c r="J1958" s="38">
        <v>400</v>
      </c>
      <c r="K1958" s="39">
        <f t="shared" si="210"/>
        <v>400</v>
      </c>
      <c r="L1958" s="83">
        <v>45181</v>
      </c>
      <c r="M1958" s="82"/>
      <c r="N1958" s="96" t="s">
        <v>577</v>
      </c>
      <c r="O1958" s="97">
        <v>45082</v>
      </c>
      <c r="P1958" s="38">
        <f t="shared" si="211"/>
        <v>400</v>
      </c>
      <c r="Q1958" s="38">
        <f t="shared" si="212"/>
        <v>400</v>
      </c>
      <c r="R1958" s="38"/>
      <c r="S1958" s="38" t="s">
        <v>2838</v>
      </c>
      <c r="T1958" s="64">
        <v>45250</v>
      </c>
      <c r="U1958" s="38">
        <f t="shared" si="213"/>
        <v>400</v>
      </c>
      <c r="V1958" s="38">
        <f t="shared" si="214"/>
        <v>1</v>
      </c>
      <c r="W1958" s="82">
        <f t="shared" si="215"/>
        <v>400</v>
      </c>
      <c r="X1958" s="98" t="s">
        <v>95</v>
      </c>
      <c r="Y1958" s="98" t="s">
        <v>89</v>
      </c>
      <c r="Z1958" s="72"/>
      <c r="AA1958" s="72"/>
      <c r="AB1958" t="s">
        <v>1003</v>
      </c>
      <c r="AC1958" s="72" t="s">
        <v>101</v>
      </c>
      <c r="AD1958" t="s">
        <v>2836</v>
      </c>
    </row>
    <row r="1959" spans="1:30" ht="15" customHeight="1">
      <c r="A1959" s="38">
        <f t="shared" si="216"/>
        <v>1957</v>
      </c>
      <c r="B1959" s="82" t="s">
        <v>2733</v>
      </c>
      <c r="C1959" s="39" t="str">
        <f>IF($B1959&lt;&gt;"",_xlfn.IFNA(VLOOKUP($B1959,'Node Details'!$B:$U,C$1,0),"Check"),"")</f>
        <v>0000S8O16-S8O160103</v>
      </c>
      <c r="D1959" s="39" t="str">
        <f>IF($B1959&lt;&gt;"",_xlfn.IFNA(VLOOKUP($B1959,'Node Details'!$B:$U,D$1,0),"Check"),"")</f>
        <v>S8O</v>
      </c>
      <c r="E1959" s="39" t="str">
        <f>IF($B1959&lt;&gt;"",_xlfn.IFNA(VLOOKUP($B1959,'Node Details'!$B:$U,E$1,0),"Check"),"")</f>
        <v>Airtel</v>
      </c>
      <c r="F1959" s="83">
        <v>45199</v>
      </c>
      <c r="G1959" s="82"/>
      <c r="H1959" s="39" t="s">
        <v>2828</v>
      </c>
      <c r="I1959" s="38">
        <v>1</v>
      </c>
      <c r="J1959" s="38">
        <v>400</v>
      </c>
      <c r="K1959" s="39">
        <f t="shared" si="210"/>
        <v>400</v>
      </c>
      <c r="L1959" s="83">
        <v>45181</v>
      </c>
      <c r="M1959" s="82"/>
      <c r="N1959" s="96" t="s">
        <v>577</v>
      </c>
      <c r="O1959" s="97">
        <v>45082</v>
      </c>
      <c r="P1959" s="38">
        <f t="shared" si="211"/>
        <v>400</v>
      </c>
      <c r="Q1959" s="38">
        <f t="shared" si="212"/>
        <v>400</v>
      </c>
      <c r="R1959" s="38"/>
      <c r="S1959" s="38" t="s">
        <v>2838</v>
      </c>
      <c r="T1959" s="64">
        <v>45250</v>
      </c>
      <c r="U1959" s="38">
        <f t="shared" si="213"/>
        <v>400</v>
      </c>
      <c r="V1959" s="38">
        <f t="shared" si="214"/>
        <v>1</v>
      </c>
      <c r="W1959" s="82">
        <f t="shared" si="215"/>
        <v>400</v>
      </c>
      <c r="X1959" s="98" t="s">
        <v>95</v>
      </c>
      <c r="Y1959" s="98" t="s">
        <v>89</v>
      </c>
      <c r="Z1959" s="72"/>
      <c r="AA1959" s="72"/>
      <c r="AB1959" t="s">
        <v>1003</v>
      </c>
      <c r="AC1959" s="72" t="s">
        <v>101</v>
      </c>
      <c r="AD1959" t="s">
        <v>2836</v>
      </c>
    </row>
    <row r="1960" spans="1:30" ht="15" customHeight="1">
      <c r="A1960" s="38">
        <f t="shared" si="216"/>
        <v>1958</v>
      </c>
      <c r="B1960" s="82" t="s">
        <v>1854</v>
      </c>
      <c r="C1960" s="39" t="str">
        <f>IF($B1960&lt;&gt;"",_xlfn.IFNA(VLOOKUP($B1960,'Node Details'!$B:$U,C$1,0),"Check"),"")</f>
        <v>0000S8O16-S8O160103</v>
      </c>
      <c r="D1960" s="39" t="str">
        <f>IF($B1960&lt;&gt;"",_xlfn.IFNA(VLOOKUP($B1960,'Node Details'!$B:$U,D$1,0),"Check"),"")</f>
        <v>S8O</v>
      </c>
      <c r="E1960" s="39" t="str">
        <f>IF($B1960&lt;&gt;"",_xlfn.IFNA(VLOOKUP($B1960,'Node Details'!$B:$U,E$1,0),"Check"),"")</f>
        <v>Airtel</v>
      </c>
      <c r="F1960" s="83">
        <v>45199</v>
      </c>
      <c r="G1960" s="82"/>
      <c r="H1960" s="39" t="s">
        <v>2828</v>
      </c>
      <c r="I1960" s="38">
        <v>1</v>
      </c>
      <c r="J1960" s="38">
        <v>400</v>
      </c>
      <c r="K1960" s="39">
        <f t="shared" si="210"/>
        <v>400</v>
      </c>
      <c r="L1960" s="83">
        <v>45181</v>
      </c>
      <c r="M1960" s="82"/>
      <c r="N1960" s="96" t="s">
        <v>577</v>
      </c>
      <c r="O1960" s="97">
        <v>45082</v>
      </c>
      <c r="P1960" s="38">
        <f t="shared" si="211"/>
        <v>400</v>
      </c>
      <c r="Q1960" s="38">
        <f t="shared" si="212"/>
        <v>400</v>
      </c>
      <c r="R1960" s="38"/>
      <c r="S1960" s="38" t="s">
        <v>2838</v>
      </c>
      <c r="T1960" s="64">
        <v>45250</v>
      </c>
      <c r="U1960" s="38">
        <f t="shared" si="213"/>
        <v>400</v>
      </c>
      <c r="V1960" s="38">
        <f t="shared" si="214"/>
        <v>1</v>
      </c>
      <c r="W1960" s="82">
        <f t="shared" si="215"/>
        <v>400</v>
      </c>
      <c r="X1960" s="98" t="s">
        <v>95</v>
      </c>
      <c r="Y1960" s="98" t="s">
        <v>89</v>
      </c>
      <c r="Z1960" s="72"/>
      <c r="AA1960" s="72"/>
      <c r="AB1960" t="s">
        <v>1003</v>
      </c>
      <c r="AC1960" s="72" t="s">
        <v>101</v>
      </c>
      <c r="AD1960" t="s">
        <v>2836</v>
      </c>
    </row>
    <row r="1961" spans="1:30" ht="15" customHeight="1">
      <c r="A1961" s="38">
        <f t="shared" si="216"/>
        <v>1959</v>
      </c>
      <c r="B1961" s="82" t="s">
        <v>1443</v>
      </c>
      <c r="C1961" s="39" t="str">
        <f>IF($B1961&lt;&gt;"",_xlfn.IFNA(VLOOKUP($B1961,'Node Details'!$B:$U,C$1,0),"Check"),"")</f>
        <v>0000S8O16-S8O160103</v>
      </c>
      <c r="D1961" s="39" t="str">
        <f>IF($B1961&lt;&gt;"",_xlfn.IFNA(VLOOKUP($B1961,'Node Details'!$B:$U,D$1,0),"Check"),"")</f>
        <v>S8O</v>
      </c>
      <c r="E1961" s="39" t="str">
        <f>IF($B1961&lt;&gt;"",_xlfn.IFNA(VLOOKUP($B1961,'Node Details'!$B:$U,E$1,0),"Check"),"")</f>
        <v>Airtel</v>
      </c>
      <c r="F1961" s="83">
        <v>45199</v>
      </c>
      <c r="G1961" s="82"/>
      <c r="H1961" s="39" t="s">
        <v>2828</v>
      </c>
      <c r="I1961" s="38">
        <v>1</v>
      </c>
      <c r="J1961" s="38">
        <v>400</v>
      </c>
      <c r="K1961" s="39">
        <f t="shared" si="210"/>
        <v>400</v>
      </c>
      <c r="L1961" s="83">
        <v>45181</v>
      </c>
      <c r="M1961" s="82"/>
      <c r="N1961" s="96" t="s">
        <v>577</v>
      </c>
      <c r="O1961" s="97">
        <v>45082</v>
      </c>
      <c r="P1961" s="38">
        <f t="shared" si="211"/>
        <v>400</v>
      </c>
      <c r="Q1961" s="38">
        <f t="shared" si="212"/>
        <v>400</v>
      </c>
      <c r="R1961" s="38"/>
      <c r="S1961" s="38" t="s">
        <v>2838</v>
      </c>
      <c r="T1961" s="64">
        <v>45250</v>
      </c>
      <c r="U1961" s="38">
        <f t="shared" si="213"/>
        <v>400</v>
      </c>
      <c r="V1961" s="38">
        <f t="shared" si="214"/>
        <v>1</v>
      </c>
      <c r="W1961" s="82">
        <f t="shared" si="215"/>
        <v>400</v>
      </c>
      <c r="X1961" s="98" t="s">
        <v>95</v>
      </c>
      <c r="Y1961" s="98" t="s">
        <v>89</v>
      </c>
      <c r="Z1961" s="72"/>
      <c r="AA1961" s="72"/>
      <c r="AB1961" t="s">
        <v>1003</v>
      </c>
      <c r="AC1961" s="72" t="s">
        <v>101</v>
      </c>
      <c r="AD1961" t="s">
        <v>2836</v>
      </c>
    </row>
    <row r="1962" spans="1:30" ht="15" customHeight="1">
      <c r="A1962" s="38">
        <f t="shared" si="216"/>
        <v>1960</v>
      </c>
      <c r="B1962" s="82" t="s">
        <v>1852</v>
      </c>
      <c r="C1962" s="39" t="str">
        <f>IF($B1962&lt;&gt;"",_xlfn.IFNA(VLOOKUP($B1962,'Node Details'!$B:$U,C$1,0),"Check"),"")</f>
        <v>S8O160103-S8O160104</v>
      </c>
      <c r="D1962" s="39" t="str">
        <f>IF($B1962&lt;&gt;"",_xlfn.IFNA(VLOOKUP($B1962,'Node Details'!$B:$U,D$1,0),"Check"),"")</f>
        <v>S8O</v>
      </c>
      <c r="E1962" s="39" t="str">
        <f>IF($B1962&lt;&gt;"",_xlfn.IFNA(VLOOKUP($B1962,'Node Details'!$B:$U,E$1,0),"Check"),"")</f>
        <v>Airtel</v>
      </c>
      <c r="F1962" s="83">
        <v>45199</v>
      </c>
      <c r="G1962" s="82"/>
      <c r="H1962" s="39" t="s">
        <v>2828</v>
      </c>
      <c r="I1962" s="38">
        <v>1</v>
      </c>
      <c r="J1962" s="38">
        <v>400</v>
      </c>
      <c r="K1962" s="39">
        <f t="shared" si="210"/>
        <v>400</v>
      </c>
      <c r="L1962" s="83">
        <v>45181</v>
      </c>
      <c r="M1962" s="82"/>
      <c r="N1962" s="96" t="s">
        <v>577</v>
      </c>
      <c r="O1962" s="97">
        <v>45082</v>
      </c>
      <c r="P1962" s="38">
        <f t="shared" si="211"/>
        <v>400</v>
      </c>
      <c r="Q1962" s="38">
        <f t="shared" si="212"/>
        <v>400</v>
      </c>
      <c r="R1962" s="38"/>
      <c r="S1962" s="38" t="s">
        <v>2838</v>
      </c>
      <c r="T1962" s="64">
        <v>45250</v>
      </c>
      <c r="U1962" s="38">
        <f t="shared" si="213"/>
        <v>400</v>
      </c>
      <c r="V1962" s="38">
        <f t="shared" si="214"/>
        <v>1</v>
      </c>
      <c r="W1962" s="82">
        <f t="shared" si="215"/>
        <v>400</v>
      </c>
      <c r="X1962" s="98" t="s">
        <v>95</v>
      </c>
      <c r="Y1962" s="98" t="s">
        <v>89</v>
      </c>
      <c r="Z1962" s="72"/>
      <c r="AA1962" s="72"/>
      <c r="AB1962" t="s">
        <v>1003</v>
      </c>
      <c r="AC1962" s="72" t="s">
        <v>101</v>
      </c>
      <c r="AD1962" t="s">
        <v>2836</v>
      </c>
    </row>
    <row r="1963" spans="1:30" ht="15" customHeight="1">
      <c r="A1963" s="38">
        <f t="shared" si="216"/>
        <v>1961</v>
      </c>
      <c r="B1963" s="82" t="s">
        <v>1855</v>
      </c>
      <c r="C1963" s="39" t="str">
        <f>IF($B1963&lt;&gt;"",_xlfn.IFNA(VLOOKUP($B1963,'Node Details'!$B:$U,C$1,0),"Check"),"")</f>
        <v>S8O160102-S8O160105</v>
      </c>
      <c r="D1963" s="39" t="str">
        <f>IF($B1963&lt;&gt;"",_xlfn.IFNA(VLOOKUP($B1963,'Node Details'!$B:$U,D$1,0),"Check"),"")</f>
        <v>S8O</v>
      </c>
      <c r="E1963" s="39" t="str">
        <f>IF($B1963&lt;&gt;"",_xlfn.IFNA(VLOOKUP($B1963,'Node Details'!$B:$U,E$1,0),"Check"),"")</f>
        <v>Airtel</v>
      </c>
      <c r="F1963" s="83">
        <v>45199</v>
      </c>
      <c r="G1963" s="82"/>
      <c r="H1963" s="39" t="s">
        <v>2828</v>
      </c>
      <c r="I1963" s="38">
        <v>1</v>
      </c>
      <c r="J1963" s="38">
        <v>400</v>
      </c>
      <c r="K1963" s="39">
        <f t="shared" si="210"/>
        <v>400</v>
      </c>
      <c r="L1963" s="83">
        <v>45181</v>
      </c>
      <c r="M1963" s="82"/>
      <c r="N1963" s="96" t="s">
        <v>577</v>
      </c>
      <c r="O1963" s="97">
        <v>45082</v>
      </c>
      <c r="P1963" s="38">
        <f t="shared" si="211"/>
        <v>400</v>
      </c>
      <c r="Q1963" s="38">
        <f t="shared" si="212"/>
        <v>400</v>
      </c>
      <c r="R1963" s="38"/>
      <c r="S1963" s="38" t="s">
        <v>2838</v>
      </c>
      <c r="T1963" s="64">
        <v>45250</v>
      </c>
      <c r="U1963" s="38">
        <f t="shared" si="213"/>
        <v>400</v>
      </c>
      <c r="V1963" s="38">
        <f t="shared" si="214"/>
        <v>1</v>
      </c>
      <c r="W1963" s="82">
        <f t="shared" si="215"/>
        <v>400</v>
      </c>
      <c r="X1963" s="98" t="s">
        <v>95</v>
      </c>
      <c r="Y1963" s="98" t="s">
        <v>89</v>
      </c>
      <c r="Z1963" s="72"/>
      <c r="AA1963" s="72"/>
      <c r="AB1963" t="s">
        <v>1003</v>
      </c>
      <c r="AC1963" s="72" t="s">
        <v>101</v>
      </c>
      <c r="AD1963" t="s">
        <v>2836</v>
      </c>
    </row>
    <row r="1964" spans="1:30" ht="15" customHeight="1">
      <c r="A1964" s="38">
        <f t="shared" si="216"/>
        <v>1962</v>
      </c>
      <c r="B1964" s="82" t="s">
        <v>1826</v>
      </c>
      <c r="C1964" s="39" t="str">
        <f>IF($B1964&lt;&gt;"",_xlfn.IFNA(VLOOKUP($B1964,'Node Details'!$B:$U,C$1,0),"Check"),"")</f>
        <v>0000S8O16-0000S8O17</v>
      </c>
      <c r="D1964" s="39" t="str">
        <f>IF($B1964&lt;&gt;"",_xlfn.IFNA(VLOOKUP($B1964,'Node Details'!$B:$U,D$1,0),"Check"),"")</f>
        <v>S8O</v>
      </c>
      <c r="E1964" s="39" t="str">
        <f>IF($B1964&lt;&gt;"",_xlfn.IFNA(VLOOKUP($B1964,'Node Details'!$B:$U,E$1,0),"Check"),"")</f>
        <v>Airtel</v>
      </c>
      <c r="F1964" s="83">
        <v>45199</v>
      </c>
      <c r="G1964" s="82"/>
      <c r="H1964" s="39" t="s">
        <v>2825</v>
      </c>
      <c r="I1964" s="38">
        <v>1</v>
      </c>
      <c r="J1964" s="38">
        <v>400</v>
      </c>
      <c r="K1964" s="39">
        <f t="shared" si="210"/>
        <v>400</v>
      </c>
      <c r="L1964" s="83">
        <v>45219</v>
      </c>
      <c r="M1964" s="82"/>
      <c r="N1964" s="96" t="s">
        <v>577</v>
      </c>
      <c r="O1964" s="97">
        <v>45082</v>
      </c>
      <c r="P1964" s="38">
        <f t="shared" si="211"/>
        <v>400</v>
      </c>
      <c r="Q1964" s="38">
        <f t="shared" si="212"/>
        <v>400</v>
      </c>
      <c r="R1964" s="38"/>
      <c r="S1964" s="38" t="s">
        <v>2838</v>
      </c>
      <c r="T1964" s="64">
        <v>45250</v>
      </c>
      <c r="U1964" s="38">
        <f t="shared" si="213"/>
        <v>400</v>
      </c>
      <c r="V1964" s="38">
        <f t="shared" si="214"/>
        <v>1</v>
      </c>
      <c r="W1964" s="82">
        <f t="shared" si="215"/>
        <v>400</v>
      </c>
      <c r="X1964" s="98" t="s">
        <v>95</v>
      </c>
      <c r="Y1964" s="98" t="s">
        <v>89</v>
      </c>
      <c r="Z1964" s="72"/>
      <c r="AA1964" s="72"/>
      <c r="AB1964" t="s">
        <v>1003</v>
      </c>
      <c r="AC1964" s="72" t="s">
        <v>101</v>
      </c>
      <c r="AD1964" t="s">
        <v>2836</v>
      </c>
    </row>
    <row r="1965" spans="1:30" ht="15" customHeight="1">
      <c r="A1965" s="38">
        <f t="shared" si="216"/>
        <v>1963</v>
      </c>
      <c r="B1965" s="82" t="s">
        <v>2734</v>
      </c>
      <c r="C1965" s="39" t="str">
        <f>IF($B1965&lt;&gt;"",_xlfn.IFNA(VLOOKUP($B1965,'Node Details'!$B:$U,C$1,0),"Check"),"")</f>
        <v>0000S8O17-S8O170102</v>
      </c>
      <c r="D1965" s="39" t="str">
        <f>IF($B1965&lt;&gt;"",_xlfn.IFNA(VLOOKUP($B1965,'Node Details'!$B:$U,D$1,0),"Check"),"")</f>
        <v>S8O</v>
      </c>
      <c r="E1965" s="39" t="str">
        <f>IF($B1965&lt;&gt;"",_xlfn.IFNA(VLOOKUP($B1965,'Node Details'!$B:$U,E$1,0),"Check"),"")</f>
        <v>Airtel</v>
      </c>
      <c r="F1965" s="83">
        <v>45199</v>
      </c>
      <c r="G1965" s="82"/>
      <c r="H1965" s="39" t="s">
        <v>2828</v>
      </c>
      <c r="I1965" s="38">
        <v>1</v>
      </c>
      <c r="J1965" s="38">
        <v>400</v>
      </c>
      <c r="K1965" s="39">
        <f t="shared" si="210"/>
        <v>400</v>
      </c>
      <c r="L1965" s="83">
        <v>45220</v>
      </c>
      <c r="M1965" s="82"/>
      <c r="N1965" s="96" t="s">
        <v>577</v>
      </c>
      <c r="O1965" s="97">
        <v>45082</v>
      </c>
      <c r="P1965" s="38">
        <f t="shared" si="211"/>
        <v>400</v>
      </c>
      <c r="Q1965" s="38">
        <f t="shared" si="212"/>
        <v>400</v>
      </c>
      <c r="R1965" s="38"/>
      <c r="S1965" s="38" t="s">
        <v>2838</v>
      </c>
      <c r="T1965" s="64">
        <v>45250</v>
      </c>
      <c r="U1965" s="38">
        <f t="shared" si="213"/>
        <v>400</v>
      </c>
      <c r="V1965" s="38">
        <f t="shared" si="214"/>
        <v>1</v>
      </c>
      <c r="W1965" s="82">
        <f t="shared" si="215"/>
        <v>400</v>
      </c>
      <c r="X1965" s="98" t="s">
        <v>95</v>
      </c>
      <c r="Y1965" s="98" t="s">
        <v>89</v>
      </c>
      <c r="Z1965" s="72"/>
      <c r="AA1965" s="72"/>
      <c r="AB1965" t="s">
        <v>1003</v>
      </c>
      <c r="AC1965" s="72" t="s">
        <v>101</v>
      </c>
      <c r="AD1965" t="s">
        <v>2836</v>
      </c>
    </row>
    <row r="1966" spans="1:30" ht="15" customHeight="1">
      <c r="A1966" s="38">
        <f t="shared" si="216"/>
        <v>1964</v>
      </c>
      <c r="B1966" s="82" t="s">
        <v>1857</v>
      </c>
      <c r="C1966" s="39" t="str">
        <f>IF($B1966&lt;&gt;"",_xlfn.IFNA(VLOOKUP($B1966,'Node Details'!$B:$U,C$1,0),"Check"),"")</f>
        <v>0000S8O17-S8O170102</v>
      </c>
      <c r="D1966" s="39" t="str">
        <f>IF($B1966&lt;&gt;"",_xlfn.IFNA(VLOOKUP($B1966,'Node Details'!$B:$U,D$1,0),"Check"),"")</f>
        <v>S8O</v>
      </c>
      <c r="E1966" s="39" t="str">
        <f>IF($B1966&lt;&gt;"",_xlfn.IFNA(VLOOKUP($B1966,'Node Details'!$B:$U,E$1,0),"Check"),"")</f>
        <v>Airtel</v>
      </c>
      <c r="F1966" s="83">
        <v>45199</v>
      </c>
      <c r="G1966" s="82"/>
      <c r="H1966" s="39" t="s">
        <v>2828</v>
      </c>
      <c r="I1966" s="38">
        <v>1</v>
      </c>
      <c r="J1966" s="38">
        <v>400</v>
      </c>
      <c r="K1966" s="39">
        <f t="shared" si="210"/>
        <v>400</v>
      </c>
      <c r="L1966" s="83">
        <v>45222</v>
      </c>
      <c r="M1966" s="82"/>
      <c r="N1966" s="96" t="s">
        <v>577</v>
      </c>
      <c r="O1966" s="97">
        <v>45082</v>
      </c>
      <c r="P1966" s="38">
        <f t="shared" si="211"/>
        <v>400</v>
      </c>
      <c r="Q1966" s="38">
        <f t="shared" si="212"/>
        <v>400</v>
      </c>
      <c r="R1966" s="38"/>
      <c r="S1966" s="38" t="s">
        <v>2838</v>
      </c>
      <c r="T1966" s="64">
        <v>45250</v>
      </c>
      <c r="U1966" s="38">
        <f t="shared" si="213"/>
        <v>400</v>
      </c>
      <c r="V1966" s="38">
        <f t="shared" si="214"/>
        <v>1</v>
      </c>
      <c r="W1966" s="82">
        <f t="shared" si="215"/>
        <v>400</v>
      </c>
      <c r="X1966" s="98" t="s">
        <v>95</v>
      </c>
      <c r="Y1966" s="98" t="s">
        <v>89</v>
      </c>
      <c r="Z1966" s="72"/>
      <c r="AA1966" s="72"/>
      <c r="AB1966" t="s">
        <v>1003</v>
      </c>
      <c r="AC1966" s="72" t="s">
        <v>101</v>
      </c>
      <c r="AD1966" t="s">
        <v>2836</v>
      </c>
    </row>
    <row r="1967" spans="1:30" ht="15" customHeight="1">
      <c r="A1967" s="38">
        <f t="shared" si="216"/>
        <v>1965</v>
      </c>
      <c r="B1967" s="82" t="s">
        <v>2735</v>
      </c>
      <c r="C1967" s="39" t="str">
        <f>IF($B1967&lt;&gt;"",_xlfn.IFNA(VLOOKUP($B1967,'Node Details'!$B:$U,C$1,0),"Check"),"")</f>
        <v>0000S8O17-S8O170108</v>
      </c>
      <c r="D1967" s="39" t="str">
        <f>IF($B1967&lt;&gt;"",_xlfn.IFNA(VLOOKUP($B1967,'Node Details'!$B:$U,D$1,0),"Check"),"")</f>
        <v>S8O</v>
      </c>
      <c r="E1967" s="39" t="str">
        <f>IF($B1967&lt;&gt;"",_xlfn.IFNA(VLOOKUP($B1967,'Node Details'!$B:$U,E$1,0),"Check"),"")</f>
        <v>Airtel</v>
      </c>
      <c r="F1967" s="83">
        <v>45199</v>
      </c>
      <c r="G1967" s="82"/>
      <c r="H1967" s="39" t="s">
        <v>2828</v>
      </c>
      <c r="I1967" s="38">
        <v>1</v>
      </c>
      <c r="J1967" s="38">
        <v>400</v>
      </c>
      <c r="K1967" s="39">
        <f t="shared" si="210"/>
        <v>400</v>
      </c>
      <c r="L1967" s="83">
        <v>45180</v>
      </c>
      <c r="M1967" s="82"/>
      <c r="N1967" s="96" t="s">
        <v>577</v>
      </c>
      <c r="O1967" s="97">
        <v>45082</v>
      </c>
      <c r="P1967" s="38">
        <f t="shared" si="211"/>
        <v>400</v>
      </c>
      <c r="Q1967" s="38">
        <f t="shared" si="212"/>
        <v>400</v>
      </c>
      <c r="R1967" s="38"/>
      <c r="S1967" s="38" t="s">
        <v>2838</v>
      </c>
      <c r="T1967" s="64">
        <v>45250</v>
      </c>
      <c r="U1967" s="38">
        <f t="shared" si="213"/>
        <v>400</v>
      </c>
      <c r="V1967" s="38">
        <f t="shared" si="214"/>
        <v>1</v>
      </c>
      <c r="W1967" s="82">
        <f t="shared" si="215"/>
        <v>400</v>
      </c>
      <c r="X1967" s="98" t="s">
        <v>95</v>
      </c>
      <c r="Y1967" s="98" t="s">
        <v>89</v>
      </c>
      <c r="Z1967" s="72"/>
      <c r="AA1967" s="72"/>
      <c r="AB1967" t="s">
        <v>1003</v>
      </c>
      <c r="AC1967" s="72" t="s">
        <v>101</v>
      </c>
      <c r="AD1967" t="s">
        <v>2836</v>
      </c>
    </row>
    <row r="1968" spans="1:30" ht="15" customHeight="1">
      <c r="A1968" s="38">
        <f t="shared" si="216"/>
        <v>1966</v>
      </c>
      <c r="B1968" s="82" t="s">
        <v>2736</v>
      </c>
      <c r="C1968" s="39" t="str">
        <f>IF($B1968&lt;&gt;"",_xlfn.IFNA(VLOOKUP($B1968,'Node Details'!$B:$U,C$1,0),"Check"),"")</f>
        <v>0000S8O17-S8O170108</v>
      </c>
      <c r="D1968" s="39" t="str">
        <f>IF($B1968&lt;&gt;"",_xlfn.IFNA(VLOOKUP($B1968,'Node Details'!$B:$U,D$1,0),"Check"),"")</f>
        <v>S8O</v>
      </c>
      <c r="E1968" s="39" t="str">
        <f>IF($B1968&lt;&gt;"",_xlfn.IFNA(VLOOKUP($B1968,'Node Details'!$B:$U,E$1,0),"Check"),"")</f>
        <v>Airtel</v>
      </c>
      <c r="F1968" s="83">
        <v>45199</v>
      </c>
      <c r="G1968" s="82"/>
      <c r="H1968" s="39" t="s">
        <v>2828</v>
      </c>
      <c r="I1968" s="38">
        <v>1</v>
      </c>
      <c r="J1968" s="38">
        <v>400</v>
      </c>
      <c r="K1968" s="39">
        <f t="shared" si="210"/>
        <v>400</v>
      </c>
      <c r="L1968" s="83">
        <v>45181</v>
      </c>
      <c r="M1968" s="82"/>
      <c r="N1968" s="96" t="s">
        <v>577</v>
      </c>
      <c r="O1968" s="97">
        <v>45082</v>
      </c>
      <c r="P1968" s="38">
        <f t="shared" si="211"/>
        <v>400</v>
      </c>
      <c r="Q1968" s="38">
        <f t="shared" si="212"/>
        <v>400</v>
      </c>
      <c r="R1968" s="38"/>
      <c r="S1968" s="38" t="s">
        <v>2838</v>
      </c>
      <c r="T1968" s="64">
        <v>45250</v>
      </c>
      <c r="U1968" s="38">
        <f t="shared" si="213"/>
        <v>400</v>
      </c>
      <c r="V1968" s="38">
        <f t="shared" si="214"/>
        <v>1</v>
      </c>
      <c r="W1968" s="82">
        <f t="shared" si="215"/>
        <v>400</v>
      </c>
      <c r="X1968" s="98" t="s">
        <v>95</v>
      </c>
      <c r="Y1968" s="98" t="s">
        <v>89</v>
      </c>
      <c r="Z1968" s="72"/>
      <c r="AA1968" s="72"/>
      <c r="AB1968" t="s">
        <v>1003</v>
      </c>
      <c r="AC1968" s="72" t="s">
        <v>101</v>
      </c>
      <c r="AD1968" t="s">
        <v>2836</v>
      </c>
    </row>
    <row r="1969" spans="1:30" ht="15" customHeight="1">
      <c r="A1969" s="38">
        <f t="shared" si="216"/>
        <v>1967</v>
      </c>
      <c r="B1969" s="82" t="s">
        <v>2738</v>
      </c>
      <c r="C1969" s="39" t="str">
        <f>IF($B1969&lt;&gt;"",_xlfn.IFNA(VLOOKUP($B1969,'Node Details'!$B:$U,C$1,0),"Check"),"")</f>
        <v>0000S8O17-S8O170108</v>
      </c>
      <c r="D1969" s="39" t="str">
        <f>IF($B1969&lt;&gt;"",_xlfn.IFNA(VLOOKUP($B1969,'Node Details'!$B:$U,D$1,0),"Check"),"")</f>
        <v>S8O</v>
      </c>
      <c r="E1969" s="39" t="str">
        <f>IF($B1969&lt;&gt;"",_xlfn.IFNA(VLOOKUP($B1969,'Node Details'!$B:$U,E$1,0),"Check"),"")</f>
        <v>Airtel</v>
      </c>
      <c r="F1969" s="83">
        <v>45199</v>
      </c>
      <c r="G1969" s="82"/>
      <c r="H1969" s="39" t="s">
        <v>2828</v>
      </c>
      <c r="I1969" s="38">
        <v>1</v>
      </c>
      <c r="J1969" s="38">
        <v>400</v>
      </c>
      <c r="K1969" s="39">
        <f t="shared" si="210"/>
        <v>400</v>
      </c>
      <c r="L1969" s="83">
        <v>45181</v>
      </c>
      <c r="M1969" s="82"/>
      <c r="N1969" s="96" t="s">
        <v>577</v>
      </c>
      <c r="O1969" s="97">
        <v>45082</v>
      </c>
      <c r="P1969" s="38">
        <f t="shared" si="211"/>
        <v>400</v>
      </c>
      <c r="Q1969" s="38">
        <f t="shared" si="212"/>
        <v>400</v>
      </c>
      <c r="R1969" s="38"/>
      <c r="S1969" s="38" t="s">
        <v>2838</v>
      </c>
      <c r="T1969" s="64">
        <v>45250</v>
      </c>
      <c r="U1969" s="38">
        <f t="shared" si="213"/>
        <v>400</v>
      </c>
      <c r="V1969" s="38">
        <f t="shared" si="214"/>
        <v>1</v>
      </c>
      <c r="W1969" s="82">
        <f t="shared" si="215"/>
        <v>400</v>
      </c>
      <c r="X1969" s="98" t="s">
        <v>95</v>
      </c>
      <c r="Y1969" s="98" t="s">
        <v>89</v>
      </c>
      <c r="Z1969" s="72"/>
      <c r="AA1969" s="72"/>
      <c r="AB1969" t="s">
        <v>1003</v>
      </c>
      <c r="AC1969" s="72" t="s">
        <v>101</v>
      </c>
      <c r="AD1969" t="s">
        <v>2836</v>
      </c>
    </row>
    <row r="1970" spans="1:30" ht="15" customHeight="1">
      <c r="A1970" s="38">
        <f t="shared" si="216"/>
        <v>1968</v>
      </c>
      <c r="B1970" s="82" t="s">
        <v>2739</v>
      </c>
      <c r="C1970" s="39" t="str">
        <f>IF($B1970&lt;&gt;"",_xlfn.IFNA(VLOOKUP($B1970,'Node Details'!$B:$U,C$1,0),"Check"),"")</f>
        <v>0000S8O17-S8O170108</v>
      </c>
      <c r="D1970" s="39" t="str">
        <f>IF($B1970&lt;&gt;"",_xlfn.IFNA(VLOOKUP($B1970,'Node Details'!$B:$U,D$1,0),"Check"),"")</f>
        <v>S8O</v>
      </c>
      <c r="E1970" s="39" t="str">
        <f>IF($B1970&lt;&gt;"",_xlfn.IFNA(VLOOKUP($B1970,'Node Details'!$B:$U,E$1,0),"Check"),"")</f>
        <v>Airtel</v>
      </c>
      <c r="F1970" s="83">
        <v>45230</v>
      </c>
      <c r="G1970" s="82"/>
      <c r="H1970" s="39" t="s">
        <v>2828</v>
      </c>
      <c r="I1970" s="38">
        <v>1</v>
      </c>
      <c r="J1970" s="38">
        <v>400</v>
      </c>
      <c r="K1970" s="39">
        <f t="shared" si="210"/>
        <v>400</v>
      </c>
      <c r="L1970" s="83">
        <v>45182</v>
      </c>
      <c r="M1970" s="82"/>
      <c r="N1970" s="96" t="s">
        <v>577</v>
      </c>
      <c r="O1970" s="97">
        <v>45082</v>
      </c>
      <c r="P1970" s="38">
        <f t="shared" si="211"/>
        <v>400</v>
      </c>
      <c r="Q1970" s="38">
        <f t="shared" si="212"/>
        <v>400</v>
      </c>
      <c r="R1970" s="38"/>
      <c r="S1970" s="38" t="s">
        <v>2838</v>
      </c>
      <c r="T1970" s="64">
        <v>45250</v>
      </c>
      <c r="U1970" s="38">
        <f t="shared" si="213"/>
        <v>400</v>
      </c>
      <c r="V1970" s="38">
        <f t="shared" si="214"/>
        <v>1</v>
      </c>
      <c r="W1970" s="82">
        <f t="shared" si="215"/>
        <v>400</v>
      </c>
      <c r="X1970" s="98" t="s">
        <v>95</v>
      </c>
      <c r="Y1970" s="98" t="s">
        <v>89</v>
      </c>
      <c r="Z1970" s="72"/>
      <c r="AA1970" s="72"/>
      <c r="AB1970" t="s">
        <v>1003</v>
      </c>
      <c r="AC1970" s="72" t="s">
        <v>101</v>
      </c>
      <c r="AD1970" t="s">
        <v>2836</v>
      </c>
    </row>
    <row r="1971" spans="1:30" ht="15" customHeight="1">
      <c r="A1971" s="38">
        <f t="shared" si="216"/>
        <v>1969</v>
      </c>
      <c r="B1971" s="82" t="s">
        <v>2741</v>
      </c>
      <c r="C1971" s="39" t="str">
        <f>IF($B1971&lt;&gt;"",_xlfn.IFNA(VLOOKUP($B1971,'Node Details'!$B:$U,C$1,0),"Check"),"")</f>
        <v>0000S8O17-S8O170108</v>
      </c>
      <c r="D1971" s="39" t="str">
        <f>IF($B1971&lt;&gt;"",_xlfn.IFNA(VLOOKUP($B1971,'Node Details'!$B:$U,D$1,0),"Check"),"")</f>
        <v>S8O</v>
      </c>
      <c r="E1971" s="39" t="str">
        <f>IF($B1971&lt;&gt;"",_xlfn.IFNA(VLOOKUP($B1971,'Node Details'!$B:$U,E$1,0),"Check"),"")</f>
        <v>Airtel</v>
      </c>
      <c r="F1971" s="83">
        <v>45230</v>
      </c>
      <c r="G1971" s="82"/>
      <c r="H1971" s="39" t="s">
        <v>2828</v>
      </c>
      <c r="I1971" s="38">
        <v>1</v>
      </c>
      <c r="J1971" s="38">
        <v>400</v>
      </c>
      <c r="K1971" s="39">
        <f t="shared" si="210"/>
        <v>400</v>
      </c>
      <c r="L1971" s="83">
        <v>45220</v>
      </c>
      <c r="M1971" s="82"/>
      <c r="N1971" s="96" t="s">
        <v>577</v>
      </c>
      <c r="O1971" s="97">
        <v>45082</v>
      </c>
      <c r="P1971" s="38">
        <f t="shared" si="211"/>
        <v>400</v>
      </c>
      <c r="Q1971" s="38">
        <f t="shared" si="212"/>
        <v>400</v>
      </c>
      <c r="R1971" s="38"/>
      <c r="S1971" s="38" t="s">
        <v>2838</v>
      </c>
      <c r="T1971" s="64">
        <v>45250</v>
      </c>
      <c r="U1971" s="38">
        <f t="shared" si="213"/>
        <v>400</v>
      </c>
      <c r="V1971" s="38">
        <f t="shared" si="214"/>
        <v>1</v>
      </c>
      <c r="W1971" s="82">
        <f t="shared" si="215"/>
        <v>400</v>
      </c>
      <c r="X1971" s="98" t="s">
        <v>95</v>
      </c>
      <c r="Y1971" s="98" t="s">
        <v>89</v>
      </c>
      <c r="Z1971" s="72"/>
      <c r="AA1971" s="72"/>
      <c r="AB1971" t="s">
        <v>1003</v>
      </c>
      <c r="AC1971" s="72" t="s">
        <v>101</v>
      </c>
      <c r="AD1971" t="s">
        <v>2836</v>
      </c>
    </row>
    <row r="1972" spans="1:30" ht="15" customHeight="1">
      <c r="A1972" s="38">
        <f t="shared" si="216"/>
        <v>1970</v>
      </c>
      <c r="B1972" s="82" t="s">
        <v>1860</v>
      </c>
      <c r="C1972" s="39" t="str">
        <f>IF($B1972&lt;&gt;"",_xlfn.IFNA(VLOOKUP($B1972,'Node Details'!$B:$U,C$1,0),"Check"),"")</f>
        <v>0000S8O17-S8O170108</v>
      </c>
      <c r="D1972" s="39" t="str">
        <f>IF($B1972&lt;&gt;"",_xlfn.IFNA(VLOOKUP($B1972,'Node Details'!$B:$U,D$1,0),"Check"),"")</f>
        <v>S8O</v>
      </c>
      <c r="E1972" s="39" t="str">
        <f>IF($B1972&lt;&gt;"",_xlfn.IFNA(VLOOKUP($B1972,'Node Details'!$B:$U,E$1,0),"Check"),"")</f>
        <v>Airtel</v>
      </c>
      <c r="F1972" s="83">
        <v>45230</v>
      </c>
      <c r="G1972" s="82"/>
      <c r="H1972" s="39" t="s">
        <v>2828</v>
      </c>
      <c r="I1972" s="38">
        <v>1</v>
      </c>
      <c r="J1972" s="38">
        <v>400</v>
      </c>
      <c r="K1972" s="39">
        <f t="shared" si="210"/>
        <v>400</v>
      </c>
      <c r="L1972" s="83">
        <v>45220</v>
      </c>
      <c r="M1972" s="82"/>
      <c r="N1972" s="96" t="s">
        <v>577</v>
      </c>
      <c r="O1972" s="97">
        <v>45082</v>
      </c>
      <c r="P1972" s="38">
        <f t="shared" si="211"/>
        <v>400</v>
      </c>
      <c r="Q1972" s="38">
        <f t="shared" si="212"/>
        <v>400</v>
      </c>
      <c r="R1972" s="38"/>
      <c r="S1972" s="38" t="s">
        <v>2838</v>
      </c>
      <c r="T1972" s="64">
        <v>45250</v>
      </c>
      <c r="U1972" s="38">
        <f t="shared" si="213"/>
        <v>400</v>
      </c>
      <c r="V1972" s="38">
        <f t="shared" si="214"/>
        <v>1</v>
      </c>
      <c r="W1972" s="82">
        <f t="shared" si="215"/>
        <v>400</v>
      </c>
      <c r="X1972" s="98" t="s">
        <v>95</v>
      </c>
      <c r="Y1972" s="98" t="s">
        <v>89</v>
      </c>
      <c r="Z1972" s="72"/>
      <c r="AA1972" s="72"/>
      <c r="AB1972" t="s">
        <v>1003</v>
      </c>
      <c r="AC1972" s="72" t="s">
        <v>101</v>
      </c>
      <c r="AD1972" t="s">
        <v>2836</v>
      </c>
    </row>
    <row r="1973" spans="1:30" ht="15" customHeight="1">
      <c r="A1973" s="38">
        <f t="shared" si="216"/>
        <v>1971</v>
      </c>
      <c r="B1973" s="82" t="s">
        <v>1863</v>
      </c>
      <c r="C1973" s="39" t="str">
        <f>IF($B1973&lt;&gt;"",_xlfn.IFNA(VLOOKUP($B1973,'Node Details'!$B:$U,C$1,0),"Check"),"")</f>
        <v>000000S8O-0000S8O19</v>
      </c>
      <c r="D1973" s="39" t="str">
        <f>IF($B1973&lt;&gt;"",_xlfn.IFNA(VLOOKUP($B1973,'Node Details'!$B:$U,D$1,0),"Check"),"")</f>
        <v>S8O</v>
      </c>
      <c r="E1973" s="39" t="str">
        <f>IF($B1973&lt;&gt;"",_xlfn.IFNA(VLOOKUP($B1973,'Node Details'!$B:$U,E$1,0),"Check"),"")</f>
        <v>Airtel</v>
      </c>
      <c r="F1973" s="83">
        <v>45199</v>
      </c>
      <c r="G1973" s="82"/>
      <c r="H1973" s="39" t="s">
        <v>2825</v>
      </c>
      <c r="I1973" s="38">
        <v>1</v>
      </c>
      <c r="J1973" s="38">
        <v>400</v>
      </c>
      <c r="K1973" s="39">
        <f t="shared" si="210"/>
        <v>400</v>
      </c>
      <c r="L1973" s="83">
        <v>45182</v>
      </c>
      <c r="M1973" s="82"/>
      <c r="N1973" s="96" t="s">
        <v>577</v>
      </c>
      <c r="O1973" s="97">
        <v>45082</v>
      </c>
      <c r="P1973" s="38">
        <f t="shared" si="211"/>
        <v>400</v>
      </c>
      <c r="Q1973" s="38">
        <f t="shared" si="212"/>
        <v>400</v>
      </c>
      <c r="R1973" s="38"/>
      <c r="S1973" s="38" t="s">
        <v>2838</v>
      </c>
      <c r="T1973" s="64">
        <v>45250</v>
      </c>
      <c r="U1973" s="38">
        <f t="shared" si="213"/>
        <v>400</v>
      </c>
      <c r="V1973" s="38">
        <f t="shared" si="214"/>
        <v>1</v>
      </c>
      <c r="W1973" s="82">
        <f t="shared" si="215"/>
        <v>400</v>
      </c>
      <c r="X1973" s="98" t="s">
        <v>95</v>
      </c>
      <c r="Y1973" s="98" t="s">
        <v>89</v>
      </c>
      <c r="Z1973" s="72"/>
      <c r="AA1973" s="72"/>
      <c r="AB1973" t="s">
        <v>1003</v>
      </c>
      <c r="AC1973" s="72" t="s">
        <v>101</v>
      </c>
      <c r="AD1973" t="s">
        <v>2836</v>
      </c>
    </row>
    <row r="1974" spans="1:30" ht="15" customHeight="1">
      <c r="A1974" s="38">
        <f t="shared" si="216"/>
        <v>1972</v>
      </c>
      <c r="B1974" s="82" t="s">
        <v>2743</v>
      </c>
      <c r="C1974" s="39" t="str">
        <f>IF($B1974&lt;&gt;"",_xlfn.IFNA(VLOOKUP($B1974,'Node Details'!$B:$U,C$1,0),"Check"),"")</f>
        <v>0000S8O18-S8O180104</v>
      </c>
      <c r="D1974" s="39" t="str">
        <f>IF($B1974&lt;&gt;"",_xlfn.IFNA(VLOOKUP($B1974,'Node Details'!$B:$U,D$1,0),"Check"),"")</f>
        <v>S8O</v>
      </c>
      <c r="E1974" s="39" t="str">
        <f>IF($B1974&lt;&gt;"",_xlfn.IFNA(VLOOKUP($B1974,'Node Details'!$B:$U,E$1,0),"Check"),"")</f>
        <v>Airtel</v>
      </c>
      <c r="F1974" s="83">
        <v>45199</v>
      </c>
      <c r="G1974" s="82"/>
      <c r="H1974" s="39" t="s">
        <v>2828</v>
      </c>
      <c r="I1974" s="38">
        <v>1</v>
      </c>
      <c r="J1974" s="38">
        <v>400</v>
      </c>
      <c r="K1974" s="39">
        <f t="shared" si="210"/>
        <v>400</v>
      </c>
      <c r="L1974" s="83">
        <v>45182</v>
      </c>
      <c r="M1974" s="82"/>
      <c r="N1974" s="96" t="s">
        <v>577</v>
      </c>
      <c r="O1974" s="97">
        <v>45082</v>
      </c>
      <c r="P1974" s="38">
        <f t="shared" si="211"/>
        <v>400</v>
      </c>
      <c r="Q1974" s="38">
        <f t="shared" si="212"/>
        <v>400</v>
      </c>
      <c r="R1974" s="38"/>
      <c r="S1974" s="38" t="s">
        <v>2838</v>
      </c>
      <c r="T1974" s="64">
        <v>45250</v>
      </c>
      <c r="U1974" s="38">
        <f t="shared" si="213"/>
        <v>400</v>
      </c>
      <c r="V1974" s="38">
        <f t="shared" si="214"/>
        <v>1</v>
      </c>
      <c r="W1974" s="82">
        <f t="shared" si="215"/>
        <v>400</v>
      </c>
      <c r="X1974" s="98" t="s">
        <v>95</v>
      </c>
      <c r="Y1974" s="98" t="s">
        <v>89</v>
      </c>
      <c r="Z1974" s="72"/>
      <c r="AA1974" s="72"/>
      <c r="AB1974" t="s">
        <v>1003</v>
      </c>
      <c r="AC1974" s="72" t="s">
        <v>101</v>
      </c>
      <c r="AD1974" t="s">
        <v>2836</v>
      </c>
    </row>
    <row r="1975" spans="1:30" ht="15" customHeight="1">
      <c r="A1975" s="38">
        <f t="shared" si="216"/>
        <v>1973</v>
      </c>
      <c r="B1975" s="82" t="s">
        <v>2744</v>
      </c>
      <c r="C1975" s="39" t="str">
        <f>IF($B1975&lt;&gt;"",_xlfn.IFNA(VLOOKUP($B1975,'Node Details'!$B:$U,C$1,0),"Check"),"")</f>
        <v>0000S8O18-S8O180104</v>
      </c>
      <c r="D1975" s="39" t="str">
        <f>IF($B1975&lt;&gt;"",_xlfn.IFNA(VLOOKUP($B1975,'Node Details'!$B:$U,D$1,0),"Check"),"")</f>
        <v>S8O</v>
      </c>
      <c r="E1975" s="39" t="str">
        <f>IF($B1975&lt;&gt;"",_xlfn.IFNA(VLOOKUP($B1975,'Node Details'!$B:$U,E$1,0),"Check"),"")</f>
        <v>Airtel</v>
      </c>
      <c r="F1975" s="83">
        <v>45199</v>
      </c>
      <c r="G1975" s="82"/>
      <c r="H1975" s="39" t="s">
        <v>2828</v>
      </c>
      <c r="I1975" s="38">
        <v>1</v>
      </c>
      <c r="J1975" s="38">
        <v>400</v>
      </c>
      <c r="K1975" s="39">
        <f t="shared" si="210"/>
        <v>400</v>
      </c>
      <c r="L1975" s="83">
        <v>45182</v>
      </c>
      <c r="M1975" s="82"/>
      <c r="N1975" s="96" t="s">
        <v>577</v>
      </c>
      <c r="O1975" s="97">
        <v>45082</v>
      </c>
      <c r="P1975" s="38">
        <f t="shared" si="211"/>
        <v>400</v>
      </c>
      <c r="Q1975" s="38">
        <f t="shared" si="212"/>
        <v>400</v>
      </c>
      <c r="R1975" s="38"/>
      <c r="S1975" s="38" t="s">
        <v>2838</v>
      </c>
      <c r="T1975" s="64">
        <v>45250</v>
      </c>
      <c r="U1975" s="38">
        <f t="shared" si="213"/>
        <v>400</v>
      </c>
      <c r="V1975" s="38">
        <f t="shared" si="214"/>
        <v>1</v>
      </c>
      <c r="W1975" s="82">
        <f t="shared" si="215"/>
        <v>400</v>
      </c>
      <c r="X1975" s="98" t="s">
        <v>95</v>
      </c>
      <c r="Y1975" s="98" t="s">
        <v>89</v>
      </c>
      <c r="Z1975" s="72"/>
      <c r="AA1975" s="72"/>
      <c r="AB1975" t="s">
        <v>1003</v>
      </c>
      <c r="AC1975" s="72" t="s">
        <v>101</v>
      </c>
      <c r="AD1975" t="s">
        <v>2836</v>
      </c>
    </row>
    <row r="1976" spans="1:30" ht="15" customHeight="1">
      <c r="A1976" s="38">
        <f t="shared" si="216"/>
        <v>1974</v>
      </c>
      <c r="B1976" s="82" t="s">
        <v>2745</v>
      </c>
      <c r="C1976" s="39" t="str">
        <f>IF($B1976&lt;&gt;"",_xlfn.IFNA(VLOOKUP($B1976,'Node Details'!$B:$U,C$1,0),"Check"),"")</f>
        <v>0000S8O18-S8O180104</v>
      </c>
      <c r="D1976" s="39" t="str">
        <f>IF($B1976&lt;&gt;"",_xlfn.IFNA(VLOOKUP($B1976,'Node Details'!$B:$U,D$1,0),"Check"),"")</f>
        <v>S8O</v>
      </c>
      <c r="E1976" s="39" t="str">
        <f>IF($B1976&lt;&gt;"",_xlfn.IFNA(VLOOKUP($B1976,'Node Details'!$B:$U,E$1,0),"Check"),"")</f>
        <v>Airtel</v>
      </c>
      <c r="F1976" s="83">
        <v>45199</v>
      </c>
      <c r="G1976" s="82"/>
      <c r="H1976" s="39" t="s">
        <v>2828</v>
      </c>
      <c r="I1976" s="38">
        <v>1</v>
      </c>
      <c r="J1976" s="38">
        <v>400</v>
      </c>
      <c r="K1976" s="39">
        <f t="shared" si="210"/>
        <v>400</v>
      </c>
      <c r="L1976" s="83">
        <v>45182</v>
      </c>
      <c r="M1976" s="82"/>
      <c r="N1976" s="96" t="s">
        <v>577</v>
      </c>
      <c r="O1976" s="97">
        <v>45082</v>
      </c>
      <c r="P1976" s="38">
        <f t="shared" si="211"/>
        <v>400</v>
      </c>
      <c r="Q1976" s="38">
        <f t="shared" si="212"/>
        <v>400</v>
      </c>
      <c r="R1976" s="38"/>
      <c r="S1976" s="38" t="s">
        <v>2838</v>
      </c>
      <c r="T1976" s="64">
        <v>45250</v>
      </c>
      <c r="U1976" s="38">
        <f t="shared" si="213"/>
        <v>400</v>
      </c>
      <c r="V1976" s="38">
        <f t="shared" si="214"/>
        <v>1</v>
      </c>
      <c r="W1976" s="82">
        <f t="shared" si="215"/>
        <v>400</v>
      </c>
      <c r="X1976" s="98" t="s">
        <v>95</v>
      </c>
      <c r="Y1976" s="98" t="s">
        <v>89</v>
      </c>
      <c r="Z1976" s="72"/>
      <c r="AA1976" s="72"/>
      <c r="AB1976" t="s">
        <v>1003</v>
      </c>
      <c r="AC1976" s="72" t="s">
        <v>101</v>
      </c>
      <c r="AD1976" t="s">
        <v>2836</v>
      </c>
    </row>
    <row r="1977" spans="1:30" ht="15" customHeight="1">
      <c r="A1977" s="38">
        <f t="shared" si="216"/>
        <v>1975</v>
      </c>
      <c r="B1977" s="82" t="s">
        <v>1864</v>
      </c>
      <c r="C1977" s="39" t="str">
        <f>IF($B1977&lt;&gt;"",_xlfn.IFNA(VLOOKUP($B1977,'Node Details'!$B:$U,C$1,0),"Check"),"")</f>
        <v>0000S8O18-S8O180104</v>
      </c>
      <c r="D1977" s="39" t="str">
        <f>IF($B1977&lt;&gt;"",_xlfn.IFNA(VLOOKUP($B1977,'Node Details'!$B:$U,D$1,0),"Check"),"")</f>
        <v>S8O</v>
      </c>
      <c r="E1977" s="39" t="str">
        <f>IF($B1977&lt;&gt;"",_xlfn.IFNA(VLOOKUP($B1977,'Node Details'!$B:$U,E$1,0),"Check"),"")</f>
        <v>Airtel</v>
      </c>
      <c r="F1977" s="83">
        <v>45199</v>
      </c>
      <c r="G1977" s="82"/>
      <c r="H1977" s="39" t="s">
        <v>2828</v>
      </c>
      <c r="I1977" s="38">
        <v>1</v>
      </c>
      <c r="J1977" s="38">
        <v>400</v>
      </c>
      <c r="K1977" s="39">
        <f t="shared" si="210"/>
        <v>400</v>
      </c>
      <c r="L1977" s="83">
        <v>45182</v>
      </c>
      <c r="M1977" s="82"/>
      <c r="N1977" s="96" t="s">
        <v>577</v>
      </c>
      <c r="O1977" s="97">
        <v>45082</v>
      </c>
      <c r="P1977" s="38">
        <f t="shared" si="211"/>
        <v>400</v>
      </c>
      <c r="Q1977" s="38">
        <f t="shared" si="212"/>
        <v>400</v>
      </c>
      <c r="R1977" s="38"/>
      <c r="S1977" s="38" t="s">
        <v>2838</v>
      </c>
      <c r="T1977" s="64">
        <v>45250</v>
      </c>
      <c r="U1977" s="38">
        <f t="shared" si="213"/>
        <v>400</v>
      </c>
      <c r="V1977" s="38">
        <f t="shared" si="214"/>
        <v>1</v>
      </c>
      <c r="W1977" s="82">
        <f t="shared" si="215"/>
        <v>400</v>
      </c>
      <c r="X1977" s="98" t="s">
        <v>95</v>
      </c>
      <c r="Y1977" s="98" t="s">
        <v>89</v>
      </c>
      <c r="Z1977" s="72"/>
      <c r="AA1977" s="72"/>
      <c r="AB1977" t="s">
        <v>1003</v>
      </c>
      <c r="AC1977" s="72" t="s">
        <v>101</v>
      </c>
      <c r="AD1977" t="s">
        <v>2836</v>
      </c>
    </row>
    <row r="1978" spans="1:30" ht="15" customHeight="1">
      <c r="A1978" s="38">
        <f t="shared" si="216"/>
        <v>1976</v>
      </c>
      <c r="B1978" s="82" t="s">
        <v>1828</v>
      </c>
      <c r="C1978" s="39" t="str">
        <f>IF($B1978&lt;&gt;"",_xlfn.IFNA(VLOOKUP($B1978,'Node Details'!$B:$U,C$1,0),"Check"),"")</f>
        <v>000000S8O-0000S8O19</v>
      </c>
      <c r="D1978" s="39" t="str">
        <f>IF($B1978&lt;&gt;"",_xlfn.IFNA(VLOOKUP($B1978,'Node Details'!$B:$U,D$1,0),"Check"),"")</f>
        <v>S8O</v>
      </c>
      <c r="E1978" s="39" t="str">
        <f>IF($B1978&lt;&gt;"",_xlfn.IFNA(VLOOKUP($B1978,'Node Details'!$B:$U,E$1,0),"Check"),"")</f>
        <v>Airtel</v>
      </c>
      <c r="F1978" s="83">
        <v>45199</v>
      </c>
      <c r="G1978" s="82"/>
      <c r="H1978" s="39" t="s">
        <v>2825</v>
      </c>
      <c r="I1978" s="38">
        <v>1</v>
      </c>
      <c r="J1978" s="38">
        <v>400</v>
      </c>
      <c r="K1978" s="39">
        <f t="shared" si="210"/>
        <v>400</v>
      </c>
      <c r="L1978" s="83">
        <v>45219</v>
      </c>
      <c r="M1978" s="82"/>
      <c r="N1978" s="96" t="s">
        <v>577</v>
      </c>
      <c r="O1978" s="97">
        <v>45082</v>
      </c>
      <c r="P1978" s="38">
        <f t="shared" si="211"/>
        <v>400</v>
      </c>
      <c r="Q1978" s="38">
        <f t="shared" si="212"/>
        <v>400</v>
      </c>
      <c r="R1978" s="38"/>
      <c r="S1978" s="38" t="s">
        <v>2838</v>
      </c>
      <c r="T1978" s="64">
        <v>45250</v>
      </c>
      <c r="U1978" s="38">
        <f t="shared" si="213"/>
        <v>400</v>
      </c>
      <c r="V1978" s="38">
        <f t="shared" si="214"/>
        <v>1</v>
      </c>
      <c r="W1978" s="82">
        <f t="shared" si="215"/>
        <v>400</v>
      </c>
      <c r="X1978" s="98" t="s">
        <v>95</v>
      </c>
      <c r="Y1978" s="98" t="s">
        <v>89</v>
      </c>
      <c r="Z1978" s="72"/>
      <c r="AA1978" s="72"/>
      <c r="AB1978" t="s">
        <v>1003</v>
      </c>
      <c r="AC1978" s="72" t="s">
        <v>101</v>
      </c>
      <c r="AD1978" t="s">
        <v>2836</v>
      </c>
    </row>
    <row r="1979" spans="1:30" ht="15" customHeight="1">
      <c r="A1979" s="38">
        <f t="shared" si="216"/>
        <v>1977</v>
      </c>
      <c r="B1979" s="82" t="s">
        <v>1870</v>
      </c>
      <c r="C1979" s="39" t="str">
        <f>IF($B1979&lt;&gt;"",_xlfn.IFNA(VLOOKUP($B1979,'Node Details'!$B:$U,C$1,0),"Check"),"")</f>
        <v>0000S8O19-S8O190103</v>
      </c>
      <c r="D1979" s="39" t="str">
        <f>IF($B1979&lt;&gt;"",_xlfn.IFNA(VLOOKUP($B1979,'Node Details'!$B:$U,D$1,0),"Check"),"")</f>
        <v>S8O</v>
      </c>
      <c r="E1979" s="39" t="str">
        <f>IF($B1979&lt;&gt;"",_xlfn.IFNA(VLOOKUP($B1979,'Node Details'!$B:$U,E$1,0),"Check"),"")</f>
        <v>Airtel</v>
      </c>
      <c r="F1979" s="83">
        <v>45199</v>
      </c>
      <c r="G1979" s="82"/>
      <c r="H1979" s="39" t="s">
        <v>2828</v>
      </c>
      <c r="I1979" s="38">
        <v>1</v>
      </c>
      <c r="J1979" s="38">
        <v>400</v>
      </c>
      <c r="K1979" s="39">
        <f t="shared" si="210"/>
        <v>400</v>
      </c>
      <c r="L1979" s="83">
        <v>45219</v>
      </c>
      <c r="M1979" s="82"/>
      <c r="N1979" s="96" t="s">
        <v>577</v>
      </c>
      <c r="O1979" s="97">
        <v>45082</v>
      </c>
      <c r="P1979" s="38">
        <f t="shared" si="211"/>
        <v>400</v>
      </c>
      <c r="Q1979" s="38">
        <f t="shared" si="212"/>
        <v>400</v>
      </c>
      <c r="R1979" s="38"/>
      <c r="S1979" s="38" t="s">
        <v>2838</v>
      </c>
      <c r="T1979" s="64">
        <v>45250</v>
      </c>
      <c r="U1979" s="38">
        <f t="shared" si="213"/>
        <v>400</v>
      </c>
      <c r="V1979" s="38">
        <f t="shared" si="214"/>
        <v>1</v>
      </c>
      <c r="W1979" s="82">
        <f t="shared" si="215"/>
        <v>400</v>
      </c>
      <c r="X1979" s="98" t="s">
        <v>95</v>
      </c>
      <c r="Y1979" s="98" t="s">
        <v>89</v>
      </c>
      <c r="Z1979" s="72"/>
      <c r="AA1979" s="72"/>
      <c r="AB1979" t="s">
        <v>1003</v>
      </c>
      <c r="AC1979" s="72" t="s">
        <v>101</v>
      </c>
      <c r="AD1979" t="s">
        <v>2836</v>
      </c>
    </row>
    <row r="1980" spans="1:30" ht="15" customHeight="1">
      <c r="A1980" s="38">
        <f t="shared" si="216"/>
        <v>1978</v>
      </c>
      <c r="B1980" s="82" t="s">
        <v>2747</v>
      </c>
      <c r="C1980" s="39" t="str">
        <f>IF($B1980&lt;&gt;"",_xlfn.IFNA(VLOOKUP($B1980,'Node Details'!$B:$U,C$1,0),"Check"),"")</f>
        <v>0000S8O19-S8O190103</v>
      </c>
      <c r="D1980" s="39" t="str">
        <f>IF($B1980&lt;&gt;"",_xlfn.IFNA(VLOOKUP($B1980,'Node Details'!$B:$U,D$1,0),"Check"),"")</f>
        <v>S8O</v>
      </c>
      <c r="E1980" s="39" t="str">
        <f>IF($B1980&lt;&gt;"",_xlfn.IFNA(VLOOKUP($B1980,'Node Details'!$B:$U,E$1,0),"Check"),"")</f>
        <v>Airtel</v>
      </c>
      <c r="F1980" s="83">
        <v>45199</v>
      </c>
      <c r="G1980" s="82"/>
      <c r="H1980" s="39" t="s">
        <v>2828</v>
      </c>
      <c r="I1980" s="38">
        <v>1</v>
      </c>
      <c r="J1980" s="38">
        <v>400</v>
      </c>
      <c r="K1980" s="39">
        <f t="shared" si="210"/>
        <v>400</v>
      </c>
      <c r="L1980" s="83">
        <v>45184</v>
      </c>
      <c r="M1980" s="82"/>
      <c r="N1980" s="96" t="s">
        <v>577</v>
      </c>
      <c r="O1980" s="97">
        <v>45082</v>
      </c>
      <c r="P1980" s="38">
        <f t="shared" si="211"/>
        <v>400</v>
      </c>
      <c r="Q1980" s="38">
        <f t="shared" si="212"/>
        <v>400</v>
      </c>
      <c r="R1980" s="38"/>
      <c r="S1980" s="38" t="s">
        <v>2838</v>
      </c>
      <c r="T1980" s="64">
        <v>45250</v>
      </c>
      <c r="U1980" s="38">
        <f t="shared" si="213"/>
        <v>400</v>
      </c>
      <c r="V1980" s="38">
        <f t="shared" si="214"/>
        <v>1</v>
      </c>
      <c r="W1980" s="82">
        <f t="shared" si="215"/>
        <v>400</v>
      </c>
      <c r="X1980" s="98" t="s">
        <v>95</v>
      </c>
      <c r="Y1980" s="98" t="s">
        <v>89</v>
      </c>
      <c r="Z1980" s="72"/>
      <c r="AA1980" s="72"/>
      <c r="AB1980" t="s">
        <v>1003</v>
      </c>
      <c r="AC1980" s="72" t="s">
        <v>101</v>
      </c>
      <c r="AD1980" t="s">
        <v>2836</v>
      </c>
    </row>
    <row r="1981" spans="1:30" ht="15" customHeight="1">
      <c r="A1981" s="38">
        <f t="shared" si="216"/>
        <v>1979</v>
      </c>
      <c r="B1981" s="82" t="s">
        <v>1867</v>
      </c>
      <c r="C1981" s="39" t="str">
        <f>IF($B1981&lt;&gt;"",_xlfn.IFNA(VLOOKUP($B1981,'Node Details'!$B:$U,C$1,0),"Check"),"")</f>
        <v>0000S8O19-S8O190103</v>
      </c>
      <c r="D1981" s="39" t="str">
        <f>IF($B1981&lt;&gt;"",_xlfn.IFNA(VLOOKUP($B1981,'Node Details'!$B:$U,D$1,0),"Check"),"")</f>
        <v>S8O</v>
      </c>
      <c r="E1981" s="39" t="str">
        <f>IF($B1981&lt;&gt;"",_xlfn.IFNA(VLOOKUP($B1981,'Node Details'!$B:$U,E$1,0),"Check"),"")</f>
        <v>Airtel</v>
      </c>
      <c r="F1981" s="83">
        <v>45199</v>
      </c>
      <c r="G1981" s="82"/>
      <c r="H1981" s="39" t="s">
        <v>2828</v>
      </c>
      <c r="I1981" s="38">
        <v>1</v>
      </c>
      <c r="J1981" s="38">
        <v>400</v>
      </c>
      <c r="K1981" s="39">
        <f t="shared" si="210"/>
        <v>400</v>
      </c>
      <c r="L1981" s="83">
        <v>45184</v>
      </c>
      <c r="M1981" s="82"/>
      <c r="N1981" s="96" t="s">
        <v>577</v>
      </c>
      <c r="O1981" s="97">
        <v>45082</v>
      </c>
      <c r="P1981" s="38">
        <f t="shared" si="211"/>
        <v>400</v>
      </c>
      <c r="Q1981" s="38">
        <f t="shared" si="212"/>
        <v>400</v>
      </c>
      <c r="R1981" s="38"/>
      <c r="S1981" s="38" t="s">
        <v>2838</v>
      </c>
      <c r="T1981" s="64">
        <v>45250</v>
      </c>
      <c r="U1981" s="38">
        <f t="shared" si="213"/>
        <v>400</v>
      </c>
      <c r="V1981" s="38">
        <f t="shared" si="214"/>
        <v>1</v>
      </c>
      <c r="W1981" s="82">
        <f t="shared" si="215"/>
        <v>400</v>
      </c>
      <c r="X1981" s="98" t="s">
        <v>95</v>
      </c>
      <c r="Y1981" s="98" t="s">
        <v>89</v>
      </c>
      <c r="Z1981" s="72"/>
      <c r="AA1981" s="72"/>
      <c r="AB1981" t="s">
        <v>1003</v>
      </c>
      <c r="AC1981" s="72" t="s">
        <v>101</v>
      </c>
      <c r="AD1981" t="s">
        <v>2836</v>
      </c>
    </row>
    <row r="1982" spans="1:30" ht="15" customHeight="1">
      <c r="A1982" s="38">
        <f t="shared" si="216"/>
        <v>1980</v>
      </c>
      <c r="B1982" s="82" t="s">
        <v>2748</v>
      </c>
      <c r="C1982" s="39" t="str">
        <f>IF($B1982&lt;&gt;"",_xlfn.IFNA(VLOOKUP($B1982,'Node Details'!$B:$U,C$1,0),"Check"),"")</f>
        <v>S8O190101-S8O190105</v>
      </c>
      <c r="D1982" s="39" t="str">
        <f>IF($B1982&lt;&gt;"",_xlfn.IFNA(VLOOKUP($B1982,'Node Details'!$B:$U,D$1,0),"Check"),"")</f>
        <v>S8O</v>
      </c>
      <c r="E1982" s="39" t="str">
        <f>IF($B1982&lt;&gt;"",_xlfn.IFNA(VLOOKUP($B1982,'Node Details'!$B:$U,E$1,0),"Check"),"")</f>
        <v>Airtel</v>
      </c>
      <c r="F1982" s="83">
        <v>45199</v>
      </c>
      <c r="G1982" s="82"/>
      <c r="H1982" s="39" t="s">
        <v>2828</v>
      </c>
      <c r="I1982" s="38">
        <v>1</v>
      </c>
      <c r="J1982" s="38">
        <v>400</v>
      </c>
      <c r="K1982" s="39">
        <f t="shared" si="210"/>
        <v>400</v>
      </c>
      <c r="L1982" s="83">
        <v>45227</v>
      </c>
      <c r="M1982" s="82"/>
      <c r="N1982" s="96" t="s">
        <v>577</v>
      </c>
      <c r="O1982" s="97">
        <v>45082</v>
      </c>
      <c r="P1982" s="38">
        <f t="shared" si="211"/>
        <v>400</v>
      </c>
      <c r="Q1982" s="38">
        <f t="shared" si="212"/>
        <v>400</v>
      </c>
      <c r="R1982" s="38"/>
      <c r="S1982" s="38" t="s">
        <v>2838</v>
      </c>
      <c r="T1982" s="64">
        <v>45250</v>
      </c>
      <c r="U1982" s="38">
        <f t="shared" si="213"/>
        <v>400</v>
      </c>
      <c r="V1982" s="38">
        <f t="shared" si="214"/>
        <v>1</v>
      </c>
      <c r="W1982" s="82">
        <f t="shared" si="215"/>
        <v>400</v>
      </c>
      <c r="X1982" s="98" t="s">
        <v>95</v>
      </c>
      <c r="Y1982" s="98" t="s">
        <v>89</v>
      </c>
      <c r="Z1982" s="72"/>
      <c r="AA1982" s="72"/>
      <c r="AB1982" t="s">
        <v>1003</v>
      </c>
      <c r="AC1982" s="72" t="s">
        <v>101</v>
      </c>
      <c r="AD1982" t="s">
        <v>2836</v>
      </c>
    </row>
    <row r="1983" spans="1:30" ht="15" customHeight="1">
      <c r="A1983" s="38">
        <f t="shared" si="216"/>
        <v>1981</v>
      </c>
      <c r="B1983" s="82" t="s">
        <v>1872</v>
      </c>
      <c r="C1983" s="39" t="str">
        <f>IF($B1983&lt;&gt;"",_xlfn.IFNA(VLOOKUP($B1983,'Node Details'!$B:$U,C$1,0),"Check"),"")</f>
        <v>S8O190101-S8O190105</v>
      </c>
      <c r="D1983" s="39" t="str">
        <f>IF($B1983&lt;&gt;"",_xlfn.IFNA(VLOOKUP($B1983,'Node Details'!$B:$U,D$1,0),"Check"),"")</f>
        <v>S8O</v>
      </c>
      <c r="E1983" s="39" t="str">
        <f>IF($B1983&lt;&gt;"",_xlfn.IFNA(VLOOKUP($B1983,'Node Details'!$B:$U,E$1,0),"Check"),"")</f>
        <v>Airtel</v>
      </c>
      <c r="F1983" s="83">
        <v>45199</v>
      </c>
      <c r="G1983" s="82"/>
      <c r="H1983" s="39" t="s">
        <v>2828</v>
      </c>
      <c r="I1983" s="38">
        <v>1</v>
      </c>
      <c r="J1983" s="38">
        <v>400</v>
      </c>
      <c r="K1983" s="39">
        <f t="shared" si="210"/>
        <v>400</v>
      </c>
      <c r="L1983" s="83">
        <v>45227</v>
      </c>
      <c r="M1983" s="82"/>
      <c r="N1983" s="96" t="s">
        <v>577</v>
      </c>
      <c r="O1983" s="97">
        <v>45082</v>
      </c>
      <c r="P1983" s="38">
        <f t="shared" si="211"/>
        <v>400</v>
      </c>
      <c r="Q1983" s="38">
        <f t="shared" si="212"/>
        <v>400</v>
      </c>
      <c r="R1983" s="38"/>
      <c r="S1983" s="38" t="s">
        <v>2838</v>
      </c>
      <c r="T1983" s="64">
        <v>45250</v>
      </c>
      <c r="U1983" s="38">
        <f t="shared" si="213"/>
        <v>400</v>
      </c>
      <c r="V1983" s="38">
        <f t="shared" si="214"/>
        <v>1</v>
      </c>
      <c r="W1983" s="82">
        <f t="shared" si="215"/>
        <v>400</v>
      </c>
      <c r="X1983" s="98" t="s">
        <v>95</v>
      </c>
      <c r="Y1983" s="98" t="s">
        <v>89</v>
      </c>
      <c r="Z1983" s="72"/>
      <c r="AA1983" s="72"/>
      <c r="AB1983" t="s">
        <v>1003</v>
      </c>
      <c r="AC1983" s="72" t="s">
        <v>101</v>
      </c>
      <c r="AD1983" t="s">
        <v>2836</v>
      </c>
    </row>
    <row r="1984" spans="1:30" ht="15" customHeight="1">
      <c r="A1984" s="38">
        <f t="shared" si="216"/>
        <v>1982</v>
      </c>
      <c r="B1984" s="82" t="s">
        <v>2749</v>
      </c>
      <c r="C1984" s="39" t="str">
        <f>IF($B1984&lt;&gt;"",_xlfn.IFNA(VLOOKUP($B1984,'Node Details'!$B:$U,C$1,0),"Check"),"")</f>
        <v>S8O190103-S8O190108</v>
      </c>
      <c r="D1984" s="39" t="str">
        <f>IF($B1984&lt;&gt;"",_xlfn.IFNA(VLOOKUP($B1984,'Node Details'!$B:$U,D$1,0),"Check"),"")</f>
        <v>S8O</v>
      </c>
      <c r="E1984" s="39" t="str">
        <f>IF($B1984&lt;&gt;"",_xlfn.IFNA(VLOOKUP($B1984,'Node Details'!$B:$U,E$1,0),"Check"),"")</f>
        <v>Airtel</v>
      </c>
      <c r="F1984" s="83">
        <v>45230</v>
      </c>
      <c r="G1984" s="82"/>
      <c r="H1984" s="39" t="s">
        <v>2828</v>
      </c>
      <c r="I1984" s="38">
        <v>1</v>
      </c>
      <c r="J1984" s="38">
        <v>400</v>
      </c>
      <c r="K1984" s="39">
        <f t="shared" si="210"/>
        <v>400</v>
      </c>
      <c r="L1984" s="83">
        <v>45230</v>
      </c>
      <c r="M1984" s="82"/>
      <c r="N1984" s="96" t="s">
        <v>577</v>
      </c>
      <c r="O1984" s="97">
        <v>45082</v>
      </c>
      <c r="P1984" s="38">
        <f t="shared" si="211"/>
        <v>400</v>
      </c>
      <c r="Q1984" s="38">
        <f t="shared" si="212"/>
        <v>400</v>
      </c>
      <c r="R1984" s="38"/>
      <c r="S1984" s="38" t="s">
        <v>2838</v>
      </c>
      <c r="T1984" s="64">
        <v>45250</v>
      </c>
      <c r="U1984" s="38">
        <f t="shared" si="213"/>
        <v>400</v>
      </c>
      <c r="V1984" s="38">
        <f t="shared" si="214"/>
        <v>1</v>
      </c>
      <c r="W1984" s="82">
        <f t="shared" si="215"/>
        <v>400</v>
      </c>
      <c r="X1984" s="98" t="s">
        <v>95</v>
      </c>
      <c r="Y1984" s="98" t="s">
        <v>89</v>
      </c>
      <c r="Z1984" s="72"/>
      <c r="AA1984" s="72"/>
      <c r="AB1984" t="s">
        <v>1003</v>
      </c>
      <c r="AC1984" s="72" t="s">
        <v>101</v>
      </c>
      <c r="AD1984" t="s">
        <v>2836</v>
      </c>
    </row>
    <row r="1985" spans="1:30" ht="15" customHeight="1">
      <c r="A1985" s="38">
        <f t="shared" si="216"/>
        <v>1983</v>
      </c>
      <c r="B1985" s="82" t="s">
        <v>2751</v>
      </c>
      <c r="C1985" s="39" t="str">
        <f>IF($B1985&lt;&gt;"",_xlfn.IFNA(VLOOKUP($B1985,'Node Details'!$B:$U,C$1,0),"Check"),"")</f>
        <v>S8O190103-S8O190108</v>
      </c>
      <c r="D1985" s="39" t="str">
        <f>IF($B1985&lt;&gt;"",_xlfn.IFNA(VLOOKUP($B1985,'Node Details'!$B:$U,D$1,0),"Check"),"")</f>
        <v>S8O</v>
      </c>
      <c r="E1985" s="39" t="str">
        <f>IF($B1985&lt;&gt;"",_xlfn.IFNA(VLOOKUP($B1985,'Node Details'!$B:$U,E$1,0),"Check"),"")</f>
        <v>Airtel</v>
      </c>
      <c r="F1985" s="83">
        <v>45230</v>
      </c>
      <c r="G1985" s="82"/>
      <c r="H1985" s="39" t="s">
        <v>2828</v>
      </c>
      <c r="I1985" s="38">
        <v>1</v>
      </c>
      <c r="J1985" s="38">
        <v>400</v>
      </c>
      <c r="K1985" s="39">
        <f t="shared" si="210"/>
        <v>400</v>
      </c>
      <c r="L1985" s="83">
        <v>45231</v>
      </c>
      <c r="M1985" s="82"/>
      <c r="N1985" s="96" t="s">
        <v>577</v>
      </c>
      <c r="O1985" s="97">
        <v>45082</v>
      </c>
      <c r="P1985" s="38">
        <f t="shared" si="211"/>
        <v>400</v>
      </c>
      <c r="Q1985" s="38">
        <f t="shared" si="212"/>
        <v>400</v>
      </c>
      <c r="R1985" s="38"/>
      <c r="S1985" s="38" t="s">
        <v>2838</v>
      </c>
      <c r="T1985" s="64">
        <v>45250</v>
      </c>
      <c r="U1985" s="38">
        <f t="shared" si="213"/>
        <v>400</v>
      </c>
      <c r="V1985" s="38">
        <f t="shared" si="214"/>
        <v>1</v>
      </c>
      <c r="W1985" s="82">
        <f t="shared" si="215"/>
        <v>400</v>
      </c>
      <c r="X1985" s="98" t="s">
        <v>95</v>
      </c>
      <c r="Y1985" s="98" t="s">
        <v>89</v>
      </c>
      <c r="Z1985" s="72"/>
      <c r="AA1985" s="72"/>
      <c r="AB1985" t="s">
        <v>1003</v>
      </c>
      <c r="AC1985" s="72" t="s">
        <v>101</v>
      </c>
      <c r="AD1985" t="s">
        <v>2836</v>
      </c>
    </row>
    <row r="1986" spans="1:30" ht="15" customHeight="1">
      <c r="A1986" s="38">
        <f t="shared" si="216"/>
        <v>1984</v>
      </c>
      <c r="B1986" s="82" t="s">
        <v>1875</v>
      </c>
      <c r="C1986" s="39" t="str">
        <f>IF($B1986&lt;&gt;"",_xlfn.IFNA(VLOOKUP($B1986,'Node Details'!$B:$U,C$1,0),"Check"),"")</f>
        <v>S8O190103-S8O190108</v>
      </c>
      <c r="D1986" s="39" t="str">
        <f>IF($B1986&lt;&gt;"",_xlfn.IFNA(VLOOKUP($B1986,'Node Details'!$B:$U,D$1,0),"Check"),"")</f>
        <v>S8O</v>
      </c>
      <c r="E1986" s="39" t="str">
        <f>IF($B1986&lt;&gt;"",_xlfn.IFNA(VLOOKUP($B1986,'Node Details'!$B:$U,E$1,0),"Check"),"")</f>
        <v>Airtel</v>
      </c>
      <c r="F1986" s="83">
        <v>45230</v>
      </c>
      <c r="G1986" s="82"/>
      <c r="H1986" s="39" t="s">
        <v>2828</v>
      </c>
      <c r="I1986" s="38">
        <v>1</v>
      </c>
      <c r="J1986" s="38">
        <v>400</v>
      </c>
      <c r="K1986" s="39">
        <f t="shared" si="210"/>
        <v>400</v>
      </c>
      <c r="L1986" s="83">
        <v>45231</v>
      </c>
      <c r="M1986" s="82"/>
      <c r="N1986" s="96" t="s">
        <v>577</v>
      </c>
      <c r="O1986" s="97">
        <v>45082</v>
      </c>
      <c r="P1986" s="38">
        <f t="shared" si="211"/>
        <v>400</v>
      </c>
      <c r="Q1986" s="38">
        <f t="shared" si="212"/>
        <v>400</v>
      </c>
      <c r="R1986" s="38"/>
      <c r="S1986" s="38" t="s">
        <v>2838</v>
      </c>
      <c r="T1986" s="64">
        <v>45250</v>
      </c>
      <c r="U1986" s="38">
        <f t="shared" si="213"/>
        <v>400</v>
      </c>
      <c r="V1986" s="38">
        <f t="shared" si="214"/>
        <v>1</v>
      </c>
      <c r="W1986" s="82">
        <f t="shared" si="215"/>
        <v>400</v>
      </c>
      <c r="X1986" s="98" t="s">
        <v>95</v>
      </c>
      <c r="Y1986" s="98" t="s">
        <v>89</v>
      </c>
      <c r="Z1986" s="72"/>
      <c r="AA1986" s="72"/>
      <c r="AB1986" t="s">
        <v>1003</v>
      </c>
      <c r="AC1986" s="72" t="s">
        <v>101</v>
      </c>
      <c r="AD1986" t="s">
        <v>2836</v>
      </c>
    </row>
    <row r="1987" spans="1:30" ht="15" customHeight="1">
      <c r="A1987" s="38">
        <f t="shared" si="216"/>
        <v>1985</v>
      </c>
      <c r="B1987" s="82" t="s">
        <v>1878</v>
      </c>
      <c r="C1987" s="39" t="str">
        <f>IF($B1987&lt;&gt;"",_xlfn.IFNA(VLOOKUP($B1987,'Node Details'!$B:$U,C$1,0),"Check"),"")</f>
        <v>000000S8O-0000S8O25</v>
      </c>
      <c r="D1987" s="39" t="str">
        <f>IF($B1987&lt;&gt;"",_xlfn.IFNA(VLOOKUP($B1987,'Node Details'!$B:$U,D$1,0),"Check"),"")</f>
        <v>S8O</v>
      </c>
      <c r="E1987" s="39" t="str">
        <f>IF($B1987&lt;&gt;"",_xlfn.IFNA(VLOOKUP($B1987,'Node Details'!$B:$U,E$1,0),"Check"),"")</f>
        <v>Airtel</v>
      </c>
      <c r="F1987" s="83">
        <v>45199</v>
      </c>
      <c r="G1987" s="82"/>
      <c r="H1987" s="39" t="s">
        <v>2825</v>
      </c>
      <c r="I1987" s="38">
        <v>1</v>
      </c>
      <c r="J1987" s="38">
        <v>400</v>
      </c>
      <c r="K1987" s="39">
        <f t="shared" ref="K1987:K2050" si="217">IF(I1987&lt;&gt;"",J1987*I1987,0)</f>
        <v>400</v>
      </c>
      <c r="L1987" s="83">
        <v>45231</v>
      </c>
      <c r="M1987" s="82"/>
      <c r="N1987" s="96" t="s">
        <v>577</v>
      </c>
      <c r="O1987" s="97">
        <v>45082</v>
      </c>
      <c r="P1987" s="38">
        <f t="shared" ref="P1987:P2050" si="218">J1987</f>
        <v>400</v>
      </c>
      <c r="Q1987" s="38">
        <f t="shared" ref="Q1987:Q2050" si="219">P1987*I1987</f>
        <v>400</v>
      </c>
      <c r="R1987" s="38"/>
      <c r="S1987" s="38" t="s">
        <v>2838</v>
      </c>
      <c r="T1987" s="64">
        <v>45250</v>
      </c>
      <c r="U1987" s="38">
        <f t="shared" ref="U1987:U2050" si="220">J1987</f>
        <v>400</v>
      </c>
      <c r="V1987" s="38">
        <f t="shared" ref="V1987:V2050" si="221">I1987</f>
        <v>1</v>
      </c>
      <c r="W1987" s="82">
        <f t="shared" ref="W1987:W2050" si="222">IF(V1987&lt;&gt;"",V1987*U1987,0)</f>
        <v>400</v>
      </c>
      <c r="X1987" s="98" t="s">
        <v>95</v>
      </c>
      <c r="Y1987" s="98" t="s">
        <v>89</v>
      </c>
      <c r="Z1987" s="72"/>
      <c r="AA1987" s="72"/>
      <c r="AB1987" t="s">
        <v>1003</v>
      </c>
      <c r="AC1987" s="72" t="s">
        <v>101</v>
      </c>
      <c r="AD1987" t="s">
        <v>2836</v>
      </c>
    </row>
    <row r="1988" spans="1:30" ht="15" customHeight="1">
      <c r="A1988" s="38">
        <f t="shared" ref="A1988:A2051" si="223">A1987+1</f>
        <v>1986</v>
      </c>
      <c r="B1988" s="82" t="s">
        <v>2753</v>
      </c>
      <c r="C1988" s="39" t="str">
        <f>IF($B1988&lt;&gt;"",_xlfn.IFNA(VLOOKUP($B1988,'Node Details'!$B:$U,C$1,0),"Check"),"")</f>
        <v>0000S8O20-S8O200103</v>
      </c>
      <c r="D1988" s="39" t="str">
        <f>IF($B1988&lt;&gt;"",_xlfn.IFNA(VLOOKUP($B1988,'Node Details'!$B:$U,D$1,0),"Check"),"")</f>
        <v>S8O</v>
      </c>
      <c r="E1988" s="39" t="str">
        <f>IF($B1988&lt;&gt;"",_xlfn.IFNA(VLOOKUP($B1988,'Node Details'!$B:$U,E$1,0),"Check"),"")</f>
        <v>Airtel</v>
      </c>
      <c r="F1988" s="83">
        <v>45199</v>
      </c>
      <c r="G1988" s="82"/>
      <c r="H1988" s="39" t="s">
        <v>2828</v>
      </c>
      <c r="I1988" s="38">
        <v>1</v>
      </c>
      <c r="J1988" s="38">
        <v>400</v>
      </c>
      <c r="K1988" s="39">
        <f t="shared" si="217"/>
        <v>400</v>
      </c>
      <c r="L1988" s="83">
        <v>45231</v>
      </c>
      <c r="M1988" s="82"/>
      <c r="N1988" s="96" t="s">
        <v>577</v>
      </c>
      <c r="O1988" s="97">
        <v>45082</v>
      </c>
      <c r="P1988" s="38">
        <f t="shared" si="218"/>
        <v>400</v>
      </c>
      <c r="Q1988" s="38">
        <f t="shared" si="219"/>
        <v>400</v>
      </c>
      <c r="R1988" s="38"/>
      <c r="S1988" s="38" t="s">
        <v>2838</v>
      </c>
      <c r="T1988" s="64">
        <v>45250</v>
      </c>
      <c r="U1988" s="38">
        <f t="shared" si="220"/>
        <v>400</v>
      </c>
      <c r="V1988" s="38">
        <f t="shared" si="221"/>
        <v>1</v>
      </c>
      <c r="W1988" s="82">
        <f t="shared" si="222"/>
        <v>400</v>
      </c>
      <c r="X1988" s="98" t="s">
        <v>95</v>
      </c>
      <c r="Y1988" s="98" t="s">
        <v>89</v>
      </c>
      <c r="Z1988" s="72"/>
      <c r="AA1988" s="72"/>
      <c r="AB1988" t="s">
        <v>1003</v>
      </c>
      <c r="AC1988" s="72" t="s">
        <v>101</v>
      </c>
      <c r="AD1988" t="s">
        <v>2836</v>
      </c>
    </row>
    <row r="1989" spans="1:30" ht="15" customHeight="1">
      <c r="A1989" s="38">
        <f t="shared" si="223"/>
        <v>1987</v>
      </c>
      <c r="B1989" s="82" t="s">
        <v>1883</v>
      </c>
      <c r="C1989" s="39" t="str">
        <f>IF($B1989&lt;&gt;"",_xlfn.IFNA(VLOOKUP($B1989,'Node Details'!$B:$U,C$1,0),"Check"),"")</f>
        <v>0000S8O20-S8O200103</v>
      </c>
      <c r="D1989" s="39" t="str">
        <f>IF($B1989&lt;&gt;"",_xlfn.IFNA(VLOOKUP($B1989,'Node Details'!$B:$U,D$1,0),"Check"),"")</f>
        <v>S8O</v>
      </c>
      <c r="E1989" s="39" t="str">
        <f>IF($B1989&lt;&gt;"",_xlfn.IFNA(VLOOKUP($B1989,'Node Details'!$B:$U,E$1,0),"Check"),"")</f>
        <v>Airtel</v>
      </c>
      <c r="F1989" s="83">
        <v>45199</v>
      </c>
      <c r="G1989" s="82"/>
      <c r="H1989" s="39" t="s">
        <v>2828</v>
      </c>
      <c r="I1989" s="38">
        <v>1</v>
      </c>
      <c r="J1989" s="38">
        <v>400</v>
      </c>
      <c r="K1989" s="39">
        <f t="shared" si="217"/>
        <v>400</v>
      </c>
      <c r="L1989" s="83">
        <v>45184</v>
      </c>
      <c r="M1989" s="82"/>
      <c r="N1989" s="96" t="s">
        <v>577</v>
      </c>
      <c r="O1989" s="97">
        <v>45082</v>
      </c>
      <c r="P1989" s="38">
        <f t="shared" si="218"/>
        <v>400</v>
      </c>
      <c r="Q1989" s="38">
        <f t="shared" si="219"/>
        <v>400</v>
      </c>
      <c r="R1989" s="38"/>
      <c r="S1989" s="38" t="s">
        <v>2838</v>
      </c>
      <c r="T1989" s="64">
        <v>45250</v>
      </c>
      <c r="U1989" s="38">
        <f t="shared" si="220"/>
        <v>400</v>
      </c>
      <c r="V1989" s="38">
        <f t="shared" si="221"/>
        <v>1</v>
      </c>
      <c r="W1989" s="82">
        <f t="shared" si="222"/>
        <v>400</v>
      </c>
      <c r="X1989" s="98" t="s">
        <v>95</v>
      </c>
      <c r="Y1989" s="98" t="s">
        <v>89</v>
      </c>
      <c r="Z1989" s="72"/>
      <c r="AA1989" s="72"/>
      <c r="AB1989" t="s">
        <v>1003</v>
      </c>
      <c r="AC1989" s="72" t="s">
        <v>101</v>
      </c>
      <c r="AD1989" t="s">
        <v>2836</v>
      </c>
    </row>
    <row r="1990" spans="1:30" ht="15" customHeight="1">
      <c r="A1990" s="38">
        <f t="shared" si="223"/>
        <v>1988</v>
      </c>
      <c r="B1990" s="82" t="s">
        <v>1880</v>
      </c>
      <c r="C1990" s="39" t="str">
        <f>IF($B1990&lt;&gt;"",_xlfn.IFNA(VLOOKUP($B1990,'Node Details'!$B:$U,C$1,0),"Check"),"")</f>
        <v>0000S8O20-S8O200103</v>
      </c>
      <c r="D1990" s="39" t="str">
        <f>IF($B1990&lt;&gt;"",_xlfn.IFNA(VLOOKUP($B1990,'Node Details'!$B:$U,D$1,0),"Check"),"")</f>
        <v>S8O</v>
      </c>
      <c r="E1990" s="39" t="str">
        <f>IF($B1990&lt;&gt;"",_xlfn.IFNA(VLOOKUP($B1990,'Node Details'!$B:$U,E$1,0),"Check"),"")</f>
        <v>Airtel</v>
      </c>
      <c r="F1990" s="83">
        <v>45199</v>
      </c>
      <c r="G1990" s="82"/>
      <c r="H1990" s="39" t="s">
        <v>2828</v>
      </c>
      <c r="I1990" s="38">
        <v>1</v>
      </c>
      <c r="J1990" s="38">
        <v>400</v>
      </c>
      <c r="K1990" s="39">
        <f t="shared" si="217"/>
        <v>400</v>
      </c>
      <c r="L1990" s="83">
        <v>45184</v>
      </c>
      <c r="M1990" s="82"/>
      <c r="N1990" s="96" t="s">
        <v>577</v>
      </c>
      <c r="O1990" s="97">
        <v>45082</v>
      </c>
      <c r="P1990" s="38">
        <f t="shared" si="218"/>
        <v>400</v>
      </c>
      <c r="Q1990" s="38">
        <f t="shared" si="219"/>
        <v>400</v>
      </c>
      <c r="R1990" s="38"/>
      <c r="S1990" s="38" t="s">
        <v>2838</v>
      </c>
      <c r="T1990" s="64">
        <v>45250</v>
      </c>
      <c r="U1990" s="38">
        <f t="shared" si="220"/>
        <v>400</v>
      </c>
      <c r="V1990" s="38">
        <f t="shared" si="221"/>
        <v>1</v>
      </c>
      <c r="W1990" s="82">
        <f t="shared" si="222"/>
        <v>400</v>
      </c>
      <c r="X1990" s="98" t="s">
        <v>95</v>
      </c>
      <c r="Y1990" s="98" t="s">
        <v>89</v>
      </c>
      <c r="Z1990" s="72"/>
      <c r="AA1990" s="72"/>
      <c r="AB1990" t="s">
        <v>1003</v>
      </c>
      <c r="AC1990" s="72" t="s">
        <v>101</v>
      </c>
      <c r="AD1990" t="s">
        <v>2836</v>
      </c>
    </row>
    <row r="1991" spans="1:30" ht="15" customHeight="1">
      <c r="A1991" s="38">
        <f t="shared" si="223"/>
        <v>1989</v>
      </c>
      <c r="B1991" s="82" t="s">
        <v>2754</v>
      </c>
      <c r="C1991" s="39" t="str">
        <f>IF($B1991&lt;&gt;"",_xlfn.IFNA(VLOOKUP($B1991,'Node Details'!$B:$U,C$1,0),"Check"),"")</f>
        <v>S8O200102-S8O200105</v>
      </c>
      <c r="D1991" s="39" t="str">
        <f>IF($B1991&lt;&gt;"",_xlfn.IFNA(VLOOKUP($B1991,'Node Details'!$B:$U,D$1,0),"Check"),"")</f>
        <v>S8O</v>
      </c>
      <c r="E1991" s="39" t="str">
        <f>IF($B1991&lt;&gt;"",_xlfn.IFNA(VLOOKUP($B1991,'Node Details'!$B:$U,E$1,0),"Check"),"")</f>
        <v>Airtel</v>
      </c>
      <c r="F1991" s="83">
        <v>45230</v>
      </c>
      <c r="G1991" s="82"/>
      <c r="H1991" s="39" t="s">
        <v>2828</v>
      </c>
      <c r="I1991" s="38">
        <v>1</v>
      </c>
      <c r="J1991" s="38">
        <v>400</v>
      </c>
      <c r="K1991" s="39">
        <f t="shared" si="217"/>
        <v>400</v>
      </c>
      <c r="L1991" s="83">
        <v>45184</v>
      </c>
      <c r="M1991" s="82"/>
      <c r="N1991" s="96" t="s">
        <v>577</v>
      </c>
      <c r="O1991" s="97">
        <v>45082</v>
      </c>
      <c r="P1991" s="38">
        <f t="shared" si="218"/>
        <v>400</v>
      </c>
      <c r="Q1991" s="38">
        <f t="shared" si="219"/>
        <v>400</v>
      </c>
      <c r="R1991" s="38"/>
      <c r="S1991" s="38" t="s">
        <v>2838</v>
      </c>
      <c r="T1991" s="64">
        <v>45250</v>
      </c>
      <c r="U1991" s="38">
        <f t="shared" si="220"/>
        <v>400</v>
      </c>
      <c r="V1991" s="38">
        <f t="shared" si="221"/>
        <v>1</v>
      </c>
      <c r="W1991" s="82">
        <f t="shared" si="222"/>
        <v>400</v>
      </c>
      <c r="X1991" s="98" t="s">
        <v>95</v>
      </c>
      <c r="Y1991" s="98" t="s">
        <v>89</v>
      </c>
      <c r="Z1991" s="72"/>
      <c r="AA1991" s="72"/>
      <c r="AB1991" t="s">
        <v>1003</v>
      </c>
      <c r="AC1991" s="72" t="s">
        <v>101</v>
      </c>
      <c r="AD1991" t="s">
        <v>2836</v>
      </c>
    </row>
    <row r="1992" spans="1:30" ht="15" customHeight="1">
      <c r="A1992" s="38">
        <f t="shared" si="223"/>
        <v>1990</v>
      </c>
      <c r="B1992" s="82" t="s">
        <v>1885</v>
      </c>
      <c r="C1992" s="39" t="str">
        <f>IF($B1992&lt;&gt;"",_xlfn.IFNA(VLOOKUP($B1992,'Node Details'!$B:$U,C$1,0),"Check"),"")</f>
        <v>S8O200102-S8O200105</v>
      </c>
      <c r="D1992" s="39" t="str">
        <f>IF($B1992&lt;&gt;"",_xlfn.IFNA(VLOOKUP($B1992,'Node Details'!$B:$U,D$1,0),"Check"),"")</f>
        <v>S8O</v>
      </c>
      <c r="E1992" s="39" t="str">
        <f>IF($B1992&lt;&gt;"",_xlfn.IFNA(VLOOKUP($B1992,'Node Details'!$B:$U,E$1,0),"Check"),"")</f>
        <v>Airtel</v>
      </c>
      <c r="F1992" s="83">
        <v>45230</v>
      </c>
      <c r="G1992" s="82"/>
      <c r="H1992" s="39" t="s">
        <v>2828</v>
      </c>
      <c r="I1992" s="38">
        <v>1</v>
      </c>
      <c r="J1992" s="38">
        <v>400</v>
      </c>
      <c r="K1992" s="39">
        <f t="shared" si="217"/>
        <v>400</v>
      </c>
      <c r="L1992" s="83">
        <v>45226</v>
      </c>
      <c r="M1992" s="82"/>
      <c r="N1992" s="96" t="s">
        <v>577</v>
      </c>
      <c r="O1992" s="97">
        <v>45082</v>
      </c>
      <c r="P1992" s="38">
        <f t="shared" si="218"/>
        <v>400</v>
      </c>
      <c r="Q1992" s="38">
        <f t="shared" si="219"/>
        <v>400</v>
      </c>
      <c r="R1992" s="38"/>
      <c r="S1992" s="38" t="s">
        <v>2838</v>
      </c>
      <c r="T1992" s="64">
        <v>45250</v>
      </c>
      <c r="U1992" s="38">
        <f t="shared" si="220"/>
        <v>400</v>
      </c>
      <c r="V1992" s="38">
        <f t="shared" si="221"/>
        <v>1</v>
      </c>
      <c r="W1992" s="82">
        <f t="shared" si="222"/>
        <v>400</v>
      </c>
      <c r="X1992" s="98" t="s">
        <v>95</v>
      </c>
      <c r="Y1992" s="98" t="s">
        <v>89</v>
      </c>
      <c r="Z1992" s="72"/>
      <c r="AA1992" s="72"/>
      <c r="AB1992" t="s">
        <v>1003</v>
      </c>
      <c r="AC1992" s="72" t="s">
        <v>101</v>
      </c>
      <c r="AD1992" t="s">
        <v>2836</v>
      </c>
    </row>
    <row r="1993" spans="1:30" ht="15" customHeight="1">
      <c r="A1993" s="38">
        <f t="shared" si="223"/>
        <v>1991</v>
      </c>
      <c r="B1993" s="82" t="s">
        <v>1888</v>
      </c>
      <c r="C1993" s="39" t="str">
        <f>IF($B1993&lt;&gt;"",_xlfn.IFNA(VLOOKUP($B1993,'Node Details'!$B:$U,C$1,0),"Check"),"")</f>
        <v>000000S8O-0000S8O25</v>
      </c>
      <c r="D1993" s="39" t="str">
        <f>IF($B1993&lt;&gt;"",_xlfn.IFNA(VLOOKUP($B1993,'Node Details'!$B:$U,D$1,0),"Check"),"")</f>
        <v>S8O</v>
      </c>
      <c r="E1993" s="39" t="str">
        <f>IF($B1993&lt;&gt;"",_xlfn.IFNA(VLOOKUP($B1993,'Node Details'!$B:$U,E$1,0),"Check"),"")</f>
        <v>Airtel</v>
      </c>
      <c r="F1993" s="83">
        <v>45199</v>
      </c>
      <c r="G1993" s="82"/>
      <c r="H1993" s="39" t="s">
        <v>2825</v>
      </c>
      <c r="I1993" s="38">
        <v>1</v>
      </c>
      <c r="J1993" s="38">
        <v>400</v>
      </c>
      <c r="K1993" s="39">
        <f t="shared" si="217"/>
        <v>400</v>
      </c>
      <c r="L1993" s="83">
        <v>45226</v>
      </c>
      <c r="M1993" s="82"/>
      <c r="N1993" s="96" t="s">
        <v>577</v>
      </c>
      <c r="O1993" s="97">
        <v>45082</v>
      </c>
      <c r="P1993" s="38">
        <f t="shared" si="218"/>
        <v>400</v>
      </c>
      <c r="Q1993" s="38">
        <f t="shared" si="219"/>
        <v>400</v>
      </c>
      <c r="R1993" s="38"/>
      <c r="S1993" s="38" t="s">
        <v>2838</v>
      </c>
      <c r="T1993" s="64">
        <v>45250</v>
      </c>
      <c r="U1993" s="38">
        <f t="shared" si="220"/>
        <v>400</v>
      </c>
      <c r="V1993" s="38">
        <f t="shared" si="221"/>
        <v>1</v>
      </c>
      <c r="W1993" s="82">
        <f t="shared" si="222"/>
        <v>400</v>
      </c>
      <c r="X1993" s="98" t="s">
        <v>95</v>
      </c>
      <c r="Y1993" s="98" t="s">
        <v>89</v>
      </c>
      <c r="Z1993" s="72"/>
      <c r="AA1993" s="72"/>
      <c r="AB1993" t="s">
        <v>1003</v>
      </c>
      <c r="AC1993" s="72" t="s">
        <v>101</v>
      </c>
      <c r="AD1993" t="s">
        <v>2836</v>
      </c>
    </row>
    <row r="1994" spans="1:30" ht="15" customHeight="1">
      <c r="A1994" s="38">
        <f t="shared" si="223"/>
        <v>1992</v>
      </c>
      <c r="B1994" s="82" t="s">
        <v>2755</v>
      </c>
      <c r="C1994" s="39" t="str">
        <f>IF($B1994&lt;&gt;"",_xlfn.IFNA(VLOOKUP($B1994,'Node Details'!$B:$U,C$1,0),"Check"),"")</f>
        <v>0000S8O21-S8O210103</v>
      </c>
      <c r="D1994" s="39" t="str">
        <f>IF($B1994&lt;&gt;"",_xlfn.IFNA(VLOOKUP($B1994,'Node Details'!$B:$U,D$1,0),"Check"),"")</f>
        <v>S8O</v>
      </c>
      <c r="E1994" s="39" t="str">
        <f>IF($B1994&lt;&gt;"",_xlfn.IFNA(VLOOKUP($B1994,'Node Details'!$B:$U,E$1,0),"Check"),"")</f>
        <v>Airtel</v>
      </c>
      <c r="F1994" s="83">
        <v>45199</v>
      </c>
      <c r="G1994" s="82"/>
      <c r="H1994" s="39" t="s">
        <v>2828</v>
      </c>
      <c r="I1994" s="38">
        <v>1</v>
      </c>
      <c r="J1994" s="38">
        <v>400</v>
      </c>
      <c r="K1994" s="39">
        <f t="shared" si="217"/>
        <v>400</v>
      </c>
      <c r="L1994" s="83">
        <v>45230</v>
      </c>
      <c r="M1994" s="82"/>
      <c r="N1994" s="96" t="s">
        <v>577</v>
      </c>
      <c r="O1994" s="97">
        <v>45082</v>
      </c>
      <c r="P1994" s="38">
        <f t="shared" si="218"/>
        <v>400</v>
      </c>
      <c r="Q1994" s="38">
        <f t="shared" si="219"/>
        <v>400</v>
      </c>
      <c r="R1994" s="38"/>
      <c r="S1994" s="38" t="s">
        <v>2838</v>
      </c>
      <c r="T1994" s="64">
        <v>45250</v>
      </c>
      <c r="U1994" s="38">
        <f t="shared" si="220"/>
        <v>400</v>
      </c>
      <c r="V1994" s="38">
        <f t="shared" si="221"/>
        <v>1</v>
      </c>
      <c r="W1994" s="82">
        <f t="shared" si="222"/>
        <v>400</v>
      </c>
      <c r="X1994" s="98" t="s">
        <v>95</v>
      </c>
      <c r="Y1994" s="98" t="s">
        <v>89</v>
      </c>
      <c r="Z1994" s="72"/>
      <c r="AA1994" s="72"/>
      <c r="AB1994" t="s">
        <v>1003</v>
      </c>
      <c r="AC1994" s="72" t="s">
        <v>101</v>
      </c>
      <c r="AD1994" t="s">
        <v>2836</v>
      </c>
    </row>
    <row r="1995" spans="1:30" ht="15" customHeight="1">
      <c r="A1995" s="38">
        <f t="shared" si="223"/>
        <v>1993</v>
      </c>
      <c r="B1995" s="82" t="s">
        <v>1892</v>
      </c>
      <c r="C1995" s="39" t="str">
        <f>IF($B1995&lt;&gt;"",_xlfn.IFNA(VLOOKUP($B1995,'Node Details'!$B:$U,C$1,0),"Check"),"")</f>
        <v>0000S8O21-S8O210103</v>
      </c>
      <c r="D1995" s="39" t="str">
        <f>IF($B1995&lt;&gt;"",_xlfn.IFNA(VLOOKUP($B1995,'Node Details'!$B:$U,D$1,0),"Check"),"")</f>
        <v>S8O</v>
      </c>
      <c r="E1995" s="39" t="str">
        <f>IF($B1995&lt;&gt;"",_xlfn.IFNA(VLOOKUP($B1995,'Node Details'!$B:$U,E$1,0),"Check"),"")</f>
        <v>Airtel</v>
      </c>
      <c r="F1995" s="83">
        <v>45199</v>
      </c>
      <c r="G1995" s="82"/>
      <c r="H1995" s="39" t="s">
        <v>2828</v>
      </c>
      <c r="I1995" s="38">
        <v>1</v>
      </c>
      <c r="J1995" s="38">
        <v>400</v>
      </c>
      <c r="K1995" s="39">
        <f t="shared" si="217"/>
        <v>400</v>
      </c>
      <c r="L1995" s="83">
        <v>45230</v>
      </c>
      <c r="M1995" s="82"/>
      <c r="N1995" s="96" t="s">
        <v>577</v>
      </c>
      <c r="O1995" s="97">
        <v>45082</v>
      </c>
      <c r="P1995" s="38">
        <f t="shared" si="218"/>
        <v>400</v>
      </c>
      <c r="Q1995" s="38">
        <f t="shared" si="219"/>
        <v>400</v>
      </c>
      <c r="R1995" s="38"/>
      <c r="S1995" s="38" t="s">
        <v>2838</v>
      </c>
      <c r="T1995" s="64">
        <v>45250</v>
      </c>
      <c r="U1995" s="38">
        <f t="shared" si="220"/>
        <v>400</v>
      </c>
      <c r="V1995" s="38">
        <f t="shared" si="221"/>
        <v>1</v>
      </c>
      <c r="W1995" s="82">
        <f t="shared" si="222"/>
        <v>400</v>
      </c>
      <c r="X1995" s="98" t="s">
        <v>95</v>
      </c>
      <c r="Y1995" s="98" t="s">
        <v>89</v>
      </c>
      <c r="Z1995" s="72"/>
      <c r="AA1995" s="72"/>
      <c r="AB1995" t="s">
        <v>1003</v>
      </c>
      <c r="AC1995" s="72" t="s">
        <v>101</v>
      </c>
      <c r="AD1995" t="s">
        <v>2836</v>
      </c>
    </row>
    <row r="1996" spans="1:30" ht="15" customHeight="1">
      <c r="A1996" s="38">
        <f t="shared" si="223"/>
        <v>1994</v>
      </c>
      <c r="B1996" s="82" t="s">
        <v>1889</v>
      </c>
      <c r="C1996" s="39" t="str">
        <f>IF($B1996&lt;&gt;"",_xlfn.IFNA(VLOOKUP($B1996,'Node Details'!$B:$U,C$1,0),"Check"),"")</f>
        <v>0000S8O21-S8O210103</v>
      </c>
      <c r="D1996" s="39" t="str">
        <f>IF($B1996&lt;&gt;"",_xlfn.IFNA(VLOOKUP($B1996,'Node Details'!$B:$U,D$1,0),"Check"),"")</f>
        <v>S8O</v>
      </c>
      <c r="E1996" s="39" t="str">
        <f>IF($B1996&lt;&gt;"",_xlfn.IFNA(VLOOKUP($B1996,'Node Details'!$B:$U,E$1,0),"Check"),"")</f>
        <v>Airtel</v>
      </c>
      <c r="F1996" s="83">
        <v>45199</v>
      </c>
      <c r="G1996" s="82"/>
      <c r="H1996" s="39" t="s">
        <v>2828</v>
      </c>
      <c r="I1996" s="38">
        <v>1</v>
      </c>
      <c r="J1996" s="38">
        <v>400</v>
      </c>
      <c r="K1996" s="39">
        <f t="shared" si="217"/>
        <v>400</v>
      </c>
      <c r="L1996" s="83">
        <v>45207</v>
      </c>
      <c r="M1996" s="82"/>
      <c r="N1996" s="96" t="s">
        <v>577</v>
      </c>
      <c r="O1996" s="97">
        <v>45082</v>
      </c>
      <c r="P1996" s="38">
        <f t="shared" si="218"/>
        <v>400</v>
      </c>
      <c r="Q1996" s="38">
        <f t="shared" si="219"/>
        <v>400</v>
      </c>
      <c r="R1996" s="38"/>
      <c r="S1996" s="38" t="s">
        <v>2838</v>
      </c>
      <c r="T1996" s="64">
        <v>45250</v>
      </c>
      <c r="U1996" s="38">
        <f t="shared" si="220"/>
        <v>400</v>
      </c>
      <c r="V1996" s="38">
        <f t="shared" si="221"/>
        <v>1</v>
      </c>
      <c r="W1996" s="82">
        <f t="shared" si="222"/>
        <v>400</v>
      </c>
      <c r="X1996" s="98" t="s">
        <v>95</v>
      </c>
      <c r="Y1996" s="98" t="s">
        <v>89</v>
      </c>
      <c r="Z1996" s="72"/>
      <c r="AA1996" s="72"/>
      <c r="AB1996" t="s">
        <v>1003</v>
      </c>
      <c r="AC1996" s="72" t="s">
        <v>101</v>
      </c>
      <c r="AD1996" t="s">
        <v>2836</v>
      </c>
    </row>
    <row r="1997" spans="1:30" ht="15" customHeight="1">
      <c r="A1997" s="38">
        <f t="shared" si="223"/>
        <v>1995</v>
      </c>
      <c r="B1997" s="82" t="s">
        <v>1896</v>
      </c>
      <c r="C1997" s="39" t="str">
        <f>IF($B1997&lt;&gt;"",_xlfn.IFNA(VLOOKUP($B1997,'Node Details'!$B:$U,C$1,0),"Check"),"")</f>
        <v>S8O210102-S8O210105</v>
      </c>
      <c r="D1997" s="39" t="str">
        <f>IF($B1997&lt;&gt;"",_xlfn.IFNA(VLOOKUP($B1997,'Node Details'!$B:$U,D$1,0),"Check"),"")</f>
        <v>S8O</v>
      </c>
      <c r="E1997" s="39" t="str">
        <f>IF($B1997&lt;&gt;"",_xlfn.IFNA(VLOOKUP($B1997,'Node Details'!$B:$U,E$1,0),"Check"),"")</f>
        <v>Airtel</v>
      </c>
      <c r="F1997" s="83">
        <v>45199</v>
      </c>
      <c r="G1997" s="82"/>
      <c r="H1997" s="39" t="s">
        <v>2828</v>
      </c>
      <c r="I1997" s="38">
        <v>1</v>
      </c>
      <c r="J1997" s="38">
        <v>400</v>
      </c>
      <c r="K1997" s="39">
        <f t="shared" si="217"/>
        <v>400</v>
      </c>
      <c r="L1997" s="83">
        <v>45216</v>
      </c>
      <c r="M1997" s="82"/>
      <c r="N1997" s="96" t="s">
        <v>577</v>
      </c>
      <c r="O1997" s="97">
        <v>45082</v>
      </c>
      <c r="P1997" s="38">
        <f t="shared" si="218"/>
        <v>400</v>
      </c>
      <c r="Q1997" s="38">
        <f t="shared" si="219"/>
        <v>400</v>
      </c>
      <c r="R1997" s="38"/>
      <c r="S1997" s="38" t="s">
        <v>2838</v>
      </c>
      <c r="T1997" s="64">
        <v>45250</v>
      </c>
      <c r="U1997" s="38">
        <f t="shared" si="220"/>
        <v>400</v>
      </c>
      <c r="V1997" s="38">
        <f t="shared" si="221"/>
        <v>1</v>
      </c>
      <c r="W1997" s="82">
        <f t="shared" si="222"/>
        <v>400</v>
      </c>
      <c r="X1997" s="98" t="s">
        <v>95</v>
      </c>
      <c r="Y1997" s="98" t="s">
        <v>89</v>
      </c>
      <c r="Z1997" s="72"/>
      <c r="AA1997" s="72"/>
      <c r="AB1997" t="s">
        <v>1003</v>
      </c>
      <c r="AC1997" s="72" t="s">
        <v>101</v>
      </c>
      <c r="AD1997" t="s">
        <v>2836</v>
      </c>
    </row>
    <row r="1998" spans="1:30" ht="15" customHeight="1">
      <c r="A1998" s="38">
        <f t="shared" si="223"/>
        <v>1996</v>
      </c>
      <c r="B1998" s="82" t="s">
        <v>1893</v>
      </c>
      <c r="C1998" s="39" t="str">
        <f>IF($B1998&lt;&gt;"",_xlfn.IFNA(VLOOKUP($B1998,'Node Details'!$B:$U,C$1,0),"Check"),"")</f>
        <v>S8O210102-S8O210105</v>
      </c>
      <c r="D1998" s="39" t="str">
        <f>IF($B1998&lt;&gt;"",_xlfn.IFNA(VLOOKUP($B1998,'Node Details'!$B:$U,D$1,0),"Check"),"")</f>
        <v>S8O</v>
      </c>
      <c r="E1998" s="39" t="str">
        <f>IF($B1998&lt;&gt;"",_xlfn.IFNA(VLOOKUP($B1998,'Node Details'!$B:$U,E$1,0),"Check"),"")</f>
        <v>Airtel</v>
      </c>
      <c r="F1998" s="83">
        <v>45230</v>
      </c>
      <c r="G1998" s="82"/>
      <c r="H1998" s="39" t="s">
        <v>2828</v>
      </c>
      <c r="I1998" s="38">
        <v>1</v>
      </c>
      <c r="J1998" s="38">
        <v>400</v>
      </c>
      <c r="K1998" s="39">
        <f t="shared" si="217"/>
        <v>400</v>
      </c>
      <c r="L1998" s="83">
        <v>45207</v>
      </c>
      <c r="M1998" s="82"/>
      <c r="N1998" s="96" t="s">
        <v>577</v>
      </c>
      <c r="O1998" s="97">
        <v>45082</v>
      </c>
      <c r="P1998" s="38">
        <f t="shared" si="218"/>
        <v>400</v>
      </c>
      <c r="Q1998" s="38">
        <f t="shared" si="219"/>
        <v>400</v>
      </c>
      <c r="R1998" s="38"/>
      <c r="S1998" s="38" t="s">
        <v>2838</v>
      </c>
      <c r="T1998" s="64">
        <v>45250</v>
      </c>
      <c r="U1998" s="38">
        <f t="shared" si="220"/>
        <v>400</v>
      </c>
      <c r="V1998" s="38">
        <f t="shared" si="221"/>
        <v>1</v>
      </c>
      <c r="W1998" s="82">
        <f t="shared" si="222"/>
        <v>400</v>
      </c>
      <c r="X1998" s="98" t="s">
        <v>95</v>
      </c>
      <c r="Y1998" s="98" t="s">
        <v>89</v>
      </c>
      <c r="Z1998" s="72"/>
      <c r="AA1998" s="72"/>
      <c r="AB1998" t="s">
        <v>1003</v>
      </c>
      <c r="AC1998" s="72" t="s">
        <v>101</v>
      </c>
      <c r="AD1998" t="s">
        <v>2836</v>
      </c>
    </row>
    <row r="1999" spans="1:30" ht="15" customHeight="1">
      <c r="A1999" s="38">
        <f t="shared" si="223"/>
        <v>1997</v>
      </c>
      <c r="B1999" s="82" t="s">
        <v>1897</v>
      </c>
      <c r="C1999" s="39" t="str">
        <f>IF($B1999&lt;&gt;"",_xlfn.IFNA(VLOOKUP($B1999,'Node Details'!$B:$U,C$1,0),"Check"),"")</f>
        <v>S8O210104-S8O210106</v>
      </c>
      <c r="D1999" s="39" t="str">
        <f>IF($B1999&lt;&gt;"",_xlfn.IFNA(VLOOKUP($B1999,'Node Details'!$B:$U,D$1,0),"Check"),"")</f>
        <v>S8O</v>
      </c>
      <c r="E1999" s="39" t="str">
        <f>IF($B1999&lt;&gt;"",_xlfn.IFNA(VLOOKUP($B1999,'Node Details'!$B:$U,E$1,0),"Check"),"")</f>
        <v>Airtel</v>
      </c>
      <c r="F1999" s="83">
        <v>45230</v>
      </c>
      <c r="G1999" s="82"/>
      <c r="H1999" s="39" t="s">
        <v>2828</v>
      </c>
      <c r="I1999" s="38">
        <v>1</v>
      </c>
      <c r="J1999" s="38">
        <v>400</v>
      </c>
      <c r="K1999" s="39">
        <f t="shared" si="217"/>
        <v>400</v>
      </c>
      <c r="L1999" s="83">
        <v>45207</v>
      </c>
      <c r="M1999" s="82"/>
      <c r="N1999" s="96" t="s">
        <v>577</v>
      </c>
      <c r="O1999" s="97">
        <v>45082</v>
      </c>
      <c r="P1999" s="38">
        <f t="shared" si="218"/>
        <v>400</v>
      </c>
      <c r="Q1999" s="38">
        <f t="shared" si="219"/>
        <v>400</v>
      </c>
      <c r="R1999" s="38"/>
      <c r="S1999" s="38" t="s">
        <v>2838</v>
      </c>
      <c r="T1999" s="64">
        <v>45250</v>
      </c>
      <c r="U1999" s="38">
        <f t="shared" si="220"/>
        <v>400</v>
      </c>
      <c r="V1999" s="38">
        <f t="shared" si="221"/>
        <v>1</v>
      </c>
      <c r="W1999" s="82">
        <f t="shared" si="222"/>
        <v>400</v>
      </c>
      <c r="X1999" s="98" t="s">
        <v>95</v>
      </c>
      <c r="Y1999" s="98" t="s">
        <v>89</v>
      </c>
      <c r="Z1999" s="72"/>
      <c r="AA1999" s="72"/>
      <c r="AB1999" t="s">
        <v>1003</v>
      </c>
      <c r="AC1999" s="72" t="s">
        <v>101</v>
      </c>
      <c r="AD1999" t="s">
        <v>2836</v>
      </c>
    </row>
    <row r="2000" spans="1:30" ht="15" customHeight="1">
      <c r="A2000" s="38">
        <f t="shared" si="223"/>
        <v>1998</v>
      </c>
      <c r="B2000" s="82" t="s">
        <v>1899</v>
      </c>
      <c r="C2000" s="39" t="str">
        <f>IF($B2000&lt;&gt;"",_xlfn.IFNA(VLOOKUP($B2000,'Node Details'!$B:$U,C$1,0),"Check"),"")</f>
        <v>000000S8O-0000S8O27</v>
      </c>
      <c r="D2000" s="39" t="str">
        <f>IF($B2000&lt;&gt;"",_xlfn.IFNA(VLOOKUP($B2000,'Node Details'!$B:$U,D$1,0),"Check"),"")</f>
        <v>S8O</v>
      </c>
      <c r="E2000" s="39" t="str">
        <f>IF($B2000&lt;&gt;"",_xlfn.IFNA(VLOOKUP($B2000,'Node Details'!$B:$U,E$1,0),"Check"),"")</f>
        <v>Airtel</v>
      </c>
      <c r="F2000" s="83">
        <v>45199</v>
      </c>
      <c r="G2000" s="82"/>
      <c r="H2000" s="39" t="s">
        <v>2825</v>
      </c>
      <c r="I2000" s="38">
        <v>1</v>
      </c>
      <c r="J2000" s="38">
        <v>400</v>
      </c>
      <c r="K2000" s="39">
        <f t="shared" si="217"/>
        <v>400</v>
      </c>
      <c r="L2000" s="83">
        <v>45209</v>
      </c>
      <c r="M2000" s="82"/>
      <c r="N2000" s="96" t="s">
        <v>577</v>
      </c>
      <c r="O2000" s="97">
        <v>45082</v>
      </c>
      <c r="P2000" s="38">
        <f t="shared" si="218"/>
        <v>400</v>
      </c>
      <c r="Q2000" s="38">
        <f t="shared" si="219"/>
        <v>400</v>
      </c>
      <c r="R2000" s="38"/>
      <c r="S2000" s="38" t="s">
        <v>2838</v>
      </c>
      <c r="T2000" s="64">
        <v>45250</v>
      </c>
      <c r="U2000" s="38">
        <f t="shared" si="220"/>
        <v>400</v>
      </c>
      <c r="V2000" s="38">
        <f t="shared" si="221"/>
        <v>1</v>
      </c>
      <c r="W2000" s="82">
        <f t="shared" si="222"/>
        <v>400</v>
      </c>
      <c r="X2000" s="98" t="s">
        <v>95</v>
      </c>
      <c r="Y2000" s="98" t="s">
        <v>89</v>
      </c>
      <c r="Z2000" s="72"/>
      <c r="AA2000" s="72"/>
      <c r="AB2000" t="s">
        <v>1003</v>
      </c>
      <c r="AC2000" s="72" t="s">
        <v>101</v>
      </c>
      <c r="AD2000" t="s">
        <v>2836</v>
      </c>
    </row>
    <row r="2001" spans="1:30" ht="15" customHeight="1">
      <c r="A2001" s="38">
        <f t="shared" si="223"/>
        <v>1999</v>
      </c>
      <c r="B2001" s="82" t="s">
        <v>2756</v>
      </c>
      <c r="C2001" s="39" t="str">
        <f>IF($B2001&lt;&gt;"",_xlfn.IFNA(VLOOKUP($B2001,'Node Details'!$B:$U,C$1,0),"Check"),"")</f>
        <v>0000S8O22-S8O220107</v>
      </c>
      <c r="D2001" s="39" t="str">
        <f>IF($B2001&lt;&gt;"",_xlfn.IFNA(VLOOKUP($B2001,'Node Details'!$B:$U,D$1,0),"Check"),"")</f>
        <v>S8O</v>
      </c>
      <c r="E2001" s="39" t="str">
        <f>IF($B2001&lt;&gt;"",_xlfn.IFNA(VLOOKUP($B2001,'Node Details'!$B:$U,E$1,0),"Check"),"")</f>
        <v>Airtel</v>
      </c>
      <c r="F2001" s="83">
        <v>45199</v>
      </c>
      <c r="G2001" s="82"/>
      <c r="H2001" s="39" t="s">
        <v>2828</v>
      </c>
      <c r="I2001" s="38">
        <v>1</v>
      </c>
      <c r="J2001" s="38">
        <v>400</v>
      </c>
      <c r="K2001" s="39">
        <f t="shared" si="217"/>
        <v>400</v>
      </c>
      <c r="L2001" s="83">
        <v>45209</v>
      </c>
      <c r="M2001" s="82"/>
      <c r="N2001" s="96" t="s">
        <v>577</v>
      </c>
      <c r="O2001" s="97">
        <v>45082</v>
      </c>
      <c r="P2001" s="38">
        <f t="shared" si="218"/>
        <v>400</v>
      </c>
      <c r="Q2001" s="38">
        <f t="shared" si="219"/>
        <v>400</v>
      </c>
      <c r="R2001" s="38"/>
      <c r="S2001" s="38" t="s">
        <v>2838</v>
      </c>
      <c r="T2001" s="64">
        <v>45250</v>
      </c>
      <c r="U2001" s="38">
        <f t="shared" si="220"/>
        <v>400</v>
      </c>
      <c r="V2001" s="38">
        <f t="shared" si="221"/>
        <v>1</v>
      </c>
      <c r="W2001" s="82">
        <f t="shared" si="222"/>
        <v>400</v>
      </c>
      <c r="X2001" s="98" t="s">
        <v>95</v>
      </c>
      <c r="Y2001" s="98" t="s">
        <v>89</v>
      </c>
      <c r="Z2001" s="72"/>
      <c r="AA2001" s="72"/>
      <c r="AB2001" t="s">
        <v>1003</v>
      </c>
      <c r="AC2001" s="72" t="s">
        <v>101</v>
      </c>
      <c r="AD2001" t="s">
        <v>2836</v>
      </c>
    </row>
    <row r="2002" spans="1:30" ht="15" customHeight="1">
      <c r="A2002" s="38">
        <f t="shared" si="223"/>
        <v>2000</v>
      </c>
      <c r="B2002" s="82" t="s">
        <v>2757</v>
      </c>
      <c r="C2002" s="39" t="str">
        <f>IF($B2002&lt;&gt;"",_xlfn.IFNA(VLOOKUP($B2002,'Node Details'!$B:$U,C$1,0),"Check"),"")</f>
        <v>0000S8O22-S8O220107</v>
      </c>
      <c r="D2002" s="39" t="str">
        <f>IF($B2002&lt;&gt;"",_xlfn.IFNA(VLOOKUP($B2002,'Node Details'!$B:$U,D$1,0),"Check"),"")</f>
        <v>S8O</v>
      </c>
      <c r="E2002" s="39" t="str">
        <f>IF($B2002&lt;&gt;"",_xlfn.IFNA(VLOOKUP($B2002,'Node Details'!$B:$U,E$1,0),"Check"),"")</f>
        <v>Airtel</v>
      </c>
      <c r="F2002" s="83">
        <v>45230</v>
      </c>
      <c r="G2002" s="82"/>
      <c r="H2002" s="39" t="s">
        <v>2828</v>
      </c>
      <c r="I2002" s="38">
        <v>1</v>
      </c>
      <c r="J2002" s="38">
        <v>400</v>
      </c>
      <c r="K2002" s="39">
        <f t="shared" si="217"/>
        <v>400</v>
      </c>
      <c r="L2002" s="83">
        <v>45207</v>
      </c>
      <c r="M2002" s="82"/>
      <c r="N2002" s="96" t="s">
        <v>577</v>
      </c>
      <c r="O2002" s="97">
        <v>45082</v>
      </c>
      <c r="P2002" s="38">
        <f t="shared" si="218"/>
        <v>400</v>
      </c>
      <c r="Q2002" s="38">
        <f t="shared" si="219"/>
        <v>400</v>
      </c>
      <c r="R2002" s="38"/>
      <c r="S2002" s="38" t="s">
        <v>2838</v>
      </c>
      <c r="T2002" s="64">
        <v>45250</v>
      </c>
      <c r="U2002" s="38">
        <f t="shared" si="220"/>
        <v>400</v>
      </c>
      <c r="V2002" s="38">
        <f t="shared" si="221"/>
        <v>1</v>
      </c>
      <c r="W2002" s="82">
        <f t="shared" si="222"/>
        <v>400</v>
      </c>
      <c r="X2002" s="98" t="s">
        <v>95</v>
      </c>
      <c r="Y2002" s="98" t="s">
        <v>89</v>
      </c>
      <c r="Z2002" s="72"/>
      <c r="AA2002" s="72"/>
      <c r="AB2002" t="s">
        <v>1003</v>
      </c>
      <c r="AC2002" s="72" t="s">
        <v>101</v>
      </c>
      <c r="AD2002" t="s">
        <v>2836</v>
      </c>
    </row>
    <row r="2003" spans="1:30" ht="15" customHeight="1">
      <c r="A2003" s="38">
        <f t="shared" si="223"/>
        <v>2001</v>
      </c>
      <c r="B2003" s="82" t="s">
        <v>2758</v>
      </c>
      <c r="C2003" s="39" t="str">
        <f>IF($B2003&lt;&gt;"",_xlfn.IFNA(VLOOKUP($B2003,'Node Details'!$B:$U,C$1,0),"Check"),"")</f>
        <v>0000S8O22-S8O220107</v>
      </c>
      <c r="D2003" s="39" t="str">
        <f>IF($B2003&lt;&gt;"",_xlfn.IFNA(VLOOKUP($B2003,'Node Details'!$B:$U,D$1,0),"Check"),"")</f>
        <v>S8O</v>
      </c>
      <c r="E2003" s="39" t="str">
        <f>IF($B2003&lt;&gt;"",_xlfn.IFNA(VLOOKUP($B2003,'Node Details'!$B:$U,E$1,0),"Check"),"")</f>
        <v>Airtel</v>
      </c>
      <c r="F2003" s="83">
        <v>45230</v>
      </c>
      <c r="G2003" s="82"/>
      <c r="H2003" s="39" t="s">
        <v>2828</v>
      </c>
      <c r="I2003" s="38">
        <v>1</v>
      </c>
      <c r="J2003" s="38">
        <v>400</v>
      </c>
      <c r="K2003" s="39">
        <f t="shared" si="217"/>
        <v>400</v>
      </c>
      <c r="L2003" s="83">
        <v>45208</v>
      </c>
      <c r="M2003" s="82"/>
      <c r="N2003" s="96" t="s">
        <v>577</v>
      </c>
      <c r="O2003" s="97">
        <v>45082</v>
      </c>
      <c r="P2003" s="38">
        <f t="shared" si="218"/>
        <v>400</v>
      </c>
      <c r="Q2003" s="38">
        <f t="shared" si="219"/>
        <v>400</v>
      </c>
      <c r="R2003" s="38"/>
      <c r="S2003" s="38" t="s">
        <v>2838</v>
      </c>
      <c r="T2003" s="64">
        <v>45250</v>
      </c>
      <c r="U2003" s="38">
        <f t="shared" si="220"/>
        <v>400</v>
      </c>
      <c r="V2003" s="38">
        <f t="shared" si="221"/>
        <v>1</v>
      </c>
      <c r="W2003" s="82">
        <f t="shared" si="222"/>
        <v>400</v>
      </c>
      <c r="X2003" s="98" t="s">
        <v>95</v>
      </c>
      <c r="Y2003" s="98" t="s">
        <v>89</v>
      </c>
      <c r="Z2003" s="72"/>
      <c r="AA2003" s="72"/>
      <c r="AB2003" t="s">
        <v>1003</v>
      </c>
      <c r="AC2003" s="72" t="s">
        <v>101</v>
      </c>
      <c r="AD2003" t="s">
        <v>2836</v>
      </c>
    </row>
    <row r="2004" spans="1:30" ht="15" customHeight="1">
      <c r="A2004" s="38">
        <f t="shared" si="223"/>
        <v>2002</v>
      </c>
      <c r="B2004" s="82" t="s">
        <v>2760</v>
      </c>
      <c r="C2004" s="39" t="str">
        <f>IF($B2004&lt;&gt;"",_xlfn.IFNA(VLOOKUP($B2004,'Node Details'!$B:$U,C$1,0),"Check"),"")</f>
        <v>0000S8O22-S8O220107</v>
      </c>
      <c r="D2004" s="39" t="str">
        <f>IF($B2004&lt;&gt;"",_xlfn.IFNA(VLOOKUP($B2004,'Node Details'!$B:$U,D$1,0),"Check"),"")</f>
        <v>S8O</v>
      </c>
      <c r="E2004" s="39" t="str">
        <f>IF($B2004&lt;&gt;"",_xlfn.IFNA(VLOOKUP($B2004,'Node Details'!$B:$U,E$1,0),"Check"),"")</f>
        <v>Airtel</v>
      </c>
      <c r="F2004" s="83">
        <v>45230</v>
      </c>
      <c r="G2004" s="82"/>
      <c r="H2004" s="39" t="s">
        <v>2828</v>
      </c>
      <c r="I2004" s="38">
        <v>1</v>
      </c>
      <c r="J2004" s="38">
        <v>400</v>
      </c>
      <c r="K2004" s="39">
        <f t="shared" si="217"/>
        <v>400</v>
      </c>
      <c r="L2004" s="83">
        <v>45208</v>
      </c>
      <c r="M2004" s="82"/>
      <c r="N2004" s="96" t="s">
        <v>577</v>
      </c>
      <c r="O2004" s="97">
        <v>45082</v>
      </c>
      <c r="P2004" s="38">
        <f t="shared" si="218"/>
        <v>400</v>
      </c>
      <c r="Q2004" s="38">
        <f t="shared" si="219"/>
        <v>400</v>
      </c>
      <c r="R2004" s="38"/>
      <c r="S2004" s="38" t="s">
        <v>2838</v>
      </c>
      <c r="T2004" s="64">
        <v>45250</v>
      </c>
      <c r="U2004" s="38">
        <f t="shared" si="220"/>
        <v>400</v>
      </c>
      <c r="V2004" s="38">
        <f t="shared" si="221"/>
        <v>1</v>
      </c>
      <c r="W2004" s="82">
        <f t="shared" si="222"/>
        <v>400</v>
      </c>
      <c r="X2004" s="98" t="s">
        <v>95</v>
      </c>
      <c r="Y2004" s="98" t="s">
        <v>89</v>
      </c>
      <c r="Z2004" s="72"/>
      <c r="AA2004" s="72"/>
      <c r="AB2004" t="s">
        <v>1003</v>
      </c>
      <c r="AC2004" s="72" t="s">
        <v>101</v>
      </c>
      <c r="AD2004" t="s">
        <v>2836</v>
      </c>
    </row>
    <row r="2005" spans="1:30" ht="15" customHeight="1">
      <c r="A2005" s="38">
        <f t="shared" si="223"/>
        <v>2003</v>
      </c>
      <c r="B2005" s="82" t="s">
        <v>1903</v>
      </c>
      <c r="C2005" s="39" t="str">
        <f>IF($B2005&lt;&gt;"",_xlfn.IFNA(VLOOKUP($B2005,'Node Details'!$B:$U,C$1,0),"Check"),"")</f>
        <v>0000S8O22-S8O220107</v>
      </c>
      <c r="D2005" s="39" t="str">
        <f>IF($B2005&lt;&gt;"",_xlfn.IFNA(VLOOKUP($B2005,'Node Details'!$B:$U,D$1,0),"Check"),"")</f>
        <v>S8O</v>
      </c>
      <c r="E2005" s="39" t="str">
        <f>IF($B2005&lt;&gt;"",_xlfn.IFNA(VLOOKUP($B2005,'Node Details'!$B:$U,E$1,0),"Check"),"")</f>
        <v>Airtel</v>
      </c>
      <c r="F2005" s="83">
        <v>45230</v>
      </c>
      <c r="G2005" s="82"/>
      <c r="H2005" s="39" t="s">
        <v>2828</v>
      </c>
      <c r="I2005" s="38">
        <v>1</v>
      </c>
      <c r="J2005" s="38">
        <v>400</v>
      </c>
      <c r="K2005" s="39">
        <f t="shared" si="217"/>
        <v>400</v>
      </c>
      <c r="L2005" s="83">
        <v>45208</v>
      </c>
      <c r="M2005" s="82"/>
      <c r="N2005" s="96" t="s">
        <v>577</v>
      </c>
      <c r="O2005" s="97">
        <v>45082</v>
      </c>
      <c r="P2005" s="38">
        <f t="shared" si="218"/>
        <v>400</v>
      </c>
      <c r="Q2005" s="38">
        <f t="shared" si="219"/>
        <v>400</v>
      </c>
      <c r="R2005" s="38"/>
      <c r="S2005" s="38" t="s">
        <v>2838</v>
      </c>
      <c r="T2005" s="64">
        <v>45250</v>
      </c>
      <c r="U2005" s="38">
        <f t="shared" si="220"/>
        <v>400</v>
      </c>
      <c r="V2005" s="38">
        <f t="shared" si="221"/>
        <v>1</v>
      </c>
      <c r="W2005" s="82">
        <f t="shared" si="222"/>
        <v>400</v>
      </c>
      <c r="X2005" s="98" t="s">
        <v>95</v>
      </c>
      <c r="Y2005" s="98" t="s">
        <v>89</v>
      </c>
      <c r="Z2005" s="72"/>
      <c r="AA2005" s="72"/>
      <c r="AB2005" t="s">
        <v>1003</v>
      </c>
      <c r="AC2005" s="72" t="s">
        <v>101</v>
      </c>
      <c r="AD2005" t="s">
        <v>2836</v>
      </c>
    </row>
    <row r="2006" spans="1:30" ht="15" customHeight="1">
      <c r="A2006" s="38">
        <f t="shared" si="223"/>
        <v>2004</v>
      </c>
      <c r="B2006" s="82" t="s">
        <v>2762</v>
      </c>
      <c r="C2006" s="39" t="str">
        <f>IF($B2006&lt;&gt;"",_xlfn.IFNA(VLOOKUP($B2006,'Node Details'!$B:$U,C$1,0),"Check"),"")</f>
        <v>0000S8O22-S8O220107</v>
      </c>
      <c r="D2006" s="39" t="str">
        <f>IF($B2006&lt;&gt;"",_xlfn.IFNA(VLOOKUP($B2006,'Node Details'!$B:$U,D$1,0),"Check"),"")</f>
        <v>S8O</v>
      </c>
      <c r="E2006" s="39" t="str">
        <f>IF($B2006&lt;&gt;"",_xlfn.IFNA(VLOOKUP($B2006,'Node Details'!$B:$U,E$1,0),"Check"),"")</f>
        <v>Airtel</v>
      </c>
      <c r="F2006" s="83">
        <v>45230</v>
      </c>
      <c r="G2006" s="82"/>
      <c r="H2006" s="39" t="s">
        <v>2828</v>
      </c>
      <c r="I2006" s="38">
        <v>1</v>
      </c>
      <c r="J2006" s="38">
        <v>400</v>
      </c>
      <c r="K2006" s="39">
        <f t="shared" si="217"/>
        <v>400</v>
      </c>
      <c r="L2006" s="83">
        <v>45208</v>
      </c>
      <c r="M2006" s="82"/>
      <c r="N2006" s="96" t="s">
        <v>577</v>
      </c>
      <c r="O2006" s="97">
        <v>45082</v>
      </c>
      <c r="P2006" s="38">
        <f t="shared" si="218"/>
        <v>400</v>
      </c>
      <c r="Q2006" s="38">
        <f t="shared" si="219"/>
        <v>400</v>
      </c>
      <c r="R2006" s="38"/>
      <c r="S2006" s="38" t="s">
        <v>2838</v>
      </c>
      <c r="T2006" s="64">
        <v>45250</v>
      </c>
      <c r="U2006" s="38">
        <f t="shared" si="220"/>
        <v>400</v>
      </c>
      <c r="V2006" s="38">
        <f t="shared" si="221"/>
        <v>1</v>
      </c>
      <c r="W2006" s="82">
        <f t="shared" si="222"/>
        <v>400</v>
      </c>
      <c r="X2006" s="98" t="s">
        <v>95</v>
      </c>
      <c r="Y2006" s="98" t="s">
        <v>89</v>
      </c>
      <c r="Z2006" s="72"/>
      <c r="AA2006" s="72"/>
      <c r="AB2006" t="s">
        <v>1003</v>
      </c>
      <c r="AC2006" s="72" t="s">
        <v>101</v>
      </c>
      <c r="AD2006" t="s">
        <v>2836</v>
      </c>
    </row>
    <row r="2007" spans="1:30" ht="15" customHeight="1">
      <c r="A2007" s="38">
        <f t="shared" si="223"/>
        <v>2005</v>
      </c>
      <c r="B2007" s="82" t="s">
        <v>1900</v>
      </c>
      <c r="C2007" s="39" t="str">
        <f>IF($B2007&lt;&gt;"",_xlfn.IFNA(VLOOKUP($B2007,'Node Details'!$B:$U,C$1,0),"Check"),"")</f>
        <v>0000S8O22-S8O220107</v>
      </c>
      <c r="D2007" s="39" t="str">
        <f>IF($B2007&lt;&gt;"",_xlfn.IFNA(VLOOKUP($B2007,'Node Details'!$B:$U,D$1,0),"Check"),"")</f>
        <v>S8O</v>
      </c>
      <c r="E2007" s="39" t="str">
        <f>IF($B2007&lt;&gt;"",_xlfn.IFNA(VLOOKUP($B2007,'Node Details'!$B:$U,E$1,0),"Check"),"")</f>
        <v>Airtel</v>
      </c>
      <c r="F2007" s="83">
        <v>45230</v>
      </c>
      <c r="G2007" s="82"/>
      <c r="H2007" s="39" t="s">
        <v>2828</v>
      </c>
      <c r="I2007" s="38">
        <v>1</v>
      </c>
      <c r="J2007" s="38">
        <v>400</v>
      </c>
      <c r="K2007" s="39">
        <f t="shared" si="217"/>
        <v>400</v>
      </c>
      <c r="L2007" s="83">
        <v>45210</v>
      </c>
      <c r="M2007" s="82"/>
      <c r="N2007" s="96" t="s">
        <v>577</v>
      </c>
      <c r="O2007" s="97">
        <v>45082</v>
      </c>
      <c r="P2007" s="38">
        <f t="shared" si="218"/>
        <v>400</v>
      </c>
      <c r="Q2007" s="38">
        <f t="shared" si="219"/>
        <v>400</v>
      </c>
      <c r="R2007" s="38"/>
      <c r="S2007" s="38" t="s">
        <v>2838</v>
      </c>
      <c r="T2007" s="64">
        <v>45250</v>
      </c>
      <c r="U2007" s="38">
        <f t="shared" si="220"/>
        <v>400</v>
      </c>
      <c r="V2007" s="38">
        <f t="shared" si="221"/>
        <v>1</v>
      </c>
      <c r="W2007" s="82">
        <f t="shared" si="222"/>
        <v>400</v>
      </c>
      <c r="X2007" s="98" t="s">
        <v>95</v>
      </c>
      <c r="Y2007" s="98" t="s">
        <v>89</v>
      </c>
      <c r="Z2007" s="72"/>
      <c r="AA2007" s="72"/>
      <c r="AB2007" t="s">
        <v>1003</v>
      </c>
      <c r="AC2007" s="72" t="s">
        <v>101</v>
      </c>
      <c r="AD2007" t="s">
        <v>2836</v>
      </c>
    </row>
    <row r="2008" spans="1:30" ht="15" customHeight="1">
      <c r="A2008" s="38">
        <f t="shared" si="223"/>
        <v>2006</v>
      </c>
      <c r="B2008" s="82" t="s">
        <v>1905</v>
      </c>
      <c r="C2008" s="39" t="str">
        <f>IF($B2008&lt;&gt;"",_xlfn.IFNA(VLOOKUP($B2008,'Node Details'!$B:$U,C$1,0),"Check"),"")</f>
        <v>S8O220105-S8O220108</v>
      </c>
      <c r="D2008" s="39" t="str">
        <f>IF($B2008&lt;&gt;"",_xlfn.IFNA(VLOOKUP($B2008,'Node Details'!$B:$U,D$1,0),"Check"),"")</f>
        <v>S8O</v>
      </c>
      <c r="E2008" s="39" t="str">
        <f>IF($B2008&lt;&gt;"",_xlfn.IFNA(VLOOKUP($B2008,'Node Details'!$B:$U,E$1,0),"Check"),"")</f>
        <v>Airtel</v>
      </c>
      <c r="F2008" s="83">
        <v>45230</v>
      </c>
      <c r="G2008" s="82"/>
      <c r="H2008" s="39" t="s">
        <v>2828</v>
      </c>
      <c r="I2008" s="38">
        <v>1</v>
      </c>
      <c r="J2008" s="38">
        <v>400</v>
      </c>
      <c r="K2008" s="39">
        <f t="shared" si="217"/>
        <v>400</v>
      </c>
      <c r="L2008" s="83">
        <v>45218</v>
      </c>
      <c r="M2008" s="82"/>
      <c r="N2008" s="96" t="s">
        <v>577</v>
      </c>
      <c r="O2008" s="97">
        <v>45082</v>
      </c>
      <c r="P2008" s="38">
        <f t="shared" si="218"/>
        <v>400</v>
      </c>
      <c r="Q2008" s="38">
        <f t="shared" si="219"/>
        <v>400</v>
      </c>
      <c r="R2008" s="38"/>
      <c r="S2008" s="38" t="s">
        <v>2838</v>
      </c>
      <c r="T2008" s="64">
        <v>45250</v>
      </c>
      <c r="U2008" s="38">
        <f t="shared" si="220"/>
        <v>400</v>
      </c>
      <c r="V2008" s="38">
        <f t="shared" si="221"/>
        <v>1</v>
      </c>
      <c r="W2008" s="82">
        <f t="shared" si="222"/>
        <v>400</v>
      </c>
      <c r="X2008" s="98" t="s">
        <v>95</v>
      </c>
      <c r="Y2008" s="98" t="s">
        <v>89</v>
      </c>
      <c r="Z2008" s="72"/>
      <c r="AA2008" s="72"/>
      <c r="AB2008" t="s">
        <v>1003</v>
      </c>
      <c r="AC2008" s="72" t="s">
        <v>101</v>
      </c>
      <c r="AD2008" t="s">
        <v>2836</v>
      </c>
    </row>
    <row r="2009" spans="1:30" ht="15" customHeight="1">
      <c r="A2009" s="38">
        <f t="shared" si="223"/>
        <v>2007</v>
      </c>
      <c r="B2009" s="82" t="s">
        <v>1908</v>
      </c>
      <c r="C2009" s="39" t="str">
        <f>IF($B2009&lt;&gt;"",_xlfn.IFNA(VLOOKUP($B2009,'Node Details'!$B:$U,C$1,0),"Check"),"")</f>
        <v>000000S8O-0000S8O27</v>
      </c>
      <c r="D2009" s="39" t="str">
        <f>IF($B2009&lt;&gt;"",_xlfn.IFNA(VLOOKUP($B2009,'Node Details'!$B:$U,D$1,0),"Check"),"")</f>
        <v>S8O</v>
      </c>
      <c r="E2009" s="39" t="str">
        <f>IF($B2009&lt;&gt;"",_xlfn.IFNA(VLOOKUP($B2009,'Node Details'!$B:$U,E$1,0),"Check"),"")</f>
        <v>Airtel</v>
      </c>
      <c r="F2009" s="83">
        <v>45199</v>
      </c>
      <c r="G2009" s="82"/>
      <c r="H2009" s="39" t="s">
        <v>2825</v>
      </c>
      <c r="I2009" s="38">
        <v>1</v>
      </c>
      <c r="J2009" s="38">
        <v>400</v>
      </c>
      <c r="K2009" s="39">
        <f t="shared" si="217"/>
        <v>400</v>
      </c>
      <c r="L2009" s="83">
        <v>45218</v>
      </c>
      <c r="M2009" s="82"/>
      <c r="N2009" s="96" t="s">
        <v>577</v>
      </c>
      <c r="O2009" s="97">
        <v>45082</v>
      </c>
      <c r="P2009" s="38">
        <f t="shared" si="218"/>
        <v>400</v>
      </c>
      <c r="Q2009" s="38">
        <f t="shared" si="219"/>
        <v>400</v>
      </c>
      <c r="R2009" s="38"/>
      <c r="S2009" s="38" t="s">
        <v>2838</v>
      </c>
      <c r="T2009" s="64">
        <v>45250</v>
      </c>
      <c r="U2009" s="38">
        <f t="shared" si="220"/>
        <v>400</v>
      </c>
      <c r="V2009" s="38">
        <f t="shared" si="221"/>
        <v>1</v>
      </c>
      <c r="W2009" s="82">
        <f t="shared" si="222"/>
        <v>400</v>
      </c>
      <c r="X2009" s="98" t="s">
        <v>95</v>
      </c>
      <c r="Y2009" s="98" t="s">
        <v>89</v>
      </c>
      <c r="Z2009" s="72"/>
      <c r="AA2009" s="72"/>
      <c r="AB2009" t="s">
        <v>1003</v>
      </c>
      <c r="AC2009" s="72" t="s">
        <v>101</v>
      </c>
      <c r="AD2009" t="s">
        <v>2836</v>
      </c>
    </row>
    <row r="2010" spans="1:30" ht="15" customHeight="1">
      <c r="A2010" s="38">
        <f t="shared" si="223"/>
        <v>2008</v>
      </c>
      <c r="B2010" s="82" t="s">
        <v>2763</v>
      </c>
      <c r="C2010" s="39" t="str">
        <f>IF($B2010&lt;&gt;"",_xlfn.IFNA(VLOOKUP($B2010,'Node Details'!$B:$U,C$1,0),"Check"),"")</f>
        <v>0000S8O23-S8O230106</v>
      </c>
      <c r="D2010" s="39" t="str">
        <f>IF($B2010&lt;&gt;"",_xlfn.IFNA(VLOOKUP($B2010,'Node Details'!$B:$U,D$1,0),"Check"),"")</f>
        <v>S8O</v>
      </c>
      <c r="E2010" s="39" t="str">
        <f>IF($B2010&lt;&gt;"",_xlfn.IFNA(VLOOKUP($B2010,'Node Details'!$B:$U,E$1,0),"Check"),"")</f>
        <v>Airtel</v>
      </c>
      <c r="F2010" s="83">
        <v>45199</v>
      </c>
      <c r="G2010" s="82"/>
      <c r="H2010" s="39" t="s">
        <v>2828</v>
      </c>
      <c r="I2010" s="38">
        <v>1</v>
      </c>
      <c r="J2010" s="38">
        <v>400</v>
      </c>
      <c r="K2010" s="39">
        <f t="shared" si="217"/>
        <v>400</v>
      </c>
      <c r="L2010" s="83">
        <v>45211</v>
      </c>
      <c r="M2010" s="82"/>
      <c r="N2010" s="96" t="s">
        <v>577</v>
      </c>
      <c r="O2010" s="97">
        <v>45082</v>
      </c>
      <c r="P2010" s="38">
        <f t="shared" si="218"/>
        <v>400</v>
      </c>
      <c r="Q2010" s="38">
        <f t="shared" si="219"/>
        <v>400</v>
      </c>
      <c r="R2010" s="38"/>
      <c r="S2010" s="38" t="s">
        <v>2838</v>
      </c>
      <c r="T2010" s="64">
        <v>45250</v>
      </c>
      <c r="U2010" s="38">
        <f t="shared" si="220"/>
        <v>400</v>
      </c>
      <c r="V2010" s="38">
        <f t="shared" si="221"/>
        <v>1</v>
      </c>
      <c r="W2010" s="82">
        <f t="shared" si="222"/>
        <v>400</v>
      </c>
      <c r="X2010" s="98" t="s">
        <v>95</v>
      </c>
      <c r="Y2010" s="98" t="s">
        <v>89</v>
      </c>
      <c r="Z2010" s="72"/>
      <c r="AA2010" s="72"/>
      <c r="AB2010" t="s">
        <v>1003</v>
      </c>
      <c r="AC2010" s="72" t="s">
        <v>101</v>
      </c>
      <c r="AD2010" t="s">
        <v>2836</v>
      </c>
    </row>
    <row r="2011" spans="1:30" ht="15" customHeight="1">
      <c r="A2011" s="38">
        <f t="shared" si="223"/>
        <v>2009</v>
      </c>
      <c r="B2011" s="82" t="s">
        <v>2765</v>
      </c>
      <c r="C2011" s="39" t="str">
        <f>IF($B2011&lt;&gt;"",_xlfn.IFNA(VLOOKUP($B2011,'Node Details'!$B:$U,C$1,0),"Check"),"")</f>
        <v>0000S8O23-S8O230106</v>
      </c>
      <c r="D2011" s="39" t="str">
        <f>IF($B2011&lt;&gt;"",_xlfn.IFNA(VLOOKUP($B2011,'Node Details'!$B:$U,D$1,0),"Check"),"")</f>
        <v>S8O</v>
      </c>
      <c r="E2011" s="39" t="str">
        <f>IF($B2011&lt;&gt;"",_xlfn.IFNA(VLOOKUP($B2011,'Node Details'!$B:$U,E$1,0),"Check"),"")</f>
        <v>Airtel</v>
      </c>
      <c r="F2011" s="83">
        <v>45199</v>
      </c>
      <c r="G2011" s="82"/>
      <c r="H2011" s="39" t="s">
        <v>2828</v>
      </c>
      <c r="I2011" s="38">
        <v>1</v>
      </c>
      <c r="J2011" s="38">
        <v>400</v>
      </c>
      <c r="K2011" s="39">
        <f t="shared" si="217"/>
        <v>400</v>
      </c>
      <c r="L2011" s="83">
        <v>45211</v>
      </c>
      <c r="M2011" s="82"/>
      <c r="N2011" s="96" t="s">
        <v>577</v>
      </c>
      <c r="O2011" s="97">
        <v>45082</v>
      </c>
      <c r="P2011" s="38">
        <f t="shared" si="218"/>
        <v>400</v>
      </c>
      <c r="Q2011" s="38">
        <f t="shared" si="219"/>
        <v>400</v>
      </c>
      <c r="R2011" s="38"/>
      <c r="S2011" s="38" t="s">
        <v>2838</v>
      </c>
      <c r="T2011" s="64">
        <v>45250</v>
      </c>
      <c r="U2011" s="38">
        <f t="shared" si="220"/>
        <v>400</v>
      </c>
      <c r="V2011" s="38">
        <f t="shared" si="221"/>
        <v>1</v>
      </c>
      <c r="W2011" s="82">
        <f t="shared" si="222"/>
        <v>400</v>
      </c>
      <c r="X2011" s="98" t="s">
        <v>95</v>
      </c>
      <c r="Y2011" s="98" t="s">
        <v>89</v>
      </c>
      <c r="Z2011" s="72"/>
      <c r="AA2011" s="72"/>
      <c r="AB2011" t="s">
        <v>1003</v>
      </c>
      <c r="AC2011" s="72" t="s">
        <v>101</v>
      </c>
      <c r="AD2011" t="s">
        <v>2836</v>
      </c>
    </row>
    <row r="2012" spans="1:30" ht="15" customHeight="1">
      <c r="A2012" s="38">
        <f t="shared" si="223"/>
        <v>2010</v>
      </c>
      <c r="B2012" s="82" t="s">
        <v>2766</v>
      </c>
      <c r="C2012" s="39" t="str">
        <f>IF($B2012&lt;&gt;"",_xlfn.IFNA(VLOOKUP($B2012,'Node Details'!$B:$U,C$1,0),"Check"),"")</f>
        <v>0000S8O23-S8O230106</v>
      </c>
      <c r="D2012" s="39" t="str">
        <f>IF($B2012&lt;&gt;"",_xlfn.IFNA(VLOOKUP($B2012,'Node Details'!$B:$U,D$1,0),"Check"),"")</f>
        <v>S8O</v>
      </c>
      <c r="E2012" s="39" t="str">
        <f>IF($B2012&lt;&gt;"",_xlfn.IFNA(VLOOKUP($B2012,'Node Details'!$B:$U,E$1,0),"Check"),"")</f>
        <v>Airtel</v>
      </c>
      <c r="F2012" s="83">
        <v>45230</v>
      </c>
      <c r="G2012" s="82"/>
      <c r="H2012" s="39" t="s">
        <v>2828</v>
      </c>
      <c r="I2012" s="38">
        <v>1</v>
      </c>
      <c r="J2012" s="38">
        <v>400</v>
      </c>
      <c r="K2012" s="39">
        <f t="shared" si="217"/>
        <v>400</v>
      </c>
      <c r="L2012" s="83">
        <v>45211</v>
      </c>
      <c r="M2012" s="82"/>
      <c r="N2012" s="96" t="s">
        <v>577</v>
      </c>
      <c r="O2012" s="97">
        <v>45082</v>
      </c>
      <c r="P2012" s="38">
        <f t="shared" si="218"/>
        <v>400</v>
      </c>
      <c r="Q2012" s="38">
        <f t="shared" si="219"/>
        <v>400</v>
      </c>
      <c r="R2012" s="38"/>
      <c r="S2012" s="38" t="s">
        <v>2838</v>
      </c>
      <c r="T2012" s="64">
        <v>45250</v>
      </c>
      <c r="U2012" s="38">
        <f t="shared" si="220"/>
        <v>400</v>
      </c>
      <c r="V2012" s="38">
        <f t="shared" si="221"/>
        <v>1</v>
      </c>
      <c r="W2012" s="82">
        <f t="shared" si="222"/>
        <v>400</v>
      </c>
      <c r="X2012" s="98" t="s">
        <v>95</v>
      </c>
      <c r="Y2012" s="98" t="s">
        <v>89</v>
      </c>
      <c r="Z2012" s="72"/>
      <c r="AA2012" s="72"/>
      <c r="AB2012" t="s">
        <v>1003</v>
      </c>
      <c r="AC2012" s="72" t="s">
        <v>101</v>
      </c>
      <c r="AD2012" t="s">
        <v>2836</v>
      </c>
    </row>
    <row r="2013" spans="1:30" ht="15" customHeight="1">
      <c r="A2013" s="38">
        <f t="shared" si="223"/>
        <v>2011</v>
      </c>
      <c r="B2013" s="82" t="s">
        <v>2768</v>
      </c>
      <c r="C2013" s="39" t="str">
        <f>IF($B2013&lt;&gt;"",_xlfn.IFNA(VLOOKUP($B2013,'Node Details'!$B:$U,C$1,0),"Check"),"")</f>
        <v>0000S8O23-S8O230106</v>
      </c>
      <c r="D2013" s="39" t="str">
        <f>IF($B2013&lt;&gt;"",_xlfn.IFNA(VLOOKUP($B2013,'Node Details'!$B:$U,D$1,0),"Check"),"")</f>
        <v>S8O</v>
      </c>
      <c r="E2013" s="39" t="str">
        <f>IF($B2013&lt;&gt;"",_xlfn.IFNA(VLOOKUP($B2013,'Node Details'!$B:$U,E$1,0),"Check"),"")</f>
        <v>Airtel</v>
      </c>
      <c r="F2013" s="83">
        <v>45230</v>
      </c>
      <c r="G2013" s="82"/>
      <c r="H2013" s="39" t="s">
        <v>2828</v>
      </c>
      <c r="I2013" s="38">
        <v>1</v>
      </c>
      <c r="J2013" s="38">
        <v>400</v>
      </c>
      <c r="K2013" s="39">
        <f t="shared" si="217"/>
        <v>400</v>
      </c>
      <c r="L2013" s="83">
        <v>45211</v>
      </c>
      <c r="M2013" s="82"/>
      <c r="N2013" s="96" t="s">
        <v>577</v>
      </c>
      <c r="O2013" s="97">
        <v>45082</v>
      </c>
      <c r="P2013" s="38">
        <f t="shared" si="218"/>
        <v>400</v>
      </c>
      <c r="Q2013" s="38">
        <f t="shared" si="219"/>
        <v>400</v>
      </c>
      <c r="R2013" s="38"/>
      <c r="S2013" s="38" t="s">
        <v>2838</v>
      </c>
      <c r="T2013" s="64">
        <v>45250</v>
      </c>
      <c r="U2013" s="38">
        <f t="shared" si="220"/>
        <v>400</v>
      </c>
      <c r="V2013" s="38">
        <f t="shared" si="221"/>
        <v>1</v>
      </c>
      <c r="W2013" s="82">
        <f t="shared" si="222"/>
        <v>400</v>
      </c>
      <c r="X2013" s="98" t="s">
        <v>95</v>
      </c>
      <c r="Y2013" s="98" t="s">
        <v>89</v>
      </c>
      <c r="Z2013" s="72"/>
      <c r="AA2013" s="72"/>
      <c r="AB2013" t="s">
        <v>1003</v>
      </c>
      <c r="AC2013" s="72" t="s">
        <v>101</v>
      </c>
      <c r="AD2013" t="s">
        <v>2836</v>
      </c>
    </row>
    <row r="2014" spans="1:30" ht="15" customHeight="1">
      <c r="A2014" s="38">
        <f t="shared" si="223"/>
        <v>2012</v>
      </c>
      <c r="B2014" s="82" t="s">
        <v>2770</v>
      </c>
      <c r="C2014" s="39" t="str">
        <f>IF($B2014&lt;&gt;"",_xlfn.IFNA(VLOOKUP($B2014,'Node Details'!$B:$U,C$1,0),"Check"),"")</f>
        <v>0000S8O23-S8O230106</v>
      </c>
      <c r="D2014" s="39" t="str">
        <f>IF($B2014&lt;&gt;"",_xlfn.IFNA(VLOOKUP($B2014,'Node Details'!$B:$U,D$1,0),"Check"),"")</f>
        <v>S8O</v>
      </c>
      <c r="E2014" s="39" t="str">
        <f>IF($B2014&lt;&gt;"",_xlfn.IFNA(VLOOKUP($B2014,'Node Details'!$B:$U,E$1,0),"Check"),"")</f>
        <v>Airtel</v>
      </c>
      <c r="F2014" s="83">
        <v>45230</v>
      </c>
      <c r="G2014" s="82"/>
      <c r="H2014" s="39" t="s">
        <v>2828</v>
      </c>
      <c r="I2014" s="38">
        <v>1</v>
      </c>
      <c r="J2014" s="38">
        <v>400</v>
      </c>
      <c r="K2014" s="39">
        <f t="shared" si="217"/>
        <v>400</v>
      </c>
      <c r="L2014" s="83">
        <v>45211</v>
      </c>
      <c r="M2014" s="82"/>
      <c r="N2014" s="96" t="s">
        <v>577</v>
      </c>
      <c r="O2014" s="97">
        <v>45082</v>
      </c>
      <c r="P2014" s="38">
        <f t="shared" si="218"/>
        <v>400</v>
      </c>
      <c r="Q2014" s="38">
        <f t="shared" si="219"/>
        <v>400</v>
      </c>
      <c r="R2014" s="38"/>
      <c r="S2014" s="38" t="s">
        <v>2838</v>
      </c>
      <c r="T2014" s="64">
        <v>45250</v>
      </c>
      <c r="U2014" s="38">
        <f t="shared" si="220"/>
        <v>400</v>
      </c>
      <c r="V2014" s="38">
        <f t="shared" si="221"/>
        <v>1</v>
      </c>
      <c r="W2014" s="82">
        <f t="shared" si="222"/>
        <v>400</v>
      </c>
      <c r="X2014" s="98" t="s">
        <v>95</v>
      </c>
      <c r="Y2014" s="98" t="s">
        <v>89</v>
      </c>
      <c r="Z2014" s="72"/>
      <c r="AA2014" s="72"/>
      <c r="AB2014" t="s">
        <v>1003</v>
      </c>
      <c r="AC2014" s="72" t="s">
        <v>101</v>
      </c>
      <c r="AD2014" t="s">
        <v>2836</v>
      </c>
    </row>
    <row r="2015" spans="1:30" ht="15" customHeight="1">
      <c r="A2015" s="38">
        <f t="shared" si="223"/>
        <v>2013</v>
      </c>
      <c r="B2015" s="82" t="s">
        <v>1910</v>
      </c>
      <c r="C2015" s="39" t="str">
        <f>IF($B2015&lt;&gt;"",_xlfn.IFNA(VLOOKUP($B2015,'Node Details'!$B:$U,C$1,0),"Check"),"")</f>
        <v>0000S8O23-S8O230106</v>
      </c>
      <c r="D2015" s="39" t="str">
        <f>IF($B2015&lt;&gt;"",_xlfn.IFNA(VLOOKUP($B2015,'Node Details'!$B:$U,D$1,0),"Check"),"")</f>
        <v>S8O</v>
      </c>
      <c r="E2015" s="39" t="str">
        <f>IF($B2015&lt;&gt;"",_xlfn.IFNA(VLOOKUP($B2015,'Node Details'!$B:$U,E$1,0),"Check"),"")</f>
        <v>Airtel</v>
      </c>
      <c r="F2015" s="83">
        <v>45230</v>
      </c>
      <c r="G2015" s="82"/>
      <c r="H2015" s="39" t="s">
        <v>2828</v>
      </c>
      <c r="I2015" s="38">
        <v>1</v>
      </c>
      <c r="J2015" s="38">
        <v>400</v>
      </c>
      <c r="K2015" s="39">
        <f t="shared" si="217"/>
        <v>400</v>
      </c>
      <c r="L2015" s="83">
        <v>45215</v>
      </c>
      <c r="M2015" s="82"/>
      <c r="N2015" s="96" t="s">
        <v>577</v>
      </c>
      <c r="O2015" s="97">
        <v>45082</v>
      </c>
      <c r="P2015" s="38">
        <f t="shared" si="218"/>
        <v>400</v>
      </c>
      <c r="Q2015" s="38">
        <f t="shared" si="219"/>
        <v>400</v>
      </c>
      <c r="R2015" s="38"/>
      <c r="S2015" s="38" t="s">
        <v>2838</v>
      </c>
      <c r="T2015" s="64">
        <v>45250</v>
      </c>
      <c r="U2015" s="38">
        <f t="shared" si="220"/>
        <v>400</v>
      </c>
      <c r="V2015" s="38">
        <f t="shared" si="221"/>
        <v>1</v>
      </c>
      <c r="W2015" s="82">
        <f t="shared" si="222"/>
        <v>400</v>
      </c>
      <c r="X2015" s="98" t="s">
        <v>95</v>
      </c>
      <c r="Y2015" s="98" t="s">
        <v>89</v>
      </c>
      <c r="Z2015" s="72"/>
      <c r="AA2015" s="72"/>
      <c r="AB2015" t="s">
        <v>1003</v>
      </c>
      <c r="AC2015" s="72" t="s">
        <v>101</v>
      </c>
      <c r="AD2015" t="s">
        <v>2836</v>
      </c>
    </row>
    <row r="2016" spans="1:30" ht="15" customHeight="1">
      <c r="A2016" s="38">
        <f t="shared" si="223"/>
        <v>2014</v>
      </c>
      <c r="B2016" s="82" t="s">
        <v>1837</v>
      </c>
      <c r="C2016" s="39" t="str">
        <f>IF($B2016&lt;&gt;"",_xlfn.IFNA(VLOOKUP($B2016,'Node Details'!$B:$U,C$1,0),"Check"),"")</f>
        <v>000000S8O-0000S8O25</v>
      </c>
      <c r="D2016" s="39" t="str">
        <f>IF($B2016&lt;&gt;"",_xlfn.IFNA(VLOOKUP($B2016,'Node Details'!$B:$U,D$1,0),"Check"),"")</f>
        <v>S8O</v>
      </c>
      <c r="E2016" s="39" t="str">
        <f>IF($B2016&lt;&gt;"",_xlfn.IFNA(VLOOKUP($B2016,'Node Details'!$B:$U,E$1,0),"Check"),"")</f>
        <v>Airtel</v>
      </c>
      <c r="F2016" s="83">
        <v>45199</v>
      </c>
      <c r="G2016" s="82"/>
      <c r="H2016" s="39" t="s">
        <v>2825</v>
      </c>
      <c r="I2016" s="38">
        <v>1</v>
      </c>
      <c r="J2016" s="38">
        <v>400</v>
      </c>
      <c r="K2016" s="39">
        <f t="shared" si="217"/>
        <v>400</v>
      </c>
      <c r="L2016" s="83">
        <v>45215</v>
      </c>
      <c r="M2016" s="82"/>
      <c r="N2016" s="96" t="s">
        <v>577</v>
      </c>
      <c r="O2016" s="97">
        <v>45082</v>
      </c>
      <c r="P2016" s="38">
        <f t="shared" si="218"/>
        <v>400</v>
      </c>
      <c r="Q2016" s="38">
        <f t="shared" si="219"/>
        <v>400</v>
      </c>
      <c r="R2016" s="38"/>
      <c r="S2016" s="38" t="s">
        <v>2838</v>
      </c>
      <c r="T2016" s="64">
        <v>45250</v>
      </c>
      <c r="U2016" s="38">
        <f t="shared" si="220"/>
        <v>400</v>
      </c>
      <c r="V2016" s="38">
        <f t="shared" si="221"/>
        <v>1</v>
      </c>
      <c r="W2016" s="82">
        <f t="shared" si="222"/>
        <v>400</v>
      </c>
      <c r="X2016" s="98" t="s">
        <v>95</v>
      </c>
      <c r="Y2016" s="98" t="s">
        <v>89</v>
      </c>
      <c r="Z2016" s="72"/>
      <c r="AA2016" s="72"/>
      <c r="AB2016" t="s">
        <v>1003</v>
      </c>
      <c r="AC2016" s="72" t="s">
        <v>101</v>
      </c>
      <c r="AD2016" t="s">
        <v>2836</v>
      </c>
    </row>
    <row r="2017" spans="1:30" ht="15" customHeight="1">
      <c r="A2017" s="38">
        <f t="shared" si="223"/>
        <v>2015</v>
      </c>
      <c r="B2017" s="82" t="s">
        <v>2772</v>
      </c>
      <c r="C2017" s="39" t="str">
        <f>IF($B2017&lt;&gt;"",_xlfn.IFNA(VLOOKUP($B2017,'Node Details'!$B:$U,C$1,0),"Check"),"")</f>
        <v>0000S8O24-S8O240102</v>
      </c>
      <c r="D2017" s="39" t="str">
        <f>IF($B2017&lt;&gt;"",_xlfn.IFNA(VLOOKUP($B2017,'Node Details'!$B:$U,D$1,0),"Check"),"")</f>
        <v>S8O</v>
      </c>
      <c r="E2017" s="39" t="str">
        <f>IF($B2017&lt;&gt;"",_xlfn.IFNA(VLOOKUP($B2017,'Node Details'!$B:$U,E$1,0),"Check"),"")</f>
        <v>Airtel</v>
      </c>
      <c r="F2017" s="83">
        <v>45199</v>
      </c>
      <c r="G2017" s="82"/>
      <c r="H2017" s="39" t="s">
        <v>2828</v>
      </c>
      <c r="I2017" s="38">
        <v>1</v>
      </c>
      <c r="J2017" s="38">
        <v>400</v>
      </c>
      <c r="K2017" s="39">
        <f t="shared" si="217"/>
        <v>400</v>
      </c>
      <c r="L2017" s="83">
        <v>45215</v>
      </c>
      <c r="M2017" s="82"/>
      <c r="N2017" s="96" t="s">
        <v>577</v>
      </c>
      <c r="O2017" s="97">
        <v>45082</v>
      </c>
      <c r="P2017" s="38">
        <f t="shared" si="218"/>
        <v>400</v>
      </c>
      <c r="Q2017" s="38">
        <f t="shared" si="219"/>
        <v>400</v>
      </c>
      <c r="R2017" s="38"/>
      <c r="S2017" s="38" t="s">
        <v>2838</v>
      </c>
      <c r="T2017" s="64">
        <v>45250</v>
      </c>
      <c r="U2017" s="38">
        <f t="shared" si="220"/>
        <v>400</v>
      </c>
      <c r="V2017" s="38">
        <f t="shared" si="221"/>
        <v>1</v>
      </c>
      <c r="W2017" s="82">
        <f t="shared" si="222"/>
        <v>400</v>
      </c>
      <c r="X2017" s="98" t="s">
        <v>95</v>
      </c>
      <c r="Y2017" s="98" t="s">
        <v>89</v>
      </c>
      <c r="Z2017" s="72"/>
      <c r="AA2017" s="72"/>
      <c r="AB2017" t="s">
        <v>1003</v>
      </c>
      <c r="AC2017" s="72" t="s">
        <v>101</v>
      </c>
      <c r="AD2017" t="s">
        <v>2836</v>
      </c>
    </row>
    <row r="2018" spans="1:30" ht="15" customHeight="1">
      <c r="A2018" s="38">
        <f t="shared" si="223"/>
        <v>2016</v>
      </c>
      <c r="B2018" s="82" t="s">
        <v>1913</v>
      </c>
      <c r="C2018" s="39" t="str">
        <f>IF($B2018&lt;&gt;"",_xlfn.IFNA(VLOOKUP($B2018,'Node Details'!$B:$U,C$1,0),"Check"),"")</f>
        <v>0000S8O24-S8O240102</v>
      </c>
      <c r="D2018" s="39" t="str">
        <f>IF($B2018&lt;&gt;"",_xlfn.IFNA(VLOOKUP($B2018,'Node Details'!$B:$U,D$1,0),"Check"),"")</f>
        <v>S8O</v>
      </c>
      <c r="E2018" s="39" t="str">
        <f>IF($B2018&lt;&gt;"",_xlfn.IFNA(VLOOKUP($B2018,'Node Details'!$B:$U,E$1,0),"Check"),"")</f>
        <v>Airtel</v>
      </c>
      <c r="F2018" s="83">
        <v>45199</v>
      </c>
      <c r="G2018" s="82"/>
      <c r="H2018" s="39" t="s">
        <v>2828</v>
      </c>
      <c r="I2018" s="38">
        <v>1</v>
      </c>
      <c r="J2018" s="38">
        <v>400</v>
      </c>
      <c r="K2018" s="39">
        <f t="shared" si="217"/>
        <v>400</v>
      </c>
      <c r="L2018" s="83">
        <v>45216</v>
      </c>
      <c r="M2018" s="82"/>
      <c r="N2018" s="96" t="s">
        <v>577</v>
      </c>
      <c r="O2018" s="97">
        <v>45082</v>
      </c>
      <c r="P2018" s="38">
        <f t="shared" si="218"/>
        <v>400</v>
      </c>
      <c r="Q2018" s="38">
        <f t="shared" si="219"/>
        <v>400</v>
      </c>
      <c r="R2018" s="38"/>
      <c r="S2018" s="38" t="s">
        <v>2838</v>
      </c>
      <c r="T2018" s="64">
        <v>45250</v>
      </c>
      <c r="U2018" s="38">
        <f t="shared" si="220"/>
        <v>400</v>
      </c>
      <c r="V2018" s="38">
        <f t="shared" si="221"/>
        <v>1</v>
      </c>
      <c r="W2018" s="82">
        <f t="shared" si="222"/>
        <v>400</v>
      </c>
      <c r="X2018" s="98" t="s">
        <v>95</v>
      </c>
      <c r="Y2018" s="98" t="s">
        <v>89</v>
      </c>
      <c r="Z2018" s="72"/>
      <c r="AA2018" s="72"/>
      <c r="AB2018" t="s">
        <v>1003</v>
      </c>
      <c r="AC2018" s="72" t="s">
        <v>101</v>
      </c>
      <c r="AD2018" t="s">
        <v>2836</v>
      </c>
    </row>
    <row r="2019" spans="1:30" ht="15" customHeight="1">
      <c r="A2019" s="38">
        <f t="shared" si="223"/>
        <v>2017</v>
      </c>
      <c r="B2019" s="82" t="s">
        <v>2773</v>
      </c>
      <c r="C2019" s="39" t="str">
        <f>IF($B2019&lt;&gt;"",_xlfn.IFNA(VLOOKUP($B2019,'Node Details'!$B:$U,C$1,0),"Check"),"")</f>
        <v>0000S8O24-S8O240105</v>
      </c>
      <c r="D2019" s="39" t="str">
        <f>IF($B2019&lt;&gt;"",_xlfn.IFNA(VLOOKUP($B2019,'Node Details'!$B:$U,D$1,0),"Check"),"")</f>
        <v>S8O</v>
      </c>
      <c r="E2019" s="39" t="str">
        <f>IF($B2019&lt;&gt;"",_xlfn.IFNA(VLOOKUP($B2019,'Node Details'!$B:$U,E$1,0),"Check"),"")</f>
        <v>Airtel</v>
      </c>
      <c r="F2019" s="83">
        <v>45199</v>
      </c>
      <c r="G2019" s="82"/>
      <c r="H2019" s="39" t="s">
        <v>2828</v>
      </c>
      <c r="I2019" s="38">
        <v>1</v>
      </c>
      <c r="J2019" s="38">
        <v>400</v>
      </c>
      <c r="K2019" s="39">
        <f t="shared" si="217"/>
        <v>400</v>
      </c>
      <c r="L2019" s="83">
        <v>45216</v>
      </c>
      <c r="M2019" s="82"/>
      <c r="N2019" s="96" t="s">
        <v>577</v>
      </c>
      <c r="O2019" s="97">
        <v>45082</v>
      </c>
      <c r="P2019" s="38">
        <f t="shared" si="218"/>
        <v>400</v>
      </c>
      <c r="Q2019" s="38">
        <f t="shared" si="219"/>
        <v>400</v>
      </c>
      <c r="R2019" s="38"/>
      <c r="S2019" s="38" t="s">
        <v>2838</v>
      </c>
      <c r="T2019" s="64">
        <v>45250</v>
      </c>
      <c r="U2019" s="38">
        <f t="shared" si="220"/>
        <v>400</v>
      </c>
      <c r="V2019" s="38">
        <f t="shared" si="221"/>
        <v>1</v>
      </c>
      <c r="W2019" s="82">
        <f t="shared" si="222"/>
        <v>400</v>
      </c>
      <c r="X2019" s="98" t="s">
        <v>95</v>
      </c>
      <c r="Y2019" s="98" t="s">
        <v>89</v>
      </c>
      <c r="Z2019" s="72"/>
      <c r="AA2019" s="72"/>
      <c r="AB2019" t="s">
        <v>1003</v>
      </c>
      <c r="AC2019" s="72" t="s">
        <v>101</v>
      </c>
      <c r="AD2019" t="s">
        <v>2836</v>
      </c>
    </row>
    <row r="2020" spans="1:30" ht="15" customHeight="1">
      <c r="A2020" s="38">
        <f t="shared" si="223"/>
        <v>2018</v>
      </c>
      <c r="B2020" s="82" t="s">
        <v>2774</v>
      </c>
      <c r="C2020" s="39" t="str">
        <f>IF($B2020&lt;&gt;"",_xlfn.IFNA(VLOOKUP($B2020,'Node Details'!$B:$U,C$1,0),"Check"),"")</f>
        <v>0000S8O24-S8O240105</v>
      </c>
      <c r="D2020" s="39" t="str">
        <f>IF($B2020&lt;&gt;"",_xlfn.IFNA(VLOOKUP($B2020,'Node Details'!$B:$U,D$1,0),"Check"),"")</f>
        <v>S8O</v>
      </c>
      <c r="E2020" s="39" t="str">
        <f>IF($B2020&lt;&gt;"",_xlfn.IFNA(VLOOKUP($B2020,'Node Details'!$B:$U,E$1,0),"Check"),"")</f>
        <v>Airtel</v>
      </c>
      <c r="F2020" s="83">
        <v>45199</v>
      </c>
      <c r="G2020" s="82"/>
      <c r="H2020" s="39" t="s">
        <v>2828</v>
      </c>
      <c r="I2020" s="38">
        <v>1</v>
      </c>
      <c r="J2020" s="38">
        <v>400</v>
      </c>
      <c r="K2020" s="39">
        <f t="shared" si="217"/>
        <v>400</v>
      </c>
      <c r="L2020" s="83">
        <v>45215</v>
      </c>
      <c r="M2020" s="82"/>
      <c r="N2020" s="96" t="s">
        <v>577</v>
      </c>
      <c r="O2020" s="97">
        <v>45082</v>
      </c>
      <c r="P2020" s="38">
        <f t="shared" si="218"/>
        <v>400</v>
      </c>
      <c r="Q2020" s="38">
        <f t="shared" si="219"/>
        <v>400</v>
      </c>
      <c r="R2020" s="38"/>
      <c r="S2020" s="38" t="s">
        <v>2838</v>
      </c>
      <c r="T2020" s="64">
        <v>45250</v>
      </c>
      <c r="U2020" s="38">
        <f t="shared" si="220"/>
        <v>400</v>
      </c>
      <c r="V2020" s="38">
        <f t="shared" si="221"/>
        <v>1</v>
      </c>
      <c r="W2020" s="82">
        <f t="shared" si="222"/>
        <v>400</v>
      </c>
      <c r="X2020" s="98" t="s">
        <v>95</v>
      </c>
      <c r="Y2020" s="98" t="s">
        <v>89</v>
      </c>
      <c r="Z2020" s="72"/>
      <c r="AA2020" s="72"/>
      <c r="AB2020" t="s">
        <v>1003</v>
      </c>
      <c r="AC2020" s="72" t="s">
        <v>101</v>
      </c>
      <c r="AD2020" t="s">
        <v>2836</v>
      </c>
    </row>
    <row r="2021" spans="1:30" ht="15" customHeight="1">
      <c r="A2021" s="38">
        <f t="shared" si="223"/>
        <v>2019</v>
      </c>
      <c r="B2021" s="82" t="s">
        <v>1916</v>
      </c>
      <c r="C2021" s="39" t="str">
        <f>IF($B2021&lt;&gt;"",_xlfn.IFNA(VLOOKUP($B2021,'Node Details'!$B:$U,C$1,0),"Check"),"")</f>
        <v>0000S8O24-S8O240105</v>
      </c>
      <c r="D2021" s="39" t="str">
        <f>IF($B2021&lt;&gt;"",_xlfn.IFNA(VLOOKUP($B2021,'Node Details'!$B:$U,D$1,0),"Check"),"")</f>
        <v>S8O</v>
      </c>
      <c r="E2021" s="39" t="str">
        <f>IF($B2021&lt;&gt;"",_xlfn.IFNA(VLOOKUP($B2021,'Node Details'!$B:$U,E$1,0),"Check"),"")</f>
        <v>Airtel</v>
      </c>
      <c r="F2021" s="83">
        <v>45199</v>
      </c>
      <c r="G2021" s="82"/>
      <c r="H2021" s="39" t="s">
        <v>2828</v>
      </c>
      <c r="I2021" s="38">
        <v>1</v>
      </c>
      <c r="J2021" s="38">
        <v>400</v>
      </c>
      <c r="K2021" s="39">
        <f t="shared" si="217"/>
        <v>400</v>
      </c>
      <c r="L2021" s="83">
        <v>45215</v>
      </c>
      <c r="M2021" s="82"/>
      <c r="N2021" s="96" t="s">
        <v>577</v>
      </c>
      <c r="O2021" s="97">
        <v>45082</v>
      </c>
      <c r="P2021" s="38">
        <f t="shared" si="218"/>
        <v>400</v>
      </c>
      <c r="Q2021" s="38">
        <f t="shared" si="219"/>
        <v>400</v>
      </c>
      <c r="R2021" s="38"/>
      <c r="S2021" s="38" t="s">
        <v>2838</v>
      </c>
      <c r="T2021" s="64">
        <v>45250</v>
      </c>
      <c r="U2021" s="38">
        <f t="shared" si="220"/>
        <v>400</v>
      </c>
      <c r="V2021" s="38">
        <f t="shared" si="221"/>
        <v>1</v>
      </c>
      <c r="W2021" s="82">
        <f t="shared" si="222"/>
        <v>400</v>
      </c>
      <c r="X2021" s="98" t="s">
        <v>95</v>
      </c>
      <c r="Y2021" s="98" t="s">
        <v>89</v>
      </c>
      <c r="Z2021" s="72"/>
      <c r="AA2021" s="72"/>
      <c r="AB2021" t="s">
        <v>1003</v>
      </c>
      <c r="AC2021" s="72" t="s">
        <v>101</v>
      </c>
      <c r="AD2021" t="s">
        <v>2836</v>
      </c>
    </row>
    <row r="2022" spans="1:30" ht="15" customHeight="1">
      <c r="A2022" s="38">
        <f t="shared" si="223"/>
        <v>2020</v>
      </c>
      <c r="B2022" s="82" t="s">
        <v>1831</v>
      </c>
      <c r="C2022" s="39" t="str">
        <f>IF($B2022&lt;&gt;"",_xlfn.IFNA(VLOOKUP($B2022,'Node Details'!$B:$U,C$1,0),"Check"),"")</f>
        <v>000000S8O-0000S8O25</v>
      </c>
      <c r="D2022" s="39" t="str">
        <f>IF($B2022&lt;&gt;"",_xlfn.IFNA(VLOOKUP($B2022,'Node Details'!$B:$U,D$1,0),"Check"),"")</f>
        <v>S8O</v>
      </c>
      <c r="E2022" s="39" t="str">
        <f>IF($B2022&lt;&gt;"",_xlfn.IFNA(VLOOKUP($B2022,'Node Details'!$B:$U,E$1,0),"Check"),"")</f>
        <v>Airtel</v>
      </c>
      <c r="F2022" s="83">
        <v>45199</v>
      </c>
      <c r="G2022" s="82"/>
      <c r="H2022" s="39" t="s">
        <v>2825</v>
      </c>
      <c r="I2022" s="38">
        <v>1</v>
      </c>
      <c r="J2022" s="38">
        <v>400</v>
      </c>
      <c r="K2022" s="39">
        <f t="shared" si="217"/>
        <v>400</v>
      </c>
      <c r="L2022" s="83">
        <v>45216</v>
      </c>
      <c r="M2022" s="82"/>
      <c r="N2022" s="96" t="s">
        <v>577</v>
      </c>
      <c r="O2022" s="97">
        <v>45082</v>
      </c>
      <c r="P2022" s="38">
        <f t="shared" si="218"/>
        <v>400</v>
      </c>
      <c r="Q2022" s="38">
        <f t="shared" si="219"/>
        <v>400</v>
      </c>
      <c r="R2022" s="38"/>
      <c r="S2022" s="38" t="s">
        <v>2838</v>
      </c>
      <c r="T2022" s="64">
        <v>45250</v>
      </c>
      <c r="U2022" s="38">
        <f t="shared" si="220"/>
        <v>400</v>
      </c>
      <c r="V2022" s="38">
        <f t="shared" si="221"/>
        <v>1</v>
      </c>
      <c r="W2022" s="82">
        <f t="shared" si="222"/>
        <v>400</v>
      </c>
      <c r="X2022" s="98" t="s">
        <v>95</v>
      </c>
      <c r="Y2022" s="98" t="s">
        <v>89</v>
      </c>
      <c r="Z2022" s="72"/>
      <c r="AA2022" s="72"/>
      <c r="AB2022" t="s">
        <v>1003</v>
      </c>
      <c r="AC2022" s="72" t="s">
        <v>101</v>
      </c>
      <c r="AD2022" t="s">
        <v>2836</v>
      </c>
    </row>
    <row r="2023" spans="1:30" ht="15" customHeight="1">
      <c r="A2023" s="38">
        <f t="shared" si="223"/>
        <v>2021</v>
      </c>
      <c r="B2023" s="82" t="s">
        <v>1925</v>
      </c>
      <c r="C2023" s="39" t="str">
        <f>IF($B2023&lt;&gt;"",_xlfn.IFNA(VLOOKUP($B2023,'Node Details'!$B:$U,C$1,0),"Check"),"")</f>
        <v>0000S8O25-S8O250102</v>
      </c>
      <c r="D2023" s="39" t="str">
        <f>IF($B2023&lt;&gt;"",_xlfn.IFNA(VLOOKUP($B2023,'Node Details'!$B:$U,D$1,0),"Check"),"")</f>
        <v>S8O</v>
      </c>
      <c r="E2023" s="39" t="str">
        <f>IF($B2023&lt;&gt;"",_xlfn.IFNA(VLOOKUP($B2023,'Node Details'!$B:$U,E$1,0),"Check"),"")</f>
        <v>Airtel</v>
      </c>
      <c r="F2023" s="83">
        <v>45199</v>
      </c>
      <c r="G2023" s="82"/>
      <c r="H2023" s="39" t="s">
        <v>2828</v>
      </c>
      <c r="I2023" s="38">
        <v>1</v>
      </c>
      <c r="J2023" s="38">
        <v>400</v>
      </c>
      <c r="K2023" s="39">
        <f t="shared" si="217"/>
        <v>400</v>
      </c>
      <c r="L2023" s="83">
        <v>45216</v>
      </c>
      <c r="M2023" s="82"/>
      <c r="N2023" s="96" t="s">
        <v>577</v>
      </c>
      <c r="O2023" s="97">
        <v>45082</v>
      </c>
      <c r="P2023" s="38">
        <f t="shared" si="218"/>
        <v>400</v>
      </c>
      <c r="Q2023" s="38">
        <f t="shared" si="219"/>
        <v>400</v>
      </c>
      <c r="R2023" s="38"/>
      <c r="S2023" s="38" t="s">
        <v>2838</v>
      </c>
      <c r="T2023" s="64">
        <v>45250</v>
      </c>
      <c r="U2023" s="38">
        <f t="shared" si="220"/>
        <v>400</v>
      </c>
      <c r="V2023" s="38">
        <f t="shared" si="221"/>
        <v>1</v>
      </c>
      <c r="W2023" s="82">
        <f t="shared" si="222"/>
        <v>400</v>
      </c>
      <c r="X2023" s="98" t="s">
        <v>95</v>
      </c>
      <c r="Y2023" s="98" t="s">
        <v>89</v>
      </c>
      <c r="Z2023" s="72"/>
      <c r="AA2023" s="72"/>
      <c r="AB2023" t="s">
        <v>1003</v>
      </c>
      <c r="AC2023" s="72" t="s">
        <v>101</v>
      </c>
      <c r="AD2023" t="s">
        <v>2836</v>
      </c>
    </row>
    <row r="2024" spans="1:30" ht="15" customHeight="1">
      <c r="A2024" s="38">
        <f t="shared" si="223"/>
        <v>2022</v>
      </c>
      <c r="B2024" s="82" t="s">
        <v>1919</v>
      </c>
      <c r="C2024" s="39" t="str">
        <f>IF($B2024&lt;&gt;"",_xlfn.IFNA(VLOOKUP($B2024,'Node Details'!$B:$U,C$1,0),"Check"),"")</f>
        <v>0000S8O25-S8O250102</v>
      </c>
      <c r="D2024" s="39" t="str">
        <f>IF($B2024&lt;&gt;"",_xlfn.IFNA(VLOOKUP($B2024,'Node Details'!$B:$U,D$1,0),"Check"),"")</f>
        <v>S8O</v>
      </c>
      <c r="E2024" s="39" t="str">
        <f>IF($B2024&lt;&gt;"",_xlfn.IFNA(VLOOKUP($B2024,'Node Details'!$B:$U,E$1,0),"Check"),"")</f>
        <v>Airtel</v>
      </c>
      <c r="F2024" s="83">
        <v>45199</v>
      </c>
      <c r="G2024" s="82"/>
      <c r="H2024" s="39" t="s">
        <v>2828</v>
      </c>
      <c r="I2024" s="38">
        <v>1</v>
      </c>
      <c r="J2024" s="38">
        <v>400</v>
      </c>
      <c r="K2024" s="39">
        <f t="shared" si="217"/>
        <v>400</v>
      </c>
      <c r="L2024" s="83">
        <v>45214</v>
      </c>
      <c r="M2024" s="82"/>
      <c r="N2024" s="96" t="s">
        <v>577</v>
      </c>
      <c r="O2024" s="97">
        <v>45082</v>
      </c>
      <c r="P2024" s="38">
        <f t="shared" si="218"/>
        <v>400</v>
      </c>
      <c r="Q2024" s="38">
        <f t="shared" si="219"/>
        <v>400</v>
      </c>
      <c r="R2024" s="38"/>
      <c r="S2024" s="38" t="s">
        <v>2838</v>
      </c>
      <c r="T2024" s="64">
        <v>45250</v>
      </c>
      <c r="U2024" s="38">
        <f t="shared" si="220"/>
        <v>400</v>
      </c>
      <c r="V2024" s="38">
        <f t="shared" si="221"/>
        <v>1</v>
      </c>
      <c r="W2024" s="82">
        <f t="shared" si="222"/>
        <v>400</v>
      </c>
      <c r="X2024" s="98" t="s">
        <v>95</v>
      </c>
      <c r="Y2024" s="98" t="s">
        <v>89</v>
      </c>
      <c r="Z2024" s="72"/>
      <c r="AA2024" s="72"/>
      <c r="AB2024" t="s">
        <v>1003</v>
      </c>
      <c r="AC2024" s="72" t="s">
        <v>101</v>
      </c>
      <c r="AD2024" t="s">
        <v>2836</v>
      </c>
    </row>
    <row r="2025" spans="1:30" ht="15" customHeight="1">
      <c r="A2025" s="38">
        <f t="shared" si="223"/>
        <v>2023</v>
      </c>
      <c r="B2025" s="82" t="s">
        <v>1928</v>
      </c>
      <c r="C2025" s="39" t="str">
        <f>IF($B2025&lt;&gt;"",_xlfn.IFNA(VLOOKUP($B2025,'Node Details'!$B:$U,C$1,0),"Check"),"")</f>
        <v>0000S8O25-S8O250104</v>
      </c>
      <c r="D2025" s="39" t="str">
        <f>IF($B2025&lt;&gt;"",_xlfn.IFNA(VLOOKUP($B2025,'Node Details'!$B:$U,D$1,0),"Check"),"")</f>
        <v>S8O</v>
      </c>
      <c r="E2025" s="39" t="str">
        <f>IF($B2025&lt;&gt;"",_xlfn.IFNA(VLOOKUP($B2025,'Node Details'!$B:$U,E$1,0),"Check"),"")</f>
        <v>Airtel</v>
      </c>
      <c r="F2025" s="83">
        <v>45199</v>
      </c>
      <c r="G2025" s="82"/>
      <c r="H2025" s="39" t="s">
        <v>2828</v>
      </c>
      <c r="I2025" s="38">
        <v>1</v>
      </c>
      <c r="J2025" s="38">
        <v>400</v>
      </c>
      <c r="K2025" s="39">
        <f t="shared" si="217"/>
        <v>400</v>
      </c>
      <c r="L2025" s="83">
        <v>45214</v>
      </c>
      <c r="M2025" s="82"/>
      <c r="N2025" s="96" t="s">
        <v>577</v>
      </c>
      <c r="O2025" s="97">
        <v>45082</v>
      </c>
      <c r="P2025" s="38">
        <f t="shared" si="218"/>
        <v>400</v>
      </c>
      <c r="Q2025" s="38">
        <f t="shared" si="219"/>
        <v>400</v>
      </c>
      <c r="R2025" s="38"/>
      <c r="S2025" s="38" t="s">
        <v>2838</v>
      </c>
      <c r="T2025" s="64">
        <v>45250</v>
      </c>
      <c r="U2025" s="38">
        <f t="shared" si="220"/>
        <v>400</v>
      </c>
      <c r="V2025" s="38">
        <f t="shared" si="221"/>
        <v>1</v>
      </c>
      <c r="W2025" s="82">
        <f t="shared" si="222"/>
        <v>400</v>
      </c>
      <c r="X2025" s="98" t="s">
        <v>95</v>
      </c>
      <c r="Y2025" s="98" t="s">
        <v>89</v>
      </c>
      <c r="Z2025" s="72"/>
      <c r="AA2025" s="72"/>
      <c r="AB2025" t="s">
        <v>1003</v>
      </c>
      <c r="AC2025" s="72" t="s">
        <v>101</v>
      </c>
      <c r="AD2025" t="s">
        <v>2836</v>
      </c>
    </row>
    <row r="2026" spans="1:30" ht="15" customHeight="1">
      <c r="A2026" s="38">
        <f t="shared" si="223"/>
        <v>2024</v>
      </c>
      <c r="B2026" s="82" t="s">
        <v>1922</v>
      </c>
      <c r="C2026" s="39" t="str">
        <f>IF($B2026&lt;&gt;"",_xlfn.IFNA(VLOOKUP($B2026,'Node Details'!$B:$U,C$1,0),"Check"),"")</f>
        <v>0000S8O25-S8O250104</v>
      </c>
      <c r="D2026" s="39" t="str">
        <f>IF($B2026&lt;&gt;"",_xlfn.IFNA(VLOOKUP($B2026,'Node Details'!$B:$U,D$1,0),"Check"),"")</f>
        <v>S8O</v>
      </c>
      <c r="E2026" s="39" t="str">
        <f>IF($B2026&lt;&gt;"",_xlfn.IFNA(VLOOKUP($B2026,'Node Details'!$B:$U,E$1,0),"Check"),"")</f>
        <v>Airtel</v>
      </c>
      <c r="F2026" s="83">
        <v>45199</v>
      </c>
      <c r="G2026" s="82"/>
      <c r="H2026" s="39" t="s">
        <v>2828</v>
      </c>
      <c r="I2026" s="38">
        <v>1</v>
      </c>
      <c r="J2026" s="38">
        <v>400</v>
      </c>
      <c r="K2026" s="39">
        <f t="shared" si="217"/>
        <v>400</v>
      </c>
      <c r="L2026" s="83">
        <v>45214</v>
      </c>
      <c r="M2026" s="82"/>
      <c r="N2026" s="96" t="s">
        <v>577</v>
      </c>
      <c r="O2026" s="97">
        <v>45082</v>
      </c>
      <c r="P2026" s="38">
        <f t="shared" si="218"/>
        <v>400</v>
      </c>
      <c r="Q2026" s="38">
        <f t="shared" si="219"/>
        <v>400</v>
      </c>
      <c r="R2026" s="38"/>
      <c r="S2026" s="38" t="s">
        <v>2838</v>
      </c>
      <c r="T2026" s="64">
        <v>45250</v>
      </c>
      <c r="U2026" s="38">
        <f t="shared" si="220"/>
        <v>400</v>
      </c>
      <c r="V2026" s="38">
        <f t="shared" si="221"/>
        <v>1</v>
      </c>
      <c r="W2026" s="82">
        <f t="shared" si="222"/>
        <v>400</v>
      </c>
      <c r="X2026" s="98" t="s">
        <v>95</v>
      </c>
      <c r="Y2026" s="98" t="s">
        <v>89</v>
      </c>
      <c r="Z2026" s="72"/>
      <c r="AA2026" s="72"/>
      <c r="AB2026" t="s">
        <v>1003</v>
      </c>
      <c r="AC2026" s="72" t="s">
        <v>101</v>
      </c>
      <c r="AD2026" t="s">
        <v>2836</v>
      </c>
    </row>
    <row r="2027" spans="1:30" ht="15" customHeight="1">
      <c r="A2027" s="38">
        <f t="shared" si="223"/>
        <v>2025</v>
      </c>
      <c r="B2027" s="82" t="s">
        <v>1926</v>
      </c>
      <c r="C2027" s="39" t="str">
        <f>IF($B2027&lt;&gt;"",_xlfn.IFNA(VLOOKUP($B2027,'Node Details'!$B:$U,C$1,0),"Check"),"")</f>
        <v>S8O250101-S8O250105</v>
      </c>
      <c r="D2027" s="39" t="str">
        <f>IF($B2027&lt;&gt;"",_xlfn.IFNA(VLOOKUP($B2027,'Node Details'!$B:$U,D$1,0),"Check"),"")</f>
        <v>S8O</v>
      </c>
      <c r="E2027" s="39" t="str">
        <f>IF($B2027&lt;&gt;"",_xlfn.IFNA(VLOOKUP($B2027,'Node Details'!$B:$U,E$1,0),"Check"),"")</f>
        <v>Airtel</v>
      </c>
      <c r="F2027" s="83">
        <v>45199</v>
      </c>
      <c r="G2027" s="82"/>
      <c r="H2027" s="39" t="s">
        <v>2828</v>
      </c>
      <c r="I2027" s="38">
        <v>1</v>
      </c>
      <c r="J2027" s="38">
        <v>400</v>
      </c>
      <c r="K2027" s="39">
        <f t="shared" si="217"/>
        <v>400</v>
      </c>
      <c r="L2027" s="83">
        <v>45215</v>
      </c>
      <c r="M2027" s="82"/>
      <c r="N2027" s="96" t="s">
        <v>577</v>
      </c>
      <c r="O2027" s="97">
        <v>45082</v>
      </c>
      <c r="P2027" s="38">
        <f t="shared" si="218"/>
        <v>400</v>
      </c>
      <c r="Q2027" s="38">
        <f t="shared" si="219"/>
        <v>400</v>
      </c>
      <c r="R2027" s="38"/>
      <c r="S2027" s="38" t="s">
        <v>2838</v>
      </c>
      <c r="T2027" s="64">
        <v>45250</v>
      </c>
      <c r="U2027" s="38">
        <f t="shared" si="220"/>
        <v>400</v>
      </c>
      <c r="V2027" s="38">
        <f t="shared" si="221"/>
        <v>1</v>
      </c>
      <c r="W2027" s="82">
        <f t="shared" si="222"/>
        <v>400</v>
      </c>
      <c r="X2027" s="98" t="s">
        <v>95</v>
      </c>
      <c r="Y2027" s="98" t="s">
        <v>89</v>
      </c>
      <c r="Z2027" s="72"/>
      <c r="AA2027" s="72"/>
      <c r="AB2027" t="s">
        <v>1003</v>
      </c>
      <c r="AC2027" s="72" t="s">
        <v>101</v>
      </c>
      <c r="AD2027" t="s">
        <v>2836</v>
      </c>
    </row>
    <row r="2028" spans="1:30" ht="15" customHeight="1">
      <c r="A2028" s="38">
        <f t="shared" si="223"/>
        <v>2026</v>
      </c>
      <c r="B2028" s="82" t="s">
        <v>2776</v>
      </c>
      <c r="C2028" s="39" t="str">
        <f>IF($B2028&lt;&gt;"",_xlfn.IFNA(VLOOKUP($B2028,'Node Details'!$B:$U,C$1,0),"Check"),"")</f>
        <v>S8O250103-S8O250107</v>
      </c>
      <c r="D2028" s="39" t="str">
        <f>IF($B2028&lt;&gt;"",_xlfn.IFNA(VLOOKUP($B2028,'Node Details'!$B:$U,D$1,0),"Check"),"")</f>
        <v>S8O</v>
      </c>
      <c r="E2028" s="39" t="str">
        <f>IF($B2028&lt;&gt;"",_xlfn.IFNA(VLOOKUP($B2028,'Node Details'!$B:$U,E$1,0),"Check"),"")</f>
        <v>Airtel</v>
      </c>
      <c r="F2028" s="83">
        <v>45230</v>
      </c>
      <c r="G2028" s="82"/>
      <c r="H2028" s="39" t="s">
        <v>2828</v>
      </c>
      <c r="I2028" s="38">
        <v>1</v>
      </c>
      <c r="J2028" s="38">
        <v>400</v>
      </c>
      <c r="K2028" s="39">
        <f t="shared" si="217"/>
        <v>400</v>
      </c>
      <c r="L2028" s="83">
        <v>45215</v>
      </c>
      <c r="M2028" s="82"/>
      <c r="N2028" s="96" t="s">
        <v>577</v>
      </c>
      <c r="O2028" s="97">
        <v>45082</v>
      </c>
      <c r="P2028" s="38">
        <f t="shared" si="218"/>
        <v>400</v>
      </c>
      <c r="Q2028" s="38">
        <f t="shared" si="219"/>
        <v>400</v>
      </c>
      <c r="R2028" s="38"/>
      <c r="S2028" s="38" t="s">
        <v>2838</v>
      </c>
      <c r="T2028" s="64">
        <v>45250</v>
      </c>
      <c r="U2028" s="38">
        <f t="shared" si="220"/>
        <v>400</v>
      </c>
      <c r="V2028" s="38">
        <f t="shared" si="221"/>
        <v>1</v>
      </c>
      <c r="W2028" s="82">
        <f t="shared" si="222"/>
        <v>400</v>
      </c>
      <c r="X2028" s="98" t="s">
        <v>95</v>
      </c>
      <c r="Y2028" s="98" t="s">
        <v>89</v>
      </c>
      <c r="Z2028" s="72"/>
      <c r="AA2028" s="72"/>
      <c r="AB2028" t="s">
        <v>1003</v>
      </c>
      <c r="AC2028" s="72" t="s">
        <v>101</v>
      </c>
      <c r="AD2028" t="s">
        <v>2836</v>
      </c>
    </row>
    <row r="2029" spans="1:30" ht="15" customHeight="1">
      <c r="A2029" s="38">
        <f t="shared" si="223"/>
        <v>2027</v>
      </c>
      <c r="B2029" s="82" t="s">
        <v>1929</v>
      </c>
      <c r="C2029" s="39" t="str">
        <f>IF($B2029&lt;&gt;"",_xlfn.IFNA(VLOOKUP($B2029,'Node Details'!$B:$U,C$1,0),"Check"),"")</f>
        <v>S8O250103-S8O250107</v>
      </c>
      <c r="D2029" s="39" t="str">
        <f>IF($B2029&lt;&gt;"",_xlfn.IFNA(VLOOKUP($B2029,'Node Details'!$B:$U,D$1,0),"Check"),"")</f>
        <v>S8O</v>
      </c>
      <c r="E2029" s="39" t="str">
        <f>IF($B2029&lt;&gt;"",_xlfn.IFNA(VLOOKUP($B2029,'Node Details'!$B:$U,E$1,0),"Check"),"")</f>
        <v>Airtel</v>
      </c>
      <c r="F2029" s="83">
        <v>45230</v>
      </c>
      <c r="G2029" s="82"/>
      <c r="H2029" s="39" t="s">
        <v>2828</v>
      </c>
      <c r="I2029" s="38">
        <v>1</v>
      </c>
      <c r="J2029" s="38">
        <v>400</v>
      </c>
      <c r="K2029" s="39">
        <f t="shared" si="217"/>
        <v>400</v>
      </c>
      <c r="L2029" s="83">
        <v>45226</v>
      </c>
      <c r="M2029" s="82"/>
      <c r="N2029" s="96" t="s">
        <v>577</v>
      </c>
      <c r="O2029" s="97">
        <v>45082</v>
      </c>
      <c r="P2029" s="38">
        <f t="shared" si="218"/>
        <v>400</v>
      </c>
      <c r="Q2029" s="38">
        <f t="shared" si="219"/>
        <v>400</v>
      </c>
      <c r="R2029" s="38"/>
      <c r="S2029" s="38" t="s">
        <v>2838</v>
      </c>
      <c r="T2029" s="64">
        <v>45250</v>
      </c>
      <c r="U2029" s="38">
        <f t="shared" si="220"/>
        <v>400</v>
      </c>
      <c r="V2029" s="38">
        <f t="shared" si="221"/>
        <v>1</v>
      </c>
      <c r="W2029" s="82">
        <f t="shared" si="222"/>
        <v>400</v>
      </c>
      <c r="X2029" s="98" t="s">
        <v>95</v>
      </c>
      <c r="Y2029" s="98" t="s">
        <v>89</v>
      </c>
      <c r="Z2029" s="72"/>
      <c r="AA2029" s="72"/>
      <c r="AB2029" t="s">
        <v>1003</v>
      </c>
      <c r="AC2029" s="72" t="s">
        <v>101</v>
      </c>
      <c r="AD2029" t="s">
        <v>2836</v>
      </c>
    </row>
    <row r="2030" spans="1:30" ht="15" customHeight="1">
      <c r="A2030" s="38">
        <f t="shared" si="223"/>
        <v>2028</v>
      </c>
      <c r="B2030" s="82" t="s">
        <v>1839</v>
      </c>
      <c r="C2030" s="39" t="str">
        <f>IF($B2030&lt;&gt;"",_xlfn.IFNA(VLOOKUP($B2030,'Node Details'!$B:$U,C$1,0),"Check"),"")</f>
        <v>0000S8O24-0000S8O26</v>
      </c>
      <c r="D2030" s="39" t="str">
        <f>IF($B2030&lt;&gt;"",_xlfn.IFNA(VLOOKUP($B2030,'Node Details'!$B:$U,D$1,0),"Check"),"")</f>
        <v>S8O</v>
      </c>
      <c r="E2030" s="39" t="str">
        <f>IF($B2030&lt;&gt;"",_xlfn.IFNA(VLOOKUP($B2030,'Node Details'!$B:$U,E$1,0),"Check"),"")</f>
        <v>Airtel</v>
      </c>
      <c r="F2030" s="83">
        <v>45199</v>
      </c>
      <c r="G2030" s="82"/>
      <c r="H2030" s="39" t="s">
        <v>2825</v>
      </c>
      <c r="I2030" s="38">
        <v>1</v>
      </c>
      <c r="J2030" s="38">
        <v>400</v>
      </c>
      <c r="K2030" s="39">
        <f t="shared" si="217"/>
        <v>400</v>
      </c>
      <c r="L2030" s="83">
        <v>45226</v>
      </c>
      <c r="M2030" s="82"/>
      <c r="N2030" s="96" t="s">
        <v>577</v>
      </c>
      <c r="O2030" s="97">
        <v>45082</v>
      </c>
      <c r="P2030" s="38">
        <f t="shared" si="218"/>
        <v>400</v>
      </c>
      <c r="Q2030" s="38">
        <f t="shared" si="219"/>
        <v>400</v>
      </c>
      <c r="R2030" s="38"/>
      <c r="S2030" s="38" t="s">
        <v>2838</v>
      </c>
      <c r="T2030" s="64">
        <v>45250</v>
      </c>
      <c r="U2030" s="38">
        <f t="shared" si="220"/>
        <v>400</v>
      </c>
      <c r="V2030" s="38">
        <f t="shared" si="221"/>
        <v>1</v>
      </c>
      <c r="W2030" s="82">
        <f t="shared" si="222"/>
        <v>400</v>
      </c>
      <c r="X2030" s="98" t="s">
        <v>95</v>
      </c>
      <c r="Y2030" s="98" t="s">
        <v>89</v>
      </c>
      <c r="Z2030" s="72"/>
      <c r="AA2030" s="72"/>
      <c r="AB2030" t="s">
        <v>1003</v>
      </c>
      <c r="AC2030" s="72" t="s">
        <v>101</v>
      </c>
      <c r="AD2030" t="s">
        <v>2836</v>
      </c>
    </row>
    <row r="2031" spans="1:30" ht="15" customHeight="1">
      <c r="A2031" s="38">
        <f t="shared" si="223"/>
        <v>2029</v>
      </c>
      <c r="B2031" s="82" t="s">
        <v>1935</v>
      </c>
      <c r="C2031" s="39" t="str">
        <f>IF($B2031&lt;&gt;"",_xlfn.IFNA(VLOOKUP($B2031,'Node Details'!$B:$U,C$1,0),"Check"),"")</f>
        <v>0000S8O26-S8O260103</v>
      </c>
      <c r="D2031" s="39" t="str">
        <f>IF($B2031&lt;&gt;"",_xlfn.IFNA(VLOOKUP($B2031,'Node Details'!$B:$U,D$1,0),"Check"),"")</f>
        <v>S8O</v>
      </c>
      <c r="E2031" s="39" t="str">
        <f>IF($B2031&lt;&gt;"",_xlfn.IFNA(VLOOKUP($B2031,'Node Details'!$B:$U,E$1,0),"Check"),"")</f>
        <v>Airtel</v>
      </c>
      <c r="F2031" s="83">
        <v>45199</v>
      </c>
      <c r="G2031" s="82"/>
      <c r="H2031" s="39" t="s">
        <v>2828</v>
      </c>
      <c r="I2031" s="38">
        <v>1</v>
      </c>
      <c r="J2031" s="38">
        <v>400</v>
      </c>
      <c r="K2031" s="39">
        <f t="shared" si="217"/>
        <v>400</v>
      </c>
      <c r="L2031" s="83">
        <v>45217</v>
      </c>
      <c r="M2031" s="82"/>
      <c r="N2031" s="96" t="s">
        <v>577</v>
      </c>
      <c r="O2031" s="97">
        <v>45082</v>
      </c>
      <c r="P2031" s="38">
        <f t="shared" si="218"/>
        <v>400</v>
      </c>
      <c r="Q2031" s="38">
        <f t="shared" si="219"/>
        <v>400</v>
      </c>
      <c r="R2031" s="38"/>
      <c r="S2031" s="38" t="s">
        <v>2838</v>
      </c>
      <c r="T2031" s="64">
        <v>45250</v>
      </c>
      <c r="U2031" s="38">
        <f t="shared" si="220"/>
        <v>400</v>
      </c>
      <c r="V2031" s="38">
        <f t="shared" si="221"/>
        <v>1</v>
      </c>
      <c r="W2031" s="82">
        <f t="shared" si="222"/>
        <v>400</v>
      </c>
      <c r="X2031" s="98" t="s">
        <v>95</v>
      </c>
      <c r="Y2031" s="98" t="s">
        <v>89</v>
      </c>
      <c r="Z2031" s="72"/>
      <c r="AA2031" s="72"/>
      <c r="AB2031" t="s">
        <v>1003</v>
      </c>
      <c r="AC2031" s="72" t="s">
        <v>101</v>
      </c>
      <c r="AD2031" t="s">
        <v>2836</v>
      </c>
    </row>
    <row r="2032" spans="1:30" ht="15" customHeight="1">
      <c r="A2032" s="38">
        <f t="shared" si="223"/>
        <v>2030</v>
      </c>
      <c r="B2032" s="82" t="s">
        <v>2777</v>
      </c>
      <c r="C2032" s="39" t="str">
        <f>IF($B2032&lt;&gt;"",_xlfn.IFNA(VLOOKUP($B2032,'Node Details'!$B:$U,C$1,0),"Check"),"")</f>
        <v>0000S8O26-S8O260103</v>
      </c>
      <c r="D2032" s="39" t="str">
        <f>IF($B2032&lt;&gt;"",_xlfn.IFNA(VLOOKUP($B2032,'Node Details'!$B:$U,D$1,0),"Check"),"")</f>
        <v>S8O</v>
      </c>
      <c r="E2032" s="39" t="str">
        <f>IF($B2032&lt;&gt;"",_xlfn.IFNA(VLOOKUP($B2032,'Node Details'!$B:$U,E$1,0),"Check"),"")</f>
        <v>Airtel</v>
      </c>
      <c r="F2032" s="83">
        <v>45199</v>
      </c>
      <c r="G2032" s="82"/>
      <c r="H2032" s="39" t="s">
        <v>2828</v>
      </c>
      <c r="I2032" s="38">
        <v>1</v>
      </c>
      <c r="J2032" s="38">
        <v>400</v>
      </c>
      <c r="K2032" s="39">
        <f t="shared" si="217"/>
        <v>400</v>
      </c>
      <c r="L2032" s="83">
        <v>45217</v>
      </c>
      <c r="M2032" s="82"/>
      <c r="N2032" s="96" t="s">
        <v>577</v>
      </c>
      <c r="O2032" s="97">
        <v>45082</v>
      </c>
      <c r="P2032" s="38">
        <f t="shared" si="218"/>
        <v>400</v>
      </c>
      <c r="Q2032" s="38">
        <f t="shared" si="219"/>
        <v>400</v>
      </c>
      <c r="R2032" s="38"/>
      <c r="S2032" s="38" t="s">
        <v>2838</v>
      </c>
      <c r="T2032" s="64">
        <v>45250</v>
      </c>
      <c r="U2032" s="38">
        <f t="shared" si="220"/>
        <v>400</v>
      </c>
      <c r="V2032" s="38">
        <f t="shared" si="221"/>
        <v>1</v>
      </c>
      <c r="W2032" s="82">
        <f t="shared" si="222"/>
        <v>400</v>
      </c>
      <c r="X2032" s="98" t="s">
        <v>95</v>
      </c>
      <c r="Y2032" s="98" t="s">
        <v>89</v>
      </c>
      <c r="Z2032" s="72"/>
      <c r="AA2032" s="72"/>
      <c r="AB2032" t="s">
        <v>1003</v>
      </c>
      <c r="AC2032" s="72" t="s">
        <v>101</v>
      </c>
      <c r="AD2032" t="s">
        <v>2836</v>
      </c>
    </row>
    <row r="2033" spans="1:30" ht="15" customHeight="1">
      <c r="A2033" s="38">
        <f t="shared" si="223"/>
        <v>2031</v>
      </c>
      <c r="B2033" s="82" t="s">
        <v>1932</v>
      </c>
      <c r="C2033" s="39" t="str">
        <f>IF($B2033&lt;&gt;"",_xlfn.IFNA(VLOOKUP($B2033,'Node Details'!$B:$U,C$1,0),"Check"),"")</f>
        <v>0000S8O26-S8O260103</v>
      </c>
      <c r="D2033" s="39" t="str">
        <f>IF($B2033&lt;&gt;"",_xlfn.IFNA(VLOOKUP($B2033,'Node Details'!$B:$U,D$1,0),"Check"),"")</f>
        <v>S8O</v>
      </c>
      <c r="E2033" s="39" t="str">
        <f>IF($B2033&lt;&gt;"",_xlfn.IFNA(VLOOKUP($B2033,'Node Details'!$B:$U,E$1,0),"Check"),"")</f>
        <v>Airtel</v>
      </c>
      <c r="F2033" s="83">
        <v>45199</v>
      </c>
      <c r="G2033" s="82"/>
      <c r="H2033" s="39" t="s">
        <v>2828</v>
      </c>
      <c r="I2033" s="38">
        <v>1</v>
      </c>
      <c r="J2033" s="38">
        <v>400</v>
      </c>
      <c r="K2033" s="39">
        <f t="shared" si="217"/>
        <v>400</v>
      </c>
      <c r="L2033" s="83">
        <v>45217</v>
      </c>
      <c r="M2033" s="82"/>
      <c r="N2033" s="96" t="s">
        <v>577</v>
      </c>
      <c r="O2033" s="97">
        <v>45082</v>
      </c>
      <c r="P2033" s="38">
        <f t="shared" si="218"/>
        <v>400</v>
      </c>
      <c r="Q2033" s="38">
        <f t="shared" si="219"/>
        <v>400</v>
      </c>
      <c r="R2033" s="38"/>
      <c r="S2033" s="38" t="s">
        <v>2838</v>
      </c>
      <c r="T2033" s="64">
        <v>45250</v>
      </c>
      <c r="U2033" s="38">
        <f t="shared" si="220"/>
        <v>400</v>
      </c>
      <c r="V2033" s="38">
        <f t="shared" si="221"/>
        <v>1</v>
      </c>
      <c r="W2033" s="82">
        <f t="shared" si="222"/>
        <v>400</v>
      </c>
      <c r="X2033" s="98" t="s">
        <v>95</v>
      </c>
      <c r="Y2033" s="98" t="s">
        <v>89</v>
      </c>
      <c r="Z2033" s="72"/>
      <c r="AA2033" s="72"/>
      <c r="AB2033" t="s">
        <v>1003</v>
      </c>
      <c r="AC2033" s="72" t="s">
        <v>101</v>
      </c>
      <c r="AD2033" t="s">
        <v>2836</v>
      </c>
    </row>
    <row r="2034" spans="1:30" ht="15" customHeight="1">
      <c r="A2034" s="38">
        <f t="shared" si="223"/>
        <v>2032</v>
      </c>
      <c r="B2034" s="82" t="s">
        <v>1937</v>
      </c>
      <c r="C2034" s="39" t="str">
        <f>IF($B2034&lt;&gt;"",_xlfn.IFNA(VLOOKUP($B2034,'Node Details'!$B:$U,C$1,0),"Check"),"")</f>
        <v>S8O260101-S8O260104</v>
      </c>
      <c r="D2034" s="39" t="str">
        <f>IF($B2034&lt;&gt;"",_xlfn.IFNA(VLOOKUP($B2034,'Node Details'!$B:$U,D$1,0),"Check"),"")</f>
        <v>S8O</v>
      </c>
      <c r="E2034" s="39" t="str">
        <f>IF($B2034&lt;&gt;"",_xlfn.IFNA(VLOOKUP($B2034,'Node Details'!$B:$U,E$1,0),"Check"),"")</f>
        <v>Airtel</v>
      </c>
      <c r="F2034" s="83">
        <v>45199</v>
      </c>
      <c r="G2034" s="82"/>
      <c r="H2034" s="39" t="s">
        <v>2828</v>
      </c>
      <c r="I2034" s="38">
        <v>1</v>
      </c>
      <c r="J2034" s="38">
        <v>400</v>
      </c>
      <c r="K2034" s="39">
        <f t="shared" si="217"/>
        <v>400</v>
      </c>
      <c r="L2034" s="83">
        <v>45217</v>
      </c>
      <c r="M2034" s="82"/>
      <c r="N2034" s="96" t="s">
        <v>577</v>
      </c>
      <c r="O2034" s="97">
        <v>45082</v>
      </c>
      <c r="P2034" s="38">
        <f t="shared" si="218"/>
        <v>400</v>
      </c>
      <c r="Q2034" s="38">
        <f t="shared" si="219"/>
        <v>400</v>
      </c>
      <c r="R2034" s="38"/>
      <c r="S2034" s="38" t="s">
        <v>2838</v>
      </c>
      <c r="T2034" s="64">
        <v>45250</v>
      </c>
      <c r="U2034" s="38">
        <f t="shared" si="220"/>
        <v>400</v>
      </c>
      <c r="V2034" s="38">
        <f t="shared" si="221"/>
        <v>1</v>
      </c>
      <c r="W2034" s="82">
        <f t="shared" si="222"/>
        <v>400</v>
      </c>
      <c r="X2034" s="98" t="s">
        <v>95</v>
      </c>
      <c r="Y2034" s="98" t="s">
        <v>89</v>
      </c>
      <c r="Z2034" s="72"/>
      <c r="AA2034" s="72"/>
      <c r="AB2034" t="s">
        <v>1003</v>
      </c>
      <c r="AC2034" s="72" t="s">
        <v>101</v>
      </c>
      <c r="AD2034" t="s">
        <v>2836</v>
      </c>
    </row>
    <row r="2035" spans="1:30" ht="15" customHeight="1">
      <c r="A2035" s="38">
        <f t="shared" si="223"/>
        <v>2033</v>
      </c>
      <c r="B2035" s="82" t="s">
        <v>1834</v>
      </c>
      <c r="C2035" s="39" t="str">
        <f>IF($B2035&lt;&gt;"",_xlfn.IFNA(VLOOKUP($B2035,'Node Details'!$B:$U,C$1,0),"Check"),"")</f>
        <v>000000S8O-0000S8O27</v>
      </c>
      <c r="D2035" s="39" t="str">
        <f>IF($B2035&lt;&gt;"",_xlfn.IFNA(VLOOKUP($B2035,'Node Details'!$B:$U,D$1,0),"Check"),"")</f>
        <v>S8O</v>
      </c>
      <c r="E2035" s="39" t="str">
        <f>IF($B2035&lt;&gt;"",_xlfn.IFNA(VLOOKUP($B2035,'Node Details'!$B:$U,E$1,0),"Check"),"")</f>
        <v>Airtel</v>
      </c>
      <c r="F2035" s="83">
        <v>45199</v>
      </c>
      <c r="G2035" s="82"/>
      <c r="H2035" s="39" t="s">
        <v>2825</v>
      </c>
      <c r="I2035" s="38">
        <v>1</v>
      </c>
      <c r="J2035" s="38">
        <v>400</v>
      </c>
      <c r="K2035" s="39">
        <f t="shared" si="217"/>
        <v>400</v>
      </c>
      <c r="L2035" s="83">
        <v>45217</v>
      </c>
      <c r="M2035" s="82"/>
      <c r="N2035" s="96" t="s">
        <v>577</v>
      </c>
      <c r="O2035" s="97">
        <v>45082</v>
      </c>
      <c r="P2035" s="38">
        <f t="shared" si="218"/>
        <v>400</v>
      </c>
      <c r="Q2035" s="38">
        <f t="shared" si="219"/>
        <v>400</v>
      </c>
      <c r="R2035" s="38"/>
      <c r="S2035" s="38" t="s">
        <v>2838</v>
      </c>
      <c r="T2035" s="64">
        <v>45250</v>
      </c>
      <c r="U2035" s="38">
        <f t="shared" si="220"/>
        <v>400</v>
      </c>
      <c r="V2035" s="38">
        <f t="shared" si="221"/>
        <v>1</v>
      </c>
      <c r="W2035" s="82">
        <f t="shared" si="222"/>
        <v>400</v>
      </c>
      <c r="X2035" s="98" t="s">
        <v>95</v>
      </c>
      <c r="Y2035" s="98" t="s">
        <v>89</v>
      </c>
      <c r="Z2035" s="72"/>
      <c r="AA2035" s="72"/>
      <c r="AB2035" t="s">
        <v>1003</v>
      </c>
      <c r="AC2035" s="72" t="s">
        <v>101</v>
      </c>
      <c r="AD2035" t="s">
        <v>2836</v>
      </c>
    </row>
    <row r="2036" spans="1:30" ht="15" customHeight="1">
      <c r="A2036" s="38">
        <f t="shared" si="223"/>
        <v>2034</v>
      </c>
      <c r="B2036" s="82" t="s">
        <v>1942</v>
      </c>
      <c r="C2036" s="39" t="str">
        <f>IF($B2036&lt;&gt;"",_xlfn.IFNA(VLOOKUP($B2036,'Node Details'!$B:$U,C$1,0),"Check"),"")</f>
        <v>0000S8O27-S8O270102</v>
      </c>
      <c r="D2036" s="39" t="str">
        <f>IF($B2036&lt;&gt;"",_xlfn.IFNA(VLOOKUP($B2036,'Node Details'!$B:$U,D$1,0),"Check"),"")</f>
        <v>S8O</v>
      </c>
      <c r="E2036" s="39" t="str">
        <f>IF($B2036&lt;&gt;"",_xlfn.IFNA(VLOOKUP($B2036,'Node Details'!$B:$U,E$1,0),"Check"),"")</f>
        <v>Airtel</v>
      </c>
      <c r="F2036" s="83">
        <v>45199</v>
      </c>
      <c r="G2036" s="82"/>
      <c r="H2036" s="39" t="s">
        <v>2828</v>
      </c>
      <c r="I2036" s="38">
        <v>1</v>
      </c>
      <c r="J2036" s="38">
        <v>400</v>
      </c>
      <c r="K2036" s="39">
        <f t="shared" si="217"/>
        <v>400</v>
      </c>
      <c r="L2036" s="83">
        <v>45217</v>
      </c>
      <c r="M2036" s="82"/>
      <c r="N2036" s="96" t="s">
        <v>577</v>
      </c>
      <c r="O2036" s="97">
        <v>45082</v>
      </c>
      <c r="P2036" s="38">
        <f t="shared" si="218"/>
        <v>400</v>
      </c>
      <c r="Q2036" s="38">
        <f t="shared" si="219"/>
        <v>400</v>
      </c>
      <c r="R2036" s="38"/>
      <c r="S2036" s="38" t="s">
        <v>2838</v>
      </c>
      <c r="T2036" s="64">
        <v>45250</v>
      </c>
      <c r="U2036" s="38">
        <f t="shared" si="220"/>
        <v>400</v>
      </c>
      <c r="V2036" s="38">
        <f t="shared" si="221"/>
        <v>1</v>
      </c>
      <c r="W2036" s="82">
        <f t="shared" si="222"/>
        <v>400</v>
      </c>
      <c r="X2036" s="98" t="s">
        <v>95</v>
      </c>
      <c r="Y2036" s="98" t="s">
        <v>89</v>
      </c>
      <c r="Z2036" s="72"/>
      <c r="AA2036" s="72"/>
      <c r="AB2036" t="s">
        <v>1003</v>
      </c>
      <c r="AC2036" s="72" t="s">
        <v>101</v>
      </c>
      <c r="AD2036" t="s">
        <v>2836</v>
      </c>
    </row>
    <row r="2037" spans="1:30" ht="15" customHeight="1">
      <c r="A2037" s="38">
        <f t="shared" si="223"/>
        <v>2035</v>
      </c>
      <c r="B2037" s="82" t="s">
        <v>1939</v>
      </c>
      <c r="C2037" s="39" t="str">
        <f>IF($B2037&lt;&gt;"",_xlfn.IFNA(VLOOKUP($B2037,'Node Details'!$B:$U,C$1,0),"Check"),"")</f>
        <v>0000S8O27-S8O270102</v>
      </c>
      <c r="D2037" s="39" t="str">
        <f>IF($B2037&lt;&gt;"",_xlfn.IFNA(VLOOKUP($B2037,'Node Details'!$B:$U,D$1,0),"Check"),"")</f>
        <v>S8O</v>
      </c>
      <c r="E2037" s="39" t="str">
        <f>IF($B2037&lt;&gt;"",_xlfn.IFNA(VLOOKUP($B2037,'Node Details'!$B:$U,E$1,0),"Check"),"")</f>
        <v>Airtel</v>
      </c>
      <c r="F2037" s="83">
        <v>45199</v>
      </c>
      <c r="G2037" s="82"/>
      <c r="H2037" s="39" t="s">
        <v>2828</v>
      </c>
      <c r="I2037" s="38">
        <v>1</v>
      </c>
      <c r="J2037" s="38">
        <v>400</v>
      </c>
      <c r="K2037" s="39">
        <f t="shared" si="217"/>
        <v>400</v>
      </c>
      <c r="L2037" s="83">
        <v>45217</v>
      </c>
      <c r="M2037" s="82"/>
      <c r="N2037" s="96" t="s">
        <v>577</v>
      </c>
      <c r="O2037" s="97">
        <v>45082</v>
      </c>
      <c r="P2037" s="38">
        <f t="shared" si="218"/>
        <v>400</v>
      </c>
      <c r="Q2037" s="38">
        <f t="shared" si="219"/>
        <v>400</v>
      </c>
      <c r="R2037" s="38"/>
      <c r="S2037" s="38" t="s">
        <v>2838</v>
      </c>
      <c r="T2037" s="64">
        <v>45250</v>
      </c>
      <c r="U2037" s="38">
        <f t="shared" si="220"/>
        <v>400</v>
      </c>
      <c r="V2037" s="38">
        <f t="shared" si="221"/>
        <v>1</v>
      </c>
      <c r="W2037" s="82">
        <f t="shared" si="222"/>
        <v>400</v>
      </c>
      <c r="X2037" s="98" t="s">
        <v>95</v>
      </c>
      <c r="Y2037" s="98" t="s">
        <v>89</v>
      </c>
      <c r="Z2037" s="72"/>
      <c r="AA2037" s="72"/>
      <c r="AB2037" t="s">
        <v>1003</v>
      </c>
      <c r="AC2037" s="72" t="s">
        <v>101</v>
      </c>
      <c r="AD2037" t="s">
        <v>2836</v>
      </c>
    </row>
    <row r="2038" spans="1:30" ht="15" customHeight="1">
      <c r="A2038" s="38">
        <f t="shared" si="223"/>
        <v>2036</v>
      </c>
      <c r="B2038" s="82" t="s">
        <v>2778</v>
      </c>
      <c r="C2038" s="39" t="str">
        <f>IF($B2038&lt;&gt;"",_xlfn.IFNA(VLOOKUP($B2038,'Node Details'!$B:$U,C$1,0),"Check"),"")</f>
        <v>S8O270101-S8O270104</v>
      </c>
      <c r="D2038" s="39" t="str">
        <f>IF($B2038&lt;&gt;"",_xlfn.IFNA(VLOOKUP($B2038,'Node Details'!$B:$U,D$1,0),"Check"),"")</f>
        <v>S8O</v>
      </c>
      <c r="E2038" s="39" t="str">
        <f>IF($B2038&lt;&gt;"",_xlfn.IFNA(VLOOKUP($B2038,'Node Details'!$B:$U,E$1,0),"Check"),"")</f>
        <v>Airtel</v>
      </c>
      <c r="F2038" s="83">
        <v>45199</v>
      </c>
      <c r="G2038" s="82"/>
      <c r="H2038" s="39" t="s">
        <v>2828</v>
      </c>
      <c r="I2038" s="38">
        <v>1</v>
      </c>
      <c r="J2038" s="38">
        <v>400</v>
      </c>
      <c r="K2038" s="39">
        <f t="shared" si="217"/>
        <v>400</v>
      </c>
      <c r="L2038" s="83">
        <v>45218</v>
      </c>
      <c r="M2038" s="82"/>
      <c r="N2038" s="96" t="s">
        <v>577</v>
      </c>
      <c r="O2038" s="97">
        <v>45082</v>
      </c>
      <c r="P2038" s="38">
        <f t="shared" si="218"/>
        <v>400</v>
      </c>
      <c r="Q2038" s="38">
        <f t="shared" si="219"/>
        <v>400</v>
      </c>
      <c r="R2038" s="38"/>
      <c r="S2038" s="38" t="s">
        <v>2838</v>
      </c>
      <c r="T2038" s="64">
        <v>45250</v>
      </c>
      <c r="U2038" s="38">
        <f t="shared" si="220"/>
        <v>400</v>
      </c>
      <c r="V2038" s="38">
        <f t="shared" si="221"/>
        <v>1</v>
      </c>
      <c r="W2038" s="82">
        <f t="shared" si="222"/>
        <v>400</v>
      </c>
      <c r="X2038" s="98" t="s">
        <v>95</v>
      </c>
      <c r="Y2038" s="98" t="s">
        <v>89</v>
      </c>
      <c r="Z2038" s="72"/>
      <c r="AA2038" s="72"/>
      <c r="AB2038" t="s">
        <v>1003</v>
      </c>
      <c r="AC2038" s="72" t="s">
        <v>101</v>
      </c>
      <c r="AD2038" t="s">
        <v>2836</v>
      </c>
    </row>
    <row r="2039" spans="1:30" ht="15" customHeight="1">
      <c r="A2039" s="38">
        <f t="shared" si="223"/>
        <v>2037</v>
      </c>
      <c r="B2039" s="82" t="s">
        <v>1943</v>
      </c>
      <c r="C2039" s="39" t="str">
        <f>IF($B2039&lt;&gt;"",_xlfn.IFNA(VLOOKUP($B2039,'Node Details'!$B:$U,C$1,0),"Check"),"")</f>
        <v>S8O270101-S8O270104</v>
      </c>
      <c r="D2039" s="39" t="str">
        <f>IF($B2039&lt;&gt;"",_xlfn.IFNA(VLOOKUP($B2039,'Node Details'!$B:$U,D$1,0),"Check"),"")</f>
        <v>S8O</v>
      </c>
      <c r="E2039" s="39" t="str">
        <f>IF($B2039&lt;&gt;"",_xlfn.IFNA(VLOOKUP($B2039,'Node Details'!$B:$U,E$1,0),"Check"),"")</f>
        <v>Airtel</v>
      </c>
      <c r="F2039" s="83">
        <v>45199</v>
      </c>
      <c r="G2039" s="82"/>
      <c r="H2039" s="39" t="s">
        <v>2828</v>
      </c>
      <c r="I2039" s="38">
        <v>1</v>
      </c>
      <c r="J2039" s="38">
        <v>400</v>
      </c>
      <c r="K2039" s="39">
        <f t="shared" si="217"/>
        <v>400</v>
      </c>
      <c r="L2039" s="83">
        <v>45218</v>
      </c>
      <c r="M2039" s="82"/>
      <c r="N2039" s="96" t="s">
        <v>577</v>
      </c>
      <c r="O2039" s="97">
        <v>45082</v>
      </c>
      <c r="P2039" s="38">
        <f t="shared" si="218"/>
        <v>400</v>
      </c>
      <c r="Q2039" s="38">
        <f t="shared" si="219"/>
        <v>400</v>
      </c>
      <c r="R2039" s="38"/>
      <c r="S2039" s="38" t="s">
        <v>2838</v>
      </c>
      <c r="T2039" s="64">
        <v>45250</v>
      </c>
      <c r="U2039" s="38">
        <f t="shared" si="220"/>
        <v>400</v>
      </c>
      <c r="V2039" s="38">
        <f t="shared" si="221"/>
        <v>1</v>
      </c>
      <c r="W2039" s="82">
        <f t="shared" si="222"/>
        <v>400</v>
      </c>
      <c r="X2039" s="98" t="s">
        <v>95</v>
      </c>
      <c r="Y2039" s="98" t="s">
        <v>89</v>
      </c>
      <c r="Z2039" s="72"/>
      <c r="AA2039" s="72"/>
      <c r="AB2039" t="s">
        <v>1003</v>
      </c>
      <c r="AC2039" s="72" t="s">
        <v>101</v>
      </c>
      <c r="AD2039" t="s">
        <v>2836</v>
      </c>
    </row>
    <row r="2040" spans="1:30" ht="15" customHeight="1">
      <c r="A2040" s="38">
        <f t="shared" si="223"/>
        <v>2038</v>
      </c>
      <c r="B2040" s="82" t="s">
        <v>1951</v>
      </c>
      <c r="C2040" s="39" t="str">
        <f>IF($B2040&lt;&gt;"",_xlfn.IFNA(VLOOKUP($B2040,'Node Details'!$B:$U,C$1,0),"Check"),"")</f>
        <v>S8O270101-S8O270107</v>
      </c>
      <c r="D2040" s="39" t="str">
        <f>IF($B2040&lt;&gt;"",_xlfn.IFNA(VLOOKUP($B2040,'Node Details'!$B:$U,D$1,0),"Check"),"")</f>
        <v>S8O</v>
      </c>
      <c r="E2040" s="39" t="str">
        <f>IF($B2040&lt;&gt;"",_xlfn.IFNA(VLOOKUP($B2040,'Node Details'!$B:$U,E$1,0),"Check"),"")</f>
        <v>Airtel</v>
      </c>
      <c r="F2040" s="83">
        <v>45199</v>
      </c>
      <c r="G2040" s="82"/>
      <c r="H2040" s="39" t="s">
        <v>2828</v>
      </c>
      <c r="I2040" s="38">
        <v>1</v>
      </c>
      <c r="J2040" s="38">
        <v>400</v>
      </c>
      <c r="K2040" s="39">
        <f t="shared" si="217"/>
        <v>400</v>
      </c>
      <c r="L2040" s="83">
        <v>45042.715555555558</v>
      </c>
      <c r="M2040" s="82"/>
      <c r="N2040" s="96" t="s">
        <v>577</v>
      </c>
      <c r="O2040" s="97">
        <v>45082</v>
      </c>
      <c r="P2040" s="38">
        <f t="shared" si="218"/>
        <v>400</v>
      </c>
      <c r="Q2040" s="38">
        <f t="shared" si="219"/>
        <v>400</v>
      </c>
      <c r="R2040" s="38"/>
      <c r="S2040" s="38" t="s">
        <v>2838</v>
      </c>
      <c r="T2040" s="64">
        <v>45250</v>
      </c>
      <c r="U2040" s="38">
        <f t="shared" si="220"/>
        <v>400</v>
      </c>
      <c r="V2040" s="38">
        <f t="shared" si="221"/>
        <v>1</v>
      </c>
      <c r="W2040" s="82">
        <f t="shared" si="222"/>
        <v>400</v>
      </c>
      <c r="X2040" s="98" t="s">
        <v>95</v>
      </c>
      <c r="Y2040" s="98" t="s">
        <v>89</v>
      </c>
      <c r="Z2040" s="72"/>
      <c r="AA2040" s="72"/>
      <c r="AB2040" t="s">
        <v>1003</v>
      </c>
      <c r="AC2040" s="72" t="s">
        <v>101</v>
      </c>
      <c r="AD2040" t="s">
        <v>2836</v>
      </c>
    </row>
    <row r="2041" spans="1:30" ht="15" customHeight="1">
      <c r="A2041" s="38">
        <f t="shared" si="223"/>
        <v>2039</v>
      </c>
      <c r="B2041" s="82" t="s">
        <v>1949</v>
      </c>
      <c r="C2041" s="39" t="str">
        <f>IF($B2041&lt;&gt;"",_xlfn.IFNA(VLOOKUP($B2041,'Node Details'!$B:$U,C$1,0),"Check"),"")</f>
        <v>S8O270101-S8O270106</v>
      </c>
      <c r="D2041" s="39" t="str">
        <f>IF($B2041&lt;&gt;"",_xlfn.IFNA(VLOOKUP($B2041,'Node Details'!$B:$U,D$1,0),"Check"),"")</f>
        <v>S8O</v>
      </c>
      <c r="E2041" s="39" t="str">
        <f>IF($B2041&lt;&gt;"",_xlfn.IFNA(VLOOKUP($B2041,'Node Details'!$B:$U,E$1,0),"Check"),"")</f>
        <v>Airtel</v>
      </c>
      <c r="F2041" s="83">
        <v>45199</v>
      </c>
      <c r="G2041" s="82"/>
      <c r="H2041" s="39" t="s">
        <v>2828</v>
      </c>
      <c r="I2041" s="38">
        <v>1</v>
      </c>
      <c r="J2041" s="38">
        <v>400</v>
      </c>
      <c r="K2041" s="39">
        <f t="shared" si="217"/>
        <v>400</v>
      </c>
      <c r="L2041" s="83">
        <v>45042.715555555558</v>
      </c>
      <c r="M2041" s="82"/>
      <c r="N2041" s="96" t="s">
        <v>577</v>
      </c>
      <c r="O2041" s="97">
        <v>45082</v>
      </c>
      <c r="P2041" s="38">
        <f t="shared" si="218"/>
        <v>400</v>
      </c>
      <c r="Q2041" s="38">
        <f t="shared" si="219"/>
        <v>400</v>
      </c>
      <c r="R2041" s="38"/>
      <c r="S2041" s="38" t="s">
        <v>2838</v>
      </c>
      <c r="T2041" s="64">
        <v>45250</v>
      </c>
      <c r="U2041" s="38">
        <f t="shared" si="220"/>
        <v>400</v>
      </c>
      <c r="V2041" s="38">
        <f t="shared" si="221"/>
        <v>1</v>
      </c>
      <c r="W2041" s="82">
        <f t="shared" si="222"/>
        <v>400</v>
      </c>
      <c r="X2041" s="98" t="s">
        <v>95</v>
      </c>
      <c r="Y2041" s="98" t="s">
        <v>89</v>
      </c>
      <c r="Z2041" s="72"/>
      <c r="AA2041" s="72"/>
      <c r="AB2041" t="s">
        <v>1003</v>
      </c>
      <c r="AC2041" s="72" t="s">
        <v>101</v>
      </c>
      <c r="AD2041" t="s">
        <v>2836</v>
      </c>
    </row>
    <row r="2042" spans="1:30" ht="15" customHeight="1">
      <c r="A2042" s="38">
        <f t="shared" si="223"/>
        <v>2040</v>
      </c>
      <c r="B2042" s="82" t="s">
        <v>1946</v>
      </c>
      <c r="C2042" s="39" t="str">
        <f>IF($B2042&lt;&gt;"",_xlfn.IFNA(VLOOKUP($B2042,'Node Details'!$B:$U,C$1,0),"Check"),"")</f>
        <v>S8O270101-S8O270107</v>
      </c>
      <c r="D2042" s="39" t="str">
        <f>IF($B2042&lt;&gt;"",_xlfn.IFNA(VLOOKUP($B2042,'Node Details'!$B:$U,D$1,0),"Check"),"")</f>
        <v>S8O</v>
      </c>
      <c r="E2042" s="39" t="str">
        <f>IF($B2042&lt;&gt;"",_xlfn.IFNA(VLOOKUP($B2042,'Node Details'!$B:$U,E$1,0),"Check"),"")</f>
        <v>Airtel</v>
      </c>
      <c r="F2042" s="83">
        <v>45199</v>
      </c>
      <c r="G2042" s="82"/>
      <c r="H2042" s="39" t="s">
        <v>2828</v>
      </c>
      <c r="I2042" s="38">
        <v>1</v>
      </c>
      <c r="J2042" s="38">
        <v>400</v>
      </c>
      <c r="K2042" s="39">
        <f t="shared" si="217"/>
        <v>400</v>
      </c>
      <c r="L2042" s="83">
        <v>45045.768194444441</v>
      </c>
      <c r="M2042" s="82"/>
      <c r="N2042" s="96" t="s">
        <v>577</v>
      </c>
      <c r="O2042" s="97">
        <v>45082</v>
      </c>
      <c r="P2042" s="38">
        <f t="shared" si="218"/>
        <v>400</v>
      </c>
      <c r="Q2042" s="38">
        <f t="shared" si="219"/>
        <v>400</v>
      </c>
      <c r="R2042" s="38"/>
      <c r="S2042" s="38" t="s">
        <v>2838</v>
      </c>
      <c r="T2042" s="64">
        <v>45250</v>
      </c>
      <c r="U2042" s="38">
        <f t="shared" si="220"/>
        <v>400</v>
      </c>
      <c r="V2042" s="38">
        <f t="shared" si="221"/>
        <v>1</v>
      </c>
      <c r="W2042" s="82">
        <f t="shared" si="222"/>
        <v>400</v>
      </c>
      <c r="X2042" s="98" t="s">
        <v>95</v>
      </c>
      <c r="Y2042" s="98" t="s">
        <v>89</v>
      </c>
      <c r="Z2042" s="72"/>
      <c r="AA2042" s="72"/>
      <c r="AB2042" t="s">
        <v>1003</v>
      </c>
      <c r="AC2042" s="72" t="s">
        <v>101</v>
      </c>
      <c r="AD2042" t="s">
        <v>2836</v>
      </c>
    </row>
    <row r="2043" spans="1:30" ht="15" customHeight="1">
      <c r="A2043" s="38">
        <f t="shared" si="223"/>
        <v>2041</v>
      </c>
      <c r="B2043" s="82" t="s">
        <v>1952</v>
      </c>
      <c r="C2043" s="39" t="str">
        <f>IF($B2043&lt;&gt;"",_xlfn.IFNA(VLOOKUP($B2043,'Node Details'!$B:$U,C$1,0),"Check"),"")</f>
        <v>S8O270105-S8O270108</v>
      </c>
      <c r="D2043" s="39" t="str">
        <f>IF($B2043&lt;&gt;"",_xlfn.IFNA(VLOOKUP($B2043,'Node Details'!$B:$U,D$1,0),"Check"),"")</f>
        <v>S8O</v>
      </c>
      <c r="E2043" s="39" t="str">
        <f>IF($B2043&lt;&gt;"",_xlfn.IFNA(VLOOKUP($B2043,'Node Details'!$B:$U,E$1,0),"Check"),"")</f>
        <v>Airtel</v>
      </c>
      <c r="F2043" s="83">
        <v>45199</v>
      </c>
      <c r="G2043" s="82"/>
      <c r="H2043" s="39" t="s">
        <v>2828</v>
      </c>
      <c r="I2043" s="38">
        <v>1</v>
      </c>
      <c r="J2043" s="38">
        <v>400</v>
      </c>
      <c r="K2043" s="39">
        <f t="shared" si="217"/>
        <v>400</v>
      </c>
      <c r="L2043" s="83">
        <v>45045.826145833344</v>
      </c>
      <c r="M2043" s="82"/>
      <c r="N2043" s="96" t="s">
        <v>577</v>
      </c>
      <c r="O2043" s="97">
        <v>45082</v>
      </c>
      <c r="P2043" s="38">
        <f t="shared" si="218"/>
        <v>400</v>
      </c>
      <c r="Q2043" s="38">
        <f t="shared" si="219"/>
        <v>400</v>
      </c>
      <c r="R2043" s="38"/>
      <c r="S2043" s="38" t="s">
        <v>2838</v>
      </c>
      <c r="T2043" s="64">
        <v>45250</v>
      </c>
      <c r="U2043" s="38">
        <f t="shared" si="220"/>
        <v>400</v>
      </c>
      <c r="V2043" s="38">
        <f t="shared" si="221"/>
        <v>1</v>
      </c>
      <c r="W2043" s="82">
        <f t="shared" si="222"/>
        <v>400</v>
      </c>
      <c r="X2043" s="98" t="s">
        <v>95</v>
      </c>
      <c r="Y2043" s="98" t="s">
        <v>89</v>
      </c>
      <c r="Z2043" s="72"/>
      <c r="AA2043" s="72"/>
      <c r="AB2043" t="s">
        <v>1003</v>
      </c>
      <c r="AC2043" s="72" t="s">
        <v>101</v>
      </c>
      <c r="AD2043" t="s">
        <v>2836</v>
      </c>
    </row>
    <row r="2044" spans="1:30" ht="15" customHeight="1">
      <c r="A2044" s="38">
        <f t="shared" si="223"/>
        <v>2042</v>
      </c>
      <c r="B2044" s="82" t="s">
        <v>1841</v>
      </c>
      <c r="C2044" s="39" t="str">
        <f>IF($B2044&lt;&gt;"",_xlfn.IFNA(VLOOKUP($B2044,'Node Details'!$B:$U,C$1,0),"Check"),"")</f>
        <v>0000S8O24-0000S8O28</v>
      </c>
      <c r="D2044" s="39" t="str">
        <f>IF($B2044&lt;&gt;"",_xlfn.IFNA(VLOOKUP($B2044,'Node Details'!$B:$U,D$1,0),"Check"),"")</f>
        <v>S8O</v>
      </c>
      <c r="E2044" s="39" t="str">
        <f>IF($B2044&lt;&gt;"",_xlfn.IFNA(VLOOKUP($B2044,'Node Details'!$B:$U,E$1,0),"Check"),"")</f>
        <v>Airtel</v>
      </c>
      <c r="F2044" s="83">
        <v>45199</v>
      </c>
      <c r="G2044" s="82"/>
      <c r="H2044" s="39" t="s">
        <v>2825</v>
      </c>
      <c r="I2044" s="38">
        <v>1</v>
      </c>
      <c r="J2044" s="38">
        <v>400</v>
      </c>
      <c r="K2044" s="39">
        <f t="shared" si="217"/>
        <v>400</v>
      </c>
      <c r="L2044" s="83">
        <v>45045.836481481478</v>
      </c>
      <c r="M2044" s="82"/>
      <c r="N2044" s="96" t="s">
        <v>577</v>
      </c>
      <c r="O2044" s="97">
        <v>45082</v>
      </c>
      <c r="P2044" s="38">
        <f t="shared" si="218"/>
        <v>400</v>
      </c>
      <c r="Q2044" s="38">
        <f t="shared" si="219"/>
        <v>400</v>
      </c>
      <c r="R2044" s="38"/>
      <c r="S2044" s="38" t="s">
        <v>2838</v>
      </c>
      <c r="T2044" s="64">
        <v>45250</v>
      </c>
      <c r="U2044" s="38">
        <f t="shared" si="220"/>
        <v>400</v>
      </c>
      <c r="V2044" s="38">
        <f t="shared" si="221"/>
        <v>1</v>
      </c>
      <c r="W2044" s="82">
        <f t="shared" si="222"/>
        <v>400</v>
      </c>
      <c r="X2044" s="98" t="s">
        <v>95</v>
      </c>
      <c r="Y2044" s="98" t="s">
        <v>89</v>
      </c>
      <c r="Z2044" s="72"/>
      <c r="AA2044" s="72"/>
      <c r="AB2044" t="s">
        <v>1003</v>
      </c>
      <c r="AC2044" s="72" t="s">
        <v>101</v>
      </c>
      <c r="AD2044" t="s">
        <v>2836</v>
      </c>
    </row>
    <row r="2045" spans="1:30" ht="15" customHeight="1">
      <c r="A2045" s="38">
        <f t="shared" si="223"/>
        <v>2043</v>
      </c>
      <c r="B2045" s="82" t="s">
        <v>1957</v>
      </c>
      <c r="C2045" s="39" t="str">
        <f>IF($B2045&lt;&gt;"",_xlfn.IFNA(VLOOKUP($B2045,'Node Details'!$B:$U,C$1,0),"Check"),"")</f>
        <v>0000S8O28-S8O280102</v>
      </c>
      <c r="D2045" s="39" t="str">
        <f>IF($B2045&lt;&gt;"",_xlfn.IFNA(VLOOKUP($B2045,'Node Details'!$B:$U,D$1,0),"Check"),"")</f>
        <v>S8O</v>
      </c>
      <c r="E2045" s="39" t="str">
        <f>IF($B2045&lt;&gt;"",_xlfn.IFNA(VLOOKUP($B2045,'Node Details'!$B:$U,E$1,0),"Check"),"")</f>
        <v>Airtel</v>
      </c>
      <c r="F2045" s="83">
        <v>45199</v>
      </c>
      <c r="G2045" s="82"/>
      <c r="H2045" s="39" t="s">
        <v>2828</v>
      </c>
      <c r="I2045" s="38">
        <v>1</v>
      </c>
      <c r="J2045" s="38">
        <v>400</v>
      </c>
      <c r="K2045" s="39">
        <f t="shared" si="217"/>
        <v>400</v>
      </c>
      <c r="L2045" s="83">
        <v>45045.832013888888</v>
      </c>
      <c r="M2045" s="82"/>
      <c r="N2045" s="96" t="s">
        <v>577</v>
      </c>
      <c r="O2045" s="97">
        <v>45082</v>
      </c>
      <c r="P2045" s="38">
        <f t="shared" si="218"/>
        <v>400</v>
      </c>
      <c r="Q2045" s="38">
        <f t="shared" si="219"/>
        <v>400</v>
      </c>
      <c r="R2045" s="38"/>
      <c r="S2045" s="38" t="s">
        <v>2838</v>
      </c>
      <c r="T2045" s="64">
        <v>45250</v>
      </c>
      <c r="U2045" s="38">
        <f t="shared" si="220"/>
        <v>400</v>
      </c>
      <c r="V2045" s="38">
        <f t="shared" si="221"/>
        <v>1</v>
      </c>
      <c r="W2045" s="82">
        <f t="shared" si="222"/>
        <v>400</v>
      </c>
      <c r="X2045" s="98" t="s">
        <v>95</v>
      </c>
      <c r="Y2045" s="98" t="s">
        <v>89</v>
      </c>
      <c r="Z2045" s="72"/>
      <c r="AA2045" s="72"/>
      <c r="AB2045" t="s">
        <v>1003</v>
      </c>
      <c r="AC2045" s="72" t="s">
        <v>101</v>
      </c>
      <c r="AD2045" t="s">
        <v>2836</v>
      </c>
    </row>
    <row r="2046" spans="1:30" ht="15" customHeight="1">
      <c r="A2046" s="38">
        <f t="shared" si="223"/>
        <v>2044</v>
      </c>
      <c r="B2046" s="82" t="s">
        <v>1954</v>
      </c>
      <c r="C2046" s="39" t="str">
        <f>IF($B2046&lt;&gt;"",_xlfn.IFNA(VLOOKUP($B2046,'Node Details'!$B:$U,C$1,0),"Check"),"")</f>
        <v>0000S8O28-S8O280102</v>
      </c>
      <c r="D2046" s="39" t="str">
        <f>IF($B2046&lt;&gt;"",_xlfn.IFNA(VLOOKUP($B2046,'Node Details'!$B:$U,D$1,0),"Check"),"")</f>
        <v>S8O</v>
      </c>
      <c r="E2046" s="39" t="str">
        <f>IF($B2046&lt;&gt;"",_xlfn.IFNA(VLOOKUP($B2046,'Node Details'!$B:$U,E$1,0),"Check"),"")</f>
        <v>Airtel</v>
      </c>
      <c r="F2046" s="83">
        <v>45199</v>
      </c>
      <c r="G2046" s="82"/>
      <c r="H2046" s="39" t="s">
        <v>2828</v>
      </c>
      <c r="I2046" s="38">
        <v>1</v>
      </c>
      <c r="J2046" s="38">
        <v>400</v>
      </c>
      <c r="K2046" s="39">
        <f t="shared" si="217"/>
        <v>400</v>
      </c>
      <c r="L2046" s="83">
        <v>45072.558240740742</v>
      </c>
      <c r="M2046" s="82"/>
      <c r="N2046" s="96" t="s">
        <v>577</v>
      </c>
      <c r="O2046" s="97">
        <v>45082</v>
      </c>
      <c r="P2046" s="38">
        <f t="shared" si="218"/>
        <v>400</v>
      </c>
      <c r="Q2046" s="38">
        <f t="shared" si="219"/>
        <v>400</v>
      </c>
      <c r="R2046" s="38"/>
      <c r="S2046" s="38" t="s">
        <v>2838</v>
      </c>
      <c r="T2046" s="64">
        <v>45250</v>
      </c>
      <c r="U2046" s="38">
        <f t="shared" si="220"/>
        <v>400</v>
      </c>
      <c r="V2046" s="38">
        <f t="shared" si="221"/>
        <v>1</v>
      </c>
      <c r="W2046" s="82">
        <f t="shared" si="222"/>
        <v>400</v>
      </c>
      <c r="X2046" s="98" t="s">
        <v>95</v>
      </c>
      <c r="Y2046" s="98" t="s">
        <v>89</v>
      </c>
      <c r="Z2046" s="72"/>
      <c r="AA2046" s="72"/>
      <c r="AB2046" t="s">
        <v>1003</v>
      </c>
      <c r="AC2046" s="72" t="s">
        <v>101</v>
      </c>
      <c r="AD2046" t="s">
        <v>2836</v>
      </c>
    </row>
    <row r="2047" spans="1:30" ht="15" customHeight="1">
      <c r="A2047" s="38">
        <f t="shared" si="223"/>
        <v>2045</v>
      </c>
      <c r="B2047" s="82" t="s">
        <v>2779</v>
      </c>
      <c r="C2047" s="39" t="str">
        <f>IF($B2047&lt;&gt;"",_xlfn.IFNA(VLOOKUP($B2047,'Node Details'!$B:$U,C$1,0),"Check"),"")</f>
        <v>S8O280101-S8O280104</v>
      </c>
      <c r="D2047" s="39" t="str">
        <f>IF($B2047&lt;&gt;"",_xlfn.IFNA(VLOOKUP($B2047,'Node Details'!$B:$U,D$1,0),"Check"),"")</f>
        <v>S8O</v>
      </c>
      <c r="E2047" s="39" t="str">
        <f>IF($B2047&lt;&gt;"",_xlfn.IFNA(VLOOKUP($B2047,'Node Details'!$B:$U,E$1,0),"Check"),"")</f>
        <v>Airtel</v>
      </c>
      <c r="F2047" s="83">
        <v>45199</v>
      </c>
      <c r="G2047" s="82"/>
      <c r="H2047" s="39" t="s">
        <v>2828</v>
      </c>
      <c r="I2047" s="38">
        <v>1</v>
      </c>
      <c r="J2047" s="38">
        <v>400</v>
      </c>
      <c r="K2047" s="39">
        <f t="shared" si="217"/>
        <v>400</v>
      </c>
      <c r="L2047" s="83">
        <v>45115.673194444447</v>
      </c>
      <c r="M2047" s="82"/>
      <c r="N2047" s="96" t="s">
        <v>577</v>
      </c>
      <c r="O2047" s="97">
        <v>45082</v>
      </c>
      <c r="P2047" s="38">
        <f t="shared" si="218"/>
        <v>400</v>
      </c>
      <c r="Q2047" s="38">
        <f t="shared" si="219"/>
        <v>400</v>
      </c>
      <c r="R2047" s="38"/>
      <c r="S2047" s="38" t="s">
        <v>2838</v>
      </c>
      <c r="T2047" s="64">
        <v>45250</v>
      </c>
      <c r="U2047" s="38">
        <f t="shared" si="220"/>
        <v>400</v>
      </c>
      <c r="V2047" s="38">
        <f t="shared" si="221"/>
        <v>1</v>
      </c>
      <c r="W2047" s="82">
        <f t="shared" si="222"/>
        <v>400</v>
      </c>
      <c r="X2047" s="98" t="s">
        <v>95</v>
      </c>
      <c r="Y2047" s="98" t="s">
        <v>89</v>
      </c>
      <c r="Z2047" s="72"/>
      <c r="AA2047" s="72"/>
      <c r="AB2047" t="s">
        <v>1003</v>
      </c>
      <c r="AC2047" s="72" t="s">
        <v>101</v>
      </c>
      <c r="AD2047" t="s">
        <v>2836</v>
      </c>
    </row>
    <row r="2048" spans="1:30" ht="15" customHeight="1">
      <c r="A2048" s="38">
        <f t="shared" si="223"/>
        <v>2046</v>
      </c>
      <c r="B2048" s="82" t="s">
        <v>1958</v>
      </c>
      <c r="C2048" s="39" t="str">
        <f>IF($B2048&lt;&gt;"",_xlfn.IFNA(VLOOKUP($B2048,'Node Details'!$B:$U,C$1,0),"Check"),"")</f>
        <v>S8O280101-S8O280104</v>
      </c>
      <c r="D2048" s="39" t="str">
        <f>IF($B2048&lt;&gt;"",_xlfn.IFNA(VLOOKUP($B2048,'Node Details'!$B:$U,D$1,0),"Check"),"")</f>
        <v>S8O</v>
      </c>
      <c r="E2048" s="39" t="str">
        <f>IF($B2048&lt;&gt;"",_xlfn.IFNA(VLOOKUP($B2048,'Node Details'!$B:$U,E$1,0),"Check"),"")</f>
        <v>Airtel</v>
      </c>
      <c r="F2048" s="83">
        <v>45199</v>
      </c>
      <c r="G2048" s="82"/>
      <c r="H2048" s="39" t="s">
        <v>2828</v>
      </c>
      <c r="I2048" s="38">
        <v>1</v>
      </c>
      <c r="J2048" s="38">
        <v>400</v>
      </c>
      <c r="K2048" s="39">
        <f t="shared" si="217"/>
        <v>400</v>
      </c>
      <c r="L2048" s="83">
        <v>45042.76326388889</v>
      </c>
      <c r="M2048" s="82"/>
      <c r="N2048" s="96" t="s">
        <v>577</v>
      </c>
      <c r="O2048" s="97">
        <v>45082</v>
      </c>
      <c r="P2048" s="38">
        <f t="shared" si="218"/>
        <v>400</v>
      </c>
      <c r="Q2048" s="38">
        <f t="shared" si="219"/>
        <v>400</v>
      </c>
      <c r="R2048" s="38"/>
      <c r="S2048" s="38" t="s">
        <v>2838</v>
      </c>
      <c r="T2048" s="64">
        <v>45250</v>
      </c>
      <c r="U2048" s="38">
        <f t="shared" si="220"/>
        <v>400</v>
      </c>
      <c r="V2048" s="38">
        <f t="shared" si="221"/>
        <v>1</v>
      </c>
      <c r="W2048" s="82">
        <f t="shared" si="222"/>
        <v>400</v>
      </c>
      <c r="X2048" s="98" t="s">
        <v>95</v>
      </c>
      <c r="Y2048" s="98" t="s">
        <v>89</v>
      </c>
      <c r="Z2048" s="72"/>
      <c r="AA2048" s="72"/>
      <c r="AB2048" t="s">
        <v>1003</v>
      </c>
      <c r="AC2048" s="72" t="s">
        <v>101</v>
      </c>
      <c r="AD2048" t="s">
        <v>2836</v>
      </c>
    </row>
    <row r="2049" spans="1:30" ht="15" customHeight="1">
      <c r="A2049" s="38">
        <f t="shared" si="223"/>
        <v>2047</v>
      </c>
      <c r="B2049" s="82" t="s">
        <v>1961</v>
      </c>
      <c r="C2049" s="39" t="str">
        <f>IF($B2049&lt;&gt;"",_xlfn.IFNA(VLOOKUP($B2049,'Node Details'!$B:$U,C$1,0),"Check"),"")</f>
        <v>S8O280101-S8O280105</v>
      </c>
      <c r="D2049" s="39" t="str">
        <f>IF($B2049&lt;&gt;"",_xlfn.IFNA(VLOOKUP($B2049,'Node Details'!$B:$U,D$1,0),"Check"),"")</f>
        <v>S8O</v>
      </c>
      <c r="E2049" s="39" t="str">
        <f>IF($B2049&lt;&gt;"",_xlfn.IFNA(VLOOKUP($B2049,'Node Details'!$B:$U,E$1,0),"Check"),"")</f>
        <v>Airtel</v>
      </c>
      <c r="F2049" s="83">
        <v>45230</v>
      </c>
      <c r="G2049" s="82"/>
      <c r="H2049" s="39" t="s">
        <v>2828</v>
      </c>
      <c r="I2049" s="38">
        <v>1</v>
      </c>
      <c r="J2049" s="38">
        <v>400</v>
      </c>
      <c r="K2049" s="39">
        <f t="shared" si="217"/>
        <v>400</v>
      </c>
      <c r="L2049" s="83">
        <v>45042.76326388889</v>
      </c>
      <c r="M2049" s="82"/>
      <c r="N2049" s="96" t="s">
        <v>577</v>
      </c>
      <c r="O2049" s="97">
        <v>45082</v>
      </c>
      <c r="P2049" s="38">
        <f t="shared" si="218"/>
        <v>400</v>
      </c>
      <c r="Q2049" s="38">
        <f t="shared" si="219"/>
        <v>400</v>
      </c>
      <c r="R2049" s="38"/>
      <c r="S2049" s="38" t="s">
        <v>2838</v>
      </c>
      <c r="T2049" s="64">
        <v>45250</v>
      </c>
      <c r="U2049" s="38">
        <f t="shared" si="220"/>
        <v>400</v>
      </c>
      <c r="V2049" s="38">
        <f t="shared" si="221"/>
        <v>1</v>
      </c>
      <c r="W2049" s="82">
        <f t="shared" si="222"/>
        <v>400</v>
      </c>
      <c r="X2049" s="98" t="s">
        <v>95</v>
      </c>
      <c r="Y2049" s="98" t="s">
        <v>89</v>
      </c>
      <c r="Z2049" s="72"/>
      <c r="AA2049" s="72"/>
      <c r="AB2049" t="s">
        <v>1003</v>
      </c>
      <c r="AC2049" s="72" t="s">
        <v>101</v>
      </c>
      <c r="AD2049" t="s">
        <v>2836</v>
      </c>
    </row>
    <row r="2050" spans="1:30" ht="15" customHeight="1">
      <c r="A2050" s="38">
        <f t="shared" si="223"/>
        <v>2048</v>
      </c>
      <c r="B2050" s="82" t="s">
        <v>1963</v>
      </c>
      <c r="C2050" s="39" t="str">
        <f>IF($B2050&lt;&gt;"",_xlfn.IFNA(VLOOKUP($B2050,'Node Details'!$B:$U,C$1,0),"Check"),"")</f>
        <v>S8O280101-S8O280106</v>
      </c>
      <c r="D2050" s="39" t="str">
        <f>IF($B2050&lt;&gt;"",_xlfn.IFNA(VLOOKUP($B2050,'Node Details'!$B:$U,D$1,0),"Check"),"")</f>
        <v>S8O</v>
      </c>
      <c r="E2050" s="39" t="str">
        <f>IF($B2050&lt;&gt;"",_xlfn.IFNA(VLOOKUP($B2050,'Node Details'!$B:$U,E$1,0),"Check"),"")</f>
        <v>Airtel</v>
      </c>
      <c r="F2050" s="83">
        <v>45230</v>
      </c>
      <c r="G2050" s="82"/>
      <c r="H2050" s="39" t="s">
        <v>2828</v>
      </c>
      <c r="I2050" s="38">
        <v>1</v>
      </c>
      <c r="J2050" s="38">
        <v>400</v>
      </c>
      <c r="K2050" s="39">
        <f t="shared" si="217"/>
        <v>400</v>
      </c>
      <c r="L2050" s="83">
        <v>45042.773518518523</v>
      </c>
      <c r="M2050" s="82"/>
      <c r="N2050" s="96" t="s">
        <v>577</v>
      </c>
      <c r="O2050" s="97">
        <v>45082</v>
      </c>
      <c r="P2050" s="38">
        <f t="shared" si="218"/>
        <v>400</v>
      </c>
      <c r="Q2050" s="38">
        <f t="shared" si="219"/>
        <v>400</v>
      </c>
      <c r="R2050" s="38"/>
      <c r="S2050" s="38" t="s">
        <v>2838</v>
      </c>
      <c r="T2050" s="64">
        <v>45250</v>
      </c>
      <c r="U2050" s="38">
        <f t="shared" si="220"/>
        <v>400</v>
      </c>
      <c r="V2050" s="38">
        <f t="shared" si="221"/>
        <v>1</v>
      </c>
      <c r="W2050" s="82">
        <f t="shared" si="222"/>
        <v>400</v>
      </c>
      <c r="X2050" s="98" t="s">
        <v>95</v>
      </c>
      <c r="Y2050" s="98" t="s">
        <v>89</v>
      </c>
      <c r="Z2050" s="72"/>
      <c r="AA2050" s="72"/>
      <c r="AB2050" t="s">
        <v>1003</v>
      </c>
      <c r="AC2050" s="72" t="s">
        <v>101</v>
      </c>
      <c r="AD2050" t="s">
        <v>2836</v>
      </c>
    </row>
    <row r="2051" spans="1:30" ht="15" customHeight="1">
      <c r="A2051" s="38">
        <f t="shared" si="223"/>
        <v>2049</v>
      </c>
      <c r="B2051" s="82" t="s">
        <v>1843</v>
      </c>
      <c r="C2051" s="39" t="str">
        <f>IF($B2051&lt;&gt;"",_xlfn.IFNA(VLOOKUP($B2051,'Node Details'!$B:$U,C$1,0),"Check"),"")</f>
        <v>0000S8O10-0000S8O29</v>
      </c>
      <c r="D2051" s="39" t="str">
        <f>IF($B2051&lt;&gt;"",_xlfn.IFNA(VLOOKUP($B2051,'Node Details'!$B:$U,D$1,0),"Check"),"")</f>
        <v>S8O</v>
      </c>
      <c r="E2051" s="39" t="str">
        <f>IF($B2051&lt;&gt;"",_xlfn.IFNA(VLOOKUP($B2051,'Node Details'!$B:$U,E$1,0),"Check"),"")</f>
        <v>Airtel</v>
      </c>
      <c r="F2051" s="83">
        <v>45199</v>
      </c>
      <c r="G2051" s="82"/>
      <c r="H2051" s="39" t="s">
        <v>2825</v>
      </c>
      <c r="I2051" s="38">
        <v>1</v>
      </c>
      <c r="J2051" s="38">
        <v>400</v>
      </c>
      <c r="K2051" s="39">
        <f t="shared" ref="K2051:K2114" si="224">IF(I2051&lt;&gt;"",J2051*I2051,0)</f>
        <v>400</v>
      </c>
      <c r="L2051" s="83">
        <v>45042.781053240738</v>
      </c>
      <c r="M2051" s="82"/>
      <c r="N2051" s="96" t="s">
        <v>577</v>
      </c>
      <c r="O2051" s="97">
        <v>45082</v>
      </c>
      <c r="P2051" s="38">
        <f t="shared" ref="P2051:P2114" si="225">J2051</f>
        <v>400</v>
      </c>
      <c r="Q2051" s="38">
        <f t="shared" ref="Q2051:Q2114" si="226">P2051*I2051</f>
        <v>400</v>
      </c>
      <c r="R2051" s="38"/>
      <c r="S2051" s="38" t="s">
        <v>2838</v>
      </c>
      <c r="T2051" s="64">
        <v>45250</v>
      </c>
      <c r="U2051" s="38">
        <f t="shared" ref="U2051:U2114" si="227">J2051</f>
        <v>400</v>
      </c>
      <c r="V2051" s="38">
        <f t="shared" ref="V2051:V2114" si="228">I2051</f>
        <v>1</v>
      </c>
      <c r="W2051" s="82">
        <f t="shared" ref="W2051:W2114" si="229">IF(V2051&lt;&gt;"",V2051*U2051,0)</f>
        <v>400</v>
      </c>
      <c r="X2051" s="98" t="s">
        <v>95</v>
      </c>
      <c r="Y2051" s="98" t="s">
        <v>89</v>
      </c>
      <c r="Z2051" s="72"/>
      <c r="AA2051" s="72"/>
      <c r="AB2051" t="s">
        <v>1003</v>
      </c>
      <c r="AC2051" s="72" t="s">
        <v>101</v>
      </c>
      <c r="AD2051" t="s">
        <v>2836</v>
      </c>
    </row>
    <row r="2052" spans="1:30" ht="15" customHeight="1">
      <c r="A2052" s="38">
        <f t="shared" ref="A2052:A2115" si="230">A2051+1</f>
        <v>2050</v>
      </c>
      <c r="B2052" s="82" t="s">
        <v>1968</v>
      </c>
      <c r="C2052" s="39" t="str">
        <f>IF($B2052&lt;&gt;"",_xlfn.IFNA(VLOOKUP($B2052,'Node Details'!$B:$U,C$1,0),"Check"),"")</f>
        <v>0000S8O29-S8O290106</v>
      </c>
      <c r="D2052" s="39" t="str">
        <f>IF($B2052&lt;&gt;"",_xlfn.IFNA(VLOOKUP($B2052,'Node Details'!$B:$U,D$1,0),"Check"),"")</f>
        <v>S8O</v>
      </c>
      <c r="E2052" s="39" t="str">
        <f>IF($B2052&lt;&gt;"",_xlfn.IFNA(VLOOKUP($B2052,'Node Details'!$B:$U,E$1,0),"Check"),"")</f>
        <v>Airtel</v>
      </c>
      <c r="F2052" s="83">
        <v>45199</v>
      </c>
      <c r="G2052" s="82"/>
      <c r="H2052" s="39" t="s">
        <v>2828</v>
      </c>
      <c r="I2052" s="38">
        <v>1</v>
      </c>
      <c r="J2052" s="38">
        <v>400</v>
      </c>
      <c r="K2052" s="39">
        <f t="shared" si="224"/>
        <v>400</v>
      </c>
      <c r="L2052" s="83">
        <v>45084.761006944442</v>
      </c>
      <c r="M2052" s="82"/>
      <c r="N2052" s="96" t="s">
        <v>577</v>
      </c>
      <c r="O2052" s="97">
        <v>45082</v>
      </c>
      <c r="P2052" s="38">
        <f t="shared" si="225"/>
        <v>400</v>
      </c>
      <c r="Q2052" s="38">
        <f t="shared" si="226"/>
        <v>400</v>
      </c>
      <c r="R2052" s="38"/>
      <c r="S2052" s="38" t="s">
        <v>2838</v>
      </c>
      <c r="T2052" s="64">
        <v>45250</v>
      </c>
      <c r="U2052" s="38">
        <f t="shared" si="227"/>
        <v>400</v>
      </c>
      <c r="V2052" s="38">
        <f t="shared" si="228"/>
        <v>1</v>
      </c>
      <c r="W2052" s="82">
        <f t="shared" si="229"/>
        <v>400</v>
      </c>
      <c r="X2052" s="98" t="s">
        <v>95</v>
      </c>
      <c r="Y2052" s="98" t="s">
        <v>89</v>
      </c>
      <c r="Z2052" s="72"/>
      <c r="AA2052" s="72"/>
      <c r="AB2052" t="s">
        <v>1003</v>
      </c>
      <c r="AC2052" s="72" t="s">
        <v>101</v>
      </c>
      <c r="AD2052" t="s">
        <v>2836</v>
      </c>
    </row>
    <row r="2053" spans="1:30" ht="15" customHeight="1">
      <c r="A2053" s="38">
        <f t="shared" si="230"/>
        <v>2051</v>
      </c>
      <c r="B2053" s="82" t="s">
        <v>1972</v>
      </c>
      <c r="C2053" s="39" t="str">
        <f>IF($B2053&lt;&gt;"",_xlfn.IFNA(VLOOKUP($B2053,'Node Details'!$B:$U,C$1,0),"Check"),"")</f>
        <v>0000S8O29-S8O290106</v>
      </c>
      <c r="D2053" s="39" t="str">
        <f>IF($B2053&lt;&gt;"",_xlfn.IFNA(VLOOKUP($B2053,'Node Details'!$B:$U,D$1,0),"Check"),"")</f>
        <v>S8O</v>
      </c>
      <c r="E2053" s="39" t="str">
        <f>IF($B2053&lt;&gt;"",_xlfn.IFNA(VLOOKUP($B2053,'Node Details'!$B:$U,E$1,0),"Check"),"")</f>
        <v>Airtel</v>
      </c>
      <c r="F2053" s="83">
        <v>45199</v>
      </c>
      <c r="G2053" s="82"/>
      <c r="H2053" s="39" t="s">
        <v>2828</v>
      </c>
      <c r="I2053" s="38">
        <v>1</v>
      </c>
      <c r="J2053" s="38">
        <v>400</v>
      </c>
      <c r="K2053" s="39">
        <f t="shared" si="224"/>
        <v>400</v>
      </c>
      <c r="L2053" s="83">
        <v>45042.788842592592</v>
      </c>
      <c r="M2053" s="82"/>
      <c r="N2053" s="96" t="s">
        <v>577</v>
      </c>
      <c r="O2053" s="97">
        <v>45082</v>
      </c>
      <c r="P2053" s="38">
        <f t="shared" si="225"/>
        <v>400</v>
      </c>
      <c r="Q2053" s="38">
        <f t="shared" si="226"/>
        <v>400</v>
      </c>
      <c r="R2053" s="38"/>
      <c r="S2053" s="38" t="s">
        <v>2838</v>
      </c>
      <c r="T2053" s="64">
        <v>45250</v>
      </c>
      <c r="U2053" s="38">
        <f t="shared" si="227"/>
        <v>400</v>
      </c>
      <c r="V2053" s="38">
        <f t="shared" si="228"/>
        <v>1</v>
      </c>
      <c r="W2053" s="82">
        <f t="shared" si="229"/>
        <v>400</v>
      </c>
      <c r="X2053" s="98" t="s">
        <v>95</v>
      </c>
      <c r="Y2053" s="98" t="s">
        <v>89</v>
      </c>
      <c r="Z2053" s="72"/>
      <c r="AA2053" s="72"/>
      <c r="AB2053" t="s">
        <v>1003</v>
      </c>
      <c r="AC2053" s="72" t="s">
        <v>101</v>
      </c>
      <c r="AD2053" t="s">
        <v>2836</v>
      </c>
    </row>
    <row r="2054" spans="1:30" ht="15" customHeight="1">
      <c r="A2054" s="38">
        <f t="shared" si="230"/>
        <v>2052</v>
      </c>
      <c r="B2054" s="82" t="s">
        <v>2780</v>
      </c>
      <c r="C2054" s="39" t="str">
        <f>IF($B2054&lt;&gt;"",_xlfn.IFNA(VLOOKUP($B2054,'Node Details'!$B:$U,C$1,0),"Check"),"")</f>
        <v>0000S8O29-S8O290106</v>
      </c>
      <c r="D2054" s="39" t="str">
        <f>IF($B2054&lt;&gt;"",_xlfn.IFNA(VLOOKUP($B2054,'Node Details'!$B:$U,D$1,0),"Check"),"")</f>
        <v>S8O</v>
      </c>
      <c r="E2054" s="39" t="str">
        <f>IF($B2054&lt;&gt;"",_xlfn.IFNA(VLOOKUP($B2054,'Node Details'!$B:$U,E$1,0),"Check"),"")</f>
        <v>Airtel</v>
      </c>
      <c r="F2054" s="83">
        <v>45199</v>
      </c>
      <c r="G2054" s="82"/>
      <c r="H2054" s="39" t="s">
        <v>2828</v>
      </c>
      <c r="I2054" s="38">
        <v>1</v>
      </c>
      <c r="J2054" s="38">
        <v>400</v>
      </c>
      <c r="K2054" s="39">
        <f t="shared" si="224"/>
        <v>400</v>
      </c>
      <c r="L2054" s="83">
        <v>45072.483275462961</v>
      </c>
      <c r="M2054" s="82"/>
      <c r="N2054" s="96" t="s">
        <v>577</v>
      </c>
      <c r="O2054" s="97">
        <v>45082</v>
      </c>
      <c r="P2054" s="38">
        <f t="shared" si="225"/>
        <v>400</v>
      </c>
      <c r="Q2054" s="38">
        <f t="shared" si="226"/>
        <v>400</v>
      </c>
      <c r="R2054" s="38"/>
      <c r="S2054" s="38" t="s">
        <v>2838</v>
      </c>
      <c r="T2054" s="64">
        <v>45250</v>
      </c>
      <c r="U2054" s="38">
        <f t="shared" si="227"/>
        <v>400</v>
      </c>
      <c r="V2054" s="38">
        <f t="shared" si="228"/>
        <v>1</v>
      </c>
      <c r="W2054" s="82">
        <f t="shared" si="229"/>
        <v>400</v>
      </c>
      <c r="X2054" s="98" t="s">
        <v>95</v>
      </c>
      <c r="Y2054" s="98" t="s">
        <v>89</v>
      </c>
      <c r="Z2054" s="72"/>
      <c r="AA2054" s="72"/>
      <c r="AB2054" t="s">
        <v>1003</v>
      </c>
      <c r="AC2054" s="72" t="s">
        <v>101</v>
      </c>
      <c r="AD2054" t="s">
        <v>2836</v>
      </c>
    </row>
    <row r="2055" spans="1:30" ht="15" customHeight="1">
      <c r="A2055" s="38">
        <f t="shared" si="230"/>
        <v>2053</v>
      </c>
      <c r="B2055" s="82" t="s">
        <v>2781</v>
      </c>
      <c r="C2055" s="39" t="str">
        <f>IF($B2055&lt;&gt;"",_xlfn.IFNA(VLOOKUP($B2055,'Node Details'!$B:$U,C$1,0),"Check"),"")</f>
        <v>0000S8O29-S8O290106</v>
      </c>
      <c r="D2055" s="39" t="str">
        <f>IF($B2055&lt;&gt;"",_xlfn.IFNA(VLOOKUP($B2055,'Node Details'!$B:$U,D$1,0),"Check"),"")</f>
        <v>S8O</v>
      </c>
      <c r="E2055" s="39" t="str">
        <f>IF($B2055&lt;&gt;"",_xlfn.IFNA(VLOOKUP($B2055,'Node Details'!$B:$U,E$1,0),"Check"),"")</f>
        <v>Airtel</v>
      </c>
      <c r="F2055" s="83">
        <v>45199</v>
      </c>
      <c r="G2055" s="82"/>
      <c r="H2055" s="39" t="s">
        <v>2828</v>
      </c>
      <c r="I2055" s="38">
        <v>1</v>
      </c>
      <c r="J2055" s="38">
        <v>400</v>
      </c>
      <c r="K2055" s="39">
        <f t="shared" si="224"/>
        <v>400</v>
      </c>
      <c r="L2055" s="83">
        <v>45185.483275462961</v>
      </c>
      <c r="M2055" s="82"/>
      <c r="N2055" s="96" t="s">
        <v>577</v>
      </c>
      <c r="O2055" s="97">
        <v>45082</v>
      </c>
      <c r="P2055" s="38">
        <f t="shared" si="225"/>
        <v>400</v>
      </c>
      <c r="Q2055" s="38">
        <f t="shared" si="226"/>
        <v>400</v>
      </c>
      <c r="R2055" s="38"/>
      <c r="S2055" s="38" t="s">
        <v>2838</v>
      </c>
      <c r="T2055" s="64">
        <v>45250</v>
      </c>
      <c r="U2055" s="38">
        <f t="shared" si="227"/>
        <v>400</v>
      </c>
      <c r="V2055" s="38">
        <f t="shared" si="228"/>
        <v>1</v>
      </c>
      <c r="W2055" s="82">
        <f t="shared" si="229"/>
        <v>400</v>
      </c>
      <c r="X2055" s="98" t="s">
        <v>95</v>
      </c>
      <c r="Y2055" s="98" t="s">
        <v>89</v>
      </c>
      <c r="Z2055" s="72"/>
      <c r="AA2055" s="72"/>
      <c r="AB2055" t="s">
        <v>1003</v>
      </c>
      <c r="AC2055" s="72" t="s">
        <v>101</v>
      </c>
      <c r="AD2055" t="s">
        <v>2836</v>
      </c>
    </row>
    <row r="2056" spans="1:30" ht="15" customHeight="1">
      <c r="A2056" s="38">
        <f t="shared" si="230"/>
        <v>2054</v>
      </c>
      <c r="B2056" s="82" t="s">
        <v>2783</v>
      </c>
      <c r="C2056" s="39" t="str">
        <f>IF($B2056&lt;&gt;"",_xlfn.IFNA(VLOOKUP($B2056,'Node Details'!$B:$U,C$1,0),"Check"),"")</f>
        <v>0000S8O29-S8O290106</v>
      </c>
      <c r="D2056" s="39" t="str">
        <f>IF($B2056&lt;&gt;"",_xlfn.IFNA(VLOOKUP($B2056,'Node Details'!$B:$U,D$1,0),"Check"),"")</f>
        <v>S8O</v>
      </c>
      <c r="E2056" s="39" t="str">
        <f>IF($B2056&lt;&gt;"",_xlfn.IFNA(VLOOKUP($B2056,'Node Details'!$B:$U,E$1,0),"Check"),"")</f>
        <v>Airtel</v>
      </c>
      <c r="F2056" s="83">
        <v>45199</v>
      </c>
      <c r="G2056" s="82"/>
      <c r="H2056" s="39" t="s">
        <v>2828</v>
      </c>
      <c r="I2056" s="38">
        <v>1</v>
      </c>
      <c r="J2056" s="38">
        <v>400</v>
      </c>
      <c r="K2056" s="39">
        <f t="shared" si="224"/>
        <v>400</v>
      </c>
      <c r="L2056" s="83">
        <v>45042.801319444443</v>
      </c>
      <c r="M2056" s="82"/>
      <c r="N2056" s="96" t="s">
        <v>577</v>
      </c>
      <c r="O2056" s="97">
        <v>45082</v>
      </c>
      <c r="P2056" s="38">
        <f t="shared" si="225"/>
        <v>400</v>
      </c>
      <c r="Q2056" s="38">
        <f t="shared" si="226"/>
        <v>400</v>
      </c>
      <c r="R2056" s="38"/>
      <c r="S2056" s="38" t="s">
        <v>2838</v>
      </c>
      <c r="T2056" s="64">
        <v>45250</v>
      </c>
      <c r="U2056" s="38">
        <f t="shared" si="227"/>
        <v>400</v>
      </c>
      <c r="V2056" s="38">
        <f t="shared" si="228"/>
        <v>1</v>
      </c>
      <c r="W2056" s="82">
        <f t="shared" si="229"/>
        <v>400</v>
      </c>
      <c r="X2056" s="98" t="s">
        <v>95</v>
      </c>
      <c r="Y2056" s="98" t="s">
        <v>89</v>
      </c>
      <c r="Z2056" s="72"/>
      <c r="AA2056" s="72"/>
      <c r="AB2056" t="s">
        <v>1003</v>
      </c>
      <c r="AC2056" s="72" t="s">
        <v>101</v>
      </c>
      <c r="AD2056" t="s">
        <v>2836</v>
      </c>
    </row>
    <row r="2057" spans="1:30" ht="15" customHeight="1">
      <c r="A2057" s="38">
        <f t="shared" si="230"/>
        <v>2055</v>
      </c>
      <c r="B2057" s="82" t="s">
        <v>1965</v>
      </c>
      <c r="C2057" s="39" t="str">
        <f>IF($B2057&lt;&gt;"",_xlfn.IFNA(VLOOKUP($B2057,'Node Details'!$B:$U,C$1,0),"Check"),"")</f>
        <v>0000S8O29-S8O290106</v>
      </c>
      <c r="D2057" s="39" t="str">
        <f>IF($B2057&lt;&gt;"",_xlfn.IFNA(VLOOKUP($B2057,'Node Details'!$B:$U,D$1,0),"Check"),"")</f>
        <v>S8O</v>
      </c>
      <c r="E2057" s="39" t="str">
        <f>IF($B2057&lt;&gt;"",_xlfn.IFNA(VLOOKUP($B2057,'Node Details'!$B:$U,E$1,0),"Check"),"")</f>
        <v>Airtel</v>
      </c>
      <c r="F2057" s="83">
        <v>45199</v>
      </c>
      <c r="G2057" s="82"/>
      <c r="H2057" s="39" t="s">
        <v>2828</v>
      </c>
      <c r="I2057" s="38">
        <v>1</v>
      </c>
      <c r="J2057" s="38">
        <v>400</v>
      </c>
      <c r="K2057" s="39">
        <f t="shared" si="224"/>
        <v>400</v>
      </c>
      <c r="L2057" s="83">
        <v>45042.801319444443</v>
      </c>
      <c r="M2057" s="82"/>
      <c r="N2057" s="96" t="s">
        <v>577</v>
      </c>
      <c r="O2057" s="97">
        <v>45082</v>
      </c>
      <c r="P2057" s="38">
        <f t="shared" si="225"/>
        <v>400</v>
      </c>
      <c r="Q2057" s="38">
        <f t="shared" si="226"/>
        <v>400</v>
      </c>
      <c r="R2057" s="38"/>
      <c r="S2057" s="38" t="s">
        <v>2838</v>
      </c>
      <c r="T2057" s="64">
        <v>45250</v>
      </c>
      <c r="U2057" s="38">
        <f t="shared" si="227"/>
        <v>400</v>
      </c>
      <c r="V2057" s="38">
        <f t="shared" si="228"/>
        <v>1</v>
      </c>
      <c r="W2057" s="82">
        <f t="shared" si="229"/>
        <v>400</v>
      </c>
      <c r="X2057" s="98" t="s">
        <v>95</v>
      </c>
      <c r="Y2057" s="98" t="s">
        <v>89</v>
      </c>
      <c r="Z2057" s="72"/>
      <c r="AA2057" s="72"/>
      <c r="AB2057" t="s">
        <v>1003</v>
      </c>
      <c r="AC2057" s="72" t="s">
        <v>101</v>
      </c>
      <c r="AD2057" t="s">
        <v>2836</v>
      </c>
    </row>
    <row r="2058" spans="1:30" ht="15" customHeight="1">
      <c r="A2058" s="38">
        <f t="shared" si="230"/>
        <v>2056</v>
      </c>
      <c r="B2058" s="82" t="s">
        <v>1970</v>
      </c>
      <c r="C2058" s="39" t="str">
        <f>IF($B2058&lt;&gt;"",_xlfn.IFNA(VLOOKUP($B2058,'Node Details'!$B:$U,C$1,0),"Check"),"")</f>
        <v>S8O290101-S8O290107</v>
      </c>
      <c r="D2058" s="39" t="str">
        <f>IF($B2058&lt;&gt;"",_xlfn.IFNA(VLOOKUP($B2058,'Node Details'!$B:$U,D$1,0),"Check"),"")</f>
        <v>S8O</v>
      </c>
      <c r="E2058" s="39" t="str">
        <f>IF($B2058&lt;&gt;"",_xlfn.IFNA(VLOOKUP($B2058,'Node Details'!$B:$U,E$1,0),"Check"),"")</f>
        <v>Airtel</v>
      </c>
      <c r="F2058" s="83">
        <v>45230</v>
      </c>
      <c r="G2058" s="82"/>
      <c r="H2058" s="39" t="s">
        <v>2828</v>
      </c>
      <c r="I2058" s="38">
        <v>1</v>
      </c>
      <c r="J2058" s="38">
        <v>400</v>
      </c>
      <c r="K2058" s="39">
        <f t="shared" si="224"/>
        <v>400</v>
      </c>
      <c r="L2058" s="83">
        <v>45043.446099537039</v>
      </c>
      <c r="M2058" s="82"/>
      <c r="N2058" s="96" t="s">
        <v>577</v>
      </c>
      <c r="O2058" s="97">
        <v>45082</v>
      </c>
      <c r="P2058" s="38">
        <f t="shared" si="225"/>
        <v>400</v>
      </c>
      <c r="Q2058" s="38">
        <f t="shared" si="226"/>
        <v>400</v>
      </c>
      <c r="R2058" s="38"/>
      <c r="S2058" s="38" t="s">
        <v>2838</v>
      </c>
      <c r="T2058" s="64">
        <v>45250</v>
      </c>
      <c r="U2058" s="38">
        <f t="shared" si="227"/>
        <v>400</v>
      </c>
      <c r="V2058" s="38">
        <f t="shared" si="228"/>
        <v>1</v>
      </c>
      <c r="W2058" s="82">
        <f t="shared" si="229"/>
        <v>400</v>
      </c>
      <c r="X2058" s="98" t="s">
        <v>95</v>
      </c>
      <c r="Y2058" s="98" t="s">
        <v>89</v>
      </c>
      <c r="Z2058" s="72"/>
      <c r="AA2058" s="72"/>
      <c r="AB2058" t="s">
        <v>1003</v>
      </c>
      <c r="AC2058" s="72" t="s">
        <v>101</v>
      </c>
      <c r="AD2058" t="s">
        <v>2836</v>
      </c>
    </row>
    <row r="2059" spans="1:30" ht="15" customHeight="1">
      <c r="A2059" s="38">
        <f t="shared" si="230"/>
        <v>2057</v>
      </c>
      <c r="B2059" s="82" t="s">
        <v>1973</v>
      </c>
      <c r="C2059" s="39" t="str">
        <f>IF($B2059&lt;&gt;"",_xlfn.IFNA(VLOOKUP($B2059,'Node Details'!$B:$U,C$1,0),"Check"),"")</f>
        <v>S8O290102-S8O290108</v>
      </c>
      <c r="D2059" s="39" t="str">
        <f>IF($B2059&lt;&gt;"",_xlfn.IFNA(VLOOKUP($B2059,'Node Details'!$B:$U,D$1,0),"Check"),"")</f>
        <v>S8O</v>
      </c>
      <c r="E2059" s="39" t="str">
        <f>IF($B2059&lt;&gt;"",_xlfn.IFNA(VLOOKUP($B2059,'Node Details'!$B:$U,E$1,0),"Check"),"")</f>
        <v>Airtel</v>
      </c>
      <c r="F2059" s="83">
        <v>45230</v>
      </c>
      <c r="G2059" s="82"/>
      <c r="H2059" s="39" t="s">
        <v>2828</v>
      </c>
      <c r="I2059" s="38">
        <v>1</v>
      </c>
      <c r="J2059" s="38">
        <v>400</v>
      </c>
      <c r="K2059" s="39">
        <f t="shared" si="224"/>
        <v>400</v>
      </c>
      <c r="L2059" s="83">
        <v>45043.454629629632</v>
      </c>
      <c r="M2059" s="82"/>
      <c r="N2059" s="96" t="s">
        <v>577</v>
      </c>
      <c r="O2059" s="97">
        <v>45082</v>
      </c>
      <c r="P2059" s="38">
        <f t="shared" si="225"/>
        <v>400</v>
      </c>
      <c r="Q2059" s="38">
        <f t="shared" si="226"/>
        <v>400</v>
      </c>
      <c r="R2059" s="38"/>
      <c r="S2059" s="38" t="s">
        <v>2838</v>
      </c>
      <c r="T2059" s="64">
        <v>45250</v>
      </c>
      <c r="U2059" s="38">
        <f t="shared" si="227"/>
        <v>400</v>
      </c>
      <c r="V2059" s="38">
        <f t="shared" si="228"/>
        <v>1</v>
      </c>
      <c r="W2059" s="82">
        <f t="shared" si="229"/>
        <v>400</v>
      </c>
      <c r="X2059" s="98" t="s">
        <v>95</v>
      </c>
      <c r="Y2059" s="98" t="s">
        <v>89</v>
      </c>
      <c r="Z2059" s="72"/>
      <c r="AA2059" s="72"/>
      <c r="AB2059" t="s">
        <v>1003</v>
      </c>
      <c r="AC2059" s="72" t="s">
        <v>101</v>
      </c>
      <c r="AD2059" t="s">
        <v>2836</v>
      </c>
    </row>
    <row r="2060" spans="1:30" ht="15" customHeight="1">
      <c r="A2060" s="38">
        <f t="shared" si="230"/>
        <v>2058</v>
      </c>
      <c r="B2060" s="82" t="s">
        <v>1308</v>
      </c>
      <c r="C2060" s="39" t="str">
        <f>IF($B2060&lt;&gt;"",_xlfn.IFNA(VLOOKUP($B2060,'Node Details'!$B:$U,C$1,0),"Check"),"")</f>
        <v>000000S8O-0000S8O03</v>
      </c>
      <c r="D2060" s="39" t="str">
        <f>IF($B2060&lt;&gt;"",_xlfn.IFNA(VLOOKUP($B2060,'Node Details'!$B:$U,D$1,0),"Check"),"")</f>
        <v>S8O</v>
      </c>
      <c r="E2060" s="39" t="str">
        <f>IF($B2060&lt;&gt;"",_xlfn.IFNA(VLOOKUP($B2060,'Node Details'!$B:$U,E$1,0),"Check"),"")</f>
        <v>Airtel</v>
      </c>
      <c r="F2060" s="83">
        <v>45199</v>
      </c>
      <c r="G2060" s="82"/>
      <c r="H2060" s="39" t="s">
        <v>2829</v>
      </c>
      <c r="I2060" s="38">
        <v>1</v>
      </c>
      <c r="J2060" s="38">
        <v>50</v>
      </c>
      <c r="K2060" s="39">
        <f t="shared" si="224"/>
        <v>50</v>
      </c>
      <c r="L2060" s="83">
        <v>45043.460775462961</v>
      </c>
      <c r="M2060" s="82"/>
      <c r="N2060" s="96" t="s">
        <v>577</v>
      </c>
      <c r="O2060" s="97">
        <v>45082</v>
      </c>
      <c r="P2060" s="38">
        <f t="shared" si="225"/>
        <v>50</v>
      </c>
      <c r="Q2060" s="38">
        <f t="shared" si="226"/>
        <v>50</v>
      </c>
      <c r="R2060" s="38"/>
      <c r="S2060" s="38" t="s">
        <v>2838</v>
      </c>
      <c r="T2060" s="64">
        <v>45250</v>
      </c>
      <c r="U2060" s="38">
        <f t="shared" si="227"/>
        <v>50</v>
      </c>
      <c r="V2060" s="38">
        <f t="shared" si="228"/>
        <v>1</v>
      </c>
      <c r="W2060" s="82">
        <f t="shared" si="229"/>
        <v>50</v>
      </c>
      <c r="X2060" s="98" t="s">
        <v>95</v>
      </c>
      <c r="Y2060" s="98" t="s">
        <v>89</v>
      </c>
      <c r="Z2060" s="72"/>
      <c r="AA2060" s="72"/>
      <c r="AB2060" t="s">
        <v>1003</v>
      </c>
      <c r="AC2060" s="72" t="s">
        <v>101</v>
      </c>
      <c r="AD2060" t="s">
        <v>2836</v>
      </c>
    </row>
    <row r="2061" spans="1:30" ht="15" customHeight="1">
      <c r="A2061" s="38">
        <f t="shared" si="230"/>
        <v>2059</v>
      </c>
      <c r="B2061" s="82" t="s">
        <v>1810</v>
      </c>
      <c r="C2061" s="39" t="str">
        <f>IF($B2061&lt;&gt;"",_xlfn.IFNA(VLOOKUP($B2061,'Node Details'!$B:$U,C$1,0),"Check"),"")</f>
        <v>0000S8O01-S8O010102</v>
      </c>
      <c r="D2061" s="39" t="str">
        <f>IF($B2061&lt;&gt;"",_xlfn.IFNA(VLOOKUP($B2061,'Node Details'!$B:$U,D$1,0),"Check"),"")</f>
        <v>S8O</v>
      </c>
      <c r="E2061" s="39" t="str">
        <f>IF($B2061&lt;&gt;"",_xlfn.IFNA(VLOOKUP($B2061,'Node Details'!$B:$U,E$1,0),"Check"),"")</f>
        <v>Airtel</v>
      </c>
      <c r="F2061" s="83">
        <v>45199</v>
      </c>
      <c r="G2061" s="82"/>
      <c r="H2061" s="39" t="s">
        <v>2829</v>
      </c>
      <c r="I2061" s="38">
        <v>1</v>
      </c>
      <c r="J2061" s="38">
        <v>50</v>
      </c>
      <c r="K2061" s="39">
        <f t="shared" si="224"/>
        <v>50</v>
      </c>
      <c r="L2061" s="83">
        <v>45045.853530092587</v>
      </c>
      <c r="M2061" s="82"/>
      <c r="N2061" s="96" t="s">
        <v>577</v>
      </c>
      <c r="O2061" s="97">
        <v>45082</v>
      </c>
      <c r="P2061" s="38">
        <f t="shared" si="225"/>
        <v>50</v>
      </c>
      <c r="Q2061" s="38">
        <f t="shared" si="226"/>
        <v>50</v>
      </c>
      <c r="R2061" s="38"/>
      <c r="S2061" s="38" t="s">
        <v>2838</v>
      </c>
      <c r="T2061" s="64">
        <v>45250</v>
      </c>
      <c r="U2061" s="38">
        <f t="shared" si="227"/>
        <v>50</v>
      </c>
      <c r="V2061" s="38">
        <f t="shared" si="228"/>
        <v>1</v>
      </c>
      <c r="W2061" s="82">
        <f t="shared" si="229"/>
        <v>50</v>
      </c>
      <c r="X2061" s="98" t="s">
        <v>95</v>
      </c>
      <c r="Y2061" s="98" t="s">
        <v>89</v>
      </c>
      <c r="Z2061" s="72"/>
      <c r="AA2061" s="72"/>
      <c r="AB2061" t="s">
        <v>1003</v>
      </c>
      <c r="AC2061" s="72" t="s">
        <v>101</v>
      </c>
      <c r="AD2061" t="s">
        <v>2836</v>
      </c>
    </row>
    <row r="2062" spans="1:30" ht="15" customHeight="1">
      <c r="A2062" s="38">
        <f t="shared" si="230"/>
        <v>2060</v>
      </c>
      <c r="B2062" s="82" t="s">
        <v>1309</v>
      </c>
      <c r="C2062" s="39" t="str">
        <f>IF($B2062&lt;&gt;"",_xlfn.IFNA(VLOOKUP($B2062,'Node Details'!$B:$U,C$1,0),"Check"),"")</f>
        <v>0000S8O01-S8O010102</v>
      </c>
      <c r="D2062" s="39" t="str">
        <f>IF($B2062&lt;&gt;"",_xlfn.IFNA(VLOOKUP($B2062,'Node Details'!$B:$U,D$1,0),"Check"),"")</f>
        <v>S8O</v>
      </c>
      <c r="E2062" s="39" t="str">
        <f>IF($B2062&lt;&gt;"",_xlfn.IFNA(VLOOKUP($B2062,'Node Details'!$B:$U,E$1,0),"Check"),"")</f>
        <v>Airtel</v>
      </c>
      <c r="F2062" s="83">
        <v>45199</v>
      </c>
      <c r="G2062" s="82"/>
      <c r="H2062" s="39" t="s">
        <v>2829</v>
      </c>
      <c r="I2062" s="38">
        <v>1</v>
      </c>
      <c r="J2062" s="38">
        <v>50</v>
      </c>
      <c r="K2062" s="39">
        <f t="shared" si="224"/>
        <v>50</v>
      </c>
      <c r="L2062" s="83">
        <v>45062.493425925917</v>
      </c>
      <c r="M2062" s="82"/>
      <c r="N2062" s="96" t="s">
        <v>577</v>
      </c>
      <c r="O2062" s="97">
        <v>45082</v>
      </c>
      <c r="P2062" s="38">
        <f t="shared" si="225"/>
        <v>50</v>
      </c>
      <c r="Q2062" s="38">
        <f t="shared" si="226"/>
        <v>50</v>
      </c>
      <c r="R2062" s="38"/>
      <c r="S2062" s="38" t="s">
        <v>2838</v>
      </c>
      <c r="T2062" s="64">
        <v>45250</v>
      </c>
      <c r="U2062" s="38">
        <f t="shared" si="227"/>
        <v>50</v>
      </c>
      <c r="V2062" s="38">
        <f t="shared" si="228"/>
        <v>1</v>
      </c>
      <c r="W2062" s="82">
        <f t="shared" si="229"/>
        <v>50</v>
      </c>
      <c r="X2062" s="98" t="s">
        <v>95</v>
      </c>
      <c r="Y2062" s="98" t="s">
        <v>89</v>
      </c>
      <c r="Z2062" s="72"/>
      <c r="AA2062" s="72"/>
      <c r="AB2062" t="s">
        <v>1003</v>
      </c>
      <c r="AC2062" s="72" t="s">
        <v>101</v>
      </c>
      <c r="AD2062" t="s">
        <v>2836</v>
      </c>
    </row>
    <row r="2063" spans="1:30" ht="15" customHeight="1">
      <c r="A2063" s="38">
        <f t="shared" si="230"/>
        <v>2061</v>
      </c>
      <c r="B2063" s="82" t="s">
        <v>2650</v>
      </c>
      <c r="C2063" s="39" t="str">
        <f>IF($B2063&lt;&gt;"",_xlfn.IFNA(VLOOKUP($B2063,'Node Details'!$B:$U,C$1,0),"Check"),"")</f>
        <v>0000S8O01-S8O010106</v>
      </c>
      <c r="D2063" s="39" t="str">
        <f>IF($B2063&lt;&gt;"",_xlfn.IFNA(VLOOKUP($B2063,'Node Details'!$B:$U,D$1,0),"Check"),"")</f>
        <v>S8O</v>
      </c>
      <c r="E2063" s="39" t="str">
        <f>IF($B2063&lt;&gt;"",_xlfn.IFNA(VLOOKUP($B2063,'Node Details'!$B:$U,E$1,0),"Check"),"")</f>
        <v>Airtel</v>
      </c>
      <c r="F2063" s="83">
        <v>45199</v>
      </c>
      <c r="G2063" s="82"/>
      <c r="H2063" s="39" t="s">
        <v>2829</v>
      </c>
      <c r="I2063" s="38">
        <v>1</v>
      </c>
      <c r="J2063" s="38">
        <v>50</v>
      </c>
      <c r="K2063" s="39">
        <f t="shared" si="224"/>
        <v>50</v>
      </c>
      <c r="L2063" s="83">
        <v>45049.710312499999</v>
      </c>
      <c r="M2063" s="82"/>
      <c r="N2063" s="96" t="s">
        <v>577</v>
      </c>
      <c r="O2063" s="97">
        <v>45082</v>
      </c>
      <c r="P2063" s="38">
        <f t="shared" si="225"/>
        <v>50</v>
      </c>
      <c r="Q2063" s="38">
        <f t="shared" si="226"/>
        <v>50</v>
      </c>
      <c r="R2063" s="38"/>
      <c r="S2063" s="38" t="s">
        <v>2838</v>
      </c>
      <c r="T2063" s="64">
        <v>45250</v>
      </c>
      <c r="U2063" s="38">
        <f t="shared" si="227"/>
        <v>50</v>
      </c>
      <c r="V2063" s="38">
        <f t="shared" si="228"/>
        <v>1</v>
      </c>
      <c r="W2063" s="82">
        <f t="shared" si="229"/>
        <v>50</v>
      </c>
      <c r="X2063" s="98" t="s">
        <v>95</v>
      </c>
      <c r="Y2063" s="98" t="s">
        <v>89</v>
      </c>
      <c r="Z2063" s="72"/>
      <c r="AA2063" s="72"/>
      <c r="AB2063" t="s">
        <v>1003</v>
      </c>
      <c r="AC2063" s="72" t="s">
        <v>101</v>
      </c>
      <c r="AD2063" t="s">
        <v>2836</v>
      </c>
    </row>
    <row r="2064" spans="1:30" ht="15" customHeight="1">
      <c r="A2064" s="38">
        <f t="shared" si="230"/>
        <v>2062</v>
      </c>
      <c r="B2064" s="82" t="s">
        <v>2651</v>
      </c>
      <c r="C2064" s="39" t="str">
        <f>IF($B2064&lt;&gt;"",_xlfn.IFNA(VLOOKUP($B2064,'Node Details'!$B:$U,C$1,0),"Check"),"")</f>
        <v>0000S8O01-S8O010106</v>
      </c>
      <c r="D2064" s="39" t="str">
        <f>IF($B2064&lt;&gt;"",_xlfn.IFNA(VLOOKUP($B2064,'Node Details'!$B:$U,D$1,0),"Check"),"")</f>
        <v>S8O</v>
      </c>
      <c r="E2064" s="39" t="str">
        <f>IF($B2064&lt;&gt;"",_xlfn.IFNA(VLOOKUP($B2064,'Node Details'!$B:$U,E$1,0),"Check"),"")</f>
        <v>Airtel</v>
      </c>
      <c r="F2064" s="83">
        <v>45199</v>
      </c>
      <c r="G2064" s="82"/>
      <c r="H2064" s="39" t="s">
        <v>2829</v>
      </c>
      <c r="I2064" s="38">
        <v>1</v>
      </c>
      <c r="J2064" s="38">
        <v>50</v>
      </c>
      <c r="K2064" s="39">
        <f t="shared" si="224"/>
        <v>50</v>
      </c>
      <c r="L2064" s="83">
        <v>45064.508553240739</v>
      </c>
      <c r="M2064" s="82"/>
      <c r="N2064" s="96" t="s">
        <v>577</v>
      </c>
      <c r="O2064" s="97">
        <v>45082</v>
      </c>
      <c r="P2064" s="38">
        <f t="shared" si="225"/>
        <v>50</v>
      </c>
      <c r="Q2064" s="38">
        <f t="shared" si="226"/>
        <v>50</v>
      </c>
      <c r="R2064" s="38"/>
      <c r="S2064" s="38" t="s">
        <v>2838</v>
      </c>
      <c r="T2064" s="64">
        <v>45250</v>
      </c>
      <c r="U2064" s="38">
        <f t="shared" si="227"/>
        <v>50</v>
      </c>
      <c r="V2064" s="38">
        <f t="shared" si="228"/>
        <v>1</v>
      </c>
      <c r="W2064" s="82">
        <f t="shared" si="229"/>
        <v>50</v>
      </c>
      <c r="X2064" s="98" t="s">
        <v>95</v>
      </c>
      <c r="Y2064" s="98" t="s">
        <v>89</v>
      </c>
      <c r="Z2064" s="72"/>
      <c r="AA2064" s="72"/>
      <c r="AB2064" t="s">
        <v>1003</v>
      </c>
      <c r="AC2064" s="72" t="s">
        <v>101</v>
      </c>
      <c r="AD2064" t="s">
        <v>2836</v>
      </c>
    </row>
    <row r="2065" spans="1:30" ht="15" customHeight="1">
      <c r="A2065" s="38">
        <f t="shared" si="230"/>
        <v>2063</v>
      </c>
      <c r="B2065" s="82" t="s">
        <v>2653</v>
      </c>
      <c r="C2065" s="39" t="str">
        <f>IF($B2065&lt;&gt;"",_xlfn.IFNA(VLOOKUP($B2065,'Node Details'!$B:$U,C$1,0),"Check"),"")</f>
        <v>0000S8O01-S8O010106</v>
      </c>
      <c r="D2065" s="39" t="str">
        <f>IF($B2065&lt;&gt;"",_xlfn.IFNA(VLOOKUP($B2065,'Node Details'!$B:$U,D$1,0),"Check"),"")</f>
        <v>S8O</v>
      </c>
      <c r="E2065" s="39" t="str">
        <f>IF($B2065&lt;&gt;"",_xlfn.IFNA(VLOOKUP($B2065,'Node Details'!$B:$U,E$1,0),"Check"),"")</f>
        <v>Airtel</v>
      </c>
      <c r="F2065" s="83">
        <v>45199</v>
      </c>
      <c r="G2065" s="82"/>
      <c r="H2065" s="39" t="s">
        <v>2829</v>
      </c>
      <c r="I2065" s="38">
        <v>1</v>
      </c>
      <c r="J2065" s="38">
        <v>50</v>
      </c>
      <c r="K2065" s="39">
        <f t="shared" si="224"/>
        <v>50</v>
      </c>
      <c r="L2065" s="83">
        <v>45043.643506944441</v>
      </c>
      <c r="M2065" s="82"/>
      <c r="N2065" s="96" t="s">
        <v>577</v>
      </c>
      <c r="O2065" s="97">
        <v>45082</v>
      </c>
      <c r="P2065" s="38">
        <f t="shared" si="225"/>
        <v>50</v>
      </c>
      <c r="Q2065" s="38">
        <f t="shared" si="226"/>
        <v>50</v>
      </c>
      <c r="R2065" s="38"/>
      <c r="S2065" s="38" t="s">
        <v>2838</v>
      </c>
      <c r="T2065" s="64">
        <v>45250</v>
      </c>
      <c r="U2065" s="38">
        <f t="shared" si="227"/>
        <v>50</v>
      </c>
      <c r="V2065" s="38">
        <f t="shared" si="228"/>
        <v>1</v>
      </c>
      <c r="W2065" s="82">
        <f t="shared" si="229"/>
        <v>50</v>
      </c>
      <c r="X2065" s="98" t="s">
        <v>95</v>
      </c>
      <c r="Y2065" s="98" t="s">
        <v>89</v>
      </c>
      <c r="Z2065" s="72"/>
      <c r="AA2065" s="72"/>
      <c r="AB2065" t="s">
        <v>1003</v>
      </c>
      <c r="AC2065" s="72" t="s">
        <v>101</v>
      </c>
      <c r="AD2065" t="s">
        <v>2836</v>
      </c>
    </row>
    <row r="2066" spans="1:30" ht="15" customHeight="1">
      <c r="A2066" s="38">
        <f t="shared" si="230"/>
        <v>2064</v>
      </c>
      <c r="B2066" s="82" t="s">
        <v>1312</v>
      </c>
      <c r="C2066" s="39" t="str">
        <f>IF($B2066&lt;&gt;"",_xlfn.IFNA(VLOOKUP($B2066,'Node Details'!$B:$U,C$1,0),"Check"),"")</f>
        <v>0000S8O01-S8O010106</v>
      </c>
      <c r="D2066" s="39" t="str">
        <f>IF($B2066&lt;&gt;"",_xlfn.IFNA(VLOOKUP($B2066,'Node Details'!$B:$U,D$1,0),"Check"),"")</f>
        <v>S8O</v>
      </c>
      <c r="E2066" s="39" t="str">
        <f>IF($B2066&lt;&gt;"",_xlfn.IFNA(VLOOKUP($B2066,'Node Details'!$B:$U,E$1,0),"Check"),"")</f>
        <v>Airtel</v>
      </c>
      <c r="F2066" s="83">
        <v>45199</v>
      </c>
      <c r="G2066" s="82"/>
      <c r="H2066" s="39" t="s">
        <v>2829</v>
      </c>
      <c r="I2066" s="38">
        <v>1</v>
      </c>
      <c r="J2066" s="38">
        <v>50</v>
      </c>
      <c r="K2066" s="39">
        <f t="shared" si="224"/>
        <v>50</v>
      </c>
      <c r="L2066" s="83">
        <v>45043.643506944441</v>
      </c>
      <c r="M2066" s="82"/>
      <c r="N2066" s="96" t="s">
        <v>577</v>
      </c>
      <c r="O2066" s="97">
        <v>45082</v>
      </c>
      <c r="P2066" s="38">
        <f t="shared" si="225"/>
        <v>50</v>
      </c>
      <c r="Q2066" s="38">
        <f t="shared" si="226"/>
        <v>50</v>
      </c>
      <c r="R2066" s="38"/>
      <c r="S2066" s="38" t="s">
        <v>2838</v>
      </c>
      <c r="T2066" s="64">
        <v>45250</v>
      </c>
      <c r="U2066" s="38">
        <f t="shared" si="227"/>
        <v>50</v>
      </c>
      <c r="V2066" s="38">
        <f t="shared" si="228"/>
        <v>1</v>
      </c>
      <c r="W2066" s="82">
        <f t="shared" si="229"/>
        <v>50</v>
      </c>
      <c r="X2066" s="98" t="s">
        <v>95</v>
      </c>
      <c r="Y2066" s="98" t="s">
        <v>89</v>
      </c>
      <c r="Z2066" s="72"/>
      <c r="AA2066" s="72"/>
      <c r="AB2066" t="s">
        <v>1003</v>
      </c>
      <c r="AC2066" s="72" t="s">
        <v>101</v>
      </c>
      <c r="AD2066" t="s">
        <v>2836</v>
      </c>
    </row>
    <row r="2067" spans="1:30" ht="15" customHeight="1">
      <c r="A2067" s="38">
        <f t="shared" si="230"/>
        <v>2065</v>
      </c>
      <c r="B2067" s="82" t="s">
        <v>1811</v>
      </c>
      <c r="C2067" s="39" t="str">
        <f>IF($B2067&lt;&gt;"",_xlfn.IFNA(VLOOKUP($B2067,'Node Details'!$B:$U,C$1,0),"Check"),"")</f>
        <v>S8O010101-S8O010107</v>
      </c>
      <c r="D2067" s="39" t="str">
        <f>IF($B2067&lt;&gt;"",_xlfn.IFNA(VLOOKUP($B2067,'Node Details'!$B:$U,D$1,0),"Check"),"")</f>
        <v>S8O</v>
      </c>
      <c r="E2067" s="39" t="str">
        <f>IF($B2067&lt;&gt;"",_xlfn.IFNA(VLOOKUP($B2067,'Node Details'!$B:$U,E$1,0),"Check"),"")</f>
        <v>Airtel</v>
      </c>
      <c r="F2067" s="83">
        <v>45199</v>
      </c>
      <c r="G2067" s="82"/>
      <c r="H2067" s="39" t="s">
        <v>2829</v>
      </c>
      <c r="I2067" s="38">
        <v>1</v>
      </c>
      <c r="J2067" s="38">
        <v>50</v>
      </c>
      <c r="K2067" s="39">
        <f t="shared" si="224"/>
        <v>50</v>
      </c>
      <c r="L2067" s="83">
        <v>45043.656273148154</v>
      </c>
      <c r="M2067" s="82"/>
      <c r="N2067" s="96" t="s">
        <v>577</v>
      </c>
      <c r="O2067" s="97">
        <v>45082</v>
      </c>
      <c r="P2067" s="38">
        <f t="shared" si="225"/>
        <v>50</v>
      </c>
      <c r="Q2067" s="38">
        <f t="shared" si="226"/>
        <v>50</v>
      </c>
      <c r="R2067" s="38"/>
      <c r="S2067" s="38" t="s">
        <v>2838</v>
      </c>
      <c r="T2067" s="64">
        <v>45250</v>
      </c>
      <c r="U2067" s="38">
        <f t="shared" si="227"/>
        <v>50</v>
      </c>
      <c r="V2067" s="38">
        <f t="shared" si="228"/>
        <v>1</v>
      </c>
      <c r="W2067" s="82">
        <f t="shared" si="229"/>
        <v>50</v>
      </c>
      <c r="X2067" s="98" t="s">
        <v>95</v>
      </c>
      <c r="Y2067" s="98" t="s">
        <v>89</v>
      </c>
      <c r="Z2067" s="72"/>
      <c r="AA2067" s="72"/>
      <c r="AB2067" t="s">
        <v>1003</v>
      </c>
      <c r="AC2067" s="72" t="s">
        <v>101</v>
      </c>
      <c r="AD2067" t="s">
        <v>2836</v>
      </c>
    </row>
    <row r="2068" spans="1:30" ht="15" customHeight="1">
      <c r="A2068" s="38">
        <f t="shared" si="230"/>
        <v>2066</v>
      </c>
      <c r="B2068" s="82" t="s">
        <v>1286</v>
      </c>
      <c r="C2068" s="39" t="str">
        <f>IF($B2068&lt;&gt;"",_xlfn.IFNA(VLOOKUP($B2068,'Node Details'!$B:$U,C$1,0),"Check"),"")</f>
        <v>000000S8O-0000S8O03</v>
      </c>
      <c r="D2068" s="39" t="str">
        <f>IF($B2068&lt;&gt;"",_xlfn.IFNA(VLOOKUP($B2068,'Node Details'!$B:$U,D$1,0),"Check"),"")</f>
        <v>S8O</v>
      </c>
      <c r="E2068" s="39" t="str">
        <f>IF($B2068&lt;&gt;"",_xlfn.IFNA(VLOOKUP($B2068,'Node Details'!$B:$U,E$1,0),"Check"),"")</f>
        <v>Airtel</v>
      </c>
      <c r="F2068" s="83">
        <v>45199</v>
      </c>
      <c r="G2068" s="82"/>
      <c r="H2068" s="39" t="s">
        <v>2829</v>
      </c>
      <c r="I2068" s="38">
        <v>1</v>
      </c>
      <c r="J2068" s="38">
        <v>50</v>
      </c>
      <c r="K2068" s="39">
        <f t="shared" si="224"/>
        <v>50</v>
      </c>
      <c r="L2068" s="83">
        <v>45045.796284722222</v>
      </c>
      <c r="M2068" s="82"/>
      <c r="N2068" s="96" t="s">
        <v>577</v>
      </c>
      <c r="O2068" s="97">
        <v>45082</v>
      </c>
      <c r="P2068" s="38">
        <f t="shared" si="225"/>
        <v>50</v>
      </c>
      <c r="Q2068" s="38">
        <f t="shared" si="226"/>
        <v>50</v>
      </c>
      <c r="R2068" s="38"/>
      <c r="S2068" s="38" t="s">
        <v>2838</v>
      </c>
      <c r="T2068" s="64">
        <v>45250</v>
      </c>
      <c r="U2068" s="38">
        <f t="shared" si="227"/>
        <v>50</v>
      </c>
      <c r="V2068" s="38">
        <f t="shared" si="228"/>
        <v>1</v>
      </c>
      <c r="W2068" s="82">
        <f t="shared" si="229"/>
        <v>50</v>
      </c>
      <c r="X2068" s="98" t="s">
        <v>95</v>
      </c>
      <c r="Y2068" s="98" t="s">
        <v>89</v>
      </c>
      <c r="Z2068" s="72"/>
      <c r="AA2068" s="72"/>
      <c r="AB2068" t="s">
        <v>1003</v>
      </c>
      <c r="AC2068" s="72" t="s">
        <v>101</v>
      </c>
      <c r="AD2068" t="s">
        <v>2836</v>
      </c>
    </row>
    <row r="2069" spans="1:30" ht="15" customHeight="1">
      <c r="A2069" s="38">
        <f t="shared" si="230"/>
        <v>2067</v>
      </c>
      <c r="B2069" s="82" t="s">
        <v>1845</v>
      </c>
      <c r="C2069" s="39" t="str">
        <f>IF($B2069&lt;&gt;"",_xlfn.IFNA(VLOOKUP($B2069,'Node Details'!$B:$U,C$1,0),"Check"),"")</f>
        <v>0000S8O02-S8O020106</v>
      </c>
      <c r="D2069" s="39" t="str">
        <f>IF($B2069&lt;&gt;"",_xlfn.IFNA(VLOOKUP($B2069,'Node Details'!$B:$U,D$1,0),"Check"),"")</f>
        <v>S8O</v>
      </c>
      <c r="E2069" s="39" t="str">
        <f>IF($B2069&lt;&gt;"",_xlfn.IFNA(VLOOKUP($B2069,'Node Details'!$B:$U,E$1,0),"Check"),"")</f>
        <v>Airtel</v>
      </c>
      <c r="F2069" s="83">
        <v>45199</v>
      </c>
      <c r="G2069" s="82"/>
      <c r="H2069" s="39" t="s">
        <v>2829</v>
      </c>
      <c r="I2069" s="38">
        <v>1</v>
      </c>
      <c r="J2069" s="38">
        <v>50</v>
      </c>
      <c r="K2069" s="39">
        <f t="shared" si="224"/>
        <v>50</v>
      </c>
      <c r="L2069" s="83">
        <v>45127</v>
      </c>
      <c r="M2069" s="82"/>
      <c r="N2069" s="96" t="s">
        <v>577</v>
      </c>
      <c r="O2069" s="97">
        <v>45082</v>
      </c>
      <c r="P2069" s="38">
        <f t="shared" si="225"/>
        <v>50</v>
      </c>
      <c r="Q2069" s="38">
        <f t="shared" si="226"/>
        <v>50</v>
      </c>
      <c r="R2069" s="38"/>
      <c r="S2069" s="38" t="s">
        <v>2838</v>
      </c>
      <c r="T2069" s="64">
        <v>45250</v>
      </c>
      <c r="U2069" s="38">
        <f t="shared" si="227"/>
        <v>50</v>
      </c>
      <c r="V2069" s="38">
        <f t="shared" si="228"/>
        <v>1</v>
      </c>
      <c r="W2069" s="82">
        <f t="shared" si="229"/>
        <v>50</v>
      </c>
      <c r="X2069" s="98" t="s">
        <v>95</v>
      </c>
      <c r="Y2069" s="98" t="s">
        <v>89</v>
      </c>
      <c r="Z2069" s="72"/>
      <c r="AA2069" s="72"/>
      <c r="AB2069" t="s">
        <v>1003</v>
      </c>
      <c r="AC2069" s="72" t="s">
        <v>101</v>
      </c>
      <c r="AD2069" t="s">
        <v>2836</v>
      </c>
    </row>
    <row r="2070" spans="1:30" ht="15" customHeight="1">
      <c r="A2070" s="38">
        <f t="shared" si="230"/>
        <v>2068</v>
      </c>
      <c r="B2070" s="82" t="s">
        <v>2656</v>
      </c>
      <c r="C2070" s="39" t="str">
        <f>IF($B2070&lt;&gt;"",_xlfn.IFNA(VLOOKUP($B2070,'Node Details'!$B:$U,C$1,0),"Check"),"")</f>
        <v>0000S8O02-S8O020106</v>
      </c>
      <c r="D2070" s="39" t="str">
        <f>IF($B2070&lt;&gt;"",_xlfn.IFNA(VLOOKUP($B2070,'Node Details'!$B:$U,D$1,0),"Check"),"")</f>
        <v>S8O</v>
      </c>
      <c r="E2070" s="39" t="str">
        <f>IF($B2070&lt;&gt;"",_xlfn.IFNA(VLOOKUP($B2070,'Node Details'!$B:$U,E$1,0),"Check"),"")</f>
        <v>Airtel</v>
      </c>
      <c r="F2070" s="83">
        <v>45199</v>
      </c>
      <c r="G2070" s="82"/>
      <c r="H2070" s="39" t="s">
        <v>2829</v>
      </c>
      <c r="I2070" s="38">
        <v>1</v>
      </c>
      <c r="J2070" s="38">
        <v>50</v>
      </c>
      <c r="K2070" s="39">
        <f t="shared" si="224"/>
        <v>50</v>
      </c>
      <c r="L2070" s="83">
        <v>45127</v>
      </c>
      <c r="M2070" s="82"/>
      <c r="N2070" s="96" t="s">
        <v>577</v>
      </c>
      <c r="O2070" s="97">
        <v>45082</v>
      </c>
      <c r="P2070" s="38">
        <f t="shared" si="225"/>
        <v>50</v>
      </c>
      <c r="Q2070" s="38">
        <f t="shared" si="226"/>
        <v>50</v>
      </c>
      <c r="R2070" s="38"/>
      <c r="S2070" s="38" t="s">
        <v>2838</v>
      </c>
      <c r="T2070" s="64">
        <v>45250</v>
      </c>
      <c r="U2070" s="38">
        <f t="shared" si="227"/>
        <v>50</v>
      </c>
      <c r="V2070" s="38">
        <f t="shared" si="228"/>
        <v>1</v>
      </c>
      <c r="W2070" s="82">
        <f t="shared" si="229"/>
        <v>50</v>
      </c>
      <c r="X2070" s="98" t="s">
        <v>95</v>
      </c>
      <c r="Y2070" s="98" t="s">
        <v>89</v>
      </c>
      <c r="Z2070" s="72"/>
      <c r="AA2070" s="72"/>
      <c r="AB2070" t="s">
        <v>1003</v>
      </c>
      <c r="AC2070" s="72" t="s">
        <v>101</v>
      </c>
      <c r="AD2070" t="s">
        <v>2836</v>
      </c>
    </row>
    <row r="2071" spans="1:30" ht="15" customHeight="1">
      <c r="A2071" s="38">
        <f t="shared" si="230"/>
        <v>2069</v>
      </c>
      <c r="B2071" s="82" t="s">
        <v>2657</v>
      </c>
      <c r="C2071" s="39" t="str">
        <f>IF($B2071&lt;&gt;"",_xlfn.IFNA(VLOOKUP($B2071,'Node Details'!$B:$U,C$1,0),"Check"),"")</f>
        <v>0000S8O02-S8O020106</v>
      </c>
      <c r="D2071" s="39" t="str">
        <f>IF($B2071&lt;&gt;"",_xlfn.IFNA(VLOOKUP($B2071,'Node Details'!$B:$U,D$1,0),"Check"),"")</f>
        <v>S8O</v>
      </c>
      <c r="E2071" s="39" t="str">
        <f>IF($B2071&lt;&gt;"",_xlfn.IFNA(VLOOKUP($B2071,'Node Details'!$B:$U,E$1,0),"Check"),"")</f>
        <v>Airtel</v>
      </c>
      <c r="F2071" s="83">
        <v>45199</v>
      </c>
      <c r="G2071" s="82"/>
      <c r="H2071" s="39" t="s">
        <v>2829</v>
      </c>
      <c r="I2071" s="38">
        <v>1</v>
      </c>
      <c r="J2071" s="38">
        <v>50</v>
      </c>
      <c r="K2071" s="39">
        <f t="shared" si="224"/>
        <v>50</v>
      </c>
      <c r="L2071" s="83">
        <v>45064.602013888893</v>
      </c>
      <c r="M2071" s="82"/>
      <c r="N2071" s="96" t="s">
        <v>577</v>
      </c>
      <c r="O2071" s="97">
        <v>45082</v>
      </c>
      <c r="P2071" s="38">
        <f t="shared" si="225"/>
        <v>50</v>
      </c>
      <c r="Q2071" s="38">
        <f t="shared" si="226"/>
        <v>50</v>
      </c>
      <c r="R2071" s="38"/>
      <c r="S2071" s="38" t="s">
        <v>2838</v>
      </c>
      <c r="T2071" s="64">
        <v>45250</v>
      </c>
      <c r="U2071" s="38">
        <f t="shared" si="227"/>
        <v>50</v>
      </c>
      <c r="V2071" s="38">
        <f t="shared" si="228"/>
        <v>1</v>
      </c>
      <c r="W2071" s="82">
        <f t="shared" si="229"/>
        <v>50</v>
      </c>
      <c r="X2071" s="98" t="s">
        <v>95</v>
      </c>
      <c r="Y2071" s="98" t="s">
        <v>89</v>
      </c>
      <c r="Z2071" s="72"/>
      <c r="AA2071" s="72"/>
      <c r="AB2071" t="s">
        <v>1003</v>
      </c>
      <c r="AC2071" s="72" t="s">
        <v>101</v>
      </c>
      <c r="AD2071" t="s">
        <v>2836</v>
      </c>
    </row>
    <row r="2072" spans="1:30" ht="15" customHeight="1">
      <c r="A2072" s="38">
        <f t="shared" si="230"/>
        <v>2070</v>
      </c>
      <c r="B2072" s="82" t="s">
        <v>1315</v>
      </c>
      <c r="C2072" s="39" t="str">
        <f>IF($B2072&lt;&gt;"",_xlfn.IFNA(VLOOKUP($B2072,'Node Details'!$B:$U,C$1,0),"Check"),"")</f>
        <v>0000S8O02-S8O020106</v>
      </c>
      <c r="D2072" s="39" t="str">
        <f>IF($B2072&lt;&gt;"",_xlfn.IFNA(VLOOKUP($B2072,'Node Details'!$B:$U,D$1,0),"Check"),"")</f>
        <v>S8O</v>
      </c>
      <c r="E2072" s="39" t="str">
        <f>IF($B2072&lt;&gt;"",_xlfn.IFNA(VLOOKUP($B2072,'Node Details'!$B:$U,E$1,0),"Check"),"")</f>
        <v>Airtel</v>
      </c>
      <c r="F2072" s="83">
        <v>45199</v>
      </c>
      <c r="G2072" s="82"/>
      <c r="H2072" s="39" t="s">
        <v>2829</v>
      </c>
      <c r="I2072" s="38">
        <v>1</v>
      </c>
      <c r="J2072" s="38">
        <v>50</v>
      </c>
      <c r="K2072" s="39">
        <f t="shared" si="224"/>
        <v>50</v>
      </c>
      <c r="L2072" s="83">
        <v>45064.602013888893</v>
      </c>
      <c r="M2072" s="82"/>
      <c r="N2072" s="96" t="s">
        <v>577</v>
      </c>
      <c r="O2072" s="97">
        <v>45082</v>
      </c>
      <c r="P2072" s="38">
        <f t="shared" si="225"/>
        <v>50</v>
      </c>
      <c r="Q2072" s="38">
        <f t="shared" si="226"/>
        <v>50</v>
      </c>
      <c r="R2072" s="38"/>
      <c r="S2072" s="38" t="s">
        <v>2838</v>
      </c>
      <c r="T2072" s="64">
        <v>45250</v>
      </c>
      <c r="U2072" s="38">
        <f t="shared" si="227"/>
        <v>50</v>
      </c>
      <c r="V2072" s="38">
        <f t="shared" si="228"/>
        <v>1</v>
      </c>
      <c r="W2072" s="82">
        <f t="shared" si="229"/>
        <v>50</v>
      </c>
      <c r="X2072" s="98" t="s">
        <v>95</v>
      </c>
      <c r="Y2072" s="98" t="s">
        <v>89</v>
      </c>
      <c r="Z2072" s="72"/>
      <c r="AA2072" s="72"/>
      <c r="AB2072" t="s">
        <v>1003</v>
      </c>
      <c r="AC2072" s="72" t="s">
        <v>101</v>
      </c>
      <c r="AD2072" t="s">
        <v>2836</v>
      </c>
    </row>
    <row r="2073" spans="1:30" ht="15" customHeight="1">
      <c r="A2073" s="38">
        <f t="shared" si="230"/>
        <v>2071</v>
      </c>
      <c r="B2073" s="82" t="s">
        <v>2660</v>
      </c>
      <c r="C2073" s="39" t="str">
        <f>IF($B2073&lt;&gt;"",_xlfn.IFNA(VLOOKUP($B2073,'Node Details'!$B:$U,C$1,0),"Check"),"")</f>
        <v>0000S8O02-S8O020105</v>
      </c>
      <c r="D2073" s="39" t="str">
        <f>IF($B2073&lt;&gt;"",_xlfn.IFNA(VLOOKUP($B2073,'Node Details'!$B:$U,D$1,0),"Check"),"")</f>
        <v>S8O</v>
      </c>
      <c r="E2073" s="39" t="str">
        <f>IF($B2073&lt;&gt;"",_xlfn.IFNA(VLOOKUP($B2073,'Node Details'!$B:$U,E$1,0),"Check"),"")</f>
        <v>Airtel</v>
      </c>
      <c r="F2073" s="83">
        <v>45199</v>
      </c>
      <c r="G2073" s="82"/>
      <c r="H2073" s="39" t="s">
        <v>2829</v>
      </c>
      <c r="I2073" s="38">
        <v>1</v>
      </c>
      <c r="J2073" s="38">
        <v>50</v>
      </c>
      <c r="K2073" s="39">
        <f t="shared" si="224"/>
        <v>50</v>
      </c>
      <c r="L2073" s="83">
        <v>45064.793368055558</v>
      </c>
      <c r="M2073" s="82"/>
      <c r="N2073" s="96" t="s">
        <v>577</v>
      </c>
      <c r="O2073" s="97">
        <v>45082</v>
      </c>
      <c r="P2073" s="38">
        <f t="shared" si="225"/>
        <v>50</v>
      </c>
      <c r="Q2073" s="38">
        <f t="shared" si="226"/>
        <v>50</v>
      </c>
      <c r="R2073" s="38"/>
      <c r="S2073" s="38" t="s">
        <v>2838</v>
      </c>
      <c r="T2073" s="64">
        <v>45250</v>
      </c>
      <c r="U2073" s="38">
        <f t="shared" si="227"/>
        <v>50</v>
      </c>
      <c r="V2073" s="38">
        <f t="shared" si="228"/>
        <v>1</v>
      </c>
      <c r="W2073" s="82">
        <f t="shared" si="229"/>
        <v>50</v>
      </c>
      <c r="X2073" s="98" t="s">
        <v>95</v>
      </c>
      <c r="Y2073" s="98" t="s">
        <v>89</v>
      </c>
      <c r="Z2073" s="72"/>
      <c r="AA2073" s="72"/>
      <c r="AB2073" t="s">
        <v>1003</v>
      </c>
      <c r="AC2073" s="72" t="s">
        <v>101</v>
      </c>
      <c r="AD2073" t="s">
        <v>2836</v>
      </c>
    </row>
    <row r="2074" spans="1:30" ht="15" customHeight="1">
      <c r="A2074" s="38">
        <f t="shared" si="230"/>
        <v>2072</v>
      </c>
      <c r="B2074" s="82" t="s">
        <v>1318</v>
      </c>
      <c r="C2074" s="39" t="str">
        <f>IF($B2074&lt;&gt;"",_xlfn.IFNA(VLOOKUP($B2074,'Node Details'!$B:$U,C$1,0),"Check"),"")</f>
        <v>0000S8O02-S8O020105</v>
      </c>
      <c r="D2074" s="39" t="str">
        <f>IF($B2074&lt;&gt;"",_xlfn.IFNA(VLOOKUP($B2074,'Node Details'!$B:$U,D$1,0),"Check"),"")</f>
        <v>S8O</v>
      </c>
      <c r="E2074" s="39" t="str">
        <f>IF($B2074&lt;&gt;"",_xlfn.IFNA(VLOOKUP($B2074,'Node Details'!$B:$U,E$1,0),"Check"),"")</f>
        <v>Airtel</v>
      </c>
      <c r="F2074" s="83">
        <v>45199</v>
      </c>
      <c r="G2074" s="82"/>
      <c r="H2074" s="39" t="s">
        <v>2829</v>
      </c>
      <c r="I2074" s="38">
        <v>1</v>
      </c>
      <c r="J2074" s="38">
        <v>50</v>
      </c>
      <c r="K2074" s="39">
        <f t="shared" si="224"/>
        <v>50</v>
      </c>
      <c r="L2074" s="83">
        <v>45064.773576388892</v>
      </c>
      <c r="M2074" s="82"/>
      <c r="N2074" s="96" t="s">
        <v>577</v>
      </c>
      <c r="O2074" s="97">
        <v>45082</v>
      </c>
      <c r="P2074" s="38">
        <f t="shared" si="225"/>
        <v>50</v>
      </c>
      <c r="Q2074" s="38">
        <f t="shared" si="226"/>
        <v>50</v>
      </c>
      <c r="R2074" s="38"/>
      <c r="S2074" s="38" t="s">
        <v>2838</v>
      </c>
      <c r="T2074" s="64">
        <v>45250</v>
      </c>
      <c r="U2074" s="38">
        <f t="shared" si="227"/>
        <v>50</v>
      </c>
      <c r="V2074" s="38">
        <f t="shared" si="228"/>
        <v>1</v>
      </c>
      <c r="W2074" s="82">
        <f t="shared" si="229"/>
        <v>50</v>
      </c>
      <c r="X2074" s="98" t="s">
        <v>95</v>
      </c>
      <c r="Y2074" s="98" t="s">
        <v>89</v>
      </c>
      <c r="Z2074" s="72"/>
      <c r="AA2074" s="72"/>
      <c r="AB2074" t="s">
        <v>1003</v>
      </c>
      <c r="AC2074" s="72" t="s">
        <v>101</v>
      </c>
      <c r="AD2074" t="s">
        <v>2836</v>
      </c>
    </row>
    <row r="2075" spans="1:30" ht="15" customHeight="1">
      <c r="A2075" s="38">
        <f t="shared" si="230"/>
        <v>2073</v>
      </c>
      <c r="B2075" s="82" t="s">
        <v>1846</v>
      </c>
      <c r="C2075" s="39" t="str">
        <f>IF($B2075&lt;&gt;"",_xlfn.IFNA(VLOOKUP($B2075,'Node Details'!$B:$U,C$1,0),"Check"),"")</f>
        <v>S8O020101-S8O020107</v>
      </c>
      <c r="D2075" s="39" t="str">
        <f>IF($B2075&lt;&gt;"",_xlfn.IFNA(VLOOKUP($B2075,'Node Details'!$B:$U,D$1,0),"Check"),"")</f>
        <v>S8O</v>
      </c>
      <c r="E2075" s="39" t="str">
        <f>IF($B2075&lt;&gt;"",_xlfn.IFNA(VLOOKUP($B2075,'Node Details'!$B:$U,E$1,0),"Check"),"")</f>
        <v>Airtel</v>
      </c>
      <c r="F2075" s="83">
        <v>45199</v>
      </c>
      <c r="G2075" s="82"/>
      <c r="H2075" s="39" t="s">
        <v>2829</v>
      </c>
      <c r="I2075" s="38">
        <v>1</v>
      </c>
      <c r="J2075" s="38">
        <v>50</v>
      </c>
      <c r="K2075" s="39">
        <f t="shared" si="224"/>
        <v>50</v>
      </c>
      <c r="L2075" s="83">
        <v>45064.597928240742</v>
      </c>
      <c r="M2075" s="82"/>
      <c r="N2075" s="96" t="s">
        <v>577</v>
      </c>
      <c r="O2075" s="97">
        <v>45082</v>
      </c>
      <c r="P2075" s="38">
        <f t="shared" si="225"/>
        <v>50</v>
      </c>
      <c r="Q2075" s="38">
        <f t="shared" si="226"/>
        <v>50</v>
      </c>
      <c r="R2075" s="38"/>
      <c r="S2075" s="38" t="s">
        <v>2838</v>
      </c>
      <c r="T2075" s="64">
        <v>45250</v>
      </c>
      <c r="U2075" s="38">
        <f t="shared" si="227"/>
        <v>50</v>
      </c>
      <c r="V2075" s="38">
        <f t="shared" si="228"/>
        <v>1</v>
      </c>
      <c r="W2075" s="82">
        <f t="shared" si="229"/>
        <v>50</v>
      </c>
      <c r="X2075" s="98" t="s">
        <v>95</v>
      </c>
      <c r="Y2075" s="98" t="s">
        <v>89</v>
      </c>
      <c r="Z2075" s="72"/>
      <c r="AA2075" s="72"/>
      <c r="AB2075" t="s">
        <v>1003</v>
      </c>
      <c r="AC2075" s="72" t="s">
        <v>101</v>
      </c>
      <c r="AD2075" t="s">
        <v>2836</v>
      </c>
    </row>
    <row r="2076" spans="1:30" ht="15" customHeight="1">
      <c r="A2076" s="38">
        <f t="shared" si="230"/>
        <v>2074</v>
      </c>
      <c r="B2076" s="82" t="s">
        <v>1281</v>
      </c>
      <c r="C2076" s="39" t="str">
        <f>IF($B2076&lt;&gt;"",_xlfn.IFNA(VLOOKUP($B2076,'Node Details'!$B:$U,C$1,0),"Check"),"")</f>
        <v>000000S8O-0000S8O03</v>
      </c>
      <c r="D2076" s="39" t="str">
        <f>IF($B2076&lt;&gt;"",_xlfn.IFNA(VLOOKUP($B2076,'Node Details'!$B:$U,D$1,0),"Check"),"")</f>
        <v>S8O</v>
      </c>
      <c r="E2076" s="39" t="str">
        <f>IF($B2076&lt;&gt;"",_xlfn.IFNA(VLOOKUP($B2076,'Node Details'!$B:$U,E$1,0),"Check"),"")</f>
        <v>Airtel</v>
      </c>
      <c r="F2076" s="83">
        <v>45199</v>
      </c>
      <c r="G2076" s="82"/>
      <c r="H2076" s="39" t="s">
        <v>2829</v>
      </c>
      <c r="I2076" s="38">
        <v>1</v>
      </c>
      <c r="J2076" s="38">
        <v>50</v>
      </c>
      <c r="K2076" s="39">
        <f t="shared" si="224"/>
        <v>50</v>
      </c>
      <c r="L2076" s="83">
        <v>45064.767175925917</v>
      </c>
      <c r="M2076" s="82"/>
      <c r="N2076" s="96" t="s">
        <v>577</v>
      </c>
      <c r="O2076" s="97">
        <v>45082</v>
      </c>
      <c r="P2076" s="38">
        <f t="shared" si="225"/>
        <v>50</v>
      </c>
      <c r="Q2076" s="38">
        <f t="shared" si="226"/>
        <v>50</v>
      </c>
      <c r="R2076" s="38"/>
      <c r="S2076" s="38" t="s">
        <v>2838</v>
      </c>
      <c r="T2076" s="64">
        <v>45250</v>
      </c>
      <c r="U2076" s="38">
        <f t="shared" si="227"/>
        <v>50</v>
      </c>
      <c r="V2076" s="38">
        <f t="shared" si="228"/>
        <v>1</v>
      </c>
      <c r="W2076" s="82">
        <f t="shared" si="229"/>
        <v>50</v>
      </c>
      <c r="X2076" s="98" t="s">
        <v>95</v>
      </c>
      <c r="Y2076" s="98" t="s">
        <v>89</v>
      </c>
      <c r="Z2076" s="72"/>
      <c r="AA2076" s="72"/>
      <c r="AB2076" t="s">
        <v>1003</v>
      </c>
      <c r="AC2076" s="72" t="s">
        <v>101</v>
      </c>
      <c r="AD2076" t="s">
        <v>2836</v>
      </c>
    </row>
    <row r="2077" spans="1:30" ht="15" customHeight="1">
      <c r="A2077" s="38">
        <f t="shared" si="230"/>
        <v>2075</v>
      </c>
      <c r="B2077" s="82" t="s">
        <v>2662</v>
      </c>
      <c r="C2077" s="39" t="str">
        <f>IF($B2077&lt;&gt;"",_xlfn.IFNA(VLOOKUP($B2077,'Node Details'!$B:$U,C$1,0),"Check"),"")</f>
        <v>0000S8O03-S8O030104</v>
      </c>
      <c r="D2077" s="39" t="str">
        <f>IF($B2077&lt;&gt;"",_xlfn.IFNA(VLOOKUP($B2077,'Node Details'!$B:$U,D$1,0),"Check"),"")</f>
        <v>S8O</v>
      </c>
      <c r="E2077" s="39" t="str">
        <f>IF($B2077&lt;&gt;"",_xlfn.IFNA(VLOOKUP($B2077,'Node Details'!$B:$U,E$1,0),"Check"),"")</f>
        <v>Airtel</v>
      </c>
      <c r="F2077" s="83">
        <v>45199</v>
      </c>
      <c r="G2077" s="82"/>
      <c r="H2077" s="39" t="s">
        <v>2829</v>
      </c>
      <c r="I2077" s="38">
        <v>1</v>
      </c>
      <c r="J2077" s="38">
        <v>50</v>
      </c>
      <c r="K2077" s="39">
        <f t="shared" si="224"/>
        <v>50</v>
      </c>
      <c r="L2077" s="83">
        <v>45062.598217592589</v>
      </c>
      <c r="M2077" s="82"/>
      <c r="N2077" s="96" t="s">
        <v>577</v>
      </c>
      <c r="O2077" s="97">
        <v>45082</v>
      </c>
      <c r="P2077" s="38">
        <f t="shared" si="225"/>
        <v>50</v>
      </c>
      <c r="Q2077" s="38">
        <f t="shared" si="226"/>
        <v>50</v>
      </c>
      <c r="R2077" s="38"/>
      <c r="S2077" s="38" t="s">
        <v>2838</v>
      </c>
      <c r="T2077" s="64">
        <v>45250</v>
      </c>
      <c r="U2077" s="38">
        <f t="shared" si="227"/>
        <v>50</v>
      </c>
      <c r="V2077" s="38">
        <f t="shared" si="228"/>
        <v>1</v>
      </c>
      <c r="W2077" s="82">
        <f t="shared" si="229"/>
        <v>50</v>
      </c>
      <c r="X2077" s="98" t="s">
        <v>95</v>
      </c>
      <c r="Y2077" s="98" t="s">
        <v>89</v>
      </c>
      <c r="Z2077" s="72"/>
      <c r="AA2077" s="72"/>
      <c r="AB2077" t="s">
        <v>1003</v>
      </c>
      <c r="AC2077" s="72" t="s">
        <v>101</v>
      </c>
      <c r="AD2077" t="s">
        <v>2836</v>
      </c>
    </row>
    <row r="2078" spans="1:30" ht="15" customHeight="1">
      <c r="A2078" s="38">
        <f t="shared" si="230"/>
        <v>2076</v>
      </c>
      <c r="B2078" s="82" t="s">
        <v>2663</v>
      </c>
      <c r="C2078" s="39" t="str">
        <f>IF($B2078&lt;&gt;"",_xlfn.IFNA(VLOOKUP($B2078,'Node Details'!$B:$U,C$1,0),"Check"),"")</f>
        <v>0000S8O03-S8O030104</v>
      </c>
      <c r="D2078" s="39" t="str">
        <f>IF($B2078&lt;&gt;"",_xlfn.IFNA(VLOOKUP($B2078,'Node Details'!$B:$U,D$1,0),"Check"),"")</f>
        <v>S8O</v>
      </c>
      <c r="E2078" s="39" t="str">
        <f>IF($B2078&lt;&gt;"",_xlfn.IFNA(VLOOKUP($B2078,'Node Details'!$B:$U,E$1,0),"Check"),"")</f>
        <v>Airtel</v>
      </c>
      <c r="F2078" s="83">
        <v>45199</v>
      </c>
      <c r="G2078" s="82"/>
      <c r="H2078" s="39" t="s">
        <v>2829</v>
      </c>
      <c r="I2078" s="38">
        <v>1</v>
      </c>
      <c r="J2078" s="38">
        <v>50</v>
      </c>
      <c r="K2078" s="39">
        <f t="shared" si="224"/>
        <v>50</v>
      </c>
      <c r="L2078" s="83">
        <v>45062.598217592589</v>
      </c>
      <c r="M2078" s="82"/>
      <c r="N2078" s="96" t="s">
        <v>577</v>
      </c>
      <c r="O2078" s="97">
        <v>45082</v>
      </c>
      <c r="P2078" s="38">
        <f t="shared" si="225"/>
        <v>50</v>
      </c>
      <c r="Q2078" s="38">
        <f t="shared" si="226"/>
        <v>50</v>
      </c>
      <c r="R2078" s="38"/>
      <c r="S2078" s="38" t="s">
        <v>2838</v>
      </c>
      <c r="T2078" s="64">
        <v>45250</v>
      </c>
      <c r="U2078" s="38">
        <f t="shared" si="227"/>
        <v>50</v>
      </c>
      <c r="V2078" s="38">
        <f t="shared" si="228"/>
        <v>1</v>
      </c>
      <c r="W2078" s="82">
        <f t="shared" si="229"/>
        <v>50</v>
      </c>
      <c r="X2078" s="98" t="s">
        <v>95</v>
      </c>
      <c r="Y2078" s="98" t="s">
        <v>89</v>
      </c>
      <c r="Z2078" s="72"/>
      <c r="AA2078" s="72"/>
      <c r="AB2078" t="s">
        <v>1003</v>
      </c>
      <c r="AC2078" s="72" t="s">
        <v>101</v>
      </c>
      <c r="AD2078" t="s">
        <v>2836</v>
      </c>
    </row>
    <row r="2079" spans="1:30" ht="15" customHeight="1">
      <c r="A2079" s="38">
        <f t="shared" si="230"/>
        <v>2077</v>
      </c>
      <c r="B2079" s="82" t="s">
        <v>1324</v>
      </c>
      <c r="C2079" s="39" t="str">
        <f>IF($B2079&lt;&gt;"",_xlfn.IFNA(VLOOKUP($B2079,'Node Details'!$B:$U,C$1,0),"Check"),"")</f>
        <v>0000S8O03-S8O030104</v>
      </c>
      <c r="D2079" s="39" t="str">
        <f>IF($B2079&lt;&gt;"",_xlfn.IFNA(VLOOKUP($B2079,'Node Details'!$B:$U,D$1,0),"Check"),"")</f>
        <v>S8O</v>
      </c>
      <c r="E2079" s="39" t="str">
        <f>IF($B2079&lt;&gt;"",_xlfn.IFNA(VLOOKUP($B2079,'Node Details'!$B:$U,E$1,0),"Check"),"")</f>
        <v>Airtel</v>
      </c>
      <c r="F2079" s="83">
        <v>45199</v>
      </c>
      <c r="G2079" s="82"/>
      <c r="H2079" s="39" t="s">
        <v>2829</v>
      </c>
      <c r="I2079" s="38">
        <v>1</v>
      </c>
      <c r="J2079" s="38">
        <v>50</v>
      </c>
      <c r="K2079" s="39">
        <f t="shared" si="224"/>
        <v>50</v>
      </c>
      <c r="L2079" s="83">
        <v>45063.862696759257</v>
      </c>
      <c r="M2079" s="82"/>
      <c r="N2079" s="96" t="s">
        <v>577</v>
      </c>
      <c r="O2079" s="97">
        <v>45082</v>
      </c>
      <c r="P2079" s="38">
        <f t="shared" si="225"/>
        <v>50</v>
      </c>
      <c r="Q2079" s="38">
        <f t="shared" si="226"/>
        <v>50</v>
      </c>
      <c r="R2079" s="38"/>
      <c r="S2079" s="38" t="s">
        <v>2838</v>
      </c>
      <c r="T2079" s="64">
        <v>45250</v>
      </c>
      <c r="U2079" s="38">
        <f t="shared" si="227"/>
        <v>50</v>
      </c>
      <c r="V2079" s="38">
        <f t="shared" si="228"/>
        <v>1</v>
      </c>
      <c r="W2079" s="82">
        <f t="shared" si="229"/>
        <v>50</v>
      </c>
      <c r="X2079" s="98" t="s">
        <v>95</v>
      </c>
      <c r="Y2079" s="98" t="s">
        <v>89</v>
      </c>
      <c r="Z2079" s="72"/>
      <c r="AA2079" s="72"/>
      <c r="AB2079" t="s">
        <v>1003</v>
      </c>
      <c r="AC2079" s="72" t="s">
        <v>101</v>
      </c>
      <c r="AD2079" t="s">
        <v>2836</v>
      </c>
    </row>
    <row r="2080" spans="1:30" ht="15" customHeight="1">
      <c r="A2080" s="38">
        <f t="shared" si="230"/>
        <v>2078</v>
      </c>
      <c r="B2080" s="82" t="s">
        <v>1321</v>
      </c>
      <c r="C2080" s="39" t="str">
        <f>IF($B2080&lt;&gt;"",_xlfn.IFNA(VLOOKUP($B2080,'Node Details'!$B:$U,C$1,0),"Check"),"")</f>
        <v>0000S8O03-S8O030104</v>
      </c>
      <c r="D2080" s="39" t="str">
        <f>IF($B2080&lt;&gt;"",_xlfn.IFNA(VLOOKUP($B2080,'Node Details'!$B:$U,D$1,0),"Check"),"")</f>
        <v>S8O</v>
      </c>
      <c r="E2080" s="39" t="str">
        <f>IF($B2080&lt;&gt;"",_xlfn.IFNA(VLOOKUP($B2080,'Node Details'!$B:$U,E$1,0),"Check"),"")</f>
        <v>Airtel</v>
      </c>
      <c r="F2080" s="83">
        <v>45199</v>
      </c>
      <c r="G2080" s="82"/>
      <c r="H2080" s="39" t="s">
        <v>2829</v>
      </c>
      <c r="I2080" s="38">
        <v>1</v>
      </c>
      <c r="J2080" s="38">
        <v>50</v>
      </c>
      <c r="K2080" s="39">
        <f t="shared" si="224"/>
        <v>50</v>
      </c>
      <c r="L2080" s="83">
        <v>45063.859849537039</v>
      </c>
      <c r="M2080" s="82"/>
      <c r="N2080" s="96" t="s">
        <v>577</v>
      </c>
      <c r="O2080" s="97">
        <v>45082</v>
      </c>
      <c r="P2080" s="38">
        <f t="shared" si="225"/>
        <v>50</v>
      </c>
      <c r="Q2080" s="38">
        <f t="shared" si="226"/>
        <v>50</v>
      </c>
      <c r="R2080" s="38"/>
      <c r="S2080" s="38" t="s">
        <v>2838</v>
      </c>
      <c r="T2080" s="64">
        <v>45250</v>
      </c>
      <c r="U2080" s="38">
        <f t="shared" si="227"/>
        <v>50</v>
      </c>
      <c r="V2080" s="38">
        <f t="shared" si="228"/>
        <v>1</v>
      </c>
      <c r="W2080" s="82">
        <f t="shared" si="229"/>
        <v>50</v>
      </c>
      <c r="X2080" s="98" t="s">
        <v>95</v>
      </c>
      <c r="Y2080" s="98" t="s">
        <v>89</v>
      </c>
      <c r="Z2080" s="72"/>
      <c r="AA2080" s="72"/>
      <c r="AB2080" t="s">
        <v>1003</v>
      </c>
      <c r="AC2080" s="72" t="s">
        <v>101</v>
      </c>
      <c r="AD2080" t="s">
        <v>2836</v>
      </c>
    </row>
    <row r="2081" spans="1:30" ht="15" customHeight="1">
      <c r="A2081" s="38">
        <f t="shared" si="230"/>
        <v>2079</v>
      </c>
      <c r="B2081" s="82" t="s">
        <v>2665</v>
      </c>
      <c r="C2081" s="39" t="str">
        <f>IF($B2081&lt;&gt;"",_xlfn.IFNA(VLOOKUP($B2081,'Node Details'!$B:$U,C$1,0),"Check"),"")</f>
        <v>S8O030103-S8O030108</v>
      </c>
      <c r="D2081" s="39" t="str">
        <f>IF($B2081&lt;&gt;"",_xlfn.IFNA(VLOOKUP($B2081,'Node Details'!$B:$U,D$1,0),"Check"),"")</f>
        <v>S8O</v>
      </c>
      <c r="E2081" s="39" t="str">
        <f>IF($B2081&lt;&gt;"",_xlfn.IFNA(VLOOKUP($B2081,'Node Details'!$B:$U,E$1,0),"Check"),"")</f>
        <v>Airtel</v>
      </c>
      <c r="F2081" s="83">
        <v>45199</v>
      </c>
      <c r="G2081" s="82"/>
      <c r="H2081" s="39" t="s">
        <v>2829</v>
      </c>
      <c r="I2081" s="38">
        <v>1</v>
      </c>
      <c r="J2081" s="38">
        <v>50</v>
      </c>
      <c r="K2081" s="39">
        <f t="shared" si="224"/>
        <v>50</v>
      </c>
      <c r="L2081" s="83">
        <v>45064.458969907413</v>
      </c>
      <c r="M2081" s="82"/>
      <c r="N2081" s="96" t="s">
        <v>577</v>
      </c>
      <c r="O2081" s="97">
        <v>45082</v>
      </c>
      <c r="P2081" s="38">
        <f t="shared" si="225"/>
        <v>50</v>
      </c>
      <c r="Q2081" s="38">
        <f t="shared" si="226"/>
        <v>50</v>
      </c>
      <c r="R2081" s="38"/>
      <c r="S2081" s="38" t="s">
        <v>2838</v>
      </c>
      <c r="T2081" s="64">
        <v>45250</v>
      </c>
      <c r="U2081" s="38">
        <f t="shared" si="227"/>
        <v>50</v>
      </c>
      <c r="V2081" s="38">
        <f t="shared" si="228"/>
        <v>1</v>
      </c>
      <c r="W2081" s="82">
        <f t="shared" si="229"/>
        <v>50</v>
      </c>
      <c r="X2081" s="98" t="s">
        <v>95</v>
      </c>
      <c r="Y2081" s="98" t="s">
        <v>89</v>
      </c>
      <c r="Z2081" s="72"/>
      <c r="AA2081" s="72"/>
      <c r="AB2081" t="s">
        <v>1003</v>
      </c>
      <c r="AC2081" s="72" t="s">
        <v>101</v>
      </c>
      <c r="AD2081" t="s">
        <v>2836</v>
      </c>
    </row>
    <row r="2082" spans="1:30" ht="15" customHeight="1">
      <c r="A2082" s="38">
        <f t="shared" si="230"/>
        <v>2080</v>
      </c>
      <c r="B2082" s="82" t="s">
        <v>2666</v>
      </c>
      <c r="C2082" s="39" t="str">
        <f>IF($B2082&lt;&gt;"",_xlfn.IFNA(VLOOKUP($B2082,'Node Details'!$B:$U,C$1,0),"Check"),"")</f>
        <v>0000S8O03-S8O030107</v>
      </c>
      <c r="D2082" s="39" t="str">
        <f>IF($B2082&lt;&gt;"",_xlfn.IFNA(VLOOKUP($B2082,'Node Details'!$B:$U,D$1,0),"Check"),"")</f>
        <v>S8O</v>
      </c>
      <c r="E2082" s="39" t="str">
        <f>IF($B2082&lt;&gt;"",_xlfn.IFNA(VLOOKUP($B2082,'Node Details'!$B:$U,E$1,0),"Check"),"")</f>
        <v>Airtel</v>
      </c>
      <c r="F2082" s="83">
        <v>45199</v>
      </c>
      <c r="G2082" s="82"/>
      <c r="H2082" s="39" t="s">
        <v>2829</v>
      </c>
      <c r="I2082" s="38">
        <v>1</v>
      </c>
      <c r="J2082" s="38">
        <v>50</v>
      </c>
      <c r="K2082" s="39">
        <f t="shared" si="224"/>
        <v>50</v>
      </c>
      <c r="L2082" s="83">
        <v>45064.478668981479</v>
      </c>
      <c r="M2082" s="82"/>
      <c r="N2082" s="96" t="s">
        <v>577</v>
      </c>
      <c r="O2082" s="97">
        <v>45082</v>
      </c>
      <c r="P2082" s="38">
        <f t="shared" si="225"/>
        <v>50</v>
      </c>
      <c r="Q2082" s="38">
        <f t="shared" si="226"/>
        <v>50</v>
      </c>
      <c r="R2082" s="38"/>
      <c r="S2082" s="38" t="s">
        <v>2838</v>
      </c>
      <c r="T2082" s="64">
        <v>45250</v>
      </c>
      <c r="U2082" s="38">
        <f t="shared" si="227"/>
        <v>50</v>
      </c>
      <c r="V2082" s="38">
        <f t="shared" si="228"/>
        <v>1</v>
      </c>
      <c r="W2082" s="82">
        <f t="shared" si="229"/>
        <v>50</v>
      </c>
      <c r="X2082" s="98" t="s">
        <v>95</v>
      </c>
      <c r="Y2082" s="98" t="s">
        <v>89</v>
      </c>
      <c r="Z2082" s="72"/>
      <c r="AA2082" s="72"/>
      <c r="AB2082" t="s">
        <v>1003</v>
      </c>
      <c r="AC2082" s="72" t="s">
        <v>101</v>
      </c>
      <c r="AD2082" t="s">
        <v>2836</v>
      </c>
    </row>
    <row r="2083" spans="1:30" ht="15" customHeight="1">
      <c r="A2083" s="38">
        <f t="shared" si="230"/>
        <v>2081</v>
      </c>
      <c r="B2083" s="82" t="s">
        <v>1329</v>
      </c>
      <c r="C2083" s="39" t="str">
        <f>IF($B2083&lt;&gt;"",_xlfn.IFNA(VLOOKUP($B2083,'Node Details'!$B:$U,C$1,0),"Check"),"")</f>
        <v>0000S8O03-S8O030107</v>
      </c>
      <c r="D2083" s="39" t="str">
        <f>IF($B2083&lt;&gt;"",_xlfn.IFNA(VLOOKUP($B2083,'Node Details'!$B:$U,D$1,0),"Check"),"")</f>
        <v>S8O</v>
      </c>
      <c r="E2083" s="39" t="str">
        <f>IF($B2083&lt;&gt;"",_xlfn.IFNA(VLOOKUP($B2083,'Node Details'!$B:$U,E$1,0),"Check"),"")</f>
        <v>Airtel</v>
      </c>
      <c r="F2083" s="83">
        <v>45199</v>
      </c>
      <c r="G2083" s="82"/>
      <c r="H2083" s="39" t="s">
        <v>2829</v>
      </c>
      <c r="I2083" s="38">
        <v>1</v>
      </c>
      <c r="J2083" s="38">
        <v>50</v>
      </c>
      <c r="K2083" s="39">
        <f t="shared" si="224"/>
        <v>50</v>
      </c>
      <c r="L2083" s="83">
        <v>45064.528923611113</v>
      </c>
      <c r="M2083" s="82"/>
      <c r="N2083" s="96" t="s">
        <v>577</v>
      </c>
      <c r="O2083" s="97">
        <v>45082</v>
      </c>
      <c r="P2083" s="38">
        <f t="shared" si="225"/>
        <v>50</v>
      </c>
      <c r="Q2083" s="38">
        <f t="shared" si="226"/>
        <v>50</v>
      </c>
      <c r="R2083" s="38"/>
      <c r="S2083" s="38" t="s">
        <v>2838</v>
      </c>
      <c r="T2083" s="64">
        <v>45250</v>
      </c>
      <c r="U2083" s="38">
        <f t="shared" si="227"/>
        <v>50</v>
      </c>
      <c r="V2083" s="38">
        <f t="shared" si="228"/>
        <v>1</v>
      </c>
      <c r="W2083" s="82">
        <f t="shared" si="229"/>
        <v>50</v>
      </c>
      <c r="X2083" s="98" t="s">
        <v>95</v>
      </c>
      <c r="Y2083" s="98" t="s">
        <v>89</v>
      </c>
      <c r="Z2083" s="72"/>
      <c r="AA2083" s="72"/>
      <c r="AB2083" t="s">
        <v>1003</v>
      </c>
      <c r="AC2083" s="72" t="s">
        <v>101</v>
      </c>
      <c r="AD2083" t="s">
        <v>2836</v>
      </c>
    </row>
    <row r="2084" spans="1:30" ht="15" customHeight="1">
      <c r="A2084" s="38">
        <f t="shared" si="230"/>
        <v>2082</v>
      </c>
      <c r="B2084" s="82" t="s">
        <v>1326</v>
      </c>
      <c r="C2084" s="39" t="str">
        <f>IF($B2084&lt;&gt;"",_xlfn.IFNA(VLOOKUP($B2084,'Node Details'!$B:$U,C$1,0),"Check"),"")</f>
        <v>S8O030103-S8O030108</v>
      </c>
      <c r="D2084" s="39" t="str">
        <f>IF($B2084&lt;&gt;"",_xlfn.IFNA(VLOOKUP($B2084,'Node Details'!$B:$U,D$1,0),"Check"),"")</f>
        <v>S8O</v>
      </c>
      <c r="E2084" s="39" t="str">
        <f>IF($B2084&lt;&gt;"",_xlfn.IFNA(VLOOKUP($B2084,'Node Details'!$B:$U,E$1,0),"Check"),"")</f>
        <v>Airtel</v>
      </c>
      <c r="F2084" s="83">
        <v>45199</v>
      </c>
      <c r="G2084" s="82"/>
      <c r="H2084" s="39" t="s">
        <v>2829</v>
      </c>
      <c r="I2084" s="38">
        <v>1</v>
      </c>
      <c r="J2084" s="38">
        <v>50</v>
      </c>
      <c r="K2084" s="39">
        <f t="shared" si="224"/>
        <v>50</v>
      </c>
      <c r="L2084" s="83">
        <v>45064.52615740741</v>
      </c>
      <c r="M2084" s="82"/>
      <c r="N2084" s="96" t="s">
        <v>577</v>
      </c>
      <c r="O2084" s="97">
        <v>45082</v>
      </c>
      <c r="P2084" s="38">
        <f t="shared" si="225"/>
        <v>50</v>
      </c>
      <c r="Q2084" s="38">
        <f t="shared" si="226"/>
        <v>50</v>
      </c>
      <c r="R2084" s="38"/>
      <c r="S2084" s="38" t="s">
        <v>2838</v>
      </c>
      <c r="T2084" s="64">
        <v>45250</v>
      </c>
      <c r="U2084" s="38">
        <f t="shared" si="227"/>
        <v>50</v>
      </c>
      <c r="V2084" s="38">
        <f t="shared" si="228"/>
        <v>1</v>
      </c>
      <c r="W2084" s="82">
        <f t="shared" si="229"/>
        <v>50</v>
      </c>
      <c r="X2084" s="98" t="s">
        <v>95</v>
      </c>
      <c r="Y2084" s="98" t="s">
        <v>89</v>
      </c>
      <c r="Z2084" s="72"/>
      <c r="AA2084" s="72"/>
      <c r="AB2084" t="s">
        <v>1003</v>
      </c>
      <c r="AC2084" s="72" t="s">
        <v>101</v>
      </c>
      <c r="AD2084" t="s">
        <v>2836</v>
      </c>
    </row>
    <row r="2085" spans="1:30" ht="15" customHeight="1">
      <c r="A2085" s="38">
        <f t="shared" si="230"/>
        <v>2083</v>
      </c>
      <c r="B2085" s="82" t="s">
        <v>1332</v>
      </c>
      <c r="C2085" s="39" t="str">
        <f>IF($B2085&lt;&gt;"",_xlfn.IFNA(VLOOKUP($B2085,'Node Details'!$B:$U,C$1,0),"Check"),"")</f>
        <v>0000S8O02-0000S8O07</v>
      </c>
      <c r="D2085" s="39" t="str">
        <f>IF($B2085&lt;&gt;"",_xlfn.IFNA(VLOOKUP($B2085,'Node Details'!$B:$U,D$1,0),"Check"),"")</f>
        <v>S8O</v>
      </c>
      <c r="E2085" s="39" t="str">
        <f>IF($B2085&lt;&gt;"",_xlfn.IFNA(VLOOKUP($B2085,'Node Details'!$B:$U,E$1,0),"Check"),"")</f>
        <v>Airtel</v>
      </c>
      <c r="F2085" s="83">
        <v>45199</v>
      </c>
      <c r="G2085" s="82"/>
      <c r="H2085" s="39" t="s">
        <v>2829</v>
      </c>
      <c r="I2085" s="38">
        <v>1</v>
      </c>
      <c r="J2085" s="38">
        <v>50</v>
      </c>
      <c r="K2085" s="39">
        <f t="shared" si="224"/>
        <v>50</v>
      </c>
      <c r="L2085" s="83">
        <v>45064.523356481477</v>
      </c>
      <c r="M2085" s="82"/>
      <c r="N2085" s="96" t="s">
        <v>577</v>
      </c>
      <c r="O2085" s="97">
        <v>45082</v>
      </c>
      <c r="P2085" s="38">
        <f t="shared" si="225"/>
        <v>50</v>
      </c>
      <c r="Q2085" s="38">
        <f t="shared" si="226"/>
        <v>50</v>
      </c>
      <c r="R2085" s="38"/>
      <c r="S2085" s="38" t="s">
        <v>2838</v>
      </c>
      <c r="T2085" s="64">
        <v>45250</v>
      </c>
      <c r="U2085" s="38">
        <f t="shared" si="227"/>
        <v>50</v>
      </c>
      <c r="V2085" s="38">
        <f t="shared" si="228"/>
        <v>1</v>
      </c>
      <c r="W2085" s="82">
        <f t="shared" si="229"/>
        <v>50</v>
      </c>
      <c r="X2085" s="98" t="s">
        <v>95</v>
      </c>
      <c r="Y2085" s="98" t="s">
        <v>89</v>
      </c>
      <c r="Z2085" s="72"/>
      <c r="AA2085" s="72"/>
      <c r="AB2085" t="s">
        <v>1003</v>
      </c>
      <c r="AC2085" s="72" t="s">
        <v>101</v>
      </c>
      <c r="AD2085" t="s">
        <v>2836</v>
      </c>
    </row>
    <row r="2086" spans="1:30" ht="15" customHeight="1">
      <c r="A2086" s="38">
        <f t="shared" si="230"/>
        <v>2084</v>
      </c>
      <c r="B2086" s="82" t="s">
        <v>2669</v>
      </c>
      <c r="C2086" s="39" t="str">
        <f>IF($B2086&lt;&gt;"",_xlfn.IFNA(VLOOKUP($B2086,'Node Details'!$B:$U,C$1,0),"Check"),"")</f>
        <v>0000S8O04-S8O040102</v>
      </c>
      <c r="D2086" s="39" t="str">
        <f>IF($B2086&lt;&gt;"",_xlfn.IFNA(VLOOKUP($B2086,'Node Details'!$B:$U,D$1,0),"Check"),"")</f>
        <v>S8O</v>
      </c>
      <c r="E2086" s="39" t="str">
        <f>IF($B2086&lt;&gt;"",_xlfn.IFNA(VLOOKUP($B2086,'Node Details'!$B:$U,E$1,0),"Check"),"")</f>
        <v>Airtel</v>
      </c>
      <c r="F2086" s="83">
        <v>45199</v>
      </c>
      <c r="G2086" s="82"/>
      <c r="H2086" s="39" t="s">
        <v>2829</v>
      </c>
      <c r="I2086" s="38">
        <v>1</v>
      </c>
      <c r="J2086" s="38">
        <v>50</v>
      </c>
      <c r="K2086" s="39">
        <f t="shared" si="224"/>
        <v>50</v>
      </c>
      <c r="L2086" s="83">
        <v>45064.716122685182</v>
      </c>
      <c r="M2086" s="82"/>
      <c r="N2086" s="96" t="s">
        <v>577</v>
      </c>
      <c r="O2086" s="97">
        <v>45082</v>
      </c>
      <c r="P2086" s="38">
        <f t="shared" si="225"/>
        <v>50</v>
      </c>
      <c r="Q2086" s="38">
        <f t="shared" si="226"/>
        <v>50</v>
      </c>
      <c r="R2086" s="38"/>
      <c r="S2086" s="38" t="s">
        <v>2838</v>
      </c>
      <c r="T2086" s="64">
        <v>45250</v>
      </c>
      <c r="U2086" s="38">
        <f t="shared" si="227"/>
        <v>50</v>
      </c>
      <c r="V2086" s="38">
        <f t="shared" si="228"/>
        <v>1</v>
      </c>
      <c r="W2086" s="82">
        <f t="shared" si="229"/>
        <v>50</v>
      </c>
      <c r="X2086" s="98" t="s">
        <v>95</v>
      </c>
      <c r="Y2086" s="98" t="s">
        <v>89</v>
      </c>
      <c r="Z2086" s="72"/>
      <c r="AA2086" s="72"/>
      <c r="AB2086" t="s">
        <v>1003</v>
      </c>
      <c r="AC2086" s="72" t="s">
        <v>101</v>
      </c>
      <c r="AD2086" t="s">
        <v>2836</v>
      </c>
    </row>
    <row r="2087" spans="1:30" ht="15" customHeight="1">
      <c r="A2087" s="38">
        <f t="shared" si="230"/>
        <v>2085</v>
      </c>
      <c r="B2087" s="82" t="s">
        <v>1334</v>
      </c>
      <c r="C2087" s="39" t="str">
        <f>IF($B2087&lt;&gt;"",_xlfn.IFNA(VLOOKUP($B2087,'Node Details'!$B:$U,C$1,0),"Check"),"")</f>
        <v>0000S8O04-S8O040102</v>
      </c>
      <c r="D2087" s="39" t="str">
        <f>IF($B2087&lt;&gt;"",_xlfn.IFNA(VLOOKUP($B2087,'Node Details'!$B:$U,D$1,0),"Check"),"")</f>
        <v>S8O</v>
      </c>
      <c r="E2087" s="39" t="str">
        <f>IF($B2087&lt;&gt;"",_xlfn.IFNA(VLOOKUP($B2087,'Node Details'!$B:$U,E$1,0),"Check"),"")</f>
        <v>Airtel</v>
      </c>
      <c r="F2087" s="83">
        <v>45199</v>
      </c>
      <c r="G2087" s="82"/>
      <c r="H2087" s="39" t="s">
        <v>2829</v>
      </c>
      <c r="I2087" s="38">
        <v>1</v>
      </c>
      <c r="J2087" s="38">
        <v>50</v>
      </c>
      <c r="K2087" s="39">
        <f t="shared" si="224"/>
        <v>50</v>
      </c>
      <c r="L2087" s="83">
        <v>45064.716122685182</v>
      </c>
      <c r="M2087" s="82"/>
      <c r="N2087" s="96" t="s">
        <v>577</v>
      </c>
      <c r="O2087" s="97">
        <v>45082</v>
      </c>
      <c r="P2087" s="38">
        <f t="shared" si="225"/>
        <v>50</v>
      </c>
      <c r="Q2087" s="38">
        <f t="shared" si="226"/>
        <v>50</v>
      </c>
      <c r="R2087" s="38"/>
      <c r="S2087" s="38" t="s">
        <v>2838</v>
      </c>
      <c r="T2087" s="64">
        <v>45250</v>
      </c>
      <c r="U2087" s="38">
        <f t="shared" si="227"/>
        <v>50</v>
      </c>
      <c r="V2087" s="38">
        <f t="shared" si="228"/>
        <v>1</v>
      </c>
      <c r="W2087" s="82">
        <f t="shared" si="229"/>
        <v>50</v>
      </c>
      <c r="X2087" s="98" t="s">
        <v>95</v>
      </c>
      <c r="Y2087" s="98" t="s">
        <v>89</v>
      </c>
      <c r="Z2087" s="72"/>
      <c r="AA2087" s="72"/>
      <c r="AB2087" t="s">
        <v>1003</v>
      </c>
      <c r="AC2087" s="72" t="s">
        <v>101</v>
      </c>
      <c r="AD2087" t="s">
        <v>2836</v>
      </c>
    </row>
    <row r="2088" spans="1:30" ht="15" customHeight="1">
      <c r="A2088" s="38">
        <f t="shared" si="230"/>
        <v>2086</v>
      </c>
      <c r="B2088" s="82" t="s">
        <v>1337</v>
      </c>
      <c r="C2088" s="39" t="str">
        <f>IF($B2088&lt;&gt;"",_xlfn.IFNA(VLOOKUP($B2088,'Node Details'!$B:$U,C$1,0),"Check"),"")</f>
        <v>0000S8O04-S8O040103</v>
      </c>
      <c r="D2088" s="39" t="str">
        <f>IF($B2088&lt;&gt;"",_xlfn.IFNA(VLOOKUP($B2088,'Node Details'!$B:$U,D$1,0),"Check"),"")</f>
        <v>S8O</v>
      </c>
      <c r="E2088" s="39" t="str">
        <f>IF($B2088&lt;&gt;"",_xlfn.IFNA(VLOOKUP($B2088,'Node Details'!$B:$U,E$1,0),"Check"),"")</f>
        <v>Airtel</v>
      </c>
      <c r="F2088" s="83">
        <v>45199</v>
      </c>
      <c r="G2088" s="82"/>
      <c r="H2088" s="39" t="s">
        <v>2829</v>
      </c>
      <c r="I2088" s="38">
        <v>1</v>
      </c>
      <c r="J2088" s="38">
        <v>50</v>
      </c>
      <c r="K2088" s="39">
        <f t="shared" si="224"/>
        <v>50</v>
      </c>
      <c r="L2088" s="83">
        <v>45064.758715277778</v>
      </c>
      <c r="M2088" s="82"/>
      <c r="N2088" s="96" t="s">
        <v>577</v>
      </c>
      <c r="O2088" s="97">
        <v>45082</v>
      </c>
      <c r="P2088" s="38">
        <f t="shared" si="225"/>
        <v>50</v>
      </c>
      <c r="Q2088" s="38">
        <f t="shared" si="226"/>
        <v>50</v>
      </c>
      <c r="R2088" s="38"/>
      <c r="S2088" s="38" t="s">
        <v>2838</v>
      </c>
      <c r="T2088" s="64">
        <v>45250</v>
      </c>
      <c r="U2088" s="38">
        <f t="shared" si="227"/>
        <v>50</v>
      </c>
      <c r="V2088" s="38">
        <f t="shared" si="228"/>
        <v>1</v>
      </c>
      <c r="W2088" s="82">
        <f t="shared" si="229"/>
        <v>50</v>
      </c>
      <c r="X2088" s="98" t="s">
        <v>95</v>
      </c>
      <c r="Y2088" s="98" t="s">
        <v>89</v>
      </c>
      <c r="Z2088" s="72"/>
      <c r="AA2088" s="72"/>
      <c r="AB2088" t="s">
        <v>1003</v>
      </c>
      <c r="AC2088" s="72" t="s">
        <v>101</v>
      </c>
      <c r="AD2088" t="s">
        <v>2836</v>
      </c>
    </row>
    <row r="2089" spans="1:30" ht="15" customHeight="1">
      <c r="A2089" s="38">
        <f t="shared" si="230"/>
        <v>2087</v>
      </c>
      <c r="B2089" s="82" t="s">
        <v>2670</v>
      </c>
      <c r="C2089" s="39" t="str">
        <f>IF($B2089&lt;&gt;"",_xlfn.IFNA(VLOOKUP($B2089,'Node Details'!$B:$U,C$1,0),"Check"),"")</f>
        <v>S8O040103-S8O040105</v>
      </c>
      <c r="D2089" s="39" t="str">
        <f>IF($B2089&lt;&gt;"",_xlfn.IFNA(VLOOKUP($B2089,'Node Details'!$B:$U,D$1,0),"Check"),"")</f>
        <v>S8O</v>
      </c>
      <c r="E2089" s="39" t="str">
        <f>IF($B2089&lt;&gt;"",_xlfn.IFNA(VLOOKUP($B2089,'Node Details'!$B:$U,E$1,0),"Check"),"")</f>
        <v>Airtel</v>
      </c>
      <c r="F2089" s="83">
        <v>45199</v>
      </c>
      <c r="G2089" s="82"/>
      <c r="H2089" s="39" t="s">
        <v>2829</v>
      </c>
      <c r="I2089" s="38">
        <v>1</v>
      </c>
      <c r="J2089" s="38">
        <v>50</v>
      </c>
      <c r="K2089" s="39">
        <f t="shared" si="224"/>
        <v>50</v>
      </c>
      <c r="L2089" s="83">
        <v>45064.737187500003</v>
      </c>
      <c r="M2089" s="82"/>
      <c r="N2089" s="96" t="s">
        <v>577</v>
      </c>
      <c r="O2089" s="97">
        <v>45082</v>
      </c>
      <c r="P2089" s="38">
        <f t="shared" si="225"/>
        <v>50</v>
      </c>
      <c r="Q2089" s="38">
        <f t="shared" si="226"/>
        <v>50</v>
      </c>
      <c r="R2089" s="38"/>
      <c r="S2089" s="38" t="s">
        <v>2838</v>
      </c>
      <c r="T2089" s="64">
        <v>45250</v>
      </c>
      <c r="U2089" s="38">
        <f t="shared" si="227"/>
        <v>50</v>
      </c>
      <c r="V2089" s="38">
        <f t="shared" si="228"/>
        <v>1</v>
      </c>
      <c r="W2089" s="82">
        <f t="shared" si="229"/>
        <v>50</v>
      </c>
      <c r="X2089" s="98" t="s">
        <v>95</v>
      </c>
      <c r="Y2089" s="98" t="s">
        <v>89</v>
      </c>
      <c r="Z2089" s="72"/>
      <c r="AA2089" s="72"/>
      <c r="AB2089" t="s">
        <v>1003</v>
      </c>
      <c r="AC2089" s="72" t="s">
        <v>101</v>
      </c>
      <c r="AD2089" t="s">
        <v>2836</v>
      </c>
    </row>
    <row r="2090" spans="1:30" ht="15" customHeight="1">
      <c r="A2090" s="38">
        <f t="shared" si="230"/>
        <v>2088</v>
      </c>
      <c r="B2090" s="82" t="s">
        <v>1813</v>
      </c>
      <c r="C2090" s="39" t="str">
        <f>IF($B2090&lt;&gt;"",_xlfn.IFNA(VLOOKUP($B2090,'Node Details'!$B:$U,C$1,0),"Check"),"")</f>
        <v>S8O040103-S8O040105</v>
      </c>
      <c r="D2090" s="39" t="str">
        <f>IF($B2090&lt;&gt;"",_xlfn.IFNA(VLOOKUP($B2090,'Node Details'!$B:$U,D$1,0),"Check"),"")</f>
        <v>S8O</v>
      </c>
      <c r="E2090" s="39" t="str">
        <f>IF($B2090&lt;&gt;"",_xlfn.IFNA(VLOOKUP($B2090,'Node Details'!$B:$U,E$1,0),"Check"),"")</f>
        <v>Airtel</v>
      </c>
      <c r="F2090" s="83">
        <v>45199</v>
      </c>
      <c r="G2090" s="82"/>
      <c r="H2090" s="39" t="s">
        <v>2829</v>
      </c>
      <c r="I2090" s="38">
        <v>1</v>
      </c>
      <c r="J2090" s="38">
        <v>50</v>
      </c>
      <c r="K2090" s="39">
        <f t="shared" si="224"/>
        <v>50</v>
      </c>
      <c r="L2090" s="83">
        <v>45064.723356481481</v>
      </c>
      <c r="M2090" s="82"/>
      <c r="N2090" s="96" t="s">
        <v>577</v>
      </c>
      <c r="O2090" s="97">
        <v>45082</v>
      </c>
      <c r="P2090" s="38">
        <f t="shared" si="225"/>
        <v>50</v>
      </c>
      <c r="Q2090" s="38">
        <f t="shared" si="226"/>
        <v>50</v>
      </c>
      <c r="R2090" s="38"/>
      <c r="S2090" s="38" t="s">
        <v>2838</v>
      </c>
      <c r="T2090" s="64">
        <v>45250</v>
      </c>
      <c r="U2090" s="38">
        <f t="shared" si="227"/>
        <v>50</v>
      </c>
      <c r="V2090" s="38">
        <f t="shared" si="228"/>
        <v>1</v>
      </c>
      <c r="W2090" s="82">
        <f t="shared" si="229"/>
        <v>50</v>
      </c>
      <c r="X2090" s="98" t="s">
        <v>95</v>
      </c>
      <c r="Y2090" s="98" t="s">
        <v>89</v>
      </c>
      <c r="Z2090" s="72"/>
      <c r="AA2090" s="72"/>
      <c r="AB2090" t="s">
        <v>1003</v>
      </c>
      <c r="AC2090" s="72" t="s">
        <v>101</v>
      </c>
      <c r="AD2090" t="s">
        <v>2836</v>
      </c>
    </row>
    <row r="2091" spans="1:30" ht="15" customHeight="1">
      <c r="A2091" s="38">
        <f t="shared" si="230"/>
        <v>2089</v>
      </c>
      <c r="B2091" s="82" t="s">
        <v>1340</v>
      </c>
      <c r="C2091" s="39" t="str">
        <f>IF($B2091&lt;&gt;"",_xlfn.IFNA(VLOOKUP($B2091,'Node Details'!$B:$U,C$1,0),"Check"),"")</f>
        <v>0000S8O02-0000S8O07</v>
      </c>
      <c r="D2091" s="39" t="str">
        <f>IF($B2091&lt;&gt;"",_xlfn.IFNA(VLOOKUP($B2091,'Node Details'!$B:$U,D$1,0),"Check"),"")</f>
        <v>S8O</v>
      </c>
      <c r="E2091" s="39" t="str">
        <f>IF($B2091&lt;&gt;"",_xlfn.IFNA(VLOOKUP($B2091,'Node Details'!$B:$U,E$1,0),"Check"),"")</f>
        <v>Airtel</v>
      </c>
      <c r="F2091" s="83">
        <v>45199</v>
      </c>
      <c r="G2091" s="82"/>
      <c r="H2091" s="39" t="s">
        <v>2829</v>
      </c>
      <c r="I2091" s="38">
        <v>1</v>
      </c>
      <c r="J2091" s="38">
        <v>50</v>
      </c>
      <c r="K2091" s="39">
        <f t="shared" si="224"/>
        <v>50</v>
      </c>
      <c r="L2091" s="83">
        <v>45064.725590277783</v>
      </c>
      <c r="M2091" s="82"/>
      <c r="N2091" s="96" t="s">
        <v>577</v>
      </c>
      <c r="O2091" s="97">
        <v>45082</v>
      </c>
      <c r="P2091" s="38">
        <f t="shared" si="225"/>
        <v>50</v>
      </c>
      <c r="Q2091" s="38">
        <f t="shared" si="226"/>
        <v>50</v>
      </c>
      <c r="R2091" s="38"/>
      <c r="S2091" s="38" t="s">
        <v>2838</v>
      </c>
      <c r="T2091" s="64">
        <v>45250</v>
      </c>
      <c r="U2091" s="38">
        <f t="shared" si="227"/>
        <v>50</v>
      </c>
      <c r="V2091" s="38">
        <f t="shared" si="228"/>
        <v>1</v>
      </c>
      <c r="W2091" s="82">
        <f t="shared" si="229"/>
        <v>50</v>
      </c>
      <c r="X2091" s="98" t="s">
        <v>95</v>
      </c>
      <c r="Y2091" s="98" t="s">
        <v>89</v>
      </c>
      <c r="Z2091" s="72"/>
      <c r="AA2091" s="72"/>
      <c r="AB2091" t="s">
        <v>1003</v>
      </c>
      <c r="AC2091" s="72" t="s">
        <v>101</v>
      </c>
      <c r="AD2091" t="s">
        <v>2836</v>
      </c>
    </row>
    <row r="2092" spans="1:30" ht="15" customHeight="1">
      <c r="A2092" s="38">
        <f t="shared" si="230"/>
        <v>2090</v>
      </c>
      <c r="B2092" s="82" t="s">
        <v>2671</v>
      </c>
      <c r="C2092" s="39" t="str">
        <f>IF($B2092&lt;&gt;"",_xlfn.IFNA(VLOOKUP($B2092,'Node Details'!$B:$U,C$1,0),"Check"),"")</f>
        <v>0000S8O05-S8O050103</v>
      </c>
      <c r="D2092" s="39" t="str">
        <f>IF($B2092&lt;&gt;"",_xlfn.IFNA(VLOOKUP($B2092,'Node Details'!$B:$U,D$1,0),"Check"),"")</f>
        <v>S8O</v>
      </c>
      <c r="E2092" s="39" t="str">
        <f>IF($B2092&lt;&gt;"",_xlfn.IFNA(VLOOKUP($B2092,'Node Details'!$B:$U,E$1,0),"Check"),"")</f>
        <v>Airtel</v>
      </c>
      <c r="F2092" s="83">
        <v>45199</v>
      </c>
      <c r="G2092" s="82"/>
      <c r="H2092" s="39" t="s">
        <v>2829</v>
      </c>
      <c r="I2092" s="38">
        <v>1</v>
      </c>
      <c r="J2092" s="38">
        <v>50</v>
      </c>
      <c r="K2092" s="39">
        <f t="shared" si="224"/>
        <v>50</v>
      </c>
      <c r="L2092" s="83">
        <v>45064.756365740737</v>
      </c>
      <c r="M2092" s="82"/>
      <c r="N2092" s="96" t="s">
        <v>577</v>
      </c>
      <c r="O2092" s="97">
        <v>45082</v>
      </c>
      <c r="P2092" s="38">
        <f t="shared" si="225"/>
        <v>50</v>
      </c>
      <c r="Q2092" s="38">
        <f t="shared" si="226"/>
        <v>50</v>
      </c>
      <c r="R2092" s="38"/>
      <c r="S2092" s="38" t="s">
        <v>2838</v>
      </c>
      <c r="T2092" s="64">
        <v>45250</v>
      </c>
      <c r="U2092" s="38">
        <f t="shared" si="227"/>
        <v>50</v>
      </c>
      <c r="V2092" s="38">
        <f t="shared" si="228"/>
        <v>1</v>
      </c>
      <c r="W2092" s="82">
        <f t="shared" si="229"/>
        <v>50</v>
      </c>
      <c r="X2092" s="98" t="s">
        <v>95</v>
      </c>
      <c r="Y2092" s="98" t="s">
        <v>89</v>
      </c>
      <c r="Z2092" s="72"/>
      <c r="AA2092" s="72"/>
      <c r="AB2092" t="s">
        <v>1003</v>
      </c>
      <c r="AC2092" s="72" t="s">
        <v>101</v>
      </c>
      <c r="AD2092" t="s">
        <v>2836</v>
      </c>
    </row>
    <row r="2093" spans="1:30" ht="15" customHeight="1">
      <c r="A2093" s="38">
        <f t="shared" si="230"/>
        <v>2091</v>
      </c>
      <c r="B2093" s="82" t="s">
        <v>2672</v>
      </c>
      <c r="C2093" s="39" t="str">
        <f>IF($B2093&lt;&gt;"",_xlfn.IFNA(VLOOKUP($B2093,'Node Details'!$B:$U,C$1,0),"Check"),"")</f>
        <v>0000S8O05-S8O050103</v>
      </c>
      <c r="D2093" s="39" t="str">
        <f>IF($B2093&lt;&gt;"",_xlfn.IFNA(VLOOKUP($B2093,'Node Details'!$B:$U,D$1,0),"Check"),"")</f>
        <v>S8O</v>
      </c>
      <c r="E2093" s="39" t="str">
        <f>IF($B2093&lt;&gt;"",_xlfn.IFNA(VLOOKUP($B2093,'Node Details'!$B:$U,E$1,0),"Check"),"")</f>
        <v>Airtel</v>
      </c>
      <c r="F2093" s="83">
        <v>45199</v>
      </c>
      <c r="G2093" s="82"/>
      <c r="H2093" s="39" t="s">
        <v>2829</v>
      </c>
      <c r="I2093" s="38">
        <v>1</v>
      </c>
      <c r="J2093" s="38">
        <v>50</v>
      </c>
      <c r="K2093" s="39">
        <f t="shared" si="224"/>
        <v>50</v>
      </c>
      <c r="L2093" s="83">
        <v>45064.75236111111</v>
      </c>
      <c r="M2093" s="82"/>
      <c r="N2093" s="96" t="s">
        <v>577</v>
      </c>
      <c r="O2093" s="97">
        <v>45082</v>
      </c>
      <c r="P2093" s="38">
        <f t="shared" si="225"/>
        <v>50</v>
      </c>
      <c r="Q2093" s="38">
        <f t="shared" si="226"/>
        <v>50</v>
      </c>
      <c r="R2093" s="38"/>
      <c r="S2093" s="38" t="s">
        <v>2838</v>
      </c>
      <c r="T2093" s="64">
        <v>45250</v>
      </c>
      <c r="U2093" s="38">
        <f t="shared" si="227"/>
        <v>50</v>
      </c>
      <c r="V2093" s="38">
        <f t="shared" si="228"/>
        <v>1</v>
      </c>
      <c r="W2093" s="82">
        <f t="shared" si="229"/>
        <v>50</v>
      </c>
      <c r="X2093" s="98" t="s">
        <v>95</v>
      </c>
      <c r="Y2093" s="98" t="s">
        <v>89</v>
      </c>
      <c r="Z2093" s="72"/>
      <c r="AA2093" s="72"/>
      <c r="AB2093" t="s">
        <v>1003</v>
      </c>
      <c r="AC2093" s="72" t="s">
        <v>101</v>
      </c>
      <c r="AD2093" t="s">
        <v>2836</v>
      </c>
    </row>
    <row r="2094" spans="1:30" ht="15" customHeight="1">
      <c r="A2094" s="38">
        <f t="shared" si="230"/>
        <v>2092</v>
      </c>
      <c r="B2094" s="82" t="s">
        <v>1342</v>
      </c>
      <c r="C2094" s="39" t="str">
        <f>IF($B2094&lt;&gt;"",_xlfn.IFNA(VLOOKUP($B2094,'Node Details'!$B:$U,C$1,0),"Check"),"")</f>
        <v>0000S8O05-S8O050103</v>
      </c>
      <c r="D2094" s="39" t="str">
        <f>IF($B2094&lt;&gt;"",_xlfn.IFNA(VLOOKUP($B2094,'Node Details'!$B:$U,D$1,0),"Check"),"")</f>
        <v>S8O</v>
      </c>
      <c r="E2094" s="39" t="str">
        <f>IF($B2094&lt;&gt;"",_xlfn.IFNA(VLOOKUP($B2094,'Node Details'!$B:$U,E$1,0),"Check"),"")</f>
        <v>Airtel</v>
      </c>
      <c r="F2094" s="83">
        <v>45199</v>
      </c>
      <c r="G2094" s="82"/>
      <c r="H2094" s="39" t="s">
        <v>2829</v>
      </c>
      <c r="I2094" s="38">
        <v>1</v>
      </c>
      <c r="J2094" s="38">
        <v>50</v>
      </c>
      <c r="K2094" s="39">
        <f t="shared" si="224"/>
        <v>50</v>
      </c>
      <c r="L2094" s="83">
        <v>45071.713136574072</v>
      </c>
      <c r="M2094" s="82"/>
      <c r="N2094" s="96" t="s">
        <v>577</v>
      </c>
      <c r="O2094" s="97">
        <v>45082</v>
      </c>
      <c r="P2094" s="38">
        <f t="shared" si="225"/>
        <v>50</v>
      </c>
      <c r="Q2094" s="38">
        <f t="shared" si="226"/>
        <v>50</v>
      </c>
      <c r="R2094" s="38"/>
      <c r="S2094" s="38" t="s">
        <v>2838</v>
      </c>
      <c r="T2094" s="64">
        <v>45250</v>
      </c>
      <c r="U2094" s="38">
        <f t="shared" si="227"/>
        <v>50</v>
      </c>
      <c r="V2094" s="38">
        <f t="shared" si="228"/>
        <v>1</v>
      </c>
      <c r="W2094" s="82">
        <f t="shared" si="229"/>
        <v>50</v>
      </c>
      <c r="X2094" s="98" t="s">
        <v>95</v>
      </c>
      <c r="Y2094" s="98" t="s">
        <v>89</v>
      </c>
      <c r="Z2094" s="72"/>
      <c r="AA2094" s="72"/>
      <c r="AB2094" t="s">
        <v>1003</v>
      </c>
      <c r="AC2094" s="72" t="s">
        <v>101</v>
      </c>
      <c r="AD2094" t="s">
        <v>2836</v>
      </c>
    </row>
    <row r="2095" spans="1:30" ht="15" customHeight="1">
      <c r="A2095" s="38">
        <f t="shared" si="230"/>
        <v>2093</v>
      </c>
      <c r="B2095" s="82" t="s">
        <v>2674</v>
      </c>
      <c r="C2095" s="39" t="str">
        <f>IF($B2095&lt;&gt;"",_xlfn.IFNA(VLOOKUP($B2095,'Node Details'!$B:$U,C$1,0),"Check"),"")</f>
        <v>0000S8O05-S8O050105</v>
      </c>
      <c r="D2095" s="39" t="str">
        <f>IF($B2095&lt;&gt;"",_xlfn.IFNA(VLOOKUP($B2095,'Node Details'!$B:$U,D$1,0),"Check"),"")</f>
        <v>S8O</v>
      </c>
      <c r="E2095" s="39" t="str">
        <f>IF($B2095&lt;&gt;"",_xlfn.IFNA(VLOOKUP($B2095,'Node Details'!$B:$U,E$1,0),"Check"),"")</f>
        <v>Airtel</v>
      </c>
      <c r="F2095" s="83">
        <v>45199</v>
      </c>
      <c r="G2095" s="82"/>
      <c r="H2095" s="39" t="s">
        <v>2829</v>
      </c>
      <c r="I2095" s="38">
        <v>1</v>
      </c>
      <c r="J2095" s="38">
        <v>50</v>
      </c>
      <c r="K2095" s="39">
        <f t="shared" si="224"/>
        <v>50</v>
      </c>
      <c r="L2095" s="83">
        <v>45063.771817129629</v>
      </c>
      <c r="M2095" s="82"/>
      <c r="N2095" s="96" t="s">
        <v>577</v>
      </c>
      <c r="O2095" s="97">
        <v>45082</v>
      </c>
      <c r="P2095" s="38">
        <f t="shared" si="225"/>
        <v>50</v>
      </c>
      <c r="Q2095" s="38">
        <f t="shared" si="226"/>
        <v>50</v>
      </c>
      <c r="R2095" s="38"/>
      <c r="S2095" s="38" t="s">
        <v>2838</v>
      </c>
      <c r="T2095" s="64">
        <v>45250</v>
      </c>
      <c r="U2095" s="38">
        <f t="shared" si="227"/>
        <v>50</v>
      </c>
      <c r="V2095" s="38">
        <f t="shared" si="228"/>
        <v>1</v>
      </c>
      <c r="W2095" s="82">
        <f t="shared" si="229"/>
        <v>50</v>
      </c>
      <c r="X2095" s="98" t="s">
        <v>95</v>
      </c>
      <c r="Y2095" s="98" t="s">
        <v>89</v>
      </c>
      <c r="Z2095" s="72"/>
      <c r="AA2095" s="72"/>
      <c r="AB2095" t="s">
        <v>1003</v>
      </c>
      <c r="AC2095" s="72" t="s">
        <v>101</v>
      </c>
      <c r="AD2095" t="s">
        <v>2836</v>
      </c>
    </row>
    <row r="2096" spans="1:30" ht="15" customHeight="1">
      <c r="A2096" s="38">
        <f t="shared" si="230"/>
        <v>2094</v>
      </c>
      <c r="B2096" s="82" t="s">
        <v>1345</v>
      </c>
      <c r="C2096" s="39" t="str">
        <f>IF($B2096&lt;&gt;"",_xlfn.IFNA(VLOOKUP($B2096,'Node Details'!$B:$U,C$1,0),"Check"),"")</f>
        <v>0000S8O05-S8O050105</v>
      </c>
      <c r="D2096" s="39" t="str">
        <f>IF($B2096&lt;&gt;"",_xlfn.IFNA(VLOOKUP($B2096,'Node Details'!$B:$U,D$1,0),"Check"),"")</f>
        <v>S8O</v>
      </c>
      <c r="E2096" s="39" t="str">
        <f>IF($B2096&lt;&gt;"",_xlfn.IFNA(VLOOKUP($B2096,'Node Details'!$B:$U,E$1,0),"Check"),"")</f>
        <v>Airtel</v>
      </c>
      <c r="F2096" s="83">
        <v>45199</v>
      </c>
      <c r="G2096" s="82"/>
      <c r="H2096" s="39" t="s">
        <v>2829</v>
      </c>
      <c r="I2096" s="38">
        <v>1</v>
      </c>
      <c r="J2096" s="38">
        <v>50</v>
      </c>
      <c r="K2096" s="39">
        <f t="shared" si="224"/>
        <v>50</v>
      </c>
      <c r="L2096" s="83">
        <v>45063.771817129629</v>
      </c>
      <c r="M2096" s="82"/>
      <c r="N2096" s="96" t="s">
        <v>577</v>
      </c>
      <c r="O2096" s="97">
        <v>45082</v>
      </c>
      <c r="P2096" s="38">
        <f t="shared" si="225"/>
        <v>50</v>
      </c>
      <c r="Q2096" s="38">
        <f t="shared" si="226"/>
        <v>50</v>
      </c>
      <c r="R2096" s="38"/>
      <c r="S2096" s="38" t="s">
        <v>2838</v>
      </c>
      <c r="T2096" s="64">
        <v>45250</v>
      </c>
      <c r="U2096" s="38">
        <f t="shared" si="227"/>
        <v>50</v>
      </c>
      <c r="V2096" s="38">
        <f t="shared" si="228"/>
        <v>1</v>
      </c>
      <c r="W2096" s="82">
        <f t="shared" si="229"/>
        <v>50</v>
      </c>
      <c r="X2096" s="98" t="s">
        <v>95</v>
      </c>
      <c r="Y2096" s="98" t="s">
        <v>89</v>
      </c>
      <c r="Z2096" s="72"/>
      <c r="AA2096" s="72"/>
      <c r="AB2096" t="s">
        <v>1003</v>
      </c>
      <c r="AC2096" s="72" t="s">
        <v>101</v>
      </c>
      <c r="AD2096" t="s">
        <v>2836</v>
      </c>
    </row>
    <row r="2097" spans="1:30" ht="15" customHeight="1">
      <c r="A2097" s="38">
        <f t="shared" si="230"/>
        <v>2095</v>
      </c>
      <c r="B2097" s="82" t="s">
        <v>1348</v>
      </c>
      <c r="C2097" s="39" t="str">
        <f>IF($B2097&lt;&gt;"",_xlfn.IFNA(VLOOKUP($B2097,'Node Details'!$B:$U,C$1,0),"Check"),"")</f>
        <v>0000S8O02-0000S8O07</v>
      </c>
      <c r="D2097" s="39" t="str">
        <f>IF($B2097&lt;&gt;"",_xlfn.IFNA(VLOOKUP($B2097,'Node Details'!$B:$U,D$1,0),"Check"),"")</f>
        <v>S8O</v>
      </c>
      <c r="E2097" s="39" t="str">
        <f>IF($B2097&lt;&gt;"",_xlfn.IFNA(VLOOKUP($B2097,'Node Details'!$B:$U,E$1,0),"Check"),"")</f>
        <v>Airtel</v>
      </c>
      <c r="F2097" s="83">
        <v>45199</v>
      </c>
      <c r="G2097" s="82"/>
      <c r="H2097" s="39" t="s">
        <v>2829</v>
      </c>
      <c r="I2097" s="38">
        <v>1</v>
      </c>
      <c r="J2097" s="38">
        <v>50</v>
      </c>
      <c r="K2097" s="39">
        <f t="shared" si="224"/>
        <v>50</v>
      </c>
      <c r="L2097" s="83">
        <v>45063.769293981481</v>
      </c>
      <c r="M2097" s="82"/>
      <c r="N2097" s="96" t="s">
        <v>577</v>
      </c>
      <c r="O2097" s="97">
        <v>45082</v>
      </c>
      <c r="P2097" s="38">
        <f t="shared" si="225"/>
        <v>50</v>
      </c>
      <c r="Q2097" s="38">
        <f t="shared" si="226"/>
        <v>50</v>
      </c>
      <c r="R2097" s="38"/>
      <c r="S2097" s="38" t="s">
        <v>2838</v>
      </c>
      <c r="T2097" s="64">
        <v>45250</v>
      </c>
      <c r="U2097" s="38">
        <f t="shared" si="227"/>
        <v>50</v>
      </c>
      <c r="V2097" s="38">
        <f t="shared" si="228"/>
        <v>1</v>
      </c>
      <c r="W2097" s="82">
        <f t="shared" si="229"/>
        <v>50</v>
      </c>
      <c r="X2097" s="98" t="s">
        <v>95</v>
      </c>
      <c r="Y2097" s="98" t="s">
        <v>89</v>
      </c>
      <c r="Z2097" s="72"/>
      <c r="AA2097" s="72"/>
      <c r="AB2097" t="s">
        <v>1003</v>
      </c>
      <c r="AC2097" s="72" t="s">
        <v>101</v>
      </c>
      <c r="AD2097" t="s">
        <v>2836</v>
      </c>
    </row>
    <row r="2098" spans="1:30" ht="15" customHeight="1">
      <c r="A2098" s="38">
        <f t="shared" si="230"/>
        <v>2096</v>
      </c>
      <c r="B2098" s="82" t="s">
        <v>1350</v>
      </c>
      <c r="C2098" s="39" t="str">
        <f>IF($B2098&lt;&gt;"",_xlfn.IFNA(VLOOKUP($B2098,'Node Details'!$B:$U,C$1,0),"Check"),"")</f>
        <v>0000S8O06-S8O060101</v>
      </c>
      <c r="D2098" s="39" t="str">
        <f>IF($B2098&lt;&gt;"",_xlfn.IFNA(VLOOKUP($B2098,'Node Details'!$B:$U,D$1,0),"Check"),"")</f>
        <v>S8O</v>
      </c>
      <c r="E2098" s="39" t="str">
        <f>IF($B2098&lt;&gt;"",_xlfn.IFNA(VLOOKUP($B2098,'Node Details'!$B:$U,E$1,0),"Check"),"")</f>
        <v>Airtel</v>
      </c>
      <c r="F2098" s="83">
        <v>45199</v>
      </c>
      <c r="G2098" s="82"/>
      <c r="H2098" s="39" t="s">
        <v>2829</v>
      </c>
      <c r="I2098" s="38">
        <v>1</v>
      </c>
      <c r="J2098" s="38">
        <v>50</v>
      </c>
      <c r="K2098" s="39">
        <f t="shared" si="224"/>
        <v>50</v>
      </c>
      <c r="L2098" s="83">
        <v>45065.498981481483</v>
      </c>
      <c r="M2098" s="82"/>
      <c r="N2098" s="96" t="s">
        <v>577</v>
      </c>
      <c r="O2098" s="97">
        <v>45082</v>
      </c>
      <c r="P2098" s="38">
        <f t="shared" si="225"/>
        <v>50</v>
      </c>
      <c r="Q2098" s="38">
        <f t="shared" si="226"/>
        <v>50</v>
      </c>
      <c r="R2098" s="38"/>
      <c r="S2098" s="38" t="s">
        <v>2838</v>
      </c>
      <c r="T2098" s="64">
        <v>45250</v>
      </c>
      <c r="U2098" s="38">
        <f t="shared" si="227"/>
        <v>50</v>
      </c>
      <c r="V2098" s="38">
        <f t="shared" si="228"/>
        <v>1</v>
      </c>
      <c r="W2098" s="82">
        <f t="shared" si="229"/>
        <v>50</v>
      </c>
      <c r="X2098" s="98" t="s">
        <v>95</v>
      </c>
      <c r="Y2098" s="98" t="s">
        <v>89</v>
      </c>
      <c r="Z2098" s="72"/>
      <c r="AA2098" s="72"/>
      <c r="AB2098" t="s">
        <v>1003</v>
      </c>
      <c r="AC2098" s="72" t="s">
        <v>101</v>
      </c>
      <c r="AD2098" t="s">
        <v>2836</v>
      </c>
    </row>
    <row r="2099" spans="1:30" ht="15" customHeight="1">
      <c r="A2099" s="38">
        <f t="shared" si="230"/>
        <v>2097</v>
      </c>
      <c r="B2099" s="82" t="s">
        <v>1355</v>
      </c>
      <c r="C2099" s="39" t="str">
        <f>IF($B2099&lt;&gt;"",_xlfn.IFNA(VLOOKUP($B2099,'Node Details'!$B:$U,C$1,0),"Check"),"")</f>
        <v>0000S8O06-S8O060104</v>
      </c>
      <c r="D2099" s="39" t="str">
        <f>IF($B2099&lt;&gt;"",_xlfn.IFNA(VLOOKUP($B2099,'Node Details'!$B:$U,D$1,0),"Check"),"")</f>
        <v>S8O</v>
      </c>
      <c r="E2099" s="39" t="str">
        <f>IF($B2099&lt;&gt;"",_xlfn.IFNA(VLOOKUP($B2099,'Node Details'!$B:$U,E$1,0),"Check"),"")</f>
        <v>Airtel</v>
      </c>
      <c r="F2099" s="83">
        <v>45199</v>
      </c>
      <c r="G2099" s="82"/>
      <c r="H2099" s="39" t="s">
        <v>2829</v>
      </c>
      <c r="I2099" s="38">
        <v>1</v>
      </c>
      <c r="J2099" s="38">
        <v>50</v>
      </c>
      <c r="K2099" s="39">
        <f t="shared" si="224"/>
        <v>50</v>
      </c>
      <c r="L2099" s="83">
        <v>45065.5468287037</v>
      </c>
      <c r="M2099" s="82"/>
      <c r="N2099" s="96" t="s">
        <v>577</v>
      </c>
      <c r="O2099" s="97">
        <v>45082</v>
      </c>
      <c r="P2099" s="38">
        <f t="shared" si="225"/>
        <v>50</v>
      </c>
      <c r="Q2099" s="38">
        <f t="shared" si="226"/>
        <v>50</v>
      </c>
      <c r="R2099" s="38"/>
      <c r="S2099" s="38" t="s">
        <v>2838</v>
      </c>
      <c r="T2099" s="64">
        <v>45250</v>
      </c>
      <c r="U2099" s="38">
        <f t="shared" si="227"/>
        <v>50</v>
      </c>
      <c r="V2099" s="38">
        <f t="shared" si="228"/>
        <v>1</v>
      </c>
      <c r="W2099" s="82">
        <f t="shared" si="229"/>
        <v>50</v>
      </c>
      <c r="X2099" s="98" t="s">
        <v>95</v>
      </c>
      <c r="Y2099" s="98" t="s">
        <v>89</v>
      </c>
      <c r="Z2099" s="72"/>
      <c r="AA2099" s="72"/>
      <c r="AB2099" t="s">
        <v>1003</v>
      </c>
      <c r="AC2099" s="72" t="s">
        <v>101</v>
      </c>
      <c r="AD2099" t="s">
        <v>2836</v>
      </c>
    </row>
    <row r="2100" spans="1:30" ht="15" customHeight="1">
      <c r="A2100" s="38">
        <f t="shared" si="230"/>
        <v>2098</v>
      </c>
      <c r="B2100" s="82" t="s">
        <v>2675</v>
      </c>
      <c r="C2100" s="39" t="str">
        <f>IF($B2100&lt;&gt;"",_xlfn.IFNA(VLOOKUP($B2100,'Node Details'!$B:$U,C$1,0),"Check"),"")</f>
        <v>0000S8O06-S8O060104</v>
      </c>
      <c r="D2100" s="39" t="str">
        <f>IF($B2100&lt;&gt;"",_xlfn.IFNA(VLOOKUP($B2100,'Node Details'!$B:$U,D$1,0),"Check"),"")</f>
        <v>S8O</v>
      </c>
      <c r="E2100" s="39" t="str">
        <f>IF($B2100&lt;&gt;"",_xlfn.IFNA(VLOOKUP($B2100,'Node Details'!$B:$U,E$1,0),"Check"),"")</f>
        <v>Airtel</v>
      </c>
      <c r="F2100" s="83">
        <v>45199</v>
      </c>
      <c r="G2100" s="82"/>
      <c r="H2100" s="39" t="s">
        <v>2829</v>
      </c>
      <c r="I2100" s="38">
        <v>1</v>
      </c>
      <c r="J2100" s="38">
        <v>50</v>
      </c>
      <c r="K2100" s="39">
        <f t="shared" si="224"/>
        <v>50</v>
      </c>
      <c r="L2100" s="83">
        <v>45065.566203703696</v>
      </c>
      <c r="M2100" s="82"/>
      <c r="N2100" s="96" t="s">
        <v>577</v>
      </c>
      <c r="O2100" s="97">
        <v>45082</v>
      </c>
      <c r="P2100" s="38">
        <f t="shared" si="225"/>
        <v>50</v>
      </c>
      <c r="Q2100" s="38">
        <f t="shared" si="226"/>
        <v>50</v>
      </c>
      <c r="R2100" s="38"/>
      <c r="S2100" s="38" t="s">
        <v>2838</v>
      </c>
      <c r="T2100" s="64">
        <v>45250</v>
      </c>
      <c r="U2100" s="38">
        <f t="shared" si="227"/>
        <v>50</v>
      </c>
      <c r="V2100" s="38">
        <f t="shared" si="228"/>
        <v>1</v>
      </c>
      <c r="W2100" s="82">
        <f t="shared" si="229"/>
        <v>50</v>
      </c>
      <c r="X2100" s="98" t="s">
        <v>95</v>
      </c>
      <c r="Y2100" s="98" t="s">
        <v>89</v>
      </c>
      <c r="Z2100" s="72"/>
      <c r="AA2100" s="72"/>
      <c r="AB2100" t="s">
        <v>1003</v>
      </c>
      <c r="AC2100" s="72" t="s">
        <v>101</v>
      </c>
      <c r="AD2100" t="s">
        <v>2836</v>
      </c>
    </row>
    <row r="2101" spans="1:30" ht="15" customHeight="1">
      <c r="A2101" s="38">
        <f t="shared" si="230"/>
        <v>2099</v>
      </c>
      <c r="B2101" s="82" t="s">
        <v>1352</v>
      </c>
      <c r="C2101" s="39" t="str">
        <f>IF($B2101&lt;&gt;"",_xlfn.IFNA(VLOOKUP($B2101,'Node Details'!$B:$U,C$1,0),"Check"),"")</f>
        <v>0000S8O06-S8O060104</v>
      </c>
      <c r="D2101" s="39" t="str">
        <f>IF($B2101&lt;&gt;"",_xlfn.IFNA(VLOOKUP($B2101,'Node Details'!$B:$U,D$1,0),"Check"),"")</f>
        <v>S8O</v>
      </c>
      <c r="E2101" s="39" t="str">
        <f>IF($B2101&lt;&gt;"",_xlfn.IFNA(VLOOKUP($B2101,'Node Details'!$B:$U,E$1,0),"Check"),"")</f>
        <v>Airtel</v>
      </c>
      <c r="F2101" s="83">
        <v>45199</v>
      </c>
      <c r="G2101" s="82"/>
      <c r="H2101" s="39" t="s">
        <v>2829</v>
      </c>
      <c r="I2101" s="38">
        <v>1</v>
      </c>
      <c r="J2101" s="38">
        <v>50</v>
      </c>
      <c r="K2101" s="39">
        <f t="shared" si="224"/>
        <v>50</v>
      </c>
      <c r="L2101" s="83">
        <v>45065.515324074076</v>
      </c>
      <c r="M2101" s="82"/>
      <c r="N2101" s="96" t="s">
        <v>577</v>
      </c>
      <c r="O2101" s="97">
        <v>45082</v>
      </c>
      <c r="P2101" s="38">
        <f t="shared" si="225"/>
        <v>50</v>
      </c>
      <c r="Q2101" s="38">
        <f t="shared" si="226"/>
        <v>50</v>
      </c>
      <c r="R2101" s="38"/>
      <c r="S2101" s="38" t="s">
        <v>2838</v>
      </c>
      <c r="T2101" s="64">
        <v>45250</v>
      </c>
      <c r="U2101" s="38">
        <f t="shared" si="227"/>
        <v>50</v>
      </c>
      <c r="V2101" s="38">
        <f t="shared" si="228"/>
        <v>1</v>
      </c>
      <c r="W2101" s="82">
        <f t="shared" si="229"/>
        <v>50</v>
      </c>
      <c r="X2101" s="98" t="s">
        <v>95</v>
      </c>
      <c r="Y2101" s="98" t="s">
        <v>89</v>
      </c>
      <c r="Z2101" s="72"/>
      <c r="AA2101" s="72"/>
      <c r="AB2101" t="s">
        <v>1003</v>
      </c>
      <c r="AC2101" s="72" t="s">
        <v>101</v>
      </c>
      <c r="AD2101" t="s">
        <v>2836</v>
      </c>
    </row>
    <row r="2102" spans="1:30" ht="15" customHeight="1">
      <c r="A2102" s="38">
        <f t="shared" si="230"/>
        <v>2100</v>
      </c>
      <c r="B2102" s="82" t="s">
        <v>2677</v>
      </c>
      <c r="C2102" s="39" t="str">
        <f>IF($B2102&lt;&gt;"",_xlfn.IFNA(VLOOKUP($B2102,'Node Details'!$B:$U,C$1,0),"Check"),"")</f>
        <v>S8O060102-S8O060106</v>
      </c>
      <c r="D2102" s="39" t="str">
        <f>IF($B2102&lt;&gt;"",_xlfn.IFNA(VLOOKUP($B2102,'Node Details'!$B:$U,D$1,0),"Check"),"")</f>
        <v>S8O</v>
      </c>
      <c r="E2102" s="39" t="str">
        <f>IF($B2102&lt;&gt;"",_xlfn.IFNA(VLOOKUP($B2102,'Node Details'!$B:$U,E$1,0),"Check"),"")</f>
        <v>Airtel</v>
      </c>
      <c r="F2102" s="83">
        <v>45199</v>
      </c>
      <c r="G2102" s="82"/>
      <c r="H2102" s="39" t="s">
        <v>2829</v>
      </c>
      <c r="I2102" s="38">
        <v>1</v>
      </c>
      <c r="J2102" s="38">
        <v>50</v>
      </c>
      <c r="K2102" s="39">
        <f t="shared" si="224"/>
        <v>50</v>
      </c>
      <c r="L2102" s="83">
        <v>45065.579699074071</v>
      </c>
      <c r="M2102" s="82"/>
      <c r="N2102" s="96" t="s">
        <v>577</v>
      </c>
      <c r="O2102" s="97">
        <v>45082</v>
      </c>
      <c r="P2102" s="38">
        <f t="shared" si="225"/>
        <v>50</v>
      </c>
      <c r="Q2102" s="38">
        <f t="shared" si="226"/>
        <v>50</v>
      </c>
      <c r="R2102" s="38"/>
      <c r="S2102" s="38" t="s">
        <v>2838</v>
      </c>
      <c r="T2102" s="64">
        <v>45250</v>
      </c>
      <c r="U2102" s="38">
        <f t="shared" si="227"/>
        <v>50</v>
      </c>
      <c r="V2102" s="38">
        <f t="shared" si="228"/>
        <v>1</v>
      </c>
      <c r="W2102" s="82">
        <f t="shared" si="229"/>
        <v>50</v>
      </c>
      <c r="X2102" s="98" t="s">
        <v>95</v>
      </c>
      <c r="Y2102" s="98" t="s">
        <v>89</v>
      </c>
      <c r="Z2102" s="72"/>
      <c r="AA2102" s="72"/>
      <c r="AB2102" t="s">
        <v>1003</v>
      </c>
      <c r="AC2102" s="72" t="s">
        <v>101</v>
      </c>
      <c r="AD2102" t="s">
        <v>2836</v>
      </c>
    </row>
    <row r="2103" spans="1:30" ht="15" customHeight="1">
      <c r="A2103" s="38">
        <f t="shared" si="230"/>
        <v>2101</v>
      </c>
      <c r="B2103" s="82" t="s">
        <v>1357</v>
      </c>
      <c r="C2103" s="39" t="str">
        <f>IF($B2103&lt;&gt;"",_xlfn.IFNA(VLOOKUP($B2103,'Node Details'!$B:$U,C$1,0),"Check"),"")</f>
        <v>S8O060102-S8O060106</v>
      </c>
      <c r="D2103" s="39" t="str">
        <f>IF($B2103&lt;&gt;"",_xlfn.IFNA(VLOOKUP($B2103,'Node Details'!$B:$U,D$1,0),"Check"),"")</f>
        <v>S8O</v>
      </c>
      <c r="E2103" s="39" t="str">
        <f>IF($B2103&lt;&gt;"",_xlfn.IFNA(VLOOKUP($B2103,'Node Details'!$B:$U,E$1,0),"Check"),"")</f>
        <v>Airtel</v>
      </c>
      <c r="F2103" s="83">
        <v>45199</v>
      </c>
      <c r="G2103" s="82"/>
      <c r="H2103" s="39" t="s">
        <v>2829</v>
      </c>
      <c r="I2103" s="38">
        <v>1</v>
      </c>
      <c r="J2103" s="38">
        <v>50</v>
      </c>
      <c r="K2103" s="39">
        <f t="shared" si="224"/>
        <v>50</v>
      </c>
      <c r="L2103" s="83">
        <v>45065.542002314818</v>
      </c>
      <c r="M2103" s="82"/>
      <c r="N2103" s="96" t="s">
        <v>577</v>
      </c>
      <c r="O2103" s="97">
        <v>45082</v>
      </c>
      <c r="P2103" s="38">
        <f t="shared" si="225"/>
        <v>50</v>
      </c>
      <c r="Q2103" s="38">
        <f t="shared" si="226"/>
        <v>50</v>
      </c>
      <c r="R2103" s="38"/>
      <c r="S2103" s="38" t="s">
        <v>2838</v>
      </c>
      <c r="T2103" s="64">
        <v>45250</v>
      </c>
      <c r="U2103" s="38">
        <f t="shared" si="227"/>
        <v>50</v>
      </c>
      <c r="V2103" s="38">
        <f t="shared" si="228"/>
        <v>1</v>
      </c>
      <c r="W2103" s="82">
        <f t="shared" si="229"/>
        <v>50</v>
      </c>
      <c r="X2103" s="98" t="s">
        <v>95</v>
      </c>
      <c r="Y2103" s="98" t="s">
        <v>89</v>
      </c>
      <c r="Z2103" s="72"/>
      <c r="AA2103" s="72"/>
      <c r="AB2103" t="s">
        <v>1003</v>
      </c>
      <c r="AC2103" s="72" t="s">
        <v>101</v>
      </c>
      <c r="AD2103" t="s">
        <v>2836</v>
      </c>
    </row>
    <row r="2104" spans="1:30" ht="15" customHeight="1">
      <c r="A2104" s="38">
        <f t="shared" si="230"/>
        <v>2102</v>
      </c>
      <c r="B2104" s="82" t="s">
        <v>2679</v>
      </c>
      <c r="C2104" s="39" t="str">
        <f>IF($B2104&lt;&gt;"",_xlfn.IFNA(VLOOKUP($B2104,'Node Details'!$B:$U,C$1,0),"Check"),"")</f>
        <v>0000S8O06-S8O060108</v>
      </c>
      <c r="D2104" s="39" t="str">
        <f>IF($B2104&lt;&gt;"",_xlfn.IFNA(VLOOKUP($B2104,'Node Details'!$B:$U,D$1,0),"Check"),"")</f>
        <v>S8O</v>
      </c>
      <c r="E2104" s="39" t="str">
        <f>IF($B2104&lt;&gt;"",_xlfn.IFNA(VLOOKUP($B2104,'Node Details'!$B:$U,E$1,0),"Check"),"")</f>
        <v>Airtel</v>
      </c>
      <c r="F2104" s="83">
        <v>45199</v>
      </c>
      <c r="G2104" s="82"/>
      <c r="H2104" s="39" t="s">
        <v>2829</v>
      </c>
      <c r="I2104" s="38">
        <v>1</v>
      </c>
      <c r="J2104" s="38">
        <v>50</v>
      </c>
      <c r="K2104" s="39">
        <f t="shared" si="224"/>
        <v>50</v>
      </c>
      <c r="L2104" s="83">
        <v>45065.694224537037</v>
      </c>
      <c r="M2104" s="82"/>
      <c r="N2104" s="96" t="s">
        <v>577</v>
      </c>
      <c r="O2104" s="97">
        <v>45082</v>
      </c>
      <c r="P2104" s="38">
        <f t="shared" si="225"/>
        <v>50</v>
      </c>
      <c r="Q2104" s="38">
        <f t="shared" si="226"/>
        <v>50</v>
      </c>
      <c r="R2104" s="38"/>
      <c r="S2104" s="38" t="s">
        <v>2838</v>
      </c>
      <c r="T2104" s="64">
        <v>45250</v>
      </c>
      <c r="U2104" s="38">
        <f t="shared" si="227"/>
        <v>50</v>
      </c>
      <c r="V2104" s="38">
        <f t="shared" si="228"/>
        <v>1</v>
      </c>
      <c r="W2104" s="82">
        <f t="shared" si="229"/>
        <v>50</v>
      </c>
      <c r="X2104" s="98" t="s">
        <v>95</v>
      </c>
      <c r="Y2104" s="98" t="s">
        <v>89</v>
      </c>
      <c r="Z2104" s="72"/>
      <c r="AA2104" s="72"/>
      <c r="AB2104" t="s">
        <v>1003</v>
      </c>
      <c r="AC2104" s="72" t="s">
        <v>101</v>
      </c>
      <c r="AD2104" t="s">
        <v>2836</v>
      </c>
    </row>
    <row r="2105" spans="1:30" ht="15" customHeight="1">
      <c r="A2105" s="38">
        <f t="shared" si="230"/>
        <v>2103</v>
      </c>
      <c r="B2105" s="82" t="s">
        <v>1360</v>
      </c>
      <c r="C2105" s="39" t="str">
        <f>IF($B2105&lt;&gt;"",_xlfn.IFNA(VLOOKUP($B2105,'Node Details'!$B:$U,C$1,0),"Check"),"")</f>
        <v>0000S8O06-S8O060108</v>
      </c>
      <c r="D2105" s="39" t="str">
        <f>IF($B2105&lt;&gt;"",_xlfn.IFNA(VLOOKUP($B2105,'Node Details'!$B:$U,D$1,0),"Check"),"")</f>
        <v>S8O</v>
      </c>
      <c r="E2105" s="39" t="str">
        <f>IF($B2105&lt;&gt;"",_xlfn.IFNA(VLOOKUP($B2105,'Node Details'!$B:$U,E$1,0),"Check"),"")</f>
        <v>Airtel</v>
      </c>
      <c r="F2105" s="83">
        <v>45199</v>
      </c>
      <c r="G2105" s="82"/>
      <c r="H2105" s="39" t="s">
        <v>2829</v>
      </c>
      <c r="I2105" s="38">
        <v>1</v>
      </c>
      <c r="J2105" s="38">
        <v>50</v>
      </c>
      <c r="K2105" s="39">
        <f t="shared" si="224"/>
        <v>50</v>
      </c>
      <c r="L2105" s="83">
        <v>45065.694224537037</v>
      </c>
      <c r="M2105" s="82"/>
      <c r="N2105" s="96" t="s">
        <v>577</v>
      </c>
      <c r="O2105" s="97">
        <v>45082</v>
      </c>
      <c r="P2105" s="38">
        <f t="shared" si="225"/>
        <v>50</v>
      </c>
      <c r="Q2105" s="38">
        <f t="shared" si="226"/>
        <v>50</v>
      </c>
      <c r="R2105" s="38"/>
      <c r="S2105" s="38" t="s">
        <v>2838</v>
      </c>
      <c r="T2105" s="64">
        <v>45250</v>
      </c>
      <c r="U2105" s="38">
        <f t="shared" si="227"/>
        <v>50</v>
      </c>
      <c r="V2105" s="38">
        <f t="shared" si="228"/>
        <v>1</v>
      </c>
      <c r="W2105" s="82">
        <f t="shared" si="229"/>
        <v>50</v>
      </c>
      <c r="X2105" s="98" t="s">
        <v>95</v>
      </c>
      <c r="Y2105" s="98" t="s">
        <v>89</v>
      </c>
      <c r="Z2105" s="72"/>
      <c r="AA2105" s="72"/>
      <c r="AB2105" t="s">
        <v>1003</v>
      </c>
      <c r="AC2105" s="72" t="s">
        <v>101</v>
      </c>
      <c r="AD2105" t="s">
        <v>2836</v>
      </c>
    </row>
    <row r="2106" spans="1:30" ht="15" customHeight="1">
      <c r="A2106" s="38">
        <f t="shared" si="230"/>
        <v>2104</v>
      </c>
      <c r="B2106" s="82" t="s">
        <v>1288</v>
      </c>
      <c r="C2106" s="39" t="str">
        <f>IF($B2106&lt;&gt;"",_xlfn.IFNA(VLOOKUP($B2106,'Node Details'!$B:$U,C$1,0),"Check"),"")</f>
        <v>0000S8O02-0000S8O07</v>
      </c>
      <c r="D2106" s="39" t="str">
        <f>IF($B2106&lt;&gt;"",_xlfn.IFNA(VLOOKUP($B2106,'Node Details'!$B:$U,D$1,0),"Check"),"")</f>
        <v>S8O</v>
      </c>
      <c r="E2106" s="39" t="str">
        <f>IF($B2106&lt;&gt;"",_xlfn.IFNA(VLOOKUP($B2106,'Node Details'!$B:$U,E$1,0),"Check"),"")</f>
        <v>Airtel</v>
      </c>
      <c r="F2106" s="83">
        <v>45199</v>
      </c>
      <c r="G2106" s="82"/>
      <c r="H2106" s="39" t="s">
        <v>2829</v>
      </c>
      <c r="I2106" s="38">
        <v>1</v>
      </c>
      <c r="J2106" s="38">
        <v>50</v>
      </c>
      <c r="K2106" s="39">
        <f t="shared" si="224"/>
        <v>50</v>
      </c>
      <c r="L2106" s="83">
        <v>45065.715775462973</v>
      </c>
      <c r="M2106" s="82"/>
      <c r="N2106" s="96" t="s">
        <v>577</v>
      </c>
      <c r="O2106" s="97">
        <v>45082</v>
      </c>
      <c r="P2106" s="38">
        <f t="shared" si="225"/>
        <v>50</v>
      </c>
      <c r="Q2106" s="38">
        <f t="shared" si="226"/>
        <v>50</v>
      </c>
      <c r="R2106" s="38"/>
      <c r="S2106" s="38" t="s">
        <v>2838</v>
      </c>
      <c r="T2106" s="64">
        <v>45250</v>
      </c>
      <c r="U2106" s="38">
        <f t="shared" si="227"/>
        <v>50</v>
      </c>
      <c r="V2106" s="38">
        <f t="shared" si="228"/>
        <v>1</v>
      </c>
      <c r="W2106" s="82">
        <f t="shared" si="229"/>
        <v>50</v>
      </c>
      <c r="X2106" s="98" t="s">
        <v>95</v>
      </c>
      <c r="Y2106" s="98" t="s">
        <v>89</v>
      </c>
      <c r="Z2106" s="72"/>
      <c r="AA2106" s="72"/>
      <c r="AB2106" t="s">
        <v>1003</v>
      </c>
      <c r="AC2106" s="72" t="s">
        <v>101</v>
      </c>
      <c r="AD2106" t="s">
        <v>2836</v>
      </c>
    </row>
    <row r="2107" spans="1:30" ht="15" customHeight="1">
      <c r="A2107" s="38">
        <f t="shared" si="230"/>
        <v>2105</v>
      </c>
      <c r="B2107" s="82" t="s">
        <v>2681</v>
      </c>
      <c r="C2107" s="39" t="str">
        <f>IF($B2107&lt;&gt;"",_xlfn.IFNA(VLOOKUP($B2107,'Node Details'!$B:$U,C$1,0),"Check"),"")</f>
        <v>0000S8O07-S8O070107</v>
      </c>
      <c r="D2107" s="39" t="str">
        <f>IF($B2107&lt;&gt;"",_xlfn.IFNA(VLOOKUP($B2107,'Node Details'!$B:$U,D$1,0),"Check"),"")</f>
        <v>S8O</v>
      </c>
      <c r="E2107" s="39" t="str">
        <f>IF($B2107&lt;&gt;"",_xlfn.IFNA(VLOOKUP($B2107,'Node Details'!$B:$U,E$1,0),"Check"),"")</f>
        <v>Airtel</v>
      </c>
      <c r="F2107" s="83">
        <v>45199</v>
      </c>
      <c r="G2107" s="82"/>
      <c r="H2107" s="39" t="s">
        <v>2829</v>
      </c>
      <c r="I2107" s="38">
        <v>1</v>
      </c>
      <c r="J2107" s="38">
        <v>50</v>
      </c>
      <c r="K2107" s="39">
        <f t="shared" si="224"/>
        <v>50</v>
      </c>
      <c r="L2107" s="83">
        <v>45065.712708333333</v>
      </c>
      <c r="M2107" s="82"/>
      <c r="N2107" s="96" t="s">
        <v>577</v>
      </c>
      <c r="O2107" s="97">
        <v>45082</v>
      </c>
      <c r="P2107" s="38">
        <f t="shared" si="225"/>
        <v>50</v>
      </c>
      <c r="Q2107" s="38">
        <f t="shared" si="226"/>
        <v>50</v>
      </c>
      <c r="R2107" s="38"/>
      <c r="S2107" s="38" t="s">
        <v>2838</v>
      </c>
      <c r="T2107" s="64">
        <v>45250</v>
      </c>
      <c r="U2107" s="38">
        <f t="shared" si="227"/>
        <v>50</v>
      </c>
      <c r="V2107" s="38">
        <f t="shared" si="228"/>
        <v>1</v>
      </c>
      <c r="W2107" s="82">
        <f t="shared" si="229"/>
        <v>50</v>
      </c>
      <c r="X2107" s="98" t="s">
        <v>95</v>
      </c>
      <c r="Y2107" s="98" t="s">
        <v>89</v>
      </c>
      <c r="Z2107" s="72"/>
      <c r="AA2107" s="72"/>
      <c r="AB2107" t="s">
        <v>1003</v>
      </c>
      <c r="AC2107" s="72" t="s">
        <v>101</v>
      </c>
      <c r="AD2107" t="s">
        <v>2836</v>
      </c>
    </row>
    <row r="2108" spans="1:30" ht="15" customHeight="1">
      <c r="A2108" s="38">
        <f t="shared" si="230"/>
        <v>2106</v>
      </c>
      <c r="B2108" s="82" t="s">
        <v>1372</v>
      </c>
      <c r="C2108" s="39" t="str">
        <f>IF($B2108&lt;&gt;"",_xlfn.IFNA(VLOOKUP($B2108,'Node Details'!$B:$U,C$1,0),"Check"),"")</f>
        <v>0000S8O07-S8O070107</v>
      </c>
      <c r="D2108" s="39" t="str">
        <f>IF($B2108&lt;&gt;"",_xlfn.IFNA(VLOOKUP($B2108,'Node Details'!$B:$U,D$1,0),"Check"),"")</f>
        <v>S8O</v>
      </c>
      <c r="E2108" s="39" t="str">
        <f>IF($B2108&lt;&gt;"",_xlfn.IFNA(VLOOKUP($B2108,'Node Details'!$B:$U,E$1,0),"Check"),"")</f>
        <v>Airtel</v>
      </c>
      <c r="F2108" s="83">
        <v>45199</v>
      </c>
      <c r="G2108" s="82"/>
      <c r="H2108" s="39" t="s">
        <v>2829</v>
      </c>
      <c r="I2108" s="38">
        <v>1</v>
      </c>
      <c r="J2108" s="38">
        <v>50</v>
      </c>
      <c r="K2108" s="39">
        <f t="shared" si="224"/>
        <v>50</v>
      </c>
      <c r="L2108" s="83">
        <v>45065.691168981481</v>
      </c>
      <c r="M2108" s="82"/>
      <c r="N2108" s="96" t="s">
        <v>577</v>
      </c>
      <c r="O2108" s="97">
        <v>45082</v>
      </c>
      <c r="P2108" s="38">
        <f t="shared" si="225"/>
        <v>50</v>
      </c>
      <c r="Q2108" s="38">
        <f t="shared" si="226"/>
        <v>50</v>
      </c>
      <c r="R2108" s="38"/>
      <c r="S2108" s="38" t="s">
        <v>2838</v>
      </c>
      <c r="T2108" s="64">
        <v>45250</v>
      </c>
      <c r="U2108" s="38">
        <f t="shared" si="227"/>
        <v>50</v>
      </c>
      <c r="V2108" s="38">
        <f t="shared" si="228"/>
        <v>1</v>
      </c>
      <c r="W2108" s="82">
        <f t="shared" si="229"/>
        <v>50</v>
      </c>
      <c r="X2108" s="98" t="s">
        <v>95</v>
      </c>
      <c r="Y2108" s="98" t="s">
        <v>89</v>
      </c>
      <c r="Z2108" s="72"/>
      <c r="AA2108" s="72"/>
      <c r="AB2108" t="s">
        <v>1003</v>
      </c>
      <c r="AC2108" s="72" t="s">
        <v>101</v>
      </c>
      <c r="AD2108" t="s">
        <v>2836</v>
      </c>
    </row>
    <row r="2109" spans="1:30" ht="15" customHeight="1">
      <c r="A2109" s="38">
        <f t="shared" si="230"/>
        <v>2107</v>
      </c>
      <c r="B2109" s="82" t="s">
        <v>1366</v>
      </c>
      <c r="C2109" s="39" t="str">
        <f>IF($B2109&lt;&gt;"",_xlfn.IFNA(VLOOKUP($B2109,'Node Details'!$B:$U,C$1,0),"Check"),"")</f>
        <v>0000S8O07-S8O070103</v>
      </c>
      <c r="D2109" s="39" t="str">
        <f>IF($B2109&lt;&gt;"",_xlfn.IFNA(VLOOKUP($B2109,'Node Details'!$B:$U,D$1,0),"Check"),"")</f>
        <v>S8O</v>
      </c>
      <c r="E2109" s="39" t="str">
        <f>IF($B2109&lt;&gt;"",_xlfn.IFNA(VLOOKUP($B2109,'Node Details'!$B:$U,E$1,0),"Check"),"")</f>
        <v>Airtel</v>
      </c>
      <c r="F2109" s="83">
        <v>45199</v>
      </c>
      <c r="G2109" s="82"/>
      <c r="H2109" s="39" t="s">
        <v>2829</v>
      </c>
      <c r="I2109" s="38">
        <v>1</v>
      </c>
      <c r="J2109" s="38">
        <v>50</v>
      </c>
      <c r="K2109" s="39">
        <f t="shared" si="224"/>
        <v>50</v>
      </c>
      <c r="L2109" s="83">
        <v>45065.699432870373</v>
      </c>
      <c r="M2109" s="82"/>
      <c r="N2109" s="96" t="s">
        <v>577</v>
      </c>
      <c r="O2109" s="97">
        <v>45082</v>
      </c>
      <c r="P2109" s="38">
        <f t="shared" si="225"/>
        <v>50</v>
      </c>
      <c r="Q2109" s="38">
        <f t="shared" si="226"/>
        <v>50</v>
      </c>
      <c r="R2109" s="38"/>
      <c r="S2109" s="38" t="s">
        <v>2838</v>
      </c>
      <c r="T2109" s="64">
        <v>45250</v>
      </c>
      <c r="U2109" s="38">
        <f t="shared" si="227"/>
        <v>50</v>
      </c>
      <c r="V2109" s="38">
        <f t="shared" si="228"/>
        <v>1</v>
      </c>
      <c r="W2109" s="82">
        <f t="shared" si="229"/>
        <v>50</v>
      </c>
      <c r="X2109" s="98" t="s">
        <v>95</v>
      </c>
      <c r="Y2109" s="98" t="s">
        <v>89</v>
      </c>
      <c r="Z2109" s="72"/>
      <c r="AA2109" s="72"/>
      <c r="AB2109" t="s">
        <v>1003</v>
      </c>
      <c r="AC2109" s="72" t="s">
        <v>101</v>
      </c>
      <c r="AD2109" t="s">
        <v>2836</v>
      </c>
    </row>
    <row r="2110" spans="1:30" ht="15" customHeight="1">
      <c r="A2110" s="38">
        <f t="shared" si="230"/>
        <v>2108</v>
      </c>
      <c r="B2110" s="82" t="s">
        <v>2682</v>
      </c>
      <c r="C2110" s="39" t="str">
        <f>IF($B2110&lt;&gt;"",_xlfn.IFNA(VLOOKUP($B2110,'Node Details'!$B:$U,C$1,0),"Check"),"")</f>
        <v>0000S8O07-S8O070106</v>
      </c>
      <c r="D2110" s="39" t="str">
        <f>IF($B2110&lt;&gt;"",_xlfn.IFNA(VLOOKUP($B2110,'Node Details'!$B:$U,D$1,0),"Check"),"")</f>
        <v>S8O</v>
      </c>
      <c r="E2110" s="39" t="str">
        <f>IF($B2110&lt;&gt;"",_xlfn.IFNA(VLOOKUP($B2110,'Node Details'!$B:$U,E$1,0),"Check"),"")</f>
        <v>Airtel</v>
      </c>
      <c r="F2110" s="83">
        <v>45199</v>
      </c>
      <c r="G2110" s="82"/>
      <c r="H2110" s="39" t="s">
        <v>2829</v>
      </c>
      <c r="I2110" s="38">
        <v>1</v>
      </c>
      <c r="J2110" s="38">
        <v>50</v>
      </c>
      <c r="K2110" s="39">
        <f t="shared" si="224"/>
        <v>50</v>
      </c>
      <c r="L2110" s="83">
        <v>45065.70584490741</v>
      </c>
      <c r="M2110" s="82"/>
      <c r="N2110" s="96" t="s">
        <v>577</v>
      </c>
      <c r="O2110" s="97">
        <v>45082</v>
      </c>
      <c r="P2110" s="38">
        <f t="shared" si="225"/>
        <v>50</v>
      </c>
      <c r="Q2110" s="38">
        <f t="shared" si="226"/>
        <v>50</v>
      </c>
      <c r="R2110" s="38"/>
      <c r="S2110" s="38" t="s">
        <v>2838</v>
      </c>
      <c r="T2110" s="64">
        <v>45250</v>
      </c>
      <c r="U2110" s="38">
        <f t="shared" si="227"/>
        <v>50</v>
      </c>
      <c r="V2110" s="38">
        <f t="shared" si="228"/>
        <v>1</v>
      </c>
      <c r="W2110" s="82">
        <f t="shared" si="229"/>
        <v>50</v>
      </c>
      <c r="X2110" s="98" t="s">
        <v>95</v>
      </c>
      <c r="Y2110" s="98" t="s">
        <v>89</v>
      </c>
      <c r="Z2110" s="72"/>
      <c r="AA2110" s="72"/>
      <c r="AB2110" t="s">
        <v>1003</v>
      </c>
      <c r="AC2110" s="72" t="s">
        <v>101</v>
      </c>
      <c r="AD2110" t="s">
        <v>2836</v>
      </c>
    </row>
    <row r="2111" spans="1:30" ht="15" customHeight="1">
      <c r="A2111" s="38">
        <f t="shared" si="230"/>
        <v>2109</v>
      </c>
      <c r="B2111" s="82" t="s">
        <v>2683</v>
      </c>
      <c r="C2111" s="39" t="str">
        <f>IF($B2111&lt;&gt;"",_xlfn.IFNA(VLOOKUP($B2111,'Node Details'!$B:$U,C$1,0),"Check"),"")</f>
        <v>0000S8O07-S8O070106</v>
      </c>
      <c r="D2111" s="39" t="str">
        <f>IF($B2111&lt;&gt;"",_xlfn.IFNA(VLOOKUP($B2111,'Node Details'!$B:$U,D$1,0),"Check"),"")</f>
        <v>S8O</v>
      </c>
      <c r="E2111" s="39" t="str">
        <f>IF($B2111&lt;&gt;"",_xlfn.IFNA(VLOOKUP($B2111,'Node Details'!$B:$U,E$1,0),"Check"),"")</f>
        <v>Airtel</v>
      </c>
      <c r="F2111" s="83">
        <v>45199</v>
      </c>
      <c r="G2111" s="82"/>
      <c r="H2111" s="39" t="s">
        <v>2829</v>
      </c>
      <c r="I2111" s="38">
        <v>1</v>
      </c>
      <c r="J2111" s="38">
        <v>50</v>
      </c>
      <c r="K2111" s="39">
        <f t="shared" si="224"/>
        <v>50</v>
      </c>
      <c r="L2111" s="83">
        <v>45065.757835648154</v>
      </c>
      <c r="M2111" s="82"/>
      <c r="N2111" s="96" t="s">
        <v>577</v>
      </c>
      <c r="O2111" s="97">
        <v>45082</v>
      </c>
      <c r="P2111" s="38">
        <f t="shared" si="225"/>
        <v>50</v>
      </c>
      <c r="Q2111" s="38">
        <f t="shared" si="226"/>
        <v>50</v>
      </c>
      <c r="R2111" s="38"/>
      <c r="S2111" s="38" t="s">
        <v>2838</v>
      </c>
      <c r="T2111" s="64">
        <v>45250</v>
      </c>
      <c r="U2111" s="38">
        <f t="shared" si="227"/>
        <v>50</v>
      </c>
      <c r="V2111" s="38">
        <f t="shared" si="228"/>
        <v>1</v>
      </c>
      <c r="W2111" s="82">
        <f t="shared" si="229"/>
        <v>50</v>
      </c>
      <c r="X2111" s="98" t="s">
        <v>95</v>
      </c>
      <c r="Y2111" s="98" t="s">
        <v>89</v>
      </c>
      <c r="Z2111" s="72"/>
      <c r="AA2111" s="72"/>
      <c r="AB2111" t="s">
        <v>1003</v>
      </c>
      <c r="AC2111" s="72" t="s">
        <v>101</v>
      </c>
      <c r="AD2111" t="s">
        <v>2836</v>
      </c>
    </row>
    <row r="2112" spans="1:30" ht="15" customHeight="1">
      <c r="A2112" s="38">
        <f t="shared" si="230"/>
        <v>2110</v>
      </c>
      <c r="B2112" s="82" t="s">
        <v>1369</v>
      </c>
      <c r="C2112" s="39" t="str">
        <f>IF($B2112&lt;&gt;"",_xlfn.IFNA(VLOOKUP($B2112,'Node Details'!$B:$U,C$1,0),"Check"),"")</f>
        <v>0000S8O07-S8O070106</v>
      </c>
      <c r="D2112" s="39" t="str">
        <f>IF($B2112&lt;&gt;"",_xlfn.IFNA(VLOOKUP($B2112,'Node Details'!$B:$U,D$1,0),"Check"),"")</f>
        <v>S8O</v>
      </c>
      <c r="E2112" s="39" t="str">
        <f>IF($B2112&lt;&gt;"",_xlfn.IFNA(VLOOKUP($B2112,'Node Details'!$B:$U,E$1,0),"Check"),"")</f>
        <v>Airtel</v>
      </c>
      <c r="F2112" s="83">
        <v>45199</v>
      </c>
      <c r="G2112" s="82"/>
      <c r="H2112" s="39" t="s">
        <v>2829</v>
      </c>
      <c r="I2112" s="38">
        <v>1</v>
      </c>
      <c r="J2112" s="38">
        <v>50</v>
      </c>
      <c r="K2112" s="39">
        <f t="shared" si="224"/>
        <v>50</v>
      </c>
      <c r="L2112" s="83">
        <v>45065.757835648154</v>
      </c>
      <c r="M2112" s="82"/>
      <c r="N2112" s="96" t="s">
        <v>577</v>
      </c>
      <c r="O2112" s="97">
        <v>45082</v>
      </c>
      <c r="P2112" s="38">
        <f t="shared" si="225"/>
        <v>50</v>
      </c>
      <c r="Q2112" s="38">
        <f t="shared" si="226"/>
        <v>50</v>
      </c>
      <c r="R2112" s="38"/>
      <c r="S2112" s="38" t="s">
        <v>2838</v>
      </c>
      <c r="T2112" s="64">
        <v>45250</v>
      </c>
      <c r="U2112" s="38">
        <f t="shared" si="227"/>
        <v>50</v>
      </c>
      <c r="V2112" s="38">
        <f t="shared" si="228"/>
        <v>1</v>
      </c>
      <c r="W2112" s="82">
        <f t="shared" si="229"/>
        <v>50</v>
      </c>
      <c r="X2112" s="98" t="s">
        <v>95</v>
      </c>
      <c r="Y2112" s="98" t="s">
        <v>89</v>
      </c>
      <c r="Z2112" s="72"/>
      <c r="AA2112" s="72"/>
      <c r="AB2112" t="s">
        <v>1003</v>
      </c>
      <c r="AC2112" s="72" t="s">
        <v>101</v>
      </c>
      <c r="AD2112" t="s">
        <v>2836</v>
      </c>
    </row>
    <row r="2113" spans="1:30" ht="15" customHeight="1">
      <c r="A2113" s="38">
        <f t="shared" si="230"/>
        <v>2111</v>
      </c>
      <c r="B2113" s="82" t="s">
        <v>1363</v>
      </c>
      <c r="C2113" s="39" t="str">
        <f>IF($B2113&lt;&gt;"",_xlfn.IFNA(VLOOKUP($B2113,'Node Details'!$B:$U,C$1,0),"Check"),"")</f>
        <v>0000S8O07-S8O070107</v>
      </c>
      <c r="D2113" s="39" t="str">
        <f>IF($B2113&lt;&gt;"",_xlfn.IFNA(VLOOKUP($B2113,'Node Details'!$B:$U,D$1,0),"Check"),"")</f>
        <v>S8O</v>
      </c>
      <c r="E2113" s="39" t="str">
        <f>IF($B2113&lt;&gt;"",_xlfn.IFNA(VLOOKUP($B2113,'Node Details'!$B:$U,E$1,0),"Check"),"")</f>
        <v>Airtel</v>
      </c>
      <c r="F2113" s="83">
        <v>45199</v>
      </c>
      <c r="G2113" s="82"/>
      <c r="H2113" s="39" t="s">
        <v>2829</v>
      </c>
      <c r="I2113" s="38">
        <v>1</v>
      </c>
      <c r="J2113" s="38">
        <v>50</v>
      </c>
      <c r="K2113" s="39">
        <f t="shared" si="224"/>
        <v>50</v>
      </c>
      <c r="L2113" s="83">
        <v>45065.795486111107</v>
      </c>
      <c r="M2113" s="82"/>
      <c r="N2113" s="96" t="s">
        <v>577</v>
      </c>
      <c r="O2113" s="97">
        <v>45082</v>
      </c>
      <c r="P2113" s="38">
        <f t="shared" si="225"/>
        <v>50</v>
      </c>
      <c r="Q2113" s="38">
        <f t="shared" si="226"/>
        <v>50</v>
      </c>
      <c r="R2113" s="38"/>
      <c r="S2113" s="38" t="s">
        <v>2838</v>
      </c>
      <c r="T2113" s="64">
        <v>45250</v>
      </c>
      <c r="U2113" s="38">
        <f t="shared" si="227"/>
        <v>50</v>
      </c>
      <c r="V2113" s="38">
        <f t="shared" si="228"/>
        <v>1</v>
      </c>
      <c r="W2113" s="82">
        <f t="shared" si="229"/>
        <v>50</v>
      </c>
      <c r="X2113" s="98" t="s">
        <v>95</v>
      </c>
      <c r="Y2113" s="98" t="s">
        <v>89</v>
      </c>
      <c r="Z2113" s="72"/>
      <c r="AA2113" s="72"/>
      <c r="AB2113" t="s">
        <v>1003</v>
      </c>
      <c r="AC2113" s="72" t="s">
        <v>101</v>
      </c>
      <c r="AD2113" t="s">
        <v>2836</v>
      </c>
    </row>
    <row r="2114" spans="1:30" ht="15" customHeight="1">
      <c r="A2114" s="38">
        <f t="shared" si="230"/>
        <v>2112</v>
      </c>
      <c r="B2114" s="82" t="s">
        <v>1374</v>
      </c>
      <c r="C2114" s="39" t="str">
        <f>IF($B2114&lt;&gt;"",_xlfn.IFNA(VLOOKUP($B2114,'Node Details'!$B:$U,C$1,0),"Check"),"")</f>
        <v>S8O070102-S8O070108</v>
      </c>
      <c r="D2114" s="39" t="str">
        <f>IF($B2114&lt;&gt;"",_xlfn.IFNA(VLOOKUP($B2114,'Node Details'!$B:$U,D$1,0),"Check"),"")</f>
        <v>S8O</v>
      </c>
      <c r="E2114" s="39" t="str">
        <f>IF($B2114&lt;&gt;"",_xlfn.IFNA(VLOOKUP($B2114,'Node Details'!$B:$U,E$1,0),"Check"),"")</f>
        <v>Airtel</v>
      </c>
      <c r="F2114" s="83">
        <v>45199</v>
      </c>
      <c r="G2114" s="82"/>
      <c r="H2114" s="39" t="s">
        <v>2829</v>
      </c>
      <c r="I2114" s="38">
        <v>1</v>
      </c>
      <c r="J2114" s="38">
        <v>50</v>
      </c>
      <c r="K2114" s="39">
        <f t="shared" si="224"/>
        <v>50</v>
      </c>
      <c r="L2114" s="83">
        <v>45065.824976851851</v>
      </c>
      <c r="M2114" s="82"/>
      <c r="N2114" s="96" t="s">
        <v>577</v>
      </c>
      <c r="O2114" s="97">
        <v>45082</v>
      </c>
      <c r="P2114" s="38">
        <f t="shared" si="225"/>
        <v>50</v>
      </c>
      <c r="Q2114" s="38">
        <f t="shared" si="226"/>
        <v>50</v>
      </c>
      <c r="R2114" s="38"/>
      <c r="S2114" s="38" t="s">
        <v>2838</v>
      </c>
      <c r="T2114" s="64">
        <v>45250</v>
      </c>
      <c r="U2114" s="38">
        <f t="shared" si="227"/>
        <v>50</v>
      </c>
      <c r="V2114" s="38">
        <f t="shared" si="228"/>
        <v>1</v>
      </c>
      <c r="W2114" s="82">
        <f t="shared" si="229"/>
        <v>50</v>
      </c>
      <c r="X2114" s="98" t="s">
        <v>95</v>
      </c>
      <c r="Y2114" s="98" t="s">
        <v>89</v>
      </c>
      <c r="Z2114" s="72"/>
      <c r="AA2114" s="72"/>
      <c r="AB2114" t="s">
        <v>1003</v>
      </c>
      <c r="AC2114" s="72" t="s">
        <v>101</v>
      </c>
      <c r="AD2114" t="s">
        <v>2836</v>
      </c>
    </row>
    <row r="2115" spans="1:30" ht="15" customHeight="1">
      <c r="A2115" s="38">
        <f t="shared" si="230"/>
        <v>2113</v>
      </c>
      <c r="B2115" s="82" t="s">
        <v>1377</v>
      </c>
      <c r="C2115" s="39" t="str">
        <f>IF($B2115&lt;&gt;"",_xlfn.IFNA(VLOOKUP($B2115,'Node Details'!$B:$U,C$1,0),"Check"),"")</f>
        <v>000000S8O-0000S8O10</v>
      </c>
      <c r="D2115" s="39" t="str">
        <f>IF($B2115&lt;&gt;"",_xlfn.IFNA(VLOOKUP($B2115,'Node Details'!$B:$U,D$1,0),"Check"),"")</f>
        <v>S8O</v>
      </c>
      <c r="E2115" s="39" t="str">
        <f>IF($B2115&lt;&gt;"",_xlfn.IFNA(VLOOKUP($B2115,'Node Details'!$B:$U,E$1,0),"Check"),"")</f>
        <v>Airtel</v>
      </c>
      <c r="F2115" s="83">
        <v>45199</v>
      </c>
      <c r="G2115" s="82"/>
      <c r="H2115" s="39" t="s">
        <v>2829</v>
      </c>
      <c r="I2115" s="38">
        <v>1</v>
      </c>
      <c r="J2115" s="38">
        <v>50</v>
      </c>
      <c r="K2115" s="39">
        <f t="shared" ref="K2115:K2178" si="231">IF(I2115&lt;&gt;"",J2115*I2115,0)</f>
        <v>50</v>
      </c>
      <c r="L2115" s="83">
        <v>45065.845185185193</v>
      </c>
      <c r="M2115" s="82"/>
      <c r="N2115" s="96" t="s">
        <v>577</v>
      </c>
      <c r="O2115" s="97">
        <v>45082</v>
      </c>
      <c r="P2115" s="38">
        <f t="shared" ref="P2115:P2178" si="232">J2115</f>
        <v>50</v>
      </c>
      <c r="Q2115" s="38">
        <f t="shared" ref="Q2115:Q2178" si="233">P2115*I2115</f>
        <v>50</v>
      </c>
      <c r="R2115" s="38"/>
      <c r="S2115" s="38" t="s">
        <v>2838</v>
      </c>
      <c r="T2115" s="64">
        <v>45250</v>
      </c>
      <c r="U2115" s="38">
        <f t="shared" ref="U2115:U2178" si="234">J2115</f>
        <v>50</v>
      </c>
      <c r="V2115" s="38">
        <f t="shared" ref="V2115:V2178" si="235">I2115</f>
        <v>1</v>
      </c>
      <c r="W2115" s="82">
        <f t="shared" ref="W2115:W2178" si="236">IF(V2115&lt;&gt;"",V2115*U2115,0)</f>
        <v>50</v>
      </c>
      <c r="X2115" s="98" t="s">
        <v>95</v>
      </c>
      <c r="Y2115" s="98" t="s">
        <v>89</v>
      </c>
      <c r="Z2115" s="72"/>
      <c r="AA2115" s="72"/>
      <c r="AB2115" t="s">
        <v>1003</v>
      </c>
      <c r="AC2115" s="72" t="s">
        <v>101</v>
      </c>
      <c r="AD2115" t="s">
        <v>2836</v>
      </c>
    </row>
    <row r="2116" spans="1:30" ht="15" customHeight="1">
      <c r="A2116" s="38">
        <f t="shared" ref="A2116:A2179" si="237">A2115+1</f>
        <v>2114</v>
      </c>
      <c r="B2116" s="82" t="s">
        <v>2686</v>
      </c>
      <c r="C2116" s="39" t="str">
        <f>IF($B2116&lt;&gt;"",_xlfn.IFNA(VLOOKUP($B2116,'Node Details'!$B:$U,C$1,0),"Check"),"")</f>
        <v>0000S8O08-S8O080102</v>
      </c>
      <c r="D2116" s="39" t="str">
        <f>IF($B2116&lt;&gt;"",_xlfn.IFNA(VLOOKUP($B2116,'Node Details'!$B:$U,D$1,0),"Check"),"")</f>
        <v>S8O</v>
      </c>
      <c r="E2116" s="39" t="str">
        <f>IF($B2116&lt;&gt;"",_xlfn.IFNA(VLOOKUP($B2116,'Node Details'!$B:$U,E$1,0),"Check"),"")</f>
        <v>Airtel</v>
      </c>
      <c r="F2116" s="83">
        <v>45199</v>
      </c>
      <c r="G2116" s="82"/>
      <c r="H2116" s="39" t="s">
        <v>2829</v>
      </c>
      <c r="I2116" s="38">
        <v>1</v>
      </c>
      <c r="J2116" s="38">
        <v>50</v>
      </c>
      <c r="K2116" s="39">
        <f t="shared" si="231"/>
        <v>50</v>
      </c>
      <c r="L2116" s="83">
        <v>45065.848483796297</v>
      </c>
      <c r="M2116" s="82"/>
      <c r="N2116" s="96" t="s">
        <v>577</v>
      </c>
      <c r="O2116" s="97">
        <v>45082</v>
      </c>
      <c r="P2116" s="38">
        <f t="shared" si="232"/>
        <v>50</v>
      </c>
      <c r="Q2116" s="38">
        <f t="shared" si="233"/>
        <v>50</v>
      </c>
      <c r="R2116" s="38"/>
      <c r="S2116" s="38" t="s">
        <v>2838</v>
      </c>
      <c r="T2116" s="64">
        <v>45250</v>
      </c>
      <c r="U2116" s="38">
        <f t="shared" si="234"/>
        <v>50</v>
      </c>
      <c r="V2116" s="38">
        <f t="shared" si="235"/>
        <v>1</v>
      </c>
      <c r="W2116" s="82">
        <f t="shared" si="236"/>
        <v>50</v>
      </c>
      <c r="X2116" s="98" t="s">
        <v>95</v>
      </c>
      <c r="Y2116" s="98" t="s">
        <v>89</v>
      </c>
      <c r="Z2116" s="72"/>
      <c r="AA2116" s="72"/>
      <c r="AB2116" t="s">
        <v>1003</v>
      </c>
      <c r="AC2116" s="72" t="s">
        <v>101</v>
      </c>
      <c r="AD2116" t="s">
        <v>2836</v>
      </c>
    </row>
    <row r="2117" spans="1:30" ht="15" customHeight="1">
      <c r="A2117" s="38">
        <f t="shared" si="237"/>
        <v>2115</v>
      </c>
      <c r="B2117" s="82" t="s">
        <v>1379</v>
      </c>
      <c r="C2117" s="39" t="str">
        <f>IF($B2117&lt;&gt;"",_xlfn.IFNA(VLOOKUP($B2117,'Node Details'!$B:$U,C$1,0),"Check"),"")</f>
        <v>0000S8O08-S8O080102</v>
      </c>
      <c r="D2117" s="39" t="str">
        <f>IF($B2117&lt;&gt;"",_xlfn.IFNA(VLOOKUP($B2117,'Node Details'!$B:$U,D$1,0),"Check"),"")</f>
        <v>S8O</v>
      </c>
      <c r="E2117" s="39" t="str">
        <f>IF($B2117&lt;&gt;"",_xlfn.IFNA(VLOOKUP($B2117,'Node Details'!$B:$U,E$1,0),"Check"),"")</f>
        <v>Airtel</v>
      </c>
      <c r="F2117" s="83">
        <v>45199</v>
      </c>
      <c r="G2117" s="82"/>
      <c r="H2117" s="39" t="s">
        <v>2829</v>
      </c>
      <c r="I2117" s="38">
        <v>1</v>
      </c>
      <c r="J2117" s="38">
        <v>50</v>
      </c>
      <c r="K2117" s="39">
        <f t="shared" si="231"/>
        <v>50</v>
      </c>
      <c r="L2117" s="83">
        <v>45124</v>
      </c>
      <c r="M2117" s="82"/>
      <c r="N2117" s="96" t="s">
        <v>577</v>
      </c>
      <c r="O2117" s="97">
        <v>45082</v>
      </c>
      <c r="P2117" s="38">
        <f t="shared" si="232"/>
        <v>50</v>
      </c>
      <c r="Q2117" s="38">
        <f t="shared" si="233"/>
        <v>50</v>
      </c>
      <c r="R2117" s="38"/>
      <c r="S2117" s="38" t="s">
        <v>2838</v>
      </c>
      <c r="T2117" s="64">
        <v>45250</v>
      </c>
      <c r="U2117" s="38">
        <f t="shared" si="234"/>
        <v>50</v>
      </c>
      <c r="V2117" s="38">
        <f t="shared" si="235"/>
        <v>1</v>
      </c>
      <c r="W2117" s="82">
        <f t="shared" si="236"/>
        <v>50</v>
      </c>
      <c r="X2117" s="98" t="s">
        <v>95</v>
      </c>
      <c r="Y2117" s="98" t="s">
        <v>89</v>
      </c>
      <c r="Z2117" s="72"/>
      <c r="AA2117" s="72"/>
      <c r="AB2117" t="s">
        <v>1003</v>
      </c>
      <c r="AC2117" s="72" t="s">
        <v>101</v>
      </c>
      <c r="AD2117" t="s">
        <v>2836</v>
      </c>
    </row>
    <row r="2118" spans="1:30" ht="15" customHeight="1">
      <c r="A2118" s="38">
        <f t="shared" si="237"/>
        <v>2116</v>
      </c>
      <c r="B2118" s="82" t="s">
        <v>1385</v>
      </c>
      <c r="C2118" s="39" t="str">
        <f>IF($B2118&lt;&gt;"",_xlfn.IFNA(VLOOKUP($B2118,'Node Details'!$B:$U,C$1,0),"Check"),"")</f>
        <v>0000S8O08-S8O080107</v>
      </c>
      <c r="D2118" s="39" t="str">
        <f>IF($B2118&lt;&gt;"",_xlfn.IFNA(VLOOKUP($B2118,'Node Details'!$B:$U,D$1,0),"Check"),"")</f>
        <v>S8O</v>
      </c>
      <c r="E2118" s="39" t="str">
        <f>IF($B2118&lt;&gt;"",_xlfn.IFNA(VLOOKUP($B2118,'Node Details'!$B:$U,E$1,0),"Check"),"")</f>
        <v>Airtel</v>
      </c>
      <c r="F2118" s="83">
        <v>45199</v>
      </c>
      <c r="G2118" s="82"/>
      <c r="H2118" s="39" t="s">
        <v>2829</v>
      </c>
      <c r="I2118" s="38">
        <v>1</v>
      </c>
      <c r="J2118" s="38">
        <v>50</v>
      </c>
      <c r="K2118" s="39">
        <f t="shared" si="231"/>
        <v>50</v>
      </c>
      <c r="L2118" s="83">
        <v>45124</v>
      </c>
      <c r="M2118" s="82"/>
      <c r="N2118" s="96" t="s">
        <v>577</v>
      </c>
      <c r="O2118" s="97">
        <v>45082</v>
      </c>
      <c r="P2118" s="38">
        <f t="shared" si="232"/>
        <v>50</v>
      </c>
      <c r="Q2118" s="38">
        <f t="shared" si="233"/>
        <v>50</v>
      </c>
      <c r="R2118" s="38"/>
      <c r="S2118" s="38" t="s">
        <v>2838</v>
      </c>
      <c r="T2118" s="64">
        <v>45250</v>
      </c>
      <c r="U2118" s="38">
        <f t="shared" si="234"/>
        <v>50</v>
      </c>
      <c r="V2118" s="38">
        <f t="shared" si="235"/>
        <v>1</v>
      </c>
      <c r="W2118" s="82">
        <f t="shared" si="236"/>
        <v>50</v>
      </c>
      <c r="X2118" s="98" t="s">
        <v>95</v>
      </c>
      <c r="Y2118" s="98" t="s">
        <v>89</v>
      </c>
      <c r="Z2118" s="72"/>
      <c r="AA2118" s="72"/>
      <c r="AB2118" t="s">
        <v>1003</v>
      </c>
      <c r="AC2118" s="72" t="s">
        <v>101</v>
      </c>
      <c r="AD2118" t="s">
        <v>2836</v>
      </c>
    </row>
    <row r="2119" spans="1:30" ht="15" customHeight="1">
      <c r="A2119" s="38">
        <f t="shared" si="237"/>
        <v>2117</v>
      </c>
      <c r="B2119" s="82" t="s">
        <v>2687</v>
      </c>
      <c r="C2119" s="39" t="str">
        <f>IF($B2119&lt;&gt;"",_xlfn.IFNA(VLOOKUP($B2119,'Node Details'!$B:$U,C$1,0),"Check"),"")</f>
        <v>0000S8O08-S8O080107</v>
      </c>
      <c r="D2119" s="39" t="str">
        <f>IF($B2119&lt;&gt;"",_xlfn.IFNA(VLOOKUP($B2119,'Node Details'!$B:$U,D$1,0),"Check"),"")</f>
        <v>S8O</v>
      </c>
      <c r="E2119" s="39" t="str">
        <f>IF($B2119&lt;&gt;"",_xlfn.IFNA(VLOOKUP($B2119,'Node Details'!$B:$U,E$1,0),"Check"),"")</f>
        <v>Airtel</v>
      </c>
      <c r="F2119" s="83">
        <v>45199</v>
      </c>
      <c r="G2119" s="82"/>
      <c r="H2119" s="39" t="s">
        <v>2829</v>
      </c>
      <c r="I2119" s="38">
        <v>1</v>
      </c>
      <c r="J2119" s="38">
        <v>50</v>
      </c>
      <c r="K2119" s="39">
        <f t="shared" si="231"/>
        <v>50</v>
      </c>
      <c r="L2119" s="83">
        <v>45124</v>
      </c>
      <c r="M2119" s="82"/>
      <c r="N2119" s="96" t="s">
        <v>577</v>
      </c>
      <c r="O2119" s="97">
        <v>45082</v>
      </c>
      <c r="P2119" s="38">
        <f t="shared" si="232"/>
        <v>50</v>
      </c>
      <c r="Q2119" s="38">
        <f t="shared" si="233"/>
        <v>50</v>
      </c>
      <c r="R2119" s="38"/>
      <c r="S2119" s="38" t="s">
        <v>2838</v>
      </c>
      <c r="T2119" s="64">
        <v>45250</v>
      </c>
      <c r="U2119" s="38">
        <f t="shared" si="234"/>
        <v>50</v>
      </c>
      <c r="V2119" s="38">
        <f t="shared" si="235"/>
        <v>1</v>
      </c>
      <c r="W2119" s="82">
        <f t="shared" si="236"/>
        <v>50</v>
      </c>
      <c r="X2119" s="98" t="s">
        <v>95</v>
      </c>
      <c r="Y2119" s="98" t="s">
        <v>89</v>
      </c>
      <c r="Z2119" s="72"/>
      <c r="AA2119" s="72"/>
      <c r="AB2119" t="s">
        <v>1003</v>
      </c>
      <c r="AC2119" s="72" t="s">
        <v>101</v>
      </c>
      <c r="AD2119" t="s">
        <v>2836</v>
      </c>
    </row>
    <row r="2120" spans="1:30" ht="15" customHeight="1">
      <c r="A2120" s="38">
        <f t="shared" si="237"/>
        <v>2118</v>
      </c>
      <c r="B2120" s="82" t="s">
        <v>2688</v>
      </c>
      <c r="C2120" s="39" t="str">
        <f>IF($B2120&lt;&gt;"",_xlfn.IFNA(VLOOKUP($B2120,'Node Details'!$B:$U,C$1,0),"Check"),"")</f>
        <v>0000S8O08-S8O080107</v>
      </c>
      <c r="D2120" s="39" t="str">
        <f>IF($B2120&lt;&gt;"",_xlfn.IFNA(VLOOKUP($B2120,'Node Details'!$B:$U,D$1,0),"Check"),"")</f>
        <v>S8O</v>
      </c>
      <c r="E2120" s="39" t="str">
        <f>IF($B2120&lt;&gt;"",_xlfn.IFNA(VLOOKUP($B2120,'Node Details'!$B:$U,E$1,0),"Check"),"")</f>
        <v>Airtel</v>
      </c>
      <c r="F2120" s="83">
        <v>45199</v>
      </c>
      <c r="G2120" s="82"/>
      <c r="H2120" s="39" t="s">
        <v>2829</v>
      </c>
      <c r="I2120" s="38">
        <v>1</v>
      </c>
      <c r="J2120" s="38">
        <v>50</v>
      </c>
      <c r="K2120" s="39">
        <f t="shared" si="231"/>
        <v>50</v>
      </c>
      <c r="L2120" s="83">
        <v>45066.511759259258</v>
      </c>
      <c r="M2120" s="82"/>
      <c r="N2120" s="96" t="s">
        <v>577</v>
      </c>
      <c r="O2120" s="97">
        <v>45082</v>
      </c>
      <c r="P2120" s="38">
        <f t="shared" si="232"/>
        <v>50</v>
      </c>
      <c r="Q2120" s="38">
        <f t="shared" si="233"/>
        <v>50</v>
      </c>
      <c r="R2120" s="38"/>
      <c r="S2120" s="38" t="s">
        <v>2838</v>
      </c>
      <c r="T2120" s="64">
        <v>45250</v>
      </c>
      <c r="U2120" s="38">
        <f t="shared" si="234"/>
        <v>50</v>
      </c>
      <c r="V2120" s="38">
        <f t="shared" si="235"/>
        <v>1</v>
      </c>
      <c r="W2120" s="82">
        <f t="shared" si="236"/>
        <v>50</v>
      </c>
      <c r="X2120" s="98" t="s">
        <v>95</v>
      </c>
      <c r="Y2120" s="98" t="s">
        <v>89</v>
      </c>
      <c r="Z2120" s="72"/>
      <c r="AA2120" s="72"/>
      <c r="AB2120" t="s">
        <v>1003</v>
      </c>
      <c r="AC2120" s="72" t="s">
        <v>101</v>
      </c>
      <c r="AD2120" t="s">
        <v>2836</v>
      </c>
    </row>
    <row r="2121" spans="1:30" ht="15" customHeight="1">
      <c r="A2121" s="38">
        <f t="shared" si="237"/>
        <v>2119</v>
      </c>
      <c r="B2121" s="82" t="s">
        <v>2690</v>
      </c>
      <c r="C2121" s="39" t="str">
        <f>IF($B2121&lt;&gt;"",_xlfn.IFNA(VLOOKUP($B2121,'Node Details'!$B:$U,C$1,0),"Check"),"")</f>
        <v>0000S8O08-S8O080107</v>
      </c>
      <c r="D2121" s="39" t="str">
        <f>IF($B2121&lt;&gt;"",_xlfn.IFNA(VLOOKUP($B2121,'Node Details'!$B:$U,D$1,0),"Check"),"")</f>
        <v>S8O</v>
      </c>
      <c r="E2121" s="39" t="str">
        <f>IF($B2121&lt;&gt;"",_xlfn.IFNA(VLOOKUP($B2121,'Node Details'!$B:$U,E$1,0),"Check"),"")</f>
        <v>Airtel</v>
      </c>
      <c r="F2121" s="83">
        <v>45199</v>
      </c>
      <c r="G2121" s="82"/>
      <c r="H2121" s="39" t="s">
        <v>2829</v>
      </c>
      <c r="I2121" s="38">
        <v>1</v>
      </c>
      <c r="J2121" s="38">
        <v>50</v>
      </c>
      <c r="K2121" s="39">
        <f t="shared" si="231"/>
        <v>50</v>
      </c>
      <c r="L2121" s="83">
        <v>45066.511759259258</v>
      </c>
      <c r="M2121" s="82"/>
      <c r="N2121" s="96" t="s">
        <v>577</v>
      </c>
      <c r="O2121" s="97">
        <v>45082</v>
      </c>
      <c r="P2121" s="38">
        <f t="shared" si="232"/>
        <v>50</v>
      </c>
      <c r="Q2121" s="38">
        <f t="shared" si="233"/>
        <v>50</v>
      </c>
      <c r="R2121" s="38"/>
      <c r="S2121" s="38" t="s">
        <v>2838</v>
      </c>
      <c r="T2121" s="64">
        <v>45250</v>
      </c>
      <c r="U2121" s="38">
        <f t="shared" si="234"/>
        <v>50</v>
      </c>
      <c r="V2121" s="38">
        <f t="shared" si="235"/>
        <v>1</v>
      </c>
      <c r="W2121" s="82">
        <f t="shared" si="236"/>
        <v>50</v>
      </c>
      <c r="X2121" s="98" t="s">
        <v>95</v>
      </c>
      <c r="Y2121" s="98" t="s">
        <v>89</v>
      </c>
      <c r="Z2121" s="72"/>
      <c r="AA2121" s="72"/>
      <c r="AB2121" t="s">
        <v>1003</v>
      </c>
      <c r="AC2121" s="72" t="s">
        <v>101</v>
      </c>
      <c r="AD2121" t="s">
        <v>2836</v>
      </c>
    </row>
    <row r="2122" spans="1:30" ht="15" customHeight="1">
      <c r="A2122" s="38">
        <f t="shared" si="237"/>
        <v>2120</v>
      </c>
      <c r="B2122" s="82" t="s">
        <v>1382</v>
      </c>
      <c r="C2122" s="39" t="str">
        <f>IF($B2122&lt;&gt;"",_xlfn.IFNA(VLOOKUP($B2122,'Node Details'!$B:$U,C$1,0),"Check"),"")</f>
        <v>0000S8O08-S8O080107</v>
      </c>
      <c r="D2122" s="39" t="str">
        <f>IF($B2122&lt;&gt;"",_xlfn.IFNA(VLOOKUP($B2122,'Node Details'!$B:$U,D$1,0),"Check"),"")</f>
        <v>S8O</v>
      </c>
      <c r="E2122" s="39" t="str">
        <f>IF($B2122&lt;&gt;"",_xlfn.IFNA(VLOOKUP($B2122,'Node Details'!$B:$U,E$1,0),"Check"),"")</f>
        <v>Airtel</v>
      </c>
      <c r="F2122" s="83">
        <v>45199</v>
      </c>
      <c r="G2122" s="82"/>
      <c r="H2122" s="39" t="s">
        <v>2829</v>
      </c>
      <c r="I2122" s="38">
        <v>1</v>
      </c>
      <c r="J2122" s="38">
        <v>50</v>
      </c>
      <c r="K2122" s="39">
        <f t="shared" si="231"/>
        <v>50</v>
      </c>
      <c r="L2122" s="83">
        <v>45066.653437499997</v>
      </c>
      <c r="M2122" s="82"/>
      <c r="N2122" s="96" t="s">
        <v>577</v>
      </c>
      <c r="O2122" s="97">
        <v>45082</v>
      </c>
      <c r="P2122" s="38">
        <f t="shared" si="232"/>
        <v>50</v>
      </c>
      <c r="Q2122" s="38">
        <f t="shared" si="233"/>
        <v>50</v>
      </c>
      <c r="R2122" s="38"/>
      <c r="S2122" s="38" t="s">
        <v>2838</v>
      </c>
      <c r="T2122" s="64">
        <v>45250</v>
      </c>
      <c r="U2122" s="38">
        <f t="shared" si="234"/>
        <v>50</v>
      </c>
      <c r="V2122" s="38">
        <f t="shared" si="235"/>
        <v>1</v>
      </c>
      <c r="W2122" s="82">
        <f t="shared" si="236"/>
        <v>50</v>
      </c>
      <c r="X2122" s="98" t="s">
        <v>95</v>
      </c>
      <c r="Y2122" s="98" t="s">
        <v>89</v>
      </c>
      <c r="Z2122" s="72"/>
      <c r="AA2122" s="72"/>
      <c r="AB2122" t="s">
        <v>1003</v>
      </c>
      <c r="AC2122" s="72" t="s">
        <v>101</v>
      </c>
      <c r="AD2122" t="s">
        <v>2836</v>
      </c>
    </row>
    <row r="2123" spans="1:30" ht="15" customHeight="1">
      <c r="A2123" s="38">
        <f t="shared" si="237"/>
        <v>2121</v>
      </c>
      <c r="B2123" s="82" t="s">
        <v>1387</v>
      </c>
      <c r="C2123" s="39" t="str">
        <f>IF($B2123&lt;&gt;"",_xlfn.IFNA(VLOOKUP($B2123,'Node Details'!$B:$U,C$1,0),"Check"),"")</f>
        <v>S8O080103-S8O080108</v>
      </c>
      <c r="D2123" s="39" t="str">
        <f>IF($B2123&lt;&gt;"",_xlfn.IFNA(VLOOKUP($B2123,'Node Details'!$B:$U,D$1,0),"Check"),"")</f>
        <v>S8O</v>
      </c>
      <c r="E2123" s="39" t="str">
        <f>IF($B2123&lt;&gt;"",_xlfn.IFNA(VLOOKUP($B2123,'Node Details'!$B:$U,E$1,0),"Check"),"")</f>
        <v>Airtel</v>
      </c>
      <c r="F2123" s="83">
        <v>45199</v>
      </c>
      <c r="G2123" s="82"/>
      <c r="H2123" s="39" t="s">
        <v>2829</v>
      </c>
      <c r="I2123" s="38">
        <v>1</v>
      </c>
      <c r="J2123" s="38">
        <v>50</v>
      </c>
      <c r="K2123" s="39">
        <f t="shared" si="231"/>
        <v>50</v>
      </c>
      <c r="L2123" s="83">
        <v>45066.658796296288</v>
      </c>
      <c r="M2123" s="82"/>
      <c r="N2123" s="96" t="s">
        <v>577</v>
      </c>
      <c r="O2123" s="97">
        <v>45082</v>
      </c>
      <c r="P2123" s="38">
        <f t="shared" si="232"/>
        <v>50</v>
      </c>
      <c r="Q2123" s="38">
        <f t="shared" si="233"/>
        <v>50</v>
      </c>
      <c r="R2123" s="38"/>
      <c r="S2123" s="38" t="s">
        <v>2838</v>
      </c>
      <c r="T2123" s="64">
        <v>45250</v>
      </c>
      <c r="U2123" s="38">
        <f t="shared" si="234"/>
        <v>50</v>
      </c>
      <c r="V2123" s="38">
        <f t="shared" si="235"/>
        <v>1</v>
      </c>
      <c r="W2123" s="82">
        <f t="shared" si="236"/>
        <v>50</v>
      </c>
      <c r="X2123" s="98" t="s">
        <v>95</v>
      </c>
      <c r="Y2123" s="98" t="s">
        <v>89</v>
      </c>
      <c r="Z2123" s="72"/>
      <c r="AA2123" s="72"/>
      <c r="AB2123" t="s">
        <v>1003</v>
      </c>
      <c r="AC2123" s="72" t="s">
        <v>101</v>
      </c>
      <c r="AD2123" t="s">
        <v>2836</v>
      </c>
    </row>
    <row r="2124" spans="1:30" ht="15" customHeight="1">
      <c r="A2124" s="38">
        <f t="shared" si="237"/>
        <v>2122</v>
      </c>
      <c r="B2124" s="82" t="s">
        <v>1390</v>
      </c>
      <c r="C2124" s="39" t="str">
        <f>IF($B2124&lt;&gt;"",_xlfn.IFNA(VLOOKUP($B2124,'Node Details'!$B:$U,C$1,0),"Check"),"")</f>
        <v>000000S8O-0000S8O10</v>
      </c>
      <c r="D2124" s="39" t="str">
        <f>IF($B2124&lt;&gt;"",_xlfn.IFNA(VLOOKUP($B2124,'Node Details'!$B:$U,D$1,0),"Check"),"")</f>
        <v>S8O</v>
      </c>
      <c r="E2124" s="39" t="str">
        <f>IF($B2124&lt;&gt;"",_xlfn.IFNA(VLOOKUP($B2124,'Node Details'!$B:$U,E$1,0),"Check"),"")</f>
        <v>Airtel</v>
      </c>
      <c r="F2124" s="83">
        <v>45199</v>
      </c>
      <c r="G2124" s="82"/>
      <c r="H2124" s="39" t="s">
        <v>2829</v>
      </c>
      <c r="I2124" s="38">
        <v>1</v>
      </c>
      <c r="J2124" s="38">
        <v>50</v>
      </c>
      <c r="K2124" s="39">
        <f t="shared" si="231"/>
        <v>50</v>
      </c>
      <c r="L2124" s="83">
        <v>45089.528437499997</v>
      </c>
      <c r="M2124" s="82"/>
      <c r="N2124" s="96" t="s">
        <v>577</v>
      </c>
      <c r="O2124" s="97">
        <v>45082</v>
      </c>
      <c r="P2124" s="38">
        <f t="shared" si="232"/>
        <v>50</v>
      </c>
      <c r="Q2124" s="38">
        <f t="shared" si="233"/>
        <v>50</v>
      </c>
      <c r="R2124" s="38"/>
      <c r="S2124" s="38" t="s">
        <v>2838</v>
      </c>
      <c r="T2124" s="64">
        <v>45250</v>
      </c>
      <c r="U2124" s="38">
        <f t="shared" si="234"/>
        <v>50</v>
      </c>
      <c r="V2124" s="38">
        <f t="shared" si="235"/>
        <v>1</v>
      </c>
      <c r="W2124" s="82">
        <f t="shared" si="236"/>
        <v>50</v>
      </c>
      <c r="X2124" s="98" t="s">
        <v>95</v>
      </c>
      <c r="Y2124" s="98" t="s">
        <v>89</v>
      </c>
      <c r="Z2124" s="72"/>
      <c r="AA2124" s="72"/>
      <c r="AB2124" t="s">
        <v>1003</v>
      </c>
      <c r="AC2124" s="72" t="s">
        <v>101</v>
      </c>
      <c r="AD2124" t="s">
        <v>2836</v>
      </c>
    </row>
    <row r="2125" spans="1:30" ht="15" customHeight="1">
      <c r="A2125" s="38">
        <f t="shared" si="237"/>
        <v>2123</v>
      </c>
      <c r="B2125" s="82" t="s">
        <v>2693</v>
      </c>
      <c r="C2125" s="39" t="str">
        <f>IF($B2125&lt;&gt;"",_xlfn.IFNA(VLOOKUP($B2125,'Node Details'!$B:$U,C$1,0),"Check"),"")</f>
        <v>0000S8O09-S8O090106</v>
      </c>
      <c r="D2125" s="39" t="str">
        <f>IF($B2125&lt;&gt;"",_xlfn.IFNA(VLOOKUP($B2125,'Node Details'!$B:$U,D$1,0),"Check"),"")</f>
        <v>S8O</v>
      </c>
      <c r="E2125" s="39" t="str">
        <f>IF($B2125&lt;&gt;"",_xlfn.IFNA(VLOOKUP($B2125,'Node Details'!$B:$U,E$1,0),"Check"),"")</f>
        <v>Airtel</v>
      </c>
      <c r="F2125" s="83">
        <v>45199</v>
      </c>
      <c r="G2125" s="82"/>
      <c r="H2125" s="39" t="s">
        <v>2829</v>
      </c>
      <c r="I2125" s="38">
        <v>1</v>
      </c>
      <c r="J2125" s="38">
        <v>50</v>
      </c>
      <c r="K2125" s="39">
        <f t="shared" si="231"/>
        <v>50</v>
      </c>
      <c r="L2125" s="83">
        <v>45066.77103009259</v>
      </c>
      <c r="M2125" s="82"/>
      <c r="N2125" s="96" t="s">
        <v>577</v>
      </c>
      <c r="O2125" s="97">
        <v>45082</v>
      </c>
      <c r="P2125" s="38">
        <f t="shared" si="232"/>
        <v>50</v>
      </c>
      <c r="Q2125" s="38">
        <f t="shared" si="233"/>
        <v>50</v>
      </c>
      <c r="R2125" s="38"/>
      <c r="S2125" s="38" t="s">
        <v>2838</v>
      </c>
      <c r="T2125" s="64">
        <v>45250</v>
      </c>
      <c r="U2125" s="38">
        <f t="shared" si="234"/>
        <v>50</v>
      </c>
      <c r="V2125" s="38">
        <f t="shared" si="235"/>
        <v>1</v>
      </c>
      <c r="W2125" s="82">
        <f t="shared" si="236"/>
        <v>50</v>
      </c>
      <c r="X2125" s="98" t="s">
        <v>95</v>
      </c>
      <c r="Y2125" s="98" t="s">
        <v>89</v>
      </c>
      <c r="Z2125" s="72"/>
      <c r="AA2125" s="72"/>
      <c r="AB2125" t="s">
        <v>1003</v>
      </c>
      <c r="AC2125" s="72" t="s">
        <v>101</v>
      </c>
      <c r="AD2125" t="s">
        <v>2836</v>
      </c>
    </row>
    <row r="2126" spans="1:30" ht="15" customHeight="1">
      <c r="A2126" s="38">
        <f t="shared" si="237"/>
        <v>2124</v>
      </c>
      <c r="B2126" s="82" t="s">
        <v>2694</v>
      </c>
      <c r="C2126" s="39" t="str">
        <f>IF($B2126&lt;&gt;"",_xlfn.IFNA(VLOOKUP($B2126,'Node Details'!$B:$U,C$1,0),"Check"),"")</f>
        <v>0000S8O09-S8O090106</v>
      </c>
      <c r="D2126" s="39" t="str">
        <f>IF($B2126&lt;&gt;"",_xlfn.IFNA(VLOOKUP($B2126,'Node Details'!$B:$U,D$1,0),"Check"),"")</f>
        <v>S8O</v>
      </c>
      <c r="E2126" s="39" t="str">
        <f>IF($B2126&lt;&gt;"",_xlfn.IFNA(VLOOKUP($B2126,'Node Details'!$B:$U,E$1,0),"Check"),"")</f>
        <v>Airtel</v>
      </c>
      <c r="F2126" s="83">
        <v>45199</v>
      </c>
      <c r="G2126" s="82"/>
      <c r="H2126" s="39" t="s">
        <v>2829</v>
      </c>
      <c r="I2126" s="38">
        <v>1</v>
      </c>
      <c r="J2126" s="38">
        <v>50</v>
      </c>
      <c r="K2126" s="39">
        <f t="shared" si="231"/>
        <v>50</v>
      </c>
      <c r="L2126" s="83">
        <v>45066.77103009259</v>
      </c>
      <c r="M2126" s="82"/>
      <c r="N2126" s="96" t="s">
        <v>577</v>
      </c>
      <c r="O2126" s="97">
        <v>45082</v>
      </c>
      <c r="P2126" s="38">
        <f t="shared" si="232"/>
        <v>50</v>
      </c>
      <c r="Q2126" s="38">
        <f t="shared" si="233"/>
        <v>50</v>
      </c>
      <c r="R2126" s="38"/>
      <c r="S2126" s="38" t="s">
        <v>2838</v>
      </c>
      <c r="T2126" s="64">
        <v>45250</v>
      </c>
      <c r="U2126" s="38">
        <f t="shared" si="234"/>
        <v>50</v>
      </c>
      <c r="V2126" s="38">
        <f t="shared" si="235"/>
        <v>1</v>
      </c>
      <c r="W2126" s="82">
        <f t="shared" si="236"/>
        <v>50</v>
      </c>
      <c r="X2126" s="98" t="s">
        <v>95</v>
      </c>
      <c r="Y2126" s="98" t="s">
        <v>89</v>
      </c>
      <c r="Z2126" s="72"/>
      <c r="AA2126" s="72"/>
      <c r="AB2126" t="s">
        <v>1003</v>
      </c>
      <c r="AC2126" s="72" t="s">
        <v>101</v>
      </c>
      <c r="AD2126" t="s">
        <v>2836</v>
      </c>
    </row>
    <row r="2127" spans="1:30" ht="15" customHeight="1">
      <c r="A2127" s="38">
        <f t="shared" si="237"/>
        <v>2125</v>
      </c>
      <c r="B2127" s="82" t="s">
        <v>2695</v>
      </c>
      <c r="C2127" s="39" t="str">
        <f>IF($B2127&lt;&gt;"",_xlfn.IFNA(VLOOKUP($B2127,'Node Details'!$B:$U,C$1,0),"Check"),"")</f>
        <v>0000S8O09-S8O090106</v>
      </c>
      <c r="D2127" s="39" t="str">
        <f>IF($B2127&lt;&gt;"",_xlfn.IFNA(VLOOKUP($B2127,'Node Details'!$B:$U,D$1,0),"Check"),"")</f>
        <v>S8O</v>
      </c>
      <c r="E2127" s="39" t="str">
        <f>IF($B2127&lt;&gt;"",_xlfn.IFNA(VLOOKUP($B2127,'Node Details'!$B:$U,E$1,0),"Check"),"")</f>
        <v>Airtel</v>
      </c>
      <c r="F2127" s="83">
        <v>45199</v>
      </c>
      <c r="G2127" s="82"/>
      <c r="H2127" s="39" t="s">
        <v>2829</v>
      </c>
      <c r="I2127" s="38">
        <v>1</v>
      </c>
      <c r="J2127" s="38">
        <v>50</v>
      </c>
      <c r="K2127" s="39">
        <f t="shared" si="231"/>
        <v>50</v>
      </c>
      <c r="L2127" s="83">
        <v>45066.78597222222</v>
      </c>
      <c r="M2127" s="82"/>
      <c r="N2127" s="96" t="s">
        <v>577</v>
      </c>
      <c r="O2127" s="97">
        <v>45082</v>
      </c>
      <c r="P2127" s="38">
        <f t="shared" si="232"/>
        <v>50</v>
      </c>
      <c r="Q2127" s="38">
        <f t="shared" si="233"/>
        <v>50</v>
      </c>
      <c r="R2127" s="38"/>
      <c r="S2127" s="38" t="s">
        <v>2838</v>
      </c>
      <c r="T2127" s="64">
        <v>45250</v>
      </c>
      <c r="U2127" s="38">
        <f t="shared" si="234"/>
        <v>50</v>
      </c>
      <c r="V2127" s="38">
        <f t="shared" si="235"/>
        <v>1</v>
      </c>
      <c r="W2127" s="82">
        <f t="shared" si="236"/>
        <v>50</v>
      </c>
      <c r="X2127" s="98" t="s">
        <v>95</v>
      </c>
      <c r="Y2127" s="98" t="s">
        <v>89</v>
      </c>
      <c r="Z2127" s="72"/>
      <c r="AA2127" s="72"/>
      <c r="AB2127" t="s">
        <v>1003</v>
      </c>
      <c r="AC2127" s="72" t="s">
        <v>101</v>
      </c>
      <c r="AD2127" t="s">
        <v>2836</v>
      </c>
    </row>
    <row r="2128" spans="1:30" ht="15" customHeight="1">
      <c r="A2128" s="38">
        <f t="shared" si="237"/>
        <v>2126</v>
      </c>
      <c r="B2128" s="82" t="s">
        <v>2697</v>
      </c>
      <c r="C2128" s="39" t="str">
        <f>IF($B2128&lt;&gt;"",_xlfn.IFNA(VLOOKUP($B2128,'Node Details'!$B:$U,C$1,0),"Check"),"")</f>
        <v>0000S8O09-S8O090106</v>
      </c>
      <c r="D2128" s="39" t="str">
        <f>IF($B2128&lt;&gt;"",_xlfn.IFNA(VLOOKUP($B2128,'Node Details'!$B:$U,D$1,0),"Check"),"")</f>
        <v>S8O</v>
      </c>
      <c r="E2128" s="39" t="str">
        <f>IF($B2128&lt;&gt;"",_xlfn.IFNA(VLOOKUP($B2128,'Node Details'!$B:$U,E$1,0),"Check"),"")</f>
        <v>Airtel</v>
      </c>
      <c r="F2128" s="83">
        <v>45199</v>
      </c>
      <c r="G2128" s="82"/>
      <c r="H2128" s="39" t="s">
        <v>2829</v>
      </c>
      <c r="I2128" s="38">
        <v>1</v>
      </c>
      <c r="J2128" s="38">
        <v>50</v>
      </c>
      <c r="K2128" s="39">
        <f t="shared" si="231"/>
        <v>50</v>
      </c>
      <c r="L2128" s="83">
        <v>45066.801608796297</v>
      </c>
      <c r="M2128" s="82"/>
      <c r="N2128" s="96" t="s">
        <v>577</v>
      </c>
      <c r="O2128" s="97">
        <v>45082</v>
      </c>
      <c r="P2128" s="38">
        <f t="shared" si="232"/>
        <v>50</v>
      </c>
      <c r="Q2128" s="38">
        <f t="shared" si="233"/>
        <v>50</v>
      </c>
      <c r="R2128" s="38"/>
      <c r="S2128" s="38" t="s">
        <v>2838</v>
      </c>
      <c r="T2128" s="64">
        <v>45250</v>
      </c>
      <c r="U2128" s="38">
        <f t="shared" si="234"/>
        <v>50</v>
      </c>
      <c r="V2128" s="38">
        <f t="shared" si="235"/>
        <v>1</v>
      </c>
      <c r="W2128" s="82">
        <f t="shared" si="236"/>
        <v>50</v>
      </c>
      <c r="X2128" s="98" t="s">
        <v>95</v>
      </c>
      <c r="Y2128" s="98" t="s">
        <v>89</v>
      </c>
      <c r="Z2128" s="72"/>
      <c r="AA2128" s="72"/>
      <c r="AB2128" t="s">
        <v>1003</v>
      </c>
      <c r="AC2128" s="72" t="s">
        <v>101</v>
      </c>
      <c r="AD2128" t="s">
        <v>2836</v>
      </c>
    </row>
    <row r="2129" spans="1:30" ht="15" customHeight="1">
      <c r="A2129" s="38">
        <f t="shared" si="237"/>
        <v>2127</v>
      </c>
      <c r="B2129" s="82" t="s">
        <v>2699</v>
      </c>
      <c r="C2129" s="39" t="str">
        <f>IF($B2129&lt;&gt;"",_xlfn.IFNA(VLOOKUP($B2129,'Node Details'!$B:$U,C$1,0),"Check"),"")</f>
        <v>0000S8O09-S8O090106</v>
      </c>
      <c r="D2129" s="39" t="str">
        <f>IF($B2129&lt;&gt;"",_xlfn.IFNA(VLOOKUP($B2129,'Node Details'!$B:$U,D$1,0),"Check"),"")</f>
        <v>S8O</v>
      </c>
      <c r="E2129" s="39" t="str">
        <f>IF($B2129&lt;&gt;"",_xlfn.IFNA(VLOOKUP($B2129,'Node Details'!$B:$U,E$1,0),"Check"),"")</f>
        <v>Airtel</v>
      </c>
      <c r="F2129" s="83">
        <v>45199</v>
      </c>
      <c r="G2129" s="82"/>
      <c r="H2129" s="39" t="s">
        <v>2829</v>
      </c>
      <c r="I2129" s="38">
        <v>1</v>
      </c>
      <c r="J2129" s="38">
        <v>50</v>
      </c>
      <c r="K2129" s="39">
        <f t="shared" si="231"/>
        <v>50</v>
      </c>
      <c r="L2129" s="83">
        <v>45066.802870370368</v>
      </c>
      <c r="M2129" s="82"/>
      <c r="N2129" s="96" t="s">
        <v>577</v>
      </c>
      <c r="O2129" s="97">
        <v>45082</v>
      </c>
      <c r="P2129" s="38">
        <f t="shared" si="232"/>
        <v>50</v>
      </c>
      <c r="Q2129" s="38">
        <f t="shared" si="233"/>
        <v>50</v>
      </c>
      <c r="R2129" s="38"/>
      <c r="S2129" s="38" t="s">
        <v>2838</v>
      </c>
      <c r="T2129" s="64">
        <v>45250</v>
      </c>
      <c r="U2129" s="38">
        <f t="shared" si="234"/>
        <v>50</v>
      </c>
      <c r="V2129" s="38">
        <f t="shared" si="235"/>
        <v>1</v>
      </c>
      <c r="W2129" s="82">
        <f t="shared" si="236"/>
        <v>50</v>
      </c>
      <c r="X2129" s="98" t="s">
        <v>95</v>
      </c>
      <c r="Y2129" s="98" t="s">
        <v>89</v>
      </c>
      <c r="Z2129" s="72"/>
      <c r="AA2129" s="72"/>
      <c r="AB2129" t="s">
        <v>1003</v>
      </c>
      <c r="AC2129" s="72" t="s">
        <v>101</v>
      </c>
      <c r="AD2129" t="s">
        <v>2836</v>
      </c>
    </row>
    <row r="2130" spans="1:30" ht="15" customHeight="1">
      <c r="A2130" s="38">
        <f t="shared" si="237"/>
        <v>2128</v>
      </c>
      <c r="B2130" s="82" t="s">
        <v>1392</v>
      </c>
      <c r="C2130" s="39" t="str">
        <f>IF($B2130&lt;&gt;"",_xlfn.IFNA(VLOOKUP($B2130,'Node Details'!$B:$U,C$1,0),"Check"),"")</f>
        <v>0000S8O09-S8O090106</v>
      </c>
      <c r="D2130" s="39" t="str">
        <f>IF($B2130&lt;&gt;"",_xlfn.IFNA(VLOOKUP($B2130,'Node Details'!$B:$U,D$1,0),"Check"),"")</f>
        <v>S8O</v>
      </c>
      <c r="E2130" s="39" t="str">
        <f>IF($B2130&lt;&gt;"",_xlfn.IFNA(VLOOKUP($B2130,'Node Details'!$B:$U,E$1,0),"Check"),"")</f>
        <v>Airtel</v>
      </c>
      <c r="F2130" s="83">
        <v>45199</v>
      </c>
      <c r="G2130" s="82"/>
      <c r="H2130" s="39" t="s">
        <v>2829</v>
      </c>
      <c r="I2130" s="38">
        <v>1</v>
      </c>
      <c r="J2130" s="38">
        <v>50</v>
      </c>
      <c r="K2130" s="39">
        <f t="shared" si="231"/>
        <v>50</v>
      </c>
      <c r="L2130" s="83">
        <v>45066.833333333343</v>
      </c>
      <c r="M2130" s="82"/>
      <c r="N2130" s="96" t="s">
        <v>577</v>
      </c>
      <c r="O2130" s="97">
        <v>45082</v>
      </c>
      <c r="P2130" s="38">
        <f t="shared" si="232"/>
        <v>50</v>
      </c>
      <c r="Q2130" s="38">
        <f t="shared" si="233"/>
        <v>50</v>
      </c>
      <c r="R2130" s="38"/>
      <c r="S2130" s="38" t="s">
        <v>2838</v>
      </c>
      <c r="T2130" s="64">
        <v>45250</v>
      </c>
      <c r="U2130" s="38">
        <f t="shared" si="234"/>
        <v>50</v>
      </c>
      <c r="V2130" s="38">
        <f t="shared" si="235"/>
        <v>1</v>
      </c>
      <c r="W2130" s="82">
        <f t="shared" si="236"/>
        <v>50</v>
      </c>
      <c r="X2130" s="98" t="s">
        <v>95</v>
      </c>
      <c r="Y2130" s="98" t="s">
        <v>89</v>
      </c>
      <c r="Z2130" s="72"/>
      <c r="AA2130" s="72"/>
      <c r="AB2130" t="s">
        <v>1003</v>
      </c>
      <c r="AC2130" s="72" t="s">
        <v>101</v>
      </c>
      <c r="AD2130" t="s">
        <v>2836</v>
      </c>
    </row>
    <row r="2131" spans="1:30" ht="15" customHeight="1">
      <c r="A2131" s="38">
        <f t="shared" si="237"/>
        <v>2129</v>
      </c>
      <c r="B2131" s="82" t="s">
        <v>1291</v>
      </c>
      <c r="C2131" s="39" t="str">
        <f>IF($B2131&lt;&gt;"",_xlfn.IFNA(VLOOKUP($B2131,'Node Details'!$B:$U,C$1,0),"Check"),"")</f>
        <v>000000S8O-0000S8O10</v>
      </c>
      <c r="D2131" s="39" t="str">
        <f>IF($B2131&lt;&gt;"",_xlfn.IFNA(VLOOKUP($B2131,'Node Details'!$B:$U,D$1,0),"Check"),"")</f>
        <v>S8O</v>
      </c>
      <c r="E2131" s="39" t="str">
        <f>IF($B2131&lt;&gt;"",_xlfn.IFNA(VLOOKUP($B2131,'Node Details'!$B:$U,E$1,0),"Check"),"")</f>
        <v>Airtel</v>
      </c>
      <c r="F2131" s="83">
        <v>45199</v>
      </c>
      <c r="G2131" s="82"/>
      <c r="H2131" s="39" t="s">
        <v>2829</v>
      </c>
      <c r="I2131" s="38">
        <v>1</v>
      </c>
      <c r="J2131" s="38">
        <v>50</v>
      </c>
      <c r="K2131" s="39">
        <f t="shared" si="231"/>
        <v>50</v>
      </c>
      <c r="L2131" s="83">
        <v>45066.842812499999</v>
      </c>
      <c r="M2131" s="82"/>
      <c r="N2131" s="96" t="s">
        <v>577</v>
      </c>
      <c r="O2131" s="97">
        <v>45082</v>
      </c>
      <c r="P2131" s="38">
        <f t="shared" si="232"/>
        <v>50</v>
      </c>
      <c r="Q2131" s="38">
        <f t="shared" si="233"/>
        <v>50</v>
      </c>
      <c r="R2131" s="38"/>
      <c r="S2131" s="38" t="s">
        <v>2838</v>
      </c>
      <c r="T2131" s="64">
        <v>45250</v>
      </c>
      <c r="U2131" s="38">
        <f t="shared" si="234"/>
        <v>50</v>
      </c>
      <c r="V2131" s="38">
        <f t="shared" si="235"/>
        <v>1</v>
      </c>
      <c r="W2131" s="82">
        <f t="shared" si="236"/>
        <v>50</v>
      </c>
      <c r="X2131" s="98" t="s">
        <v>95</v>
      </c>
      <c r="Y2131" s="98" t="s">
        <v>89</v>
      </c>
      <c r="Z2131" s="72"/>
      <c r="AA2131" s="72"/>
      <c r="AB2131" t="s">
        <v>1003</v>
      </c>
      <c r="AC2131" s="72" t="s">
        <v>101</v>
      </c>
      <c r="AD2131" t="s">
        <v>2836</v>
      </c>
    </row>
    <row r="2132" spans="1:30" ht="15" customHeight="1">
      <c r="A2132" s="38">
        <f t="shared" si="237"/>
        <v>2130</v>
      </c>
      <c r="B2132" s="82" t="s">
        <v>2702</v>
      </c>
      <c r="C2132" s="39" t="str">
        <f>IF($B2132&lt;&gt;"",_xlfn.IFNA(VLOOKUP($B2132,'Node Details'!$B:$U,C$1,0),"Check"),"")</f>
        <v>0000S8O10-S8O100104</v>
      </c>
      <c r="D2132" s="39" t="str">
        <f>IF($B2132&lt;&gt;"",_xlfn.IFNA(VLOOKUP($B2132,'Node Details'!$B:$U,D$1,0),"Check"),"")</f>
        <v>S8O</v>
      </c>
      <c r="E2132" s="39" t="str">
        <f>IF($B2132&lt;&gt;"",_xlfn.IFNA(VLOOKUP($B2132,'Node Details'!$B:$U,E$1,0),"Check"),"")</f>
        <v>Airtel</v>
      </c>
      <c r="F2132" s="83">
        <v>45199</v>
      </c>
      <c r="G2132" s="82"/>
      <c r="H2132" s="39" t="s">
        <v>2829</v>
      </c>
      <c r="I2132" s="38">
        <v>1</v>
      </c>
      <c r="J2132" s="38">
        <v>50</v>
      </c>
      <c r="K2132" s="39">
        <f t="shared" si="231"/>
        <v>50</v>
      </c>
      <c r="L2132" s="83">
        <v>45066.84884259259</v>
      </c>
      <c r="M2132" s="82"/>
      <c r="N2132" s="96" t="s">
        <v>577</v>
      </c>
      <c r="O2132" s="97">
        <v>45082</v>
      </c>
      <c r="P2132" s="38">
        <f t="shared" si="232"/>
        <v>50</v>
      </c>
      <c r="Q2132" s="38">
        <f t="shared" si="233"/>
        <v>50</v>
      </c>
      <c r="R2132" s="38"/>
      <c r="S2132" s="38" t="s">
        <v>2838</v>
      </c>
      <c r="T2132" s="64">
        <v>45250</v>
      </c>
      <c r="U2132" s="38">
        <f t="shared" si="234"/>
        <v>50</v>
      </c>
      <c r="V2132" s="38">
        <f t="shared" si="235"/>
        <v>1</v>
      </c>
      <c r="W2132" s="82">
        <f t="shared" si="236"/>
        <v>50</v>
      </c>
      <c r="X2132" s="98" t="s">
        <v>95</v>
      </c>
      <c r="Y2132" s="98" t="s">
        <v>89</v>
      </c>
      <c r="Z2132" s="72"/>
      <c r="AA2132" s="72"/>
      <c r="AB2132" t="s">
        <v>1003</v>
      </c>
      <c r="AC2132" s="72" t="s">
        <v>101</v>
      </c>
      <c r="AD2132" t="s">
        <v>2836</v>
      </c>
    </row>
    <row r="2133" spans="1:30" ht="15" customHeight="1">
      <c r="A2133" s="38">
        <f t="shared" si="237"/>
        <v>2131</v>
      </c>
      <c r="B2133" s="82" t="s">
        <v>1816</v>
      </c>
      <c r="C2133" s="39" t="str">
        <f>IF($B2133&lt;&gt;"",_xlfn.IFNA(VLOOKUP($B2133,'Node Details'!$B:$U,C$1,0),"Check"),"")</f>
        <v>0000S8O10-S8O100104</v>
      </c>
      <c r="D2133" s="39" t="str">
        <f>IF($B2133&lt;&gt;"",_xlfn.IFNA(VLOOKUP($B2133,'Node Details'!$B:$U,D$1,0),"Check"),"")</f>
        <v>S8O</v>
      </c>
      <c r="E2133" s="39" t="str">
        <f>IF($B2133&lt;&gt;"",_xlfn.IFNA(VLOOKUP($B2133,'Node Details'!$B:$U,E$1,0),"Check"),"")</f>
        <v>Airtel</v>
      </c>
      <c r="F2133" s="83">
        <v>45199</v>
      </c>
      <c r="G2133" s="82"/>
      <c r="H2133" s="39" t="s">
        <v>2829</v>
      </c>
      <c r="I2133" s="38">
        <v>1</v>
      </c>
      <c r="J2133" s="38">
        <v>50</v>
      </c>
      <c r="K2133" s="39">
        <f t="shared" si="231"/>
        <v>50</v>
      </c>
      <c r="L2133" s="83">
        <v>45072.718807870369</v>
      </c>
      <c r="M2133" s="82"/>
      <c r="N2133" s="96" t="s">
        <v>577</v>
      </c>
      <c r="O2133" s="97">
        <v>45082</v>
      </c>
      <c r="P2133" s="38">
        <f t="shared" si="232"/>
        <v>50</v>
      </c>
      <c r="Q2133" s="38">
        <f t="shared" si="233"/>
        <v>50</v>
      </c>
      <c r="R2133" s="38"/>
      <c r="S2133" s="38" t="s">
        <v>2838</v>
      </c>
      <c r="T2133" s="64">
        <v>45250</v>
      </c>
      <c r="U2133" s="38">
        <f t="shared" si="234"/>
        <v>50</v>
      </c>
      <c r="V2133" s="38">
        <f t="shared" si="235"/>
        <v>1</v>
      </c>
      <c r="W2133" s="82">
        <f t="shared" si="236"/>
        <v>50</v>
      </c>
      <c r="X2133" s="98" t="s">
        <v>95</v>
      </c>
      <c r="Y2133" s="98" t="s">
        <v>89</v>
      </c>
      <c r="Z2133" s="72"/>
      <c r="AA2133" s="72"/>
      <c r="AB2133" t="s">
        <v>1003</v>
      </c>
      <c r="AC2133" s="72" t="s">
        <v>101</v>
      </c>
      <c r="AD2133" t="s">
        <v>2836</v>
      </c>
    </row>
    <row r="2134" spans="1:30" ht="15" customHeight="1">
      <c r="A2134" s="38">
        <f t="shared" si="237"/>
        <v>2132</v>
      </c>
      <c r="B2134" s="82" t="s">
        <v>1398</v>
      </c>
      <c r="C2134" s="39" t="str">
        <f>IF($B2134&lt;&gt;"",_xlfn.IFNA(VLOOKUP($B2134,'Node Details'!$B:$U,C$1,0),"Check"),"")</f>
        <v>0000S8O10-S8O100104</v>
      </c>
      <c r="D2134" s="39" t="str">
        <f>IF($B2134&lt;&gt;"",_xlfn.IFNA(VLOOKUP($B2134,'Node Details'!$B:$U,D$1,0),"Check"),"")</f>
        <v>S8O</v>
      </c>
      <c r="E2134" s="39" t="str">
        <f>IF($B2134&lt;&gt;"",_xlfn.IFNA(VLOOKUP($B2134,'Node Details'!$B:$U,E$1,0),"Check"),"")</f>
        <v>Airtel</v>
      </c>
      <c r="F2134" s="83">
        <v>45199</v>
      </c>
      <c r="G2134" s="82"/>
      <c r="H2134" s="39" t="s">
        <v>2829</v>
      </c>
      <c r="I2134" s="38">
        <v>1</v>
      </c>
      <c r="J2134" s="38">
        <v>50</v>
      </c>
      <c r="K2134" s="39">
        <f t="shared" si="231"/>
        <v>50</v>
      </c>
      <c r="L2134" s="83">
        <v>45072.718807870369</v>
      </c>
      <c r="M2134" s="82"/>
      <c r="N2134" s="96" t="s">
        <v>577</v>
      </c>
      <c r="O2134" s="97">
        <v>45082</v>
      </c>
      <c r="P2134" s="38">
        <f t="shared" si="232"/>
        <v>50</v>
      </c>
      <c r="Q2134" s="38">
        <f t="shared" si="233"/>
        <v>50</v>
      </c>
      <c r="R2134" s="38"/>
      <c r="S2134" s="38" t="s">
        <v>2838</v>
      </c>
      <c r="T2134" s="64">
        <v>45250</v>
      </c>
      <c r="U2134" s="38">
        <f t="shared" si="234"/>
        <v>50</v>
      </c>
      <c r="V2134" s="38">
        <f t="shared" si="235"/>
        <v>1</v>
      </c>
      <c r="W2134" s="82">
        <f t="shared" si="236"/>
        <v>50</v>
      </c>
      <c r="X2134" s="98" t="s">
        <v>95</v>
      </c>
      <c r="Y2134" s="98" t="s">
        <v>89</v>
      </c>
      <c r="Z2134" s="72"/>
      <c r="AA2134" s="72"/>
      <c r="AB2134" t="s">
        <v>1003</v>
      </c>
      <c r="AC2134" s="72" t="s">
        <v>101</v>
      </c>
      <c r="AD2134" t="s">
        <v>2836</v>
      </c>
    </row>
    <row r="2135" spans="1:30" ht="15" customHeight="1">
      <c r="A2135" s="38">
        <f t="shared" si="237"/>
        <v>2133</v>
      </c>
      <c r="B2135" s="82" t="s">
        <v>1395</v>
      </c>
      <c r="C2135" s="39" t="str">
        <f>IF($B2135&lt;&gt;"",_xlfn.IFNA(VLOOKUP($B2135,'Node Details'!$B:$U,C$1,0),"Check"),"")</f>
        <v>0000S8O10-S8O100104</v>
      </c>
      <c r="D2135" s="39" t="str">
        <f>IF($B2135&lt;&gt;"",_xlfn.IFNA(VLOOKUP($B2135,'Node Details'!$B:$U,D$1,0),"Check"),"")</f>
        <v>S8O</v>
      </c>
      <c r="E2135" s="39" t="str">
        <f>IF($B2135&lt;&gt;"",_xlfn.IFNA(VLOOKUP($B2135,'Node Details'!$B:$U,E$1,0),"Check"),"")</f>
        <v>Airtel</v>
      </c>
      <c r="F2135" s="83">
        <v>45199</v>
      </c>
      <c r="G2135" s="82"/>
      <c r="H2135" s="39" t="s">
        <v>2829</v>
      </c>
      <c r="I2135" s="38">
        <v>1</v>
      </c>
      <c r="J2135" s="38">
        <v>50</v>
      </c>
      <c r="K2135" s="39">
        <f t="shared" si="231"/>
        <v>50</v>
      </c>
      <c r="L2135" s="83">
        <v>45072.72216435185</v>
      </c>
      <c r="M2135" s="82"/>
      <c r="N2135" s="96" t="s">
        <v>577</v>
      </c>
      <c r="O2135" s="97">
        <v>45082</v>
      </c>
      <c r="P2135" s="38">
        <f t="shared" si="232"/>
        <v>50</v>
      </c>
      <c r="Q2135" s="38">
        <f t="shared" si="233"/>
        <v>50</v>
      </c>
      <c r="R2135" s="38"/>
      <c r="S2135" s="38" t="s">
        <v>2838</v>
      </c>
      <c r="T2135" s="64">
        <v>45250</v>
      </c>
      <c r="U2135" s="38">
        <f t="shared" si="234"/>
        <v>50</v>
      </c>
      <c r="V2135" s="38">
        <f t="shared" si="235"/>
        <v>1</v>
      </c>
      <c r="W2135" s="82">
        <f t="shared" si="236"/>
        <v>50</v>
      </c>
      <c r="X2135" s="98" t="s">
        <v>95</v>
      </c>
      <c r="Y2135" s="98" t="s">
        <v>89</v>
      </c>
      <c r="Z2135" s="72"/>
      <c r="AA2135" s="72"/>
      <c r="AB2135" t="s">
        <v>1003</v>
      </c>
      <c r="AC2135" s="72" t="s">
        <v>101</v>
      </c>
      <c r="AD2135" t="s">
        <v>2836</v>
      </c>
    </row>
    <row r="2136" spans="1:30" ht="15" customHeight="1">
      <c r="A2136" s="38">
        <f t="shared" si="237"/>
        <v>2134</v>
      </c>
      <c r="B2136" s="82" t="s">
        <v>1400</v>
      </c>
      <c r="C2136" s="39" t="str">
        <f>IF($B2136&lt;&gt;"",_xlfn.IFNA(VLOOKUP($B2136,'Node Details'!$B:$U,C$1,0),"Check"),"")</f>
        <v>S8O100103-S8O100105</v>
      </c>
      <c r="D2136" s="39" t="str">
        <f>IF($B2136&lt;&gt;"",_xlfn.IFNA(VLOOKUP($B2136,'Node Details'!$B:$U,D$1,0),"Check"),"")</f>
        <v>S8O</v>
      </c>
      <c r="E2136" s="39" t="str">
        <f>IF($B2136&lt;&gt;"",_xlfn.IFNA(VLOOKUP($B2136,'Node Details'!$B:$U,E$1,0),"Check"),"")</f>
        <v>Airtel</v>
      </c>
      <c r="F2136" s="83">
        <v>45199</v>
      </c>
      <c r="G2136" s="82"/>
      <c r="H2136" s="39" t="s">
        <v>2829</v>
      </c>
      <c r="I2136" s="38">
        <v>1</v>
      </c>
      <c r="J2136" s="38">
        <v>50</v>
      </c>
      <c r="K2136" s="39">
        <f t="shared" si="231"/>
        <v>50</v>
      </c>
      <c r="L2136" s="83">
        <v>45072.708298611113</v>
      </c>
      <c r="M2136" s="82"/>
      <c r="N2136" s="96" t="s">
        <v>577</v>
      </c>
      <c r="O2136" s="97">
        <v>45082</v>
      </c>
      <c r="P2136" s="38">
        <f t="shared" si="232"/>
        <v>50</v>
      </c>
      <c r="Q2136" s="38">
        <f t="shared" si="233"/>
        <v>50</v>
      </c>
      <c r="R2136" s="38"/>
      <c r="S2136" s="38" t="s">
        <v>2838</v>
      </c>
      <c r="T2136" s="64">
        <v>45250</v>
      </c>
      <c r="U2136" s="38">
        <f t="shared" si="234"/>
        <v>50</v>
      </c>
      <c r="V2136" s="38">
        <f t="shared" si="235"/>
        <v>1</v>
      </c>
      <c r="W2136" s="82">
        <f t="shared" si="236"/>
        <v>50</v>
      </c>
      <c r="X2136" s="98" t="s">
        <v>95</v>
      </c>
      <c r="Y2136" s="98" t="s">
        <v>89</v>
      </c>
      <c r="Z2136" s="72"/>
      <c r="AA2136" s="72"/>
      <c r="AB2136" t="s">
        <v>1003</v>
      </c>
      <c r="AC2136" s="72" t="s">
        <v>101</v>
      </c>
      <c r="AD2136" t="s">
        <v>2836</v>
      </c>
    </row>
    <row r="2137" spans="1:30" ht="15" customHeight="1">
      <c r="A2137" s="38">
        <f t="shared" si="237"/>
        <v>2135</v>
      </c>
      <c r="B2137" s="82" t="s">
        <v>2704</v>
      </c>
      <c r="C2137" s="39" t="str">
        <f>IF($B2137&lt;&gt;"",_xlfn.IFNA(VLOOKUP($B2137,'Node Details'!$B:$U,C$1,0),"Check"),"")</f>
        <v>S8O100102-S8O100108</v>
      </c>
      <c r="D2137" s="39" t="str">
        <f>IF($B2137&lt;&gt;"",_xlfn.IFNA(VLOOKUP($B2137,'Node Details'!$B:$U,D$1,0),"Check"),"")</f>
        <v>S8O</v>
      </c>
      <c r="E2137" s="39" t="str">
        <f>IF($B2137&lt;&gt;"",_xlfn.IFNA(VLOOKUP($B2137,'Node Details'!$B:$U,E$1,0),"Check"),"")</f>
        <v>Airtel</v>
      </c>
      <c r="F2137" s="83">
        <v>45199</v>
      </c>
      <c r="G2137" s="82"/>
      <c r="H2137" s="39" t="s">
        <v>2829</v>
      </c>
      <c r="I2137" s="38">
        <v>1</v>
      </c>
      <c r="J2137" s="38">
        <v>50</v>
      </c>
      <c r="K2137" s="39">
        <f t="shared" si="231"/>
        <v>50</v>
      </c>
      <c r="L2137" s="83">
        <v>45072.75409722222</v>
      </c>
      <c r="M2137" s="82"/>
      <c r="N2137" s="96" t="s">
        <v>577</v>
      </c>
      <c r="O2137" s="97">
        <v>45082</v>
      </c>
      <c r="P2137" s="38">
        <f t="shared" si="232"/>
        <v>50</v>
      </c>
      <c r="Q2137" s="38">
        <f t="shared" si="233"/>
        <v>50</v>
      </c>
      <c r="R2137" s="38"/>
      <c r="S2137" s="38" t="s">
        <v>2838</v>
      </c>
      <c r="T2137" s="64">
        <v>45250</v>
      </c>
      <c r="U2137" s="38">
        <f t="shared" si="234"/>
        <v>50</v>
      </c>
      <c r="V2137" s="38">
        <f t="shared" si="235"/>
        <v>1</v>
      </c>
      <c r="W2137" s="82">
        <f t="shared" si="236"/>
        <v>50</v>
      </c>
      <c r="X2137" s="98" t="s">
        <v>95</v>
      </c>
      <c r="Y2137" s="98" t="s">
        <v>89</v>
      </c>
      <c r="Z2137" s="72"/>
      <c r="AA2137" s="72"/>
      <c r="AB2137" t="s">
        <v>1003</v>
      </c>
      <c r="AC2137" s="72" t="s">
        <v>101</v>
      </c>
      <c r="AD2137" t="s">
        <v>2836</v>
      </c>
    </row>
    <row r="2138" spans="1:30" ht="15" customHeight="1">
      <c r="A2138" s="38">
        <f t="shared" si="237"/>
        <v>2136</v>
      </c>
      <c r="B2138" s="82" t="s">
        <v>2705</v>
      </c>
      <c r="C2138" s="39" t="str">
        <f>IF($B2138&lt;&gt;"",_xlfn.IFNA(VLOOKUP($B2138,'Node Details'!$B:$U,C$1,0),"Check"),"")</f>
        <v>S8O100102-S8O100108</v>
      </c>
      <c r="D2138" s="39" t="str">
        <f>IF($B2138&lt;&gt;"",_xlfn.IFNA(VLOOKUP($B2138,'Node Details'!$B:$U,D$1,0),"Check"),"")</f>
        <v>S8O</v>
      </c>
      <c r="E2138" s="39" t="str">
        <f>IF($B2138&lt;&gt;"",_xlfn.IFNA(VLOOKUP($B2138,'Node Details'!$B:$U,E$1,0),"Check"),"")</f>
        <v>Airtel</v>
      </c>
      <c r="F2138" s="83">
        <v>45199</v>
      </c>
      <c r="G2138" s="82"/>
      <c r="H2138" s="39" t="s">
        <v>2829</v>
      </c>
      <c r="I2138" s="38">
        <v>1</v>
      </c>
      <c r="J2138" s="38">
        <v>50</v>
      </c>
      <c r="K2138" s="39">
        <f t="shared" si="231"/>
        <v>50</v>
      </c>
      <c r="L2138" s="83">
        <v>45072.760648148149</v>
      </c>
      <c r="M2138" s="82"/>
      <c r="N2138" s="96" t="s">
        <v>577</v>
      </c>
      <c r="O2138" s="97">
        <v>45082</v>
      </c>
      <c r="P2138" s="38">
        <f t="shared" si="232"/>
        <v>50</v>
      </c>
      <c r="Q2138" s="38">
        <f t="shared" si="233"/>
        <v>50</v>
      </c>
      <c r="R2138" s="38"/>
      <c r="S2138" s="38" t="s">
        <v>2838</v>
      </c>
      <c r="T2138" s="64">
        <v>45250</v>
      </c>
      <c r="U2138" s="38">
        <f t="shared" si="234"/>
        <v>50</v>
      </c>
      <c r="V2138" s="38">
        <f t="shared" si="235"/>
        <v>1</v>
      </c>
      <c r="W2138" s="82">
        <f t="shared" si="236"/>
        <v>50</v>
      </c>
      <c r="X2138" s="98" t="s">
        <v>95</v>
      </c>
      <c r="Y2138" s="98" t="s">
        <v>89</v>
      </c>
      <c r="Z2138" s="72"/>
      <c r="AA2138" s="72"/>
      <c r="AB2138" t="s">
        <v>1003</v>
      </c>
      <c r="AC2138" s="72" t="s">
        <v>101</v>
      </c>
      <c r="AD2138" t="s">
        <v>2836</v>
      </c>
    </row>
    <row r="2139" spans="1:30" ht="15" customHeight="1">
      <c r="A2139" s="38">
        <f t="shared" si="237"/>
        <v>2137</v>
      </c>
      <c r="B2139" s="82" t="s">
        <v>1817</v>
      </c>
      <c r="C2139" s="39" t="str">
        <f>IF($B2139&lt;&gt;"",_xlfn.IFNA(VLOOKUP($B2139,'Node Details'!$B:$U,C$1,0),"Check"),"")</f>
        <v>S8O100102-S8O100108</v>
      </c>
      <c r="D2139" s="39" t="str">
        <f>IF($B2139&lt;&gt;"",_xlfn.IFNA(VLOOKUP($B2139,'Node Details'!$B:$U,D$1,0),"Check"),"")</f>
        <v>S8O</v>
      </c>
      <c r="E2139" s="39" t="str">
        <f>IF($B2139&lt;&gt;"",_xlfn.IFNA(VLOOKUP($B2139,'Node Details'!$B:$U,E$1,0),"Check"),"")</f>
        <v>Airtel</v>
      </c>
      <c r="F2139" s="83">
        <v>45199</v>
      </c>
      <c r="G2139" s="82"/>
      <c r="H2139" s="39" t="s">
        <v>2829</v>
      </c>
      <c r="I2139" s="38">
        <v>1</v>
      </c>
      <c r="J2139" s="38">
        <v>50</v>
      </c>
      <c r="K2139" s="39">
        <f t="shared" si="231"/>
        <v>50</v>
      </c>
      <c r="L2139" s="83">
        <v>45135</v>
      </c>
      <c r="M2139" s="82"/>
      <c r="N2139" s="96" t="s">
        <v>577</v>
      </c>
      <c r="O2139" s="97">
        <v>45082</v>
      </c>
      <c r="P2139" s="38">
        <f t="shared" si="232"/>
        <v>50</v>
      </c>
      <c r="Q2139" s="38">
        <f t="shared" si="233"/>
        <v>50</v>
      </c>
      <c r="R2139" s="38"/>
      <c r="S2139" s="38" t="s">
        <v>2838</v>
      </c>
      <c r="T2139" s="64">
        <v>45250</v>
      </c>
      <c r="U2139" s="38">
        <f t="shared" si="234"/>
        <v>50</v>
      </c>
      <c r="V2139" s="38">
        <f t="shared" si="235"/>
        <v>1</v>
      </c>
      <c r="W2139" s="82">
        <f t="shared" si="236"/>
        <v>50</v>
      </c>
      <c r="X2139" s="98" t="s">
        <v>95</v>
      </c>
      <c r="Y2139" s="98" t="s">
        <v>89</v>
      </c>
      <c r="Z2139" s="72"/>
      <c r="AA2139" s="72"/>
      <c r="AB2139" t="s">
        <v>1003</v>
      </c>
      <c r="AC2139" s="72" t="s">
        <v>101</v>
      </c>
      <c r="AD2139" t="s">
        <v>2836</v>
      </c>
    </row>
    <row r="2140" spans="1:30" ht="15" customHeight="1">
      <c r="A2140" s="38">
        <f t="shared" si="237"/>
        <v>2138</v>
      </c>
      <c r="B2140" s="82" t="s">
        <v>1294</v>
      </c>
      <c r="C2140" s="39" t="str">
        <f>IF($B2140&lt;&gt;"",_xlfn.IFNA(VLOOKUP($B2140,'Node Details'!$B:$U,C$1,0),"Check"),"")</f>
        <v>000000S8O-0000S8O11</v>
      </c>
      <c r="D2140" s="39" t="str">
        <f>IF($B2140&lt;&gt;"",_xlfn.IFNA(VLOOKUP($B2140,'Node Details'!$B:$U,D$1,0),"Check"),"")</f>
        <v>S8O</v>
      </c>
      <c r="E2140" s="39" t="str">
        <f>IF($B2140&lt;&gt;"",_xlfn.IFNA(VLOOKUP($B2140,'Node Details'!$B:$U,E$1,0),"Check"),"")</f>
        <v>Airtel</v>
      </c>
      <c r="F2140" s="83">
        <v>45199</v>
      </c>
      <c r="G2140" s="82"/>
      <c r="H2140" s="39" t="s">
        <v>2829</v>
      </c>
      <c r="I2140" s="38">
        <v>1</v>
      </c>
      <c r="J2140" s="38">
        <v>50</v>
      </c>
      <c r="K2140" s="39">
        <f t="shared" si="231"/>
        <v>50</v>
      </c>
      <c r="L2140" s="83">
        <v>45078.55541666667</v>
      </c>
      <c r="M2140" s="82"/>
      <c r="N2140" s="96" t="s">
        <v>577</v>
      </c>
      <c r="O2140" s="97">
        <v>45082</v>
      </c>
      <c r="P2140" s="38">
        <f t="shared" si="232"/>
        <v>50</v>
      </c>
      <c r="Q2140" s="38">
        <f t="shared" si="233"/>
        <v>50</v>
      </c>
      <c r="R2140" s="38"/>
      <c r="S2140" s="38" t="s">
        <v>2838</v>
      </c>
      <c r="T2140" s="64">
        <v>45250</v>
      </c>
      <c r="U2140" s="38">
        <f t="shared" si="234"/>
        <v>50</v>
      </c>
      <c r="V2140" s="38">
        <f t="shared" si="235"/>
        <v>1</v>
      </c>
      <c r="W2140" s="82">
        <f t="shared" si="236"/>
        <v>50</v>
      </c>
      <c r="X2140" s="98" t="s">
        <v>95</v>
      </c>
      <c r="Y2140" s="98" t="s">
        <v>89</v>
      </c>
      <c r="Z2140" s="72"/>
      <c r="AA2140" s="72"/>
      <c r="AB2140" t="s">
        <v>1003</v>
      </c>
      <c r="AC2140" s="72" t="s">
        <v>101</v>
      </c>
      <c r="AD2140" t="s">
        <v>2836</v>
      </c>
    </row>
    <row r="2141" spans="1:30" ht="15" customHeight="1">
      <c r="A2141" s="38">
        <f t="shared" si="237"/>
        <v>2139</v>
      </c>
      <c r="B2141" s="82" t="s">
        <v>2707</v>
      </c>
      <c r="C2141" s="39" t="str">
        <f>IF($B2141&lt;&gt;"",_xlfn.IFNA(VLOOKUP($B2141,'Node Details'!$B:$U,C$1,0),"Check"),"")</f>
        <v>0000S8O11-S8O110104</v>
      </c>
      <c r="D2141" s="39" t="str">
        <f>IF($B2141&lt;&gt;"",_xlfn.IFNA(VLOOKUP($B2141,'Node Details'!$B:$U,D$1,0),"Check"),"")</f>
        <v>S8O</v>
      </c>
      <c r="E2141" s="39" t="str">
        <f>IF($B2141&lt;&gt;"",_xlfn.IFNA(VLOOKUP($B2141,'Node Details'!$B:$U,E$1,0),"Check"),"")</f>
        <v>Airtel</v>
      </c>
      <c r="F2141" s="83">
        <v>45199</v>
      </c>
      <c r="G2141" s="82"/>
      <c r="H2141" s="39" t="s">
        <v>2829</v>
      </c>
      <c r="I2141" s="38">
        <v>1</v>
      </c>
      <c r="J2141" s="38">
        <v>50</v>
      </c>
      <c r="K2141" s="39">
        <f t="shared" si="231"/>
        <v>50</v>
      </c>
      <c r="L2141" s="83">
        <v>45078.55541666667</v>
      </c>
      <c r="M2141" s="82"/>
      <c r="N2141" s="96" t="s">
        <v>577</v>
      </c>
      <c r="O2141" s="97">
        <v>45082</v>
      </c>
      <c r="P2141" s="38">
        <f t="shared" si="232"/>
        <v>50</v>
      </c>
      <c r="Q2141" s="38">
        <f t="shared" si="233"/>
        <v>50</v>
      </c>
      <c r="R2141" s="38"/>
      <c r="S2141" s="38" t="s">
        <v>2838</v>
      </c>
      <c r="T2141" s="64">
        <v>45250</v>
      </c>
      <c r="U2141" s="38">
        <f t="shared" si="234"/>
        <v>50</v>
      </c>
      <c r="V2141" s="38">
        <f t="shared" si="235"/>
        <v>1</v>
      </c>
      <c r="W2141" s="82">
        <f t="shared" si="236"/>
        <v>50</v>
      </c>
      <c r="X2141" s="98" t="s">
        <v>95</v>
      </c>
      <c r="Y2141" s="98" t="s">
        <v>89</v>
      </c>
      <c r="Z2141" s="72"/>
      <c r="AA2141" s="72"/>
      <c r="AB2141" t="s">
        <v>1003</v>
      </c>
      <c r="AC2141" s="72" t="s">
        <v>101</v>
      </c>
      <c r="AD2141" t="s">
        <v>2836</v>
      </c>
    </row>
    <row r="2142" spans="1:30" ht="15" customHeight="1">
      <c r="A2142" s="38">
        <f t="shared" si="237"/>
        <v>2140</v>
      </c>
      <c r="B2142" s="82" t="s">
        <v>2708</v>
      </c>
      <c r="C2142" s="39" t="str">
        <f>IF($B2142&lt;&gt;"",_xlfn.IFNA(VLOOKUP($B2142,'Node Details'!$B:$U,C$1,0),"Check"),"")</f>
        <v>0000S8O11-S8O110104</v>
      </c>
      <c r="D2142" s="39" t="str">
        <f>IF($B2142&lt;&gt;"",_xlfn.IFNA(VLOOKUP($B2142,'Node Details'!$B:$U,D$1,0),"Check"),"")</f>
        <v>S8O</v>
      </c>
      <c r="E2142" s="39" t="str">
        <f>IF($B2142&lt;&gt;"",_xlfn.IFNA(VLOOKUP($B2142,'Node Details'!$B:$U,E$1,0),"Check"),"")</f>
        <v>Airtel</v>
      </c>
      <c r="F2142" s="83">
        <v>45199</v>
      </c>
      <c r="G2142" s="82"/>
      <c r="H2142" s="39" t="s">
        <v>2829</v>
      </c>
      <c r="I2142" s="38">
        <v>1</v>
      </c>
      <c r="J2142" s="38">
        <v>50</v>
      </c>
      <c r="K2142" s="39">
        <f t="shared" si="231"/>
        <v>50</v>
      </c>
      <c r="L2142" s="83">
        <v>45078.601215277777</v>
      </c>
      <c r="M2142" s="82"/>
      <c r="N2142" s="96" t="s">
        <v>577</v>
      </c>
      <c r="O2142" s="97">
        <v>45082</v>
      </c>
      <c r="P2142" s="38">
        <f t="shared" si="232"/>
        <v>50</v>
      </c>
      <c r="Q2142" s="38">
        <f t="shared" si="233"/>
        <v>50</v>
      </c>
      <c r="R2142" s="38"/>
      <c r="S2142" s="38" t="s">
        <v>2838</v>
      </c>
      <c r="T2142" s="64">
        <v>45250</v>
      </c>
      <c r="U2142" s="38">
        <f t="shared" si="234"/>
        <v>50</v>
      </c>
      <c r="V2142" s="38">
        <f t="shared" si="235"/>
        <v>1</v>
      </c>
      <c r="W2142" s="82">
        <f t="shared" si="236"/>
        <v>50</v>
      </c>
      <c r="X2142" s="98" t="s">
        <v>95</v>
      </c>
      <c r="Y2142" s="98" t="s">
        <v>89</v>
      </c>
      <c r="Z2142" s="72"/>
      <c r="AA2142" s="72"/>
      <c r="AB2142" t="s">
        <v>1003</v>
      </c>
      <c r="AC2142" s="72" t="s">
        <v>101</v>
      </c>
      <c r="AD2142" t="s">
        <v>2836</v>
      </c>
    </row>
    <row r="2143" spans="1:30" ht="15" customHeight="1">
      <c r="A2143" s="38">
        <f t="shared" si="237"/>
        <v>2141</v>
      </c>
      <c r="B2143" s="82" t="s">
        <v>2709</v>
      </c>
      <c r="C2143" s="39" t="str">
        <f>IF($B2143&lt;&gt;"",_xlfn.IFNA(VLOOKUP($B2143,'Node Details'!$B:$U,C$1,0),"Check"),"")</f>
        <v>0000S8O11-S8O110104</v>
      </c>
      <c r="D2143" s="39" t="str">
        <f>IF($B2143&lt;&gt;"",_xlfn.IFNA(VLOOKUP($B2143,'Node Details'!$B:$U,D$1,0),"Check"),"")</f>
        <v>S8O</v>
      </c>
      <c r="E2143" s="39" t="str">
        <f>IF($B2143&lt;&gt;"",_xlfn.IFNA(VLOOKUP($B2143,'Node Details'!$B:$U,E$1,0),"Check"),"")</f>
        <v>Airtel</v>
      </c>
      <c r="F2143" s="83">
        <v>45199</v>
      </c>
      <c r="G2143" s="82"/>
      <c r="H2143" s="39" t="s">
        <v>2829</v>
      </c>
      <c r="I2143" s="38">
        <v>1</v>
      </c>
      <c r="J2143" s="38">
        <v>50</v>
      </c>
      <c r="K2143" s="39">
        <f t="shared" si="231"/>
        <v>50</v>
      </c>
      <c r="L2143" s="83">
        <v>45078.5778125</v>
      </c>
      <c r="M2143" s="82"/>
      <c r="N2143" s="96" t="s">
        <v>577</v>
      </c>
      <c r="O2143" s="97">
        <v>45082</v>
      </c>
      <c r="P2143" s="38">
        <f t="shared" si="232"/>
        <v>50</v>
      </c>
      <c r="Q2143" s="38">
        <f t="shared" si="233"/>
        <v>50</v>
      </c>
      <c r="R2143" s="38"/>
      <c r="S2143" s="38" t="s">
        <v>2838</v>
      </c>
      <c r="T2143" s="64">
        <v>45250</v>
      </c>
      <c r="U2143" s="38">
        <f t="shared" si="234"/>
        <v>50</v>
      </c>
      <c r="V2143" s="38">
        <f t="shared" si="235"/>
        <v>1</v>
      </c>
      <c r="W2143" s="82">
        <f t="shared" si="236"/>
        <v>50</v>
      </c>
      <c r="X2143" s="98" t="s">
        <v>95</v>
      </c>
      <c r="Y2143" s="98" t="s">
        <v>89</v>
      </c>
      <c r="Z2143" s="72"/>
      <c r="AA2143" s="72"/>
      <c r="AB2143" t="s">
        <v>1003</v>
      </c>
      <c r="AC2143" s="72" t="s">
        <v>101</v>
      </c>
      <c r="AD2143" t="s">
        <v>2836</v>
      </c>
    </row>
    <row r="2144" spans="1:30" ht="15" customHeight="1">
      <c r="A2144" s="38">
        <f t="shared" si="237"/>
        <v>2142</v>
      </c>
      <c r="B2144" s="82" t="s">
        <v>1403</v>
      </c>
      <c r="C2144" s="39" t="str">
        <f>IF($B2144&lt;&gt;"",_xlfn.IFNA(VLOOKUP($B2144,'Node Details'!$B:$U,C$1,0),"Check"),"")</f>
        <v>0000S8O11-S8O110104</v>
      </c>
      <c r="D2144" s="39" t="str">
        <f>IF($B2144&lt;&gt;"",_xlfn.IFNA(VLOOKUP($B2144,'Node Details'!$B:$U,D$1,0),"Check"),"")</f>
        <v>S8O</v>
      </c>
      <c r="E2144" s="39" t="str">
        <f>IF($B2144&lt;&gt;"",_xlfn.IFNA(VLOOKUP($B2144,'Node Details'!$B:$U,E$1,0),"Check"),"")</f>
        <v>Airtel</v>
      </c>
      <c r="F2144" s="83">
        <v>45199</v>
      </c>
      <c r="G2144" s="82"/>
      <c r="H2144" s="39" t="s">
        <v>2829</v>
      </c>
      <c r="I2144" s="38">
        <v>1</v>
      </c>
      <c r="J2144" s="38">
        <v>50</v>
      </c>
      <c r="K2144" s="39">
        <f t="shared" si="231"/>
        <v>50</v>
      </c>
      <c r="L2144" s="83">
        <v>45135</v>
      </c>
      <c r="M2144" s="82"/>
      <c r="N2144" s="96" t="s">
        <v>577</v>
      </c>
      <c r="O2144" s="97">
        <v>45082</v>
      </c>
      <c r="P2144" s="38">
        <f t="shared" si="232"/>
        <v>50</v>
      </c>
      <c r="Q2144" s="38">
        <f t="shared" si="233"/>
        <v>50</v>
      </c>
      <c r="R2144" s="38"/>
      <c r="S2144" s="38" t="s">
        <v>2838</v>
      </c>
      <c r="T2144" s="64">
        <v>45250</v>
      </c>
      <c r="U2144" s="38">
        <f t="shared" si="234"/>
        <v>50</v>
      </c>
      <c r="V2144" s="38">
        <f t="shared" si="235"/>
        <v>1</v>
      </c>
      <c r="W2144" s="82">
        <f t="shared" si="236"/>
        <v>50</v>
      </c>
      <c r="X2144" s="98" t="s">
        <v>95</v>
      </c>
      <c r="Y2144" s="98" t="s">
        <v>89</v>
      </c>
      <c r="Z2144" s="72"/>
      <c r="AA2144" s="72"/>
      <c r="AB2144" t="s">
        <v>1003</v>
      </c>
      <c r="AC2144" s="72" t="s">
        <v>101</v>
      </c>
      <c r="AD2144" t="s">
        <v>2836</v>
      </c>
    </row>
    <row r="2145" spans="1:30" ht="15" customHeight="1">
      <c r="A2145" s="38">
        <f t="shared" si="237"/>
        <v>2143</v>
      </c>
      <c r="B2145" s="82" t="s">
        <v>1300</v>
      </c>
      <c r="C2145" s="39" t="str">
        <f>IF($B2145&lt;&gt;"",_xlfn.IFNA(VLOOKUP($B2145,'Node Details'!$B:$U,C$1,0),"Check"),"")</f>
        <v>000000S8O-0000S8O14</v>
      </c>
      <c r="D2145" s="39" t="str">
        <f>IF($B2145&lt;&gt;"",_xlfn.IFNA(VLOOKUP($B2145,'Node Details'!$B:$U,D$1,0),"Check"),"")</f>
        <v>S8O</v>
      </c>
      <c r="E2145" s="39" t="str">
        <f>IF($B2145&lt;&gt;"",_xlfn.IFNA(VLOOKUP($B2145,'Node Details'!$B:$U,E$1,0),"Check"),"")</f>
        <v>Airtel</v>
      </c>
      <c r="F2145" s="83">
        <v>45199</v>
      </c>
      <c r="G2145" s="82"/>
      <c r="H2145" s="39" t="s">
        <v>2829</v>
      </c>
      <c r="I2145" s="38">
        <v>1</v>
      </c>
      <c r="J2145" s="38">
        <v>50</v>
      </c>
      <c r="K2145" s="39">
        <f t="shared" si="231"/>
        <v>50</v>
      </c>
      <c r="L2145" s="83">
        <v>45143.571412037039</v>
      </c>
      <c r="M2145" s="82"/>
      <c r="N2145" s="96" t="s">
        <v>577</v>
      </c>
      <c r="O2145" s="97">
        <v>45082</v>
      </c>
      <c r="P2145" s="38">
        <f t="shared" si="232"/>
        <v>50</v>
      </c>
      <c r="Q2145" s="38">
        <f t="shared" si="233"/>
        <v>50</v>
      </c>
      <c r="R2145" s="38"/>
      <c r="S2145" s="38" t="s">
        <v>2838</v>
      </c>
      <c r="T2145" s="64">
        <v>45250</v>
      </c>
      <c r="U2145" s="38">
        <f t="shared" si="234"/>
        <v>50</v>
      </c>
      <c r="V2145" s="38">
        <f t="shared" si="235"/>
        <v>1</v>
      </c>
      <c r="W2145" s="82">
        <f t="shared" si="236"/>
        <v>50</v>
      </c>
      <c r="X2145" s="98" t="s">
        <v>95</v>
      </c>
      <c r="Y2145" s="98" t="s">
        <v>89</v>
      </c>
      <c r="Z2145" s="72"/>
      <c r="AA2145" s="72"/>
      <c r="AB2145" t="s">
        <v>1003</v>
      </c>
      <c r="AC2145" s="72" t="s">
        <v>101</v>
      </c>
      <c r="AD2145" t="s">
        <v>2836</v>
      </c>
    </row>
    <row r="2146" spans="1:30" ht="15" customHeight="1">
      <c r="A2146" s="38">
        <f t="shared" si="237"/>
        <v>2144</v>
      </c>
      <c r="B2146" s="82" t="s">
        <v>1406</v>
      </c>
      <c r="C2146" s="39" t="str">
        <f>IF($B2146&lt;&gt;"",_xlfn.IFNA(VLOOKUP($B2146,'Node Details'!$B:$U,C$1,0),"Check"),"")</f>
        <v>0000S8O12-S8O120101</v>
      </c>
      <c r="D2146" s="39" t="str">
        <f>IF($B2146&lt;&gt;"",_xlfn.IFNA(VLOOKUP($B2146,'Node Details'!$B:$U,D$1,0),"Check"),"")</f>
        <v>S8O</v>
      </c>
      <c r="E2146" s="39" t="str">
        <f>IF($B2146&lt;&gt;"",_xlfn.IFNA(VLOOKUP($B2146,'Node Details'!$B:$U,E$1,0),"Check"),"")</f>
        <v>Airtel</v>
      </c>
      <c r="F2146" s="83">
        <v>45199</v>
      </c>
      <c r="G2146" s="82"/>
      <c r="H2146" s="39" t="s">
        <v>2829</v>
      </c>
      <c r="I2146" s="38">
        <v>1</v>
      </c>
      <c r="J2146" s="38">
        <v>50</v>
      </c>
      <c r="K2146" s="39">
        <f t="shared" si="231"/>
        <v>50</v>
      </c>
      <c r="L2146" s="83">
        <v>45224</v>
      </c>
      <c r="M2146" s="82"/>
      <c r="N2146" s="96" t="s">
        <v>577</v>
      </c>
      <c r="O2146" s="97">
        <v>45082</v>
      </c>
      <c r="P2146" s="38">
        <f t="shared" si="232"/>
        <v>50</v>
      </c>
      <c r="Q2146" s="38">
        <f t="shared" si="233"/>
        <v>50</v>
      </c>
      <c r="R2146" s="38"/>
      <c r="S2146" s="38" t="s">
        <v>2838</v>
      </c>
      <c r="T2146" s="64">
        <v>45250</v>
      </c>
      <c r="U2146" s="38">
        <f t="shared" si="234"/>
        <v>50</v>
      </c>
      <c r="V2146" s="38">
        <f t="shared" si="235"/>
        <v>1</v>
      </c>
      <c r="W2146" s="82">
        <f t="shared" si="236"/>
        <v>50</v>
      </c>
      <c r="X2146" s="98" t="s">
        <v>95</v>
      </c>
      <c r="Y2146" s="98" t="s">
        <v>89</v>
      </c>
      <c r="Z2146" s="72"/>
      <c r="AA2146" s="72"/>
      <c r="AB2146" t="s">
        <v>1003</v>
      </c>
      <c r="AC2146" s="72" t="s">
        <v>101</v>
      </c>
      <c r="AD2146" t="s">
        <v>2836</v>
      </c>
    </row>
    <row r="2147" spans="1:30" ht="15" customHeight="1">
      <c r="A2147" s="38">
        <f t="shared" si="237"/>
        <v>2145</v>
      </c>
      <c r="B2147" s="82" t="s">
        <v>2712</v>
      </c>
      <c r="C2147" s="39" t="str">
        <f>IF($B2147&lt;&gt;"",_xlfn.IFNA(VLOOKUP($B2147,'Node Details'!$B:$U,C$1,0),"Check"),"")</f>
        <v>0000S8O12-S8O120103</v>
      </c>
      <c r="D2147" s="39" t="str">
        <f>IF($B2147&lt;&gt;"",_xlfn.IFNA(VLOOKUP($B2147,'Node Details'!$B:$U,D$1,0),"Check"),"")</f>
        <v>S8O</v>
      </c>
      <c r="E2147" s="39" t="str">
        <f>IF($B2147&lt;&gt;"",_xlfn.IFNA(VLOOKUP($B2147,'Node Details'!$B:$U,E$1,0),"Check"),"")</f>
        <v>Airtel</v>
      </c>
      <c r="F2147" s="83">
        <v>45199</v>
      </c>
      <c r="G2147" s="82"/>
      <c r="H2147" s="39" t="s">
        <v>2829</v>
      </c>
      <c r="I2147" s="38">
        <v>1</v>
      </c>
      <c r="J2147" s="38">
        <v>50</v>
      </c>
      <c r="K2147" s="39">
        <f t="shared" si="231"/>
        <v>50</v>
      </c>
      <c r="L2147" s="83">
        <v>45220</v>
      </c>
      <c r="M2147" s="82"/>
      <c r="N2147" s="96" t="s">
        <v>577</v>
      </c>
      <c r="O2147" s="97">
        <v>45082</v>
      </c>
      <c r="P2147" s="38">
        <f t="shared" si="232"/>
        <v>50</v>
      </c>
      <c r="Q2147" s="38">
        <f t="shared" si="233"/>
        <v>50</v>
      </c>
      <c r="R2147" s="38"/>
      <c r="S2147" s="38" t="s">
        <v>2838</v>
      </c>
      <c r="T2147" s="64">
        <v>45250</v>
      </c>
      <c r="U2147" s="38">
        <f t="shared" si="234"/>
        <v>50</v>
      </c>
      <c r="V2147" s="38">
        <f t="shared" si="235"/>
        <v>1</v>
      </c>
      <c r="W2147" s="82">
        <f t="shared" si="236"/>
        <v>50</v>
      </c>
      <c r="X2147" s="98" t="s">
        <v>95</v>
      </c>
      <c r="Y2147" s="98" t="s">
        <v>89</v>
      </c>
      <c r="Z2147" s="72"/>
      <c r="AA2147" s="72"/>
      <c r="AB2147" t="s">
        <v>1003</v>
      </c>
      <c r="AC2147" s="72" t="s">
        <v>101</v>
      </c>
      <c r="AD2147" t="s">
        <v>2836</v>
      </c>
    </row>
    <row r="2148" spans="1:30" ht="15" customHeight="1">
      <c r="A2148" s="38">
        <f t="shared" si="237"/>
        <v>2146</v>
      </c>
      <c r="B2148" s="82" t="s">
        <v>1408</v>
      </c>
      <c r="C2148" s="39" t="str">
        <f>IF($B2148&lt;&gt;"",_xlfn.IFNA(VLOOKUP($B2148,'Node Details'!$B:$U,C$1,0),"Check"),"")</f>
        <v>0000S8O12-S8O120103</v>
      </c>
      <c r="D2148" s="39" t="str">
        <f>IF($B2148&lt;&gt;"",_xlfn.IFNA(VLOOKUP($B2148,'Node Details'!$B:$U,D$1,0),"Check"),"")</f>
        <v>S8O</v>
      </c>
      <c r="E2148" s="39" t="str">
        <f>IF($B2148&lt;&gt;"",_xlfn.IFNA(VLOOKUP($B2148,'Node Details'!$B:$U,E$1,0),"Check"),"")</f>
        <v>Airtel</v>
      </c>
      <c r="F2148" s="83">
        <v>45199</v>
      </c>
      <c r="G2148" s="82"/>
      <c r="H2148" s="39" t="s">
        <v>2829</v>
      </c>
      <c r="I2148" s="38">
        <v>1</v>
      </c>
      <c r="J2148" s="38">
        <v>50</v>
      </c>
      <c r="K2148" s="39">
        <f t="shared" si="231"/>
        <v>50</v>
      </c>
      <c r="L2148" s="83">
        <v>45073.495289351849</v>
      </c>
      <c r="M2148" s="82"/>
      <c r="N2148" s="96" t="s">
        <v>577</v>
      </c>
      <c r="O2148" s="97">
        <v>45082</v>
      </c>
      <c r="P2148" s="38">
        <f t="shared" si="232"/>
        <v>50</v>
      </c>
      <c r="Q2148" s="38">
        <f t="shared" si="233"/>
        <v>50</v>
      </c>
      <c r="R2148" s="38"/>
      <c r="S2148" s="38" t="s">
        <v>2838</v>
      </c>
      <c r="T2148" s="64">
        <v>45250</v>
      </c>
      <c r="U2148" s="38">
        <f t="shared" si="234"/>
        <v>50</v>
      </c>
      <c r="V2148" s="38">
        <f t="shared" si="235"/>
        <v>1</v>
      </c>
      <c r="W2148" s="82">
        <f t="shared" si="236"/>
        <v>50</v>
      </c>
      <c r="X2148" s="98" t="s">
        <v>95</v>
      </c>
      <c r="Y2148" s="98" t="s">
        <v>89</v>
      </c>
      <c r="Z2148" s="72"/>
      <c r="AA2148" s="72"/>
      <c r="AB2148" t="s">
        <v>1003</v>
      </c>
      <c r="AC2148" s="72" t="s">
        <v>101</v>
      </c>
      <c r="AD2148" t="s">
        <v>2836</v>
      </c>
    </row>
    <row r="2149" spans="1:30" ht="15" customHeight="1">
      <c r="A2149" s="38">
        <f t="shared" si="237"/>
        <v>2147</v>
      </c>
      <c r="B2149" s="82" t="s">
        <v>2714</v>
      </c>
      <c r="C2149" s="39" t="str">
        <f>IF($B2149&lt;&gt;"",_xlfn.IFNA(VLOOKUP($B2149,'Node Details'!$B:$U,C$1,0),"Check"),"")</f>
        <v>0000S8O12-S8O120107</v>
      </c>
      <c r="D2149" s="39" t="str">
        <f>IF($B2149&lt;&gt;"",_xlfn.IFNA(VLOOKUP($B2149,'Node Details'!$B:$U,D$1,0),"Check"),"")</f>
        <v>S8O</v>
      </c>
      <c r="E2149" s="39" t="str">
        <f>IF($B2149&lt;&gt;"",_xlfn.IFNA(VLOOKUP($B2149,'Node Details'!$B:$U,E$1,0),"Check"),"")</f>
        <v>Airtel</v>
      </c>
      <c r="F2149" s="83">
        <v>45199</v>
      </c>
      <c r="G2149" s="82"/>
      <c r="H2149" s="39" t="s">
        <v>2829</v>
      </c>
      <c r="I2149" s="38">
        <v>1</v>
      </c>
      <c r="J2149" s="38">
        <v>50</v>
      </c>
      <c r="K2149" s="39">
        <f t="shared" si="231"/>
        <v>50</v>
      </c>
      <c r="L2149" s="83">
        <v>45073.495289351849</v>
      </c>
      <c r="M2149" s="82"/>
      <c r="N2149" s="96" t="s">
        <v>577</v>
      </c>
      <c r="O2149" s="97">
        <v>45082</v>
      </c>
      <c r="P2149" s="38">
        <f t="shared" si="232"/>
        <v>50</v>
      </c>
      <c r="Q2149" s="38">
        <f t="shared" si="233"/>
        <v>50</v>
      </c>
      <c r="R2149" s="38"/>
      <c r="S2149" s="38" t="s">
        <v>2838</v>
      </c>
      <c r="T2149" s="64">
        <v>45250</v>
      </c>
      <c r="U2149" s="38">
        <f t="shared" si="234"/>
        <v>50</v>
      </c>
      <c r="V2149" s="38">
        <f t="shared" si="235"/>
        <v>1</v>
      </c>
      <c r="W2149" s="82">
        <f t="shared" si="236"/>
        <v>50</v>
      </c>
      <c r="X2149" s="98" t="s">
        <v>95</v>
      </c>
      <c r="Y2149" s="98" t="s">
        <v>89</v>
      </c>
      <c r="Z2149" s="72"/>
      <c r="AA2149" s="72"/>
      <c r="AB2149" t="s">
        <v>1003</v>
      </c>
      <c r="AC2149" s="72" t="s">
        <v>101</v>
      </c>
      <c r="AD2149" t="s">
        <v>2836</v>
      </c>
    </row>
    <row r="2150" spans="1:30" ht="15" customHeight="1">
      <c r="A2150" s="38">
        <f t="shared" si="237"/>
        <v>2148</v>
      </c>
      <c r="B2150" s="82" t="s">
        <v>2715</v>
      </c>
      <c r="C2150" s="39" t="str">
        <f>IF($B2150&lt;&gt;"",_xlfn.IFNA(VLOOKUP($B2150,'Node Details'!$B:$U,C$1,0),"Check"),"")</f>
        <v>0000S8O12-S8O120107</v>
      </c>
      <c r="D2150" s="39" t="str">
        <f>IF($B2150&lt;&gt;"",_xlfn.IFNA(VLOOKUP($B2150,'Node Details'!$B:$U,D$1,0),"Check"),"")</f>
        <v>S8O</v>
      </c>
      <c r="E2150" s="39" t="str">
        <f>IF($B2150&lt;&gt;"",_xlfn.IFNA(VLOOKUP($B2150,'Node Details'!$B:$U,E$1,0),"Check"),"")</f>
        <v>Airtel</v>
      </c>
      <c r="F2150" s="83">
        <v>45199</v>
      </c>
      <c r="G2150" s="82"/>
      <c r="H2150" s="39" t="s">
        <v>2829</v>
      </c>
      <c r="I2150" s="38">
        <v>1</v>
      </c>
      <c r="J2150" s="38">
        <v>50</v>
      </c>
      <c r="K2150" s="39">
        <f t="shared" si="231"/>
        <v>50</v>
      </c>
      <c r="L2150" s="83">
        <v>45073.518287037034</v>
      </c>
      <c r="M2150" s="82"/>
      <c r="N2150" s="96" t="s">
        <v>577</v>
      </c>
      <c r="O2150" s="97">
        <v>45082</v>
      </c>
      <c r="P2150" s="38">
        <f t="shared" si="232"/>
        <v>50</v>
      </c>
      <c r="Q2150" s="38">
        <f t="shared" si="233"/>
        <v>50</v>
      </c>
      <c r="R2150" s="38"/>
      <c r="S2150" s="38" t="s">
        <v>2838</v>
      </c>
      <c r="T2150" s="64">
        <v>45250</v>
      </c>
      <c r="U2150" s="38">
        <f t="shared" si="234"/>
        <v>50</v>
      </c>
      <c r="V2150" s="38">
        <f t="shared" si="235"/>
        <v>1</v>
      </c>
      <c r="W2150" s="82">
        <f t="shared" si="236"/>
        <v>50</v>
      </c>
      <c r="X2150" s="98" t="s">
        <v>95</v>
      </c>
      <c r="Y2150" s="98" t="s">
        <v>89</v>
      </c>
      <c r="Z2150" s="72"/>
      <c r="AA2150" s="72"/>
      <c r="AB2150" t="s">
        <v>1003</v>
      </c>
      <c r="AC2150" s="72" t="s">
        <v>101</v>
      </c>
      <c r="AD2150" t="s">
        <v>2836</v>
      </c>
    </row>
    <row r="2151" spans="1:30" ht="15" customHeight="1">
      <c r="A2151" s="38">
        <f t="shared" si="237"/>
        <v>2149</v>
      </c>
      <c r="B2151" s="82" t="s">
        <v>2717</v>
      </c>
      <c r="C2151" s="39" t="str">
        <f>IF($B2151&lt;&gt;"",_xlfn.IFNA(VLOOKUP($B2151,'Node Details'!$B:$U,C$1,0),"Check"),"")</f>
        <v>0000S8O12-S8O120107</v>
      </c>
      <c r="D2151" s="39" t="str">
        <f>IF($B2151&lt;&gt;"",_xlfn.IFNA(VLOOKUP($B2151,'Node Details'!$B:$U,D$1,0),"Check"),"")</f>
        <v>S8O</v>
      </c>
      <c r="E2151" s="39" t="str">
        <f>IF($B2151&lt;&gt;"",_xlfn.IFNA(VLOOKUP($B2151,'Node Details'!$B:$U,E$1,0),"Check"),"")</f>
        <v>Airtel</v>
      </c>
      <c r="F2151" s="83">
        <v>45199</v>
      </c>
      <c r="G2151" s="82"/>
      <c r="H2151" s="39" t="s">
        <v>2829</v>
      </c>
      <c r="I2151" s="38">
        <v>1</v>
      </c>
      <c r="J2151" s="38">
        <v>50</v>
      </c>
      <c r="K2151" s="39">
        <f t="shared" si="231"/>
        <v>50</v>
      </c>
      <c r="L2151" s="83">
        <v>45073.528749999998</v>
      </c>
      <c r="M2151" s="82"/>
      <c r="N2151" s="96" t="s">
        <v>577</v>
      </c>
      <c r="O2151" s="97">
        <v>45082</v>
      </c>
      <c r="P2151" s="38">
        <f t="shared" si="232"/>
        <v>50</v>
      </c>
      <c r="Q2151" s="38">
        <f t="shared" si="233"/>
        <v>50</v>
      </c>
      <c r="R2151" s="38"/>
      <c r="S2151" s="38" t="s">
        <v>2838</v>
      </c>
      <c r="T2151" s="64">
        <v>45250</v>
      </c>
      <c r="U2151" s="38">
        <f t="shared" si="234"/>
        <v>50</v>
      </c>
      <c r="V2151" s="38">
        <f t="shared" si="235"/>
        <v>1</v>
      </c>
      <c r="W2151" s="82">
        <f t="shared" si="236"/>
        <v>50</v>
      </c>
      <c r="X2151" s="98" t="s">
        <v>95</v>
      </c>
      <c r="Y2151" s="98" t="s">
        <v>89</v>
      </c>
      <c r="Z2151" s="72"/>
      <c r="AA2151" s="72"/>
      <c r="AB2151" t="s">
        <v>1003</v>
      </c>
      <c r="AC2151" s="72" t="s">
        <v>101</v>
      </c>
      <c r="AD2151" t="s">
        <v>2836</v>
      </c>
    </row>
    <row r="2152" spans="1:30" ht="15" customHeight="1">
      <c r="A2152" s="38">
        <f t="shared" si="237"/>
        <v>2150</v>
      </c>
      <c r="B2152" s="82" t="s">
        <v>1411</v>
      </c>
      <c r="C2152" s="39" t="str">
        <f>IF($B2152&lt;&gt;"",_xlfn.IFNA(VLOOKUP($B2152,'Node Details'!$B:$U,C$1,0),"Check"),"")</f>
        <v>0000S8O12-S8O120107</v>
      </c>
      <c r="D2152" s="39" t="str">
        <f>IF($B2152&lt;&gt;"",_xlfn.IFNA(VLOOKUP($B2152,'Node Details'!$B:$U,D$1,0),"Check"),"")</f>
        <v>S8O</v>
      </c>
      <c r="E2152" s="39" t="str">
        <f>IF($B2152&lt;&gt;"",_xlfn.IFNA(VLOOKUP($B2152,'Node Details'!$B:$U,E$1,0),"Check"),"")</f>
        <v>Airtel</v>
      </c>
      <c r="F2152" s="83">
        <v>45199</v>
      </c>
      <c r="G2152" s="82"/>
      <c r="H2152" s="39" t="s">
        <v>2829</v>
      </c>
      <c r="I2152" s="38">
        <v>1</v>
      </c>
      <c r="J2152" s="38">
        <v>50</v>
      </c>
      <c r="K2152" s="39">
        <f t="shared" si="231"/>
        <v>50</v>
      </c>
      <c r="L2152" s="83">
        <v>45073.53974537037</v>
      </c>
      <c r="M2152" s="82"/>
      <c r="N2152" s="96" t="s">
        <v>577</v>
      </c>
      <c r="O2152" s="97">
        <v>45082</v>
      </c>
      <c r="P2152" s="38">
        <f t="shared" si="232"/>
        <v>50</v>
      </c>
      <c r="Q2152" s="38">
        <f t="shared" si="233"/>
        <v>50</v>
      </c>
      <c r="R2152" s="38"/>
      <c r="S2152" s="38" t="s">
        <v>2838</v>
      </c>
      <c r="T2152" s="64">
        <v>45250</v>
      </c>
      <c r="U2152" s="38">
        <f t="shared" si="234"/>
        <v>50</v>
      </c>
      <c r="V2152" s="38">
        <f t="shared" si="235"/>
        <v>1</v>
      </c>
      <c r="W2152" s="82">
        <f t="shared" si="236"/>
        <v>50</v>
      </c>
      <c r="X2152" s="98" t="s">
        <v>95</v>
      </c>
      <c r="Y2152" s="98" t="s">
        <v>89</v>
      </c>
      <c r="Z2152" s="72"/>
      <c r="AA2152" s="72"/>
      <c r="AB2152" t="s">
        <v>1003</v>
      </c>
      <c r="AC2152" s="72" t="s">
        <v>101</v>
      </c>
      <c r="AD2152" t="s">
        <v>2836</v>
      </c>
    </row>
    <row r="2153" spans="1:30" ht="15" customHeight="1">
      <c r="A2153" s="38">
        <f t="shared" si="237"/>
        <v>2151</v>
      </c>
      <c r="B2153" s="82" t="s">
        <v>1414</v>
      </c>
      <c r="C2153" s="39" t="str">
        <f>IF($B2153&lt;&gt;"",_xlfn.IFNA(VLOOKUP($B2153,'Node Details'!$B:$U,C$1,0),"Check"),"")</f>
        <v>000000S8O-0000S8O14</v>
      </c>
      <c r="D2153" s="39" t="str">
        <f>IF($B2153&lt;&gt;"",_xlfn.IFNA(VLOOKUP($B2153,'Node Details'!$B:$U,D$1,0),"Check"),"")</f>
        <v>S8O</v>
      </c>
      <c r="E2153" s="39" t="str">
        <f>IF($B2153&lt;&gt;"",_xlfn.IFNA(VLOOKUP($B2153,'Node Details'!$B:$U,E$1,0),"Check"),"")</f>
        <v>Airtel</v>
      </c>
      <c r="F2153" s="83">
        <v>45199</v>
      </c>
      <c r="G2153" s="82"/>
      <c r="H2153" s="39" t="s">
        <v>2829</v>
      </c>
      <c r="I2153" s="38">
        <v>1</v>
      </c>
      <c r="J2153" s="38">
        <v>50</v>
      </c>
      <c r="K2153" s="39">
        <f t="shared" si="231"/>
        <v>50</v>
      </c>
      <c r="L2153" s="83">
        <v>45073.637453703697</v>
      </c>
      <c r="M2153" s="82"/>
      <c r="N2153" s="96" t="s">
        <v>577</v>
      </c>
      <c r="O2153" s="97">
        <v>45082</v>
      </c>
      <c r="P2153" s="38">
        <f t="shared" si="232"/>
        <v>50</v>
      </c>
      <c r="Q2153" s="38">
        <f t="shared" si="233"/>
        <v>50</v>
      </c>
      <c r="R2153" s="38"/>
      <c r="S2153" s="38" t="s">
        <v>2838</v>
      </c>
      <c r="T2153" s="64">
        <v>45250</v>
      </c>
      <c r="U2153" s="38">
        <f t="shared" si="234"/>
        <v>50</v>
      </c>
      <c r="V2153" s="38">
        <f t="shared" si="235"/>
        <v>1</v>
      </c>
      <c r="W2153" s="82">
        <f t="shared" si="236"/>
        <v>50</v>
      </c>
      <c r="X2153" s="98" t="s">
        <v>95</v>
      </c>
      <c r="Y2153" s="98" t="s">
        <v>89</v>
      </c>
      <c r="Z2153" s="72"/>
      <c r="AA2153" s="72"/>
      <c r="AB2153" t="s">
        <v>1003</v>
      </c>
      <c r="AC2153" s="72" t="s">
        <v>101</v>
      </c>
      <c r="AD2153" t="s">
        <v>2836</v>
      </c>
    </row>
    <row r="2154" spans="1:30" ht="15" customHeight="1">
      <c r="A2154" s="38">
        <f t="shared" si="237"/>
        <v>2152</v>
      </c>
      <c r="B2154" s="82" t="s">
        <v>1416</v>
      </c>
      <c r="C2154" s="39" t="str">
        <f>IF($B2154&lt;&gt;"",_xlfn.IFNA(VLOOKUP($B2154,'Node Details'!$B:$U,C$1,0),"Check"),"")</f>
        <v>0000S8O13-S8O130101</v>
      </c>
      <c r="D2154" s="39" t="str">
        <f>IF($B2154&lt;&gt;"",_xlfn.IFNA(VLOOKUP($B2154,'Node Details'!$B:$U,D$1,0),"Check"),"")</f>
        <v>S8O</v>
      </c>
      <c r="E2154" s="39" t="str">
        <f>IF($B2154&lt;&gt;"",_xlfn.IFNA(VLOOKUP($B2154,'Node Details'!$B:$U,E$1,0),"Check"),"")</f>
        <v>Airtel</v>
      </c>
      <c r="F2154" s="83">
        <v>45199</v>
      </c>
      <c r="G2154" s="82"/>
      <c r="H2154" s="39" t="s">
        <v>2829</v>
      </c>
      <c r="I2154" s="38">
        <v>1</v>
      </c>
      <c r="J2154" s="38">
        <v>50</v>
      </c>
      <c r="K2154" s="39">
        <f t="shared" si="231"/>
        <v>50</v>
      </c>
      <c r="L2154" s="83">
        <v>45075.717569444438</v>
      </c>
      <c r="M2154" s="82"/>
      <c r="N2154" s="96" t="s">
        <v>577</v>
      </c>
      <c r="O2154" s="97">
        <v>45082</v>
      </c>
      <c r="P2154" s="38">
        <f t="shared" si="232"/>
        <v>50</v>
      </c>
      <c r="Q2154" s="38">
        <f t="shared" si="233"/>
        <v>50</v>
      </c>
      <c r="R2154" s="38"/>
      <c r="S2154" s="38" t="s">
        <v>2838</v>
      </c>
      <c r="T2154" s="64">
        <v>45250</v>
      </c>
      <c r="U2154" s="38">
        <f t="shared" si="234"/>
        <v>50</v>
      </c>
      <c r="V2154" s="38">
        <f t="shared" si="235"/>
        <v>1</v>
      </c>
      <c r="W2154" s="82">
        <f t="shared" si="236"/>
        <v>50</v>
      </c>
      <c r="X2154" s="98" t="s">
        <v>95</v>
      </c>
      <c r="Y2154" s="98" t="s">
        <v>89</v>
      </c>
      <c r="Z2154" s="72"/>
      <c r="AA2154" s="72"/>
      <c r="AB2154" t="s">
        <v>1003</v>
      </c>
      <c r="AC2154" s="72" t="s">
        <v>101</v>
      </c>
      <c r="AD2154" t="s">
        <v>2836</v>
      </c>
    </row>
    <row r="2155" spans="1:30" ht="15" customHeight="1">
      <c r="A2155" s="38">
        <f t="shared" si="237"/>
        <v>2153</v>
      </c>
      <c r="B2155" s="82" t="s">
        <v>1418</v>
      </c>
      <c r="C2155" s="39" t="str">
        <f>IF($B2155&lt;&gt;"",_xlfn.IFNA(VLOOKUP($B2155,'Node Details'!$B:$U,C$1,0),"Check"),"")</f>
        <v>0000S8O13-S8O130102</v>
      </c>
      <c r="D2155" s="39" t="str">
        <f>IF($B2155&lt;&gt;"",_xlfn.IFNA(VLOOKUP($B2155,'Node Details'!$B:$U,D$1,0),"Check"),"")</f>
        <v>S8O</v>
      </c>
      <c r="E2155" s="39" t="str">
        <f>IF($B2155&lt;&gt;"",_xlfn.IFNA(VLOOKUP($B2155,'Node Details'!$B:$U,E$1,0),"Check"),"")</f>
        <v>Airtel</v>
      </c>
      <c r="F2155" s="83">
        <v>45199</v>
      </c>
      <c r="G2155" s="82"/>
      <c r="H2155" s="39" t="s">
        <v>2829</v>
      </c>
      <c r="I2155" s="38">
        <v>1</v>
      </c>
      <c r="J2155" s="38">
        <v>50</v>
      </c>
      <c r="K2155" s="39">
        <f t="shared" si="231"/>
        <v>50</v>
      </c>
      <c r="L2155" s="83">
        <v>45092.673391203702</v>
      </c>
      <c r="M2155" s="82"/>
      <c r="N2155" s="96" t="s">
        <v>577</v>
      </c>
      <c r="O2155" s="97">
        <v>45082</v>
      </c>
      <c r="P2155" s="38">
        <f t="shared" si="232"/>
        <v>50</v>
      </c>
      <c r="Q2155" s="38">
        <f t="shared" si="233"/>
        <v>50</v>
      </c>
      <c r="R2155" s="38"/>
      <c r="S2155" s="38" t="s">
        <v>2838</v>
      </c>
      <c r="T2155" s="64">
        <v>45250</v>
      </c>
      <c r="U2155" s="38">
        <f t="shared" si="234"/>
        <v>50</v>
      </c>
      <c r="V2155" s="38">
        <f t="shared" si="235"/>
        <v>1</v>
      </c>
      <c r="W2155" s="82">
        <f t="shared" si="236"/>
        <v>50</v>
      </c>
      <c r="X2155" s="98" t="s">
        <v>95</v>
      </c>
      <c r="Y2155" s="98" t="s">
        <v>89</v>
      </c>
      <c r="Z2155" s="72"/>
      <c r="AA2155" s="72"/>
      <c r="AB2155" t="s">
        <v>1003</v>
      </c>
      <c r="AC2155" s="72" t="s">
        <v>101</v>
      </c>
      <c r="AD2155" t="s">
        <v>2836</v>
      </c>
    </row>
    <row r="2156" spans="1:30" ht="15" customHeight="1">
      <c r="A2156" s="38">
        <f t="shared" si="237"/>
        <v>2154</v>
      </c>
      <c r="B2156" s="82" t="s">
        <v>1421</v>
      </c>
      <c r="C2156" s="39" t="str">
        <f>IF($B2156&lt;&gt;"",_xlfn.IFNA(VLOOKUP($B2156,'Node Details'!$B:$U,C$1,0),"Check"),"")</f>
        <v>0000S8O13-S8O130103</v>
      </c>
      <c r="D2156" s="39" t="str">
        <f>IF($B2156&lt;&gt;"",_xlfn.IFNA(VLOOKUP($B2156,'Node Details'!$B:$U,D$1,0),"Check"),"")</f>
        <v>S8O</v>
      </c>
      <c r="E2156" s="39" t="str">
        <f>IF($B2156&lt;&gt;"",_xlfn.IFNA(VLOOKUP($B2156,'Node Details'!$B:$U,E$1,0),"Check"),"")</f>
        <v>Airtel</v>
      </c>
      <c r="F2156" s="83">
        <v>45199</v>
      </c>
      <c r="G2156" s="82"/>
      <c r="H2156" s="39" t="s">
        <v>2829</v>
      </c>
      <c r="I2156" s="38">
        <v>1</v>
      </c>
      <c r="J2156" s="38">
        <v>50</v>
      </c>
      <c r="K2156" s="39">
        <f t="shared" si="231"/>
        <v>50</v>
      </c>
      <c r="L2156" s="83">
        <v>45092.676006944443</v>
      </c>
      <c r="M2156" s="82"/>
      <c r="N2156" s="96" t="s">
        <v>577</v>
      </c>
      <c r="O2156" s="97">
        <v>45082</v>
      </c>
      <c r="P2156" s="38">
        <f t="shared" si="232"/>
        <v>50</v>
      </c>
      <c r="Q2156" s="38">
        <f t="shared" si="233"/>
        <v>50</v>
      </c>
      <c r="R2156" s="38"/>
      <c r="S2156" s="38" t="s">
        <v>2838</v>
      </c>
      <c r="T2156" s="64">
        <v>45250</v>
      </c>
      <c r="U2156" s="38">
        <f t="shared" si="234"/>
        <v>50</v>
      </c>
      <c r="V2156" s="38">
        <f t="shared" si="235"/>
        <v>1</v>
      </c>
      <c r="W2156" s="82">
        <f t="shared" si="236"/>
        <v>50</v>
      </c>
      <c r="X2156" s="98" t="s">
        <v>95</v>
      </c>
      <c r="Y2156" s="98" t="s">
        <v>89</v>
      </c>
      <c r="Z2156" s="72"/>
      <c r="AA2156" s="72"/>
      <c r="AB2156" t="s">
        <v>1003</v>
      </c>
      <c r="AC2156" s="72" t="s">
        <v>101</v>
      </c>
      <c r="AD2156" t="s">
        <v>2836</v>
      </c>
    </row>
    <row r="2157" spans="1:30" ht="15" customHeight="1">
      <c r="A2157" s="38">
        <f t="shared" si="237"/>
        <v>2155</v>
      </c>
      <c r="B2157" s="82" t="s">
        <v>1820</v>
      </c>
      <c r="C2157" s="39" t="str">
        <f>IF($B2157&lt;&gt;"",_xlfn.IFNA(VLOOKUP($B2157,'Node Details'!$B:$U,C$1,0),"Check"),"")</f>
        <v>0000S8O13-S8O130105</v>
      </c>
      <c r="D2157" s="39" t="str">
        <f>IF($B2157&lt;&gt;"",_xlfn.IFNA(VLOOKUP($B2157,'Node Details'!$B:$U,D$1,0),"Check"),"")</f>
        <v>S8O</v>
      </c>
      <c r="E2157" s="39" t="str">
        <f>IF($B2157&lt;&gt;"",_xlfn.IFNA(VLOOKUP($B2157,'Node Details'!$B:$U,E$1,0),"Check"),"")</f>
        <v>Airtel</v>
      </c>
      <c r="F2157" s="83">
        <v>45199</v>
      </c>
      <c r="G2157" s="82"/>
      <c r="H2157" s="39" t="s">
        <v>2829</v>
      </c>
      <c r="I2157" s="38">
        <v>1</v>
      </c>
      <c r="J2157" s="38">
        <v>50</v>
      </c>
      <c r="K2157" s="39">
        <f t="shared" si="231"/>
        <v>50</v>
      </c>
      <c r="L2157" s="83">
        <v>45075.628078703703</v>
      </c>
      <c r="M2157" s="82"/>
      <c r="N2157" s="96" t="s">
        <v>577</v>
      </c>
      <c r="O2157" s="97">
        <v>45082</v>
      </c>
      <c r="P2157" s="38">
        <f t="shared" si="232"/>
        <v>50</v>
      </c>
      <c r="Q2157" s="38">
        <f t="shared" si="233"/>
        <v>50</v>
      </c>
      <c r="R2157" s="38"/>
      <c r="S2157" s="38" t="s">
        <v>2838</v>
      </c>
      <c r="T2157" s="64">
        <v>45250</v>
      </c>
      <c r="U2157" s="38">
        <f t="shared" si="234"/>
        <v>50</v>
      </c>
      <c r="V2157" s="38">
        <f t="shared" si="235"/>
        <v>1</v>
      </c>
      <c r="W2157" s="82">
        <f t="shared" si="236"/>
        <v>50</v>
      </c>
      <c r="X2157" s="98" t="s">
        <v>95</v>
      </c>
      <c r="Y2157" s="98" t="s">
        <v>89</v>
      </c>
      <c r="Z2157" s="72"/>
      <c r="AA2157" s="72"/>
      <c r="AB2157" t="s">
        <v>1003</v>
      </c>
      <c r="AC2157" s="72" t="s">
        <v>101</v>
      </c>
      <c r="AD2157" t="s">
        <v>2836</v>
      </c>
    </row>
    <row r="2158" spans="1:30" ht="15" customHeight="1">
      <c r="A2158" s="38">
        <f t="shared" si="237"/>
        <v>2156</v>
      </c>
      <c r="B2158" s="82" t="s">
        <v>1424</v>
      </c>
      <c r="C2158" s="39" t="str">
        <f>IF($B2158&lt;&gt;"",_xlfn.IFNA(VLOOKUP($B2158,'Node Details'!$B:$U,C$1,0),"Check"),"")</f>
        <v>0000S8O13-S8O130105</v>
      </c>
      <c r="D2158" s="39" t="str">
        <f>IF($B2158&lt;&gt;"",_xlfn.IFNA(VLOOKUP($B2158,'Node Details'!$B:$U,D$1,0),"Check"),"")</f>
        <v>S8O</v>
      </c>
      <c r="E2158" s="39" t="str">
        <f>IF($B2158&lt;&gt;"",_xlfn.IFNA(VLOOKUP($B2158,'Node Details'!$B:$U,E$1,0),"Check"),"")</f>
        <v>Airtel</v>
      </c>
      <c r="F2158" s="83">
        <v>45199</v>
      </c>
      <c r="G2158" s="82"/>
      <c r="H2158" s="39" t="s">
        <v>2829</v>
      </c>
      <c r="I2158" s="38">
        <v>1</v>
      </c>
      <c r="J2158" s="38">
        <v>50</v>
      </c>
      <c r="K2158" s="39">
        <f t="shared" si="231"/>
        <v>50</v>
      </c>
      <c r="L2158" s="83">
        <v>45075.628078703703</v>
      </c>
      <c r="M2158" s="82"/>
      <c r="N2158" s="96" t="s">
        <v>577</v>
      </c>
      <c r="O2158" s="97">
        <v>45082</v>
      </c>
      <c r="P2158" s="38">
        <f t="shared" si="232"/>
        <v>50</v>
      </c>
      <c r="Q2158" s="38">
        <f t="shared" si="233"/>
        <v>50</v>
      </c>
      <c r="R2158" s="38"/>
      <c r="S2158" s="38" t="s">
        <v>2838</v>
      </c>
      <c r="T2158" s="64">
        <v>45250</v>
      </c>
      <c r="U2158" s="38">
        <f t="shared" si="234"/>
        <v>50</v>
      </c>
      <c r="V2158" s="38">
        <f t="shared" si="235"/>
        <v>1</v>
      </c>
      <c r="W2158" s="82">
        <f t="shared" si="236"/>
        <v>50</v>
      </c>
      <c r="X2158" s="98" t="s">
        <v>95</v>
      </c>
      <c r="Y2158" s="98" t="s">
        <v>89</v>
      </c>
      <c r="Z2158" s="72"/>
      <c r="AA2158" s="72"/>
      <c r="AB2158" t="s">
        <v>1003</v>
      </c>
      <c r="AC2158" s="72" t="s">
        <v>101</v>
      </c>
      <c r="AD2158" t="s">
        <v>2836</v>
      </c>
    </row>
    <row r="2159" spans="1:30" ht="15" customHeight="1">
      <c r="A2159" s="38">
        <f t="shared" si="237"/>
        <v>2157</v>
      </c>
      <c r="B2159" s="82" t="s">
        <v>1821</v>
      </c>
      <c r="C2159" s="39" t="str">
        <f>IF($B2159&lt;&gt;"",_xlfn.IFNA(VLOOKUP($B2159,'Node Details'!$B:$U,C$1,0),"Check"),"")</f>
        <v>S8O130104-S8O130106</v>
      </c>
      <c r="D2159" s="39" t="str">
        <f>IF($B2159&lt;&gt;"",_xlfn.IFNA(VLOOKUP($B2159,'Node Details'!$B:$U,D$1,0),"Check"),"")</f>
        <v>S8O</v>
      </c>
      <c r="E2159" s="39" t="str">
        <f>IF($B2159&lt;&gt;"",_xlfn.IFNA(VLOOKUP($B2159,'Node Details'!$B:$U,E$1,0),"Check"),"")</f>
        <v>Airtel</v>
      </c>
      <c r="F2159" s="83">
        <v>45199</v>
      </c>
      <c r="G2159" s="82"/>
      <c r="H2159" s="39" t="s">
        <v>2829</v>
      </c>
      <c r="I2159" s="38">
        <v>1</v>
      </c>
      <c r="J2159" s="38">
        <v>50</v>
      </c>
      <c r="K2159" s="39">
        <f t="shared" si="231"/>
        <v>50</v>
      </c>
      <c r="L2159" s="83">
        <v>45075.622696759259</v>
      </c>
      <c r="M2159" s="82"/>
      <c r="N2159" s="96" t="s">
        <v>577</v>
      </c>
      <c r="O2159" s="97">
        <v>45082</v>
      </c>
      <c r="P2159" s="38">
        <f t="shared" si="232"/>
        <v>50</v>
      </c>
      <c r="Q2159" s="38">
        <f t="shared" si="233"/>
        <v>50</v>
      </c>
      <c r="R2159" s="38"/>
      <c r="S2159" s="38" t="s">
        <v>2838</v>
      </c>
      <c r="T2159" s="64">
        <v>45250</v>
      </c>
      <c r="U2159" s="38">
        <f t="shared" si="234"/>
        <v>50</v>
      </c>
      <c r="V2159" s="38">
        <f t="shared" si="235"/>
        <v>1</v>
      </c>
      <c r="W2159" s="82">
        <f t="shared" si="236"/>
        <v>50</v>
      </c>
      <c r="X2159" s="98" t="s">
        <v>95</v>
      </c>
      <c r="Y2159" s="98" t="s">
        <v>89</v>
      </c>
      <c r="Z2159" s="72"/>
      <c r="AA2159" s="72"/>
      <c r="AB2159" t="s">
        <v>1003</v>
      </c>
      <c r="AC2159" s="72" t="s">
        <v>101</v>
      </c>
      <c r="AD2159" t="s">
        <v>2836</v>
      </c>
    </row>
    <row r="2160" spans="1:30" ht="15" customHeight="1">
      <c r="A2160" s="38">
        <f t="shared" si="237"/>
        <v>2158</v>
      </c>
      <c r="B2160" s="82" t="s">
        <v>1297</v>
      </c>
      <c r="C2160" s="39" t="str">
        <f>IF($B2160&lt;&gt;"",_xlfn.IFNA(VLOOKUP($B2160,'Node Details'!$B:$U,C$1,0),"Check"),"")</f>
        <v>000000S8O-0000S8O14</v>
      </c>
      <c r="D2160" s="39" t="str">
        <f>IF($B2160&lt;&gt;"",_xlfn.IFNA(VLOOKUP($B2160,'Node Details'!$B:$U,D$1,0),"Check"),"")</f>
        <v>S8O</v>
      </c>
      <c r="E2160" s="39" t="str">
        <f>IF($B2160&lt;&gt;"",_xlfn.IFNA(VLOOKUP($B2160,'Node Details'!$B:$U,E$1,0),"Check"),"")</f>
        <v>Airtel</v>
      </c>
      <c r="F2160" s="83">
        <v>45199</v>
      </c>
      <c r="G2160" s="82"/>
      <c r="H2160" s="39" t="s">
        <v>2829</v>
      </c>
      <c r="I2160" s="38">
        <v>1</v>
      </c>
      <c r="J2160" s="38">
        <v>50</v>
      </c>
      <c r="K2160" s="39">
        <f t="shared" si="231"/>
        <v>50</v>
      </c>
      <c r="L2160" s="83">
        <v>45075.571412037039</v>
      </c>
      <c r="M2160" s="82"/>
      <c r="N2160" s="96" t="s">
        <v>577</v>
      </c>
      <c r="O2160" s="97">
        <v>45082</v>
      </c>
      <c r="P2160" s="38">
        <f t="shared" si="232"/>
        <v>50</v>
      </c>
      <c r="Q2160" s="38">
        <f t="shared" si="233"/>
        <v>50</v>
      </c>
      <c r="R2160" s="38"/>
      <c r="S2160" s="38" t="s">
        <v>2838</v>
      </c>
      <c r="T2160" s="64">
        <v>45250</v>
      </c>
      <c r="U2160" s="38">
        <f t="shared" si="234"/>
        <v>50</v>
      </c>
      <c r="V2160" s="38">
        <f t="shared" si="235"/>
        <v>1</v>
      </c>
      <c r="W2160" s="82">
        <f t="shared" si="236"/>
        <v>50</v>
      </c>
      <c r="X2160" s="98" t="s">
        <v>95</v>
      </c>
      <c r="Y2160" s="98" t="s">
        <v>89</v>
      </c>
      <c r="Z2160" s="72"/>
      <c r="AA2160" s="72"/>
      <c r="AB2160" t="s">
        <v>1003</v>
      </c>
      <c r="AC2160" s="72" t="s">
        <v>101</v>
      </c>
      <c r="AD2160" t="s">
        <v>2836</v>
      </c>
    </row>
    <row r="2161" spans="1:30" ht="15" customHeight="1">
      <c r="A2161" s="38">
        <f t="shared" si="237"/>
        <v>2159</v>
      </c>
      <c r="B2161" s="82" t="s">
        <v>1427</v>
      </c>
      <c r="C2161" s="39" t="str">
        <f>IF($B2161&lt;&gt;"",_xlfn.IFNA(VLOOKUP($B2161,'Node Details'!$B:$U,C$1,0),"Check"),"")</f>
        <v>0000S8O14-S8O140101</v>
      </c>
      <c r="D2161" s="39" t="str">
        <f>IF($B2161&lt;&gt;"",_xlfn.IFNA(VLOOKUP($B2161,'Node Details'!$B:$U,D$1,0),"Check"),"")</f>
        <v>S8O</v>
      </c>
      <c r="E2161" s="39" t="str">
        <f>IF($B2161&lt;&gt;"",_xlfn.IFNA(VLOOKUP($B2161,'Node Details'!$B:$U,E$1,0),"Check"),"")</f>
        <v>Airtel</v>
      </c>
      <c r="F2161" s="83">
        <v>45199</v>
      </c>
      <c r="G2161" s="82"/>
      <c r="H2161" s="39" t="s">
        <v>2829</v>
      </c>
      <c r="I2161" s="38">
        <v>1</v>
      </c>
      <c r="J2161" s="38">
        <v>50</v>
      </c>
      <c r="K2161" s="39">
        <f t="shared" si="231"/>
        <v>50</v>
      </c>
      <c r="L2161" s="83">
        <v>45144.571412037039</v>
      </c>
      <c r="M2161" s="82"/>
      <c r="N2161" s="96" t="s">
        <v>577</v>
      </c>
      <c r="O2161" s="97">
        <v>45082</v>
      </c>
      <c r="P2161" s="38">
        <f t="shared" si="232"/>
        <v>50</v>
      </c>
      <c r="Q2161" s="38">
        <f t="shared" si="233"/>
        <v>50</v>
      </c>
      <c r="R2161" s="38"/>
      <c r="S2161" s="38" t="s">
        <v>2838</v>
      </c>
      <c r="T2161" s="64">
        <v>45250</v>
      </c>
      <c r="U2161" s="38">
        <f t="shared" si="234"/>
        <v>50</v>
      </c>
      <c r="V2161" s="38">
        <f t="shared" si="235"/>
        <v>1</v>
      </c>
      <c r="W2161" s="82">
        <f t="shared" si="236"/>
        <v>50</v>
      </c>
      <c r="X2161" s="98" t="s">
        <v>95</v>
      </c>
      <c r="Y2161" s="98" t="s">
        <v>89</v>
      </c>
      <c r="Z2161" s="72"/>
      <c r="AA2161" s="72"/>
      <c r="AB2161" t="s">
        <v>1003</v>
      </c>
      <c r="AC2161" s="72" t="s">
        <v>101</v>
      </c>
      <c r="AD2161" t="s">
        <v>2836</v>
      </c>
    </row>
    <row r="2162" spans="1:30" ht="15" customHeight="1">
      <c r="A2162" s="38">
        <f t="shared" si="237"/>
        <v>2160</v>
      </c>
      <c r="B2162" s="82" t="s">
        <v>1429</v>
      </c>
      <c r="C2162" s="39" t="str">
        <f>IF($B2162&lt;&gt;"",_xlfn.IFNA(VLOOKUP($B2162,'Node Details'!$B:$U,C$1,0),"Check"),"")</f>
        <v>0000S8O14-S8O140102</v>
      </c>
      <c r="D2162" s="39" t="str">
        <f>IF($B2162&lt;&gt;"",_xlfn.IFNA(VLOOKUP($B2162,'Node Details'!$B:$U,D$1,0),"Check"),"")</f>
        <v>S8O</v>
      </c>
      <c r="E2162" s="39" t="str">
        <f>IF($B2162&lt;&gt;"",_xlfn.IFNA(VLOOKUP($B2162,'Node Details'!$B:$U,E$1,0),"Check"),"")</f>
        <v>Airtel</v>
      </c>
      <c r="F2162" s="83">
        <v>45199</v>
      </c>
      <c r="G2162" s="82"/>
      <c r="H2162" s="39" t="s">
        <v>2829</v>
      </c>
      <c r="I2162" s="38">
        <v>1</v>
      </c>
      <c r="J2162" s="38">
        <v>50</v>
      </c>
      <c r="K2162" s="39">
        <f t="shared" si="231"/>
        <v>50</v>
      </c>
      <c r="L2162" s="83">
        <v>45177</v>
      </c>
      <c r="M2162" s="82"/>
      <c r="N2162" s="96" t="s">
        <v>577</v>
      </c>
      <c r="O2162" s="97">
        <v>45082</v>
      </c>
      <c r="P2162" s="38">
        <f t="shared" si="232"/>
        <v>50</v>
      </c>
      <c r="Q2162" s="38">
        <f t="shared" si="233"/>
        <v>50</v>
      </c>
      <c r="R2162" s="38"/>
      <c r="S2162" s="38" t="s">
        <v>2838</v>
      </c>
      <c r="T2162" s="64">
        <v>45250</v>
      </c>
      <c r="U2162" s="38">
        <f t="shared" si="234"/>
        <v>50</v>
      </c>
      <c r="V2162" s="38">
        <f t="shared" si="235"/>
        <v>1</v>
      </c>
      <c r="W2162" s="82">
        <f t="shared" si="236"/>
        <v>50</v>
      </c>
      <c r="X2162" s="98" t="s">
        <v>95</v>
      </c>
      <c r="Y2162" s="98" t="s">
        <v>89</v>
      </c>
      <c r="Z2162" s="72"/>
      <c r="AA2162" s="72"/>
      <c r="AB2162" t="s">
        <v>1003</v>
      </c>
      <c r="AC2162" s="72" t="s">
        <v>101</v>
      </c>
      <c r="AD2162" t="s">
        <v>2836</v>
      </c>
    </row>
    <row r="2163" spans="1:30" ht="15" customHeight="1">
      <c r="A2163" s="38">
        <f t="shared" si="237"/>
        <v>2161</v>
      </c>
      <c r="B2163" s="82" t="s">
        <v>1432</v>
      </c>
      <c r="C2163" s="39" t="str">
        <f>IF($B2163&lt;&gt;"",_xlfn.IFNA(VLOOKUP($B2163,'Node Details'!$B:$U,C$1,0),"Check"),"")</f>
        <v>0000S8O14-S8O140103</v>
      </c>
      <c r="D2163" s="39" t="str">
        <f>IF($B2163&lt;&gt;"",_xlfn.IFNA(VLOOKUP($B2163,'Node Details'!$B:$U,D$1,0),"Check"),"")</f>
        <v>S8O</v>
      </c>
      <c r="E2163" s="39" t="str">
        <f>IF($B2163&lt;&gt;"",_xlfn.IFNA(VLOOKUP($B2163,'Node Details'!$B:$U,E$1,0),"Check"),"")</f>
        <v>Airtel</v>
      </c>
      <c r="F2163" s="83">
        <v>45199</v>
      </c>
      <c r="G2163" s="82"/>
      <c r="H2163" s="39" t="s">
        <v>2829</v>
      </c>
      <c r="I2163" s="38">
        <v>1</v>
      </c>
      <c r="J2163" s="38">
        <v>50</v>
      </c>
      <c r="K2163" s="39">
        <f t="shared" si="231"/>
        <v>50</v>
      </c>
      <c r="L2163" s="83">
        <v>45175</v>
      </c>
      <c r="M2163" s="82"/>
      <c r="N2163" s="96" t="s">
        <v>577</v>
      </c>
      <c r="O2163" s="97">
        <v>45082</v>
      </c>
      <c r="P2163" s="38">
        <f t="shared" si="232"/>
        <v>50</v>
      </c>
      <c r="Q2163" s="38">
        <f t="shared" si="233"/>
        <v>50</v>
      </c>
      <c r="R2163" s="38"/>
      <c r="S2163" s="38" t="s">
        <v>2838</v>
      </c>
      <c r="T2163" s="64">
        <v>45250</v>
      </c>
      <c r="U2163" s="38">
        <f t="shared" si="234"/>
        <v>50</v>
      </c>
      <c r="V2163" s="38">
        <f t="shared" si="235"/>
        <v>1</v>
      </c>
      <c r="W2163" s="82">
        <f t="shared" si="236"/>
        <v>50</v>
      </c>
      <c r="X2163" s="98" t="s">
        <v>95</v>
      </c>
      <c r="Y2163" s="98" t="s">
        <v>89</v>
      </c>
      <c r="Z2163" s="72"/>
      <c r="AA2163" s="72"/>
      <c r="AB2163" t="s">
        <v>1003</v>
      </c>
      <c r="AC2163" s="72" t="s">
        <v>101</v>
      </c>
      <c r="AD2163" t="s">
        <v>2836</v>
      </c>
    </row>
    <row r="2164" spans="1:30" ht="15" customHeight="1">
      <c r="A2164" s="38">
        <f t="shared" si="237"/>
        <v>2162</v>
      </c>
      <c r="B2164" s="82" t="s">
        <v>1824</v>
      </c>
      <c r="C2164" s="39" t="str">
        <f>IF($B2164&lt;&gt;"",_xlfn.IFNA(VLOOKUP($B2164,'Node Details'!$B:$U,C$1,0),"Check"),"")</f>
        <v>S8O140103-S8O140104</v>
      </c>
      <c r="D2164" s="39" t="str">
        <f>IF($B2164&lt;&gt;"",_xlfn.IFNA(VLOOKUP($B2164,'Node Details'!$B:$U,D$1,0),"Check"),"")</f>
        <v>S8O</v>
      </c>
      <c r="E2164" s="39" t="str">
        <f>IF($B2164&lt;&gt;"",_xlfn.IFNA(VLOOKUP($B2164,'Node Details'!$B:$U,E$1,0),"Check"),"")</f>
        <v>Airtel</v>
      </c>
      <c r="F2164" s="83">
        <v>45199</v>
      </c>
      <c r="G2164" s="82"/>
      <c r="H2164" s="39" t="s">
        <v>2829</v>
      </c>
      <c r="I2164" s="38">
        <v>1</v>
      </c>
      <c r="J2164" s="38">
        <v>50</v>
      </c>
      <c r="K2164" s="39">
        <f t="shared" si="231"/>
        <v>50</v>
      </c>
      <c r="L2164" s="83">
        <v>45175</v>
      </c>
      <c r="M2164" s="82"/>
      <c r="N2164" s="96" t="s">
        <v>577</v>
      </c>
      <c r="O2164" s="97">
        <v>45082</v>
      </c>
      <c r="P2164" s="38">
        <f t="shared" si="232"/>
        <v>50</v>
      </c>
      <c r="Q2164" s="38">
        <f t="shared" si="233"/>
        <v>50</v>
      </c>
      <c r="R2164" s="38"/>
      <c r="S2164" s="38" t="s">
        <v>2838</v>
      </c>
      <c r="T2164" s="64">
        <v>45250</v>
      </c>
      <c r="U2164" s="38">
        <f t="shared" si="234"/>
        <v>50</v>
      </c>
      <c r="V2164" s="38">
        <f t="shared" si="235"/>
        <v>1</v>
      </c>
      <c r="W2164" s="82">
        <f t="shared" si="236"/>
        <v>50</v>
      </c>
      <c r="X2164" s="98" t="s">
        <v>95</v>
      </c>
      <c r="Y2164" s="98" t="s">
        <v>89</v>
      </c>
      <c r="Z2164" s="72"/>
      <c r="AA2164" s="72"/>
      <c r="AB2164" t="s">
        <v>1003</v>
      </c>
      <c r="AC2164" s="72" t="s">
        <v>101</v>
      </c>
      <c r="AD2164" t="s">
        <v>2836</v>
      </c>
    </row>
    <row r="2165" spans="1:30" ht="15" customHeight="1">
      <c r="A2165" s="38">
        <f t="shared" si="237"/>
        <v>2163</v>
      </c>
      <c r="B2165" s="82" t="s">
        <v>2720</v>
      </c>
      <c r="C2165" s="39" t="str">
        <f>IF($B2165&lt;&gt;"",_xlfn.IFNA(VLOOKUP($B2165,'Node Details'!$B:$U,C$1,0),"Check"),"")</f>
        <v>0000S8O14-S8O140107</v>
      </c>
      <c r="D2165" s="39" t="str">
        <f>IF($B2165&lt;&gt;"",_xlfn.IFNA(VLOOKUP($B2165,'Node Details'!$B:$U,D$1,0),"Check"),"")</f>
        <v>S8O</v>
      </c>
      <c r="E2165" s="39" t="str">
        <f>IF($B2165&lt;&gt;"",_xlfn.IFNA(VLOOKUP($B2165,'Node Details'!$B:$U,E$1,0),"Check"),"")</f>
        <v>Airtel</v>
      </c>
      <c r="F2165" s="83">
        <v>45199</v>
      </c>
      <c r="G2165" s="82"/>
      <c r="H2165" s="39" t="s">
        <v>2829</v>
      </c>
      <c r="I2165" s="38">
        <v>1</v>
      </c>
      <c r="J2165" s="38">
        <v>50</v>
      </c>
      <c r="K2165" s="39">
        <f t="shared" si="231"/>
        <v>50</v>
      </c>
      <c r="L2165" s="83">
        <v>45175</v>
      </c>
      <c r="M2165" s="82"/>
      <c r="N2165" s="96" t="s">
        <v>577</v>
      </c>
      <c r="O2165" s="97">
        <v>45082</v>
      </c>
      <c r="P2165" s="38">
        <f t="shared" si="232"/>
        <v>50</v>
      </c>
      <c r="Q2165" s="38">
        <f t="shared" si="233"/>
        <v>50</v>
      </c>
      <c r="R2165" s="38"/>
      <c r="S2165" s="38" t="s">
        <v>2838</v>
      </c>
      <c r="T2165" s="64">
        <v>45250</v>
      </c>
      <c r="U2165" s="38">
        <f t="shared" si="234"/>
        <v>50</v>
      </c>
      <c r="V2165" s="38">
        <f t="shared" si="235"/>
        <v>1</v>
      </c>
      <c r="W2165" s="82">
        <f t="shared" si="236"/>
        <v>50</v>
      </c>
      <c r="X2165" s="98" t="s">
        <v>95</v>
      </c>
      <c r="Y2165" s="98" t="s">
        <v>89</v>
      </c>
      <c r="Z2165" s="72"/>
      <c r="AA2165" s="72"/>
      <c r="AB2165" t="s">
        <v>1003</v>
      </c>
      <c r="AC2165" s="72" t="s">
        <v>101</v>
      </c>
      <c r="AD2165" t="s">
        <v>2836</v>
      </c>
    </row>
    <row r="2166" spans="1:30" ht="15" customHeight="1">
      <c r="A2166" s="38">
        <f t="shared" si="237"/>
        <v>2164</v>
      </c>
      <c r="B2166" s="82" t="s">
        <v>2721</v>
      </c>
      <c r="C2166" s="39" t="str">
        <f>IF($B2166&lt;&gt;"",_xlfn.IFNA(VLOOKUP($B2166,'Node Details'!$B:$U,C$1,0),"Check"),"")</f>
        <v>0000S8O14-S8O140107</v>
      </c>
      <c r="D2166" s="39" t="str">
        <f>IF($B2166&lt;&gt;"",_xlfn.IFNA(VLOOKUP($B2166,'Node Details'!$B:$U,D$1,0),"Check"),"")</f>
        <v>S8O</v>
      </c>
      <c r="E2166" s="39" t="str">
        <f>IF($B2166&lt;&gt;"",_xlfn.IFNA(VLOOKUP($B2166,'Node Details'!$B:$U,E$1,0),"Check"),"")</f>
        <v>Airtel</v>
      </c>
      <c r="F2166" s="83">
        <v>45230</v>
      </c>
      <c r="G2166" s="82"/>
      <c r="H2166" s="39" t="s">
        <v>2829</v>
      </c>
      <c r="I2166" s="38">
        <v>1</v>
      </c>
      <c r="J2166" s="38">
        <v>50</v>
      </c>
      <c r="K2166" s="39">
        <f t="shared" si="231"/>
        <v>50</v>
      </c>
      <c r="L2166" s="83">
        <v>45175</v>
      </c>
      <c r="M2166" s="82"/>
      <c r="N2166" s="96" t="s">
        <v>577</v>
      </c>
      <c r="O2166" s="97">
        <v>45082</v>
      </c>
      <c r="P2166" s="38">
        <f t="shared" si="232"/>
        <v>50</v>
      </c>
      <c r="Q2166" s="38">
        <f t="shared" si="233"/>
        <v>50</v>
      </c>
      <c r="R2166" s="38"/>
      <c r="S2166" s="38" t="s">
        <v>2838</v>
      </c>
      <c r="T2166" s="64">
        <v>45250</v>
      </c>
      <c r="U2166" s="38">
        <f t="shared" si="234"/>
        <v>50</v>
      </c>
      <c r="V2166" s="38">
        <f t="shared" si="235"/>
        <v>1</v>
      </c>
      <c r="W2166" s="82">
        <f t="shared" si="236"/>
        <v>50</v>
      </c>
      <c r="X2166" s="98" t="s">
        <v>95</v>
      </c>
      <c r="Y2166" s="98" t="s">
        <v>89</v>
      </c>
      <c r="Z2166" s="72"/>
      <c r="AA2166" s="72"/>
      <c r="AB2166" t="s">
        <v>1003</v>
      </c>
      <c r="AC2166" s="72" t="s">
        <v>101</v>
      </c>
      <c r="AD2166" t="s">
        <v>2836</v>
      </c>
    </row>
    <row r="2167" spans="1:30" ht="15" customHeight="1">
      <c r="A2167" s="38">
        <f t="shared" si="237"/>
        <v>2165</v>
      </c>
      <c r="B2167" s="82" t="s">
        <v>1848</v>
      </c>
      <c r="C2167" s="39" t="str">
        <f>IF($B2167&lt;&gt;"",_xlfn.IFNA(VLOOKUP($B2167,'Node Details'!$B:$U,C$1,0),"Check"),"")</f>
        <v>0000S8O14-S8O140107</v>
      </c>
      <c r="D2167" s="39" t="str">
        <f>IF($B2167&lt;&gt;"",_xlfn.IFNA(VLOOKUP($B2167,'Node Details'!$B:$U,D$1,0),"Check"),"")</f>
        <v>S8O</v>
      </c>
      <c r="E2167" s="39" t="str">
        <f>IF($B2167&lt;&gt;"",_xlfn.IFNA(VLOOKUP($B2167,'Node Details'!$B:$U,E$1,0),"Check"),"")</f>
        <v>Airtel</v>
      </c>
      <c r="F2167" s="83">
        <v>45230</v>
      </c>
      <c r="G2167" s="82"/>
      <c r="H2167" s="39" t="s">
        <v>2829</v>
      </c>
      <c r="I2167" s="38">
        <v>1</v>
      </c>
      <c r="J2167" s="38">
        <v>50</v>
      </c>
      <c r="K2167" s="39">
        <f t="shared" si="231"/>
        <v>50</v>
      </c>
      <c r="L2167" s="83">
        <v>45207</v>
      </c>
      <c r="M2167" s="82"/>
      <c r="N2167" s="96" t="s">
        <v>577</v>
      </c>
      <c r="O2167" s="97">
        <v>45082</v>
      </c>
      <c r="P2167" s="38">
        <f t="shared" si="232"/>
        <v>50</v>
      </c>
      <c r="Q2167" s="38">
        <f t="shared" si="233"/>
        <v>50</v>
      </c>
      <c r="R2167" s="38"/>
      <c r="S2167" s="38" t="s">
        <v>2838</v>
      </c>
      <c r="T2167" s="64">
        <v>45250</v>
      </c>
      <c r="U2167" s="38">
        <f t="shared" si="234"/>
        <v>50</v>
      </c>
      <c r="V2167" s="38">
        <f t="shared" si="235"/>
        <v>1</v>
      </c>
      <c r="W2167" s="82">
        <f t="shared" si="236"/>
        <v>50</v>
      </c>
      <c r="X2167" s="98" t="s">
        <v>95</v>
      </c>
      <c r="Y2167" s="98" t="s">
        <v>89</v>
      </c>
      <c r="Z2167" s="72"/>
      <c r="AA2167" s="72"/>
      <c r="AB2167" t="s">
        <v>1003</v>
      </c>
      <c r="AC2167" s="72" t="s">
        <v>101</v>
      </c>
      <c r="AD2167" t="s">
        <v>2836</v>
      </c>
    </row>
    <row r="2168" spans="1:30" ht="15" customHeight="1">
      <c r="A2168" s="38">
        <f t="shared" si="237"/>
        <v>2166</v>
      </c>
      <c r="B2168" s="82" t="s">
        <v>1302</v>
      </c>
      <c r="C2168" s="39" t="str">
        <f>IF($B2168&lt;&gt;"",_xlfn.IFNA(VLOOKUP($B2168,'Node Details'!$B:$U,C$1,0),"Check"),"")</f>
        <v>0000S8O12-0000S8O15</v>
      </c>
      <c r="D2168" s="39" t="str">
        <f>IF($B2168&lt;&gt;"",_xlfn.IFNA(VLOOKUP($B2168,'Node Details'!$B:$U,D$1,0),"Check"),"")</f>
        <v>S8O</v>
      </c>
      <c r="E2168" s="39" t="str">
        <f>IF($B2168&lt;&gt;"",_xlfn.IFNA(VLOOKUP($B2168,'Node Details'!$B:$U,E$1,0),"Check"),"")</f>
        <v>Airtel</v>
      </c>
      <c r="F2168" s="83">
        <v>45199</v>
      </c>
      <c r="G2168" s="82"/>
      <c r="H2168" s="39" t="s">
        <v>2829</v>
      </c>
      <c r="I2168" s="38">
        <v>1</v>
      </c>
      <c r="J2168" s="38">
        <v>50</v>
      </c>
      <c r="K2168" s="39">
        <f t="shared" si="231"/>
        <v>50</v>
      </c>
      <c r="L2168" s="83">
        <v>45210</v>
      </c>
      <c r="M2168" s="82"/>
      <c r="N2168" s="96" t="s">
        <v>577</v>
      </c>
      <c r="O2168" s="97">
        <v>45082</v>
      </c>
      <c r="P2168" s="38">
        <f t="shared" si="232"/>
        <v>50</v>
      </c>
      <c r="Q2168" s="38">
        <f t="shared" si="233"/>
        <v>50</v>
      </c>
      <c r="R2168" s="38"/>
      <c r="S2168" s="38" t="s">
        <v>2838</v>
      </c>
      <c r="T2168" s="64">
        <v>45250</v>
      </c>
      <c r="U2168" s="38">
        <f t="shared" si="234"/>
        <v>50</v>
      </c>
      <c r="V2168" s="38">
        <f t="shared" si="235"/>
        <v>1</v>
      </c>
      <c r="W2168" s="82">
        <f t="shared" si="236"/>
        <v>50</v>
      </c>
      <c r="X2168" s="98" t="s">
        <v>95</v>
      </c>
      <c r="Y2168" s="98" t="s">
        <v>89</v>
      </c>
      <c r="Z2168" s="72"/>
      <c r="AA2168" s="72"/>
      <c r="AB2168" t="s">
        <v>1003</v>
      </c>
      <c r="AC2168" s="72" t="s">
        <v>101</v>
      </c>
      <c r="AD2168" t="s">
        <v>2836</v>
      </c>
    </row>
    <row r="2169" spans="1:30" ht="15" customHeight="1">
      <c r="A2169" s="38">
        <f t="shared" si="237"/>
        <v>2167</v>
      </c>
      <c r="B2169" s="82" t="s">
        <v>1435</v>
      </c>
      <c r="C2169" s="39" t="str">
        <f>IF($B2169&lt;&gt;"",_xlfn.IFNA(VLOOKUP($B2169,'Node Details'!$B:$U,C$1,0),"Check"),"")</f>
        <v>0000S8O15-S8O150101</v>
      </c>
      <c r="D2169" s="39" t="str">
        <f>IF($B2169&lt;&gt;"",_xlfn.IFNA(VLOOKUP($B2169,'Node Details'!$B:$U,D$1,0),"Check"),"")</f>
        <v>S8O</v>
      </c>
      <c r="E2169" s="39" t="str">
        <f>IF($B2169&lt;&gt;"",_xlfn.IFNA(VLOOKUP($B2169,'Node Details'!$B:$U,E$1,0),"Check"),"")</f>
        <v>Airtel</v>
      </c>
      <c r="F2169" s="83">
        <v>45199</v>
      </c>
      <c r="G2169" s="82"/>
      <c r="H2169" s="39" t="s">
        <v>2829</v>
      </c>
      <c r="I2169" s="38">
        <v>1</v>
      </c>
      <c r="J2169" s="38">
        <v>50</v>
      </c>
      <c r="K2169" s="39">
        <f t="shared" si="231"/>
        <v>50</v>
      </c>
      <c r="L2169" s="83">
        <v>45219</v>
      </c>
      <c r="M2169" s="82"/>
      <c r="N2169" s="96" t="s">
        <v>577</v>
      </c>
      <c r="O2169" s="97">
        <v>45082</v>
      </c>
      <c r="P2169" s="38">
        <f t="shared" si="232"/>
        <v>50</v>
      </c>
      <c r="Q2169" s="38">
        <f t="shared" si="233"/>
        <v>50</v>
      </c>
      <c r="R2169" s="38"/>
      <c r="S2169" s="38" t="s">
        <v>2838</v>
      </c>
      <c r="T2169" s="64">
        <v>45250</v>
      </c>
      <c r="U2169" s="38">
        <f t="shared" si="234"/>
        <v>50</v>
      </c>
      <c r="V2169" s="38">
        <f t="shared" si="235"/>
        <v>1</v>
      </c>
      <c r="W2169" s="82">
        <f t="shared" si="236"/>
        <v>50</v>
      </c>
      <c r="X2169" s="98" t="s">
        <v>95</v>
      </c>
      <c r="Y2169" s="98" t="s">
        <v>89</v>
      </c>
      <c r="Z2169" s="72"/>
      <c r="AA2169" s="72"/>
      <c r="AB2169" t="s">
        <v>1003</v>
      </c>
      <c r="AC2169" s="72" t="s">
        <v>101</v>
      </c>
      <c r="AD2169" t="s">
        <v>2836</v>
      </c>
    </row>
    <row r="2170" spans="1:30" ht="15" customHeight="1">
      <c r="A2170" s="38">
        <f t="shared" si="237"/>
        <v>2168</v>
      </c>
      <c r="B2170" s="82" t="s">
        <v>2723</v>
      </c>
      <c r="C2170" s="39" t="str">
        <f>IF($B2170&lt;&gt;"",_xlfn.IFNA(VLOOKUP($B2170,'Node Details'!$B:$U,C$1,0),"Check"),"")</f>
        <v>0000S8O15-S8O150108</v>
      </c>
      <c r="D2170" s="39" t="str">
        <f>IF($B2170&lt;&gt;"",_xlfn.IFNA(VLOOKUP($B2170,'Node Details'!$B:$U,D$1,0),"Check"),"")</f>
        <v>S8O</v>
      </c>
      <c r="E2170" s="39" t="str">
        <f>IF($B2170&lt;&gt;"",_xlfn.IFNA(VLOOKUP($B2170,'Node Details'!$B:$U,E$1,0),"Check"),"")</f>
        <v>Airtel</v>
      </c>
      <c r="F2170" s="83">
        <v>45199</v>
      </c>
      <c r="G2170" s="82"/>
      <c r="H2170" s="39" t="s">
        <v>2829</v>
      </c>
      <c r="I2170" s="38">
        <v>1</v>
      </c>
      <c r="J2170" s="38">
        <v>50</v>
      </c>
      <c r="K2170" s="39">
        <f t="shared" si="231"/>
        <v>50</v>
      </c>
      <c r="L2170" s="83">
        <v>45222</v>
      </c>
      <c r="M2170" s="82"/>
      <c r="N2170" s="96" t="s">
        <v>577</v>
      </c>
      <c r="O2170" s="97">
        <v>45082</v>
      </c>
      <c r="P2170" s="38">
        <f t="shared" si="232"/>
        <v>50</v>
      </c>
      <c r="Q2170" s="38">
        <f t="shared" si="233"/>
        <v>50</v>
      </c>
      <c r="R2170" s="38"/>
      <c r="S2170" s="38" t="s">
        <v>2838</v>
      </c>
      <c r="T2170" s="64">
        <v>45250</v>
      </c>
      <c r="U2170" s="38">
        <f t="shared" si="234"/>
        <v>50</v>
      </c>
      <c r="V2170" s="38">
        <f t="shared" si="235"/>
        <v>1</v>
      </c>
      <c r="W2170" s="82">
        <f t="shared" si="236"/>
        <v>50</v>
      </c>
      <c r="X2170" s="98" t="s">
        <v>95</v>
      </c>
      <c r="Y2170" s="98" t="s">
        <v>89</v>
      </c>
      <c r="Z2170" s="72"/>
      <c r="AA2170" s="72"/>
      <c r="AB2170" t="s">
        <v>1003</v>
      </c>
      <c r="AC2170" s="72" t="s">
        <v>101</v>
      </c>
      <c r="AD2170" t="s">
        <v>2836</v>
      </c>
    </row>
    <row r="2171" spans="1:30" ht="15" customHeight="1">
      <c r="A2171" s="38">
        <f t="shared" si="237"/>
        <v>2169</v>
      </c>
      <c r="B2171" s="82" t="s">
        <v>2724</v>
      </c>
      <c r="C2171" s="39" t="str">
        <f>IF($B2171&lt;&gt;"",_xlfn.IFNA(VLOOKUP($B2171,'Node Details'!$B:$U,C$1,0),"Check"),"")</f>
        <v>0000S8O15-S8O150108</v>
      </c>
      <c r="D2171" s="39" t="str">
        <f>IF($B2171&lt;&gt;"",_xlfn.IFNA(VLOOKUP($B2171,'Node Details'!$B:$U,D$1,0),"Check"),"")</f>
        <v>S8O</v>
      </c>
      <c r="E2171" s="39" t="str">
        <f>IF($B2171&lt;&gt;"",_xlfn.IFNA(VLOOKUP($B2171,'Node Details'!$B:$U,E$1,0),"Check"),"")</f>
        <v>Airtel</v>
      </c>
      <c r="F2171" s="83">
        <v>45199</v>
      </c>
      <c r="G2171" s="82"/>
      <c r="H2171" s="39" t="s">
        <v>2829</v>
      </c>
      <c r="I2171" s="38">
        <v>1</v>
      </c>
      <c r="J2171" s="38">
        <v>50</v>
      </c>
      <c r="K2171" s="39">
        <f t="shared" si="231"/>
        <v>50</v>
      </c>
      <c r="L2171" s="83">
        <v>45224</v>
      </c>
      <c r="M2171" s="82"/>
      <c r="N2171" s="96" t="s">
        <v>577</v>
      </c>
      <c r="O2171" s="97">
        <v>45082</v>
      </c>
      <c r="P2171" s="38">
        <f t="shared" si="232"/>
        <v>50</v>
      </c>
      <c r="Q2171" s="38">
        <f t="shared" si="233"/>
        <v>50</v>
      </c>
      <c r="R2171" s="38"/>
      <c r="S2171" s="38" t="s">
        <v>2838</v>
      </c>
      <c r="T2171" s="64">
        <v>45250</v>
      </c>
      <c r="U2171" s="38">
        <f t="shared" si="234"/>
        <v>50</v>
      </c>
      <c r="V2171" s="38">
        <f t="shared" si="235"/>
        <v>1</v>
      </c>
      <c r="W2171" s="82">
        <f t="shared" si="236"/>
        <v>50</v>
      </c>
      <c r="X2171" s="98" t="s">
        <v>95</v>
      </c>
      <c r="Y2171" s="98" t="s">
        <v>89</v>
      </c>
      <c r="Z2171" s="72"/>
      <c r="AA2171" s="72"/>
      <c r="AB2171" t="s">
        <v>1003</v>
      </c>
      <c r="AC2171" s="72" t="s">
        <v>101</v>
      </c>
      <c r="AD2171" t="s">
        <v>2836</v>
      </c>
    </row>
    <row r="2172" spans="1:30" ht="15" customHeight="1">
      <c r="A2172" s="38">
        <f t="shared" si="237"/>
        <v>2170</v>
      </c>
      <c r="B2172" s="82" t="s">
        <v>2726</v>
      </c>
      <c r="C2172" s="39" t="str">
        <f>IF($B2172&lt;&gt;"",_xlfn.IFNA(VLOOKUP($B2172,'Node Details'!$B:$U,C$1,0),"Check"),"")</f>
        <v>0000S8O15-S8O150108</v>
      </c>
      <c r="D2172" s="39" t="str">
        <f>IF($B2172&lt;&gt;"",_xlfn.IFNA(VLOOKUP($B2172,'Node Details'!$B:$U,D$1,0),"Check"),"")</f>
        <v>S8O</v>
      </c>
      <c r="E2172" s="39" t="str">
        <f>IF($B2172&lt;&gt;"",_xlfn.IFNA(VLOOKUP($B2172,'Node Details'!$B:$U,E$1,0),"Check"),"")</f>
        <v>Airtel</v>
      </c>
      <c r="F2172" s="83">
        <v>45199</v>
      </c>
      <c r="G2172" s="82"/>
      <c r="H2172" s="39" t="s">
        <v>2829</v>
      </c>
      <c r="I2172" s="38">
        <v>1</v>
      </c>
      <c r="J2172" s="38">
        <v>50</v>
      </c>
      <c r="K2172" s="39">
        <f t="shared" si="231"/>
        <v>50</v>
      </c>
      <c r="L2172" s="83">
        <v>45178</v>
      </c>
      <c r="M2172" s="82"/>
      <c r="N2172" s="96" t="s">
        <v>577</v>
      </c>
      <c r="O2172" s="97">
        <v>45082</v>
      </c>
      <c r="P2172" s="38">
        <f t="shared" si="232"/>
        <v>50</v>
      </c>
      <c r="Q2172" s="38">
        <f t="shared" si="233"/>
        <v>50</v>
      </c>
      <c r="R2172" s="38"/>
      <c r="S2172" s="38" t="s">
        <v>2838</v>
      </c>
      <c r="T2172" s="64">
        <v>45250</v>
      </c>
      <c r="U2172" s="38">
        <f t="shared" si="234"/>
        <v>50</v>
      </c>
      <c r="V2172" s="38">
        <f t="shared" si="235"/>
        <v>1</v>
      </c>
      <c r="W2172" s="82">
        <f t="shared" si="236"/>
        <v>50</v>
      </c>
      <c r="X2172" s="98" t="s">
        <v>95</v>
      </c>
      <c r="Y2172" s="98" t="s">
        <v>89</v>
      </c>
      <c r="Z2172" s="72"/>
      <c r="AA2172" s="72"/>
      <c r="AB2172" t="s">
        <v>1003</v>
      </c>
      <c r="AC2172" s="72" t="s">
        <v>101</v>
      </c>
      <c r="AD2172" t="s">
        <v>2836</v>
      </c>
    </row>
    <row r="2173" spans="1:30" ht="15" customHeight="1">
      <c r="A2173" s="38">
        <f t="shared" si="237"/>
        <v>2171</v>
      </c>
      <c r="B2173" s="82" t="s">
        <v>2728</v>
      </c>
      <c r="C2173" s="39" t="str">
        <f>IF($B2173&lt;&gt;"",_xlfn.IFNA(VLOOKUP($B2173,'Node Details'!$B:$U,C$1,0),"Check"),"")</f>
        <v>0000S8O15-S8O150108</v>
      </c>
      <c r="D2173" s="39" t="str">
        <f>IF($B2173&lt;&gt;"",_xlfn.IFNA(VLOOKUP($B2173,'Node Details'!$B:$U,D$1,0),"Check"),"")</f>
        <v>S8O</v>
      </c>
      <c r="E2173" s="39" t="str">
        <f>IF($B2173&lt;&gt;"",_xlfn.IFNA(VLOOKUP($B2173,'Node Details'!$B:$U,E$1,0),"Check"),"")</f>
        <v>Airtel</v>
      </c>
      <c r="F2173" s="83">
        <v>45199</v>
      </c>
      <c r="G2173" s="82"/>
      <c r="H2173" s="39" t="s">
        <v>2829</v>
      </c>
      <c r="I2173" s="38">
        <v>1</v>
      </c>
      <c r="J2173" s="38">
        <v>50</v>
      </c>
      <c r="K2173" s="39">
        <f t="shared" si="231"/>
        <v>50</v>
      </c>
      <c r="L2173" s="83">
        <v>45178</v>
      </c>
      <c r="M2173" s="82"/>
      <c r="N2173" s="96" t="s">
        <v>577</v>
      </c>
      <c r="O2173" s="97">
        <v>45082</v>
      </c>
      <c r="P2173" s="38">
        <f t="shared" si="232"/>
        <v>50</v>
      </c>
      <c r="Q2173" s="38">
        <f t="shared" si="233"/>
        <v>50</v>
      </c>
      <c r="R2173" s="38"/>
      <c r="S2173" s="38" t="s">
        <v>2838</v>
      </c>
      <c r="T2173" s="64">
        <v>45250</v>
      </c>
      <c r="U2173" s="38">
        <f t="shared" si="234"/>
        <v>50</v>
      </c>
      <c r="V2173" s="38">
        <f t="shared" si="235"/>
        <v>1</v>
      </c>
      <c r="W2173" s="82">
        <f t="shared" si="236"/>
        <v>50</v>
      </c>
      <c r="X2173" s="98" t="s">
        <v>95</v>
      </c>
      <c r="Y2173" s="98" t="s">
        <v>89</v>
      </c>
      <c r="Z2173" s="72"/>
      <c r="AA2173" s="72"/>
      <c r="AB2173" t="s">
        <v>1003</v>
      </c>
      <c r="AC2173" s="72" t="s">
        <v>101</v>
      </c>
      <c r="AD2173" t="s">
        <v>2836</v>
      </c>
    </row>
    <row r="2174" spans="1:30" ht="15" customHeight="1">
      <c r="A2174" s="38">
        <f t="shared" si="237"/>
        <v>2172</v>
      </c>
      <c r="B2174" s="82" t="s">
        <v>1440</v>
      </c>
      <c r="C2174" s="39" t="str">
        <f>IF($B2174&lt;&gt;"",_xlfn.IFNA(VLOOKUP($B2174,'Node Details'!$B:$U,C$1,0),"Check"),"")</f>
        <v>0000S8O15-S8O150106</v>
      </c>
      <c r="D2174" s="39" t="str">
        <f>IF($B2174&lt;&gt;"",_xlfn.IFNA(VLOOKUP($B2174,'Node Details'!$B:$U,D$1,0),"Check"),"")</f>
        <v>S8O</v>
      </c>
      <c r="E2174" s="39" t="str">
        <f>IF($B2174&lt;&gt;"",_xlfn.IFNA(VLOOKUP($B2174,'Node Details'!$B:$U,E$1,0),"Check"),"")</f>
        <v>Airtel</v>
      </c>
      <c r="F2174" s="83">
        <v>45199</v>
      </c>
      <c r="G2174" s="82"/>
      <c r="H2174" s="39" t="s">
        <v>2829</v>
      </c>
      <c r="I2174" s="38">
        <v>1</v>
      </c>
      <c r="J2174" s="38">
        <v>50</v>
      </c>
      <c r="K2174" s="39">
        <f t="shared" si="231"/>
        <v>50</v>
      </c>
      <c r="L2174" s="83">
        <v>45178</v>
      </c>
      <c r="M2174" s="82"/>
      <c r="N2174" s="96" t="s">
        <v>577</v>
      </c>
      <c r="O2174" s="97">
        <v>45082</v>
      </c>
      <c r="P2174" s="38">
        <f t="shared" si="232"/>
        <v>50</v>
      </c>
      <c r="Q2174" s="38">
        <f t="shared" si="233"/>
        <v>50</v>
      </c>
      <c r="R2174" s="38"/>
      <c r="S2174" s="38" t="s">
        <v>2838</v>
      </c>
      <c r="T2174" s="64">
        <v>45250</v>
      </c>
      <c r="U2174" s="38">
        <f t="shared" si="234"/>
        <v>50</v>
      </c>
      <c r="V2174" s="38">
        <f t="shared" si="235"/>
        <v>1</v>
      </c>
      <c r="W2174" s="82">
        <f t="shared" si="236"/>
        <v>50</v>
      </c>
      <c r="X2174" s="98" t="s">
        <v>95</v>
      </c>
      <c r="Y2174" s="98" t="s">
        <v>89</v>
      </c>
      <c r="Z2174" s="72"/>
      <c r="AA2174" s="72"/>
      <c r="AB2174" t="s">
        <v>1003</v>
      </c>
      <c r="AC2174" s="72" t="s">
        <v>101</v>
      </c>
      <c r="AD2174" t="s">
        <v>2836</v>
      </c>
    </row>
    <row r="2175" spans="1:30" ht="15" customHeight="1">
      <c r="A2175" s="38">
        <f t="shared" si="237"/>
        <v>2173</v>
      </c>
      <c r="B2175" s="82" t="s">
        <v>2730</v>
      </c>
      <c r="C2175" s="39" t="str">
        <f>IF($B2175&lt;&gt;"",_xlfn.IFNA(VLOOKUP($B2175,'Node Details'!$B:$U,C$1,0),"Check"),"")</f>
        <v>0000S8O15-S8O150108</v>
      </c>
      <c r="D2175" s="39" t="str">
        <f>IF($B2175&lt;&gt;"",_xlfn.IFNA(VLOOKUP($B2175,'Node Details'!$B:$U,D$1,0),"Check"),"")</f>
        <v>S8O</v>
      </c>
      <c r="E2175" s="39" t="str">
        <f>IF($B2175&lt;&gt;"",_xlfn.IFNA(VLOOKUP($B2175,'Node Details'!$B:$U,E$1,0),"Check"),"")</f>
        <v>Airtel</v>
      </c>
      <c r="F2175" s="83">
        <v>45199</v>
      </c>
      <c r="G2175" s="82"/>
      <c r="H2175" s="39" t="s">
        <v>2829</v>
      </c>
      <c r="I2175" s="38">
        <v>1</v>
      </c>
      <c r="J2175" s="38">
        <v>50</v>
      </c>
      <c r="K2175" s="39">
        <f t="shared" si="231"/>
        <v>50</v>
      </c>
      <c r="L2175" s="83">
        <v>45179</v>
      </c>
      <c r="M2175" s="82"/>
      <c r="N2175" s="96" t="s">
        <v>577</v>
      </c>
      <c r="O2175" s="97">
        <v>45082</v>
      </c>
      <c r="P2175" s="38">
        <f t="shared" si="232"/>
        <v>50</v>
      </c>
      <c r="Q2175" s="38">
        <f t="shared" si="233"/>
        <v>50</v>
      </c>
      <c r="R2175" s="38"/>
      <c r="S2175" s="38" t="s">
        <v>2838</v>
      </c>
      <c r="T2175" s="64">
        <v>45250</v>
      </c>
      <c r="U2175" s="38">
        <f t="shared" si="234"/>
        <v>50</v>
      </c>
      <c r="V2175" s="38">
        <f t="shared" si="235"/>
        <v>1</v>
      </c>
      <c r="W2175" s="82">
        <f t="shared" si="236"/>
        <v>50</v>
      </c>
      <c r="X2175" s="98" t="s">
        <v>95</v>
      </c>
      <c r="Y2175" s="98" t="s">
        <v>89</v>
      </c>
      <c r="Z2175" s="72"/>
      <c r="AA2175" s="72"/>
      <c r="AB2175" t="s">
        <v>1003</v>
      </c>
      <c r="AC2175" s="72" t="s">
        <v>101</v>
      </c>
      <c r="AD2175" t="s">
        <v>2836</v>
      </c>
    </row>
    <row r="2176" spans="1:30" ht="15" customHeight="1">
      <c r="A2176" s="38">
        <f t="shared" si="237"/>
        <v>2174</v>
      </c>
      <c r="B2176" s="82" t="s">
        <v>1437</v>
      </c>
      <c r="C2176" s="39" t="str">
        <f>IF($B2176&lt;&gt;"",_xlfn.IFNA(VLOOKUP($B2176,'Node Details'!$B:$U,C$1,0),"Check"),"")</f>
        <v>0000S8O15-S8O150108</v>
      </c>
      <c r="D2176" s="39" t="str">
        <f>IF($B2176&lt;&gt;"",_xlfn.IFNA(VLOOKUP($B2176,'Node Details'!$B:$U,D$1,0),"Check"),"")</f>
        <v>S8O</v>
      </c>
      <c r="E2176" s="39" t="str">
        <f>IF($B2176&lt;&gt;"",_xlfn.IFNA(VLOOKUP($B2176,'Node Details'!$B:$U,E$1,0),"Check"),"")</f>
        <v>Airtel</v>
      </c>
      <c r="F2176" s="83">
        <v>45199</v>
      </c>
      <c r="G2176" s="82"/>
      <c r="H2176" s="39" t="s">
        <v>2829</v>
      </c>
      <c r="I2176" s="38">
        <v>1</v>
      </c>
      <c r="J2176" s="38">
        <v>50</v>
      </c>
      <c r="K2176" s="39">
        <f t="shared" si="231"/>
        <v>50</v>
      </c>
      <c r="L2176" s="83">
        <v>45181</v>
      </c>
      <c r="M2176" s="82"/>
      <c r="N2176" s="96" t="s">
        <v>577</v>
      </c>
      <c r="O2176" s="97">
        <v>45082</v>
      </c>
      <c r="P2176" s="38">
        <f t="shared" si="232"/>
        <v>50</v>
      </c>
      <c r="Q2176" s="38">
        <f t="shared" si="233"/>
        <v>50</v>
      </c>
      <c r="R2176" s="38"/>
      <c r="S2176" s="38" t="s">
        <v>2838</v>
      </c>
      <c r="T2176" s="64">
        <v>45250</v>
      </c>
      <c r="U2176" s="38">
        <f t="shared" si="234"/>
        <v>50</v>
      </c>
      <c r="V2176" s="38">
        <f t="shared" si="235"/>
        <v>1</v>
      </c>
      <c r="W2176" s="82">
        <f t="shared" si="236"/>
        <v>50</v>
      </c>
      <c r="X2176" s="98" t="s">
        <v>95</v>
      </c>
      <c r="Y2176" s="98" t="s">
        <v>89</v>
      </c>
      <c r="Z2176" s="72"/>
      <c r="AA2176" s="72"/>
      <c r="AB2176" t="s">
        <v>1003</v>
      </c>
      <c r="AC2176" s="72" t="s">
        <v>101</v>
      </c>
      <c r="AD2176" t="s">
        <v>2836</v>
      </c>
    </row>
    <row r="2177" spans="1:30" ht="15" customHeight="1">
      <c r="A2177" s="38">
        <f t="shared" si="237"/>
        <v>2175</v>
      </c>
      <c r="B2177" s="82" t="s">
        <v>1305</v>
      </c>
      <c r="C2177" s="39" t="str">
        <f>IF($B2177&lt;&gt;"",_xlfn.IFNA(VLOOKUP($B2177,'Node Details'!$B:$U,C$1,0),"Check"),"")</f>
        <v>0000S8O11-0000S8O16</v>
      </c>
      <c r="D2177" s="39" t="str">
        <f>IF($B2177&lt;&gt;"",_xlfn.IFNA(VLOOKUP($B2177,'Node Details'!$B:$U,D$1,0),"Check"),"")</f>
        <v>S8O</v>
      </c>
      <c r="E2177" s="39" t="str">
        <f>IF($B2177&lt;&gt;"",_xlfn.IFNA(VLOOKUP($B2177,'Node Details'!$B:$U,E$1,0),"Check"),"")</f>
        <v>Airtel</v>
      </c>
      <c r="F2177" s="83">
        <v>45199</v>
      </c>
      <c r="G2177" s="82"/>
      <c r="H2177" s="39" t="s">
        <v>2829</v>
      </c>
      <c r="I2177" s="38">
        <v>1</v>
      </c>
      <c r="J2177" s="38">
        <v>50</v>
      </c>
      <c r="K2177" s="39">
        <f t="shared" si="231"/>
        <v>50</v>
      </c>
      <c r="L2177" s="83">
        <v>45181</v>
      </c>
      <c r="M2177" s="82"/>
      <c r="N2177" s="96" t="s">
        <v>577</v>
      </c>
      <c r="O2177" s="97">
        <v>45082</v>
      </c>
      <c r="P2177" s="38">
        <f t="shared" si="232"/>
        <v>50</v>
      </c>
      <c r="Q2177" s="38">
        <f t="shared" si="233"/>
        <v>50</v>
      </c>
      <c r="R2177" s="38"/>
      <c r="S2177" s="38" t="s">
        <v>2838</v>
      </c>
      <c r="T2177" s="64">
        <v>45250</v>
      </c>
      <c r="U2177" s="38">
        <f t="shared" si="234"/>
        <v>50</v>
      </c>
      <c r="V2177" s="38">
        <f t="shared" si="235"/>
        <v>1</v>
      </c>
      <c r="W2177" s="82">
        <f t="shared" si="236"/>
        <v>50</v>
      </c>
      <c r="X2177" s="98" t="s">
        <v>95</v>
      </c>
      <c r="Y2177" s="98" t="s">
        <v>89</v>
      </c>
      <c r="Z2177" s="72"/>
      <c r="AA2177" s="72"/>
      <c r="AB2177" t="s">
        <v>1003</v>
      </c>
      <c r="AC2177" s="72" t="s">
        <v>101</v>
      </c>
      <c r="AD2177" t="s">
        <v>2836</v>
      </c>
    </row>
    <row r="2178" spans="1:30" ht="15" customHeight="1">
      <c r="A2178" s="38">
        <f t="shared" si="237"/>
        <v>2176</v>
      </c>
      <c r="B2178" s="82" t="s">
        <v>2733</v>
      </c>
      <c r="C2178" s="39" t="str">
        <f>IF($B2178&lt;&gt;"",_xlfn.IFNA(VLOOKUP($B2178,'Node Details'!$B:$U,C$1,0),"Check"),"")</f>
        <v>0000S8O16-S8O160103</v>
      </c>
      <c r="D2178" s="39" t="str">
        <f>IF($B2178&lt;&gt;"",_xlfn.IFNA(VLOOKUP($B2178,'Node Details'!$B:$U,D$1,0),"Check"),"")</f>
        <v>S8O</v>
      </c>
      <c r="E2178" s="39" t="str">
        <f>IF($B2178&lt;&gt;"",_xlfn.IFNA(VLOOKUP($B2178,'Node Details'!$B:$U,E$1,0),"Check"),"")</f>
        <v>Airtel</v>
      </c>
      <c r="F2178" s="83">
        <v>45199</v>
      </c>
      <c r="G2178" s="82"/>
      <c r="H2178" s="39" t="s">
        <v>2829</v>
      </c>
      <c r="I2178" s="38">
        <v>1</v>
      </c>
      <c r="J2178" s="38">
        <v>50</v>
      </c>
      <c r="K2178" s="39">
        <f t="shared" si="231"/>
        <v>50</v>
      </c>
      <c r="L2178" s="83">
        <v>45181</v>
      </c>
      <c r="M2178" s="82"/>
      <c r="N2178" s="96" t="s">
        <v>577</v>
      </c>
      <c r="O2178" s="97">
        <v>45082</v>
      </c>
      <c r="P2178" s="38">
        <f t="shared" si="232"/>
        <v>50</v>
      </c>
      <c r="Q2178" s="38">
        <f t="shared" si="233"/>
        <v>50</v>
      </c>
      <c r="R2178" s="38"/>
      <c r="S2178" s="38" t="s">
        <v>2838</v>
      </c>
      <c r="T2178" s="64">
        <v>45250</v>
      </c>
      <c r="U2178" s="38">
        <f t="shared" si="234"/>
        <v>50</v>
      </c>
      <c r="V2178" s="38">
        <f t="shared" si="235"/>
        <v>1</v>
      </c>
      <c r="W2178" s="82">
        <f t="shared" si="236"/>
        <v>50</v>
      </c>
      <c r="X2178" s="98" t="s">
        <v>95</v>
      </c>
      <c r="Y2178" s="98" t="s">
        <v>89</v>
      </c>
      <c r="Z2178" s="72"/>
      <c r="AA2178" s="72"/>
      <c r="AB2178" t="s">
        <v>1003</v>
      </c>
      <c r="AC2178" s="72" t="s">
        <v>101</v>
      </c>
      <c r="AD2178" t="s">
        <v>2836</v>
      </c>
    </row>
    <row r="2179" spans="1:30" ht="15" customHeight="1">
      <c r="A2179" s="38">
        <f t="shared" si="237"/>
        <v>2177</v>
      </c>
      <c r="B2179" s="82" t="s">
        <v>1854</v>
      </c>
      <c r="C2179" s="39" t="str">
        <f>IF($B2179&lt;&gt;"",_xlfn.IFNA(VLOOKUP($B2179,'Node Details'!$B:$U,C$1,0),"Check"),"")</f>
        <v>0000S8O16-S8O160103</v>
      </c>
      <c r="D2179" s="39" t="str">
        <f>IF($B2179&lt;&gt;"",_xlfn.IFNA(VLOOKUP($B2179,'Node Details'!$B:$U,D$1,0),"Check"),"")</f>
        <v>S8O</v>
      </c>
      <c r="E2179" s="39" t="str">
        <f>IF($B2179&lt;&gt;"",_xlfn.IFNA(VLOOKUP($B2179,'Node Details'!$B:$U,E$1,0),"Check"),"")</f>
        <v>Airtel</v>
      </c>
      <c r="F2179" s="83">
        <v>45199</v>
      </c>
      <c r="G2179" s="82"/>
      <c r="H2179" s="39" t="s">
        <v>2829</v>
      </c>
      <c r="I2179" s="38">
        <v>1</v>
      </c>
      <c r="J2179" s="38">
        <v>50</v>
      </c>
      <c r="K2179" s="39">
        <f t="shared" ref="K2179:K2242" si="238">IF(I2179&lt;&gt;"",J2179*I2179,0)</f>
        <v>50</v>
      </c>
      <c r="L2179" s="83">
        <v>45181</v>
      </c>
      <c r="M2179" s="82"/>
      <c r="N2179" s="96" t="s">
        <v>577</v>
      </c>
      <c r="O2179" s="97">
        <v>45082</v>
      </c>
      <c r="P2179" s="38">
        <f t="shared" ref="P2179:P2242" si="239">J2179</f>
        <v>50</v>
      </c>
      <c r="Q2179" s="38">
        <f t="shared" ref="Q2179:Q2242" si="240">P2179*I2179</f>
        <v>50</v>
      </c>
      <c r="R2179" s="38"/>
      <c r="S2179" s="38" t="s">
        <v>2838</v>
      </c>
      <c r="T2179" s="64">
        <v>45250</v>
      </c>
      <c r="U2179" s="38">
        <f t="shared" ref="U2179:U2242" si="241">J2179</f>
        <v>50</v>
      </c>
      <c r="V2179" s="38">
        <f t="shared" ref="V2179:V2242" si="242">I2179</f>
        <v>1</v>
      </c>
      <c r="W2179" s="82">
        <f t="shared" ref="W2179:W2242" si="243">IF(V2179&lt;&gt;"",V2179*U2179,0)</f>
        <v>50</v>
      </c>
      <c r="X2179" s="98" t="s">
        <v>95</v>
      </c>
      <c r="Y2179" s="98" t="s">
        <v>89</v>
      </c>
      <c r="Z2179" s="72"/>
      <c r="AA2179" s="72"/>
      <c r="AB2179" t="s">
        <v>1003</v>
      </c>
      <c r="AC2179" s="72" t="s">
        <v>101</v>
      </c>
      <c r="AD2179" t="s">
        <v>2836</v>
      </c>
    </row>
    <row r="2180" spans="1:30" ht="15" customHeight="1">
      <c r="A2180" s="38">
        <f t="shared" ref="A2180:A2243" si="244">A2179+1</f>
        <v>2178</v>
      </c>
      <c r="B2180" s="82" t="s">
        <v>1443</v>
      </c>
      <c r="C2180" s="39" t="str">
        <f>IF($B2180&lt;&gt;"",_xlfn.IFNA(VLOOKUP($B2180,'Node Details'!$B:$U,C$1,0),"Check"),"")</f>
        <v>0000S8O16-S8O160103</v>
      </c>
      <c r="D2180" s="39" t="str">
        <f>IF($B2180&lt;&gt;"",_xlfn.IFNA(VLOOKUP($B2180,'Node Details'!$B:$U,D$1,0),"Check"),"")</f>
        <v>S8O</v>
      </c>
      <c r="E2180" s="39" t="str">
        <f>IF($B2180&lt;&gt;"",_xlfn.IFNA(VLOOKUP($B2180,'Node Details'!$B:$U,E$1,0),"Check"),"")</f>
        <v>Airtel</v>
      </c>
      <c r="F2180" s="83">
        <v>45199</v>
      </c>
      <c r="G2180" s="82"/>
      <c r="H2180" s="39" t="s">
        <v>2829</v>
      </c>
      <c r="I2180" s="38">
        <v>1</v>
      </c>
      <c r="J2180" s="38">
        <v>50</v>
      </c>
      <c r="K2180" s="39">
        <f t="shared" si="238"/>
        <v>50</v>
      </c>
      <c r="L2180" s="83">
        <v>45181</v>
      </c>
      <c r="M2180" s="82"/>
      <c r="N2180" s="96" t="s">
        <v>577</v>
      </c>
      <c r="O2180" s="97">
        <v>45082</v>
      </c>
      <c r="P2180" s="38">
        <f t="shared" si="239"/>
        <v>50</v>
      </c>
      <c r="Q2180" s="38">
        <f t="shared" si="240"/>
        <v>50</v>
      </c>
      <c r="R2180" s="38"/>
      <c r="S2180" s="38" t="s">
        <v>2838</v>
      </c>
      <c r="T2180" s="64">
        <v>45250</v>
      </c>
      <c r="U2180" s="38">
        <f t="shared" si="241"/>
        <v>50</v>
      </c>
      <c r="V2180" s="38">
        <f t="shared" si="242"/>
        <v>1</v>
      </c>
      <c r="W2180" s="82">
        <f t="shared" si="243"/>
        <v>50</v>
      </c>
      <c r="X2180" s="98" t="s">
        <v>95</v>
      </c>
      <c r="Y2180" s="98" t="s">
        <v>89</v>
      </c>
      <c r="Z2180" s="72"/>
      <c r="AA2180" s="72"/>
      <c r="AB2180" t="s">
        <v>1003</v>
      </c>
      <c r="AC2180" s="72" t="s">
        <v>101</v>
      </c>
      <c r="AD2180" t="s">
        <v>2836</v>
      </c>
    </row>
    <row r="2181" spans="1:30" ht="15" customHeight="1">
      <c r="A2181" s="38">
        <f t="shared" si="244"/>
        <v>2179</v>
      </c>
      <c r="B2181" s="82" t="s">
        <v>1852</v>
      </c>
      <c r="C2181" s="39" t="str">
        <f>IF($B2181&lt;&gt;"",_xlfn.IFNA(VLOOKUP($B2181,'Node Details'!$B:$U,C$1,0),"Check"),"")</f>
        <v>S8O160103-S8O160104</v>
      </c>
      <c r="D2181" s="39" t="str">
        <f>IF($B2181&lt;&gt;"",_xlfn.IFNA(VLOOKUP($B2181,'Node Details'!$B:$U,D$1,0),"Check"),"")</f>
        <v>S8O</v>
      </c>
      <c r="E2181" s="39" t="str">
        <f>IF($B2181&lt;&gt;"",_xlfn.IFNA(VLOOKUP($B2181,'Node Details'!$B:$U,E$1,0),"Check"),"")</f>
        <v>Airtel</v>
      </c>
      <c r="F2181" s="83">
        <v>45199</v>
      </c>
      <c r="G2181" s="82"/>
      <c r="H2181" s="39" t="s">
        <v>2829</v>
      </c>
      <c r="I2181" s="38">
        <v>1</v>
      </c>
      <c r="J2181" s="38">
        <v>50</v>
      </c>
      <c r="K2181" s="39">
        <f t="shared" si="238"/>
        <v>50</v>
      </c>
      <c r="L2181" s="83">
        <v>45181</v>
      </c>
      <c r="M2181" s="82"/>
      <c r="N2181" s="96" t="s">
        <v>577</v>
      </c>
      <c r="O2181" s="97">
        <v>45082</v>
      </c>
      <c r="P2181" s="38">
        <f t="shared" si="239"/>
        <v>50</v>
      </c>
      <c r="Q2181" s="38">
        <f t="shared" si="240"/>
        <v>50</v>
      </c>
      <c r="R2181" s="38"/>
      <c r="S2181" s="38" t="s">
        <v>2838</v>
      </c>
      <c r="T2181" s="64">
        <v>45250</v>
      </c>
      <c r="U2181" s="38">
        <f t="shared" si="241"/>
        <v>50</v>
      </c>
      <c r="V2181" s="38">
        <f t="shared" si="242"/>
        <v>1</v>
      </c>
      <c r="W2181" s="82">
        <f t="shared" si="243"/>
        <v>50</v>
      </c>
      <c r="X2181" s="98" t="s">
        <v>95</v>
      </c>
      <c r="Y2181" s="98" t="s">
        <v>89</v>
      </c>
      <c r="Z2181" s="72"/>
      <c r="AA2181" s="72"/>
      <c r="AB2181" t="s">
        <v>1003</v>
      </c>
      <c r="AC2181" s="72" t="s">
        <v>101</v>
      </c>
      <c r="AD2181" t="s">
        <v>2836</v>
      </c>
    </row>
    <row r="2182" spans="1:30" ht="15" customHeight="1">
      <c r="A2182" s="38">
        <f t="shared" si="244"/>
        <v>2180</v>
      </c>
      <c r="B2182" s="82" t="s">
        <v>1855</v>
      </c>
      <c r="C2182" s="39" t="str">
        <f>IF($B2182&lt;&gt;"",_xlfn.IFNA(VLOOKUP($B2182,'Node Details'!$B:$U,C$1,0),"Check"),"")</f>
        <v>S8O160102-S8O160105</v>
      </c>
      <c r="D2182" s="39" t="str">
        <f>IF($B2182&lt;&gt;"",_xlfn.IFNA(VLOOKUP($B2182,'Node Details'!$B:$U,D$1,0),"Check"),"")</f>
        <v>S8O</v>
      </c>
      <c r="E2182" s="39" t="str">
        <f>IF($B2182&lt;&gt;"",_xlfn.IFNA(VLOOKUP($B2182,'Node Details'!$B:$U,E$1,0),"Check"),"")</f>
        <v>Airtel</v>
      </c>
      <c r="F2182" s="83">
        <v>45199</v>
      </c>
      <c r="G2182" s="82"/>
      <c r="H2182" s="39" t="s">
        <v>2829</v>
      </c>
      <c r="I2182" s="38">
        <v>1</v>
      </c>
      <c r="J2182" s="38">
        <v>50</v>
      </c>
      <c r="K2182" s="39">
        <f t="shared" si="238"/>
        <v>50</v>
      </c>
      <c r="L2182" s="83">
        <v>45181</v>
      </c>
      <c r="M2182" s="82"/>
      <c r="N2182" s="96" t="s">
        <v>577</v>
      </c>
      <c r="O2182" s="97">
        <v>45082</v>
      </c>
      <c r="P2182" s="38">
        <f t="shared" si="239"/>
        <v>50</v>
      </c>
      <c r="Q2182" s="38">
        <f t="shared" si="240"/>
        <v>50</v>
      </c>
      <c r="R2182" s="38"/>
      <c r="S2182" s="38" t="s">
        <v>2838</v>
      </c>
      <c r="T2182" s="64">
        <v>45250</v>
      </c>
      <c r="U2182" s="38">
        <f t="shared" si="241"/>
        <v>50</v>
      </c>
      <c r="V2182" s="38">
        <f t="shared" si="242"/>
        <v>1</v>
      </c>
      <c r="W2182" s="82">
        <f t="shared" si="243"/>
        <v>50</v>
      </c>
      <c r="X2182" s="98" t="s">
        <v>95</v>
      </c>
      <c r="Y2182" s="98" t="s">
        <v>89</v>
      </c>
      <c r="Z2182" s="72"/>
      <c r="AA2182" s="72"/>
      <c r="AB2182" t="s">
        <v>1003</v>
      </c>
      <c r="AC2182" s="72" t="s">
        <v>101</v>
      </c>
      <c r="AD2182" t="s">
        <v>2836</v>
      </c>
    </row>
    <row r="2183" spans="1:30" ht="15" customHeight="1">
      <c r="A2183" s="38">
        <f t="shared" si="244"/>
        <v>2181</v>
      </c>
      <c r="B2183" s="82" t="s">
        <v>1826</v>
      </c>
      <c r="C2183" s="39" t="str">
        <f>IF($B2183&lt;&gt;"",_xlfn.IFNA(VLOOKUP($B2183,'Node Details'!$B:$U,C$1,0),"Check"),"")</f>
        <v>0000S8O16-0000S8O17</v>
      </c>
      <c r="D2183" s="39" t="str">
        <f>IF($B2183&lt;&gt;"",_xlfn.IFNA(VLOOKUP($B2183,'Node Details'!$B:$U,D$1,0),"Check"),"")</f>
        <v>S8O</v>
      </c>
      <c r="E2183" s="39" t="str">
        <f>IF($B2183&lt;&gt;"",_xlfn.IFNA(VLOOKUP($B2183,'Node Details'!$B:$U,E$1,0),"Check"),"")</f>
        <v>Airtel</v>
      </c>
      <c r="F2183" s="83">
        <v>45199</v>
      </c>
      <c r="G2183" s="82"/>
      <c r="H2183" s="39" t="s">
        <v>2829</v>
      </c>
      <c r="I2183" s="38">
        <v>1</v>
      </c>
      <c r="J2183" s="38">
        <v>50</v>
      </c>
      <c r="K2183" s="39">
        <f t="shared" si="238"/>
        <v>50</v>
      </c>
      <c r="L2183" s="83">
        <v>45219</v>
      </c>
      <c r="M2183" s="82"/>
      <c r="N2183" s="96" t="s">
        <v>577</v>
      </c>
      <c r="O2183" s="97">
        <v>45082</v>
      </c>
      <c r="P2183" s="38">
        <f t="shared" si="239"/>
        <v>50</v>
      </c>
      <c r="Q2183" s="38">
        <f t="shared" si="240"/>
        <v>50</v>
      </c>
      <c r="R2183" s="38"/>
      <c r="S2183" s="38" t="s">
        <v>2838</v>
      </c>
      <c r="T2183" s="64">
        <v>45250</v>
      </c>
      <c r="U2183" s="38">
        <f t="shared" si="241"/>
        <v>50</v>
      </c>
      <c r="V2183" s="38">
        <f t="shared" si="242"/>
        <v>1</v>
      </c>
      <c r="W2183" s="82">
        <f t="shared" si="243"/>
        <v>50</v>
      </c>
      <c r="X2183" s="98" t="s">
        <v>95</v>
      </c>
      <c r="Y2183" s="98" t="s">
        <v>89</v>
      </c>
      <c r="Z2183" s="72"/>
      <c r="AA2183" s="72"/>
      <c r="AB2183" t="s">
        <v>1003</v>
      </c>
      <c r="AC2183" s="72" t="s">
        <v>101</v>
      </c>
      <c r="AD2183" t="s">
        <v>2836</v>
      </c>
    </row>
    <row r="2184" spans="1:30" ht="15" customHeight="1">
      <c r="A2184" s="38">
        <f t="shared" si="244"/>
        <v>2182</v>
      </c>
      <c r="B2184" s="82" t="s">
        <v>2734</v>
      </c>
      <c r="C2184" s="39" t="str">
        <f>IF($B2184&lt;&gt;"",_xlfn.IFNA(VLOOKUP($B2184,'Node Details'!$B:$U,C$1,0),"Check"),"")</f>
        <v>0000S8O17-S8O170102</v>
      </c>
      <c r="D2184" s="39" t="str">
        <f>IF($B2184&lt;&gt;"",_xlfn.IFNA(VLOOKUP($B2184,'Node Details'!$B:$U,D$1,0),"Check"),"")</f>
        <v>S8O</v>
      </c>
      <c r="E2184" s="39" t="str">
        <f>IF($B2184&lt;&gt;"",_xlfn.IFNA(VLOOKUP($B2184,'Node Details'!$B:$U,E$1,0),"Check"),"")</f>
        <v>Airtel</v>
      </c>
      <c r="F2184" s="83">
        <v>45199</v>
      </c>
      <c r="G2184" s="82"/>
      <c r="H2184" s="39" t="s">
        <v>2829</v>
      </c>
      <c r="I2184" s="38">
        <v>1</v>
      </c>
      <c r="J2184" s="38">
        <v>50</v>
      </c>
      <c r="K2184" s="39">
        <f t="shared" si="238"/>
        <v>50</v>
      </c>
      <c r="L2184" s="83">
        <v>45220</v>
      </c>
      <c r="M2184" s="82"/>
      <c r="N2184" s="96" t="s">
        <v>577</v>
      </c>
      <c r="O2184" s="97">
        <v>45082</v>
      </c>
      <c r="P2184" s="38">
        <f t="shared" si="239"/>
        <v>50</v>
      </c>
      <c r="Q2184" s="38">
        <f t="shared" si="240"/>
        <v>50</v>
      </c>
      <c r="R2184" s="38"/>
      <c r="S2184" s="38" t="s">
        <v>2838</v>
      </c>
      <c r="T2184" s="64">
        <v>45250</v>
      </c>
      <c r="U2184" s="38">
        <f t="shared" si="241"/>
        <v>50</v>
      </c>
      <c r="V2184" s="38">
        <f t="shared" si="242"/>
        <v>1</v>
      </c>
      <c r="W2184" s="82">
        <f t="shared" si="243"/>
        <v>50</v>
      </c>
      <c r="X2184" s="98" t="s">
        <v>95</v>
      </c>
      <c r="Y2184" s="98" t="s">
        <v>89</v>
      </c>
      <c r="Z2184" s="72"/>
      <c r="AA2184" s="72"/>
      <c r="AB2184" t="s">
        <v>1003</v>
      </c>
      <c r="AC2184" s="72" t="s">
        <v>101</v>
      </c>
      <c r="AD2184" t="s">
        <v>2836</v>
      </c>
    </row>
    <row r="2185" spans="1:30" ht="15" customHeight="1">
      <c r="A2185" s="38">
        <f t="shared" si="244"/>
        <v>2183</v>
      </c>
      <c r="B2185" s="82" t="s">
        <v>1857</v>
      </c>
      <c r="C2185" s="39" t="str">
        <f>IF($B2185&lt;&gt;"",_xlfn.IFNA(VLOOKUP($B2185,'Node Details'!$B:$U,C$1,0),"Check"),"")</f>
        <v>0000S8O17-S8O170102</v>
      </c>
      <c r="D2185" s="39" t="str">
        <f>IF($B2185&lt;&gt;"",_xlfn.IFNA(VLOOKUP($B2185,'Node Details'!$B:$U,D$1,0),"Check"),"")</f>
        <v>S8O</v>
      </c>
      <c r="E2185" s="39" t="str">
        <f>IF($B2185&lt;&gt;"",_xlfn.IFNA(VLOOKUP($B2185,'Node Details'!$B:$U,E$1,0),"Check"),"")</f>
        <v>Airtel</v>
      </c>
      <c r="F2185" s="83">
        <v>45199</v>
      </c>
      <c r="G2185" s="82"/>
      <c r="H2185" s="39" t="s">
        <v>2829</v>
      </c>
      <c r="I2185" s="38">
        <v>1</v>
      </c>
      <c r="J2185" s="38">
        <v>50</v>
      </c>
      <c r="K2185" s="39">
        <f t="shared" si="238"/>
        <v>50</v>
      </c>
      <c r="L2185" s="83">
        <v>45222</v>
      </c>
      <c r="M2185" s="82"/>
      <c r="N2185" s="96" t="s">
        <v>577</v>
      </c>
      <c r="O2185" s="97">
        <v>45082</v>
      </c>
      <c r="P2185" s="38">
        <f t="shared" si="239"/>
        <v>50</v>
      </c>
      <c r="Q2185" s="38">
        <f t="shared" si="240"/>
        <v>50</v>
      </c>
      <c r="R2185" s="38"/>
      <c r="S2185" s="38" t="s">
        <v>2838</v>
      </c>
      <c r="T2185" s="64">
        <v>45250</v>
      </c>
      <c r="U2185" s="38">
        <f t="shared" si="241"/>
        <v>50</v>
      </c>
      <c r="V2185" s="38">
        <f t="shared" si="242"/>
        <v>1</v>
      </c>
      <c r="W2185" s="82">
        <f t="shared" si="243"/>
        <v>50</v>
      </c>
      <c r="X2185" s="98" t="s">
        <v>95</v>
      </c>
      <c r="Y2185" s="98" t="s">
        <v>89</v>
      </c>
      <c r="Z2185" s="72"/>
      <c r="AA2185" s="72"/>
      <c r="AB2185" t="s">
        <v>1003</v>
      </c>
      <c r="AC2185" s="72" t="s">
        <v>101</v>
      </c>
      <c r="AD2185" t="s">
        <v>2836</v>
      </c>
    </row>
    <row r="2186" spans="1:30" ht="15" customHeight="1">
      <c r="A2186" s="38">
        <f t="shared" si="244"/>
        <v>2184</v>
      </c>
      <c r="B2186" s="82" t="s">
        <v>2735</v>
      </c>
      <c r="C2186" s="39" t="str">
        <f>IF($B2186&lt;&gt;"",_xlfn.IFNA(VLOOKUP($B2186,'Node Details'!$B:$U,C$1,0),"Check"),"")</f>
        <v>0000S8O17-S8O170108</v>
      </c>
      <c r="D2186" s="39" t="str">
        <f>IF($B2186&lt;&gt;"",_xlfn.IFNA(VLOOKUP($B2186,'Node Details'!$B:$U,D$1,0),"Check"),"")</f>
        <v>S8O</v>
      </c>
      <c r="E2186" s="39" t="str">
        <f>IF($B2186&lt;&gt;"",_xlfn.IFNA(VLOOKUP($B2186,'Node Details'!$B:$U,E$1,0),"Check"),"")</f>
        <v>Airtel</v>
      </c>
      <c r="F2186" s="83">
        <v>45199</v>
      </c>
      <c r="G2186" s="82"/>
      <c r="H2186" s="39" t="s">
        <v>2829</v>
      </c>
      <c r="I2186" s="38">
        <v>1</v>
      </c>
      <c r="J2186" s="38">
        <v>50</v>
      </c>
      <c r="K2186" s="39">
        <f t="shared" si="238"/>
        <v>50</v>
      </c>
      <c r="L2186" s="83">
        <v>45180</v>
      </c>
      <c r="M2186" s="82"/>
      <c r="N2186" s="96" t="s">
        <v>577</v>
      </c>
      <c r="O2186" s="97">
        <v>45082</v>
      </c>
      <c r="P2186" s="38">
        <f t="shared" si="239"/>
        <v>50</v>
      </c>
      <c r="Q2186" s="38">
        <f t="shared" si="240"/>
        <v>50</v>
      </c>
      <c r="R2186" s="38"/>
      <c r="S2186" s="38" t="s">
        <v>2838</v>
      </c>
      <c r="T2186" s="64">
        <v>45250</v>
      </c>
      <c r="U2186" s="38">
        <f t="shared" si="241"/>
        <v>50</v>
      </c>
      <c r="V2186" s="38">
        <f t="shared" si="242"/>
        <v>1</v>
      </c>
      <c r="W2186" s="82">
        <f t="shared" si="243"/>
        <v>50</v>
      </c>
      <c r="X2186" s="98" t="s">
        <v>95</v>
      </c>
      <c r="Y2186" s="98" t="s">
        <v>89</v>
      </c>
      <c r="Z2186" s="72"/>
      <c r="AA2186" s="72"/>
      <c r="AB2186" t="s">
        <v>1003</v>
      </c>
      <c r="AC2186" s="72" t="s">
        <v>101</v>
      </c>
      <c r="AD2186" t="s">
        <v>2836</v>
      </c>
    </row>
    <row r="2187" spans="1:30" ht="15" customHeight="1">
      <c r="A2187" s="38">
        <f t="shared" si="244"/>
        <v>2185</v>
      </c>
      <c r="B2187" s="82" t="s">
        <v>2736</v>
      </c>
      <c r="C2187" s="39" t="str">
        <f>IF($B2187&lt;&gt;"",_xlfn.IFNA(VLOOKUP($B2187,'Node Details'!$B:$U,C$1,0),"Check"),"")</f>
        <v>0000S8O17-S8O170108</v>
      </c>
      <c r="D2187" s="39" t="str">
        <f>IF($B2187&lt;&gt;"",_xlfn.IFNA(VLOOKUP($B2187,'Node Details'!$B:$U,D$1,0),"Check"),"")</f>
        <v>S8O</v>
      </c>
      <c r="E2187" s="39" t="str">
        <f>IF($B2187&lt;&gt;"",_xlfn.IFNA(VLOOKUP($B2187,'Node Details'!$B:$U,E$1,0),"Check"),"")</f>
        <v>Airtel</v>
      </c>
      <c r="F2187" s="83">
        <v>45199</v>
      </c>
      <c r="G2187" s="82"/>
      <c r="H2187" s="39" t="s">
        <v>2829</v>
      </c>
      <c r="I2187" s="38">
        <v>1</v>
      </c>
      <c r="J2187" s="38">
        <v>50</v>
      </c>
      <c r="K2187" s="39">
        <f t="shared" si="238"/>
        <v>50</v>
      </c>
      <c r="L2187" s="83">
        <v>45181</v>
      </c>
      <c r="M2187" s="82"/>
      <c r="N2187" s="96" t="s">
        <v>577</v>
      </c>
      <c r="O2187" s="97">
        <v>45082</v>
      </c>
      <c r="P2187" s="38">
        <f t="shared" si="239"/>
        <v>50</v>
      </c>
      <c r="Q2187" s="38">
        <f t="shared" si="240"/>
        <v>50</v>
      </c>
      <c r="R2187" s="38"/>
      <c r="S2187" s="38" t="s">
        <v>2838</v>
      </c>
      <c r="T2187" s="64">
        <v>45250</v>
      </c>
      <c r="U2187" s="38">
        <f t="shared" si="241"/>
        <v>50</v>
      </c>
      <c r="V2187" s="38">
        <f t="shared" si="242"/>
        <v>1</v>
      </c>
      <c r="W2187" s="82">
        <f t="shared" si="243"/>
        <v>50</v>
      </c>
      <c r="X2187" s="98" t="s">
        <v>95</v>
      </c>
      <c r="Y2187" s="98" t="s">
        <v>89</v>
      </c>
      <c r="Z2187" s="72"/>
      <c r="AA2187" s="72"/>
      <c r="AB2187" t="s">
        <v>1003</v>
      </c>
      <c r="AC2187" s="72" t="s">
        <v>101</v>
      </c>
      <c r="AD2187" t="s">
        <v>2836</v>
      </c>
    </row>
    <row r="2188" spans="1:30" ht="15" customHeight="1">
      <c r="A2188" s="38">
        <f t="shared" si="244"/>
        <v>2186</v>
      </c>
      <c r="B2188" s="82" t="s">
        <v>2738</v>
      </c>
      <c r="C2188" s="39" t="str">
        <f>IF($B2188&lt;&gt;"",_xlfn.IFNA(VLOOKUP($B2188,'Node Details'!$B:$U,C$1,0),"Check"),"")</f>
        <v>0000S8O17-S8O170108</v>
      </c>
      <c r="D2188" s="39" t="str">
        <f>IF($B2188&lt;&gt;"",_xlfn.IFNA(VLOOKUP($B2188,'Node Details'!$B:$U,D$1,0),"Check"),"")</f>
        <v>S8O</v>
      </c>
      <c r="E2188" s="39" t="str">
        <f>IF($B2188&lt;&gt;"",_xlfn.IFNA(VLOOKUP($B2188,'Node Details'!$B:$U,E$1,0),"Check"),"")</f>
        <v>Airtel</v>
      </c>
      <c r="F2188" s="83">
        <v>45199</v>
      </c>
      <c r="G2188" s="82"/>
      <c r="H2188" s="39" t="s">
        <v>2829</v>
      </c>
      <c r="I2188" s="38">
        <v>1</v>
      </c>
      <c r="J2188" s="38">
        <v>50</v>
      </c>
      <c r="K2188" s="39">
        <f t="shared" si="238"/>
        <v>50</v>
      </c>
      <c r="L2188" s="83">
        <v>45181</v>
      </c>
      <c r="M2188" s="82"/>
      <c r="N2188" s="96" t="s">
        <v>577</v>
      </c>
      <c r="O2188" s="97">
        <v>45082</v>
      </c>
      <c r="P2188" s="38">
        <f t="shared" si="239"/>
        <v>50</v>
      </c>
      <c r="Q2188" s="38">
        <f t="shared" si="240"/>
        <v>50</v>
      </c>
      <c r="R2188" s="38"/>
      <c r="S2188" s="38" t="s">
        <v>2838</v>
      </c>
      <c r="T2188" s="64">
        <v>45250</v>
      </c>
      <c r="U2188" s="38">
        <f t="shared" si="241"/>
        <v>50</v>
      </c>
      <c r="V2188" s="38">
        <f t="shared" si="242"/>
        <v>1</v>
      </c>
      <c r="W2188" s="82">
        <f t="shared" si="243"/>
        <v>50</v>
      </c>
      <c r="X2188" s="98" t="s">
        <v>95</v>
      </c>
      <c r="Y2188" s="98" t="s">
        <v>89</v>
      </c>
      <c r="Z2188" s="72"/>
      <c r="AA2188" s="72"/>
      <c r="AB2188" t="s">
        <v>1003</v>
      </c>
      <c r="AC2188" s="72" t="s">
        <v>101</v>
      </c>
      <c r="AD2188" t="s">
        <v>2836</v>
      </c>
    </row>
    <row r="2189" spans="1:30" ht="15" customHeight="1">
      <c r="A2189" s="38">
        <f t="shared" si="244"/>
        <v>2187</v>
      </c>
      <c r="B2189" s="82" t="s">
        <v>2739</v>
      </c>
      <c r="C2189" s="39" t="str">
        <f>IF($B2189&lt;&gt;"",_xlfn.IFNA(VLOOKUP($B2189,'Node Details'!$B:$U,C$1,0),"Check"),"")</f>
        <v>0000S8O17-S8O170108</v>
      </c>
      <c r="D2189" s="39" t="str">
        <f>IF($B2189&lt;&gt;"",_xlfn.IFNA(VLOOKUP($B2189,'Node Details'!$B:$U,D$1,0),"Check"),"")</f>
        <v>S8O</v>
      </c>
      <c r="E2189" s="39" t="str">
        <f>IF($B2189&lt;&gt;"",_xlfn.IFNA(VLOOKUP($B2189,'Node Details'!$B:$U,E$1,0),"Check"),"")</f>
        <v>Airtel</v>
      </c>
      <c r="F2189" s="83">
        <v>45230</v>
      </c>
      <c r="G2189" s="82"/>
      <c r="H2189" s="39" t="s">
        <v>2829</v>
      </c>
      <c r="I2189" s="38">
        <v>1</v>
      </c>
      <c r="J2189" s="38">
        <v>50</v>
      </c>
      <c r="K2189" s="39">
        <f t="shared" si="238"/>
        <v>50</v>
      </c>
      <c r="L2189" s="83">
        <v>45182</v>
      </c>
      <c r="M2189" s="82"/>
      <c r="N2189" s="96" t="s">
        <v>577</v>
      </c>
      <c r="O2189" s="97">
        <v>45082</v>
      </c>
      <c r="P2189" s="38">
        <f t="shared" si="239"/>
        <v>50</v>
      </c>
      <c r="Q2189" s="38">
        <f t="shared" si="240"/>
        <v>50</v>
      </c>
      <c r="R2189" s="38"/>
      <c r="S2189" s="38" t="s">
        <v>2838</v>
      </c>
      <c r="T2189" s="64">
        <v>45250</v>
      </c>
      <c r="U2189" s="38">
        <f t="shared" si="241"/>
        <v>50</v>
      </c>
      <c r="V2189" s="38">
        <f t="shared" si="242"/>
        <v>1</v>
      </c>
      <c r="W2189" s="82">
        <f t="shared" si="243"/>
        <v>50</v>
      </c>
      <c r="X2189" s="98" t="s">
        <v>95</v>
      </c>
      <c r="Y2189" s="98" t="s">
        <v>89</v>
      </c>
      <c r="Z2189" s="72"/>
      <c r="AA2189" s="72"/>
      <c r="AB2189" t="s">
        <v>1003</v>
      </c>
      <c r="AC2189" s="72" t="s">
        <v>101</v>
      </c>
      <c r="AD2189" t="s">
        <v>2836</v>
      </c>
    </row>
    <row r="2190" spans="1:30" ht="15" customHeight="1">
      <c r="A2190" s="38">
        <f t="shared" si="244"/>
        <v>2188</v>
      </c>
      <c r="B2190" s="82" t="s">
        <v>2741</v>
      </c>
      <c r="C2190" s="39" t="str">
        <f>IF($B2190&lt;&gt;"",_xlfn.IFNA(VLOOKUP($B2190,'Node Details'!$B:$U,C$1,0),"Check"),"")</f>
        <v>0000S8O17-S8O170108</v>
      </c>
      <c r="D2190" s="39" t="str">
        <f>IF($B2190&lt;&gt;"",_xlfn.IFNA(VLOOKUP($B2190,'Node Details'!$B:$U,D$1,0),"Check"),"")</f>
        <v>S8O</v>
      </c>
      <c r="E2190" s="39" t="str">
        <f>IF($B2190&lt;&gt;"",_xlfn.IFNA(VLOOKUP($B2190,'Node Details'!$B:$U,E$1,0),"Check"),"")</f>
        <v>Airtel</v>
      </c>
      <c r="F2190" s="83">
        <v>45230</v>
      </c>
      <c r="G2190" s="82"/>
      <c r="H2190" s="39" t="s">
        <v>2829</v>
      </c>
      <c r="I2190" s="38">
        <v>1</v>
      </c>
      <c r="J2190" s="38">
        <v>50</v>
      </c>
      <c r="K2190" s="39">
        <f t="shared" si="238"/>
        <v>50</v>
      </c>
      <c r="L2190" s="83">
        <v>45220</v>
      </c>
      <c r="M2190" s="82"/>
      <c r="N2190" s="96" t="s">
        <v>577</v>
      </c>
      <c r="O2190" s="97">
        <v>45082</v>
      </c>
      <c r="P2190" s="38">
        <f t="shared" si="239"/>
        <v>50</v>
      </c>
      <c r="Q2190" s="38">
        <f t="shared" si="240"/>
        <v>50</v>
      </c>
      <c r="R2190" s="38"/>
      <c r="S2190" s="38" t="s">
        <v>2838</v>
      </c>
      <c r="T2190" s="64">
        <v>45250</v>
      </c>
      <c r="U2190" s="38">
        <f t="shared" si="241"/>
        <v>50</v>
      </c>
      <c r="V2190" s="38">
        <f t="shared" si="242"/>
        <v>1</v>
      </c>
      <c r="W2190" s="82">
        <f t="shared" si="243"/>
        <v>50</v>
      </c>
      <c r="X2190" s="98" t="s">
        <v>95</v>
      </c>
      <c r="Y2190" s="98" t="s">
        <v>89</v>
      </c>
      <c r="Z2190" s="72"/>
      <c r="AA2190" s="72"/>
      <c r="AB2190" t="s">
        <v>1003</v>
      </c>
      <c r="AC2190" s="72" t="s">
        <v>101</v>
      </c>
      <c r="AD2190" t="s">
        <v>2836</v>
      </c>
    </row>
    <row r="2191" spans="1:30" ht="15" customHeight="1">
      <c r="A2191" s="38">
        <f t="shared" si="244"/>
        <v>2189</v>
      </c>
      <c r="B2191" s="82" t="s">
        <v>1860</v>
      </c>
      <c r="C2191" s="39" t="str">
        <f>IF($B2191&lt;&gt;"",_xlfn.IFNA(VLOOKUP($B2191,'Node Details'!$B:$U,C$1,0),"Check"),"")</f>
        <v>0000S8O17-S8O170108</v>
      </c>
      <c r="D2191" s="39" t="str">
        <f>IF($B2191&lt;&gt;"",_xlfn.IFNA(VLOOKUP($B2191,'Node Details'!$B:$U,D$1,0),"Check"),"")</f>
        <v>S8O</v>
      </c>
      <c r="E2191" s="39" t="str">
        <f>IF($B2191&lt;&gt;"",_xlfn.IFNA(VLOOKUP($B2191,'Node Details'!$B:$U,E$1,0),"Check"),"")</f>
        <v>Airtel</v>
      </c>
      <c r="F2191" s="83">
        <v>45230</v>
      </c>
      <c r="G2191" s="82"/>
      <c r="H2191" s="39" t="s">
        <v>2829</v>
      </c>
      <c r="I2191" s="38">
        <v>1</v>
      </c>
      <c r="J2191" s="38">
        <v>50</v>
      </c>
      <c r="K2191" s="39">
        <f t="shared" si="238"/>
        <v>50</v>
      </c>
      <c r="L2191" s="83">
        <v>45220</v>
      </c>
      <c r="M2191" s="82"/>
      <c r="N2191" s="96" t="s">
        <v>577</v>
      </c>
      <c r="O2191" s="97">
        <v>45082</v>
      </c>
      <c r="P2191" s="38">
        <f t="shared" si="239"/>
        <v>50</v>
      </c>
      <c r="Q2191" s="38">
        <f t="shared" si="240"/>
        <v>50</v>
      </c>
      <c r="R2191" s="38"/>
      <c r="S2191" s="38" t="s">
        <v>2838</v>
      </c>
      <c r="T2191" s="64">
        <v>45250</v>
      </c>
      <c r="U2191" s="38">
        <f t="shared" si="241"/>
        <v>50</v>
      </c>
      <c r="V2191" s="38">
        <f t="shared" si="242"/>
        <v>1</v>
      </c>
      <c r="W2191" s="82">
        <f t="shared" si="243"/>
        <v>50</v>
      </c>
      <c r="X2191" s="98" t="s">
        <v>95</v>
      </c>
      <c r="Y2191" s="98" t="s">
        <v>89</v>
      </c>
      <c r="Z2191" s="72"/>
      <c r="AA2191" s="72"/>
      <c r="AB2191" t="s">
        <v>1003</v>
      </c>
      <c r="AC2191" s="72" t="s">
        <v>101</v>
      </c>
      <c r="AD2191" t="s">
        <v>2836</v>
      </c>
    </row>
    <row r="2192" spans="1:30" ht="15" customHeight="1">
      <c r="A2192" s="38">
        <f t="shared" si="244"/>
        <v>2190</v>
      </c>
      <c r="B2192" s="82" t="s">
        <v>1863</v>
      </c>
      <c r="C2192" s="39" t="str">
        <f>IF($B2192&lt;&gt;"",_xlfn.IFNA(VLOOKUP($B2192,'Node Details'!$B:$U,C$1,0),"Check"),"")</f>
        <v>000000S8O-0000S8O19</v>
      </c>
      <c r="D2192" s="39" t="str">
        <f>IF($B2192&lt;&gt;"",_xlfn.IFNA(VLOOKUP($B2192,'Node Details'!$B:$U,D$1,0),"Check"),"")</f>
        <v>S8O</v>
      </c>
      <c r="E2192" s="39" t="str">
        <f>IF($B2192&lt;&gt;"",_xlfn.IFNA(VLOOKUP($B2192,'Node Details'!$B:$U,E$1,0),"Check"),"")</f>
        <v>Airtel</v>
      </c>
      <c r="F2192" s="83">
        <v>45199</v>
      </c>
      <c r="G2192" s="82"/>
      <c r="H2192" s="39" t="s">
        <v>2829</v>
      </c>
      <c r="I2192" s="38">
        <v>1</v>
      </c>
      <c r="J2192" s="38">
        <v>50</v>
      </c>
      <c r="K2192" s="39">
        <f t="shared" si="238"/>
        <v>50</v>
      </c>
      <c r="L2192" s="83">
        <v>45182</v>
      </c>
      <c r="M2192" s="82"/>
      <c r="N2192" s="96" t="s">
        <v>577</v>
      </c>
      <c r="O2192" s="97">
        <v>45082</v>
      </c>
      <c r="P2192" s="38">
        <f t="shared" si="239"/>
        <v>50</v>
      </c>
      <c r="Q2192" s="38">
        <f t="shared" si="240"/>
        <v>50</v>
      </c>
      <c r="R2192" s="38"/>
      <c r="S2192" s="38" t="s">
        <v>2838</v>
      </c>
      <c r="T2192" s="64">
        <v>45250</v>
      </c>
      <c r="U2192" s="38">
        <f t="shared" si="241"/>
        <v>50</v>
      </c>
      <c r="V2192" s="38">
        <f t="shared" si="242"/>
        <v>1</v>
      </c>
      <c r="W2192" s="82">
        <f t="shared" si="243"/>
        <v>50</v>
      </c>
      <c r="X2192" s="98" t="s">
        <v>95</v>
      </c>
      <c r="Y2192" s="98" t="s">
        <v>89</v>
      </c>
      <c r="Z2192" s="72"/>
      <c r="AA2192" s="72"/>
      <c r="AB2192" t="s">
        <v>1003</v>
      </c>
      <c r="AC2192" s="72" t="s">
        <v>101</v>
      </c>
      <c r="AD2192" t="s">
        <v>2836</v>
      </c>
    </row>
    <row r="2193" spans="1:30" ht="15" customHeight="1">
      <c r="A2193" s="38">
        <f t="shared" si="244"/>
        <v>2191</v>
      </c>
      <c r="B2193" s="82" t="s">
        <v>2743</v>
      </c>
      <c r="C2193" s="39" t="str">
        <f>IF($B2193&lt;&gt;"",_xlfn.IFNA(VLOOKUP($B2193,'Node Details'!$B:$U,C$1,0),"Check"),"")</f>
        <v>0000S8O18-S8O180104</v>
      </c>
      <c r="D2193" s="39" t="str">
        <f>IF($B2193&lt;&gt;"",_xlfn.IFNA(VLOOKUP($B2193,'Node Details'!$B:$U,D$1,0),"Check"),"")</f>
        <v>S8O</v>
      </c>
      <c r="E2193" s="39" t="str">
        <f>IF($B2193&lt;&gt;"",_xlfn.IFNA(VLOOKUP($B2193,'Node Details'!$B:$U,E$1,0),"Check"),"")</f>
        <v>Airtel</v>
      </c>
      <c r="F2193" s="83">
        <v>45199</v>
      </c>
      <c r="G2193" s="82"/>
      <c r="H2193" s="39" t="s">
        <v>2829</v>
      </c>
      <c r="I2193" s="38">
        <v>1</v>
      </c>
      <c r="J2193" s="38">
        <v>50</v>
      </c>
      <c r="K2193" s="39">
        <f t="shared" si="238"/>
        <v>50</v>
      </c>
      <c r="L2193" s="83">
        <v>45182</v>
      </c>
      <c r="M2193" s="82"/>
      <c r="N2193" s="96" t="s">
        <v>577</v>
      </c>
      <c r="O2193" s="97">
        <v>45082</v>
      </c>
      <c r="P2193" s="38">
        <f t="shared" si="239"/>
        <v>50</v>
      </c>
      <c r="Q2193" s="38">
        <f t="shared" si="240"/>
        <v>50</v>
      </c>
      <c r="R2193" s="38"/>
      <c r="S2193" s="38" t="s">
        <v>2838</v>
      </c>
      <c r="T2193" s="64">
        <v>45250</v>
      </c>
      <c r="U2193" s="38">
        <f t="shared" si="241"/>
        <v>50</v>
      </c>
      <c r="V2193" s="38">
        <f t="shared" si="242"/>
        <v>1</v>
      </c>
      <c r="W2193" s="82">
        <f t="shared" si="243"/>
        <v>50</v>
      </c>
      <c r="X2193" s="98" t="s">
        <v>95</v>
      </c>
      <c r="Y2193" s="98" t="s">
        <v>89</v>
      </c>
      <c r="Z2193" s="72"/>
      <c r="AA2193" s="72"/>
      <c r="AB2193" t="s">
        <v>1003</v>
      </c>
      <c r="AC2193" s="72" t="s">
        <v>101</v>
      </c>
      <c r="AD2193" t="s">
        <v>2836</v>
      </c>
    </row>
    <row r="2194" spans="1:30" ht="15" customHeight="1">
      <c r="A2194" s="38">
        <f t="shared" si="244"/>
        <v>2192</v>
      </c>
      <c r="B2194" s="82" t="s">
        <v>2744</v>
      </c>
      <c r="C2194" s="39" t="str">
        <f>IF($B2194&lt;&gt;"",_xlfn.IFNA(VLOOKUP($B2194,'Node Details'!$B:$U,C$1,0),"Check"),"")</f>
        <v>0000S8O18-S8O180104</v>
      </c>
      <c r="D2194" s="39" t="str">
        <f>IF($B2194&lt;&gt;"",_xlfn.IFNA(VLOOKUP($B2194,'Node Details'!$B:$U,D$1,0),"Check"),"")</f>
        <v>S8O</v>
      </c>
      <c r="E2194" s="39" t="str">
        <f>IF($B2194&lt;&gt;"",_xlfn.IFNA(VLOOKUP($B2194,'Node Details'!$B:$U,E$1,0),"Check"),"")</f>
        <v>Airtel</v>
      </c>
      <c r="F2194" s="83">
        <v>45199</v>
      </c>
      <c r="G2194" s="82"/>
      <c r="H2194" s="39" t="s">
        <v>2829</v>
      </c>
      <c r="I2194" s="38">
        <v>1</v>
      </c>
      <c r="J2194" s="38">
        <v>50</v>
      </c>
      <c r="K2194" s="39">
        <f t="shared" si="238"/>
        <v>50</v>
      </c>
      <c r="L2194" s="83">
        <v>45182</v>
      </c>
      <c r="M2194" s="82"/>
      <c r="N2194" s="96" t="s">
        <v>577</v>
      </c>
      <c r="O2194" s="97">
        <v>45082</v>
      </c>
      <c r="P2194" s="38">
        <f t="shared" si="239"/>
        <v>50</v>
      </c>
      <c r="Q2194" s="38">
        <f t="shared" si="240"/>
        <v>50</v>
      </c>
      <c r="R2194" s="38"/>
      <c r="S2194" s="38" t="s">
        <v>2838</v>
      </c>
      <c r="T2194" s="64">
        <v>45250</v>
      </c>
      <c r="U2194" s="38">
        <f t="shared" si="241"/>
        <v>50</v>
      </c>
      <c r="V2194" s="38">
        <f t="shared" si="242"/>
        <v>1</v>
      </c>
      <c r="W2194" s="82">
        <f t="shared" si="243"/>
        <v>50</v>
      </c>
      <c r="X2194" s="98" t="s">
        <v>95</v>
      </c>
      <c r="Y2194" s="98" t="s">
        <v>89</v>
      </c>
      <c r="Z2194" s="72"/>
      <c r="AA2194" s="72"/>
      <c r="AB2194" t="s">
        <v>1003</v>
      </c>
      <c r="AC2194" s="72" t="s">
        <v>101</v>
      </c>
      <c r="AD2194" t="s">
        <v>2836</v>
      </c>
    </row>
    <row r="2195" spans="1:30" ht="15" customHeight="1">
      <c r="A2195" s="38">
        <f t="shared" si="244"/>
        <v>2193</v>
      </c>
      <c r="B2195" s="82" t="s">
        <v>2745</v>
      </c>
      <c r="C2195" s="39" t="str">
        <f>IF($B2195&lt;&gt;"",_xlfn.IFNA(VLOOKUP($B2195,'Node Details'!$B:$U,C$1,0),"Check"),"")</f>
        <v>0000S8O18-S8O180104</v>
      </c>
      <c r="D2195" s="39" t="str">
        <f>IF($B2195&lt;&gt;"",_xlfn.IFNA(VLOOKUP($B2195,'Node Details'!$B:$U,D$1,0),"Check"),"")</f>
        <v>S8O</v>
      </c>
      <c r="E2195" s="39" t="str">
        <f>IF($B2195&lt;&gt;"",_xlfn.IFNA(VLOOKUP($B2195,'Node Details'!$B:$U,E$1,0),"Check"),"")</f>
        <v>Airtel</v>
      </c>
      <c r="F2195" s="83">
        <v>45199</v>
      </c>
      <c r="G2195" s="82"/>
      <c r="H2195" s="39" t="s">
        <v>2829</v>
      </c>
      <c r="I2195" s="38">
        <v>1</v>
      </c>
      <c r="J2195" s="38">
        <v>50</v>
      </c>
      <c r="K2195" s="39">
        <f t="shared" si="238"/>
        <v>50</v>
      </c>
      <c r="L2195" s="83">
        <v>45182</v>
      </c>
      <c r="M2195" s="82"/>
      <c r="N2195" s="96" t="s">
        <v>577</v>
      </c>
      <c r="O2195" s="97">
        <v>45082</v>
      </c>
      <c r="P2195" s="38">
        <f t="shared" si="239"/>
        <v>50</v>
      </c>
      <c r="Q2195" s="38">
        <f t="shared" si="240"/>
        <v>50</v>
      </c>
      <c r="R2195" s="38"/>
      <c r="S2195" s="38" t="s">
        <v>2838</v>
      </c>
      <c r="T2195" s="64">
        <v>45250</v>
      </c>
      <c r="U2195" s="38">
        <f t="shared" si="241"/>
        <v>50</v>
      </c>
      <c r="V2195" s="38">
        <f t="shared" si="242"/>
        <v>1</v>
      </c>
      <c r="W2195" s="82">
        <f t="shared" si="243"/>
        <v>50</v>
      </c>
      <c r="X2195" s="98" t="s">
        <v>95</v>
      </c>
      <c r="Y2195" s="98" t="s">
        <v>89</v>
      </c>
      <c r="Z2195" s="72"/>
      <c r="AA2195" s="72"/>
      <c r="AB2195" t="s">
        <v>1003</v>
      </c>
      <c r="AC2195" s="72" t="s">
        <v>101</v>
      </c>
      <c r="AD2195" t="s">
        <v>2836</v>
      </c>
    </row>
    <row r="2196" spans="1:30" ht="15" customHeight="1">
      <c r="A2196" s="38">
        <f t="shared" si="244"/>
        <v>2194</v>
      </c>
      <c r="B2196" s="82" t="s">
        <v>1864</v>
      </c>
      <c r="C2196" s="39" t="str">
        <f>IF($B2196&lt;&gt;"",_xlfn.IFNA(VLOOKUP($B2196,'Node Details'!$B:$U,C$1,0),"Check"),"")</f>
        <v>0000S8O18-S8O180104</v>
      </c>
      <c r="D2196" s="39" t="str">
        <f>IF($B2196&lt;&gt;"",_xlfn.IFNA(VLOOKUP($B2196,'Node Details'!$B:$U,D$1,0),"Check"),"")</f>
        <v>S8O</v>
      </c>
      <c r="E2196" s="39" t="str">
        <f>IF($B2196&lt;&gt;"",_xlfn.IFNA(VLOOKUP($B2196,'Node Details'!$B:$U,E$1,0),"Check"),"")</f>
        <v>Airtel</v>
      </c>
      <c r="F2196" s="83">
        <v>45199</v>
      </c>
      <c r="G2196" s="82"/>
      <c r="H2196" s="39" t="s">
        <v>2829</v>
      </c>
      <c r="I2196" s="38">
        <v>1</v>
      </c>
      <c r="J2196" s="38">
        <v>50</v>
      </c>
      <c r="K2196" s="39">
        <f t="shared" si="238"/>
        <v>50</v>
      </c>
      <c r="L2196" s="83">
        <v>45182</v>
      </c>
      <c r="M2196" s="82"/>
      <c r="N2196" s="96" t="s">
        <v>577</v>
      </c>
      <c r="O2196" s="97">
        <v>45082</v>
      </c>
      <c r="P2196" s="38">
        <f t="shared" si="239"/>
        <v>50</v>
      </c>
      <c r="Q2196" s="38">
        <f t="shared" si="240"/>
        <v>50</v>
      </c>
      <c r="R2196" s="38"/>
      <c r="S2196" s="38" t="s">
        <v>2838</v>
      </c>
      <c r="T2196" s="64">
        <v>45250</v>
      </c>
      <c r="U2196" s="38">
        <f t="shared" si="241"/>
        <v>50</v>
      </c>
      <c r="V2196" s="38">
        <f t="shared" si="242"/>
        <v>1</v>
      </c>
      <c r="W2196" s="82">
        <f t="shared" si="243"/>
        <v>50</v>
      </c>
      <c r="X2196" s="98" t="s">
        <v>95</v>
      </c>
      <c r="Y2196" s="98" t="s">
        <v>89</v>
      </c>
      <c r="Z2196" s="72"/>
      <c r="AA2196" s="72"/>
      <c r="AB2196" t="s">
        <v>1003</v>
      </c>
      <c r="AC2196" s="72" t="s">
        <v>101</v>
      </c>
      <c r="AD2196" t="s">
        <v>2836</v>
      </c>
    </row>
    <row r="2197" spans="1:30" ht="15" customHeight="1">
      <c r="A2197" s="38">
        <f t="shared" si="244"/>
        <v>2195</v>
      </c>
      <c r="B2197" s="82" t="s">
        <v>1828</v>
      </c>
      <c r="C2197" s="39" t="str">
        <f>IF($B2197&lt;&gt;"",_xlfn.IFNA(VLOOKUP($B2197,'Node Details'!$B:$U,C$1,0),"Check"),"")</f>
        <v>000000S8O-0000S8O19</v>
      </c>
      <c r="D2197" s="39" t="str">
        <f>IF($B2197&lt;&gt;"",_xlfn.IFNA(VLOOKUP($B2197,'Node Details'!$B:$U,D$1,0),"Check"),"")</f>
        <v>S8O</v>
      </c>
      <c r="E2197" s="39" t="str">
        <f>IF($B2197&lt;&gt;"",_xlfn.IFNA(VLOOKUP($B2197,'Node Details'!$B:$U,E$1,0),"Check"),"")</f>
        <v>Airtel</v>
      </c>
      <c r="F2197" s="83">
        <v>45199</v>
      </c>
      <c r="G2197" s="82"/>
      <c r="H2197" s="39" t="s">
        <v>2829</v>
      </c>
      <c r="I2197" s="38">
        <v>1</v>
      </c>
      <c r="J2197" s="38">
        <v>50</v>
      </c>
      <c r="K2197" s="39">
        <f t="shared" si="238"/>
        <v>50</v>
      </c>
      <c r="L2197" s="83">
        <v>45219</v>
      </c>
      <c r="M2197" s="82"/>
      <c r="N2197" s="96" t="s">
        <v>577</v>
      </c>
      <c r="O2197" s="97">
        <v>45082</v>
      </c>
      <c r="P2197" s="38">
        <f t="shared" si="239"/>
        <v>50</v>
      </c>
      <c r="Q2197" s="38">
        <f t="shared" si="240"/>
        <v>50</v>
      </c>
      <c r="R2197" s="38"/>
      <c r="S2197" s="38" t="s">
        <v>2838</v>
      </c>
      <c r="T2197" s="64">
        <v>45250</v>
      </c>
      <c r="U2197" s="38">
        <f t="shared" si="241"/>
        <v>50</v>
      </c>
      <c r="V2197" s="38">
        <f t="shared" si="242"/>
        <v>1</v>
      </c>
      <c r="W2197" s="82">
        <f t="shared" si="243"/>
        <v>50</v>
      </c>
      <c r="X2197" s="98" t="s">
        <v>95</v>
      </c>
      <c r="Y2197" s="98" t="s">
        <v>89</v>
      </c>
      <c r="Z2197" s="72"/>
      <c r="AA2197" s="72"/>
      <c r="AB2197" t="s">
        <v>1003</v>
      </c>
      <c r="AC2197" s="72" t="s">
        <v>101</v>
      </c>
      <c r="AD2197" t="s">
        <v>2836</v>
      </c>
    </row>
    <row r="2198" spans="1:30" ht="15" customHeight="1">
      <c r="A2198" s="38">
        <f t="shared" si="244"/>
        <v>2196</v>
      </c>
      <c r="B2198" s="82" t="s">
        <v>1870</v>
      </c>
      <c r="C2198" s="39" t="str">
        <f>IF($B2198&lt;&gt;"",_xlfn.IFNA(VLOOKUP($B2198,'Node Details'!$B:$U,C$1,0),"Check"),"")</f>
        <v>0000S8O19-S8O190103</v>
      </c>
      <c r="D2198" s="39" t="str">
        <f>IF($B2198&lt;&gt;"",_xlfn.IFNA(VLOOKUP($B2198,'Node Details'!$B:$U,D$1,0),"Check"),"")</f>
        <v>S8O</v>
      </c>
      <c r="E2198" s="39" t="str">
        <f>IF($B2198&lt;&gt;"",_xlfn.IFNA(VLOOKUP($B2198,'Node Details'!$B:$U,E$1,0),"Check"),"")</f>
        <v>Airtel</v>
      </c>
      <c r="F2198" s="83">
        <v>45199</v>
      </c>
      <c r="G2198" s="82"/>
      <c r="H2198" s="39" t="s">
        <v>2829</v>
      </c>
      <c r="I2198" s="38">
        <v>1</v>
      </c>
      <c r="J2198" s="38">
        <v>50</v>
      </c>
      <c r="K2198" s="39">
        <f t="shared" si="238"/>
        <v>50</v>
      </c>
      <c r="L2198" s="83">
        <v>45219</v>
      </c>
      <c r="M2198" s="82"/>
      <c r="N2198" s="96" t="s">
        <v>577</v>
      </c>
      <c r="O2198" s="97">
        <v>45082</v>
      </c>
      <c r="P2198" s="38">
        <f t="shared" si="239"/>
        <v>50</v>
      </c>
      <c r="Q2198" s="38">
        <f t="shared" si="240"/>
        <v>50</v>
      </c>
      <c r="R2198" s="38"/>
      <c r="S2198" s="38" t="s">
        <v>2838</v>
      </c>
      <c r="T2198" s="64">
        <v>45250</v>
      </c>
      <c r="U2198" s="38">
        <f t="shared" si="241"/>
        <v>50</v>
      </c>
      <c r="V2198" s="38">
        <f t="shared" si="242"/>
        <v>1</v>
      </c>
      <c r="W2198" s="82">
        <f t="shared" si="243"/>
        <v>50</v>
      </c>
      <c r="X2198" s="98" t="s">
        <v>95</v>
      </c>
      <c r="Y2198" s="98" t="s">
        <v>89</v>
      </c>
      <c r="Z2198" s="72"/>
      <c r="AA2198" s="72"/>
      <c r="AB2198" t="s">
        <v>1003</v>
      </c>
      <c r="AC2198" s="72" t="s">
        <v>101</v>
      </c>
      <c r="AD2198" t="s">
        <v>2836</v>
      </c>
    </row>
    <row r="2199" spans="1:30" ht="15" customHeight="1">
      <c r="A2199" s="38">
        <f t="shared" si="244"/>
        <v>2197</v>
      </c>
      <c r="B2199" s="82" t="s">
        <v>2747</v>
      </c>
      <c r="C2199" s="39" t="str">
        <f>IF($B2199&lt;&gt;"",_xlfn.IFNA(VLOOKUP($B2199,'Node Details'!$B:$U,C$1,0),"Check"),"")</f>
        <v>0000S8O19-S8O190103</v>
      </c>
      <c r="D2199" s="39" t="str">
        <f>IF($B2199&lt;&gt;"",_xlfn.IFNA(VLOOKUP($B2199,'Node Details'!$B:$U,D$1,0),"Check"),"")</f>
        <v>S8O</v>
      </c>
      <c r="E2199" s="39" t="str">
        <f>IF($B2199&lt;&gt;"",_xlfn.IFNA(VLOOKUP($B2199,'Node Details'!$B:$U,E$1,0),"Check"),"")</f>
        <v>Airtel</v>
      </c>
      <c r="F2199" s="83">
        <v>45199</v>
      </c>
      <c r="G2199" s="82"/>
      <c r="H2199" s="39" t="s">
        <v>2829</v>
      </c>
      <c r="I2199" s="38">
        <v>1</v>
      </c>
      <c r="J2199" s="38">
        <v>50</v>
      </c>
      <c r="K2199" s="39">
        <f t="shared" si="238"/>
        <v>50</v>
      </c>
      <c r="L2199" s="83">
        <v>45184</v>
      </c>
      <c r="M2199" s="82"/>
      <c r="N2199" s="96" t="s">
        <v>577</v>
      </c>
      <c r="O2199" s="97">
        <v>45082</v>
      </c>
      <c r="P2199" s="38">
        <f t="shared" si="239"/>
        <v>50</v>
      </c>
      <c r="Q2199" s="38">
        <f t="shared" si="240"/>
        <v>50</v>
      </c>
      <c r="R2199" s="38"/>
      <c r="S2199" s="38" t="s">
        <v>2838</v>
      </c>
      <c r="T2199" s="64">
        <v>45250</v>
      </c>
      <c r="U2199" s="38">
        <f t="shared" si="241"/>
        <v>50</v>
      </c>
      <c r="V2199" s="38">
        <f t="shared" si="242"/>
        <v>1</v>
      </c>
      <c r="W2199" s="82">
        <f t="shared" si="243"/>
        <v>50</v>
      </c>
      <c r="X2199" s="98" t="s">
        <v>95</v>
      </c>
      <c r="Y2199" s="98" t="s">
        <v>89</v>
      </c>
      <c r="Z2199" s="72"/>
      <c r="AA2199" s="72"/>
      <c r="AB2199" t="s">
        <v>1003</v>
      </c>
      <c r="AC2199" s="72" t="s">
        <v>101</v>
      </c>
      <c r="AD2199" t="s">
        <v>2836</v>
      </c>
    </row>
    <row r="2200" spans="1:30" ht="15" customHeight="1">
      <c r="A2200" s="38">
        <f t="shared" si="244"/>
        <v>2198</v>
      </c>
      <c r="B2200" s="82" t="s">
        <v>1867</v>
      </c>
      <c r="C2200" s="39" t="str">
        <f>IF($B2200&lt;&gt;"",_xlfn.IFNA(VLOOKUP($B2200,'Node Details'!$B:$U,C$1,0),"Check"),"")</f>
        <v>0000S8O19-S8O190103</v>
      </c>
      <c r="D2200" s="39" t="str">
        <f>IF($B2200&lt;&gt;"",_xlfn.IFNA(VLOOKUP($B2200,'Node Details'!$B:$U,D$1,0),"Check"),"")</f>
        <v>S8O</v>
      </c>
      <c r="E2200" s="39" t="str">
        <f>IF($B2200&lt;&gt;"",_xlfn.IFNA(VLOOKUP($B2200,'Node Details'!$B:$U,E$1,0),"Check"),"")</f>
        <v>Airtel</v>
      </c>
      <c r="F2200" s="83">
        <v>45199</v>
      </c>
      <c r="G2200" s="82"/>
      <c r="H2200" s="39" t="s">
        <v>2829</v>
      </c>
      <c r="I2200" s="38">
        <v>1</v>
      </c>
      <c r="J2200" s="38">
        <v>50</v>
      </c>
      <c r="K2200" s="39">
        <f t="shared" si="238"/>
        <v>50</v>
      </c>
      <c r="L2200" s="83">
        <v>45184</v>
      </c>
      <c r="M2200" s="82"/>
      <c r="N2200" s="96" t="s">
        <v>577</v>
      </c>
      <c r="O2200" s="97">
        <v>45082</v>
      </c>
      <c r="P2200" s="38">
        <f t="shared" si="239"/>
        <v>50</v>
      </c>
      <c r="Q2200" s="38">
        <f t="shared" si="240"/>
        <v>50</v>
      </c>
      <c r="R2200" s="38"/>
      <c r="S2200" s="38" t="s">
        <v>2838</v>
      </c>
      <c r="T2200" s="64">
        <v>45250</v>
      </c>
      <c r="U2200" s="38">
        <f t="shared" si="241"/>
        <v>50</v>
      </c>
      <c r="V2200" s="38">
        <f t="shared" si="242"/>
        <v>1</v>
      </c>
      <c r="W2200" s="82">
        <f t="shared" si="243"/>
        <v>50</v>
      </c>
      <c r="X2200" s="98" t="s">
        <v>95</v>
      </c>
      <c r="Y2200" s="98" t="s">
        <v>89</v>
      </c>
      <c r="Z2200" s="72"/>
      <c r="AA2200" s="72"/>
      <c r="AB2200" t="s">
        <v>1003</v>
      </c>
      <c r="AC2200" s="72" t="s">
        <v>101</v>
      </c>
      <c r="AD2200" t="s">
        <v>2836</v>
      </c>
    </row>
    <row r="2201" spans="1:30" ht="15" customHeight="1">
      <c r="A2201" s="38">
        <f t="shared" si="244"/>
        <v>2199</v>
      </c>
      <c r="B2201" s="82" t="s">
        <v>2748</v>
      </c>
      <c r="C2201" s="39" t="str">
        <f>IF($B2201&lt;&gt;"",_xlfn.IFNA(VLOOKUP($B2201,'Node Details'!$B:$U,C$1,0),"Check"),"")</f>
        <v>S8O190101-S8O190105</v>
      </c>
      <c r="D2201" s="39" t="str">
        <f>IF($B2201&lt;&gt;"",_xlfn.IFNA(VLOOKUP($B2201,'Node Details'!$B:$U,D$1,0),"Check"),"")</f>
        <v>S8O</v>
      </c>
      <c r="E2201" s="39" t="str">
        <f>IF($B2201&lt;&gt;"",_xlfn.IFNA(VLOOKUP($B2201,'Node Details'!$B:$U,E$1,0),"Check"),"")</f>
        <v>Airtel</v>
      </c>
      <c r="F2201" s="83">
        <v>45199</v>
      </c>
      <c r="G2201" s="82"/>
      <c r="H2201" s="39" t="s">
        <v>2829</v>
      </c>
      <c r="I2201" s="38">
        <v>1</v>
      </c>
      <c r="J2201" s="38">
        <v>50</v>
      </c>
      <c r="K2201" s="39">
        <f t="shared" si="238"/>
        <v>50</v>
      </c>
      <c r="L2201" s="83">
        <v>45227</v>
      </c>
      <c r="M2201" s="82"/>
      <c r="N2201" s="96" t="s">
        <v>577</v>
      </c>
      <c r="O2201" s="97">
        <v>45082</v>
      </c>
      <c r="P2201" s="38">
        <f t="shared" si="239"/>
        <v>50</v>
      </c>
      <c r="Q2201" s="38">
        <f t="shared" si="240"/>
        <v>50</v>
      </c>
      <c r="R2201" s="38"/>
      <c r="S2201" s="38" t="s">
        <v>2838</v>
      </c>
      <c r="T2201" s="64">
        <v>45250</v>
      </c>
      <c r="U2201" s="38">
        <f t="shared" si="241"/>
        <v>50</v>
      </c>
      <c r="V2201" s="38">
        <f t="shared" si="242"/>
        <v>1</v>
      </c>
      <c r="W2201" s="82">
        <f t="shared" si="243"/>
        <v>50</v>
      </c>
      <c r="X2201" s="98" t="s">
        <v>95</v>
      </c>
      <c r="Y2201" s="98" t="s">
        <v>89</v>
      </c>
      <c r="Z2201" s="72"/>
      <c r="AA2201" s="72"/>
      <c r="AB2201" t="s">
        <v>1003</v>
      </c>
      <c r="AC2201" s="72" t="s">
        <v>101</v>
      </c>
      <c r="AD2201" t="s">
        <v>2836</v>
      </c>
    </row>
    <row r="2202" spans="1:30" ht="15" customHeight="1">
      <c r="A2202" s="38">
        <f t="shared" si="244"/>
        <v>2200</v>
      </c>
      <c r="B2202" s="82" t="s">
        <v>1872</v>
      </c>
      <c r="C2202" s="39" t="str">
        <f>IF($B2202&lt;&gt;"",_xlfn.IFNA(VLOOKUP($B2202,'Node Details'!$B:$U,C$1,0),"Check"),"")</f>
        <v>S8O190101-S8O190105</v>
      </c>
      <c r="D2202" s="39" t="str">
        <f>IF($B2202&lt;&gt;"",_xlfn.IFNA(VLOOKUP($B2202,'Node Details'!$B:$U,D$1,0),"Check"),"")</f>
        <v>S8O</v>
      </c>
      <c r="E2202" s="39" t="str">
        <f>IF($B2202&lt;&gt;"",_xlfn.IFNA(VLOOKUP($B2202,'Node Details'!$B:$U,E$1,0),"Check"),"")</f>
        <v>Airtel</v>
      </c>
      <c r="F2202" s="83">
        <v>45199</v>
      </c>
      <c r="G2202" s="82"/>
      <c r="H2202" s="39" t="s">
        <v>2829</v>
      </c>
      <c r="I2202" s="38">
        <v>1</v>
      </c>
      <c r="J2202" s="38">
        <v>50</v>
      </c>
      <c r="K2202" s="39">
        <f t="shared" si="238"/>
        <v>50</v>
      </c>
      <c r="L2202" s="83">
        <v>45227</v>
      </c>
      <c r="M2202" s="82"/>
      <c r="N2202" s="96" t="s">
        <v>577</v>
      </c>
      <c r="O2202" s="97">
        <v>45082</v>
      </c>
      <c r="P2202" s="38">
        <f t="shared" si="239"/>
        <v>50</v>
      </c>
      <c r="Q2202" s="38">
        <f t="shared" si="240"/>
        <v>50</v>
      </c>
      <c r="R2202" s="38"/>
      <c r="S2202" s="38" t="s">
        <v>2838</v>
      </c>
      <c r="T2202" s="64">
        <v>45250</v>
      </c>
      <c r="U2202" s="38">
        <f t="shared" si="241"/>
        <v>50</v>
      </c>
      <c r="V2202" s="38">
        <f t="shared" si="242"/>
        <v>1</v>
      </c>
      <c r="W2202" s="82">
        <f t="shared" si="243"/>
        <v>50</v>
      </c>
      <c r="X2202" s="98" t="s">
        <v>95</v>
      </c>
      <c r="Y2202" s="98" t="s">
        <v>89</v>
      </c>
      <c r="Z2202" s="72"/>
      <c r="AA2202" s="72"/>
      <c r="AB2202" t="s">
        <v>1003</v>
      </c>
      <c r="AC2202" s="72" t="s">
        <v>101</v>
      </c>
      <c r="AD2202" t="s">
        <v>2836</v>
      </c>
    </row>
    <row r="2203" spans="1:30" ht="15" customHeight="1">
      <c r="A2203" s="38">
        <f t="shared" si="244"/>
        <v>2201</v>
      </c>
      <c r="B2203" s="82" t="s">
        <v>2749</v>
      </c>
      <c r="C2203" s="39" t="str">
        <f>IF($B2203&lt;&gt;"",_xlfn.IFNA(VLOOKUP($B2203,'Node Details'!$B:$U,C$1,0),"Check"),"")</f>
        <v>S8O190103-S8O190108</v>
      </c>
      <c r="D2203" s="39" t="str">
        <f>IF($B2203&lt;&gt;"",_xlfn.IFNA(VLOOKUP($B2203,'Node Details'!$B:$U,D$1,0),"Check"),"")</f>
        <v>S8O</v>
      </c>
      <c r="E2203" s="39" t="str">
        <f>IF($B2203&lt;&gt;"",_xlfn.IFNA(VLOOKUP($B2203,'Node Details'!$B:$U,E$1,0),"Check"),"")</f>
        <v>Airtel</v>
      </c>
      <c r="F2203" s="83">
        <v>45230</v>
      </c>
      <c r="G2203" s="82"/>
      <c r="H2203" s="39" t="s">
        <v>2829</v>
      </c>
      <c r="I2203" s="38">
        <v>1</v>
      </c>
      <c r="J2203" s="38">
        <v>50</v>
      </c>
      <c r="K2203" s="39">
        <f t="shared" si="238"/>
        <v>50</v>
      </c>
      <c r="L2203" s="83">
        <v>45230</v>
      </c>
      <c r="M2203" s="82"/>
      <c r="N2203" s="96" t="s">
        <v>577</v>
      </c>
      <c r="O2203" s="97">
        <v>45082</v>
      </c>
      <c r="P2203" s="38">
        <f t="shared" si="239"/>
        <v>50</v>
      </c>
      <c r="Q2203" s="38">
        <f t="shared" si="240"/>
        <v>50</v>
      </c>
      <c r="R2203" s="38"/>
      <c r="S2203" s="38" t="s">
        <v>2838</v>
      </c>
      <c r="T2203" s="64">
        <v>45250</v>
      </c>
      <c r="U2203" s="38">
        <f t="shared" si="241"/>
        <v>50</v>
      </c>
      <c r="V2203" s="38">
        <f t="shared" si="242"/>
        <v>1</v>
      </c>
      <c r="W2203" s="82">
        <f t="shared" si="243"/>
        <v>50</v>
      </c>
      <c r="X2203" s="98" t="s">
        <v>95</v>
      </c>
      <c r="Y2203" s="98" t="s">
        <v>89</v>
      </c>
      <c r="Z2203" s="72"/>
      <c r="AA2203" s="72"/>
      <c r="AB2203" t="s">
        <v>1003</v>
      </c>
      <c r="AC2203" s="72" t="s">
        <v>101</v>
      </c>
      <c r="AD2203" t="s">
        <v>2836</v>
      </c>
    </row>
    <row r="2204" spans="1:30" ht="15" customHeight="1">
      <c r="A2204" s="38">
        <f t="shared" si="244"/>
        <v>2202</v>
      </c>
      <c r="B2204" s="82" t="s">
        <v>2751</v>
      </c>
      <c r="C2204" s="39" t="str">
        <f>IF($B2204&lt;&gt;"",_xlfn.IFNA(VLOOKUP($B2204,'Node Details'!$B:$U,C$1,0),"Check"),"")</f>
        <v>S8O190103-S8O190108</v>
      </c>
      <c r="D2204" s="39" t="str">
        <f>IF($B2204&lt;&gt;"",_xlfn.IFNA(VLOOKUP($B2204,'Node Details'!$B:$U,D$1,0),"Check"),"")</f>
        <v>S8O</v>
      </c>
      <c r="E2204" s="39" t="str">
        <f>IF($B2204&lt;&gt;"",_xlfn.IFNA(VLOOKUP($B2204,'Node Details'!$B:$U,E$1,0),"Check"),"")</f>
        <v>Airtel</v>
      </c>
      <c r="F2204" s="83">
        <v>45230</v>
      </c>
      <c r="G2204" s="82"/>
      <c r="H2204" s="39" t="s">
        <v>2829</v>
      </c>
      <c r="I2204" s="38">
        <v>1</v>
      </c>
      <c r="J2204" s="38">
        <v>50</v>
      </c>
      <c r="K2204" s="39">
        <f t="shared" si="238"/>
        <v>50</v>
      </c>
      <c r="L2204" s="83">
        <v>45231</v>
      </c>
      <c r="M2204" s="82"/>
      <c r="N2204" s="96" t="s">
        <v>577</v>
      </c>
      <c r="O2204" s="97">
        <v>45082</v>
      </c>
      <c r="P2204" s="38">
        <f t="shared" si="239"/>
        <v>50</v>
      </c>
      <c r="Q2204" s="38">
        <f t="shared" si="240"/>
        <v>50</v>
      </c>
      <c r="R2204" s="38"/>
      <c r="S2204" s="38" t="s">
        <v>2838</v>
      </c>
      <c r="T2204" s="64">
        <v>45250</v>
      </c>
      <c r="U2204" s="38">
        <f t="shared" si="241"/>
        <v>50</v>
      </c>
      <c r="V2204" s="38">
        <f t="shared" si="242"/>
        <v>1</v>
      </c>
      <c r="W2204" s="82">
        <f t="shared" si="243"/>
        <v>50</v>
      </c>
      <c r="X2204" s="98" t="s">
        <v>95</v>
      </c>
      <c r="Y2204" s="98" t="s">
        <v>89</v>
      </c>
      <c r="Z2204" s="72"/>
      <c r="AA2204" s="72"/>
      <c r="AB2204" t="s">
        <v>1003</v>
      </c>
      <c r="AC2204" s="72" t="s">
        <v>101</v>
      </c>
      <c r="AD2204" t="s">
        <v>2836</v>
      </c>
    </row>
    <row r="2205" spans="1:30" ht="15" customHeight="1">
      <c r="A2205" s="38">
        <f t="shared" si="244"/>
        <v>2203</v>
      </c>
      <c r="B2205" s="82" t="s">
        <v>1875</v>
      </c>
      <c r="C2205" s="39" t="str">
        <f>IF($B2205&lt;&gt;"",_xlfn.IFNA(VLOOKUP($B2205,'Node Details'!$B:$U,C$1,0),"Check"),"")</f>
        <v>S8O190103-S8O190108</v>
      </c>
      <c r="D2205" s="39" t="str">
        <f>IF($B2205&lt;&gt;"",_xlfn.IFNA(VLOOKUP($B2205,'Node Details'!$B:$U,D$1,0),"Check"),"")</f>
        <v>S8O</v>
      </c>
      <c r="E2205" s="39" t="str">
        <f>IF($B2205&lt;&gt;"",_xlfn.IFNA(VLOOKUP($B2205,'Node Details'!$B:$U,E$1,0),"Check"),"")</f>
        <v>Airtel</v>
      </c>
      <c r="F2205" s="83">
        <v>45230</v>
      </c>
      <c r="G2205" s="82"/>
      <c r="H2205" s="39" t="s">
        <v>2829</v>
      </c>
      <c r="I2205" s="38">
        <v>1</v>
      </c>
      <c r="J2205" s="38">
        <v>50</v>
      </c>
      <c r="K2205" s="39">
        <f t="shared" si="238"/>
        <v>50</v>
      </c>
      <c r="L2205" s="83">
        <v>45231</v>
      </c>
      <c r="M2205" s="82"/>
      <c r="N2205" s="96" t="s">
        <v>577</v>
      </c>
      <c r="O2205" s="97">
        <v>45082</v>
      </c>
      <c r="P2205" s="38">
        <f t="shared" si="239"/>
        <v>50</v>
      </c>
      <c r="Q2205" s="38">
        <f t="shared" si="240"/>
        <v>50</v>
      </c>
      <c r="R2205" s="38"/>
      <c r="S2205" s="38" t="s">
        <v>2838</v>
      </c>
      <c r="T2205" s="64">
        <v>45250</v>
      </c>
      <c r="U2205" s="38">
        <f t="shared" si="241"/>
        <v>50</v>
      </c>
      <c r="V2205" s="38">
        <f t="shared" si="242"/>
        <v>1</v>
      </c>
      <c r="W2205" s="82">
        <f t="shared" si="243"/>
        <v>50</v>
      </c>
      <c r="X2205" s="98" t="s">
        <v>95</v>
      </c>
      <c r="Y2205" s="98" t="s">
        <v>89</v>
      </c>
      <c r="Z2205" s="72"/>
      <c r="AA2205" s="72"/>
      <c r="AB2205" t="s">
        <v>1003</v>
      </c>
      <c r="AC2205" s="72" t="s">
        <v>101</v>
      </c>
      <c r="AD2205" t="s">
        <v>2836</v>
      </c>
    </row>
    <row r="2206" spans="1:30" ht="15" customHeight="1">
      <c r="A2206" s="38">
        <f t="shared" si="244"/>
        <v>2204</v>
      </c>
      <c r="B2206" s="82" t="s">
        <v>1878</v>
      </c>
      <c r="C2206" s="39" t="str">
        <f>IF($B2206&lt;&gt;"",_xlfn.IFNA(VLOOKUP($B2206,'Node Details'!$B:$U,C$1,0),"Check"),"")</f>
        <v>000000S8O-0000S8O25</v>
      </c>
      <c r="D2206" s="39" t="str">
        <f>IF($B2206&lt;&gt;"",_xlfn.IFNA(VLOOKUP($B2206,'Node Details'!$B:$U,D$1,0),"Check"),"")</f>
        <v>S8O</v>
      </c>
      <c r="E2206" s="39" t="str">
        <f>IF($B2206&lt;&gt;"",_xlfn.IFNA(VLOOKUP($B2206,'Node Details'!$B:$U,E$1,0),"Check"),"")</f>
        <v>Airtel</v>
      </c>
      <c r="F2206" s="83">
        <v>45199</v>
      </c>
      <c r="G2206" s="82"/>
      <c r="H2206" s="39" t="s">
        <v>2829</v>
      </c>
      <c r="I2206" s="38">
        <v>1</v>
      </c>
      <c r="J2206" s="38">
        <v>50</v>
      </c>
      <c r="K2206" s="39">
        <f t="shared" si="238"/>
        <v>50</v>
      </c>
      <c r="L2206" s="83">
        <v>45231</v>
      </c>
      <c r="M2206" s="82"/>
      <c r="N2206" s="96" t="s">
        <v>577</v>
      </c>
      <c r="O2206" s="97">
        <v>45082</v>
      </c>
      <c r="P2206" s="38">
        <f t="shared" si="239"/>
        <v>50</v>
      </c>
      <c r="Q2206" s="38">
        <f t="shared" si="240"/>
        <v>50</v>
      </c>
      <c r="R2206" s="38"/>
      <c r="S2206" s="38" t="s">
        <v>2838</v>
      </c>
      <c r="T2206" s="64">
        <v>45250</v>
      </c>
      <c r="U2206" s="38">
        <f t="shared" si="241"/>
        <v>50</v>
      </c>
      <c r="V2206" s="38">
        <f t="shared" si="242"/>
        <v>1</v>
      </c>
      <c r="W2206" s="82">
        <f t="shared" si="243"/>
        <v>50</v>
      </c>
      <c r="X2206" s="98" t="s">
        <v>95</v>
      </c>
      <c r="Y2206" s="98" t="s">
        <v>89</v>
      </c>
      <c r="Z2206" s="72"/>
      <c r="AA2206" s="72"/>
      <c r="AB2206" t="s">
        <v>1003</v>
      </c>
      <c r="AC2206" s="72" t="s">
        <v>101</v>
      </c>
      <c r="AD2206" t="s">
        <v>2836</v>
      </c>
    </row>
    <row r="2207" spans="1:30" ht="15" customHeight="1">
      <c r="A2207" s="38">
        <f t="shared" si="244"/>
        <v>2205</v>
      </c>
      <c r="B2207" s="82" t="s">
        <v>2753</v>
      </c>
      <c r="C2207" s="39" t="str">
        <f>IF($B2207&lt;&gt;"",_xlfn.IFNA(VLOOKUP($B2207,'Node Details'!$B:$U,C$1,0),"Check"),"")</f>
        <v>0000S8O20-S8O200103</v>
      </c>
      <c r="D2207" s="39" t="str">
        <f>IF($B2207&lt;&gt;"",_xlfn.IFNA(VLOOKUP($B2207,'Node Details'!$B:$U,D$1,0),"Check"),"")</f>
        <v>S8O</v>
      </c>
      <c r="E2207" s="39" t="str">
        <f>IF($B2207&lt;&gt;"",_xlfn.IFNA(VLOOKUP($B2207,'Node Details'!$B:$U,E$1,0),"Check"),"")</f>
        <v>Airtel</v>
      </c>
      <c r="F2207" s="83">
        <v>45199</v>
      </c>
      <c r="G2207" s="82"/>
      <c r="H2207" s="39" t="s">
        <v>2829</v>
      </c>
      <c r="I2207" s="38">
        <v>1</v>
      </c>
      <c r="J2207" s="38">
        <v>50</v>
      </c>
      <c r="K2207" s="39">
        <f t="shared" si="238"/>
        <v>50</v>
      </c>
      <c r="L2207" s="83">
        <v>45231</v>
      </c>
      <c r="M2207" s="82"/>
      <c r="N2207" s="96" t="s">
        <v>577</v>
      </c>
      <c r="O2207" s="97">
        <v>45082</v>
      </c>
      <c r="P2207" s="38">
        <f t="shared" si="239"/>
        <v>50</v>
      </c>
      <c r="Q2207" s="38">
        <f t="shared" si="240"/>
        <v>50</v>
      </c>
      <c r="R2207" s="38"/>
      <c r="S2207" s="38" t="s">
        <v>2838</v>
      </c>
      <c r="T2207" s="64">
        <v>45250</v>
      </c>
      <c r="U2207" s="38">
        <f t="shared" si="241"/>
        <v>50</v>
      </c>
      <c r="V2207" s="38">
        <f t="shared" si="242"/>
        <v>1</v>
      </c>
      <c r="W2207" s="82">
        <f t="shared" si="243"/>
        <v>50</v>
      </c>
      <c r="X2207" s="98" t="s">
        <v>95</v>
      </c>
      <c r="Y2207" s="98" t="s">
        <v>89</v>
      </c>
      <c r="Z2207" s="72"/>
      <c r="AA2207" s="72"/>
      <c r="AB2207" t="s">
        <v>1003</v>
      </c>
      <c r="AC2207" s="72" t="s">
        <v>101</v>
      </c>
      <c r="AD2207" t="s">
        <v>2836</v>
      </c>
    </row>
    <row r="2208" spans="1:30" ht="15" customHeight="1">
      <c r="A2208" s="38">
        <f t="shared" si="244"/>
        <v>2206</v>
      </c>
      <c r="B2208" s="82" t="s">
        <v>1883</v>
      </c>
      <c r="C2208" s="39" t="str">
        <f>IF($B2208&lt;&gt;"",_xlfn.IFNA(VLOOKUP($B2208,'Node Details'!$B:$U,C$1,0),"Check"),"")</f>
        <v>0000S8O20-S8O200103</v>
      </c>
      <c r="D2208" s="39" t="str">
        <f>IF($B2208&lt;&gt;"",_xlfn.IFNA(VLOOKUP($B2208,'Node Details'!$B:$U,D$1,0),"Check"),"")</f>
        <v>S8O</v>
      </c>
      <c r="E2208" s="39" t="str">
        <f>IF($B2208&lt;&gt;"",_xlfn.IFNA(VLOOKUP($B2208,'Node Details'!$B:$U,E$1,0),"Check"),"")</f>
        <v>Airtel</v>
      </c>
      <c r="F2208" s="83">
        <v>45199</v>
      </c>
      <c r="G2208" s="82"/>
      <c r="H2208" s="39" t="s">
        <v>2829</v>
      </c>
      <c r="I2208" s="38">
        <v>1</v>
      </c>
      <c r="J2208" s="38">
        <v>50</v>
      </c>
      <c r="K2208" s="39">
        <f t="shared" si="238"/>
        <v>50</v>
      </c>
      <c r="L2208" s="83">
        <v>45184</v>
      </c>
      <c r="M2208" s="82"/>
      <c r="N2208" s="96" t="s">
        <v>577</v>
      </c>
      <c r="O2208" s="97">
        <v>45082</v>
      </c>
      <c r="P2208" s="38">
        <f t="shared" si="239"/>
        <v>50</v>
      </c>
      <c r="Q2208" s="38">
        <f t="shared" si="240"/>
        <v>50</v>
      </c>
      <c r="R2208" s="38"/>
      <c r="S2208" s="38" t="s">
        <v>2838</v>
      </c>
      <c r="T2208" s="64">
        <v>45250</v>
      </c>
      <c r="U2208" s="38">
        <f t="shared" si="241"/>
        <v>50</v>
      </c>
      <c r="V2208" s="38">
        <f t="shared" si="242"/>
        <v>1</v>
      </c>
      <c r="W2208" s="82">
        <f t="shared" si="243"/>
        <v>50</v>
      </c>
      <c r="X2208" s="98" t="s">
        <v>95</v>
      </c>
      <c r="Y2208" s="98" t="s">
        <v>89</v>
      </c>
      <c r="Z2208" s="72"/>
      <c r="AA2208" s="72"/>
      <c r="AB2208" t="s">
        <v>1003</v>
      </c>
      <c r="AC2208" s="72" t="s">
        <v>101</v>
      </c>
      <c r="AD2208" t="s">
        <v>2836</v>
      </c>
    </row>
    <row r="2209" spans="1:30" ht="15" customHeight="1">
      <c r="A2209" s="38">
        <f t="shared" si="244"/>
        <v>2207</v>
      </c>
      <c r="B2209" s="82" t="s">
        <v>1880</v>
      </c>
      <c r="C2209" s="39" t="str">
        <f>IF($B2209&lt;&gt;"",_xlfn.IFNA(VLOOKUP($B2209,'Node Details'!$B:$U,C$1,0),"Check"),"")</f>
        <v>0000S8O20-S8O200103</v>
      </c>
      <c r="D2209" s="39" t="str">
        <f>IF($B2209&lt;&gt;"",_xlfn.IFNA(VLOOKUP($B2209,'Node Details'!$B:$U,D$1,0),"Check"),"")</f>
        <v>S8O</v>
      </c>
      <c r="E2209" s="39" t="str">
        <f>IF($B2209&lt;&gt;"",_xlfn.IFNA(VLOOKUP($B2209,'Node Details'!$B:$U,E$1,0),"Check"),"")</f>
        <v>Airtel</v>
      </c>
      <c r="F2209" s="83">
        <v>45199</v>
      </c>
      <c r="G2209" s="82"/>
      <c r="H2209" s="39" t="s">
        <v>2829</v>
      </c>
      <c r="I2209" s="38">
        <v>1</v>
      </c>
      <c r="J2209" s="38">
        <v>50</v>
      </c>
      <c r="K2209" s="39">
        <f t="shared" si="238"/>
        <v>50</v>
      </c>
      <c r="L2209" s="83">
        <v>45184</v>
      </c>
      <c r="M2209" s="82"/>
      <c r="N2209" s="96" t="s">
        <v>577</v>
      </c>
      <c r="O2209" s="97">
        <v>45082</v>
      </c>
      <c r="P2209" s="38">
        <f t="shared" si="239"/>
        <v>50</v>
      </c>
      <c r="Q2209" s="38">
        <f t="shared" si="240"/>
        <v>50</v>
      </c>
      <c r="R2209" s="38"/>
      <c r="S2209" s="38" t="s">
        <v>2838</v>
      </c>
      <c r="T2209" s="64">
        <v>45250</v>
      </c>
      <c r="U2209" s="38">
        <f t="shared" si="241"/>
        <v>50</v>
      </c>
      <c r="V2209" s="38">
        <f t="shared" si="242"/>
        <v>1</v>
      </c>
      <c r="W2209" s="82">
        <f t="shared" si="243"/>
        <v>50</v>
      </c>
      <c r="X2209" s="98" t="s">
        <v>95</v>
      </c>
      <c r="Y2209" s="98" t="s">
        <v>89</v>
      </c>
      <c r="Z2209" s="72"/>
      <c r="AA2209" s="72"/>
      <c r="AB2209" t="s">
        <v>1003</v>
      </c>
      <c r="AC2209" s="72" t="s">
        <v>101</v>
      </c>
      <c r="AD2209" t="s">
        <v>2836</v>
      </c>
    </row>
    <row r="2210" spans="1:30" ht="15" customHeight="1">
      <c r="A2210" s="38">
        <f t="shared" si="244"/>
        <v>2208</v>
      </c>
      <c r="B2210" s="82" t="s">
        <v>2754</v>
      </c>
      <c r="C2210" s="39" t="str">
        <f>IF($B2210&lt;&gt;"",_xlfn.IFNA(VLOOKUP($B2210,'Node Details'!$B:$U,C$1,0),"Check"),"")</f>
        <v>S8O200102-S8O200105</v>
      </c>
      <c r="D2210" s="39" t="str">
        <f>IF($B2210&lt;&gt;"",_xlfn.IFNA(VLOOKUP($B2210,'Node Details'!$B:$U,D$1,0),"Check"),"")</f>
        <v>S8O</v>
      </c>
      <c r="E2210" s="39" t="str">
        <f>IF($B2210&lt;&gt;"",_xlfn.IFNA(VLOOKUP($B2210,'Node Details'!$B:$U,E$1,0),"Check"),"")</f>
        <v>Airtel</v>
      </c>
      <c r="F2210" s="83">
        <v>45230</v>
      </c>
      <c r="G2210" s="82"/>
      <c r="H2210" s="39" t="s">
        <v>2829</v>
      </c>
      <c r="I2210" s="38">
        <v>1</v>
      </c>
      <c r="J2210" s="38">
        <v>50</v>
      </c>
      <c r="K2210" s="39">
        <f t="shared" si="238"/>
        <v>50</v>
      </c>
      <c r="L2210" s="83">
        <v>45184</v>
      </c>
      <c r="M2210" s="82"/>
      <c r="N2210" s="96" t="s">
        <v>577</v>
      </c>
      <c r="O2210" s="97">
        <v>45082</v>
      </c>
      <c r="P2210" s="38">
        <f t="shared" si="239"/>
        <v>50</v>
      </c>
      <c r="Q2210" s="38">
        <f t="shared" si="240"/>
        <v>50</v>
      </c>
      <c r="R2210" s="38"/>
      <c r="S2210" s="38" t="s">
        <v>2838</v>
      </c>
      <c r="T2210" s="64">
        <v>45250</v>
      </c>
      <c r="U2210" s="38">
        <f t="shared" si="241"/>
        <v>50</v>
      </c>
      <c r="V2210" s="38">
        <f t="shared" si="242"/>
        <v>1</v>
      </c>
      <c r="W2210" s="82">
        <f t="shared" si="243"/>
        <v>50</v>
      </c>
      <c r="X2210" s="98" t="s">
        <v>95</v>
      </c>
      <c r="Y2210" s="98" t="s">
        <v>89</v>
      </c>
      <c r="Z2210" s="72"/>
      <c r="AA2210" s="72"/>
      <c r="AB2210" t="s">
        <v>1003</v>
      </c>
      <c r="AC2210" s="72" t="s">
        <v>101</v>
      </c>
      <c r="AD2210" t="s">
        <v>2836</v>
      </c>
    </row>
    <row r="2211" spans="1:30" ht="15" customHeight="1">
      <c r="A2211" s="38">
        <f t="shared" si="244"/>
        <v>2209</v>
      </c>
      <c r="B2211" s="82" t="s">
        <v>1885</v>
      </c>
      <c r="C2211" s="39" t="str">
        <f>IF($B2211&lt;&gt;"",_xlfn.IFNA(VLOOKUP($B2211,'Node Details'!$B:$U,C$1,0),"Check"),"")</f>
        <v>S8O200102-S8O200105</v>
      </c>
      <c r="D2211" s="39" t="str">
        <f>IF($B2211&lt;&gt;"",_xlfn.IFNA(VLOOKUP($B2211,'Node Details'!$B:$U,D$1,0),"Check"),"")</f>
        <v>S8O</v>
      </c>
      <c r="E2211" s="39" t="str">
        <f>IF($B2211&lt;&gt;"",_xlfn.IFNA(VLOOKUP($B2211,'Node Details'!$B:$U,E$1,0),"Check"),"")</f>
        <v>Airtel</v>
      </c>
      <c r="F2211" s="83">
        <v>45230</v>
      </c>
      <c r="G2211" s="82"/>
      <c r="H2211" s="39" t="s">
        <v>2829</v>
      </c>
      <c r="I2211" s="38">
        <v>1</v>
      </c>
      <c r="J2211" s="38">
        <v>50</v>
      </c>
      <c r="K2211" s="39">
        <f t="shared" si="238"/>
        <v>50</v>
      </c>
      <c r="L2211" s="83">
        <v>45226</v>
      </c>
      <c r="M2211" s="82"/>
      <c r="N2211" s="96" t="s">
        <v>577</v>
      </c>
      <c r="O2211" s="97">
        <v>45082</v>
      </c>
      <c r="P2211" s="38">
        <f t="shared" si="239"/>
        <v>50</v>
      </c>
      <c r="Q2211" s="38">
        <f t="shared" si="240"/>
        <v>50</v>
      </c>
      <c r="R2211" s="38"/>
      <c r="S2211" s="38" t="s">
        <v>2838</v>
      </c>
      <c r="T2211" s="64">
        <v>45250</v>
      </c>
      <c r="U2211" s="38">
        <f t="shared" si="241"/>
        <v>50</v>
      </c>
      <c r="V2211" s="38">
        <f t="shared" si="242"/>
        <v>1</v>
      </c>
      <c r="W2211" s="82">
        <f t="shared" si="243"/>
        <v>50</v>
      </c>
      <c r="X2211" s="98" t="s">
        <v>95</v>
      </c>
      <c r="Y2211" s="98" t="s">
        <v>89</v>
      </c>
      <c r="Z2211" s="72"/>
      <c r="AA2211" s="72"/>
      <c r="AB2211" t="s">
        <v>1003</v>
      </c>
      <c r="AC2211" s="72" t="s">
        <v>101</v>
      </c>
      <c r="AD2211" t="s">
        <v>2836</v>
      </c>
    </row>
    <row r="2212" spans="1:30" ht="15" customHeight="1">
      <c r="A2212" s="38">
        <f t="shared" si="244"/>
        <v>2210</v>
      </c>
      <c r="B2212" s="82" t="s">
        <v>1888</v>
      </c>
      <c r="C2212" s="39" t="str">
        <f>IF($B2212&lt;&gt;"",_xlfn.IFNA(VLOOKUP($B2212,'Node Details'!$B:$U,C$1,0),"Check"),"")</f>
        <v>000000S8O-0000S8O25</v>
      </c>
      <c r="D2212" s="39" t="str">
        <f>IF($B2212&lt;&gt;"",_xlfn.IFNA(VLOOKUP($B2212,'Node Details'!$B:$U,D$1,0),"Check"),"")</f>
        <v>S8O</v>
      </c>
      <c r="E2212" s="39" t="str">
        <f>IF($B2212&lt;&gt;"",_xlfn.IFNA(VLOOKUP($B2212,'Node Details'!$B:$U,E$1,0),"Check"),"")</f>
        <v>Airtel</v>
      </c>
      <c r="F2212" s="83">
        <v>45199</v>
      </c>
      <c r="G2212" s="82"/>
      <c r="H2212" s="39" t="s">
        <v>2829</v>
      </c>
      <c r="I2212" s="38">
        <v>1</v>
      </c>
      <c r="J2212" s="38">
        <v>50</v>
      </c>
      <c r="K2212" s="39">
        <f t="shared" si="238"/>
        <v>50</v>
      </c>
      <c r="L2212" s="83">
        <v>45226</v>
      </c>
      <c r="M2212" s="82"/>
      <c r="N2212" s="96" t="s">
        <v>577</v>
      </c>
      <c r="O2212" s="97">
        <v>45082</v>
      </c>
      <c r="P2212" s="38">
        <f t="shared" si="239"/>
        <v>50</v>
      </c>
      <c r="Q2212" s="38">
        <f t="shared" si="240"/>
        <v>50</v>
      </c>
      <c r="R2212" s="38"/>
      <c r="S2212" s="38" t="s">
        <v>2838</v>
      </c>
      <c r="T2212" s="64">
        <v>45250</v>
      </c>
      <c r="U2212" s="38">
        <f t="shared" si="241"/>
        <v>50</v>
      </c>
      <c r="V2212" s="38">
        <f t="shared" si="242"/>
        <v>1</v>
      </c>
      <c r="W2212" s="82">
        <f t="shared" si="243"/>
        <v>50</v>
      </c>
      <c r="X2212" s="98" t="s">
        <v>95</v>
      </c>
      <c r="Y2212" s="98" t="s">
        <v>89</v>
      </c>
      <c r="Z2212" s="72"/>
      <c r="AA2212" s="72"/>
      <c r="AB2212" t="s">
        <v>1003</v>
      </c>
      <c r="AC2212" s="72" t="s">
        <v>101</v>
      </c>
      <c r="AD2212" t="s">
        <v>2836</v>
      </c>
    </row>
    <row r="2213" spans="1:30" ht="15" customHeight="1">
      <c r="A2213" s="38">
        <f t="shared" si="244"/>
        <v>2211</v>
      </c>
      <c r="B2213" s="82" t="s">
        <v>2755</v>
      </c>
      <c r="C2213" s="39" t="str">
        <f>IF($B2213&lt;&gt;"",_xlfn.IFNA(VLOOKUP($B2213,'Node Details'!$B:$U,C$1,0),"Check"),"")</f>
        <v>0000S8O21-S8O210103</v>
      </c>
      <c r="D2213" s="39" t="str">
        <f>IF($B2213&lt;&gt;"",_xlfn.IFNA(VLOOKUP($B2213,'Node Details'!$B:$U,D$1,0),"Check"),"")</f>
        <v>S8O</v>
      </c>
      <c r="E2213" s="39" t="str">
        <f>IF($B2213&lt;&gt;"",_xlfn.IFNA(VLOOKUP($B2213,'Node Details'!$B:$U,E$1,0),"Check"),"")</f>
        <v>Airtel</v>
      </c>
      <c r="F2213" s="83">
        <v>45199</v>
      </c>
      <c r="G2213" s="82"/>
      <c r="H2213" s="39" t="s">
        <v>2829</v>
      </c>
      <c r="I2213" s="38">
        <v>1</v>
      </c>
      <c r="J2213" s="38">
        <v>50</v>
      </c>
      <c r="K2213" s="39">
        <f t="shared" si="238"/>
        <v>50</v>
      </c>
      <c r="L2213" s="83">
        <v>45230</v>
      </c>
      <c r="M2213" s="82"/>
      <c r="N2213" s="96" t="s">
        <v>577</v>
      </c>
      <c r="O2213" s="97">
        <v>45082</v>
      </c>
      <c r="P2213" s="38">
        <f t="shared" si="239"/>
        <v>50</v>
      </c>
      <c r="Q2213" s="38">
        <f t="shared" si="240"/>
        <v>50</v>
      </c>
      <c r="R2213" s="38"/>
      <c r="S2213" s="38" t="s">
        <v>2838</v>
      </c>
      <c r="T2213" s="64">
        <v>45250</v>
      </c>
      <c r="U2213" s="38">
        <f t="shared" si="241"/>
        <v>50</v>
      </c>
      <c r="V2213" s="38">
        <f t="shared" si="242"/>
        <v>1</v>
      </c>
      <c r="W2213" s="82">
        <f t="shared" si="243"/>
        <v>50</v>
      </c>
      <c r="X2213" s="98" t="s">
        <v>95</v>
      </c>
      <c r="Y2213" s="98" t="s">
        <v>89</v>
      </c>
      <c r="Z2213" s="72"/>
      <c r="AA2213" s="72"/>
      <c r="AB2213" t="s">
        <v>1003</v>
      </c>
      <c r="AC2213" s="72" t="s">
        <v>101</v>
      </c>
      <c r="AD2213" t="s">
        <v>2836</v>
      </c>
    </row>
    <row r="2214" spans="1:30" ht="15" customHeight="1">
      <c r="A2214" s="38">
        <f t="shared" si="244"/>
        <v>2212</v>
      </c>
      <c r="B2214" s="82" t="s">
        <v>1892</v>
      </c>
      <c r="C2214" s="39" t="str">
        <f>IF($B2214&lt;&gt;"",_xlfn.IFNA(VLOOKUP($B2214,'Node Details'!$B:$U,C$1,0),"Check"),"")</f>
        <v>0000S8O21-S8O210103</v>
      </c>
      <c r="D2214" s="39" t="str">
        <f>IF($B2214&lt;&gt;"",_xlfn.IFNA(VLOOKUP($B2214,'Node Details'!$B:$U,D$1,0),"Check"),"")</f>
        <v>S8O</v>
      </c>
      <c r="E2214" s="39" t="str">
        <f>IF($B2214&lt;&gt;"",_xlfn.IFNA(VLOOKUP($B2214,'Node Details'!$B:$U,E$1,0),"Check"),"")</f>
        <v>Airtel</v>
      </c>
      <c r="F2214" s="83">
        <v>45199</v>
      </c>
      <c r="G2214" s="82"/>
      <c r="H2214" s="39" t="s">
        <v>2829</v>
      </c>
      <c r="I2214" s="38">
        <v>1</v>
      </c>
      <c r="J2214" s="38">
        <v>50</v>
      </c>
      <c r="K2214" s="39">
        <f t="shared" si="238"/>
        <v>50</v>
      </c>
      <c r="L2214" s="83">
        <v>45230</v>
      </c>
      <c r="M2214" s="82"/>
      <c r="N2214" s="96" t="s">
        <v>577</v>
      </c>
      <c r="O2214" s="97">
        <v>45082</v>
      </c>
      <c r="P2214" s="38">
        <f t="shared" si="239"/>
        <v>50</v>
      </c>
      <c r="Q2214" s="38">
        <f t="shared" si="240"/>
        <v>50</v>
      </c>
      <c r="R2214" s="38"/>
      <c r="S2214" s="38" t="s">
        <v>2838</v>
      </c>
      <c r="T2214" s="64">
        <v>45250</v>
      </c>
      <c r="U2214" s="38">
        <f t="shared" si="241"/>
        <v>50</v>
      </c>
      <c r="V2214" s="38">
        <f t="shared" si="242"/>
        <v>1</v>
      </c>
      <c r="W2214" s="82">
        <f t="shared" si="243"/>
        <v>50</v>
      </c>
      <c r="X2214" s="98" t="s">
        <v>95</v>
      </c>
      <c r="Y2214" s="98" t="s">
        <v>89</v>
      </c>
      <c r="Z2214" s="72"/>
      <c r="AA2214" s="72"/>
      <c r="AB2214" t="s">
        <v>1003</v>
      </c>
      <c r="AC2214" s="72" t="s">
        <v>101</v>
      </c>
      <c r="AD2214" t="s">
        <v>2836</v>
      </c>
    </row>
    <row r="2215" spans="1:30" ht="15" customHeight="1">
      <c r="A2215" s="38">
        <f t="shared" si="244"/>
        <v>2213</v>
      </c>
      <c r="B2215" s="82" t="s">
        <v>1889</v>
      </c>
      <c r="C2215" s="39" t="str">
        <f>IF($B2215&lt;&gt;"",_xlfn.IFNA(VLOOKUP($B2215,'Node Details'!$B:$U,C$1,0),"Check"),"")</f>
        <v>0000S8O21-S8O210103</v>
      </c>
      <c r="D2215" s="39" t="str">
        <f>IF($B2215&lt;&gt;"",_xlfn.IFNA(VLOOKUP($B2215,'Node Details'!$B:$U,D$1,0),"Check"),"")</f>
        <v>S8O</v>
      </c>
      <c r="E2215" s="39" t="str">
        <f>IF($B2215&lt;&gt;"",_xlfn.IFNA(VLOOKUP($B2215,'Node Details'!$B:$U,E$1,0),"Check"),"")</f>
        <v>Airtel</v>
      </c>
      <c r="F2215" s="83">
        <v>45199</v>
      </c>
      <c r="G2215" s="82"/>
      <c r="H2215" s="39" t="s">
        <v>2829</v>
      </c>
      <c r="I2215" s="38">
        <v>1</v>
      </c>
      <c r="J2215" s="38">
        <v>50</v>
      </c>
      <c r="K2215" s="39">
        <f t="shared" si="238"/>
        <v>50</v>
      </c>
      <c r="L2215" s="83">
        <v>45207</v>
      </c>
      <c r="M2215" s="82"/>
      <c r="N2215" s="96" t="s">
        <v>577</v>
      </c>
      <c r="O2215" s="97">
        <v>45082</v>
      </c>
      <c r="P2215" s="38">
        <f t="shared" si="239"/>
        <v>50</v>
      </c>
      <c r="Q2215" s="38">
        <f t="shared" si="240"/>
        <v>50</v>
      </c>
      <c r="R2215" s="38"/>
      <c r="S2215" s="38" t="s">
        <v>2838</v>
      </c>
      <c r="T2215" s="64">
        <v>45250</v>
      </c>
      <c r="U2215" s="38">
        <f t="shared" si="241"/>
        <v>50</v>
      </c>
      <c r="V2215" s="38">
        <f t="shared" si="242"/>
        <v>1</v>
      </c>
      <c r="W2215" s="82">
        <f t="shared" si="243"/>
        <v>50</v>
      </c>
      <c r="X2215" s="98" t="s">
        <v>95</v>
      </c>
      <c r="Y2215" s="98" t="s">
        <v>89</v>
      </c>
      <c r="Z2215" s="72"/>
      <c r="AA2215" s="72"/>
      <c r="AB2215" t="s">
        <v>1003</v>
      </c>
      <c r="AC2215" s="72" t="s">
        <v>101</v>
      </c>
      <c r="AD2215" t="s">
        <v>2836</v>
      </c>
    </row>
    <row r="2216" spans="1:30" ht="15" customHeight="1">
      <c r="A2216" s="38">
        <f t="shared" si="244"/>
        <v>2214</v>
      </c>
      <c r="B2216" s="82" t="s">
        <v>1896</v>
      </c>
      <c r="C2216" s="39" t="str">
        <f>IF($B2216&lt;&gt;"",_xlfn.IFNA(VLOOKUP($B2216,'Node Details'!$B:$U,C$1,0),"Check"),"")</f>
        <v>S8O210102-S8O210105</v>
      </c>
      <c r="D2216" s="39" t="str">
        <f>IF($B2216&lt;&gt;"",_xlfn.IFNA(VLOOKUP($B2216,'Node Details'!$B:$U,D$1,0),"Check"),"")</f>
        <v>S8O</v>
      </c>
      <c r="E2216" s="39" t="str">
        <f>IF($B2216&lt;&gt;"",_xlfn.IFNA(VLOOKUP($B2216,'Node Details'!$B:$U,E$1,0),"Check"),"")</f>
        <v>Airtel</v>
      </c>
      <c r="F2216" s="83">
        <v>45199</v>
      </c>
      <c r="G2216" s="82"/>
      <c r="H2216" s="39" t="s">
        <v>2829</v>
      </c>
      <c r="I2216" s="38">
        <v>1</v>
      </c>
      <c r="J2216" s="38">
        <v>50</v>
      </c>
      <c r="K2216" s="39">
        <f t="shared" si="238"/>
        <v>50</v>
      </c>
      <c r="L2216" s="83">
        <v>45216</v>
      </c>
      <c r="M2216" s="82"/>
      <c r="N2216" s="96" t="s">
        <v>577</v>
      </c>
      <c r="O2216" s="97">
        <v>45082</v>
      </c>
      <c r="P2216" s="38">
        <f t="shared" si="239"/>
        <v>50</v>
      </c>
      <c r="Q2216" s="38">
        <f t="shared" si="240"/>
        <v>50</v>
      </c>
      <c r="R2216" s="38"/>
      <c r="S2216" s="38" t="s">
        <v>2838</v>
      </c>
      <c r="T2216" s="64">
        <v>45250</v>
      </c>
      <c r="U2216" s="38">
        <f t="shared" si="241"/>
        <v>50</v>
      </c>
      <c r="V2216" s="38">
        <f t="shared" si="242"/>
        <v>1</v>
      </c>
      <c r="W2216" s="82">
        <f t="shared" si="243"/>
        <v>50</v>
      </c>
      <c r="X2216" s="98" t="s">
        <v>95</v>
      </c>
      <c r="Y2216" s="98" t="s">
        <v>89</v>
      </c>
      <c r="Z2216" s="72"/>
      <c r="AA2216" s="72"/>
      <c r="AB2216" t="s">
        <v>1003</v>
      </c>
      <c r="AC2216" s="72" t="s">
        <v>101</v>
      </c>
      <c r="AD2216" t="s">
        <v>2836</v>
      </c>
    </row>
    <row r="2217" spans="1:30" ht="15" customHeight="1">
      <c r="A2217" s="38">
        <f t="shared" si="244"/>
        <v>2215</v>
      </c>
      <c r="B2217" s="82" t="s">
        <v>1893</v>
      </c>
      <c r="C2217" s="39" t="str">
        <f>IF($B2217&lt;&gt;"",_xlfn.IFNA(VLOOKUP($B2217,'Node Details'!$B:$U,C$1,0),"Check"),"")</f>
        <v>S8O210102-S8O210105</v>
      </c>
      <c r="D2217" s="39" t="str">
        <f>IF($B2217&lt;&gt;"",_xlfn.IFNA(VLOOKUP($B2217,'Node Details'!$B:$U,D$1,0),"Check"),"")</f>
        <v>S8O</v>
      </c>
      <c r="E2217" s="39" t="str">
        <f>IF($B2217&lt;&gt;"",_xlfn.IFNA(VLOOKUP($B2217,'Node Details'!$B:$U,E$1,0),"Check"),"")</f>
        <v>Airtel</v>
      </c>
      <c r="F2217" s="83">
        <v>45230</v>
      </c>
      <c r="G2217" s="82"/>
      <c r="H2217" s="39" t="s">
        <v>2829</v>
      </c>
      <c r="I2217" s="38">
        <v>1</v>
      </c>
      <c r="J2217" s="38">
        <v>50</v>
      </c>
      <c r="K2217" s="39">
        <f t="shared" si="238"/>
        <v>50</v>
      </c>
      <c r="L2217" s="83">
        <v>45207</v>
      </c>
      <c r="M2217" s="82"/>
      <c r="N2217" s="96" t="s">
        <v>577</v>
      </c>
      <c r="O2217" s="97">
        <v>45082</v>
      </c>
      <c r="P2217" s="38">
        <f t="shared" si="239"/>
        <v>50</v>
      </c>
      <c r="Q2217" s="38">
        <f t="shared" si="240"/>
        <v>50</v>
      </c>
      <c r="R2217" s="38"/>
      <c r="S2217" s="38" t="s">
        <v>2838</v>
      </c>
      <c r="T2217" s="64">
        <v>45250</v>
      </c>
      <c r="U2217" s="38">
        <f t="shared" si="241"/>
        <v>50</v>
      </c>
      <c r="V2217" s="38">
        <f t="shared" si="242"/>
        <v>1</v>
      </c>
      <c r="W2217" s="82">
        <f t="shared" si="243"/>
        <v>50</v>
      </c>
      <c r="X2217" s="98" t="s">
        <v>95</v>
      </c>
      <c r="Y2217" s="98" t="s">
        <v>89</v>
      </c>
      <c r="Z2217" s="72"/>
      <c r="AA2217" s="72"/>
      <c r="AB2217" t="s">
        <v>1003</v>
      </c>
      <c r="AC2217" s="72" t="s">
        <v>101</v>
      </c>
      <c r="AD2217" t="s">
        <v>2836</v>
      </c>
    </row>
    <row r="2218" spans="1:30" ht="15" customHeight="1">
      <c r="A2218" s="38">
        <f t="shared" si="244"/>
        <v>2216</v>
      </c>
      <c r="B2218" s="82" t="s">
        <v>1897</v>
      </c>
      <c r="C2218" s="39" t="str">
        <f>IF($B2218&lt;&gt;"",_xlfn.IFNA(VLOOKUP($B2218,'Node Details'!$B:$U,C$1,0),"Check"),"")</f>
        <v>S8O210104-S8O210106</v>
      </c>
      <c r="D2218" s="39" t="str">
        <f>IF($B2218&lt;&gt;"",_xlfn.IFNA(VLOOKUP($B2218,'Node Details'!$B:$U,D$1,0),"Check"),"")</f>
        <v>S8O</v>
      </c>
      <c r="E2218" s="39" t="str">
        <f>IF($B2218&lt;&gt;"",_xlfn.IFNA(VLOOKUP($B2218,'Node Details'!$B:$U,E$1,0),"Check"),"")</f>
        <v>Airtel</v>
      </c>
      <c r="F2218" s="83">
        <v>45230</v>
      </c>
      <c r="G2218" s="82"/>
      <c r="H2218" s="39" t="s">
        <v>2829</v>
      </c>
      <c r="I2218" s="38">
        <v>1</v>
      </c>
      <c r="J2218" s="38">
        <v>50</v>
      </c>
      <c r="K2218" s="39">
        <f t="shared" si="238"/>
        <v>50</v>
      </c>
      <c r="L2218" s="83">
        <v>45207</v>
      </c>
      <c r="M2218" s="82"/>
      <c r="N2218" s="96" t="s">
        <v>577</v>
      </c>
      <c r="O2218" s="97">
        <v>45082</v>
      </c>
      <c r="P2218" s="38">
        <f t="shared" si="239"/>
        <v>50</v>
      </c>
      <c r="Q2218" s="38">
        <f t="shared" si="240"/>
        <v>50</v>
      </c>
      <c r="R2218" s="38"/>
      <c r="S2218" s="38" t="s">
        <v>2838</v>
      </c>
      <c r="T2218" s="64">
        <v>45250</v>
      </c>
      <c r="U2218" s="38">
        <f t="shared" si="241"/>
        <v>50</v>
      </c>
      <c r="V2218" s="38">
        <f t="shared" si="242"/>
        <v>1</v>
      </c>
      <c r="W2218" s="82">
        <f t="shared" si="243"/>
        <v>50</v>
      </c>
      <c r="X2218" s="98" t="s">
        <v>95</v>
      </c>
      <c r="Y2218" s="98" t="s">
        <v>89</v>
      </c>
      <c r="Z2218" s="72"/>
      <c r="AA2218" s="72"/>
      <c r="AB2218" t="s">
        <v>1003</v>
      </c>
      <c r="AC2218" s="72" t="s">
        <v>101</v>
      </c>
      <c r="AD2218" t="s">
        <v>2836</v>
      </c>
    </row>
    <row r="2219" spans="1:30" ht="15" customHeight="1">
      <c r="A2219" s="38">
        <f t="shared" si="244"/>
        <v>2217</v>
      </c>
      <c r="B2219" s="82" t="s">
        <v>1899</v>
      </c>
      <c r="C2219" s="39" t="str">
        <f>IF($B2219&lt;&gt;"",_xlfn.IFNA(VLOOKUP($B2219,'Node Details'!$B:$U,C$1,0),"Check"),"")</f>
        <v>000000S8O-0000S8O27</v>
      </c>
      <c r="D2219" s="39" t="str">
        <f>IF($B2219&lt;&gt;"",_xlfn.IFNA(VLOOKUP($B2219,'Node Details'!$B:$U,D$1,0),"Check"),"")</f>
        <v>S8O</v>
      </c>
      <c r="E2219" s="39" t="str">
        <f>IF($B2219&lt;&gt;"",_xlfn.IFNA(VLOOKUP($B2219,'Node Details'!$B:$U,E$1,0),"Check"),"")</f>
        <v>Airtel</v>
      </c>
      <c r="F2219" s="83">
        <v>45199</v>
      </c>
      <c r="G2219" s="82"/>
      <c r="H2219" s="39" t="s">
        <v>2829</v>
      </c>
      <c r="I2219" s="38">
        <v>1</v>
      </c>
      <c r="J2219" s="38">
        <v>50</v>
      </c>
      <c r="K2219" s="39">
        <f t="shared" si="238"/>
        <v>50</v>
      </c>
      <c r="L2219" s="83">
        <v>45209</v>
      </c>
      <c r="M2219" s="82"/>
      <c r="N2219" s="96" t="s">
        <v>577</v>
      </c>
      <c r="O2219" s="97">
        <v>45082</v>
      </c>
      <c r="P2219" s="38">
        <f t="shared" si="239"/>
        <v>50</v>
      </c>
      <c r="Q2219" s="38">
        <f t="shared" si="240"/>
        <v>50</v>
      </c>
      <c r="R2219" s="38"/>
      <c r="S2219" s="38" t="s">
        <v>2838</v>
      </c>
      <c r="T2219" s="64">
        <v>45250</v>
      </c>
      <c r="U2219" s="38">
        <f t="shared" si="241"/>
        <v>50</v>
      </c>
      <c r="V2219" s="38">
        <f t="shared" si="242"/>
        <v>1</v>
      </c>
      <c r="W2219" s="82">
        <f t="shared" si="243"/>
        <v>50</v>
      </c>
      <c r="X2219" s="98" t="s">
        <v>95</v>
      </c>
      <c r="Y2219" s="98" t="s">
        <v>89</v>
      </c>
      <c r="Z2219" s="72"/>
      <c r="AA2219" s="72"/>
      <c r="AB2219" t="s">
        <v>1003</v>
      </c>
      <c r="AC2219" s="72" t="s">
        <v>101</v>
      </c>
      <c r="AD2219" t="s">
        <v>2836</v>
      </c>
    </row>
    <row r="2220" spans="1:30" ht="15" customHeight="1">
      <c r="A2220" s="38">
        <f t="shared" si="244"/>
        <v>2218</v>
      </c>
      <c r="B2220" s="82" t="s">
        <v>2756</v>
      </c>
      <c r="C2220" s="39" t="str">
        <f>IF($B2220&lt;&gt;"",_xlfn.IFNA(VLOOKUP($B2220,'Node Details'!$B:$U,C$1,0),"Check"),"")</f>
        <v>0000S8O22-S8O220107</v>
      </c>
      <c r="D2220" s="39" t="str">
        <f>IF($B2220&lt;&gt;"",_xlfn.IFNA(VLOOKUP($B2220,'Node Details'!$B:$U,D$1,0),"Check"),"")</f>
        <v>S8O</v>
      </c>
      <c r="E2220" s="39" t="str">
        <f>IF($B2220&lt;&gt;"",_xlfn.IFNA(VLOOKUP($B2220,'Node Details'!$B:$U,E$1,0),"Check"),"")</f>
        <v>Airtel</v>
      </c>
      <c r="F2220" s="83">
        <v>45199</v>
      </c>
      <c r="G2220" s="82"/>
      <c r="H2220" s="39" t="s">
        <v>2829</v>
      </c>
      <c r="I2220" s="38">
        <v>1</v>
      </c>
      <c r="J2220" s="38">
        <v>50</v>
      </c>
      <c r="K2220" s="39">
        <f t="shared" si="238"/>
        <v>50</v>
      </c>
      <c r="L2220" s="83">
        <v>45209</v>
      </c>
      <c r="M2220" s="82"/>
      <c r="N2220" s="96" t="s">
        <v>577</v>
      </c>
      <c r="O2220" s="97">
        <v>45082</v>
      </c>
      <c r="P2220" s="38">
        <f t="shared" si="239"/>
        <v>50</v>
      </c>
      <c r="Q2220" s="38">
        <f t="shared" si="240"/>
        <v>50</v>
      </c>
      <c r="R2220" s="38"/>
      <c r="S2220" s="38" t="s">
        <v>2838</v>
      </c>
      <c r="T2220" s="64">
        <v>45250</v>
      </c>
      <c r="U2220" s="38">
        <f t="shared" si="241"/>
        <v>50</v>
      </c>
      <c r="V2220" s="38">
        <f t="shared" si="242"/>
        <v>1</v>
      </c>
      <c r="W2220" s="82">
        <f t="shared" si="243"/>
        <v>50</v>
      </c>
      <c r="X2220" s="98" t="s">
        <v>95</v>
      </c>
      <c r="Y2220" s="98" t="s">
        <v>89</v>
      </c>
      <c r="Z2220" s="72"/>
      <c r="AA2220" s="72"/>
      <c r="AB2220" t="s">
        <v>1003</v>
      </c>
      <c r="AC2220" s="72" t="s">
        <v>101</v>
      </c>
      <c r="AD2220" t="s">
        <v>2836</v>
      </c>
    </row>
    <row r="2221" spans="1:30" ht="15" customHeight="1">
      <c r="A2221" s="38">
        <f t="shared" si="244"/>
        <v>2219</v>
      </c>
      <c r="B2221" s="82" t="s">
        <v>2757</v>
      </c>
      <c r="C2221" s="39" t="str">
        <f>IF($B2221&lt;&gt;"",_xlfn.IFNA(VLOOKUP($B2221,'Node Details'!$B:$U,C$1,0),"Check"),"")</f>
        <v>0000S8O22-S8O220107</v>
      </c>
      <c r="D2221" s="39" t="str">
        <f>IF($B2221&lt;&gt;"",_xlfn.IFNA(VLOOKUP($B2221,'Node Details'!$B:$U,D$1,0),"Check"),"")</f>
        <v>S8O</v>
      </c>
      <c r="E2221" s="39" t="str">
        <f>IF($B2221&lt;&gt;"",_xlfn.IFNA(VLOOKUP($B2221,'Node Details'!$B:$U,E$1,0),"Check"),"")</f>
        <v>Airtel</v>
      </c>
      <c r="F2221" s="83">
        <v>45230</v>
      </c>
      <c r="G2221" s="82"/>
      <c r="H2221" s="39" t="s">
        <v>2829</v>
      </c>
      <c r="I2221" s="38">
        <v>1</v>
      </c>
      <c r="J2221" s="38">
        <v>50</v>
      </c>
      <c r="K2221" s="39">
        <f t="shared" si="238"/>
        <v>50</v>
      </c>
      <c r="L2221" s="83">
        <v>45207</v>
      </c>
      <c r="M2221" s="82"/>
      <c r="N2221" s="96" t="s">
        <v>577</v>
      </c>
      <c r="O2221" s="97">
        <v>45082</v>
      </c>
      <c r="P2221" s="38">
        <f t="shared" si="239"/>
        <v>50</v>
      </c>
      <c r="Q2221" s="38">
        <f t="shared" si="240"/>
        <v>50</v>
      </c>
      <c r="R2221" s="38"/>
      <c r="S2221" s="38" t="s">
        <v>2838</v>
      </c>
      <c r="T2221" s="64">
        <v>45250</v>
      </c>
      <c r="U2221" s="38">
        <f t="shared" si="241"/>
        <v>50</v>
      </c>
      <c r="V2221" s="38">
        <f t="shared" si="242"/>
        <v>1</v>
      </c>
      <c r="W2221" s="82">
        <f t="shared" si="243"/>
        <v>50</v>
      </c>
      <c r="X2221" s="98" t="s">
        <v>95</v>
      </c>
      <c r="Y2221" s="98" t="s">
        <v>89</v>
      </c>
      <c r="Z2221" s="72"/>
      <c r="AA2221" s="72"/>
      <c r="AB2221" t="s">
        <v>1003</v>
      </c>
      <c r="AC2221" s="72" t="s">
        <v>101</v>
      </c>
      <c r="AD2221" t="s">
        <v>2836</v>
      </c>
    </row>
    <row r="2222" spans="1:30" ht="15" customHeight="1">
      <c r="A2222" s="38">
        <f t="shared" si="244"/>
        <v>2220</v>
      </c>
      <c r="B2222" s="82" t="s">
        <v>2758</v>
      </c>
      <c r="C2222" s="39" t="str">
        <f>IF($B2222&lt;&gt;"",_xlfn.IFNA(VLOOKUP($B2222,'Node Details'!$B:$U,C$1,0),"Check"),"")</f>
        <v>0000S8O22-S8O220107</v>
      </c>
      <c r="D2222" s="39" t="str">
        <f>IF($B2222&lt;&gt;"",_xlfn.IFNA(VLOOKUP($B2222,'Node Details'!$B:$U,D$1,0),"Check"),"")</f>
        <v>S8O</v>
      </c>
      <c r="E2222" s="39" t="str">
        <f>IF($B2222&lt;&gt;"",_xlfn.IFNA(VLOOKUP($B2222,'Node Details'!$B:$U,E$1,0),"Check"),"")</f>
        <v>Airtel</v>
      </c>
      <c r="F2222" s="83">
        <v>45230</v>
      </c>
      <c r="G2222" s="82"/>
      <c r="H2222" s="39" t="s">
        <v>2829</v>
      </c>
      <c r="I2222" s="38">
        <v>1</v>
      </c>
      <c r="J2222" s="38">
        <v>50</v>
      </c>
      <c r="K2222" s="39">
        <f t="shared" si="238"/>
        <v>50</v>
      </c>
      <c r="L2222" s="83">
        <v>45208</v>
      </c>
      <c r="M2222" s="82"/>
      <c r="N2222" s="96" t="s">
        <v>577</v>
      </c>
      <c r="O2222" s="97">
        <v>45082</v>
      </c>
      <c r="P2222" s="38">
        <f t="shared" si="239"/>
        <v>50</v>
      </c>
      <c r="Q2222" s="38">
        <f t="shared" si="240"/>
        <v>50</v>
      </c>
      <c r="R2222" s="38"/>
      <c r="S2222" s="38" t="s">
        <v>2838</v>
      </c>
      <c r="T2222" s="64">
        <v>45250</v>
      </c>
      <c r="U2222" s="38">
        <f t="shared" si="241"/>
        <v>50</v>
      </c>
      <c r="V2222" s="38">
        <f t="shared" si="242"/>
        <v>1</v>
      </c>
      <c r="W2222" s="82">
        <f t="shared" si="243"/>
        <v>50</v>
      </c>
      <c r="X2222" s="98" t="s">
        <v>95</v>
      </c>
      <c r="Y2222" s="98" t="s">
        <v>89</v>
      </c>
      <c r="Z2222" s="72"/>
      <c r="AA2222" s="72"/>
      <c r="AB2222" t="s">
        <v>1003</v>
      </c>
      <c r="AC2222" s="72" t="s">
        <v>101</v>
      </c>
      <c r="AD2222" t="s">
        <v>2836</v>
      </c>
    </row>
    <row r="2223" spans="1:30" ht="15" customHeight="1">
      <c r="A2223" s="38">
        <f t="shared" si="244"/>
        <v>2221</v>
      </c>
      <c r="B2223" s="82" t="s">
        <v>2760</v>
      </c>
      <c r="C2223" s="39" t="str">
        <f>IF($B2223&lt;&gt;"",_xlfn.IFNA(VLOOKUP($B2223,'Node Details'!$B:$U,C$1,0),"Check"),"")</f>
        <v>0000S8O22-S8O220107</v>
      </c>
      <c r="D2223" s="39" t="str">
        <f>IF($B2223&lt;&gt;"",_xlfn.IFNA(VLOOKUP($B2223,'Node Details'!$B:$U,D$1,0),"Check"),"")</f>
        <v>S8O</v>
      </c>
      <c r="E2223" s="39" t="str">
        <f>IF($B2223&lt;&gt;"",_xlfn.IFNA(VLOOKUP($B2223,'Node Details'!$B:$U,E$1,0),"Check"),"")</f>
        <v>Airtel</v>
      </c>
      <c r="F2223" s="83">
        <v>45230</v>
      </c>
      <c r="G2223" s="82"/>
      <c r="H2223" s="39" t="s">
        <v>2829</v>
      </c>
      <c r="I2223" s="38">
        <v>1</v>
      </c>
      <c r="J2223" s="38">
        <v>50</v>
      </c>
      <c r="K2223" s="39">
        <f t="shared" si="238"/>
        <v>50</v>
      </c>
      <c r="L2223" s="83">
        <v>45208</v>
      </c>
      <c r="M2223" s="82"/>
      <c r="N2223" s="96" t="s">
        <v>577</v>
      </c>
      <c r="O2223" s="97">
        <v>45082</v>
      </c>
      <c r="P2223" s="38">
        <f t="shared" si="239"/>
        <v>50</v>
      </c>
      <c r="Q2223" s="38">
        <f t="shared" si="240"/>
        <v>50</v>
      </c>
      <c r="R2223" s="38"/>
      <c r="S2223" s="38" t="s">
        <v>2838</v>
      </c>
      <c r="T2223" s="64">
        <v>45250</v>
      </c>
      <c r="U2223" s="38">
        <f t="shared" si="241"/>
        <v>50</v>
      </c>
      <c r="V2223" s="38">
        <f t="shared" si="242"/>
        <v>1</v>
      </c>
      <c r="W2223" s="82">
        <f t="shared" si="243"/>
        <v>50</v>
      </c>
      <c r="X2223" s="98" t="s">
        <v>95</v>
      </c>
      <c r="Y2223" s="98" t="s">
        <v>89</v>
      </c>
      <c r="Z2223" s="72"/>
      <c r="AA2223" s="72"/>
      <c r="AB2223" t="s">
        <v>1003</v>
      </c>
      <c r="AC2223" s="72" t="s">
        <v>101</v>
      </c>
      <c r="AD2223" t="s">
        <v>2836</v>
      </c>
    </row>
    <row r="2224" spans="1:30" ht="15" customHeight="1">
      <c r="A2224" s="38">
        <f t="shared" si="244"/>
        <v>2222</v>
      </c>
      <c r="B2224" s="82" t="s">
        <v>1903</v>
      </c>
      <c r="C2224" s="39" t="str">
        <f>IF($B2224&lt;&gt;"",_xlfn.IFNA(VLOOKUP($B2224,'Node Details'!$B:$U,C$1,0),"Check"),"")</f>
        <v>0000S8O22-S8O220107</v>
      </c>
      <c r="D2224" s="39" t="str">
        <f>IF($B2224&lt;&gt;"",_xlfn.IFNA(VLOOKUP($B2224,'Node Details'!$B:$U,D$1,0),"Check"),"")</f>
        <v>S8O</v>
      </c>
      <c r="E2224" s="39" t="str">
        <f>IF($B2224&lt;&gt;"",_xlfn.IFNA(VLOOKUP($B2224,'Node Details'!$B:$U,E$1,0),"Check"),"")</f>
        <v>Airtel</v>
      </c>
      <c r="F2224" s="83">
        <v>45230</v>
      </c>
      <c r="G2224" s="82"/>
      <c r="H2224" s="39" t="s">
        <v>2829</v>
      </c>
      <c r="I2224" s="38">
        <v>1</v>
      </c>
      <c r="J2224" s="38">
        <v>50</v>
      </c>
      <c r="K2224" s="39">
        <f t="shared" si="238"/>
        <v>50</v>
      </c>
      <c r="L2224" s="83">
        <v>45208</v>
      </c>
      <c r="M2224" s="82"/>
      <c r="N2224" s="96" t="s">
        <v>577</v>
      </c>
      <c r="O2224" s="97">
        <v>45082</v>
      </c>
      <c r="P2224" s="38">
        <f t="shared" si="239"/>
        <v>50</v>
      </c>
      <c r="Q2224" s="38">
        <f t="shared" si="240"/>
        <v>50</v>
      </c>
      <c r="R2224" s="38"/>
      <c r="S2224" s="38" t="s">
        <v>2838</v>
      </c>
      <c r="T2224" s="64">
        <v>45250</v>
      </c>
      <c r="U2224" s="38">
        <f t="shared" si="241"/>
        <v>50</v>
      </c>
      <c r="V2224" s="38">
        <f t="shared" si="242"/>
        <v>1</v>
      </c>
      <c r="W2224" s="82">
        <f t="shared" si="243"/>
        <v>50</v>
      </c>
      <c r="X2224" s="98" t="s">
        <v>95</v>
      </c>
      <c r="Y2224" s="98" t="s">
        <v>89</v>
      </c>
      <c r="Z2224" s="72"/>
      <c r="AA2224" s="72"/>
      <c r="AB2224" t="s">
        <v>1003</v>
      </c>
      <c r="AC2224" s="72" t="s">
        <v>101</v>
      </c>
      <c r="AD2224" t="s">
        <v>2836</v>
      </c>
    </row>
    <row r="2225" spans="1:30" ht="15" customHeight="1">
      <c r="A2225" s="38">
        <f t="shared" si="244"/>
        <v>2223</v>
      </c>
      <c r="B2225" s="82" t="s">
        <v>2762</v>
      </c>
      <c r="C2225" s="39" t="str">
        <f>IF($B2225&lt;&gt;"",_xlfn.IFNA(VLOOKUP($B2225,'Node Details'!$B:$U,C$1,0),"Check"),"")</f>
        <v>0000S8O22-S8O220107</v>
      </c>
      <c r="D2225" s="39" t="str">
        <f>IF($B2225&lt;&gt;"",_xlfn.IFNA(VLOOKUP($B2225,'Node Details'!$B:$U,D$1,0),"Check"),"")</f>
        <v>S8O</v>
      </c>
      <c r="E2225" s="39" t="str">
        <f>IF($B2225&lt;&gt;"",_xlfn.IFNA(VLOOKUP($B2225,'Node Details'!$B:$U,E$1,0),"Check"),"")</f>
        <v>Airtel</v>
      </c>
      <c r="F2225" s="83">
        <v>45230</v>
      </c>
      <c r="G2225" s="82"/>
      <c r="H2225" s="39" t="s">
        <v>2829</v>
      </c>
      <c r="I2225" s="38">
        <v>1</v>
      </c>
      <c r="J2225" s="38">
        <v>50</v>
      </c>
      <c r="K2225" s="39">
        <f t="shared" si="238"/>
        <v>50</v>
      </c>
      <c r="L2225" s="83">
        <v>45208</v>
      </c>
      <c r="M2225" s="82"/>
      <c r="N2225" s="96" t="s">
        <v>577</v>
      </c>
      <c r="O2225" s="97">
        <v>45082</v>
      </c>
      <c r="P2225" s="38">
        <f t="shared" si="239"/>
        <v>50</v>
      </c>
      <c r="Q2225" s="38">
        <f t="shared" si="240"/>
        <v>50</v>
      </c>
      <c r="R2225" s="38"/>
      <c r="S2225" s="38" t="s">
        <v>2838</v>
      </c>
      <c r="T2225" s="64">
        <v>45250</v>
      </c>
      <c r="U2225" s="38">
        <f t="shared" si="241"/>
        <v>50</v>
      </c>
      <c r="V2225" s="38">
        <f t="shared" si="242"/>
        <v>1</v>
      </c>
      <c r="W2225" s="82">
        <f t="shared" si="243"/>
        <v>50</v>
      </c>
      <c r="X2225" s="98" t="s">
        <v>95</v>
      </c>
      <c r="Y2225" s="98" t="s">
        <v>89</v>
      </c>
      <c r="Z2225" s="72"/>
      <c r="AA2225" s="72"/>
      <c r="AB2225" t="s">
        <v>1003</v>
      </c>
      <c r="AC2225" s="72" t="s">
        <v>101</v>
      </c>
      <c r="AD2225" t="s">
        <v>2836</v>
      </c>
    </row>
    <row r="2226" spans="1:30" ht="15" customHeight="1">
      <c r="A2226" s="38">
        <f t="shared" si="244"/>
        <v>2224</v>
      </c>
      <c r="B2226" s="82" t="s">
        <v>1900</v>
      </c>
      <c r="C2226" s="39" t="str">
        <f>IF($B2226&lt;&gt;"",_xlfn.IFNA(VLOOKUP($B2226,'Node Details'!$B:$U,C$1,0),"Check"),"")</f>
        <v>0000S8O22-S8O220107</v>
      </c>
      <c r="D2226" s="39" t="str">
        <f>IF($B2226&lt;&gt;"",_xlfn.IFNA(VLOOKUP($B2226,'Node Details'!$B:$U,D$1,0),"Check"),"")</f>
        <v>S8O</v>
      </c>
      <c r="E2226" s="39" t="str">
        <f>IF($B2226&lt;&gt;"",_xlfn.IFNA(VLOOKUP($B2226,'Node Details'!$B:$U,E$1,0),"Check"),"")</f>
        <v>Airtel</v>
      </c>
      <c r="F2226" s="83">
        <v>45230</v>
      </c>
      <c r="G2226" s="82"/>
      <c r="H2226" s="39" t="s">
        <v>2829</v>
      </c>
      <c r="I2226" s="38">
        <v>1</v>
      </c>
      <c r="J2226" s="38">
        <v>50</v>
      </c>
      <c r="K2226" s="39">
        <f t="shared" si="238"/>
        <v>50</v>
      </c>
      <c r="L2226" s="83">
        <v>45210</v>
      </c>
      <c r="M2226" s="82"/>
      <c r="N2226" s="96" t="s">
        <v>577</v>
      </c>
      <c r="O2226" s="97">
        <v>45082</v>
      </c>
      <c r="P2226" s="38">
        <f t="shared" si="239"/>
        <v>50</v>
      </c>
      <c r="Q2226" s="38">
        <f t="shared" si="240"/>
        <v>50</v>
      </c>
      <c r="R2226" s="38"/>
      <c r="S2226" s="38" t="s">
        <v>2838</v>
      </c>
      <c r="T2226" s="64">
        <v>45250</v>
      </c>
      <c r="U2226" s="38">
        <f t="shared" si="241"/>
        <v>50</v>
      </c>
      <c r="V2226" s="38">
        <f t="shared" si="242"/>
        <v>1</v>
      </c>
      <c r="W2226" s="82">
        <f t="shared" si="243"/>
        <v>50</v>
      </c>
      <c r="X2226" s="98" t="s">
        <v>95</v>
      </c>
      <c r="Y2226" s="98" t="s">
        <v>89</v>
      </c>
      <c r="Z2226" s="72"/>
      <c r="AA2226" s="72"/>
      <c r="AB2226" t="s">
        <v>1003</v>
      </c>
      <c r="AC2226" s="72" t="s">
        <v>101</v>
      </c>
      <c r="AD2226" t="s">
        <v>2836</v>
      </c>
    </row>
    <row r="2227" spans="1:30" ht="15" customHeight="1">
      <c r="A2227" s="38">
        <f t="shared" si="244"/>
        <v>2225</v>
      </c>
      <c r="B2227" s="82" t="s">
        <v>1905</v>
      </c>
      <c r="C2227" s="39" t="str">
        <f>IF($B2227&lt;&gt;"",_xlfn.IFNA(VLOOKUP($B2227,'Node Details'!$B:$U,C$1,0),"Check"),"")</f>
        <v>S8O220105-S8O220108</v>
      </c>
      <c r="D2227" s="39" t="str">
        <f>IF($B2227&lt;&gt;"",_xlfn.IFNA(VLOOKUP($B2227,'Node Details'!$B:$U,D$1,0),"Check"),"")</f>
        <v>S8O</v>
      </c>
      <c r="E2227" s="39" t="str">
        <f>IF($B2227&lt;&gt;"",_xlfn.IFNA(VLOOKUP($B2227,'Node Details'!$B:$U,E$1,0),"Check"),"")</f>
        <v>Airtel</v>
      </c>
      <c r="F2227" s="83">
        <v>45230</v>
      </c>
      <c r="G2227" s="82"/>
      <c r="H2227" s="39" t="s">
        <v>2829</v>
      </c>
      <c r="I2227" s="38">
        <v>1</v>
      </c>
      <c r="J2227" s="38">
        <v>50</v>
      </c>
      <c r="K2227" s="39">
        <f t="shared" si="238"/>
        <v>50</v>
      </c>
      <c r="L2227" s="83">
        <v>45218</v>
      </c>
      <c r="M2227" s="82"/>
      <c r="N2227" s="96" t="s">
        <v>577</v>
      </c>
      <c r="O2227" s="97">
        <v>45082</v>
      </c>
      <c r="P2227" s="38">
        <f t="shared" si="239"/>
        <v>50</v>
      </c>
      <c r="Q2227" s="38">
        <f t="shared" si="240"/>
        <v>50</v>
      </c>
      <c r="R2227" s="38"/>
      <c r="S2227" s="38" t="s">
        <v>2838</v>
      </c>
      <c r="T2227" s="64">
        <v>45250</v>
      </c>
      <c r="U2227" s="38">
        <f t="shared" si="241"/>
        <v>50</v>
      </c>
      <c r="V2227" s="38">
        <f t="shared" si="242"/>
        <v>1</v>
      </c>
      <c r="W2227" s="82">
        <f t="shared" si="243"/>
        <v>50</v>
      </c>
      <c r="X2227" s="98" t="s">
        <v>95</v>
      </c>
      <c r="Y2227" s="98" t="s">
        <v>89</v>
      </c>
      <c r="Z2227" s="72"/>
      <c r="AA2227" s="72"/>
      <c r="AB2227" t="s">
        <v>1003</v>
      </c>
      <c r="AC2227" s="72" t="s">
        <v>101</v>
      </c>
      <c r="AD2227" t="s">
        <v>2836</v>
      </c>
    </row>
    <row r="2228" spans="1:30" ht="15" customHeight="1">
      <c r="A2228" s="38">
        <f t="shared" si="244"/>
        <v>2226</v>
      </c>
      <c r="B2228" s="82" t="s">
        <v>1908</v>
      </c>
      <c r="C2228" s="39" t="str">
        <f>IF($B2228&lt;&gt;"",_xlfn.IFNA(VLOOKUP($B2228,'Node Details'!$B:$U,C$1,0),"Check"),"")</f>
        <v>000000S8O-0000S8O27</v>
      </c>
      <c r="D2228" s="39" t="str">
        <f>IF($B2228&lt;&gt;"",_xlfn.IFNA(VLOOKUP($B2228,'Node Details'!$B:$U,D$1,0),"Check"),"")</f>
        <v>S8O</v>
      </c>
      <c r="E2228" s="39" t="str">
        <f>IF($B2228&lt;&gt;"",_xlfn.IFNA(VLOOKUP($B2228,'Node Details'!$B:$U,E$1,0),"Check"),"")</f>
        <v>Airtel</v>
      </c>
      <c r="F2228" s="83">
        <v>45199</v>
      </c>
      <c r="G2228" s="82"/>
      <c r="H2228" s="39" t="s">
        <v>2829</v>
      </c>
      <c r="I2228" s="38">
        <v>1</v>
      </c>
      <c r="J2228" s="38">
        <v>50</v>
      </c>
      <c r="K2228" s="39">
        <f t="shared" si="238"/>
        <v>50</v>
      </c>
      <c r="L2228" s="83">
        <v>45218</v>
      </c>
      <c r="M2228" s="82"/>
      <c r="N2228" s="96" t="s">
        <v>577</v>
      </c>
      <c r="O2228" s="97">
        <v>45082</v>
      </c>
      <c r="P2228" s="38">
        <f t="shared" si="239"/>
        <v>50</v>
      </c>
      <c r="Q2228" s="38">
        <f t="shared" si="240"/>
        <v>50</v>
      </c>
      <c r="R2228" s="38"/>
      <c r="S2228" s="38" t="s">
        <v>2838</v>
      </c>
      <c r="T2228" s="64">
        <v>45250</v>
      </c>
      <c r="U2228" s="38">
        <f t="shared" si="241"/>
        <v>50</v>
      </c>
      <c r="V2228" s="38">
        <f t="shared" si="242"/>
        <v>1</v>
      </c>
      <c r="W2228" s="82">
        <f t="shared" si="243"/>
        <v>50</v>
      </c>
      <c r="X2228" s="98" t="s">
        <v>95</v>
      </c>
      <c r="Y2228" s="98" t="s">
        <v>89</v>
      </c>
      <c r="Z2228" s="72"/>
      <c r="AA2228" s="72"/>
      <c r="AB2228" t="s">
        <v>1003</v>
      </c>
      <c r="AC2228" s="72" t="s">
        <v>101</v>
      </c>
      <c r="AD2228" t="s">
        <v>2836</v>
      </c>
    </row>
    <row r="2229" spans="1:30" ht="15" customHeight="1">
      <c r="A2229" s="38">
        <f t="shared" si="244"/>
        <v>2227</v>
      </c>
      <c r="B2229" s="82" t="s">
        <v>2763</v>
      </c>
      <c r="C2229" s="39" t="str">
        <f>IF($B2229&lt;&gt;"",_xlfn.IFNA(VLOOKUP($B2229,'Node Details'!$B:$U,C$1,0),"Check"),"")</f>
        <v>0000S8O23-S8O230106</v>
      </c>
      <c r="D2229" s="39" t="str">
        <f>IF($B2229&lt;&gt;"",_xlfn.IFNA(VLOOKUP($B2229,'Node Details'!$B:$U,D$1,0),"Check"),"")</f>
        <v>S8O</v>
      </c>
      <c r="E2229" s="39" t="str">
        <f>IF($B2229&lt;&gt;"",_xlfn.IFNA(VLOOKUP($B2229,'Node Details'!$B:$U,E$1,0),"Check"),"")</f>
        <v>Airtel</v>
      </c>
      <c r="F2229" s="83">
        <v>45199</v>
      </c>
      <c r="G2229" s="82"/>
      <c r="H2229" s="39" t="s">
        <v>2829</v>
      </c>
      <c r="I2229" s="38">
        <v>1</v>
      </c>
      <c r="J2229" s="38">
        <v>50</v>
      </c>
      <c r="K2229" s="39">
        <f t="shared" si="238"/>
        <v>50</v>
      </c>
      <c r="L2229" s="83">
        <v>45211</v>
      </c>
      <c r="M2229" s="82"/>
      <c r="N2229" s="96" t="s">
        <v>577</v>
      </c>
      <c r="O2229" s="97">
        <v>45082</v>
      </c>
      <c r="P2229" s="38">
        <f t="shared" si="239"/>
        <v>50</v>
      </c>
      <c r="Q2229" s="38">
        <f t="shared" si="240"/>
        <v>50</v>
      </c>
      <c r="R2229" s="38"/>
      <c r="S2229" s="38" t="s">
        <v>2838</v>
      </c>
      <c r="T2229" s="64">
        <v>45250</v>
      </c>
      <c r="U2229" s="38">
        <f t="shared" si="241"/>
        <v>50</v>
      </c>
      <c r="V2229" s="38">
        <f t="shared" si="242"/>
        <v>1</v>
      </c>
      <c r="W2229" s="82">
        <f t="shared" si="243"/>
        <v>50</v>
      </c>
      <c r="X2229" s="98" t="s">
        <v>95</v>
      </c>
      <c r="Y2229" s="98" t="s">
        <v>89</v>
      </c>
      <c r="Z2229" s="72"/>
      <c r="AA2229" s="72"/>
      <c r="AB2229" t="s">
        <v>1003</v>
      </c>
      <c r="AC2229" s="72" t="s">
        <v>101</v>
      </c>
      <c r="AD2229" t="s">
        <v>2836</v>
      </c>
    </row>
    <row r="2230" spans="1:30" ht="15" customHeight="1">
      <c r="A2230" s="38">
        <f t="shared" si="244"/>
        <v>2228</v>
      </c>
      <c r="B2230" s="82" t="s">
        <v>2765</v>
      </c>
      <c r="C2230" s="39" t="str">
        <f>IF($B2230&lt;&gt;"",_xlfn.IFNA(VLOOKUP($B2230,'Node Details'!$B:$U,C$1,0),"Check"),"")</f>
        <v>0000S8O23-S8O230106</v>
      </c>
      <c r="D2230" s="39" t="str">
        <f>IF($B2230&lt;&gt;"",_xlfn.IFNA(VLOOKUP($B2230,'Node Details'!$B:$U,D$1,0),"Check"),"")</f>
        <v>S8O</v>
      </c>
      <c r="E2230" s="39" t="str">
        <f>IF($B2230&lt;&gt;"",_xlfn.IFNA(VLOOKUP($B2230,'Node Details'!$B:$U,E$1,0),"Check"),"")</f>
        <v>Airtel</v>
      </c>
      <c r="F2230" s="83">
        <v>45199</v>
      </c>
      <c r="G2230" s="82"/>
      <c r="H2230" s="39" t="s">
        <v>2829</v>
      </c>
      <c r="I2230" s="38">
        <v>1</v>
      </c>
      <c r="J2230" s="38">
        <v>50</v>
      </c>
      <c r="K2230" s="39">
        <f t="shared" si="238"/>
        <v>50</v>
      </c>
      <c r="L2230" s="83">
        <v>45211</v>
      </c>
      <c r="M2230" s="82"/>
      <c r="N2230" s="96" t="s">
        <v>577</v>
      </c>
      <c r="O2230" s="97">
        <v>45082</v>
      </c>
      <c r="P2230" s="38">
        <f t="shared" si="239"/>
        <v>50</v>
      </c>
      <c r="Q2230" s="38">
        <f t="shared" si="240"/>
        <v>50</v>
      </c>
      <c r="R2230" s="38"/>
      <c r="S2230" s="38" t="s">
        <v>2838</v>
      </c>
      <c r="T2230" s="64">
        <v>45250</v>
      </c>
      <c r="U2230" s="38">
        <f t="shared" si="241"/>
        <v>50</v>
      </c>
      <c r="V2230" s="38">
        <f t="shared" si="242"/>
        <v>1</v>
      </c>
      <c r="W2230" s="82">
        <f t="shared" si="243"/>
        <v>50</v>
      </c>
      <c r="X2230" s="98" t="s">
        <v>95</v>
      </c>
      <c r="Y2230" s="98" t="s">
        <v>89</v>
      </c>
      <c r="Z2230" s="72"/>
      <c r="AA2230" s="72"/>
      <c r="AB2230" t="s">
        <v>1003</v>
      </c>
      <c r="AC2230" s="72" t="s">
        <v>101</v>
      </c>
      <c r="AD2230" t="s">
        <v>2836</v>
      </c>
    </row>
    <row r="2231" spans="1:30" ht="15" customHeight="1">
      <c r="A2231" s="38">
        <f t="shared" si="244"/>
        <v>2229</v>
      </c>
      <c r="B2231" s="82" t="s">
        <v>2766</v>
      </c>
      <c r="C2231" s="39" t="str">
        <f>IF($B2231&lt;&gt;"",_xlfn.IFNA(VLOOKUP($B2231,'Node Details'!$B:$U,C$1,0),"Check"),"")</f>
        <v>0000S8O23-S8O230106</v>
      </c>
      <c r="D2231" s="39" t="str">
        <f>IF($B2231&lt;&gt;"",_xlfn.IFNA(VLOOKUP($B2231,'Node Details'!$B:$U,D$1,0),"Check"),"")</f>
        <v>S8O</v>
      </c>
      <c r="E2231" s="39" t="str">
        <f>IF($B2231&lt;&gt;"",_xlfn.IFNA(VLOOKUP($B2231,'Node Details'!$B:$U,E$1,0),"Check"),"")</f>
        <v>Airtel</v>
      </c>
      <c r="F2231" s="83">
        <v>45230</v>
      </c>
      <c r="G2231" s="82"/>
      <c r="H2231" s="39" t="s">
        <v>2829</v>
      </c>
      <c r="I2231" s="38">
        <v>1</v>
      </c>
      <c r="J2231" s="38">
        <v>50</v>
      </c>
      <c r="K2231" s="39">
        <f t="shared" si="238"/>
        <v>50</v>
      </c>
      <c r="L2231" s="83">
        <v>45211</v>
      </c>
      <c r="M2231" s="82"/>
      <c r="N2231" s="96" t="s">
        <v>577</v>
      </c>
      <c r="O2231" s="97">
        <v>45082</v>
      </c>
      <c r="P2231" s="38">
        <f t="shared" si="239"/>
        <v>50</v>
      </c>
      <c r="Q2231" s="38">
        <f t="shared" si="240"/>
        <v>50</v>
      </c>
      <c r="R2231" s="38"/>
      <c r="S2231" s="38" t="s">
        <v>2838</v>
      </c>
      <c r="T2231" s="64">
        <v>45250</v>
      </c>
      <c r="U2231" s="38">
        <f t="shared" si="241"/>
        <v>50</v>
      </c>
      <c r="V2231" s="38">
        <f t="shared" si="242"/>
        <v>1</v>
      </c>
      <c r="W2231" s="82">
        <f t="shared" si="243"/>
        <v>50</v>
      </c>
      <c r="X2231" s="98" t="s">
        <v>95</v>
      </c>
      <c r="Y2231" s="98" t="s">
        <v>89</v>
      </c>
      <c r="Z2231" s="72"/>
      <c r="AA2231" s="72"/>
      <c r="AB2231" t="s">
        <v>1003</v>
      </c>
      <c r="AC2231" s="72" t="s">
        <v>101</v>
      </c>
      <c r="AD2231" t="s">
        <v>2836</v>
      </c>
    </row>
    <row r="2232" spans="1:30" ht="15" customHeight="1">
      <c r="A2232" s="38">
        <f t="shared" si="244"/>
        <v>2230</v>
      </c>
      <c r="B2232" s="82" t="s">
        <v>2768</v>
      </c>
      <c r="C2232" s="39" t="str">
        <f>IF($B2232&lt;&gt;"",_xlfn.IFNA(VLOOKUP($B2232,'Node Details'!$B:$U,C$1,0),"Check"),"")</f>
        <v>0000S8O23-S8O230106</v>
      </c>
      <c r="D2232" s="39" t="str">
        <f>IF($B2232&lt;&gt;"",_xlfn.IFNA(VLOOKUP($B2232,'Node Details'!$B:$U,D$1,0),"Check"),"")</f>
        <v>S8O</v>
      </c>
      <c r="E2232" s="39" t="str">
        <f>IF($B2232&lt;&gt;"",_xlfn.IFNA(VLOOKUP($B2232,'Node Details'!$B:$U,E$1,0),"Check"),"")</f>
        <v>Airtel</v>
      </c>
      <c r="F2232" s="83">
        <v>45230</v>
      </c>
      <c r="G2232" s="82"/>
      <c r="H2232" s="39" t="s">
        <v>2829</v>
      </c>
      <c r="I2232" s="38">
        <v>1</v>
      </c>
      <c r="J2232" s="38">
        <v>50</v>
      </c>
      <c r="K2232" s="39">
        <f t="shared" si="238"/>
        <v>50</v>
      </c>
      <c r="L2232" s="83">
        <v>45211</v>
      </c>
      <c r="M2232" s="82"/>
      <c r="N2232" s="96" t="s">
        <v>577</v>
      </c>
      <c r="O2232" s="97">
        <v>45082</v>
      </c>
      <c r="P2232" s="38">
        <f t="shared" si="239"/>
        <v>50</v>
      </c>
      <c r="Q2232" s="38">
        <f t="shared" si="240"/>
        <v>50</v>
      </c>
      <c r="R2232" s="38"/>
      <c r="S2232" s="38" t="s">
        <v>2838</v>
      </c>
      <c r="T2232" s="64">
        <v>45250</v>
      </c>
      <c r="U2232" s="38">
        <f t="shared" si="241"/>
        <v>50</v>
      </c>
      <c r="V2232" s="38">
        <f t="shared" si="242"/>
        <v>1</v>
      </c>
      <c r="W2232" s="82">
        <f t="shared" si="243"/>
        <v>50</v>
      </c>
      <c r="X2232" s="98" t="s">
        <v>95</v>
      </c>
      <c r="Y2232" s="98" t="s">
        <v>89</v>
      </c>
      <c r="Z2232" s="72"/>
      <c r="AA2232" s="72"/>
      <c r="AB2232" t="s">
        <v>1003</v>
      </c>
      <c r="AC2232" s="72" t="s">
        <v>101</v>
      </c>
      <c r="AD2232" t="s">
        <v>2836</v>
      </c>
    </row>
    <row r="2233" spans="1:30" ht="15" customHeight="1">
      <c r="A2233" s="38">
        <f t="shared" si="244"/>
        <v>2231</v>
      </c>
      <c r="B2233" s="82" t="s">
        <v>2770</v>
      </c>
      <c r="C2233" s="39" t="str">
        <f>IF($B2233&lt;&gt;"",_xlfn.IFNA(VLOOKUP($B2233,'Node Details'!$B:$U,C$1,0),"Check"),"")</f>
        <v>0000S8O23-S8O230106</v>
      </c>
      <c r="D2233" s="39" t="str">
        <f>IF($B2233&lt;&gt;"",_xlfn.IFNA(VLOOKUP($B2233,'Node Details'!$B:$U,D$1,0),"Check"),"")</f>
        <v>S8O</v>
      </c>
      <c r="E2233" s="39" t="str">
        <f>IF($B2233&lt;&gt;"",_xlfn.IFNA(VLOOKUP($B2233,'Node Details'!$B:$U,E$1,0),"Check"),"")</f>
        <v>Airtel</v>
      </c>
      <c r="F2233" s="83">
        <v>45230</v>
      </c>
      <c r="G2233" s="82"/>
      <c r="H2233" s="39" t="s">
        <v>2829</v>
      </c>
      <c r="I2233" s="38">
        <v>1</v>
      </c>
      <c r="J2233" s="38">
        <v>50</v>
      </c>
      <c r="K2233" s="39">
        <f t="shared" si="238"/>
        <v>50</v>
      </c>
      <c r="L2233" s="83">
        <v>45211</v>
      </c>
      <c r="M2233" s="82"/>
      <c r="N2233" s="96" t="s">
        <v>577</v>
      </c>
      <c r="O2233" s="97">
        <v>45082</v>
      </c>
      <c r="P2233" s="38">
        <f t="shared" si="239"/>
        <v>50</v>
      </c>
      <c r="Q2233" s="38">
        <f t="shared" si="240"/>
        <v>50</v>
      </c>
      <c r="R2233" s="38"/>
      <c r="S2233" s="38" t="s">
        <v>2838</v>
      </c>
      <c r="T2233" s="64">
        <v>45250</v>
      </c>
      <c r="U2233" s="38">
        <f t="shared" si="241"/>
        <v>50</v>
      </c>
      <c r="V2233" s="38">
        <f t="shared" si="242"/>
        <v>1</v>
      </c>
      <c r="W2233" s="82">
        <f t="shared" si="243"/>
        <v>50</v>
      </c>
      <c r="X2233" s="98" t="s">
        <v>95</v>
      </c>
      <c r="Y2233" s="98" t="s">
        <v>89</v>
      </c>
      <c r="Z2233" s="72"/>
      <c r="AA2233" s="72"/>
      <c r="AB2233" t="s">
        <v>1003</v>
      </c>
      <c r="AC2233" s="72" t="s">
        <v>101</v>
      </c>
      <c r="AD2233" t="s">
        <v>2836</v>
      </c>
    </row>
    <row r="2234" spans="1:30" ht="15" customHeight="1">
      <c r="A2234" s="38">
        <f t="shared" si="244"/>
        <v>2232</v>
      </c>
      <c r="B2234" s="82" t="s">
        <v>1910</v>
      </c>
      <c r="C2234" s="39" t="str">
        <f>IF($B2234&lt;&gt;"",_xlfn.IFNA(VLOOKUP($B2234,'Node Details'!$B:$U,C$1,0),"Check"),"")</f>
        <v>0000S8O23-S8O230106</v>
      </c>
      <c r="D2234" s="39" t="str">
        <f>IF($B2234&lt;&gt;"",_xlfn.IFNA(VLOOKUP($B2234,'Node Details'!$B:$U,D$1,0),"Check"),"")</f>
        <v>S8O</v>
      </c>
      <c r="E2234" s="39" t="str">
        <f>IF($B2234&lt;&gt;"",_xlfn.IFNA(VLOOKUP($B2234,'Node Details'!$B:$U,E$1,0),"Check"),"")</f>
        <v>Airtel</v>
      </c>
      <c r="F2234" s="83">
        <v>45230</v>
      </c>
      <c r="G2234" s="82"/>
      <c r="H2234" s="39" t="s">
        <v>2829</v>
      </c>
      <c r="I2234" s="38">
        <v>1</v>
      </c>
      <c r="J2234" s="38">
        <v>50</v>
      </c>
      <c r="K2234" s="39">
        <f t="shared" si="238"/>
        <v>50</v>
      </c>
      <c r="L2234" s="83">
        <v>45215</v>
      </c>
      <c r="M2234" s="82"/>
      <c r="N2234" s="96" t="s">
        <v>577</v>
      </c>
      <c r="O2234" s="97">
        <v>45082</v>
      </c>
      <c r="P2234" s="38">
        <f t="shared" si="239"/>
        <v>50</v>
      </c>
      <c r="Q2234" s="38">
        <f t="shared" si="240"/>
        <v>50</v>
      </c>
      <c r="R2234" s="38"/>
      <c r="S2234" s="38" t="s">
        <v>2838</v>
      </c>
      <c r="T2234" s="64">
        <v>45250</v>
      </c>
      <c r="U2234" s="38">
        <f t="shared" si="241"/>
        <v>50</v>
      </c>
      <c r="V2234" s="38">
        <f t="shared" si="242"/>
        <v>1</v>
      </c>
      <c r="W2234" s="82">
        <f t="shared" si="243"/>
        <v>50</v>
      </c>
      <c r="X2234" s="98" t="s">
        <v>95</v>
      </c>
      <c r="Y2234" s="98" t="s">
        <v>89</v>
      </c>
      <c r="Z2234" s="72"/>
      <c r="AA2234" s="72"/>
      <c r="AB2234" t="s">
        <v>1003</v>
      </c>
      <c r="AC2234" s="72" t="s">
        <v>101</v>
      </c>
      <c r="AD2234" t="s">
        <v>2836</v>
      </c>
    </row>
    <row r="2235" spans="1:30" ht="15" customHeight="1">
      <c r="A2235" s="38">
        <f t="shared" si="244"/>
        <v>2233</v>
      </c>
      <c r="B2235" s="82" t="s">
        <v>1837</v>
      </c>
      <c r="C2235" s="39" t="str">
        <f>IF($B2235&lt;&gt;"",_xlfn.IFNA(VLOOKUP($B2235,'Node Details'!$B:$U,C$1,0),"Check"),"")</f>
        <v>000000S8O-0000S8O25</v>
      </c>
      <c r="D2235" s="39" t="str">
        <f>IF($B2235&lt;&gt;"",_xlfn.IFNA(VLOOKUP($B2235,'Node Details'!$B:$U,D$1,0),"Check"),"")</f>
        <v>S8O</v>
      </c>
      <c r="E2235" s="39" t="str">
        <f>IF($B2235&lt;&gt;"",_xlfn.IFNA(VLOOKUP($B2235,'Node Details'!$B:$U,E$1,0),"Check"),"")</f>
        <v>Airtel</v>
      </c>
      <c r="F2235" s="83">
        <v>45199</v>
      </c>
      <c r="G2235" s="82"/>
      <c r="H2235" s="39" t="s">
        <v>2829</v>
      </c>
      <c r="I2235" s="38">
        <v>1</v>
      </c>
      <c r="J2235" s="38">
        <v>50</v>
      </c>
      <c r="K2235" s="39">
        <f t="shared" si="238"/>
        <v>50</v>
      </c>
      <c r="L2235" s="83">
        <v>45215</v>
      </c>
      <c r="M2235" s="82"/>
      <c r="N2235" s="96" t="s">
        <v>577</v>
      </c>
      <c r="O2235" s="97">
        <v>45082</v>
      </c>
      <c r="P2235" s="38">
        <f t="shared" si="239"/>
        <v>50</v>
      </c>
      <c r="Q2235" s="38">
        <f t="shared" si="240"/>
        <v>50</v>
      </c>
      <c r="R2235" s="38"/>
      <c r="S2235" s="38" t="s">
        <v>2838</v>
      </c>
      <c r="T2235" s="64">
        <v>45250</v>
      </c>
      <c r="U2235" s="38">
        <f t="shared" si="241"/>
        <v>50</v>
      </c>
      <c r="V2235" s="38">
        <f t="shared" si="242"/>
        <v>1</v>
      </c>
      <c r="W2235" s="82">
        <f t="shared" si="243"/>
        <v>50</v>
      </c>
      <c r="X2235" s="98" t="s">
        <v>95</v>
      </c>
      <c r="Y2235" s="98" t="s">
        <v>89</v>
      </c>
      <c r="Z2235" s="72"/>
      <c r="AA2235" s="72"/>
      <c r="AB2235" t="s">
        <v>1003</v>
      </c>
      <c r="AC2235" s="72" t="s">
        <v>101</v>
      </c>
      <c r="AD2235" t="s">
        <v>2836</v>
      </c>
    </row>
    <row r="2236" spans="1:30" ht="15" customHeight="1">
      <c r="A2236" s="38">
        <f t="shared" si="244"/>
        <v>2234</v>
      </c>
      <c r="B2236" s="82" t="s">
        <v>2772</v>
      </c>
      <c r="C2236" s="39" t="str">
        <f>IF($B2236&lt;&gt;"",_xlfn.IFNA(VLOOKUP($B2236,'Node Details'!$B:$U,C$1,0),"Check"),"")</f>
        <v>0000S8O24-S8O240102</v>
      </c>
      <c r="D2236" s="39" t="str">
        <f>IF($B2236&lt;&gt;"",_xlfn.IFNA(VLOOKUP($B2236,'Node Details'!$B:$U,D$1,0),"Check"),"")</f>
        <v>S8O</v>
      </c>
      <c r="E2236" s="39" t="str">
        <f>IF($B2236&lt;&gt;"",_xlfn.IFNA(VLOOKUP($B2236,'Node Details'!$B:$U,E$1,0),"Check"),"")</f>
        <v>Airtel</v>
      </c>
      <c r="F2236" s="83">
        <v>45199</v>
      </c>
      <c r="G2236" s="82"/>
      <c r="H2236" s="39" t="s">
        <v>2829</v>
      </c>
      <c r="I2236" s="38">
        <v>1</v>
      </c>
      <c r="J2236" s="38">
        <v>50</v>
      </c>
      <c r="K2236" s="39">
        <f t="shared" si="238"/>
        <v>50</v>
      </c>
      <c r="L2236" s="83">
        <v>45215</v>
      </c>
      <c r="M2236" s="82"/>
      <c r="N2236" s="96" t="s">
        <v>577</v>
      </c>
      <c r="O2236" s="97">
        <v>45082</v>
      </c>
      <c r="P2236" s="38">
        <f t="shared" si="239"/>
        <v>50</v>
      </c>
      <c r="Q2236" s="38">
        <f t="shared" si="240"/>
        <v>50</v>
      </c>
      <c r="R2236" s="38"/>
      <c r="S2236" s="38" t="s">
        <v>2838</v>
      </c>
      <c r="T2236" s="64">
        <v>45250</v>
      </c>
      <c r="U2236" s="38">
        <f t="shared" si="241"/>
        <v>50</v>
      </c>
      <c r="V2236" s="38">
        <f t="shared" si="242"/>
        <v>1</v>
      </c>
      <c r="W2236" s="82">
        <f t="shared" si="243"/>
        <v>50</v>
      </c>
      <c r="X2236" s="98" t="s">
        <v>95</v>
      </c>
      <c r="Y2236" s="98" t="s">
        <v>89</v>
      </c>
      <c r="Z2236" s="72"/>
      <c r="AA2236" s="72"/>
      <c r="AB2236" t="s">
        <v>1003</v>
      </c>
      <c r="AC2236" s="72" t="s">
        <v>101</v>
      </c>
      <c r="AD2236" t="s">
        <v>2836</v>
      </c>
    </row>
    <row r="2237" spans="1:30" ht="15" customHeight="1">
      <c r="A2237" s="38">
        <f t="shared" si="244"/>
        <v>2235</v>
      </c>
      <c r="B2237" s="82" t="s">
        <v>1913</v>
      </c>
      <c r="C2237" s="39" t="str">
        <f>IF($B2237&lt;&gt;"",_xlfn.IFNA(VLOOKUP($B2237,'Node Details'!$B:$U,C$1,0),"Check"),"")</f>
        <v>0000S8O24-S8O240102</v>
      </c>
      <c r="D2237" s="39" t="str">
        <f>IF($B2237&lt;&gt;"",_xlfn.IFNA(VLOOKUP($B2237,'Node Details'!$B:$U,D$1,0),"Check"),"")</f>
        <v>S8O</v>
      </c>
      <c r="E2237" s="39" t="str">
        <f>IF($B2237&lt;&gt;"",_xlfn.IFNA(VLOOKUP($B2237,'Node Details'!$B:$U,E$1,0),"Check"),"")</f>
        <v>Airtel</v>
      </c>
      <c r="F2237" s="83">
        <v>45199</v>
      </c>
      <c r="G2237" s="82"/>
      <c r="H2237" s="39" t="s">
        <v>2829</v>
      </c>
      <c r="I2237" s="38">
        <v>1</v>
      </c>
      <c r="J2237" s="38">
        <v>50</v>
      </c>
      <c r="K2237" s="39">
        <f t="shared" si="238"/>
        <v>50</v>
      </c>
      <c r="L2237" s="83">
        <v>45216</v>
      </c>
      <c r="M2237" s="82"/>
      <c r="N2237" s="96" t="s">
        <v>577</v>
      </c>
      <c r="O2237" s="97">
        <v>45082</v>
      </c>
      <c r="P2237" s="38">
        <f t="shared" si="239"/>
        <v>50</v>
      </c>
      <c r="Q2237" s="38">
        <f t="shared" si="240"/>
        <v>50</v>
      </c>
      <c r="R2237" s="38"/>
      <c r="S2237" s="38" t="s">
        <v>2838</v>
      </c>
      <c r="T2237" s="64">
        <v>45250</v>
      </c>
      <c r="U2237" s="38">
        <f t="shared" si="241"/>
        <v>50</v>
      </c>
      <c r="V2237" s="38">
        <f t="shared" si="242"/>
        <v>1</v>
      </c>
      <c r="W2237" s="82">
        <f t="shared" si="243"/>
        <v>50</v>
      </c>
      <c r="X2237" s="98" t="s">
        <v>95</v>
      </c>
      <c r="Y2237" s="98" t="s">
        <v>89</v>
      </c>
      <c r="Z2237" s="72"/>
      <c r="AA2237" s="72"/>
      <c r="AB2237" t="s">
        <v>1003</v>
      </c>
      <c r="AC2237" s="72" t="s">
        <v>101</v>
      </c>
      <c r="AD2237" t="s">
        <v>2836</v>
      </c>
    </row>
    <row r="2238" spans="1:30" ht="15" customHeight="1">
      <c r="A2238" s="38">
        <f t="shared" si="244"/>
        <v>2236</v>
      </c>
      <c r="B2238" s="82" t="s">
        <v>2773</v>
      </c>
      <c r="C2238" s="39" t="str">
        <f>IF($B2238&lt;&gt;"",_xlfn.IFNA(VLOOKUP($B2238,'Node Details'!$B:$U,C$1,0),"Check"),"")</f>
        <v>0000S8O24-S8O240105</v>
      </c>
      <c r="D2238" s="39" t="str">
        <f>IF($B2238&lt;&gt;"",_xlfn.IFNA(VLOOKUP($B2238,'Node Details'!$B:$U,D$1,0),"Check"),"")</f>
        <v>S8O</v>
      </c>
      <c r="E2238" s="39" t="str">
        <f>IF($B2238&lt;&gt;"",_xlfn.IFNA(VLOOKUP($B2238,'Node Details'!$B:$U,E$1,0),"Check"),"")</f>
        <v>Airtel</v>
      </c>
      <c r="F2238" s="83">
        <v>45199</v>
      </c>
      <c r="G2238" s="82"/>
      <c r="H2238" s="39" t="s">
        <v>2829</v>
      </c>
      <c r="I2238" s="38">
        <v>1</v>
      </c>
      <c r="J2238" s="38">
        <v>50</v>
      </c>
      <c r="K2238" s="39">
        <f t="shared" si="238"/>
        <v>50</v>
      </c>
      <c r="L2238" s="83">
        <v>45216</v>
      </c>
      <c r="M2238" s="82"/>
      <c r="N2238" s="96" t="s">
        <v>577</v>
      </c>
      <c r="O2238" s="97">
        <v>45082</v>
      </c>
      <c r="P2238" s="38">
        <f t="shared" si="239"/>
        <v>50</v>
      </c>
      <c r="Q2238" s="38">
        <f t="shared" si="240"/>
        <v>50</v>
      </c>
      <c r="R2238" s="38"/>
      <c r="S2238" s="38" t="s">
        <v>2838</v>
      </c>
      <c r="T2238" s="64">
        <v>45250</v>
      </c>
      <c r="U2238" s="38">
        <f t="shared" si="241"/>
        <v>50</v>
      </c>
      <c r="V2238" s="38">
        <f t="shared" si="242"/>
        <v>1</v>
      </c>
      <c r="W2238" s="82">
        <f t="shared" si="243"/>
        <v>50</v>
      </c>
      <c r="X2238" s="98" t="s">
        <v>95</v>
      </c>
      <c r="Y2238" s="98" t="s">
        <v>89</v>
      </c>
      <c r="Z2238" s="72"/>
      <c r="AA2238" s="72"/>
      <c r="AB2238" t="s">
        <v>1003</v>
      </c>
      <c r="AC2238" s="72" t="s">
        <v>101</v>
      </c>
      <c r="AD2238" t="s">
        <v>2836</v>
      </c>
    </row>
    <row r="2239" spans="1:30" ht="15" customHeight="1">
      <c r="A2239" s="38">
        <f t="shared" si="244"/>
        <v>2237</v>
      </c>
      <c r="B2239" s="82" t="s">
        <v>2774</v>
      </c>
      <c r="C2239" s="39" t="str">
        <f>IF($B2239&lt;&gt;"",_xlfn.IFNA(VLOOKUP($B2239,'Node Details'!$B:$U,C$1,0),"Check"),"")</f>
        <v>0000S8O24-S8O240105</v>
      </c>
      <c r="D2239" s="39" t="str">
        <f>IF($B2239&lt;&gt;"",_xlfn.IFNA(VLOOKUP($B2239,'Node Details'!$B:$U,D$1,0),"Check"),"")</f>
        <v>S8O</v>
      </c>
      <c r="E2239" s="39" t="str">
        <f>IF($B2239&lt;&gt;"",_xlfn.IFNA(VLOOKUP($B2239,'Node Details'!$B:$U,E$1,0),"Check"),"")</f>
        <v>Airtel</v>
      </c>
      <c r="F2239" s="83">
        <v>45199</v>
      </c>
      <c r="G2239" s="82"/>
      <c r="H2239" s="39" t="s">
        <v>2829</v>
      </c>
      <c r="I2239" s="38">
        <v>1</v>
      </c>
      <c r="J2239" s="38">
        <v>50</v>
      </c>
      <c r="K2239" s="39">
        <f t="shared" si="238"/>
        <v>50</v>
      </c>
      <c r="L2239" s="83">
        <v>45215</v>
      </c>
      <c r="M2239" s="82"/>
      <c r="N2239" s="96" t="s">
        <v>577</v>
      </c>
      <c r="O2239" s="97">
        <v>45082</v>
      </c>
      <c r="P2239" s="38">
        <f t="shared" si="239"/>
        <v>50</v>
      </c>
      <c r="Q2239" s="38">
        <f t="shared" si="240"/>
        <v>50</v>
      </c>
      <c r="R2239" s="38"/>
      <c r="S2239" s="38" t="s">
        <v>2838</v>
      </c>
      <c r="T2239" s="64">
        <v>45250</v>
      </c>
      <c r="U2239" s="38">
        <f t="shared" si="241"/>
        <v>50</v>
      </c>
      <c r="V2239" s="38">
        <f t="shared" si="242"/>
        <v>1</v>
      </c>
      <c r="W2239" s="82">
        <f t="shared" si="243"/>
        <v>50</v>
      </c>
      <c r="X2239" s="98" t="s">
        <v>95</v>
      </c>
      <c r="Y2239" s="98" t="s">
        <v>89</v>
      </c>
      <c r="Z2239" s="72"/>
      <c r="AA2239" s="72"/>
      <c r="AB2239" t="s">
        <v>1003</v>
      </c>
      <c r="AC2239" s="72" t="s">
        <v>101</v>
      </c>
      <c r="AD2239" t="s">
        <v>2836</v>
      </c>
    </row>
    <row r="2240" spans="1:30" ht="15" customHeight="1">
      <c r="A2240" s="38">
        <f t="shared" si="244"/>
        <v>2238</v>
      </c>
      <c r="B2240" s="82" t="s">
        <v>1916</v>
      </c>
      <c r="C2240" s="39" t="str">
        <f>IF($B2240&lt;&gt;"",_xlfn.IFNA(VLOOKUP($B2240,'Node Details'!$B:$U,C$1,0),"Check"),"")</f>
        <v>0000S8O24-S8O240105</v>
      </c>
      <c r="D2240" s="39" t="str">
        <f>IF($B2240&lt;&gt;"",_xlfn.IFNA(VLOOKUP($B2240,'Node Details'!$B:$U,D$1,0),"Check"),"")</f>
        <v>S8O</v>
      </c>
      <c r="E2240" s="39" t="str">
        <f>IF($B2240&lt;&gt;"",_xlfn.IFNA(VLOOKUP($B2240,'Node Details'!$B:$U,E$1,0),"Check"),"")</f>
        <v>Airtel</v>
      </c>
      <c r="F2240" s="83">
        <v>45199</v>
      </c>
      <c r="G2240" s="82"/>
      <c r="H2240" s="39" t="s">
        <v>2829</v>
      </c>
      <c r="I2240" s="38">
        <v>1</v>
      </c>
      <c r="J2240" s="38">
        <v>50</v>
      </c>
      <c r="K2240" s="39">
        <f t="shared" si="238"/>
        <v>50</v>
      </c>
      <c r="L2240" s="83">
        <v>45215</v>
      </c>
      <c r="M2240" s="82"/>
      <c r="N2240" s="96" t="s">
        <v>577</v>
      </c>
      <c r="O2240" s="97">
        <v>45082</v>
      </c>
      <c r="P2240" s="38">
        <f t="shared" si="239"/>
        <v>50</v>
      </c>
      <c r="Q2240" s="38">
        <f t="shared" si="240"/>
        <v>50</v>
      </c>
      <c r="R2240" s="38"/>
      <c r="S2240" s="38" t="s">
        <v>2838</v>
      </c>
      <c r="T2240" s="64">
        <v>45250</v>
      </c>
      <c r="U2240" s="38">
        <f t="shared" si="241"/>
        <v>50</v>
      </c>
      <c r="V2240" s="38">
        <f t="shared" si="242"/>
        <v>1</v>
      </c>
      <c r="W2240" s="82">
        <f t="shared" si="243"/>
        <v>50</v>
      </c>
      <c r="X2240" s="98" t="s">
        <v>95</v>
      </c>
      <c r="Y2240" s="98" t="s">
        <v>89</v>
      </c>
      <c r="Z2240" s="72"/>
      <c r="AA2240" s="72"/>
      <c r="AB2240" t="s">
        <v>1003</v>
      </c>
      <c r="AC2240" s="72" t="s">
        <v>101</v>
      </c>
      <c r="AD2240" t="s">
        <v>2836</v>
      </c>
    </row>
    <row r="2241" spans="1:30" ht="15" customHeight="1">
      <c r="A2241" s="38">
        <f t="shared" si="244"/>
        <v>2239</v>
      </c>
      <c r="B2241" s="82" t="s">
        <v>1831</v>
      </c>
      <c r="C2241" s="39" t="str">
        <f>IF($B2241&lt;&gt;"",_xlfn.IFNA(VLOOKUP($B2241,'Node Details'!$B:$U,C$1,0),"Check"),"")</f>
        <v>000000S8O-0000S8O25</v>
      </c>
      <c r="D2241" s="39" t="str">
        <f>IF($B2241&lt;&gt;"",_xlfn.IFNA(VLOOKUP($B2241,'Node Details'!$B:$U,D$1,0),"Check"),"")</f>
        <v>S8O</v>
      </c>
      <c r="E2241" s="39" t="str">
        <f>IF($B2241&lt;&gt;"",_xlfn.IFNA(VLOOKUP($B2241,'Node Details'!$B:$U,E$1,0),"Check"),"")</f>
        <v>Airtel</v>
      </c>
      <c r="F2241" s="83">
        <v>45199</v>
      </c>
      <c r="G2241" s="82"/>
      <c r="H2241" s="39" t="s">
        <v>2829</v>
      </c>
      <c r="I2241" s="38">
        <v>1</v>
      </c>
      <c r="J2241" s="38">
        <v>50</v>
      </c>
      <c r="K2241" s="39">
        <f t="shared" si="238"/>
        <v>50</v>
      </c>
      <c r="L2241" s="83">
        <v>45216</v>
      </c>
      <c r="M2241" s="82"/>
      <c r="N2241" s="96" t="s">
        <v>577</v>
      </c>
      <c r="O2241" s="97">
        <v>45082</v>
      </c>
      <c r="P2241" s="38">
        <f t="shared" si="239"/>
        <v>50</v>
      </c>
      <c r="Q2241" s="38">
        <f t="shared" si="240"/>
        <v>50</v>
      </c>
      <c r="R2241" s="38"/>
      <c r="S2241" s="38" t="s">
        <v>2838</v>
      </c>
      <c r="T2241" s="64">
        <v>45250</v>
      </c>
      <c r="U2241" s="38">
        <f t="shared" si="241"/>
        <v>50</v>
      </c>
      <c r="V2241" s="38">
        <f t="shared" si="242"/>
        <v>1</v>
      </c>
      <c r="W2241" s="82">
        <f t="shared" si="243"/>
        <v>50</v>
      </c>
      <c r="X2241" s="98" t="s">
        <v>95</v>
      </c>
      <c r="Y2241" s="98" t="s">
        <v>89</v>
      </c>
      <c r="Z2241" s="72"/>
      <c r="AA2241" s="72"/>
      <c r="AB2241" t="s">
        <v>1003</v>
      </c>
      <c r="AC2241" s="72" t="s">
        <v>101</v>
      </c>
      <c r="AD2241" t="s">
        <v>2836</v>
      </c>
    </row>
    <row r="2242" spans="1:30" ht="15" customHeight="1">
      <c r="A2242" s="38">
        <f t="shared" si="244"/>
        <v>2240</v>
      </c>
      <c r="B2242" s="82" t="s">
        <v>1925</v>
      </c>
      <c r="C2242" s="39" t="str">
        <f>IF($B2242&lt;&gt;"",_xlfn.IFNA(VLOOKUP($B2242,'Node Details'!$B:$U,C$1,0),"Check"),"")</f>
        <v>0000S8O25-S8O250102</v>
      </c>
      <c r="D2242" s="39" t="str">
        <f>IF($B2242&lt;&gt;"",_xlfn.IFNA(VLOOKUP($B2242,'Node Details'!$B:$U,D$1,0),"Check"),"")</f>
        <v>S8O</v>
      </c>
      <c r="E2242" s="39" t="str">
        <f>IF($B2242&lt;&gt;"",_xlfn.IFNA(VLOOKUP($B2242,'Node Details'!$B:$U,E$1,0),"Check"),"")</f>
        <v>Airtel</v>
      </c>
      <c r="F2242" s="83">
        <v>45199</v>
      </c>
      <c r="G2242" s="82"/>
      <c r="H2242" s="39" t="s">
        <v>2829</v>
      </c>
      <c r="I2242" s="38">
        <v>1</v>
      </c>
      <c r="J2242" s="38">
        <v>50</v>
      </c>
      <c r="K2242" s="39">
        <f t="shared" si="238"/>
        <v>50</v>
      </c>
      <c r="L2242" s="83">
        <v>45216</v>
      </c>
      <c r="M2242" s="82"/>
      <c r="N2242" s="96" t="s">
        <v>577</v>
      </c>
      <c r="O2242" s="97">
        <v>45082</v>
      </c>
      <c r="P2242" s="38">
        <f t="shared" si="239"/>
        <v>50</v>
      </c>
      <c r="Q2242" s="38">
        <f t="shared" si="240"/>
        <v>50</v>
      </c>
      <c r="R2242" s="38"/>
      <c r="S2242" s="38" t="s">
        <v>2838</v>
      </c>
      <c r="T2242" s="64">
        <v>45250</v>
      </c>
      <c r="U2242" s="38">
        <f t="shared" si="241"/>
        <v>50</v>
      </c>
      <c r="V2242" s="38">
        <f t="shared" si="242"/>
        <v>1</v>
      </c>
      <c r="W2242" s="82">
        <f t="shared" si="243"/>
        <v>50</v>
      </c>
      <c r="X2242" s="98" t="s">
        <v>95</v>
      </c>
      <c r="Y2242" s="98" t="s">
        <v>89</v>
      </c>
      <c r="Z2242" s="72"/>
      <c r="AA2242" s="72"/>
      <c r="AB2242" t="s">
        <v>1003</v>
      </c>
      <c r="AC2242" s="72" t="s">
        <v>101</v>
      </c>
      <c r="AD2242" t="s">
        <v>2836</v>
      </c>
    </row>
    <row r="2243" spans="1:30" ht="15" customHeight="1">
      <c r="A2243" s="38">
        <f t="shared" si="244"/>
        <v>2241</v>
      </c>
      <c r="B2243" s="82" t="s">
        <v>1919</v>
      </c>
      <c r="C2243" s="39" t="str">
        <f>IF($B2243&lt;&gt;"",_xlfn.IFNA(VLOOKUP($B2243,'Node Details'!$B:$U,C$1,0),"Check"),"")</f>
        <v>0000S8O25-S8O250102</v>
      </c>
      <c r="D2243" s="39" t="str">
        <f>IF($B2243&lt;&gt;"",_xlfn.IFNA(VLOOKUP($B2243,'Node Details'!$B:$U,D$1,0),"Check"),"")</f>
        <v>S8O</v>
      </c>
      <c r="E2243" s="39" t="str">
        <f>IF($B2243&lt;&gt;"",_xlfn.IFNA(VLOOKUP($B2243,'Node Details'!$B:$U,E$1,0),"Check"),"")</f>
        <v>Airtel</v>
      </c>
      <c r="F2243" s="83">
        <v>45199</v>
      </c>
      <c r="G2243" s="82"/>
      <c r="H2243" s="39" t="s">
        <v>2829</v>
      </c>
      <c r="I2243" s="38">
        <v>1</v>
      </c>
      <c r="J2243" s="38">
        <v>50</v>
      </c>
      <c r="K2243" s="39">
        <f t="shared" ref="K2243:K2306" si="245">IF(I2243&lt;&gt;"",J2243*I2243,0)</f>
        <v>50</v>
      </c>
      <c r="L2243" s="83">
        <v>45214</v>
      </c>
      <c r="M2243" s="82"/>
      <c r="N2243" s="96" t="s">
        <v>577</v>
      </c>
      <c r="O2243" s="97">
        <v>45082</v>
      </c>
      <c r="P2243" s="38">
        <f t="shared" ref="P2243:P2306" si="246">J2243</f>
        <v>50</v>
      </c>
      <c r="Q2243" s="38">
        <f t="shared" ref="Q2243:Q2306" si="247">P2243*I2243</f>
        <v>50</v>
      </c>
      <c r="R2243" s="38"/>
      <c r="S2243" s="38" t="s">
        <v>2838</v>
      </c>
      <c r="T2243" s="64">
        <v>45250</v>
      </c>
      <c r="U2243" s="38">
        <f t="shared" ref="U2243:U2306" si="248">J2243</f>
        <v>50</v>
      </c>
      <c r="V2243" s="38">
        <f t="shared" ref="V2243:V2306" si="249">I2243</f>
        <v>1</v>
      </c>
      <c r="W2243" s="82">
        <f t="shared" ref="W2243:W2306" si="250">IF(V2243&lt;&gt;"",V2243*U2243,0)</f>
        <v>50</v>
      </c>
      <c r="X2243" s="98" t="s">
        <v>95</v>
      </c>
      <c r="Y2243" s="98" t="s">
        <v>89</v>
      </c>
      <c r="Z2243" s="72"/>
      <c r="AA2243" s="72"/>
      <c r="AB2243" t="s">
        <v>1003</v>
      </c>
      <c r="AC2243" s="72" t="s">
        <v>101</v>
      </c>
      <c r="AD2243" t="s">
        <v>2836</v>
      </c>
    </row>
    <row r="2244" spans="1:30" ht="15" customHeight="1">
      <c r="A2244" s="38">
        <f t="shared" ref="A2244:A2307" si="251">A2243+1</f>
        <v>2242</v>
      </c>
      <c r="B2244" s="82" t="s">
        <v>1928</v>
      </c>
      <c r="C2244" s="39" t="str">
        <f>IF($B2244&lt;&gt;"",_xlfn.IFNA(VLOOKUP($B2244,'Node Details'!$B:$U,C$1,0),"Check"),"")</f>
        <v>0000S8O25-S8O250104</v>
      </c>
      <c r="D2244" s="39" t="str">
        <f>IF($B2244&lt;&gt;"",_xlfn.IFNA(VLOOKUP($B2244,'Node Details'!$B:$U,D$1,0),"Check"),"")</f>
        <v>S8O</v>
      </c>
      <c r="E2244" s="39" t="str">
        <f>IF($B2244&lt;&gt;"",_xlfn.IFNA(VLOOKUP($B2244,'Node Details'!$B:$U,E$1,0),"Check"),"")</f>
        <v>Airtel</v>
      </c>
      <c r="F2244" s="83">
        <v>45199</v>
      </c>
      <c r="G2244" s="82"/>
      <c r="H2244" s="39" t="s">
        <v>2829</v>
      </c>
      <c r="I2244" s="38">
        <v>1</v>
      </c>
      <c r="J2244" s="38">
        <v>50</v>
      </c>
      <c r="K2244" s="39">
        <f t="shared" si="245"/>
        <v>50</v>
      </c>
      <c r="L2244" s="83">
        <v>45214</v>
      </c>
      <c r="M2244" s="82"/>
      <c r="N2244" s="96" t="s">
        <v>577</v>
      </c>
      <c r="O2244" s="97">
        <v>45082</v>
      </c>
      <c r="P2244" s="38">
        <f t="shared" si="246"/>
        <v>50</v>
      </c>
      <c r="Q2244" s="38">
        <f t="shared" si="247"/>
        <v>50</v>
      </c>
      <c r="R2244" s="38"/>
      <c r="S2244" s="38" t="s">
        <v>2838</v>
      </c>
      <c r="T2244" s="64">
        <v>45250</v>
      </c>
      <c r="U2244" s="38">
        <f t="shared" si="248"/>
        <v>50</v>
      </c>
      <c r="V2244" s="38">
        <f t="shared" si="249"/>
        <v>1</v>
      </c>
      <c r="W2244" s="82">
        <f t="shared" si="250"/>
        <v>50</v>
      </c>
      <c r="X2244" s="98" t="s">
        <v>95</v>
      </c>
      <c r="Y2244" s="98" t="s">
        <v>89</v>
      </c>
      <c r="Z2244" s="72"/>
      <c r="AA2244" s="72"/>
      <c r="AB2244" t="s">
        <v>1003</v>
      </c>
      <c r="AC2244" s="72" t="s">
        <v>101</v>
      </c>
      <c r="AD2244" t="s">
        <v>2836</v>
      </c>
    </row>
    <row r="2245" spans="1:30" ht="15" customHeight="1">
      <c r="A2245" s="38">
        <f t="shared" si="251"/>
        <v>2243</v>
      </c>
      <c r="B2245" s="82" t="s">
        <v>1922</v>
      </c>
      <c r="C2245" s="39" t="str">
        <f>IF($B2245&lt;&gt;"",_xlfn.IFNA(VLOOKUP($B2245,'Node Details'!$B:$U,C$1,0),"Check"),"")</f>
        <v>0000S8O25-S8O250104</v>
      </c>
      <c r="D2245" s="39" t="str">
        <f>IF($B2245&lt;&gt;"",_xlfn.IFNA(VLOOKUP($B2245,'Node Details'!$B:$U,D$1,0),"Check"),"")</f>
        <v>S8O</v>
      </c>
      <c r="E2245" s="39" t="str">
        <f>IF($B2245&lt;&gt;"",_xlfn.IFNA(VLOOKUP($B2245,'Node Details'!$B:$U,E$1,0),"Check"),"")</f>
        <v>Airtel</v>
      </c>
      <c r="F2245" s="83">
        <v>45199</v>
      </c>
      <c r="G2245" s="82"/>
      <c r="H2245" s="39" t="s">
        <v>2829</v>
      </c>
      <c r="I2245" s="38">
        <v>1</v>
      </c>
      <c r="J2245" s="38">
        <v>50</v>
      </c>
      <c r="K2245" s="39">
        <f t="shared" si="245"/>
        <v>50</v>
      </c>
      <c r="L2245" s="83">
        <v>45214</v>
      </c>
      <c r="M2245" s="82"/>
      <c r="N2245" s="96" t="s">
        <v>577</v>
      </c>
      <c r="O2245" s="97">
        <v>45082</v>
      </c>
      <c r="P2245" s="38">
        <f t="shared" si="246"/>
        <v>50</v>
      </c>
      <c r="Q2245" s="38">
        <f t="shared" si="247"/>
        <v>50</v>
      </c>
      <c r="R2245" s="38"/>
      <c r="S2245" s="38" t="s">
        <v>2838</v>
      </c>
      <c r="T2245" s="64">
        <v>45250</v>
      </c>
      <c r="U2245" s="38">
        <f t="shared" si="248"/>
        <v>50</v>
      </c>
      <c r="V2245" s="38">
        <f t="shared" si="249"/>
        <v>1</v>
      </c>
      <c r="W2245" s="82">
        <f t="shared" si="250"/>
        <v>50</v>
      </c>
      <c r="X2245" s="98" t="s">
        <v>95</v>
      </c>
      <c r="Y2245" s="98" t="s">
        <v>89</v>
      </c>
      <c r="Z2245" s="72"/>
      <c r="AA2245" s="72"/>
      <c r="AB2245" t="s">
        <v>1003</v>
      </c>
      <c r="AC2245" s="72" t="s">
        <v>101</v>
      </c>
      <c r="AD2245" t="s">
        <v>2836</v>
      </c>
    </row>
    <row r="2246" spans="1:30" ht="15" customHeight="1">
      <c r="A2246" s="38">
        <f t="shared" si="251"/>
        <v>2244</v>
      </c>
      <c r="B2246" s="82" t="s">
        <v>1926</v>
      </c>
      <c r="C2246" s="39" t="str">
        <f>IF($B2246&lt;&gt;"",_xlfn.IFNA(VLOOKUP($B2246,'Node Details'!$B:$U,C$1,0),"Check"),"")</f>
        <v>S8O250101-S8O250105</v>
      </c>
      <c r="D2246" s="39" t="str">
        <f>IF($B2246&lt;&gt;"",_xlfn.IFNA(VLOOKUP($B2246,'Node Details'!$B:$U,D$1,0),"Check"),"")</f>
        <v>S8O</v>
      </c>
      <c r="E2246" s="39" t="str">
        <f>IF($B2246&lt;&gt;"",_xlfn.IFNA(VLOOKUP($B2246,'Node Details'!$B:$U,E$1,0),"Check"),"")</f>
        <v>Airtel</v>
      </c>
      <c r="F2246" s="83">
        <v>45199</v>
      </c>
      <c r="G2246" s="82"/>
      <c r="H2246" s="39" t="s">
        <v>2829</v>
      </c>
      <c r="I2246" s="38">
        <v>1</v>
      </c>
      <c r="J2246" s="38">
        <v>50</v>
      </c>
      <c r="K2246" s="39">
        <f t="shared" si="245"/>
        <v>50</v>
      </c>
      <c r="L2246" s="83">
        <v>45215</v>
      </c>
      <c r="M2246" s="82"/>
      <c r="N2246" s="96" t="s">
        <v>577</v>
      </c>
      <c r="O2246" s="97">
        <v>45082</v>
      </c>
      <c r="P2246" s="38">
        <f t="shared" si="246"/>
        <v>50</v>
      </c>
      <c r="Q2246" s="38">
        <f t="shared" si="247"/>
        <v>50</v>
      </c>
      <c r="R2246" s="38"/>
      <c r="S2246" s="38" t="s">
        <v>2838</v>
      </c>
      <c r="T2246" s="64">
        <v>45250</v>
      </c>
      <c r="U2246" s="38">
        <f t="shared" si="248"/>
        <v>50</v>
      </c>
      <c r="V2246" s="38">
        <f t="shared" si="249"/>
        <v>1</v>
      </c>
      <c r="W2246" s="82">
        <f t="shared" si="250"/>
        <v>50</v>
      </c>
      <c r="X2246" s="98" t="s">
        <v>95</v>
      </c>
      <c r="Y2246" s="98" t="s">
        <v>89</v>
      </c>
      <c r="Z2246" s="72"/>
      <c r="AA2246" s="72"/>
      <c r="AB2246" t="s">
        <v>1003</v>
      </c>
      <c r="AC2246" s="72" t="s">
        <v>101</v>
      </c>
      <c r="AD2246" t="s">
        <v>2836</v>
      </c>
    </row>
    <row r="2247" spans="1:30" ht="15" customHeight="1">
      <c r="A2247" s="38">
        <f t="shared" si="251"/>
        <v>2245</v>
      </c>
      <c r="B2247" s="82" t="s">
        <v>2776</v>
      </c>
      <c r="C2247" s="39" t="str">
        <f>IF($B2247&lt;&gt;"",_xlfn.IFNA(VLOOKUP($B2247,'Node Details'!$B:$U,C$1,0),"Check"),"")</f>
        <v>S8O250103-S8O250107</v>
      </c>
      <c r="D2247" s="39" t="str">
        <f>IF($B2247&lt;&gt;"",_xlfn.IFNA(VLOOKUP($B2247,'Node Details'!$B:$U,D$1,0),"Check"),"")</f>
        <v>S8O</v>
      </c>
      <c r="E2247" s="39" t="str">
        <f>IF($B2247&lt;&gt;"",_xlfn.IFNA(VLOOKUP($B2247,'Node Details'!$B:$U,E$1,0),"Check"),"")</f>
        <v>Airtel</v>
      </c>
      <c r="F2247" s="83">
        <v>45230</v>
      </c>
      <c r="G2247" s="82"/>
      <c r="H2247" s="39" t="s">
        <v>2829</v>
      </c>
      <c r="I2247" s="38">
        <v>1</v>
      </c>
      <c r="J2247" s="38">
        <v>50</v>
      </c>
      <c r="K2247" s="39">
        <f t="shared" si="245"/>
        <v>50</v>
      </c>
      <c r="L2247" s="83">
        <v>45215</v>
      </c>
      <c r="M2247" s="82"/>
      <c r="N2247" s="96" t="s">
        <v>577</v>
      </c>
      <c r="O2247" s="97">
        <v>45082</v>
      </c>
      <c r="P2247" s="38">
        <f t="shared" si="246"/>
        <v>50</v>
      </c>
      <c r="Q2247" s="38">
        <f t="shared" si="247"/>
        <v>50</v>
      </c>
      <c r="R2247" s="38"/>
      <c r="S2247" s="38" t="s">
        <v>2838</v>
      </c>
      <c r="T2247" s="64">
        <v>45250</v>
      </c>
      <c r="U2247" s="38">
        <f t="shared" si="248"/>
        <v>50</v>
      </c>
      <c r="V2247" s="38">
        <f t="shared" si="249"/>
        <v>1</v>
      </c>
      <c r="W2247" s="82">
        <f t="shared" si="250"/>
        <v>50</v>
      </c>
      <c r="X2247" s="98" t="s">
        <v>95</v>
      </c>
      <c r="Y2247" s="98" t="s">
        <v>89</v>
      </c>
      <c r="Z2247" s="72"/>
      <c r="AA2247" s="72"/>
      <c r="AB2247" t="s">
        <v>1003</v>
      </c>
      <c r="AC2247" s="72" t="s">
        <v>101</v>
      </c>
      <c r="AD2247" t="s">
        <v>2836</v>
      </c>
    </row>
    <row r="2248" spans="1:30" ht="15" customHeight="1">
      <c r="A2248" s="38">
        <f t="shared" si="251"/>
        <v>2246</v>
      </c>
      <c r="B2248" s="82" t="s">
        <v>1929</v>
      </c>
      <c r="C2248" s="39" t="str">
        <f>IF($B2248&lt;&gt;"",_xlfn.IFNA(VLOOKUP($B2248,'Node Details'!$B:$U,C$1,0),"Check"),"")</f>
        <v>S8O250103-S8O250107</v>
      </c>
      <c r="D2248" s="39" t="str">
        <f>IF($B2248&lt;&gt;"",_xlfn.IFNA(VLOOKUP($B2248,'Node Details'!$B:$U,D$1,0),"Check"),"")</f>
        <v>S8O</v>
      </c>
      <c r="E2248" s="39" t="str">
        <f>IF($B2248&lt;&gt;"",_xlfn.IFNA(VLOOKUP($B2248,'Node Details'!$B:$U,E$1,0),"Check"),"")</f>
        <v>Airtel</v>
      </c>
      <c r="F2248" s="83">
        <v>45230</v>
      </c>
      <c r="G2248" s="82"/>
      <c r="H2248" s="39" t="s">
        <v>2829</v>
      </c>
      <c r="I2248" s="38">
        <v>1</v>
      </c>
      <c r="J2248" s="38">
        <v>50</v>
      </c>
      <c r="K2248" s="39">
        <f t="shared" si="245"/>
        <v>50</v>
      </c>
      <c r="L2248" s="83">
        <v>45226</v>
      </c>
      <c r="M2248" s="82"/>
      <c r="N2248" s="96" t="s">
        <v>577</v>
      </c>
      <c r="O2248" s="97">
        <v>45082</v>
      </c>
      <c r="P2248" s="38">
        <f t="shared" si="246"/>
        <v>50</v>
      </c>
      <c r="Q2248" s="38">
        <f t="shared" si="247"/>
        <v>50</v>
      </c>
      <c r="R2248" s="38"/>
      <c r="S2248" s="38" t="s">
        <v>2838</v>
      </c>
      <c r="T2248" s="64">
        <v>45250</v>
      </c>
      <c r="U2248" s="38">
        <f t="shared" si="248"/>
        <v>50</v>
      </c>
      <c r="V2248" s="38">
        <f t="shared" si="249"/>
        <v>1</v>
      </c>
      <c r="W2248" s="82">
        <f t="shared" si="250"/>
        <v>50</v>
      </c>
      <c r="X2248" s="98" t="s">
        <v>95</v>
      </c>
      <c r="Y2248" s="98" t="s">
        <v>89</v>
      </c>
      <c r="Z2248" s="72"/>
      <c r="AA2248" s="72"/>
      <c r="AB2248" t="s">
        <v>1003</v>
      </c>
      <c r="AC2248" s="72" t="s">
        <v>101</v>
      </c>
      <c r="AD2248" t="s">
        <v>2836</v>
      </c>
    </row>
    <row r="2249" spans="1:30" ht="15" customHeight="1">
      <c r="A2249" s="38">
        <f t="shared" si="251"/>
        <v>2247</v>
      </c>
      <c r="B2249" s="82" t="s">
        <v>1839</v>
      </c>
      <c r="C2249" s="39" t="str">
        <f>IF($B2249&lt;&gt;"",_xlfn.IFNA(VLOOKUP($B2249,'Node Details'!$B:$U,C$1,0),"Check"),"")</f>
        <v>0000S8O24-0000S8O26</v>
      </c>
      <c r="D2249" s="39" t="str">
        <f>IF($B2249&lt;&gt;"",_xlfn.IFNA(VLOOKUP($B2249,'Node Details'!$B:$U,D$1,0),"Check"),"")</f>
        <v>S8O</v>
      </c>
      <c r="E2249" s="39" t="str">
        <f>IF($B2249&lt;&gt;"",_xlfn.IFNA(VLOOKUP($B2249,'Node Details'!$B:$U,E$1,0),"Check"),"")</f>
        <v>Airtel</v>
      </c>
      <c r="F2249" s="83">
        <v>45199</v>
      </c>
      <c r="G2249" s="82"/>
      <c r="H2249" s="39" t="s">
        <v>2829</v>
      </c>
      <c r="I2249" s="38">
        <v>1</v>
      </c>
      <c r="J2249" s="38">
        <v>50</v>
      </c>
      <c r="K2249" s="39">
        <f t="shared" si="245"/>
        <v>50</v>
      </c>
      <c r="L2249" s="83">
        <v>45226</v>
      </c>
      <c r="M2249" s="82"/>
      <c r="N2249" s="96" t="s">
        <v>577</v>
      </c>
      <c r="O2249" s="97">
        <v>45082</v>
      </c>
      <c r="P2249" s="38">
        <f t="shared" si="246"/>
        <v>50</v>
      </c>
      <c r="Q2249" s="38">
        <f t="shared" si="247"/>
        <v>50</v>
      </c>
      <c r="R2249" s="38"/>
      <c r="S2249" s="38" t="s">
        <v>2838</v>
      </c>
      <c r="T2249" s="64">
        <v>45250</v>
      </c>
      <c r="U2249" s="38">
        <f t="shared" si="248"/>
        <v>50</v>
      </c>
      <c r="V2249" s="38">
        <f t="shared" si="249"/>
        <v>1</v>
      </c>
      <c r="W2249" s="82">
        <f t="shared" si="250"/>
        <v>50</v>
      </c>
      <c r="X2249" s="98" t="s">
        <v>95</v>
      </c>
      <c r="Y2249" s="98" t="s">
        <v>89</v>
      </c>
      <c r="Z2249" s="72"/>
      <c r="AA2249" s="72"/>
      <c r="AB2249" t="s">
        <v>1003</v>
      </c>
      <c r="AC2249" s="72" t="s">
        <v>101</v>
      </c>
      <c r="AD2249" t="s">
        <v>2836</v>
      </c>
    </row>
    <row r="2250" spans="1:30" ht="15" customHeight="1">
      <c r="A2250" s="38">
        <f t="shared" si="251"/>
        <v>2248</v>
      </c>
      <c r="B2250" s="82" t="s">
        <v>1935</v>
      </c>
      <c r="C2250" s="39" t="str">
        <f>IF($B2250&lt;&gt;"",_xlfn.IFNA(VLOOKUP($B2250,'Node Details'!$B:$U,C$1,0),"Check"),"")</f>
        <v>0000S8O26-S8O260103</v>
      </c>
      <c r="D2250" s="39" t="str">
        <f>IF($B2250&lt;&gt;"",_xlfn.IFNA(VLOOKUP($B2250,'Node Details'!$B:$U,D$1,0),"Check"),"")</f>
        <v>S8O</v>
      </c>
      <c r="E2250" s="39" t="str">
        <f>IF($B2250&lt;&gt;"",_xlfn.IFNA(VLOOKUP($B2250,'Node Details'!$B:$U,E$1,0),"Check"),"")</f>
        <v>Airtel</v>
      </c>
      <c r="F2250" s="83">
        <v>45199</v>
      </c>
      <c r="G2250" s="82"/>
      <c r="H2250" s="39" t="s">
        <v>2829</v>
      </c>
      <c r="I2250" s="38">
        <v>1</v>
      </c>
      <c r="J2250" s="38">
        <v>50</v>
      </c>
      <c r="K2250" s="39">
        <f t="shared" si="245"/>
        <v>50</v>
      </c>
      <c r="L2250" s="83">
        <v>45217</v>
      </c>
      <c r="M2250" s="82"/>
      <c r="N2250" s="96" t="s">
        <v>577</v>
      </c>
      <c r="O2250" s="97">
        <v>45082</v>
      </c>
      <c r="P2250" s="38">
        <f t="shared" si="246"/>
        <v>50</v>
      </c>
      <c r="Q2250" s="38">
        <f t="shared" si="247"/>
        <v>50</v>
      </c>
      <c r="R2250" s="38"/>
      <c r="S2250" s="38" t="s">
        <v>2838</v>
      </c>
      <c r="T2250" s="64">
        <v>45250</v>
      </c>
      <c r="U2250" s="38">
        <f t="shared" si="248"/>
        <v>50</v>
      </c>
      <c r="V2250" s="38">
        <f t="shared" si="249"/>
        <v>1</v>
      </c>
      <c r="W2250" s="82">
        <f t="shared" si="250"/>
        <v>50</v>
      </c>
      <c r="X2250" s="98" t="s">
        <v>95</v>
      </c>
      <c r="Y2250" s="98" t="s">
        <v>89</v>
      </c>
      <c r="Z2250" s="72"/>
      <c r="AA2250" s="72"/>
      <c r="AB2250" t="s">
        <v>1003</v>
      </c>
      <c r="AC2250" s="72" t="s">
        <v>101</v>
      </c>
      <c r="AD2250" t="s">
        <v>2836</v>
      </c>
    </row>
    <row r="2251" spans="1:30" ht="15" customHeight="1">
      <c r="A2251" s="38">
        <f t="shared" si="251"/>
        <v>2249</v>
      </c>
      <c r="B2251" s="82" t="s">
        <v>2777</v>
      </c>
      <c r="C2251" s="39" t="str">
        <f>IF($B2251&lt;&gt;"",_xlfn.IFNA(VLOOKUP($B2251,'Node Details'!$B:$U,C$1,0),"Check"),"")</f>
        <v>0000S8O26-S8O260103</v>
      </c>
      <c r="D2251" s="39" t="str">
        <f>IF($B2251&lt;&gt;"",_xlfn.IFNA(VLOOKUP($B2251,'Node Details'!$B:$U,D$1,0),"Check"),"")</f>
        <v>S8O</v>
      </c>
      <c r="E2251" s="39" t="str">
        <f>IF($B2251&lt;&gt;"",_xlfn.IFNA(VLOOKUP($B2251,'Node Details'!$B:$U,E$1,0),"Check"),"")</f>
        <v>Airtel</v>
      </c>
      <c r="F2251" s="83">
        <v>45199</v>
      </c>
      <c r="G2251" s="82"/>
      <c r="H2251" s="39" t="s">
        <v>2829</v>
      </c>
      <c r="I2251" s="38">
        <v>1</v>
      </c>
      <c r="J2251" s="38">
        <v>50</v>
      </c>
      <c r="K2251" s="39">
        <f t="shared" si="245"/>
        <v>50</v>
      </c>
      <c r="L2251" s="83">
        <v>45217</v>
      </c>
      <c r="M2251" s="82"/>
      <c r="N2251" s="96" t="s">
        <v>577</v>
      </c>
      <c r="O2251" s="97">
        <v>45082</v>
      </c>
      <c r="P2251" s="38">
        <f t="shared" si="246"/>
        <v>50</v>
      </c>
      <c r="Q2251" s="38">
        <f t="shared" si="247"/>
        <v>50</v>
      </c>
      <c r="R2251" s="38"/>
      <c r="S2251" s="38" t="s">
        <v>2838</v>
      </c>
      <c r="T2251" s="64">
        <v>45250</v>
      </c>
      <c r="U2251" s="38">
        <f t="shared" si="248"/>
        <v>50</v>
      </c>
      <c r="V2251" s="38">
        <f t="shared" si="249"/>
        <v>1</v>
      </c>
      <c r="W2251" s="82">
        <f t="shared" si="250"/>
        <v>50</v>
      </c>
      <c r="X2251" s="98" t="s">
        <v>95</v>
      </c>
      <c r="Y2251" s="98" t="s">
        <v>89</v>
      </c>
      <c r="Z2251" s="72"/>
      <c r="AA2251" s="72"/>
      <c r="AB2251" t="s">
        <v>1003</v>
      </c>
      <c r="AC2251" s="72" t="s">
        <v>101</v>
      </c>
      <c r="AD2251" t="s">
        <v>2836</v>
      </c>
    </row>
    <row r="2252" spans="1:30" ht="15" customHeight="1">
      <c r="A2252" s="38">
        <f t="shared" si="251"/>
        <v>2250</v>
      </c>
      <c r="B2252" s="82" t="s">
        <v>1932</v>
      </c>
      <c r="C2252" s="39" t="str">
        <f>IF($B2252&lt;&gt;"",_xlfn.IFNA(VLOOKUP($B2252,'Node Details'!$B:$U,C$1,0),"Check"),"")</f>
        <v>0000S8O26-S8O260103</v>
      </c>
      <c r="D2252" s="39" t="str">
        <f>IF($B2252&lt;&gt;"",_xlfn.IFNA(VLOOKUP($B2252,'Node Details'!$B:$U,D$1,0),"Check"),"")</f>
        <v>S8O</v>
      </c>
      <c r="E2252" s="39" t="str">
        <f>IF($B2252&lt;&gt;"",_xlfn.IFNA(VLOOKUP($B2252,'Node Details'!$B:$U,E$1,0),"Check"),"")</f>
        <v>Airtel</v>
      </c>
      <c r="F2252" s="83">
        <v>45199</v>
      </c>
      <c r="G2252" s="82"/>
      <c r="H2252" s="39" t="s">
        <v>2829</v>
      </c>
      <c r="I2252" s="38">
        <v>1</v>
      </c>
      <c r="J2252" s="38">
        <v>50</v>
      </c>
      <c r="K2252" s="39">
        <f t="shared" si="245"/>
        <v>50</v>
      </c>
      <c r="L2252" s="83">
        <v>45217</v>
      </c>
      <c r="M2252" s="82"/>
      <c r="N2252" s="96" t="s">
        <v>577</v>
      </c>
      <c r="O2252" s="97">
        <v>45082</v>
      </c>
      <c r="P2252" s="38">
        <f t="shared" si="246"/>
        <v>50</v>
      </c>
      <c r="Q2252" s="38">
        <f t="shared" si="247"/>
        <v>50</v>
      </c>
      <c r="R2252" s="38"/>
      <c r="S2252" s="38" t="s">
        <v>2838</v>
      </c>
      <c r="T2252" s="64">
        <v>45250</v>
      </c>
      <c r="U2252" s="38">
        <f t="shared" si="248"/>
        <v>50</v>
      </c>
      <c r="V2252" s="38">
        <f t="shared" si="249"/>
        <v>1</v>
      </c>
      <c r="W2252" s="82">
        <f t="shared" si="250"/>
        <v>50</v>
      </c>
      <c r="X2252" s="98" t="s">
        <v>95</v>
      </c>
      <c r="Y2252" s="98" t="s">
        <v>89</v>
      </c>
      <c r="Z2252" s="72"/>
      <c r="AA2252" s="72"/>
      <c r="AB2252" t="s">
        <v>1003</v>
      </c>
      <c r="AC2252" s="72" t="s">
        <v>101</v>
      </c>
      <c r="AD2252" t="s">
        <v>2836</v>
      </c>
    </row>
    <row r="2253" spans="1:30" ht="15" customHeight="1">
      <c r="A2253" s="38">
        <f t="shared" si="251"/>
        <v>2251</v>
      </c>
      <c r="B2253" s="82" t="s">
        <v>1937</v>
      </c>
      <c r="C2253" s="39" t="str">
        <f>IF($B2253&lt;&gt;"",_xlfn.IFNA(VLOOKUP($B2253,'Node Details'!$B:$U,C$1,0),"Check"),"")</f>
        <v>S8O260101-S8O260104</v>
      </c>
      <c r="D2253" s="39" t="str">
        <f>IF($B2253&lt;&gt;"",_xlfn.IFNA(VLOOKUP($B2253,'Node Details'!$B:$U,D$1,0),"Check"),"")</f>
        <v>S8O</v>
      </c>
      <c r="E2253" s="39" t="str">
        <f>IF($B2253&lt;&gt;"",_xlfn.IFNA(VLOOKUP($B2253,'Node Details'!$B:$U,E$1,0),"Check"),"")</f>
        <v>Airtel</v>
      </c>
      <c r="F2253" s="83">
        <v>45199</v>
      </c>
      <c r="G2253" s="82"/>
      <c r="H2253" s="39" t="s">
        <v>2829</v>
      </c>
      <c r="I2253" s="38">
        <v>1</v>
      </c>
      <c r="J2253" s="38">
        <v>50</v>
      </c>
      <c r="K2253" s="39">
        <f t="shared" si="245"/>
        <v>50</v>
      </c>
      <c r="L2253" s="83">
        <v>45217</v>
      </c>
      <c r="M2253" s="82"/>
      <c r="N2253" s="96" t="s">
        <v>577</v>
      </c>
      <c r="O2253" s="97">
        <v>45082</v>
      </c>
      <c r="P2253" s="38">
        <f t="shared" si="246"/>
        <v>50</v>
      </c>
      <c r="Q2253" s="38">
        <f t="shared" si="247"/>
        <v>50</v>
      </c>
      <c r="R2253" s="38"/>
      <c r="S2253" s="38" t="s">
        <v>2838</v>
      </c>
      <c r="T2253" s="64">
        <v>45250</v>
      </c>
      <c r="U2253" s="38">
        <f t="shared" si="248"/>
        <v>50</v>
      </c>
      <c r="V2253" s="38">
        <f t="shared" si="249"/>
        <v>1</v>
      </c>
      <c r="W2253" s="82">
        <f t="shared" si="250"/>
        <v>50</v>
      </c>
      <c r="X2253" s="98" t="s">
        <v>95</v>
      </c>
      <c r="Y2253" s="98" t="s">
        <v>89</v>
      </c>
      <c r="Z2253" s="72"/>
      <c r="AA2253" s="72"/>
      <c r="AB2253" t="s">
        <v>1003</v>
      </c>
      <c r="AC2253" s="72" t="s">
        <v>101</v>
      </c>
      <c r="AD2253" t="s">
        <v>2836</v>
      </c>
    </row>
    <row r="2254" spans="1:30" ht="15" customHeight="1">
      <c r="A2254" s="38">
        <f t="shared" si="251"/>
        <v>2252</v>
      </c>
      <c r="B2254" s="82" t="s">
        <v>1834</v>
      </c>
      <c r="C2254" s="39" t="str">
        <f>IF($B2254&lt;&gt;"",_xlfn.IFNA(VLOOKUP($B2254,'Node Details'!$B:$U,C$1,0),"Check"),"")</f>
        <v>000000S8O-0000S8O27</v>
      </c>
      <c r="D2254" s="39" t="str">
        <f>IF($B2254&lt;&gt;"",_xlfn.IFNA(VLOOKUP($B2254,'Node Details'!$B:$U,D$1,0),"Check"),"")</f>
        <v>S8O</v>
      </c>
      <c r="E2254" s="39" t="str">
        <f>IF($B2254&lt;&gt;"",_xlfn.IFNA(VLOOKUP($B2254,'Node Details'!$B:$U,E$1,0),"Check"),"")</f>
        <v>Airtel</v>
      </c>
      <c r="F2254" s="83">
        <v>45199</v>
      </c>
      <c r="G2254" s="82"/>
      <c r="H2254" s="39" t="s">
        <v>2829</v>
      </c>
      <c r="I2254" s="38">
        <v>1</v>
      </c>
      <c r="J2254" s="38">
        <v>50</v>
      </c>
      <c r="K2254" s="39">
        <f t="shared" si="245"/>
        <v>50</v>
      </c>
      <c r="L2254" s="83">
        <v>45217</v>
      </c>
      <c r="M2254" s="82"/>
      <c r="N2254" s="96" t="s">
        <v>577</v>
      </c>
      <c r="O2254" s="97">
        <v>45082</v>
      </c>
      <c r="P2254" s="38">
        <f t="shared" si="246"/>
        <v>50</v>
      </c>
      <c r="Q2254" s="38">
        <f t="shared" si="247"/>
        <v>50</v>
      </c>
      <c r="R2254" s="38"/>
      <c r="S2254" s="38" t="s">
        <v>2838</v>
      </c>
      <c r="T2254" s="64">
        <v>45250</v>
      </c>
      <c r="U2254" s="38">
        <f t="shared" si="248"/>
        <v>50</v>
      </c>
      <c r="V2254" s="38">
        <f t="shared" si="249"/>
        <v>1</v>
      </c>
      <c r="W2254" s="82">
        <f t="shared" si="250"/>
        <v>50</v>
      </c>
      <c r="X2254" s="98" t="s">
        <v>95</v>
      </c>
      <c r="Y2254" s="98" t="s">
        <v>89</v>
      </c>
      <c r="Z2254" s="72"/>
      <c r="AA2254" s="72"/>
      <c r="AB2254" t="s">
        <v>1003</v>
      </c>
      <c r="AC2254" s="72" t="s">
        <v>101</v>
      </c>
      <c r="AD2254" t="s">
        <v>2836</v>
      </c>
    </row>
    <row r="2255" spans="1:30" ht="15" customHeight="1">
      <c r="A2255" s="38">
        <f t="shared" si="251"/>
        <v>2253</v>
      </c>
      <c r="B2255" s="82" t="s">
        <v>1942</v>
      </c>
      <c r="C2255" s="39" t="str">
        <f>IF($B2255&lt;&gt;"",_xlfn.IFNA(VLOOKUP($B2255,'Node Details'!$B:$U,C$1,0),"Check"),"")</f>
        <v>0000S8O27-S8O270102</v>
      </c>
      <c r="D2255" s="39" t="str">
        <f>IF($B2255&lt;&gt;"",_xlfn.IFNA(VLOOKUP($B2255,'Node Details'!$B:$U,D$1,0),"Check"),"")</f>
        <v>S8O</v>
      </c>
      <c r="E2255" s="39" t="str">
        <f>IF($B2255&lt;&gt;"",_xlfn.IFNA(VLOOKUP($B2255,'Node Details'!$B:$U,E$1,0),"Check"),"")</f>
        <v>Airtel</v>
      </c>
      <c r="F2255" s="83">
        <v>45199</v>
      </c>
      <c r="G2255" s="82"/>
      <c r="H2255" s="39" t="s">
        <v>2829</v>
      </c>
      <c r="I2255" s="38">
        <v>1</v>
      </c>
      <c r="J2255" s="38">
        <v>50</v>
      </c>
      <c r="K2255" s="39">
        <f t="shared" si="245"/>
        <v>50</v>
      </c>
      <c r="L2255" s="83">
        <v>45217</v>
      </c>
      <c r="M2255" s="82"/>
      <c r="N2255" s="96" t="s">
        <v>577</v>
      </c>
      <c r="O2255" s="97">
        <v>45082</v>
      </c>
      <c r="P2255" s="38">
        <f t="shared" si="246"/>
        <v>50</v>
      </c>
      <c r="Q2255" s="38">
        <f t="shared" si="247"/>
        <v>50</v>
      </c>
      <c r="R2255" s="38"/>
      <c r="S2255" s="38" t="s">
        <v>2838</v>
      </c>
      <c r="T2255" s="64">
        <v>45250</v>
      </c>
      <c r="U2255" s="38">
        <f t="shared" si="248"/>
        <v>50</v>
      </c>
      <c r="V2255" s="38">
        <f t="shared" si="249"/>
        <v>1</v>
      </c>
      <c r="W2255" s="82">
        <f t="shared" si="250"/>
        <v>50</v>
      </c>
      <c r="X2255" s="98" t="s">
        <v>95</v>
      </c>
      <c r="Y2255" s="98" t="s">
        <v>89</v>
      </c>
      <c r="Z2255" s="72"/>
      <c r="AA2255" s="72"/>
      <c r="AB2255" t="s">
        <v>1003</v>
      </c>
      <c r="AC2255" s="72" t="s">
        <v>101</v>
      </c>
      <c r="AD2255" t="s">
        <v>2836</v>
      </c>
    </row>
    <row r="2256" spans="1:30" ht="15" customHeight="1">
      <c r="A2256" s="38">
        <f t="shared" si="251"/>
        <v>2254</v>
      </c>
      <c r="B2256" s="82" t="s">
        <v>1939</v>
      </c>
      <c r="C2256" s="39" t="str">
        <f>IF($B2256&lt;&gt;"",_xlfn.IFNA(VLOOKUP($B2256,'Node Details'!$B:$U,C$1,0),"Check"),"")</f>
        <v>0000S8O27-S8O270102</v>
      </c>
      <c r="D2256" s="39" t="str">
        <f>IF($B2256&lt;&gt;"",_xlfn.IFNA(VLOOKUP($B2256,'Node Details'!$B:$U,D$1,0),"Check"),"")</f>
        <v>S8O</v>
      </c>
      <c r="E2256" s="39" t="str">
        <f>IF($B2256&lt;&gt;"",_xlfn.IFNA(VLOOKUP($B2256,'Node Details'!$B:$U,E$1,0),"Check"),"")</f>
        <v>Airtel</v>
      </c>
      <c r="F2256" s="83">
        <v>45199</v>
      </c>
      <c r="G2256" s="82"/>
      <c r="H2256" s="39" t="s">
        <v>2829</v>
      </c>
      <c r="I2256" s="38">
        <v>1</v>
      </c>
      <c r="J2256" s="38">
        <v>50</v>
      </c>
      <c r="K2256" s="39">
        <f t="shared" si="245"/>
        <v>50</v>
      </c>
      <c r="L2256" s="83">
        <v>45217</v>
      </c>
      <c r="M2256" s="82"/>
      <c r="N2256" s="96" t="s">
        <v>577</v>
      </c>
      <c r="O2256" s="97">
        <v>45082</v>
      </c>
      <c r="P2256" s="38">
        <f t="shared" si="246"/>
        <v>50</v>
      </c>
      <c r="Q2256" s="38">
        <f t="shared" si="247"/>
        <v>50</v>
      </c>
      <c r="R2256" s="38"/>
      <c r="S2256" s="38" t="s">
        <v>2838</v>
      </c>
      <c r="T2256" s="64">
        <v>45250</v>
      </c>
      <c r="U2256" s="38">
        <f t="shared" si="248"/>
        <v>50</v>
      </c>
      <c r="V2256" s="38">
        <f t="shared" si="249"/>
        <v>1</v>
      </c>
      <c r="W2256" s="82">
        <f t="shared" si="250"/>
        <v>50</v>
      </c>
      <c r="X2256" s="98" t="s">
        <v>95</v>
      </c>
      <c r="Y2256" s="98" t="s">
        <v>89</v>
      </c>
      <c r="Z2256" s="72"/>
      <c r="AA2256" s="72"/>
      <c r="AB2256" t="s">
        <v>1003</v>
      </c>
      <c r="AC2256" s="72" t="s">
        <v>101</v>
      </c>
      <c r="AD2256" t="s">
        <v>2836</v>
      </c>
    </row>
    <row r="2257" spans="1:30" ht="15" customHeight="1">
      <c r="A2257" s="38">
        <f t="shared" si="251"/>
        <v>2255</v>
      </c>
      <c r="B2257" s="82" t="s">
        <v>2778</v>
      </c>
      <c r="C2257" s="39" t="str">
        <f>IF($B2257&lt;&gt;"",_xlfn.IFNA(VLOOKUP($B2257,'Node Details'!$B:$U,C$1,0),"Check"),"")</f>
        <v>S8O270101-S8O270104</v>
      </c>
      <c r="D2257" s="39" t="str">
        <f>IF($B2257&lt;&gt;"",_xlfn.IFNA(VLOOKUP($B2257,'Node Details'!$B:$U,D$1,0),"Check"),"")</f>
        <v>S8O</v>
      </c>
      <c r="E2257" s="39" t="str">
        <f>IF($B2257&lt;&gt;"",_xlfn.IFNA(VLOOKUP($B2257,'Node Details'!$B:$U,E$1,0),"Check"),"")</f>
        <v>Airtel</v>
      </c>
      <c r="F2257" s="83">
        <v>45199</v>
      </c>
      <c r="G2257" s="82"/>
      <c r="H2257" s="39" t="s">
        <v>2829</v>
      </c>
      <c r="I2257" s="38">
        <v>1</v>
      </c>
      <c r="J2257" s="38">
        <v>50</v>
      </c>
      <c r="K2257" s="39">
        <f t="shared" si="245"/>
        <v>50</v>
      </c>
      <c r="L2257" s="83">
        <v>45218</v>
      </c>
      <c r="M2257" s="82"/>
      <c r="N2257" s="96" t="s">
        <v>577</v>
      </c>
      <c r="O2257" s="97">
        <v>45082</v>
      </c>
      <c r="P2257" s="38">
        <f t="shared" si="246"/>
        <v>50</v>
      </c>
      <c r="Q2257" s="38">
        <f t="shared" si="247"/>
        <v>50</v>
      </c>
      <c r="R2257" s="38"/>
      <c r="S2257" s="38" t="s">
        <v>2838</v>
      </c>
      <c r="T2257" s="64">
        <v>45250</v>
      </c>
      <c r="U2257" s="38">
        <f t="shared" si="248"/>
        <v>50</v>
      </c>
      <c r="V2257" s="38">
        <f t="shared" si="249"/>
        <v>1</v>
      </c>
      <c r="W2257" s="82">
        <f t="shared" si="250"/>
        <v>50</v>
      </c>
      <c r="X2257" s="98" t="s">
        <v>95</v>
      </c>
      <c r="Y2257" s="98" t="s">
        <v>89</v>
      </c>
      <c r="Z2257" s="72"/>
      <c r="AA2257" s="72"/>
      <c r="AB2257" t="s">
        <v>1003</v>
      </c>
      <c r="AC2257" s="72" t="s">
        <v>101</v>
      </c>
      <c r="AD2257" t="s">
        <v>2836</v>
      </c>
    </row>
    <row r="2258" spans="1:30" ht="15" customHeight="1">
      <c r="A2258" s="38">
        <f t="shared" si="251"/>
        <v>2256</v>
      </c>
      <c r="B2258" s="82" t="s">
        <v>1943</v>
      </c>
      <c r="C2258" s="39" t="str">
        <f>IF($B2258&lt;&gt;"",_xlfn.IFNA(VLOOKUP($B2258,'Node Details'!$B:$U,C$1,0),"Check"),"")</f>
        <v>S8O270101-S8O270104</v>
      </c>
      <c r="D2258" s="39" t="str">
        <f>IF($B2258&lt;&gt;"",_xlfn.IFNA(VLOOKUP($B2258,'Node Details'!$B:$U,D$1,0),"Check"),"")</f>
        <v>S8O</v>
      </c>
      <c r="E2258" s="39" t="str">
        <f>IF($B2258&lt;&gt;"",_xlfn.IFNA(VLOOKUP($B2258,'Node Details'!$B:$U,E$1,0),"Check"),"")</f>
        <v>Airtel</v>
      </c>
      <c r="F2258" s="83">
        <v>45199</v>
      </c>
      <c r="G2258" s="82"/>
      <c r="H2258" s="39" t="s">
        <v>2829</v>
      </c>
      <c r="I2258" s="38">
        <v>1</v>
      </c>
      <c r="J2258" s="38">
        <v>50</v>
      </c>
      <c r="K2258" s="39">
        <f t="shared" si="245"/>
        <v>50</v>
      </c>
      <c r="L2258" s="83">
        <v>45218</v>
      </c>
      <c r="M2258" s="82"/>
      <c r="N2258" s="96" t="s">
        <v>577</v>
      </c>
      <c r="O2258" s="97">
        <v>45082</v>
      </c>
      <c r="P2258" s="38">
        <f t="shared" si="246"/>
        <v>50</v>
      </c>
      <c r="Q2258" s="38">
        <f t="shared" si="247"/>
        <v>50</v>
      </c>
      <c r="R2258" s="38"/>
      <c r="S2258" s="38" t="s">
        <v>2838</v>
      </c>
      <c r="T2258" s="64">
        <v>45250</v>
      </c>
      <c r="U2258" s="38">
        <f t="shared" si="248"/>
        <v>50</v>
      </c>
      <c r="V2258" s="38">
        <f t="shared" si="249"/>
        <v>1</v>
      </c>
      <c r="W2258" s="82">
        <f t="shared" si="250"/>
        <v>50</v>
      </c>
      <c r="X2258" s="98" t="s">
        <v>95</v>
      </c>
      <c r="Y2258" s="98" t="s">
        <v>89</v>
      </c>
      <c r="Z2258" s="72"/>
      <c r="AA2258" s="72"/>
      <c r="AB2258" t="s">
        <v>1003</v>
      </c>
      <c r="AC2258" s="72" t="s">
        <v>101</v>
      </c>
      <c r="AD2258" t="s">
        <v>2836</v>
      </c>
    </row>
    <row r="2259" spans="1:30" ht="15" customHeight="1">
      <c r="A2259" s="38">
        <f t="shared" si="251"/>
        <v>2257</v>
      </c>
      <c r="B2259" s="82" t="s">
        <v>1951</v>
      </c>
      <c r="C2259" s="39" t="str">
        <f>IF($B2259&lt;&gt;"",_xlfn.IFNA(VLOOKUP($B2259,'Node Details'!$B:$U,C$1,0),"Check"),"")</f>
        <v>S8O270101-S8O270107</v>
      </c>
      <c r="D2259" s="39" t="str">
        <f>IF($B2259&lt;&gt;"",_xlfn.IFNA(VLOOKUP($B2259,'Node Details'!$B:$U,D$1,0),"Check"),"")</f>
        <v>S8O</v>
      </c>
      <c r="E2259" s="39" t="str">
        <f>IF($B2259&lt;&gt;"",_xlfn.IFNA(VLOOKUP($B2259,'Node Details'!$B:$U,E$1,0),"Check"),"")</f>
        <v>Airtel</v>
      </c>
      <c r="F2259" s="83">
        <v>45199</v>
      </c>
      <c r="G2259" s="82"/>
      <c r="H2259" s="39" t="s">
        <v>2829</v>
      </c>
      <c r="I2259" s="38">
        <v>1</v>
      </c>
      <c r="J2259" s="38">
        <v>50</v>
      </c>
      <c r="K2259" s="39">
        <f t="shared" si="245"/>
        <v>50</v>
      </c>
      <c r="L2259" s="83">
        <v>45199</v>
      </c>
      <c r="M2259" s="82"/>
      <c r="N2259" s="96" t="s">
        <v>577</v>
      </c>
      <c r="O2259" s="97">
        <v>45082</v>
      </c>
      <c r="P2259" s="38">
        <f t="shared" si="246"/>
        <v>50</v>
      </c>
      <c r="Q2259" s="38">
        <f t="shared" si="247"/>
        <v>50</v>
      </c>
      <c r="R2259" s="38"/>
      <c r="S2259" s="38" t="s">
        <v>2838</v>
      </c>
      <c r="T2259" s="64">
        <v>45250</v>
      </c>
      <c r="U2259" s="38">
        <f t="shared" si="248"/>
        <v>50</v>
      </c>
      <c r="V2259" s="38">
        <f t="shared" si="249"/>
        <v>1</v>
      </c>
      <c r="W2259" s="82">
        <f t="shared" si="250"/>
        <v>50</v>
      </c>
      <c r="X2259" s="98" t="s">
        <v>95</v>
      </c>
      <c r="Y2259" s="98" t="s">
        <v>89</v>
      </c>
      <c r="Z2259" s="72"/>
      <c r="AA2259" s="39"/>
      <c r="AB2259" t="s">
        <v>1003</v>
      </c>
      <c r="AC2259" s="72" t="s">
        <v>101</v>
      </c>
    </row>
    <row r="2260" spans="1:30" ht="15" customHeight="1">
      <c r="A2260" s="38">
        <f t="shared" si="251"/>
        <v>2258</v>
      </c>
      <c r="B2260" s="82" t="s">
        <v>1949</v>
      </c>
      <c r="C2260" s="39" t="str">
        <f>IF($B2260&lt;&gt;"",_xlfn.IFNA(VLOOKUP($B2260,'Node Details'!$B:$U,C$1,0),"Check"),"")</f>
        <v>S8O270101-S8O270106</v>
      </c>
      <c r="D2260" s="39" t="str">
        <f>IF($B2260&lt;&gt;"",_xlfn.IFNA(VLOOKUP($B2260,'Node Details'!$B:$U,D$1,0),"Check"),"")</f>
        <v>S8O</v>
      </c>
      <c r="E2260" s="39" t="str">
        <f>IF($B2260&lt;&gt;"",_xlfn.IFNA(VLOOKUP($B2260,'Node Details'!$B:$U,E$1,0),"Check"),"")</f>
        <v>Airtel</v>
      </c>
      <c r="F2260" s="83">
        <v>45199</v>
      </c>
      <c r="G2260" s="82"/>
      <c r="H2260" s="39" t="s">
        <v>2829</v>
      </c>
      <c r="I2260" s="38">
        <v>1</v>
      </c>
      <c r="J2260" s="38">
        <v>50</v>
      </c>
      <c r="K2260" s="39">
        <f t="shared" si="245"/>
        <v>50</v>
      </c>
      <c r="L2260" s="83">
        <v>45140.446226851847</v>
      </c>
      <c r="M2260" s="82"/>
      <c r="N2260" s="96" t="s">
        <v>577</v>
      </c>
      <c r="O2260" s="97">
        <v>45082</v>
      </c>
      <c r="P2260" s="38">
        <f t="shared" si="246"/>
        <v>50</v>
      </c>
      <c r="Q2260" s="38">
        <f t="shared" si="247"/>
        <v>50</v>
      </c>
      <c r="R2260" s="38"/>
      <c r="S2260" s="38" t="s">
        <v>2838</v>
      </c>
      <c r="T2260" s="64">
        <v>45250</v>
      </c>
      <c r="U2260" s="38">
        <f t="shared" si="248"/>
        <v>50</v>
      </c>
      <c r="V2260" s="38">
        <f t="shared" si="249"/>
        <v>1</v>
      </c>
      <c r="W2260" s="82">
        <f t="shared" si="250"/>
        <v>50</v>
      </c>
      <c r="X2260" s="98" t="s">
        <v>95</v>
      </c>
      <c r="Y2260" s="98" t="s">
        <v>89</v>
      </c>
      <c r="Z2260" s="72"/>
      <c r="AA2260" s="39"/>
      <c r="AB2260" t="s">
        <v>1003</v>
      </c>
      <c r="AC2260" s="72" t="s">
        <v>101</v>
      </c>
    </row>
    <row r="2261" spans="1:30" ht="15" customHeight="1">
      <c r="A2261" s="38">
        <f t="shared" si="251"/>
        <v>2259</v>
      </c>
      <c r="B2261" s="82" t="s">
        <v>1946</v>
      </c>
      <c r="C2261" s="39" t="str">
        <f>IF($B2261&lt;&gt;"",_xlfn.IFNA(VLOOKUP($B2261,'Node Details'!$B:$U,C$1,0),"Check"),"")</f>
        <v>S8O270101-S8O270107</v>
      </c>
      <c r="D2261" s="39" t="str">
        <f>IF($B2261&lt;&gt;"",_xlfn.IFNA(VLOOKUP($B2261,'Node Details'!$B:$U,D$1,0),"Check"),"")</f>
        <v>S8O</v>
      </c>
      <c r="E2261" s="39" t="str">
        <f>IF($B2261&lt;&gt;"",_xlfn.IFNA(VLOOKUP($B2261,'Node Details'!$B:$U,E$1,0),"Check"),"")</f>
        <v>Airtel</v>
      </c>
      <c r="F2261" s="83">
        <v>45199</v>
      </c>
      <c r="G2261" s="82"/>
      <c r="H2261" s="39" t="s">
        <v>2829</v>
      </c>
      <c r="I2261" s="38">
        <v>1</v>
      </c>
      <c r="J2261" s="38">
        <v>50</v>
      </c>
      <c r="K2261" s="39">
        <f t="shared" si="245"/>
        <v>50</v>
      </c>
      <c r="L2261" s="83">
        <v>45199</v>
      </c>
      <c r="M2261" s="82"/>
      <c r="N2261" s="96" t="s">
        <v>577</v>
      </c>
      <c r="O2261" s="97">
        <v>45082</v>
      </c>
      <c r="P2261" s="38">
        <f t="shared" si="246"/>
        <v>50</v>
      </c>
      <c r="Q2261" s="38">
        <f t="shared" si="247"/>
        <v>50</v>
      </c>
      <c r="R2261" s="38"/>
      <c r="S2261" s="38" t="s">
        <v>2838</v>
      </c>
      <c r="T2261" s="64">
        <v>45250</v>
      </c>
      <c r="U2261" s="38">
        <f t="shared" si="248"/>
        <v>50</v>
      </c>
      <c r="V2261" s="38">
        <f t="shared" si="249"/>
        <v>1</v>
      </c>
      <c r="W2261" s="82">
        <f t="shared" si="250"/>
        <v>50</v>
      </c>
      <c r="X2261" s="98" t="s">
        <v>95</v>
      </c>
      <c r="Y2261" s="98" t="s">
        <v>89</v>
      </c>
      <c r="Z2261" s="72"/>
      <c r="AA2261" s="39"/>
      <c r="AB2261" t="s">
        <v>1003</v>
      </c>
      <c r="AC2261" s="72" t="s">
        <v>101</v>
      </c>
    </row>
    <row r="2262" spans="1:30" ht="15" customHeight="1">
      <c r="A2262" s="38">
        <f t="shared" si="251"/>
        <v>2260</v>
      </c>
      <c r="B2262" s="82" t="s">
        <v>1952</v>
      </c>
      <c r="C2262" s="39" t="str">
        <f>IF($B2262&lt;&gt;"",_xlfn.IFNA(VLOOKUP($B2262,'Node Details'!$B:$U,C$1,0),"Check"),"")</f>
        <v>S8O270105-S8O270108</v>
      </c>
      <c r="D2262" s="39" t="str">
        <f>IF($B2262&lt;&gt;"",_xlfn.IFNA(VLOOKUP($B2262,'Node Details'!$B:$U,D$1,0),"Check"),"")</f>
        <v>S8O</v>
      </c>
      <c r="E2262" s="39" t="str">
        <f>IF($B2262&lt;&gt;"",_xlfn.IFNA(VLOOKUP($B2262,'Node Details'!$B:$U,E$1,0),"Check"),"")</f>
        <v>Airtel</v>
      </c>
      <c r="F2262" s="83">
        <v>45199</v>
      </c>
      <c r="G2262" s="82"/>
      <c r="H2262" s="39" t="s">
        <v>2829</v>
      </c>
      <c r="I2262" s="38">
        <v>1</v>
      </c>
      <c r="J2262" s="38">
        <v>50</v>
      </c>
      <c r="K2262" s="39">
        <f t="shared" si="245"/>
        <v>50</v>
      </c>
      <c r="L2262" s="83">
        <v>45199</v>
      </c>
      <c r="M2262" s="82"/>
      <c r="N2262" s="96" t="s">
        <v>577</v>
      </c>
      <c r="O2262" s="97">
        <v>45082</v>
      </c>
      <c r="P2262" s="38">
        <f t="shared" si="246"/>
        <v>50</v>
      </c>
      <c r="Q2262" s="38">
        <f t="shared" si="247"/>
        <v>50</v>
      </c>
      <c r="R2262" s="38"/>
      <c r="S2262" s="38" t="s">
        <v>2838</v>
      </c>
      <c r="T2262" s="64">
        <v>45250</v>
      </c>
      <c r="U2262" s="38">
        <f t="shared" si="248"/>
        <v>50</v>
      </c>
      <c r="V2262" s="38">
        <f t="shared" si="249"/>
        <v>1</v>
      </c>
      <c r="W2262" s="82">
        <f t="shared" si="250"/>
        <v>50</v>
      </c>
      <c r="X2262" s="98" t="s">
        <v>95</v>
      </c>
      <c r="Y2262" s="98" t="s">
        <v>89</v>
      </c>
      <c r="Z2262" s="72"/>
      <c r="AA2262" s="39"/>
      <c r="AB2262" t="s">
        <v>1003</v>
      </c>
      <c r="AC2262" s="72" t="s">
        <v>101</v>
      </c>
    </row>
    <row r="2263" spans="1:30" ht="15" customHeight="1">
      <c r="A2263" s="38">
        <f t="shared" si="251"/>
        <v>2261</v>
      </c>
      <c r="B2263" s="82" t="s">
        <v>1841</v>
      </c>
      <c r="C2263" s="39" t="str">
        <f>IF($B2263&lt;&gt;"",_xlfn.IFNA(VLOOKUP($B2263,'Node Details'!$B:$U,C$1,0),"Check"),"")</f>
        <v>0000S8O24-0000S8O28</v>
      </c>
      <c r="D2263" s="39" t="str">
        <f>IF($B2263&lt;&gt;"",_xlfn.IFNA(VLOOKUP($B2263,'Node Details'!$B:$U,D$1,0),"Check"),"")</f>
        <v>S8O</v>
      </c>
      <c r="E2263" s="39" t="str">
        <f>IF($B2263&lt;&gt;"",_xlfn.IFNA(VLOOKUP($B2263,'Node Details'!$B:$U,E$1,0),"Check"),"")</f>
        <v>Airtel</v>
      </c>
      <c r="F2263" s="83">
        <v>45199</v>
      </c>
      <c r="G2263" s="82"/>
      <c r="H2263" s="39" t="s">
        <v>2829</v>
      </c>
      <c r="I2263" s="38">
        <v>1</v>
      </c>
      <c r="J2263" s="38">
        <v>50</v>
      </c>
      <c r="K2263" s="39">
        <f t="shared" si="245"/>
        <v>50</v>
      </c>
      <c r="L2263" s="83">
        <v>45199</v>
      </c>
      <c r="M2263" s="82"/>
      <c r="N2263" s="96" t="s">
        <v>577</v>
      </c>
      <c r="O2263" s="97">
        <v>45082</v>
      </c>
      <c r="P2263" s="38">
        <f t="shared" si="246"/>
        <v>50</v>
      </c>
      <c r="Q2263" s="38">
        <f t="shared" si="247"/>
        <v>50</v>
      </c>
      <c r="R2263" s="38"/>
      <c r="S2263" s="38" t="s">
        <v>2838</v>
      </c>
      <c r="T2263" s="64">
        <v>45250</v>
      </c>
      <c r="U2263" s="38">
        <f t="shared" si="248"/>
        <v>50</v>
      </c>
      <c r="V2263" s="38">
        <f t="shared" si="249"/>
        <v>1</v>
      </c>
      <c r="W2263" s="82">
        <f t="shared" si="250"/>
        <v>50</v>
      </c>
      <c r="X2263" s="98" t="s">
        <v>95</v>
      </c>
      <c r="Y2263" s="98" t="s">
        <v>89</v>
      </c>
      <c r="Z2263" s="72"/>
      <c r="AA2263" s="39"/>
      <c r="AB2263" t="s">
        <v>1003</v>
      </c>
      <c r="AC2263" s="72" t="s">
        <v>101</v>
      </c>
    </row>
    <row r="2264" spans="1:30" ht="15" customHeight="1">
      <c r="A2264" s="38">
        <f t="shared" si="251"/>
        <v>2262</v>
      </c>
      <c r="B2264" s="82" t="s">
        <v>1957</v>
      </c>
      <c r="C2264" s="39" t="str">
        <f>IF($B2264&lt;&gt;"",_xlfn.IFNA(VLOOKUP($B2264,'Node Details'!$B:$U,C$1,0),"Check"),"")</f>
        <v>0000S8O28-S8O280102</v>
      </c>
      <c r="D2264" s="39" t="str">
        <f>IF($B2264&lt;&gt;"",_xlfn.IFNA(VLOOKUP($B2264,'Node Details'!$B:$U,D$1,0),"Check"),"")</f>
        <v>S8O</v>
      </c>
      <c r="E2264" s="39" t="str">
        <f>IF($B2264&lt;&gt;"",_xlfn.IFNA(VLOOKUP($B2264,'Node Details'!$B:$U,E$1,0),"Check"),"")</f>
        <v>Airtel</v>
      </c>
      <c r="F2264" s="83">
        <v>45199</v>
      </c>
      <c r="G2264" s="82"/>
      <c r="H2264" s="39" t="s">
        <v>2829</v>
      </c>
      <c r="I2264" s="38">
        <v>1</v>
      </c>
      <c r="J2264" s="38">
        <v>50</v>
      </c>
      <c r="K2264" s="39">
        <f t="shared" si="245"/>
        <v>50</v>
      </c>
      <c r="L2264" s="83">
        <v>45211</v>
      </c>
      <c r="M2264" s="82"/>
      <c r="N2264" s="96" t="s">
        <v>577</v>
      </c>
      <c r="O2264" s="97">
        <v>45082</v>
      </c>
      <c r="P2264" s="38">
        <f t="shared" si="246"/>
        <v>50</v>
      </c>
      <c r="Q2264" s="38">
        <f t="shared" si="247"/>
        <v>50</v>
      </c>
      <c r="R2264" s="38"/>
      <c r="S2264" s="38" t="s">
        <v>2838</v>
      </c>
      <c r="T2264" s="64">
        <v>45250</v>
      </c>
      <c r="U2264" s="38">
        <f t="shared" si="248"/>
        <v>50</v>
      </c>
      <c r="V2264" s="38">
        <f t="shared" si="249"/>
        <v>1</v>
      </c>
      <c r="W2264" s="82">
        <f t="shared" si="250"/>
        <v>50</v>
      </c>
      <c r="X2264" s="98" t="s">
        <v>95</v>
      </c>
      <c r="Y2264" s="98" t="s">
        <v>89</v>
      </c>
      <c r="Z2264" s="72"/>
      <c r="AA2264" s="39"/>
      <c r="AB2264" t="s">
        <v>1003</v>
      </c>
      <c r="AC2264" s="72" t="s">
        <v>101</v>
      </c>
    </row>
    <row r="2265" spans="1:30" ht="15" customHeight="1">
      <c r="A2265" s="38">
        <f t="shared" si="251"/>
        <v>2263</v>
      </c>
      <c r="B2265" s="82" t="s">
        <v>1954</v>
      </c>
      <c r="C2265" s="39" t="str">
        <f>IF($B2265&lt;&gt;"",_xlfn.IFNA(VLOOKUP($B2265,'Node Details'!$B:$U,C$1,0),"Check"),"")</f>
        <v>0000S8O28-S8O280102</v>
      </c>
      <c r="D2265" s="39" t="str">
        <f>IF($B2265&lt;&gt;"",_xlfn.IFNA(VLOOKUP($B2265,'Node Details'!$B:$U,D$1,0),"Check"),"")</f>
        <v>S8O</v>
      </c>
      <c r="E2265" s="39" t="str">
        <f>IF($B2265&lt;&gt;"",_xlfn.IFNA(VLOOKUP($B2265,'Node Details'!$B:$U,E$1,0),"Check"),"")</f>
        <v>Airtel</v>
      </c>
      <c r="F2265" s="83">
        <v>45199</v>
      </c>
      <c r="G2265" s="82"/>
      <c r="H2265" s="39" t="s">
        <v>2829</v>
      </c>
      <c r="I2265" s="38">
        <v>1</v>
      </c>
      <c r="J2265" s="38">
        <v>50</v>
      </c>
      <c r="K2265" s="39">
        <f t="shared" si="245"/>
        <v>50</v>
      </c>
      <c r="L2265" s="83">
        <v>45211</v>
      </c>
      <c r="M2265" s="82"/>
      <c r="N2265" s="96" t="s">
        <v>577</v>
      </c>
      <c r="O2265" s="97">
        <v>45082</v>
      </c>
      <c r="P2265" s="38">
        <f t="shared" si="246"/>
        <v>50</v>
      </c>
      <c r="Q2265" s="38">
        <f t="shared" si="247"/>
        <v>50</v>
      </c>
      <c r="R2265" s="38"/>
      <c r="S2265" s="38" t="s">
        <v>2838</v>
      </c>
      <c r="T2265" s="64">
        <v>45250</v>
      </c>
      <c r="U2265" s="38">
        <f t="shared" si="248"/>
        <v>50</v>
      </c>
      <c r="V2265" s="38">
        <f t="shared" si="249"/>
        <v>1</v>
      </c>
      <c r="W2265" s="82">
        <f t="shared" si="250"/>
        <v>50</v>
      </c>
      <c r="X2265" s="98" t="s">
        <v>95</v>
      </c>
      <c r="Y2265" s="98" t="s">
        <v>89</v>
      </c>
      <c r="Z2265" s="72"/>
      <c r="AA2265" s="39"/>
      <c r="AB2265" t="s">
        <v>1003</v>
      </c>
      <c r="AC2265" s="72" t="s">
        <v>101</v>
      </c>
    </row>
    <row r="2266" spans="1:30" ht="15" customHeight="1">
      <c r="A2266" s="38">
        <f t="shared" si="251"/>
        <v>2264</v>
      </c>
      <c r="B2266" s="82" t="s">
        <v>2779</v>
      </c>
      <c r="C2266" s="39" t="str">
        <f>IF($B2266&lt;&gt;"",_xlfn.IFNA(VLOOKUP($B2266,'Node Details'!$B:$U,C$1,0),"Check"),"")</f>
        <v>S8O280101-S8O280104</v>
      </c>
      <c r="D2266" s="39" t="str">
        <f>IF($B2266&lt;&gt;"",_xlfn.IFNA(VLOOKUP($B2266,'Node Details'!$B:$U,D$1,0),"Check"),"")</f>
        <v>S8O</v>
      </c>
      <c r="E2266" s="39" t="str">
        <f>IF($B2266&lt;&gt;"",_xlfn.IFNA(VLOOKUP($B2266,'Node Details'!$B:$U,E$1,0),"Check"),"")</f>
        <v>Airtel</v>
      </c>
      <c r="F2266" s="83">
        <v>45199</v>
      </c>
      <c r="G2266" s="82"/>
      <c r="H2266" s="39" t="s">
        <v>2829</v>
      </c>
      <c r="I2266" s="38">
        <v>1</v>
      </c>
      <c r="J2266" s="38">
        <v>50</v>
      </c>
      <c r="K2266" s="39">
        <f t="shared" si="245"/>
        <v>50</v>
      </c>
      <c r="L2266" s="83">
        <v>45143.613657407397</v>
      </c>
      <c r="M2266" s="82"/>
      <c r="N2266" s="96" t="s">
        <v>577</v>
      </c>
      <c r="O2266" s="97">
        <v>45082</v>
      </c>
      <c r="P2266" s="38">
        <f t="shared" si="246"/>
        <v>50</v>
      </c>
      <c r="Q2266" s="38">
        <f t="shared" si="247"/>
        <v>50</v>
      </c>
      <c r="R2266" s="38"/>
      <c r="S2266" s="38" t="s">
        <v>2838</v>
      </c>
      <c r="T2266" s="64">
        <v>45250</v>
      </c>
      <c r="U2266" s="38">
        <f t="shared" si="248"/>
        <v>50</v>
      </c>
      <c r="V2266" s="38">
        <f t="shared" si="249"/>
        <v>1</v>
      </c>
      <c r="W2266" s="82">
        <f t="shared" si="250"/>
        <v>50</v>
      </c>
      <c r="X2266" s="98" t="s">
        <v>95</v>
      </c>
      <c r="Y2266" s="98" t="s">
        <v>89</v>
      </c>
      <c r="Z2266" s="72"/>
      <c r="AA2266" s="39"/>
      <c r="AB2266" t="s">
        <v>1003</v>
      </c>
      <c r="AC2266" s="72" t="s">
        <v>101</v>
      </c>
    </row>
    <row r="2267" spans="1:30" ht="15" customHeight="1">
      <c r="A2267" s="38">
        <f t="shared" si="251"/>
        <v>2265</v>
      </c>
      <c r="B2267" s="82" t="s">
        <v>1958</v>
      </c>
      <c r="C2267" s="39" t="str">
        <f>IF($B2267&lt;&gt;"",_xlfn.IFNA(VLOOKUP($B2267,'Node Details'!$B:$U,C$1,0),"Check"),"")</f>
        <v>S8O280101-S8O280104</v>
      </c>
      <c r="D2267" s="39" t="str">
        <f>IF($B2267&lt;&gt;"",_xlfn.IFNA(VLOOKUP($B2267,'Node Details'!$B:$U,D$1,0),"Check"),"")</f>
        <v>S8O</v>
      </c>
      <c r="E2267" s="39" t="str">
        <f>IF($B2267&lt;&gt;"",_xlfn.IFNA(VLOOKUP($B2267,'Node Details'!$B:$U,E$1,0),"Check"),"")</f>
        <v>Airtel</v>
      </c>
      <c r="F2267" s="83">
        <v>45199</v>
      </c>
      <c r="G2267" s="82"/>
      <c r="H2267" s="39" t="s">
        <v>2829</v>
      </c>
      <c r="I2267" s="38">
        <v>1</v>
      </c>
      <c r="J2267" s="38">
        <v>50</v>
      </c>
      <c r="K2267" s="39">
        <f t="shared" si="245"/>
        <v>50</v>
      </c>
      <c r="L2267" s="83">
        <v>45198</v>
      </c>
      <c r="M2267" s="82"/>
      <c r="N2267" s="96" t="s">
        <v>577</v>
      </c>
      <c r="O2267" s="97">
        <v>45082</v>
      </c>
      <c r="P2267" s="38">
        <f t="shared" si="246"/>
        <v>50</v>
      </c>
      <c r="Q2267" s="38">
        <f t="shared" si="247"/>
        <v>50</v>
      </c>
      <c r="R2267" s="38"/>
      <c r="S2267" s="38" t="s">
        <v>2838</v>
      </c>
      <c r="T2267" s="64">
        <v>45250</v>
      </c>
      <c r="U2267" s="38">
        <f t="shared" si="248"/>
        <v>50</v>
      </c>
      <c r="V2267" s="38">
        <f t="shared" si="249"/>
        <v>1</v>
      </c>
      <c r="W2267" s="82">
        <f t="shared" si="250"/>
        <v>50</v>
      </c>
      <c r="X2267" s="98" t="s">
        <v>95</v>
      </c>
      <c r="Y2267" s="98" t="s">
        <v>89</v>
      </c>
      <c r="Z2267" s="72"/>
      <c r="AA2267" s="39"/>
      <c r="AB2267" t="s">
        <v>1003</v>
      </c>
      <c r="AC2267" s="72" t="s">
        <v>101</v>
      </c>
    </row>
    <row r="2268" spans="1:30" ht="15" customHeight="1">
      <c r="A2268" s="38">
        <f t="shared" si="251"/>
        <v>2266</v>
      </c>
      <c r="B2268" s="82" t="s">
        <v>1961</v>
      </c>
      <c r="C2268" s="39" t="str">
        <f>IF($B2268&lt;&gt;"",_xlfn.IFNA(VLOOKUP($B2268,'Node Details'!$B:$U,C$1,0),"Check"),"")</f>
        <v>S8O280101-S8O280105</v>
      </c>
      <c r="D2268" s="39" t="str">
        <f>IF($B2268&lt;&gt;"",_xlfn.IFNA(VLOOKUP($B2268,'Node Details'!$B:$U,D$1,0),"Check"),"")</f>
        <v>S8O</v>
      </c>
      <c r="E2268" s="39" t="str">
        <f>IF($B2268&lt;&gt;"",_xlfn.IFNA(VLOOKUP($B2268,'Node Details'!$B:$U,E$1,0),"Check"),"")</f>
        <v>Airtel</v>
      </c>
      <c r="F2268" s="83">
        <v>45230</v>
      </c>
      <c r="G2268" s="82"/>
      <c r="H2268" s="39" t="s">
        <v>2829</v>
      </c>
      <c r="I2268" s="38">
        <v>1</v>
      </c>
      <c r="J2268" s="38">
        <v>50</v>
      </c>
      <c r="K2268" s="39">
        <f t="shared" si="245"/>
        <v>50</v>
      </c>
      <c r="L2268" s="83">
        <v>45199</v>
      </c>
      <c r="M2268" s="82"/>
      <c r="N2268" s="96" t="s">
        <v>577</v>
      </c>
      <c r="O2268" s="97">
        <v>45082</v>
      </c>
      <c r="P2268" s="38">
        <f t="shared" si="246"/>
        <v>50</v>
      </c>
      <c r="Q2268" s="38">
        <f t="shared" si="247"/>
        <v>50</v>
      </c>
      <c r="R2268" s="38"/>
      <c r="S2268" s="38" t="s">
        <v>2838</v>
      </c>
      <c r="T2268" s="64">
        <v>45250</v>
      </c>
      <c r="U2268" s="38">
        <f t="shared" si="248"/>
        <v>50</v>
      </c>
      <c r="V2268" s="38">
        <f t="shared" si="249"/>
        <v>1</v>
      </c>
      <c r="W2268" s="82">
        <f t="shared" si="250"/>
        <v>50</v>
      </c>
      <c r="X2268" s="98" t="s">
        <v>95</v>
      </c>
      <c r="Y2268" s="98" t="s">
        <v>89</v>
      </c>
      <c r="Z2268" s="72"/>
      <c r="AA2268" s="39"/>
      <c r="AB2268" t="s">
        <v>1003</v>
      </c>
      <c r="AC2268" s="72" t="s">
        <v>101</v>
      </c>
    </row>
    <row r="2269" spans="1:30" ht="15" customHeight="1">
      <c r="A2269" s="38">
        <f t="shared" si="251"/>
        <v>2267</v>
      </c>
      <c r="B2269" s="82" t="s">
        <v>1963</v>
      </c>
      <c r="C2269" s="39" t="str">
        <f>IF($B2269&lt;&gt;"",_xlfn.IFNA(VLOOKUP($B2269,'Node Details'!$B:$U,C$1,0),"Check"),"")</f>
        <v>S8O280101-S8O280106</v>
      </c>
      <c r="D2269" s="39" t="str">
        <f>IF($B2269&lt;&gt;"",_xlfn.IFNA(VLOOKUP($B2269,'Node Details'!$B:$U,D$1,0),"Check"),"")</f>
        <v>S8O</v>
      </c>
      <c r="E2269" s="39" t="str">
        <f>IF($B2269&lt;&gt;"",_xlfn.IFNA(VLOOKUP($B2269,'Node Details'!$B:$U,E$1,0),"Check"),"")</f>
        <v>Airtel</v>
      </c>
      <c r="F2269" s="83">
        <v>45230</v>
      </c>
      <c r="G2269" s="82"/>
      <c r="H2269" s="39" t="s">
        <v>2829</v>
      </c>
      <c r="I2269" s="38">
        <v>1</v>
      </c>
      <c r="J2269" s="38">
        <v>50</v>
      </c>
      <c r="K2269" s="39">
        <f t="shared" si="245"/>
        <v>50</v>
      </c>
      <c r="L2269" s="83">
        <v>45199</v>
      </c>
      <c r="M2269" s="82"/>
      <c r="N2269" s="96" t="s">
        <v>577</v>
      </c>
      <c r="O2269" s="97">
        <v>45082</v>
      </c>
      <c r="P2269" s="38">
        <f t="shared" si="246"/>
        <v>50</v>
      </c>
      <c r="Q2269" s="38">
        <f t="shared" si="247"/>
        <v>50</v>
      </c>
      <c r="R2269" s="38"/>
      <c r="S2269" s="38" t="s">
        <v>2838</v>
      </c>
      <c r="T2269" s="64">
        <v>45250</v>
      </c>
      <c r="U2269" s="38">
        <f t="shared" si="248"/>
        <v>50</v>
      </c>
      <c r="V2269" s="38">
        <f t="shared" si="249"/>
        <v>1</v>
      </c>
      <c r="W2269" s="82">
        <f t="shared" si="250"/>
        <v>50</v>
      </c>
      <c r="X2269" s="98" t="s">
        <v>95</v>
      </c>
      <c r="Y2269" s="98" t="s">
        <v>89</v>
      </c>
      <c r="Z2269" s="72"/>
      <c r="AA2269" s="39"/>
      <c r="AB2269" t="s">
        <v>1003</v>
      </c>
      <c r="AC2269" s="72" t="s">
        <v>101</v>
      </c>
    </row>
    <row r="2270" spans="1:30" ht="15" customHeight="1">
      <c r="A2270" s="38">
        <f t="shared" si="251"/>
        <v>2268</v>
      </c>
      <c r="B2270" s="82" t="s">
        <v>1843</v>
      </c>
      <c r="C2270" s="39" t="str">
        <f>IF($B2270&lt;&gt;"",_xlfn.IFNA(VLOOKUP($B2270,'Node Details'!$B:$U,C$1,0),"Check"),"")</f>
        <v>0000S8O10-0000S8O29</v>
      </c>
      <c r="D2270" s="39" t="str">
        <f>IF($B2270&lt;&gt;"",_xlfn.IFNA(VLOOKUP($B2270,'Node Details'!$B:$U,D$1,0),"Check"),"")</f>
        <v>S8O</v>
      </c>
      <c r="E2270" s="39" t="str">
        <f>IF($B2270&lt;&gt;"",_xlfn.IFNA(VLOOKUP($B2270,'Node Details'!$B:$U,E$1,0),"Check"),"")</f>
        <v>Airtel</v>
      </c>
      <c r="F2270" s="83">
        <v>45199</v>
      </c>
      <c r="G2270" s="82"/>
      <c r="H2270" s="39" t="s">
        <v>2829</v>
      </c>
      <c r="I2270" s="38">
        <v>1</v>
      </c>
      <c r="J2270" s="38">
        <v>50</v>
      </c>
      <c r="K2270" s="39">
        <f t="shared" si="245"/>
        <v>50</v>
      </c>
      <c r="L2270" s="83">
        <v>45190</v>
      </c>
      <c r="M2270" s="82"/>
      <c r="N2270" s="96" t="s">
        <v>577</v>
      </c>
      <c r="O2270" s="97">
        <v>45082</v>
      </c>
      <c r="P2270" s="38">
        <f t="shared" si="246"/>
        <v>50</v>
      </c>
      <c r="Q2270" s="38">
        <f t="shared" si="247"/>
        <v>50</v>
      </c>
      <c r="R2270" s="38"/>
      <c r="S2270" s="38" t="s">
        <v>2838</v>
      </c>
      <c r="T2270" s="64">
        <v>45250</v>
      </c>
      <c r="U2270" s="38">
        <f t="shared" si="248"/>
        <v>50</v>
      </c>
      <c r="V2270" s="38">
        <f t="shared" si="249"/>
        <v>1</v>
      </c>
      <c r="W2270" s="82">
        <f t="shared" si="250"/>
        <v>50</v>
      </c>
      <c r="X2270" s="98" t="s">
        <v>95</v>
      </c>
      <c r="Y2270" s="98" t="s">
        <v>89</v>
      </c>
      <c r="Z2270" s="72"/>
      <c r="AA2270" s="39"/>
      <c r="AB2270" t="s">
        <v>1003</v>
      </c>
      <c r="AC2270" s="72" t="s">
        <v>101</v>
      </c>
    </row>
    <row r="2271" spans="1:30" ht="15" customHeight="1">
      <c r="A2271" s="38">
        <f t="shared" si="251"/>
        <v>2269</v>
      </c>
      <c r="B2271" s="82" t="s">
        <v>1968</v>
      </c>
      <c r="C2271" s="39" t="str">
        <f>IF($B2271&lt;&gt;"",_xlfn.IFNA(VLOOKUP($B2271,'Node Details'!$B:$U,C$1,0),"Check"),"")</f>
        <v>0000S8O29-S8O290106</v>
      </c>
      <c r="D2271" s="39" t="str">
        <f>IF($B2271&lt;&gt;"",_xlfn.IFNA(VLOOKUP($B2271,'Node Details'!$B:$U,D$1,0),"Check"),"")</f>
        <v>S8O</v>
      </c>
      <c r="E2271" s="39" t="str">
        <f>IF($B2271&lt;&gt;"",_xlfn.IFNA(VLOOKUP($B2271,'Node Details'!$B:$U,E$1,0),"Check"),"")</f>
        <v>Airtel</v>
      </c>
      <c r="F2271" s="83">
        <v>45199</v>
      </c>
      <c r="G2271" s="82"/>
      <c r="H2271" s="39" t="s">
        <v>2829</v>
      </c>
      <c r="I2271" s="38">
        <v>1</v>
      </c>
      <c r="J2271" s="38">
        <v>50</v>
      </c>
      <c r="K2271" s="39">
        <f t="shared" si="245"/>
        <v>50</v>
      </c>
      <c r="L2271" s="83">
        <v>45149</v>
      </c>
      <c r="M2271" s="82"/>
      <c r="N2271" s="96" t="s">
        <v>577</v>
      </c>
      <c r="O2271" s="97">
        <v>45082</v>
      </c>
      <c r="P2271" s="38">
        <f t="shared" si="246"/>
        <v>50</v>
      </c>
      <c r="Q2271" s="38">
        <f t="shared" si="247"/>
        <v>50</v>
      </c>
      <c r="R2271" s="38"/>
      <c r="S2271" s="38" t="s">
        <v>2838</v>
      </c>
      <c r="T2271" s="64">
        <v>45250</v>
      </c>
      <c r="U2271" s="38">
        <f t="shared" si="248"/>
        <v>50</v>
      </c>
      <c r="V2271" s="38">
        <f t="shared" si="249"/>
        <v>1</v>
      </c>
      <c r="W2271" s="82">
        <f t="shared" si="250"/>
        <v>50</v>
      </c>
      <c r="X2271" s="98" t="s">
        <v>95</v>
      </c>
      <c r="Y2271" s="98" t="s">
        <v>89</v>
      </c>
      <c r="Z2271" s="72"/>
      <c r="AA2271" s="39"/>
      <c r="AB2271" t="s">
        <v>1003</v>
      </c>
      <c r="AC2271" s="72" t="s">
        <v>101</v>
      </c>
    </row>
    <row r="2272" spans="1:30" ht="15" customHeight="1">
      <c r="A2272" s="38">
        <f t="shared" si="251"/>
        <v>2270</v>
      </c>
      <c r="B2272" s="82" t="s">
        <v>1972</v>
      </c>
      <c r="C2272" s="39" t="str">
        <f>IF($B2272&lt;&gt;"",_xlfn.IFNA(VLOOKUP($B2272,'Node Details'!$B:$U,C$1,0),"Check"),"")</f>
        <v>0000S8O29-S8O290106</v>
      </c>
      <c r="D2272" s="39" t="str">
        <f>IF($B2272&lt;&gt;"",_xlfn.IFNA(VLOOKUP($B2272,'Node Details'!$B:$U,D$1,0),"Check"),"")</f>
        <v>S8O</v>
      </c>
      <c r="E2272" s="39" t="str">
        <f>IF($B2272&lt;&gt;"",_xlfn.IFNA(VLOOKUP($B2272,'Node Details'!$B:$U,E$1,0),"Check"),"")</f>
        <v>Airtel</v>
      </c>
      <c r="F2272" s="83">
        <v>45199</v>
      </c>
      <c r="G2272" s="82"/>
      <c r="H2272" s="39" t="s">
        <v>2829</v>
      </c>
      <c r="I2272" s="38">
        <v>1</v>
      </c>
      <c r="J2272" s="38">
        <v>50</v>
      </c>
      <c r="K2272" s="39">
        <f t="shared" si="245"/>
        <v>50</v>
      </c>
      <c r="L2272" s="83">
        <v>45158</v>
      </c>
      <c r="M2272" s="82"/>
      <c r="N2272" s="96" t="s">
        <v>577</v>
      </c>
      <c r="O2272" s="97">
        <v>45082</v>
      </c>
      <c r="P2272" s="38">
        <f t="shared" si="246"/>
        <v>50</v>
      </c>
      <c r="Q2272" s="38">
        <f t="shared" si="247"/>
        <v>50</v>
      </c>
      <c r="R2272" s="38"/>
      <c r="S2272" s="38" t="s">
        <v>2838</v>
      </c>
      <c r="T2272" s="64">
        <v>45250</v>
      </c>
      <c r="U2272" s="38">
        <f t="shared" si="248"/>
        <v>50</v>
      </c>
      <c r="V2272" s="38">
        <f t="shared" si="249"/>
        <v>1</v>
      </c>
      <c r="W2272" s="82">
        <f t="shared" si="250"/>
        <v>50</v>
      </c>
      <c r="X2272" s="98" t="s">
        <v>95</v>
      </c>
      <c r="Y2272" s="98" t="s">
        <v>89</v>
      </c>
      <c r="Z2272" s="72"/>
      <c r="AA2272" s="39"/>
      <c r="AB2272" t="s">
        <v>1003</v>
      </c>
      <c r="AC2272" s="72" t="s">
        <v>101</v>
      </c>
    </row>
    <row r="2273" spans="1:29" ht="15" customHeight="1">
      <c r="A2273" s="38">
        <f t="shared" si="251"/>
        <v>2271</v>
      </c>
      <c r="B2273" s="82" t="s">
        <v>2780</v>
      </c>
      <c r="C2273" s="39" t="str">
        <f>IF($B2273&lt;&gt;"",_xlfn.IFNA(VLOOKUP($B2273,'Node Details'!$B:$U,C$1,0),"Check"),"")</f>
        <v>0000S8O29-S8O290106</v>
      </c>
      <c r="D2273" s="39" t="str">
        <f>IF($B2273&lt;&gt;"",_xlfn.IFNA(VLOOKUP($B2273,'Node Details'!$B:$U,D$1,0),"Check"),"")</f>
        <v>S8O</v>
      </c>
      <c r="E2273" s="39" t="str">
        <f>IF($B2273&lt;&gt;"",_xlfn.IFNA(VLOOKUP($B2273,'Node Details'!$B:$U,E$1,0),"Check"),"")</f>
        <v>Airtel</v>
      </c>
      <c r="F2273" s="83">
        <v>45199</v>
      </c>
      <c r="G2273" s="82"/>
      <c r="H2273" s="39" t="s">
        <v>2829</v>
      </c>
      <c r="I2273" s="38">
        <v>1</v>
      </c>
      <c r="J2273" s="38">
        <v>50</v>
      </c>
      <c r="K2273" s="39">
        <f t="shared" si="245"/>
        <v>50</v>
      </c>
      <c r="L2273" s="83">
        <v>45169.714189814818</v>
      </c>
      <c r="M2273" s="82"/>
      <c r="N2273" s="96" t="s">
        <v>577</v>
      </c>
      <c r="O2273" s="97">
        <v>45082</v>
      </c>
      <c r="P2273" s="38">
        <f t="shared" si="246"/>
        <v>50</v>
      </c>
      <c r="Q2273" s="38">
        <f t="shared" si="247"/>
        <v>50</v>
      </c>
      <c r="R2273" s="38"/>
      <c r="S2273" s="38" t="s">
        <v>2838</v>
      </c>
      <c r="T2273" s="64">
        <v>45250</v>
      </c>
      <c r="U2273" s="38">
        <f t="shared" si="248"/>
        <v>50</v>
      </c>
      <c r="V2273" s="38">
        <f t="shared" si="249"/>
        <v>1</v>
      </c>
      <c r="W2273" s="82">
        <f t="shared" si="250"/>
        <v>50</v>
      </c>
      <c r="X2273" s="98" t="s">
        <v>95</v>
      </c>
      <c r="Y2273" s="98" t="s">
        <v>89</v>
      </c>
      <c r="Z2273" s="72"/>
      <c r="AA2273" s="39"/>
      <c r="AB2273" t="s">
        <v>1003</v>
      </c>
      <c r="AC2273" s="72" t="s">
        <v>101</v>
      </c>
    </row>
    <row r="2274" spans="1:29" ht="15" customHeight="1">
      <c r="A2274" s="38">
        <f t="shared" si="251"/>
        <v>2272</v>
      </c>
      <c r="B2274" s="82" t="s">
        <v>2781</v>
      </c>
      <c r="C2274" s="39" t="str">
        <f>IF($B2274&lt;&gt;"",_xlfn.IFNA(VLOOKUP($B2274,'Node Details'!$B:$U,C$1,0),"Check"),"")</f>
        <v>0000S8O29-S8O290106</v>
      </c>
      <c r="D2274" s="39" t="str">
        <f>IF($B2274&lt;&gt;"",_xlfn.IFNA(VLOOKUP($B2274,'Node Details'!$B:$U,D$1,0),"Check"),"")</f>
        <v>S8O</v>
      </c>
      <c r="E2274" s="39" t="str">
        <f>IF($B2274&lt;&gt;"",_xlfn.IFNA(VLOOKUP($B2274,'Node Details'!$B:$U,E$1,0),"Check"),"")</f>
        <v>Airtel</v>
      </c>
      <c r="F2274" s="83">
        <v>45199</v>
      </c>
      <c r="G2274" s="82"/>
      <c r="H2274" s="39" t="s">
        <v>2829</v>
      </c>
      <c r="I2274" s="38">
        <v>1</v>
      </c>
      <c r="J2274" s="38">
        <v>50</v>
      </c>
      <c r="K2274" s="39">
        <f t="shared" si="245"/>
        <v>50</v>
      </c>
      <c r="L2274" s="83">
        <v>45139.714189814818</v>
      </c>
      <c r="M2274" s="82"/>
      <c r="N2274" s="96" t="s">
        <v>577</v>
      </c>
      <c r="O2274" s="97">
        <v>45082</v>
      </c>
      <c r="P2274" s="38">
        <f t="shared" si="246"/>
        <v>50</v>
      </c>
      <c r="Q2274" s="38">
        <f t="shared" si="247"/>
        <v>50</v>
      </c>
      <c r="R2274" s="38"/>
      <c r="S2274" s="38" t="s">
        <v>2838</v>
      </c>
      <c r="T2274" s="64">
        <v>45250</v>
      </c>
      <c r="U2274" s="38">
        <f t="shared" si="248"/>
        <v>50</v>
      </c>
      <c r="V2274" s="38">
        <f t="shared" si="249"/>
        <v>1</v>
      </c>
      <c r="W2274" s="82">
        <f t="shared" si="250"/>
        <v>50</v>
      </c>
      <c r="X2274" s="98" t="s">
        <v>95</v>
      </c>
      <c r="Y2274" s="98" t="s">
        <v>89</v>
      </c>
      <c r="Z2274" s="72"/>
      <c r="AA2274" s="39"/>
      <c r="AB2274" t="s">
        <v>1003</v>
      </c>
      <c r="AC2274" s="72" t="s">
        <v>101</v>
      </c>
    </row>
    <row r="2275" spans="1:29" ht="15" customHeight="1">
      <c r="A2275" s="38">
        <f t="shared" si="251"/>
        <v>2273</v>
      </c>
      <c r="B2275" s="82" t="s">
        <v>2783</v>
      </c>
      <c r="C2275" s="39" t="str">
        <f>IF($B2275&lt;&gt;"",_xlfn.IFNA(VLOOKUP($B2275,'Node Details'!$B:$U,C$1,0),"Check"),"")</f>
        <v>0000S8O29-S8O290106</v>
      </c>
      <c r="D2275" s="39" t="str">
        <f>IF($B2275&lt;&gt;"",_xlfn.IFNA(VLOOKUP($B2275,'Node Details'!$B:$U,D$1,0),"Check"),"")</f>
        <v>S8O</v>
      </c>
      <c r="E2275" s="39" t="str">
        <f>IF($B2275&lt;&gt;"",_xlfn.IFNA(VLOOKUP($B2275,'Node Details'!$B:$U,E$1,0),"Check"),"")</f>
        <v>Airtel</v>
      </c>
      <c r="F2275" s="83">
        <v>45199</v>
      </c>
      <c r="G2275" s="82"/>
      <c r="H2275" s="39" t="s">
        <v>2829</v>
      </c>
      <c r="I2275" s="38">
        <v>1</v>
      </c>
      <c r="J2275" s="38">
        <v>50</v>
      </c>
      <c r="K2275" s="39">
        <f t="shared" si="245"/>
        <v>50</v>
      </c>
      <c r="L2275" s="83">
        <v>45169.714189814818</v>
      </c>
      <c r="M2275" s="82"/>
      <c r="N2275" s="96" t="s">
        <v>577</v>
      </c>
      <c r="O2275" s="97">
        <v>45082</v>
      </c>
      <c r="P2275" s="38">
        <f t="shared" si="246"/>
        <v>50</v>
      </c>
      <c r="Q2275" s="38">
        <f t="shared" si="247"/>
        <v>50</v>
      </c>
      <c r="R2275" s="38"/>
      <c r="S2275" s="38" t="s">
        <v>2838</v>
      </c>
      <c r="T2275" s="64">
        <v>45250</v>
      </c>
      <c r="U2275" s="38">
        <f t="shared" si="248"/>
        <v>50</v>
      </c>
      <c r="V2275" s="38">
        <f t="shared" si="249"/>
        <v>1</v>
      </c>
      <c r="W2275" s="82">
        <f t="shared" si="250"/>
        <v>50</v>
      </c>
      <c r="X2275" s="98" t="s">
        <v>95</v>
      </c>
      <c r="Y2275" s="98" t="s">
        <v>89</v>
      </c>
      <c r="Z2275" s="72"/>
      <c r="AA2275" s="39"/>
      <c r="AB2275" t="s">
        <v>1003</v>
      </c>
      <c r="AC2275" s="72" t="s">
        <v>101</v>
      </c>
    </row>
    <row r="2276" spans="1:29" ht="15" customHeight="1">
      <c r="A2276" s="38">
        <f t="shared" si="251"/>
        <v>2274</v>
      </c>
      <c r="B2276" s="82" t="s">
        <v>1965</v>
      </c>
      <c r="C2276" s="39" t="str">
        <f>IF($B2276&lt;&gt;"",_xlfn.IFNA(VLOOKUP($B2276,'Node Details'!$B:$U,C$1,0),"Check"),"")</f>
        <v>0000S8O29-S8O290106</v>
      </c>
      <c r="D2276" s="39" t="str">
        <f>IF($B2276&lt;&gt;"",_xlfn.IFNA(VLOOKUP($B2276,'Node Details'!$B:$U,D$1,0),"Check"),"")</f>
        <v>S8O</v>
      </c>
      <c r="E2276" s="39" t="str">
        <f>IF($B2276&lt;&gt;"",_xlfn.IFNA(VLOOKUP($B2276,'Node Details'!$B:$U,E$1,0),"Check"),"")</f>
        <v>Airtel</v>
      </c>
      <c r="F2276" s="83">
        <v>45199</v>
      </c>
      <c r="G2276" s="82"/>
      <c r="H2276" s="39" t="s">
        <v>2829</v>
      </c>
      <c r="I2276" s="38">
        <v>1</v>
      </c>
      <c r="J2276" s="38">
        <v>50</v>
      </c>
      <c r="K2276" s="39">
        <f t="shared" si="245"/>
        <v>50</v>
      </c>
      <c r="L2276" s="83">
        <v>45140</v>
      </c>
      <c r="M2276" s="82"/>
      <c r="N2276" s="96" t="s">
        <v>577</v>
      </c>
      <c r="O2276" s="97">
        <v>45082</v>
      </c>
      <c r="P2276" s="38">
        <f t="shared" si="246"/>
        <v>50</v>
      </c>
      <c r="Q2276" s="38">
        <f t="shared" si="247"/>
        <v>50</v>
      </c>
      <c r="R2276" s="38"/>
      <c r="S2276" s="38" t="s">
        <v>2838</v>
      </c>
      <c r="T2276" s="64">
        <v>45250</v>
      </c>
      <c r="U2276" s="38">
        <f t="shared" si="248"/>
        <v>50</v>
      </c>
      <c r="V2276" s="38">
        <f t="shared" si="249"/>
        <v>1</v>
      </c>
      <c r="W2276" s="82">
        <f t="shared" si="250"/>
        <v>50</v>
      </c>
      <c r="X2276" s="98" t="s">
        <v>95</v>
      </c>
      <c r="Y2276" s="98" t="s">
        <v>89</v>
      </c>
      <c r="Z2276" s="72"/>
      <c r="AA2276" s="39"/>
      <c r="AB2276" t="s">
        <v>1003</v>
      </c>
      <c r="AC2276" s="72" t="s">
        <v>101</v>
      </c>
    </row>
    <row r="2277" spans="1:29" ht="15" customHeight="1">
      <c r="A2277" s="38">
        <f t="shared" si="251"/>
        <v>2275</v>
      </c>
      <c r="B2277" s="82" t="s">
        <v>1970</v>
      </c>
      <c r="C2277" s="39" t="str">
        <f>IF($B2277&lt;&gt;"",_xlfn.IFNA(VLOOKUP($B2277,'Node Details'!$B:$U,C$1,0),"Check"),"")</f>
        <v>S8O290101-S8O290107</v>
      </c>
      <c r="D2277" s="39" t="str">
        <f>IF($B2277&lt;&gt;"",_xlfn.IFNA(VLOOKUP($B2277,'Node Details'!$B:$U,D$1,0),"Check"),"")</f>
        <v>S8O</v>
      </c>
      <c r="E2277" s="39" t="str">
        <f>IF($B2277&lt;&gt;"",_xlfn.IFNA(VLOOKUP($B2277,'Node Details'!$B:$U,E$1,0),"Check"),"")</f>
        <v>Airtel</v>
      </c>
      <c r="F2277" s="83">
        <v>45230</v>
      </c>
      <c r="G2277" s="82"/>
      <c r="H2277" s="39" t="s">
        <v>2829</v>
      </c>
      <c r="I2277" s="38">
        <v>1</v>
      </c>
      <c r="J2277" s="38">
        <v>50</v>
      </c>
      <c r="K2277" s="39">
        <f t="shared" si="245"/>
        <v>50</v>
      </c>
      <c r="L2277" s="83">
        <v>45140</v>
      </c>
      <c r="M2277" s="82"/>
      <c r="N2277" s="96" t="s">
        <v>577</v>
      </c>
      <c r="O2277" s="97">
        <v>45082</v>
      </c>
      <c r="P2277" s="38">
        <f t="shared" si="246"/>
        <v>50</v>
      </c>
      <c r="Q2277" s="38">
        <f t="shared" si="247"/>
        <v>50</v>
      </c>
      <c r="R2277" s="38"/>
      <c r="S2277" s="38" t="s">
        <v>2838</v>
      </c>
      <c r="T2277" s="64">
        <v>45250</v>
      </c>
      <c r="U2277" s="38">
        <f t="shared" si="248"/>
        <v>50</v>
      </c>
      <c r="V2277" s="38">
        <f t="shared" si="249"/>
        <v>1</v>
      </c>
      <c r="W2277" s="82">
        <f t="shared" si="250"/>
        <v>50</v>
      </c>
      <c r="X2277" s="98" t="s">
        <v>95</v>
      </c>
      <c r="Y2277" s="98" t="s">
        <v>89</v>
      </c>
      <c r="Z2277" s="72"/>
      <c r="AA2277" s="39"/>
      <c r="AB2277" t="s">
        <v>1003</v>
      </c>
      <c r="AC2277" s="72" t="s">
        <v>101</v>
      </c>
    </row>
    <row r="2278" spans="1:29" ht="15" customHeight="1">
      <c r="A2278" s="38">
        <f t="shared" si="251"/>
        <v>2276</v>
      </c>
      <c r="B2278" s="82" t="s">
        <v>1973</v>
      </c>
      <c r="C2278" s="39" t="str">
        <f>IF($B2278&lt;&gt;"",_xlfn.IFNA(VLOOKUP($B2278,'Node Details'!$B:$U,C$1,0),"Check"),"")</f>
        <v>S8O290102-S8O290108</v>
      </c>
      <c r="D2278" s="39" t="str">
        <f>IF($B2278&lt;&gt;"",_xlfn.IFNA(VLOOKUP($B2278,'Node Details'!$B:$U,D$1,0),"Check"),"")</f>
        <v>S8O</v>
      </c>
      <c r="E2278" s="39" t="str">
        <f>IF($B2278&lt;&gt;"",_xlfn.IFNA(VLOOKUP($B2278,'Node Details'!$B:$U,E$1,0),"Check"),"")</f>
        <v>Airtel</v>
      </c>
      <c r="F2278" s="83">
        <v>45230</v>
      </c>
      <c r="G2278" s="82"/>
      <c r="H2278" s="39" t="s">
        <v>2829</v>
      </c>
      <c r="I2278" s="38">
        <v>1</v>
      </c>
      <c r="J2278" s="38">
        <v>50</v>
      </c>
      <c r="K2278" s="39">
        <f t="shared" si="245"/>
        <v>50</v>
      </c>
      <c r="L2278" s="83">
        <v>45144</v>
      </c>
      <c r="M2278" s="82"/>
      <c r="N2278" s="96" t="s">
        <v>577</v>
      </c>
      <c r="O2278" s="97">
        <v>45082</v>
      </c>
      <c r="P2278" s="38">
        <f t="shared" si="246"/>
        <v>50</v>
      </c>
      <c r="Q2278" s="38">
        <f t="shared" si="247"/>
        <v>50</v>
      </c>
      <c r="R2278" s="38"/>
      <c r="S2278" s="38" t="s">
        <v>2838</v>
      </c>
      <c r="T2278" s="64">
        <v>45250</v>
      </c>
      <c r="U2278" s="38">
        <f t="shared" si="248"/>
        <v>50</v>
      </c>
      <c r="V2278" s="38">
        <f t="shared" si="249"/>
        <v>1</v>
      </c>
      <c r="W2278" s="82">
        <f t="shared" si="250"/>
        <v>50</v>
      </c>
      <c r="X2278" s="98" t="s">
        <v>95</v>
      </c>
      <c r="Y2278" s="98" t="s">
        <v>89</v>
      </c>
      <c r="Z2278" s="72"/>
      <c r="AA2278" s="39"/>
      <c r="AB2278" t="s">
        <v>1003</v>
      </c>
      <c r="AC2278" s="72" t="s">
        <v>101</v>
      </c>
    </row>
    <row r="2279" spans="1:29" s="106" customFormat="1" ht="15" customHeight="1">
      <c r="A2279" s="38">
        <f t="shared" si="251"/>
        <v>2277</v>
      </c>
      <c r="B2279" s="87" t="s">
        <v>1279</v>
      </c>
      <c r="C2279" s="89" t="str">
        <f>IF($B2279&lt;&gt;"",_xlfn.IFNA(VLOOKUP($B2279,'Node Details'!$B:$U,C$1,0),"Check"),"")</f>
        <v>000000S8O-0000S8O03</v>
      </c>
      <c r="D2279" s="89" t="str">
        <f>IF($B2279&lt;&gt;"",_xlfn.IFNA(VLOOKUP($B2279,'Node Details'!$B:$U,D$1,0),"Check"),"")</f>
        <v>S8O</v>
      </c>
      <c r="E2279" s="89" t="str">
        <f>IF($B2279&lt;&gt;"",_xlfn.IFNA(VLOOKUP($B2279,'Node Details'!$B:$U,E$1,0),"Check"),"")</f>
        <v>Airtel</v>
      </c>
      <c r="F2279" s="101">
        <v>45199</v>
      </c>
      <c r="G2279" s="87"/>
      <c r="H2279" s="89" t="s">
        <v>2832</v>
      </c>
      <c r="I2279" s="88">
        <v>2</v>
      </c>
      <c r="J2279" s="88">
        <v>3000</v>
      </c>
      <c r="K2279" s="39">
        <f t="shared" si="245"/>
        <v>6000</v>
      </c>
      <c r="L2279" s="101">
        <v>45211</v>
      </c>
      <c r="M2279" s="87"/>
      <c r="N2279" s="102" t="s">
        <v>577</v>
      </c>
      <c r="O2279" s="103">
        <v>45082</v>
      </c>
      <c r="P2279" s="38">
        <f t="shared" si="246"/>
        <v>3000</v>
      </c>
      <c r="Q2279" s="38">
        <f t="shared" si="247"/>
        <v>6000</v>
      </c>
      <c r="R2279" s="88"/>
      <c r="S2279" s="38" t="s">
        <v>2838</v>
      </c>
      <c r="T2279" s="64">
        <v>45250</v>
      </c>
      <c r="U2279" s="38">
        <f t="shared" si="248"/>
        <v>3000</v>
      </c>
      <c r="V2279" s="38">
        <f t="shared" si="249"/>
        <v>2</v>
      </c>
      <c r="W2279" s="82">
        <f t="shared" si="250"/>
        <v>6000</v>
      </c>
      <c r="X2279" s="104" t="s">
        <v>95</v>
      </c>
      <c r="Y2279" s="98" t="s">
        <v>89</v>
      </c>
      <c r="Z2279" s="105"/>
      <c r="AA2279" s="89"/>
      <c r="AB2279" s="106" t="s">
        <v>1003</v>
      </c>
      <c r="AC2279" s="72" t="s">
        <v>101</v>
      </c>
    </row>
    <row r="2280" spans="1:29" ht="15" customHeight="1">
      <c r="A2280" s="38">
        <f t="shared" si="251"/>
        <v>2278</v>
      </c>
      <c r="B2280" s="82" t="s">
        <v>1978</v>
      </c>
      <c r="C2280" s="39" t="str">
        <f>IF($B2280&lt;&gt;"",_xlfn.IFNA(VLOOKUP($B2280,'Node Details'!$B:$U,C$1,0),"Check"),"")</f>
        <v>04O520102-04O520108</v>
      </c>
      <c r="D2280" s="39" t="str">
        <f>IF($B2280&lt;&gt;"",_xlfn.IFNA(VLOOKUP($B2280,'Node Details'!$B:$U,D$1,0),"Check"),"")</f>
        <v>04O</v>
      </c>
      <c r="E2280" s="39" t="str">
        <f>IF($B2280&lt;&gt;"",_xlfn.IFNA(VLOOKUP($B2280,'Node Details'!$B:$U,E$1,0),"Check"),"")</f>
        <v>Airtel</v>
      </c>
      <c r="F2280" s="83">
        <v>45199</v>
      </c>
      <c r="G2280" s="82"/>
      <c r="H2280" s="39" t="s">
        <v>2828</v>
      </c>
      <c r="I2280" s="38">
        <v>1</v>
      </c>
      <c r="J2280" s="38">
        <v>400</v>
      </c>
      <c r="K2280" s="39">
        <f t="shared" si="245"/>
        <v>400</v>
      </c>
      <c r="L2280" s="83">
        <v>45199</v>
      </c>
      <c r="M2280" s="82"/>
      <c r="N2280" s="39" t="s">
        <v>577</v>
      </c>
      <c r="O2280" s="59">
        <v>45082</v>
      </c>
      <c r="P2280" s="38">
        <f t="shared" si="246"/>
        <v>400</v>
      </c>
      <c r="Q2280" s="38">
        <f t="shared" si="247"/>
        <v>400</v>
      </c>
      <c r="R2280" s="38"/>
      <c r="S2280" s="38" t="s">
        <v>2835</v>
      </c>
      <c r="T2280" s="40">
        <v>45382</v>
      </c>
      <c r="U2280" s="38">
        <f t="shared" si="248"/>
        <v>400</v>
      </c>
      <c r="V2280" s="38">
        <f t="shared" si="249"/>
        <v>1</v>
      </c>
      <c r="W2280" s="82">
        <f t="shared" si="250"/>
        <v>400</v>
      </c>
      <c r="X2280" s="82" t="s">
        <v>95</v>
      </c>
      <c r="Y2280" s="98" t="s">
        <v>89</v>
      </c>
      <c r="Z2280" s="72"/>
      <c r="AA2280" s="39"/>
      <c r="AB2280" s="38"/>
      <c r="AC2280" s="38" t="s">
        <v>1979</v>
      </c>
    </row>
    <row r="2281" spans="1:29" ht="15" customHeight="1">
      <c r="A2281" s="38">
        <f t="shared" si="251"/>
        <v>2279</v>
      </c>
      <c r="B2281" s="82" t="s">
        <v>1708</v>
      </c>
      <c r="C2281" s="39" t="str">
        <f>IF($B2281&lt;&gt;"",_xlfn.IFNA(VLOOKUP($B2281,'Node Details'!$B:$U,C$1,0),"Check"),"")</f>
        <v>04O550104-04O550107</v>
      </c>
      <c r="D2281" s="39" t="str">
        <f>IF($B2281&lt;&gt;"",_xlfn.IFNA(VLOOKUP($B2281,'Node Details'!$B:$U,D$1,0),"Check"),"")</f>
        <v>04O</v>
      </c>
      <c r="E2281" s="39" t="str">
        <f>IF($B2281&lt;&gt;"",_xlfn.IFNA(VLOOKUP($B2281,'Node Details'!$B:$U,E$1,0),"Check"),"")</f>
        <v>Airtel</v>
      </c>
      <c r="F2281" s="83">
        <v>45199</v>
      </c>
      <c r="G2281" s="82"/>
      <c r="H2281" s="39" t="s">
        <v>2828</v>
      </c>
      <c r="I2281" s="38">
        <v>1</v>
      </c>
      <c r="J2281" s="38">
        <v>400</v>
      </c>
      <c r="K2281" s="39">
        <f t="shared" si="245"/>
        <v>400</v>
      </c>
      <c r="L2281" s="83">
        <v>45140.446226851847</v>
      </c>
      <c r="M2281" s="82"/>
      <c r="N2281" s="39" t="s">
        <v>577</v>
      </c>
      <c r="O2281" s="59">
        <v>45082</v>
      </c>
      <c r="P2281" s="38">
        <f t="shared" si="246"/>
        <v>400</v>
      </c>
      <c r="Q2281" s="38">
        <f t="shared" si="247"/>
        <v>400</v>
      </c>
      <c r="R2281" s="38"/>
      <c r="S2281" s="38" t="s">
        <v>2835</v>
      </c>
      <c r="T2281" s="40">
        <v>45382</v>
      </c>
      <c r="U2281" s="38">
        <f t="shared" si="248"/>
        <v>400</v>
      </c>
      <c r="V2281" s="38">
        <f t="shared" si="249"/>
        <v>1</v>
      </c>
      <c r="W2281" s="82">
        <f t="shared" si="250"/>
        <v>400</v>
      </c>
      <c r="X2281" s="82" t="s">
        <v>95</v>
      </c>
      <c r="Y2281" s="98" t="s">
        <v>89</v>
      </c>
      <c r="Z2281" s="72"/>
      <c r="AA2281" s="39"/>
      <c r="AB2281" s="38"/>
      <c r="AC2281" s="38" t="s">
        <v>1979</v>
      </c>
    </row>
    <row r="2282" spans="1:29" ht="15" customHeight="1">
      <c r="A2282" s="38">
        <f t="shared" si="251"/>
        <v>2280</v>
      </c>
      <c r="B2282" s="82" t="s">
        <v>2785</v>
      </c>
      <c r="C2282" s="39" t="str">
        <f>IF($B2282&lt;&gt;"",_xlfn.IFNA(VLOOKUP($B2282,'Node Details'!$B:$U,C$1,0),"Check"),"")</f>
        <v>04O570103-04O570105</v>
      </c>
      <c r="D2282" s="39" t="str">
        <f>IF($B2282&lt;&gt;"",_xlfn.IFNA(VLOOKUP($B2282,'Node Details'!$B:$U,D$1,0),"Check"),"")</f>
        <v>04O</v>
      </c>
      <c r="E2282" s="39" t="str">
        <f>IF($B2282&lt;&gt;"",_xlfn.IFNA(VLOOKUP($B2282,'Node Details'!$B:$U,E$1,0),"Check"),"")</f>
        <v>Airtel</v>
      </c>
      <c r="F2282" s="83">
        <v>45199</v>
      </c>
      <c r="G2282" s="82"/>
      <c r="H2282" s="39" t="s">
        <v>2828</v>
      </c>
      <c r="I2282" s="38">
        <v>1</v>
      </c>
      <c r="J2282" s="38">
        <v>400</v>
      </c>
      <c r="K2282" s="39">
        <f t="shared" si="245"/>
        <v>400</v>
      </c>
      <c r="L2282" s="83">
        <v>45199</v>
      </c>
      <c r="M2282" s="82"/>
      <c r="N2282" s="39" t="s">
        <v>577</v>
      </c>
      <c r="O2282" s="59">
        <v>45082</v>
      </c>
      <c r="P2282" s="38">
        <f t="shared" si="246"/>
        <v>400</v>
      </c>
      <c r="Q2282" s="38">
        <f t="shared" si="247"/>
        <v>400</v>
      </c>
      <c r="R2282" s="38"/>
      <c r="S2282" s="38" t="s">
        <v>2835</v>
      </c>
      <c r="T2282" s="40">
        <v>45382</v>
      </c>
      <c r="U2282" s="38">
        <f t="shared" si="248"/>
        <v>400</v>
      </c>
      <c r="V2282" s="38">
        <f t="shared" si="249"/>
        <v>1</v>
      </c>
      <c r="W2282" s="82">
        <f t="shared" si="250"/>
        <v>400</v>
      </c>
      <c r="X2282" s="82" t="s">
        <v>95</v>
      </c>
      <c r="Y2282" s="98" t="s">
        <v>89</v>
      </c>
      <c r="Z2282" s="72"/>
      <c r="AA2282" s="39"/>
      <c r="AB2282" s="38"/>
      <c r="AC2282" s="38" t="s">
        <v>1979</v>
      </c>
    </row>
    <row r="2283" spans="1:29" ht="15" customHeight="1">
      <c r="A2283" s="38">
        <f t="shared" si="251"/>
        <v>2281</v>
      </c>
      <c r="B2283" s="82" t="s">
        <v>1981</v>
      </c>
      <c r="C2283" s="39" t="str">
        <f>IF($B2283&lt;&gt;"",_xlfn.IFNA(VLOOKUP($B2283,'Node Details'!$B:$U,C$1,0),"Check"),"")</f>
        <v>04O570103-04O570105</v>
      </c>
      <c r="D2283" s="39" t="str">
        <f>IF($B2283&lt;&gt;"",_xlfn.IFNA(VLOOKUP($B2283,'Node Details'!$B:$U,D$1,0),"Check"),"")</f>
        <v>04O</v>
      </c>
      <c r="E2283" s="39" t="str">
        <f>IF($B2283&lt;&gt;"",_xlfn.IFNA(VLOOKUP($B2283,'Node Details'!$B:$U,E$1,0),"Check"),"")</f>
        <v>Airtel</v>
      </c>
      <c r="F2283" s="83">
        <v>45199</v>
      </c>
      <c r="G2283" s="82"/>
      <c r="H2283" s="39" t="s">
        <v>2828</v>
      </c>
      <c r="I2283" s="38">
        <v>1</v>
      </c>
      <c r="J2283" s="38">
        <v>400</v>
      </c>
      <c r="K2283" s="39">
        <f t="shared" si="245"/>
        <v>400</v>
      </c>
      <c r="L2283" s="83">
        <v>45199</v>
      </c>
      <c r="M2283" s="82"/>
      <c r="N2283" s="39" t="s">
        <v>577</v>
      </c>
      <c r="O2283" s="59">
        <v>45082</v>
      </c>
      <c r="P2283" s="38">
        <f t="shared" si="246"/>
        <v>400</v>
      </c>
      <c r="Q2283" s="38">
        <f t="shared" si="247"/>
        <v>400</v>
      </c>
      <c r="R2283" s="38"/>
      <c r="S2283" s="38" t="s">
        <v>2835</v>
      </c>
      <c r="T2283" s="40">
        <v>45382</v>
      </c>
      <c r="U2283" s="38">
        <f t="shared" si="248"/>
        <v>400</v>
      </c>
      <c r="V2283" s="38">
        <f t="shared" si="249"/>
        <v>1</v>
      </c>
      <c r="W2283" s="82">
        <f t="shared" si="250"/>
        <v>400</v>
      </c>
      <c r="X2283" s="82" t="s">
        <v>95</v>
      </c>
      <c r="Y2283" s="98" t="s">
        <v>89</v>
      </c>
      <c r="Z2283" s="72"/>
      <c r="AA2283" s="39"/>
      <c r="AB2283" s="38"/>
      <c r="AC2283" s="38" t="s">
        <v>1979</v>
      </c>
    </row>
    <row r="2284" spans="1:29" ht="15" customHeight="1">
      <c r="A2284" s="38">
        <f t="shared" si="251"/>
        <v>2282</v>
      </c>
      <c r="B2284" s="82" t="s">
        <v>1986</v>
      </c>
      <c r="C2284" s="39" t="str">
        <f>IF($B2284&lt;&gt;"",_xlfn.IFNA(VLOOKUP($B2284,'Node Details'!$B:$U,C$1,0),"Check"),"")</f>
        <v>04O570102-04O570106</v>
      </c>
      <c r="D2284" s="39" t="str">
        <f>IF($B2284&lt;&gt;"",_xlfn.IFNA(VLOOKUP($B2284,'Node Details'!$B:$U,D$1,0),"Check"),"")</f>
        <v>04O</v>
      </c>
      <c r="E2284" s="39" t="str">
        <f>IF($B2284&lt;&gt;"",_xlfn.IFNA(VLOOKUP($B2284,'Node Details'!$B:$U,E$1,0),"Check"),"")</f>
        <v>Airtel</v>
      </c>
      <c r="F2284" s="83">
        <v>45199</v>
      </c>
      <c r="G2284" s="82"/>
      <c r="H2284" s="39" t="s">
        <v>2828</v>
      </c>
      <c r="I2284" s="38">
        <v>1</v>
      </c>
      <c r="J2284" s="38">
        <v>400</v>
      </c>
      <c r="K2284" s="39">
        <f t="shared" si="245"/>
        <v>400</v>
      </c>
      <c r="L2284" s="83">
        <v>45199</v>
      </c>
      <c r="M2284" s="82"/>
      <c r="N2284" s="39" t="s">
        <v>577</v>
      </c>
      <c r="O2284" s="59">
        <v>45082</v>
      </c>
      <c r="P2284" s="38">
        <f t="shared" si="246"/>
        <v>400</v>
      </c>
      <c r="Q2284" s="38">
        <f t="shared" si="247"/>
        <v>400</v>
      </c>
      <c r="R2284" s="38"/>
      <c r="S2284" s="38" t="s">
        <v>2835</v>
      </c>
      <c r="T2284" s="40">
        <v>45382</v>
      </c>
      <c r="U2284" s="38">
        <f t="shared" si="248"/>
        <v>400</v>
      </c>
      <c r="V2284" s="38">
        <f t="shared" si="249"/>
        <v>1</v>
      </c>
      <c r="W2284" s="82">
        <f t="shared" si="250"/>
        <v>400</v>
      </c>
      <c r="X2284" s="82" t="s">
        <v>95</v>
      </c>
      <c r="Y2284" s="98" t="s">
        <v>89</v>
      </c>
      <c r="Z2284" s="72"/>
      <c r="AA2284" s="39"/>
      <c r="AB2284" s="38"/>
      <c r="AC2284" s="38" t="s">
        <v>1979</v>
      </c>
    </row>
    <row r="2285" spans="1:29" ht="15" customHeight="1">
      <c r="A2285" s="38">
        <f t="shared" si="251"/>
        <v>2283</v>
      </c>
      <c r="B2285" s="82" t="s">
        <v>1988</v>
      </c>
      <c r="C2285" s="39" t="str">
        <f>IF($B2285&lt;&gt;"",_xlfn.IFNA(VLOOKUP($B2285,'Node Details'!$B:$U,C$1,0),"Check"),"")</f>
        <v>04O580106-04O580107</v>
      </c>
      <c r="D2285" s="39" t="str">
        <f>IF($B2285&lt;&gt;"",_xlfn.IFNA(VLOOKUP($B2285,'Node Details'!$B:$U,D$1,0),"Check"),"")</f>
        <v>04O</v>
      </c>
      <c r="E2285" s="39" t="str">
        <f>IF($B2285&lt;&gt;"",_xlfn.IFNA(VLOOKUP($B2285,'Node Details'!$B:$U,E$1,0),"Check"),"")</f>
        <v>Airtel</v>
      </c>
      <c r="F2285" s="83">
        <v>45199</v>
      </c>
      <c r="G2285" s="82"/>
      <c r="H2285" s="39" t="s">
        <v>2828</v>
      </c>
      <c r="I2285" s="38">
        <v>1</v>
      </c>
      <c r="J2285" s="38">
        <v>400</v>
      </c>
      <c r="K2285" s="39">
        <f t="shared" si="245"/>
        <v>400</v>
      </c>
      <c r="L2285" s="83">
        <v>45211</v>
      </c>
      <c r="M2285" s="82"/>
      <c r="N2285" s="39" t="s">
        <v>577</v>
      </c>
      <c r="O2285" s="59">
        <v>45082</v>
      </c>
      <c r="P2285" s="38">
        <f t="shared" si="246"/>
        <v>400</v>
      </c>
      <c r="Q2285" s="38">
        <f t="shared" si="247"/>
        <v>400</v>
      </c>
      <c r="R2285" s="38"/>
      <c r="S2285" s="38" t="s">
        <v>2835</v>
      </c>
      <c r="T2285" s="40">
        <v>45382</v>
      </c>
      <c r="U2285" s="38">
        <f t="shared" si="248"/>
        <v>400</v>
      </c>
      <c r="V2285" s="38">
        <f t="shared" si="249"/>
        <v>1</v>
      </c>
      <c r="W2285" s="82">
        <f t="shared" si="250"/>
        <v>400</v>
      </c>
      <c r="X2285" s="82" t="s">
        <v>95</v>
      </c>
      <c r="Y2285" s="98" t="s">
        <v>89</v>
      </c>
      <c r="Z2285" s="72"/>
      <c r="AA2285" s="39"/>
      <c r="AB2285" s="38"/>
      <c r="AC2285" s="38" t="s">
        <v>1979</v>
      </c>
    </row>
    <row r="2286" spans="1:29" ht="15" customHeight="1">
      <c r="A2286" s="38">
        <f t="shared" si="251"/>
        <v>2284</v>
      </c>
      <c r="B2286" s="82" t="s">
        <v>2786</v>
      </c>
      <c r="C2286" s="39" t="str">
        <f>IF($B2286&lt;&gt;"",_xlfn.IFNA(VLOOKUP($B2286,'Node Details'!$B:$U,C$1,0),"Check"),"")</f>
        <v>04O580106-04O590107</v>
      </c>
      <c r="D2286" s="39" t="str">
        <f>IF($B2286&lt;&gt;"",_xlfn.IFNA(VLOOKUP($B2286,'Node Details'!$B:$U,D$1,0),"Check"),"")</f>
        <v>04O</v>
      </c>
      <c r="E2286" s="39" t="str">
        <f>IF($B2286&lt;&gt;"",_xlfn.IFNA(VLOOKUP($B2286,'Node Details'!$B:$U,E$1,0),"Check"),"")</f>
        <v>Airtel</v>
      </c>
      <c r="F2286" s="83">
        <v>45199</v>
      </c>
      <c r="G2286" s="82"/>
      <c r="H2286" s="39" t="s">
        <v>2828</v>
      </c>
      <c r="I2286" s="38">
        <v>1</v>
      </c>
      <c r="J2286" s="38">
        <v>400</v>
      </c>
      <c r="K2286" s="39">
        <f t="shared" si="245"/>
        <v>400</v>
      </c>
      <c r="L2286" s="83">
        <v>45211</v>
      </c>
      <c r="M2286" s="82"/>
      <c r="N2286" s="39" t="s">
        <v>577</v>
      </c>
      <c r="O2286" s="59">
        <v>45082</v>
      </c>
      <c r="P2286" s="38">
        <f t="shared" si="246"/>
        <v>400</v>
      </c>
      <c r="Q2286" s="38">
        <f t="shared" si="247"/>
        <v>400</v>
      </c>
      <c r="R2286" s="38"/>
      <c r="S2286" s="38" t="s">
        <v>2835</v>
      </c>
      <c r="T2286" s="40">
        <v>45382</v>
      </c>
      <c r="U2286" s="38">
        <f t="shared" si="248"/>
        <v>400</v>
      </c>
      <c r="V2286" s="38">
        <f t="shared" si="249"/>
        <v>1</v>
      </c>
      <c r="W2286" s="82">
        <f t="shared" si="250"/>
        <v>400</v>
      </c>
      <c r="X2286" s="82" t="s">
        <v>95</v>
      </c>
      <c r="Y2286" s="98" t="s">
        <v>89</v>
      </c>
      <c r="Z2286" s="72"/>
      <c r="AA2286" s="39"/>
      <c r="AB2286" s="38"/>
      <c r="AC2286" s="38" t="s">
        <v>1979</v>
      </c>
    </row>
    <row r="2287" spans="1:29" ht="15" customHeight="1">
      <c r="A2287" s="38">
        <f t="shared" si="251"/>
        <v>2285</v>
      </c>
      <c r="B2287" s="82" t="s">
        <v>1711</v>
      </c>
      <c r="C2287" s="39" t="str">
        <f>IF($B2287&lt;&gt;"",_xlfn.IFNA(VLOOKUP($B2287,'Node Details'!$B:$U,C$1,0),"Check"),"")</f>
        <v>04O580106-04O590107</v>
      </c>
      <c r="D2287" s="39" t="str">
        <f>IF($B2287&lt;&gt;"",_xlfn.IFNA(VLOOKUP($B2287,'Node Details'!$B:$U,D$1,0),"Check"),"")</f>
        <v>04O</v>
      </c>
      <c r="E2287" s="39" t="str">
        <f>IF($B2287&lt;&gt;"",_xlfn.IFNA(VLOOKUP($B2287,'Node Details'!$B:$U,E$1,0),"Check"),"")</f>
        <v>Airtel</v>
      </c>
      <c r="F2287" s="83">
        <v>45199</v>
      </c>
      <c r="G2287" s="82"/>
      <c r="H2287" s="39" t="s">
        <v>2828</v>
      </c>
      <c r="I2287" s="38">
        <v>1</v>
      </c>
      <c r="J2287" s="38">
        <v>400</v>
      </c>
      <c r="K2287" s="39">
        <f t="shared" si="245"/>
        <v>400</v>
      </c>
      <c r="L2287" s="83">
        <v>45143.613657407397</v>
      </c>
      <c r="M2287" s="82"/>
      <c r="N2287" s="39" t="s">
        <v>577</v>
      </c>
      <c r="O2287" s="59">
        <v>45082</v>
      </c>
      <c r="P2287" s="38">
        <f t="shared" si="246"/>
        <v>400</v>
      </c>
      <c r="Q2287" s="38">
        <f t="shared" si="247"/>
        <v>400</v>
      </c>
      <c r="R2287" s="38"/>
      <c r="S2287" s="38" t="s">
        <v>2835</v>
      </c>
      <c r="T2287" s="40">
        <v>45382</v>
      </c>
      <c r="U2287" s="38">
        <f t="shared" si="248"/>
        <v>400</v>
      </c>
      <c r="V2287" s="38">
        <f t="shared" si="249"/>
        <v>1</v>
      </c>
      <c r="W2287" s="82">
        <f t="shared" si="250"/>
        <v>400</v>
      </c>
      <c r="X2287" s="82" t="s">
        <v>95</v>
      </c>
      <c r="Y2287" s="98" t="s">
        <v>89</v>
      </c>
      <c r="Z2287" s="72"/>
      <c r="AA2287" s="39"/>
      <c r="AB2287" s="38"/>
      <c r="AC2287" s="38" t="s">
        <v>1979</v>
      </c>
    </row>
    <row r="2288" spans="1:29" ht="15" customHeight="1">
      <c r="A2288" s="38">
        <f t="shared" si="251"/>
        <v>2286</v>
      </c>
      <c r="B2288" s="82" t="s">
        <v>1991</v>
      </c>
      <c r="C2288" s="39" t="str">
        <f>IF($B2288&lt;&gt;"",_xlfn.IFNA(VLOOKUP($B2288,'Node Details'!$B:$U,C$1,0),"Check"),"")</f>
        <v>04O600103-04O600106</v>
      </c>
      <c r="D2288" s="39" t="str">
        <f>IF($B2288&lt;&gt;"",_xlfn.IFNA(VLOOKUP($B2288,'Node Details'!$B:$U,D$1,0),"Check"),"")</f>
        <v>04O</v>
      </c>
      <c r="E2288" s="39" t="str">
        <f>IF($B2288&lt;&gt;"",_xlfn.IFNA(VLOOKUP($B2288,'Node Details'!$B:$U,E$1,0),"Check"),"")</f>
        <v>Airtel</v>
      </c>
      <c r="F2288" s="83">
        <v>45199</v>
      </c>
      <c r="G2288" s="82"/>
      <c r="H2288" s="39" t="s">
        <v>2828</v>
      </c>
      <c r="I2288" s="38">
        <v>1</v>
      </c>
      <c r="J2288" s="38">
        <v>400</v>
      </c>
      <c r="K2288" s="39">
        <f t="shared" si="245"/>
        <v>400</v>
      </c>
      <c r="L2288" s="83">
        <v>45198</v>
      </c>
      <c r="M2288" s="82"/>
      <c r="N2288" s="39" t="s">
        <v>577</v>
      </c>
      <c r="O2288" s="59">
        <v>45082</v>
      </c>
      <c r="P2288" s="38">
        <f t="shared" si="246"/>
        <v>400</v>
      </c>
      <c r="Q2288" s="38">
        <f t="shared" si="247"/>
        <v>400</v>
      </c>
      <c r="R2288" s="38"/>
      <c r="S2288" s="38" t="s">
        <v>2835</v>
      </c>
      <c r="T2288" s="40">
        <v>45382</v>
      </c>
      <c r="U2288" s="38">
        <f t="shared" si="248"/>
        <v>400</v>
      </c>
      <c r="V2288" s="38">
        <f t="shared" si="249"/>
        <v>1</v>
      </c>
      <c r="W2288" s="82">
        <f t="shared" si="250"/>
        <v>400</v>
      </c>
      <c r="X2288" s="82" t="s">
        <v>95</v>
      </c>
      <c r="Y2288" s="98" t="s">
        <v>89</v>
      </c>
      <c r="Z2288" s="72"/>
      <c r="AA2288" s="39"/>
      <c r="AB2288" s="38"/>
      <c r="AC2288" s="38" t="s">
        <v>1979</v>
      </c>
    </row>
    <row r="2289" spans="1:29" ht="15" customHeight="1">
      <c r="A2289" s="38">
        <f t="shared" si="251"/>
        <v>2287</v>
      </c>
      <c r="B2289" s="82" t="s">
        <v>2787</v>
      </c>
      <c r="C2289" s="39" t="str">
        <f>IF($B2289&lt;&gt;"",_xlfn.IFNA(VLOOKUP($B2289,'Node Details'!$B:$U,C$1,0),"Check"),"")</f>
        <v>04O600101-04O600108</v>
      </c>
      <c r="D2289" s="39" t="str">
        <f>IF($B2289&lt;&gt;"",_xlfn.IFNA(VLOOKUP($B2289,'Node Details'!$B:$U,D$1,0),"Check"),"")</f>
        <v>04O</v>
      </c>
      <c r="E2289" s="39" t="str">
        <f>IF($B2289&lt;&gt;"",_xlfn.IFNA(VLOOKUP($B2289,'Node Details'!$B:$U,E$1,0),"Check"),"")</f>
        <v>Airtel</v>
      </c>
      <c r="F2289" s="83">
        <v>45199</v>
      </c>
      <c r="G2289" s="82"/>
      <c r="H2289" s="39" t="s">
        <v>2828</v>
      </c>
      <c r="I2289" s="38">
        <v>1</v>
      </c>
      <c r="J2289" s="38">
        <v>400</v>
      </c>
      <c r="K2289" s="39">
        <f t="shared" si="245"/>
        <v>400</v>
      </c>
      <c r="L2289" s="83">
        <v>45199</v>
      </c>
      <c r="M2289" s="82"/>
      <c r="N2289" s="39" t="s">
        <v>577</v>
      </c>
      <c r="O2289" s="59">
        <v>45082</v>
      </c>
      <c r="P2289" s="38">
        <f t="shared" si="246"/>
        <v>400</v>
      </c>
      <c r="Q2289" s="38">
        <f t="shared" si="247"/>
        <v>400</v>
      </c>
      <c r="R2289" s="38"/>
      <c r="S2289" s="38" t="s">
        <v>2835</v>
      </c>
      <c r="T2289" s="40">
        <v>45382</v>
      </c>
      <c r="U2289" s="38">
        <f t="shared" si="248"/>
        <v>400</v>
      </c>
      <c r="V2289" s="38">
        <f t="shared" si="249"/>
        <v>1</v>
      </c>
      <c r="W2289" s="82">
        <f t="shared" si="250"/>
        <v>400</v>
      </c>
      <c r="X2289" s="82" t="s">
        <v>95</v>
      </c>
      <c r="Y2289" s="98" t="s">
        <v>89</v>
      </c>
      <c r="Z2289" s="72"/>
      <c r="AA2289" s="39"/>
      <c r="AB2289" s="38"/>
      <c r="AC2289" s="38" t="s">
        <v>1979</v>
      </c>
    </row>
    <row r="2290" spans="1:29" ht="15" customHeight="1">
      <c r="A2290" s="38">
        <f t="shared" si="251"/>
        <v>2288</v>
      </c>
      <c r="B2290" s="82" t="s">
        <v>1994</v>
      </c>
      <c r="C2290" s="39" t="str">
        <f>IF($B2290&lt;&gt;"",_xlfn.IFNA(VLOOKUP($B2290,'Node Details'!$B:$U,C$1,0),"Check"),"")</f>
        <v>04O600101-04O600108</v>
      </c>
      <c r="D2290" s="39" t="str">
        <f>IF($B2290&lt;&gt;"",_xlfn.IFNA(VLOOKUP($B2290,'Node Details'!$B:$U,D$1,0),"Check"),"")</f>
        <v>04O</v>
      </c>
      <c r="E2290" s="39" t="str">
        <f>IF($B2290&lt;&gt;"",_xlfn.IFNA(VLOOKUP($B2290,'Node Details'!$B:$U,E$1,0),"Check"),"")</f>
        <v>Airtel</v>
      </c>
      <c r="F2290" s="83">
        <v>45199</v>
      </c>
      <c r="G2290" s="82"/>
      <c r="H2290" s="39" t="s">
        <v>2828</v>
      </c>
      <c r="I2290" s="38">
        <v>1</v>
      </c>
      <c r="J2290" s="38">
        <v>400</v>
      </c>
      <c r="K2290" s="39">
        <f t="shared" si="245"/>
        <v>400</v>
      </c>
      <c r="L2290" s="83">
        <v>45199</v>
      </c>
      <c r="M2290" s="82"/>
      <c r="N2290" s="39" t="s">
        <v>577</v>
      </c>
      <c r="O2290" s="59">
        <v>45082</v>
      </c>
      <c r="P2290" s="38">
        <f t="shared" si="246"/>
        <v>400</v>
      </c>
      <c r="Q2290" s="38">
        <f t="shared" si="247"/>
        <v>400</v>
      </c>
      <c r="R2290" s="38"/>
      <c r="S2290" s="38" t="s">
        <v>2835</v>
      </c>
      <c r="T2290" s="40">
        <v>45382</v>
      </c>
      <c r="U2290" s="38">
        <f t="shared" si="248"/>
        <v>400</v>
      </c>
      <c r="V2290" s="38">
        <f t="shared" si="249"/>
        <v>1</v>
      </c>
      <c r="W2290" s="82">
        <f t="shared" si="250"/>
        <v>400</v>
      </c>
      <c r="X2290" s="82" t="s">
        <v>95</v>
      </c>
      <c r="Y2290" s="98" t="s">
        <v>89</v>
      </c>
      <c r="Z2290" s="72"/>
      <c r="AA2290" s="39"/>
      <c r="AB2290" s="38"/>
      <c r="AC2290" s="38" t="s">
        <v>1979</v>
      </c>
    </row>
    <row r="2291" spans="1:29" ht="15" customHeight="1">
      <c r="A2291" s="38">
        <f t="shared" si="251"/>
        <v>2289</v>
      </c>
      <c r="B2291" s="82" t="s">
        <v>1997</v>
      </c>
      <c r="C2291" s="39" t="str">
        <f>IF($B2291&lt;&gt;"",_xlfn.IFNA(VLOOKUP($B2291,'Node Details'!$B:$U,C$1,0),"Check"),"")</f>
        <v>04O190104-04O190108</v>
      </c>
      <c r="D2291" s="39" t="str">
        <f>IF($B2291&lt;&gt;"",_xlfn.IFNA(VLOOKUP($B2291,'Node Details'!$B:$U,D$1,0),"Check"),"")</f>
        <v>04O</v>
      </c>
      <c r="E2291" s="39" t="str">
        <f>IF($B2291&lt;&gt;"",_xlfn.IFNA(VLOOKUP($B2291,'Node Details'!$B:$U,E$1,0),"Check"),"")</f>
        <v>Airtel</v>
      </c>
      <c r="F2291" s="83">
        <v>45199</v>
      </c>
      <c r="G2291" s="82"/>
      <c r="H2291" s="39" t="s">
        <v>2828</v>
      </c>
      <c r="I2291" s="38">
        <v>1</v>
      </c>
      <c r="J2291" s="38">
        <v>400</v>
      </c>
      <c r="K2291" s="39">
        <f t="shared" si="245"/>
        <v>400</v>
      </c>
      <c r="L2291" s="83">
        <v>45190</v>
      </c>
      <c r="M2291" s="82"/>
      <c r="N2291" s="39" t="s">
        <v>577</v>
      </c>
      <c r="O2291" s="59">
        <v>45082</v>
      </c>
      <c r="P2291" s="38">
        <f t="shared" si="246"/>
        <v>400</v>
      </c>
      <c r="Q2291" s="38">
        <f t="shared" si="247"/>
        <v>400</v>
      </c>
      <c r="R2291" s="38"/>
      <c r="S2291" s="38" t="s">
        <v>2835</v>
      </c>
      <c r="T2291" s="40">
        <v>45382</v>
      </c>
      <c r="U2291" s="38">
        <f t="shared" si="248"/>
        <v>400</v>
      </c>
      <c r="V2291" s="38">
        <f t="shared" si="249"/>
        <v>1</v>
      </c>
      <c r="W2291" s="82">
        <f t="shared" si="250"/>
        <v>400</v>
      </c>
      <c r="X2291" s="82" t="s">
        <v>95</v>
      </c>
      <c r="Y2291" s="98" t="s">
        <v>89</v>
      </c>
      <c r="Z2291" s="72"/>
      <c r="AA2291" s="39"/>
      <c r="AB2291" s="38"/>
      <c r="AC2291" s="38" t="s">
        <v>1979</v>
      </c>
    </row>
    <row r="2292" spans="1:29" ht="15" customHeight="1">
      <c r="A2292" s="38">
        <f t="shared" si="251"/>
        <v>2290</v>
      </c>
      <c r="B2292" s="82" t="s">
        <v>1714</v>
      </c>
      <c r="C2292" s="39" t="str">
        <f>IF($B2292&lt;&gt;"",_xlfn.IFNA(VLOOKUP($B2292,'Node Details'!$B:$U,C$1,0),"Check"),"")</f>
        <v>04O200105-04O200108</v>
      </c>
      <c r="D2292" s="39" t="str">
        <f>IF($B2292&lt;&gt;"",_xlfn.IFNA(VLOOKUP($B2292,'Node Details'!$B:$U,D$1,0),"Check"),"")</f>
        <v>04O</v>
      </c>
      <c r="E2292" s="39" t="str">
        <f>IF($B2292&lt;&gt;"",_xlfn.IFNA(VLOOKUP($B2292,'Node Details'!$B:$U,E$1,0),"Check"),"")</f>
        <v>Airtel</v>
      </c>
      <c r="F2292" s="83">
        <v>45199</v>
      </c>
      <c r="G2292" s="82"/>
      <c r="H2292" s="39" t="s">
        <v>2828</v>
      </c>
      <c r="I2292" s="38">
        <v>1</v>
      </c>
      <c r="J2292" s="38">
        <v>400</v>
      </c>
      <c r="K2292" s="39">
        <f t="shared" si="245"/>
        <v>400</v>
      </c>
      <c r="L2292" s="83">
        <v>45149</v>
      </c>
      <c r="M2292" s="82"/>
      <c r="N2292" s="39" t="s">
        <v>577</v>
      </c>
      <c r="O2292" s="59">
        <v>45082</v>
      </c>
      <c r="P2292" s="38">
        <f t="shared" si="246"/>
        <v>400</v>
      </c>
      <c r="Q2292" s="38">
        <f t="shared" si="247"/>
        <v>400</v>
      </c>
      <c r="R2292" s="38"/>
      <c r="S2292" s="38" t="s">
        <v>2835</v>
      </c>
      <c r="T2292" s="40">
        <v>45382</v>
      </c>
      <c r="U2292" s="38">
        <f t="shared" si="248"/>
        <v>400</v>
      </c>
      <c r="V2292" s="38">
        <f t="shared" si="249"/>
        <v>1</v>
      </c>
      <c r="W2292" s="82">
        <f t="shared" si="250"/>
        <v>400</v>
      </c>
      <c r="X2292" s="82" t="s">
        <v>95</v>
      </c>
      <c r="Y2292" s="98" t="s">
        <v>89</v>
      </c>
      <c r="Z2292" s="72"/>
      <c r="AA2292" s="39"/>
      <c r="AB2292" s="38"/>
      <c r="AC2292" s="38" t="s">
        <v>1979</v>
      </c>
    </row>
    <row r="2293" spans="1:29" ht="15" customHeight="1">
      <c r="A2293" s="38">
        <f t="shared" si="251"/>
        <v>2291</v>
      </c>
      <c r="B2293" s="82" t="s">
        <v>1717</v>
      </c>
      <c r="C2293" s="39" t="str">
        <f>IF($B2293&lt;&gt;"",_xlfn.IFNA(VLOOKUP($B2293,'Node Details'!$B:$U,C$1,0),"Check"),"")</f>
        <v>000004O21-04O210108</v>
      </c>
      <c r="D2293" s="39" t="str">
        <f>IF($B2293&lt;&gt;"",_xlfn.IFNA(VLOOKUP($B2293,'Node Details'!$B:$U,D$1,0),"Check"),"")</f>
        <v>04O</v>
      </c>
      <c r="E2293" s="39" t="str">
        <f>IF($B2293&lt;&gt;"",_xlfn.IFNA(VLOOKUP($B2293,'Node Details'!$B:$U,E$1,0),"Check"),"")</f>
        <v>Airtel</v>
      </c>
      <c r="F2293" s="83">
        <v>45199</v>
      </c>
      <c r="G2293" s="82"/>
      <c r="H2293" s="39" t="s">
        <v>2828</v>
      </c>
      <c r="I2293" s="38">
        <v>1</v>
      </c>
      <c r="J2293" s="38">
        <v>400</v>
      </c>
      <c r="K2293" s="39">
        <f t="shared" si="245"/>
        <v>400</v>
      </c>
      <c r="L2293" s="83">
        <v>45158</v>
      </c>
      <c r="M2293" s="82"/>
      <c r="N2293" s="39" t="s">
        <v>577</v>
      </c>
      <c r="O2293" s="59">
        <v>45082</v>
      </c>
      <c r="P2293" s="38">
        <f t="shared" si="246"/>
        <v>400</v>
      </c>
      <c r="Q2293" s="38">
        <f t="shared" si="247"/>
        <v>400</v>
      </c>
      <c r="R2293" s="38"/>
      <c r="S2293" s="38" t="s">
        <v>2835</v>
      </c>
      <c r="T2293" s="40">
        <v>45382</v>
      </c>
      <c r="U2293" s="38">
        <f t="shared" si="248"/>
        <v>400</v>
      </c>
      <c r="V2293" s="38">
        <f t="shared" si="249"/>
        <v>1</v>
      </c>
      <c r="W2293" s="82">
        <f t="shared" si="250"/>
        <v>400</v>
      </c>
      <c r="X2293" s="82" t="s">
        <v>95</v>
      </c>
      <c r="Y2293" s="98" t="s">
        <v>89</v>
      </c>
      <c r="Z2293" s="72"/>
      <c r="AA2293" s="39"/>
      <c r="AB2293" s="38"/>
      <c r="AC2293" s="38" t="s">
        <v>1979</v>
      </c>
    </row>
    <row r="2294" spans="1:29" ht="15" customHeight="1">
      <c r="A2294" s="38">
        <f t="shared" si="251"/>
        <v>2292</v>
      </c>
      <c r="B2294" s="82" t="s">
        <v>1999</v>
      </c>
      <c r="C2294" s="39" t="str">
        <f>IF($B2294&lt;&gt;"",_xlfn.IFNA(VLOOKUP($B2294,'Node Details'!$B:$U,C$1,0),"Check"),"")</f>
        <v>000004O21-04O210108</v>
      </c>
      <c r="D2294" s="39" t="str">
        <f>IF($B2294&lt;&gt;"",_xlfn.IFNA(VLOOKUP($B2294,'Node Details'!$B:$U,D$1,0),"Check"),"")</f>
        <v>04O</v>
      </c>
      <c r="E2294" s="39" t="str">
        <f>IF($B2294&lt;&gt;"",_xlfn.IFNA(VLOOKUP($B2294,'Node Details'!$B:$U,E$1,0),"Check"),"")</f>
        <v>Airtel</v>
      </c>
      <c r="F2294" s="83">
        <v>45199</v>
      </c>
      <c r="G2294" s="82"/>
      <c r="H2294" s="39" t="s">
        <v>2828</v>
      </c>
      <c r="I2294" s="38">
        <v>1</v>
      </c>
      <c r="J2294" s="38">
        <v>400</v>
      </c>
      <c r="K2294" s="39">
        <f t="shared" si="245"/>
        <v>400</v>
      </c>
      <c r="L2294" s="83">
        <v>45169.714189814818</v>
      </c>
      <c r="M2294" s="82"/>
      <c r="N2294" s="39" t="s">
        <v>577</v>
      </c>
      <c r="O2294" s="59">
        <v>45082</v>
      </c>
      <c r="P2294" s="38">
        <f t="shared" si="246"/>
        <v>400</v>
      </c>
      <c r="Q2294" s="38">
        <f t="shared" si="247"/>
        <v>400</v>
      </c>
      <c r="R2294" s="38"/>
      <c r="S2294" s="38" t="s">
        <v>2835</v>
      </c>
      <c r="T2294" s="40">
        <v>45382</v>
      </c>
      <c r="U2294" s="38">
        <f t="shared" si="248"/>
        <v>400</v>
      </c>
      <c r="V2294" s="38">
        <f t="shared" si="249"/>
        <v>1</v>
      </c>
      <c r="W2294" s="82">
        <f t="shared" si="250"/>
        <v>400</v>
      </c>
      <c r="X2294" s="82" t="s">
        <v>95</v>
      </c>
      <c r="Y2294" s="98" t="s">
        <v>89</v>
      </c>
      <c r="Z2294" s="72"/>
      <c r="AA2294" s="39"/>
      <c r="AB2294" s="38"/>
      <c r="AC2294" s="38" t="s">
        <v>1979</v>
      </c>
    </row>
    <row r="2295" spans="1:29" ht="15" customHeight="1">
      <c r="A2295" s="38">
        <f t="shared" si="251"/>
        <v>2293</v>
      </c>
      <c r="B2295" s="82" t="s">
        <v>1720</v>
      </c>
      <c r="C2295" s="39" t="str">
        <f>IF($B2295&lt;&gt;"",_xlfn.IFNA(VLOOKUP($B2295,'Node Details'!$B:$U,C$1,0),"Check"),"")</f>
        <v>04O220105-04O220107</v>
      </c>
      <c r="D2295" s="39" t="str">
        <f>IF($B2295&lt;&gt;"",_xlfn.IFNA(VLOOKUP($B2295,'Node Details'!$B:$U,D$1,0),"Check"),"")</f>
        <v>04O</v>
      </c>
      <c r="E2295" s="39" t="str">
        <f>IF($B2295&lt;&gt;"",_xlfn.IFNA(VLOOKUP($B2295,'Node Details'!$B:$U,E$1,0),"Check"),"")</f>
        <v>Airtel</v>
      </c>
      <c r="F2295" s="83">
        <v>45199</v>
      </c>
      <c r="G2295" s="82"/>
      <c r="H2295" s="39" t="s">
        <v>2828</v>
      </c>
      <c r="I2295" s="38">
        <v>1</v>
      </c>
      <c r="J2295" s="38">
        <v>400</v>
      </c>
      <c r="K2295" s="39">
        <f t="shared" si="245"/>
        <v>400</v>
      </c>
      <c r="L2295" s="83">
        <v>45139.714189814818</v>
      </c>
      <c r="M2295" s="82"/>
      <c r="N2295" s="39" t="s">
        <v>577</v>
      </c>
      <c r="O2295" s="59">
        <v>45082</v>
      </c>
      <c r="P2295" s="38">
        <f t="shared" si="246"/>
        <v>400</v>
      </c>
      <c r="Q2295" s="38">
        <f t="shared" si="247"/>
        <v>400</v>
      </c>
      <c r="R2295" s="38"/>
      <c r="S2295" s="38" t="s">
        <v>2835</v>
      </c>
      <c r="T2295" s="40">
        <v>45382</v>
      </c>
      <c r="U2295" s="38">
        <f t="shared" si="248"/>
        <v>400</v>
      </c>
      <c r="V2295" s="38">
        <f t="shared" si="249"/>
        <v>1</v>
      </c>
      <c r="W2295" s="82">
        <f t="shared" si="250"/>
        <v>400</v>
      </c>
      <c r="X2295" s="82" t="s">
        <v>95</v>
      </c>
      <c r="Y2295" s="98" t="s">
        <v>89</v>
      </c>
      <c r="Z2295" s="72"/>
      <c r="AA2295" s="39"/>
      <c r="AB2295" s="38"/>
      <c r="AC2295" s="38" t="s">
        <v>1979</v>
      </c>
    </row>
    <row r="2296" spans="1:29" ht="15" customHeight="1">
      <c r="A2296" s="38">
        <f t="shared" si="251"/>
        <v>2294</v>
      </c>
      <c r="B2296" s="82" t="s">
        <v>2001</v>
      </c>
      <c r="C2296" s="39" t="str">
        <f>IF($B2296&lt;&gt;"",_xlfn.IFNA(VLOOKUP($B2296,'Node Details'!$B:$U,C$1,0),"Check"),"")</f>
        <v>04O220106-04O220108</v>
      </c>
      <c r="D2296" s="39" t="str">
        <f>IF($B2296&lt;&gt;"",_xlfn.IFNA(VLOOKUP($B2296,'Node Details'!$B:$U,D$1,0),"Check"),"")</f>
        <v>04O</v>
      </c>
      <c r="E2296" s="39" t="str">
        <f>IF($B2296&lt;&gt;"",_xlfn.IFNA(VLOOKUP($B2296,'Node Details'!$B:$U,E$1,0),"Check"),"")</f>
        <v>Airtel</v>
      </c>
      <c r="F2296" s="83">
        <v>45199</v>
      </c>
      <c r="G2296" s="82"/>
      <c r="H2296" s="39" t="s">
        <v>2828</v>
      </c>
      <c r="I2296" s="38">
        <v>1</v>
      </c>
      <c r="J2296" s="38">
        <v>400</v>
      </c>
      <c r="K2296" s="39">
        <f t="shared" si="245"/>
        <v>400</v>
      </c>
      <c r="L2296" s="83">
        <v>45169.714189814818</v>
      </c>
      <c r="M2296" s="82"/>
      <c r="N2296" s="39" t="s">
        <v>577</v>
      </c>
      <c r="O2296" s="59">
        <v>45082</v>
      </c>
      <c r="P2296" s="38">
        <f t="shared" si="246"/>
        <v>400</v>
      </c>
      <c r="Q2296" s="38">
        <f t="shared" si="247"/>
        <v>400</v>
      </c>
      <c r="R2296" s="38"/>
      <c r="S2296" s="38" t="s">
        <v>2835</v>
      </c>
      <c r="T2296" s="40">
        <v>45382</v>
      </c>
      <c r="U2296" s="38">
        <f t="shared" si="248"/>
        <v>400</v>
      </c>
      <c r="V2296" s="38">
        <f t="shared" si="249"/>
        <v>1</v>
      </c>
      <c r="W2296" s="82">
        <f t="shared" si="250"/>
        <v>400</v>
      </c>
      <c r="X2296" s="82" t="s">
        <v>95</v>
      </c>
      <c r="Y2296" s="98" t="s">
        <v>89</v>
      </c>
      <c r="Z2296" s="72"/>
      <c r="AA2296" s="39"/>
      <c r="AB2296" s="38"/>
      <c r="AC2296" s="38" t="s">
        <v>1979</v>
      </c>
    </row>
    <row r="2297" spans="1:29" ht="15" customHeight="1">
      <c r="A2297" s="38">
        <f t="shared" si="251"/>
        <v>2295</v>
      </c>
      <c r="B2297" s="82" t="s">
        <v>2004</v>
      </c>
      <c r="C2297" s="39" t="str">
        <f>IF($B2297&lt;&gt;"",_xlfn.IFNA(VLOOKUP($B2297,'Node Details'!$B:$U,C$1,0),"Check"),"")</f>
        <v>04O230102-04O230106</v>
      </c>
      <c r="D2297" s="39" t="str">
        <f>IF($B2297&lt;&gt;"",_xlfn.IFNA(VLOOKUP($B2297,'Node Details'!$B:$U,D$1,0),"Check"),"")</f>
        <v>04O</v>
      </c>
      <c r="E2297" s="39" t="str">
        <f>IF($B2297&lt;&gt;"",_xlfn.IFNA(VLOOKUP($B2297,'Node Details'!$B:$U,E$1,0),"Check"),"")</f>
        <v>Airtel</v>
      </c>
      <c r="F2297" s="83">
        <v>45199</v>
      </c>
      <c r="G2297" s="82"/>
      <c r="H2297" s="39" t="s">
        <v>2828</v>
      </c>
      <c r="I2297" s="38">
        <v>1</v>
      </c>
      <c r="J2297" s="38">
        <v>400</v>
      </c>
      <c r="K2297" s="39">
        <f t="shared" si="245"/>
        <v>400</v>
      </c>
      <c r="L2297" s="83">
        <v>45140</v>
      </c>
      <c r="M2297" s="82"/>
      <c r="N2297" s="39" t="s">
        <v>577</v>
      </c>
      <c r="O2297" s="59">
        <v>45082</v>
      </c>
      <c r="P2297" s="38">
        <f t="shared" si="246"/>
        <v>400</v>
      </c>
      <c r="Q2297" s="38">
        <f t="shared" si="247"/>
        <v>400</v>
      </c>
      <c r="R2297" s="38"/>
      <c r="S2297" s="38" t="s">
        <v>2835</v>
      </c>
      <c r="T2297" s="40">
        <v>45382</v>
      </c>
      <c r="U2297" s="38">
        <f t="shared" si="248"/>
        <v>400</v>
      </c>
      <c r="V2297" s="38">
        <f t="shared" si="249"/>
        <v>1</v>
      </c>
      <c r="W2297" s="82">
        <f t="shared" si="250"/>
        <v>400</v>
      </c>
      <c r="X2297" s="82" t="s">
        <v>95</v>
      </c>
      <c r="Y2297" s="98" t="s">
        <v>89</v>
      </c>
      <c r="Z2297" s="72"/>
      <c r="AA2297" s="39"/>
      <c r="AB2297" s="38"/>
      <c r="AC2297" s="38" t="s">
        <v>1979</v>
      </c>
    </row>
    <row r="2298" spans="1:29" ht="15" customHeight="1">
      <c r="A2298" s="38">
        <f t="shared" si="251"/>
        <v>2296</v>
      </c>
      <c r="B2298" s="82" t="s">
        <v>1725</v>
      </c>
      <c r="C2298" s="39" t="str">
        <f>IF($B2298&lt;&gt;"",_xlfn.IFNA(VLOOKUP($B2298,'Node Details'!$B:$U,C$1,0),"Check"),"")</f>
        <v>04O230102-04O230106</v>
      </c>
      <c r="D2298" s="39" t="str">
        <f>IF($B2298&lt;&gt;"",_xlfn.IFNA(VLOOKUP($B2298,'Node Details'!$B:$U,D$1,0),"Check"),"")</f>
        <v>04O</v>
      </c>
      <c r="E2298" s="39" t="str">
        <f>IF($B2298&lt;&gt;"",_xlfn.IFNA(VLOOKUP($B2298,'Node Details'!$B:$U,E$1,0),"Check"),"")</f>
        <v>Airtel</v>
      </c>
      <c r="F2298" s="83">
        <v>45199</v>
      </c>
      <c r="G2298" s="82"/>
      <c r="H2298" s="39" t="s">
        <v>2828</v>
      </c>
      <c r="I2298" s="38">
        <v>1</v>
      </c>
      <c r="J2298" s="38">
        <v>400</v>
      </c>
      <c r="K2298" s="39">
        <f t="shared" si="245"/>
        <v>400</v>
      </c>
      <c r="L2298" s="83">
        <v>45140</v>
      </c>
      <c r="M2298" s="82"/>
      <c r="N2298" s="39" t="s">
        <v>577</v>
      </c>
      <c r="O2298" s="59">
        <v>45082</v>
      </c>
      <c r="P2298" s="38">
        <f t="shared" si="246"/>
        <v>400</v>
      </c>
      <c r="Q2298" s="38">
        <f t="shared" si="247"/>
        <v>400</v>
      </c>
      <c r="R2298" s="38"/>
      <c r="S2298" s="38" t="s">
        <v>2835</v>
      </c>
      <c r="T2298" s="40">
        <v>45382</v>
      </c>
      <c r="U2298" s="38">
        <f t="shared" si="248"/>
        <v>400</v>
      </c>
      <c r="V2298" s="38">
        <f t="shared" si="249"/>
        <v>1</v>
      </c>
      <c r="W2298" s="82">
        <f t="shared" si="250"/>
        <v>400</v>
      </c>
      <c r="X2298" s="82" t="s">
        <v>95</v>
      </c>
      <c r="Y2298" s="98" t="s">
        <v>89</v>
      </c>
      <c r="Z2298" s="72"/>
      <c r="AA2298" s="39"/>
      <c r="AB2298" s="38"/>
      <c r="AC2298" s="38" t="s">
        <v>1979</v>
      </c>
    </row>
    <row r="2299" spans="1:29" ht="15" customHeight="1">
      <c r="A2299" s="38">
        <f t="shared" si="251"/>
        <v>2297</v>
      </c>
      <c r="B2299" s="82" t="s">
        <v>2788</v>
      </c>
      <c r="C2299" s="39" t="str">
        <f>IF($B2299&lt;&gt;"",_xlfn.IFNA(VLOOKUP($B2299,'Node Details'!$B:$U,C$1,0),"Check"),"")</f>
        <v>04O230102-04O230106</v>
      </c>
      <c r="D2299" s="39" t="str">
        <f>IF($B2299&lt;&gt;"",_xlfn.IFNA(VLOOKUP($B2299,'Node Details'!$B:$U,D$1,0),"Check"),"")</f>
        <v>04O</v>
      </c>
      <c r="E2299" s="39" t="str">
        <f>IF($B2299&lt;&gt;"",_xlfn.IFNA(VLOOKUP($B2299,'Node Details'!$B:$U,E$1,0),"Check"),"")</f>
        <v>Airtel</v>
      </c>
      <c r="F2299" s="83">
        <v>45199</v>
      </c>
      <c r="G2299" s="82"/>
      <c r="H2299" s="39" t="s">
        <v>2828</v>
      </c>
      <c r="I2299" s="38">
        <v>1</v>
      </c>
      <c r="J2299" s="38">
        <v>400</v>
      </c>
      <c r="K2299" s="39">
        <f t="shared" si="245"/>
        <v>400</v>
      </c>
      <c r="L2299" s="83">
        <v>45144</v>
      </c>
      <c r="M2299" s="82"/>
      <c r="N2299" s="39" t="s">
        <v>577</v>
      </c>
      <c r="O2299" s="59">
        <v>45082</v>
      </c>
      <c r="P2299" s="38">
        <f t="shared" si="246"/>
        <v>400</v>
      </c>
      <c r="Q2299" s="38">
        <f t="shared" si="247"/>
        <v>400</v>
      </c>
      <c r="R2299" s="38"/>
      <c r="S2299" s="38" t="s">
        <v>2835</v>
      </c>
      <c r="T2299" s="40">
        <v>45382</v>
      </c>
      <c r="U2299" s="38">
        <f t="shared" si="248"/>
        <v>400</v>
      </c>
      <c r="V2299" s="38">
        <f t="shared" si="249"/>
        <v>1</v>
      </c>
      <c r="W2299" s="82">
        <f t="shared" si="250"/>
        <v>400</v>
      </c>
      <c r="X2299" s="82" t="s">
        <v>95</v>
      </c>
      <c r="Y2299" s="98" t="s">
        <v>89</v>
      </c>
      <c r="Z2299" s="72"/>
      <c r="AA2299" s="39"/>
      <c r="AB2299" s="38"/>
      <c r="AC2299" s="38" t="s">
        <v>1979</v>
      </c>
    </row>
    <row r="2300" spans="1:29" ht="15" customHeight="1">
      <c r="A2300" s="38">
        <f t="shared" si="251"/>
        <v>2298</v>
      </c>
      <c r="B2300" s="82" t="s">
        <v>2006</v>
      </c>
      <c r="C2300" s="39" t="str">
        <f>IF($B2300&lt;&gt;"",_xlfn.IFNA(VLOOKUP($B2300,'Node Details'!$B:$U,C$1,0),"Check"),"")</f>
        <v>04O230105-04O230108</v>
      </c>
      <c r="D2300" s="39" t="str">
        <f>IF($B2300&lt;&gt;"",_xlfn.IFNA(VLOOKUP($B2300,'Node Details'!$B:$U,D$1,0),"Check"),"")</f>
        <v>04O</v>
      </c>
      <c r="E2300" s="39" t="str">
        <f>IF($B2300&lt;&gt;"",_xlfn.IFNA(VLOOKUP($B2300,'Node Details'!$B:$U,E$1,0),"Check"),"")</f>
        <v>Airtel</v>
      </c>
      <c r="F2300" s="83">
        <v>45199</v>
      </c>
      <c r="G2300" s="82"/>
      <c r="H2300" s="39" t="s">
        <v>2828</v>
      </c>
      <c r="I2300" s="38">
        <v>1</v>
      </c>
      <c r="J2300" s="38">
        <v>400</v>
      </c>
      <c r="K2300" s="39">
        <f t="shared" si="245"/>
        <v>400</v>
      </c>
      <c r="L2300" s="83">
        <v>45211</v>
      </c>
      <c r="M2300" s="82"/>
      <c r="N2300" s="39" t="s">
        <v>577</v>
      </c>
      <c r="O2300" s="59">
        <v>45082</v>
      </c>
      <c r="P2300" s="38">
        <f t="shared" si="246"/>
        <v>400</v>
      </c>
      <c r="Q2300" s="38">
        <f t="shared" si="247"/>
        <v>400</v>
      </c>
      <c r="R2300" s="38"/>
      <c r="S2300" s="38" t="s">
        <v>2835</v>
      </c>
      <c r="T2300" s="40">
        <v>45382</v>
      </c>
      <c r="U2300" s="38">
        <f t="shared" si="248"/>
        <v>400</v>
      </c>
      <c r="V2300" s="38">
        <f t="shared" si="249"/>
        <v>1</v>
      </c>
      <c r="W2300" s="82">
        <f t="shared" si="250"/>
        <v>400</v>
      </c>
      <c r="X2300" s="82" t="s">
        <v>95</v>
      </c>
      <c r="Y2300" s="98" t="s">
        <v>89</v>
      </c>
      <c r="Z2300" s="72"/>
      <c r="AA2300" s="39"/>
      <c r="AB2300" s="38"/>
      <c r="AC2300" s="38" t="s">
        <v>1979</v>
      </c>
    </row>
    <row r="2301" spans="1:29" ht="15" customHeight="1">
      <c r="A2301" s="38">
        <f t="shared" si="251"/>
        <v>2299</v>
      </c>
      <c r="B2301" s="82" t="s">
        <v>2008</v>
      </c>
      <c r="C2301" s="39" t="str">
        <f>IF($B2301&lt;&gt;"",_xlfn.IFNA(VLOOKUP($B2301,'Node Details'!$B:$U,C$1,0),"Check"),"")</f>
        <v>04O240105-04O240106</v>
      </c>
      <c r="D2301" s="39" t="str">
        <f>IF($B2301&lt;&gt;"",_xlfn.IFNA(VLOOKUP($B2301,'Node Details'!$B:$U,D$1,0),"Check"),"")</f>
        <v>04O</v>
      </c>
      <c r="E2301" s="39" t="str">
        <f>IF($B2301&lt;&gt;"",_xlfn.IFNA(VLOOKUP($B2301,'Node Details'!$B:$U,E$1,0),"Check"),"")</f>
        <v>Airtel</v>
      </c>
      <c r="F2301" s="83">
        <v>45199</v>
      </c>
      <c r="G2301" s="82"/>
      <c r="H2301" s="39" t="s">
        <v>2828</v>
      </c>
      <c r="I2301" s="38">
        <v>1</v>
      </c>
      <c r="J2301" s="38">
        <v>400</v>
      </c>
      <c r="K2301" s="39">
        <f t="shared" si="245"/>
        <v>400</v>
      </c>
      <c r="L2301" s="83">
        <v>45169</v>
      </c>
      <c r="M2301" s="82"/>
      <c r="N2301" s="39" t="s">
        <v>577</v>
      </c>
      <c r="O2301" s="59">
        <v>45082</v>
      </c>
      <c r="P2301" s="38">
        <f t="shared" si="246"/>
        <v>400</v>
      </c>
      <c r="Q2301" s="38">
        <f t="shared" si="247"/>
        <v>400</v>
      </c>
      <c r="R2301" s="38"/>
      <c r="S2301" s="38" t="s">
        <v>2835</v>
      </c>
      <c r="T2301" s="40">
        <v>45382</v>
      </c>
      <c r="U2301" s="38">
        <f t="shared" si="248"/>
        <v>400</v>
      </c>
      <c r="V2301" s="38">
        <f t="shared" si="249"/>
        <v>1</v>
      </c>
      <c r="W2301" s="82">
        <f t="shared" si="250"/>
        <v>400</v>
      </c>
      <c r="X2301" s="82" t="s">
        <v>95</v>
      </c>
      <c r="Y2301" s="98" t="s">
        <v>89</v>
      </c>
      <c r="Z2301" s="72"/>
      <c r="AA2301" s="39"/>
      <c r="AB2301" s="38"/>
      <c r="AC2301" s="38" t="s">
        <v>1979</v>
      </c>
    </row>
    <row r="2302" spans="1:29" ht="15" customHeight="1">
      <c r="A2302" s="38">
        <f t="shared" si="251"/>
        <v>2300</v>
      </c>
      <c r="B2302" s="82" t="s">
        <v>2789</v>
      </c>
      <c r="C2302" s="39" t="str">
        <f>IF($B2302&lt;&gt;"",_xlfn.IFNA(VLOOKUP($B2302,'Node Details'!$B:$U,C$1,0),"Check"),"")</f>
        <v>000004O26-04O260104</v>
      </c>
      <c r="D2302" s="39" t="str">
        <f>IF($B2302&lt;&gt;"",_xlfn.IFNA(VLOOKUP($B2302,'Node Details'!$B:$U,D$1,0),"Check"),"")</f>
        <v>04O</v>
      </c>
      <c r="E2302" s="39" t="str">
        <f>IF($B2302&lt;&gt;"",_xlfn.IFNA(VLOOKUP($B2302,'Node Details'!$B:$U,E$1,0),"Check"),"")</f>
        <v>Airtel</v>
      </c>
      <c r="F2302" s="83">
        <v>45199</v>
      </c>
      <c r="G2302" s="82"/>
      <c r="H2302" s="39" t="s">
        <v>2828</v>
      </c>
      <c r="I2302" s="38">
        <v>1</v>
      </c>
      <c r="J2302" s="38">
        <v>400</v>
      </c>
      <c r="K2302" s="39">
        <f t="shared" si="245"/>
        <v>400</v>
      </c>
      <c r="L2302" s="83">
        <v>45139</v>
      </c>
      <c r="M2302" s="82"/>
      <c r="N2302" s="39" t="s">
        <v>577</v>
      </c>
      <c r="O2302" s="59">
        <v>45082</v>
      </c>
      <c r="P2302" s="38">
        <f t="shared" si="246"/>
        <v>400</v>
      </c>
      <c r="Q2302" s="38">
        <f t="shared" si="247"/>
        <v>400</v>
      </c>
      <c r="R2302" s="38"/>
      <c r="S2302" s="38" t="s">
        <v>2835</v>
      </c>
      <c r="T2302" s="40">
        <v>45382</v>
      </c>
      <c r="U2302" s="38">
        <f t="shared" si="248"/>
        <v>400</v>
      </c>
      <c r="V2302" s="38">
        <f t="shared" si="249"/>
        <v>1</v>
      </c>
      <c r="W2302" s="82">
        <f t="shared" si="250"/>
        <v>400</v>
      </c>
      <c r="X2302" s="82" t="s">
        <v>95</v>
      </c>
      <c r="Y2302" s="98" t="s">
        <v>89</v>
      </c>
      <c r="Z2302" s="72"/>
      <c r="AA2302" s="39"/>
      <c r="AB2302" s="38"/>
      <c r="AC2302" s="38" t="s">
        <v>1979</v>
      </c>
    </row>
    <row r="2303" spans="1:29" ht="15" customHeight="1">
      <c r="A2303" s="38">
        <f t="shared" si="251"/>
        <v>2301</v>
      </c>
      <c r="B2303" s="82" t="s">
        <v>1730</v>
      </c>
      <c r="C2303" s="39" t="str">
        <f>IF($B2303&lt;&gt;"",_xlfn.IFNA(VLOOKUP($B2303,'Node Details'!$B:$U,C$1,0),"Check"),"")</f>
        <v>000004O26-04O260104</v>
      </c>
      <c r="D2303" s="39" t="str">
        <f>IF($B2303&lt;&gt;"",_xlfn.IFNA(VLOOKUP($B2303,'Node Details'!$B:$U,D$1,0),"Check"),"")</f>
        <v>04O</v>
      </c>
      <c r="E2303" s="39" t="str">
        <f>IF($B2303&lt;&gt;"",_xlfn.IFNA(VLOOKUP($B2303,'Node Details'!$B:$U,E$1,0),"Check"),"")</f>
        <v>Airtel</v>
      </c>
      <c r="F2303" s="83">
        <v>45199</v>
      </c>
      <c r="G2303" s="82"/>
      <c r="H2303" s="39" t="s">
        <v>2828</v>
      </c>
      <c r="I2303" s="38">
        <v>1</v>
      </c>
      <c r="J2303" s="38">
        <v>400</v>
      </c>
      <c r="K2303" s="39">
        <f t="shared" si="245"/>
        <v>400</v>
      </c>
      <c r="L2303" s="83">
        <v>45139</v>
      </c>
      <c r="M2303" s="82"/>
      <c r="N2303" s="39" t="s">
        <v>577</v>
      </c>
      <c r="O2303" s="59">
        <v>45082</v>
      </c>
      <c r="P2303" s="38">
        <f t="shared" si="246"/>
        <v>400</v>
      </c>
      <c r="Q2303" s="38">
        <f t="shared" si="247"/>
        <v>400</v>
      </c>
      <c r="R2303" s="38"/>
      <c r="S2303" s="38" t="s">
        <v>2835</v>
      </c>
      <c r="T2303" s="40">
        <v>45382</v>
      </c>
      <c r="U2303" s="38">
        <f t="shared" si="248"/>
        <v>400</v>
      </c>
      <c r="V2303" s="38">
        <f t="shared" si="249"/>
        <v>1</v>
      </c>
      <c r="W2303" s="82">
        <f t="shared" si="250"/>
        <v>400</v>
      </c>
      <c r="X2303" s="82" t="s">
        <v>95</v>
      </c>
      <c r="Y2303" s="98" t="s">
        <v>89</v>
      </c>
      <c r="Z2303" s="72"/>
      <c r="AA2303" s="39"/>
      <c r="AB2303" s="38"/>
      <c r="AC2303" s="38" t="s">
        <v>1979</v>
      </c>
    </row>
    <row r="2304" spans="1:29" ht="15" customHeight="1">
      <c r="A2304" s="38">
        <f t="shared" si="251"/>
        <v>2302</v>
      </c>
      <c r="B2304" s="82" t="s">
        <v>2011</v>
      </c>
      <c r="C2304" s="39" t="str">
        <f>IF($B2304&lt;&gt;"",_xlfn.IFNA(VLOOKUP($B2304,'Node Details'!$B:$U,C$1,0),"Check"),"")</f>
        <v>04O260101-04O260105</v>
      </c>
      <c r="D2304" s="39" t="str">
        <f>IF($B2304&lt;&gt;"",_xlfn.IFNA(VLOOKUP($B2304,'Node Details'!$B:$U,D$1,0),"Check"),"")</f>
        <v>04O</v>
      </c>
      <c r="E2304" s="39" t="str">
        <f>IF($B2304&lt;&gt;"",_xlfn.IFNA(VLOOKUP($B2304,'Node Details'!$B:$U,E$1,0),"Check"),"")</f>
        <v>Airtel</v>
      </c>
      <c r="F2304" s="83">
        <v>45199</v>
      </c>
      <c r="G2304" s="82"/>
      <c r="H2304" s="39" t="s">
        <v>2828</v>
      </c>
      <c r="I2304" s="38">
        <v>1</v>
      </c>
      <c r="J2304" s="38">
        <v>400</v>
      </c>
      <c r="K2304" s="39">
        <f t="shared" si="245"/>
        <v>400</v>
      </c>
      <c r="L2304" s="83">
        <v>45169</v>
      </c>
      <c r="M2304" s="82"/>
      <c r="N2304" s="39" t="s">
        <v>577</v>
      </c>
      <c r="O2304" s="59">
        <v>45082</v>
      </c>
      <c r="P2304" s="38">
        <f t="shared" si="246"/>
        <v>400</v>
      </c>
      <c r="Q2304" s="38">
        <f t="shared" si="247"/>
        <v>400</v>
      </c>
      <c r="R2304" s="38"/>
      <c r="S2304" s="38" t="s">
        <v>2835</v>
      </c>
      <c r="T2304" s="40">
        <v>45382</v>
      </c>
      <c r="U2304" s="38">
        <f t="shared" si="248"/>
        <v>400</v>
      </c>
      <c r="V2304" s="38">
        <f t="shared" si="249"/>
        <v>1</v>
      </c>
      <c r="W2304" s="82">
        <f t="shared" si="250"/>
        <v>400</v>
      </c>
      <c r="X2304" s="82" t="s">
        <v>95</v>
      </c>
      <c r="Y2304" s="98" t="s">
        <v>89</v>
      </c>
      <c r="Z2304" s="72"/>
      <c r="AA2304" s="39"/>
      <c r="AB2304" s="38"/>
      <c r="AC2304" s="38" t="s">
        <v>1979</v>
      </c>
    </row>
    <row r="2305" spans="1:30" ht="15" customHeight="1">
      <c r="A2305" s="38">
        <f t="shared" si="251"/>
        <v>2303</v>
      </c>
      <c r="B2305" s="82" t="s">
        <v>1978</v>
      </c>
      <c r="C2305" s="39" t="str">
        <f>IF($B2305&lt;&gt;"",_xlfn.IFNA(VLOOKUP($B2305,'Node Details'!$B:$U,C$1,0),"Check"),"")</f>
        <v>04O520102-04O520108</v>
      </c>
      <c r="D2305" s="39" t="str">
        <f>IF($B2305&lt;&gt;"",_xlfn.IFNA(VLOOKUP($B2305,'Node Details'!$B:$U,D$1,0),"Check"),"")</f>
        <v>04O</v>
      </c>
      <c r="E2305" s="39" t="str">
        <f>IF($B2305&lt;&gt;"",_xlfn.IFNA(VLOOKUP($B2305,'Node Details'!$B:$U,E$1,0),"Check"),"")</f>
        <v>Airtel</v>
      </c>
      <c r="F2305" s="83">
        <v>45199</v>
      </c>
      <c r="G2305" s="82"/>
      <c r="H2305" s="39" t="s">
        <v>2829</v>
      </c>
      <c r="I2305" s="38">
        <v>1</v>
      </c>
      <c r="J2305" s="38">
        <v>50</v>
      </c>
      <c r="K2305" s="39">
        <f t="shared" si="245"/>
        <v>50</v>
      </c>
      <c r="L2305" s="83">
        <v>45199</v>
      </c>
      <c r="M2305" s="82"/>
      <c r="N2305" s="39" t="s">
        <v>577</v>
      </c>
      <c r="O2305" s="59">
        <v>45082</v>
      </c>
      <c r="P2305" s="38">
        <f t="shared" si="246"/>
        <v>50</v>
      </c>
      <c r="Q2305" s="38">
        <f t="shared" si="247"/>
        <v>50</v>
      </c>
      <c r="R2305" s="38"/>
      <c r="S2305" s="38" t="s">
        <v>2835</v>
      </c>
      <c r="T2305" s="40">
        <v>45382</v>
      </c>
      <c r="U2305" s="38">
        <f t="shared" si="248"/>
        <v>50</v>
      </c>
      <c r="V2305" s="38">
        <f t="shared" si="249"/>
        <v>1</v>
      </c>
      <c r="W2305" s="82">
        <f t="shared" si="250"/>
        <v>50</v>
      </c>
      <c r="X2305" s="82" t="s">
        <v>95</v>
      </c>
      <c r="Y2305" s="98" t="s">
        <v>89</v>
      </c>
      <c r="Z2305" s="72"/>
      <c r="AA2305" s="39"/>
      <c r="AB2305" s="38"/>
      <c r="AC2305" s="38" t="s">
        <v>1979</v>
      </c>
    </row>
    <row r="2306" spans="1:30" ht="15" customHeight="1">
      <c r="A2306" s="38">
        <f t="shared" si="251"/>
        <v>2304</v>
      </c>
      <c r="B2306" s="82" t="s">
        <v>1708</v>
      </c>
      <c r="C2306" s="39" t="str">
        <f>IF($B2306&lt;&gt;"",_xlfn.IFNA(VLOOKUP($B2306,'Node Details'!$B:$U,C$1,0),"Check"),"")</f>
        <v>04O550104-04O550107</v>
      </c>
      <c r="D2306" s="39" t="str">
        <f>IF($B2306&lt;&gt;"",_xlfn.IFNA(VLOOKUP($B2306,'Node Details'!$B:$U,D$1,0),"Check"),"")</f>
        <v>04O</v>
      </c>
      <c r="E2306" s="39" t="str">
        <f>IF($B2306&lt;&gt;"",_xlfn.IFNA(VLOOKUP($B2306,'Node Details'!$B:$U,E$1,0),"Check"),"")</f>
        <v>Airtel</v>
      </c>
      <c r="F2306" s="83">
        <v>45199</v>
      </c>
      <c r="G2306" s="82"/>
      <c r="H2306" s="39" t="s">
        <v>2829</v>
      </c>
      <c r="I2306" s="38">
        <v>1</v>
      </c>
      <c r="J2306" s="38">
        <v>50</v>
      </c>
      <c r="K2306" s="39">
        <f t="shared" si="245"/>
        <v>50</v>
      </c>
      <c r="L2306" s="83">
        <v>45140.446226851847</v>
      </c>
      <c r="M2306" s="82"/>
      <c r="N2306" s="39" t="s">
        <v>577</v>
      </c>
      <c r="O2306" s="59">
        <v>45082</v>
      </c>
      <c r="P2306" s="38">
        <f t="shared" si="246"/>
        <v>50</v>
      </c>
      <c r="Q2306" s="38">
        <f t="shared" si="247"/>
        <v>50</v>
      </c>
      <c r="R2306" s="38"/>
      <c r="S2306" s="38" t="s">
        <v>2835</v>
      </c>
      <c r="T2306" s="40">
        <v>45382</v>
      </c>
      <c r="U2306" s="38">
        <f t="shared" si="248"/>
        <v>50</v>
      </c>
      <c r="V2306" s="38">
        <f t="shared" si="249"/>
        <v>1</v>
      </c>
      <c r="W2306" s="82">
        <f t="shared" si="250"/>
        <v>50</v>
      </c>
      <c r="X2306" s="82" t="s">
        <v>95</v>
      </c>
      <c r="Y2306" s="98" t="s">
        <v>89</v>
      </c>
      <c r="Z2306" s="72"/>
      <c r="AA2306" s="39"/>
      <c r="AB2306" s="38"/>
      <c r="AC2306" s="38" t="s">
        <v>1979</v>
      </c>
    </row>
    <row r="2307" spans="1:30" ht="15" customHeight="1">
      <c r="A2307" s="38">
        <f t="shared" si="251"/>
        <v>2305</v>
      </c>
      <c r="B2307" s="82" t="s">
        <v>2785</v>
      </c>
      <c r="C2307" s="39" t="str">
        <f>IF($B2307&lt;&gt;"",_xlfn.IFNA(VLOOKUP($B2307,'Node Details'!$B:$U,C$1,0),"Check"),"")</f>
        <v>04O570103-04O570105</v>
      </c>
      <c r="D2307" s="39" t="str">
        <f>IF($B2307&lt;&gt;"",_xlfn.IFNA(VLOOKUP($B2307,'Node Details'!$B:$U,D$1,0),"Check"),"")</f>
        <v>04O</v>
      </c>
      <c r="E2307" s="39" t="str">
        <f>IF($B2307&lt;&gt;"",_xlfn.IFNA(VLOOKUP($B2307,'Node Details'!$B:$U,E$1,0),"Check"),"")</f>
        <v>Airtel</v>
      </c>
      <c r="F2307" s="83">
        <v>45199</v>
      </c>
      <c r="G2307" s="82"/>
      <c r="H2307" s="39" t="s">
        <v>2829</v>
      </c>
      <c r="I2307" s="38">
        <v>1</v>
      </c>
      <c r="J2307" s="38">
        <v>50</v>
      </c>
      <c r="K2307" s="39">
        <f t="shared" ref="K2307:K2370" si="252">IF(I2307&lt;&gt;"",J2307*I2307,0)</f>
        <v>50</v>
      </c>
      <c r="L2307" s="83">
        <v>45199</v>
      </c>
      <c r="M2307" s="82"/>
      <c r="N2307" s="39" t="s">
        <v>577</v>
      </c>
      <c r="O2307" s="59">
        <v>45082</v>
      </c>
      <c r="P2307" s="38">
        <f t="shared" ref="P2307:P2370" si="253">J2307</f>
        <v>50</v>
      </c>
      <c r="Q2307" s="38">
        <f t="shared" ref="Q2307:Q2370" si="254">P2307*I2307</f>
        <v>50</v>
      </c>
      <c r="R2307" s="38"/>
      <c r="S2307" s="38" t="s">
        <v>2835</v>
      </c>
      <c r="T2307" s="40">
        <v>45382</v>
      </c>
      <c r="U2307" s="38">
        <f t="shared" ref="U2307:U2370" si="255">J2307</f>
        <v>50</v>
      </c>
      <c r="V2307" s="38">
        <f t="shared" ref="V2307:V2370" si="256">I2307</f>
        <v>1</v>
      </c>
      <c r="W2307" s="82">
        <f t="shared" ref="W2307:W2370" si="257">IF(V2307&lt;&gt;"",V2307*U2307,0)</f>
        <v>50</v>
      </c>
      <c r="X2307" s="82" t="s">
        <v>95</v>
      </c>
      <c r="Y2307" s="98" t="s">
        <v>89</v>
      </c>
      <c r="Z2307" s="72"/>
      <c r="AA2307" s="39"/>
      <c r="AB2307" s="38"/>
      <c r="AC2307" s="38" t="s">
        <v>1979</v>
      </c>
    </row>
    <row r="2308" spans="1:30" ht="15" customHeight="1">
      <c r="A2308" s="38">
        <f t="shared" ref="A2308:A2371" si="258">A2307+1</f>
        <v>2306</v>
      </c>
      <c r="B2308" s="82" t="s">
        <v>1981</v>
      </c>
      <c r="C2308" s="39" t="str">
        <f>IF($B2308&lt;&gt;"",_xlfn.IFNA(VLOOKUP($B2308,'Node Details'!$B:$U,C$1,0),"Check"),"")</f>
        <v>04O570103-04O570105</v>
      </c>
      <c r="D2308" s="39" t="str">
        <f>IF($B2308&lt;&gt;"",_xlfn.IFNA(VLOOKUP($B2308,'Node Details'!$B:$U,D$1,0),"Check"),"")</f>
        <v>04O</v>
      </c>
      <c r="E2308" s="39" t="str">
        <f>IF($B2308&lt;&gt;"",_xlfn.IFNA(VLOOKUP($B2308,'Node Details'!$B:$U,E$1,0),"Check"),"")</f>
        <v>Airtel</v>
      </c>
      <c r="F2308" s="83">
        <v>45199</v>
      </c>
      <c r="G2308" s="82"/>
      <c r="H2308" s="39" t="s">
        <v>2829</v>
      </c>
      <c r="I2308" s="38">
        <v>1</v>
      </c>
      <c r="J2308" s="38">
        <v>50</v>
      </c>
      <c r="K2308" s="39">
        <f t="shared" si="252"/>
        <v>50</v>
      </c>
      <c r="L2308" s="83">
        <v>45199</v>
      </c>
      <c r="M2308" s="82"/>
      <c r="N2308" s="39" t="s">
        <v>577</v>
      </c>
      <c r="O2308" s="59">
        <v>45082</v>
      </c>
      <c r="P2308" s="38">
        <f t="shared" si="253"/>
        <v>50</v>
      </c>
      <c r="Q2308" s="38">
        <f t="shared" si="254"/>
        <v>50</v>
      </c>
      <c r="R2308" s="38"/>
      <c r="S2308" s="38" t="s">
        <v>2835</v>
      </c>
      <c r="T2308" s="40">
        <v>45382</v>
      </c>
      <c r="U2308" s="38">
        <f t="shared" si="255"/>
        <v>50</v>
      </c>
      <c r="V2308" s="38">
        <f t="shared" si="256"/>
        <v>1</v>
      </c>
      <c r="W2308" s="82">
        <f t="shared" si="257"/>
        <v>50</v>
      </c>
      <c r="X2308" s="82" t="s">
        <v>95</v>
      </c>
      <c r="Y2308" s="98" t="s">
        <v>89</v>
      </c>
      <c r="Z2308" s="72"/>
      <c r="AA2308" s="39"/>
      <c r="AB2308" s="38"/>
      <c r="AC2308" s="38" t="s">
        <v>1979</v>
      </c>
    </row>
    <row r="2309" spans="1:30" ht="15" customHeight="1">
      <c r="A2309" s="38">
        <f t="shared" si="258"/>
        <v>2307</v>
      </c>
      <c r="B2309" s="82" t="s">
        <v>1986</v>
      </c>
      <c r="C2309" s="39" t="str">
        <f>IF($B2309&lt;&gt;"",_xlfn.IFNA(VLOOKUP($B2309,'Node Details'!$B:$U,C$1,0),"Check"),"")</f>
        <v>04O570102-04O570106</v>
      </c>
      <c r="D2309" s="39" t="str">
        <f>IF($B2309&lt;&gt;"",_xlfn.IFNA(VLOOKUP($B2309,'Node Details'!$B:$U,D$1,0),"Check"),"")</f>
        <v>04O</v>
      </c>
      <c r="E2309" s="39" t="str">
        <f>IF($B2309&lt;&gt;"",_xlfn.IFNA(VLOOKUP($B2309,'Node Details'!$B:$U,E$1,0),"Check"),"")</f>
        <v>Airtel</v>
      </c>
      <c r="F2309" s="83">
        <v>45199</v>
      </c>
      <c r="G2309" s="82"/>
      <c r="H2309" s="39" t="s">
        <v>2829</v>
      </c>
      <c r="I2309" s="38">
        <v>1</v>
      </c>
      <c r="J2309" s="38">
        <v>50</v>
      </c>
      <c r="K2309" s="39">
        <f t="shared" si="252"/>
        <v>50</v>
      </c>
      <c r="L2309" s="83">
        <v>45199</v>
      </c>
      <c r="M2309" s="82"/>
      <c r="N2309" s="39" t="s">
        <v>577</v>
      </c>
      <c r="O2309" s="59">
        <v>45082</v>
      </c>
      <c r="P2309" s="38">
        <f t="shared" si="253"/>
        <v>50</v>
      </c>
      <c r="Q2309" s="38">
        <f t="shared" si="254"/>
        <v>50</v>
      </c>
      <c r="R2309" s="38"/>
      <c r="S2309" s="38" t="s">
        <v>2835</v>
      </c>
      <c r="T2309" s="40">
        <v>45382</v>
      </c>
      <c r="U2309" s="38">
        <f t="shared" si="255"/>
        <v>50</v>
      </c>
      <c r="V2309" s="38">
        <f t="shared" si="256"/>
        <v>1</v>
      </c>
      <c r="W2309" s="82">
        <f t="shared" si="257"/>
        <v>50</v>
      </c>
      <c r="X2309" s="82" t="s">
        <v>95</v>
      </c>
      <c r="Y2309" s="98" t="s">
        <v>89</v>
      </c>
      <c r="Z2309" s="72"/>
      <c r="AA2309" s="72"/>
      <c r="AB2309" s="72"/>
      <c r="AC2309" s="38" t="s">
        <v>1979</v>
      </c>
      <c r="AD2309" t="s">
        <v>2836</v>
      </c>
    </row>
    <row r="2310" spans="1:30" ht="15" customHeight="1">
      <c r="A2310" s="38">
        <f t="shared" si="258"/>
        <v>2308</v>
      </c>
      <c r="B2310" s="82" t="s">
        <v>1988</v>
      </c>
      <c r="C2310" s="39" t="str">
        <f>IF($B2310&lt;&gt;"",_xlfn.IFNA(VLOOKUP($B2310,'Node Details'!$B:$U,C$1,0),"Check"),"")</f>
        <v>04O580106-04O580107</v>
      </c>
      <c r="D2310" s="39" t="str">
        <f>IF($B2310&lt;&gt;"",_xlfn.IFNA(VLOOKUP($B2310,'Node Details'!$B:$U,D$1,0),"Check"),"")</f>
        <v>04O</v>
      </c>
      <c r="E2310" s="39" t="str">
        <f>IF($B2310&lt;&gt;"",_xlfn.IFNA(VLOOKUP($B2310,'Node Details'!$B:$U,E$1,0),"Check"),"")</f>
        <v>Airtel</v>
      </c>
      <c r="F2310" s="83">
        <v>45199</v>
      </c>
      <c r="G2310" s="82"/>
      <c r="H2310" s="39" t="s">
        <v>2829</v>
      </c>
      <c r="I2310" s="38">
        <v>1</v>
      </c>
      <c r="J2310" s="38">
        <v>50</v>
      </c>
      <c r="K2310" s="39">
        <f t="shared" si="252"/>
        <v>50</v>
      </c>
      <c r="L2310" s="83">
        <v>45211</v>
      </c>
      <c r="M2310" s="82"/>
      <c r="N2310" s="39" t="s">
        <v>577</v>
      </c>
      <c r="O2310" s="59">
        <v>45082</v>
      </c>
      <c r="P2310" s="38">
        <f t="shared" si="253"/>
        <v>50</v>
      </c>
      <c r="Q2310" s="38">
        <f t="shared" si="254"/>
        <v>50</v>
      </c>
      <c r="R2310" s="38"/>
      <c r="S2310" s="38" t="s">
        <v>2835</v>
      </c>
      <c r="T2310" s="40">
        <v>45382</v>
      </c>
      <c r="U2310" s="38">
        <f t="shared" si="255"/>
        <v>50</v>
      </c>
      <c r="V2310" s="38">
        <f t="shared" si="256"/>
        <v>1</v>
      </c>
      <c r="W2310" s="82">
        <f t="shared" si="257"/>
        <v>50</v>
      </c>
      <c r="X2310" s="82" t="s">
        <v>95</v>
      </c>
      <c r="Y2310" s="98" t="s">
        <v>89</v>
      </c>
      <c r="Z2310" s="72"/>
      <c r="AA2310" s="72"/>
      <c r="AB2310" s="72"/>
      <c r="AC2310" s="38" t="s">
        <v>1979</v>
      </c>
      <c r="AD2310" t="s">
        <v>2836</v>
      </c>
    </row>
    <row r="2311" spans="1:30" ht="15" customHeight="1">
      <c r="A2311" s="38">
        <f t="shared" si="258"/>
        <v>2309</v>
      </c>
      <c r="B2311" s="82" t="s">
        <v>2786</v>
      </c>
      <c r="C2311" s="39" t="str">
        <f>IF($B2311&lt;&gt;"",_xlfn.IFNA(VLOOKUP($B2311,'Node Details'!$B:$U,C$1,0),"Check"),"")</f>
        <v>04O580106-04O590107</v>
      </c>
      <c r="D2311" s="39" t="str">
        <f>IF($B2311&lt;&gt;"",_xlfn.IFNA(VLOOKUP($B2311,'Node Details'!$B:$U,D$1,0),"Check"),"")</f>
        <v>04O</v>
      </c>
      <c r="E2311" s="39" t="str">
        <f>IF($B2311&lt;&gt;"",_xlfn.IFNA(VLOOKUP($B2311,'Node Details'!$B:$U,E$1,0),"Check"),"")</f>
        <v>Airtel</v>
      </c>
      <c r="F2311" s="83">
        <v>45199</v>
      </c>
      <c r="G2311" s="82"/>
      <c r="H2311" s="39" t="s">
        <v>2829</v>
      </c>
      <c r="I2311" s="38">
        <v>1</v>
      </c>
      <c r="J2311" s="38">
        <v>50</v>
      </c>
      <c r="K2311" s="39">
        <f t="shared" si="252"/>
        <v>50</v>
      </c>
      <c r="L2311" s="83">
        <v>45211</v>
      </c>
      <c r="M2311" s="82"/>
      <c r="N2311" s="39" t="s">
        <v>577</v>
      </c>
      <c r="O2311" s="59">
        <v>45082</v>
      </c>
      <c r="P2311" s="38">
        <f t="shared" si="253"/>
        <v>50</v>
      </c>
      <c r="Q2311" s="38">
        <f t="shared" si="254"/>
        <v>50</v>
      </c>
      <c r="R2311" s="38"/>
      <c r="S2311" s="38" t="s">
        <v>2835</v>
      </c>
      <c r="T2311" s="40">
        <v>45382</v>
      </c>
      <c r="U2311" s="38">
        <f t="shared" si="255"/>
        <v>50</v>
      </c>
      <c r="V2311" s="38">
        <f t="shared" si="256"/>
        <v>1</v>
      </c>
      <c r="W2311" s="82">
        <f t="shared" si="257"/>
        <v>50</v>
      </c>
      <c r="X2311" s="82" t="s">
        <v>95</v>
      </c>
      <c r="Y2311" s="98" t="s">
        <v>89</v>
      </c>
      <c r="Z2311" s="72"/>
      <c r="AA2311" s="72"/>
      <c r="AB2311" s="72"/>
      <c r="AC2311" s="38" t="s">
        <v>1979</v>
      </c>
      <c r="AD2311" t="s">
        <v>2836</v>
      </c>
    </row>
    <row r="2312" spans="1:30" ht="15" customHeight="1">
      <c r="A2312" s="38">
        <f t="shared" si="258"/>
        <v>2310</v>
      </c>
      <c r="B2312" s="82" t="s">
        <v>1711</v>
      </c>
      <c r="C2312" s="39" t="str">
        <f>IF($B2312&lt;&gt;"",_xlfn.IFNA(VLOOKUP($B2312,'Node Details'!$B:$U,C$1,0),"Check"),"")</f>
        <v>04O580106-04O590107</v>
      </c>
      <c r="D2312" s="39" t="str">
        <f>IF($B2312&lt;&gt;"",_xlfn.IFNA(VLOOKUP($B2312,'Node Details'!$B:$U,D$1,0),"Check"),"")</f>
        <v>04O</v>
      </c>
      <c r="E2312" s="39" t="str">
        <f>IF($B2312&lt;&gt;"",_xlfn.IFNA(VLOOKUP($B2312,'Node Details'!$B:$U,E$1,0),"Check"),"")</f>
        <v>Airtel</v>
      </c>
      <c r="F2312" s="83">
        <v>45199</v>
      </c>
      <c r="G2312" s="82"/>
      <c r="H2312" s="39" t="s">
        <v>2829</v>
      </c>
      <c r="I2312" s="38">
        <v>1</v>
      </c>
      <c r="J2312" s="38">
        <v>50</v>
      </c>
      <c r="K2312" s="39">
        <f t="shared" si="252"/>
        <v>50</v>
      </c>
      <c r="L2312" s="83">
        <v>45143.613657407397</v>
      </c>
      <c r="M2312" s="82"/>
      <c r="N2312" s="39" t="s">
        <v>577</v>
      </c>
      <c r="O2312" s="59">
        <v>45082</v>
      </c>
      <c r="P2312" s="38">
        <f t="shared" si="253"/>
        <v>50</v>
      </c>
      <c r="Q2312" s="38">
        <f t="shared" si="254"/>
        <v>50</v>
      </c>
      <c r="R2312" s="38"/>
      <c r="S2312" s="38" t="s">
        <v>2835</v>
      </c>
      <c r="T2312" s="40">
        <v>45382</v>
      </c>
      <c r="U2312" s="38">
        <f t="shared" si="255"/>
        <v>50</v>
      </c>
      <c r="V2312" s="38">
        <f t="shared" si="256"/>
        <v>1</v>
      </c>
      <c r="W2312" s="82">
        <f t="shared" si="257"/>
        <v>50</v>
      </c>
      <c r="X2312" s="82" t="s">
        <v>95</v>
      </c>
      <c r="Y2312" s="98" t="s">
        <v>89</v>
      </c>
      <c r="Z2312" s="72"/>
      <c r="AA2312" s="72"/>
      <c r="AB2312" s="72"/>
      <c r="AC2312" s="38" t="s">
        <v>1979</v>
      </c>
      <c r="AD2312" t="s">
        <v>2836</v>
      </c>
    </row>
    <row r="2313" spans="1:30" ht="15" customHeight="1">
      <c r="A2313" s="38">
        <f t="shared" si="258"/>
        <v>2311</v>
      </c>
      <c r="B2313" s="82" t="s">
        <v>1991</v>
      </c>
      <c r="C2313" s="39" t="str">
        <f>IF($B2313&lt;&gt;"",_xlfn.IFNA(VLOOKUP($B2313,'Node Details'!$B:$U,C$1,0),"Check"),"")</f>
        <v>04O600103-04O600106</v>
      </c>
      <c r="D2313" s="39" t="str">
        <f>IF($B2313&lt;&gt;"",_xlfn.IFNA(VLOOKUP($B2313,'Node Details'!$B:$U,D$1,0),"Check"),"")</f>
        <v>04O</v>
      </c>
      <c r="E2313" s="39" t="str">
        <f>IF($B2313&lt;&gt;"",_xlfn.IFNA(VLOOKUP($B2313,'Node Details'!$B:$U,E$1,0),"Check"),"")</f>
        <v>Airtel</v>
      </c>
      <c r="F2313" s="83">
        <v>45199</v>
      </c>
      <c r="G2313" s="82"/>
      <c r="H2313" s="39" t="s">
        <v>2829</v>
      </c>
      <c r="I2313" s="38">
        <v>1</v>
      </c>
      <c r="J2313" s="38">
        <v>50</v>
      </c>
      <c r="K2313" s="39">
        <f t="shared" si="252"/>
        <v>50</v>
      </c>
      <c r="L2313" s="83">
        <v>45198</v>
      </c>
      <c r="M2313" s="82"/>
      <c r="N2313" s="39" t="s">
        <v>577</v>
      </c>
      <c r="O2313" s="59">
        <v>45082</v>
      </c>
      <c r="P2313" s="38">
        <f t="shared" si="253"/>
        <v>50</v>
      </c>
      <c r="Q2313" s="38">
        <f t="shared" si="254"/>
        <v>50</v>
      </c>
      <c r="R2313" s="38"/>
      <c r="S2313" s="38" t="s">
        <v>2835</v>
      </c>
      <c r="T2313" s="40">
        <v>45382</v>
      </c>
      <c r="U2313" s="38">
        <f t="shared" si="255"/>
        <v>50</v>
      </c>
      <c r="V2313" s="38">
        <f t="shared" si="256"/>
        <v>1</v>
      </c>
      <c r="W2313" s="82">
        <f t="shared" si="257"/>
        <v>50</v>
      </c>
      <c r="X2313" s="82" t="s">
        <v>95</v>
      </c>
      <c r="Y2313" s="98" t="s">
        <v>89</v>
      </c>
      <c r="Z2313" s="72"/>
      <c r="AA2313" s="72"/>
      <c r="AB2313" s="72"/>
      <c r="AC2313" s="38" t="s">
        <v>1979</v>
      </c>
      <c r="AD2313" t="s">
        <v>2836</v>
      </c>
    </row>
    <row r="2314" spans="1:30" ht="15" customHeight="1">
      <c r="A2314" s="38">
        <f t="shared" si="258"/>
        <v>2312</v>
      </c>
      <c r="B2314" s="82" t="s">
        <v>2787</v>
      </c>
      <c r="C2314" s="39" t="str">
        <f>IF($B2314&lt;&gt;"",_xlfn.IFNA(VLOOKUP($B2314,'Node Details'!$B:$U,C$1,0),"Check"),"")</f>
        <v>04O600101-04O600108</v>
      </c>
      <c r="D2314" s="39" t="str">
        <f>IF($B2314&lt;&gt;"",_xlfn.IFNA(VLOOKUP($B2314,'Node Details'!$B:$U,D$1,0),"Check"),"")</f>
        <v>04O</v>
      </c>
      <c r="E2314" s="39" t="str">
        <f>IF($B2314&lt;&gt;"",_xlfn.IFNA(VLOOKUP($B2314,'Node Details'!$B:$U,E$1,0),"Check"),"")</f>
        <v>Airtel</v>
      </c>
      <c r="F2314" s="83">
        <v>45199</v>
      </c>
      <c r="G2314" s="82"/>
      <c r="H2314" s="39" t="s">
        <v>2829</v>
      </c>
      <c r="I2314" s="38">
        <v>1</v>
      </c>
      <c r="J2314" s="38">
        <v>50</v>
      </c>
      <c r="K2314" s="39">
        <f t="shared" si="252"/>
        <v>50</v>
      </c>
      <c r="L2314" s="83">
        <v>45199</v>
      </c>
      <c r="M2314" s="82"/>
      <c r="N2314" s="39" t="s">
        <v>577</v>
      </c>
      <c r="O2314" s="59">
        <v>45082</v>
      </c>
      <c r="P2314" s="38">
        <f t="shared" si="253"/>
        <v>50</v>
      </c>
      <c r="Q2314" s="38">
        <f t="shared" si="254"/>
        <v>50</v>
      </c>
      <c r="R2314" s="38"/>
      <c r="S2314" s="38" t="s">
        <v>2835</v>
      </c>
      <c r="T2314" s="40">
        <v>45382</v>
      </c>
      <c r="U2314" s="38">
        <f t="shared" si="255"/>
        <v>50</v>
      </c>
      <c r="V2314" s="38">
        <f t="shared" si="256"/>
        <v>1</v>
      </c>
      <c r="W2314" s="82">
        <f t="shared" si="257"/>
        <v>50</v>
      </c>
      <c r="X2314" s="82" t="s">
        <v>95</v>
      </c>
      <c r="Y2314" s="98" t="s">
        <v>89</v>
      </c>
      <c r="Z2314" s="72"/>
      <c r="AA2314" s="72"/>
      <c r="AB2314" s="72"/>
      <c r="AC2314" s="38" t="s">
        <v>1979</v>
      </c>
      <c r="AD2314" t="s">
        <v>2836</v>
      </c>
    </row>
    <row r="2315" spans="1:30" ht="15" customHeight="1">
      <c r="A2315" s="38">
        <f t="shared" si="258"/>
        <v>2313</v>
      </c>
      <c r="B2315" s="82" t="s">
        <v>1994</v>
      </c>
      <c r="C2315" s="39" t="str">
        <f>IF($B2315&lt;&gt;"",_xlfn.IFNA(VLOOKUP($B2315,'Node Details'!$B:$U,C$1,0),"Check"),"")</f>
        <v>04O600101-04O600108</v>
      </c>
      <c r="D2315" s="39" t="str">
        <f>IF($B2315&lt;&gt;"",_xlfn.IFNA(VLOOKUP($B2315,'Node Details'!$B:$U,D$1,0),"Check"),"")</f>
        <v>04O</v>
      </c>
      <c r="E2315" s="39" t="str">
        <f>IF($B2315&lt;&gt;"",_xlfn.IFNA(VLOOKUP($B2315,'Node Details'!$B:$U,E$1,0),"Check"),"")</f>
        <v>Airtel</v>
      </c>
      <c r="F2315" s="83">
        <v>45199</v>
      </c>
      <c r="G2315" s="82"/>
      <c r="H2315" s="39" t="s">
        <v>2829</v>
      </c>
      <c r="I2315" s="38">
        <v>1</v>
      </c>
      <c r="J2315" s="38">
        <v>50</v>
      </c>
      <c r="K2315" s="39">
        <f t="shared" si="252"/>
        <v>50</v>
      </c>
      <c r="L2315" s="83">
        <v>45199</v>
      </c>
      <c r="M2315" s="82"/>
      <c r="N2315" s="39" t="s">
        <v>577</v>
      </c>
      <c r="O2315" s="59">
        <v>45082</v>
      </c>
      <c r="P2315" s="38">
        <f t="shared" si="253"/>
        <v>50</v>
      </c>
      <c r="Q2315" s="38">
        <f t="shared" si="254"/>
        <v>50</v>
      </c>
      <c r="R2315" s="38"/>
      <c r="S2315" s="38" t="s">
        <v>2835</v>
      </c>
      <c r="T2315" s="40">
        <v>45382</v>
      </c>
      <c r="U2315" s="38">
        <f t="shared" si="255"/>
        <v>50</v>
      </c>
      <c r="V2315" s="38">
        <f t="shared" si="256"/>
        <v>1</v>
      </c>
      <c r="W2315" s="82">
        <f t="shared" si="257"/>
        <v>50</v>
      </c>
      <c r="X2315" s="82" t="s">
        <v>95</v>
      </c>
      <c r="Y2315" s="98" t="s">
        <v>89</v>
      </c>
      <c r="Z2315" s="72"/>
      <c r="AA2315" s="72"/>
      <c r="AB2315" s="72"/>
      <c r="AC2315" s="38" t="s">
        <v>1979</v>
      </c>
      <c r="AD2315" t="s">
        <v>2836</v>
      </c>
    </row>
    <row r="2316" spans="1:30" ht="15" customHeight="1">
      <c r="A2316" s="38">
        <f t="shared" si="258"/>
        <v>2314</v>
      </c>
      <c r="B2316" s="82" t="s">
        <v>1997</v>
      </c>
      <c r="C2316" s="39" t="str">
        <f>IF($B2316&lt;&gt;"",_xlfn.IFNA(VLOOKUP($B2316,'Node Details'!$B:$U,C$1,0),"Check"),"")</f>
        <v>04O190104-04O190108</v>
      </c>
      <c r="D2316" s="39" t="str">
        <f>IF($B2316&lt;&gt;"",_xlfn.IFNA(VLOOKUP($B2316,'Node Details'!$B:$U,D$1,0),"Check"),"")</f>
        <v>04O</v>
      </c>
      <c r="E2316" s="39" t="str">
        <f>IF($B2316&lt;&gt;"",_xlfn.IFNA(VLOOKUP($B2316,'Node Details'!$B:$U,E$1,0),"Check"),"")</f>
        <v>Airtel</v>
      </c>
      <c r="F2316" s="83">
        <v>45199</v>
      </c>
      <c r="G2316" s="82"/>
      <c r="H2316" s="39" t="s">
        <v>2829</v>
      </c>
      <c r="I2316" s="38">
        <v>1</v>
      </c>
      <c r="J2316" s="38">
        <v>50</v>
      </c>
      <c r="K2316" s="39">
        <f t="shared" si="252"/>
        <v>50</v>
      </c>
      <c r="L2316" s="83">
        <v>45190</v>
      </c>
      <c r="M2316" s="82"/>
      <c r="N2316" s="39" t="s">
        <v>577</v>
      </c>
      <c r="O2316" s="59">
        <v>45082</v>
      </c>
      <c r="P2316" s="38">
        <f t="shared" si="253"/>
        <v>50</v>
      </c>
      <c r="Q2316" s="38">
        <f t="shared" si="254"/>
        <v>50</v>
      </c>
      <c r="R2316" s="38"/>
      <c r="S2316" s="38" t="s">
        <v>2835</v>
      </c>
      <c r="T2316" s="40">
        <v>45382</v>
      </c>
      <c r="U2316" s="38">
        <f t="shared" si="255"/>
        <v>50</v>
      </c>
      <c r="V2316" s="38">
        <f t="shared" si="256"/>
        <v>1</v>
      </c>
      <c r="W2316" s="82">
        <f t="shared" si="257"/>
        <v>50</v>
      </c>
      <c r="X2316" s="82" t="s">
        <v>95</v>
      </c>
      <c r="Y2316" s="98" t="s">
        <v>89</v>
      </c>
      <c r="Z2316" s="72"/>
      <c r="AA2316" s="72"/>
      <c r="AB2316" s="72"/>
      <c r="AC2316" s="38" t="s">
        <v>1979</v>
      </c>
      <c r="AD2316" t="s">
        <v>2836</v>
      </c>
    </row>
    <row r="2317" spans="1:30" ht="15" customHeight="1">
      <c r="A2317" s="38">
        <f t="shared" si="258"/>
        <v>2315</v>
      </c>
      <c r="B2317" s="82" t="s">
        <v>1714</v>
      </c>
      <c r="C2317" s="39" t="str">
        <f>IF($B2317&lt;&gt;"",_xlfn.IFNA(VLOOKUP($B2317,'Node Details'!$B:$U,C$1,0),"Check"),"")</f>
        <v>04O200105-04O200108</v>
      </c>
      <c r="D2317" s="39" t="str">
        <f>IF($B2317&lt;&gt;"",_xlfn.IFNA(VLOOKUP($B2317,'Node Details'!$B:$U,D$1,0),"Check"),"")</f>
        <v>04O</v>
      </c>
      <c r="E2317" s="39" t="str">
        <f>IF($B2317&lt;&gt;"",_xlfn.IFNA(VLOOKUP($B2317,'Node Details'!$B:$U,E$1,0),"Check"),"")</f>
        <v>Airtel</v>
      </c>
      <c r="F2317" s="83">
        <v>45199</v>
      </c>
      <c r="G2317" s="82"/>
      <c r="H2317" s="39" t="s">
        <v>2829</v>
      </c>
      <c r="I2317" s="38">
        <v>1</v>
      </c>
      <c r="J2317" s="38">
        <v>50</v>
      </c>
      <c r="K2317" s="39">
        <f t="shared" si="252"/>
        <v>50</v>
      </c>
      <c r="L2317" s="83">
        <v>45149</v>
      </c>
      <c r="M2317" s="82"/>
      <c r="N2317" s="39" t="s">
        <v>577</v>
      </c>
      <c r="O2317" s="59">
        <v>45082</v>
      </c>
      <c r="P2317" s="38">
        <f t="shared" si="253"/>
        <v>50</v>
      </c>
      <c r="Q2317" s="38">
        <f t="shared" si="254"/>
        <v>50</v>
      </c>
      <c r="R2317" s="38"/>
      <c r="S2317" s="38" t="s">
        <v>2835</v>
      </c>
      <c r="T2317" s="40">
        <v>45382</v>
      </c>
      <c r="U2317" s="38">
        <f t="shared" si="255"/>
        <v>50</v>
      </c>
      <c r="V2317" s="38">
        <f t="shared" si="256"/>
        <v>1</v>
      </c>
      <c r="W2317" s="82">
        <f t="shared" si="257"/>
        <v>50</v>
      </c>
      <c r="X2317" s="82" t="s">
        <v>95</v>
      </c>
      <c r="Y2317" s="98" t="s">
        <v>89</v>
      </c>
      <c r="Z2317" s="72"/>
      <c r="AA2317" s="72"/>
      <c r="AB2317" s="72"/>
      <c r="AC2317" s="38" t="s">
        <v>1979</v>
      </c>
      <c r="AD2317" t="s">
        <v>2836</v>
      </c>
    </row>
    <row r="2318" spans="1:30" ht="15" customHeight="1">
      <c r="A2318" s="38">
        <f t="shared" si="258"/>
        <v>2316</v>
      </c>
      <c r="B2318" s="82" t="s">
        <v>1717</v>
      </c>
      <c r="C2318" s="39" t="str">
        <f>IF($B2318&lt;&gt;"",_xlfn.IFNA(VLOOKUP($B2318,'Node Details'!$B:$U,C$1,0),"Check"),"")</f>
        <v>000004O21-04O210108</v>
      </c>
      <c r="D2318" s="39" t="str">
        <f>IF($B2318&lt;&gt;"",_xlfn.IFNA(VLOOKUP($B2318,'Node Details'!$B:$U,D$1,0),"Check"),"")</f>
        <v>04O</v>
      </c>
      <c r="E2318" s="39" t="str">
        <f>IF($B2318&lt;&gt;"",_xlfn.IFNA(VLOOKUP($B2318,'Node Details'!$B:$U,E$1,0),"Check"),"")</f>
        <v>Airtel</v>
      </c>
      <c r="F2318" s="83">
        <v>45199</v>
      </c>
      <c r="G2318" s="82"/>
      <c r="H2318" s="39" t="s">
        <v>2829</v>
      </c>
      <c r="I2318" s="38">
        <v>1</v>
      </c>
      <c r="J2318" s="38">
        <v>50</v>
      </c>
      <c r="K2318" s="39">
        <f t="shared" si="252"/>
        <v>50</v>
      </c>
      <c r="L2318" s="83">
        <v>45158</v>
      </c>
      <c r="M2318" s="82"/>
      <c r="N2318" s="39" t="s">
        <v>577</v>
      </c>
      <c r="O2318" s="59">
        <v>45082</v>
      </c>
      <c r="P2318" s="38">
        <f t="shared" si="253"/>
        <v>50</v>
      </c>
      <c r="Q2318" s="38">
        <f t="shared" si="254"/>
        <v>50</v>
      </c>
      <c r="R2318" s="38"/>
      <c r="S2318" s="38" t="s">
        <v>2835</v>
      </c>
      <c r="T2318" s="40">
        <v>45382</v>
      </c>
      <c r="U2318" s="38">
        <f t="shared" si="255"/>
        <v>50</v>
      </c>
      <c r="V2318" s="38">
        <f t="shared" si="256"/>
        <v>1</v>
      </c>
      <c r="W2318" s="82">
        <f t="shared" si="257"/>
        <v>50</v>
      </c>
      <c r="X2318" s="82" t="s">
        <v>95</v>
      </c>
      <c r="Y2318" s="98" t="s">
        <v>89</v>
      </c>
      <c r="Z2318" s="72"/>
      <c r="AA2318" s="72"/>
      <c r="AB2318" s="72"/>
      <c r="AC2318" s="38" t="s">
        <v>1979</v>
      </c>
      <c r="AD2318" t="s">
        <v>2836</v>
      </c>
    </row>
    <row r="2319" spans="1:30" ht="15" customHeight="1">
      <c r="A2319" s="38">
        <f t="shared" si="258"/>
        <v>2317</v>
      </c>
      <c r="B2319" s="82" t="s">
        <v>1999</v>
      </c>
      <c r="C2319" s="39" t="str">
        <f>IF($B2319&lt;&gt;"",_xlfn.IFNA(VLOOKUP($B2319,'Node Details'!$B:$U,C$1,0),"Check"),"")</f>
        <v>000004O21-04O210108</v>
      </c>
      <c r="D2319" s="39" t="str">
        <f>IF($B2319&lt;&gt;"",_xlfn.IFNA(VLOOKUP($B2319,'Node Details'!$B:$U,D$1,0),"Check"),"")</f>
        <v>04O</v>
      </c>
      <c r="E2319" s="39" t="str">
        <f>IF($B2319&lt;&gt;"",_xlfn.IFNA(VLOOKUP($B2319,'Node Details'!$B:$U,E$1,0),"Check"),"")</f>
        <v>Airtel</v>
      </c>
      <c r="F2319" s="83">
        <v>45199</v>
      </c>
      <c r="G2319" s="82"/>
      <c r="H2319" s="39" t="s">
        <v>2829</v>
      </c>
      <c r="I2319" s="38">
        <v>1</v>
      </c>
      <c r="J2319" s="38">
        <v>50</v>
      </c>
      <c r="K2319" s="39">
        <f t="shared" si="252"/>
        <v>50</v>
      </c>
      <c r="L2319" s="83">
        <v>45169.714189814818</v>
      </c>
      <c r="M2319" s="82"/>
      <c r="N2319" s="39" t="s">
        <v>577</v>
      </c>
      <c r="O2319" s="59">
        <v>45082</v>
      </c>
      <c r="P2319" s="38">
        <f t="shared" si="253"/>
        <v>50</v>
      </c>
      <c r="Q2319" s="38">
        <f t="shared" si="254"/>
        <v>50</v>
      </c>
      <c r="R2319" s="38"/>
      <c r="S2319" s="38" t="s">
        <v>2835</v>
      </c>
      <c r="T2319" s="40">
        <v>45382</v>
      </c>
      <c r="U2319" s="38">
        <f t="shared" si="255"/>
        <v>50</v>
      </c>
      <c r="V2319" s="38">
        <f t="shared" si="256"/>
        <v>1</v>
      </c>
      <c r="W2319" s="82">
        <f t="shared" si="257"/>
        <v>50</v>
      </c>
      <c r="X2319" s="82" t="s">
        <v>95</v>
      </c>
      <c r="Y2319" s="98" t="s">
        <v>89</v>
      </c>
      <c r="Z2319" s="72"/>
      <c r="AA2319" s="72"/>
      <c r="AB2319" s="72"/>
      <c r="AC2319" s="38" t="s">
        <v>1979</v>
      </c>
      <c r="AD2319" t="s">
        <v>2836</v>
      </c>
    </row>
    <row r="2320" spans="1:30" ht="15" customHeight="1">
      <c r="A2320" s="38">
        <f t="shared" si="258"/>
        <v>2318</v>
      </c>
      <c r="B2320" s="82" t="s">
        <v>1720</v>
      </c>
      <c r="C2320" s="39" t="str">
        <f>IF($B2320&lt;&gt;"",_xlfn.IFNA(VLOOKUP($B2320,'Node Details'!$B:$U,C$1,0),"Check"),"")</f>
        <v>04O220105-04O220107</v>
      </c>
      <c r="D2320" s="39" t="str">
        <f>IF($B2320&lt;&gt;"",_xlfn.IFNA(VLOOKUP($B2320,'Node Details'!$B:$U,D$1,0),"Check"),"")</f>
        <v>04O</v>
      </c>
      <c r="E2320" s="39" t="str">
        <f>IF($B2320&lt;&gt;"",_xlfn.IFNA(VLOOKUP($B2320,'Node Details'!$B:$U,E$1,0),"Check"),"")</f>
        <v>Airtel</v>
      </c>
      <c r="F2320" s="83">
        <v>45199</v>
      </c>
      <c r="G2320" s="82"/>
      <c r="H2320" s="39" t="s">
        <v>2829</v>
      </c>
      <c r="I2320" s="38">
        <v>1</v>
      </c>
      <c r="J2320" s="38">
        <v>50</v>
      </c>
      <c r="K2320" s="39">
        <f t="shared" si="252"/>
        <v>50</v>
      </c>
      <c r="L2320" s="83">
        <v>45139.714189814818</v>
      </c>
      <c r="M2320" s="82"/>
      <c r="N2320" s="39" t="s">
        <v>577</v>
      </c>
      <c r="O2320" s="59">
        <v>45082</v>
      </c>
      <c r="P2320" s="38">
        <f t="shared" si="253"/>
        <v>50</v>
      </c>
      <c r="Q2320" s="38">
        <f t="shared" si="254"/>
        <v>50</v>
      </c>
      <c r="R2320" s="38"/>
      <c r="S2320" s="38" t="s">
        <v>2835</v>
      </c>
      <c r="T2320" s="40">
        <v>45382</v>
      </c>
      <c r="U2320" s="38">
        <f t="shared" si="255"/>
        <v>50</v>
      </c>
      <c r="V2320" s="38">
        <f t="shared" si="256"/>
        <v>1</v>
      </c>
      <c r="W2320" s="82">
        <f t="shared" si="257"/>
        <v>50</v>
      </c>
      <c r="X2320" s="82" t="s">
        <v>95</v>
      </c>
      <c r="Y2320" s="98" t="s">
        <v>89</v>
      </c>
      <c r="Z2320" s="72"/>
      <c r="AA2320" s="72"/>
      <c r="AB2320" s="72"/>
      <c r="AC2320" s="38" t="s">
        <v>1979</v>
      </c>
      <c r="AD2320" t="s">
        <v>2836</v>
      </c>
    </row>
    <row r="2321" spans="1:30" ht="15" customHeight="1">
      <c r="A2321" s="38">
        <f t="shared" si="258"/>
        <v>2319</v>
      </c>
      <c r="B2321" s="82" t="s">
        <v>2001</v>
      </c>
      <c r="C2321" s="39" t="str">
        <f>IF($B2321&lt;&gt;"",_xlfn.IFNA(VLOOKUP($B2321,'Node Details'!$B:$U,C$1,0),"Check"),"")</f>
        <v>04O220106-04O220108</v>
      </c>
      <c r="D2321" s="39" t="str">
        <f>IF($B2321&lt;&gt;"",_xlfn.IFNA(VLOOKUP($B2321,'Node Details'!$B:$U,D$1,0),"Check"),"")</f>
        <v>04O</v>
      </c>
      <c r="E2321" s="39" t="str">
        <f>IF($B2321&lt;&gt;"",_xlfn.IFNA(VLOOKUP($B2321,'Node Details'!$B:$U,E$1,0),"Check"),"")</f>
        <v>Airtel</v>
      </c>
      <c r="F2321" s="83">
        <v>45199</v>
      </c>
      <c r="G2321" s="82"/>
      <c r="H2321" s="39" t="s">
        <v>2829</v>
      </c>
      <c r="I2321" s="38">
        <v>1</v>
      </c>
      <c r="J2321" s="38">
        <v>50</v>
      </c>
      <c r="K2321" s="39">
        <f t="shared" si="252"/>
        <v>50</v>
      </c>
      <c r="L2321" s="83">
        <v>45169.714189814818</v>
      </c>
      <c r="M2321" s="82"/>
      <c r="N2321" s="39" t="s">
        <v>577</v>
      </c>
      <c r="O2321" s="59">
        <v>45082</v>
      </c>
      <c r="P2321" s="38">
        <f t="shared" si="253"/>
        <v>50</v>
      </c>
      <c r="Q2321" s="38">
        <f t="shared" si="254"/>
        <v>50</v>
      </c>
      <c r="R2321" s="38"/>
      <c r="S2321" s="38" t="s">
        <v>2835</v>
      </c>
      <c r="T2321" s="40">
        <v>45382</v>
      </c>
      <c r="U2321" s="38">
        <f t="shared" si="255"/>
        <v>50</v>
      </c>
      <c r="V2321" s="38">
        <f t="shared" si="256"/>
        <v>1</v>
      </c>
      <c r="W2321" s="82">
        <f t="shared" si="257"/>
        <v>50</v>
      </c>
      <c r="X2321" s="82" t="s">
        <v>95</v>
      </c>
      <c r="Y2321" s="98" t="s">
        <v>89</v>
      </c>
      <c r="Z2321" s="72"/>
      <c r="AA2321" s="72"/>
      <c r="AB2321" s="72"/>
      <c r="AC2321" s="38" t="s">
        <v>1979</v>
      </c>
      <c r="AD2321" t="s">
        <v>2836</v>
      </c>
    </row>
    <row r="2322" spans="1:30" ht="15" customHeight="1">
      <c r="A2322" s="38">
        <f t="shared" si="258"/>
        <v>2320</v>
      </c>
      <c r="B2322" s="82" t="s">
        <v>2004</v>
      </c>
      <c r="C2322" s="39" t="str">
        <f>IF($B2322&lt;&gt;"",_xlfn.IFNA(VLOOKUP($B2322,'Node Details'!$B:$U,C$1,0),"Check"),"")</f>
        <v>04O230102-04O230106</v>
      </c>
      <c r="D2322" s="39" t="str">
        <f>IF($B2322&lt;&gt;"",_xlfn.IFNA(VLOOKUP($B2322,'Node Details'!$B:$U,D$1,0),"Check"),"")</f>
        <v>04O</v>
      </c>
      <c r="E2322" s="39" t="str">
        <f>IF($B2322&lt;&gt;"",_xlfn.IFNA(VLOOKUP($B2322,'Node Details'!$B:$U,E$1,0),"Check"),"")</f>
        <v>Airtel</v>
      </c>
      <c r="F2322" s="83">
        <v>45199</v>
      </c>
      <c r="G2322" s="82"/>
      <c r="H2322" s="39" t="s">
        <v>2829</v>
      </c>
      <c r="I2322" s="38">
        <v>1</v>
      </c>
      <c r="J2322" s="38">
        <v>50</v>
      </c>
      <c r="K2322" s="39">
        <f t="shared" si="252"/>
        <v>50</v>
      </c>
      <c r="L2322" s="83">
        <v>45140</v>
      </c>
      <c r="M2322" s="82"/>
      <c r="N2322" s="39" t="s">
        <v>577</v>
      </c>
      <c r="O2322" s="59">
        <v>45082</v>
      </c>
      <c r="P2322" s="38">
        <f t="shared" si="253"/>
        <v>50</v>
      </c>
      <c r="Q2322" s="38">
        <f t="shared" si="254"/>
        <v>50</v>
      </c>
      <c r="R2322" s="38"/>
      <c r="S2322" s="38" t="s">
        <v>2835</v>
      </c>
      <c r="T2322" s="40">
        <v>45382</v>
      </c>
      <c r="U2322" s="38">
        <f t="shared" si="255"/>
        <v>50</v>
      </c>
      <c r="V2322" s="38">
        <f t="shared" si="256"/>
        <v>1</v>
      </c>
      <c r="W2322" s="82">
        <f t="shared" si="257"/>
        <v>50</v>
      </c>
      <c r="X2322" s="82" t="s">
        <v>95</v>
      </c>
      <c r="Y2322" s="98" t="s">
        <v>89</v>
      </c>
      <c r="Z2322" s="72"/>
      <c r="AA2322" s="72"/>
      <c r="AB2322" s="72"/>
      <c r="AC2322" s="38" t="s">
        <v>1979</v>
      </c>
      <c r="AD2322" t="s">
        <v>2836</v>
      </c>
    </row>
    <row r="2323" spans="1:30" ht="15" customHeight="1">
      <c r="A2323" s="38">
        <f t="shared" si="258"/>
        <v>2321</v>
      </c>
      <c r="B2323" s="82" t="s">
        <v>1725</v>
      </c>
      <c r="C2323" s="39" t="str">
        <f>IF($B2323&lt;&gt;"",_xlfn.IFNA(VLOOKUP($B2323,'Node Details'!$B:$U,C$1,0),"Check"),"")</f>
        <v>04O230102-04O230106</v>
      </c>
      <c r="D2323" s="39" t="str">
        <f>IF($B2323&lt;&gt;"",_xlfn.IFNA(VLOOKUP($B2323,'Node Details'!$B:$U,D$1,0),"Check"),"")</f>
        <v>04O</v>
      </c>
      <c r="E2323" s="39" t="str">
        <f>IF($B2323&lt;&gt;"",_xlfn.IFNA(VLOOKUP($B2323,'Node Details'!$B:$U,E$1,0),"Check"),"")</f>
        <v>Airtel</v>
      </c>
      <c r="F2323" s="83">
        <v>45199</v>
      </c>
      <c r="G2323" s="82"/>
      <c r="H2323" s="39" t="s">
        <v>2829</v>
      </c>
      <c r="I2323" s="38">
        <v>1</v>
      </c>
      <c r="J2323" s="38">
        <v>50</v>
      </c>
      <c r="K2323" s="39">
        <f t="shared" si="252"/>
        <v>50</v>
      </c>
      <c r="L2323" s="83">
        <v>45140</v>
      </c>
      <c r="M2323" s="82"/>
      <c r="N2323" s="39" t="s">
        <v>577</v>
      </c>
      <c r="O2323" s="59">
        <v>45082</v>
      </c>
      <c r="P2323" s="38">
        <f t="shared" si="253"/>
        <v>50</v>
      </c>
      <c r="Q2323" s="38">
        <f t="shared" si="254"/>
        <v>50</v>
      </c>
      <c r="R2323" s="38"/>
      <c r="S2323" s="38" t="s">
        <v>2835</v>
      </c>
      <c r="T2323" s="40">
        <v>45382</v>
      </c>
      <c r="U2323" s="38">
        <f t="shared" si="255"/>
        <v>50</v>
      </c>
      <c r="V2323" s="38">
        <f t="shared" si="256"/>
        <v>1</v>
      </c>
      <c r="W2323" s="82">
        <f t="shared" si="257"/>
        <v>50</v>
      </c>
      <c r="X2323" s="82" t="s">
        <v>95</v>
      </c>
      <c r="Y2323" s="98" t="s">
        <v>89</v>
      </c>
      <c r="Z2323" s="72"/>
      <c r="AA2323" s="72"/>
      <c r="AB2323" s="72"/>
      <c r="AC2323" s="38" t="s">
        <v>1979</v>
      </c>
      <c r="AD2323" t="s">
        <v>2836</v>
      </c>
    </row>
    <row r="2324" spans="1:30" ht="15" customHeight="1">
      <c r="A2324" s="38">
        <f t="shared" si="258"/>
        <v>2322</v>
      </c>
      <c r="B2324" s="82" t="s">
        <v>2788</v>
      </c>
      <c r="C2324" s="39" t="str">
        <f>IF($B2324&lt;&gt;"",_xlfn.IFNA(VLOOKUP($B2324,'Node Details'!$B:$U,C$1,0),"Check"),"")</f>
        <v>04O230102-04O230106</v>
      </c>
      <c r="D2324" s="39" t="str">
        <f>IF($B2324&lt;&gt;"",_xlfn.IFNA(VLOOKUP($B2324,'Node Details'!$B:$U,D$1,0),"Check"),"")</f>
        <v>04O</v>
      </c>
      <c r="E2324" s="39" t="str">
        <f>IF($B2324&lt;&gt;"",_xlfn.IFNA(VLOOKUP($B2324,'Node Details'!$B:$U,E$1,0),"Check"),"")</f>
        <v>Airtel</v>
      </c>
      <c r="F2324" s="83">
        <v>45199</v>
      </c>
      <c r="G2324" s="82"/>
      <c r="H2324" s="39" t="s">
        <v>2829</v>
      </c>
      <c r="I2324" s="38">
        <v>1</v>
      </c>
      <c r="J2324" s="38">
        <v>50</v>
      </c>
      <c r="K2324" s="39">
        <f t="shared" si="252"/>
        <v>50</v>
      </c>
      <c r="L2324" s="83">
        <v>45144</v>
      </c>
      <c r="M2324" s="82"/>
      <c r="N2324" s="39" t="s">
        <v>577</v>
      </c>
      <c r="O2324" s="59">
        <v>45082</v>
      </c>
      <c r="P2324" s="38">
        <f t="shared" si="253"/>
        <v>50</v>
      </c>
      <c r="Q2324" s="38">
        <f t="shared" si="254"/>
        <v>50</v>
      </c>
      <c r="R2324" s="38"/>
      <c r="S2324" s="38" t="s">
        <v>2835</v>
      </c>
      <c r="T2324" s="40">
        <v>45382</v>
      </c>
      <c r="U2324" s="38">
        <f t="shared" si="255"/>
        <v>50</v>
      </c>
      <c r="V2324" s="38">
        <f t="shared" si="256"/>
        <v>1</v>
      </c>
      <c r="W2324" s="82">
        <f t="shared" si="257"/>
        <v>50</v>
      </c>
      <c r="X2324" s="82" t="s">
        <v>95</v>
      </c>
      <c r="Y2324" s="98" t="s">
        <v>89</v>
      </c>
      <c r="Z2324" s="72"/>
      <c r="AA2324" s="72"/>
      <c r="AB2324" s="72"/>
      <c r="AC2324" s="38" t="s">
        <v>1979</v>
      </c>
      <c r="AD2324" t="s">
        <v>2836</v>
      </c>
    </row>
    <row r="2325" spans="1:30" ht="15" customHeight="1">
      <c r="A2325" s="38">
        <f t="shared" si="258"/>
        <v>2323</v>
      </c>
      <c r="B2325" s="82" t="s">
        <v>2006</v>
      </c>
      <c r="C2325" s="39" t="str">
        <f>IF($B2325&lt;&gt;"",_xlfn.IFNA(VLOOKUP($B2325,'Node Details'!$B:$U,C$1,0),"Check"),"")</f>
        <v>04O230105-04O230108</v>
      </c>
      <c r="D2325" s="39" t="str">
        <f>IF($B2325&lt;&gt;"",_xlfn.IFNA(VLOOKUP($B2325,'Node Details'!$B:$U,D$1,0),"Check"),"")</f>
        <v>04O</v>
      </c>
      <c r="E2325" s="39" t="str">
        <f>IF($B2325&lt;&gt;"",_xlfn.IFNA(VLOOKUP($B2325,'Node Details'!$B:$U,E$1,0),"Check"),"")</f>
        <v>Airtel</v>
      </c>
      <c r="F2325" s="83">
        <v>45199</v>
      </c>
      <c r="G2325" s="82"/>
      <c r="H2325" s="39" t="s">
        <v>2829</v>
      </c>
      <c r="I2325" s="38">
        <v>1</v>
      </c>
      <c r="J2325" s="38">
        <v>50</v>
      </c>
      <c r="K2325" s="39">
        <f t="shared" si="252"/>
        <v>50</v>
      </c>
      <c r="L2325" s="83">
        <v>45211</v>
      </c>
      <c r="M2325" s="82"/>
      <c r="N2325" s="39" t="s">
        <v>577</v>
      </c>
      <c r="O2325" s="59">
        <v>45082</v>
      </c>
      <c r="P2325" s="38">
        <f t="shared" si="253"/>
        <v>50</v>
      </c>
      <c r="Q2325" s="38">
        <f t="shared" si="254"/>
        <v>50</v>
      </c>
      <c r="R2325" s="38"/>
      <c r="S2325" s="38" t="s">
        <v>2835</v>
      </c>
      <c r="T2325" s="40">
        <v>45382</v>
      </c>
      <c r="U2325" s="38">
        <f t="shared" si="255"/>
        <v>50</v>
      </c>
      <c r="V2325" s="38">
        <f t="shared" si="256"/>
        <v>1</v>
      </c>
      <c r="W2325" s="82">
        <f t="shared" si="257"/>
        <v>50</v>
      </c>
      <c r="X2325" s="82" t="s">
        <v>95</v>
      </c>
      <c r="Y2325" s="98" t="s">
        <v>89</v>
      </c>
      <c r="Z2325" s="72"/>
      <c r="AA2325" s="72"/>
      <c r="AB2325" s="72"/>
      <c r="AC2325" s="38" t="s">
        <v>1979</v>
      </c>
      <c r="AD2325" t="s">
        <v>2836</v>
      </c>
    </row>
    <row r="2326" spans="1:30" ht="15" customHeight="1">
      <c r="A2326" s="38">
        <f t="shared" si="258"/>
        <v>2324</v>
      </c>
      <c r="B2326" s="82" t="s">
        <v>2008</v>
      </c>
      <c r="C2326" s="39" t="str">
        <f>IF($B2326&lt;&gt;"",_xlfn.IFNA(VLOOKUP($B2326,'Node Details'!$B:$U,C$1,0),"Check"),"")</f>
        <v>04O240105-04O240106</v>
      </c>
      <c r="D2326" s="39" t="str">
        <f>IF($B2326&lt;&gt;"",_xlfn.IFNA(VLOOKUP($B2326,'Node Details'!$B:$U,D$1,0),"Check"),"")</f>
        <v>04O</v>
      </c>
      <c r="E2326" s="39" t="str">
        <f>IF($B2326&lt;&gt;"",_xlfn.IFNA(VLOOKUP($B2326,'Node Details'!$B:$U,E$1,0),"Check"),"")</f>
        <v>Airtel</v>
      </c>
      <c r="F2326" s="83">
        <v>45199</v>
      </c>
      <c r="G2326" s="82"/>
      <c r="H2326" s="39" t="s">
        <v>2829</v>
      </c>
      <c r="I2326" s="38">
        <v>1</v>
      </c>
      <c r="J2326" s="38">
        <v>50</v>
      </c>
      <c r="K2326" s="39">
        <f t="shared" si="252"/>
        <v>50</v>
      </c>
      <c r="L2326" s="83">
        <v>45169</v>
      </c>
      <c r="M2326" s="82"/>
      <c r="N2326" s="39" t="s">
        <v>577</v>
      </c>
      <c r="O2326" s="59">
        <v>45082</v>
      </c>
      <c r="P2326" s="38">
        <f t="shared" si="253"/>
        <v>50</v>
      </c>
      <c r="Q2326" s="38">
        <f t="shared" si="254"/>
        <v>50</v>
      </c>
      <c r="R2326" s="38"/>
      <c r="S2326" s="38" t="s">
        <v>2835</v>
      </c>
      <c r="T2326" s="40">
        <v>45382</v>
      </c>
      <c r="U2326" s="38">
        <f t="shared" si="255"/>
        <v>50</v>
      </c>
      <c r="V2326" s="38">
        <f t="shared" si="256"/>
        <v>1</v>
      </c>
      <c r="W2326" s="82">
        <f t="shared" si="257"/>
        <v>50</v>
      </c>
      <c r="X2326" s="82" t="s">
        <v>95</v>
      </c>
      <c r="Y2326" s="98" t="s">
        <v>89</v>
      </c>
      <c r="Z2326" s="72"/>
      <c r="AA2326" s="72"/>
      <c r="AB2326" s="72"/>
      <c r="AC2326" s="38" t="s">
        <v>1979</v>
      </c>
      <c r="AD2326" t="s">
        <v>2836</v>
      </c>
    </row>
    <row r="2327" spans="1:30" ht="15" customHeight="1">
      <c r="A2327" s="38">
        <f t="shared" si="258"/>
        <v>2325</v>
      </c>
      <c r="B2327" s="82" t="s">
        <v>2789</v>
      </c>
      <c r="C2327" s="39" t="str">
        <f>IF($B2327&lt;&gt;"",_xlfn.IFNA(VLOOKUP($B2327,'Node Details'!$B:$U,C$1,0),"Check"),"")</f>
        <v>000004O26-04O260104</v>
      </c>
      <c r="D2327" s="39" t="str">
        <f>IF($B2327&lt;&gt;"",_xlfn.IFNA(VLOOKUP($B2327,'Node Details'!$B:$U,D$1,0),"Check"),"")</f>
        <v>04O</v>
      </c>
      <c r="E2327" s="39" t="str">
        <f>IF($B2327&lt;&gt;"",_xlfn.IFNA(VLOOKUP($B2327,'Node Details'!$B:$U,E$1,0),"Check"),"")</f>
        <v>Airtel</v>
      </c>
      <c r="F2327" s="83">
        <v>45199</v>
      </c>
      <c r="G2327" s="82"/>
      <c r="H2327" s="39" t="s">
        <v>2829</v>
      </c>
      <c r="I2327" s="38">
        <v>1</v>
      </c>
      <c r="J2327" s="38">
        <v>50</v>
      </c>
      <c r="K2327" s="39">
        <f t="shared" si="252"/>
        <v>50</v>
      </c>
      <c r="L2327" s="83">
        <v>45139</v>
      </c>
      <c r="M2327" s="82"/>
      <c r="N2327" s="39" t="s">
        <v>577</v>
      </c>
      <c r="O2327" s="59">
        <v>45082</v>
      </c>
      <c r="P2327" s="38">
        <f t="shared" si="253"/>
        <v>50</v>
      </c>
      <c r="Q2327" s="38">
        <f t="shared" si="254"/>
        <v>50</v>
      </c>
      <c r="R2327" s="38"/>
      <c r="S2327" s="38" t="s">
        <v>2835</v>
      </c>
      <c r="T2327" s="40">
        <v>45382</v>
      </c>
      <c r="U2327" s="38">
        <f t="shared" si="255"/>
        <v>50</v>
      </c>
      <c r="V2327" s="38">
        <f t="shared" si="256"/>
        <v>1</v>
      </c>
      <c r="W2327" s="82">
        <f t="shared" si="257"/>
        <v>50</v>
      </c>
      <c r="X2327" s="82" t="s">
        <v>95</v>
      </c>
      <c r="Y2327" s="98" t="s">
        <v>89</v>
      </c>
      <c r="Z2327" s="72"/>
      <c r="AA2327" s="72"/>
      <c r="AB2327" s="72"/>
      <c r="AC2327" s="38" t="s">
        <v>1979</v>
      </c>
      <c r="AD2327" t="s">
        <v>2836</v>
      </c>
    </row>
    <row r="2328" spans="1:30" ht="15" customHeight="1">
      <c r="A2328" s="38">
        <f t="shared" si="258"/>
        <v>2326</v>
      </c>
      <c r="B2328" s="82" t="s">
        <v>1730</v>
      </c>
      <c r="C2328" s="39" t="str">
        <f>IF($B2328&lt;&gt;"",_xlfn.IFNA(VLOOKUP($B2328,'Node Details'!$B:$U,C$1,0),"Check"),"")</f>
        <v>000004O26-04O260104</v>
      </c>
      <c r="D2328" s="39" t="str">
        <f>IF($B2328&lt;&gt;"",_xlfn.IFNA(VLOOKUP($B2328,'Node Details'!$B:$U,D$1,0),"Check"),"")</f>
        <v>04O</v>
      </c>
      <c r="E2328" s="39" t="str">
        <f>IF($B2328&lt;&gt;"",_xlfn.IFNA(VLOOKUP($B2328,'Node Details'!$B:$U,E$1,0),"Check"),"")</f>
        <v>Airtel</v>
      </c>
      <c r="F2328" s="83">
        <v>45199</v>
      </c>
      <c r="G2328" s="82"/>
      <c r="H2328" s="39" t="s">
        <v>2829</v>
      </c>
      <c r="I2328" s="38">
        <v>1</v>
      </c>
      <c r="J2328" s="38">
        <v>50</v>
      </c>
      <c r="K2328" s="39">
        <f t="shared" si="252"/>
        <v>50</v>
      </c>
      <c r="L2328" s="83">
        <v>45139</v>
      </c>
      <c r="M2328" s="82"/>
      <c r="N2328" s="39" t="s">
        <v>577</v>
      </c>
      <c r="O2328" s="59">
        <v>45082</v>
      </c>
      <c r="P2328" s="38">
        <f t="shared" si="253"/>
        <v>50</v>
      </c>
      <c r="Q2328" s="38">
        <f t="shared" si="254"/>
        <v>50</v>
      </c>
      <c r="R2328" s="38"/>
      <c r="S2328" s="38" t="s">
        <v>2835</v>
      </c>
      <c r="T2328" s="40">
        <v>45382</v>
      </c>
      <c r="U2328" s="38">
        <f t="shared" si="255"/>
        <v>50</v>
      </c>
      <c r="V2328" s="38">
        <f t="shared" si="256"/>
        <v>1</v>
      </c>
      <c r="W2328" s="82">
        <f t="shared" si="257"/>
        <v>50</v>
      </c>
      <c r="X2328" s="82" t="s">
        <v>95</v>
      </c>
      <c r="Y2328" s="98" t="s">
        <v>89</v>
      </c>
      <c r="Z2328" s="72"/>
      <c r="AA2328" s="72"/>
      <c r="AB2328" s="72"/>
      <c r="AC2328" s="38" t="s">
        <v>1979</v>
      </c>
      <c r="AD2328" t="s">
        <v>2836</v>
      </c>
    </row>
    <row r="2329" spans="1:30" ht="15" customHeight="1">
      <c r="A2329" s="38">
        <f t="shared" si="258"/>
        <v>2327</v>
      </c>
      <c r="B2329" s="82" t="s">
        <v>2011</v>
      </c>
      <c r="C2329" s="39" t="str">
        <f>IF($B2329&lt;&gt;"",_xlfn.IFNA(VLOOKUP($B2329,'Node Details'!$B:$U,C$1,0),"Check"),"")</f>
        <v>04O260101-04O260105</v>
      </c>
      <c r="D2329" s="39" t="str">
        <f>IF($B2329&lt;&gt;"",_xlfn.IFNA(VLOOKUP($B2329,'Node Details'!$B:$U,D$1,0),"Check"),"")</f>
        <v>04O</v>
      </c>
      <c r="E2329" s="39" t="str">
        <f>IF($B2329&lt;&gt;"",_xlfn.IFNA(VLOOKUP($B2329,'Node Details'!$B:$U,E$1,0),"Check"),"")</f>
        <v>Airtel</v>
      </c>
      <c r="F2329" s="83">
        <v>45199</v>
      </c>
      <c r="G2329" s="82"/>
      <c r="H2329" s="39" t="s">
        <v>2829</v>
      </c>
      <c r="I2329" s="38">
        <v>1</v>
      </c>
      <c r="J2329" s="38">
        <v>50</v>
      </c>
      <c r="K2329" s="39">
        <f t="shared" si="252"/>
        <v>50</v>
      </c>
      <c r="L2329" s="83">
        <v>45169</v>
      </c>
      <c r="M2329" s="82"/>
      <c r="N2329" s="39" t="s">
        <v>577</v>
      </c>
      <c r="O2329" s="59">
        <v>45082</v>
      </c>
      <c r="P2329" s="38">
        <f t="shared" si="253"/>
        <v>50</v>
      </c>
      <c r="Q2329" s="38">
        <f t="shared" si="254"/>
        <v>50</v>
      </c>
      <c r="R2329" s="38"/>
      <c r="S2329" s="38" t="s">
        <v>2835</v>
      </c>
      <c r="T2329" s="40">
        <v>45382</v>
      </c>
      <c r="U2329" s="38">
        <f t="shared" si="255"/>
        <v>50</v>
      </c>
      <c r="V2329" s="38">
        <f t="shared" si="256"/>
        <v>1</v>
      </c>
      <c r="W2329" s="82">
        <f t="shared" si="257"/>
        <v>50</v>
      </c>
      <c r="X2329" s="82" t="s">
        <v>95</v>
      </c>
      <c r="Y2329" s="98" t="s">
        <v>89</v>
      </c>
      <c r="Z2329" s="72"/>
      <c r="AA2329" s="72"/>
      <c r="AB2329" s="72"/>
      <c r="AC2329" s="38" t="s">
        <v>1979</v>
      </c>
      <c r="AD2329" t="s">
        <v>2836</v>
      </c>
    </row>
    <row r="2330" spans="1:30" ht="15" customHeight="1">
      <c r="A2330" s="38">
        <f t="shared" si="258"/>
        <v>2328</v>
      </c>
      <c r="B2330" s="82" t="s">
        <v>1708</v>
      </c>
      <c r="C2330" s="39" t="str">
        <f>IF($B2330&lt;&gt;"",_xlfn.IFNA(VLOOKUP($B2330,'Node Details'!$B:$U,C$1,0),"Check"),"")</f>
        <v>04O550104-04O550107</v>
      </c>
      <c r="D2330" s="39" t="str">
        <f>IF($B2330&lt;&gt;"",_xlfn.IFNA(VLOOKUP($B2330,'Node Details'!$B:$U,D$1,0),"Check"),"")</f>
        <v>04O</v>
      </c>
      <c r="E2330" s="39" t="str">
        <f>IF($B2330&lt;&gt;"",_xlfn.IFNA(VLOOKUP($B2330,'Node Details'!$B:$U,E$1,0),"Check"),"")</f>
        <v>Airtel</v>
      </c>
      <c r="F2330" s="85"/>
      <c r="G2330" s="82"/>
      <c r="H2330" s="39" t="s">
        <v>2828</v>
      </c>
      <c r="I2330" s="38">
        <v>-1</v>
      </c>
      <c r="J2330" s="38">
        <v>400</v>
      </c>
      <c r="K2330" s="39">
        <f t="shared" si="252"/>
        <v>-400</v>
      </c>
      <c r="L2330" s="83">
        <v>45112</v>
      </c>
      <c r="M2330" s="82"/>
      <c r="N2330" s="96" t="s">
        <v>577</v>
      </c>
      <c r="O2330" s="97">
        <v>45082</v>
      </c>
      <c r="P2330" s="38">
        <f t="shared" si="253"/>
        <v>400</v>
      </c>
      <c r="Q2330" s="38">
        <f t="shared" si="254"/>
        <v>-400</v>
      </c>
      <c r="R2330" s="38"/>
      <c r="S2330" s="38" t="s">
        <v>2835</v>
      </c>
      <c r="T2330" s="40">
        <v>45382</v>
      </c>
      <c r="U2330" s="38">
        <f t="shared" si="255"/>
        <v>400</v>
      </c>
      <c r="V2330" s="38">
        <f t="shared" si="256"/>
        <v>-1</v>
      </c>
      <c r="W2330" s="82">
        <f t="shared" si="257"/>
        <v>-400</v>
      </c>
      <c r="X2330" s="98" t="s">
        <v>95</v>
      </c>
      <c r="Y2330" s="98" t="s">
        <v>89</v>
      </c>
      <c r="AC2330" s="72" t="s">
        <v>1979</v>
      </c>
      <c r="AD2330" t="s">
        <v>2839</v>
      </c>
    </row>
    <row r="2331" spans="1:30" ht="15" customHeight="1">
      <c r="A2331" s="38">
        <f t="shared" si="258"/>
        <v>2329</v>
      </c>
      <c r="B2331" s="82" t="s">
        <v>1711</v>
      </c>
      <c r="C2331" s="39" t="str">
        <f>IF($B2331&lt;&gt;"",_xlfn.IFNA(VLOOKUP($B2331,'Node Details'!$B:$U,C$1,0),"Check"),"")</f>
        <v>04O580106-04O590107</v>
      </c>
      <c r="D2331" s="39" t="str">
        <f>IF($B2331&lt;&gt;"",_xlfn.IFNA(VLOOKUP($B2331,'Node Details'!$B:$U,D$1,0),"Check"),"")</f>
        <v>04O</v>
      </c>
      <c r="E2331" s="39" t="str">
        <f>IF($B2331&lt;&gt;"",_xlfn.IFNA(VLOOKUP($B2331,'Node Details'!$B:$U,E$1,0),"Check"),"")</f>
        <v>Airtel</v>
      </c>
      <c r="F2331" s="85"/>
      <c r="G2331" s="82"/>
      <c r="H2331" s="39" t="s">
        <v>2828</v>
      </c>
      <c r="I2331" s="38">
        <v>-1</v>
      </c>
      <c r="J2331" s="38">
        <v>400</v>
      </c>
      <c r="K2331" s="39">
        <f t="shared" si="252"/>
        <v>-400</v>
      </c>
      <c r="L2331" s="83">
        <v>45108</v>
      </c>
      <c r="M2331" s="82"/>
      <c r="N2331" s="96" t="s">
        <v>577</v>
      </c>
      <c r="O2331" s="97">
        <v>45082</v>
      </c>
      <c r="P2331" s="38">
        <f t="shared" si="253"/>
        <v>400</v>
      </c>
      <c r="Q2331" s="38">
        <f t="shared" si="254"/>
        <v>-400</v>
      </c>
      <c r="R2331" s="38"/>
      <c r="S2331" s="38" t="s">
        <v>2835</v>
      </c>
      <c r="T2331" s="40">
        <v>45382</v>
      </c>
      <c r="U2331" s="38">
        <f t="shared" si="255"/>
        <v>400</v>
      </c>
      <c r="V2331" s="38">
        <f t="shared" si="256"/>
        <v>-1</v>
      </c>
      <c r="W2331" s="82">
        <f t="shared" si="257"/>
        <v>-400</v>
      </c>
      <c r="X2331" s="98" t="s">
        <v>95</v>
      </c>
      <c r="Y2331" s="98" t="s">
        <v>89</v>
      </c>
      <c r="AC2331" s="72" t="s">
        <v>1979</v>
      </c>
      <c r="AD2331" t="s">
        <v>2839</v>
      </c>
    </row>
    <row r="2332" spans="1:30" ht="15" customHeight="1">
      <c r="A2332" s="38">
        <f t="shared" si="258"/>
        <v>2330</v>
      </c>
      <c r="B2332" s="82" t="s">
        <v>1714</v>
      </c>
      <c r="C2332" s="39" t="str">
        <f>IF($B2332&lt;&gt;"",_xlfn.IFNA(VLOOKUP($B2332,'Node Details'!$B:$U,C$1,0),"Check"),"")</f>
        <v>04O200105-04O200108</v>
      </c>
      <c r="D2332" s="39" t="str">
        <f>IF($B2332&lt;&gt;"",_xlfn.IFNA(VLOOKUP($B2332,'Node Details'!$B:$U,D$1,0),"Check"),"")</f>
        <v>04O</v>
      </c>
      <c r="E2332" s="39" t="str">
        <f>IF($B2332&lt;&gt;"",_xlfn.IFNA(VLOOKUP($B2332,'Node Details'!$B:$U,E$1,0),"Check"),"")</f>
        <v>Airtel</v>
      </c>
      <c r="F2332" s="85"/>
      <c r="G2332" s="82"/>
      <c r="H2332" s="39" t="s">
        <v>2828</v>
      </c>
      <c r="I2332" s="38">
        <v>-1</v>
      </c>
      <c r="J2332" s="38">
        <v>400</v>
      </c>
      <c r="K2332" s="39">
        <f t="shared" si="252"/>
        <v>-400</v>
      </c>
      <c r="L2332" s="83">
        <v>45112</v>
      </c>
      <c r="M2332" s="82"/>
      <c r="N2332" s="96" t="s">
        <v>577</v>
      </c>
      <c r="O2332" s="97">
        <v>45082</v>
      </c>
      <c r="P2332" s="38">
        <f t="shared" si="253"/>
        <v>400</v>
      </c>
      <c r="Q2332" s="38">
        <f t="shared" si="254"/>
        <v>-400</v>
      </c>
      <c r="R2332" s="38"/>
      <c r="S2332" s="38" t="s">
        <v>2835</v>
      </c>
      <c r="T2332" s="40">
        <v>45382</v>
      </c>
      <c r="U2332" s="38">
        <f t="shared" si="255"/>
        <v>400</v>
      </c>
      <c r="V2332" s="38">
        <f t="shared" si="256"/>
        <v>-1</v>
      </c>
      <c r="W2332" s="82">
        <f t="shared" si="257"/>
        <v>-400</v>
      </c>
      <c r="X2332" s="98" t="s">
        <v>95</v>
      </c>
      <c r="Y2332" s="98" t="s">
        <v>89</v>
      </c>
      <c r="AC2332" s="72" t="s">
        <v>1979</v>
      </c>
      <c r="AD2332" t="s">
        <v>2839</v>
      </c>
    </row>
    <row r="2333" spans="1:30" ht="15" customHeight="1">
      <c r="A2333" s="38">
        <f t="shared" si="258"/>
        <v>2331</v>
      </c>
      <c r="B2333" s="82" t="s">
        <v>1717</v>
      </c>
      <c r="C2333" s="39" t="str">
        <f>IF($B2333&lt;&gt;"",_xlfn.IFNA(VLOOKUP($B2333,'Node Details'!$B:$U,C$1,0),"Check"),"")</f>
        <v>000004O21-04O210108</v>
      </c>
      <c r="D2333" s="39" t="str">
        <f>IF($B2333&lt;&gt;"",_xlfn.IFNA(VLOOKUP($B2333,'Node Details'!$B:$U,D$1,0),"Check"),"")</f>
        <v>04O</v>
      </c>
      <c r="E2333" s="39" t="str">
        <f>IF($B2333&lt;&gt;"",_xlfn.IFNA(VLOOKUP($B2333,'Node Details'!$B:$U,E$1,0),"Check"),"")</f>
        <v>Airtel</v>
      </c>
      <c r="F2333" s="85"/>
      <c r="G2333" s="82"/>
      <c r="H2333" s="39" t="s">
        <v>2828</v>
      </c>
      <c r="I2333" s="38">
        <v>-1</v>
      </c>
      <c r="J2333" s="38">
        <v>400</v>
      </c>
      <c r="K2333" s="39">
        <f t="shared" si="252"/>
        <v>-400</v>
      </c>
      <c r="L2333" s="83">
        <v>45125</v>
      </c>
      <c r="M2333" s="82"/>
      <c r="N2333" s="96" t="s">
        <v>577</v>
      </c>
      <c r="O2333" s="97">
        <v>45082</v>
      </c>
      <c r="P2333" s="38">
        <f t="shared" si="253"/>
        <v>400</v>
      </c>
      <c r="Q2333" s="38">
        <f t="shared" si="254"/>
        <v>-400</v>
      </c>
      <c r="R2333" s="38"/>
      <c r="S2333" s="38" t="s">
        <v>2835</v>
      </c>
      <c r="T2333" s="40">
        <v>45382</v>
      </c>
      <c r="U2333" s="38">
        <f t="shared" si="255"/>
        <v>400</v>
      </c>
      <c r="V2333" s="38">
        <f t="shared" si="256"/>
        <v>-1</v>
      </c>
      <c r="W2333" s="82">
        <f t="shared" si="257"/>
        <v>-400</v>
      </c>
      <c r="X2333" s="98" t="s">
        <v>95</v>
      </c>
      <c r="Y2333" s="98" t="s">
        <v>89</v>
      </c>
      <c r="AC2333" s="72" t="s">
        <v>1979</v>
      </c>
      <c r="AD2333" t="s">
        <v>2839</v>
      </c>
    </row>
    <row r="2334" spans="1:30" ht="15" customHeight="1">
      <c r="A2334" s="38">
        <f t="shared" si="258"/>
        <v>2332</v>
      </c>
      <c r="B2334" s="82" t="s">
        <v>1720</v>
      </c>
      <c r="C2334" s="39" t="str">
        <f>IF($B2334&lt;&gt;"",_xlfn.IFNA(VLOOKUP($B2334,'Node Details'!$B:$U,C$1,0),"Check"),"")</f>
        <v>04O220105-04O220107</v>
      </c>
      <c r="D2334" s="39" t="str">
        <f>IF($B2334&lt;&gt;"",_xlfn.IFNA(VLOOKUP($B2334,'Node Details'!$B:$U,D$1,0),"Check"),"")</f>
        <v>04O</v>
      </c>
      <c r="E2334" s="39" t="str">
        <f>IF($B2334&lt;&gt;"",_xlfn.IFNA(VLOOKUP($B2334,'Node Details'!$B:$U,E$1,0),"Check"),"")</f>
        <v>Airtel</v>
      </c>
      <c r="F2334" s="85"/>
      <c r="G2334" s="82"/>
      <c r="H2334" s="39" t="s">
        <v>2828</v>
      </c>
      <c r="I2334" s="38">
        <v>-1</v>
      </c>
      <c r="J2334" s="38">
        <v>400</v>
      </c>
      <c r="K2334" s="39">
        <f t="shared" si="252"/>
        <v>-400</v>
      </c>
      <c r="L2334" s="83">
        <v>45142.715057870373</v>
      </c>
      <c r="M2334" s="82"/>
      <c r="N2334" s="96" t="s">
        <v>577</v>
      </c>
      <c r="O2334" s="97">
        <v>45082</v>
      </c>
      <c r="P2334" s="38">
        <f t="shared" si="253"/>
        <v>400</v>
      </c>
      <c r="Q2334" s="38">
        <f t="shared" si="254"/>
        <v>-400</v>
      </c>
      <c r="R2334" s="38"/>
      <c r="S2334" s="38" t="s">
        <v>2835</v>
      </c>
      <c r="T2334" s="40">
        <v>45382</v>
      </c>
      <c r="U2334" s="38">
        <f t="shared" si="255"/>
        <v>400</v>
      </c>
      <c r="V2334" s="38">
        <f t="shared" si="256"/>
        <v>-1</v>
      </c>
      <c r="W2334" s="82">
        <f t="shared" si="257"/>
        <v>-400</v>
      </c>
      <c r="X2334" s="98" t="s">
        <v>95</v>
      </c>
      <c r="Y2334" s="98" t="s">
        <v>89</v>
      </c>
      <c r="AC2334" s="72" t="s">
        <v>1979</v>
      </c>
      <c r="AD2334" t="s">
        <v>2839</v>
      </c>
    </row>
    <row r="2335" spans="1:30" ht="15" customHeight="1">
      <c r="A2335" s="38">
        <f t="shared" si="258"/>
        <v>2333</v>
      </c>
      <c r="B2335" s="82" t="s">
        <v>2004</v>
      </c>
      <c r="C2335" s="39" t="str">
        <f>IF($B2335&lt;&gt;"",_xlfn.IFNA(VLOOKUP($B2335,'Node Details'!$B:$U,C$1,0),"Check"),"")</f>
        <v>04O230102-04O230106</v>
      </c>
      <c r="D2335" s="39" t="str">
        <f>IF($B2335&lt;&gt;"",_xlfn.IFNA(VLOOKUP($B2335,'Node Details'!$B:$U,D$1,0),"Check"),"")</f>
        <v>04O</v>
      </c>
      <c r="E2335" s="39" t="str">
        <f>IF($B2335&lt;&gt;"",_xlfn.IFNA(VLOOKUP($B2335,'Node Details'!$B:$U,E$1,0),"Check"),"")</f>
        <v>Airtel</v>
      </c>
      <c r="F2335" s="85"/>
      <c r="G2335" s="82"/>
      <c r="H2335" s="39" t="s">
        <v>2828</v>
      </c>
      <c r="I2335" s="38">
        <v>-1</v>
      </c>
      <c r="J2335" s="38">
        <v>400</v>
      </c>
      <c r="K2335" s="39">
        <f t="shared" si="252"/>
        <v>-400</v>
      </c>
      <c r="L2335" s="83">
        <v>45147.588310185187</v>
      </c>
      <c r="M2335" s="82"/>
      <c r="N2335" s="96" t="s">
        <v>577</v>
      </c>
      <c r="O2335" s="97">
        <v>45082</v>
      </c>
      <c r="P2335" s="38">
        <f t="shared" si="253"/>
        <v>400</v>
      </c>
      <c r="Q2335" s="38">
        <f t="shared" si="254"/>
        <v>-400</v>
      </c>
      <c r="R2335" s="38"/>
      <c r="S2335" s="38" t="s">
        <v>2835</v>
      </c>
      <c r="T2335" s="40">
        <v>45382</v>
      </c>
      <c r="U2335" s="38">
        <f t="shared" si="255"/>
        <v>400</v>
      </c>
      <c r="V2335" s="38">
        <f t="shared" si="256"/>
        <v>-1</v>
      </c>
      <c r="W2335" s="82">
        <f t="shared" si="257"/>
        <v>-400</v>
      </c>
      <c r="X2335" s="98" t="s">
        <v>95</v>
      </c>
      <c r="Y2335" s="98" t="s">
        <v>89</v>
      </c>
      <c r="AC2335" s="72" t="s">
        <v>1979</v>
      </c>
      <c r="AD2335" t="s">
        <v>2839</v>
      </c>
    </row>
    <row r="2336" spans="1:30" ht="15" customHeight="1">
      <c r="A2336" s="38">
        <f t="shared" si="258"/>
        <v>2334</v>
      </c>
      <c r="B2336" s="82" t="s">
        <v>1725</v>
      </c>
      <c r="C2336" s="39" t="str">
        <f>IF($B2336&lt;&gt;"",_xlfn.IFNA(VLOOKUP($B2336,'Node Details'!$B:$U,C$1,0),"Check"),"")</f>
        <v>04O230102-04O230106</v>
      </c>
      <c r="D2336" s="39" t="str">
        <f>IF($B2336&lt;&gt;"",_xlfn.IFNA(VLOOKUP($B2336,'Node Details'!$B:$U,D$1,0),"Check"),"")</f>
        <v>04O</v>
      </c>
      <c r="E2336" s="39" t="str">
        <f>IF($B2336&lt;&gt;"",_xlfn.IFNA(VLOOKUP($B2336,'Node Details'!$B:$U,E$1,0),"Check"),"")</f>
        <v>Airtel</v>
      </c>
      <c r="F2336" s="85"/>
      <c r="G2336" s="82"/>
      <c r="H2336" s="39" t="s">
        <v>2828</v>
      </c>
      <c r="I2336" s="38">
        <v>-1</v>
      </c>
      <c r="J2336" s="38">
        <v>400</v>
      </c>
      <c r="K2336" s="39">
        <f t="shared" si="252"/>
        <v>-400</v>
      </c>
      <c r="L2336" s="83">
        <v>45118.775729166657</v>
      </c>
      <c r="M2336" s="82"/>
      <c r="N2336" s="96" t="s">
        <v>577</v>
      </c>
      <c r="O2336" s="97">
        <v>45082</v>
      </c>
      <c r="P2336" s="38">
        <f t="shared" si="253"/>
        <v>400</v>
      </c>
      <c r="Q2336" s="38">
        <f t="shared" si="254"/>
        <v>-400</v>
      </c>
      <c r="R2336" s="38"/>
      <c r="S2336" s="38" t="s">
        <v>2835</v>
      </c>
      <c r="T2336" s="40">
        <v>45382</v>
      </c>
      <c r="U2336" s="38">
        <f t="shared" si="255"/>
        <v>400</v>
      </c>
      <c r="V2336" s="38">
        <f t="shared" si="256"/>
        <v>-1</v>
      </c>
      <c r="W2336" s="82">
        <f t="shared" si="257"/>
        <v>-400</v>
      </c>
      <c r="X2336" s="98" t="s">
        <v>95</v>
      </c>
      <c r="Y2336" s="98" t="s">
        <v>89</v>
      </c>
      <c r="AC2336" s="72" t="s">
        <v>1979</v>
      </c>
      <c r="AD2336" t="s">
        <v>2839</v>
      </c>
    </row>
    <row r="2337" spans="1:30" ht="15" customHeight="1">
      <c r="A2337" s="38">
        <f t="shared" si="258"/>
        <v>2335</v>
      </c>
      <c r="B2337" s="82" t="s">
        <v>2788</v>
      </c>
      <c r="C2337" s="39" t="str">
        <f>IF($B2337&lt;&gt;"",_xlfn.IFNA(VLOOKUP($B2337,'Node Details'!$B:$U,C$1,0),"Check"),"")</f>
        <v>04O230102-04O230106</v>
      </c>
      <c r="D2337" s="39" t="str">
        <f>IF($B2337&lt;&gt;"",_xlfn.IFNA(VLOOKUP($B2337,'Node Details'!$B:$U,D$1,0),"Check"),"")</f>
        <v>04O</v>
      </c>
      <c r="E2337" s="39" t="str">
        <f>IF($B2337&lt;&gt;"",_xlfn.IFNA(VLOOKUP($B2337,'Node Details'!$B:$U,E$1,0),"Check"),"")</f>
        <v>Airtel</v>
      </c>
      <c r="F2337" s="85"/>
      <c r="G2337" s="82"/>
      <c r="H2337" s="39" t="s">
        <v>2828</v>
      </c>
      <c r="I2337" s="38">
        <v>-1</v>
      </c>
      <c r="J2337" s="38">
        <v>400</v>
      </c>
      <c r="K2337" s="39">
        <f t="shared" si="252"/>
        <v>-400</v>
      </c>
      <c r="L2337" s="83">
        <v>45126.732847222222</v>
      </c>
      <c r="M2337" s="82"/>
      <c r="N2337" s="96" t="s">
        <v>577</v>
      </c>
      <c r="O2337" s="97">
        <v>45082</v>
      </c>
      <c r="P2337" s="38">
        <f t="shared" si="253"/>
        <v>400</v>
      </c>
      <c r="Q2337" s="38">
        <f t="shared" si="254"/>
        <v>-400</v>
      </c>
      <c r="R2337" s="38"/>
      <c r="S2337" s="38" t="s">
        <v>2835</v>
      </c>
      <c r="T2337" s="40">
        <v>45382</v>
      </c>
      <c r="U2337" s="38">
        <f t="shared" si="255"/>
        <v>400</v>
      </c>
      <c r="V2337" s="38">
        <f t="shared" si="256"/>
        <v>-1</v>
      </c>
      <c r="W2337" s="82">
        <f t="shared" si="257"/>
        <v>-400</v>
      </c>
      <c r="X2337" s="98" t="s">
        <v>95</v>
      </c>
      <c r="Y2337" s="98" t="s">
        <v>89</v>
      </c>
      <c r="AC2337" s="72" t="s">
        <v>1979</v>
      </c>
      <c r="AD2337" t="s">
        <v>2839</v>
      </c>
    </row>
    <row r="2338" spans="1:30" ht="15" customHeight="1">
      <c r="A2338" s="38">
        <f t="shared" si="258"/>
        <v>2336</v>
      </c>
      <c r="B2338" s="82" t="s">
        <v>2789</v>
      </c>
      <c r="C2338" s="39" t="str">
        <f>IF($B2338&lt;&gt;"",_xlfn.IFNA(VLOOKUP($B2338,'Node Details'!$B:$U,C$1,0),"Check"),"")</f>
        <v>000004O26-04O260104</v>
      </c>
      <c r="D2338" s="39" t="str">
        <f>IF($B2338&lt;&gt;"",_xlfn.IFNA(VLOOKUP($B2338,'Node Details'!$B:$U,D$1,0),"Check"),"")</f>
        <v>04O</v>
      </c>
      <c r="E2338" s="39" t="str">
        <f>IF($B2338&lt;&gt;"",_xlfn.IFNA(VLOOKUP($B2338,'Node Details'!$B:$U,E$1,0),"Check"),"")</f>
        <v>Airtel</v>
      </c>
      <c r="F2338" s="85"/>
      <c r="G2338" s="82"/>
      <c r="H2338" s="39" t="s">
        <v>2828</v>
      </c>
      <c r="I2338" s="38">
        <v>-1</v>
      </c>
      <c r="J2338" s="38">
        <v>400</v>
      </c>
      <c r="K2338" s="39">
        <f t="shared" si="252"/>
        <v>-400</v>
      </c>
      <c r="L2338" s="83">
        <v>45126.748391203713</v>
      </c>
      <c r="M2338" s="82"/>
      <c r="N2338" s="96" t="s">
        <v>577</v>
      </c>
      <c r="O2338" s="97">
        <v>45082</v>
      </c>
      <c r="P2338" s="38">
        <f t="shared" si="253"/>
        <v>400</v>
      </c>
      <c r="Q2338" s="38">
        <f t="shared" si="254"/>
        <v>-400</v>
      </c>
      <c r="R2338" s="38"/>
      <c r="S2338" s="38" t="s">
        <v>2835</v>
      </c>
      <c r="T2338" s="40">
        <v>45382</v>
      </c>
      <c r="U2338" s="38">
        <f t="shared" si="255"/>
        <v>400</v>
      </c>
      <c r="V2338" s="38">
        <f t="shared" si="256"/>
        <v>-1</v>
      </c>
      <c r="W2338" s="82">
        <f t="shared" si="257"/>
        <v>-400</v>
      </c>
      <c r="X2338" s="98" t="s">
        <v>95</v>
      </c>
      <c r="Y2338" s="98" t="s">
        <v>89</v>
      </c>
      <c r="AC2338" s="72" t="s">
        <v>1979</v>
      </c>
      <c r="AD2338" t="s">
        <v>2839</v>
      </c>
    </row>
    <row r="2339" spans="1:30" ht="15" customHeight="1">
      <c r="A2339" s="38">
        <f t="shared" si="258"/>
        <v>2337</v>
      </c>
      <c r="B2339" s="82" t="s">
        <v>1730</v>
      </c>
      <c r="C2339" s="39" t="str">
        <f>IF($B2339&lt;&gt;"",_xlfn.IFNA(VLOOKUP($B2339,'Node Details'!$B:$U,C$1,0),"Check"),"")</f>
        <v>000004O26-04O260104</v>
      </c>
      <c r="D2339" s="39" t="str">
        <f>IF($B2339&lt;&gt;"",_xlfn.IFNA(VLOOKUP($B2339,'Node Details'!$B:$U,D$1,0),"Check"),"")</f>
        <v>04O</v>
      </c>
      <c r="E2339" s="39" t="str">
        <f>IF($B2339&lt;&gt;"",_xlfn.IFNA(VLOOKUP($B2339,'Node Details'!$B:$U,E$1,0),"Check"),"")</f>
        <v>Airtel</v>
      </c>
      <c r="F2339" s="85"/>
      <c r="G2339" s="82"/>
      <c r="H2339" s="39" t="s">
        <v>2828</v>
      </c>
      <c r="I2339" s="38">
        <v>-1</v>
      </c>
      <c r="J2339" s="38">
        <v>400</v>
      </c>
      <c r="K2339" s="39">
        <f t="shared" si="252"/>
        <v>-400</v>
      </c>
      <c r="L2339" s="83">
        <v>45145.682430555556</v>
      </c>
      <c r="M2339" s="82"/>
      <c r="N2339" s="96" t="s">
        <v>577</v>
      </c>
      <c r="O2339" s="97">
        <v>45082</v>
      </c>
      <c r="P2339" s="38">
        <f t="shared" si="253"/>
        <v>400</v>
      </c>
      <c r="Q2339" s="38">
        <f t="shared" si="254"/>
        <v>-400</v>
      </c>
      <c r="R2339" s="38"/>
      <c r="S2339" s="38" t="s">
        <v>2835</v>
      </c>
      <c r="T2339" s="40">
        <v>45382</v>
      </c>
      <c r="U2339" s="38">
        <f t="shared" si="255"/>
        <v>400</v>
      </c>
      <c r="V2339" s="38">
        <f t="shared" si="256"/>
        <v>-1</v>
      </c>
      <c r="W2339" s="82">
        <f t="shared" si="257"/>
        <v>-400</v>
      </c>
      <c r="X2339" s="98" t="s">
        <v>95</v>
      </c>
      <c r="Y2339" s="98" t="s">
        <v>89</v>
      </c>
      <c r="AC2339" s="72" t="s">
        <v>1979</v>
      </c>
      <c r="AD2339" t="s">
        <v>2839</v>
      </c>
    </row>
    <row r="2340" spans="1:30" ht="15" customHeight="1">
      <c r="A2340" s="38">
        <f t="shared" si="258"/>
        <v>2338</v>
      </c>
      <c r="B2340" s="82" t="s">
        <v>1708</v>
      </c>
      <c r="C2340" s="39" t="str">
        <f>IF($B2340&lt;&gt;"",_xlfn.IFNA(VLOOKUP($B2340,'Node Details'!$B:$U,C$1,0),"Check"),"")</f>
        <v>04O550104-04O550107</v>
      </c>
      <c r="D2340" s="39" t="str">
        <f>IF($B2340&lt;&gt;"",_xlfn.IFNA(VLOOKUP($B2340,'Node Details'!$B:$U,D$1,0),"Check"),"")</f>
        <v>04O</v>
      </c>
      <c r="E2340" s="39" t="str">
        <f>IF($B2340&lt;&gt;"",_xlfn.IFNA(VLOOKUP($B2340,'Node Details'!$B:$U,E$1,0),"Check"),"")</f>
        <v>Airtel</v>
      </c>
      <c r="F2340" s="85"/>
      <c r="G2340" s="82"/>
      <c r="H2340" s="39" t="s">
        <v>2829</v>
      </c>
      <c r="I2340" s="38">
        <v>-1</v>
      </c>
      <c r="J2340" s="38">
        <v>50</v>
      </c>
      <c r="K2340" s="39">
        <f t="shared" si="252"/>
        <v>-50</v>
      </c>
      <c r="L2340" s="83">
        <v>45143.675949074073</v>
      </c>
      <c r="M2340" s="82"/>
      <c r="N2340" s="96" t="s">
        <v>577</v>
      </c>
      <c r="O2340" s="97">
        <v>45082</v>
      </c>
      <c r="P2340" s="38">
        <f t="shared" si="253"/>
        <v>50</v>
      </c>
      <c r="Q2340" s="38">
        <f t="shared" si="254"/>
        <v>-50</v>
      </c>
      <c r="R2340" s="38"/>
      <c r="S2340" s="38" t="s">
        <v>2835</v>
      </c>
      <c r="T2340" s="40">
        <v>45382</v>
      </c>
      <c r="U2340" s="38">
        <f t="shared" si="255"/>
        <v>50</v>
      </c>
      <c r="V2340" s="38">
        <f t="shared" si="256"/>
        <v>-1</v>
      </c>
      <c r="W2340" s="82">
        <f t="shared" si="257"/>
        <v>-50</v>
      </c>
      <c r="X2340" s="98" t="s">
        <v>95</v>
      </c>
      <c r="Y2340" s="98" t="s">
        <v>89</v>
      </c>
      <c r="AC2340" s="72" t="s">
        <v>1979</v>
      </c>
      <c r="AD2340" t="s">
        <v>2839</v>
      </c>
    </row>
    <row r="2341" spans="1:30" ht="15" customHeight="1">
      <c r="A2341" s="38">
        <f t="shared" si="258"/>
        <v>2339</v>
      </c>
      <c r="B2341" s="82" t="s">
        <v>1711</v>
      </c>
      <c r="C2341" s="39" t="str">
        <f>IF($B2341&lt;&gt;"",_xlfn.IFNA(VLOOKUP($B2341,'Node Details'!$B:$U,C$1,0),"Check"),"")</f>
        <v>04O580106-04O590107</v>
      </c>
      <c r="D2341" s="39" t="str">
        <f>IF($B2341&lt;&gt;"",_xlfn.IFNA(VLOOKUP($B2341,'Node Details'!$B:$U,D$1,0),"Check"),"")</f>
        <v>04O</v>
      </c>
      <c r="E2341" s="39" t="str">
        <f>IF($B2341&lt;&gt;"",_xlfn.IFNA(VLOOKUP($B2341,'Node Details'!$B:$U,E$1,0),"Check"),"")</f>
        <v>Airtel</v>
      </c>
      <c r="F2341" s="85"/>
      <c r="G2341" s="82"/>
      <c r="H2341" s="39" t="s">
        <v>2829</v>
      </c>
      <c r="I2341" s="38">
        <v>-1</v>
      </c>
      <c r="J2341" s="38">
        <v>50</v>
      </c>
      <c r="K2341" s="39">
        <f t="shared" si="252"/>
        <v>-50</v>
      </c>
      <c r="L2341" s="83">
        <v>45169</v>
      </c>
      <c r="M2341" s="82"/>
      <c r="N2341" s="96" t="s">
        <v>577</v>
      </c>
      <c r="O2341" s="97">
        <v>45082</v>
      </c>
      <c r="P2341" s="38">
        <f t="shared" si="253"/>
        <v>50</v>
      </c>
      <c r="Q2341" s="38">
        <f t="shared" si="254"/>
        <v>-50</v>
      </c>
      <c r="R2341" s="38"/>
      <c r="S2341" s="38" t="s">
        <v>2835</v>
      </c>
      <c r="T2341" s="40">
        <v>45382</v>
      </c>
      <c r="U2341" s="38">
        <f t="shared" si="255"/>
        <v>50</v>
      </c>
      <c r="V2341" s="38">
        <f t="shared" si="256"/>
        <v>-1</v>
      </c>
      <c r="W2341" s="82">
        <f t="shared" si="257"/>
        <v>-50</v>
      </c>
      <c r="X2341" s="98" t="s">
        <v>95</v>
      </c>
      <c r="Y2341" s="98" t="s">
        <v>89</v>
      </c>
      <c r="AC2341" s="72" t="s">
        <v>1979</v>
      </c>
      <c r="AD2341" t="s">
        <v>2839</v>
      </c>
    </row>
    <row r="2342" spans="1:30" ht="15" customHeight="1">
      <c r="A2342" s="38">
        <f t="shared" si="258"/>
        <v>2340</v>
      </c>
      <c r="B2342" s="82" t="s">
        <v>1714</v>
      </c>
      <c r="C2342" s="39" t="str">
        <f>IF($B2342&lt;&gt;"",_xlfn.IFNA(VLOOKUP($B2342,'Node Details'!$B:$U,C$1,0),"Check"),"")</f>
        <v>04O200105-04O200108</v>
      </c>
      <c r="D2342" s="39" t="str">
        <f>IF($B2342&lt;&gt;"",_xlfn.IFNA(VLOOKUP($B2342,'Node Details'!$B:$U,D$1,0),"Check"),"")</f>
        <v>04O</v>
      </c>
      <c r="E2342" s="39" t="str">
        <f>IF($B2342&lt;&gt;"",_xlfn.IFNA(VLOOKUP($B2342,'Node Details'!$B:$U,E$1,0),"Check"),"")</f>
        <v>Airtel</v>
      </c>
      <c r="F2342" s="85"/>
      <c r="G2342" s="82"/>
      <c r="H2342" s="39" t="s">
        <v>2829</v>
      </c>
      <c r="I2342" s="38">
        <v>-1</v>
      </c>
      <c r="J2342" s="38">
        <v>50</v>
      </c>
      <c r="K2342" s="39">
        <f t="shared" si="252"/>
        <v>-50</v>
      </c>
      <c r="L2342" s="83">
        <v>45141.779270833344</v>
      </c>
      <c r="M2342" s="82"/>
      <c r="N2342" s="96" t="s">
        <v>577</v>
      </c>
      <c r="O2342" s="97">
        <v>45082</v>
      </c>
      <c r="P2342" s="38">
        <f t="shared" si="253"/>
        <v>50</v>
      </c>
      <c r="Q2342" s="38">
        <f t="shared" si="254"/>
        <v>-50</v>
      </c>
      <c r="R2342" s="38"/>
      <c r="S2342" s="38" t="s">
        <v>2835</v>
      </c>
      <c r="T2342" s="40">
        <v>45382</v>
      </c>
      <c r="U2342" s="38">
        <f t="shared" si="255"/>
        <v>50</v>
      </c>
      <c r="V2342" s="38">
        <f t="shared" si="256"/>
        <v>-1</v>
      </c>
      <c r="W2342" s="82">
        <f t="shared" si="257"/>
        <v>-50</v>
      </c>
      <c r="X2342" s="98" t="s">
        <v>95</v>
      </c>
      <c r="Y2342" s="98" t="s">
        <v>89</v>
      </c>
      <c r="AC2342" s="72" t="s">
        <v>1979</v>
      </c>
      <c r="AD2342" t="s">
        <v>2839</v>
      </c>
    </row>
    <row r="2343" spans="1:30" ht="15" customHeight="1">
      <c r="A2343" s="38">
        <f t="shared" si="258"/>
        <v>2341</v>
      </c>
      <c r="B2343" s="82" t="s">
        <v>1717</v>
      </c>
      <c r="C2343" s="39" t="str">
        <f>IF($B2343&lt;&gt;"",_xlfn.IFNA(VLOOKUP($B2343,'Node Details'!$B:$U,C$1,0),"Check"),"")</f>
        <v>000004O21-04O210108</v>
      </c>
      <c r="D2343" s="39" t="str">
        <f>IF($B2343&lt;&gt;"",_xlfn.IFNA(VLOOKUP($B2343,'Node Details'!$B:$U,D$1,0),"Check"),"")</f>
        <v>04O</v>
      </c>
      <c r="E2343" s="39" t="str">
        <f>IF($B2343&lt;&gt;"",_xlfn.IFNA(VLOOKUP($B2343,'Node Details'!$B:$U,E$1,0),"Check"),"")</f>
        <v>Airtel</v>
      </c>
      <c r="F2343" s="85"/>
      <c r="G2343" s="82"/>
      <c r="H2343" s="39" t="s">
        <v>2829</v>
      </c>
      <c r="I2343" s="38">
        <v>-1</v>
      </c>
      <c r="J2343" s="38">
        <v>50</v>
      </c>
      <c r="K2343" s="39">
        <f t="shared" si="252"/>
        <v>-50</v>
      </c>
      <c r="L2343" s="83">
        <v>45141.789178240739</v>
      </c>
      <c r="M2343" s="82"/>
      <c r="N2343" s="96" t="s">
        <v>577</v>
      </c>
      <c r="O2343" s="97">
        <v>45082</v>
      </c>
      <c r="P2343" s="38">
        <f t="shared" si="253"/>
        <v>50</v>
      </c>
      <c r="Q2343" s="38">
        <f t="shared" si="254"/>
        <v>-50</v>
      </c>
      <c r="R2343" s="38"/>
      <c r="S2343" s="38" t="s">
        <v>2835</v>
      </c>
      <c r="T2343" s="40">
        <v>45382</v>
      </c>
      <c r="U2343" s="38">
        <f t="shared" si="255"/>
        <v>50</v>
      </c>
      <c r="V2343" s="38">
        <f t="shared" si="256"/>
        <v>-1</v>
      </c>
      <c r="W2343" s="82">
        <f t="shared" si="257"/>
        <v>-50</v>
      </c>
      <c r="X2343" s="98" t="s">
        <v>95</v>
      </c>
      <c r="Y2343" s="98" t="s">
        <v>89</v>
      </c>
      <c r="AC2343" s="72" t="s">
        <v>1979</v>
      </c>
      <c r="AD2343" t="s">
        <v>2839</v>
      </c>
    </row>
    <row r="2344" spans="1:30" ht="15" customHeight="1">
      <c r="A2344" s="38">
        <f t="shared" si="258"/>
        <v>2342</v>
      </c>
      <c r="B2344" s="82" t="s">
        <v>1720</v>
      </c>
      <c r="C2344" s="39" t="str">
        <f>IF($B2344&lt;&gt;"",_xlfn.IFNA(VLOOKUP($B2344,'Node Details'!$B:$U,C$1,0),"Check"),"")</f>
        <v>04O220105-04O220107</v>
      </c>
      <c r="D2344" s="39" t="str">
        <f>IF($B2344&lt;&gt;"",_xlfn.IFNA(VLOOKUP($B2344,'Node Details'!$B:$U,D$1,0),"Check"),"")</f>
        <v>04O</v>
      </c>
      <c r="E2344" s="39" t="str">
        <f>IF($B2344&lt;&gt;"",_xlfn.IFNA(VLOOKUP($B2344,'Node Details'!$B:$U,E$1,0),"Check"),"")</f>
        <v>Airtel</v>
      </c>
      <c r="F2344" s="85"/>
      <c r="G2344" s="82"/>
      <c r="H2344" s="39" t="s">
        <v>2829</v>
      </c>
      <c r="I2344" s="38">
        <v>-1</v>
      </c>
      <c r="J2344" s="38">
        <v>50</v>
      </c>
      <c r="K2344" s="39">
        <f t="shared" si="252"/>
        <v>-50</v>
      </c>
      <c r="L2344" s="83">
        <v>45147.551874999997</v>
      </c>
      <c r="M2344" s="82"/>
      <c r="N2344" s="96" t="s">
        <v>577</v>
      </c>
      <c r="O2344" s="97">
        <v>45082</v>
      </c>
      <c r="P2344" s="38">
        <f t="shared" si="253"/>
        <v>50</v>
      </c>
      <c r="Q2344" s="38">
        <f t="shared" si="254"/>
        <v>-50</v>
      </c>
      <c r="R2344" s="38"/>
      <c r="S2344" s="38" t="s">
        <v>2835</v>
      </c>
      <c r="T2344" s="40">
        <v>45382</v>
      </c>
      <c r="U2344" s="38">
        <f t="shared" si="255"/>
        <v>50</v>
      </c>
      <c r="V2344" s="38">
        <f t="shared" si="256"/>
        <v>-1</v>
      </c>
      <c r="W2344" s="82">
        <f t="shared" si="257"/>
        <v>-50</v>
      </c>
      <c r="X2344" s="98" t="s">
        <v>95</v>
      </c>
      <c r="Y2344" s="98" t="s">
        <v>89</v>
      </c>
      <c r="AC2344" s="72" t="s">
        <v>1979</v>
      </c>
      <c r="AD2344" t="s">
        <v>2839</v>
      </c>
    </row>
    <row r="2345" spans="1:30" ht="15" customHeight="1">
      <c r="A2345" s="38">
        <f t="shared" si="258"/>
        <v>2343</v>
      </c>
      <c r="B2345" s="82" t="s">
        <v>2004</v>
      </c>
      <c r="C2345" s="39" t="str">
        <f>IF($B2345&lt;&gt;"",_xlfn.IFNA(VLOOKUP($B2345,'Node Details'!$B:$U,C$1,0),"Check"),"")</f>
        <v>04O230102-04O230106</v>
      </c>
      <c r="D2345" s="39" t="str">
        <f>IF($B2345&lt;&gt;"",_xlfn.IFNA(VLOOKUP($B2345,'Node Details'!$B:$U,D$1,0),"Check"),"")</f>
        <v>04O</v>
      </c>
      <c r="E2345" s="39" t="str">
        <f>IF($B2345&lt;&gt;"",_xlfn.IFNA(VLOOKUP($B2345,'Node Details'!$B:$U,E$1,0),"Check"),"")</f>
        <v>Airtel</v>
      </c>
      <c r="F2345" s="85"/>
      <c r="G2345" s="82"/>
      <c r="H2345" s="39" t="s">
        <v>2829</v>
      </c>
      <c r="I2345" s="38">
        <v>-1</v>
      </c>
      <c r="J2345" s="38">
        <v>50</v>
      </c>
      <c r="K2345" s="39">
        <f t="shared" si="252"/>
        <v>-50</v>
      </c>
      <c r="L2345" s="83">
        <v>45125</v>
      </c>
      <c r="M2345" s="82"/>
      <c r="N2345" s="96" t="s">
        <v>577</v>
      </c>
      <c r="O2345" s="97">
        <v>45082</v>
      </c>
      <c r="P2345" s="38">
        <f t="shared" si="253"/>
        <v>50</v>
      </c>
      <c r="Q2345" s="38">
        <f t="shared" si="254"/>
        <v>-50</v>
      </c>
      <c r="R2345" s="38"/>
      <c r="S2345" s="38" t="s">
        <v>2835</v>
      </c>
      <c r="T2345" s="40">
        <v>45382</v>
      </c>
      <c r="U2345" s="38">
        <f t="shared" si="255"/>
        <v>50</v>
      </c>
      <c r="V2345" s="38">
        <f t="shared" si="256"/>
        <v>-1</v>
      </c>
      <c r="W2345" s="82">
        <f t="shared" si="257"/>
        <v>-50</v>
      </c>
      <c r="X2345" s="98" t="s">
        <v>95</v>
      </c>
      <c r="Y2345" s="98" t="s">
        <v>89</v>
      </c>
      <c r="AC2345" s="72" t="s">
        <v>1979</v>
      </c>
      <c r="AD2345" t="s">
        <v>2839</v>
      </c>
    </row>
    <row r="2346" spans="1:30" ht="15" customHeight="1">
      <c r="A2346" s="38">
        <f t="shared" si="258"/>
        <v>2344</v>
      </c>
      <c r="B2346" s="82" t="s">
        <v>1725</v>
      </c>
      <c r="C2346" s="39" t="str">
        <f>IF($B2346&lt;&gt;"",_xlfn.IFNA(VLOOKUP($B2346,'Node Details'!$B:$U,C$1,0),"Check"),"")</f>
        <v>04O230102-04O230106</v>
      </c>
      <c r="D2346" s="39" t="str">
        <f>IF($B2346&lt;&gt;"",_xlfn.IFNA(VLOOKUP($B2346,'Node Details'!$B:$U,D$1,0),"Check"),"")</f>
        <v>04O</v>
      </c>
      <c r="E2346" s="39" t="str">
        <f>IF($B2346&lt;&gt;"",_xlfn.IFNA(VLOOKUP($B2346,'Node Details'!$B:$U,E$1,0),"Check"),"")</f>
        <v>Airtel</v>
      </c>
      <c r="F2346" s="85"/>
      <c r="G2346" s="82"/>
      <c r="H2346" s="39" t="s">
        <v>2829</v>
      </c>
      <c r="I2346" s="38">
        <v>-1</v>
      </c>
      <c r="J2346" s="38">
        <v>50</v>
      </c>
      <c r="K2346" s="39">
        <f t="shared" si="252"/>
        <v>-50</v>
      </c>
      <c r="L2346" s="83">
        <v>45125</v>
      </c>
      <c r="M2346" s="82"/>
      <c r="N2346" s="96" t="s">
        <v>577</v>
      </c>
      <c r="O2346" s="97">
        <v>45082</v>
      </c>
      <c r="P2346" s="38">
        <f t="shared" si="253"/>
        <v>50</v>
      </c>
      <c r="Q2346" s="38">
        <f t="shared" si="254"/>
        <v>-50</v>
      </c>
      <c r="R2346" s="38"/>
      <c r="S2346" s="38" t="s">
        <v>2835</v>
      </c>
      <c r="T2346" s="40">
        <v>45382</v>
      </c>
      <c r="U2346" s="38">
        <f t="shared" si="255"/>
        <v>50</v>
      </c>
      <c r="V2346" s="38">
        <f t="shared" si="256"/>
        <v>-1</v>
      </c>
      <c r="W2346" s="82">
        <f t="shared" si="257"/>
        <v>-50</v>
      </c>
      <c r="X2346" s="98" t="s">
        <v>95</v>
      </c>
      <c r="Y2346" s="98" t="s">
        <v>89</v>
      </c>
      <c r="AC2346" s="72" t="s">
        <v>1979</v>
      </c>
      <c r="AD2346" t="s">
        <v>2839</v>
      </c>
    </row>
    <row r="2347" spans="1:30" ht="15" customHeight="1">
      <c r="A2347" s="38">
        <f t="shared" si="258"/>
        <v>2345</v>
      </c>
      <c r="B2347" s="82" t="s">
        <v>2788</v>
      </c>
      <c r="C2347" s="39" t="str">
        <f>IF($B2347&lt;&gt;"",_xlfn.IFNA(VLOOKUP($B2347,'Node Details'!$B:$U,C$1,0),"Check"),"")</f>
        <v>04O230102-04O230106</v>
      </c>
      <c r="D2347" s="39" t="str">
        <f>IF($B2347&lt;&gt;"",_xlfn.IFNA(VLOOKUP($B2347,'Node Details'!$B:$U,D$1,0),"Check"),"")</f>
        <v>04O</v>
      </c>
      <c r="E2347" s="39" t="str">
        <f>IF($B2347&lt;&gt;"",_xlfn.IFNA(VLOOKUP($B2347,'Node Details'!$B:$U,E$1,0),"Check"),"")</f>
        <v>Airtel</v>
      </c>
      <c r="F2347" s="85"/>
      <c r="G2347" s="82"/>
      <c r="H2347" s="39" t="s">
        <v>2829</v>
      </c>
      <c r="I2347" s="38">
        <v>-1</v>
      </c>
      <c r="J2347" s="38">
        <v>50</v>
      </c>
      <c r="K2347" s="39">
        <f t="shared" si="252"/>
        <v>-50</v>
      </c>
      <c r="L2347" s="83">
        <v>45169</v>
      </c>
      <c r="M2347" s="82"/>
      <c r="N2347" s="96" t="s">
        <v>577</v>
      </c>
      <c r="O2347" s="97">
        <v>45082</v>
      </c>
      <c r="P2347" s="38">
        <f t="shared" si="253"/>
        <v>50</v>
      </c>
      <c r="Q2347" s="38">
        <f t="shared" si="254"/>
        <v>-50</v>
      </c>
      <c r="R2347" s="38"/>
      <c r="S2347" s="38" t="s">
        <v>2835</v>
      </c>
      <c r="T2347" s="40">
        <v>45382</v>
      </c>
      <c r="U2347" s="38">
        <f t="shared" si="255"/>
        <v>50</v>
      </c>
      <c r="V2347" s="38">
        <f t="shared" si="256"/>
        <v>-1</v>
      </c>
      <c r="W2347" s="82">
        <f t="shared" si="257"/>
        <v>-50</v>
      </c>
      <c r="X2347" s="98" t="s">
        <v>95</v>
      </c>
      <c r="Y2347" s="98" t="s">
        <v>89</v>
      </c>
      <c r="AC2347" s="72" t="s">
        <v>1979</v>
      </c>
      <c r="AD2347" t="s">
        <v>2839</v>
      </c>
    </row>
    <row r="2348" spans="1:30" ht="15" customHeight="1">
      <c r="A2348" s="38">
        <f t="shared" si="258"/>
        <v>2346</v>
      </c>
      <c r="B2348" s="82" t="s">
        <v>2789</v>
      </c>
      <c r="C2348" s="39" t="str">
        <f>IF($B2348&lt;&gt;"",_xlfn.IFNA(VLOOKUP($B2348,'Node Details'!$B:$U,C$1,0),"Check"),"")</f>
        <v>000004O26-04O260104</v>
      </c>
      <c r="D2348" s="39" t="str">
        <f>IF($B2348&lt;&gt;"",_xlfn.IFNA(VLOOKUP($B2348,'Node Details'!$B:$U,D$1,0),"Check"),"")</f>
        <v>04O</v>
      </c>
      <c r="E2348" s="39" t="str">
        <f>IF($B2348&lt;&gt;"",_xlfn.IFNA(VLOOKUP($B2348,'Node Details'!$B:$U,E$1,0),"Check"),"")</f>
        <v>Airtel</v>
      </c>
      <c r="F2348" s="85"/>
      <c r="G2348" s="82"/>
      <c r="H2348" s="39" t="s">
        <v>2829</v>
      </c>
      <c r="I2348" s="38">
        <v>-1</v>
      </c>
      <c r="J2348" s="38">
        <v>50</v>
      </c>
      <c r="K2348" s="39">
        <f t="shared" si="252"/>
        <v>-50</v>
      </c>
      <c r="L2348" s="83">
        <v>45142.692523148151</v>
      </c>
      <c r="M2348" s="82"/>
      <c r="N2348" s="96" t="s">
        <v>577</v>
      </c>
      <c r="O2348" s="97">
        <v>45082</v>
      </c>
      <c r="P2348" s="38">
        <f t="shared" si="253"/>
        <v>50</v>
      </c>
      <c r="Q2348" s="38">
        <f t="shared" si="254"/>
        <v>-50</v>
      </c>
      <c r="R2348" s="38"/>
      <c r="S2348" s="38" t="s">
        <v>2835</v>
      </c>
      <c r="T2348" s="40">
        <v>45382</v>
      </c>
      <c r="U2348" s="38">
        <f t="shared" si="255"/>
        <v>50</v>
      </c>
      <c r="V2348" s="38">
        <f t="shared" si="256"/>
        <v>-1</v>
      </c>
      <c r="W2348" s="82">
        <f t="shared" si="257"/>
        <v>-50</v>
      </c>
      <c r="X2348" s="98" t="s">
        <v>95</v>
      </c>
      <c r="Y2348" s="98" t="s">
        <v>89</v>
      </c>
      <c r="AC2348" s="72" t="s">
        <v>1979</v>
      </c>
      <c r="AD2348" t="s">
        <v>2839</v>
      </c>
    </row>
    <row r="2349" spans="1:30" ht="15" customHeight="1">
      <c r="A2349" s="38">
        <f t="shared" si="258"/>
        <v>2347</v>
      </c>
      <c r="B2349" s="82" t="s">
        <v>1730</v>
      </c>
      <c r="C2349" s="39" t="str">
        <f>IF($B2349&lt;&gt;"",_xlfn.IFNA(VLOOKUP($B2349,'Node Details'!$B:$U,C$1,0),"Check"),"")</f>
        <v>000004O26-04O260104</v>
      </c>
      <c r="D2349" s="39" t="str">
        <f>IF($B2349&lt;&gt;"",_xlfn.IFNA(VLOOKUP($B2349,'Node Details'!$B:$U,D$1,0),"Check"),"")</f>
        <v>04O</v>
      </c>
      <c r="E2349" s="39" t="str">
        <f>IF($B2349&lt;&gt;"",_xlfn.IFNA(VLOOKUP($B2349,'Node Details'!$B:$U,E$1,0),"Check"),"")</f>
        <v>Airtel</v>
      </c>
      <c r="F2349" s="85"/>
      <c r="G2349" s="82"/>
      <c r="H2349" s="39" t="s">
        <v>2829</v>
      </c>
      <c r="I2349" s="38">
        <v>-1</v>
      </c>
      <c r="J2349" s="38">
        <v>50</v>
      </c>
      <c r="K2349" s="39">
        <f t="shared" si="252"/>
        <v>-50</v>
      </c>
      <c r="L2349" s="83">
        <v>45138.671157407407</v>
      </c>
      <c r="M2349" s="82"/>
      <c r="N2349" s="96" t="s">
        <v>577</v>
      </c>
      <c r="O2349" s="97">
        <v>45082</v>
      </c>
      <c r="P2349" s="38">
        <f t="shared" si="253"/>
        <v>50</v>
      </c>
      <c r="Q2349" s="38">
        <f t="shared" si="254"/>
        <v>-50</v>
      </c>
      <c r="R2349" s="38"/>
      <c r="S2349" s="38" t="s">
        <v>2835</v>
      </c>
      <c r="T2349" s="40">
        <v>45382</v>
      </c>
      <c r="U2349" s="38">
        <f t="shared" si="255"/>
        <v>50</v>
      </c>
      <c r="V2349" s="38">
        <f t="shared" si="256"/>
        <v>-1</v>
      </c>
      <c r="W2349" s="82">
        <f t="shared" si="257"/>
        <v>-50</v>
      </c>
      <c r="X2349" s="98" t="s">
        <v>95</v>
      </c>
      <c r="Y2349" s="98" t="s">
        <v>89</v>
      </c>
      <c r="AC2349" s="72" t="s">
        <v>1979</v>
      </c>
      <c r="AD2349" t="s">
        <v>2839</v>
      </c>
    </row>
    <row r="2350" spans="1:30" ht="15" customHeight="1">
      <c r="A2350" s="38">
        <f t="shared" si="258"/>
        <v>2348</v>
      </c>
      <c r="B2350" s="82" t="s">
        <v>1279</v>
      </c>
      <c r="C2350" s="39" t="str">
        <f>IF($B2350&lt;&gt;"",_xlfn.IFNA(VLOOKUP($B2350,'Node Details'!$B:$U,C$1,0),"Check"),"")</f>
        <v>000000S8O-0000S8O03</v>
      </c>
      <c r="D2350" s="39" t="str">
        <f>IF($B2350&lt;&gt;"",_xlfn.IFNA(VLOOKUP($B2350,'Node Details'!$B:$U,D$1,0),"Check"),"")</f>
        <v>S8O</v>
      </c>
      <c r="E2350" s="39" t="str">
        <f>IF($B2350&lt;&gt;"",_xlfn.IFNA(VLOOKUP($B2350,'Node Details'!$B:$U,E$1,0),"Check"),"")</f>
        <v>Airtel</v>
      </c>
      <c r="F2350" s="83">
        <v>45199</v>
      </c>
      <c r="G2350" s="82"/>
      <c r="H2350" s="39" t="s">
        <v>2831</v>
      </c>
      <c r="I2350" s="38">
        <v>4</v>
      </c>
      <c r="J2350" s="38">
        <v>70</v>
      </c>
      <c r="K2350" s="39">
        <f t="shared" si="252"/>
        <v>280</v>
      </c>
      <c r="L2350" s="64">
        <v>45198</v>
      </c>
      <c r="M2350" s="82"/>
      <c r="N2350" s="39" t="s">
        <v>577</v>
      </c>
      <c r="O2350" s="59">
        <v>45082</v>
      </c>
      <c r="P2350" s="38">
        <f t="shared" si="253"/>
        <v>70</v>
      </c>
      <c r="Q2350" s="38">
        <f t="shared" si="254"/>
        <v>280</v>
      </c>
      <c r="R2350" s="38"/>
      <c r="S2350" s="38" t="s">
        <v>2838</v>
      </c>
      <c r="T2350" s="64">
        <v>45250</v>
      </c>
      <c r="U2350" s="38">
        <f t="shared" si="255"/>
        <v>70</v>
      </c>
      <c r="V2350" s="38">
        <f t="shared" si="256"/>
        <v>4</v>
      </c>
      <c r="W2350" s="82">
        <f t="shared" si="257"/>
        <v>280</v>
      </c>
      <c r="X2350" s="82" t="s">
        <v>95</v>
      </c>
      <c r="Y2350" s="98" t="s">
        <v>89</v>
      </c>
      <c r="Z2350" s="72"/>
      <c r="AA2350" s="72"/>
      <c r="AB2350" s="72"/>
      <c r="AC2350" s="72" t="s">
        <v>1979</v>
      </c>
      <c r="AD2350" t="s">
        <v>2836</v>
      </c>
    </row>
    <row r="2351" spans="1:30" ht="15" customHeight="1">
      <c r="A2351" s="38">
        <f t="shared" si="258"/>
        <v>2349</v>
      </c>
      <c r="B2351" s="82" t="s">
        <v>2650</v>
      </c>
      <c r="C2351" s="39" t="str">
        <f>IF($B2351&lt;&gt;"",_xlfn.IFNA(VLOOKUP($B2351,'Node Details'!$B:$U,C$1,0),"Check"),"")</f>
        <v>0000S8O01-S8O010106</v>
      </c>
      <c r="D2351" s="39" t="str">
        <f>IF($B2351&lt;&gt;"",_xlfn.IFNA(VLOOKUP($B2351,'Node Details'!$B:$U,D$1,0),"Check"),"")</f>
        <v>S8O</v>
      </c>
      <c r="E2351" s="39" t="str">
        <f>IF($B2351&lt;&gt;"",_xlfn.IFNA(VLOOKUP($B2351,'Node Details'!$B:$U,E$1,0),"Check"),"")</f>
        <v>Airtel</v>
      </c>
      <c r="F2351" s="83">
        <v>45199</v>
      </c>
      <c r="G2351" s="82"/>
      <c r="H2351" s="39" t="s">
        <v>2831</v>
      </c>
      <c r="I2351" s="38">
        <v>1</v>
      </c>
      <c r="J2351" s="38">
        <v>70</v>
      </c>
      <c r="K2351" s="39">
        <f t="shared" si="252"/>
        <v>70</v>
      </c>
      <c r="L2351" s="64">
        <v>45198</v>
      </c>
      <c r="M2351" s="82"/>
      <c r="N2351" s="39" t="s">
        <v>577</v>
      </c>
      <c r="O2351" s="59">
        <v>45082</v>
      </c>
      <c r="P2351" s="38">
        <f t="shared" si="253"/>
        <v>70</v>
      </c>
      <c r="Q2351" s="38">
        <f t="shared" si="254"/>
        <v>70</v>
      </c>
      <c r="R2351" s="38"/>
      <c r="S2351" s="38" t="s">
        <v>2838</v>
      </c>
      <c r="T2351" s="64">
        <v>45250</v>
      </c>
      <c r="U2351" s="38">
        <f t="shared" si="255"/>
        <v>70</v>
      </c>
      <c r="V2351" s="38">
        <f t="shared" si="256"/>
        <v>1</v>
      </c>
      <c r="W2351" s="82">
        <f t="shared" si="257"/>
        <v>70</v>
      </c>
      <c r="X2351" s="82" t="s">
        <v>95</v>
      </c>
      <c r="Y2351" s="98" t="s">
        <v>89</v>
      </c>
      <c r="Z2351" s="72"/>
      <c r="AA2351" s="72"/>
      <c r="AB2351" s="72"/>
      <c r="AC2351" s="72" t="s">
        <v>1979</v>
      </c>
      <c r="AD2351" t="s">
        <v>2836</v>
      </c>
    </row>
    <row r="2352" spans="1:30" ht="15" customHeight="1">
      <c r="A2352" s="38">
        <f t="shared" si="258"/>
        <v>2350</v>
      </c>
      <c r="B2352" s="82" t="s">
        <v>2651</v>
      </c>
      <c r="C2352" s="39" t="str">
        <f>IF($B2352&lt;&gt;"",_xlfn.IFNA(VLOOKUP($B2352,'Node Details'!$B:$U,C$1,0),"Check"),"")</f>
        <v>0000S8O01-S8O010106</v>
      </c>
      <c r="D2352" s="39" t="str">
        <f>IF($B2352&lt;&gt;"",_xlfn.IFNA(VLOOKUP($B2352,'Node Details'!$B:$U,D$1,0),"Check"),"")</f>
        <v>S8O</v>
      </c>
      <c r="E2352" s="39" t="str">
        <f>IF($B2352&lt;&gt;"",_xlfn.IFNA(VLOOKUP($B2352,'Node Details'!$B:$U,E$1,0),"Check"),"")</f>
        <v>Airtel</v>
      </c>
      <c r="F2352" s="83">
        <v>45199</v>
      </c>
      <c r="G2352" s="82"/>
      <c r="H2352" s="39" t="s">
        <v>2831</v>
      </c>
      <c r="I2352" s="38">
        <v>1</v>
      </c>
      <c r="J2352" s="38">
        <v>70</v>
      </c>
      <c r="K2352" s="39">
        <f t="shared" si="252"/>
        <v>70</v>
      </c>
      <c r="L2352" s="64">
        <v>45198</v>
      </c>
      <c r="M2352" s="82"/>
      <c r="N2352" s="39" t="s">
        <v>577</v>
      </c>
      <c r="O2352" s="59">
        <v>45082</v>
      </c>
      <c r="P2352" s="38">
        <f t="shared" si="253"/>
        <v>70</v>
      </c>
      <c r="Q2352" s="38">
        <f t="shared" si="254"/>
        <v>70</v>
      </c>
      <c r="R2352" s="38"/>
      <c r="S2352" s="38" t="s">
        <v>2838</v>
      </c>
      <c r="T2352" s="64">
        <v>45250</v>
      </c>
      <c r="U2352" s="38">
        <f t="shared" si="255"/>
        <v>70</v>
      </c>
      <c r="V2352" s="38">
        <f t="shared" si="256"/>
        <v>1</v>
      </c>
      <c r="W2352" s="82">
        <f t="shared" si="257"/>
        <v>70</v>
      </c>
      <c r="X2352" s="82" t="s">
        <v>95</v>
      </c>
      <c r="Y2352" s="98" t="s">
        <v>89</v>
      </c>
      <c r="Z2352" s="72"/>
      <c r="AA2352" s="72"/>
      <c r="AB2352" s="72"/>
      <c r="AC2352" s="72" t="s">
        <v>1979</v>
      </c>
      <c r="AD2352" t="s">
        <v>2836</v>
      </c>
    </row>
    <row r="2353" spans="1:30" ht="15" customHeight="1">
      <c r="A2353" s="38">
        <f t="shared" si="258"/>
        <v>2351</v>
      </c>
      <c r="B2353" s="82" t="s">
        <v>2653</v>
      </c>
      <c r="C2353" s="39" t="str">
        <f>IF($B2353&lt;&gt;"",_xlfn.IFNA(VLOOKUP($B2353,'Node Details'!$B:$U,C$1,0),"Check"),"")</f>
        <v>0000S8O01-S8O010106</v>
      </c>
      <c r="D2353" s="39" t="str">
        <f>IF($B2353&lt;&gt;"",_xlfn.IFNA(VLOOKUP($B2353,'Node Details'!$B:$U,D$1,0),"Check"),"")</f>
        <v>S8O</v>
      </c>
      <c r="E2353" s="39" t="str">
        <f>IF($B2353&lt;&gt;"",_xlfn.IFNA(VLOOKUP($B2353,'Node Details'!$B:$U,E$1,0),"Check"),"")</f>
        <v>Airtel</v>
      </c>
      <c r="F2353" s="83">
        <v>45199</v>
      </c>
      <c r="G2353" s="82"/>
      <c r="H2353" s="39" t="s">
        <v>2831</v>
      </c>
      <c r="I2353" s="38">
        <v>1</v>
      </c>
      <c r="J2353" s="38">
        <v>70</v>
      </c>
      <c r="K2353" s="39">
        <f t="shared" si="252"/>
        <v>70</v>
      </c>
      <c r="L2353" s="64">
        <v>45198</v>
      </c>
      <c r="M2353" s="82"/>
      <c r="N2353" s="39" t="s">
        <v>577</v>
      </c>
      <c r="O2353" s="59">
        <v>45082</v>
      </c>
      <c r="P2353" s="38">
        <f t="shared" si="253"/>
        <v>70</v>
      </c>
      <c r="Q2353" s="38">
        <f t="shared" si="254"/>
        <v>70</v>
      </c>
      <c r="R2353" s="38"/>
      <c r="S2353" s="38" t="s">
        <v>2838</v>
      </c>
      <c r="T2353" s="64">
        <v>45250</v>
      </c>
      <c r="U2353" s="38">
        <f t="shared" si="255"/>
        <v>70</v>
      </c>
      <c r="V2353" s="38">
        <f t="shared" si="256"/>
        <v>1</v>
      </c>
      <c r="W2353" s="82">
        <f t="shared" si="257"/>
        <v>70</v>
      </c>
      <c r="X2353" s="82" t="s">
        <v>95</v>
      </c>
      <c r="Y2353" s="98" t="s">
        <v>89</v>
      </c>
      <c r="Z2353" s="72"/>
      <c r="AA2353" s="72"/>
      <c r="AB2353" s="72"/>
      <c r="AC2353" s="72" t="s">
        <v>1979</v>
      </c>
      <c r="AD2353" t="s">
        <v>2836</v>
      </c>
    </row>
    <row r="2354" spans="1:30" ht="15" customHeight="1">
      <c r="A2354" s="38">
        <f t="shared" si="258"/>
        <v>2352</v>
      </c>
      <c r="B2354" s="82" t="s">
        <v>1845</v>
      </c>
      <c r="C2354" s="39" t="str">
        <f>IF($B2354&lt;&gt;"",_xlfn.IFNA(VLOOKUP($B2354,'Node Details'!$B:$U,C$1,0),"Check"),"")</f>
        <v>0000S8O02-S8O020106</v>
      </c>
      <c r="D2354" s="39" t="str">
        <f>IF($B2354&lt;&gt;"",_xlfn.IFNA(VLOOKUP($B2354,'Node Details'!$B:$U,D$1,0),"Check"),"")</f>
        <v>S8O</v>
      </c>
      <c r="E2354" s="39" t="str">
        <f>IF($B2354&lt;&gt;"",_xlfn.IFNA(VLOOKUP($B2354,'Node Details'!$B:$U,E$1,0),"Check"),"")</f>
        <v>Airtel</v>
      </c>
      <c r="F2354" s="83">
        <v>45199</v>
      </c>
      <c r="G2354" s="82"/>
      <c r="H2354" s="39" t="s">
        <v>2831</v>
      </c>
      <c r="I2354" s="38">
        <v>7</v>
      </c>
      <c r="J2354" s="38">
        <v>70</v>
      </c>
      <c r="K2354" s="39">
        <f t="shared" si="252"/>
        <v>490</v>
      </c>
      <c r="L2354" s="64">
        <v>45198</v>
      </c>
      <c r="M2354" s="82"/>
      <c r="N2354" s="39" t="s">
        <v>577</v>
      </c>
      <c r="O2354" s="59">
        <v>45082</v>
      </c>
      <c r="P2354" s="38">
        <f t="shared" si="253"/>
        <v>70</v>
      </c>
      <c r="Q2354" s="38">
        <f t="shared" si="254"/>
        <v>490</v>
      </c>
      <c r="R2354" s="38"/>
      <c r="S2354" s="38" t="s">
        <v>2838</v>
      </c>
      <c r="T2354" s="64">
        <v>45250</v>
      </c>
      <c r="U2354" s="38">
        <f t="shared" si="255"/>
        <v>70</v>
      </c>
      <c r="V2354" s="38">
        <f t="shared" si="256"/>
        <v>7</v>
      </c>
      <c r="W2354" s="82">
        <f t="shared" si="257"/>
        <v>490</v>
      </c>
      <c r="X2354" s="82" t="s">
        <v>95</v>
      </c>
      <c r="Y2354" s="98" t="s">
        <v>89</v>
      </c>
      <c r="Z2354" s="72"/>
      <c r="AA2354" s="72"/>
      <c r="AB2354" s="72"/>
      <c r="AC2354" s="72" t="s">
        <v>1979</v>
      </c>
      <c r="AD2354" t="s">
        <v>2836</v>
      </c>
    </row>
    <row r="2355" spans="1:30" ht="15" customHeight="1">
      <c r="A2355" s="38">
        <f t="shared" si="258"/>
        <v>2353</v>
      </c>
      <c r="B2355" s="82" t="s">
        <v>2656</v>
      </c>
      <c r="C2355" s="39" t="str">
        <f>IF($B2355&lt;&gt;"",_xlfn.IFNA(VLOOKUP($B2355,'Node Details'!$B:$U,C$1,0),"Check"),"")</f>
        <v>0000S8O02-S8O020106</v>
      </c>
      <c r="D2355" s="39" t="str">
        <f>IF($B2355&lt;&gt;"",_xlfn.IFNA(VLOOKUP($B2355,'Node Details'!$B:$U,D$1,0),"Check"),"")</f>
        <v>S8O</v>
      </c>
      <c r="E2355" s="39" t="str">
        <f>IF($B2355&lt;&gt;"",_xlfn.IFNA(VLOOKUP($B2355,'Node Details'!$B:$U,E$1,0),"Check"),"")</f>
        <v>Airtel</v>
      </c>
      <c r="F2355" s="83">
        <v>45199</v>
      </c>
      <c r="G2355" s="82"/>
      <c r="H2355" s="39" t="s">
        <v>2831</v>
      </c>
      <c r="I2355" s="38">
        <v>1</v>
      </c>
      <c r="J2355" s="38">
        <v>70</v>
      </c>
      <c r="K2355" s="39">
        <f t="shared" si="252"/>
        <v>70</v>
      </c>
      <c r="L2355" s="64">
        <v>45198</v>
      </c>
      <c r="M2355" s="82"/>
      <c r="N2355" s="39" t="s">
        <v>577</v>
      </c>
      <c r="O2355" s="59">
        <v>45082</v>
      </c>
      <c r="P2355" s="38">
        <f t="shared" si="253"/>
        <v>70</v>
      </c>
      <c r="Q2355" s="38">
        <f t="shared" si="254"/>
        <v>70</v>
      </c>
      <c r="R2355" s="38"/>
      <c r="S2355" s="38" t="s">
        <v>2838</v>
      </c>
      <c r="T2355" s="64">
        <v>45250</v>
      </c>
      <c r="U2355" s="38">
        <f t="shared" si="255"/>
        <v>70</v>
      </c>
      <c r="V2355" s="38">
        <f t="shared" si="256"/>
        <v>1</v>
      </c>
      <c r="W2355" s="82">
        <f t="shared" si="257"/>
        <v>70</v>
      </c>
      <c r="X2355" s="82" t="s">
        <v>95</v>
      </c>
      <c r="Y2355" s="98" t="s">
        <v>89</v>
      </c>
      <c r="Z2355" s="72"/>
      <c r="AA2355" s="72"/>
      <c r="AB2355" s="72"/>
      <c r="AC2355" s="72" t="s">
        <v>1979</v>
      </c>
      <c r="AD2355" t="s">
        <v>2836</v>
      </c>
    </row>
    <row r="2356" spans="1:30" ht="15" customHeight="1">
      <c r="A2356" s="38">
        <f t="shared" si="258"/>
        <v>2354</v>
      </c>
      <c r="B2356" s="82" t="s">
        <v>2657</v>
      </c>
      <c r="C2356" s="39" t="str">
        <f>IF($B2356&lt;&gt;"",_xlfn.IFNA(VLOOKUP($B2356,'Node Details'!$B:$U,C$1,0),"Check"),"")</f>
        <v>0000S8O02-S8O020106</v>
      </c>
      <c r="D2356" s="39" t="str">
        <f>IF($B2356&lt;&gt;"",_xlfn.IFNA(VLOOKUP($B2356,'Node Details'!$B:$U,D$1,0),"Check"),"")</f>
        <v>S8O</v>
      </c>
      <c r="E2356" s="39" t="str">
        <f>IF($B2356&lt;&gt;"",_xlfn.IFNA(VLOOKUP($B2356,'Node Details'!$B:$U,E$1,0),"Check"),"")</f>
        <v>Airtel</v>
      </c>
      <c r="F2356" s="83">
        <v>45199</v>
      </c>
      <c r="G2356" s="82"/>
      <c r="H2356" s="39" t="s">
        <v>2831</v>
      </c>
      <c r="I2356" s="38">
        <v>2</v>
      </c>
      <c r="J2356" s="38">
        <v>70</v>
      </c>
      <c r="K2356" s="39">
        <f t="shared" si="252"/>
        <v>140</v>
      </c>
      <c r="L2356" s="64">
        <v>45198</v>
      </c>
      <c r="M2356" s="82"/>
      <c r="N2356" s="39" t="s">
        <v>577</v>
      </c>
      <c r="O2356" s="59">
        <v>45082</v>
      </c>
      <c r="P2356" s="38">
        <f t="shared" si="253"/>
        <v>70</v>
      </c>
      <c r="Q2356" s="38">
        <f t="shared" si="254"/>
        <v>140</v>
      </c>
      <c r="R2356" s="38"/>
      <c r="S2356" s="38" t="s">
        <v>2838</v>
      </c>
      <c r="T2356" s="64">
        <v>45250</v>
      </c>
      <c r="U2356" s="38">
        <f t="shared" si="255"/>
        <v>70</v>
      </c>
      <c r="V2356" s="38">
        <f t="shared" si="256"/>
        <v>2</v>
      </c>
      <c r="W2356" s="82">
        <f t="shared" si="257"/>
        <v>140</v>
      </c>
      <c r="X2356" s="82" t="s">
        <v>95</v>
      </c>
      <c r="Y2356" s="98" t="s">
        <v>89</v>
      </c>
      <c r="Z2356" s="72"/>
      <c r="AA2356" s="72"/>
      <c r="AB2356" s="72"/>
      <c r="AC2356" s="72" t="s">
        <v>1979</v>
      </c>
      <c r="AD2356" t="s">
        <v>2836</v>
      </c>
    </row>
    <row r="2357" spans="1:30" ht="15" customHeight="1">
      <c r="A2357" s="38">
        <f t="shared" si="258"/>
        <v>2355</v>
      </c>
      <c r="B2357" s="82" t="s">
        <v>2663</v>
      </c>
      <c r="C2357" s="39" t="str">
        <f>IF($B2357&lt;&gt;"",_xlfn.IFNA(VLOOKUP($B2357,'Node Details'!$B:$U,C$1,0),"Check"),"")</f>
        <v>0000S8O03-S8O030104</v>
      </c>
      <c r="D2357" s="39" t="str">
        <f>IF($B2357&lt;&gt;"",_xlfn.IFNA(VLOOKUP($B2357,'Node Details'!$B:$U,D$1,0),"Check"),"")</f>
        <v>S8O</v>
      </c>
      <c r="E2357" s="39" t="str">
        <f>IF($B2357&lt;&gt;"",_xlfn.IFNA(VLOOKUP($B2357,'Node Details'!$B:$U,E$1,0),"Check"),"")</f>
        <v>Airtel</v>
      </c>
      <c r="F2357" s="83">
        <v>45199</v>
      </c>
      <c r="G2357" s="82"/>
      <c r="H2357" s="39" t="s">
        <v>2831</v>
      </c>
      <c r="I2357" s="38">
        <v>1</v>
      </c>
      <c r="J2357" s="38">
        <v>70</v>
      </c>
      <c r="K2357" s="39">
        <f t="shared" si="252"/>
        <v>70</v>
      </c>
      <c r="L2357" s="64">
        <v>45198</v>
      </c>
      <c r="M2357" s="82"/>
      <c r="N2357" s="39" t="s">
        <v>577</v>
      </c>
      <c r="O2357" s="59">
        <v>45082</v>
      </c>
      <c r="P2357" s="38">
        <f t="shared" si="253"/>
        <v>70</v>
      </c>
      <c r="Q2357" s="38">
        <f t="shared" si="254"/>
        <v>70</v>
      </c>
      <c r="R2357" s="38"/>
      <c r="S2357" s="38" t="s">
        <v>2838</v>
      </c>
      <c r="T2357" s="64">
        <v>45250</v>
      </c>
      <c r="U2357" s="38">
        <f t="shared" si="255"/>
        <v>70</v>
      </c>
      <c r="V2357" s="38">
        <f t="shared" si="256"/>
        <v>1</v>
      </c>
      <c r="W2357" s="82">
        <f t="shared" si="257"/>
        <v>70</v>
      </c>
      <c r="X2357" s="82" t="s">
        <v>95</v>
      </c>
      <c r="Y2357" s="98" t="s">
        <v>89</v>
      </c>
      <c r="Z2357" s="72"/>
      <c r="AA2357" s="72"/>
      <c r="AB2357" s="72"/>
      <c r="AC2357" s="72" t="s">
        <v>1979</v>
      </c>
      <c r="AD2357" t="s">
        <v>2836</v>
      </c>
    </row>
    <row r="2358" spans="1:30" ht="15" customHeight="1">
      <c r="A2358" s="38">
        <f t="shared" si="258"/>
        <v>2356</v>
      </c>
      <c r="B2358" s="82" t="s">
        <v>1324</v>
      </c>
      <c r="C2358" s="39" t="str">
        <f>IF($B2358&lt;&gt;"",_xlfn.IFNA(VLOOKUP($B2358,'Node Details'!$B:$U,C$1,0),"Check"),"")</f>
        <v>0000S8O03-S8O030104</v>
      </c>
      <c r="D2358" s="39" t="str">
        <f>IF($B2358&lt;&gt;"",_xlfn.IFNA(VLOOKUP($B2358,'Node Details'!$B:$U,D$1,0),"Check"),"")</f>
        <v>S8O</v>
      </c>
      <c r="E2358" s="39" t="str">
        <f>IF($B2358&lt;&gt;"",_xlfn.IFNA(VLOOKUP($B2358,'Node Details'!$B:$U,E$1,0),"Check"),"")</f>
        <v>Airtel</v>
      </c>
      <c r="F2358" s="83">
        <v>45199</v>
      </c>
      <c r="G2358" s="82"/>
      <c r="H2358" s="39" t="s">
        <v>2831</v>
      </c>
      <c r="I2358" s="38">
        <v>1</v>
      </c>
      <c r="J2358" s="38">
        <v>70</v>
      </c>
      <c r="K2358" s="39">
        <f t="shared" si="252"/>
        <v>70</v>
      </c>
      <c r="L2358" s="64">
        <v>45198</v>
      </c>
      <c r="M2358" s="82"/>
      <c r="N2358" s="39" t="s">
        <v>577</v>
      </c>
      <c r="O2358" s="59">
        <v>45082</v>
      </c>
      <c r="P2358" s="38">
        <f t="shared" si="253"/>
        <v>70</v>
      </c>
      <c r="Q2358" s="38">
        <f t="shared" si="254"/>
        <v>70</v>
      </c>
      <c r="R2358" s="38"/>
      <c r="S2358" s="38" t="s">
        <v>2838</v>
      </c>
      <c r="T2358" s="64">
        <v>45250</v>
      </c>
      <c r="U2358" s="38">
        <f t="shared" si="255"/>
        <v>70</v>
      </c>
      <c r="V2358" s="38">
        <f t="shared" si="256"/>
        <v>1</v>
      </c>
      <c r="W2358" s="82">
        <f t="shared" si="257"/>
        <v>70</v>
      </c>
      <c r="X2358" s="82" t="s">
        <v>95</v>
      </c>
      <c r="Y2358" s="98" t="s">
        <v>89</v>
      </c>
      <c r="Z2358" s="72"/>
      <c r="AA2358" s="72"/>
      <c r="AB2358" s="72"/>
      <c r="AC2358" s="72" t="s">
        <v>1979</v>
      </c>
      <c r="AD2358" t="s">
        <v>2836</v>
      </c>
    </row>
    <row r="2359" spans="1:30" ht="15" customHeight="1">
      <c r="A2359" s="38">
        <f t="shared" si="258"/>
        <v>2357</v>
      </c>
      <c r="B2359" s="82" t="s">
        <v>2666</v>
      </c>
      <c r="C2359" s="39" t="str">
        <f>IF($B2359&lt;&gt;"",_xlfn.IFNA(VLOOKUP($B2359,'Node Details'!$B:$U,C$1,0),"Check"),"")</f>
        <v>0000S8O03-S8O030107</v>
      </c>
      <c r="D2359" s="39" t="str">
        <f>IF($B2359&lt;&gt;"",_xlfn.IFNA(VLOOKUP($B2359,'Node Details'!$B:$U,D$1,0),"Check"),"")</f>
        <v>S8O</v>
      </c>
      <c r="E2359" s="39" t="str">
        <f>IF($B2359&lt;&gt;"",_xlfn.IFNA(VLOOKUP($B2359,'Node Details'!$B:$U,E$1,0),"Check"),"")</f>
        <v>Airtel</v>
      </c>
      <c r="F2359" s="83">
        <v>45199</v>
      </c>
      <c r="G2359" s="82"/>
      <c r="H2359" s="39" t="s">
        <v>2831</v>
      </c>
      <c r="I2359" s="38">
        <v>1</v>
      </c>
      <c r="J2359" s="38">
        <v>70</v>
      </c>
      <c r="K2359" s="39">
        <f t="shared" si="252"/>
        <v>70</v>
      </c>
      <c r="L2359" s="64">
        <v>45198</v>
      </c>
      <c r="M2359" s="82"/>
      <c r="N2359" s="39" t="s">
        <v>577</v>
      </c>
      <c r="O2359" s="59">
        <v>45082</v>
      </c>
      <c r="P2359" s="38">
        <f t="shared" si="253"/>
        <v>70</v>
      </c>
      <c r="Q2359" s="38">
        <f t="shared" si="254"/>
        <v>70</v>
      </c>
      <c r="R2359" s="38"/>
      <c r="S2359" s="38" t="s">
        <v>2838</v>
      </c>
      <c r="T2359" s="64">
        <v>45250</v>
      </c>
      <c r="U2359" s="38">
        <f t="shared" si="255"/>
        <v>70</v>
      </c>
      <c r="V2359" s="38">
        <f t="shared" si="256"/>
        <v>1</v>
      </c>
      <c r="W2359" s="82">
        <f t="shared" si="257"/>
        <v>70</v>
      </c>
      <c r="X2359" s="82" t="s">
        <v>95</v>
      </c>
      <c r="Y2359" s="98" t="s">
        <v>89</v>
      </c>
      <c r="Z2359" s="72"/>
      <c r="AA2359" s="72"/>
      <c r="AB2359" s="72"/>
      <c r="AC2359" s="72" t="s">
        <v>1979</v>
      </c>
      <c r="AD2359" t="s">
        <v>2836</v>
      </c>
    </row>
    <row r="2360" spans="1:30" ht="15" customHeight="1">
      <c r="A2360" s="38">
        <f t="shared" si="258"/>
        <v>2358</v>
      </c>
      <c r="B2360" s="82" t="s">
        <v>2669</v>
      </c>
      <c r="C2360" s="39" t="str">
        <f>IF($B2360&lt;&gt;"",_xlfn.IFNA(VLOOKUP($B2360,'Node Details'!$B:$U,C$1,0),"Check"),"")</f>
        <v>0000S8O04-S8O040102</v>
      </c>
      <c r="D2360" s="39" t="str">
        <f>IF($B2360&lt;&gt;"",_xlfn.IFNA(VLOOKUP($B2360,'Node Details'!$B:$U,D$1,0),"Check"),"")</f>
        <v>S8O</v>
      </c>
      <c r="E2360" s="39" t="str">
        <f>IF($B2360&lt;&gt;"",_xlfn.IFNA(VLOOKUP($B2360,'Node Details'!$B:$U,E$1,0),"Check"),"")</f>
        <v>Airtel</v>
      </c>
      <c r="F2360" s="83">
        <v>45199</v>
      </c>
      <c r="G2360" s="82"/>
      <c r="H2360" s="39" t="s">
        <v>2831</v>
      </c>
      <c r="I2360" s="38">
        <v>6</v>
      </c>
      <c r="J2360" s="38">
        <v>70</v>
      </c>
      <c r="K2360" s="39">
        <f t="shared" si="252"/>
        <v>420</v>
      </c>
      <c r="L2360" s="64">
        <v>45198</v>
      </c>
      <c r="M2360" s="82"/>
      <c r="N2360" s="39" t="s">
        <v>577</v>
      </c>
      <c r="O2360" s="59">
        <v>45082</v>
      </c>
      <c r="P2360" s="38">
        <f t="shared" si="253"/>
        <v>70</v>
      </c>
      <c r="Q2360" s="38">
        <f t="shared" si="254"/>
        <v>420</v>
      </c>
      <c r="R2360" s="38"/>
      <c r="S2360" s="38" t="s">
        <v>2838</v>
      </c>
      <c r="T2360" s="64">
        <v>45250</v>
      </c>
      <c r="U2360" s="38">
        <f t="shared" si="255"/>
        <v>70</v>
      </c>
      <c r="V2360" s="38">
        <f t="shared" si="256"/>
        <v>6</v>
      </c>
      <c r="W2360" s="82">
        <f t="shared" si="257"/>
        <v>420</v>
      </c>
      <c r="X2360" s="82" t="s">
        <v>95</v>
      </c>
      <c r="Y2360" s="98" t="s">
        <v>89</v>
      </c>
      <c r="Z2360" s="72"/>
      <c r="AA2360" s="72"/>
      <c r="AB2360" s="72"/>
      <c r="AC2360" s="72" t="s">
        <v>1979</v>
      </c>
      <c r="AD2360" t="s">
        <v>2836</v>
      </c>
    </row>
    <row r="2361" spans="1:30" ht="15" customHeight="1">
      <c r="A2361" s="38">
        <f t="shared" si="258"/>
        <v>2359</v>
      </c>
      <c r="B2361" s="82" t="s">
        <v>2670</v>
      </c>
      <c r="C2361" s="39" t="str">
        <f>IF($B2361&lt;&gt;"",_xlfn.IFNA(VLOOKUP($B2361,'Node Details'!$B:$U,C$1,0),"Check"),"")</f>
        <v>S8O040103-S8O040105</v>
      </c>
      <c r="D2361" s="39" t="str">
        <f>IF($B2361&lt;&gt;"",_xlfn.IFNA(VLOOKUP($B2361,'Node Details'!$B:$U,D$1,0),"Check"),"")</f>
        <v>S8O</v>
      </c>
      <c r="E2361" s="39" t="str">
        <f>IF($B2361&lt;&gt;"",_xlfn.IFNA(VLOOKUP($B2361,'Node Details'!$B:$U,E$1,0),"Check"),"")</f>
        <v>Airtel</v>
      </c>
      <c r="F2361" s="83">
        <v>45199</v>
      </c>
      <c r="G2361" s="82"/>
      <c r="H2361" s="39" t="s">
        <v>2831</v>
      </c>
      <c r="I2361" s="38">
        <v>1</v>
      </c>
      <c r="J2361" s="38">
        <v>70</v>
      </c>
      <c r="K2361" s="39">
        <f t="shared" si="252"/>
        <v>70</v>
      </c>
      <c r="L2361" s="64">
        <v>45198</v>
      </c>
      <c r="M2361" s="82"/>
      <c r="N2361" s="39" t="s">
        <v>577</v>
      </c>
      <c r="O2361" s="59">
        <v>45082</v>
      </c>
      <c r="P2361" s="38">
        <f t="shared" si="253"/>
        <v>70</v>
      </c>
      <c r="Q2361" s="38">
        <f t="shared" si="254"/>
        <v>70</v>
      </c>
      <c r="R2361" s="38"/>
      <c r="S2361" s="38" t="s">
        <v>2838</v>
      </c>
      <c r="T2361" s="64">
        <v>45250</v>
      </c>
      <c r="U2361" s="38">
        <f t="shared" si="255"/>
        <v>70</v>
      </c>
      <c r="V2361" s="38">
        <f t="shared" si="256"/>
        <v>1</v>
      </c>
      <c r="W2361" s="82">
        <f t="shared" si="257"/>
        <v>70</v>
      </c>
      <c r="X2361" s="82" t="s">
        <v>95</v>
      </c>
      <c r="Y2361" s="98" t="s">
        <v>89</v>
      </c>
      <c r="Z2361" s="72"/>
      <c r="AA2361" s="72"/>
      <c r="AB2361" s="72"/>
      <c r="AC2361" s="72" t="s">
        <v>1979</v>
      </c>
      <c r="AD2361" t="s">
        <v>2836</v>
      </c>
    </row>
    <row r="2362" spans="1:30" ht="15" customHeight="1">
      <c r="A2362" s="38">
        <f t="shared" si="258"/>
        <v>2360</v>
      </c>
      <c r="B2362" s="82" t="s">
        <v>2671</v>
      </c>
      <c r="C2362" s="39" t="str">
        <f>IF($B2362&lt;&gt;"",_xlfn.IFNA(VLOOKUP($B2362,'Node Details'!$B:$U,C$1,0),"Check"),"")</f>
        <v>0000S8O05-S8O050103</v>
      </c>
      <c r="D2362" s="39" t="str">
        <f>IF($B2362&lt;&gt;"",_xlfn.IFNA(VLOOKUP($B2362,'Node Details'!$B:$U,D$1,0),"Check"),"")</f>
        <v>S8O</v>
      </c>
      <c r="E2362" s="39" t="str">
        <f>IF($B2362&lt;&gt;"",_xlfn.IFNA(VLOOKUP($B2362,'Node Details'!$B:$U,E$1,0),"Check"),"")</f>
        <v>Airtel</v>
      </c>
      <c r="F2362" s="83">
        <v>45199</v>
      </c>
      <c r="G2362" s="82"/>
      <c r="H2362" s="39" t="s">
        <v>2831</v>
      </c>
      <c r="I2362" s="38">
        <v>6</v>
      </c>
      <c r="J2362" s="38">
        <v>70</v>
      </c>
      <c r="K2362" s="39">
        <f t="shared" si="252"/>
        <v>420</v>
      </c>
      <c r="L2362" s="64">
        <v>45198</v>
      </c>
      <c r="M2362" s="82"/>
      <c r="N2362" s="39" t="s">
        <v>577</v>
      </c>
      <c r="O2362" s="59">
        <v>45082</v>
      </c>
      <c r="P2362" s="38">
        <f t="shared" si="253"/>
        <v>70</v>
      </c>
      <c r="Q2362" s="38">
        <f t="shared" si="254"/>
        <v>420</v>
      </c>
      <c r="R2362" s="38"/>
      <c r="S2362" s="38" t="s">
        <v>2838</v>
      </c>
      <c r="T2362" s="64">
        <v>45250</v>
      </c>
      <c r="U2362" s="38">
        <f t="shared" si="255"/>
        <v>70</v>
      </c>
      <c r="V2362" s="38">
        <f t="shared" si="256"/>
        <v>6</v>
      </c>
      <c r="W2362" s="82">
        <f t="shared" si="257"/>
        <v>420</v>
      </c>
      <c r="X2362" s="82" t="s">
        <v>95</v>
      </c>
      <c r="Y2362" s="98" t="s">
        <v>89</v>
      </c>
      <c r="Z2362" s="72"/>
      <c r="AA2362" s="72"/>
      <c r="AB2362" s="72"/>
      <c r="AC2362" s="72" t="s">
        <v>1979</v>
      </c>
      <c r="AD2362" t="s">
        <v>2836</v>
      </c>
    </row>
    <row r="2363" spans="1:30" ht="15" customHeight="1">
      <c r="A2363" s="38">
        <f t="shared" si="258"/>
        <v>2361</v>
      </c>
      <c r="B2363" s="82" t="s">
        <v>2672</v>
      </c>
      <c r="C2363" s="39" t="str">
        <f>IF($B2363&lt;&gt;"",_xlfn.IFNA(VLOOKUP($B2363,'Node Details'!$B:$U,C$1,0),"Check"),"")</f>
        <v>0000S8O05-S8O050103</v>
      </c>
      <c r="D2363" s="39" t="str">
        <f>IF($B2363&lt;&gt;"",_xlfn.IFNA(VLOOKUP($B2363,'Node Details'!$B:$U,D$1,0),"Check"),"")</f>
        <v>S8O</v>
      </c>
      <c r="E2363" s="39" t="str">
        <f>IF($B2363&lt;&gt;"",_xlfn.IFNA(VLOOKUP($B2363,'Node Details'!$B:$U,E$1,0),"Check"),"")</f>
        <v>Airtel</v>
      </c>
      <c r="F2363" s="83">
        <v>45199</v>
      </c>
      <c r="G2363" s="82"/>
      <c r="H2363" s="39" t="s">
        <v>2831</v>
      </c>
      <c r="I2363" s="38">
        <v>1</v>
      </c>
      <c r="J2363" s="38">
        <v>70</v>
      </c>
      <c r="K2363" s="39">
        <f t="shared" si="252"/>
        <v>70</v>
      </c>
      <c r="L2363" s="64">
        <v>45198</v>
      </c>
      <c r="M2363" s="82"/>
      <c r="N2363" s="39" t="s">
        <v>577</v>
      </c>
      <c r="O2363" s="59">
        <v>45082</v>
      </c>
      <c r="P2363" s="38">
        <f t="shared" si="253"/>
        <v>70</v>
      </c>
      <c r="Q2363" s="38">
        <f t="shared" si="254"/>
        <v>70</v>
      </c>
      <c r="R2363" s="38"/>
      <c r="S2363" s="38" t="s">
        <v>2838</v>
      </c>
      <c r="T2363" s="64">
        <v>45250</v>
      </c>
      <c r="U2363" s="38">
        <f t="shared" si="255"/>
        <v>70</v>
      </c>
      <c r="V2363" s="38">
        <f t="shared" si="256"/>
        <v>1</v>
      </c>
      <c r="W2363" s="82">
        <f t="shared" si="257"/>
        <v>70</v>
      </c>
      <c r="X2363" s="82" t="s">
        <v>95</v>
      </c>
      <c r="Y2363" s="98" t="s">
        <v>89</v>
      </c>
      <c r="Z2363" s="72"/>
      <c r="AA2363" s="72"/>
      <c r="AB2363" s="72"/>
      <c r="AC2363" s="72" t="s">
        <v>1979</v>
      </c>
      <c r="AD2363" t="s">
        <v>2836</v>
      </c>
    </row>
    <row r="2364" spans="1:30" ht="15" customHeight="1">
      <c r="A2364" s="38">
        <f t="shared" si="258"/>
        <v>2362</v>
      </c>
      <c r="B2364" s="82" t="s">
        <v>1350</v>
      </c>
      <c r="C2364" s="39" t="str">
        <f>IF($B2364&lt;&gt;"",_xlfn.IFNA(VLOOKUP($B2364,'Node Details'!$B:$U,C$1,0),"Check"),"")</f>
        <v>0000S8O06-S8O060101</v>
      </c>
      <c r="D2364" s="39" t="str">
        <f>IF($B2364&lt;&gt;"",_xlfn.IFNA(VLOOKUP($B2364,'Node Details'!$B:$U,D$1,0),"Check"),"")</f>
        <v>S8O</v>
      </c>
      <c r="E2364" s="39" t="str">
        <f>IF($B2364&lt;&gt;"",_xlfn.IFNA(VLOOKUP($B2364,'Node Details'!$B:$U,E$1,0),"Check"),"")</f>
        <v>Airtel</v>
      </c>
      <c r="F2364" s="83">
        <v>45199</v>
      </c>
      <c r="G2364" s="82"/>
      <c r="H2364" s="39" t="s">
        <v>2831</v>
      </c>
      <c r="I2364" s="38">
        <v>8</v>
      </c>
      <c r="J2364" s="38">
        <v>70</v>
      </c>
      <c r="K2364" s="39">
        <f t="shared" si="252"/>
        <v>560</v>
      </c>
      <c r="L2364" s="64">
        <v>45198</v>
      </c>
      <c r="M2364" s="82"/>
      <c r="N2364" s="39" t="s">
        <v>577</v>
      </c>
      <c r="O2364" s="59">
        <v>45082</v>
      </c>
      <c r="P2364" s="38">
        <f t="shared" si="253"/>
        <v>70</v>
      </c>
      <c r="Q2364" s="38">
        <f t="shared" si="254"/>
        <v>560</v>
      </c>
      <c r="R2364" s="38"/>
      <c r="S2364" s="38" t="s">
        <v>2838</v>
      </c>
      <c r="T2364" s="64">
        <v>45250</v>
      </c>
      <c r="U2364" s="38">
        <f t="shared" si="255"/>
        <v>70</v>
      </c>
      <c r="V2364" s="38">
        <f t="shared" si="256"/>
        <v>8</v>
      </c>
      <c r="W2364" s="82">
        <f t="shared" si="257"/>
        <v>560</v>
      </c>
      <c r="X2364" s="82" t="s">
        <v>95</v>
      </c>
      <c r="Y2364" s="98" t="s">
        <v>89</v>
      </c>
      <c r="Z2364" s="72"/>
      <c r="AA2364" s="72"/>
      <c r="AB2364" s="72"/>
      <c r="AC2364" s="72" t="s">
        <v>1979</v>
      </c>
      <c r="AD2364" t="s">
        <v>2836</v>
      </c>
    </row>
    <row r="2365" spans="1:30" ht="15" customHeight="1">
      <c r="A2365" s="38">
        <f t="shared" si="258"/>
        <v>2363</v>
      </c>
      <c r="B2365" s="82" t="s">
        <v>1355</v>
      </c>
      <c r="C2365" s="39" t="str">
        <f>IF($B2365&lt;&gt;"",_xlfn.IFNA(VLOOKUP($B2365,'Node Details'!$B:$U,C$1,0),"Check"),"")</f>
        <v>0000S8O06-S8O060104</v>
      </c>
      <c r="D2365" s="39" t="str">
        <f>IF($B2365&lt;&gt;"",_xlfn.IFNA(VLOOKUP($B2365,'Node Details'!$B:$U,D$1,0),"Check"),"")</f>
        <v>S8O</v>
      </c>
      <c r="E2365" s="39" t="str">
        <f>IF($B2365&lt;&gt;"",_xlfn.IFNA(VLOOKUP($B2365,'Node Details'!$B:$U,E$1,0),"Check"),"")</f>
        <v>Airtel</v>
      </c>
      <c r="F2365" s="83">
        <v>45199</v>
      </c>
      <c r="G2365" s="82"/>
      <c r="H2365" s="39" t="s">
        <v>2831</v>
      </c>
      <c r="I2365" s="38">
        <v>4</v>
      </c>
      <c r="J2365" s="38">
        <v>70</v>
      </c>
      <c r="K2365" s="39">
        <f t="shared" si="252"/>
        <v>280</v>
      </c>
      <c r="L2365" s="64">
        <v>45198</v>
      </c>
      <c r="M2365" s="82"/>
      <c r="N2365" s="39" t="s">
        <v>577</v>
      </c>
      <c r="O2365" s="59">
        <v>45082</v>
      </c>
      <c r="P2365" s="38">
        <f t="shared" si="253"/>
        <v>70</v>
      </c>
      <c r="Q2365" s="38">
        <f t="shared" si="254"/>
        <v>280</v>
      </c>
      <c r="R2365" s="38"/>
      <c r="S2365" s="38" t="s">
        <v>2838</v>
      </c>
      <c r="T2365" s="64">
        <v>45250</v>
      </c>
      <c r="U2365" s="38">
        <f t="shared" si="255"/>
        <v>70</v>
      </c>
      <c r="V2365" s="38">
        <f t="shared" si="256"/>
        <v>4</v>
      </c>
      <c r="W2365" s="82">
        <f t="shared" si="257"/>
        <v>280</v>
      </c>
      <c r="X2365" s="82" t="s">
        <v>95</v>
      </c>
      <c r="Y2365" s="98" t="s">
        <v>89</v>
      </c>
      <c r="Z2365" s="72"/>
      <c r="AA2365" s="72"/>
      <c r="AB2365" s="72"/>
      <c r="AC2365" s="72" t="s">
        <v>1979</v>
      </c>
      <c r="AD2365" t="s">
        <v>2836</v>
      </c>
    </row>
    <row r="2366" spans="1:30" ht="15" customHeight="1">
      <c r="A2366" s="38">
        <f t="shared" si="258"/>
        <v>2364</v>
      </c>
      <c r="B2366" s="82" t="s">
        <v>2675</v>
      </c>
      <c r="C2366" s="39" t="str">
        <f>IF($B2366&lt;&gt;"",_xlfn.IFNA(VLOOKUP($B2366,'Node Details'!$B:$U,C$1,0),"Check"),"")</f>
        <v>0000S8O06-S8O060104</v>
      </c>
      <c r="D2366" s="39" t="str">
        <f>IF($B2366&lt;&gt;"",_xlfn.IFNA(VLOOKUP($B2366,'Node Details'!$B:$U,D$1,0),"Check"),"")</f>
        <v>S8O</v>
      </c>
      <c r="E2366" s="39" t="str">
        <f>IF($B2366&lt;&gt;"",_xlfn.IFNA(VLOOKUP($B2366,'Node Details'!$B:$U,E$1,0),"Check"),"")</f>
        <v>Airtel</v>
      </c>
      <c r="F2366" s="83">
        <v>45199</v>
      </c>
      <c r="G2366" s="82"/>
      <c r="H2366" s="39" t="s">
        <v>2831</v>
      </c>
      <c r="I2366" s="38">
        <v>4</v>
      </c>
      <c r="J2366" s="38">
        <v>70</v>
      </c>
      <c r="K2366" s="39">
        <f t="shared" si="252"/>
        <v>280</v>
      </c>
      <c r="L2366" s="64">
        <v>45198</v>
      </c>
      <c r="M2366" s="82"/>
      <c r="N2366" s="39" t="s">
        <v>577</v>
      </c>
      <c r="O2366" s="59">
        <v>45082</v>
      </c>
      <c r="P2366" s="38">
        <f t="shared" si="253"/>
        <v>70</v>
      </c>
      <c r="Q2366" s="38">
        <f t="shared" si="254"/>
        <v>280</v>
      </c>
      <c r="R2366" s="38"/>
      <c r="S2366" s="38" t="s">
        <v>2838</v>
      </c>
      <c r="T2366" s="64">
        <v>45250</v>
      </c>
      <c r="U2366" s="38">
        <f t="shared" si="255"/>
        <v>70</v>
      </c>
      <c r="V2366" s="38">
        <f t="shared" si="256"/>
        <v>4</v>
      </c>
      <c r="W2366" s="82">
        <f t="shared" si="257"/>
        <v>280</v>
      </c>
      <c r="X2366" s="82" t="s">
        <v>95</v>
      </c>
      <c r="Y2366" s="98" t="s">
        <v>89</v>
      </c>
      <c r="Z2366" s="72"/>
      <c r="AA2366" s="72"/>
      <c r="AB2366" s="72"/>
      <c r="AC2366" s="72" t="s">
        <v>1979</v>
      </c>
      <c r="AD2366" t="s">
        <v>2836</v>
      </c>
    </row>
    <row r="2367" spans="1:30" ht="15" customHeight="1">
      <c r="A2367" s="38">
        <f t="shared" si="258"/>
        <v>2365</v>
      </c>
      <c r="B2367" s="82" t="s">
        <v>2677</v>
      </c>
      <c r="C2367" s="39" t="str">
        <f>IF($B2367&lt;&gt;"",_xlfn.IFNA(VLOOKUP($B2367,'Node Details'!$B:$U,C$1,0),"Check"),"")</f>
        <v>S8O060102-S8O060106</v>
      </c>
      <c r="D2367" s="39" t="str">
        <f>IF($B2367&lt;&gt;"",_xlfn.IFNA(VLOOKUP($B2367,'Node Details'!$B:$U,D$1,0),"Check"),"")</f>
        <v>S8O</v>
      </c>
      <c r="E2367" s="39" t="str">
        <f>IF($B2367&lt;&gt;"",_xlfn.IFNA(VLOOKUP($B2367,'Node Details'!$B:$U,E$1,0),"Check"),"")</f>
        <v>Airtel</v>
      </c>
      <c r="F2367" s="83">
        <v>45199</v>
      </c>
      <c r="G2367" s="82"/>
      <c r="H2367" s="39" t="s">
        <v>2831</v>
      </c>
      <c r="I2367" s="38">
        <v>6</v>
      </c>
      <c r="J2367" s="38">
        <v>70</v>
      </c>
      <c r="K2367" s="39">
        <f t="shared" si="252"/>
        <v>420</v>
      </c>
      <c r="L2367" s="64">
        <v>45198</v>
      </c>
      <c r="M2367" s="82"/>
      <c r="N2367" s="39" t="s">
        <v>577</v>
      </c>
      <c r="O2367" s="59">
        <v>45082</v>
      </c>
      <c r="P2367" s="38">
        <f t="shared" si="253"/>
        <v>70</v>
      </c>
      <c r="Q2367" s="38">
        <f t="shared" si="254"/>
        <v>420</v>
      </c>
      <c r="R2367" s="38"/>
      <c r="S2367" s="38" t="s">
        <v>2838</v>
      </c>
      <c r="T2367" s="64">
        <v>45250</v>
      </c>
      <c r="U2367" s="38">
        <f t="shared" si="255"/>
        <v>70</v>
      </c>
      <c r="V2367" s="38">
        <f t="shared" si="256"/>
        <v>6</v>
      </c>
      <c r="W2367" s="82">
        <f t="shared" si="257"/>
        <v>420</v>
      </c>
      <c r="X2367" s="82" t="s">
        <v>95</v>
      </c>
      <c r="Y2367" s="98" t="s">
        <v>89</v>
      </c>
      <c r="Z2367" s="72"/>
      <c r="AA2367" s="72"/>
      <c r="AB2367" s="72"/>
      <c r="AC2367" s="72" t="s">
        <v>1979</v>
      </c>
      <c r="AD2367" t="s">
        <v>2836</v>
      </c>
    </row>
    <row r="2368" spans="1:30" ht="15" customHeight="1">
      <c r="A2368" s="38">
        <f t="shared" si="258"/>
        <v>2366</v>
      </c>
      <c r="B2368" s="82" t="s">
        <v>1372</v>
      </c>
      <c r="C2368" s="39" t="str">
        <f>IF($B2368&lt;&gt;"",_xlfn.IFNA(VLOOKUP($B2368,'Node Details'!$B:$U,C$1,0),"Check"),"")</f>
        <v>0000S8O07-S8O070107</v>
      </c>
      <c r="D2368" s="39" t="str">
        <f>IF($B2368&lt;&gt;"",_xlfn.IFNA(VLOOKUP($B2368,'Node Details'!$B:$U,D$1,0),"Check"),"")</f>
        <v>S8O</v>
      </c>
      <c r="E2368" s="39" t="str">
        <f>IF($B2368&lt;&gt;"",_xlfn.IFNA(VLOOKUP($B2368,'Node Details'!$B:$U,E$1,0),"Check"),"")</f>
        <v>Airtel</v>
      </c>
      <c r="F2368" s="83">
        <v>45199</v>
      </c>
      <c r="G2368" s="82"/>
      <c r="H2368" s="39" t="s">
        <v>2831</v>
      </c>
      <c r="I2368" s="38">
        <v>1</v>
      </c>
      <c r="J2368" s="38">
        <v>70</v>
      </c>
      <c r="K2368" s="39">
        <f t="shared" si="252"/>
        <v>70</v>
      </c>
      <c r="L2368" s="64">
        <v>45198</v>
      </c>
      <c r="M2368" s="82"/>
      <c r="N2368" s="39" t="s">
        <v>577</v>
      </c>
      <c r="O2368" s="59">
        <v>45082</v>
      </c>
      <c r="P2368" s="38">
        <f t="shared" si="253"/>
        <v>70</v>
      </c>
      <c r="Q2368" s="38">
        <f t="shared" si="254"/>
        <v>70</v>
      </c>
      <c r="R2368" s="38"/>
      <c r="S2368" s="38" t="s">
        <v>2838</v>
      </c>
      <c r="T2368" s="64">
        <v>45250</v>
      </c>
      <c r="U2368" s="38">
        <f t="shared" si="255"/>
        <v>70</v>
      </c>
      <c r="V2368" s="38">
        <f t="shared" si="256"/>
        <v>1</v>
      </c>
      <c r="W2368" s="82">
        <f t="shared" si="257"/>
        <v>70</v>
      </c>
      <c r="X2368" s="82" t="s">
        <v>95</v>
      </c>
      <c r="Y2368" s="98" t="s">
        <v>89</v>
      </c>
      <c r="Z2368" s="72"/>
      <c r="AA2368" s="72"/>
      <c r="AB2368" s="72"/>
      <c r="AC2368" s="72" t="s">
        <v>1979</v>
      </c>
      <c r="AD2368" t="s">
        <v>2836</v>
      </c>
    </row>
    <row r="2369" spans="1:30" ht="15" customHeight="1">
      <c r="A2369" s="38">
        <f t="shared" si="258"/>
        <v>2367</v>
      </c>
      <c r="B2369" s="82" t="s">
        <v>2686</v>
      </c>
      <c r="C2369" s="39" t="str">
        <f>IF($B2369&lt;&gt;"",_xlfn.IFNA(VLOOKUP($B2369,'Node Details'!$B:$U,C$1,0),"Check"),"")</f>
        <v>0000S8O08-S8O080102</v>
      </c>
      <c r="D2369" s="39" t="str">
        <f>IF($B2369&lt;&gt;"",_xlfn.IFNA(VLOOKUP($B2369,'Node Details'!$B:$U,D$1,0),"Check"),"")</f>
        <v>S8O</v>
      </c>
      <c r="E2369" s="39" t="str">
        <f>IF($B2369&lt;&gt;"",_xlfn.IFNA(VLOOKUP($B2369,'Node Details'!$B:$U,E$1,0),"Check"),"")</f>
        <v>Airtel</v>
      </c>
      <c r="F2369" s="83">
        <v>45199</v>
      </c>
      <c r="G2369" s="82"/>
      <c r="H2369" s="39" t="s">
        <v>2831</v>
      </c>
      <c r="I2369" s="38">
        <v>8</v>
      </c>
      <c r="J2369" s="38">
        <v>70</v>
      </c>
      <c r="K2369" s="39">
        <f t="shared" si="252"/>
        <v>560</v>
      </c>
      <c r="L2369" s="64">
        <v>45198</v>
      </c>
      <c r="M2369" s="82"/>
      <c r="N2369" s="39" t="s">
        <v>577</v>
      </c>
      <c r="O2369" s="59">
        <v>45082</v>
      </c>
      <c r="P2369" s="38">
        <f t="shared" si="253"/>
        <v>70</v>
      </c>
      <c r="Q2369" s="38">
        <f t="shared" si="254"/>
        <v>560</v>
      </c>
      <c r="R2369" s="38"/>
      <c r="S2369" s="38" t="s">
        <v>2838</v>
      </c>
      <c r="T2369" s="64">
        <v>45250</v>
      </c>
      <c r="U2369" s="38">
        <f t="shared" si="255"/>
        <v>70</v>
      </c>
      <c r="V2369" s="38">
        <f t="shared" si="256"/>
        <v>8</v>
      </c>
      <c r="W2369" s="82">
        <f t="shared" si="257"/>
        <v>560</v>
      </c>
      <c r="X2369" s="82" t="s">
        <v>95</v>
      </c>
      <c r="Y2369" s="98" t="s">
        <v>89</v>
      </c>
      <c r="Z2369" s="72"/>
      <c r="AA2369" s="72"/>
      <c r="AB2369" s="72"/>
      <c r="AC2369" s="72" t="s">
        <v>1979</v>
      </c>
      <c r="AD2369" t="s">
        <v>2836</v>
      </c>
    </row>
    <row r="2370" spans="1:30" ht="15" customHeight="1">
      <c r="A2370" s="38">
        <f t="shared" si="258"/>
        <v>2368</v>
      </c>
      <c r="B2370" s="82" t="s">
        <v>1379</v>
      </c>
      <c r="C2370" s="39" t="str">
        <f>IF($B2370&lt;&gt;"",_xlfn.IFNA(VLOOKUP($B2370,'Node Details'!$B:$U,C$1,0),"Check"),"")</f>
        <v>0000S8O08-S8O080102</v>
      </c>
      <c r="D2370" s="39" t="str">
        <f>IF($B2370&lt;&gt;"",_xlfn.IFNA(VLOOKUP($B2370,'Node Details'!$B:$U,D$1,0),"Check"),"")</f>
        <v>S8O</v>
      </c>
      <c r="E2370" s="39" t="str">
        <f>IF($B2370&lt;&gt;"",_xlfn.IFNA(VLOOKUP($B2370,'Node Details'!$B:$U,E$1,0),"Check"),"")</f>
        <v>Airtel</v>
      </c>
      <c r="F2370" s="83">
        <v>45199</v>
      </c>
      <c r="G2370" s="82"/>
      <c r="H2370" s="39" t="s">
        <v>2831</v>
      </c>
      <c r="I2370" s="38">
        <v>6</v>
      </c>
      <c r="J2370" s="38">
        <v>70</v>
      </c>
      <c r="K2370" s="39">
        <f t="shared" si="252"/>
        <v>420</v>
      </c>
      <c r="L2370" s="64">
        <v>45198</v>
      </c>
      <c r="M2370" s="82"/>
      <c r="N2370" s="39" t="s">
        <v>577</v>
      </c>
      <c r="O2370" s="59">
        <v>45082</v>
      </c>
      <c r="P2370" s="38">
        <f t="shared" si="253"/>
        <v>70</v>
      </c>
      <c r="Q2370" s="38">
        <f t="shared" si="254"/>
        <v>420</v>
      </c>
      <c r="R2370" s="38"/>
      <c r="S2370" s="38" t="s">
        <v>2838</v>
      </c>
      <c r="T2370" s="64">
        <v>45250</v>
      </c>
      <c r="U2370" s="38">
        <f t="shared" si="255"/>
        <v>70</v>
      </c>
      <c r="V2370" s="38">
        <f t="shared" si="256"/>
        <v>6</v>
      </c>
      <c r="W2370" s="82">
        <f t="shared" si="257"/>
        <v>420</v>
      </c>
      <c r="X2370" s="82" t="s">
        <v>95</v>
      </c>
      <c r="Y2370" s="98" t="s">
        <v>89</v>
      </c>
      <c r="Z2370" s="72"/>
      <c r="AA2370" s="72"/>
      <c r="AB2370" s="72"/>
      <c r="AC2370" s="72" t="s">
        <v>1979</v>
      </c>
      <c r="AD2370" t="s">
        <v>2836</v>
      </c>
    </row>
    <row r="2371" spans="1:30" ht="15" customHeight="1">
      <c r="A2371" s="38">
        <f t="shared" si="258"/>
        <v>2369</v>
      </c>
      <c r="B2371" s="82" t="s">
        <v>1385</v>
      </c>
      <c r="C2371" s="39" t="str">
        <f>IF($B2371&lt;&gt;"",_xlfn.IFNA(VLOOKUP($B2371,'Node Details'!$B:$U,C$1,0),"Check"),"")</f>
        <v>0000S8O08-S8O080107</v>
      </c>
      <c r="D2371" s="39" t="str">
        <f>IF($B2371&lt;&gt;"",_xlfn.IFNA(VLOOKUP($B2371,'Node Details'!$B:$U,D$1,0),"Check"),"")</f>
        <v>S8O</v>
      </c>
      <c r="E2371" s="39" t="str">
        <f>IF($B2371&lt;&gt;"",_xlfn.IFNA(VLOOKUP($B2371,'Node Details'!$B:$U,E$1,0),"Check"),"")</f>
        <v>Airtel</v>
      </c>
      <c r="F2371" s="83">
        <v>45199</v>
      </c>
      <c r="G2371" s="82"/>
      <c r="H2371" s="39" t="s">
        <v>2831</v>
      </c>
      <c r="I2371" s="38">
        <v>1</v>
      </c>
      <c r="J2371" s="38">
        <v>70</v>
      </c>
      <c r="K2371" s="39">
        <f t="shared" ref="K2371:K2434" si="259">IF(I2371&lt;&gt;"",J2371*I2371,0)</f>
        <v>70</v>
      </c>
      <c r="L2371" s="64">
        <v>45198</v>
      </c>
      <c r="M2371" s="82"/>
      <c r="N2371" s="39" t="s">
        <v>577</v>
      </c>
      <c r="O2371" s="59">
        <v>45082</v>
      </c>
      <c r="P2371" s="38">
        <f t="shared" ref="P2371:P2434" si="260">J2371</f>
        <v>70</v>
      </c>
      <c r="Q2371" s="38">
        <f t="shared" ref="Q2371:Q2434" si="261">P2371*I2371</f>
        <v>70</v>
      </c>
      <c r="R2371" s="38"/>
      <c r="S2371" s="38" t="s">
        <v>2838</v>
      </c>
      <c r="T2371" s="64">
        <v>45250</v>
      </c>
      <c r="U2371" s="38">
        <f t="shared" ref="U2371:U2434" si="262">J2371</f>
        <v>70</v>
      </c>
      <c r="V2371" s="38">
        <f t="shared" ref="V2371:V2434" si="263">I2371</f>
        <v>1</v>
      </c>
      <c r="W2371" s="82">
        <f t="shared" ref="W2371:W2434" si="264">IF(V2371&lt;&gt;"",V2371*U2371,0)</f>
        <v>70</v>
      </c>
      <c r="X2371" s="82" t="s">
        <v>95</v>
      </c>
      <c r="Y2371" s="98" t="s">
        <v>89</v>
      </c>
      <c r="Z2371" s="72"/>
      <c r="AA2371" s="72"/>
      <c r="AB2371" s="72"/>
      <c r="AC2371" s="72" t="s">
        <v>1979</v>
      </c>
      <c r="AD2371" t="s">
        <v>2836</v>
      </c>
    </row>
    <row r="2372" spans="1:30" ht="15" customHeight="1">
      <c r="A2372" s="38">
        <f t="shared" ref="A2372:A2435" si="265">A2371+1</f>
        <v>2370</v>
      </c>
      <c r="B2372" s="82" t="s">
        <v>2688</v>
      </c>
      <c r="C2372" s="39" t="str">
        <f>IF($B2372&lt;&gt;"",_xlfn.IFNA(VLOOKUP($B2372,'Node Details'!$B:$U,C$1,0),"Check"),"")</f>
        <v>0000S8O08-S8O080107</v>
      </c>
      <c r="D2372" s="39" t="str">
        <f>IF($B2372&lt;&gt;"",_xlfn.IFNA(VLOOKUP($B2372,'Node Details'!$B:$U,D$1,0),"Check"),"")</f>
        <v>S8O</v>
      </c>
      <c r="E2372" s="39" t="str">
        <f>IF($B2372&lt;&gt;"",_xlfn.IFNA(VLOOKUP($B2372,'Node Details'!$B:$U,E$1,0),"Check"),"")</f>
        <v>Airtel</v>
      </c>
      <c r="F2372" s="83">
        <v>45199</v>
      </c>
      <c r="G2372" s="82"/>
      <c r="H2372" s="39" t="s">
        <v>2831</v>
      </c>
      <c r="I2372" s="38">
        <v>1</v>
      </c>
      <c r="J2372" s="38">
        <v>70</v>
      </c>
      <c r="K2372" s="39">
        <f t="shared" si="259"/>
        <v>70</v>
      </c>
      <c r="L2372" s="64">
        <v>45198</v>
      </c>
      <c r="M2372" s="82"/>
      <c r="N2372" s="39" t="s">
        <v>577</v>
      </c>
      <c r="O2372" s="59">
        <v>45082</v>
      </c>
      <c r="P2372" s="38">
        <f t="shared" si="260"/>
        <v>70</v>
      </c>
      <c r="Q2372" s="38">
        <f t="shared" si="261"/>
        <v>70</v>
      </c>
      <c r="R2372" s="38"/>
      <c r="S2372" s="38" t="s">
        <v>2838</v>
      </c>
      <c r="T2372" s="64">
        <v>45250</v>
      </c>
      <c r="U2372" s="38">
        <f t="shared" si="262"/>
        <v>70</v>
      </c>
      <c r="V2372" s="38">
        <f t="shared" si="263"/>
        <v>1</v>
      </c>
      <c r="W2372" s="82">
        <f t="shared" si="264"/>
        <v>70</v>
      </c>
      <c r="X2372" s="82" t="s">
        <v>95</v>
      </c>
      <c r="Y2372" s="98" t="s">
        <v>89</v>
      </c>
      <c r="Z2372" s="72"/>
      <c r="AA2372" s="72"/>
      <c r="AB2372" s="72"/>
      <c r="AC2372" s="72" t="s">
        <v>1979</v>
      </c>
      <c r="AD2372" t="s">
        <v>2836</v>
      </c>
    </row>
    <row r="2373" spans="1:30" ht="15" customHeight="1">
      <c r="A2373" s="38">
        <f t="shared" si="265"/>
        <v>2371</v>
      </c>
      <c r="B2373" s="82" t="s">
        <v>2693</v>
      </c>
      <c r="C2373" s="39" t="str">
        <f>IF($B2373&lt;&gt;"",_xlfn.IFNA(VLOOKUP($B2373,'Node Details'!$B:$U,C$1,0),"Check"),"")</f>
        <v>0000S8O09-S8O090106</v>
      </c>
      <c r="D2373" s="39" t="str">
        <f>IF($B2373&lt;&gt;"",_xlfn.IFNA(VLOOKUP($B2373,'Node Details'!$B:$U,D$1,0),"Check"),"")</f>
        <v>S8O</v>
      </c>
      <c r="E2373" s="39" t="str">
        <f>IF($B2373&lt;&gt;"",_xlfn.IFNA(VLOOKUP($B2373,'Node Details'!$B:$U,E$1,0),"Check"),"")</f>
        <v>Airtel</v>
      </c>
      <c r="F2373" s="83">
        <v>45199</v>
      </c>
      <c r="G2373" s="82"/>
      <c r="H2373" s="39" t="s">
        <v>2831</v>
      </c>
      <c r="I2373" s="38">
        <v>8</v>
      </c>
      <c r="J2373" s="38">
        <v>70</v>
      </c>
      <c r="K2373" s="39">
        <f t="shared" si="259"/>
        <v>560</v>
      </c>
      <c r="L2373" s="64">
        <v>45198</v>
      </c>
      <c r="M2373" s="82"/>
      <c r="N2373" s="39" t="s">
        <v>577</v>
      </c>
      <c r="O2373" s="59">
        <v>45082</v>
      </c>
      <c r="P2373" s="38">
        <f t="shared" si="260"/>
        <v>70</v>
      </c>
      <c r="Q2373" s="38">
        <f t="shared" si="261"/>
        <v>560</v>
      </c>
      <c r="R2373" s="38"/>
      <c r="S2373" s="38" t="s">
        <v>2838</v>
      </c>
      <c r="T2373" s="64">
        <v>45250</v>
      </c>
      <c r="U2373" s="38">
        <f t="shared" si="262"/>
        <v>70</v>
      </c>
      <c r="V2373" s="38">
        <f t="shared" si="263"/>
        <v>8</v>
      </c>
      <c r="W2373" s="82">
        <f t="shared" si="264"/>
        <v>560</v>
      </c>
      <c r="X2373" s="82" t="s">
        <v>95</v>
      </c>
      <c r="Y2373" s="98" t="s">
        <v>89</v>
      </c>
      <c r="Z2373" s="72"/>
      <c r="AA2373" s="72"/>
      <c r="AB2373" s="72"/>
      <c r="AC2373" s="72" t="s">
        <v>1979</v>
      </c>
      <c r="AD2373" t="s">
        <v>2836</v>
      </c>
    </row>
    <row r="2374" spans="1:30" ht="15" customHeight="1">
      <c r="A2374" s="38">
        <f t="shared" si="265"/>
        <v>2372</v>
      </c>
      <c r="B2374" s="82" t="s">
        <v>2694</v>
      </c>
      <c r="C2374" s="39" t="str">
        <f>IF($B2374&lt;&gt;"",_xlfn.IFNA(VLOOKUP($B2374,'Node Details'!$B:$U,C$1,0),"Check"),"")</f>
        <v>0000S8O09-S8O090106</v>
      </c>
      <c r="D2374" s="39" t="str">
        <f>IF($B2374&lt;&gt;"",_xlfn.IFNA(VLOOKUP($B2374,'Node Details'!$B:$U,D$1,0),"Check"),"")</f>
        <v>S8O</v>
      </c>
      <c r="E2374" s="39" t="str">
        <f>IF($B2374&lt;&gt;"",_xlfn.IFNA(VLOOKUP($B2374,'Node Details'!$B:$U,E$1,0),"Check"),"")</f>
        <v>Airtel</v>
      </c>
      <c r="F2374" s="83">
        <v>45199</v>
      </c>
      <c r="G2374" s="82"/>
      <c r="H2374" s="39" t="s">
        <v>2831</v>
      </c>
      <c r="I2374" s="38">
        <v>1</v>
      </c>
      <c r="J2374" s="38">
        <v>70</v>
      </c>
      <c r="K2374" s="39">
        <f t="shared" si="259"/>
        <v>70</v>
      </c>
      <c r="L2374" s="64">
        <v>45198</v>
      </c>
      <c r="M2374" s="82"/>
      <c r="N2374" s="39" t="s">
        <v>577</v>
      </c>
      <c r="O2374" s="59">
        <v>45082</v>
      </c>
      <c r="P2374" s="38">
        <f t="shared" si="260"/>
        <v>70</v>
      </c>
      <c r="Q2374" s="38">
        <f t="shared" si="261"/>
        <v>70</v>
      </c>
      <c r="R2374" s="38"/>
      <c r="S2374" s="38" t="s">
        <v>2838</v>
      </c>
      <c r="T2374" s="64">
        <v>45250</v>
      </c>
      <c r="U2374" s="38">
        <f t="shared" si="262"/>
        <v>70</v>
      </c>
      <c r="V2374" s="38">
        <f t="shared" si="263"/>
        <v>1</v>
      </c>
      <c r="W2374" s="82">
        <f t="shared" si="264"/>
        <v>70</v>
      </c>
      <c r="X2374" s="82" t="s">
        <v>95</v>
      </c>
      <c r="Y2374" s="98" t="s">
        <v>89</v>
      </c>
      <c r="Z2374" s="72"/>
      <c r="AA2374" s="72"/>
      <c r="AB2374" s="72"/>
      <c r="AC2374" s="72" t="s">
        <v>1979</v>
      </c>
      <c r="AD2374" t="s">
        <v>2836</v>
      </c>
    </row>
    <row r="2375" spans="1:30" ht="15" customHeight="1">
      <c r="A2375" s="38">
        <f t="shared" si="265"/>
        <v>2373</v>
      </c>
      <c r="B2375" s="82" t="s">
        <v>2695</v>
      </c>
      <c r="C2375" s="39" t="str">
        <f>IF($B2375&lt;&gt;"",_xlfn.IFNA(VLOOKUP($B2375,'Node Details'!$B:$U,C$1,0),"Check"),"")</f>
        <v>0000S8O09-S8O090106</v>
      </c>
      <c r="D2375" s="39" t="str">
        <f>IF($B2375&lt;&gt;"",_xlfn.IFNA(VLOOKUP($B2375,'Node Details'!$B:$U,D$1,0),"Check"),"")</f>
        <v>S8O</v>
      </c>
      <c r="E2375" s="39" t="str">
        <f>IF($B2375&lt;&gt;"",_xlfn.IFNA(VLOOKUP($B2375,'Node Details'!$B:$U,E$1,0),"Check"),"")</f>
        <v>Airtel</v>
      </c>
      <c r="F2375" s="83">
        <v>45199</v>
      </c>
      <c r="G2375" s="82"/>
      <c r="H2375" s="39" t="s">
        <v>2831</v>
      </c>
      <c r="I2375" s="38">
        <v>1</v>
      </c>
      <c r="J2375" s="38">
        <v>70</v>
      </c>
      <c r="K2375" s="39">
        <f t="shared" si="259"/>
        <v>70</v>
      </c>
      <c r="L2375" s="64">
        <v>45198</v>
      </c>
      <c r="M2375" s="82"/>
      <c r="N2375" s="39" t="s">
        <v>577</v>
      </c>
      <c r="O2375" s="59">
        <v>45082</v>
      </c>
      <c r="P2375" s="38">
        <f t="shared" si="260"/>
        <v>70</v>
      </c>
      <c r="Q2375" s="38">
        <f t="shared" si="261"/>
        <v>70</v>
      </c>
      <c r="R2375" s="38"/>
      <c r="S2375" s="38" t="s">
        <v>2838</v>
      </c>
      <c r="T2375" s="64">
        <v>45250</v>
      </c>
      <c r="U2375" s="38">
        <f t="shared" si="262"/>
        <v>70</v>
      </c>
      <c r="V2375" s="38">
        <f t="shared" si="263"/>
        <v>1</v>
      </c>
      <c r="W2375" s="82">
        <f t="shared" si="264"/>
        <v>70</v>
      </c>
      <c r="X2375" s="82" t="s">
        <v>95</v>
      </c>
      <c r="Y2375" s="98" t="s">
        <v>89</v>
      </c>
      <c r="Z2375" s="72"/>
      <c r="AA2375" s="72"/>
      <c r="AB2375" s="72"/>
      <c r="AC2375" s="72" t="s">
        <v>1979</v>
      </c>
      <c r="AD2375" t="s">
        <v>2836</v>
      </c>
    </row>
    <row r="2376" spans="1:30" ht="15" customHeight="1">
      <c r="A2376" s="38">
        <f t="shared" si="265"/>
        <v>2374</v>
      </c>
      <c r="B2376" s="82" t="s">
        <v>2699</v>
      </c>
      <c r="C2376" s="39" t="str">
        <f>IF($B2376&lt;&gt;"",_xlfn.IFNA(VLOOKUP($B2376,'Node Details'!$B:$U,C$1,0),"Check"),"")</f>
        <v>0000S8O09-S8O090106</v>
      </c>
      <c r="D2376" s="39" t="str">
        <f>IF($B2376&lt;&gt;"",_xlfn.IFNA(VLOOKUP($B2376,'Node Details'!$B:$U,D$1,0),"Check"),"")</f>
        <v>S8O</v>
      </c>
      <c r="E2376" s="39" t="str">
        <f>IF($B2376&lt;&gt;"",_xlfn.IFNA(VLOOKUP($B2376,'Node Details'!$B:$U,E$1,0),"Check"),"")</f>
        <v>Airtel</v>
      </c>
      <c r="F2376" s="83">
        <v>45199</v>
      </c>
      <c r="G2376" s="82"/>
      <c r="H2376" s="39" t="s">
        <v>2831</v>
      </c>
      <c r="I2376" s="38">
        <v>1</v>
      </c>
      <c r="J2376" s="38">
        <v>70</v>
      </c>
      <c r="K2376" s="39">
        <f t="shared" si="259"/>
        <v>70</v>
      </c>
      <c r="L2376" s="64">
        <v>45198</v>
      </c>
      <c r="M2376" s="82"/>
      <c r="N2376" s="39" t="s">
        <v>577</v>
      </c>
      <c r="O2376" s="59">
        <v>45082</v>
      </c>
      <c r="P2376" s="38">
        <f t="shared" si="260"/>
        <v>70</v>
      </c>
      <c r="Q2376" s="38">
        <f t="shared" si="261"/>
        <v>70</v>
      </c>
      <c r="R2376" s="38"/>
      <c r="S2376" s="38" t="s">
        <v>2838</v>
      </c>
      <c r="T2376" s="64">
        <v>45250</v>
      </c>
      <c r="U2376" s="38">
        <f t="shared" si="262"/>
        <v>70</v>
      </c>
      <c r="V2376" s="38">
        <f t="shared" si="263"/>
        <v>1</v>
      </c>
      <c r="W2376" s="82">
        <f t="shared" si="264"/>
        <v>70</v>
      </c>
      <c r="X2376" s="82" t="s">
        <v>95</v>
      </c>
      <c r="Y2376" s="98" t="s">
        <v>89</v>
      </c>
      <c r="Z2376" s="72"/>
      <c r="AA2376" s="72"/>
      <c r="AB2376" s="72"/>
      <c r="AC2376" s="72" t="s">
        <v>1979</v>
      </c>
      <c r="AD2376" t="s">
        <v>2836</v>
      </c>
    </row>
    <row r="2377" spans="1:30" ht="15" customHeight="1">
      <c r="A2377" s="38">
        <f t="shared" si="265"/>
        <v>2375</v>
      </c>
      <c r="B2377" s="82" t="s">
        <v>1816</v>
      </c>
      <c r="C2377" s="39" t="str">
        <f>IF($B2377&lt;&gt;"",_xlfn.IFNA(VLOOKUP($B2377,'Node Details'!$B:$U,C$1,0),"Check"),"")</f>
        <v>0000S8O10-S8O100104</v>
      </c>
      <c r="D2377" s="39" t="str">
        <f>IF($B2377&lt;&gt;"",_xlfn.IFNA(VLOOKUP($B2377,'Node Details'!$B:$U,D$1,0),"Check"),"")</f>
        <v>S8O</v>
      </c>
      <c r="E2377" s="39" t="str">
        <f>IF($B2377&lt;&gt;"",_xlfn.IFNA(VLOOKUP($B2377,'Node Details'!$B:$U,E$1,0),"Check"),"")</f>
        <v>Airtel</v>
      </c>
      <c r="F2377" s="83">
        <v>45199</v>
      </c>
      <c r="G2377" s="82"/>
      <c r="H2377" s="39" t="s">
        <v>2831</v>
      </c>
      <c r="I2377" s="38">
        <v>1</v>
      </c>
      <c r="J2377" s="38">
        <v>70</v>
      </c>
      <c r="K2377" s="39">
        <f t="shared" si="259"/>
        <v>70</v>
      </c>
      <c r="L2377" s="64">
        <v>45198</v>
      </c>
      <c r="M2377" s="82"/>
      <c r="N2377" s="39" t="s">
        <v>577</v>
      </c>
      <c r="O2377" s="59">
        <v>45082</v>
      </c>
      <c r="P2377" s="38">
        <f t="shared" si="260"/>
        <v>70</v>
      </c>
      <c r="Q2377" s="38">
        <f t="shared" si="261"/>
        <v>70</v>
      </c>
      <c r="R2377" s="38"/>
      <c r="S2377" s="38" t="s">
        <v>2838</v>
      </c>
      <c r="T2377" s="64">
        <v>45250</v>
      </c>
      <c r="U2377" s="38">
        <f t="shared" si="262"/>
        <v>70</v>
      </c>
      <c r="V2377" s="38">
        <f t="shared" si="263"/>
        <v>1</v>
      </c>
      <c r="W2377" s="82">
        <f t="shared" si="264"/>
        <v>70</v>
      </c>
      <c r="X2377" s="82" t="s">
        <v>95</v>
      </c>
      <c r="Y2377" s="98" t="s">
        <v>89</v>
      </c>
      <c r="Z2377" s="72"/>
      <c r="AA2377" s="72"/>
      <c r="AB2377" s="72"/>
      <c r="AC2377" s="72" t="s">
        <v>1979</v>
      </c>
      <c r="AD2377" t="s">
        <v>2836</v>
      </c>
    </row>
    <row r="2378" spans="1:30" ht="15" customHeight="1">
      <c r="A2378" s="38">
        <f t="shared" si="265"/>
        <v>2376</v>
      </c>
      <c r="B2378" s="82" t="s">
        <v>2707</v>
      </c>
      <c r="C2378" s="39" t="str">
        <f>IF($B2378&lt;&gt;"",_xlfn.IFNA(VLOOKUP($B2378,'Node Details'!$B:$U,C$1,0),"Check"),"")</f>
        <v>0000S8O11-S8O110104</v>
      </c>
      <c r="D2378" s="39" t="str">
        <f>IF($B2378&lt;&gt;"",_xlfn.IFNA(VLOOKUP($B2378,'Node Details'!$B:$U,D$1,0),"Check"),"")</f>
        <v>S8O</v>
      </c>
      <c r="E2378" s="39" t="str">
        <f>IF($B2378&lt;&gt;"",_xlfn.IFNA(VLOOKUP($B2378,'Node Details'!$B:$U,E$1,0),"Check"),"")</f>
        <v>Airtel</v>
      </c>
      <c r="F2378" s="83">
        <v>45199</v>
      </c>
      <c r="G2378" s="82"/>
      <c r="H2378" s="39" t="s">
        <v>2831</v>
      </c>
      <c r="I2378" s="38">
        <v>7</v>
      </c>
      <c r="J2378" s="38">
        <v>70</v>
      </c>
      <c r="K2378" s="39">
        <f t="shared" si="259"/>
        <v>490</v>
      </c>
      <c r="L2378" s="64">
        <v>45198</v>
      </c>
      <c r="M2378" s="82"/>
      <c r="N2378" s="39" t="s">
        <v>577</v>
      </c>
      <c r="O2378" s="59">
        <v>45082</v>
      </c>
      <c r="P2378" s="38">
        <f t="shared" si="260"/>
        <v>70</v>
      </c>
      <c r="Q2378" s="38">
        <f t="shared" si="261"/>
        <v>490</v>
      </c>
      <c r="R2378" s="38"/>
      <c r="S2378" s="38" t="s">
        <v>2838</v>
      </c>
      <c r="T2378" s="64">
        <v>45250</v>
      </c>
      <c r="U2378" s="38">
        <f t="shared" si="262"/>
        <v>70</v>
      </c>
      <c r="V2378" s="38">
        <f t="shared" si="263"/>
        <v>7</v>
      </c>
      <c r="W2378" s="82">
        <f t="shared" si="264"/>
        <v>490</v>
      </c>
      <c r="X2378" s="82" t="s">
        <v>95</v>
      </c>
      <c r="Y2378" s="98" t="s">
        <v>89</v>
      </c>
      <c r="Z2378" s="72"/>
      <c r="AA2378" s="72"/>
      <c r="AB2378" s="72"/>
      <c r="AC2378" s="72" t="s">
        <v>1979</v>
      </c>
      <c r="AD2378" t="s">
        <v>2836</v>
      </c>
    </row>
    <row r="2379" spans="1:30" ht="15" customHeight="1">
      <c r="A2379" s="38">
        <f t="shared" si="265"/>
        <v>2377</v>
      </c>
      <c r="B2379" s="82" t="s">
        <v>2709</v>
      </c>
      <c r="C2379" s="39" t="str">
        <f>IF($B2379&lt;&gt;"",_xlfn.IFNA(VLOOKUP($B2379,'Node Details'!$B:$U,C$1,0),"Check"),"")</f>
        <v>0000S8O11-S8O110104</v>
      </c>
      <c r="D2379" s="39" t="str">
        <f>IF($B2379&lt;&gt;"",_xlfn.IFNA(VLOOKUP($B2379,'Node Details'!$B:$U,D$1,0),"Check"),"")</f>
        <v>S8O</v>
      </c>
      <c r="E2379" s="39" t="str">
        <f>IF($B2379&lt;&gt;"",_xlfn.IFNA(VLOOKUP($B2379,'Node Details'!$B:$U,E$1,0),"Check"),"")</f>
        <v>Airtel</v>
      </c>
      <c r="F2379" s="83">
        <v>45199</v>
      </c>
      <c r="G2379" s="82"/>
      <c r="H2379" s="39" t="s">
        <v>2831</v>
      </c>
      <c r="I2379" s="38">
        <v>1</v>
      </c>
      <c r="J2379" s="38">
        <v>70</v>
      </c>
      <c r="K2379" s="39">
        <f t="shared" si="259"/>
        <v>70</v>
      </c>
      <c r="L2379" s="64">
        <v>45198</v>
      </c>
      <c r="M2379" s="82"/>
      <c r="N2379" s="39" t="s">
        <v>577</v>
      </c>
      <c r="O2379" s="59">
        <v>45082</v>
      </c>
      <c r="P2379" s="38">
        <f t="shared" si="260"/>
        <v>70</v>
      </c>
      <c r="Q2379" s="38">
        <f t="shared" si="261"/>
        <v>70</v>
      </c>
      <c r="R2379" s="38"/>
      <c r="S2379" s="38" t="s">
        <v>2838</v>
      </c>
      <c r="T2379" s="64">
        <v>45250</v>
      </c>
      <c r="U2379" s="38">
        <f t="shared" si="262"/>
        <v>70</v>
      </c>
      <c r="V2379" s="38">
        <f t="shared" si="263"/>
        <v>1</v>
      </c>
      <c r="W2379" s="82">
        <f t="shared" si="264"/>
        <v>70</v>
      </c>
      <c r="X2379" s="82" t="s">
        <v>95</v>
      </c>
      <c r="Y2379" s="98" t="s">
        <v>89</v>
      </c>
      <c r="Z2379" s="72"/>
      <c r="AA2379" s="72"/>
      <c r="AB2379" s="72"/>
      <c r="AC2379" s="72" t="s">
        <v>1979</v>
      </c>
      <c r="AD2379" t="s">
        <v>2836</v>
      </c>
    </row>
    <row r="2380" spans="1:30" ht="15" customHeight="1">
      <c r="A2380" s="38">
        <f t="shared" si="265"/>
        <v>2378</v>
      </c>
      <c r="B2380" s="82" t="s">
        <v>2733</v>
      </c>
      <c r="C2380" s="39" t="str">
        <f>IF($B2380&lt;&gt;"",_xlfn.IFNA(VLOOKUP($B2380,'Node Details'!$B:$U,C$1,0),"Check"),"")</f>
        <v>0000S8O16-S8O160103</v>
      </c>
      <c r="D2380" s="39" t="str">
        <f>IF($B2380&lt;&gt;"",_xlfn.IFNA(VLOOKUP($B2380,'Node Details'!$B:$U,D$1,0),"Check"),"")</f>
        <v>S8O</v>
      </c>
      <c r="E2380" s="39" t="str">
        <f>IF($B2380&lt;&gt;"",_xlfn.IFNA(VLOOKUP($B2380,'Node Details'!$B:$U,E$1,0),"Check"),"")</f>
        <v>Airtel</v>
      </c>
      <c r="F2380" s="83">
        <v>45199</v>
      </c>
      <c r="G2380" s="82"/>
      <c r="H2380" s="39" t="s">
        <v>2831</v>
      </c>
      <c r="I2380" s="38">
        <v>1</v>
      </c>
      <c r="J2380" s="38">
        <v>70</v>
      </c>
      <c r="K2380" s="39">
        <f t="shared" si="259"/>
        <v>70</v>
      </c>
      <c r="L2380" s="64">
        <v>45198</v>
      </c>
      <c r="M2380" s="82"/>
      <c r="N2380" s="39" t="s">
        <v>577</v>
      </c>
      <c r="O2380" s="59">
        <v>45082</v>
      </c>
      <c r="P2380" s="38">
        <f t="shared" si="260"/>
        <v>70</v>
      </c>
      <c r="Q2380" s="38">
        <f t="shared" si="261"/>
        <v>70</v>
      </c>
      <c r="R2380" s="38"/>
      <c r="S2380" s="38" t="s">
        <v>2838</v>
      </c>
      <c r="T2380" s="64">
        <v>45250</v>
      </c>
      <c r="U2380" s="38">
        <f t="shared" si="262"/>
        <v>70</v>
      </c>
      <c r="V2380" s="38">
        <f t="shared" si="263"/>
        <v>1</v>
      </c>
      <c r="W2380" s="82">
        <f t="shared" si="264"/>
        <v>70</v>
      </c>
      <c r="X2380" s="82" t="s">
        <v>95</v>
      </c>
      <c r="Y2380" s="98" t="s">
        <v>89</v>
      </c>
      <c r="Z2380" s="72"/>
      <c r="AA2380" s="72"/>
      <c r="AB2380" s="72"/>
      <c r="AC2380" s="72" t="s">
        <v>1979</v>
      </c>
      <c r="AD2380" t="s">
        <v>2836</v>
      </c>
    </row>
    <row r="2381" spans="1:30" ht="15" customHeight="1">
      <c r="A2381" s="38">
        <f t="shared" si="265"/>
        <v>2379</v>
      </c>
      <c r="B2381" s="82" t="s">
        <v>1854</v>
      </c>
      <c r="C2381" s="39" t="str">
        <f>IF($B2381&lt;&gt;"",_xlfn.IFNA(VLOOKUP($B2381,'Node Details'!$B:$U,C$1,0),"Check"),"")</f>
        <v>0000S8O16-S8O160103</v>
      </c>
      <c r="D2381" s="39" t="str">
        <f>IF($B2381&lt;&gt;"",_xlfn.IFNA(VLOOKUP($B2381,'Node Details'!$B:$U,D$1,0),"Check"),"")</f>
        <v>S8O</v>
      </c>
      <c r="E2381" s="39" t="str">
        <f>IF($B2381&lt;&gt;"",_xlfn.IFNA(VLOOKUP($B2381,'Node Details'!$B:$U,E$1,0),"Check"),"")</f>
        <v>Airtel</v>
      </c>
      <c r="F2381" s="83">
        <v>45199</v>
      </c>
      <c r="G2381" s="82"/>
      <c r="H2381" s="39" t="s">
        <v>2831</v>
      </c>
      <c r="I2381" s="38">
        <v>1</v>
      </c>
      <c r="J2381" s="38">
        <v>70</v>
      </c>
      <c r="K2381" s="39">
        <f t="shared" si="259"/>
        <v>70</v>
      </c>
      <c r="L2381" s="64">
        <v>45198</v>
      </c>
      <c r="M2381" s="82"/>
      <c r="N2381" s="39" t="s">
        <v>577</v>
      </c>
      <c r="O2381" s="59">
        <v>45082</v>
      </c>
      <c r="P2381" s="38">
        <f t="shared" si="260"/>
        <v>70</v>
      </c>
      <c r="Q2381" s="38">
        <f t="shared" si="261"/>
        <v>70</v>
      </c>
      <c r="R2381" s="38"/>
      <c r="S2381" s="38" t="s">
        <v>2838</v>
      </c>
      <c r="T2381" s="64">
        <v>45250</v>
      </c>
      <c r="U2381" s="38">
        <f t="shared" si="262"/>
        <v>70</v>
      </c>
      <c r="V2381" s="38">
        <f t="shared" si="263"/>
        <v>1</v>
      </c>
      <c r="W2381" s="82">
        <f t="shared" si="264"/>
        <v>70</v>
      </c>
      <c r="X2381" s="82" t="s">
        <v>95</v>
      </c>
      <c r="Y2381" s="98" t="s">
        <v>89</v>
      </c>
      <c r="Z2381" s="72"/>
      <c r="AA2381" s="72"/>
      <c r="AB2381" s="72"/>
      <c r="AC2381" s="72" t="s">
        <v>1979</v>
      </c>
      <c r="AD2381" t="s">
        <v>2836</v>
      </c>
    </row>
    <row r="2382" spans="1:30" ht="15" customHeight="1">
      <c r="A2382" s="38">
        <f t="shared" si="265"/>
        <v>2380</v>
      </c>
      <c r="B2382" s="82" t="s">
        <v>1406</v>
      </c>
      <c r="C2382" s="39" t="str">
        <f>IF($B2382&lt;&gt;"",_xlfn.IFNA(VLOOKUP($B2382,'Node Details'!$B:$U,C$1,0),"Check"),"")</f>
        <v>0000S8O12-S8O120101</v>
      </c>
      <c r="D2382" s="39" t="str">
        <f>IF($B2382&lt;&gt;"",_xlfn.IFNA(VLOOKUP($B2382,'Node Details'!$B:$U,D$1,0),"Check"),"")</f>
        <v>S8O</v>
      </c>
      <c r="E2382" s="39" t="str">
        <f>IF($B2382&lt;&gt;"",_xlfn.IFNA(VLOOKUP($B2382,'Node Details'!$B:$U,E$1,0),"Check"),"")</f>
        <v>Airtel</v>
      </c>
      <c r="F2382" s="83">
        <v>45199</v>
      </c>
      <c r="G2382" s="82"/>
      <c r="H2382" s="39" t="s">
        <v>2831</v>
      </c>
      <c r="I2382" s="38">
        <v>10</v>
      </c>
      <c r="J2382" s="38">
        <v>70</v>
      </c>
      <c r="K2382" s="39">
        <f t="shared" si="259"/>
        <v>700</v>
      </c>
      <c r="L2382" s="64">
        <v>45198</v>
      </c>
      <c r="M2382" s="82"/>
      <c r="N2382" s="39" t="s">
        <v>577</v>
      </c>
      <c r="O2382" s="59">
        <v>45082</v>
      </c>
      <c r="P2382" s="38">
        <f t="shared" si="260"/>
        <v>70</v>
      </c>
      <c r="Q2382" s="38">
        <f t="shared" si="261"/>
        <v>700</v>
      </c>
      <c r="R2382" s="38"/>
      <c r="S2382" s="38" t="s">
        <v>2838</v>
      </c>
      <c r="T2382" s="64">
        <v>45250</v>
      </c>
      <c r="U2382" s="38">
        <f t="shared" si="262"/>
        <v>70</v>
      </c>
      <c r="V2382" s="38">
        <f t="shared" si="263"/>
        <v>10</v>
      </c>
      <c r="W2382" s="82">
        <f t="shared" si="264"/>
        <v>700</v>
      </c>
      <c r="X2382" s="82" t="s">
        <v>95</v>
      </c>
      <c r="Y2382" s="98" t="s">
        <v>89</v>
      </c>
      <c r="Z2382" s="72"/>
      <c r="AA2382" s="72"/>
      <c r="AB2382" s="72"/>
      <c r="AC2382" s="72" t="s">
        <v>1979</v>
      </c>
      <c r="AD2382" t="s">
        <v>2836</v>
      </c>
    </row>
    <row r="2383" spans="1:30" ht="15" customHeight="1">
      <c r="A2383" s="38">
        <f t="shared" si="265"/>
        <v>2381</v>
      </c>
      <c r="B2383" s="82" t="s">
        <v>2712</v>
      </c>
      <c r="C2383" s="39" t="str">
        <f>IF($B2383&lt;&gt;"",_xlfn.IFNA(VLOOKUP($B2383,'Node Details'!$B:$U,C$1,0),"Check"),"")</f>
        <v>0000S8O12-S8O120103</v>
      </c>
      <c r="D2383" s="39" t="str">
        <f>IF($B2383&lt;&gt;"",_xlfn.IFNA(VLOOKUP($B2383,'Node Details'!$B:$U,D$1,0),"Check"),"")</f>
        <v>S8O</v>
      </c>
      <c r="E2383" s="39" t="str">
        <f>IF($B2383&lt;&gt;"",_xlfn.IFNA(VLOOKUP($B2383,'Node Details'!$B:$U,E$1,0),"Check"),"")</f>
        <v>Airtel</v>
      </c>
      <c r="F2383" s="83">
        <v>45199</v>
      </c>
      <c r="G2383" s="82"/>
      <c r="H2383" s="39" t="s">
        <v>2831</v>
      </c>
      <c r="I2383" s="38">
        <v>1</v>
      </c>
      <c r="J2383" s="38">
        <v>70</v>
      </c>
      <c r="K2383" s="39">
        <f t="shared" si="259"/>
        <v>70</v>
      </c>
      <c r="L2383" s="64">
        <v>45198</v>
      </c>
      <c r="M2383" s="82"/>
      <c r="N2383" s="39" t="s">
        <v>577</v>
      </c>
      <c r="O2383" s="59">
        <v>45082</v>
      </c>
      <c r="P2383" s="38">
        <f t="shared" si="260"/>
        <v>70</v>
      </c>
      <c r="Q2383" s="38">
        <f t="shared" si="261"/>
        <v>70</v>
      </c>
      <c r="R2383" s="38"/>
      <c r="S2383" s="38" t="s">
        <v>2838</v>
      </c>
      <c r="T2383" s="64">
        <v>45250</v>
      </c>
      <c r="U2383" s="38">
        <f t="shared" si="262"/>
        <v>70</v>
      </c>
      <c r="V2383" s="38">
        <f t="shared" si="263"/>
        <v>1</v>
      </c>
      <c r="W2383" s="82">
        <f t="shared" si="264"/>
        <v>70</v>
      </c>
      <c r="X2383" s="82" t="s">
        <v>95</v>
      </c>
      <c r="Y2383" s="98" t="s">
        <v>89</v>
      </c>
      <c r="Z2383" s="72"/>
      <c r="AA2383" s="72"/>
      <c r="AB2383" s="72"/>
      <c r="AC2383" s="72" t="s">
        <v>1979</v>
      </c>
      <c r="AD2383" t="s">
        <v>2836</v>
      </c>
    </row>
    <row r="2384" spans="1:30" ht="15" customHeight="1">
      <c r="A2384" s="38">
        <f t="shared" si="265"/>
        <v>2382</v>
      </c>
      <c r="B2384" s="82" t="s">
        <v>1408</v>
      </c>
      <c r="C2384" s="39" t="str">
        <f>IF($B2384&lt;&gt;"",_xlfn.IFNA(VLOOKUP($B2384,'Node Details'!$B:$U,C$1,0),"Check"),"")</f>
        <v>0000S8O12-S8O120103</v>
      </c>
      <c r="D2384" s="39" t="str">
        <f>IF($B2384&lt;&gt;"",_xlfn.IFNA(VLOOKUP($B2384,'Node Details'!$B:$U,D$1,0),"Check"),"")</f>
        <v>S8O</v>
      </c>
      <c r="E2384" s="39" t="str">
        <f>IF($B2384&lt;&gt;"",_xlfn.IFNA(VLOOKUP($B2384,'Node Details'!$B:$U,E$1,0),"Check"),"")</f>
        <v>Airtel</v>
      </c>
      <c r="F2384" s="83">
        <v>45199</v>
      </c>
      <c r="G2384" s="82"/>
      <c r="H2384" s="39" t="s">
        <v>2831</v>
      </c>
      <c r="I2384" s="38">
        <v>1</v>
      </c>
      <c r="J2384" s="38">
        <v>70</v>
      </c>
      <c r="K2384" s="39">
        <f t="shared" si="259"/>
        <v>70</v>
      </c>
      <c r="L2384" s="64">
        <v>45198</v>
      </c>
      <c r="M2384" s="82"/>
      <c r="N2384" s="39" t="s">
        <v>577</v>
      </c>
      <c r="O2384" s="59">
        <v>45082</v>
      </c>
      <c r="P2384" s="38">
        <f t="shared" si="260"/>
        <v>70</v>
      </c>
      <c r="Q2384" s="38">
        <f t="shared" si="261"/>
        <v>70</v>
      </c>
      <c r="R2384" s="38"/>
      <c r="S2384" s="38" t="s">
        <v>2838</v>
      </c>
      <c r="T2384" s="64">
        <v>45250</v>
      </c>
      <c r="U2384" s="38">
        <f t="shared" si="262"/>
        <v>70</v>
      </c>
      <c r="V2384" s="38">
        <f t="shared" si="263"/>
        <v>1</v>
      </c>
      <c r="W2384" s="82">
        <f t="shared" si="264"/>
        <v>70</v>
      </c>
      <c r="X2384" s="82" t="s">
        <v>95</v>
      </c>
      <c r="Y2384" s="98" t="s">
        <v>89</v>
      </c>
      <c r="Z2384" s="72"/>
      <c r="AA2384" s="72"/>
      <c r="AB2384" s="72"/>
      <c r="AC2384" s="72" t="s">
        <v>1979</v>
      </c>
      <c r="AD2384" t="s">
        <v>2836</v>
      </c>
    </row>
    <row r="2385" spans="1:30" ht="15" customHeight="1">
      <c r="A2385" s="38">
        <f t="shared" si="265"/>
        <v>2383</v>
      </c>
      <c r="B2385" s="82" t="s">
        <v>2714</v>
      </c>
      <c r="C2385" s="39" t="str">
        <f>IF($B2385&lt;&gt;"",_xlfn.IFNA(VLOOKUP($B2385,'Node Details'!$B:$U,C$1,0),"Check"),"")</f>
        <v>0000S8O12-S8O120107</v>
      </c>
      <c r="D2385" s="39" t="str">
        <f>IF($B2385&lt;&gt;"",_xlfn.IFNA(VLOOKUP($B2385,'Node Details'!$B:$U,D$1,0),"Check"),"")</f>
        <v>S8O</v>
      </c>
      <c r="E2385" s="39" t="str">
        <f>IF($B2385&lt;&gt;"",_xlfn.IFNA(VLOOKUP($B2385,'Node Details'!$B:$U,E$1,0),"Check"),"")</f>
        <v>Airtel</v>
      </c>
      <c r="F2385" s="83">
        <v>45199</v>
      </c>
      <c r="G2385" s="82"/>
      <c r="H2385" s="39" t="s">
        <v>2831</v>
      </c>
      <c r="I2385" s="38">
        <v>1</v>
      </c>
      <c r="J2385" s="38">
        <v>70</v>
      </c>
      <c r="K2385" s="39">
        <f t="shared" si="259"/>
        <v>70</v>
      </c>
      <c r="L2385" s="64">
        <v>45198</v>
      </c>
      <c r="M2385" s="82"/>
      <c r="N2385" s="39" t="s">
        <v>577</v>
      </c>
      <c r="O2385" s="59">
        <v>45082</v>
      </c>
      <c r="P2385" s="38">
        <f t="shared" si="260"/>
        <v>70</v>
      </c>
      <c r="Q2385" s="38">
        <f t="shared" si="261"/>
        <v>70</v>
      </c>
      <c r="R2385" s="38"/>
      <c r="S2385" s="38" t="s">
        <v>2838</v>
      </c>
      <c r="T2385" s="64">
        <v>45250</v>
      </c>
      <c r="U2385" s="38">
        <f t="shared" si="262"/>
        <v>70</v>
      </c>
      <c r="V2385" s="38">
        <f t="shared" si="263"/>
        <v>1</v>
      </c>
      <c r="W2385" s="82">
        <f t="shared" si="264"/>
        <v>70</v>
      </c>
      <c r="X2385" s="82" t="s">
        <v>95</v>
      </c>
      <c r="Y2385" s="98" t="s">
        <v>89</v>
      </c>
      <c r="Z2385" s="72"/>
      <c r="AA2385" s="72"/>
      <c r="AB2385" s="72"/>
      <c r="AC2385" s="72" t="s">
        <v>1979</v>
      </c>
      <c r="AD2385" t="s">
        <v>2836</v>
      </c>
    </row>
    <row r="2386" spans="1:30" ht="15" customHeight="1">
      <c r="A2386" s="38">
        <f t="shared" si="265"/>
        <v>2384</v>
      </c>
      <c r="B2386" s="82" t="s">
        <v>2715</v>
      </c>
      <c r="C2386" s="39" t="str">
        <f>IF($B2386&lt;&gt;"",_xlfn.IFNA(VLOOKUP($B2386,'Node Details'!$B:$U,C$1,0),"Check"),"")</f>
        <v>0000S8O12-S8O120107</v>
      </c>
      <c r="D2386" s="39" t="str">
        <f>IF($B2386&lt;&gt;"",_xlfn.IFNA(VLOOKUP($B2386,'Node Details'!$B:$U,D$1,0),"Check"),"")</f>
        <v>S8O</v>
      </c>
      <c r="E2386" s="39" t="str">
        <f>IF($B2386&lt;&gt;"",_xlfn.IFNA(VLOOKUP($B2386,'Node Details'!$B:$U,E$1,0),"Check"),"")</f>
        <v>Airtel</v>
      </c>
      <c r="F2386" s="83">
        <v>45199</v>
      </c>
      <c r="G2386" s="82"/>
      <c r="H2386" s="39" t="s">
        <v>2831</v>
      </c>
      <c r="I2386" s="38">
        <v>1</v>
      </c>
      <c r="J2386" s="38">
        <v>70</v>
      </c>
      <c r="K2386" s="39">
        <f t="shared" si="259"/>
        <v>70</v>
      </c>
      <c r="L2386" s="64">
        <v>45198</v>
      </c>
      <c r="M2386" s="82"/>
      <c r="N2386" s="39" t="s">
        <v>577</v>
      </c>
      <c r="O2386" s="59">
        <v>45082</v>
      </c>
      <c r="P2386" s="38">
        <f t="shared" si="260"/>
        <v>70</v>
      </c>
      <c r="Q2386" s="38">
        <f t="shared" si="261"/>
        <v>70</v>
      </c>
      <c r="R2386" s="38"/>
      <c r="S2386" s="38" t="s">
        <v>2838</v>
      </c>
      <c r="T2386" s="64">
        <v>45250</v>
      </c>
      <c r="U2386" s="38">
        <f t="shared" si="262"/>
        <v>70</v>
      </c>
      <c r="V2386" s="38">
        <f t="shared" si="263"/>
        <v>1</v>
      </c>
      <c r="W2386" s="82">
        <f t="shared" si="264"/>
        <v>70</v>
      </c>
      <c r="X2386" s="82" t="s">
        <v>95</v>
      </c>
      <c r="Y2386" s="98" t="s">
        <v>89</v>
      </c>
      <c r="Z2386" s="72"/>
      <c r="AA2386" s="72"/>
      <c r="AB2386" s="72"/>
      <c r="AC2386" s="72" t="s">
        <v>1979</v>
      </c>
      <c r="AD2386" t="s">
        <v>2836</v>
      </c>
    </row>
    <row r="2387" spans="1:30" ht="15" customHeight="1">
      <c r="A2387" s="38">
        <f t="shared" si="265"/>
        <v>2385</v>
      </c>
      <c r="B2387" s="82" t="s">
        <v>1416</v>
      </c>
      <c r="C2387" s="39" t="str">
        <f>IF($B2387&lt;&gt;"",_xlfn.IFNA(VLOOKUP($B2387,'Node Details'!$B:$U,C$1,0),"Check"),"")</f>
        <v>0000S8O13-S8O130101</v>
      </c>
      <c r="D2387" s="39" t="str">
        <f>IF($B2387&lt;&gt;"",_xlfn.IFNA(VLOOKUP($B2387,'Node Details'!$B:$U,D$1,0),"Check"),"")</f>
        <v>S8O</v>
      </c>
      <c r="E2387" s="39" t="str">
        <f>IF($B2387&lt;&gt;"",_xlfn.IFNA(VLOOKUP($B2387,'Node Details'!$B:$U,E$1,0),"Check"),"")</f>
        <v>Airtel</v>
      </c>
      <c r="F2387" s="83">
        <v>45199</v>
      </c>
      <c r="G2387" s="82"/>
      <c r="H2387" s="39" t="s">
        <v>2831</v>
      </c>
      <c r="I2387" s="38">
        <v>6</v>
      </c>
      <c r="J2387" s="38">
        <v>70</v>
      </c>
      <c r="K2387" s="39">
        <f t="shared" si="259"/>
        <v>420</v>
      </c>
      <c r="L2387" s="64">
        <v>45198</v>
      </c>
      <c r="M2387" s="82"/>
      <c r="N2387" s="39" t="s">
        <v>577</v>
      </c>
      <c r="O2387" s="59">
        <v>45082</v>
      </c>
      <c r="P2387" s="38">
        <f t="shared" si="260"/>
        <v>70</v>
      </c>
      <c r="Q2387" s="38">
        <f t="shared" si="261"/>
        <v>420</v>
      </c>
      <c r="R2387" s="38"/>
      <c r="S2387" s="38" t="s">
        <v>2838</v>
      </c>
      <c r="T2387" s="64">
        <v>45250</v>
      </c>
      <c r="U2387" s="38">
        <f t="shared" si="262"/>
        <v>70</v>
      </c>
      <c r="V2387" s="38">
        <f t="shared" si="263"/>
        <v>6</v>
      </c>
      <c r="W2387" s="82">
        <f t="shared" si="264"/>
        <v>420</v>
      </c>
      <c r="X2387" s="82" t="s">
        <v>95</v>
      </c>
      <c r="Y2387" s="98" t="s">
        <v>89</v>
      </c>
      <c r="Z2387" s="72"/>
      <c r="AA2387" s="72"/>
      <c r="AB2387" s="72"/>
      <c r="AC2387" s="72" t="s">
        <v>1979</v>
      </c>
      <c r="AD2387" t="s">
        <v>2836</v>
      </c>
    </row>
    <row r="2388" spans="1:30" ht="15" customHeight="1">
      <c r="A2388" s="38">
        <f t="shared" si="265"/>
        <v>2386</v>
      </c>
      <c r="B2388" s="82" t="s">
        <v>1820</v>
      </c>
      <c r="C2388" s="39" t="str">
        <f>IF($B2388&lt;&gt;"",_xlfn.IFNA(VLOOKUP($B2388,'Node Details'!$B:$U,C$1,0),"Check"),"")</f>
        <v>0000S8O13-S8O130105</v>
      </c>
      <c r="D2388" s="39" t="str">
        <f>IF($B2388&lt;&gt;"",_xlfn.IFNA(VLOOKUP($B2388,'Node Details'!$B:$U,D$1,0),"Check"),"")</f>
        <v>S8O</v>
      </c>
      <c r="E2388" s="39" t="str">
        <f>IF($B2388&lt;&gt;"",_xlfn.IFNA(VLOOKUP($B2388,'Node Details'!$B:$U,E$1,0),"Check"),"")</f>
        <v>Airtel</v>
      </c>
      <c r="F2388" s="83">
        <v>45199</v>
      </c>
      <c r="G2388" s="82"/>
      <c r="H2388" s="39" t="s">
        <v>2831</v>
      </c>
      <c r="I2388" s="38">
        <v>1</v>
      </c>
      <c r="J2388" s="38">
        <v>70</v>
      </c>
      <c r="K2388" s="39">
        <f t="shared" si="259"/>
        <v>70</v>
      </c>
      <c r="L2388" s="64">
        <v>45198</v>
      </c>
      <c r="M2388" s="82"/>
      <c r="N2388" s="39" t="s">
        <v>577</v>
      </c>
      <c r="O2388" s="59">
        <v>45082</v>
      </c>
      <c r="P2388" s="38">
        <f t="shared" si="260"/>
        <v>70</v>
      </c>
      <c r="Q2388" s="38">
        <f t="shared" si="261"/>
        <v>70</v>
      </c>
      <c r="R2388" s="38"/>
      <c r="S2388" s="38" t="s">
        <v>2838</v>
      </c>
      <c r="T2388" s="64">
        <v>45250</v>
      </c>
      <c r="U2388" s="38">
        <f t="shared" si="262"/>
        <v>70</v>
      </c>
      <c r="V2388" s="38">
        <f t="shared" si="263"/>
        <v>1</v>
      </c>
      <c r="W2388" s="82">
        <f t="shared" si="264"/>
        <v>70</v>
      </c>
      <c r="X2388" s="82" t="s">
        <v>95</v>
      </c>
      <c r="Y2388" s="98" t="s">
        <v>89</v>
      </c>
      <c r="Z2388" s="72"/>
      <c r="AA2388" s="72"/>
      <c r="AB2388" s="72"/>
      <c r="AC2388" s="72" t="s">
        <v>1979</v>
      </c>
      <c r="AD2388" t="s">
        <v>2836</v>
      </c>
    </row>
    <row r="2389" spans="1:30" ht="15" customHeight="1">
      <c r="A2389" s="38">
        <f t="shared" si="265"/>
        <v>2387</v>
      </c>
      <c r="B2389" s="82" t="s">
        <v>2723</v>
      </c>
      <c r="C2389" s="39" t="str">
        <f>IF($B2389&lt;&gt;"",_xlfn.IFNA(VLOOKUP($B2389,'Node Details'!$B:$U,C$1,0),"Check"),"")</f>
        <v>0000S8O15-S8O150108</v>
      </c>
      <c r="D2389" s="39" t="str">
        <f>IF($B2389&lt;&gt;"",_xlfn.IFNA(VLOOKUP($B2389,'Node Details'!$B:$U,D$1,0),"Check"),"")</f>
        <v>S8O</v>
      </c>
      <c r="E2389" s="39" t="str">
        <f>IF($B2389&lt;&gt;"",_xlfn.IFNA(VLOOKUP($B2389,'Node Details'!$B:$U,E$1,0),"Check"),"")</f>
        <v>Airtel</v>
      </c>
      <c r="F2389" s="83">
        <v>45199</v>
      </c>
      <c r="G2389" s="82"/>
      <c r="H2389" s="39" t="s">
        <v>2831</v>
      </c>
      <c r="I2389" s="38">
        <v>1</v>
      </c>
      <c r="J2389" s="38">
        <v>70</v>
      </c>
      <c r="K2389" s="39">
        <f t="shared" si="259"/>
        <v>70</v>
      </c>
      <c r="L2389" s="64">
        <v>45198</v>
      </c>
      <c r="M2389" s="82"/>
      <c r="N2389" s="39" t="s">
        <v>577</v>
      </c>
      <c r="O2389" s="59">
        <v>45082</v>
      </c>
      <c r="P2389" s="38">
        <f t="shared" si="260"/>
        <v>70</v>
      </c>
      <c r="Q2389" s="38">
        <f t="shared" si="261"/>
        <v>70</v>
      </c>
      <c r="R2389" s="38"/>
      <c r="S2389" s="38" t="s">
        <v>2838</v>
      </c>
      <c r="T2389" s="64">
        <v>45250</v>
      </c>
      <c r="U2389" s="38">
        <f t="shared" si="262"/>
        <v>70</v>
      </c>
      <c r="V2389" s="38">
        <f t="shared" si="263"/>
        <v>1</v>
      </c>
      <c r="W2389" s="82">
        <f t="shared" si="264"/>
        <v>70</v>
      </c>
      <c r="X2389" s="82" t="s">
        <v>95</v>
      </c>
      <c r="Y2389" s="98" t="s">
        <v>89</v>
      </c>
      <c r="Z2389" s="72"/>
      <c r="AA2389" s="72"/>
      <c r="AB2389" s="72"/>
      <c r="AC2389" s="72" t="s">
        <v>1979</v>
      </c>
      <c r="AD2389" t="s">
        <v>2836</v>
      </c>
    </row>
    <row r="2390" spans="1:30" ht="15" customHeight="1">
      <c r="A2390" s="38">
        <f t="shared" si="265"/>
        <v>2388</v>
      </c>
      <c r="B2390" s="82" t="s">
        <v>2724</v>
      </c>
      <c r="C2390" s="39" t="str">
        <f>IF($B2390&lt;&gt;"",_xlfn.IFNA(VLOOKUP($B2390,'Node Details'!$B:$U,C$1,0),"Check"),"")</f>
        <v>0000S8O15-S8O150108</v>
      </c>
      <c r="D2390" s="39" t="str">
        <f>IF($B2390&lt;&gt;"",_xlfn.IFNA(VLOOKUP($B2390,'Node Details'!$B:$U,D$1,0),"Check"),"")</f>
        <v>S8O</v>
      </c>
      <c r="E2390" s="39" t="str">
        <f>IF($B2390&lt;&gt;"",_xlfn.IFNA(VLOOKUP($B2390,'Node Details'!$B:$U,E$1,0),"Check"),"")</f>
        <v>Airtel</v>
      </c>
      <c r="F2390" s="83">
        <v>45199</v>
      </c>
      <c r="G2390" s="82"/>
      <c r="H2390" s="39" t="s">
        <v>2831</v>
      </c>
      <c r="I2390" s="38">
        <v>1</v>
      </c>
      <c r="J2390" s="38">
        <v>70</v>
      </c>
      <c r="K2390" s="39">
        <f t="shared" si="259"/>
        <v>70</v>
      </c>
      <c r="L2390" s="64">
        <v>45198</v>
      </c>
      <c r="M2390" s="82"/>
      <c r="N2390" s="39" t="s">
        <v>577</v>
      </c>
      <c r="O2390" s="59">
        <v>45082</v>
      </c>
      <c r="P2390" s="38">
        <f t="shared" si="260"/>
        <v>70</v>
      </c>
      <c r="Q2390" s="38">
        <f t="shared" si="261"/>
        <v>70</v>
      </c>
      <c r="R2390" s="38"/>
      <c r="S2390" s="38" t="s">
        <v>2838</v>
      </c>
      <c r="T2390" s="64">
        <v>45250</v>
      </c>
      <c r="U2390" s="38">
        <f t="shared" si="262"/>
        <v>70</v>
      </c>
      <c r="V2390" s="38">
        <f t="shared" si="263"/>
        <v>1</v>
      </c>
      <c r="W2390" s="82">
        <f t="shared" si="264"/>
        <v>70</v>
      </c>
      <c r="X2390" s="82" t="s">
        <v>95</v>
      </c>
      <c r="Y2390" s="98" t="s">
        <v>89</v>
      </c>
      <c r="Z2390" s="72"/>
      <c r="AA2390" s="72"/>
      <c r="AB2390" s="72"/>
      <c r="AC2390" s="72" t="s">
        <v>1979</v>
      </c>
      <c r="AD2390" t="s">
        <v>2836</v>
      </c>
    </row>
    <row r="2391" spans="1:30" ht="15" customHeight="1">
      <c r="A2391" s="38">
        <f t="shared" si="265"/>
        <v>2389</v>
      </c>
      <c r="B2391" s="82" t="s">
        <v>2726</v>
      </c>
      <c r="C2391" s="39" t="str">
        <f>IF($B2391&lt;&gt;"",_xlfn.IFNA(VLOOKUP($B2391,'Node Details'!$B:$U,C$1,0),"Check"),"")</f>
        <v>0000S8O15-S8O150108</v>
      </c>
      <c r="D2391" s="39" t="str">
        <f>IF($B2391&lt;&gt;"",_xlfn.IFNA(VLOOKUP($B2391,'Node Details'!$B:$U,D$1,0),"Check"),"")</f>
        <v>S8O</v>
      </c>
      <c r="E2391" s="39" t="str">
        <f>IF($B2391&lt;&gt;"",_xlfn.IFNA(VLOOKUP($B2391,'Node Details'!$B:$U,E$1,0),"Check"),"")</f>
        <v>Airtel</v>
      </c>
      <c r="F2391" s="83">
        <v>45199</v>
      </c>
      <c r="G2391" s="82"/>
      <c r="H2391" s="39" t="s">
        <v>2831</v>
      </c>
      <c r="I2391" s="38">
        <v>1</v>
      </c>
      <c r="J2391" s="38">
        <v>70</v>
      </c>
      <c r="K2391" s="39">
        <f t="shared" si="259"/>
        <v>70</v>
      </c>
      <c r="L2391" s="64">
        <v>45198</v>
      </c>
      <c r="M2391" s="82"/>
      <c r="N2391" s="39" t="s">
        <v>577</v>
      </c>
      <c r="O2391" s="59">
        <v>45082</v>
      </c>
      <c r="P2391" s="38">
        <f t="shared" si="260"/>
        <v>70</v>
      </c>
      <c r="Q2391" s="38">
        <f t="shared" si="261"/>
        <v>70</v>
      </c>
      <c r="R2391" s="38"/>
      <c r="S2391" s="38" t="s">
        <v>2838</v>
      </c>
      <c r="T2391" s="64">
        <v>45250</v>
      </c>
      <c r="U2391" s="38">
        <f t="shared" si="262"/>
        <v>70</v>
      </c>
      <c r="V2391" s="38">
        <f t="shared" si="263"/>
        <v>1</v>
      </c>
      <c r="W2391" s="82">
        <f t="shared" si="264"/>
        <v>70</v>
      </c>
      <c r="X2391" s="82" t="s">
        <v>95</v>
      </c>
      <c r="Y2391" s="98" t="s">
        <v>89</v>
      </c>
      <c r="Z2391" s="72"/>
      <c r="AA2391" s="72"/>
      <c r="AB2391" s="72"/>
      <c r="AC2391" s="72" t="s">
        <v>1979</v>
      </c>
      <c r="AD2391" t="s">
        <v>2836</v>
      </c>
    </row>
    <row r="2392" spans="1:30" ht="15" customHeight="1">
      <c r="A2392" s="38">
        <f t="shared" si="265"/>
        <v>2390</v>
      </c>
      <c r="B2392" s="82" t="s">
        <v>1440</v>
      </c>
      <c r="C2392" s="39" t="str">
        <f>IF($B2392&lt;&gt;"",_xlfn.IFNA(VLOOKUP($B2392,'Node Details'!$B:$U,C$1,0),"Check"),"")</f>
        <v>0000S8O15-S8O150106</v>
      </c>
      <c r="D2392" s="39" t="str">
        <f>IF($B2392&lt;&gt;"",_xlfn.IFNA(VLOOKUP($B2392,'Node Details'!$B:$U,D$1,0),"Check"),"")</f>
        <v>S8O</v>
      </c>
      <c r="E2392" s="39" t="str">
        <f>IF($B2392&lt;&gt;"",_xlfn.IFNA(VLOOKUP($B2392,'Node Details'!$B:$U,E$1,0),"Check"),"")</f>
        <v>Airtel</v>
      </c>
      <c r="F2392" s="83">
        <v>45199</v>
      </c>
      <c r="G2392" s="82"/>
      <c r="H2392" s="39" t="s">
        <v>2831</v>
      </c>
      <c r="I2392" s="38">
        <v>1</v>
      </c>
      <c r="J2392" s="38">
        <v>70</v>
      </c>
      <c r="K2392" s="39">
        <f t="shared" si="259"/>
        <v>70</v>
      </c>
      <c r="L2392" s="64">
        <v>45198</v>
      </c>
      <c r="M2392" s="82"/>
      <c r="N2392" s="39" t="s">
        <v>577</v>
      </c>
      <c r="O2392" s="59">
        <v>45082</v>
      </c>
      <c r="P2392" s="38">
        <f t="shared" si="260"/>
        <v>70</v>
      </c>
      <c r="Q2392" s="38">
        <f t="shared" si="261"/>
        <v>70</v>
      </c>
      <c r="R2392" s="38"/>
      <c r="S2392" s="38" t="s">
        <v>2838</v>
      </c>
      <c r="T2392" s="64">
        <v>45250</v>
      </c>
      <c r="U2392" s="38">
        <f t="shared" si="262"/>
        <v>70</v>
      </c>
      <c r="V2392" s="38">
        <f t="shared" si="263"/>
        <v>1</v>
      </c>
      <c r="W2392" s="82">
        <f t="shared" si="264"/>
        <v>70</v>
      </c>
      <c r="X2392" s="82" t="s">
        <v>95</v>
      </c>
      <c r="Y2392" s="98" t="s">
        <v>89</v>
      </c>
      <c r="Z2392" s="72"/>
      <c r="AA2392" s="72"/>
      <c r="AB2392" s="72"/>
      <c r="AC2392" s="72" t="s">
        <v>1979</v>
      </c>
    </row>
    <row r="2393" spans="1:30" ht="15" customHeight="1">
      <c r="A2393" s="38">
        <f t="shared" si="265"/>
        <v>2391</v>
      </c>
      <c r="B2393" s="82" t="s">
        <v>2730</v>
      </c>
      <c r="C2393" s="39" t="str">
        <f>IF($B2393&lt;&gt;"",_xlfn.IFNA(VLOOKUP($B2393,'Node Details'!$B:$U,C$1,0),"Check"),"")</f>
        <v>0000S8O15-S8O150108</v>
      </c>
      <c r="D2393" s="39" t="str">
        <f>IF($B2393&lt;&gt;"",_xlfn.IFNA(VLOOKUP($B2393,'Node Details'!$B:$U,D$1,0),"Check"),"")</f>
        <v>S8O</v>
      </c>
      <c r="E2393" s="39" t="str">
        <f>IF($B2393&lt;&gt;"",_xlfn.IFNA(VLOOKUP($B2393,'Node Details'!$B:$U,E$1,0),"Check"),"")</f>
        <v>Airtel</v>
      </c>
      <c r="F2393" s="83">
        <v>45199</v>
      </c>
      <c r="G2393" s="82"/>
      <c r="H2393" s="39" t="s">
        <v>2831</v>
      </c>
      <c r="I2393" s="38">
        <v>1</v>
      </c>
      <c r="J2393" s="38">
        <v>70</v>
      </c>
      <c r="K2393" s="39">
        <f t="shared" si="259"/>
        <v>70</v>
      </c>
      <c r="L2393" s="64">
        <v>45198</v>
      </c>
      <c r="M2393" s="82"/>
      <c r="N2393" s="39" t="s">
        <v>577</v>
      </c>
      <c r="O2393" s="59">
        <v>45082</v>
      </c>
      <c r="P2393" s="38">
        <f t="shared" si="260"/>
        <v>70</v>
      </c>
      <c r="Q2393" s="38">
        <f t="shared" si="261"/>
        <v>70</v>
      </c>
      <c r="R2393" s="38"/>
      <c r="S2393" s="38" t="s">
        <v>2838</v>
      </c>
      <c r="T2393" s="64">
        <v>45250</v>
      </c>
      <c r="U2393" s="38">
        <f t="shared" si="262"/>
        <v>70</v>
      </c>
      <c r="V2393" s="38">
        <f t="shared" si="263"/>
        <v>1</v>
      </c>
      <c r="W2393" s="82">
        <f t="shared" si="264"/>
        <v>70</v>
      </c>
      <c r="X2393" s="82" t="s">
        <v>95</v>
      </c>
      <c r="Y2393" s="98" t="s">
        <v>89</v>
      </c>
      <c r="Z2393" s="72"/>
      <c r="AA2393" s="72"/>
      <c r="AB2393" s="72"/>
      <c r="AC2393" s="72" t="s">
        <v>1979</v>
      </c>
    </row>
    <row r="2394" spans="1:30" ht="15" customHeight="1">
      <c r="A2394" s="38">
        <f t="shared" si="265"/>
        <v>2392</v>
      </c>
      <c r="B2394" s="82" t="s">
        <v>2734</v>
      </c>
      <c r="C2394" s="39" t="str">
        <f>IF($B2394&lt;&gt;"",_xlfn.IFNA(VLOOKUP($B2394,'Node Details'!$B:$U,C$1,0),"Check"),"")</f>
        <v>0000S8O17-S8O170102</v>
      </c>
      <c r="D2394" s="39" t="str">
        <f>IF($B2394&lt;&gt;"",_xlfn.IFNA(VLOOKUP($B2394,'Node Details'!$B:$U,D$1,0),"Check"),"")</f>
        <v>S8O</v>
      </c>
      <c r="E2394" s="39" t="str">
        <f>IF($B2394&lt;&gt;"",_xlfn.IFNA(VLOOKUP($B2394,'Node Details'!$B:$U,E$1,0),"Check"),"")</f>
        <v>Airtel</v>
      </c>
      <c r="F2394" s="83">
        <v>45199</v>
      </c>
      <c r="G2394" s="82"/>
      <c r="H2394" s="39" t="s">
        <v>2831</v>
      </c>
      <c r="I2394" s="38">
        <v>1</v>
      </c>
      <c r="J2394" s="38">
        <v>70</v>
      </c>
      <c r="K2394" s="39">
        <f t="shared" si="259"/>
        <v>70</v>
      </c>
      <c r="L2394" s="64">
        <v>45198</v>
      </c>
      <c r="M2394" s="82"/>
      <c r="N2394" s="39" t="s">
        <v>577</v>
      </c>
      <c r="O2394" s="59">
        <v>45082</v>
      </c>
      <c r="P2394" s="38">
        <f t="shared" si="260"/>
        <v>70</v>
      </c>
      <c r="Q2394" s="38">
        <f t="shared" si="261"/>
        <v>70</v>
      </c>
      <c r="R2394" s="38"/>
      <c r="S2394" s="38" t="s">
        <v>2838</v>
      </c>
      <c r="T2394" s="64">
        <v>45250</v>
      </c>
      <c r="U2394" s="38">
        <f t="shared" si="262"/>
        <v>70</v>
      </c>
      <c r="V2394" s="38">
        <f t="shared" si="263"/>
        <v>1</v>
      </c>
      <c r="W2394" s="82">
        <f t="shared" si="264"/>
        <v>70</v>
      </c>
      <c r="X2394" s="82" t="s">
        <v>95</v>
      </c>
      <c r="Y2394" s="98" t="s">
        <v>89</v>
      </c>
      <c r="Z2394" s="72"/>
      <c r="AA2394" s="72"/>
      <c r="AB2394" s="72"/>
      <c r="AC2394" s="72" t="s">
        <v>1979</v>
      </c>
    </row>
    <row r="2395" spans="1:30" ht="15" customHeight="1">
      <c r="A2395" s="38">
        <f t="shared" si="265"/>
        <v>2393</v>
      </c>
      <c r="B2395" s="82" t="s">
        <v>2743</v>
      </c>
      <c r="C2395" s="39" t="str">
        <f>IF($B2395&lt;&gt;"",_xlfn.IFNA(VLOOKUP($B2395,'Node Details'!$B:$U,C$1,0),"Check"),"")</f>
        <v>0000S8O18-S8O180104</v>
      </c>
      <c r="D2395" s="39" t="str">
        <f>IF($B2395&lt;&gt;"",_xlfn.IFNA(VLOOKUP($B2395,'Node Details'!$B:$U,D$1,0),"Check"),"")</f>
        <v>S8O</v>
      </c>
      <c r="E2395" s="39" t="str">
        <f>IF($B2395&lt;&gt;"",_xlfn.IFNA(VLOOKUP($B2395,'Node Details'!$B:$U,E$1,0),"Check"),"")</f>
        <v>Airtel</v>
      </c>
      <c r="F2395" s="83">
        <v>45199</v>
      </c>
      <c r="G2395" s="82"/>
      <c r="H2395" s="39" t="s">
        <v>2831</v>
      </c>
      <c r="I2395" s="38">
        <v>5</v>
      </c>
      <c r="J2395" s="38">
        <v>70</v>
      </c>
      <c r="K2395" s="39">
        <f t="shared" si="259"/>
        <v>350</v>
      </c>
      <c r="L2395" s="64">
        <v>45198</v>
      </c>
      <c r="M2395" s="82"/>
      <c r="N2395" s="39" t="s">
        <v>577</v>
      </c>
      <c r="O2395" s="59">
        <v>45082</v>
      </c>
      <c r="P2395" s="38">
        <f t="shared" si="260"/>
        <v>70</v>
      </c>
      <c r="Q2395" s="38">
        <f t="shared" si="261"/>
        <v>350</v>
      </c>
      <c r="R2395" s="38"/>
      <c r="S2395" s="38" t="s">
        <v>2838</v>
      </c>
      <c r="T2395" s="64">
        <v>45250</v>
      </c>
      <c r="U2395" s="38">
        <f t="shared" si="262"/>
        <v>70</v>
      </c>
      <c r="V2395" s="38">
        <f t="shared" si="263"/>
        <v>5</v>
      </c>
      <c r="W2395" s="82">
        <f t="shared" si="264"/>
        <v>350</v>
      </c>
      <c r="X2395" s="82" t="s">
        <v>95</v>
      </c>
      <c r="Y2395" s="98" t="s">
        <v>89</v>
      </c>
      <c r="Z2395" s="72"/>
      <c r="AA2395" s="72"/>
      <c r="AB2395" s="72"/>
      <c r="AC2395" s="72" t="s">
        <v>1979</v>
      </c>
    </row>
    <row r="2396" spans="1:30" ht="15" customHeight="1">
      <c r="A2396" s="38">
        <f t="shared" si="265"/>
        <v>2394</v>
      </c>
      <c r="B2396" s="82" t="s">
        <v>2744</v>
      </c>
      <c r="C2396" s="39" t="str">
        <f>IF($B2396&lt;&gt;"",_xlfn.IFNA(VLOOKUP($B2396,'Node Details'!$B:$U,C$1,0),"Check"),"")</f>
        <v>0000S8O18-S8O180104</v>
      </c>
      <c r="D2396" s="39" t="str">
        <f>IF($B2396&lt;&gt;"",_xlfn.IFNA(VLOOKUP($B2396,'Node Details'!$B:$U,D$1,0),"Check"),"")</f>
        <v>S8O</v>
      </c>
      <c r="E2396" s="39" t="str">
        <f>IF($B2396&lt;&gt;"",_xlfn.IFNA(VLOOKUP($B2396,'Node Details'!$B:$U,E$1,0),"Check"),"")</f>
        <v>Airtel</v>
      </c>
      <c r="F2396" s="83">
        <v>45199</v>
      </c>
      <c r="G2396" s="82"/>
      <c r="H2396" s="39" t="s">
        <v>2831</v>
      </c>
      <c r="I2396" s="38">
        <v>1</v>
      </c>
      <c r="J2396" s="38">
        <v>70</v>
      </c>
      <c r="K2396" s="39">
        <f t="shared" si="259"/>
        <v>70</v>
      </c>
      <c r="L2396" s="64">
        <v>45198</v>
      </c>
      <c r="M2396" s="82"/>
      <c r="N2396" s="39" t="s">
        <v>577</v>
      </c>
      <c r="O2396" s="59">
        <v>45082</v>
      </c>
      <c r="P2396" s="38">
        <f t="shared" si="260"/>
        <v>70</v>
      </c>
      <c r="Q2396" s="38">
        <f t="shared" si="261"/>
        <v>70</v>
      </c>
      <c r="R2396" s="38"/>
      <c r="S2396" s="38" t="s">
        <v>2838</v>
      </c>
      <c r="T2396" s="64">
        <v>45250</v>
      </c>
      <c r="U2396" s="38">
        <f t="shared" si="262"/>
        <v>70</v>
      </c>
      <c r="V2396" s="38">
        <f t="shared" si="263"/>
        <v>1</v>
      </c>
      <c r="W2396" s="82">
        <f t="shared" si="264"/>
        <v>70</v>
      </c>
      <c r="X2396" s="82" t="s">
        <v>95</v>
      </c>
      <c r="Y2396" s="98" t="s">
        <v>89</v>
      </c>
      <c r="Z2396" s="72"/>
      <c r="AA2396" s="72"/>
      <c r="AB2396" s="72"/>
      <c r="AC2396" s="72" t="s">
        <v>1979</v>
      </c>
    </row>
    <row r="2397" spans="1:30" ht="15" customHeight="1">
      <c r="A2397" s="38">
        <f t="shared" si="265"/>
        <v>2395</v>
      </c>
      <c r="B2397" s="82" t="s">
        <v>2745</v>
      </c>
      <c r="C2397" s="39" t="str">
        <f>IF($B2397&lt;&gt;"",_xlfn.IFNA(VLOOKUP($B2397,'Node Details'!$B:$U,C$1,0),"Check"),"")</f>
        <v>0000S8O18-S8O180104</v>
      </c>
      <c r="D2397" s="39" t="str">
        <f>IF($B2397&lt;&gt;"",_xlfn.IFNA(VLOOKUP($B2397,'Node Details'!$B:$U,D$1,0),"Check"),"")</f>
        <v>S8O</v>
      </c>
      <c r="E2397" s="39" t="str">
        <f>IF($B2397&lt;&gt;"",_xlfn.IFNA(VLOOKUP($B2397,'Node Details'!$B:$U,E$1,0),"Check"),"")</f>
        <v>Airtel</v>
      </c>
      <c r="F2397" s="83">
        <v>45199</v>
      </c>
      <c r="G2397" s="82"/>
      <c r="H2397" s="39" t="s">
        <v>2831</v>
      </c>
      <c r="I2397" s="38">
        <v>1</v>
      </c>
      <c r="J2397" s="38">
        <v>70</v>
      </c>
      <c r="K2397" s="39">
        <f t="shared" si="259"/>
        <v>70</v>
      </c>
      <c r="L2397" s="64">
        <v>45198</v>
      </c>
      <c r="M2397" s="82"/>
      <c r="N2397" s="39" t="s">
        <v>577</v>
      </c>
      <c r="O2397" s="59">
        <v>45082</v>
      </c>
      <c r="P2397" s="38">
        <f t="shared" si="260"/>
        <v>70</v>
      </c>
      <c r="Q2397" s="38">
        <f t="shared" si="261"/>
        <v>70</v>
      </c>
      <c r="R2397" s="38"/>
      <c r="S2397" s="38" t="s">
        <v>2838</v>
      </c>
      <c r="T2397" s="64">
        <v>45250</v>
      </c>
      <c r="U2397" s="38">
        <f t="shared" si="262"/>
        <v>70</v>
      </c>
      <c r="V2397" s="38">
        <f t="shared" si="263"/>
        <v>1</v>
      </c>
      <c r="W2397" s="82">
        <f t="shared" si="264"/>
        <v>70</v>
      </c>
      <c r="X2397" s="82" t="s">
        <v>95</v>
      </c>
      <c r="Y2397" s="98" t="s">
        <v>89</v>
      </c>
      <c r="Z2397" s="72"/>
      <c r="AA2397" s="72"/>
      <c r="AB2397" s="72"/>
      <c r="AC2397" s="72" t="s">
        <v>1979</v>
      </c>
    </row>
    <row r="2398" spans="1:30" ht="15" customHeight="1">
      <c r="A2398" s="38">
        <f t="shared" si="265"/>
        <v>2396</v>
      </c>
      <c r="B2398" s="82" t="s">
        <v>2747</v>
      </c>
      <c r="C2398" s="39" t="str">
        <f>IF($B2398&lt;&gt;"",_xlfn.IFNA(VLOOKUP($B2398,'Node Details'!$B:$U,C$1,0),"Check"),"")</f>
        <v>0000S8O19-S8O190103</v>
      </c>
      <c r="D2398" s="39" t="str">
        <f>IF($B2398&lt;&gt;"",_xlfn.IFNA(VLOOKUP($B2398,'Node Details'!$B:$U,D$1,0),"Check"),"")</f>
        <v>S8O</v>
      </c>
      <c r="E2398" s="39" t="str">
        <f>IF($B2398&lt;&gt;"",_xlfn.IFNA(VLOOKUP($B2398,'Node Details'!$B:$U,E$1,0),"Check"),"")</f>
        <v>Airtel</v>
      </c>
      <c r="F2398" s="83">
        <v>45199</v>
      </c>
      <c r="G2398" s="82"/>
      <c r="H2398" s="39" t="s">
        <v>2831</v>
      </c>
      <c r="I2398" s="38">
        <v>1</v>
      </c>
      <c r="J2398" s="38">
        <v>70</v>
      </c>
      <c r="K2398" s="39">
        <f t="shared" si="259"/>
        <v>70</v>
      </c>
      <c r="L2398" s="64">
        <v>45198</v>
      </c>
      <c r="M2398" s="82"/>
      <c r="N2398" s="39" t="s">
        <v>577</v>
      </c>
      <c r="O2398" s="59">
        <v>45082</v>
      </c>
      <c r="P2398" s="38">
        <f t="shared" si="260"/>
        <v>70</v>
      </c>
      <c r="Q2398" s="38">
        <f t="shared" si="261"/>
        <v>70</v>
      </c>
      <c r="R2398" s="38"/>
      <c r="S2398" s="38" t="s">
        <v>2838</v>
      </c>
      <c r="T2398" s="64">
        <v>45250</v>
      </c>
      <c r="U2398" s="38">
        <f t="shared" si="262"/>
        <v>70</v>
      </c>
      <c r="V2398" s="38">
        <f t="shared" si="263"/>
        <v>1</v>
      </c>
      <c r="W2398" s="82">
        <f t="shared" si="264"/>
        <v>70</v>
      </c>
      <c r="X2398" s="82" t="s">
        <v>95</v>
      </c>
      <c r="Y2398" s="98" t="s">
        <v>89</v>
      </c>
      <c r="Z2398" s="72"/>
      <c r="AA2398" s="72"/>
      <c r="AB2398" s="72"/>
      <c r="AC2398" s="72" t="s">
        <v>1979</v>
      </c>
    </row>
    <row r="2399" spans="1:30" ht="15" customHeight="1">
      <c r="A2399" s="38">
        <f t="shared" si="265"/>
        <v>2397</v>
      </c>
      <c r="B2399" s="82" t="s">
        <v>2748</v>
      </c>
      <c r="C2399" s="39" t="str">
        <f>IF($B2399&lt;&gt;"",_xlfn.IFNA(VLOOKUP($B2399,'Node Details'!$B:$U,C$1,0),"Check"),"")</f>
        <v>S8O190101-S8O190105</v>
      </c>
      <c r="D2399" s="39" t="str">
        <f>IF($B2399&lt;&gt;"",_xlfn.IFNA(VLOOKUP($B2399,'Node Details'!$B:$U,D$1,0),"Check"),"")</f>
        <v>S8O</v>
      </c>
      <c r="E2399" s="39" t="str">
        <f>IF($B2399&lt;&gt;"",_xlfn.IFNA(VLOOKUP($B2399,'Node Details'!$B:$U,E$1,0),"Check"),"")</f>
        <v>Airtel</v>
      </c>
      <c r="F2399" s="83">
        <v>45199</v>
      </c>
      <c r="G2399" s="82"/>
      <c r="H2399" s="39" t="s">
        <v>2831</v>
      </c>
      <c r="I2399" s="38">
        <v>1</v>
      </c>
      <c r="J2399" s="38">
        <v>70</v>
      </c>
      <c r="K2399" s="39">
        <f t="shared" si="259"/>
        <v>70</v>
      </c>
      <c r="L2399" s="64">
        <v>45198</v>
      </c>
      <c r="M2399" s="82"/>
      <c r="N2399" s="39" t="s">
        <v>577</v>
      </c>
      <c r="O2399" s="59">
        <v>45082</v>
      </c>
      <c r="P2399" s="38">
        <f t="shared" si="260"/>
        <v>70</v>
      </c>
      <c r="Q2399" s="38">
        <f t="shared" si="261"/>
        <v>70</v>
      </c>
      <c r="R2399" s="38"/>
      <c r="S2399" s="38" t="s">
        <v>2838</v>
      </c>
      <c r="T2399" s="64">
        <v>45250</v>
      </c>
      <c r="U2399" s="38">
        <f t="shared" si="262"/>
        <v>70</v>
      </c>
      <c r="V2399" s="38">
        <f t="shared" si="263"/>
        <v>1</v>
      </c>
      <c r="W2399" s="82">
        <f t="shared" si="264"/>
        <v>70</v>
      </c>
      <c r="X2399" s="82" t="s">
        <v>95</v>
      </c>
      <c r="Y2399" s="98" t="s">
        <v>89</v>
      </c>
      <c r="Z2399" s="72"/>
      <c r="AA2399" s="72"/>
      <c r="AB2399" s="72"/>
      <c r="AC2399" s="72" t="s">
        <v>1979</v>
      </c>
    </row>
    <row r="2400" spans="1:30" ht="15" customHeight="1">
      <c r="A2400" s="38">
        <f t="shared" si="265"/>
        <v>2398</v>
      </c>
      <c r="B2400" s="82" t="s">
        <v>2753</v>
      </c>
      <c r="C2400" s="39" t="str">
        <f>IF($B2400&lt;&gt;"",_xlfn.IFNA(VLOOKUP($B2400,'Node Details'!$B:$U,C$1,0),"Check"),"")</f>
        <v>0000S8O20-S8O200103</v>
      </c>
      <c r="D2400" s="39" t="str">
        <f>IF($B2400&lt;&gt;"",_xlfn.IFNA(VLOOKUP($B2400,'Node Details'!$B:$U,D$1,0),"Check"),"")</f>
        <v>S8O</v>
      </c>
      <c r="E2400" s="39" t="str">
        <f>IF($B2400&lt;&gt;"",_xlfn.IFNA(VLOOKUP($B2400,'Node Details'!$B:$U,E$1,0),"Check"),"")</f>
        <v>Airtel</v>
      </c>
      <c r="F2400" s="83">
        <v>45199</v>
      </c>
      <c r="G2400" s="82"/>
      <c r="H2400" s="39" t="s">
        <v>2831</v>
      </c>
      <c r="I2400" s="38">
        <v>8</v>
      </c>
      <c r="J2400" s="38">
        <v>70</v>
      </c>
      <c r="K2400" s="39">
        <f t="shared" si="259"/>
        <v>560</v>
      </c>
      <c r="L2400" s="64">
        <v>45198</v>
      </c>
      <c r="M2400" s="82"/>
      <c r="N2400" s="39" t="s">
        <v>577</v>
      </c>
      <c r="O2400" s="59">
        <v>45082</v>
      </c>
      <c r="P2400" s="38">
        <f t="shared" si="260"/>
        <v>70</v>
      </c>
      <c r="Q2400" s="38">
        <f t="shared" si="261"/>
        <v>560</v>
      </c>
      <c r="R2400" s="38"/>
      <c r="S2400" s="38" t="s">
        <v>2838</v>
      </c>
      <c r="T2400" s="64">
        <v>45250</v>
      </c>
      <c r="U2400" s="38">
        <f t="shared" si="262"/>
        <v>70</v>
      </c>
      <c r="V2400" s="38">
        <f t="shared" si="263"/>
        <v>8</v>
      </c>
      <c r="W2400" s="82">
        <f t="shared" si="264"/>
        <v>560</v>
      </c>
      <c r="X2400" s="82" t="s">
        <v>95</v>
      </c>
      <c r="Y2400" s="98" t="s">
        <v>89</v>
      </c>
      <c r="Z2400" s="72"/>
      <c r="AA2400" s="72"/>
      <c r="AB2400" s="72"/>
      <c r="AC2400" s="72" t="s">
        <v>1979</v>
      </c>
    </row>
    <row r="2401" spans="1:29" ht="15" customHeight="1">
      <c r="A2401" s="38">
        <f t="shared" si="265"/>
        <v>2399</v>
      </c>
      <c r="B2401" s="82" t="s">
        <v>1883</v>
      </c>
      <c r="C2401" s="39" t="str">
        <f>IF($B2401&lt;&gt;"",_xlfn.IFNA(VLOOKUP($B2401,'Node Details'!$B:$U,C$1,0),"Check"),"")</f>
        <v>0000S8O20-S8O200103</v>
      </c>
      <c r="D2401" s="39" t="str">
        <f>IF($B2401&lt;&gt;"",_xlfn.IFNA(VLOOKUP($B2401,'Node Details'!$B:$U,D$1,0),"Check"),"")</f>
        <v>S8O</v>
      </c>
      <c r="E2401" s="39" t="str">
        <f>IF($B2401&lt;&gt;"",_xlfn.IFNA(VLOOKUP($B2401,'Node Details'!$B:$U,E$1,0),"Check"),"")</f>
        <v>Airtel</v>
      </c>
      <c r="F2401" s="83">
        <v>45199</v>
      </c>
      <c r="G2401" s="82"/>
      <c r="H2401" s="39" t="s">
        <v>2831</v>
      </c>
      <c r="I2401" s="38">
        <v>1</v>
      </c>
      <c r="J2401" s="38">
        <v>70</v>
      </c>
      <c r="K2401" s="39">
        <f t="shared" si="259"/>
        <v>70</v>
      </c>
      <c r="L2401" s="64">
        <v>45198</v>
      </c>
      <c r="M2401" s="82"/>
      <c r="N2401" s="39" t="s">
        <v>577</v>
      </c>
      <c r="O2401" s="59">
        <v>45082</v>
      </c>
      <c r="P2401" s="38">
        <f t="shared" si="260"/>
        <v>70</v>
      </c>
      <c r="Q2401" s="38">
        <f t="shared" si="261"/>
        <v>70</v>
      </c>
      <c r="R2401" s="38"/>
      <c r="S2401" s="38" t="s">
        <v>2838</v>
      </c>
      <c r="T2401" s="64">
        <v>45250</v>
      </c>
      <c r="U2401" s="38">
        <f t="shared" si="262"/>
        <v>70</v>
      </c>
      <c r="V2401" s="38">
        <f t="shared" si="263"/>
        <v>1</v>
      </c>
      <c r="W2401" s="82">
        <f t="shared" si="264"/>
        <v>70</v>
      </c>
      <c r="X2401" s="82" t="s">
        <v>95</v>
      </c>
      <c r="Y2401" s="98" t="s">
        <v>89</v>
      </c>
      <c r="Z2401" s="72"/>
      <c r="AA2401" s="72"/>
      <c r="AB2401" s="72"/>
      <c r="AC2401" s="72" t="s">
        <v>1979</v>
      </c>
    </row>
    <row r="2402" spans="1:29" ht="15" customHeight="1">
      <c r="A2402" s="38">
        <f t="shared" si="265"/>
        <v>2400</v>
      </c>
      <c r="B2402" s="82" t="s">
        <v>2755</v>
      </c>
      <c r="C2402" s="39" t="str">
        <f>IF($B2402&lt;&gt;"",_xlfn.IFNA(VLOOKUP($B2402,'Node Details'!$B:$U,C$1,0),"Check"),"")</f>
        <v>0000S8O21-S8O210103</v>
      </c>
      <c r="D2402" s="39" t="str">
        <f>IF($B2402&lt;&gt;"",_xlfn.IFNA(VLOOKUP($B2402,'Node Details'!$B:$U,D$1,0),"Check"),"")</f>
        <v>S8O</v>
      </c>
      <c r="E2402" s="39" t="str">
        <f>IF($B2402&lt;&gt;"",_xlfn.IFNA(VLOOKUP($B2402,'Node Details'!$B:$U,E$1,0),"Check"),"")</f>
        <v>Airtel</v>
      </c>
      <c r="F2402" s="83">
        <v>45199</v>
      </c>
      <c r="G2402" s="82"/>
      <c r="H2402" s="39" t="s">
        <v>2831</v>
      </c>
      <c r="I2402" s="38">
        <v>10</v>
      </c>
      <c r="J2402" s="38">
        <v>70</v>
      </c>
      <c r="K2402" s="39">
        <f t="shared" si="259"/>
        <v>700</v>
      </c>
      <c r="L2402" s="64">
        <v>45198</v>
      </c>
      <c r="M2402" s="82"/>
      <c r="N2402" s="39" t="s">
        <v>577</v>
      </c>
      <c r="O2402" s="59">
        <v>45082</v>
      </c>
      <c r="P2402" s="38">
        <f t="shared" si="260"/>
        <v>70</v>
      </c>
      <c r="Q2402" s="38">
        <f t="shared" si="261"/>
        <v>700</v>
      </c>
      <c r="R2402" s="38"/>
      <c r="S2402" s="38" t="s">
        <v>2838</v>
      </c>
      <c r="T2402" s="64">
        <v>45250</v>
      </c>
      <c r="U2402" s="38">
        <f t="shared" si="262"/>
        <v>70</v>
      </c>
      <c r="V2402" s="38">
        <f t="shared" si="263"/>
        <v>10</v>
      </c>
      <c r="W2402" s="82">
        <f t="shared" si="264"/>
        <v>700</v>
      </c>
      <c r="X2402" s="82" t="s">
        <v>95</v>
      </c>
      <c r="Y2402" s="98" t="s">
        <v>89</v>
      </c>
      <c r="Z2402" s="72"/>
      <c r="AA2402" s="72"/>
      <c r="AB2402" s="72"/>
      <c r="AC2402" s="72" t="s">
        <v>1979</v>
      </c>
    </row>
    <row r="2403" spans="1:29" ht="15" customHeight="1">
      <c r="A2403" s="38">
        <f t="shared" si="265"/>
        <v>2401</v>
      </c>
      <c r="B2403" s="82" t="s">
        <v>1892</v>
      </c>
      <c r="C2403" s="39" t="str">
        <f>IF($B2403&lt;&gt;"",_xlfn.IFNA(VLOOKUP($B2403,'Node Details'!$B:$U,C$1,0),"Check"),"")</f>
        <v>0000S8O21-S8O210103</v>
      </c>
      <c r="D2403" s="39" t="str">
        <f>IF($B2403&lt;&gt;"",_xlfn.IFNA(VLOOKUP($B2403,'Node Details'!$B:$U,D$1,0),"Check"),"")</f>
        <v>S8O</v>
      </c>
      <c r="E2403" s="39" t="str">
        <f>IF($B2403&lt;&gt;"",_xlfn.IFNA(VLOOKUP($B2403,'Node Details'!$B:$U,E$1,0),"Check"),"")</f>
        <v>Airtel</v>
      </c>
      <c r="F2403" s="83">
        <v>45199</v>
      </c>
      <c r="G2403" s="82"/>
      <c r="H2403" s="39" t="s">
        <v>2831</v>
      </c>
      <c r="I2403" s="38">
        <v>1</v>
      </c>
      <c r="J2403" s="38">
        <v>70</v>
      </c>
      <c r="K2403" s="39">
        <f t="shared" si="259"/>
        <v>70</v>
      </c>
      <c r="L2403" s="64">
        <v>45198</v>
      </c>
      <c r="M2403" s="82"/>
      <c r="N2403" s="39" t="s">
        <v>577</v>
      </c>
      <c r="O2403" s="59">
        <v>45082</v>
      </c>
      <c r="P2403" s="38">
        <f t="shared" si="260"/>
        <v>70</v>
      </c>
      <c r="Q2403" s="38">
        <f t="shared" si="261"/>
        <v>70</v>
      </c>
      <c r="R2403" s="38"/>
      <c r="S2403" s="38" t="s">
        <v>2838</v>
      </c>
      <c r="T2403" s="64">
        <v>45250</v>
      </c>
      <c r="U2403" s="38">
        <f t="shared" si="262"/>
        <v>70</v>
      </c>
      <c r="V2403" s="38">
        <f t="shared" si="263"/>
        <v>1</v>
      </c>
      <c r="W2403" s="82">
        <f t="shared" si="264"/>
        <v>70</v>
      </c>
      <c r="X2403" s="82" t="s">
        <v>95</v>
      </c>
      <c r="Y2403" s="98" t="s">
        <v>89</v>
      </c>
      <c r="Z2403" s="72"/>
      <c r="AA2403" s="72"/>
      <c r="AB2403" s="72"/>
      <c r="AC2403" s="72" t="s">
        <v>1979</v>
      </c>
    </row>
    <row r="2404" spans="1:29" ht="15" customHeight="1">
      <c r="A2404" s="38">
        <f t="shared" si="265"/>
        <v>2402</v>
      </c>
      <c r="B2404" s="82" t="s">
        <v>1889</v>
      </c>
      <c r="C2404" s="39" t="str">
        <f>IF($B2404&lt;&gt;"",_xlfn.IFNA(VLOOKUP($B2404,'Node Details'!$B:$U,C$1,0),"Check"),"")</f>
        <v>0000S8O21-S8O210103</v>
      </c>
      <c r="D2404" s="39" t="str">
        <f>IF($B2404&lt;&gt;"",_xlfn.IFNA(VLOOKUP($B2404,'Node Details'!$B:$U,D$1,0),"Check"),"")</f>
        <v>S8O</v>
      </c>
      <c r="E2404" s="39" t="str">
        <f>IF($B2404&lt;&gt;"",_xlfn.IFNA(VLOOKUP($B2404,'Node Details'!$B:$U,E$1,0),"Check"),"")</f>
        <v>Airtel</v>
      </c>
      <c r="F2404" s="83">
        <v>45199</v>
      </c>
      <c r="G2404" s="82"/>
      <c r="H2404" s="39" t="s">
        <v>2831</v>
      </c>
      <c r="I2404" s="38">
        <v>1</v>
      </c>
      <c r="J2404" s="38">
        <v>70</v>
      </c>
      <c r="K2404" s="39">
        <f t="shared" si="259"/>
        <v>70</v>
      </c>
      <c r="L2404" s="64">
        <v>45198</v>
      </c>
      <c r="M2404" s="82"/>
      <c r="N2404" s="39" t="s">
        <v>577</v>
      </c>
      <c r="O2404" s="59">
        <v>45082</v>
      </c>
      <c r="P2404" s="38">
        <f t="shared" si="260"/>
        <v>70</v>
      </c>
      <c r="Q2404" s="38">
        <f t="shared" si="261"/>
        <v>70</v>
      </c>
      <c r="R2404" s="38"/>
      <c r="S2404" s="38" t="s">
        <v>2838</v>
      </c>
      <c r="T2404" s="64">
        <v>45250</v>
      </c>
      <c r="U2404" s="38">
        <f t="shared" si="262"/>
        <v>70</v>
      </c>
      <c r="V2404" s="38">
        <f t="shared" si="263"/>
        <v>1</v>
      </c>
      <c r="W2404" s="82">
        <f t="shared" si="264"/>
        <v>70</v>
      </c>
      <c r="X2404" s="82" t="s">
        <v>95</v>
      </c>
      <c r="Y2404" s="98" t="s">
        <v>89</v>
      </c>
      <c r="Z2404" s="72"/>
      <c r="AA2404" s="72"/>
      <c r="AB2404" s="72"/>
      <c r="AC2404" s="72" t="s">
        <v>1979</v>
      </c>
    </row>
    <row r="2405" spans="1:29" ht="15" customHeight="1">
      <c r="A2405" s="38">
        <f t="shared" si="265"/>
        <v>2403</v>
      </c>
      <c r="B2405" s="82" t="s">
        <v>2756</v>
      </c>
      <c r="C2405" s="39" t="str">
        <f>IF($B2405&lt;&gt;"",_xlfn.IFNA(VLOOKUP($B2405,'Node Details'!$B:$U,C$1,0),"Check"),"")</f>
        <v>0000S8O22-S8O220107</v>
      </c>
      <c r="D2405" s="39" t="str">
        <f>IF($B2405&lt;&gt;"",_xlfn.IFNA(VLOOKUP($B2405,'Node Details'!$B:$U,D$1,0),"Check"),"")</f>
        <v>S8O</v>
      </c>
      <c r="E2405" s="39" t="str">
        <f>IF($B2405&lt;&gt;"",_xlfn.IFNA(VLOOKUP($B2405,'Node Details'!$B:$U,E$1,0),"Check"),"")</f>
        <v>Airtel</v>
      </c>
      <c r="F2405" s="83">
        <v>45199</v>
      </c>
      <c r="G2405" s="82"/>
      <c r="H2405" s="39" t="s">
        <v>2831</v>
      </c>
      <c r="I2405" s="38">
        <v>4</v>
      </c>
      <c r="J2405" s="38">
        <v>70</v>
      </c>
      <c r="K2405" s="39">
        <f t="shared" si="259"/>
        <v>280</v>
      </c>
      <c r="L2405" s="64">
        <v>45198</v>
      </c>
      <c r="M2405" s="82"/>
      <c r="N2405" s="39" t="s">
        <v>577</v>
      </c>
      <c r="O2405" s="59">
        <v>45082</v>
      </c>
      <c r="P2405" s="38">
        <f t="shared" si="260"/>
        <v>70</v>
      </c>
      <c r="Q2405" s="38">
        <f t="shared" si="261"/>
        <v>280</v>
      </c>
      <c r="R2405" s="38"/>
      <c r="S2405" s="38" t="s">
        <v>2838</v>
      </c>
      <c r="T2405" s="64">
        <v>45250</v>
      </c>
      <c r="U2405" s="38">
        <f t="shared" si="262"/>
        <v>70</v>
      </c>
      <c r="V2405" s="38">
        <f t="shared" si="263"/>
        <v>4</v>
      </c>
      <c r="W2405" s="82">
        <f t="shared" si="264"/>
        <v>280</v>
      </c>
      <c r="X2405" s="82" t="s">
        <v>95</v>
      </c>
      <c r="Y2405" s="98" t="s">
        <v>89</v>
      </c>
      <c r="Z2405" s="72"/>
      <c r="AA2405" s="72"/>
      <c r="AB2405" s="72"/>
      <c r="AC2405" s="72" t="s">
        <v>1979</v>
      </c>
    </row>
    <row r="2406" spans="1:29" ht="15" customHeight="1">
      <c r="A2406" s="38">
        <f t="shared" si="265"/>
        <v>2404</v>
      </c>
      <c r="B2406" s="82" t="s">
        <v>2763</v>
      </c>
      <c r="C2406" s="39" t="str">
        <f>IF($B2406&lt;&gt;"",_xlfn.IFNA(VLOOKUP($B2406,'Node Details'!$B:$U,C$1,0),"Check"),"")</f>
        <v>0000S8O23-S8O230106</v>
      </c>
      <c r="D2406" s="39" t="str">
        <f>IF($B2406&lt;&gt;"",_xlfn.IFNA(VLOOKUP($B2406,'Node Details'!$B:$U,D$1,0),"Check"),"")</f>
        <v>S8O</v>
      </c>
      <c r="E2406" s="39" t="str">
        <f>IF($B2406&lt;&gt;"",_xlfn.IFNA(VLOOKUP($B2406,'Node Details'!$B:$U,E$1,0),"Check"),"")</f>
        <v>Airtel</v>
      </c>
      <c r="F2406" s="83">
        <v>45199</v>
      </c>
      <c r="G2406" s="82"/>
      <c r="H2406" s="39" t="s">
        <v>2831</v>
      </c>
      <c r="I2406" s="38">
        <v>10</v>
      </c>
      <c r="J2406" s="38">
        <v>70</v>
      </c>
      <c r="K2406" s="39">
        <f t="shared" si="259"/>
        <v>700</v>
      </c>
      <c r="L2406" s="64">
        <v>45198</v>
      </c>
      <c r="M2406" s="82"/>
      <c r="N2406" s="39" t="s">
        <v>577</v>
      </c>
      <c r="O2406" s="59">
        <v>45082</v>
      </c>
      <c r="P2406" s="38">
        <f t="shared" si="260"/>
        <v>70</v>
      </c>
      <c r="Q2406" s="38">
        <f t="shared" si="261"/>
        <v>700</v>
      </c>
      <c r="R2406" s="38"/>
      <c r="S2406" s="38" t="s">
        <v>2838</v>
      </c>
      <c r="T2406" s="64">
        <v>45250</v>
      </c>
      <c r="U2406" s="38">
        <f t="shared" si="262"/>
        <v>70</v>
      </c>
      <c r="V2406" s="38">
        <f t="shared" si="263"/>
        <v>10</v>
      </c>
      <c r="W2406" s="82">
        <f t="shared" si="264"/>
        <v>700</v>
      </c>
      <c r="X2406" s="82" t="s">
        <v>95</v>
      </c>
      <c r="Y2406" s="98" t="s">
        <v>89</v>
      </c>
      <c r="Z2406" s="72"/>
      <c r="AA2406" s="72"/>
      <c r="AB2406" s="72"/>
      <c r="AC2406" s="72" t="s">
        <v>1979</v>
      </c>
    </row>
    <row r="2407" spans="1:29" ht="15" customHeight="1">
      <c r="A2407" s="38">
        <f t="shared" si="265"/>
        <v>2405</v>
      </c>
      <c r="B2407" s="82" t="s">
        <v>1831</v>
      </c>
      <c r="C2407" s="39" t="str">
        <f>IF($B2407&lt;&gt;"",_xlfn.IFNA(VLOOKUP($B2407,'Node Details'!$B:$U,C$1,0),"Check"),"")</f>
        <v>000000S8O-0000S8O25</v>
      </c>
      <c r="D2407" s="39" t="str">
        <f>IF($B2407&lt;&gt;"",_xlfn.IFNA(VLOOKUP($B2407,'Node Details'!$B:$U,D$1,0),"Check"),"")</f>
        <v>S8O</v>
      </c>
      <c r="E2407" s="39" t="str">
        <f>IF($B2407&lt;&gt;"",_xlfn.IFNA(VLOOKUP($B2407,'Node Details'!$B:$U,E$1,0),"Check"),"")</f>
        <v>Airtel</v>
      </c>
      <c r="F2407" s="83">
        <v>45199</v>
      </c>
      <c r="G2407" s="82"/>
      <c r="H2407" s="39" t="s">
        <v>2831</v>
      </c>
      <c r="I2407" s="38">
        <v>3</v>
      </c>
      <c r="J2407" s="38">
        <v>70</v>
      </c>
      <c r="K2407" s="39">
        <f t="shared" si="259"/>
        <v>210</v>
      </c>
      <c r="L2407" s="64">
        <v>45198</v>
      </c>
      <c r="M2407" s="82"/>
      <c r="N2407" s="39" t="s">
        <v>577</v>
      </c>
      <c r="O2407" s="59">
        <v>45082</v>
      </c>
      <c r="P2407" s="38">
        <f t="shared" si="260"/>
        <v>70</v>
      </c>
      <c r="Q2407" s="38">
        <f t="shared" si="261"/>
        <v>210</v>
      </c>
      <c r="R2407" s="38"/>
      <c r="S2407" s="38" t="s">
        <v>2838</v>
      </c>
      <c r="T2407" s="64">
        <v>45250</v>
      </c>
      <c r="U2407" s="38">
        <f t="shared" si="262"/>
        <v>70</v>
      </c>
      <c r="V2407" s="38">
        <f t="shared" si="263"/>
        <v>3</v>
      </c>
      <c r="W2407" s="82">
        <f t="shared" si="264"/>
        <v>210</v>
      </c>
      <c r="X2407" s="82" t="s">
        <v>95</v>
      </c>
      <c r="Y2407" s="98" t="s">
        <v>89</v>
      </c>
      <c r="Z2407" s="72"/>
      <c r="AA2407" s="72"/>
      <c r="AB2407" s="72"/>
      <c r="AC2407" s="72" t="s">
        <v>1979</v>
      </c>
    </row>
    <row r="2408" spans="1:29" ht="15" customHeight="1">
      <c r="A2408" s="38">
        <f t="shared" si="265"/>
        <v>2406</v>
      </c>
      <c r="B2408" s="82" t="s">
        <v>1935</v>
      </c>
      <c r="C2408" s="39" t="str">
        <f>IF($B2408&lt;&gt;"",_xlfn.IFNA(VLOOKUP($B2408,'Node Details'!$B:$U,C$1,0),"Check"),"")</f>
        <v>0000S8O26-S8O260103</v>
      </c>
      <c r="D2408" s="39" t="str">
        <f>IF($B2408&lt;&gt;"",_xlfn.IFNA(VLOOKUP($B2408,'Node Details'!$B:$U,D$1,0),"Check"),"")</f>
        <v>S8O</v>
      </c>
      <c r="E2408" s="39" t="str">
        <f>IF($B2408&lt;&gt;"",_xlfn.IFNA(VLOOKUP($B2408,'Node Details'!$B:$U,E$1,0),"Check"),"")</f>
        <v>Airtel</v>
      </c>
      <c r="F2408" s="83">
        <v>45199</v>
      </c>
      <c r="G2408" s="82"/>
      <c r="H2408" s="39" t="s">
        <v>2831</v>
      </c>
      <c r="I2408" s="38">
        <v>3</v>
      </c>
      <c r="J2408" s="38">
        <v>70</v>
      </c>
      <c r="K2408" s="39">
        <f t="shared" si="259"/>
        <v>210</v>
      </c>
      <c r="L2408" s="64">
        <v>45198</v>
      </c>
      <c r="M2408" s="82"/>
      <c r="N2408" s="39" t="s">
        <v>577</v>
      </c>
      <c r="O2408" s="59">
        <v>45082</v>
      </c>
      <c r="P2408" s="38">
        <f t="shared" si="260"/>
        <v>70</v>
      </c>
      <c r="Q2408" s="38">
        <f t="shared" si="261"/>
        <v>210</v>
      </c>
      <c r="R2408" s="38"/>
      <c r="S2408" s="38" t="s">
        <v>2838</v>
      </c>
      <c r="T2408" s="64">
        <v>45250</v>
      </c>
      <c r="U2408" s="38">
        <f t="shared" si="262"/>
        <v>70</v>
      </c>
      <c r="V2408" s="38">
        <f t="shared" si="263"/>
        <v>3</v>
      </c>
      <c r="W2408" s="82">
        <f t="shared" si="264"/>
        <v>210</v>
      </c>
      <c r="X2408" s="82" t="s">
        <v>95</v>
      </c>
      <c r="Y2408" s="98" t="s">
        <v>89</v>
      </c>
      <c r="Z2408" s="72"/>
      <c r="AA2408" s="72"/>
      <c r="AB2408" s="72"/>
      <c r="AC2408" s="72" t="s">
        <v>1979</v>
      </c>
    </row>
    <row r="2409" spans="1:29" ht="15" customHeight="1">
      <c r="A2409" s="38">
        <f t="shared" si="265"/>
        <v>2407</v>
      </c>
      <c r="B2409" s="82" t="s">
        <v>1972</v>
      </c>
      <c r="C2409" s="39" t="str">
        <f>IF($B2409&lt;&gt;"",_xlfn.IFNA(VLOOKUP($B2409,'Node Details'!$B:$U,C$1,0),"Check"),"")</f>
        <v>0000S8O29-S8O290106</v>
      </c>
      <c r="D2409" s="39" t="str">
        <f>IF($B2409&lt;&gt;"",_xlfn.IFNA(VLOOKUP($B2409,'Node Details'!$B:$U,D$1,0),"Check"),"")</f>
        <v>S8O</v>
      </c>
      <c r="E2409" s="39" t="str">
        <f>IF($B2409&lt;&gt;"",_xlfn.IFNA(VLOOKUP($B2409,'Node Details'!$B:$U,E$1,0),"Check"),"")</f>
        <v>Airtel</v>
      </c>
      <c r="F2409" s="83">
        <v>45199</v>
      </c>
      <c r="G2409" s="82"/>
      <c r="H2409" s="39" t="s">
        <v>2831</v>
      </c>
      <c r="I2409" s="38">
        <v>1</v>
      </c>
      <c r="J2409" s="38">
        <v>70</v>
      </c>
      <c r="K2409" s="39">
        <f t="shared" si="259"/>
        <v>70</v>
      </c>
      <c r="L2409" s="64">
        <v>45198</v>
      </c>
      <c r="M2409" s="82"/>
      <c r="N2409" s="39" t="s">
        <v>577</v>
      </c>
      <c r="O2409" s="59">
        <v>45082</v>
      </c>
      <c r="P2409" s="38">
        <f t="shared" si="260"/>
        <v>70</v>
      </c>
      <c r="Q2409" s="38">
        <f t="shared" si="261"/>
        <v>70</v>
      </c>
      <c r="R2409" s="38"/>
      <c r="S2409" s="38" t="s">
        <v>2838</v>
      </c>
      <c r="T2409" s="64">
        <v>45250</v>
      </c>
      <c r="U2409" s="38">
        <f t="shared" si="262"/>
        <v>70</v>
      </c>
      <c r="V2409" s="38">
        <f t="shared" si="263"/>
        <v>1</v>
      </c>
      <c r="W2409" s="82">
        <f t="shared" si="264"/>
        <v>70</v>
      </c>
      <c r="X2409" s="82" t="s">
        <v>95</v>
      </c>
      <c r="Y2409" s="98" t="s">
        <v>89</v>
      </c>
      <c r="Z2409" s="72"/>
      <c r="AA2409" s="72"/>
      <c r="AB2409" s="72"/>
      <c r="AC2409" s="72" t="s">
        <v>1979</v>
      </c>
    </row>
    <row r="2410" spans="1:29" ht="15" customHeight="1">
      <c r="A2410" s="38">
        <f t="shared" si="265"/>
        <v>2408</v>
      </c>
      <c r="B2410" s="82" t="s">
        <v>2758</v>
      </c>
      <c r="C2410" s="39" t="str">
        <f>IF($B2410&lt;&gt;"",_xlfn.IFNA(VLOOKUP($B2410,'Node Details'!$B:$U,C$1,0),"Check"),"")</f>
        <v>0000S8O22-S8O220107</v>
      </c>
      <c r="D2410" s="39" t="str">
        <f>IF($B2410&lt;&gt;"",_xlfn.IFNA(VLOOKUP($B2410,'Node Details'!$B:$U,D$1,0),"Check"),"")</f>
        <v>S8O</v>
      </c>
      <c r="E2410" s="39" t="str">
        <f>IF($B2410&lt;&gt;"",_xlfn.IFNA(VLOOKUP($B2410,'Node Details'!$B:$U,E$1,0),"Check"),"")</f>
        <v>Airtel</v>
      </c>
      <c r="F2410" s="83">
        <v>45230</v>
      </c>
      <c r="G2410" s="82"/>
      <c r="H2410" s="39" t="s">
        <v>2831</v>
      </c>
      <c r="I2410" s="38">
        <v>1</v>
      </c>
      <c r="J2410" s="38">
        <v>70</v>
      </c>
      <c r="K2410" s="39">
        <f t="shared" si="259"/>
        <v>70</v>
      </c>
      <c r="L2410" s="64">
        <v>45198</v>
      </c>
      <c r="M2410" s="82"/>
      <c r="N2410" s="39" t="s">
        <v>577</v>
      </c>
      <c r="O2410" s="59">
        <v>45082</v>
      </c>
      <c r="P2410" s="38">
        <f t="shared" si="260"/>
        <v>70</v>
      </c>
      <c r="Q2410" s="38">
        <f t="shared" si="261"/>
        <v>70</v>
      </c>
      <c r="R2410" s="38"/>
      <c r="S2410" s="38" t="s">
        <v>2838</v>
      </c>
      <c r="T2410" s="64">
        <v>45250</v>
      </c>
      <c r="U2410" s="38">
        <f t="shared" si="262"/>
        <v>70</v>
      </c>
      <c r="V2410" s="38">
        <f t="shared" si="263"/>
        <v>1</v>
      </c>
      <c r="W2410" s="82">
        <f t="shared" si="264"/>
        <v>70</v>
      </c>
      <c r="X2410" s="82" t="s">
        <v>95</v>
      </c>
      <c r="Y2410" s="98" t="s">
        <v>89</v>
      </c>
      <c r="Z2410" s="72"/>
      <c r="AA2410" s="72"/>
      <c r="AB2410" s="72"/>
      <c r="AC2410" s="72" t="s">
        <v>1979</v>
      </c>
    </row>
    <row r="2411" spans="1:29" ht="15" customHeight="1">
      <c r="A2411" s="38">
        <f t="shared" si="265"/>
        <v>2409</v>
      </c>
      <c r="B2411" s="82" t="s">
        <v>2766</v>
      </c>
      <c r="C2411" s="39" t="str">
        <f>IF($B2411&lt;&gt;"",_xlfn.IFNA(VLOOKUP($B2411,'Node Details'!$B:$U,C$1,0),"Check"),"")</f>
        <v>0000S8O23-S8O230106</v>
      </c>
      <c r="D2411" s="39" t="str">
        <f>IF($B2411&lt;&gt;"",_xlfn.IFNA(VLOOKUP($B2411,'Node Details'!$B:$U,D$1,0),"Check"),"")</f>
        <v>S8O</v>
      </c>
      <c r="E2411" s="39" t="str">
        <f>IF($B2411&lt;&gt;"",_xlfn.IFNA(VLOOKUP($B2411,'Node Details'!$B:$U,E$1,0),"Check"),"")</f>
        <v>Airtel</v>
      </c>
      <c r="F2411" s="83">
        <v>45230</v>
      </c>
      <c r="G2411" s="82"/>
      <c r="H2411" s="39" t="s">
        <v>2831</v>
      </c>
      <c r="I2411" s="38">
        <v>2</v>
      </c>
      <c r="J2411" s="38">
        <v>70</v>
      </c>
      <c r="K2411" s="39">
        <f t="shared" si="259"/>
        <v>140</v>
      </c>
      <c r="L2411" s="64">
        <v>45198</v>
      </c>
      <c r="M2411" s="82"/>
      <c r="N2411" s="39" t="s">
        <v>577</v>
      </c>
      <c r="O2411" s="59">
        <v>45082</v>
      </c>
      <c r="P2411" s="38">
        <f t="shared" si="260"/>
        <v>70</v>
      </c>
      <c r="Q2411" s="38">
        <f t="shared" si="261"/>
        <v>140</v>
      </c>
      <c r="R2411" s="38"/>
      <c r="S2411" s="38" t="s">
        <v>2838</v>
      </c>
      <c r="T2411" s="64">
        <v>45250</v>
      </c>
      <c r="U2411" s="38">
        <f t="shared" si="262"/>
        <v>70</v>
      </c>
      <c r="V2411" s="38">
        <f t="shared" si="263"/>
        <v>2</v>
      </c>
      <c r="W2411" s="82">
        <f t="shared" si="264"/>
        <v>140</v>
      </c>
      <c r="X2411" s="82" t="s">
        <v>95</v>
      </c>
      <c r="Y2411" s="98" t="s">
        <v>89</v>
      </c>
      <c r="Z2411" s="72"/>
      <c r="AA2411" s="72"/>
      <c r="AB2411" s="72"/>
      <c r="AC2411" s="72" t="s">
        <v>1979</v>
      </c>
    </row>
    <row r="2412" spans="1:29" ht="15" customHeight="1">
      <c r="A2412" s="38">
        <f t="shared" si="265"/>
        <v>2410</v>
      </c>
      <c r="B2412" s="82" t="s">
        <v>2768</v>
      </c>
      <c r="C2412" s="39" t="str">
        <f>IF($B2412&lt;&gt;"",_xlfn.IFNA(VLOOKUP($B2412,'Node Details'!$B:$U,C$1,0),"Check"),"")</f>
        <v>0000S8O23-S8O230106</v>
      </c>
      <c r="D2412" s="39" t="str">
        <f>IF($B2412&lt;&gt;"",_xlfn.IFNA(VLOOKUP($B2412,'Node Details'!$B:$U,D$1,0),"Check"),"")</f>
        <v>S8O</v>
      </c>
      <c r="E2412" s="39" t="str">
        <f>IF($B2412&lt;&gt;"",_xlfn.IFNA(VLOOKUP($B2412,'Node Details'!$B:$U,E$1,0),"Check"),"")</f>
        <v>Airtel</v>
      </c>
      <c r="F2412" s="83">
        <v>45230</v>
      </c>
      <c r="G2412" s="82"/>
      <c r="H2412" s="39" t="s">
        <v>2831</v>
      </c>
      <c r="I2412" s="38">
        <v>1</v>
      </c>
      <c r="J2412" s="38">
        <v>70</v>
      </c>
      <c r="K2412" s="39">
        <f t="shared" si="259"/>
        <v>70</v>
      </c>
      <c r="L2412" s="64">
        <v>45198</v>
      </c>
      <c r="M2412" s="82"/>
      <c r="N2412" s="39" t="s">
        <v>577</v>
      </c>
      <c r="O2412" s="59">
        <v>45082</v>
      </c>
      <c r="P2412" s="38">
        <f t="shared" si="260"/>
        <v>70</v>
      </c>
      <c r="Q2412" s="38">
        <f t="shared" si="261"/>
        <v>70</v>
      </c>
      <c r="R2412" s="38"/>
      <c r="S2412" s="38" t="s">
        <v>2838</v>
      </c>
      <c r="T2412" s="64">
        <v>45250</v>
      </c>
      <c r="U2412" s="38">
        <f t="shared" si="262"/>
        <v>70</v>
      </c>
      <c r="V2412" s="38">
        <f t="shared" si="263"/>
        <v>1</v>
      </c>
      <c r="W2412" s="82">
        <f t="shared" si="264"/>
        <v>70</v>
      </c>
      <c r="X2412" s="82" t="s">
        <v>95</v>
      </c>
      <c r="Y2412" s="98" t="s">
        <v>89</v>
      </c>
      <c r="Z2412" s="72"/>
      <c r="AA2412" s="72"/>
      <c r="AB2412" s="72"/>
      <c r="AC2412" s="72" t="s">
        <v>1979</v>
      </c>
    </row>
    <row r="2413" spans="1:29" ht="15" customHeight="1">
      <c r="A2413" s="38">
        <f t="shared" si="265"/>
        <v>2411</v>
      </c>
      <c r="B2413" s="87" t="s">
        <v>1174</v>
      </c>
      <c r="C2413" s="39" t="str">
        <f>IF($B2413&lt;&gt;"",_xlfn.IFNA(VLOOKUP($B2413,'Node Details'!$B:$U,C$1,0),"Check"),"")</f>
        <v>000004O53-04O530108</v>
      </c>
      <c r="D2413" s="39" t="str">
        <f>IF($B2413&lt;&gt;"",_xlfn.IFNA(VLOOKUP($B2413,'Node Details'!$B:$U,D$1,0),"Check"),"")</f>
        <v>04O</v>
      </c>
      <c r="E2413" s="39" t="str">
        <f>IF($B2413&lt;&gt;"",_xlfn.IFNA(VLOOKUP($B2413,'Node Details'!$B:$U,E$1,0),"Check"),"")</f>
        <v>Airtel</v>
      </c>
      <c r="F2413" s="83">
        <v>45148</v>
      </c>
      <c r="G2413" s="72"/>
      <c r="H2413" s="39" t="s">
        <v>2829</v>
      </c>
      <c r="I2413" s="75">
        <v>-1</v>
      </c>
      <c r="J2413" s="38">
        <v>50</v>
      </c>
      <c r="K2413" s="39">
        <f t="shared" si="259"/>
        <v>-50</v>
      </c>
      <c r="L2413" s="83">
        <v>45125.781608796293</v>
      </c>
      <c r="M2413" s="82"/>
      <c r="N2413" s="39" t="s">
        <v>577</v>
      </c>
      <c r="O2413" s="59">
        <v>45082</v>
      </c>
      <c r="P2413" s="38">
        <f t="shared" si="260"/>
        <v>50</v>
      </c>
      <c r="Q2413" s="38">
        <f t="shared" si="261"/>
        <v>-50</v>
      </c>
      <c r="R2413" s="38"/>
      <c r="S2413" s="38"/>
      <c r="T2413" s="64"/>
      <c r="U2413" s="38">
        <f t="shared" si="262"/>
        <v>50</v>
      </c>
      <c r="V2413" s="38">
        <f t="shared" si="263"/>
        <v>-1</v>
      </c>
      <c r="W2413" s="82">
        <f t="shared" si="264"/>
        <v>-50</v>
      </c>
      <c r="X2413" s="82" t="s">
        <v>95</v>
      </c>
      <c r="Y2413" s="98" t="s">
        <v>89</v>
      </c>
      <c r="Z2413" s="72"/>
      <c r="AA2413" s="72"/>
      <c r="AB2413" s="72"/>
      <c r="AC2413" s="72" t="s">
        <v>1979</v>
      </c>
    </row>
    <row r="2414" spans="1:29" ht="15" customHeight="1">
      <c r="A2414" s="38">
        <f t="shared" si="265"/>
        <v>2412</v>
      </c>
      <c r="B2414" s="87" t="s">
        <v>1229</v>
      </c>
      <c r="C2414" s="39" t="str">
        <f>IF($B2414&lt;&gt;"",_xlfn.IFNA(VLOOKUP($B2414,'Node Details'!$B:$U,C$1,0),"Check"),"")</f>
        <v>000004O19-04O190107</v>
      </c>
      <c r="D2414" s="39" t="str">
        <f>IF($B2414&lt;&gt;"",_xlfn.IFNA(VLOOKUP($B2414,'Node Details'!$B:$U,D$1,0),"Check"),"")</f>
        <v>04O</v>
      </c>
      <c r="E2414" s="39" t="str">
        <f>IF($B2414&lt;&gt;"",_xlfn.IFNA(VLOOKUP($B2414,'Node Details'!$B:$U,E$1,0),"Check"),"")</f>
        <v>Airtel</v>
      </c>
      <c r="F2414" s="83">
        <v>45148</v>
      </c>
      <c r="G2414" s="72"/>
      <c r="H2414" s="39" t="s">
        <v>2829</v>
      </c>
      <c r="I2414" s="75">
        <v>-1</v>
      </c>
      <c r="J2414" s="38">
        <v>50</v>
      </c>
      <c r="K2414" s="39">
        <f t="shared" si="259"/>
        <v>-50</v>
      </c>
      <c r="L2414" s="83">
        <v>45125.781608796293</v>
      </c>
      <c r="M2414" s="82"/>
      <c r="N2414" s="39" t="s">
        <v>577</v>
      </c>
      <c r="O2414" s="59">
        <v>45082</v>
      </c>
      <c r="P2414" s="38">
        <f t="shared" si="260"/>
        <v>50</v>
      </c>
      <c r="Q2414" s="38">
        <f t="shared" si="261"/>
        <v>-50</v>
      </c>
      <c r="R2414" s="38"/>
      <c r="S2414" s="38"/>
      <c r="T2414" s="64"/>
      <c r="U2414" s="38">
        <f t="shared" si="262"/>
        <v>50</v>
      </c>
      <c r="V2414" s="38">
        <f t="shared" si="263"/>
        <v>-1</v>
      </c>
      <c r="W2414" s="82">
        <f t="shared" si="264"/>
        <v>-50</v>
      </c>
      <c r="X2414" s="82" t="s">
        <v>95</v>
      </c>
      <c r="Y2414" s="98" t="s">
        <v>89</v>
      </c>
      <c r="Z2414" s="72"/>
      <c r="AA2414" s="72"/>
      <c r="AB2414" s="72"/>
      <c r="AC2414" s="72" t="s">
        <v>1979</v>
      </c>
    </row>
    <row r="2415" spans="1:29" ht="15" customHeight="1">
      <c r="A2415" s="38">
        <f t="shared" si="265"/>
        <v>2413</v>
      </c>
      <c r="B2415" s="82" t="s">
        <v>2013</v>
      </c>
      <c r="C2415" s="39" t="str">
        <f>IF($B2415&lt;&gt;"",_xlfn.IFNA(VLOOKUP($B2415,'Node Details'!$B:$U,C$1,0),"Check"),"")</f>
        <v>S8O260101-S8O260105</v>
      </c>
      <c r="D2415" s="39" t="str">
        <f>IF($B2415&lt;&gt;"",_xlfn.IFNA(VLOOKUP($B2415,'Node Details'!$B:$U,D$1,0),"Check"),"")</f>
        <v>S8O</v>
      </c>
      <c r="E2415" s="39" t="str">
        <f>IF($B2415&lt;&gt;"",_xlfn.IFNA(VLOOKUP($B2415,'Node Details'!$B:$U,E$1,0),"Check"),"")</f>
        <v>Airtel</v>
      </c>
      <c r="F2415" s="83">
        <v>45280</v>
      </c>
      <c r="G2415" s="82"/>
      <c r="H2415" s="39" t="s">
        <v>2828</v>
      </c>
      <c r="I2415" s="38">
        <v>1</v>
      </c>
      <c r="J2415" s="38">
        <v>400</v>
      </c>
      <c r="K2415" s="39">
        <f t="shared" si="259"/>
        <v>400</v>
      </c>
      <c r="L2415" s="83">
        <v>45280</v>
      </c>
      <c r="M2415" s="82"/>
      <c r="N2415" s="39" t="s">
        <v>577</v>
      </c>
      <c r="O2415" s="59">
        <v>45082</v>
      </c>
      <c r="P2415" s="38">
        <f t="shared" si="260"/>
        <v>400</v>
      </c>
      <c r="Q2415" s="38">
        <f t="shared" si="261"/>
        <v>400</v>
      </c>
      <c r="R2415" s="38"/>
      <c r="S2415" s="38" t="s">
        <v>2014</v>
      </c>
      <c r="T2415" s="64"/>
      <c r="U2415" s="38">
        <f t="shared" si="262"/>
        <v>400</v>
      </c>
      <c r="V2415" s="38">
        <f t="shared" si="263"/>
        <v>1</v>
      </c>
      <c r="W2415" s="82">
        <f t="shared" si="264"/>
        <v>400</v>
      </c>
      <c r="X2415" s="82" t="s">
        <v>95</v>
      </c>
      <c r="Y2415" s="98" t="s">
        <v>89</v>
      </c>
      <c r="Z2415" s="72"/>
      <c r="AA2415" s="72"/>
      <c r="AB2415" s="72"/>
      <c r="AC2415" s="72" t="s">
        <v>1979</v>
      </c>
    </row>
    <row r="2416" spans="1:29" ht="15" customHeight="1">
      <c r="A2416" s="38">
        <f t="shared" si="265"/>
        <v>2414</v>
      </c>
      <c r="B2416" s="82" t="s">
        <v>2016</v>
      </c>
      <c r="C2416" s="39" t="str">
        <f>IF($B2416&lt;&gt;"",_xlfn.IFNA(VLOOKUP($B2416,'Node Details'!$B:$U,C$1,0),"Check"),"")</f>
        <v>S8O280101-S8O280107</v>
      </c>
      <c r="D2416" s="39" t="str">
        <f>IF($B2416&lt;&gt;"",_xlfn.IFNA(VLOOKUP($B2416,'Node Details'!$B:$U,D$1,0),"Check"),"")</f>
        <v>S8O</v>
      </c>
      <c r="E2416" s="39" t="str">
        <f>IF($B2416&lt;&gt;"",_xlfn.IFNA(VLOOKUP($B2416,'Node Details'!$B:$U,E$1,0),"Check"),"")</f>
        <v>Airtel</v>
      </c>
      <c r="F2416" s="83">
        <v>45280</v>
      </c>
      <c r="G2416" s="82"/>
      <c r="H2416" s="39" t="s">
        <v>2828</v>
      </c>
      <c r="I2416" s="38">
        <v>1</v>
      </c>
      <c r="J2416" s="38">
        <v>400</v>
      </c>
      <c r="K2416" s="39">
        <f t="shared" si="259"/>
        <v>400</v>
      </c>
      <c r="L2416" s="83">
        <v>45252</v>
      </c>
      <c r="M2416" s="82"/>
      <c r="N2416" s="39" t="s">
        <v>577</v>
      </c>
      <c r="O2416" s="59">
        <v>45082</v>
      </c>
      <c r="P2416" s="38">
        <f t="shared" si="260"/>
        <v>400</v>
      </c>
      <c r="Q2416" s="38">
        <f t="shared" si="261"/>
        <v>400</v>
      </c>
      <c r="R2416" s="38"/>
      <c r="S2416" s="38" t="s">
        <v>2014</v>
      </c>
      <c r="T2416" s="64"/>
      <c r="U2416" s="38">
        <f t="shared" si="262"/>
        <v>400</v>
      </c>
      <c r="V2416" s="38">
        <f t="shared" si="263"/>
        <v>1</v>
      </c>
      <c r="W2416" s="82">
        <f t="shared" si="264"/>
        <v>400</v>
      </c>
      <c r="X2416" s="82" t="s">
        <v>95</v>
      </c>
      <c r="Y2416" s="98" t="s">
        <v>89</v>
      </c>
      <c r="Z2416" s="72"/>
      <c r="AA2416" s="72"/>
      <c r="AB2416" s="72"/>
      <c r="AC2416" s="72" t="s">
        <v>1979</v>
      </c>
    </row>
    <row r="2417" spans="1:29" ht="15" customHeight="1">
      <c r="A2417" s="38">
        <f t="shared" si="265"/>
        <v>2415</v>
      </c>
      <c r="B2417" s="82" t="s">
        <v>2792</v>
      </c>
      <c r="C2417" s="39" t="str">
        <f>IF($B2417&lt;&gt;"",_xlfn.IFNA(VLOOKUP($B2417,'Node Details'!$B:$U,C$1,0),"Check"),"")</f>
        <v>0000S8O27-S8O300104</v>
      </c>
      <c r="D2417" s="39" t="str">
        <f>IF($B2417&lt;&gt;"",_xlfn.IFNA(VLOOKUP($B2417,'Node Details'!$B:$U,D$1,0),"Check"),"")</f>
        <v>S8O</v>
      </c>
      <c r="E2417" s="39" t="str">
        <f>IF($B2417&lt;&gt;"",_xlfn.IFNA(VLOOKUP($B2417,'Node Details'!$B:$U,E$1,0),"Check"),"")</f>
        <v>Airtel</v>
      </c>
      <c r="F2417" s="83">
        <v>45280</v>
      </c>
      <c r="G2417" s="82"/>
      <c r="H2417" s="39" t="s">
        <v>2825</v>
      </c>
      <c r="I2417" s="38">
        <v>1</v>
      </c>
      <c r="J2417" s="38">
        <v>400</v>
      </c>
      <c r="K2417" s="39">
        <f t="shared" si="259"/>
        <v>400</v>
      </c>
      <c r="L2417" s="83">
        <v>45236</v>
      </c>
      <c r="M2417" s="82"/>
      <c r="N2417" s="39" t="s">
        <v>577</v>
      </c>
      <c r="O2417" s="59">
        <v>45082</v>
      </c>
      <c r="P2417" s="38">
        <f t="shared" si="260"/>
        <v>400</v>
      </c>
      <c r="Q2417" s="38">
        <f t="shared" si="261"/>
        <v>400</v>
      </c>
      <c r="R2417" s="38"/>
      <c r="S2417" s="38" t="s">
        <v>2014</v>
      </c>
      <c r="T2417" s="64"/>
      <c r="U2417" s="38">
        <f t="shared" si="262"/>
        <v>400</v>
      </c>
      <c r="V2417" s="38">
        <f t="shared" si="263"/>
        <v>1</v>
      </c>
      <c r="W2417" s="82">
        <f t="shared" si="264"/>
        <v>400</v>
      </c>
      <c r="X2417" s="82" t="s">
        <v>95</v>
      </c>
      <c r="Y2417" s="98" t="s">
        <v>89</v>
      </c>
      <c r="Z2417" s="72"/>
      <c r="AA2417" s="72"/>
      <c r="AB2417" s="72"/>
      <c r="AC2417" s="72" t="s">
        <v>1979</v>
      </c>
    </row>
    <row r="2418" spans="1:29" ht="15" customHeight="1">
      <c r="A2418" s="38">
        <f t="shared" si="265"/>
        <v>2416</v>
      </c>
      <c r="B2418" s="82" t="s">
        <v>2794</v>
      </c>
      <c r="C2418" s="39" t="str">
        <f>IF($B2418&lt;&gt;"",_xlfn.IFNA(VLOOKUP($B2418,'Node Details'!$B:$U,C$1,0),"Check"),"")</f>
        <v>0000S8O27-S8O300104</v>
      </c>
      <c r="D2418" s="39" t="str">
        <f>IF($B2418&lt;&gt;"",_xlfn.IFNA(VLOOKUP($B2418,'Node Details'!$B:$U,D$1,0),"Check"),"")</f>
        <v>S8O</v>
      </c>
      <c r="E2418" s="39" t="str">
        <f>IF($B2418&lt;&gt;"",_xlfn.IFNA(VLOOKUP($B2418,'Node Details'!$B:$U,E$1,0),"Check"),"")</f>
        <v>Airtel</v>
      </c>
      <c r="F2418" s="83">
        <v>45280</v>
      </c>
      <c r="G2418" s="82"/>
      <c r="H2418" s="39" t="s">
        <v>2828</v>
      </c>
      <c r="I2418" s="38">
        <v>1</v>
      </c>
      <c r="J2418" s="38">
        <v>400</v>
      </c>
      <c r="K2418" s="39">
        <f t="shared" si="259"/>
        <v>400</v>
      </c>
      <c r="L2418" s="83">
        <v>45236</v>
      </c>
      <c r="M2418" s="82"/>
      <c r="N2418" s="39" t="s">
        <v>577</v>
      </c>
      <c r="O2418" s="59">
        <v>45082</v>
      </c>
      <c r="P2418" s="38">
        <f t="shared" si="260"/>
        <v>400</v>
      </c>
      <c r="Q2418" s="38">
        <f t="shared" si="261"/>
        <v>400</v>
      </c>
      <c r="R2418" s="38"/>
      <c r="S2418" s="38" t="s">
        <v>2014</v>
      </c>
      <c r="T2418" s="64"/>
      <c r="U2418" s="38">
        <f t="shared" si="262"/>
        <v>400</v>
      </c>
      <c r="V2418" s="38">
        <f t="shared" si="263"/>
        <v>1</v>
      </c>
      <c r="W2418" s="82">
        <f t="shared" si="264"/>
        <v>400</v>
      </c>
      <c r="X2418" s="82" t="s">
        <v>95</v>
      </c>
      <c r="Y2418" s="98" t="s">
        <v>89</v>
      </c>
      <c r="Z2418" s="72"/>
      <c r="AA2418" s="72"/>
      <c r="AB2418" s="72"/>
      <c r="AC2418" s="72" t="s">
        <v>1979</v>
      </c>
    </row>
    <row r="2419" spans="1:29" ht="15" customHeight="1">
      <c r="A2419" s="38">
        <f t="shared" si="265"/>
        <v>2417</v>
      </c>
      <c r="B2419" s="82" t="s">
        <v>2796</v>
      </c>
      <c r="C2419" s="39" t="str">
        <f>IF($B2419&lt;&gt;"",_xlfn.IFNA(VLOOKUP($B2419,'Node Details'!$B:$U,C$1,0),"Check"),"")</f>
        <v>0000S8O27-S8O300104</v>
      </c>
      <c r="D2419" s="39" t="str">
        <f>IF($B2419&lt;&gt;"",_xlfn.IFNA(VLOOKUP($B2419,'Node Details'!$B:$U,D$1,0),"Check"),"")</f>
        <v>S8O</v>
      </c>
      <c r="E2419" s="39" t="str">
        <f>IF($B2419&lt;&gt;"",_xlfn.IFNA(VLOOKUP($B2419,'Node Details'!$B:$U,E$1,0),"Check"),"")</f>
        <v>Airtel</v>
      </c>
      <c r="F2419" s="83">
        <v>45280</v>
      </c>
      <c r="G2419" s="82"/>
      <c r="H2419" s="39" t="s">
        <v>2828</v>
      </c>
      <c r="I2419" s="38">
        <v>1</v>
      </c>
      <c r="J2419" s="38">
        <v>400</v>
      </c>
      <c r="K2419" s="39">
        <f t="shared" si="259"/>
        <v>400</v>
      </c>
      <c r="L2419" s="83">
        <v>45236</v>
      </c>
      <c r="M2419" s="82"/>
      <c r="N2419" s="39" t="s">
        <v>577</v>
      </c>
      <c r="O2419" s="59">
        <v>45082</v>
      </c>
      <c r="P2419" s="38">
        <f t="shared" si="260"/>
        <v>400</v>
      </c>
      <c r="Q2419" s="38">
        <f t="shared" si="261"/>
        <v>400</v>
      </c>
      <c r="R2419" s="38"/>
      <c r="S2419" s="38" t="s">
        <v>2014</v>
      </c>
      <c r="T2419" s="64"/>
      <c r="U2419" s="38">
        <f t="shared" si="262"/>
        <v>400</v>
      </c>
      <c r="V2419" s="38">
        <f t="shared" si="263"/>
        <v>1</v>
      </c>
      <c r="W2419" s="82">
        <f t="shared" si="264"/>
        <v>400</v>
      </c>
      <c r="X2419" s="82" t="s">
        <v>95</v>
      </c>
      <c r="Y2419" s="98" t="s">
        <v>89</v>
      </c>
      <c r="Z2419" s="72"/>
      <c r="AA2419" s="72"/>
      <c r="AB2419" s="72"/>
      <c r="AC2419" s="72" t="s">
        <v>1979</v>
      </c>
    </row>
    <row r="2420" spans="1:29" ht="15" customHeight="1">
      <c r="A2420" s="38">
        <f t="shared" si="265"/>
        <v>2418</v>
      </c>
      <c r="B2420" s="82" t="s">
        <v>2797</v>
      </c>
      <c r="C2420" s="39" t="str">
        <f>IF($B2420&lt;&gt;"",_xlfn.IFNA(VLOOKUP($B2420,'Node Details'!$B:$U,C$1,0),"Check"),"")</f>
        <v>0000S8O27-S8O300104</v>
      </c>
      <c r="D2420" s="39" t="str">
        <f>IF($B2420&lt;&gt;"",_xlfn.IFNA(VLOOKUP($B2420,'Node Details'!$B:$U,D$1,0),"Check"),"")</f>
        <v>S8O</v>
      </c>
      <c r="E2420" s="39" t="str">
        <f>IF($B2420&lt;&gt;"",_xlfn.IFNA(VLOOKUP($B2420,'Node Details'!$B:$U,E$1,0),"Check"),"")</f>
        <v>Airtel</v>
      </c>
      <c r="F2420" s="83">
        <v>45280</v>
      </c>
      <c r="G2420" s="82"/>
      <c r="H2420" s="39" t="s">
        <v>2828</v>
      </c>
      <c r="I2420" s="38">
        <v>1</v>
      </c>
      <c r="J2420" s="38">
        <v>400</v>
      </c>
      <c r="K2420" s="39">
        <f t="shared" si="259"/>
        <v>400</v>
      </c>
      <c r="L2420" s="83">
        <v>45236</v>
      </c>
      <c r="M2420" s="82"/>
      <c r="N2420" s="39" t="s">
        <v>577</v>
      </c>
      <c r="O2420" s="59">
        <v>45082</v>
      </c>
      <c r="P2420" s="38">
        <f t="shared" si="260"/>
        <v>400</v>
      </c>
      <c r="Q2420" s="38">
        <f t="shared" si="261"/>
        <v>400</v>
      </c>
      <c r="R2420" s="38"/>
      <c r="S2420" s="38" t="s">
        <v>2014</v>
      </c>
      <c r="T2420" s="64"/>
      <c r="U2420" s="38">
        <f t="shared" si="262"/>
        <v>400</v>
      </c>
      <c r="V2420" s="38">
        <f t="shared" si="263"/>
        <v>1</v>
      </c>
      <c r="W2420" s="82">
        <f t="shared" si="264"/>
        <v>400</v>
      </c>
      <c r="X2420" s="82" t="s">
        <v>95</v>
      </c>
      <c r="Y2420" s="98" t="s">
        <v>89</v>
      </c>
      <c r="Z2420" s="72"/>
      <c r="AA2420" s="72"/>
      <c r="AB2420" s="72"/>
      <c r="AC2420" s="72" t="s">
        <v>1979</v>
      </c>
    </row>
    <row r="2421" spans="1:29" ht="15" customHeight="1">
      <c r="A2421" s="38">
        <f t="shared" si="265"/>
        <v>2419</v>
      </c>
      <c r="B2421" s="82" t="s">
        <v>2018</v>
      </c>
      <c r="C2421" s="39" t="str">
        <f>IF($B2421&lt;&gt;"",_xlfn.IFNA(VLOOKUP($B2421,'Node Details'!$B:$U,C$1,0),"Check"),"")</f>
        <v>0000S8O27-S8O300104</v>
      </c>
      <c r="D2421" s="39" t="str">
        <f>IF($B2421&lt;&gt;"",_xlfn.IFNA(VLOOKUP($B2421,'Node Details'!$B:$U,D$1,0),"Check"),"")</f>
        <v>S8O</v>
      </c>
      <c r="E2421" s="39" t="str">
        <f>IF($B2421&lt;&gt;"",_xlfn.IFNA(VLOOKUP($B2421,'Node Details'!$B:$U,E$1,0),"Check"),"")</f>
        <v>Airtel</v>
      </c>
      <c r="F2421" s="83">
        <v>45280</v>
      </c>
      <c r="G2421" s="82"/>
      <c r="H2421" s="39" t="s">
        <v>2828</v>
      </c>
      <c r="I2421" s="38">
        <v>1</v>
      </c>
      <c r="J2421" s="38">
        <v>400</v>
      </c>
      <c r="K2421" s="39">
        <f t="shared" si="259"/>
        <v>400</v>
      </c>
      <c r="L2421" s="83">
        <v>45236</v>
      </c>
      <c r="M2421" s="82"/>
      <c r="N2421" s="39" t="s">
        <v>577</v>
      </c>
      <c r="O2421" s="59">
        <v>45082</v>
      </c>
      <c r="P2421" s="38">
        <f t="shared" si="260"/>
        <v>400</v>
      </c>
      <c r="Q2421" s="38">
        <f t="shared" si="261"/>
        <v>400</v>
      </c>
      <c r="R2421" s="38"/>
      <c r="S2421" s="38" t="s">
        <v>2014</v>
      </c>
      <c r="T2421" s="64"/>
      <c r="U2421" s="38">
        <f t="shared" si="262"/>
        <v>400</v>
      </c>
      <c r="V2421" s="38">
        <f t="shared" si="263"/>
        <v>1</v>
      </c>
      <c r="W2421" s="82">
        <f t="shared" si="264"/>
        <v>400</v>
      </c>
      <c r="X2421" s="82" t="s">
        <v>95</v>
      </c>
      <c r="Y2421" s="98" t="s">
        <v>89</v>
      </c>
      <c r="Z2421" s="72"/>
      <c r="AA2421" s="72"/>
      <c r="AB2421" s="72"/>
      <c r="AC2421" s="72" t="s">
        <v>1979</v>
      </c>
    </row>
    <row r="2422" spans="1:29" ht="15" customHeight="1">
      <c r="A2422" s="38">
        <f t="shared" si="265"/>
        <v>2420</v>
      </c>
      <c r="B2422" s="82" t="s">
        <v>2013</v>
      </c>
      <c r="C2422" s="39" t="str">
        <f>IF($B2422&lt;&gt;"",_xlfn.IFNA(VLOOKUP($B2422,'Node Details'!$B:$U,C$1,0),"Check"),"")</f>
        <v>S8O260101-S8O260105</v>
      </c>
      <c r="D2422" s="39" t="str">
        <f>IF($B2422&lt;&gt;"",_xlfn.IFNA(VLOOKUP($B2422,'Node Details'!$B:$U,D$1,0),"Check"),"")</f>
        <v>S8O</v>
      </c>
      <c r="E2422" s="39" t="str">
        <f>IF($B2422&lt;&gt;"",_xlfn.IFNA(VLOOKUP($B2422,'Node Details'!$B:$U,E$1,0),"Check"),"")</f>
        <v>Airtel</v>
      </c>
      <c r="F2422" s="83">
        <v>45280</v>
      </c>
      <c r="G2422" s="82"/>
      <c r="H2422" s="39" t="s">
        <v>2829</v>
      </c>
      <c r="I2422" s="38">
        <v>1</v>
      </c>
      <c r="J2422" s="38">
        <v>50</v>
      </c>
      <c r="K2422" s="39">
        <f t="shared" si="259"/>
        <v>50</v>
      </c>
      <c r="L2422" s="83">
        <v>45280</v>
      </c>
      <c r="M2422" s="82"/>
      <c r="N2422" s="39" t="s">
        <v>577</v>
      </c>
      <c r="O2422" s="59">
        <v>45082</v>
      </c>
      <c r="P2422" s="38">
        <f t="shared" si="260"/>
        <v>50</v>
      </c>
      <c r="Q2422" s="38">
        <f t="shared" si="261"/>
        <v>50</v>
      </c>
      <c r="R2422" s="38"/>
      <c r="S2422" s="38" t="s">
        <v>2014</v>
      </c>
      <c r="T2422" s="64"/>
      <c r="U2422" s="38">
        <f t="shared" si="262"/>
        <v>50</v>
      </c>
      <c r="V2422" s="38">
        <f t="shared" si="263"/>
        <v>1</v>
      </c>
      <c r="W2422" s="82">
        <f t="shared" si="264"/>
        <v>50</v>
      </c>
      <c r="X2422" s="82" t="s">
        <v>95</v>
      </c>
      <c r="Y2422" s="98" t="s">
        <v>89</v>
      </c>
      <c r="Z2422" s="72"/>
      <c r="AA2422" s="72"/>
      <c r="AB2422" s="72"/>
      <c r="AC2422" s="72" t="s">
        <v>1979</v>
      </c>
    </row>
    <row r="2423" spans="1:29" ht="15" customHeight="1">
      <c r="A2423" s="38">
        <f t="shared" si="265"/>
        <v>2421</v>
      </c>
      <c r="B2423" s="82" t="s">
        <v>2016</v>
      </c>
      <c r="C2423" s="39" t="str">
        <f>IF($B2423&lt;&gt;"",_xlfn.IFNA(VLOOKUP($B2423,'Node Details'!$B:$U,C$1,0),"Check"),"")</f>
        <v>S8O280101-S8O280107</v>
      </c>
      <c r="D2423" s="39" t="str">
        <f>IF($B2423&lt;&gt;"",_xlfn.IFNA(VLOOKUP($B2423,'Node Details'!$B:$U,D$1,0),"Check"),"")</f>
        <v>S8O</v>
      </c>
      <c r="E2423" s="39" t="str">
        <f>IF($B2423&lt;&gt;"",_xlfn.IFNA(VLOOKUP($B2423,'Node Details'!$B:$U,E$1,0),"Check"),"")</f>
        <v>Airtel</v>
      </c>
      <c r="F2423" s="83">
        <v>45280</v>
      </c>
      <c r="G2423" s="82"/>
      <c r="H2423" s="39" t="s">
        <v>2829</v>
      </c>
      <c r="I2423" s="38">
        <v>1</v>
      </c>
      <c r="J2423" s="38">
        <v>50</v>
      </c>
      <c r="K2423" s="39">
        <f t="shared" si="259"/>
        <v>50</v>
      </c>
      <c r="L2423" s="83">
        <v>45252</v>
      </c>
      <c r="M2423" s="82"/>
      <c r="N2423" s="39" t="s">
        <v>577</v>
      </c>
      <c r="O2423" s="59">
        <v>45082</v>
      </c>
      <c r="P2423" s="38">
        <f t="shared" si="260"/>
        <v>50</v>
      </c>
      <c r="Q2423" s="38">
        <f t="shared" si="261"/>
        <v>50</v>
      </c>
      <c r="R2423" s="38"/>
      <c r="S2423" s="38" t="s">
        <v>2014</v>
      </c>
      <c r="T2423" s="64"/>
      <c r="U2423" s="38">
        <f t="shared" si="262"/>
        <v>50</v>
      </c>
      <c r="V2423" s="38">
        <f t="shared" si="263"/>
        <v>1</v>
      </c>
      <c r="W2423" s="82">
        <f t="shared" si="264"/>
        <v>50</v>
      </c>
      <c r="X2423" s="82" t="s">
        <v>95</v>
      </c>
      <c r="Y2423" s="98" t="s">
        <v>89</v>
      </c>
      <c r="Z2423" s="72"/>
      <c r="AA2423" s="72"/>
      <c r="AB2423" s="72"/>
      <c r="AC2423" s="72" t="s">
        <v>1979</v>
      </c>
    </row>
    <row r="2424" spans="1:29" ht="15" customHeight="1">
      <c r="A2424" s="38">
        <f t="shared" si="265"/>
        <v>2422</v>
      </c>
      <c r="B2424" s="82" t="s">
        <v>2792</v>
      </c>
      <c r="C2424" s="39" t="str">
        <f>IF($B2424&lt;&gt;"",_xlfn.IFNA(VLOOKUP($B2424,'Node Details'!$B:$U,C$1,0),"Check"),"")</f>
        <v>0000S8O27-S8O300104</v>
      </c>
      <c r="D2424" s="39" t="str">
        <f>IF($B2424&lt;&gt;"",_xlfn.IFNA(VLOOKUP($B2424,'Node Details'!$B:$U,D$1,0),"Check"),"")</f>
        <v>S8O</v>
      </c>
      <c r="E2424" s="39" t="str">
        <f>IF($B2424&lt;&gt;"",_xlfn.IFNA(VLOOKUP($B2424,'Node Details'!$B:$U,E$1,0),"Check"),"")</f>
        <v>Airtel</v>
      </c>
      <c r="F2424" s="83">
        <v>45280</v>
      </c>
      <c r="G2424" s="82"/>
      <c r="H2424" s="39" t="s">
        <v>2829</v>
      </c>
      <c r="I2424" s="38">
        <v>1</v>
      </c>
      <c r="J2424" s="38">
        <v>50</v>
      </c>
      <c r="K2424" s="39">
        <f t="shared" si="259"/>
        <v>50</v>
      </c>
      <c r="L2424" s="83">
        <v>45236</v>
      </c>
      <c r="M2424" s="82"/>
      <c r="N2424" s="39" t="s">
        <v>577</v>
      </c>
      <c r="O2424" s="59">
        <v>45082</v>
      </c>
      <c r="P2424" s="38">
        <f t="shared" si="260"/>
        <v>50</v>
      </c>
      <c r="Q2424" s="38">
        <f t="shared" si="261"/>
        <v>50</v>
      </c>
      <c r="R2424" s="38"/>
      <c r="S2424" s="38" t="s">
        <v>2014</v>
      </c>
      <c r="T2424" s="64"/>
      <c r="U2424" s="38">
        <f t="shared" si="262"/>
        <v>50</v>
      </c>
      <c r="V2424" s="38">
        <f t="shared" si="263"/>
        <v>1</v>
      </c>
      <c r="W2424" s="82">
        <f t="shared" si="264"/>
        <v>50</v>
      </c>
      <c r="X2424" s="82" t="s">
        <v>95</v>
      </c>
      <c r="Y2424" s="98" t="s">
        <v>89</v>
      </c>
      <c r="Z2424" s="72"/>
      <c r="AA2424" s="72"/>
      <c r="AB2424" s="72"/>
      <c r="AC2424" s="72" t="s">
        <v>1979</v>
      </c>
    </row>
    <row r="2425" spans="1:29" ht="15" customHeight="1">
      <c r="A2425" s="38">
        <f t="shared" si="265"/>
        <v>2423</v>
      </c>
      <c r="B2425" s="82" t="s">
        <v>2794</v>
      </c>
      <c r="C2425" s="39" t="str">
        <f>IF($B2425&lt;&gt;"",_xlfn.IFNA(VLOOKUP($B2425,'Node Details'!$B:$U,C$1,0),"Check"),"")</f>
        <v>0000S8O27-S8O300104</v>
      </c>
      <c r="D2425" s="39" t="str">
        <f>IF($B2425&lt;&gt;"",_xlfn.IFNA(VLOOKUP($B2425,'Node Details'!$B:$U,D$1,0),"Check"),"")</f>
        <v>S8O</v>
      </c>
      <c r="E2425" s="39" t="str">
        <f>IF($B2425&lt;&gt;"",_xlfn.IFNA(VLOOKUP($B2425,'Node Details'!$B:$U,E$1,0),"Check"),"")</f>
        <v>Airtel</v>
      </c>
      <c r="F2425" s="83">
        <v>45280</v>
      </c>
      <c r="G2425" s="82"/>
      <c r="H2425" s="39" t="s">
        <v>2829</v>
      </c>
      <c r="I2425" s="38">
        <v>1</v>
      </c>
      <c r="J2425" s="38">
        <v>50</v>
      </c>
      <c r="K2425" s="39">
        <f t="shared" si="259"/>
        <v>50</v>
      </c>
      <c r="L2425" s="83">
        <v>45236</v>
      </c>
      <c r="M2425" s="82"/>
      <c r="N2425" s="39" t="s">
        <v>577</v>
      </c>
      <c r="O2425" s="59">
        <v>45082</v>
      </c>
      <c r="P2425" s="38">
        <f t="shared" si="260"/>
        <v>50</v>
      </c>
      <c r="Q2425" s="38">
        <f t="shared" si="261"/>
        <v>50</v>
      </c>
      <c r="R2425" s="38"/>
      <c r="S2425" s="38" t="s">
        <v>2014</v>
      </c>
      <c r="T2425" s="64"/>
      <c r="U2425" s="38">
        <f t="shared" si="262"/>
        <v>50</v>
      </c>
      <c r="V2425" s="38">
        <f t="shared" si="263"/>
        <v>1</v>
      </c>
      <c r="W2425" s="82">
        <f t="shared" si="264"/>
        <v>50</v>
      </c>
      <c r="X2425" s="82" t="s">
        <v>95</v>
      </c>
      <c r="Y2425" s="98" t="s">
        <v>89</v>
      </c>
      <c r="Z2425" s="72"/>
      <c r="AA2425" s="72"/>
      <c r="AB2425" s="72"/>
      <c r="AC2425" s="72" t="s">
        <v>1979</v>
      </c>
    </row>
    <row r="2426" spans="1:29" ht="15" customHeight="1">
      <c r="A2426" s="38">
        <f t="shared" si="265"/>
        <v>2424</v>
      </c>
      <c r="B2426" s="82" t="s">
        <v>2796</v>
      </c>
      <c r="C2426" s="39" t="str">
        <f>IF($B2426&lt;&gt;"",_xlfn.IFNA(VLOOKUP($B2426,'Node Details'!$B:$U,C$1,0),"Check"),"")</f>
        <v>0000S8O27-S8O300104</v>
      </c>
      <c r="D2426" s="39" t="str">
        <f>IF($B2426&lt;&gt;"",_xlfn.IFNA(VLOOKUP($B2426,'Node Details'!$B:$U,D$1,0),"Check"),"")</f>
        <v>S8O</v>
      </c>
      <c r="E2426" s="39" t="str">
        <f>IF($B2426&lt;&gt;"",_xlfn.IFNA(VLOOKUP($B2426,'Node Details'!$B:$U,E$1,0),"Check"),"")</f>
        <v>Airtel</v>
      </c>
      <c r="F2426" s="83">
        <v>45280</v>
      </c>
      <c r="G2426" s="82"/>
      <c r="H2426" s="39" t="s">
        <v>2829</v>
      </c>
      <c r="I2426" s="38">
        <v>1</v>
      </c>
      <c r="J2426" s="38">
        <v>50</v>
      </c>
      <c r="K2426" s="39">
        <f t="shared" si="259"/>
        <v>50</v>
      </c>
      <c r="L2426" s="83">
        <v>45236</v>
      </c>
      <c r="M2426" s="82"/>
      <c r="N2426" s="39" t="s">
        <v>577</v>
      </c>
      <c r="O2426" s="59">
        <v>45082</v>
      </c>
      <c r="P2426" s="38">
        <f t="shared" si="260"/>
        <v>50</v>
      </c>
      <c r="Q2426" s="38">
        <f t="shared" si="261"/>
        <v>50</v>
      </c>
      <c r="R2426" s="38"/>
      <c r="S2426" s="38" t="s">
        <v>2014</v>
      </c>
      <c r="T2426" s="64"/>
      <c r="U2426" s="38">
        <f t="shared" si="262"/>
        <v>50</v>
      </c>
      <c r="V2426" s="38">
        <f t="shared" si="263"/>
        <v>1</v>
      </c>
      <c r="W2426" s="82">
        <f t="shared" si="264"/>
        <v>50</v>
      </c>
      <c r="X2426" s="82" t="s">
        <v>95</v>
      </c>
      <c r="Y2426" s="98" t="s">
        <v>89</v>
      </c>
      <c r="Z2426" s="72"/>
      <c r="AA2426" s="72"/>
      <c r="AB2426" s="72"/>
      <c r="AC2426" s="72" t="s">
        <v>1979</v>
      </c>
    </row>
    <row r="2427" spans="1:29" ht="15" customHeight="1">
      <c r="A2427" s="38">
        <f t="shared" si="265"/>
        <v>2425</v>
      </c>
      <c r="B2427" s="82" t="s">
        <v>2797</v>
      </c>
      <c r="C2427" s="39" t="str">
        <f>IF($B2427&lt;&gt;"",_xlfn.IFNA(VLOOKUP($B2427,'Node Details'!$B:$U,C$1,0),"Check"),"")</f>
        <v>0000S8O27-S8O300104</v>
      </c>
      <c r="D2427" s="39" t="str">
        <f>IF($B2427&lt;&gt;"",_xlfn.IFNA(VLOOKUP($B2427,'Node Details'!$B:$U,D$1,0),"Check"),"")</f>
        <v>S8O</v>
      </c>
      <c r="E2427" s="39" t="str">
        <f>IF($B2427&lt;&gt;"",_xlfn.IFNA(VLOOKUP($B2427,'Node Details'!$B:$U,E$1,0),"Check"),"")</f>
        <v>Airtel</v>
      </c>
      <c r="F2427" s="83">
        <v>45280</v>
      </c>
      <c r="G2427" s="82"/>
      <c r="H2427" s="39" t="s">
        <v>2829</v>
      </c>
      <c r="I2427" s="38">
        <v>1</v>
      </c>
      <c r="J2427" s="38">
        <v>50</v>
      </c>
      <c r="K2427" s="39">
        <f t="shared" si="259"/>
        <v>50</v>
      </c>
      <c r="L2427" s="83">
        <v>45236</v>
      </c>
      <c r="M2427" s="82"/>
      <c r="N2427" s="39" t="s">
        <v>577</v>
      </c>
      <c r="O2427" s="59">
        <v>45082</v>
      </c>
      <c r="P2427" s="38">
        <f t="shared" si="260"/>
        <v>50</v>
      </c>
      <c r="Q2427" s="38">
        <f t="shared" si="261"/>
        <v>50</v>
      </c>
      <c r="R2427" s="38"/>
      <c r="S2427" s="38" t="s">
        <v>2014</v>
      </c>
      <c r="T2427" s="64"/>
      <c r="U2427" s="38">
        <f t="shared" si="262"/>
        <v>50</v>
      </c>
      <c r="V2427" s="38">
        <f t="shared" si="263"/>
        <v>1</v>
      </c>
      <c r="W2427" s="82">
        <f t="shared" si="264"/>
        <v>50</v>
      </c>
      <c r="X2427" s="82" t="s">
        <v>95</v>
      </c>
      <c r="Y2427" s="98" t="s">
        <v>89</v>
      </c>
      <c r="Z2427" s="72"/>
      <c r="AA2427" s="72"/>
      <c r="AB2427" s="72"/>
      <c r="AC2427" s="72" t="s">
        <v>1979</v>
      </c>
    </row>
    <row r="2428" spans="1:29" ht="15" customHeight="1">
      <c r="A2428" s="38">
        <f t="shared" si="265"/>
        <v>2426</v>
      </c>
      <c r="B2428" s="82" t="s">
        <v>2018</v>
      </c>
      <c r="C2428" s="39" t="str">
        <f>IF($B2428&lt;&gt;"",_xlfn.IFNA(VLOOKUP($B2428,'Node Details'!$B:$U,C$1,0),"Check"),"")</f>
        <v>0000S8O27-S8O300104</v>
      </c>
      <c r="D2428" s="39" t="str">
        <f>IF($B2428&lt;&gt;"",_xlfn.IFNA(VLOOKUP($B2428,'Node Details'!$B:$U,D$1,0),"Check"),"")</f>
        <v>S8O</v>
      </c>
      <c r="E2428" s="39" t="str">
        <f>IF($B2428&lt;&gt;"",_xlfn.IFNA(VLOOKUP($B2428,'Node Details'!$B:$U,E$1,0),"Check"),"")</f>
        <v>Airtel</v>
      </c>
      <c r="F2428" s="83">
        <v>45280</v>
      </c>
      <c r="G2428" s="82"/>
      <c r="H2428" s="39" t="s">
        <v>2829</v>
      </c>
      <c r="I2428" s="38">
        <v>1</v>
      </c>
      <c r="J2428" s="38">
        <v>50</v>
      </c>
      <c r="K2428" s="39">
        <f t="shared" si="259"/>
        <v>50</v>
      </c>
      <c r="L2428" s="83">
        <v>45236</v>
      </c>
      <c r="M2428" s="82"/>
      <c r="N2428" s="39" t="s">
        <v>577</v>
      </c>
      <c r="O2428" s="59">
        <v>45082</v>
      </c>
      <c r="P2428" s="38">
        <f t="shared" si="260"/>
        <v>50</v>
      </c>
      <c r="Q2428" s="38">
        <f t="shared" si="261"/>
        <v>50</v>
      </c>
      <c r="R2428" s="38"/>
      <c r="S2428" s="38" t="s">
        <v>2014</v>
      </c>
      <c r="T2428" s="64"/>
      <c r="U2428" s="38">
        <f t="shared" si="262"/>
        <v>50</v>
      </c>
      <c r="V2428" s="38">
        <f t="shared" si="263"/>
        <v>1</v>
      </c>
      <c r="W2428" s="82">
        <f t="shared" si="264"/>
        <v>50</v>
      </c>
      <c r="X2428" s="82" t="s">
        <v>95</v>
      </c>
      <c r="Y2428" s="98" t="s">
        <v>89</v>
      </c>
      <c r="Z2428" s="72"/>
      <c r="AA2428" s="72"/>
      <c r="AB2428" s="72"/>
      <c r="AC2428" s="72" t="s">
        <v>1979</v>
      </c>
    </row>
    <row r="2429" spans="1:29" ht="15" customHeight="1">
      <c r="A2429" s="38">
        <f t="shared" si="265"/>
        <v>2427</v>
      </c>
      <c r="B2429" s="82" t="s">
        <v>1279</v>
      </c>
      <c r="C2429" s="39" t="str">
        <f>IF($B2429&lt;&gt;"",_xlfn.IFNA(VLOOKUP($B2429,'Node Details'!$B:$U,C$1,0),"Check"),"")</f>
        <v>000000S8O-0000S8O03</v>
      </c>
      <c r="D2429" s="39" t="str">
        <f>IF($B2429&lt;&gt;"",_xlfn.IFNA(VLOOKUP($B2429,'Node Details'!$B:$U,D$1,0),"Check"),"")</f>
        <v>S8O</v>
      </c>
      <c r="E2429" s="39" t="str">
        <f>IF($B2429&lt;&gt;"",_xlfn.IFNA(VLOOKUP($B2429,'Node Details'!$B:$U,E$1,0),"Check"),"")</f>
        <v>Airtel</v>
      </c>
      <c r="F2429" s="83"/>
      <c r="G2429" s="82"/>
      <c r="H2429" s="39" t="s">
        <v>2832</v>
      </c>
      <c r="I2429" s="38">
        <v>-1</v>
      </c>
      <c r="J2429" s="38">
        <v>3000</v>
      </c>
      <c r="K2429" s="39">
        <f t="shared" si="259"/>
        <v>-3000</v>
      </c>
      <c r="L2429" s="64">
        <v>45198</v>
      </c>
      <c r="M2429" s="82"/>
      <c r="N2429" s="96" t="s">
        <v>577</v>
      </c>
      <c r="O2429" s="94">
        <v>45082</v>
      </c>
      <c r="P2429" s="38">
        <f t="shared" si="260"/>
        <v>3000</v>
      </c>
      <c r="Q2429" s="38">
        <f t="shared" si="261"/>
        <v>-3000</v>
      </c>
      <c r="R2429" s="38"/>
      <c r="S2429" s="25" t="s">
        <v>2014</v>
      </c>
      <c r="T2429" s="100"/>
      <c r="U2429" s="38">
        <f t="shared" si="262"/>
        <v>3000</v>
      </c>
      <c r="V2429" s="38">
        <f t="shared" si="263"/>
        <v>-1</v>
      </c>
      <c r="W2429" s="82">
        <f t="shared" si="264"/>
        <v>-3000</v>
      </c>
      <c r="X2429" s="98" t="s">
        <v>95</v>
      </c>
      <c r="Y2429" s="98" t="s">
        <v>89</v>
      </c>
      <c r="Z2429" s="72"/>
      <c r="AA2429" s="72"/>
      <c r="AB2429" t="s">
        <v>1003</v>
      </c>
      <c r="AC2429" s="105" t="s">
        <v>1979</v>
      </c>
    </row>
    <row r="2430" spans="1:29" ht="15" customHeight="1">
      <c r="A2430" s="38">
        <f t="shared" si="265"/>
        <v>2428</v>
      </c>
      <c r="B2430" s="82" t="s">
        <v>1027</v>
      </c>
      <c r="C2430" s="39" t="str">
        <f>IF($B2430&lt;&gt;"",_xlfn.IFNA(VLOOKUP($B2430,'Node Details'!$B:$U,C$1,0),"Check"),"")</f>
        <v>000000S8P-0000S8P14</v>
      </c>
      <c r="D2430" s="39" t="str">
        <f>IF($B2430&lt;&gt;"",_xlfn.IFNA(VLOOKUP($B2430,'Node Details'!$B:$U,D$1,0),"Check"),"")</f>
        <v>S8P</v>
      </c>
      <c r="E2430" s="39" t="str">
        <f>IF($B2430&lt;&gt;"",_xlfn.IFNA(VLOOKUP($B2430,'Node Details'!$B:$U,E$1,0),"Check"),"")</f>
        <v>Airtel</v>
      </c>
      <c r="F2430" s="83">
        <v>45169</v>
      </c>
      <c r="G2430" s="82"/>
      <c r="H2430" s="39" t="s">
        <v>2831</v>
      </c>
      <c r="I2430" s="38">
        <v>6</v>
      </c>
      <c r="J2430" s="38">
        <v>70</v>
      </c>
      <c r="K2430" s="39">
        <f t="shared" si="259"/>
        <v>420</v>
      </c>
      <c r="L2430" s="64">
        <v>45062.779027777768</v>
      </c>
      <c r="N2430" s="39" t="s">
        <v>1001</v>
      </c>
      <c r="O2430" s="59">
        <v>45114</v>
      </c>
      <c r="P2430" s="38">
        <f t="shared" si="260"/>
        <v>70</v>
      </c>
      <c r="Q2430" s="38">
        <f t="shared" si="261"/>
        <v>420</v>
      </c>
      <c r="S2430" s="25" t="s">
        <v>1002</v>
      </c>
      <c r="T2430" s="100">
        <v>45190</v>
      </c>
      <c r="U2430" s="38">
        <f t="shared" si="262"/>
        <v>70</v>
      </c>
      <c r="V2430" s="38">
        <f t="shared" si="263"/>
        <v>6</v>
      </c>
      <c r="W2430" s="82">
        <f t="shared" si="264"/>
        <v>420</v>
      </c>
      <c r="X2430" s="98" t="s">
        <v>2834</v>
      </c>
      <c r="Y2430" s="98" t="s">
        <v>89</v>
      </c>
      <c r="AC2430" s="72" t="s">
        <v>1979</v>
      </c>
    </row>
    <row r="2431" spans="1:29" ht="15" customHeight="1">
      <c r="A2431" s="38">
        <f t="shared" si="265"/>
        <v>2429</v>
      </c>
      <c r="B2431" s="82" t="s">
        <v>1029</v>
      </c>
      <c r="C2431" s="39" t="str">
        <f>IF($B2431&lt;&gt;"",_xlfn.IFNA(VLOOKUP($B2431,'Node Details'!$B:$U,C$1,0),"Check"),"")</f>
        <v>0000S8P01-S8P010101</v>
      </c>
      <c r="D2431" s="39" t="str">
        <f>IF($B2431&lt;&gt;"",_xlfn.IFNA(VLOOKUP($B2431,'Node Details'!$B:$U,D$1,0),"Check"),"")</f>
        <v>S8P</v>
      </c>
      <c r="E2431" s="39" t="str">
        <f>IF($B2431&lt;&gt;"",_xlfn.IFNA(VLOOKUP($B2431,'Node Details'!$B:$U,E$1,0),"Check"),"")</f>
        <v>Airtel</v>
      </c>
      <c r="F2431" s="83">
        <v>45169</v>
      </c>
      <c r="G2431" s="82"/>
      <c r="H2431" s="39" t="s">
        <v>2831</v>
      </c>
      <c r="I2431" s="38">
        <v>6</v>
      </c>
      <c r="J2431" s="38">
        <v>70</v>
      </c>
      <c r="K2431" s="39">
        <f t="shared" si="259"/>
        <v>420</v>
      </c>
      <c r="L2431" s="64">
        <v>45062.779027777768</v>
      </c>
      <c r="N2431" s="39" t="s">
        <v>1001</v>
      </c>
      <c r="O2431" s="59">
        <v>45114</v>
      </c>
      <c r="P2431" s="38">
        <f t="shared" si="260"/>
        <v>70</v>
      </c>
      <c r="Q2431" s="38">
        <f t="shared" si="261"/>
        <v>420</v>
      </c>
      <c r="S2431" s="25" t="s">
        <v>1002</v>
      </c>
      <c r="T2431" s="100">
        <v>45190</v>
      </c>
      <c r="U2431" s="38">
        <f t="shared" si="262"/>
        <v>70</v>
      </c>
      <c r="V2431" s="38">
        <f t="shared" si="263"/>
        <v>6</v>
      </c>
      <c r="W2431" s="82">
        <f t="shared" si="264"/>
        <v>420</v>
      </c>
      <c r="X2431" s="98" t="s">
        <v>2834</v>
      </c>
      <c r="Y2431" s="98" t="s">
        <v>89</v>
      </c>
      <c r="AC2431" s="72" t="s">
        <v>1979</v>
      </c>
    </row>
    <row r="2432" spans="1:29" ht="15" customHeight="1">
      <c r="A2432" s="38">
        <f t="shared" si="265"/>
        <v>2430</v>
      </c>
      <c r="B2432" s="82" t="s">
        <v>2428</v>
      </c>
      <c r="C2432" s="39" t="str">
        <f>IF($B2432&lt;&gt;"",_xlfn.IFNA(VLOOKUP($B2432,'Node Details'!$B:$U,C$1,0),"Check"),"")</f>
        <v>0000S8P01-S8P010106</v>
      </c>
      <c r="D2432" s="39" t="str">
        <f>IF($B2432&lt;&gt;"",_xlfn.IFNA(VLOOKUP($B2432,'Node Details'!$B:$U,D$1,0),"Check"),"")</f>
        <v>S8P</v>
      </c>
      <c r="E2432" s="39" t="str">
        <f>IF($B2432&lt;&gt;"",_xlfn.IFNA(VLOOKUP($B2432,'Node Details'!$B:$U,E$1,0),"Check"),"")</f>
        <v>Airtel</v>
      </c>
      <c r="F2432" s="83">
        <v>45169</v>
      </c>
      <c r="G2432" s="82"/>
      <c r="H2432" s="39" t="s">
        <v>2831</v>
      </c>
      <c r="I2432" s="38">
        <v>6</v>
      </c>
      <c r="J2432" s="38">
        <v>70</v>
      </c>
      <c r="K2432" s="39">
        <f t="shared" si="259"/>
        <v>420</v>
      </c>
      <c r="L2432" s="64">
        <v>45062.797199074077</v>
      </c>
      <c r="N2432" s="39" t="s">
        <v>1001</v>
      </c>
      <c r="O2432" s="59">
        <v>45114</v>
      </c>
      <c r="P2432" s="38">
        <f t="shared" si="260"/>
        <v>70</v>
      </c>
      <c r="Q2432" s="38">
        <f t="shared" si="261"/>
        <v>420</v>
      </c>
      <c r="S2432" s="25" t="s">
        <v>1002</v>
      </c>
      <c r="T2432" s="100">
        <v>45190</v>
      </c>
      <c r="U2432" s="38">
        <f t="shared" si="262"/>
        <v>70</v>
      </c>
      <c r="V2432" s="38">
        <f t="shared" si="263"/>
        <v>6</v>
      </c>
      <c r="W2432" s="82">
        <f t="shared" si="264"/>
        <v>420</v>
      </c>
      <c r="X2432" s="98" t="s">
        <v>2834</v>
      </c>
      <c r="Y2432" s="98" t="s">
        <v>89</v>
      </c>
      <c r="AC2432" s="72" t="s">
        <v>1979</v>
      </c>
    </row>
    <row r="2433" spans="1:29" ht="15" customHeight="1">
      <c r="A2433" s="38">
        <f t="shared" si="265"/>
        <v>2431</v>
      </c>
      <c r="B2433" s="82" t="s">
        <v>1034</v>
      </c>
      <c r="C2433" s="39" t="str">
        <f>IF($B2433&lt;&gt;"",_xlfn.IFNA(VLOOKUP($B2433,'Node Details'!$B:$U,C$1,0),"Check"),"")</f>
        <v>0000S8P01-S8P010106</v>
      </c>
      <c r="D2433" s="39" t="str">
        <f>IF($B2433&lt;&gt;"",_xlfn.IFNA(VLOOKUP($B2433,'Node Details'!$B:$U,D$1,0),"Check"),"")</f>
        <v>S8P</v>
      </c>
      <c r="E2433" s="39" t="str">
        <f>IF($B2433&lt;&gt;"",_xlfn.IFNA(VLOOKUP($B2433,'Node Details'!$B:$U,E$1,0),"Check"),"")</f>
        <v>Airtel</v>
      </c>
      <c r="F2433" s="83">
        <v>45169</v>
      </c>
      <c r="G2433" s="82"/>
      <c r="H2433" s="39" t="s">
        <v>2831</v>
      </c>
      <c r="I2433" s="38">
        <v>6</v>
      </c>
      <c r="J2433" s="38">
        <v>70</v>
      </c>
      <c r="K2433" s="39">
        <f t="shared" si="259"/>
        <v>420</v>
      </c>
      <c r="L2433" s="64">
        <v>45062.797199074077</v>
      </c>
      <c r="N2433" s="39" t="s">
        <v>1001</v>
      </c>
      <c r="O2433" s="59">
        <v>45114</v>
      </c>
      <c r="P2433" s="38">
        <f t="shared" si="260"/>
        <v>70</v>
      </c>
      <c r="Q2433" s="38">
        <f t="shared" si="261"/>
        <v>420</v>
      </c>
      <c r="S2433" s="25" t="s">
        <v>1002</v>
      </c>
      <c r="T2433" s="100">
        <v>45190</v>
      </c>
      <c r="U2433" s="38">
        <f t="shared" si="262"/>
        <v>70</v>
      </c>
      <c r="V2433" s="38">
        <f t="shared" si="263"/>
        <v>6</v>
      </c>
      <c r="W2433" s="82">
        <f t="shared" si="264"/>
        <v>420</v>
      </c>
      <c r="X2433" s="98" t="s">
        <v>2834</v>
      </c>
      <c r="Y2433" s="98" t="s">
        <v>89</v>
      </c>
      <c r="AC2433" s="72" t="s">
        <v>1979</v>
      </c>
    </row>
    <row r="2434" spans="1:29" ht="15" customHeight="1">
      <c r="A2434" s="38">
        <f t="shared" si="265"/>
        <v>2432</v>
      </c>
      <c r="B2434" s="82" t="s">
        <v>1733</v>
      </c>
      <c r="C2434" s="39" t="str">
        <f>IF($B2434&lt;&gt;"",_xlfn.IFNA(VLOOKUP($B2434,'Node Details'!$B:$U,C$1,0),"Check"),"")</f>
        <v>S8P010107-S8P010108</v>
      </c>
      <c r="D2434" s="39" t="str">
        <f>IF($B2434&lt;&gt;"",_xlfn.IFNA(VLOOKUP($B2434,'Node Details'!$B:$U,D$1,0),"Check"),"")</f>
        <v>S8P</v>
      </c>
      <c r="E2434" s="39" t="str">
        <f>IF($B2434&lt;&gt;"",_xlfn.IFNA(VLOOKUP($B2434,'Node Details'!$B:$U,E$1,0),"Check"),"")</f>
        <v>Airtel</v>
      </c>
      <c r="F2434" s="83">
        <v>45169</v>
      </c>
      <c r="G2434" s="82"/>
      <c r="H2434" s="39" t="s">
        <v>2831</v>
      </c>
      <c r="I2434" s="38">
        <v>5</v>
      </c>
      <c r="J2434" s="38">
        <v>70</v>
      </c>
      <c r="K2434" s="39">
        <f t="shared" si="259"/>
        <v>350</v>
      </c>
      <c r="L2434" s="64">
        <v>45112</v>
      </c>
      <c r="N2434" s="39" t="s">
        <v>1001</v>
      </c>
      <c r="O2434" s="59">
        <v>45114</v>
      </c>
      <c r="P2434" s="38">
        <f t="shared" si="260"/>
        <v>70</v>
      </c>
      <c r="Q2434" s="38">
        <f t="shared" si="261"/>
        <v>350</v>
      </c>
      <c r="S2434" s="25" t="s">
        <v>1002</v>
      </c>
      <c r="T2434" s="100">
        <v>45190</v>
      </c>
      <c r="U2434" s="38">
        <f t="shared" si="262"/>
        <v>70</v>
      </c>
      <c r="V2434" s="38">
        <f t="shared" si="263"/>
        <v>5</v>
      </c>
      <c r="W2434" s="82">
        <f t="shared" si="264"/>
        <v>350</v>
      </c>
      <c r="X2434" s="98" t="s">
        <v>2834</v>
      </c>
      <c r="Y2434" s="98" t="s">
        <v>89</v>
      </c>
      <c r="AC2434" s="72" t="s">
        <v>1979</v>
      </c>
    </row>
    <row r="2435" spans="1:29" ht="15" customHeight="1">
      <c r="A2435" s="38">
        <f t="shared" si="265"/>
        <v>2433</v>
      </c>
      <c r="B2435" s="82" t="s">
        <v>1039</v>
      </c>
      <c r="C2435" s="39" t="str">
        <f>IF($B2435&lt;&gt;"",_xlfn.IFNA(VLOOKUP($B2435,'Node Details'!$B:$U,C$1,0),"Check"),"")</f>
        <v>000000S8P-0000S8P14</v>
      </c>
      <c r="D2435" s="39" t="str">
        <f>IF($B2435&lt;&gt;"",_xlfn.IFNA(VLOOKUP($B2435,'Node Details'!$B:$U,D$1,0),"Check"),"")</f>
        <v>S8P</v>
      </c>
      <c r="E2435" s="39" t="str">
        <f>IF($B2435&lt;&gt;"",_xlfn.IFNA(VLOOKUP($B2435,'Node Details'!$B:$U,E$1,0),"Check"),"")</f>
        <v>Airtel</v>
      </c>
      <c r="F2435" s="83">
        <v>45169</v>
      </c>
      <c r="G2435" s="82"/>
      <c r="H2435" s="39" t="s">
        <v>2831</v>
      </c>
      <c r="I2435" s="38">
        <v>24</v>
      </c>
      <c r="J2435" s="38">
        <v>70</v>
      </c>
      <c r="K2435" s="39">
        <f t="shared" ref="K2435:K2498" si="266">IF(I2435&lt;&gt;"",J2435*I2435,0)</f>
        <v>1680</v>
      </c>
      <c r="L2435" s="64">
        <v>45062.779027777768</v>
      </c>
      <c r="N2435" s="39" t="s">
        <v>1001</v>
      </c>
      <c r="O2435" s="59">
        <v>45114</v>
      </c>
      <c r="P2435" s="38">
        <f t="shared" ref="P2435:P2498" si="267">J2435</f>
        <v>70</v>
      </c>
      <c r="Q2435" s="38">
        <f t="shared" ref="Q2435:Q2498" si="268">P2435*I2435</f>
        <v>1680</v>
      </c>
      <c r="S2435" s="25" t="s">
        <v>1002</v>
      </c>
      <c r="T2435" s="100">
        <v>45190</v>
      </c>
      <c r="U2435" s="38">
        <f t="shared" ref="U2435:U2498" si="269">J2435</f>
        <v>70</v>
      </c>
      <c r="V2435" s="38">
        <f t="shared" ref="V2435:V2498" si="270">I2435</f>
        <v>24</v>
      </c>
      <c r="W2435" s="82">
        <f t="shared" ref="W2435:W2498" si="271">IF(V2435&lt;&gt;"",V2435*U2435,0)</f>
        <v>1680</v>
      </c>
      <c r="X2435" s="98" t="s">
        <v>2834</v>
      </c>
      <c r="Y2435" s="98" t="s">
        <v>89</v>
      </c>
      <c r="AC2435" s="72" t="s">
        <v>1979</v>
      </c>
    </row>
    <row r="2436" spans="1:29" ht="15" customHeight="1">
      <c r="A2436" s="38">
        <f t="shared" ref="A2436:A2499" si="272">A2435+1</f>
        <v>2434</v>
      </c>
      <c r="B2436" s="82" t="s">
        <v>2434</v>
      </c>
      <c r="C2436" s="39" t="str">
        <f>IF($B2436&lt;&gt;"",_xlfn.IFNA(VLOOKUP($B2436,'Node Details'!$B:$U,C$1,0),"Check"),"")</f>
        <v>0000S8P02-S8P020104</v>
      </c>
      <c r="D2436" s="39" t="str">
        <f>IF($B2436&lt;&gt;"",_xlfn.IFNA(VLOOKUP($B2436,'Node Details'!$B:$U,D$1,0),"Check"),"")</f>
        <v>S8P</v>
      </c>
      <c r="E2436" s="39" t="str">
        <f>IF($B2436&lt;&gt;"",_xlfn.IFNA(VLOOKUP($B2436,'Node Details'!$B:$U,E$1,0),"Check"),"")</f>
        <v>Airtel</v>
      </c>
      <c r="F2436" s="83">
        <v>45169</v>
      </c>
      <c r="G2436" s="82"/>
      <c r="H2436" s="39" t="s">
        <v>2831</v>
      </c>
      <c r="I2436" s="38">
        <v>14</v>
      </c>
      <c r="J2436" s="38">
        <v>70</v>
      </c>
      <c r="K2436" s="39">
        <f t="shared" si="266"/>
        <v>980</v>
      </c>
      <c r="L2436" s="64">
        <v>45063.721122685187</v>
      </c>
      <c r="N2436" s="39" t="s">
        <v>1001</v>
      </c>
      <c r="O2436" s="59">
        <v>45114</v>
      </c>
      <c r="P2436" s="38">
        <f t="shared" si="267"/>
        <v>70</v>
      </c>
      <c r="Q2436" s="38">
        <f t="shared" si="268"/>
        <v>980</v>
      </c>
      <c r="S2436" s="25" t="s">
        <v>1002</v>
      </c>
      <c r="T2436" s="100">
        <v>45190</v>
      </c>
      <c r="U2436" s="38">
        <f t="shared" si="269"/>
        <v>70</v>
      </c>
      <c r="V2436" s="38">
        <f t="shared" si="270"/>
        <v>14</v>
      </c>
      <c r="W2436" s="82">
        <f t="shared" si="271"/>
        <v>980</v>
      </c>
      <c r="X2436" s="98" t="s">
        <v>2834</v>
      </c>
      <c r="Y2436" s="98" t="s">
        <v>89</v>
      </c>
      <c r="AC2436" s="72" t="s">
        <v>1979</v>
      </c>
    </row>
    <row r="2437" spans="1:29" ht="15" customHeight="1">
      <c r="A2437" s="38">
        <f t="shared" si="272"/>
        <v>2435</v>
      </c>
      <c r="B2437" s="82" t="s">
        <v>2437</v>
      </c>
      <c r="C2437" s="39" t="str">
        <f>IF($B2437&lt;&gt;"",_xlfn.IFNA(VLOOKUP($B2437,'Node Details'!$B:$U,C$1,0),"Check"),"")</f>
        <v>S8P020102-S8P020108</v>
      </c>
      <c r="D2437" s="39" t="str">
        <f>IF($B2437&lt;&gt;"",_xlfn.IFNA(VLOOKUP($B2437,'Node Details'!$B:$U,D$1,0),"Check"),"")</f>
        <v>S8P</v>
      </c>
      <c r="E2437" s="39" t="str">
        <f>IF($B2437&lt;&gt;"",_xlfn.IFNA(VLOOKUP($B2437,'Node Details'!$B:$U,E$1,0),"Check"),"")</f>
        <v>Airtel</v>
      </c>
      <c r="F2437" s="83">
        <v>45169</v>
      </c>
      <c r="G2437" s="82"/>
      <c r="H2437" s="39" t="s">
        <v>2831</v>
      </c>
      <c r="I2437" s="38">
        <v>6</v>
      </c>
      <c r="J2437" s="38">
        <v>70</v>
      </c>
      <c r="K2437" s="39">
        <f t="shared" si="266"/>
        <v>420</v>
      </c>
      <c r="L2437" s="64">
        <v>45073.744062500002</v>
      </c>
      <c r="N2437" s="39" t="s">
        <v>1001</v>
      </c>
      <c r="O2437" s="59">
        <v>45114</v>
      </c>
      <c r="P2437" s="38">
        <f t="shared" si="267"/>
        <v>70</v>
      </c>
      <c r="Q2437" s="38">
        <f t="shared" si="268"/>
        <v>420</v>
      </c>
      <c r="S2437" s="25" t="s">
        <v>1002</v>
      </c>
      <c r="T2437" s="100">
        <v>45190</v>
      </c>
      <c r="U2437" s="38">
        <f t="shared" si="269"/>
        <v>70</v>
      </c>
      <c r="V2437" s="38">
        <f t="shared" si="270"/>
        <v>6</v>
      </c>
      <c r="W2437" s="82">
        <f t="shared" si="271"/>
        <v>420</v>
      </c>
      <c r="X2437" s="98" t="s">
        <v>2834</v>
      </c>
      <c r="Y2437" s="98" t="s">
        <v>89</v>
      </c>
      <c r="AC2437" s="72" t="s">
        <v>1979</v>
      </c>
    </row>
    <row r="2438" spans="1:29" ht="15" customHeight="1">
      <c r="A2438" s="38">
        <f t="shared" si="272"/>
        <v>2436</v>
      </c>
      <c r="B2438" s="82" t="s">
        <v>1738</v>
      </c>
      <c r="C2438" s="39" t="str">
        <f>IF($B2438&lt;&gt;"",_xlfn.IFNA(VLOOKUP($B2438,'Node Details'!$B:$U,C$1,0),"Check"),"")</f>
        <v>S8P020103-S8P020107</v>
      </c>
      <c r="D2438" s="39" t="str">
        <f>IF($B2438&lt;&gt;"",_xlfn.IFNA(VLOOKUP($B2438,'Node Details'!$B:$U,D$1,0),"Check"),"")</f>
        <v>S8P</v>
      </c>
      <c r="E2438" s="39" t="str">
        <f>IF($B2438&lt;&gt;"",_xlfn.IFNA(VLOOKUP($B2438,'Node Details'!$B:$U,E$1,0),"Check"),"")</f>
        <v>Airtel</v>
      </c>
      <c r="F2438" s="83">
        <v>45169</v>
      </c>
      <c r="G2438" s="82"/>
      <c r="H2438" s="39" t="s">
        <v>2831</v>
      </c>
      <c r="I2438" s="38">
        <v>19</v>
      </c>
      <c r="J2438" s="38">
        <v>70</v>
      </c>
      <c r="K2438" s="39">
        <f t="shared" si="266"/>
        <v>1330</v>
      </c>
      <c r="L2438" s="64">
        <v>45108</v>
      </c>
      <c r="N2438" s="39" t="s">
        <v>1001</v>
      </c>
      <c r="O2438" s="59">
        <v>45114</v>
      </c>
      <c r="P2438" s="38">
        <f t="shared" si="267"/>
        <v>70</v>
      </c>
      <c r="Q2438" s="38">
        <f t="shared" si="268"/>
        <v>1330</v>
      </c>
      <c r="S2438" s="25" t="s">
        <v>1002</v>
      </c>
      <c r="T2438" s="100">
        <v>45190</v>
      </c>
      <c r="U2438" s="38">
        <f t="shared" si="269"/>
        <v>70</v>
      </c>
      <c r="V2438" s="38">
        <f t="shared" si="270"/>
        <v>19</v>
      </c>
      <c r="W2438" s="82">
        <f t="shared" si="271"/>
        <v>1330</v>
      </c>
      <c r="X2438" s="98" t="s">
        <v>2834</v>
      </c>
      <c r="Y2438" s="98" t="s">
        <v>89</v>
      </c>
      <c r="AC2438" s="72" t="s">
        <v>1979</v>
      </c>
    </row>
    <row r="2439" spans="1:29" ht="15" customHeight="1">
      <c r="A2439" s="38">
        <f t="shared" si="272"/>
        <v>2437</v>
      </c>
      <c r="B2439" s="82" t="s">
        <v>1005</v>
      </c>
      <c r="C2439" s="39" t="str">
        <f>IF($B2439&lt;&gt;"",_xlfn.IFNA(VLOOKUP($B2439,'Node Details'!$B:$U,C$1,0),"Check"),"")</f>
        <v>000000S8P-0000S8P14</v>
      </c>
      <c r="D2439" s="39" t="str">
        <f>IF($B2439&lt;&gt;"",_xlfn.IFNA(VLOOKUP($B2439,'Node Details'!$B:$U,D$1,0),"Check"),"")</f>
        <v>S8P</v>
      </c>
      <c r="E2439" s="39" t="str">
        <f>IF($B2439&lt;&gt;"",_xlfn.IFNA(VLOOKUP($B2439,'Node Details'!$B:$U,E$1,0),"Check"),"")</f>
        <v>Airtel</v>
      </c>
      <c r="F2439" s="83">
        <v>45169</v>
      </c>
      <c r="G2439" s="82"/>
      <c r="H2439" s="39" t="s">
        <v>2831</v>
      </c>
      <c r="I2439" s="38">
        <v>22</v>
      </c>
      <c r="J2439" s="38">
        <v>70</v>
      </c>
      <c r="K2439" s="39">
        <f t="shared" si="266"/>
        <v>1540</v>
      </c>
      <c r="L2439" s="64">
        <v>45062.779027777768</v>
      </c>
      <c r="N2439" s="39" t="s">
        <v>1001</v>
      </c>
      <c r="O2439" s="59">
        <v>45114</v>
      </c>
      <c r="P2439" s="38">
        <f t="shared" si="267"/>
        <v>70</v>
      </c>
      <c r="Q2439" s="38">
        <f t="shared" si="268"/>
        <v>1540</v>
      </c>
      <c r="S2439" s="25" t="s">
        <v>1002</v>
      </c>
      <c r="T2439" s="100">
        <v>45190</v>
      </c>
      <c r="U2439" s="38">
        <f t="shared" si="269"/>
        <v>70</v>
      </c>
      <c r="V2439" s="38">
        <f t="shared" si="270"/>
        <v>22</v>
      </c>
      <c r="W2439" s="82">
        <f t="shared" si="271"/>
        <v>1540</v>
      </c>
      <c r="X2439" s="98" t="s">
        <v>2834</v>
      </c>
      <c r="Y2439" s="98" t="s">
        <v>89</v>
      </c>
      <c r="AC2439" s="72" t="s">
        <v>1979</v>
      </c>
    </row>
    <row r="2440" spans="1:29" ht="15" customHeight="1">
      <c r="A2440" s="38">
        <f t="shared" si="272"/>
        <v>2438</v>
      </c>
      <c r="B2440" s="82" t="s">
        <v>2439</v>
      </c>
      <c r="C2440" s="39" t="str">
        <f>IF($B2440&lt;&gt;"",_xlfn.IFNA(VLOOKUP($B2440,'Node Details'!$B:$U,C$1,0),"Check"),"")</f>
        <v>0000S8P03-S8P030103</v>
      </c>
      <c r="D2440" s="39" t="str">
        <f>IF($B2440&lt;&gt;"",_xlfn.IFNA(VLOOKUP($B2440,'Node Details'!$B:$U,D$1,0),"Check"),"")</f>
        <v>S8P</v>
      </c>
      <c r="E2440" s="39" t="str">
        <f>IF($B2440&lt;&gt;"",_xlfn.IFNA(VLOOKUP($B2440,'Node Details'!$B:$U,E$1,0),"Check"),"")</f>
        <v>Airtel</v>
      </c>
      <c r="F2440" s="83">
        <v>45169</v>
      </c>
      <c r="G2440" s="82"/>
      <c r="H2440" s="39" t="s">
        <v>2831</v>
      </c>
      <c r="I2440" s="38">
        <v>4</v>
      </c>
      <c r="J2440" s="38">
        <v>70</v>
      </c>
      <c r="K2440" s="39">
        <f t="shared" si="266"/>
        <v>280</v>
      </c>
      <c r="L2440" s="64">
        <v>45064.643611111111</v>
      </c>
      <c r="N2440" s="39" t="s">
        <v>1001</v>
      </c>
      <c r="O2440" s="59">
        <v>45114</v>
      </c>
      <c r="P2440" s="38">
        <f t="shared" si="267"/>
        <v>70</v>
      </c>
      <c r="Q2440" s="38">
        <f t="shared" si="268"/>
        <v>280</v>
      </c>
      <c r="S2440" s="25" t="s">
        <v>1002</v>
      </c>
      <c r="T2440" s="100">
        <v>45190</v>
      </c>
      <c r="U2440" s="38">
        <f t="shared" si="269"/>
        <v>70</v>
      </c>
      <c r="V2440" s="38">
        <f t="shared" si="270"/>
        <v>4</v>
      </c>
      <c r="W2440" s="82">
        <f t="shared" si="271"/>
        <v>280</v>
      </c>
      <c r="X2440" s="98" t="s">
        <v>2834</v>
      </c>
      <c r="Y2440" s="98" t="s">
        <v>89</v>
      </c>
      <c r="AC2440" s="72" t="s">
        <v>1979</v>
      </c>
    </row>
    <row r="2441" spans="1:29" ht="15" customHeight="1">
      <c r="A2441" s="38">
        <f t="shared" si="272"/>
        <v>2439</v>
      </c>
      <c r="B2441" s="82" t="s">
        <v>1049</v>
      </c>
      <c r="C2441" s="39" t="str">
        <f>IF($B2441&lt;&gt;"",_xlfn.IFNA(VLOOKUP($B2441,'Node Details'!$B:$U,C$1,0),"Check"),"")</f>
        <v>0000S8P03-S8P030103</v>
      </c>
      <c r="D2441" s="39" t="str">
        <f>IF($B2441&lt;&gt;"",_xlfn.IFNA(VLOOKUP($B2441,'Node Details'!$B:$U,D$1,0),"Check"),"")</f>
        <v>S8P</v>
      </c>
      <c r="E2441" s="39" t="str">
        <f>IF($B2441&lt;&gt;"",_xlfn.IFNA(VLOOKUP($B2441,'Node Details'!$B:$U,E$1,0),"Check"),"")</f>
        <v>Airtel</v>
      </c>
      <c r="F2441" s="83">
        <v>45169</v>
      </c>
      <c r="G2441" s="82"/>
      <c r="H2441" s="39" t="s">
        <v>2831</v>
      </c>
      <c r="I2441" s="38">
        <v>7</v>
      </c>
      <c r="J2441" s="38">
        <v>70</v>
      </c>
      <c r="K2441" s="39">
        <f t="shared" si="266"/>
        <v>490</v>
      </c>
      <c r="L2441" s="64">
        <v>45064.643611111111</v>
      </c>
      <c r="N2441" s="39" t="s">
        <v>1001</v>
      </c>
      <c r="O2441" s="59">
        <v>45114</v>
      </c>
      <c r="P2441" s="38">
        <f t="shared" si="267"/>
        <v>70</v>
      </c>
      <c r="Q2441" s="38">
        <f t="shared" si="268"/>
        <v>490</v>
      </c>
      <c r="S2441" s="25" t="s">
        <v>1002</v>
      </c>
      <c r="T2441" s="100">
        <v>45190</v>
      </c>
      <c r="U2441" s="38">
        <f t="shared" si="269"/>
        <v>70</v>
      </c>
      <c r="V2441" s="38">
        <f t="shared" si="270"/>
        <v>7</v>
      </c>
      <c r="W2441" s="82">
        <f t="shared" si="271"/>
        <v>490</v>
      </c>
      <c r="X2441" s="98" t="s">
        <v>2834</v>
      </c>
      <c r="Y2441" s="98" t="s">
        <v>89</v>
      </c>
      <c r="AC2441" s="72" t="s">
        <v>1979</v>
      </c>
    </row>
    <row r="2442" spans="1:29" ht="15" customHeight="1">
      <c r="A2442" s="38">
        <f t="shared" si="272"/>
        <v>2440</v>
      </c>
      <c r="B2442" s="82" t="s">
        <v>1054</v>
      </c>
      <c r="C2442" s="39" t="str">
        <f>IF($B2442&lt;&gt;"",_xlfn.IFNA(VLOOKUP($B2442,'Node Details'!$B:$U,C$1,0),"Check"),"")</f>
        <v>S8P030102-S8P030104</v>
      </c>
      <c r="D2442" s="39" t="str">
        <f>IF($B2442&lt;&gt;"",_xlfn.IFNA(VLOOKUP($B2442,'Node Details'!$B:$U,D$1,0),"Check"),"")</f>
        <v>S8P</v>
      </c>
      <c r="E2442" s="39" t="str">
        <f>IF($B2442&lt;&gt;"",_xlfn.IFNA(VLOOKUP($B2442,'Node Details'!$B:$U,E$1,0),"Check"),"")</f>
        <v>Airtel</v>
      </c>
      <c r="F2442" s="83">
        <v>45169</v>
      </c>
      <c r="G2442" s="82"/>
      <c r="H2442" s="39" t="s">
        <v>2831</v>
      </c>
      <c r="I2442" s="38">
        <v>1</v>
      </c>
      <c r="J2442" s="38">
        <v>70</v>
      </c>
      <c r="K2442" s="39">
        <f t="shared" si="266"/>
        <v>70</v>
      </c>
      <c r="L2442" s="64">
        <v>45101.593553240738</v>
      </c>
      <c r="N2442" s="39" t="s">
        <v>1001</v>
      </c>
      <c r="O2442" s="59">
        <v>45114</v>
      </c>
      <c r="P2442" s="38">
        <f t="shared" si="267"/>
        <v>70</v>
      </c>
      <c r="Q2442" s="38">
        <f t="shared" si="268"/>
        <v>70</v>
      </c>
      <c r="S2442" s="25" t="s">
        <v>1002</v>
      </c>
      <c r="T2442" s="100">
        <v>45190</v>
      </c>
      <c r="U2442" s="38">
        <f t="shared" si="269"/>
        <v>70</v>
      </c>
      <c r="V2442" s="38">
        <f t="shared" si="270"/>
        <v>1</v>
      </c>
      <c r="W2442" s="82">
        <f t="shared" si="271"/>
        <v>70</v>
      </c>
      <c r="X2442" s="98" t="s">
        <v>2834</v>
      </c>
      <c r="Y2442" s="98" t="s">
        <v>89</v>
      </c>
      <c r="AC2442" s="72" t="s">
        <v>1979</v>
      </c>
    </row>
    <row r="2443" spans="1:29" ht="15" customHeight="1">
      <c r="A2443" s="38">
        <f t="shared" si="272"/>
        <v>2441</v>
      </c>
      <c r="B2443" s="82" t="s">
        <v>1057</v>
      </c>
      <c r="C2443" s="39" t="str">
        <f>IF($B2443&lt;&gt;"",_xlfn.IFNA(VLOOKUP($B2443,'Node Details'!$B:$U,C$1,0),"Check"),"")</f>
        <v>000000S8P-0000S8P14</v>
      </c>
      <c r="D2443" s="39" t="str">
        <f>IF($B2443&lt;&gt;"",_xlfn.IFNA(VLOOKUP($B2443,'Node Details'!$B:$U,D$1,0),"Check"),"")</f>
        <v>S8P</v>
      </c>
      <c r="E2443" s="39" t="str">
        <f>IF($B2443&lt;&gt;"",_xlfn.IFNA(VLOOKUP($B2443,'Node Details'!$B:$U,E$1,0),"Check"),"")</f>
        <v>Airtel</v>
      </c>
      <c r="F2443" s="83">
        <v>45169</v>
      </c>
      <c r="G2443" s="82"/>
      <c r="H2443" s="39" t="s">
        <v>2831</v>
      </c>
      <c r="I2443" s="38">
        <v>11</v>
      </c>
      <c r="J2443" s="38">
        <v>70</v>
      </c>
      <c r="K2443" s="39">
        <f t="shared" si="266"/>
        <v>770</v>
      </c>
      <c r="L2443" s="64">
        <v>45062.779027777768</v>
      </c>
      <c r="N2443" s="39" t="s">
        <v>1001</v>
      </c>
      <c r="O2443" s="59">
        <v>45114</v>
      </c>
      <c r="P2443" s="38">
        <f t="shared" si="267"/>
        <v>70</v>
      </c>
      <c r="Q2443" s="38">
        <f t="shared" si="268"/>
        <v>770</v>
      </c>
      <c r="S2443" s="25" t="s">
        <v>1002</v>
      </c>
      <c r="T2443" s="100">
        <v>45190</v>
      </c>
      <c r="U2443" s="38">
        <f t="shared" si="269"/>
        <v>70</v>
      </c>
      <c r="V2443" s="38">
        <f t="shared" si="270"/>
        <v>11</v>
      </c>
      <c r="W2443" s="82">
        <f t="shared" si="271"/>
        <v>770</v>
      </c>
      <c r="X2443" s="98" t="s">
        <v>2834</v>
      </c>
      <c r="Y2443" s="98" t="s">
        <v>89</v>
      </c>
      <c r="AC2443" s="72" t="s">
        <v>1979</v>
      </c>
    </row>
    <row r="2444" spans="1:29" ht="15" customHeight="1">
      <c r="A2444" s="38">
        <f t="shared" si="272"/>
        <v>2442</v>
      </c>
      <c r="B2444" s="82" t="s">
        <v>1062</v>
      </c>
      <c r="C2444" s="39" t="str">
        <f>IF($B2444&lt;&gt;"",_xlfn.IFNA(VLOOKUP($B2444,'Node Details'!$B:$U,C$1,0),"Check"),"")</f>
        <v>0000S8P04-S8P040104</v>
      </c>
      <c r="D2444" s="39" t="str">
        <f>IF($B2444&lt;&gt;"",_xlfn.IFNA(VLOOKUP($B2444,'Node Details'!$B:$U,D$1,0),"Check"),"")</f>
        <v>S8P</v>
      </c>
      <c r="E2444" s="39" t="str">
        <f>IF($B2444&lt;&gt;"",_xlfn.IFNA(VLOOKUP($B2444,'Node Details'!$B:$U,E$1,0),"Check"),"")</f>
        <v>Airtel</v>
      </c>
      <c r="F2444" s="83">
        <v>45169</v>
      </c>
      <c r="G2444" s="82"/>
      <c r="H2444" s="39" t="s">
        <v>2831</v>
      </c>
      <c r="I2444" s="38">
        <v>20</v>
      </c>
      <c r="J2444" s="38">
        <v>70</v>
      </c>
      <c r="K2444" s="39">
        <f t="shared" si="266"/>
        <v>1400</v>
      </c>
      <c r="L2444" s="64">
        <v>45064.695057870369</v>
      </c>
      <c r="N2444" s="39" t="s">
        <v>1001</v>
      </c>
      <c r="O2444" s="59">
        <v>45114</v>
      </c>
      <c r="P2444" s="38">
        <f t="shared" si="267"/>
        <v>70</v>
      </c>
      <c r="Q2444" s="38">
        <f t="shared" si="268"/>
        <v>1400</v>
      </c>
      <c r="S2444" s="25" t="s">
        <v>1002</v>
      </c>
      <c r="T2444" s="100">
        <v>45190</v>
      </c>
      <c r="U2444" s="38">
        <f t="shared" si="269"/>
        <v>70</v>
      </c>
      <c r="V2444" s="38">
        <f t="shared" si="270"/>
        <v>20</v>
      </c>
      <c r="W2444" s="82">
        <f t="shared" si="271"/>
        <v>1400</v>
      </c>
      <c r="X2444" s="98" t="s">
        <v>2834</v>
      </c>
      <c r="Y2444" s="98" t="s">
        <v>89</v>
      </c>
      <c r="AC2444" s="72" t="s">
        <v>1979</v>
      </c>
    </row>
    <row r="2445" spans="1:29" ht="15" customHeight="1">
      <c r="A2445" s="38">
        <f t="shared" si="272"/>
        <v>2443</v>
      </c>
      <c r="B2445" s="82" t="s">
        <v>1065</v>
      </c>
      <c r="C2445" s="39" t="str">
        <f>IF($B2445&lt;&gt;"",_xlfn.IFNA(VLOOKUP($B2445,'Node Details'!$B:$U,C$1,0),"Check"),"")</f>
        <v>000000S8P-0000S8P07</v>
      </c>
      <c r="D2445" s="39" t="str">
        <f>IF($B2445&lt;&gt;"",_xlfn.IFNA(VLOOKUP($B2445,'Node Details'!$B:$U,D$1,0),"Check"),"")</f>
        <v>S8P</v>
      </c>
      <c r="E2445" s="39" t="str">
        <f>IF($B2445&lt;&gt;"",_xlfn.IFNA(VLOOKUP($B2445,'Node Details'!$B:$U,E$1,0),"Check"),"")</f>
        <v>Airtel</v>
      </c>
      <c r="F2445" s="83">
        <v>45169</v>
      </c>
      <c r="G2445" s="82"/>
      <c r="H2445" s="39" t="s">
        <v>2831</v>
      </c>
      <c r="I2445" s="38">
        <v>23</v>
      </c>
      <c r="J2445" s="38">
        <v>70</v>
      </c>
      <c r="K2445" s="39">
        <f t="shared" si="266"/>
        <v>1610</v>
      </c>
      <c r="L2445" s="64">
        <v>45073.709039351852</v>
      </c>
      <c r="N2445" s="39" t="s">
        <v>1001</v>
      </c>
      <c r="O2445" s="59">
        <v>45114</v>
      </c>
      <c r="P2445" s="38">
        <f t="shared" si="267"/>
        <v>70</v>
      </c>
      <c r="Q2445" s="38">
        <f t="shared" si="268"/>
        <v>1610</v>
      </c>
      <c r="S2445" s="25" t="s">
        <v>1002</v>
      </c>
      <c r="T2445" s="100">
        <v>45190</v>
      </c>
      <c r="U2445" s="38">
        <f t="shared" si="269"/>
        <v>70</v>
      </c>
      <c r="V2445" s="38">
        <f t="shared" si="270"/>
        <v>23</v>
      </c>
      <c r="W2445" s="82">
        <f t="shared" si="271"/>
        <v>1610</v>
      </c>
      <c r="X2445" s="98" t="s">
        <v>2834</v>
      </c>
      <c r="Y2445" s="98" t="s">
        <v>89</v>
      </c>
      <c r="AC2445" s="72" t="s">
        <v>1979</v>
      </c>
    </row>
    <row r="2446" spans="1:29" ht="15" customHeight="1">
      <c r="A2446" s="38">
        <f t="shared" si="272"/>
        <v>2444</v>
      </c>
      <c r="B2446" s="82" t="s">
        <v>1067</v>
      </c>
      <c r="C2446" s="39" t="str">
        <f>IF($B2446&lt;&gt;"",_xlfn.IFNA(VLOOKUP($B2446,'Node Details'!$B:$U,C$1,0),"Check"),"")</f>
        <v>0000S8P05-S8P050102</v>
      </c>
      <c r="D2446" s="39" t="str">
        <f>IF($B2446&lt;&gt;"",_xlfn.IFNA(VLOOKUP($B2446,'Node Details'!$B:$U,D$1,0),"Check"),"")</f>
        <v>S8P</v>
      </c>
      <c r="E2446" s="39" t="str">
        <f>IF($B2446&lt;&gt;"",_xlfn.IFNA(VLOOKUP($B2446,'Node Details'!$B:$U,E$1,0),"Check"),"")</f>
        <v>Airtel</v>
      </c>
      <c r="F2446" s="83">
        <v>45169</v>
      </c>
      <c r="G2446" s="82"/>
      <c r="H2446" s="39" t="s">
        <v>2831</v>
      </c>
      <c r="I2446" s="38">
        <v>10</v>
      </c>
      <c r="J2446" s="38">
        <v>70</v>
      </c>
      <c r="K2446" s="39">
        <f t="shared" si="266"/>
        <v>700</v>
      </c>
      <c r="L2446" s="64">
        <v>45073.709039351852</v>
      </c>
      <c r="N2446" s="39" t="s">
        <v>1001</v>
      </c>
      <c r="O2446" s="59">
        <v>45114</v>
      </c>
      <c r="P2446" s="38">
        <f t="shared" si="267"/>
        <v>70</v>
      </c>
      <c r="Q2446" s="38">
        <f t="shared" si="268"/>
        <v>700</v>
      </c>
      <c r="S2446" s="25" t="s">
        <v>1002</v>
      </c>
      <c r="T2446" s="100">
        <v>45190</v>
      </c>
      <c r="U2446" s="38">
        <f t="shared" si="269"/>
        <v>70</v>
      </c>
      <c r="V2446" s="38">
        <f t="shared" si="270"/>
        <v>10</v>
      </c>
      <c r="W2446" s="82">
        <f t="shared" si="271"/>
        <v>700</v>
      </c>
      <c r="X2446" s="98" t="s">
        <v>2834</v>
      </c>
      <c r="Y2446" s="98" t="s">
        <v>89</v>
      </c>
      <c r="AC2446" s="72" t="s">
        <v>1979</v>
      </c>
    </row>
    <row r="2447" spans="1:29" ht="15" customHeight="1">
      <c r="A2447" s="38">
        <f t="shared" si="272"/>
        <v>2445</v>
      </c>
      <c r="B2447" s="82" t="s">
        <v>1750</v>
      </c>
      <c r="C2447" s="39" t="str">
        <f>IF($B2447&lt;&gt;"",_xlfn.IFNA(VLOOKUP($B2447,'Node Details'!$B:$U,C$1,0),"Check"),"")</f>
        <v>S8P050101-S8P050103</v>
      </c>
      <c r="D2447" s="39" t="str">
        <f>IF($B2447&lt;&gt;"",_xlfn.IFNA(VLOOKUP($B2447,'Node Details'!$B:$U,D$1,0),"Check"),"")</f>
        <v>S8P</v>
      </c>
      <c r="E2447" s="39" t="str">
        <f>IF($B2447&lt;&gt;"",_xlfn.IFNA(VLOOKUP($B2447,'Node Details'!$B:$U,E$1,0),"Check"),"")</f>
        <v>Airtel</v>
      </c>
      <c r="F2447" s="83">
        <v>45169</v>
      </c>
      <c r="G2447" s="82"/>
      <c r="H2447" s="39" t="s">
        <v>2831</v>
      </c>
      <c r="I2447" s="38">
        <v>1</v>
      </c>
      <c r="J2447" s="38">
        <v>70</v>
      </c>
      <c r="K2447" s="39">
        <f t="shared" si="266"/>
        <v>70</v>
      </c>
      <c r="L2447" s="64">
        <v>45126.732847222222</v>
      </c>
      <c r="N2447" s="39" t="s">
        <v>1001</v>
      </c>
      <c r="O2447" s="59">
        <v>45114</v>
      </c>
      <c r="P2447" s="38">
        <f t="shared" si="267"/>
        <v>70</v>
      </c>
      <c r="Q2447" s="38">
        <f t="shared" si="268"/>
        <v>70</v>
      </c>
      <c r="S2447" s="25" t="s">
        <v>1002</v>
      </c>
      <c r="T2447" s="100">
        <v>45190</v>
      </c>
      <c r="U2447" s="38">
        <f t="shared" si="269"/>
        <v>70</v>
      </c>
      <c r="V2447" s="38">
        <f t="shared" si="270"/>
        <v>1</v>
      </c>
      <c r="W2447" s="82">
        <f t="shared" si="271"/>
        <v>70</v>
      </c>
      <c r="X2447" s="98" t="s">
        <v>2834</v>
      </c>
      <c r="Y2447" s="98" t="s">
        <v>89</v>
      </c>
      <c r="AC2447" s="72" t="s">
        <v>1979</v>
      </c>
    </row>
    <row r="2448" spans="1:29" ht="15" customHeight="1">
      <c r="A2448" s="38">
        <f t="shared" si="272"/>
        <v>2446</v>
      </c>
      <c r="B2448" s="82" t="s">
        <v>2634</v>
      </c>
      <c r="C2448" s="39" t="str">
        <f>IF($B2448&lt;&gt;"",_xlfn.IFNA(VLOOKUP($B2448,'Node Details'!$B:$U,C$1,0),"Check"),"")</f>
        <v>S8P050101-S8P050106</v>
      </c>
      <c r="D2448" s="39" t="str">
        <f>IF($B2448&lt;&gt;"",_xlfn.IFNA(VLOOKUP($B2448,'Node Details'!$B:$U,D$1,0),"Check"),"")</f>
        <v>S8P</v>
      </c>
      <c r="E2448" s="39" t="str">
        <f>IF($B2448&lt;&gt;"",_xlfn.IFNA(VLOOKUP($B2448,'Node Details'!$B:$U,E$1,0),"Check"),"")</f>
        <v>Airtel</v>
      </c>
      <c r="F2448" s="83">
        <v>45169</v>
      </c>
      <c r="G2448" s="82"/>
      <c r="H2448" s="39" t="s">
        <v>2831</v>
      </c>
      <c r="I2448" s="38">
        <v>1</v>
      </c>
      <c r="J2448" s="38">
        <v>70</v>
      </c>
      <c r="K2448" s="39">
        <f t="shared" si="266"/>
        <v>70</v>
      </c>
      <c r="L2448" s="64">
        <v>45126.748391203713</v>
      </c>
      <c r="N2448" s="39" t="s">
        <v>1001</v>
      </c>
      <c r="O2448" s="59">
        <v>45114</v>
      </c>
      <c r="P2448" s="38">
        <f t="shared" si="267"/>
        <v>70</v>
      </c>
      <c r="Q2448" s="38">
        <f t="shared" si="268"/>
        <v>70</v>
      </c>
      <c r="S2448" s="25" t="s">
        <v>1002</v>
      </c>
      <c r="T2448" s="100">
        <v>45190</v>
      </c>
      <c r="U2448" s="38">
        <f t="shared" si="269"/>
        <v>70</v>
      </c>
      <c r="V2448" s="38">
        <f t="shared" si="270"/>
        <v>1</v>
      </c>
      <c r="W2448" s="82">
        <f t="shared" si="271"/>
        <v>70</v>
      </c>
      <c r="X2448" s="98" t="s">
        <v>2834</v>
      </c>
      <c r="Y2448" s="98" t="s">
        <v>89</v>
      </c>
      <c r="AC2448" s="72" t="s">
        <v>1979</v>
      </c>
    </row>
    <row r="2449" spans="1:29" ht="15" customHeight="1">
      <c r="A2449" s="38">
        <f t="shared" si="272"/>
        <v>2447</v>
      </c>
      <c r="B2449" s="82" t="s">
        <v>1756</v>
      </c>
      <c r="C2449" s="39" t="str">
        <f>IF($B2449&lt;&gt;"",_xlfn.IFNA(VLOOKUP($B2449,'Node Details'!$B:$U,C$1,0),"Check"),"")</f>
        <v>S8P050102-S8P050107</v>
      </c>
      <c r="D2449" s="39" t="str">
        <f>IF($B2449&lt;&gt;"",_xlfn.IFNA(VLOOKUP($B2449,'Node Details'!$B:$U,D$1,0),"Check"),"")</f>
        <v>S8P</v>
      </c>
      <c r="E2449" s="39" t="str">
        <f>IF($B2449&lt;&gt;"",_xlfn.IFNA(VLOOKUP($B2449,'Node Details'!$B:$U,E$1,0),"Check"),"")</f>
        <v>Airtel</v>
      </c>
      <c r="F2449" s="83">
        <v>45169</v>
      </c>
      <c r="G2449" s="82"/>
      <c r="H2449" s="39" t="s">
        <v>2831</v>
      </c>
      <c r="I2449" s="38">
        <v>14</v>
      </c>
      <c r="J2449" s="38">
        <v>70</v>
      </c>
      <c r="K2449" s="39">
        <f t="shared" si="266"/>
        <v>980</v>
      </c>
      <c r="L2449" s="64">
        <v>45169</v>
      </c>
      <c r="N2449" s="39" t="s">
        <v>1001</v>
      </c>
      <c r="O2449" s="59">
        <v>45114</v>
      </c>
      <c r="P2449" s="38">
        <f t="shared" si="267"/>
        <v>70</v>
      </c>
      <c r="Q2449" s="38">
        <f t="shared" si="268"/>
        <v>980</v>
      </c>
      <c r="S2449" s="25" t="s">
        <v>1002</v>
      </c>
      <c r="T2449" s="100">
        <v>45190</v>
      </c>
      <c r="U2449" s="38">
        <f t="shared" si="269"/>
        <v>70</v>
      </c>
      <c r="V2449" s="38">
        <f t="shared" si="270"/>
        <v>14</v>
      </c>
      <c r="W2449" s="82">
        <f t="shared" si="271"/>
        <v>980</v>
      </c>
      <c r="X2449" s="98" t="s">
        <v>2834</v>
      </c>
      <c r="Y2449" s="98" t="s">
        <v>89</v>
      </c>
      <c r="AC2449" s="72" t="s">
        <v>1979</v>
      </c>
    </row>
    <row r="2450" spans="1:29" ht="15" customHeight="1">
      <c r="A2450" s="38">
        <f t="shared" si="272"/>
        <v>2448</v>
      </c>
      <c r="B2450" s="82" t="s">
        <v>1019</v>
      </c>
      <c r="C2450" s="39" t="str">
        <f>IF($B2450&lt;&gt;"",_xlfn.IFNA(VLOOKUP($B2450,'Node Details'!$B:$U,C$1,0),"Check"),"")</f>
        <v>000000S8P-0000S8P07</v>
      </c>
      <c r="D2450" s="39" t="str">
        <f>IF($B2450&lt;&gt;"",_xlfn.IFNA(VLOOKUP($B2450,'Node Details'!$B:$U,D$1,0),"Check"),"")</f>
        <v>S8P</v>
      </c>
      <c r="E2450" s="39" t="str">
        <f>IF($B2450&lt;&gt;"",_xlfn.IFNA(VLOOKUP($B2450,'Node Details'!$B:$U,E$1,0),"Check"),"")</f>
        <v>Airtel</v>
      </c>
      <c r="F2450" s="83">
        <v>45169</v>
      </c>
      <c r="G2450" s="82"/>
      <c r="H2450" s="39" t="s">
        <v>2831</v>
      </c>
      <c r="I2450" s="38">
        <v>9</v>
      </c>
      <c r="J2450" s="38">
        <v>70</v>
      </c>
      <c r="K2450" s="39">
        <f t="shared" si="266"/>
        <v>630</v>
      </c>
      <c r="L2450" s="64">
        <v>45073.709039351852</v>
      </c>
      <c r="N2450" s="39" t="s">
        <v>1001</v>
      </c>
      <c r="O2450" s="59">
        <v>45114</v>
      </c>
      <c r="P2450" s="38">
        <f t="shared" si="267"/>
        <v>70</v>
      </c>
      <c r="Q2450" s="38">
        <f t="shared" si="268"/>
        <v>630</v>
      </c>
      <c r="S2450" s="25" t="s">
        <v>1002</v>
      </c>
      <c r="T2450" s="100">
        <v>45190</v>
      </c>
      <c r="U2450" s="38">
        <f t="shared" si="269"/>
        <v>70</v>
      </c>
      <c r="V2450" s="38">
        <f t="shared" si="270"/>
        <v>9</v>
      </c>
      <c r="W2450" s="82">
        <f t="shared" si="271"/>
        <v>630</v>
      </c>
      <c r="X2450" s="98" t="s">
        <v>2834</v>
      </c>
      <c r="Y2450" s="98" t="s">
        <v>89</v>
      </c>
      <c r="AC2450" s="72" t="s">
        <v>1979</v>
      </c>
    </row>
    <row r="2451" spans="1:29" ht="15" customHeight="1">
      <c r="A2451" s="38">
        <f t="shared" si="272"/>
        <v>2449</v>
      </c>
      <c r="B2451" s="82" t="s">
        <v>2443</v>
      </c>
      <c r="C2451" s="39" t="str">
        <f>IF($B2451&lt;&gt;"",_xlfn.IFNA(VLOOKUP($B2451,'Node Details'!$B:$U,C$1,0),"Check"),"")</f>
        <v>0000S8P06-S8P060103</v>
      </c>
      <c r="D2451" s="39" t="str">
        <f>IF($B2451&lt;&gt;"",_xlfn.IFNA(VLOOKUP($B2451,'Node Details'!$B:$U,D$1,0),"Check"),"")</f>
        <v>S8P</v>
      </c>
      <c r="E2451" s="39" t="str">
        <f>IF($B2451&lt;&gt;"",_xlfn.IFNA(VLOOKUP($B2451,'Node Details'!$B:$U,E$1,0),"Check"),"")</f>
        <v>Airtel</v>
      </c>
      <c r="F2451" s="83">
        <v>45169</v>
      </c>
      <c r="G2451" s="82"/>
      <c r="H2451" s="39" t="s">
        <v>2831</v>
      </c>
      <c r="I2451" s="38">
        <v>2</v>
      </c>
      <c r="J2451" s="38">
        <v>70</v>
      </c>
      <c r="K2451" s="39">
        <f t="shared" si="266"/>
        <v>140</v>
      </c>
      <c r="L2451" s="64">
        <v>45073.790173611109</v>
      </c>
      <c r="N2451" s="39" t="s">
        <v>1001</v>
      </c>
      <c r="O2451" s="59">
        <v>45114</v>
      </c>
      <c r="P2451" s="38">
        <f t="shared" si="267"/>
        <v>70</v>
      </c>
      <c r="Q2451" s="38">
        <f t="shared" si="268"/>
        <v>140</v>
      </c>
      <c r="S2451" s="25" t="s">
        <v>1002</v>
      </c>
      <c r="T2451" s="100">
        <v>45190</v>
      </c>
      <c r="U2451" s="38">
        <f t="shared" si="269"/>
        <v>70</v>
      </c>
      <c r="V2451" s="38">
        <f t="shared" si="270"/>
        <v>2</v>
      </c>
      <c r="W2451" s="82">
        <f t="shared" si="271"/>
        <v>140</v>
      </c>
      <c r="X2451" s="98" t="s">
        <v>2834</v>
      </c>
      <c r="Y2451" s="98" t="s">
        <v>89</v>
      </c>
      <c r="AC2451" s="72" t="s">
        <v>1979</v>
      </c>
    </row>
    <row r="2452" spans="1:29" ht="15" customHeight="1">
      <c r="A2452" s="38">
        <f t="shared" si="272"/>
        <v>2450</v>
      </c>
      <c r="B2452" s="82" t="s">
        <v>1759</v>
      </c>
      <c r="C2452" s="39" t="str">
        <f>IF($B2452&lt;&gt;"",_xlfn.IFNA(VLOOKUP($B2452,'Node Details'!$B:$U,C$1,0),"Check"),"")</f>
        <v>0000S8P06-S8P060103</v>
      </c>
      <c r="D2452" s="39" t="str">
        <f>IF($B2452&lt;&gt;"",_xlfn.IFNA(VLOOKUP($B2452,'Node Details'!$B:$U,D$1,0),"Check"),"")</f>
        <v>S8P</v>
      </c>
      <c r="E2452" s="39" t="str">
        <f>IF($B2452&lt;&gt;"",_xlfn.IFNA(VLOOKUP($B2452,'Node Details'!$B:$U,E$1,0),"Check"),"")</f>
        <v>Airtel</v>
      </c>
      <c r="F2452" s="83">
        <v>45169</v>
      </c>
      <c r="G2452" s="82"/>
      <c r="H2452" s="39" t="s">
        <v>2831</v>
      </c>
      <c r="I2452" s="38">
        <v>9</v>
      </c>
      <c r="J2452" s="38">
        <v>70</v>
      </c>
      <c r="K2452" s="39">
        <f t="shared" si="266"/>
        <v>630</v>
      </c>
      <c r="L2452" s="64">
        <v>45073.790173611109</v>
      </c>
      <c r="N2452" s="39" t="s">
        <v>1001</v>
      </c>
      <c r="O2452" s="59">
        <v>45114</v>
      </c>
      <c r="P2452" s="38">
        <f t="shared" si="267"/>
        <v>70</v>
      </c>
      <c r="Q2452" s="38">
        <f t="shared" si="268"/>
        <v>630</v>
      </c>
      <c r="S2452" s="25" t="s">
        <v>1002</v>
      </c>
      <c r="T2452" s="100">
        <v>45190</v>
      </c>
      <c r="U2452" s="38">
        <f t="shared" si="269"/>
        <v>70</v>
      </c>
      <c r="V2452" s="38">
        <f t="shared" si="270"/>
        <v>9</v>
      </c>
      <c r="W2452" s="82">
        <f t="shared" si="271"/>
        <v>630</v>
      </c>
      <c r="X2452" s="98" t="s">
        <v>2834</v>
      </c>
      <c r="Y2452" s="98" t="s">
        <v>89</v>
      </c>
      <c r="AC2452" s="72" t="s">
        <v>1979</v>
      </c>
    </row>
    <row r="2453" spans="1:29" ht="15" customHeight="1">
      <c r="A2453" s="38">
        <f t="shared" si="272"/>
        <v>2451</v>
      </c>
      <c r="B2453" s="82" t="s">
        <v>1070</v>
      </c>
      <c r="C2453" s="39" t="str">
        <f>IF($B2453&lt;&gt;"",_xlfn.IFNA(VLOOKUP($B2453,'Node Details'!$B:$U,C$1,0),"Check"),"")</f>
        <v>0000S8P06-S8P060103</v>
      </c>
      <c r="D2453" s="39" t="str">
        <f>IF($B2453&lt;&gt;"",_xlfn.IFNA(VLOOKUP($B2453,'Node Details'!$B:$U,D$1,0),"Check"),"")</f>
        <v>S8P</v>
      </c>
      <c r="E2453" s="39" t="str">
        <f>IF($B2453&lt;&gt;"",_xlfn.IFNA(VLOOKUP($B2453,'Node Details'!$B:$U,E$1,0),"Check"),"")</f>
        <v>Airtel</v>
      </c>
      <c r="F2453" s="83">
        <v>45169</v>
      </c>
      <c r="G2453" s="82"/>
      <c r="H2453" s="39" t="s">
        <v>2831</v>
      </c>
      <c r="I2453" s="38">
        <v>2</v>
      </c>
      <c r="J2453" s="38">
        <v>70</v>
      </c>
      <c r="K2453" s="39">
        <f t="shared" si="266"/>
        <v>140</v>
      </c>
      <c r="L2453" s="64">
        <v>45073.790173611109</v>
      </c>
      <c r="N2453" s="39" t="s">
        <v>1001</v>
      </c>
      <c r="O2453" s="59">
        <v>45114</v>
      </c>
      <c r="P2453" s="38">
        <f t="shared" si="267"/>
        <v>70</v>
      </c>
      <c r="Q2453" s="38">
        <f t="shared" si="268"/>
        <v>140</v>
      </c>
      <c r="S2453" s="25" t="s">
        <v>1002</v>
      </c>
      <c r="T2453" s="100">
        <v>45190</v>
      </c>
      <c r="U2453" s="38">
        <f t="shared" si="269"/>
        <v>70</v>
      </c>
      <c r="V2453" s="38">
        <f t="shared" si="270"/>
        <v>2</v>
      </c>
      <c r="W2453" s="82">
        <f t="shared" si="271"/>
        <v>140</v>
      </c>
      <c r="X2453" s="98" t="s">
        <v>2834</v>
      </c>
      <c r="Y2453" s="98" t="s">
        <v>89</v>
      </c>
      <c r="AC2453" s="72" t="s">
        <v>1979</v>
      </c>
    </row>
    <row r="2454" spans="1:29" ht="15" customHeight="1">
      <c r="A2454" s="38">
        <f t="shared" si="272"/>
        <v>2452</v>
      </c>
      <c r="B2454" s="82" t="s">
        <v>1016</v>
      </c>
      <c r="C2454" s="39" t="str">
        <f>IF($B2454&lt;&gt;"",_xlfn.IFNA(VLOOKUP($B2454,'Node Details'!$B:$U,C$1,0),"Check"),"")</f>
        <v>000000S8P-0000S8P07</v>
      </c>
      <c r="D2454" s="39" t="str">
        <f>IF($B2454&lt;&gt;"",_xlfn.IFNA(VLOOKUP($B2454,'Node Details'!$B:$U,D$1,0),"Check"),"")</f>
        <v>S8P</v>
      </c>
      <c r="E2454" s="39" t="str">
        <f>IF($B2454&lt;&gt;"",_xlfn.IFNA(VLOOKUP($B2454,'Node Details'!$B:$U,E$1,0),"Check"),"")</f>
        <v>Airtel</v>
      </c>
      <c r="F2454" s="83">
        <v>45169</v>
      </c>
      <c r="G2454" s="82"/>
      <c r="H2454" s="39" t="s">
        <v>2831</v>
      </c>
      <c r="I2454" s="38">
        <v>12</v>
      </c>
      <c r="J2454" s="38">
        <v>70</v>
      </c>
      <c r="K2454" s="39">
        <f t="shared" si="266"/>
        <v>840</v>
      </c>
      <c r="L2454" s="64">
        <v>45073.709039351852</v>
      </c>
      <c r="N2454" s="39" t="s">
        <v>1001</v>
      </c>
      <c r="O2454" s="59">
        <v>45114</v>
      </c>
      <c r="P2454" s="38">
        <f t="shared" si="267"/>
        <v>70</v>
      </c>
      <c r="Q2454" s="38">
        <f t="shared" si="268"/>
        <v>840</v>
      </c>
      <c r="S2454" s="25" t="s">
        <v>1002</v>
      </c>
      <c r="T2454" s="100">
        <v>45190</v>
      </c>
      <c r="U2454" s="38">
        <f t="shared" si="269"/>
        <v>70</v>
      </c>
      <c r="V2454" s="38">
        <f t="shared" si="270"/>
        <v>12</v>
      </c>
      <c r="W2454" s="82">
        <f t="shared" si="271"/>
        <v>840</v>
      </c>
      <c r="X2454" s="98" t="s">
        <v>2834</v>
      </c>
      <c r="Y2454" s="98" t="s">
        <v>89</v>
      </c>
      <c r="AC2454" s="72" t="s">
        <v>1979</v>
      </c>
    </row>
    <row r="2455" spans="1:29" ht="15" customHeight="1">
      <c r="A2455" s="38">
        <f t="shared" si="272"/>
        <v>2453</v>
      </c>
      <c r="B2455" s="82" t="s">
        <v>1076</v>
      </c>
      <c r="C2455" s="39" t="str">
        <f>IF($B2455&lt;&gt;"",_xlfn.IFNA(VLOOKUP($B2455,'Node Details'!$B:$U,C$1,0),"Check"),"")</f>
        <v>0000S8P07-S8P070104</v>
      </c>
      <c r="D2455" s="39" t="str">
        <f>IF($B2455&lt;&gt;"",_xlfn.IFNA(VLOOKUP($B2455,'Node Details'!$B:$U,D$1,0),"Check"),"")</f>
        <v>S8P</v>
      </c>
      <c r="E2455" s="39" t="str">
        <f>IF($B2455&lt;&gt;"",_xlfn.IFNA(VLOOKUP($B2455,'Node Details'!$B:$U,E$1,0),"Check"),"")</f>
        <v>Airtel</v>
      </c>
      <c r="F2455" s="83">
        <v>45169</v>
      </c>
      <c r="G2455" s="82"/>
      <c r="H2455" s="39" t="s">
        <v>2831</v>
      </c>
      <c r="I2455" s="38">
        <v>9</v>
      </c>
      <c r="J2455" s="38">
        <v>70</v>
      </c>
      <c r="K2455" s="39">
        <f t="shared" si="266"/>
        <v>630</v>
      </c>
      <c r="L2455" s="64">
        <v>45079.778738425928</v>
      </c>
      <c r="N2455" s="39" t="s">
        <v>1001</v>
      </c>
      <c r="O2455" s="59">
        <v>45114</v>
      </c>
      <c r="P2455" s="38">
        <f t="shared" si="267"/>
        <v>70</v>
      </c>
      <c r="Q2455" s="38">
        <f t="shared" si="268"/>
        <v>630</v>
      </c>
      <c r="S2455" s="25" t="s">
        <v>1002</v>
      </c>
      <c r="T2455" s="100">
        <v>45190</v>
      </c>
      <c r="U2455" s="38">
        <f t="shared" si="269"/>
        <v>70</v>
      </c>
      <c r="V2455" s="38">
        <f t="shared" si="270"/>
        <v>9</v>
      </c>
      <c r="W2455" s="82">
        <f t="shared" si="271"/>
        <v>630</v>
      </c>
      <c r="X2455" s="98" t="s">
        <v>2834</v>
      </c>
      <c r="Y2455" s="98" t="s">
        <v>89</v>
      </c>
      <c r="AC2455" s="72" t="s">
        <v>1979</v>
      </c>
    </row>
    <row r="2456" spans="1:29" ht="15" customHeight="1">
      <c r="A2456" s="38">
        <f t="shared" si="272"/>
        <v>2454</v>
      </c>
      <c r="B2456" s="82" t="s">
        <v>1021</v>
      </c>
      <c r="C2456" s="39" t="str">
        <f>IF($B2456&lt;&gt;"",_xlfn.IFNA(VLOOKUP($B2456,'Node Details'!$B:$U,C$1,0),"Check"),"")</f>
        <v>0000S8P06-0000S8P08</v>
      </c>
      <c r="D2456" s="39" t="str">
        <f>IF($B2456&lt;&gt;"",_xlfn.IFNA(VLOOKUP($B2456,'Node Details'!$B:$U,D$1,0),"Check"),"")</f>
        <v>S8P</v>
      </c>
      <c r="E2456" s="39" t="str">
        <f>IF($B2456&lt;&gt;"",_xlfn.IFNA(VLOOKUP($B2456,'Node Details'!$B:$U,E$1,0),"Check"),"")</f>
        <v>Airtel</v>
      </c>
      <c r="F2456" s="83">
        <v>45169</v>
      </c>
      <c r="G2456" s="82"/>
      <c r="H2456" s="39" t="s">
        <v>2831</v>
      </c>
      <c r="I2456" s="38">
        <v>11</v>
      </c>
      <c r="J2456" s="38">
        <v>70</v>
      </c>
      <c r="K2456" s="39">
        <f t="shared" si="266"/>
        <v>770</v>
      </c>
      <c r="L2456" s="64">
        <v>45075.743969907409</v>
      </c>
      <c r="N2456" s="39" t="s">
        <v>1001</v>
      </c>
      <c r="O2456" s="59">
        <v>45114</v>
      </c>
      <c r="P2456" s="38">
        <f t="shared" si="267"/>
        <v>70</v>
      </c>
      <c r="Q2456" s="38">
        <f t="shared" si="268"/>
        <v>770</v>
      </c>
      <c r="S2456" s="25" t="s">
        <v>1002</v>
      </c>
      <c r="T2456" s="100">
        <v>45190</v>
      </c>
      <c r="U2456" s="38">
        <f t="shared" si="269"/>
        <v>70</v>
      </c>
      <c r="V2456" s="38">
        <f t="shared" si="270"/>
        <v>11</v>
      </c>
      <c r="W2456" s="82">
        <f t="shared" si="271"/>
        <v>770</v>
      </c>
      <c r="X2456" s="98" t="s">
        <v>2834</v>
      </c>
      <c r="Y2456" s="98" t="s">
        <v>89</v>
      </c>
      <c r="AC2456" s="72" t="s">
        <v>1979</v>
      </c>
    </row>
    <row r="2457" spans="1:29" ht="15" customHeight="1">
      <c r="A2457" s="38">
        <f t="shared" si="272"/>
        <v>2455</v>
      </c>
      <c r="B2457" s="82" t="s">
        <v>2447</v>
      </c>
      <c r="C2457" s="39" t="str">
        <f>IF($B2457&lt;&gt;"",_xlfn.IFNA(VLOOKUP($B2457,'Node Details'!$B:$U,C$1,0),"Check"),"")</f>
        <v>0000S8P08-S8P080104</v>
      </c>
      <c r="D2457" s="39" t="str">
        <f>IF($B2457&lt;&gt;"",_xlfn.IFNA(VLOOKUP($B2457,'Node Details'!$B:$U,D$1,0),"Check"),"")</f>
        <v>S8P</v>
      </c>
      <c r="E2457" s="39" t="str">
        <f>IF($B2457&lt;&gt;"",_xlfn.IFNA(VLOOKUP($B2457,'Node Details'!$B:$U,E$1,0),"Check"),"")</f>
        <v>Airtel</v>
      </c>
      <c r="F2457" s="83">
        <v>45169</v>
      </c>
      <c r="G2457" s="82"/>
      <c r="H2457" s="39" t="s">
        <v>2831</v>
      </c>
      <c r="I2457" s="38">
        <v>1</v>
      </c>
      <c r="J2457" s="38">
        <v>70</v>
      </c>
      <c r="K2457" s="39">
        <f t="shared" si="266"/>
        <v>70</v>
      </c>
      <c r="L2457" s="64">
        <v>45075.507118055553</v>
      </c>
      <c r="N2457" s="39" t="s">
        <v>1001</v>
      </c>
      <c r="O2457" s="59">
        <v>45114</v>
      </c>
      <c r="P2457" s="38">
        <f t="shared" si="267"/>
        <v>70</v>
      </c>
      <c r="Q2457" s="38">
        <f t="shared" si="268"/>
        <v>70</v>
      </c>
      <c r="S2457" s="25" t="s">
        <v>1002</v>
      </c>
      <c r="T2457" s="100">
        <v>45190</v>
      </c>
      <c r="U2457" s="38">
        <f t="shared" si="269"/>
        <v>70</v>
      </c>
      <c r="V2457" s="38">
        <f t="shared" si="270"/>
        <v>1</v>
      </c>
      <c r="W2457" s="82">
        <f t="shared" si="271"/>
        <v>70</v>
      </c>
      <c r="X2457" s="98" t="s">
        <v>2834</v>
      </c>
      <c r="Y2457" s="98" t="s">
        <v>89</v>
      </c>
      <c r="AC2457" s="72" t="s">
        <v>1979</v>
      </c>
    </row>
    <row r="2458" spans="1:29" ht="15" customHeight="1">
      <c r="A2458" s="38">
        <f t="shared" si="272"/>
        <v>2456</v>
      </c>
      <c r="B2458" s="82" t="s">
        <v>1135</v>
      </c>
      <c r="C2458" s="39" t="str">
        <f>IF($B2458&lt;&gt;"",_xlfn.IFNA(VLOOKUP($B2458,'Node Details'!$B:$U,C$1,0),"Check"),"")</f>
        <v>0000S8P08-S8P080106</v>
      </c>
      <c r="D2458" s="39" t="str">
        <f>IF($B2458&lt;&gt;"",_xlfn.IFNA(VLOOKUP($B2458,'Node Details'!$B:$U,D$1,0),"Check"),"")</f>
        <v>S8P</v>
      </c>
      <c r="E2458" s="39" t="str">
        <f>IF($B2458&lt;&gt;"",_xlfn.IFNA(VLOOKUP($B2458,'Node Details'!$B:$U,E$1,0),"Check"),"")</f>
        <v>Airtel</v>
      </c>
      <c r="F2458" s="83">
        <v>45169</v>
      </c>
      <c r="G2458" s="82"/>
      <c r="H2458" s="39" t="s">
        <v>2831</v>
      </c>
      <c r="I2458" s="38">
        <v>1</v>
      </c>
      <c r="J2458" s="38">
        <v>70</v>
      </c>
      <c r="K2458" s="39">
        <f t="shared" si="266"/>
        <v>70</v>
      </c>
      <c r="L2458" s="64">
        <v>45079.683136574073</v>
      </c>
      <c r="N2458" s="39" t="s">
        <v>1001</v>
      </c>
      <c r="O2458" s="59">
        <v>45114</v>
      </c>
      <c r="P2458" s="38">
        <f t="shared" si="267"/>
        <v>70</v>
      </c>
      <c r="Q2458" s="38">
        <f t="shared" si="268"/>
        <v>70</v>
      </c>
      <c r="S2458" s="25" t="s">
        <v>1002</v>
      </c>
      <c r="T2458" s="100">
        <v>45190</v>
      </c>
      <c r="U2458" s="38">
        <f t="shared" si="269"/>
        <v>70</v>
      </c>
      <c r="V2458" s="38">
        <f t="shared" si="270"/>
        <v>1</v>
      </c>
      <c r="W2458" s="82">
        <f t="shared" si="271"/>
        <v>70</v>
      </c>
      <c r="X2458" s="98" t="s">
        <v>2834</v>
      </c>
      <c r="Y2458" s="98" t="s">
        <v>89</v>
      </c>
      <c r="AC2458" s="72" t="s">
        <v>1979</v>
      </c>
    </row>
    <row r="2459" spans="1:29" ht="15" customHeight="1">
      <c r="A2459" s="38">
        <f t="shared" si="272"/>
        <v>2457</v>
      </c>
      <c r="B2459" s="82" t="s">
        <v>1764</v>
      </c>
      <c r="C2459" s="39" t="str">
        <f>IF($B2459&lt;&gt;"",_xlfn.IFNA(VLOOKUP($B2459,'Node Details'!$B:$U,C$1,0),"Check"),"")</f>
        <v>S8P080106-S8P080107</v>
      </c>
      <c r="D2459" s="39" t="str">
        <f>IF($B2459&lt;&gt;"",_xlfn.IFNA(VLOOKUP($B2459,'Node Details'!$B:$U,D$1,0),"Check"),"")</f>
        <v>S8P</v>
      </c>
      <c r="E2459" s="39" t="str">
        <f>IF($B2459&lt;&gt;"",_xlfn.IFNA(VLOOKUP($B2459,'Node Details'!$B:$U,E$1,0),"Check"),"")</f>
        <v>Airtel</v>
      </c>
      <c r="F2459" s="83">
        <v>45169</v>
      </c>
      <c r="G2459" s="82"/>
      <c r="H2459" s="39" t="s">
        <v>2831</v>
      </c>
      <c r="I2459" s="38">
        <v>1</v>
      </c>
      <c r="J2459" s="38">
        <v>70</v>
      </c>
      <c r="K2459" s="39">
        <f t="shared" si="266"/>
        <v>70</v>
      </c>
      <c r="L2459" s="64">
        <v>45147.551874999997</v>
      </c>
      <c r="N2459" s="39" t="s">
        <v>1001</v>
      </c>
      <c r="O2459" s="59">
        <v>45114</v>
      </c>
      <c r="P2459" s="38">
        <f t="shared" si="267"/>
        <v>70</v>
      </c>
      <c r="Q2459" s="38">
        <f t="shared" si="268"/>
        <v>70</v>
      </c>
      <c r="S2459" s="25" t="s">
        <v>1002</v>
      </c>
      <c r="T2459" s="100">
        <v>45190</v>
      </c>
      <c r="U2459" s="38">
        <f t="shared" si="269"/>
        <v>70</v>
      </c>
      <c r="V2459" s="38">
        <f t="shared" si="270"/>
        <v>1</v>
      </c>
      <c r="W2459" s="82">
        <f t="shared" si="271"/>
        <v>70</v>
      </c>
      <c r="X2459" s="98" t="s">
        <v>2834</v>
      </c>
      <c r="Y2459" s="98" t="s">
        <v>89</v>
      </c>
      <c r="AC2459" s="72" t="s">
        <v>1979</v>
      </c>
    </row>
    <row r="2460" spans="1:29" ht="15" customHeight="1">
      <c r="A2460" s="38">
        <f t="shared" si="272"/>
        <v>2458</v>
      </c>
      <c r="B2460" s="82" t="s">
        <v>1082</v>
      </c>
      <c r="C2460" s="39" t="str">
        <f>IF($B2460&lt;&gt;"",_xlfn.IFNA(VLOOKUP($B2460,'Node Details'!$B:$U,C$1,0),"Check"),"")</f>
        <v>0000S8P06-0000S8P10</v>
      </c>
      <c r="D2460" s="39" t="str">
        <f>IF($B2460&lt;&gt;"",_xlfn.IFNA(VLOOKUP($B2460,'Node Details'!$B:$U,D$1,0),"Check"),"")</f>
        <v>S8P</v>
      </c>
      <c r="E2460" s="39" t="str">
        <f>IF($B2460&lt;&gt;"",_xlfn.IFNA(VLOOKUP($B2460,'Node Details'!$B:$U,E$1,0),"Check"),"")</f>
        <v>Airtel</v>
      </c>
      <c r="F2460" s="83">
        <v>45169</v>
      </c>
      <c r="G2460" s="82"/>
      <c r="H2460" s="39" t="s">
        <v>2831</v>
      </c>
      <c r="I2460" s="38">
        <v>4</v>
      </c>
      <c r="J2460" s="38">
        <v>70</v>
      </c>
      <c r="K2460" s="39">
        <f t="shared" si="266"/>
        <v>280</v>
      </c>
      <c r="L2460" s="64">
        <v>45076.501655092587</v>
      </c>
      <c r="N2460" s="39" t="s">
        <v>1001</v>
      </c>
      <c r="O2460" s="59">
        <v>45114</v>
      </c>
      <c r="P2460" s="38">
        <f t="shared" si="267"/>
        <v>70</v>
      </c>
      <c r="Q2460" s="38">
        <f t="shared" si="268"/>
        <v>280</v>
      </c>
      <c r="S2460" s="25" t="s">
        <v>1002</v>
      </c>
      <c r="T2460" s="100">
        <v>45190</v>
      </c>
      <c r="U2460" s="38">
        <f t="shared" si="269"/>
        <v>70</v>
      </c>
      <c r="V2460" s="38">
        <f t="shared" si="270"/>
        <v>4</v>
      </c>
      <c r="W2460" s="82">
        <f t="shared" si="271"/>
        <v>280</v>
      </c>
      <c r="X2460" s="98" t="s">
        <v>2834</v>
      </c>
      <c r="Y2460" s="98" t="s">
        <v>89</v>
      </c>
      <c r="AC2460" s="72" t="s">
        <v>1979</v>
      </c>
    </row>
    <row r="2461" spans="1:29" ht="15" customHeight="1">
      <c r="A2461" s="38">
        <f t="shared" si="272"/>
        <v>2459</v>
      </c>
      <c r="B2461" s="82" t="s">
        <v>1086</v>
      </c>
      <c r="C2461" s="39" t="str">
        <f>IF($B2461&lt;&gt;"",_xlfn.IFNA(VLOOKUP($B2461,'Node Details'!$B:$U,C$1,0),"Check"),"")</f>
        <v>0000S8P09-S8P090102</v>
      </c>
      <c r="D2461" s="39" t="str">
        <f>IF($B2461&lt;&gt;"",_xlfn.IFNA(VLOOKUP($B2461,'Node Details'!$B:$U,D$1,0),"Check"),"")</f>
        <v>S8P</v>
      </c>
      <c r="E2461" s="39" t="str">
        <f>IF($B2461&lt;&gt;"",_xlfn.IFNA(VLOOKUP($B2461,'Node Details'!$B:$U,E$1,0),"Check"),"")</f>
        <v>Airtel</v>
      </c>
      <c r="F2461" s="83">
        <v>45169</v>
      </c>
      <c r="G2461" s="82"/>
      <c r="H2461" s="39" t="s">
        <v>2831</v>
      </c>
      <c r="I2461" s="38">
        <v>2</v>
      </c>
      <c r="J2461" s="38">
        <v>70</v>
      </c>
      <c r="K2461" s="39">
        <f t="shared" si="266"/>
        <v>140</v>
      </c>
      <c r="L2461" s="64">
        <v>45084.80265046296</v>
      </c>
      <c r="N2461" s="39" t="s">
        <v>1001</v>
      </c>
      <c r="O2461" s="59">
        <v>45114</v>
      </c>
      <c r="P2461" s="38">
        <f t="shared" si="267"/>
        <v>70</v>
      </c>
      <c r="Q2461" s="38">
        <f t="shared" si="268"/>
        <v>140</v>
      </c>
      <c r="S2461" s="25" t="s">
        <v>1002</v>
      </c>
      <c r="T2461" s="100">
        <v>45190</v>
      </c>
      <c r="U2461" s="38">
        <f t="shared" si="269"/>
        <v>70</v>
      </c>
      <c r="V2461" s="38">
        <f t="shared" si="270"/>
        <v>2</v>
      </c>
      <c r="W2461" s="82">
        <f t="shared" si="271"/>
        <v>140</v>
      </c>
      <c r="X2461" s="98" t="s">
        <v>2834</v>
      </c>
      <c r="Y2461" s="98" t="s">
        <v>89</v>
      </c>
      <c r="AC2461" s="72" t="s">
        <v>1979</v>
      </c>
    </row>
    <row r="2462" spans="1:29" ht="15" customHeight="1">
      <c r="A2462" s="38">
        <f t="shared" si="272"/>
        <v>2460</v>
      </c>
      <c r="B2462" s="82" t="s">
        <v>1089</v>
      </c>
      <c r="C2462" s="39" t="str">
        <f>IF($B2462&lt;&gt;"",_xlfn.IFNA(VLOOKUP($B2462,'Node Details'!$B:$U,C$1,0),"Check"),"")</f>
        <v>0000S8P10-S8P100104</v>
      </c>
      <c r="D2462" s="39" t="str">
        <f>IF($B2462&lt;&gt;"",_xlfn.IFNA(VLOOKUP($B2462,'Node Details'!$B:$U,D$1,0),"Check"),"")</f>
        <v>S8P</v>
      </c>
      <c r="E2462" s="39" t="str">
        <f>IF($B2462&lt;&gt;"",_xlfn.IFNA(VLOOKUP($B2462,'Node Details'!$B:$U,E$1,0),"Check"),"")</f>
        <v>Airtel</v>
      </c>
      <c r="F2462" s="83">
        <v>45169</v>
      </c>
      <c r="G2462" s="82"/>
      <c r="H2462" s="39" t="s">
        <v>2831</v>
      </c>
      <c r="I2462" s="38">
        <v>6</v>
      </c>
      <c r="J2462" s="38">
        <v>70</v>
      </c>
      <c r="K2462" s="39">
        <f t="shared" si="266"/>
        <v>420</v>
      </c>
      <c r="L2462" s="64">
        <v>45082.679340277777</v>
      </c>
      <c r="N2462" s="39" t="s">
        <v>1001</v>
      </c>
      <c r="O2462" s="59">
        <v>45114</v>
      </c>
      <c r="P2462" s="38">
        <f t="shared" si="267"/>
        <v>70</v>
      </c>
      <c r="Q2462" s="38">
        <f t="shared" si="268"/>
        <v>420</v>
      </c>
      <c r="S2462" s="25" t="s">
        <v>1002</v>
      </c>
      <c r="T2462" s="100">
        <v>45190</v>
      </c>
      <c r="U2462" s="38">
        <f t="shared" si="269"/>
        <v>70</v>
      </c>
      <c r="V2462" s="38">
        <f t="shared" si="270"/>
        <v>6</v>
      </c>
      <c r="W2462" s="82">
        <f t="shared" si="271"/>
        <v>420</v>
      </c>
      <c r="X2462" s="98" t="s">
        <v>2834</v>
      </c>
      <c r="Y2462" s="98" t="s">
        <v>89</v>
      </c>
      <c r="AC2462" s="72" t="s">
        <v>1979</v>
      </c>
    </row>
    <row r="2463" spans="1:29" ht="15" customHeight="1">
      <c r="A2463" s="38">
        <f t="shared" si="272"/>
        <v>2461</v>
      </c>
      <c r="B2463" s="82" t="s">
        <v>1102</v>
      </c>
      <c r="C2463" s="39" t="str">
        <f>IF($B2463&lt;&gt;"",_xlfn.IFNA(VLOOKUP($B2463,'Node Details'!$B:$U,C$1,0),"Check"),"")</f>
        <v>000000S8P-0000S8P16</v>
      </c>
      <c r="D2463" s="39" t="str">
        <f>IF($B2463&lt;&gt;"",_xlfn.IFNA(VLOOKUP($B2463,'Node Details'!$B:$U,D$1,0),"Check"),"")</f>
        <v>S8P</v>
      </c>
      <c r="E2463" s="39" t="str">
        <f>IF($B2463&lt;&gt;"",_xlfn.IFNA(VLOOKUP($B2463,'Node Details'!$B:$U,E$1,0),"Check"),"")</f>
        <v>Airtel</v>
      </c>
      <c r="F2463" s="83">
        <v>45169</v>
      </c>
      <c r="G2463" s="82"/>
      <c r="H2463" s="39" t="s">
        <v>2831</v>
      </c>
      <c r="I2463" s="38">
        <v>8</v>
      </c>
      <c r="J2463" s="38">
        <v>70</v>
      </c>
      <c r="K2463" s="39">
        <f t="shared" si="266"/>
        <v>560</v>
      </c>
      <c r="L2463" s="64">
        <v>45096.592002314806</v>
      </c>
      <c r="N2463" s="39" t="s">
        <v>1001</v>
      </c>
      <c r="O2463" s="59">
        <v>45114</v>
      </c>
      <c r="P2463" s="38">
        <f t="shared" si="267"/>
        <v>70</v>
      </c>
      <c r="Q2463" s="38">
        <f t="shared" si="268"/>
        <v>560</v>
      </c>
      <c r="S2463" s="25" t="s">
        <v>1002</v>
      </c>
      <c r="T2463" s="100">
        <v>45190</v>
      </c>
      <c r="U2463" s="38">
        <f t="shared" si="269"/>
        <v>70</v>
      </c>
      <c r="V2463" s="38">
        <f t="shared" si="270"/>
        <v>8</v>
      </c>
      <c r="W2463" s="82">
        <f t="shared" si="271"/>
        <v>560</v>
      </c>
      <c r="X2463" s="98" t="s">
        <v>2834</v>
      </c>
      <c r="Y2463" s="98" t="s">
        <v>89</v>
      </c>
      <c r="AC2463" s="72" t="s">
        <v>1979</v>
      </c>
    </row>
    <row r="2464" spans="1:29" ht="15" customHeight="1">
      <c r="A2464" s="38">
        <f t="shared" si="272"/>
        <v>2462</v>
      </c>
      <c r="B2464" s="82" t="s">
        <v>2458</v>
      </c>
      <c r="C2464" s="39" t="str">
        <f>IF($B2464&lt;&gt;"",_xlfn.IFNA(VLOOKUP($B2464,'Node Details'!$B:$U,C$1,0),"Check"),"")</f>
        <v>0000S8P11-S8P110105</v>
      </c>
      <c r="D2464" s="39" t="str">
        <f>IF($B2464&lt;&gt;"",_xlfn.IFNA(VLOOKUP($B2464,'Node Details'!$B:$U,D$1,0),"Check"),"")</f>
        <v>S8P</v>
      </c>
      <c r="E2464" s="39" t="str">
        <f>IF($B2464&lt;&gt;"",_xlfn.IFNA(VLOOKUP($B2464,'Node Details'!$B:$U,E$1,0),"Check"),"")</f>
        <v>Airtel</v>
      </c>
      <c r="F2464" s="83">
        <v>45169</v>
      </c>
      <c r="G2464" s="82"/>
      <c r="H2464" s="39" t="s">
        <v>2831</v>
      </c>
      <c r="I2464" s="38">
        <v>6</v>
      </c>
      <c r="J2464" s="38">
        <v>70</v>
      </c>
      <c r="K2464" s="39">
        <f t="shared" si="266"/>
        <v>420</v>
      </c>
      <c r="L2464" s="64">
        <v>45096.58320601852</v>
      </c>
      <c r="N2464" s="39" t="s">
        <v>1001</v>
      </c>
      <c r="O2464" s="59">
        <v>45114</v>
      </c>
      <c r="P2464" s="38">
        <f t="shared" si="267"/>
        <v>70</v>
      </c>
      <c r="Q2464" s="38">
        <f t="shared" si="268"/>
        <v>420</v>
      </c>
      <c r="S2464" s="25" t="s">
        <v>1002</v>
      </c>
      <c r="T2464" s="100">
        <v>45190</v>
      </c>
      <c r="U2464" s="38">
        <f t="shared" si="269"/>
        <v>70</v>
      </c>
      <c r="V2464" s="38">
        <f t="shared" si="270"/>
        <v>6</v>
      </c>
      <c r="W2464" s="82">
        <f t="shared" si="271"/>
        <v>420</v>
      </c>
      <c r="X2464" s="98" t="s">
        <v>2834</v>
      </c>
      <c r="Y2464" s="98" t="s">
        <v>89</v>
      </c>
      <c r="AC2464" s="72" t="s">
        <v>1979</v>
      </c>
    </row>
    <row r="2465" spans="1:29" ht="15" customHeight="1">
      <c r="A2465" s="38">
        <f t="shared" si="272"/>
        <v>2463</v>
      </c>
      <c r="B2465" s="82" t="s">
        <v>1104</v>
      </c>
      <c r="C2465" s="39" t="str">
        <f>IF($B2465&lt;&gt;"",_xlfn.IFNA(VLOOKUP($B2465,'Node Details'!$B:$U,C$1,0),"Check"),"")</f>
        <v>0000S8P11-S8P110105</v>
      </c>
      <c r="D2465" s="39" t="str">
        <f>IF($B2465&lt;&gt;"",_xlfn.IFNA(VLOOKUP($B2465,'Node Details'!$B:$U,D$1,0),"Check"),"")</f>
        <v>S8P</v>
      </c>
      <c r="E2465" s="39" t="str">
        <f>IF($B2465&lt;&gt;"",_xlfn.IFNA(VLOOKUP($B2465,'Node Details'!$B:$U,E$1,0),"Check"),"")</f>
        <v>Airtel</v>
      </c>
      <c r="F2465" s="83">
        <v>45169</v>
      </c>
      <c r="G2465" s="82"/>
      <c r="H2465" s="39" t="s">
        <v>2831</v>
      </c>
      <c r="I2465" s="38">
        <v>1</v>
      </c>
      <c r="J2465" s="38">
        <v>70</v>
      </c>
      <c r="K2465" s="39">
        <f t="shared" si="266"/>
        <v>70</v>
      </c>
      <c r="L2465" s="64">
        <v>45096.58320601852</v>
      </c>
      <c r="N2465" s="39" t="s">
        <v>1001</v>
      </c>
      <c r="O2465" s="59">
        <v>45114</v>
      </c>
      <c r="P2465" s="38">
        <f t="shared" si="267"/>
        <v>70</v>
      </c>
      <c r="Q2465" s="38">
        <f t="shared" si="268"/>
        <v>70</v>
      </c>
      <c r="S2465" s="25" t="s">
        <v>1002</v>
      </c>
      <c r="T2465" s="100">
        <v>45190</v>
      </c>
      <c r="U2465" s="38">
        <f t="shared" si="269"/>
        <v>70</v>
      </c>
      <c r="V2465" s="38">
        <f t="shared" si="270"/>
        <v>1</v>
      </c>
      <c r="W2465" s="82">
        <f t="shared" si="271"/>
        <v>70</v>
      </c>
      <c r="X2465" s="98" t="s">
        <v>2834</v>
      </c>
      <c r="Y2465" s="98" t="s">
        <v>89</v>
      </c>
      <c r="AC2465" s="72" t="s">
        <v>1979</v>
      </c>
    </row>
    <row r="2466" spans="1:29" ht="15" customHeight="1">
      <c r="A2466" s="38">
        <f t="shared" si="272"/>
        <v>2464</v>
      </c>
      <c r="B2466" s="82" t="s">
        <v>1122</v>
      </c>
      <c r="C2466" s="39" t="str">
        <f>IF($B2466&lt;&gt;"",_xlfn.IFNA(VLOOKUP($B2466,'Node Details'!$B:$U,C$1,0),"Check"),"")</f>
        <v>0000S8P14-S8P140101</v>
      </c>
      <c r="D2466" s="39" t="str">
        <f>IF($B2466&lt;&gt;"",_xlfn.IFNA(VLOOKUP($B2466,'Node Details'!$B:$U,D$1,0),"Check"),"")</f>
        <v>S8P</v>
      </c>
      <c r="E2466" s="39" t="str">
        <f>IF($B2466&lt;&gt;"",_xlfn.IFNA(VLOOKUP($B2466,'Node Details'!$B:$U,E$1,0),"Check"),"")</f>
        <v>Airtel</v>
      </c>
      <c r="F2466" s="83">
        <v>45169</v>
      </c>
      <c r="G2466" s="82"/>
      <c r="H2466" s="39" t="s">
        <v>2831</v>
      </c>
      <c r="I2466" s="38">
        <v>3</v>
      </c>
      <c r="J2466" s="38">
        <v>70</v>
      </c>
      <c r="K2466" s="39">
        <f t="shared" si="266"/>
        <v>210</v>
      </c>
      <c r="L2466" s="64">
        <v>45101.656087962961</v>
      </c>
      <c r="N2466" s="39" t="s">
        <v>1001</v>
      </c>
      <c r="O2466" s="59">
        <v>45114</v>
      </c>
      <c r="P2466" s="38">
        <f t="shared" si="267"/>
        <v>70</v>
      </c>
      <c r="Q2466" s="38">
        <f t="shared" si="268"/>
        <v>210</v>
      </c>
      <c r="S2466" s="25" t="s">
        <v>1002</v>
      </c>
      <c r="T2466" s="100">
        <v>45190</v>
      </c>
      <c r="U2466" s="38">
        <f t="shared" si="269"/>
        <v>70</v>
      </c>
      <c r="V2466" s="38">
        <f t="shared" si="270"/>
        <v>3</v>
      </c>
      <c r="W2466" s="82">
        <f t="shared" si="271"/>
        <v>210</v>
      </c>
      <c r="X2466" s="98" t="s">
        <v>2834</v>
      </c>
      <c r="Y2466" s="98" t="s">
        <v>89</v>
      </c>
      <c r="AC2466" s="72" t="s">
        <v>1979</v>
      </c>
    </row>
    <row r="2467" spans="1:29" ht="15" customHeight="1">
      <c r="A2467" s="38">
        <f t="shared" si="272"/>
        <v>2465</v>
      </c>
      <c r="B2467" s="82" t="s">
        <v>1007</v>
      </c>
      <c r="C2467" s="39" t="str">
        <f>IF($B2467&lt;&gt;"",_xlfn.IFNA(VLOOKUP($B2467,'Node Details'!$B:$U,C$1,0),"Check"),"")</f>
        <v>0000S8P03-0000S8P15</v>
      </c>
      <c r="D2467" s="39" t="str">
        <f>IF($B2467&lt;&gt;"",_xlfn.IFNA(VLOOKUP($B2467,'Node Details'!$B:$U,D$1,0),"Check"),"")</f>
        <v>S8P</v>
      </c>
      <c r="E2467" s="39" t="str">
        <f>IF($B2467&lt;&gt;"",_xlfn.IFNA(VLOOKUP($B2467,'Node Details'!$B:$U,E$1,0),"Check"),"")</f>
        <v>Airtel</v>
      </c>
      <c r="F2467" s="83">
        <v>45169</v>
      </c>
      <c r="G2467" s="82"/>
      <c r="H2467" s="39" t="s">
        <v>2831</v>
      </c>
      <c r="I2467" s="38">
        <v>4</v>
      </c>
      <c r="J2467" s="38">
        <v>70</v>
      </c>
      <c r="K2467" s="39">
        <f t="shared" si="266"/>
        <v>280</v>
      </c>
      <c r="L2467" s="64">
        <v>45101.585925925923</v>
      </c>
      <c r="N2467" s="39" t="s">
        <v>1001</v>
      </c>
      <c r="O2467" s="59">
        <v>45114</v>
      </c>
      <c r="P2467" s="38">
        <f t="shared" si="267"/>
        <v>70</v>
      </c>
      <c r="Q2467" s="38">
        <f t="shared" si="268"/>
        <v>280</v>
      </c>
      <c r="S2467" s="25" t="s">
        <v>1002</v>
      </c>
      <c r="T2467" s="100">
        <v>45190</v>
      </c>
      <c r="U2467" s="38">
        <f t="shared" si="269"/>
        <v>70</v>
      </c>
      <c r="V2467" s="38">
        <f t="shared" si="270"/>
        <v>4</v>
      </c>
      <c r="W2467" s="82">
        <f t="shared" si="271"/>
        <v>280</v>
      </c>
      <c r="X2467" s="98" t="s">
        <v>2834</v>
      </c>
      <c r="Y2467" s="98" t="s">
        <v>89</v>
      </c>
      <c r="AC2467" s="72" t="s">
        <v>1979</v>
      </c>
    </row>
    <row r="2468" spans="1:29" ht="15" customHeight="1">
      <c r="A2468" s="38">
        <f t="shared" si="272"/>
        <v>2466</v>
      </c>
      <c r="B2468" s="82" t="s">
        <v>1790</v>
      </c>
      <c r="C2468" s="39" t="str">
        <f>IF($B2468&lt;&gt;"",_xlfn.IFNA(VLOOKUP($B2468,'Node Details'!$B:$U,C$1,0),"Check"),"")</f>
        <v>S8P150101-S8P150105</v>
      </c>
      <c r="D2468" s="39" t="str">
        <f>IF($B2468&lt;&gt;"",_xlfn.IFNA(VLOOKUP($B2468,'Node Details'!$B:$U,D$1,0),"Check"),"")</f>
        <v>S8P</v>
      </c>
      <c r="E2468" s="39" t="str">
        <f>IF($B2468&lt;&gt;"",_xlfn.IFNA(VLOOKUP($B2468,'Node Details'!$B:$U,E$1,0),"Check"),"")</f>
        <v>Airtel</v>
      </c>
      <c r="F2468" s="83">
        <v>45169</v>
      </c>
      <c r="G2468" s="82"/>
      <c r="H2468" s="39" t="s">
        <v>2831</v>
      </c>
      <c r="I2468" s="38">
        <v>1</v>
      </c>
      <c r="J2468" s="38">
        <v>70</v>
      </c>
      <c r="K2468" s="39">
        <f t="shared" si="266"/>
        <v>70</v>
      </c>
      <c r="L2468" s="64">
        <v>45169</v>
      </c>
      <c r="N2468" s="39" t="s">
        <v>1001</v>
      </c>
      <c r="O2468" s="59">
        <v>45114</v>
      </c>
      <c r="P2468" s="38">
        <f t="shared" si="267"/>
        <v>70</v>
      </c>
      <c r="Q2468" s="38">
        <f t="shared" si="268"/>
        <v>70</v>
      </c>
      <c r="S2468" s="25" t="s">
        <v>1002</v>
      </c>
      <c r="T2468" s="100">
        <v>45190</v>
      </c>
      <c r="U2468" s="38">
        <f t="shared" si="269"/>
        <v>70</v>
      </c>
      <c r="V2468" s="38">
        <f t="shared" si="270"/>
        <v>1</v>
      </c>
      <c r="W2468" s="82">
        <f t="shared" si="271"/>
        <v>70</v>
      </c>
      <c r="X2468" s="98" t="s">
        <v>2834</v>
      </c>
      <c r="Y2468" s="98" t="s">
        <v>89</v>
      </c>
      <c r="AC2468" s="72" t="s">
        <v>1979</v>
      </c>
    </row>
    <row r="2469" spans="1:29" ht="15" customHeight="1">
      <c r="A2469" s="38">
        <f t="shared" si="272"/>
        <v>2467</v>
      </c>
      <c r="B2469" s="82" t="s">
        <v>2646</v>
      </c>
      <c r="C2469" s="39" t="str">
        <f>IF($B2469&lt;&gt;"",_xlfn.IFNA(VLOOKUP($B2469,'Node Details'!$B:$U,C$1,0),"Check"),"")</f>
        <v>S8P150104-S8P150108</v>
      </c>
      <c r="D2469" s="39" t="str">
        <f>IF($B2469&lt;&gt;"",_xlfn.IFNA(VLOOKUP($B2469,'Node Details'!$B:$U,D$1,0),"Check"),"")</f>
        <v>S8P</v>
      </c>
      <c r="E2469" s="39" t="str">
        <f>IF($B2469&lt;&gt;"",_xlfn.IFNA(VLOOKUP($B2469,'Node Details'!$B:$U,E$1,0),"Check"),"")</f>
        <v>Airtel</v>
      </c>
      <c r="F2469" s="83">
        <v>45169</v>
      </c>
      <c r="G2469" s="82"/>
      <c r="H2469" s="39" t="s">
        <v>2831</v>
      </c>
      <c r="I2469" s="38">
        <v>1</v>
      </c>
      <c r="J2469" s="38">
        <v>70</v>
      </c>
      <c r="K2469" s="39">
        <f t="shared" si="266"/>
        <v>70</v>
      </c>
      <c r="L2469" s="64">
        <v>45169</v>
      </c>
      <c r="N2469" s="39" t="s">
        <v>1001</v>
      </c>
      <c r="O2469" s="59">
        <v>45114</v>
      </c>
      <c r="P2469" s="38">
        <f t="shared" si="267"/>
        <v>70</v>
      </c>
      <c r="Q2469" s="38">
        <f t="shared" si="268"/>
        <v>70</v>
      </c>
      <c r="S2469" s="25" t="s">
        <v>1002</v>
      </c>
      <c r="T2469" s="100">
        <v>45190</v>
      </c>
      <c r="U2469" s="38">
        <f t="shared" si="269"/>
        <v>70</v>
      </c>
      <c r="V2469" s="38">
        <f t="shared" si="270"/>
        <v>1</v>
      </c>
      <c r="W2469" s="82">
        <f t="shared" si="271"/>
        <v>70</v>
      </c>
      <c r="X2469" s="98" t="s">
        <v>2834</v>
      </c>
      <c r="Y2469" s="98" t="s">
        <v>89</v>
      </c>
      <c r="AC2469" s="72" t="s">
        <v>1979</v>
      </c>
    </row>
    <row r="2470" spans="1:29" ht="15" customHeight="1">
      <c r="A2470" s="38">
        <f t="shared" si="272"/>
        <v>2468</v>
      </c>
      <c r="B2470" s="82" t="s">
        <v>2648</v>
      </c>
      <c r="C2470" s="39" t="str">
        <f>IF($B2470&lt;&gt;"",_xlfn.IFNA(VLOOKUP($B2470,'Node Details'!$B:$U,C$1,0),"Check"),"")</f>
        <v>S8P150104-S8P150108</v>
      </c>
      <c r="D2470" s="39" t="str">
        <f>IF($B2470&lt;&gt;"",_xlfn.IFNA(VLOOKUP($B2470,'Node Details'!$B:$U,D$1,0),"Check"),"")</f>
        <v>S8P</v>
      </c>
      <c r="E2470" s="39" t="str">
        <f>IF($B2470&lt;&gt;"",_xlfn.IFNA(VLOOKUP($B2470,'Node Details'!$B:$U,E$1,0),"Check"),"")</f>
        <v>Airtel</v>
      </c>
      <c r="F2470" s="83">
        <v>45169</v>
      </c>
      <c r="G2470" s="82"/>
      <c r="H2470" s="39" t="s">
        <v>2831</v>
      </c>
      <c r="I2470" s="38">
        <v>1</v>
      </c>
      <c r="J2470" s="38">
        <v>70</v>
      </c>
      <c r="K2470" s="39">
        <f t="shared" si="266"/>
        <v>70</v>
      </c>
      <c r="L2470" s="64">
        <v>45169</v>
      </c>
      <c r="N2470" s="39" t="s">
        <v>1001</v>
      </c>
      <c r="O2470" s="59">
        <v>45114</v>
      </c>
      <c r="P2470" s="38">
        <f t="shared" si="267"/>
        <v>70</v>
      </c>
      <c r="Q2470" s="38">
        <f t="shared" si="268"/>
        <v>70</v>
      </c>
      <c r="S2470" s="25" t="s">
        <v>1002</v>
      </c>
      <c r="T2470" s="100">
        <v>45190</v>
      </c>
      <c r="U2470" s="38">
        <f t="shared" si="269"/>
        <v>70</v>
      </c>
      <c r="V2470" s="38">
        <f t="shared" si="270"/>
        <v>1</v>
      </c>
      <c r="W2470" s="82">
        <f t="shared" si="271"/>
        <v>70</v>
      </c>
      <c r="X2470" s="98" t="s">
        <v>2834</v>
      </c>
      <c r="Y2470" s="98" t="s">
        <v>89</v>
      </c>
      <c r="AC2470" s="72" t="s">
        <v>1979</v>
      </c>
    </row>
    <row r="2471" spans="1:29" ht="15" customHeight="1">
      <c r="A2471" s="38">
        <f t="shared" si="272"/>
        <v>2469</v>
      </c>
      <c r="B2471" s="82" t="s">
        <v>1010</v>
      </c>
      <c r="C2471" s="39" t="str">
        <f>IF($B2471&lt;&gt;"",_xlfn.IFNA(VLOOKUP($B2471,'Node Details'!$B:$U,C$1,0),"Check"),"")</f>
        <v>000000S8P-0000S8P16</v>
      </c>
      <c r="D2471" s="39" t="str">
        <f>IF($B2471&lt;&gt;"",_xlfn.IFNA(VLOOKUP($B2471,'Node Details'!$B:$U,D$1,0),"Check"),"")</f>
        <v>S8P</v>
      </c>
      <c r="E2471" s="39" t="str">
        <f>IF($B2471&lt;&gt;"",_xlfn.IFNA(VLOOKUP($B2471,'Node Details'!$B:$U,E$1,0),"Check"),"")</f>
        <v>Airtel</v>
      </c>
      <c r="F2471" s="83">
        <v>45169</v>
      </c>
      <c r="G2471" s="82"/>
      <c r="H2471" s="39" t="s">
        <v>2831</v>
      </c>
      <c r="I2471" s="38">
        <v>6</v>
      </c>
      <c r="J2471" s="38">
        <v>70</v>
      </c>
      <c r="K2471" s="39">
        <f t="shared" si="266"/>
        <v>420</v>
      </c>
      <c r="L2471" s="64">
        <v>45096.592002314806</v>
      </c>
      <c r="N2471" s="39" t="s">
        <v>1001</v>
      </c>
      <c r="O2471" s="59">
        <v>45114</v>
      </c>
      <c r="P2471" s="38">
        <f t="shared" si="267"/>
        <v>70</v>
      </c>
      <c r="Q2471" s="38">
        <f t="shared" si="268"/>
        <v>420</v>
      </c>
      <c r="S2471" s="25" t="s">
        <v>1002</v>
      </c>
      <c r="T2471" s="100">
        <v>45190</v>
      </c>
      <c r="U2471" s="38">
        <f t="shared" si="269"/>
        <v>70</v>
      </c>
      <c r="V2471" s="38">
        <f t="shared" si="270"/>
        <v>6</v>
      </c>
      <c r="W2471" s="82">
        <f t="shared" si="271"/>
        <v>420</v>
      </c>
      <c r="X2471" s="98" t="s">
        <v>2834</v>
      </c>
      <c r="Y2471" s="98" t="s">
        <v>89</v>
      </c>
      <c r="AC2471" s="72" t="s">
        <v>1979</v>
      </c>
    </row>
    <row r="2472" spans="1:29" ht="15" customHeight="1">
      <c r="A2472" s="38">
        <f t="shared" si="272"/>
        <v>2470</v>
      </c>
      <c r="B2472" s="82" t="s">
        <v>1801</v>
      </c>
      <c r="C2472" s="39" t="str">
        <f>IF($B2472&lt;&gt;"",_xlfn.IFNA(VLOOKUP($B2472,'Node Details'!$B:$U,C$1,0),"Check"),"")</f>
        <v>0000S8P16-S8P160102</v>
      </c>
      <c r="D2472" s="39" t="str">
        <f>IF($B2472&lt;&gt;"",_xlfn.IFNA(VLOOKUP($B2472,'Node Details'!$B:$U,D$1,0),"Check"),"")</f>
        <v>S8P</v>
      </c>
      <c r="E2472" s="39" t="str">
        <f>IF($B2472&lt;&gt;"",_xlfn.IFNA(VLOOKUP($B2472,'Node Details'!$B:$U,E$1,0),"Check"),"")</f>
        <v>Airtel</v>
      </c>
      <c r="F2472" s="83">
        <v>45169</v>
      </c>
      <c r="G2472" s="82"/>
      <c r="H2472" s="39" t="s">
        <v>2831</v>
      </c>
      <c r="I2472" s="38">
        <v>1</v>
      </c>
      <c r="J2472" s="38">
        <v>70</v>
      </c>
      <c r="K2472" s="39">
        <f t="shared" si="266"/>
        <v>70</v>
      </c>
      <c r="L2472" s="64">
        <v>45103.607256944437</v>
      </c>
      <c r="N2472" s="39" t="s">
        <v>1001</v>
      </c>
      <c r="O2472" s="59">
        <v>45114</v>
      </c>
      <c r="P2472" s="38">
        <f t="shared" si="267"/>
        <v>70</v>
      </c>
      <c r="Q2472" s="38">
        <f t="shared" si="268"/>
        <v>70</v>
      </c>
      <c r="S2472" s="25" t="s">
        <v>1002</v>
      </c>
      <c r="T2472" s="100">
        <v>45190</v>
      </c>
      <c r="U2472" s="38">
        <f t="shared" si="269"/>
        <v>70</v>
      </c>
      <c r="V2472" s="38">
        <f t="shared" si="270"/>
        <v>1</v>
      </c>
      <c r="W2472" s="82">
        <f t="shared" si="271"/>
        <v>70</v>
      </c>
      <c r="X2472" s="98" t="s">
        <v>2834</v>
      </c>
      <c r="Y2472" s="98" t="s">
        <v>89</v>
      </c>
      <c r="AC2472" s="72" t="s">
        <v>1979</v>
      </c>
    </row>
    <row r="2473" spans="1:29" ht="15" customHeight="1">
      <c r="A2473" s="38">
        <f t="shared" si="272"/>
        <v>2471</v>
      </c>
      <c r="B2473" s="82" t="s">
        <v>1805</v>
      </c>
      <c r="C2473" s="39" t="str">
        <f>IF($B2473&lt;&gt;"",_xlfn.IFNA(VLOOKUP($B2473,'Node Details'!$B:$U,C$1,0),"Check"),"")</f>
        <v>0000S8P16-S8P160105</v>
      </c>
      <c r="D2473" s="39" t="str">
        <f>IF($B2473&lt;&gt;"",_xlfn.IFNA(VLOOKUP($B2473,'Node Details'!$B:$U,D$1,0),"Check"),"")</f>
        <v>S8P</v>
      </c>
      <c r="E2473" s="39" t="str">
        <f>IF($B2473&lt;&gt;"",_xlfn.IFNA(VLOOKUP($B2473,'Node Details'!$B:$U,E$1,0),"Check"),"")</f>
        <v>Airtel</v>
      </c>
      <c r="F2473" s="83">
        <v>45169</v>
      </c>
      <c r="G2473" s="82"/>
      <c r="H2473" s="39" t="s">
        <v>2831</v>
      </c>
      <c r="I2473" s="38">
        <v>1</v>
      </c>
      <c r="J2473" s="38">
        <v>70</v>
      </c>
      <c r="K2473" s="39">
        <f t="shared" si="266"/>
        <v>70</v>
      </c>
      <c r="L2473" s="64">
        <v>45103.607256944437</v>
      </c>
      <c r="N2473" s="39" t="s">
        <v>1001</v>
      </c>
      <c r="O2473" s="59">
        <v>45114</v>
      </c>
      <c r="P2473" s="38">
        <f t="shared" si="267"/>
        <v>70</v>
      </c>
      <c r="Q2473" s="38">
        <f t="shared" si="268"/>
        <v>70</v>
      </c>
      <c r="S2473" s="25" t="s">
        <v>1002</v>
      </c>
      <c r="T2473" s="100">
        <v>45190</v>
      </c>
      <c r="U2473" s="38">
        <f t="shared" si="269"/>
        <v>70</v>
      </c>
      <c r="V2473" s="38">
        <f t="shared" si="270"/>
        <v>1</v>
      </c>
      <c r="W2473" s="82">
        <f t="shared" si="271"/>
        <v>70</v>
      </c>
      <c r="X2473" s="98" t="s">
        <v>2834</v>
      </c>
      <c r="Y2473" s="98" t="s">
        <v>89</v>
      </c>
      <c r="AC2473" s="72" t="s">
        <v>1979</v>
      </c>
    </row>
    <row r="2474" spans="1:29" ht="15" customHeight="1">
      <c r="A2474" s="38">
        <f t="shared" si="272"/>
        <v>2472</v>
      </c>
      <c r="B2474" s="82" t="s">
        <v>2020</v>
      </c>
      <c r="C2474" s="39" t="str">
        <f>IF($B2474&lt;&gt;"",_xlfn.IFNA(VLOOKUP($B2474,'Node Details'!$B:$U,C$1,0),"Check"),"")</f>
        <v>S8P040104-S8P040107</v>
      </c>
      <c r="D2474" s="39" t="str">
        <f>IF($B2474&lt;&gt;"",_xlfn.IFNA(VLOOKUP($B2474,'Node Details'!$B:$U,D$1,0),"Check"),"")</f>
        <v>S8P</v>
      </c>
      <c r="E2474" s="39" t="str">
        <f>IF($B2474&lt;&gt;"",_xlfn.IFNA(VLOOKUP($B2474,'Node Details'!$B:$U,E$1,0),"Check"),"")</f>
        <v>Airtel</v>
      </c>
      <c r="F2474" s="83">
        <v>45219</v>
      </c>
      <c r="G2474" s="82"/>
      <c r="H2474" s="39" t="s">
        <v>2828</v>
      </c>
      <c r="I2474" s="38">
        <v>1</v>
      </c>
      <c r="J2474" s="38">
        <v>1000</v>
      </c>
      <c r="K2474" s="39">
        <f t="shared" si="266"/>
        <v>1000</v>
      </c>
      <c r="L2474" s="83">
        <v>45217</v>
      </c>
      <c r="M2474" s="82"/>
      <c r="N2474" s="39" t="s">
        <v>1001</v>
      </c>
      <c r="O2474" s="59">
        <v>45114</v>
      </c>
      <c r="P2474" s="38">
        <f t="shared" si="267"/>
        <v>1000</v>
      </c>
      <c r="Q2474" s="38">
        <f t="shared" si="268"/>
        <v>1000</v>
      </c>
      <c r="R2474" s="38"/>
      <c r="S2474" s="25" t="s">
        <v>2014</v>
      </c>
      <c r="T2474" s="100"/>
      <c r="U2474" s="38">
        <f t="shared" si="269"/>
        <v>1000</v>
      </c>
      <c r="V2474" s="38">
        <f t="shared" si="270"/>
        <v>1</v>
      </c>
      <c r="W2474" s="82">
        <f t="shared" si="271"/>
        <v>1000</v>
      </c>
      <c r="X2474" s="82" t="s">
        <v>2834</v>
      </c>
      <c r="Y2474" s="98" t="s">
        <v>89</v>
      </c>
      <c r="Z2474" s="72"/>
      <c r="AA2474" s="72"/>
      <c r="AB2474" s="72"/>
      <c r="AC2474" s="72" t="s">
        <v>1979</v>
      </c>
    </row>
    <row r="2475" spans="1:29" ht="15" customHeight="1">
      <c r="A2475" s="38">
        <f t="shared" si="272"/>
        <v>2473</v>
      </c>
      <c r="B2475" s="82" t="s">
        <v>2022</v>
      </c>
      <c r="C2475" s="39" t="str">
        <f>IF($B2475&lt;&gt;"",_xlfn.IFNA(VLOOKUP($B2475,'Node Details'!$B:$U,C$1,0),"Check"),"")</f>
        <v>S8P040104-S8P040108</v>
      </c>
      <c r="D2475" s="39" t="str">
        <f>IF($B2475&lt;&gt;"",_xlfn.IFNA(VLOOKUP($B2475,'Node Details'!$B:$U,D$1,0),"Check"),"")</f>
        <v>S8P</v>
      </c>
      <c r="E2475" s="39" t="str">
        <f>IF($B2475&lt;&gt;"",_xlfn.IFNA(VLOOKUP($B2475,'Node Details'!$B:$U,E$1,0),"Check"),"")</f>
        <v>Airtel</v>
      </c>
      <c r="F2475" s="83">
        <v>45219</v>
      </c>
      <c r="G2475" s="82"/>
      <c r="H2475" s="39" t="s">
        <v>2828</v>
      </c>
      <c r="I2475" s="38">
        <v>1</v>
      </c>
      <c r="J2475" s="38">
        <v>1000</v>
      </c>
      <c r="K2475" s="39">
        <f t="shared" si="266"/>
        <v>1000</v>
      </c>
      <c r="L2475" s="83">
        <v>45217</v>
      </c>
      <c r="M2475" s="82"/>
      <c r="N2475" s="39" t="s">
        <v>1001</v>
      </c>
      <c r="O2475" s="59">
        <v>45114</v>
      </c>
      <c r="P2475" s="38">
        <f t="shared" si="267"/>
        <v>1000</v>
      </c>
      <c r="Q2475" s="38">
        <f t="shared" si="268"/>
        <v>1000</v>
      </c>
      <c r="R2475" s="38"/>
      <c r="S2475" s="25" t="s">
        <v>2014</v>
      </c>
      <c r="T2475" s="100"/>
      <c r="U2475" s="38">
        <f t="shared" si="269"/>
        <v>1000</v>
      </c>
      <c r="V2475" s="38">
        <f t="shared" si="270"/>
        <v>1</v>
      </c>
      <c r="W2475" s="82">
        <f t="shared" si="271"/>
        <v>1000</v>
      </c>
      <c r="X2475" s="82" t="s">
        <v>2834</v>
      </c>
      <c r="Y2475" s="98" t="s">
        <v>89</v>
      </c>
      <c r="Z2475" s="72"/>
      <c r="AA2475" s="72"/>
      <c r="AB2475" s="72"/>
      <c r="AC2475" s="72" t="s">
        <v>1979</v>
      </c>
    </row>
    <row r="2476" spans="1:29" ht="15" customHeight="1">
      <c r="A2476" s="38">
        <f t="shared" si="272"/>
        <v>2474</v>
      </c>
      <c r="B2476" s="82" t="s">
        <v>2024</v>
      </c>
      <c r="C2476" s="39" t="str">
        <f>IF($B2476&lt;&gt;"",_xlfn.IFNA(VLOOKUP($B2476,'Node Details'!$B:$U,C$1,0),"Check"),"")</f>
        <v>S8P050102-S8P050108</v>
      </c>
      <c r="D2476" s="39" t="str">
        <f>IF($B2476&lt;&gt;"",_xlfn.IFNA(VLOOKUP($B2476,'Node Details'!$B:$U,D$1,0),"Check"),"")</f>
        <v>S8P</v>
      </c>
      <c r="E2476" s="39" t="str">
        <f>IF($B2476&lt;&gt;"",_xlfn.IFNA(VLOOKUP($B2476,'Node Details'!$B:$U,E$1,0),"Check"),"")</f>
        <v>Airtel</v>
      </c>
      <c r="F2476" s="83">
        <v>45219</v>
      </c>
      <c r="G2476" s="82"/>
      <c r="H2476" s="39" t="s">
        <v>2828</v>
      </c>
      <c r="I2476" s="38">
        <v>1</v>
      </c>
      <c r="J2476" s="38">
        <v>1000</v>
      </c>
      <c r="K2476" s="39">
        <f t="shared" si="266"/>
        <v>1000</v>
      </c>
      <c r="L2476" s="83">
        <v>45217</v>
      </c>
      <c r="M2476" s="82"/>
      <c r="N2476" s="39" t="s">
        <v>1001</v>
      </c>
      <c r="O2476" s="59">
        <v>45114</v>
      </c>
      <c r="P2476" s="38">
        <f t="shared" si="267"/>
        <v>1000</v>
      </c>
      <c r="Q2476" s="38">
        <f t="shared" si="268"/>
        <v>1000</v>
      </c>
      <c r="R2476" s="38"/>
      <c r="S2476" s="25" t="s">
        <v>2014</v>
      </c>
      <c r="T2476" s="100"/>
      <c r="U2476" s="38">
        <f t="shared" si="269"/>
        <v>1000</v>
      </c>
      <c r="V2476" s="38">
        <f t="shared" si="270"/>
        <v>1</v>
      </c>
      <c r="W2476" s="82">
        <f t="shared" si="271"/>
        <v>1000</v>
      </c>
      <c r="X2476" s="82" t="s">
        <v>2834</v>
      </c>
      <c r="Y2476" s="98" t="s">
        <v>89</v>
      </c>
      <c r="Z2476" s="72"/>
      <c r="AA2476" s="72"/>
      <c r="AB2476" s="72"/>
      <c r="AC2476" s="72" t="s">
        <v>1979</v>
      </c>
    </row>
    <row r="2477" spans="1:29" ht="15" customHeight="1">
      <c r="A2477" s="38">
        <f t="shared" si="272"/>
        <v>2475</v>
      </c>
      <c r="B2477" s="82" t="s">
        <v>2802</v>
      </c>
      <c r="C2477" s="39" t="str">
        <f>IF($B2477&lt;&gt;"",_xlfn.IFNA(VLOOKUP($B2477,'Node Details'!$B:$U,C$1,0),"Check"),"")</f>
        <v>S8P060105-S8P060107</v>
      </c>
      <c r="D2477" s="39" t="str">
        <f>IF($B2477&lt;&gt;"",_xlfn.IFNA(VLOOKUP($B2477,'Node Details'!$B:$U,D$1,0),"Check"),"")</f>
        <v>S8P</v>
      </c>
      <c r="E2477" s="39" t="str">
        <f>IF($B2477&lt;&gt;"",_xlfn.IFNA(VLOOKUP($B2477,'Node Details'!$B:$U,E$1,0),"Check"),"")</f>
        <v>Airtel</v>
      </c>
      <c r="F2477" s="83">
        <v>45219</v>
      </c>
      <c r="G2477" s="82"/>
      <c r="H2477" s="39" t="s">
        <v>2828</v>
      </c>
      <c r="I2477" s="38">
        <v>1</v>
      </c>
      <c r="J2477" s="38">
        <v>1000</v>
      </c>
      <c r="K2477" s="39">
        <f t="shared" si="266"/>
        <v>1000</v>
      </c>
      <c r="L2477" s="83">
        <v>45217</v>
      </c>
      <c r="M2477" s="82"/>
      <c r="N2477" s="39" t="s">
        <v>1001</v>
      </c>
      <c r="O2477" s="59">
        <v>45114</v>
      </c>
      <c r="P2477" s="38">
        <f t="shared" si="267"/>
        <v>1000</v>
      </c>
      <c r="Q2477" s="38">
        <f t="shared" si="268"/>
        <v>1000</v>
      </c>
      <c r="R2477" s="38"/>
      <c r="S2477" s="25" t="s">
        <v>2014</v>
      </c>
      <c r="T2477" s="100"/>
      <c r="U2477" s="38">
        <f t="shared" si="269"/>
        <v>1000</v>
      </c>
      <c r="V2477" s="38">
        <f t="shared" si="270"/>
        <v>1</v>
      </c>
      <c r="W2477" s="82">
        <f t="shared" si="271"/>
        <v>1000</v>
      </c>
      <c r="X2477" s="82" t="s">
        <v>2834</v>
      </c>
      <c r="Y2477" s="98" t="s">
        <v>89</v>
      </c>
      <c r="Z2477" s="72"/>
      <c r="AA2477" s="72"/>
      <c r="AB2477" s="72"/>
      <c r="AC2477" s="72" t="s">
        <v>1979</v>
      </c>
    </row>
    <row r="2478" spans="1:29" ht="15" customHeight="1">
      <c r="A2478" s="38">
        <f t="shared" si="272"/>
        <v>2476</v>
      </c>
      <c r="B2478" s="82" t="s">
        <v>2026</v>
      </c>
      <c r="C2478" s="39" t="str">
        <f>IF($B2478&lt;&gt;"",_xlfn.IFNA(VLOOKUP($B2478,'Node Details'!$B:$U,C$1,0),"Check"),"")</f>
        <v>S8P060105-S8P060107</v>
      </c>
      <c r="D2478" s="39" t="str">
        <f>IF($B2478&lt;&gt;"",_xlfn.IFNA(VLOOKUP($B2478,'Node Details'!$B:$U,D$1,0),"Check"),"")</f>
        <v>S8P</v>
      </c>
      <c r="E2478" s="39" t="str">
        <f>IF($B2478&lt;&gt;"",_xlfn.IFNA(VLOOKUP($B2478,'Node Details'!$B:$U,E$1,0),"Check"),"")</f>
        <v>Airtel</v>
      </c>
      <c r="F2478" s="83">
        <v>45219</v>
      </c>
      <c r="G2478" s="82"/>
      <c r="H2478" s="39" t="s">
        <v>2828</v>
      </c>
      <c r="I2478" s="38">
        <v>1</v>
      </c>
      <c r="J2478" s="38">
        <v>1000</v>
      </c>
      <c r="K2478" s="39">
        <f t="shared" si="266"/>
        <v>1000</v>
      </c>
      <c r="L2478" s="83">
        <v>45217</v>
      </c>
      <c r="M2478" s="82"/>
      <c r="N2478" s="39" t="s">
        <v>1001</v>
      </c>
      <c r="O2478" s="59">
        <v>45114</v>
      </c>
      <c r="P2478" s="38">
        <f t="shared" si="267"/>
        <v>1000</v>
      </c>
      <c r="Q2478" s="38">
        <f t="shared" si="268"/>
        <v>1000</v>
      </c>
      <c r="R2478" s="38"/>
      <c r="S2478" s="25" t="s">
        <v>2014</v>
      </c>
      <c r="T2478" s="100"/>
      <c r="U2478" s="38">
        <f t="shared" si="269"/>
        <v>1000</v>
      </c>
      <c r="V2478" s="38">
        <f t="shared" si="270"/>
        <v>1</v>
      </c>
      <c r="W2478" s="82">
        <f t="shared" si="271"/>
        <v>1000</v>
      </c>
      <c r="X2478" s="82" t="s">
        <v>2834</v>
      </c>
      <c r="Y2478" s="98" t="s">
        <v>89</v>
      </c>
      <c r="Z2478" s="72"/>
      <c r="AA2478" s="72"/>
      <c r="AB2478" s="72"/>
      <c r="AC2478" s="72" t="s">
        <v>1979</v>
      </c>
    </row>
    <row r="2479" spans="1:29" ht="15" customHeight="1">
      <c r="A2479" s="38">
        <f t="shared" si="272"/>
        <v>2477</v>
      </c>
      <c r="B2479" s="82" t="s">
        <v>2028</v>
      </c>
      <c r="C2479" s="39" t="str">
        <f>IF($B2479&lt;&gt;"",_xlfn.IFNA(VLOOKUP($B2479,'Node Details'!$B:$U,C$1,0),"Check"),"")</f>
        <v>S8P070103-S8P070106</v>
      </c>
      <c r="D2479" s="39" t="str">
        <f>IF($B2479&lt;&gt;"",_xlfn.IFNA(VLOOKUP($B2479,'Node Details'!$B:$U,D$1,0),"Check"),"")</f>
        <v>S8P</v>
      </c>
      <c r="E2479" s="39" t="str">
        <f>IF($B2479&lt;&gt;"",_xlfn.IFNA(VLOOKUP($B2479,'Node Details'!$B:$U,E$1,0),"Check"),"")</f>
        <v>Airtel</v>
      </c>
      <c r="F2479" s="83">
        <v>45219</v>
      </c>
      <c r="G2479" s="82"/>
      <c r="H2479" s="39" t="s">
        <v>2828</v>
      </c>
      <c r="I2479" s="38">
        <v>1</v>
      </c>
      <c r="J2479" s="38">
        <v>1000</v>
      </c>
      <c r="K2479" s="39">
        <f t="shared" si="266"/>
        <v>1000</v>
      </c>
      <c r="L2479" s="83">
        <v>45215</v>
      </c>
      <c r="M2479" s="82"/>
      <c r="N2479" s="39" t="s">
        <v>1001</v>
      </c>
      <c r="O2479" s="59">
        <v>45114</v>
      </c>
      <c r="P2479" s="38">
        <f t="shared" si="267"/>
        <v>1000</v>
      </c>
      <c r="Q2479" s="38">
        <f t="shared" si="268"/>
        <v>1000</v>
      </c>
      <c r="R2479" s="38"/>
      <c r="S2479" s="25" t="s">
        <v>2014</v>
      </c>
      <c r="T2479" s="100"/>
      <c r="U2479" s="38">
        <f t="shared" si="269"/>
        <v>1000</v>
      </c>
      <c r="V2479" s="38">
        <f t="shared" si="270"/>
        <v>1</v>
      </c>
      <c r="W2479" s="82">
        <f t="shared" si="271"/>
        <v>1000</v>
      </c>
      <c r="X2479" s="82" t="s">
        <v>2834</v>
      </c>
      <c r="Y2479" s="98" t="s">
        <v>89</v>
      </c>
      <c r="Z2479" s="72"/>
      <c r="AA2479" s="72"/>
      <c r="AB2479" s="72"/>
      <c r="AC2479" s="72" t="s">
        <v>1979</v>
      </c>
    </row>
    <row r="2480" spans="1:29" ht="15" customHeight="1">
      <c r="A2480" s="38">
        <f t="shared" si="272"/>
        <v>2478</v>
      </c>
      <c r="B2480" s="82" t="s">
        <v>2806</v>
      </c>
      <c r="C2480" s="39" t="str">
        <f>IF($B2480&lt;&gt;"",_xlfn.IFNA(VLOOKUP($B2480,'Node Details'!$B:$U,C$1,0),"Check"),"")</f>
        <v>S8P090102-S8P090107</v>
      </c>
      <c r="D2480" s="39" t="str">
        <f>IF($B2480&lt;&gt;"",_xlfn.IFNA(VLOOKUP($B2480,'Node Details'!$B:$U,D$1,0),"Check"),"")</f>
        <v>S8P</v>
      </c>
      <c r="E2480" s="39" t="str">
        <f>IF($B2480&lt;&gt;"",_xlfn.IFNA(VLOOKUP($B2480,'Node Details'!$B:$U,E$1,0),"Check"),"")</f>
        <v>Airtel</v>
      </c>
      <c r="F2480" s="83">
        <v>45219</v>
      </c>
      <c r="G2480" s="82"/>
      <c r="H2480" s="39" t="s">
        <v>2828</v>
      </c>
      <c r="I2480" s="38">
        <v>1</v>
      </c>
      <c r="J2480" s="38">
        <v>1000</v>
      </c>
      <c r="K2480" s="39">
        <f t="shared" si="266"/>
        <v>1000</v>
      </c>
      <c r="L2480" s="83">
        <v>45219</v>
      </c>
      <c r="M2480" s="82"/>
      <c r="N2480" s="39" t="s">
        <v>1001</v>
      </c>
      <c r="O2480" s="59">
        <v>45114</v>
      </c>
      <c r="P2480" s="38">
        <f t="shared" si="267"/>
        <v>1000</v>
      </c>
      <c r="Q2480" s="38">
        <f t="shared" si="268"/>
        <v>1000</v>
      </c>
      <c r="R2480" s="38"/>
      <c r="S2480" s="25" t="s">
        <v>2014</v>
      </c>
      <c r="T2480" s="100"/>
      <c r="U2480" s="38">
        <f t="shared" si="269"/>
        <v>1000</v>
      </c>
      <c r="V2480" s="38">
        <f t="shared" si="270"/>
        <v>1</v>
      </c>
      <c r="W2480" s="82">
        <f t="shared" si="271"/>
        <v>1000</v>
      </c>
      <c r="X2480" s="82" t="s">
        <v>2834</v>
      </c>
      <c r="Y2480" s="98" t="s">
        <v>89</v>
      </c>
      <c r="Z2480" s="72"/>
      <c r="AA2480" s="72"/>
      <c r="AB2480" s="72"/>
      <c r="AC2480" s="72" t="s">
        <v>1979</v>
      </c>
    </row>
    <row r="2481" spans="1:29" ht="15" customHeight="1">
      <c r="A2481" s="38">
        <f t="shared" si="272"/>
        <v>2479</v>
      </c>
      <c r="B2481" s="82" t="s">
        <v>2030</v>
      </c>
      <c r="C2481" s="39" t="str">
        <f>IF($B2481&lt;&gt;"",_xlfn.IFNA(VLOOKUP($B2481,'Node Details'!$B:$U,C$1,0),"Check"),"")</f>
        <v>S8P090102-S8P090107</v>
      </c>
      <c r="D2481" s="39" t="str">
        <f>IF($B2481&lt;&gt;"",_xlfn.IFNA(VLOOKUP($B2481,'Node Details'!$B:$U,D$1,0),"Check"),"")</f>
        <v>S8P</v>
      </c>
      <c r="E2481" s="39" t="str">
        <f>IF($B2481&lt;&gt;"",_xlfn.IFNA(VLOOKUP($B2481,'Node Details'!$B:$U,E$1,0),"Check"),"")</f>
        <v>Airtel</v>
      </c>
      <c r="F2481" s="83">
        <v>45219</v>
      </c>
      <c r="G2481" s="82"/>
      <c r="H2481" s="39" t="s">
        <v>2828</v>
      </c>
      <c r="I2481" s="38">
        <v>1</v>
      </c>
      <c r="J2481" s="38">
        <v>1000</v>
      </c>
      <c r="K2481" s="39">
        <f t="shared" si="266"/>
        <v>1000</v>
      </c>
      <c r="L2481" s="83">
        <v>45219</v>
      </c>
      <c r="M2481" s="82"/>
      <c r="N2481" s="39" t="s">
        <v>1001</v>
      </c>
      <c r="O2481" s="59">
        <v>45114</v>
      </c>
      <c r="P2481" s="38">
        <f t="shared" si="267"/>
        <v>1000</v>
      </c>
      <c r="Q2481" s="38">
        <f t="shared" si="268"/>
        <v>1000</v>
      </c>
      <c r="R2481" s="38"/>
      <c r="S2481" s="25" t="s">
        <v>2014</v>
      </c>
      <c r="T2481" s="100"/>
      <c r="U2481" s="38">
        <f t="shared" si="269"/>
        <v>1000</v>
      </c>
      <c r="V2481" s="38">
        <f t="shared" si="270"/>
        <v>1</v>
      </c>
      <c r="W2481" s="82">
        <f t="shared" si="271"/>
        <v>1000</v>
      </c>
      <c r="X2481" s="82" t="s">
        <v>2834</v>
      </c>
      <c r="Y2481" s="98" t="s">
        <v>89</v>
      </c>
      <c r="Z2481" s="72"/>
      <c r="AA2481" s="72"/>
      <c r="AB2481" s="72"/>
      <c r="AC2481" s="72" t="s">
        <v>1979</v>
      </c>
    </row>
    <row r="2482" spans="1:29" ht="15" customHeight="1">
      <c r="A2482" s="38">
        <f t="shared" si="272"/>
        <v>2480</v>
      </c>
      <c r="B2482" s="82" t="s">
        <v>2032</v>
      </c>
      <c r="C2482" s="39" t="str">
        <f>IF($B2482&lt;&gt;"",_xlfn.IFNA(VLOOKUP($B2482,'Node Details'!$B:$U,C$1,0),"Check"),"")</f>
        <v>S8P130101-S8P130102</v>
      </c>
      <c r="D2482" s="39" t="str">
        <f>IF($B2482&lt;&gt;"",_xlfn.IFNA(VLOOKUP($B2482,'Node Details'!$B:$U,D$1,0),"Check"),"")</f>
        <v>S8P</v>
      </c>
      <c r="E2482" s="39" t="str">
        <f>IF($B2482&lt;&gt;"",_xlfn.IFNA(VLOOKUP($B2482,'Node Details'!$B:$U,E$1,0),"Check"),"")</f>
        <v>Airtel</v>
      </c>
      <c r="F2482" s="83">
        <v>45219</v>
      </c>
      <c r="G2482" s="82"/>
      <c r="H2482" s="39" t="s">
        <v>2828</v>
      </c>
      <c r="I2482" s="38">
        <v>1</v>
      </c>
      <c r="J2482" s="38">
        <v>1000</v>
      </c>
      <c r="K2482" s="39">
        <f t="shared" si="266"/>
        <v>1000</v>
      </c>
      <c r="L2482" s="83">
        <v>45219</v>
      </c>
      <c r="M2482" s="82"/>
      <c r="N2482" s="39" t="s">
        <v>1001</v>
      </c>
      <c r="O2482" s="59">
        <v>45114</v>
      </c>
      <c r="P2482" s="38">
        <f t="shared" si="267"/>
        <v>1000</v>
      </c>
      <c r="Q2482" s="38">
        <f t="shared" si="268"/>
        <v>1000</v>
      </c>
      <c r="R2482" s="38"/>
      <c r="S2482" s="25" t="s">
        <v>2014</v>
      </c>
      <c r="T2482" s="100"/>
      <c r="U2482" s="38">
        <f t="shared" si="269"/>
        <v>1000</v>
      </c>
      <c r="V2482" s="38">
        <f t="shared" si="270"/>
        <v>1</v>
      </c>
      <c r="W2482" s="82">
        <f t="shared" si="271"/>
        <v>1000</v>
      </c>
      <c r="X2482" s="82" t="s">
        <v>2834</v>
      </c>
      <c r="Y2482" s="98" t="s">
        <v>89</v>
      </c>
      <c r="Z2482" s="72"/>
      <c r="AA2482" s="72"/>
      <c r="AB2482" s="72"/>
      <c r="AC2482" s="72" t="s">
        <v>1979</v>
      </c>
    </row>
    <row r="2483" spans="1:29" ht="15" customHeight="1">
      <c r="A2483" s="38">
        <f t="shared" si="272"/>
        <v>2481</v>
      </c>
      <c r="B2483" s="82" t="s">
        <v>2034</v>
      </c>
      <c r="C2483" s="39" t="str">
        <f>IF($B2483&lt;&gt;"",_xlfn.IFNA(VLOOKUP($B2483,'Node Details'!$B:$U,C$1,0),"Check"),"")</f>
        <v>S8P140103-S8P140104</v>
      </c>
      <c r="D2483" s="39" t="str">
        <f>IF($B2483&lt;&gt;"",_xlfn.IFNA(VLOOKUP($B2483,'Node Details'!$B:$U,D$1,0),"Check"),"")</f>
        <v>S8P</v>
      </c>
      <c r="E2483" s="39" t="str">
        <f>IF($B2483&lt;&gt;"",_xlfn.IFNA(VLOOKUP($B2483,'Node Details'!$B:$U,E$1,0),"Check"),"")</f>
        <v>Airtel</v>
      </c>
      <c r="F2483" s="83">
        <v>45219</v>
      </c>
      <c r="G2483" s="82"/>
      <c r="H2483" s="39" t="s">
        <v>2828</v>
      </c>
      <c r="I2483" s="38">
        <v>1</v>
      </c>
      <c r="J2483" s="38">
        <v>1000</v>
      </c>
      <c r="K2483" s="39">
        <f t="shared" si="266"/>
        <v>1000</v>
      </c>
      <c r="L2483" s="83">
        <v>45199.665347222217</v>
      </c>
      <c r="M2483" s="82"/>
      <c r="N2483" s="39" t="s">
        <v>1001</v>
      </c>
      <c r="O2483" s="59">
        <v>45114</v>
      </c>
      <c r="P2483" s="38">
        <f t="shared" si="267"/>
        <v>1000</v>
      </c>
      <c r="Q2483" s="38">
        <f t="shared" si="268"/>
        <v>1000</v>
      </c>
      <c r="R2483" s="38"/>
      <c r="S2483" s="25" t="s">
        <v>2014</v>
      </c>
      <c r="T2483" s="100"/>
      <c r="U2483" s="38">
        <f t="shared" si="269"/>
        <v>1000</v>
      </c>
      <c r="V2483" s="38">
        <f t="shared" si="270"/>
        <v>1</v>
      </c>
      <c r="W2483" s="82">
        <f t="shared" si="271"/>
        <v>1000</v>
      </c>
      <c r="X2483" s="82" t="s">
        <v>2834</v>
      </c>
      <c r="Y2483" s="98" t="s">
        <v>89</v>
      </c>
      <c r="Z2483" s="72"/>
      <c r="AA2483" s="72"/>
      <c r="AB2483" s="72"/>
      <c r="AC2483" s="72" t="s">
        <v>1979</v>
      </c>
    </row>
    <row r="2484" spans="1:29" ht="15" customHeight="1">
      <c r="A2484" s="38">
        <f t="shared" si="272"/>
        <v>2482</v>
      </c>
      <c r="B2484" s="82" t="s">
        <v>2020</v>
      </c>
      <c r="C2484" s="39" t="str">
        <f>IF($B2484&lt;&gt;"",_xlfn.IFNA(VLOOKUP($B2484,'Node Details'!$B:$U,C$1,0),"Check"),"")</f>
        <v>S8P040104-S8P040107</v>
      </c>
      <c r="D2484" s="39" t="str">
        <f>IF($B2484&lt;&gt;"",_xlfn.IFNA(VLOOKUP($B2484,'Node Details'!$B:$U,D$1,0),"Check"),"")</f>
        <v>S8P</v>
      </c>
      <c r="E2484" s="39" t="str">
        <f>IF($B2484&lt;&gt;"",_xlfn.IFNA(VLOOKUP($B2484,'Node Details'!$B:$U,E$1,0),"Check"),"")</f>
        <v>Airtel</v>
      </c>
      <c r="F2484" s="83">
        <v>45219</v>
      </c>
      <c r="G2484" s="82"/>
      <c r="H2484" s="39" t="s">
        <v>2829</v>
      </c>
      <c r="I2484" s="38">
        <v>1</v>
      </c>
      <c r="J2484" s="38">
        <v>50</v>
      </c>
      <c r="K2484" s="39">
        <f t="shared" si="266"/>
        <v>50</v>
      </c>
      <c r="L2484" s="83">
        <v>45217</v>
      </c>
      <c r="M2484" s="82"/>
      <c r="N2484" s="39" t="s">
        <v>1001</v>
      </c>
      <c r="O2484" s="59">
        <v>45114</v>
      </c>
      <c r="P2484" s="38">
        <f t="shared" si="267"/>
        <v>50</v>
      </c>
      <c r="Q2484" s="38">
        <f t="shared" si="268"/>
        <v>50</v>
      </c>
      <c r="R2484" s="38"/>
      <c r="S2484" s="25" t="s">
        <v>2014</v>
      </c>
      <c r="T2484" s="100"/>
      <c r="U2484" s="38">
        <f t="shared" si="269"/>
        <v>50</v>
      </c>
      <c r="V2484" s="38">
        <f t="shared" si="270"/>
        <v>1</v>
      </c>
      <c r="W2484" s="82">
        <f t="shared" si="271"/>
        <v>50</v>
      </c>
      <c r="X2484" s="82" t="s">
        <v>2834</v>
      </c>
      <c r="Y2484" s="98" t="s">
        <v>89</v>
      </c>
      <c r="Z2484" s="72"/>
      <c r="AA2484" s="72"/>
      <c r="AB2484" s="72"/>
      <c r="AC2484" s="72" t="s">
        <v>1979</v>
      </c>
    </row>
    <row r="2485" spans="1:29" ht="15" customHeight="1">
      <c r="A2485" s="38">
        <f t="shared" si="272"/>
        <v>2483</v>
      </c>
      <c r="B2485" s="82" t="s">
        <v>2022</v>
      </c>
      <c r="C2485" s="39" t="str">
        <f>IF($B2485&lt;&gt;"",_xlfn.IFNA(VLOOKUP($B2485,'Node Details'!$B:$U,C$1,0),"Check"),"")</f>
        <v>S8P040104-S8P040108</v>
      </c>
      <c r="D2485" s="39" t="str">
        <f>IF($B2485&lt;&gt;"",_xlfn.IFNA(VLOOKUP($B2485,'Node Details'!$B:$U,D$1,0),"Check"),"")</f>
        <v>S8P</v>
      </c>
      <c r="E2485" s="39" t="str">
        <f>IF($B2485&lt;&gt;"",_xlfn.IFNA(VLOOKUP($B2485,'Node Details'!$B:$U,E$1,0),"Check"),"")</f>
        <v>Airtel</v>
      </c>
      <c r="F2485" s="83">
        <v>45219</v>
      </c>
      <c r="G2485" s="82"/>
      <c r="H2485" s="39" t="s">
        <v>2829</v>
      </c>
      <c r="I2485" s="38">
        <v>1</v>
      </c>
      <c r="J2485" s="38">
        <v>50</v>
      </c>
      <c r="K2485" s="39">
        <f t="shared" si="266"/>
        <v>50</v>
      </c>
      <c r="L2485" s="83">
        <v>45217</v>
      </c>
      <c r="M2485" s="82"/>
      <c r="N2485" s="39" t="s">
        <v>1001</v>
      </c>
      <c r="O2485" s="59">
        <v>45114</v>
      </c>
      <c r="P2485" s="38">
        <f t="shared" si="267"/>
        <v>50</v>
      </c>
      <c r="Q2485" s="38">
        <f t="shared" si="268"/>
        <v>50</v>
      </c>
      <c r="R2485" s="38"/>
      <c r="S2485" s="25" t="s">
        <v>2014</v>
      </c>
      <c r="T2485" s="100"/>
      <c r="U2485" s="38">
        <f t="shared" si="269"/>
        <v>50</v>
      </c>
      <c r="V2485" s="38">
        <f t="shared" si="270"/>
        <v>1</v>
      </c>
      <c r="W2485" s="82">
        <f t="shared" si="271"/>
        <v>50</v>
      </c>
      <c r="X2485" s="82" t="s">
        <v>2834</v>
      </c>
      <c r="Y2485" s="98" t="s">
        <v>89</v>
      </c>
      <c r="Z2485" s="72"/>
      <c r="AA2485" s="72"/>
      <c r="AB2485" s="72"/>
      <c r="AC2485" s="72" t="s">
        <v>1979</v>
      </c>
    </row>
    <row r="2486" spans="1:29" ht="15" customHeight="1">
      <c r="A2486" s="38">
        <f t="shared" si="272"/>
        <v>2484</v>
      </c>
      <c r="B2486" s="82" t="s">
        <v>2024</v>
      </c>
      <c r="C2486" s="39" t="str">
        <f>IF($B2486&lt;&gt;"",_xlfn.IFNA(VLOOKUP($B2486,'Node Details'!$B:$U,C$1,0),"Check"),"")</f>
        <v>S8P050102-S8P050108</v>
      </c>
      <c r="D2486" s="39" t="str">
        <f>IF($B2486&lt;&gt;"",_xlfn.IFNA(VLOOKUP($B2486,'Node Details'!$B:$U,D$1,0),"Check"),"")</f>
        <v>S8P</v>
      </c>
      <c r="E2486" s="39" t="str">
        <f>IF($B2486&lt;&gt;"",_xlfn.IFNA(VLOOKUP($B2486,'Node Details'!$B:$U,E$1,0),"Check"),"")</f>
        <v>Airtel</v>
      </c>
      <c r="F2486" s="83">
        <v>45219</v>
      </c>
      <c r="G2486" s="82"/>
      <c r="H2486" s="39" t="s">
        <v>2829</v>
      </c>
      <c r="I2486" s="38">
        <v>1</v>
      </c>
      <c r="J2486" s="38">
        <v>50</v>
      </c>
      <c r="K2486" s="39">
        <f t="shared" si="266"/>
        <v>50</v>
      </c>
      <c r="L2486" s="83">
        <v>45217</v>
      </c>
      <c r="M2486" s="82"/>
      <c r="N2486" s="39" t="s">
        <v>1001</v>
      </c>
      <c r="O2486" s="59">
        <v>45114</v>
      </c>
      <c r="P2486" s="38">
        <f t="shared" si="267"/>
        <v>50</v>
      </c>
      <c r="Q2486" s="38">
        <f t="shared" si="268"/>
        <v>50</v>
      </c>
      <c r="R2486" s="38"/>
      <c r="S2486" s="25" t="s">
        <v>2014</v>
      </c>
      <c r="T2486" s="100"/>
      <c r="U2486" s="38">
        <f t="shared" si="269"/>
        <v>50</v>
      </c>
      <c r="V2486" s="38">
        <f t="shared" si="270"/>
        <v>1</v>
      </c>
      <c r="W2486" s="82">
        <f t="shared" si="271"/>
        <v>50</v>
      </c>
      <c r="X2486" s="82" t="s">
        <v>2834</v>
      </c>
      <c r="Y2486" s="98" t="s">
        <v>89</v>
      </c>
      <c r="Z2486" s="72"/>
      <c r="AA2486" s="72"/>
      <c r="AB2486" s="72"/>
      <c r="AC2486" s="72" t="s">
        <v>1979</v>
      </c>
    </row>
    <row r="2487" spans="1:29" ht="15" customHeight="1">
      <c r="A2487" s="38">
        <f t="shared" si="272"/>
        <v>2485</v>
      </c>
      <c r="B2487" s="82" t="s">
        <v>2802</v>
      </c>
      <c r="C2487" s="39" t="str">
        <f>IF($B2487&lt;&gt;"",_xlfn.IFNA(VLOOKUP($B2487,'Node Details'!$B:$U,C$1,0),"Check"),"")</f>
        <v>S8P060105-S8P060107</v>
      </c>
      <c r="D2487" s="39" t="str">
        <f>IF($B2487&lt;&gt;"",_xlfn.IFNA(VLOOKUP($B2487,'Node Details'!$B:$U,D$1,0),"Check"),"")</f>
        <v>S8P</v>
      </c>
      <c r="E2487" s="39" t="str">
        <f>IF($B2487&lt;&gt;"",_xlfn.IFNA(VLOOKUP($B2487,'Node Details'!$B:$U,E$1,0),"Check"),"")</f>
        <v>Airtel</v>
      </c>
      <c r="F2487" s="83">
        <v>45219</v>
      </c>
      <c r="G2487" s="82"/>
      <c r="H2487" s="39" t="s">
        <v>2829</v>
      </c>
      <c r="I2487" s="38">
        <v>1</v>
      </c>
      <c r="J2487" s="38">
        <v>50</v>
      </c>
      <c r="K2487" s="39">
        <f t="shared" si="266"/>
        <v>50</v>
      </c>
      <c r="L2487" s="83">
        <v>45217</v>
      </c>
      <c r="M2487" s="82"/>
      <c r="N2487" s="39" t="s">
        <v>1001</v>
      </c>
      <c r="O2487" s="59">
        <v>45114</v>
      </c>
      <c r="P2487" s="38">
        <f t="shared" si="267"/>
        <v>50</v>
      </c>
      <c r="Q2487" s="38">
        <f t="shared" si="268"/>
        <v>50</v>
      </c>
      <c r="R2487" s="38"/>
      <c r="S2487" s="25" t="s">
        <v>2014</v>
      </c>
      <c r="T2487" s="100"/>
      <c r="U2487" s="38">
        <f t="shared" si="269"/>
        <v>50</v>
      </c>
      <c r="V2487" s="38">
        <f t="shared" si="270"/>
        <v>1</v>
      </c>
      <c r="W2487" s="82">
        <f t="shared" si="271"/>
        <v>50</v>
      </c>
      <c r="X2487" s="82" t="s">
        <v>2834</v>
      </c>
      <c r="Y2487" s="98" t="s">
        <v>89</v>
      </c>
      <c r="Z2487" s="72"/>
      <c r="AA2487" s="72"/>
      <c r="AB2487" s="72"/>
      <c r="AC2487" s="72" t="s">
        <v>1979</v>
      </c>
    </row>
    <row r="2488" spans="1:29" ht="15" customHeight="1">
      <c r="A2488" s="38">
        <f t="shared" si="272"/>
        <v>2486</v>
      </c>
      <c r="B2488" s="82" t="s">
        <v>2026</v>
      </c>
      <c r="C2488" s="39" t="str">
        <f>IF($B2488&lt;&gt;"",_xlfn.IFNA(VLOOKUP($B2488,'Node Details'!$B:$U,C$1,0),"Check"),"")</f>
        <v>S8P060105-S8P060107</v>
      </c>
      <c r="D2488" s="39" t="str">
        <f>IF($B2488&lt;&gt;"",_xlfn.IFNA(VLOOKUP($B2488,'Node Details'!$B:$U,D$1,0),"Check"),"")</f>
        <v>S8P</v>
      </c>
      <c r="E2488" s="39" t="str">
        <f>IF($B2488&lt;&gt;"",_xlfn.IFNA(VLOOKUP($B2488,'Node Details'!$B:$U,E$1,0),"Check"),"")</f>
        <v>Airtel</v>
      </c>
      <c r="F2488" s="83">
        <v>45219</v>
      </c>
      <c r="G2488" s="82"/>
      <c r="H2488" s="39" t="s">
        <v>2829</v>
      </c>
      <c r="I2488" s="38">
        <v>1</v>
      </c>
      <c r="J2488" s="38">
        <v>50</v>
      </c>
      <c r="K2488" s="39">
        <f t="shared" si="266"/>
        <v>50</v>
      </c>
      <c r="L2488" s="83">
        <v>45217</v>
      </c>
      <c r="M2488" s="82"/>
      <c r="N2488" s="39" t="s">
        <v>1001</v>
      </c>
      <c r="O2488" s="59">
        <v>45114</v>
      </c>
      <c r="P2488" s="38">
        <f t="shared" si="267"/>
        <v>50</v>
      </c>
      <c r="Q2488" s="38">
        <f t="shared" si="268"/>
        <v>50</v>
      </c>
      <c r="R2488" s="38"/>
      <c r="S2488" s="25" t="s">
        <v>2014</v>
      </c>
      <c r="T2488" s="100"/>
      <c r="U2488" s="38">
        <f t="shared" si="269"/>
        <v>50</v>
      </c>
      <c r="V2488" s="38">
        <f t="shared" si="270"/>
        <v>1</v>
      </c>
      <c r="W2488" s="82">
        <f t="shared" si="271"/>
        <v>50</v>
      </c>
      <c r="X2488" s="82" t="s">
        <v>2834</v>
      </c>
      <c r="Y2488" s="98" t="s">
        <v>89</v>
      </c>
      <c r="Z2488" s="72"/>
      <c r="AA2488" s="72"/>
      <c r="AB2488" s="72"/>
      <c r="AC2488" s="72" t="s">
        <v>1979</v>
      </c>
    </row>
    <row r="2489" spans="1:29" ht="15" customHeight="1">
      <c r="A2489" s="38">
        <f t="shared" si="272"/>
        <v>2487</v>
      </c>
      <c r="B2489" s="82" t="s">
        <v>2028</v>
      </c>
      <c r="C2489" s="39" t="str">
        <f>IF($B2489&lt;&gt;"",_xlfn.IFNA(VLOOKUP($B2489,'Node Details'!$B:$U,C$1,0),"Check"),"")</f>
        <v>S8P070103-S8P070106</v>
      </c>
      <c r="D2489" s="39" t="str">
        <f>IF($B2489&lt;&gt;"",_xlfn.IFNA(VLOOKUP($B2489,'Node Details'!$B:$U,D$1,0),"Check"),"")</f>
        <v>S8P</v>
      </c>
      <c r="E2489" s="39" t="str">
        <f>IF($B2489&lt;&gt;"",_xlfn.IFNA(VLOOKUP($B2489,'Node Details'!$B:$U,E$1,0),"Check"),"")</f>
        <v>Airtel</v>
      </c>
      <c r="F2489" s="83">
        <v>45219</v>
      </c>
      <c r="G2489" s="82"/>
      <c r="H2489" s="39" t="s">
        <v>2829</v>
      </c>
      <c r="I2489" s="38">
        <v>1</v>
      </c>
      <c r="J2489" s="38">
        <v>50</v>
      </c>
      <c r="K2489" s="39">
        <f t="shared" si="266"/>
        <v>50</v>
      </c>
      <c r="L2489" s="83">
        <v>45215</v>
      </c>
      <c r="M2489" s="82"/>
      <c r="N2489" s="39" t="s">
        <v>1001</v>
      </c>
      <c r="O2489" s="59">
        <v>45114</v>
      </c>
      <c r="P2489" s="38">
        <f t="shared" si="267"/>
        <v>50</v>
      </c>
      <c r="Q2489" s="38">
        <f t="shared" si="268"/>
        <v>50</v>
      </c>
      <c r="R2489" s="38"/>
      <c r="S2489" s="25" t="s">
        <v>2014</v>
      </c>
      <c r="T2489" s="100"/>
      <c r="U2489" s="38">
        <f t="shared" si="269"/>
        <v>50</v>
      </c>
      <c r="V2489" s="38">
        <f t="shared" si="270"/>
        <v>1</v>
      </c>
      <c r="W2489" s="82">
        <f t="shared" si="271"/>
        <v>50</v>
      </c>
      <c r="X2489" s="82" t="s">
        <v>2834</v>
      </c>
      <c r="Y2489" s="98" t="s">
        <v>89</v>
      </c>
      <c r="Z2489" s="72"/>
      <c r="AA2489" s="72"/>
      <c r="AB2489" s="72"/>
      <c r="AC2489" s="72" t="s">
        <v>1979</v>
      </c>
    </row>
    <row r="2490" spans="1:29" ht="15" customHeight="1">
      <c r="A2490" s="38">
        <f t="shared" si="272"/>
        <v>2488</v>
      </c>
      <c r="B2490" s="82" t="s">
        <v>2806</v>
      </c>
      <c r="C2490" s="39" t="str">
        <f>IF($B2490&lt;&gt;"",_xlfn.IFNA(VLOOKUP($B2490,'Node Details'!$B:$U,C$1,0),"Check"),"")</f>
        <v>S8P090102-S8P090107</v>
      </c>
      <c r="D2490" s="39" t="str">
        <f>IF($B2490&lt;&gt;"",_xlfn.IFNA(VLOOKUP($B2490,'Node Details'!$B:$U,D$1,0),"Check"),"")</f>
        <v>S8P</v>
      </c>
      <c r="E2490" s="39" t="str">
        <f>IF($B2490&lt;&gt;"",_xlfn.IFNA(VLOOKUP($B2490,'Node Details'!$B:$U,E$1,0),"Check"),"")</f>
        <v>Airtel</v>
      </c>
      <c r="F2490" s="83">
        <v>45219</v>
      </c>
      <c r="G2490" s="82"/>
      <c r="H2490" s="39" t="s">
        <v>2829</v>
      </c>
      <c r="I2490" s="38">
        <v>1</v>
      </c>
      <c r="J2490" s="38">
        <v>50</v>
      </c>
      <c r="K2490" s="39">
        <f t="shared" si="266"/>
        <v>50</v>
      </c>
      <c r="L2490" s="83">
        <v>45219</v>
      </c>
      <c r="M2490" s="82"/>
      <c r="N2490" s="39" t="s">
        <v>1001</v>
      </c>
      <c r="O2490" s="59">
        <v>45114</v>
      </c>
      <c r="P2490" s="38">
        <f t="shared" si="267"/>
        <v>50</v>
      </c>
      <c r="Q2490" s="38">
        <f t="shared" si="268"/>
        <v>50</v>
      </c>
      <c r="R2490" s="38"/>
      <c r="S2490" s="25" t="s">
        <v>2014</v>
      </c>
      <c r="T2490" s="100"/>
      <c r="U2490" s="38">
        <f t="shared" si="269"/>
        <v>50</v>
      </c>
      <c r="V2490" s="38">
        <f t="shared" si="270"/>
        <v>1</v>
      </c>
      <c r="W2490" s="82">
        <f t="shared" si="271"/>
        <v>50</v>
      </c>
      <c r="X2490" s="82" t="s">
        <v>2834</v>
      </c>
      <c r="Y2490" s="98" t="s">
        <v>89</v>
      </c>
      <c r="Z2490" s="72"/>
      <c r="AA2490" s="72"/>
      <c r="AB2490" s="72"/>
      <c r="AC2490" s="72" t="s">
        <v>1979</v>
      </c>
    </row>
    <row r="2491" spans="1:29" ht="15" customHeight="1">
      <c r="A2491" s="38">
        <f t="shared" si="272"/>
        <v>2489</v>
      </c>
      <c r="B2491" s="82" t="s">
        <v>2030</v>
      </c>
      <c r="C2491" s="39" t="str">
        <f>IF($B2491&lt;&gt;"",_xlfn.IFNA(VLOOKUP($B2491,'Node Details'!$B:$U,C$1,0),"Check"),"")</f>
        <v>S8P090102-S8P090107</v>
      </c>
      <c r="D2491" s="39" t="str">
        <f>IF($B2491&lt;&gt;"",_xlfn.IFNA(VLOOKUP($B2491,'Node Details'!$B:$U,D$1,0),"Check"),"")</f>
        <v>S8P</v>
      </c>
      <c r="E2491" s="39" t="str">
        <f>IF($B2491&lt;&gt;"",_xlfn.IFNA(VLOOKUP($B2491,'Node Details'!$B:$U,E$1,0),"Check"),"")</f>
        <v>Airtel</v>
      </c>
      <c r="F2491" s="83">
        <v>45219</v>
      </c>
      <c r="G2491" s="82"/>
      <c r="H2491" s="39" t="s">
        <v>2829</v>
      </c>
      <c r="I2491" s="38">
        <v>1</v>
      </c>
      <c r="J2491" s="38">
        <v>50</v>
      </c>
      <c r="K2491" s="39">
        <f t="shared" si="266"/>
        <v>50</v>
      </c>
      <c r="L2491" s="83">
        <v>45219</v>
      </c>
      <c r="M2491" s="82"/>
      <c r="N2491" s="39" t="s">
        <v>1001</v>
      </c>
      <c r="O2491" s="59">
        <v>45114</v>
      </c>
      <c r="P2491" s="38">
        <f t="shared" si="267"/>
        <v>50</v>
      </c>
      <c r="Q2491" s="38">
        <f t="shared" si="268"/>
        <v>50</v>
      </c>
      <c r="R2491" s="38"/>
      <c r="S2491" s="25" t="s">
        <v>2014</v>
      </c>
      <c r="T2491" s="100"/>
      <c r="U2491" s="38">
        <f t="shared" si="269"/>
        <v>50</v>
      </c>
      <c r="V2491" s="38">
        <f t="shared" si="270"/>
        <v>1</v>
      </c>
      <c r="W2491" s="82">
        <f t="shared" si="271"/>
        <v>50</v>
      </c>
      <c r="X2491" s="82" t="s">
        <v>2834</v>
      </c>
      <c r="Y2491" s="98" t="s">
        <v>89</v>
      </c>
      <c r="Z2491" s="72"/>
      <c r="AA2491" s="72"/>
      <c r="AB2491" s="72"/>
      <c r="AC2491" s="72" t="s">
        <v>1979</v>
      </c>
    </row>
    <row r="2492" spans="1:29" ht="15" customHeight="1">
      <c r="A2492" s="38">
        <f t="shared" si="272"/>
        <v>2490</v>
      </c>
      <c r="B2492" s="82" t="s">
        <v>2032</v>
      </c>
      <c r="C2492" s="39" t="str">
        <f>IF($B2492&lt;&gt;"",_xlfn.IFNA(VLOOKUP($B2492,'Node Details'!$B:$U,C$1,0),"Check"),"")</f>
        <v>S8P130101-S8P130102</v>
      </c>
      <c r="D2492" s="39" t="str">
        <f>IF($B2492&lt;&gt;"",_xlfn.IFNA(VLOOKUP($B2492,'Node Details'!$B:$U,D$1,0),"Check"),"")</f>
        <v>S8P</v>
      </c>
      <c r="E2492" s="39" t="str">
        <f>IF($B2492&lt;&gt;"",_xlfn.IFNA(VLOOKUP($B2492,'Node Details'!$B:$U,E$1,0),"Check"),"")</f>
        <v>Airtel</v>
      </c>
      <c r="F2492" s="83">
        <v>45219</v>
      </c>
      <c r="G2492" s="82"/>
      <c r="H2492" s="39" t="s">
        <v>2829</v>
      </c>
      <c r="I2492" s="38">
        <v>1</v>
      </c>
      <c r="J2492" s="38">
        <v>50</v>
      </c>
      <c r="K2492" s="39">
        <f t="shared" si="266"/>
        <v>50</v>
      </c>
      <c r="L2492" s="83">
        <v>45219</v>
      </c>
      <c r="M2492" s="82"/>
      <c r="N2492" s="39" t="s">
        <v>1001</v>
      </c>
      <c r="O2492" s="59">
        <v>45114</v>
      </c>
      <c r="P2492" s="38">
        <f t="shared" si="267"/>
        <v>50</v>
      </c>
      <c r="Q2492" s="38">
        <f t="shared" si="268"/>
        <v>50</v>
      </c>
      <c r="R2492" s="38"/>
      <c r="S2492" s="25" t="s">
        <v>2014</v>
      </c>
      <c r="T2492" s="100"/>
      <c r="U2492" s="38">
        <f t="shared" si="269"/>
        <v>50</v>
      </c>
      <c r="V2492" s="38">
        <f t="shared" si="270"/>
        <v>1</v>
      </c>
      <c r="W2492" s="82">
        <f t="shared" si="271"/>
        <v>50</v>
      </c>
      <c r="X2492" s="82" t="s">
        <v>2834</v>
      </c>
      <c r="Y2492" s="98" t="s">
        <v>89</v>
      </c>
      <c r="Z2492" s="72"/>
      <c r="AA2492" s="72"/>
      <c r="AB2492" s="72"/>
      <c r="AC2492" s="72" t="s">
        <v>1979</v>
      </c>
    </row>
    <row r="2493" spans="1:29" ht="15" customHeight="1">
      <c r="A2493" s="38">
        <f t="shared" si="272"/>
        <v>2491</v>
      </c>
      <c r="B2493" s="82" t="s">
        <v>2034</v>
      </c>
      <c r="C2493" s="39" t="str">
        <f>IF($B2493&lt;&gt;"",_xlfn.IFNA(VLOOKUP($B2493,'Node Details'!$B:$U,C$1,0),"Check"),"")</f>
        <v>S8P140103-S8P140104</v>
      </c>
      <c r="D2493" s="39" t="str">
        <f>IF($B2493&lt;&gt;"",_xlfn.IFNA(VLOOKUP($B2493,'Node Details'!$B:$U,D$1,0),"Check"),"")</f>
        <v>S8P</v>
      </c>
      <c r="E2493" s="39" t="str">
        <f>IF($B2493&lt;&gt;"",_xlfn.IFNA(VLOOKUP($B2493,'Node Details'!$B:$U,E$1,0),"Check"),"")</f>
        <v>Airtel</v>
      </c>
      <c r="F2493" s="83">
        <v>45219</v>
      </c>
      <c r="G2493" s="82"/>
      <c r="H2493" s="39" t="s">
        <v>2829</v>
      </c>
      <c r="I2493" s="38">
        <v>1</v>
      </c>
      <c r="J2493" s="38">
        <v>50</v>
      </c>
      <c r="K2493" s="39">
        <f t="shared" si="266"/>
        <v>50</v>
      </c>
      <c r="L2493" s="83">
        <v>45199.665347222217</v>
      </c>
      <c r="M2493" s="82"/>
      <c r="N2493" s="39" t="s">
        <v>1001</v>
      </c>
      <c r="O2493" s="59">
        <v>45114</v>
      </c>
      <c r="P2493" s="38">
        <f t="shared" si="267"/>
        <v>50</v>
      </c>
      <c r="Q2493" s="38">
        <f t="shared" si="268"/>
        <v>50</v>
      </c>
      <c r="R2493" s="38"/>
      <c r="S2493" s="25" t="s">
        <v>2014</v>
      </c>
      <c r="T2493" s="100"/>
      <c r="U2493" s="38">
        <f t="shared" si="269"/>
        <v>50</v>
      </c>
      <c r="V2493" s="38">
        <f t="shared" si="270"/>
        <v>1</v>
      </c>
      <c r="W2493" s="82">
        <f t="shared" si="271"/>
        <v>50</v>
      </c>
      <c r="X2493" s="82" t="s">
        <v>2834</v>
      </c>
      <c r="Y2493" s="98" t="s">
        <v>89</v>
      </c>
      <c r="Z2493" s="72"/>
      <c r="AA2493" s="72"/>
      <c r="AB2493" s="72"/>
      <c r="AC2493" s="72" t="s">
        <v>1979</v>
      </c>
    </row>
    <row r="2494" spans="1:29" ht="15" customHeight="1">
      <c r="A2494" s="38">
        <f t="shared" si="272"/>
        <v>2492</v>
      </c>
      <c r="B2494" s="82" t="s">
        <v>1515</v>
      </c>
      <c r="C2494" s="39" t="str">
        <f>IF($B2494&lt;&gt;"",_xlfn.IFNA(VLOOKUP($B2494,'Node Details'!$B:$U,C$1,0),"Check"),"")</f>
        <v>000000S6J-0000S6J06</v>
      </c>
      <c r="D2494" s="39" t="str">
        <f>IF($B2494&lt;&gt;"",_xlfn.IFNA(VLOOKUP($B2494,'Node Details'!$B:$U,D$1,0),"Check"),"")</f>
        <v>S6J</v>
      </c>
      <c r="E2494" s="39" t="str">
        <f>IF($B2494&lt;&gt;"",_xlfn.IFNA(VLOOKUP($B2494,'Node Details'!$B:$U,E$1,0),"Check"),"")</f>
        <v>Airtel</v>
      </c>
      <c r="F2494" s="83">
        <v>45148</v>
      </c>
      <c r="G2494" s="82"/>
      <c r="H2494" s="39" t="s">
        <v>2831</v>
      </c>
      <c r="I2494" s="38">
        <v>24</v>
      </c>
      <c r="J2494" s="38">
        <v>70</v>
      </c>
      <c r="K2494" s="39">
        <f t="shared" si="266"/>
        <v>1680</v>
      </c>
      <c r="L2494" s="64">
        <v>45148</v>
      </c>
      <c r="N2494" s="39" t="s">
        <v>1001</v>
      </c>
      <c r="O2494" s="59">
        <v>45114</v>
      </c>
      <c r="P2494" s="38">
        <f t="shared" si="267"/>
        <v>70</v>
      </c>
      <c r="Q2494" s="38">
        <f t="shared" si="268"/>
        <v>1680</v>
      </c>
      <c r="S2494" s="12" t="s">
        <v>1507</v>
      </c>
      <c r="T2494" s="108">
        <v>45190</v>
      </c>
      <c r="U2494" s="38">
        <f t="shared" si="269"/>
        <v>70</v>
      </c>
      <c r="V2494" s="38">
        <f t="shared" si="270"/>
        <v>24</v>
      </c>
      <c r="W2494" s="82">
        <f t="shared" si="271"/>
        <v>1680</v>
      </c>
      <c r="X2494" s="98" t="s">
        <v>2834</v>
      </c>
      <c r="Y2494" s="98" t="s">
        <v>89</v>
      </c>
      <c r="AC2494" s="72" t="s">
        <v>1979</v>
      </c>
    </row>
    <row r="2495" spans="1:29" ht="15" customHeight="1">
      <c r="A2495" s="38">
        <f t="shared" si="272"/>
        <v>2493</v>
      </c>
      <c r="B2495" s="82" t="s">
        <v>1520</v>
      </c>
      <c r="C2495" s="39" t="str">
        <f>IF($B2495&lt;&gt;"",_xlfn.IFNA(VLOOKUP($B2495,'Node Details'!$B:$U,C$1,0),"Check"),"")</f>
        <v>0000S6J01-S6J010105</v>
      </c>
      <c r="D2495" s="39" t="str">
        <f>IF($B2495&lt;&gt;"",_xlfn.IFNA(VLOOKUP($B2495,'Node Details'!$B:$U,D$1,0),"Check"),"")</f>
        <v>S6J</v>
      </c>
      <c r="E2495" s="39" t="str">
        <f>IF($B2495&lt;&gt;"",_xlfn.IFNA(VLOOKUP($B2495,'Node Details'!$B:$U,E$1,0),"Check"),"")</f>
        <v>Airtel</v>
      </c>
      <c r="F2495" s="83">
        <v>45148</v>
      </c>
      <c r="G2495" s="82"/>
      <c r="H2495" s="39" t="s">
        <v>2831</v>
      </c>
      <c r="I2495" s="38">
        <v>22</v>
      </c>
      <c r="J2495" s="38">
        <v>70</v>
      </c>
      <c r="K2495" s="39">
        <f t="shared" si="266"/>
        <v>1540</v>
      </c>
      <c r="L2495" s="64">
        <v>45148</v>
      </c>
      <c r="N2495" s="39" t="s">
        <v>1001</v>
      </c>
      <c r="O2495" s="59">
        <v>45114</v>
      </c>
      <c r="P2495" s="38">
        <f t="shared" si="267"/>
        <v>70</v>
      </c>
      <c r="Q2495" s="38">
        <f t="shared" si="268"/>
        <v>1540</v>
      </c>
      <c r="S2495" s="12" t="s">
        <v>1507</v>
      </c>
      <c r="T2495" s="108">
        <v>45190</v>
      </c>
      <c r="U2495" s="38">
        <f t="shared" si="269"/>
        <v>70</v>
      </c>
      <c r="V2495" s="38">
        <f t="shared" si="270"/>
        <v>22</v>
      </c>
      <c r="W2495" s="82">
        <f t="shared" si="271"/>
        <v>1540</v>
      </c>
      <c r="X2495" s="98" t="s">
        <v>2834</v>
      </c>
      <c r="Y2495" s="98" t="s">
        <v>89</v>
      </c>
      <c r="AC2495" s="72" t="s">
        <v>1979</v>
      </c>
    </row>
    <row r="2496" spans="1:29" ht="15" customHeight="1">
      <c r="A2496" s="38">
        <f t="shared" si="272"/>
        <v>2494</v>
      </c>
      <c r="B2496" s="82" t="s">
        <v>1517</v>
      </c>
      <c r="C2496" s="39" t="str">
        <f>IF($B2496&lt;&gt;"",_xlfn.IFNA(VLOOKUP($B2496,'Node Details'!$B:$U,C$1,0),"Check"),"")</f>
        <v>0000S6J01-S6J010105</v>
      </c>
      <c r="D2496" s="39" t="str">
        <f>IF($B2496&lt;&gt;"",_xlfn.IFNA(VLOOKUP($B2496,'Node Details'!$B:$U,D$1,0),"Check"),"")</f>
        <v>S6J</v>
      </c>
      <c r="E2496" s="39" t="str">
        <f>IF($B2496&lt;&gt;"",_xlfn.IFNA(VLOOKUP($B2496,'Node Details'!$B:$U,E$1,0),"Check"),"")</f>
        <v>Airtel</v>
      </c>
      <c r="F2496" s="83">
        <v>45148</v>
      </c>
      <c r="G2496" s="82"/>
      <c r="H2496" s="39" t="s">
        <v>2831</v>
      </c>
      <c r="I2496" s="38">
        <v>10</v>
      </c>
      <c r="J2496" s="38">
        <v>70</v>
      </c>
      <c r="K2496" s="39">
        <f t="shared" si="266"/>
        <v>700</v>
      </c>
      <c r="L2496" s="64">
        <v>45148</v>
      </c>
      <c r="N2496" s="39" t="s">
        <v>1001</v>
      </c>
      <c r="O2496" s="59">
        <v>45114</v>
      </c>
      <c r="P2496" s="38">
        <f t="shared" si="267"/>
        <v>70</v>
      </c>
      <c r="Q2496" s="38">
        <f t="shared" si="268"/>
        <v>700</v>
      </c>
      <c r="S2496" s="12" t="s">
        <v>1507</v>
      </c>
      <c r="T2496" s="108">
        <v>45190</v>
      </c>
      <c r="U2496" s="38">
        <f t="shared" si="269"/>
        <v>70</v>
      </c>
      <c r="V2496" s="38">
        <f t="shared" si="270"/>
        <v>10</v>
      </c>
      <c r="W2496" s="82">
        <f t="shared" si="271"/>
        <v>700</v>
      </c>
      <c r="X2496" s="98" t="s">
        <v>2834</v>
      </c>
      <c r="Y2496" s="98" t="s">
        <v>89</v>
      </c>
      <c r="AC2496" s="72" t="s">
        <v>1979</v>
      </c>
    </row>
    <row r="2497" spans="1:29" ht="15" customHeight="1">
      <c r="A2497" s="38">
        <f t="shared" si="272"/>
        <v>2495</v>
      </c>
      <c r="B2497" s="82" t="s">
        <v>1628</v>
      </c>
      <c r="C2497" s="39" t="str">
        <f>IF($B2497&lt;&gt;"",_xlfn.IFNA(VLOOKUP($B2497,'Node Details'!$B:$U,C$1,0),"Check"),"")</f>
        <v>S6J010106-S6J010107</v>
      </c>
      <c r="D2497" s="39" t="str">
        <f>IF($B2497&lt;&gt;"",_xlfn.IFNA(VLOOKUP($B2497,'Node Details'!$B:$U,D$1,0),"Check"),"")</f>
        <v>S6J</v>
      </c>
      <c r="E2497" s="39" t="str">
        <f>IF($B2497&lt;&gt;"",_xlfn.IFNA(VLOOKUP($B2497,'Node Details'!$B:$U,E$1,0),"Check"),"")</f>
        <v>Airtel</v>
      </c>
      <c r="F2497" s="83">
        <v>45184</v>
      </c>
      <c r="G2497" s="82"/>
      <c r="H2497" s="39" t="s">
        <v>2831</v>
      </c>
      <c r="I2497" s="38">
        <v>28</v>
      </c>
      <c r="J2497" s="38">
        <v>70</v>
      </c>
      <c r="K2497" s="39">
        <f t="shared" si="266"/>
        <v>1960</v>
      </c>
      <c r="L2497" s="64">
        <v>45161</v>
      </c>
      <c r="N2497" s="39" t="s">
        <v>1001</v>
      </c>
      <c r="O2497" s="59">
        <v>45114</v>
      </c>
      <c r="P2497" s="38">
        <f t="shared" si="267"/>
        <v>70</v>
      </c>
      <c r="Q2497" s="38">
        <f t="shared" si="268"/>
        <v>1960</v>
      </c>
      <c r="S2497" s="12" t="s">
        <v>1507</v>
      </c>
      <c r="T2497" s="108">
        <v>45190</v>
      </c>
      <c r="U2497" s="38">
        <f t="shared" si="269"/>
        <v>70</v>
      </c>
      <c r="V2497" s="38">
        <f t="shared" si="270"/>
        <v>28</v>
      </c>
      <c r="W2497" s="82">
        <f t="shared" si="271"/>
        <v>1960</v>
      </c>
      <c r="X2497" s="98" t="s">
        <v>2834</v>
      </c>
      <c r="Y2497" s="98" t="s">
        <v>89</v>
      </c>
      <c r="AC2497" s="72" t="s">
        <v>1979</v>
      </c>
    </row>
    <row r="2498" spans="1:29" ht="15" customHeight="1">
      <c r="A2498" s="38">
        <f t="shared" si="272"/>
        <v>2496</v>
      </c>
      <c r="B2498" s="82" t="s">
        <v>1524</v>
      </c>
      <c r="C2498" s="39" t="str">
        <f>IF($B2498&lt;&gt;"",_xlfn.IFNA(VLOOKUP($B2498,'Node Details'!$B:$U,C$1,0),"Check"),"")</f>
        <v>000000S6J-0000S6J06</v>
      </c>
      <c r="D2498" s="39" t="str">
        <f>IF($B2498&lt;&gt;"",_xlfn.IFNA(VLOOKUP($B2498,'Node Details'!$B:$U,D$1,0),"Check"),"")</f>
        <v>S6J</v>
      </c>
      <c r="E2498" s="39" t="str">
        <f>IF($B2498&lt;&gt;"",_xlfn.IFNA(VLOOKUP($B2498,'Node Details'!$B:$U,E$1,0),"Check"),"")</f>
        <v>Airtel</v>
      </c>
      <c r="F2498" s="83">
        <v>45148</v>
      </c>
      <c r="G2498" s="82"/>
      <c r="H2498" s="39" t="s">
        <v>2831</v>
      </c>
      <c r="I2498" s="38">
        <v>22</v>
      </c>
      <c r="J2498" s="38">
        <v>70</v>
      </c>
      <c r="K2498" s="39">
        <f t="shared" si="266"/>
        <v>1540</v>
      </c>
      <c r="L2498" s="64">
        <v>45148</v>
      </c>
      <c r="N2498" s="39" t="s">
        <v>1001</v>
      </c>
      <c r="O2498" s="59">
        <v>45114</v>
      </c>
      <c r="P2498" s="38">
        <f t="shared" si="267"/>
        <v>70</v>
      </c>
      <c r="Q2498" s="38">
        <f t="shared" si="268"/>
        <v>1540</v>
      </c>
      <c r="S2498" s="12" t="s">
        <v>1507</v>
      </c>
      <c r="T2498" s="108">
        <v>45190</v>
      </c>
      <c r="U2498" s="38">
        <f t="shared" si="269"/>
        <v>70</v>
      </c>
      <c r="V2498" s="38">
        <f t="shared" si="270"/>
        <v>22</v>
      </c>
      <c r="W2498" s="82">
        <f t="shared" si="271"/>
        <v>1540</v>
      </c>
      <c r="X2498" s="98" t="s">
        <v>2834</v>
      </c>
      <c r="Y2498" s="98" t="s">
        <v>89</v>
      </c>
      <c r="AC2498" s="72" t="s">
        <v>1979</v>
      </c>
    </row>
    <row r="2499" spans="1:29" ht="15" customHeight="1">
      <c r="A2499" s="38">
        <f t="shared" si="272"/>
        <v>2497</v>
      </c>
      <c r="B2499" s="82" t="s">
        <v>1526</v>
      </c>
      <c r="C2499" s="39" t="str">
        <f>IF($B2499&lt;&gt;"",_xlfn.IFNA(VLOOKUP($B2499,'Node Details'!$B:$U,C$1,0),"Check"),"")</f>
        <v>0000S6J02-S6J020103</v>
      </c>
      <c r="D2499" s="39" t="str">
        <f>IF($B2499&lt;&gt;"",_xlfn.IFNA(VLOOKUP($B2499,'Node Details'!$B:$U,D$1,0),"Check"),"")</f>
        <v>S6J</v>
      </c>
      <c r="E2499" s="39" t="str">
        <f>IF($B2499&lt;&gt;"",_xlfn.IFNA(VLOOKUP($B2499,'Node Details'!$B:$U,E$1,0),"Check"),"")</f>
        <v>Airtel</v>
      </c>
      <c r="F2499" s="83">
        <v>45148</v>
      </c>
      <c r="G2499" s="82"/>
      <c r="H2499" s="39" t="s">
        <v>2831</v>
      </c>
      <c r="I2499" s="38">
        <v>22</v>
      </c>
      <c r="J2499" s="38">
        <v>70</v>
      </c>
      <c r="K2499" s="39">
        <f t="shared" ref="K2499:K2527" si="273">IF(I2499&lt;&gt;"",J2499*I2499,0)</f>
        <v>1540</v>
      </c>
      <c r="L2499" s="64">
        <v>45148</v>
      </c>
      <c r="N2499" s="39" t="s">
        <v>1001</v>
      </c>
      <c r="O2499" s="59">
        <v>45114</v>
      </c>
      <c r="P2499" s="38">
        <f t="shared" ref="P2499:P2527" si="274">J2499</f>
        <v>70</v>
      </c>
      <c r="Q2499" s="38">
        <f t="shared" ref="Q2499:Q2527" si="275">P2499*I2499</f>
        <v>1540</v>
      </c>
      <c r="S2499" s="12" t="s">
        <v>1507</v>
      </c>
      <c r="T2499" s="108">
        <v>45190</v>
      </c>
      <c r="U2499" s="38">
        <f t="shared" ref="U2499:U2527" si="276">J2499</f>
        <v>70</v>
      </c>
      <c r="V2499" s="38">
        <f t="shared" ref="V2499:V2527" si="277">I2499</f>
        <v>22</v>
      </c>
      <c r="W2499" s="82">
        <f t="shared" ref="W2499:W2527" si="278">IF(V2499&lt;&gt;"",V2499*U2499,0)</f>
        <v>1540</v>
      </c>
      <c r="X2499" s="98" t="s">
        <v>2834</v>
      </c>
      <c r="Y2499" s="98" t="s">
        <v>89</v>
      </c>
      <c r="AC2499" s="72" t="s">
        <v>1979</v>
      </c>
    </row>
    <row r="2500" spans="1:29" ht="15" customHeight="1">
      <c r="A2500" s="38">
        <f t="shared" ref="A2500:A2527" si="279">A2499+1</f>
        <v>2498</v>
      </c>
      <c r="B2500" s="82" t="s">
        <v>1534</v>
      </c>
      <c r="C2500" s="39" t="str">
        <f>IF($B2500&lt;&gt;"",_xlfn.IFNA(VLOOKUP($B2500,'Node Details'!$B:$U,C$1,0),"Check"),"")</f>
        <v>000000S6J-0000S6J06</v>
      </c>
      <c r="D2500" s="39" t="str">
        <f>IF($B2500&lt;&gt;"",_xlfn.IFNA(VLOOKUP($B2500,'Node Details'!$B:$U,D$1,0),"Check"),"")</f>
        <v>S6J</v>
      </c>
      <c r="E2500" s="39" t="str">
        <f>IF($B2500&lt;&gt;"",_xlfn.IFNA(VLOOKUP($B2500,'Node Details'!$B:$U,E$1,0),"Check"),"")</f>
        <v>Airtel</v>
      </c>
      <c r="F2500" s="83">
        <v>45148</v>
      </c>
      <c r="G2500" s="82"/>
      <c r="H2500" s="39" t="s">
        <v>2831</v>
      </c>
      <c r="I2500" s="38">
        <v>22</v>
      </c>
      <c r="J2500" s="38">
        <v>70</v>
      </c>
      <c r="K2500" s="39">
        <f t="shared" si="273"/>
        <v>1540</v>
      </c>
      <c r="L2500" s="64">
        <v>45148</v>
      </c>
      <c r="N2500" s="39" t="s">
        <v>1001</v>
      </c>
      <c r="O2500" s="59">
        <v>45114</v>
      </c>
      <c r="P2500" s="38">
        <f t="shared" si="274"/>
        <v>70</v>
      </c>
      <c r="Q2500" s="38">
        <f t="shared" si="275"/>
        <v>1540</v>
      </c>
      <c r="S2500" s="12" t="s">
        <v>1507</v>
      </c>
      <c r="T2500" s="108">
        <v>45190</v>
      </c>
      <c r="U2500" s="38">
        <f t="shared" si="276"/>
        <v>70</v>
      </c>
      <c r="V2500" s="38">
        <f t="shared" si="277"/>
        <v>22</v>
      </c>
      <c r="W2500" s="82">
        <f t="shared" si="278"/>
        <v>1540</v>
      </c>
      <c r="X2500" s="98" t="s">
        <v>2834</v>
      </c>
      <c r="Y2500" s="98" t="s">
        <v>89</v>
      </c>
      <c r="AC2500" s="72" t="s">
        <v>1979</v>
      </c>
    </row>
    <row r="2501" spans="1:29" ht="15" customHeight="1">
      <c r="A2501" s="38">
        <f t="shared" si="279"/>
        <v>2499</v>
      </c>
      <c r="B2501" s="82" t="s">
        <v>2568</v>
      </c>
      <c r="C2501" s="39" t="str">
        <f>IF($B2501&lt;&gt;"",_xlfn.IFNA(VLOOKUP($B2501,'Node Details'!$B:$U,C$1,0),"Check"),"")</f>
        <v>0000S6J03-S6J030103</v>
      </c>
      <c r="D2501" s="39" t="str">
        <f>IF($B2501&lt;&gt;"",_xlfn.IFNA(VLOOKUP($B2501,'Node Details'!$B:$U,D$1,0),"Check"),"")</f>
        <v>S6J</v>
      </c>
      <c r="E2501" s="39" t="str">
        <f>IF($B2501&lt;&gt;"",_xlfn.IFNA(VLOOKUP($B2501,'Node Details'!$B:$U,E$1,0),"Check"),"")</f>
        <v>Airtel</v>
      </c>
      <c r="F2501" s="83">
        <v>45148</v>
      </c>
      <c r="G2501" s="82"/>
      <c r="H2501" s="39" t="s">
        <v>2831</v>
      </c>
      <c r="I2501" s="38">
        <v>17</v>
      </c>
      <c r="J2501" s="38">
        <v>70</v>
      </c>
      <c r="K2501" s="39">
        <f t="shared" si="273"/>
        <v>1190</v>
      </c>
      <c r="L2501" s="64">
        <v>45148</v>
      </c>
      <c r="N2501" s="39" t="s">
        <v>1001</v>
      </c>
      <c r="O2501" s="59">
        <v>45114</v>
      </c>
      <c r="P2501" s="38">
        <f t="shared" si="274"/>
        <v>70</v>
      </c>
      <c r="Q2501" s="38">
        <f t="shared" si="275"/>
        <v>1190</v>
      </c>
      <c r="S2501" s="12" t="s">
        <v>1507</v>
      </c>
      <c r="T2501" s="108">
        <v>45190</v>
      </c>
      <c r="U2501" s="38">
        <f t="shared" si="276"/>
        <v>70</v>
      </c>
      <c r="V2501" s="38">
        <f t="shared" si="277"/>
        <v>17</v>
      </c>
      <c r="W2501" s="82">
        <f t="shared" si="278"/>
        <v>1190</v>
      </c>
      <c r="X2501" s="98" t="s">
        <v>2834</v>
      </c>
      <c r="Y2501" s="98" t="s">
        <v>89</v>
      </c>
      <c r="AC2501" s="72" t="s">
        <v>1979</v>
      </c>
    </row>
    <row r="2502" spans="1:29" ht="15" customHeight="1">
      <c r="A2502" s="38">
        <f t="shared" si="279"/>
        <v>2500</v>
      </c>
      <c r="B2502" s="82" t="s">
        <v>1541</v>
      </c>
      <c r="C2502" s="39" t="str">
        <f>IF($B2502&lt;&gt;"",_xlfn.IFNA(VLOOKUP($B2502,'Node Details'!$B:$U,C$1,0),"Check"),"")</f>
        <v>S6J030102-S6J030104</v>
      </c>
      <c r="D2502" s="39" t="str">
        <f>IF($B2502&lt;&gt;"",_xlfn.IFNA(VLOOKUP($B2502,'Node Details'!$B:$U,D$1,0),"Check"),"")</f>
        <v>S6J</v>
      </c>
      <c r="E2502" s="39" t="str">
        <f>IF($B2502&lt;&gt;"",_xlfn.IFNA(VLOOKUP($B2502,'Node Details'!$B:$U,E$1,0),"Check"),"")</f>
        <v>Airtel</v>
      </c>
      <c r="F2502" s="83">
        <v>45148</v>
      </c>
      <c r="G2502" s="82"/>
      <c r="H2502" s="39" t="s">
        <v>2831</v>
      </c>
      <c r="I2502" s="38">
        <v>6</v>
      </c>
      <c r="J2502" s="38">
        <v>70</v>
      </c>
      <c r="K2502" s="39">
        <f t="shared" si="273"/>
        <v>420</v>
      </c>
      <c r="L2502" s="64">
        <v>45148</v>
      </c>
      <c r="N2502" s="39" t="s">
        <v>1001</v>
      </c>
      <c r="O2502" s="59">
        <v>45114</v>
      </c>
      <c r="P2502" s="38">
        <f t="shared" si="274"/>
        <v>70</v>
      </c>
      <c r="Q2502" s="38">
        <f t="shared" si="275"/>
        <v>420</v>
      </c>
      <c r="S2502" s="12" t="s">
        <v>1507</v>
      </c>
      <c r="T2502" s="108">
        <v>45190</v>
      </c>
      <c r="U2502" s="38">
        <f t="shared" si="276"/>
        <v>70</v>
      </c>
      <c r="V2502" s="38">
        <f t="shared" si="277"/>
        <v>6</v>
      </c>
      <c r="W2502" s="82">
        <f t="shared" si="278"/>
        <v>420</v>
      </c>
      <c r="X2502" s="98" t="s">
        <v>2834</v>
      </c>
      <c r="Y2502" s="98" t="s">
        <v>89</v>
      </c>
      <c r="AC2502" s="72" t="s">
        <v>1979</v>
      </c>
    </row>
    <row r="2503" spans="1:29" ht="15" customHeight="1">
      <c r="A2503" s="38">
        <f t="shared" si="279"/>
        <v>2501</v>
      </c>
      <c r="B2503" s="82" t="s">
        <v>2609</v>
      </c>
      <c r="C2503" s="39" t="str">
        <f>IF($B2503&lt;&gt;"",_xlfn.IFNA(VLOOKUP($B2503,'Node Details'!$B:$U,C$1,0),"Check"),"")</f>
        <v>S6J030103-S6J030107</v>
      </c>
      <c r="D2503" s="39" t="str">
        <f>IF($B2503&lt;&gt;"",_xlfn.IFNA(VLOOKUP($B2503,'Node Details'!$B:$U,D$1,0),"Check"),"")</f>
        <v>S6J</v>
      </c>
      <c r="E2503" s="39" t="str">
        <f>IF($B2503&lt;&gt;"",_xlfn.IFNA(VLOOKUP($B2503,'Node Details'!$B:$U,E$1,0),"Check"),"")</f>
        <v>Airtel</v>
      </c>
      <c r="F2503" s="83">
        <v>45184</v>
      </c>
      <c r="G2503" s="82"/>
      <c r="H2503" s="39" t="s">
        <v>2831</v>
      </c>
      <c r="I2503" s="38">
        <v>20</v>
      </c>
      <c r="J2503" s="38">
        <v>70</v>
      </c>
      <c r="K2503" s="39">
        <f t="shared" si="273"/>
        <v>1400</v>
      </c>
      <c r="L2503" s="64">
        <v>45161</v>
      </c>
      <c r="N2503" s="39" t="s">
        <v>1001</v>
      </c>
      <c r="O2503" s="59">
        <v>45114</v>
      </c>
      <c r="P2503" s="38">
        <f t="shared" si="274"/>
        <v>70</v>
      </c>
      <c r="Q2503" s="38">
        <f t="shared" si="275"/>
        <v>1400</v>
      </c>
      <c r="S2503" s="12" t="s">
        <v>1507</v>
      </c>
      <c r="T2503" s="108">
        <v>45190</v>
      </c>
      <c r="U2503" s="38">
        <f t="shared" si="276"/>
        <v>70</v>
      </c>
      <c r="V2503" s="38">
        <f t="shared" si="277"/>
        <v>20</v>
      </c>
      <c r="W2503" s="82">
        <f t="shared" si="278"/>
        <v>1400</v>
      </c>
      <c r="X2503" s="98" t="s">
        <v>2834</v>
      </c>
      <c r="Y2503" s="98" t="s">
        <v>89</v>
      </c>
      <c r="AC2503" s="72" t="s">
        <v>1979</v>
      </c>
    </row>
    <row r="2504" spans="1:29" ht="15" customHeight="1">
      <c r="A2504" s="38">
        <f t="shared" si="279"/>
        <v>2502</v>
      </c>
      <c r="B2504" s="82" t="s">
        <v>1544</v>
      </c>
      <c r="C2504" s="39" t="str">
        <f>IF($B2504&lt;&gt;"",_xlfn.IFNA(VLOOKUP($B2504,'Node Details'!$B:$U,C$1,0),"Check"),"")</f>
        <v>000000S6J-0000S6J06</v>
      </c>
      <c r="D2504" s="39" t="str">
        <f>IF($B2504&lt;&gt;"",_xlfn.IFNA(VLOOKUP($B2504,'Node Details'!$B:$U,D$1,0),"Check"),"")</f>
        <v>S6J</v>
      </c>
      <c r="E2504" s="39" t="str">
        <f>IF($B2504&lt;&gt;"",_xlfn.IFNA(VLOOKUP($B2504,'Node Details'!$B:$U,E$1,0),"Check"),"")</f>
        <v>Airtel</v>
      </c>
      <c r="F2504" s="83">
        <v>45148</v>
      </c>
      <c r="G2504" s="82"/>
      <c r="H2504" s="39" t="s">
        <v>2831</v>
      </c>
      <c r="I2504" s="38">
        <v>18</v>
      </c>
      <c r="J2504" s="38">
        <v>70</v>
      </c>
      <c r="K2504" s="39">
        <f t="shared" si="273"/>
        <v>1260</v>
      </c>
      <c r="L2504" s="64">
        <v>45148</v>
      </c>
      <c r="N2504" s="39" t="s">
        <v>1001</v>
      </c>
      <c r="O2504" s="59">
        <v>45114</v>
      </c>
      <c r="P2504" s="38">
        <f t="shared" si="274"/>
        <v>70</v>
      </c>
      <c r="Q2504" s="38">
        <f t="shared" si="275"/>
        <v>1260</v>
      </c>
      <c r="S2504" s="12" t="s">
        <v>1507</v>
      </c>
      <c r="T2504" s="108">
        <v>45190</v>
      </c>
      <c r="U2504" s="38">
        <f t="shared" si="276"/>
        <v>70</v>
      </c>
      <c r="V2504" s="38">
        <f t="shared" si="277"/>
        <v>18</v>
      </c>
      <c r="W2504" s="82">
        <f t="shared" si="278"/>
        <v>1260</v>
      </c>
      <c r="X2504" s="98" t="s">
        <v>2834</v>
      </c>
      <c r="Y2504" s="98" t="s">
        <v>89</v>
      </c>
      <c r="AC2504" s="72" t="s">
        <v>1979</v>
      </c>
    </row>
    <row r="2505" spans="1:29" ht="15" customHeight="1">
      <c r="A2505" s="38">
        <f t="shared" si="279"/>
        <v>2503</v>
      </c>
      <c r="B2505" s="82" t="s">
        <v>1549</v>
      </c>
      <c r="C2505" s="39" t="str">
        <f>IF($B2505&lt;&gt;"",_xlfn.IFNA(VLOOKUP($B2505,'Node Details'!$B:$U,C$1,0),"Check"),"")</f>
        <v>0000S6J04-S6J040104</v>
      </c>
      <c r="D2505" s="39" t="str">
        <f>IF($B2505&lt;&gt;"",_xlfn.IFNA(VLOOKUP($B2505,'Node Details'!$B:$U,D$1,0),"Check"),"")</f>
        <v>S6J</v>
      </c>
      <c r="E2505" s="39" t="str">
        <f>IF($B2505&lt;&gt;"",_xlfn.IFNA(VLOOKUP($B2505,'Node Details'!$B:$U,E$1,0),"Check"),"")</f>
        <v>Airtel</v>
      </c>
      <c r="F2505" s="83">
        <v>45148</v>
      </c>
      <c r="G2505" s="82"/>
      <c r="H2505" s="39" t="s">
        <v>2831</v>
      </c>
      <c r="I2505" s="38">
        <v>2</v>
      </c>
      <c r="J2505" s="38">
        <v>70</v>
      </c>
      <c r="K2505" s="39">
        <f t="shared" si="273"/>
        <v>140</v>
      </c>
      <c r="L2505" s="64">
        <v>45148</v>
      </c>
      <c r="N2505" s="39" t="s">
        <v>1001</v>
      </c>
      <c r="O2505" s="59">
        <v>45114</v>
      </c>
      <c r="P2505" s="38">
        <f t="shared" si="274"/>
        <v>70</v>
      </c>
      <c r="Q2505" s="38">
        <f t="shared" si="275"/>
        <v>140</v>
      </c>
      <c r="S2505" s="12" t="s">
        <v>1507</v>
      </c>
      <c r="T2505" s="108">
        <v>45190</v>
      </c>
      <c r="U2505" s="38">
        <f t="shared" si="276"/>
        <v>70</v>
      </c>
      <c r="V2505" s="38">
        <f t="shared" si="277"/>
        <v>2</v>
      </c>
      <c r="W2505" s="82">
        <f t="shared" si="278"/>
        <v>140</v>
      </c>
      <c r="X2505" s="98" t="s">
        <v>2834</v>
      </c>
      <c r="Y2505" s="98" t="s">
        <v>89</v>
      </c>
      <c r="AC2505" s="72" t="s">
        <v>1979</v>
      </c>
    </row>
    <row r="2506" spans="1:29" ht="15" customHeight="1">
      <c r="A2506" s="38">
        <f t="shared" si="279"/>
        <v>2504</v>
      </c>
      <c r="B2506" s="82" t="s">
        <v>2569</v>
      </c>
      <c r="C2506" s="39" t="str">
        <f>IF($B2506&lt;&gt;"",_xlfn.IFNA(VLOOKUP($B2506,'Node Details'!$B:$U,C$1,0),"Check"),"")</f>
        <v>0000S6J04-S6J040104</v>
      </c>
      <c r="D2506" s="39" t="str">
        <f>IF($B2506&lt;&gt;"",_xlfn.IFNA(VLOOKUP($B2506,'Node Details'!$B:$U,D$1,0),"Check"),"")</f>
        <v>S6J</v>
      </c>
      <c r="E2506" s="39" t="str">
        <f>IF($B2506&lt;&gt;"",_xlfn.IFNA(VLOOKUP($B2506,'Node Details'!$B:$U,E$1,0),"Check"),"")</f>
        <v>Airtel</v>
      </c>
      <c r="F2506" s="83">
        <v>45148</v>
      </c>
      <c r="G2506" s="82"/>
      <c r="H2506" s="39" t="s">
        <v>2831</v>
      </c>
      <c r="I2506" s="38">
        <v>1</v>
      </c>
      <c r="J2506" s="38">
        <v>70</v>
      </c>
      <c r="K2506" s="39">
        <f t="shared" si="273"/>
        <v>70</v>
      </c>
      <c r="L2506" s="64">
        <v>45148</v>
      </c>
      <c r="N2506" s="39" t="s">
        <v>1001</v>
      </c>
      <c r="O2506" s="59">
        <v>45114</v>
      </c>
      <c r="P2506" s="38">
        <f t="shared" si="274"/>
        <v>70</v>
      </c>
      <c r="Q2506" s="38">
        <f t="shared" si="275"/>
        <v>70</v>
      </c>
      <c r="S2506" s="12" t="s">
        <v>1507</v>
      </c>
      <c r="T2506" s="108">
        <v>45190</v>
      </c>
      <c r="U2506" s="38">
        <f t="shared" si="276"/>
        <v>70</v>
      </c>
      <c r="V2506" s="38">
        <f t="shared" si="277"/>
        <v>1</v>
      </c>
      <c r="W2506" s="82">
        <f t="shared" si="278"/>
        <v>70</v>
      </c>
      <c r="X2506" s="98" t="s">
        <v>2834</v>
      </c>
      <c r="Y2506" s="98" t="s">
        <v>89</v>
      </c>
      <c r="AC2506" s="72" t="s">
        <v>1979</v>
      </c>
    </row>
    <row r="2507" spans="1:29" ht="15" customHeight="1">
      <c r="A2507" s="38">
        <f t="shared" si="279"/>
        <v>2505</v>
      </c>
      <c r="B2507" s="82" t="s">
        <v>1546</v>
      </c>
      <c r="C2507" s="39" t="str">
        <f>IF($B2507&lt;&gt;"",_xlfn.IFNA(VLOOKUP($B2507,'Node Details'!$B:$U,C$1,0),"Check"),"")</f>
        <v>0000S6J04-S6J040104</v>
      </c>
      <c r="D2507" s="39" t="str">
        <f>IF($B2507&lt;&gt;"",_xlfn.IFNA(VLOOKUP($B2507,'Node Details'!$B:$U,D$1,0),"Check"),"")</f>
        <v>S6J</v>
      </c>
      <c r="E2507" s="39" t="str">
        <f>IF($B2507&lt;&gt;"",_xlfn.IFNA(VLOOKUP($B2507,'Node Details'!$B:$U,E$1,0),"Check"),"")</f>
        <v>Airtel</v>
      </c>
      <c r="F2507" s="83">
        <v>45148</v>
      </c>
      <c r="G2507" s="82"/>
      <c r="H2507" s="39" t="s">
        <v>2831</v>
      </c>
      <c r="I2507" s="38">
        <v>22</v>
      </c>
      <c r="J2507" s="38">
        <v>70</v>
      </c>
      <c r="K2507" s="39">
        <f t="shared" si="273"/>
        <v>1540</v>
      </c>
      <c r="L2507" s="64">
        <v>45148</v>
      </c>
      <c r="N2507" s="39" t="s">
        <v>1001</v>
      </c>
      <c r="O2507" s="59">
        <v>45114</v>
      </c>
      <c r="P2507" s="38">
        <f t="shared" si="274"/>
        <v>70</v>
      </c>
      <c r="Q2507" s="38">
        <f t="shared" si="275"/>
        <v>1540</v>
      </c>
      <c r="S2507" s="12" t="s">
        <v>1507</v>
      </c>
      <c r="T2507" s="108">
        <v>45190</v>
      </c>
      <c r="U2507" s="38">
        <f t="shared" si="276"/>
        <v>70</v>
      </c>
      <c r="V2507" s="38">
        <f t="shared" si="277"/>
        <v>22</v>
      </c>
      <c r="W2507" s="82">
        <f t="shared" si="278"/>
        <v>1540</v>
      </c>
      <c r="X2507" s="98" t="s">
        <v>2834</v>
      </c>
      <c r="Y2507" s="98" t="s">
        <v>89</v>
      </c>
      <c r="AC2507" s="72" t="s">
        <v>1979</v>
      </c>
    </row>
    <row r="2508" spans="1:29" ht="15" customHeight="1">
      <c r="A2508" s="38">
        <f t="shared" si="279"/>
        <v>2506</v>
      </c>
      <c r="B2508" s="82" t="s">
        <v>2613</v>
      </c>
      <c r="C2508" s="39" t="str">
        <f>IF($B2508&lt;&gt;"",_xlfn.IFNA(VLOOKUP($B2508,'Node Details'!$B:$U,C$1,0),"Check"),"")</f>
        <v>S6J040104-S6J040106</v>
      </c>
      <c r="D2508" s="39" t="str">
        <f>IF($B2508&lt;&gt;"",_xlfn.IFNA(VLOOKUP($B2508,'Node Details'!$B:$U,D$1,0),"Check"),"")</f>
        <v>S6J</v>
      </c>
      <c r="E2508" s="39" t="str">
        <f>IF($B2508&lt;&gt;"",_xlfn.IFNA(VLOOKUP($B2508,'Node Details'!$B:$U,E$1,0),"Check"),"")</f>
        <v>Airtel</v>
      </c>
      <c r="F2508" s="83">
        <v>45184</v>
      </c>
      <c r="G2508" s="82"/>
      <c r="H2508" s="39" t="s">
        <v>2831</v>
      </c>
      <c r="I2508" s="38">
        <v>6</v>
      </c>
      <c r="J2508" s="38">
        <v>70</v>
      </c>
      <c r="K2508" s="39">
        <f t="shared" si="273"/>
        <v>420</v>
      </c>
      <c r="L2508" s="64">
        <v>45152</v>
      </c>
      <c r="N2508" s="39" t="s">
        <v>1001</v>
      </c>
      <c r="O2508" s="59">
        <v>45114</v>
      </c>
      <c r="P2508" s="38">
        <f t="shared" si="274"/>
        <v>70</v>
      </c>
      <c r="Q2508" s="38">
        <f t="shared" si="275"/>
        <v>420</v>
      </c>
      <c r="S2508" s="12" t="s">
        <v>1507</v>
      </c>
      <c r="T2508" s="108">
        <v>45190</v>
      </c>
      <c r="U2508" s="38">
        <f t="shared" si="276"/>
        <v>70</v>
      </c>
      <c r="V2508" s="38">
        <f t="shared" si="277"/>
        <v>6</v>
      </c>
      <c r="W2508" s="82">
        <f t="shared" si="278"/>
        <v>420</v>
      </c>
      <c r="X2508" s="98" t="s">
        <v>2834</v>
      </c>
      <c r="Y2508" s="98" t="s">
        <v>89</v>
      </c>
      <c r="AC2508" s="72" t="s">
        <v>1979</v>
      </c>
    </row>
    <row r="2509" spans="1:29" ht="15" customHeight="1">
      <c r="A2509" s="38">
        <f t="shared" si="279"/>
        <v>2507</v>
      </c>
      <c r="B2509" s="82" t="s">
        <v>1644</v>
      </c>
      <c r="C2509" s="39" t="str">
        <f>IF($B2509&lt;&gt;"",_xlfn.IFNA(VLOOKUP($B2509,'Node Details'!$B:$U,C$1,0),"Check"),"")</f>
        <v>S6J040104-S6J040106</v>
      </c>
      <c r="D2509" s="39" t="str">
        <f>IF($B2509&lt;&gt;"",_xlfn.IFNA(VLOOKUP($B2509,'Node Details'!$B:$U,D$1,0),"Check"),"")</f>
        <v>S6J</v>
      </c>
      <c r="E2509" s="39" t="str">
        <f>IF($B2509&lt;&gt;"",_xlfn.IFNA(VLOOKUP($B2509,'Node Details'!$B:$U,E$1,0),"Check"),"")</f>
        <v>Airtel</v>
      </c>
      <c r="F2509" s="83">
        <v>45184</v>
      </c>
      <c r="G2509" s="82"/>
      <c r="H2509" s="39" t="s">
        <v>2831</v>
      </c>
      <c r="I2509" s="38">
        <v>1</v>
      </c>
      <c r="J2509" s="38">
        <v>70</v>
      </c>
      <c r="K2509" s="39">
        <f t="shared" si="273"/>
        <v>70</v>
      </c>
      <c r="L2509" s="64">
        <v>45152</v>
      </c>
      <c r="N2509" s="39" t="s">
        <v>1001</v>
      </c>
      <c r="O2509" s="59">
        <v>45114</v>
      </c>
      <c r="P2509" s="38">
        <f t="shared" si="274"/>
        <v>70</v>
      </c>
      <c r="Q2509" s="38">
        <f t="shared" si="275"/>
        <v>70</v>
      </c>
      <c r="S2509" s="12" t="s">
        <v>1507</v>
      </c>
      <c r="T2509" s="108">
        <v>45190</v>
      </c>
      <c r="U2509" s="38">
        <f t="shared" si="276"/>
        <v>70</v>
      </c>
      <c r="V2509" s="38">
        <f t="shared" si="277"/>
        <v>1</v>
      </c>
      <c r="W2509" s="82">
        <f t="shared" si="278"/>
        <v>70</v>
      </c>
      <c r="X2509" s="98" t="s">
        <v>2834</v>
      </c>
      <c r="Y2509" s="98" t="s">
        <v>89</v>
      </c>
      <c r="AC2509" s="72" t="s">
        <v>1979</v>
      </c>
    </row>
    <row r="2510" spans="1:29" ht="15" customHeight="1">
      <c r="A2510" s="38">
        <f t="shared" si="279"/>
        <v>2508</v>
      </c>
      <c r="B2510" s="82" t="s">
        <v>1558</v>
      </c>
      <c r="C2510" s="39" t="str">
        <f>IF($B2510&lt;&gt;"",_xlfn.IFNA(VLOOKUP($B2510,'Node Details'!$B:$U,C$1,0),"Check"),"")</f>
        <v>0000S6J05-S6J050102</v>
      </c>
      <c r="D2510" s="39" t="str">
        <f>IF($B2510&lt;&gt;"",_xlfn.IFNA(VLOOKUP($B2510,'Node Details'!$B:$U,D$1,0),"Check"),"")</f>
        <v>S6J</v>
      </c>
      <c r="E2510" s="39" t="str">
        <f>IF($B2510&lt;&gt;"",_xlfn.IFNA(VLOOKUP($B2510,'Node Details'!$B:$U,E$1,0),"Check"),"")</f>
        <v>Airtel</v>
      </c>
      <c r="F2510" s="83">
        <v>45148</v>
      </c>
      <c r="G2510" s="82"/>
      <c r="H2510" s="39" t="s">
        <v>2831</v>
      </c>
      <c r="I2510" s="38">
        <v>4</v>
      </c>
      <c r="J2510" s="38">
        <v>70</v>
      </c>
      <c r="K2510" s="39">
        <f t="shared" si="273"/>
        <v>280</v>
      </c>
      <c r="L2510" s="64">
        <v>45148</v>
      </c>
      <c r="N2510" s="39" t="s">
        <v>1001</v>
      </c>
      <c r="O2510" s="59">
        <v>45114</v>
      </c>
      <c r="P2510" s="38">
        <f t="shared" si="274"/>
        <v>70</v>
      </c>
      <c r="Q2510" s="38">
        <f t="shared" si="275"/>
        <v>280</v>
      </c>
      <c r="S2510" s="12" t="s">
        <v>1507</v>
      </c>
      <c r="T2510" s="108">
        <v>45190</v>
      </c>
      <c r="U2510" s="38">
        <f t="shared" si="276"/>
        <v>70</v>
      </c>
      <c r="V2510" s="38">
        <f t="shared" si="277"/>
        <v>4</v>
      </c>
      <c r="W2510" s="82">
        <f t="shared" si="278"/>
        <v>280</v>
      </c>
      <c r="X2510" s="98" t="s">
        <v>2834</v>
      </c>
      <c r="Y2510" s="98" t="s">
        <v>89</v>
      </c>
      <c r="AC2510" s="72" t="s">
        <v>1979</v>
      </c>
    </row>
    <row r="2511" spans="1:29" ht="15" customHeight="1">
      <c r="A2511" s="38">
        <f t="shared" si="279"/>
        <v>2509</v>
      </c>
      <c r="B2511" s="82" t="s">
        <v>2575</v>
      </c>
      <c r="C2511" s="39" t="str">
        <f>IF($B2511&lt;&gt;"",_xlfn.IFNA(VLOOKUP($B2511,'Node Details'!$B:$U,C$1,0),"Check"),"")</f>
        <v>S6J050101-S6J050107</v>
      </c>
      <c r="D2511" s="39" t="str">
        <f>IF($B2511&lt;&gt;"",_xlfn.IFNA(VLOOKUP($B2511,'Node Details'!$B:$U,D$1,0),"Check"),"")</f>
        <v>S6J</v>
      </c>
      <c r="E2511" s="39" t="str">
        <f>IF($B2511&lt;&gt;"",_xlfn.IFNA(VLOOKUP($B2511,'Node Details'!$B:$U,E$1,0),"Check"),"")</f>
        <v>Airtel</v>
      </c>
      <c r="F2511" s="83">
        <v>45148</v>
      </c>
      <c r="G2511" s="82"/>
      <c r="H2511" s="39" t="s">
        <v>2831</v>
      </c>
      <c r="I2511" s="38">
        <v>2</v>
      </c>
      <c r="J2511" s="38">
        <v>70</v>
      </c>
      <c r="K2511" s="39">
        <f t="shared" si="273"/>
        <v>140</v>
      </c>
      <c r="L2511" s="64">
        <v>45148</v>
      </c>
      <c r="N2511" s="39" t="s">
        <v>1001</v>
      </c>
      <c r="O2511" s="59">
        <v>45114</v>
      </c>
      <c r="P2511" s="38">
        <f t="shared" si="274"/>
        <v>70</v>
      </c>
      <c r="Q2511" s="38">
        <f t="shared" si="275"/>
        <v>140</v>
      </c>
      <c r="S2511" s="12" t="s">
        <v>1507</v>
      </c>
      <c r="T2511" s="108">
        <v>45190</v>
      </c>
      <c r="U2511" s="38">
        <f t="shared" si="276"/>
        <v>70</v>
      </c>
      <c r="V2511" s="38">
        <f t="shared" si="277"/>
        <v>2</v>
      </c>
      <c r="W2511" s="82">
        <f t="shared" si="278"/>
        <v>140</v>
      </c>
      <c r="X2511" s="98" t="s">
        <v>2834</v>
      </c>
      <c r="Y2511" s="98" t="s">
        <v>89</v>
      </c>
      <c r="AC2511" s="72" t="s">
        <v>1979</v>
      </c>
    </row>
    <row r="2512" spans="1:29" ht="15" customHeight="1">
      <c r="A2512" s="38">
        <f t="shared" si="279"/>
        <v>2510</v>
      </c>
      <c r="B2512" s="82" t="s">
        <v>1647</v>
      </c>
      <c r="C2512" s="39" t="str">
        <f>IF($B2512&lt;&gt;"",_xlfn.IFNA(VLOOKUP($B2512,'Node Details'!$B:$U,C$1,0),"Check"),"")</f>
        <v>S6J050102-S6J050108</v>
      </c>
      <c r="D2512" s="39" t="str">
        <f>IF($B2512&lt;&gt;"",_xlfn.IFNA(VLOOKUP($B2512,'Node Details'!$B:$U,D$1,0),"Check"),"")</f>
        <v>S6J</v>
      </c>
      <c r="E2512" s="39" t="str">
        <f>IF($B2512&lt;&gt;"",_xlfn.IFNA(VLOOKUP($B2512,'Node Details'!$B:$U,E$1,0),"Check"),"")</f>
        <v>Airtel</v>
      </c>
      <c r="F2512" s="83">
        <v>45184</v>
      </c>
      <c r="G2512" s="82"/>
      <c r="H2512" s="39" t="s">
        <v>2831</v>
      </c>
      <c r="I2512" s="38">
        <v>22</v>
      </c>
      <c r="J2512" s="38">
        <v>70</v>
      </c>
      <c r="K2512" s="39">
        <f t="shared" si="273"/>
        <v>1540</v>
      </c>
      <c r="L2512" s="64">
        <v>45163</v>
      </c>
      <c r="N2512" s="39" t="s">
        <v>1001</v>
      </c>
      <c r="O2512" s="59">
        <v>45114</v>
      </c>
      <c r="P2512" s="38">
        <f t="shared" si="274"/>
        <v>70</v>
      </c>
      <c r="Q2512" s="38">
        <f t="shared" si="275"/>
        <v>1540</v>
      </c>
      <c r="S2512" s="12" t="s">
        <v>1507</v>
      </c>
      <c r="T2512" s="108">
        <v>45190</v>
      </c>
      <c r="U2512" s="38">
        <f t="shared" si="276"/>
        <v>70</v>
      </c>
      <c r="V2512" s="38">
        <f t="shared" si="277"/>
        <v>22</v>
      </c>
      <c r="W2512" s="82">
        <f t="shared" si="278"/>
        <v>1540</v>
      </c>
      <c r="X2512" s="98" t="s">
        <v>2834</v>
      </c>
      <c r="Y2512" s="98" t="s">
        <v>89</v>
      </c>
      <c r="AC2512" s="72" t="s">
        <v>1979</v>
      </c>
    </row>
    <row r="2513" spans="1:29" ht="15" customHeight="1">
      <c r="A2513" s="38">
        <f t="shared" si="279"/>
        <v>2511</v>
      </c>
      <c r="B2513" s="82" t="s">
        <v>1504</v>
      </c>
      <c r="C2513" s="39" t="str">
        <f>IF($B2513&lt;&gt;"",_xlfn.IFNA(VLOOKUP($B2513,'Node Details'!$B:$U,C$1,0),"Check"),"")</f>
        <v>000000S6J-0000S6J06</v>
      </c>
      <c r="D2513" s="39" t="str">
        <f>IF($B2513&lt;&gt;"",_xlfn.IFNA(VLOOKUP($B2513,'Node Details'!$B:$U,D$1,0),"Check"),"")</f>
        <v>S6J</v>
      </c>
      <c r="E2513" s="39" t="str">
        <f>IF($B2513&lt;&gt;"",_xlfn.IFNA(VLOOKUP($B2513,'Node Details'!$B:$U,E$1,0),"Check"),"")</f>
        <v>Airtel</v>
      </c>
      <c r="F2513" s="83">
        <v>45148</v>
      </c>
      <c r="G2513" s="82"/>
      <c r="H2513" s="39" t="s">
        <v>2831</v>
      </c>
      <c r="I2513" s="38">
        <v>11</v>
      </c>
      <c r="J2513" s="38">
        <v>70</v>
      </c>
      <c r="K2513" s="39">
        <f t="shared" si="273"/>
        <v>770</v>
      </c>
      <c r="L2513" s="64">
        <v>45148</v>
      </c>
      <c r="N2513" s="39" t="s">
        <v>1001</v>
      </c>
      <c r="O2513" s="59">
        <v>45114</v>
      </c>
      <c r="P2513" s="38">
        <f t="shared" si="274"/>
        <v>70</v>
      </c>
      <c r="Q2513" s="38">
        <f t="shared" si="275"/>
        <v>770</v>
      </c>
      <c r="S2513" s="12" t="s">
        <v>1507</v>
      </c>
      <c r="T2513" s="108">
        <v>45190</v>
      </c>
      <c r="U2513" s="38">
        <f t="shared" si="276"/>
        <v>70</v>
      </c>
      <c r="V2513" s="38">
        <f t="shared" si="277"/>
        <v>11</v>
      </c>
      <c r="W2513" s="82">
        <f t="shared" si="278"/>
        <v>770</v>
      </c>
      <c r="X2513" s="98" t="s">
        <v>2834</v>
      </c>
      <c r="Y2513" s="98" t="s">
        <v>89</v>
      </c>
      <c r="AC2513" s="72" t="s">
        <v>1979</v>
      </c>
    </row>
    <row r="2514" spans="1:29" ht="15" customHeight="1">
      <c r="A2514" s="38">
        <f t="shared" si="279"/>
        <v>2512</v>
      </c>
      <c r="B2514" s="82" t="s">
        <v>1650</v>
      </c>
      <c r="C2514" s="39" t="str">
        <f>IF($B2514&lt;&gt;"",_xlfn.IFNA(VLOOKUP($B2514,'Node Details'!$B:$U,C$1,0),"Check"),"")</f>
        <v>S6J060105-S6J060106</v>
      </c>
      <c r="D2514" s="39" t="str">
        <f>IF($B2514&lt;&gt;"",_xlfn.IFNA(VLOOKUP($B2514,'Node Details'!$B:$U,D$1,0),"Check"),"")</f>
        <v>S6J</v>
      </c>
      <c r="E2514" s="39" t="str">
        <f>IF($B2514&lt;&gt;"",_xlfn.IFNA(VLOOKUP($B2514,'Node Details'!$B:$U,E$1,0),"Check"),"")</f>
        <v>Airtel</v>
      </c>
      <c r="F2514" s="83">
        <v>45184</v>
      </c>
      <c r="G2514" s="82"/>
      <c r="H2514" s="39" t="s">
        <v>2831</v>
      </c>
      <c r="I2514" s="38">
        <v>22</v>
      </c>
      <c r="J2514" s="38">
        <v>70</v>
      </c>
      <c r="K2514" s="39">
        <f t="shared" si="273"/>
        <v>1540</v>
      </c>
      <c r="L2514" s="64">
        <v>45183</v>
      </c>
      <c r="N2514" s="39" t="s">
        <v>1001</v>
      </c>
      <c r="O2514" s="59">
        <v>45114</v>
      </c>
      <c r="P2514" s="38">
        <f t="shared" si="274"/>
        <v>70</v>
      </c>
      <c r="Q2514" s="38">
        <f t="shared" si="275"/>
        <v>1540</v>
      </c>
      <c r="S2514" s="12" t="s">
        <v>1507</v>
      </c>
      <c r="T2514" s="108">
        <v>45190</v>
      </c>
      <c r="U2514" s="38">
        <f t="shared" si="276"/>
        <v>70</v>
      </c>
      <c r="V2514" s="38">
        <f t="shared" si="277"/>
        <v>22</v>
      </c>
      <c r="W2514" s="82">
        <f t="shared" si="278"/>
        <v>1540</v>
      </c>
      <c r="X2514" s="98" t="s">
        <v>2834</v>
      </c>
      <c r="Y2514" s="98" t="s">
        <v>89</v>
      </c>
      <c r="AC2514" s="72" t="s">
        <v>1979</v>
      </c>
    </row>
    <row r="2515" spans="1:29" ht="15" customHeight="1">
      <c r="A2515" s="38">
        <f t="shared" si="279"/>
        <v>2513</v>
      </c>
      <c r="B2515" s="82" t="s">
        <v>1572</v>
      </c>
      <c r="C2515" s="39" t="str">
        <f>IF($B2515&lt;&gt;"",_xlfn.IFNA(VLOOKUP($B2515,'Node Details'!$B:$U,C$1,0),"Check"),"")</f>
        <v>000000S6J-0000S6J13</v>
      </c>
      <c r="D2515" s="39" t="str">
        <f>IF($B2515&lt;&gt;"",_xlfn.IFNA(VLOOKUP($B2515,'Node Details'!$B:$U,D$1,0),"Check"),"")</f>
        <v>S6J</v>
      </c>
      <c r="E2515" s="39" t="str">
        <f>IF($B2515&lt;&gt;"",_xlfn.IFNA(VLOOKUP($B2515,'Node Details'!$B:$U,E$1,0),"Check"),"")</f>
        <v>Airtel</v>
      </c>
      <c r="F2515" s="83">
        <v>45148</v>
      </c>
      <c r="G2515" s="82"/>
      <c r="H2515" s="39" t="s">
        <v>2831</v>
      </c>
      <c r="I2515" s="38">
        <v>5</v>
      </c>
      <c r="J2515" s="38">
        <v>70</v>
      </c>
      <c r="K2515" s="39">
        <f t="shared" si="273"/>
        <v>350</v>
      </c>
      <c r="L2515" s="64">
        <v>45148</v>
      </c>
      <c r="N2515" s="39" t="s">
        <v>1001</v>
      </c>
      <c r="O2515" s="59">
        <v>45114</v>
      </c>
      <c r="P2515" s="38">
        <f t="shared" si="274"/>
        <v>70</v>
      </c>
      <c r="Q2515" s="38">
        <f t="shared" si="275"/>
        <v>350</v>
      </c>
      <c r="S2515" s="12" t="s">
        <v>1507</v>
      </c>
      <c r="T2515" s="108">
        <v>45190</v>
      </c>
      <c r="U2515" s="38">
        <f t="shared" si="276"/>
        <v>70</v>
      </c>
      <c r="V2515" s="38">
        <f t="shared" si="277"/>
        <v>5</v>
      </c>
      <c r="W2515" s="82">
        <f t="shared" si="278"/>
        <v>350</v>
      </c>
      <c r="X2515" s="98" t="s">
        <v>2834</v>
      </c>
      <c r="Y2515" s="98" t="s">
        <v>89</v>
      </c>
      <c r="AC2515" s="72" t="s">
        <v>1979</v>
      </c>
    </row>
    <row r="2516" spans="1:29" ht="15" customHeight="1">
      <c r="A2516" s="38">
        <f t="shared" si="279"/>
        <v>2514</v>
      </c>
      <c r="B2516" s="82" t="s">
        <v>1662</v>
      </c>
      <c r="C2516" s="39" t="str">
        <f>IF($B2516&lt;&gt;"",_xlfn.IFNA(VLOOKUP($B2516,'Node Details'!$B:$U,C$1,0),"Check"),"")</f>
        <v>S6J070102-S6J070104</v>
      </c>
      <c r="D2516" s="39" t="str">
        <f>IF($B2516&lt;&gt;"",_xlfn.IFNA(VLOOKUP($B2516,'Node Details'!$B:$U,D$1,0),"Check"),"")</f>
        <v>S6J</v>
      </c>
      <c r="E2516" s="39" t="str">
        <f>IF($B2516&lt;&gt;"",_xlfn.IFNA(VLOOKUP($B2516,'Node Details'!$B:$U,E$1,0),"Check"),"")</f>
        <v>Airtel</v>
      </c>
      <c r="F2516" s="83">
        <v>45184</v>
      </c>
      <c r="G2516" s="82"/>
      <c r="H2516" s="39" t="s">
        <v>2831</v>
      </c>
      <c r="I2516" s="38">
        <v>6</v>
      </c>
      <c r="J2516" s="38">
        <v>70</v>
      </c>
      <c r="K2516" s="39">
        <f t="shared" si="273"/>
        <v>420</v>
      </c>
      <c r="L2516" s="64">
        <v>45158</v>
      </c>
      <c r="N2516" s="39" t="s">
        <v>1001</v>
      </c>
      <c r="O2516" s="59">
        <v>45114</v>
      </c>
      <c r="P2516" s="38">
        <f t="shared" si="274"/>
        <v>70</v>
      </c>
      <c r="Q2516" s="38">
        <f t="shared" si="275"/>
        <v>420</v>
      </c>
      <c r="S2516" s="12" t="s">
        <v>1507</v>
      </c>
      <c r="T2516" s="108">
        <v>45190</v>
      </c>
      <c r="U2516" s="38">
        <f t="shared" si="276"/>
        <v>70</v>
      </c>
      <c r="V2516" s="38">
        <f t="shared" si="277"/>
        <v>6</v>
      </c>
      <c r="W2516" s="82">
        <f t="shared" si="278"/>
        <v>420</v>
      </c>
      <c r="X2516" s="98" t="s">
        <v>2834</v>
      </c>
      <c r="Y2516" s="98" t="s">
        <v>89</v>
      </c>
      <c r="AC2516" s="72" t="s">
        <v>1979</v>
      </c>
    </row>
    <row r="2517" spans="1:29" ht="15" customHeight="1">
      <c r="A2517" s="38">
        <f t="shared" si="279"/>
        <v>2515</v>
      </c>
      <c r="B2517" s="82" t="s">
        <v>2582</v>
      </c>
      <c r="C2517" s="39" t="str">
        <f>IF($B2517&lt;&gt;"",_xlfn.IFNA(VLOOKUP($B2517,'Node Details'!$B:$U,C$1,0),"Check"),"")</f>
        <v>0000S6J08-S6J080105</v>
      </c>
      <c r="D2517" s="39" t="str">
        <f>IF($B2517&lt;&gt;"",_xlfn.IFNA(VLOOKUP($B2517,'Node Details'!$B:$U,D$1,0),"Check"),"")</f>
        <v>S6J</v>
      </c>
      <c r="E2517" s="39" t="str">
        <f>IF($B2517&lt;&gt;"",_xlfn.IFNA(VLOOKUP($B2517,'Node Details'!$B:$U,E$1,0),"Check"),"")</f>
        <v>Airtel</v>
      </c>
      <c r="F2517" s="83">
        <v>45148</v>
      </c>
      <c r="G2517" s="82"/>
      <c r="H2517" s="39" t="s">
        <v>2831</v>
      </c>
      <c r="I2517" s="38">
        <v>2</v>
      </c>
      <c r="J2517" s="38">
        <v>70</v>
      </c>
      <c r="K2517" s="39">
        <f t="shared" si="273"/>
        <v>140</v>
      </c>
      <c r="L2517" s="64">
        <v>45148</v>
      </c>
      <c r="N2517" s="39" t="s">
        <v>1001</v>
      </c>
      <c r="O2517" s="59">
        <v>45114</v>
      </c>
      <c r="P2517" s="38">
        <f t="shared" si="274"/>
        <v>70</v>
      </c>
      <c r="Q2517" s="38">
        <f t="shared" si="275"/>
        <v>140</v>
      </c>
      <c r="S2517" s="12" t="s">
        <v>1507</v>
      </c>
      <c r="T2517" s="108">
        <v>45190</v>
      </c>
      <c r="U2517" s="38">
        <f t="shared" si="276"/>
        <v>70</v>
      </c>
      <c r="V2517" s="38">
        <f t="shared" si="277"/>
        <v>2</v>
      </c>
      <c r="W2517" s="82">
        <f t="shared" si="278"/>
        <v>140</v>
      </c>
      <c r="X2517" s="98" t="s">
        <v>2834</v>
      </c>
      <c r="Y2517" s="98" t="s">
        <v>89</v>
      </c>
      <c r="AC2517" s="72" t="s">
        <v>1979</v>
      </c>
    </row>
    <row r="2518" spans="1:29" ht="15" customHeight="1">
      <c r="A2518" s="38">
        <f t="shared" si="279"/>
        <v>2516</v>
      </c>
      <c r="B2518" s="82" t="s">
        <v>1579</v>
      </c>
      <c r="C2518" s="39" t="str">
        <f>IF($B2518&lt;&gt;"",_xlfn.IFNA(VLOOKUP($B2518,'Node Details'!$B:$U,C$1,0),"Check"),"")</f>
        <v>0000S6J08-S6J080105</v>
      </c>
      <c r="D2518" s="39" t="str">
        <f>IF($B2518&lt;&gt;"",_xlfn.IFNA(VLOOKUP($B2518,'Node Details'!$B:$U,D$1,0),"Check"),"")</f>
        <v>S6J</v>
      </c>
      <c r="E2518" s="39" t="str">
        <f>IF($B2518&lt;&gt;"",_xlfn.IFNA(VLOOKUP($B2518,'Node Details'!$B:$U,E$1,0),"Check"),"")</f>
        <v>Airtel</v>
      </c>
      <c r="F2518" s="83">
        <v>45148</v>
      </c>
      <c r="G2518" s="82"/>
      <c r="H2518" s="39" t="s">
        <v>2831</v>
      </c>
      <c r="I2518" s="38">
        <v>1</v>
      </c>
      <c r="J2518" s="38">
        <v>70</v>
      </c>
      <c r="K2518" s="39">
        <f t="shared" si="273"/>
        <v>70</v>
      </c>
      <c r="L2518" s="64">
        <v>45148</v>
      </c>
      <c r="N2518" s="39" t="s">
        <v>1001</v>
      </c>
      <c r="O2518" s="59">
        <v>45114</v>
      </c>
      <c r="P2518" s="38">
        <f t="shared" si="274"/>
        <v>70</v>
      </c>
      <c r="Q2518" s="38">
        <f t="shared" si="275"/>
        <v>70</v>
      </c>
      <c r="S2518" s="12" t="s">
        <v>1507</v>
      </c>
      <c r="T2518" s="108">
        <v>45190</v>
      </c>
      <c r="U2518" s="38">
        <f t="shared" si="276"/>
        <v>70</v>
      </c>
      <c r="V2518" s="38">
        <f t="shared" si="277"/>
        <v>1</v>
      </c>
      <c r="W2518" s="82">
        <f t="shared" si="278"/>
        <v>70</v>
      </c>
      <c r="X2518" s="98" t="s">
        <v>2834</v>
      </c>
      <c r="Y2518" s="98" t="s">
        <v>89</v>
      </c>
      <c r="AC2518" s="72" t="s">
        <v>1979</v>
      </c>
    </row>
    <row r="2519" spans="1:29" ht="15" customHeight="1">
      <c r="A2519" s="38">
        <f t="shared" si="279"/>
        <v>2517</v>
      </c>
      <c r="B2519" s="82" t="s">
        <v>1592</v>
      </c>
      <c r="C2519" s="39" t="str">
        <f>IF($B2519&lt;&gt;"",_xlfn.IFNA(VLOOKUP($B2519,'Node Details'!$B:$U,C$1,0),"Check"),"")</f>
        <v>S6J090101-S6J090103</v>
      </c>
      <c r="D2519" s="39" t="str">
        <f>IF($B2519&lt;&gt;"",_xlfn.IFNA(VLOOKUP($B2519,'Node Details'!$B:$U,D$1,0),"Check"),"")</f>
        <v>S6J</v>
      </c>
      <c r="E2519" s="39" t="str">
        <f>IF($B2519&lt;&gt;"",_xlfn.IFNA(VLOOKUP($B2519,'Node Details'!$B:$U,E$1,0),"Check"),"")</f>
        <v>Airtel</v>
      </c>
      <c r="F2519" s="83">
        <v>45148</v>
      </c>
      <c r="G2519" s="82"/>
      <c r="H2519" s="39" t="s">
        <v>2831</v>
      </c>
      <c r="I2519" s="38">
        <v>1</v>
      </c>
      <c r="J2519" s="38">
        <v>70</v>
      </c>
      <c r="K2519" s="39">
        <f t="shared" si="273"/>
        <v>70</v>
      </c>
      <c r="L2519" s="64">
        <v>45148</v>
      </c>
      <c r="N2519" s="39" t="s">
        <v>1001</v>
      </c>
      <c r="O2519" s="59">
        <v>45114</v>
      </c>
      <c r="P2519" s="38">
        <f t="shared" si="274"/>
        <v>70</v>
      </c>
      <c r="Q2519" s="38">
        <f t="shared" si="275"/>
        <v>70</v>
      </c>
      <c r="S2519" s="12" t="s">
        <v>1507</v>
      </c>
      <c r="T2519" s="108">
        <v>45190</v>
      </c>
      <c r="U2519" s="38">
        <f t="shared" si="276"/>
        <v>70</v>
      </c>
      <c r="V2519" s="38">
        <f t="shared" si="277"/>
        <v>1</v>
      </c>
      <c r="W2519" s="82">
        <f t="shared" si="278"/>
        <v>70</v>
      </c>
      <c r="X2519" s="98" t="s">
        <v>2834</v>
      </c>
      <c r="Y2519" s="98" t="s">
        <v>89</v>
      </c>
      <c r="AC2519" s="72" t="s">
        <v>1979</v>
      </c>
    </row>
    <row r="2520" spans="1:29" ht="15" customHeight="1">
      <c r="A2520" s="38">
        <f t="shared" si="279"/>
        <v>2518</v>
      </c>
      <c r="B2520" s="82" t="s">
        <v>1595</v>
      </c>
      <c r="C2520" s="39" t="str">
        <f>IF($B2520&lt;&gt;"",_xlfn.IFNA(VLOOKUP($B2520,'Node Details'!$B:$U,C$1,0),"Check"),"")</f>
        <v>000000S6J-0000S6J13</v>
      </c>
      <c r="D2520" s="39" t="str">
        <f>IF($B2520&lt;&gt;"",_xlfn.IFNA(VLOOKUP($B2520,'Node Details'!$B:$U,D$1,0),"Check"),"")</f>
        <v>S6J</v>
      </c>
      <c r="E2520" s="39" t="str">
        <f>IF($B2520&lt;&gt;"",_xlfn.IFNA(VLOOKUP($B2520,'Node Details'!$B:$U,E$1,0),"Check"),"")</f>
        <v>Airtel</v>
      </c>
      <c r="F2520" s="83">
        <v>45148</v>
      </c>
      <c r="G2520" s="82"/>
      <c r="H2520" s="39" t="s">
        <v>2831</v>
      </c>
      <c r="I2520" s="38">
        <v>2</v>
      </c>
      <c r="J2520" s="38">
        <v>70</v>
      </c>
      <c r="K2520" s="39">
        <f t="shared" si="273"/>
        <v>140</v>
      </c>
      <c r="L2520" s="64">
        <v>45148</v>
      </c>
      <c r="N2520" s="39" t="s">
        <v>1001</v>
      </c>
      <c r="O2520" s="59">
        <v>45114</v>
      </c>
      <c r="P2520" s="38">
        <f t="shared" si="274"/>
        <v>70</v>
      </c>
      <c r="Q2520" s="38">
        <f t="shared" si="275"/>
        <v>140</v>
      </c>
      <c r="S2520" s="12" t="s">
        <v>1507</v>
      </c>
      <c r="T2520" s="108">
        <v>45190</v>
      </c>
      <c r="U2520" s="38">
        <f t="shared" si="276"/>
        <v>70</v>
      </c>
      <c r="V2520" s="38">
        <f t="shared" si="277"/>
        <v>2</v>
      </c>
      <c r="W2520" s="82">
        <f t="shared" si="278"/>
        <v>140</v>
      </c>
      <c r="X2520" s="98" t="s">
        <v>2834</v>
      </c>
      <c r="Y2520" s="98" t="s">
        <v>89</v>
      </c>
      <c r="AC2520" s="72" t="s">
        <v>1979</v>
      </c>
    </row>
    <row r="2521" spans="1:29" ht="15" customHeight="1">
      <c r="A2521" s="38">
        <f t="shared" si="279"/>
        <v>2519</v>
      </c>
      <c r="B2521" s="82" t="s">
        <v>2596</v>
      </c>
      <c r="C2521" s="39" t="str">
        <f>IF($B2521&lt;&gt;"",_xlfn.IFNA(VLOOKUP($B2521,'Node Details'!$B:$U,C$1,0),"Check"),"")</f>
        <v>0000S6J11-S6J110104</v>
      </c>
      <c r="D2521" s="39" t="str">
        <f>IF($B2521&lt;&gt;"",_xlfn.IFNA(VLOOKUP($B2521,'Node Details'!$B:$U,D$1,0),"Check"),"")</f>
        <v>S6J</v>
      </c>
      <c r="E2521" s="39" t="str">
        <f>IF($B2521&lt;&gt;"",_xlfn.IFNA(VLOOKUP($B2521,'Node Details'!$B:$U,E$1,0),"Check"),"")</f>
        <v>Airtel</v>
      </c>
      <c r="F2521" s="83">
        <v>45148</v>
      </c>
      <c r="G2521" s="82"/>
      <c r="H2521" s="39" t="s">
        <v>2831</v>
      </c>
      <c r="I2521" s="38">
        <v>2</v>
      </c>
      <c r="J2521" s="38">
        <v>70</v>
      </c>
      <c r="K2521" s="39">
        <f t="shared" si="273"/>
        <v>140</v>
      </c>
      <c r="L2521" s="64">
        <v>45148</v>
      </c>
      <c r="N2521" s="39" t="s">
        <v>1001</v>
      </c>
      <c r="O2521" s="59">
        <v>45114</v>
      </c>
      <c r="P2521" s="38">
        <f t="shared" si="274"/>
        <v>70</v>
      </c>
      <c r="Q2521" s="38">
        <f t="shared" si="275"/>
        <v>140</v>
      </c>
      <c r="S2521" s="12" t="s">
        <v>1507</v>
      </c>
      <c r="T2521" s="108">
        <v>45190</v>
      </c>
      <c r="U2521" s="38">
        <f t="shared" si="276"/>
        <v>70</v>
      </c>
      <c r="V2521" s="38">
        <f t="shared" si="277"/>
        <v>2</v>
      </c>
      <c r="W2521" s="82">
        <f t="shared" si="278"/>
        <v>140</v>
      </c>
      <c r="X2521" s="98" t="s">
        <v>2834</v>
      </c>
      <c r="Y2521" s="98" t="s">
        <v>89</v>
      </c>
      <c r="AC2521" s="72" t="s">
        <v>1979</v>
      </c>
    </row>
    <row r="2522" spans="1:29" ht="15" customHeight="1">
      <c r="A2522" s="38">
        <f t="shared" si="279"/>
        <v>2520</v>
      </c>
      <c r="B2522" s="82" t="s">
        <v>1615</v>
      </c>
      <c r="C2522" s="39" t="str">
        <f>IF($B2522&lt;&gt;"",_xlfn.IFNA(VLOOKUP($B2522,'Node Details'!$B:$U,C$1,0),"Check"),"")</f>
        <v>0000S6J13-S6J130102</v>
      </c>
      <c r="D2522" s="39" t="str">
        <f>IF($B2522&lt;&gt;"",_xlfn.IFNA(VLOOKUP($B2522,'Node Details'!$B:$U,D$1,0),"Check"),"")</f>
        <v>S6J</v>
      </c>
      <c r="E2522" s="39" t="str">
        <f>IF($B2522&lt;&gt;"",_xlfn.IFNA(VLOOKUP($B2522,'Node Details'!$B:$U,E$1,0),"Check"),"")</f>
        <v>Airtel</v>
      </c>
      <c r="F2522" s="83">
        <v>45148</v>
      </c>
      <c r="G2522" s="82"/>
      <c r="H2522" s="39" t="s">
        <v>2831</v>
      </c>
      <c r="I2522" s="38">
        <v>1</v>
      </c>
      <c r="J2522" s="38">
        <v>70</v>
      </c>
      <c r="K2522" s="39">
        <f t="shared" si="273"/>
        <v>70</v>
      </c>
      <c r="L2522" s="64">
        <v>45148</v>
      </c>
      <c r="N2522" s="39" t="s">
        <v>1001</v>
      </c>
      <c r="O2522" s="59">
        <v>45114</v>
      </c>
      <c r="P2522" s="38">
        <f t="shared" si="274"/>
        <v>70</v>
      </c>
      <c r="Q2522" s="38">
        <f t="shared" si="275"/>
        <v>70</v>
      </c>
      <c r="S2522" s="12" t="s">
        <v>1507</v>
      </c>
      <c r="T2522" s="108">
        <v>45190</v>
      </c>
      <c r="U2522" s="38">
        <f t="shared" si="276"/>
        <v>70</v>
      </c>
      <c r="V2522" s="38">
        <f t="shared" si="277"/>
        <v>1</v>
      </c>
      <c r="W2522" s="82">
        <f t="shared" si="278"/>
        <v>70</v>
      </c>
      <c r="X2522" s="98" t="s">
        <v>2834</v>
      </c>
      <c r="Y2522" s="98" t="s">
        <v>89</v>
      </c>
      <c r="AC2522" s="72" t="s">
        <v>1979</v>
      </c>
    </row>
    <row r="2523" spans="1:29" ht="15" customHeight="1">
      <c r="A2523" s="38">
        <f t="shared" si="279"/>
        <v>2521</v>
      </c>
      <c r="B2523" s="82" t="s">
        <v>1684</v>
      </c>
      <c r="C2523" s="39" t="str">
        <f>IF($B2523&lt;&gt;"",_xlfn.IFNA(VLOOKUP($B2523,'Node Details'!$B:$U,C$1,0),"Check"),"")</f>
        <v>0000S6J13-0000S6J14</v>
      </c>
      <c r="D2523" s="39" t="str">
        <f>IF($B2523&lt;&gt;"",_xlfn.IFNA(VLOOKUP($B2523,'Node Details'!$B:$U,D$1,0),"Check"),"")</f>
        <v>S6J</v>
      </c>
      <c r="E2523" s="39" t="str">
        <f>IF($B2523&lt;&gt;"",_xlfn.IFNA(VLOOKUP($B2523,'Node Details'!$B:$U,E$1,0),"Check"),"")</f>
        <v>Airtel</v>
      </c>
      <c r="F2523" s="83">
        <v>45184</v>
      </c>
      <c r="G2523" s="82"/>
      <c r="H2523" s="39" t="s">
        <v>2831</v>
      </c>
      <c r="I2523" s="38">
        <v>1</v>
      </c>
      <c r="J2523" s="38">
        <v>70</v>
      </c>
      <c r="K2523" s="39">
        <f t="shared" si="273"/>
        <v>70</v>
      </c>
      <c r="L2523" s="64">
        <v>45156</v>
      </c>
      <c r="N2523" s="39" t="s">
        <v>1001</v>
      </c>
      <c r="O2523" s="59">
        <v>45114</v>
      </c>
      <c r="P2523" s="38">
        <f t="shared" si="274"/>
        <v>70</v>
      </c>
      <c r="Q2523" s="38">
        <f t="shared" si="275"/>
        <v>70</v>
      </c>
      <c r="S2523" s="12" t="s">
        <v>1507</v>
      </c>
      <c r="T2523" s="108">
        <v>45190</v>
      </c>
      <c r="U2523" s="38">
        <f t="shared" si="276"/>
        <v>70</v>
      </c>
      <c r="V2523" s="38">
        <f t="shared" si="277"/>
        <v>1</v>
      </c>
      <c r="W2523" s="82">
        <f t="shared" si="278"/>
        <v>70</v>
      </c>
      <c r="X2523" s="98" t="s">
        <v>2834</v>
      </c>
      <c r="Y2523" s="98" t="s">
        <v>89</v>
      </c>
      <c r="AC2523" s="72" t="s">
        <v>1979</v>
      </c>
    </row>
    <row r="2524" spans="1:29" ht="15" customHeight="1">
      <c r="A2524" s="38">
        <f t="shared" si="279"/>
        <v>2522</v>
      </c>
      <c r="B2524" s="82" t="s">
        <v>1690</v>
      </c>
      <c r="C2524" s="39" t="str">
        <f>IF($B2524&lt;&gt;"",_xlfn.IFNA(VLOOKUP($B2524,'Node Details'!$B:$U,C$1,0),"Check"),"")</f>
        <v>0000S6J14-S6J140104</v>
      </c>
      <c r="D2524" s="39" t="str">
        <f>IF($B2524&lt;&gt;"",_xlfn.IFNA(VLOOKUP($B2524,'Node Details'!$B:$U,D$1,0),"Check"),"")</f>
        <v>S6J</v>
      </c>
      <c r="E2524" s="39" t="str">
        <f>IF($B2524&lt;&gt;"",_xlfn.IFNA(VLOOKUP($B2524,'Node Details'!$B:$U,E$1,0),"Check"),"")</f>
        <v>Airtel</v>
      </c>
      <c r="F2524" s="83">
        <v>45184</v>
      </c>
      <c r="G2524" s="82"/>
      <c r="H2524" s="39" t="s">
        <v>2831</v>
      </c>
      <c r="I2524" s="38">
        <v>1</v>
      </c>
      <c r="J2524" s="38">
        <v>70</v>
      </c>
      <c r="K2524" s="39">
        <f t="shared" si="273"/>
        <v>70</v>
      </c>
      <c r="L2524" s="64">
        <v>45156</v>
      </c>
      <c r="N2524" s="39" t="s">
        <v>1001</v>
      </c>
      <c r="O2524" s="59">
        <v>45114</v>
      </c>
      <c r="P2524" s="38">
        <f t="shared" si="274"/>
        <v>70</v>
      </c>
      <c r="Q2524" s="38">
        <f t="shared" si="275"/>
        <v>70</v>
      </c>
      <c r="S2524" s="12" t="s">
        <v>1507</v>
      </c>
      <c r="T2524" s="108">
        <v>45190</v>
      </c>
      <c r="U2524" s="38">
        <f t="shared" si="276"/>
        <v>70</v>
      </c>
      <c r="V2524" s="38">
        <f t="shared" si="277"/>
        <v>1</v>
      </c>
      <c r="W2524" s="82">
        <f t="shared" si="278"/>
        <v>70</v>
      </c>
      <c r="X2524" s="98" t="s">
        <v>2834</v>
      </c>
      <c r="Y2524" s="98" t="s">
        <v>89</v>
      </c>
      <c r="AC2524" s="72" t="s">
        <v>1979</v>
      </c>
    </row>
    <row r="2525" spans="1:29" ht="15" customHeight="1">
      <c r="A2525" s="38">
        <f t="shared" si="279"/>
        <v>2523</v>
      </c>
      <c r="B2525" s="82" t="s">
        <v>2617</v>
      </c>
      <c r="C2525" s="39" t="str">
        <f>IF($B2525&lt;&gt;"",_xlfn.IFNA(VLOOKUP($B2525,'Node Details'!$B:$U,C$1,0),"Check"),"")</f>
        <v>0000S6J14-S6J140104</v>
      </c>
      <c r="D2525" s="39" t="str">
        <f>IF($B2525&lt;&gt;"",_xlfn.IFNA(VLOOKUP($B2525,'Node Details'!$B:$U,D$1,0),"Check"),"")</f>
        <v>S6J</v>
      </c>
      <c r="E2525" s="39" t="str">
        <f>IF($B2525&lt;&gt;"",_xlfn.IFNA(VLOOKUP($B2525,'Node Details'!$B:$U,E$1,0),"Check"),"")</f>
        <v>Airtel</v>
      </c>
      <c r="F2525" s="83">
        <v>45184</v>
      </c>
      <c r="G2525" s="82"/>
      <c r="H2525" s="39" t="s">
        <v>2831</v>
      </c>
      <c r="I2525" s="38">
        <v>1</v>
      </c>
      <c r="J2525" s="38">
        <v>70</v>
      </c>
      <c r="K2525" s="39">
        <f t="shared" si="273"/>
        <v>70</v>
      </c>
      <c r="L2525" s="64">
        <v>45156</v>
      </c>
      <c r="N2525" s="39" t="s">
        <v>1001</v>
      </c>
      <c r="O2525" s="59">
        <v>45114</v>
      </c>
      <c r="P2525" s="38">
        <f t="shared" si="274"/>
        <v>70</v>
      </c>
      <c r="Q2525" s="38">
        <f t="shared" si="275"/>
        <v>70</v>
      </c>
      <c r="S2525" s="12" t="s">
        <v>1507</v>
      </c>
      <c r="T2525" s="108">
        <v>45190</v>
      </c>
      <c r="U2525" s="38">
        <f t="shared" si="276"/>
        <v>70</v>
      </c>
      <c r="V2525" s="38">
        <f t="shared" si="277"/>
        <v>1</v>
      </c>
      <c r="W2525" s="82">
        <f t="shared" si="278"/>
        <v>70</v>
      </c>
      <c r="X2525" s="98" t="s">
        <v>2834</v>
      </c>
      <c r="Y2525" s="98" t="s">
        <v>89</v>
      </c>
      <c r="AC2525" s="72" t="s">
        <v>1979</v>
      </c>
    </row>
    <row r="2526" spans="1:29" ht="15" customHeight="1">
      <c r="A2526" s="38">
        <f t="shared" si="279"/>
        <v>2524</v>
      </c>
      <c r="B2526" s="82" t="s">
        <v>1503</v>
      </c>
      <c r="C2526" s="39" t="str">
        <f>IF($B2526&lt;&gt;"",_xlfn.IFNA(VLOOKUP($B2526,'Node Details'!$B:$U,C$1,0),"Check"),"")</f>
        <v>000000S6J-0000S6J06</v>
      </c>
      <c r="D2526" s="39" t="str">
        <f>IF($B2526&lt;&gt;"",_xlfn.IFNA(VLOOKUP($B2526,'Node Details'!$B:$U,D$1,0),"Check"),"")</f>
        <v>S6J</v>
      </c>
      <c r="E2526" s="39" t="str">
        <f>IF($B2526&lt;&gt;"",_xlfn.IFNA(VLOOKUP($B2526,'Node Details'!$B:$U,E$1,0),"Check"),"")</f>
        <v>Airtel</v>
      </c>
      <c r="F2526" s="83">
        <v>45148</v>
      </c>
      <c r="G2526" s="82"/>
      <c r="H2526" s="39" t="s">
        <v>2831</v>
      </c>
      <c r="I2526" s="38">
        <v>96</v>
      </c>
      <c r="J2526" s="38">
        <v>70</v>
      </c>
      <c r="K2526" s="39">
        <f t="shared" si="273"/>
        <v>6720</v>
      </c>
      <c r="L2526" s="64">
        <v>45148</v>
      </c>
      <c r="N2526" s="39" t="s">
        <v>1001</v>
      </c>
      <c r="O2526" s="59">
        <v>45114</v>
      </c>
      <c r="P2526" s="38">
        <f t="shared" si="274"/>
        <v>70</v>
      </c>
      <c r="Q2526" s="38">
        <f t="shared" si="275"/>
        <v>6720</v>
      </c>
      <c r="S2526" s="12" t="s">
        <v>1507</v>
      </c>
      <c r="T2526" s="108">
        <v>45190</v>
      </c>
      <c r="U2526" s="38">
        <f t="shared" si="276"/>
        <v>70</v>
      </c>
      <c r="V2526" s="38">
        <f t="shared" si="277"/>
        <v>96</v>
      </c>
      <c r="W2526" s="82">
        <f t="shared" si="278"/>
        <v>6720</v>
      </c>
      <c r="X2526" s="98" t="s">
        <v>2834</v>
      </c>
      <c r="Y2526" s="98" t="s">
        <v>89</v>
      </c>
      <c r="AC2526" s="72" t="s">
        <v>1979</v>
      </c>
    </row>
    <row r="2527" spans="1:29" ht="15" customHeight="1">
      <c r="A2527" s="38">
        <f t="shared" si="279"/>
        <v>2525</v>
      </c>
      <c r="B2527" s="82" t="s">
        <v>1503</v>
      </c>
      <c r="C2527" s="39" t="str">
        <f>IF($B2527&lt;&gt;"",_xlfn.IFNA(VLOOKUP($B2527,'[1]Node Details'!$B:$U,C$1,0),"Check"),"")</f>
        <v>000000S6J-0000S6J06</v>
      </c>
      <c r="D2527" s="39" t="str">
        <f>IF($B2527&lt;&gt;"",_xlfn.IFNA(VLOOKUP($B2527,'[1]Node Details'!$B:$U,D$1,0),"Check"),"")</f>
        <v>S6J</v>
      </c>
      <c r="E2527" s="39" t="str">
        <f>IF($B2527&lt;&gt;"",_xlfn.IFNA(VLOOKUP($B2527,'[1]Node Details'!$B:$U,E$1,0),"Check"),"")</f>
        <v>Airtel</v>
      </c>
      <c r="F2527" s="83">
        <v>45148</v>
      </c>
      <c r="G2527" s="82"/>
      <c r="H2527" s="39" t="s">
        <v>2832</v>
      </c>
      <c r="I2527" s="38">
        <v>0</v>
      </c>
      <c r="J2527" s="38">
        <v>2000</v>
      </c>
      <c r="K2527" s="39">
        <f t="shared" si="273"/>
        <v>0</v>
      </c>
      <c r="L2527" s="64">
        <v>45148</v>
      </c>
      <c r="M2527" s="82"/>
      <c r="N2527" s="96" t="s">
        <v>2837</v>
      </c>
      <c r="O2527" s="96"/>
      <c r="P2527" s="38">
        <f t="shared" si="274"/>
        <v>2000</v>
      </c>
      <c r="Q2527" s="38">
        <f t="shared" si="275"/>
        <v>0</v>
      </c>
      <c r="R2527" s="38"/>
      <c r="S2527" s="96" t="s">
        <v>2014</v>
      </c>
      <c r="T2527" s="96"/>
      <c r="U2527" s="38">
        <f t="shared" si="276"/>
        <v>2000</v>
      </c>
      <c r="V2527" s="38">
        <f t="shared" si="277"/>
        <v>0</v>
      </c>
      <c r="W2527" s="82">
        <f t="shared" si="278"/>
        <v>0</v>
      </c>
      <c r="X2527" s="98" t="s">
        <v>2834</v>
      </c>
      <c r="Y2527" s="98" t="s">
        <v>89</v>
      </c>
      <c r="AC2527" s="72" t="s">
        <v>1979</v>
      </c>
    </row>
  </sheetData>
  <conditionalFormatting sqref="B2474:B2475">
    <cfRule type="duplicateValues" dxfId="17" priority="17"/>
    <cfRule type="duplicateValues" dxfId="16" priority="18"/>
  </conditionalFormatting>
  <conditionalFormatting sqref="B2476">
    <cfRule type="duplicateValues" dxfId="15" priority="16"/>
  </conditionalFormatting>
  <conditionalFormatting sqref="B2477:B2478">
    <cfRule type="duplicateValues" dxfId="14" priority="15"/>
  </conditionalFormatting>
  <conditionalFormatting sqref="B2479">
    <cfRule type="duplicateValues" dxfId="13" priority="13"/>
    <cfRule type="duplicateValues" dxfId="12" priority="14"/>
  </conditionalFormatting>
  <conditionalFormatting sqref="B2480:B2481">
    <cfRule type="duplicateValues" dxfId="11" priority="12"/>
  </conditionalFormatting>
  <conditionalFormatting sqref="B2483">
    <cfRule type="duplicateValues" dxfId="10" priority="11"/>
  </conditionalFormatting>
  <conditionalFormatting sqref="B2484:B2485">
    <cfRule type="duplicateValues" dxfId="9" priority="9"/>
    <cfRule type="duplicateValues" dxfId="8" priority="10"/>
  </conditionalFormatting>
  <conditionalFormatting sqref="B2486">
    <cfRule type="duplicateValues" dxfId="7" priority="7"/>
    <cfRule type="duplicateValues" dxfId="6" priority="8"/>
  </conditionalFormatting>
  <conditionalFormatting sqref="B2487:B2488">
    <cfRule type="duplicateValues" dxfId="5" priority="5"/>
    <cfRule type="duplicateValues" dxfId="4" priority="6"/>
  </conditionalFormatting>
  <conditionalFormatting sqref="B2489">
    <cfRule type="duplicateValues" dxfId="3" priority="3"/>
    <cfRule type="duplicateValues" dxfId="2" priority="4"/>
  </conditionalFormatting>
  <conditionalFormatting sqref="B2490:B2491">
    <cfRule type="duplicateValues" dxfId="1" priority="2"/>
  </conditionalFormatting>
  <conditionalFormatting sqref="B2493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34F1-0C2B-451A-99C9-A1C39B7DFEAD}">
  <dimension ref="A1:W9"/>
  <sheetViews>
    <sheetView workbookViewId="0">
      <pane xSplit="4" ySplit="1" topLeftCell="E2" activePane="bottomRight" state="frozen"/>
      <selection pane="bottomRight" activeCell="C2" sqref="C2"/>
      <selection pane="bottomLeft" activeCell="J1" sqref="J1:K1048576"/>
      <selection pane="topRight" activeCell="J1" sqref="J1:K1048576"/>
    </sheetView>
  </sheetViews>
  <sheetFormatPr defaultRowHeight="15"/>
  <cols>
    <col min="2" max="2" width="35.42578125" bestFit="1" customWidth="1"/>
    <col min="6" max="6" width="9.42578125" bestFit="1" customWidth="1"/>
    <col min="9" max="9" width="10.28515625" bestFit="1" customWidth="1"/>
    <col min="10" max="14" width="10.28515625" customWidth="1"/>
    <col min="16" max="16" width="11.7109375" bestFit="1" customWidth="1"/>
  </cols>
  <sheetData>
    <row r="1" spans="1:23" ht="36">
      <c r="A1" s="137" t="s">
        <v>2840</v>
      </c>
      <c r="B1" s="137" t="s">
        <v>2841</v>
      </c>
      <c r="C1" s="137" t="s">
        <v>52</v>
      </c>
      <c r="D1" s="137" t="s">
        <v>2842</v>
      </c>
      <c r="E1" s="137" t="s">
        <v>2843</v>
      </c>
      <c r="F1" s="137" t="s">
        <v>2844</v>
      </c>
      <c r="G1" s="137" t="s">
        <v>2845</v>
      </c>
      <c r="H1" s="137" t="s">
        <v>2846</v>
      </c>
      <c r="I1" s="137" t="s">
        <v>55</v>
      </c>
      <c r="J1" s="137" t="s">
        <v>2847</v>
      </c>
      <c r="K1" s="137" t="s">
        <v>2848</v>
      </c>
      <c r="L1" s="137" t="s">
        <v>2849</v>
      </c>
      <c r="M1" s="137" t="s">
        <v>2850</v>
      </c>
      <c r="N1" s="137" t="s">
        <v>2851</v>
      </c>
      <c r="O1" s="137" t="s">
        <v>2852</v>
      </c>
      <c r="P1" s="137" t="s">
        <v>2853</v>
      </c>
      <c r="Q1" s="137" t="s">
        <v>2854</v>
      </c>
      <c r="R1" s="137" t="s">
        <v>2855</v>
      </c>
      <c r="S1" s="137" t="s">
        <v>2856</v>
      </c>
      <c r="T1" s="137" t="s">
        <v>2857</v>
      </c>
      <c r="U1" s="137" t="s">
        <v>2858</v>
      </c>
      <c r="V1" s="137" t="s">
        <v>2859</v>
      </c>
      <c r="W1" s="137" t="s">
        <v>2860</v>
      </c>
    </row>
    <row r="2" spans="1:23" s="124" customFormat="1" ht="11.25">
      <c r="A2" s="152">
        <v>1</v>
      </c>
      <c r="B2" s="161" t="s">
        <v>93</v>
      </c>
      <c r="C2" s="162">
        <v>44918</v>
      </c>
      <c r="D2" s="163" t="s">
        <v>91</v>
      </c>
      <c r="E2" s="163" t="s">
        <v>2861</v>
      </c>
      <c r="F2" s="164"/>
      <c r="G2" s="164" t="s">
        <v>2862</v>
      </c>
      <c r="H2" s="164">
        <v>1</v>
      </c>
      <c r="I2" s="161" t="s">
        <v>2863</v>
      </c>
      <c r="J2" s="164">
        <v>82</v>
      </c>
      <c r="K2" s="164"/>
      <c r="L2" s="164"/>
      <c r="M2" s="164"/>
      <c r="N2" s="164"/>
      <c r="O2" s="164">
        <v>150000</v>
      </c>
      <c r="P2" s="164">
        <f>SUMIFS('Route-Details'!X:X,'Route-Details'!Z:Z,'PO Details'!B2,'Route-Details'!AA:AA,'PO Details'!C2,'Route-Details'!V:V,'PO Details'!I2)</f>
        <v>0</v>
      </c>
      <c r="Q2" s="164"/>
      <c r="R2" s="164"/>
      <c r="S2" s="164"/>
      <c r="T2" s="164"/>
      <c r="U2" s="164"/>
      <c r="V2" s="161"/>
      <c r="W2" s="161"/>
    </row>
    <row r="3" spans="1:23" s="124" customFormat="1" ht="11.25">
      <c r="A3" s="152">
        <f>A2+1</f>
        <v>2</v>
      </c>
      <c r="B3" s="161" t="s">
        <v>93</v>
      </c>
      <c r="C3" s="162">
        <v>44918</v>
      </c>
      <c r="D3" s="163" t="s">
        <v>91</v>
      </c>
      <c r="E3" s="163" t="s">
        <v>2861</v>
      </c>
      <c r="F3" s="164"/>
      <c r="G3" s="164" t="s">
        <v>2862</v>
      </c>
      <c r="H3" s="164">
        <v>1</v>
      </c>
      <c r="I3" s="161" t="s">
        <v>121</v>
      </c>
      <c r="J3" s="164">
        <v>102</v>
      </c>
      <c r="K3" s="164"/>
      <c r="L3" s="164"/>
      <c r="M3" s="164"/>
      <c r="N3" s="164"/>
      <c r="O3" s="164">
        <v>200000</v>
      </c>
      <c r="P3" s="164">
        <f>SUMIFS('Route-Details'!X:X,'Route-Details'!Z:Z,'PO Details'!B3,'Route-Details'!AA:AA,'PO Details'!C3,'Route-Details'!V:V,'PO Details'!I3)</f>
        <v>0</v>
      </c>
      <c r="Q3" s="164"/>
      <c r="R3" s="164"/>
      <c r="S3" s="164"/>
      <c r="T3" s="164"/>
      <c r="U3" s="164"/>
      <c r="V3" s="161"/>
      <c r="W3" s="161"/>
    </row>
    <row r="4" spans="1:23" s="124" customFormat="1" ht="11.25">
      <c r="A4" s="152">
        <f t="shared" ref="A4:A7" si="0">A3+1</f>
        <v>3</v>
      </c>
      <c r="B4" s="161" t="s">
        <v>93</v>
      </c>
      <c r="C4" s="162">
        <v>44918</v>
      </c>
      <c r="D4" s="163" t="s">
        <v>91</v>
      </c>
      <c r="E4" s="163" t="s">
        <v>2861</v>
      </c>
      <c r="F4" s="164"/>
      <c r="G4" s="164" t="s">
        <v>2862</v>
      </c>
      <c r="H4" s="164">
        <v>1</v>
      </c>
      <c r="I4" s="161" t="s">
        <v>92</v>
      </c>
      <c r="J4" s="164">
        <v>122</v>
      </c>
      <c r="K4" s="164"/>
      <c r="L4" s="164"/>
      <c r="M4" s="164"/>
      <c r="N4" s="164"/>
      <c r="O4" s="164">
        <v>150000</v>
      </c>
      <c r="P4" s="164">
        <f>SUMIFS('Route-Details'!X:X,'Route-Details'!Z:Z,'PO Details'!B4,'Route-Details'!AA:AA,'PO Details'!C4,'Route-Details'!V:V,'PO Details'!I4)</f>
        <v>0</v>
      </c>
      <c r="Q4" s="164"/>
      <c r="R4" s="164"/>
      <c r="S4" s="164"/>
      <c r="T4" s="164"/>
      <c r="U4" s="164"/>
      <c r="V4" s="161"/>
      <c r="W4" s="161"/>
    </row>
    <row r="5" spans="1:23" s="124" customFormat="1" ht="11.25">
      <c r="A5" s="152">
        <f t="shared" si="0"/>
        <v>4</v>
      </c>
      <c r="B5" s="161" t="s">
        <v>93</v>
      </c>
      <c r="C5" s="162">
        <v>44918</v>
      </c>
      <c r="D5" s="163" t="s">
        <v>91</v>
      </c>
      <c r="E5" s="163" t="s">
        <v>2861</v>
      </c>
      <c r="F5" s="164"/>
      <c r="G5" s="164" t="s">
        <v>2862</v>
      </c>
      <c r="H5" s="164">
        <v>1</v>
      </c>
      <c r="I5" s="161" t="s">
        <v>2864</v>
      </c>
      <c r="J5" s="164">
        <v>142</v>
      </c>
      <c r="K5" s="164"/>
      <c r="L5" s="164"/>
      <c r="M5" s="164"/>
      <c r="N5" s="164"/>
      <c r="O5" s="164">
        <v>500</v>
      </c>
      <c r="P5" s="164">
        <f>SUMIFS('Route-Details'!X:X,'Route-Details'!Z:Z,'PO Details'!B5,'Route-Details'!AA:AA,'PO Details'!C5,'Route-Details'!V:V,'PO Details'!I5)</f>
        <v>0</v>
      </c>
      <c r="Q5" s="164"/>
      <c r="R5" s="164"/>
      <c r="S5" s="164"/>
      <c r="T5" s="164"/>
      <c r="U5" s="164"/>
      <c r="V5" s="161"/>
      <c r="W5" s="161"/>
    </row>
    <row r="6" spans="1:23" s="124" customFormat="1" ht="11.25">
      <c r="A6" s="152">
        <f t="shared" si="0"/>
        <v>5</v>
      </c>
      <c r="B6" s="161" t="s">
        <v>2865</v>
      </c>
      <c r="C6" s="162">
        <v>45649</v>
      </c>
      <c r="D6" s="163" t="s">
        <v>91</v>
      </c>
      <c r="E6" s="163" t="s">
        <v>2861</v>
      </c>
      <c r="F6" s="164"/>
      <c r="G6" s="164" t="s">
        <v>2862</v>
      </c>
      <c r="H6" s="164">
        <v>1</v>
      </c>
      <c r="I6" s="161" t="s">
        <v>121</v>
      </c>
      <c r="J6" s="164">
        <v>102</v>
      </c>
      <c r="K6" s="164"/>
      <c r="L6" s="164"/>
      <c r="M6" s="164"/>
      <c r="N6" s="164"/>
      <c r="O6" s="164">
        <v>258967</v>
      </c>
      <c r="P6" s="164">
        <f>SUMIFS('Route-Details'!X:X,'Route-Details'!Z:Z,'PO Details'!B6,'Route-Details'!AA:AA,'PO Details'!C6,'Route-Details'!V:V,'PO Details'!I6)</f>
        <v>0</v>
      </c>
      <c r="Q6" s="164"/>
      <c r="R6" s="164"/>
      <c r="S6" s="164"/>
      <c r="T6" s="164"/>
      <c r="U6" s="164"/>
      <c r="V6" s="161"/>
      <c r="W6" s="161"/>
    </row>
    <row r="7" spans="1:23" s="124" customFormat="1" ht="11.25">
      <c r="A7" s="152">
        <f t="shared" si="0"/>
        <v>6</v>
      </c>
      <c r="B7" s="161" t="s">
        <v>2865</v>
      </c>
      <c r="C7" s="162">
        <v>45649</v>
      </c>
      <c r="D7" s="163" t="s">
        <v>91</v>
      </c>
      <c r="E7" s="163" t="s">
        <v>2861</v>
      </c>
      <c r="F7" s="164"/>
      <c r="G7" s="164" t="s">
        <v>2862</v>
      </c>
      <c r="H7" s="164">
        <v>1</v>
      </c>
      <c r="I7" s="161" t="s">
        <v>92</v>
      </c>
      <c r="J7" s="164">
        <v>122</v>
      </c>
      <c r="K7" s="164"/>
      <c r="L7" s="164"/>
      <c r="M7" s="164"/>
      <c r="N7" s="164"/>
      <c r="O7" s="164">
        <v>31324</v>
      </c>
      <c r="P7" s="164">
        <f>SUMIFS('Route-Details'!X:X,'Route-Details'!Z:Z,'PO Details'!B7,'Route-Details'!AA:AA,'PO Details'!C7,'Route-Details'!V:V,'PO Details'!I7)</f>
        <v>0</v>
      </c>
      <c r="Q7" s="164"/>
      <c r="R7" s="164"/>
      <c r="S7" s="164"/>
      <c r="T7" s="164"/>
      <c r="U7" s="164"/>
      <c r="V7" s="161"/>
      <c r="W7" s="161"/>
    </row>
    <row r="8" spans="1:23">
      <c r="A8" s="138"/>
      <c r="B8" s="142"/>
      <c r="C8" s="140"/>
      <c r="D8" s="140"/>
      <c r="E8" s="140"/>
      <c r="F8" s="141"/>
      <c r="G8" s="141"/>
      <c r="H8" s="141"/>
      <c r="I8" s="142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  <c r="W8" s="142"/>
    </row>
    <row r="9" spans="1:23">
      <c r="A9" s="138"/>
      <c r="B9" s="142"/>
      <c r="C9" s="140"/>
      <c r="D9" s="140"/>
      <c r="E9" s="140"/>
      <c r="F9" s="141"/>
      <c r="G9" s="141"/>
      <c r="H9" s="141"/>
      <c r="I9" s="142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2"/>
      <c r="W9" s="142"/>
    </row>
  </sheetData>
  <dataValidations count="3">
    <dataValidation type="list" allowBlank="1" showInputMessage="1" showErrorMessage="1" sqref="D2:E9" xr:uid="{1A887062-C50E-4409-BE69-45B7B99B2D2A}">
      <formula1>"Fresh, Renewal"</formula1>
    </dataValidation>
    <dataValidation type="list" allowBlank="1" showInputMessage="1" showErrorMessage="1" sqref="H2:H9" xr:uid="{8C2B068B-1DB7-4B8B-9737-725F517F3515}">
      <formula1>"1,2,3,5"</formula1>
    </dataValidation>
    <dataValidation type="list" allowBlank="1" showInputMessage="1" showErrorMessage="1" sqref="I2:I9" xr:uid="{25E54990-1E1A-4B66-B6C4-31FD75C1D3A7}">
      <formula1>"6F,12F,24F,48F"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58B7-D9CC-4993-A6D2-05B2F746E013}">
  <dimension ref="A1:K9"/>
  <sheetViews>
    <sheetView workbookViewId="0">
      <selection activeCell="J1" sqref="J1:K1048576"/>
    </sheetView>
  </sheetViews>
  <sheetFormatPr defaultRowHeight="15"/>
  <sheetData>
    <row r="1" spans="1:11" ht="24">
      <c r="A1" s="137" t="s">
        <v>2840</v>
      </c>
      <c r="B1" s="137" t="s">
        <v>2816</v>
      </c>
      <c r="C1" s="137" t="s">
        <v>2844</v>
      </c>
      <c r="D1" s="137" t="s">
        <v>41</v>
      </c>
      <c r="E1" s="137" t="s">
        <v>2866</v>
      </c>
      <c r="F1" s="137" t="s">
        <v>9</v>
      </c>
      <c r="G1" s="137" t="s">
        <v>2867</v>
      </c>
      <c r="H1" s="137" t="s">
        <v>2868</v>
      </c>
      <c r="I1" s="137" t="s">
        <v>2858</v>
      </c>
      <c r="J1" s="137" t="s">
        <v>2859</v>
      </c>
      <c r="K1" s="137" t="s">
        <v>2860</v>
      </c>
    </row>
    <row r="2" spans="1:11">
      <c r="A2" s="138">
        <v>1</v>
      </c>
      <c r="B2" s="138"/>
      <c r="C2" s="139"/>
      <c r="D2" s="140"/>
      <c r="E2" s="140"/>
      <c r="F2" s="142"/>
      <c r="G2" s="142"/>
      <c r="H2" s="142"/>
      <c r="I2" s="142"/>
      <c r="J2" s="142"/>
      <c r="K2" s="142"/>
    </row>
    <row r="3" spans="1:11">
      <c r="A3" s="138">
        <f>A2+1</f>
        <v>2</v>
      </c>
      <c r="B3" s="138"/>
      <c r="C3" s="139"/>
      <c r="D3" s="140"/>
      <c r="E3" s="140"/>
      <c r="F3" s="142"/>
      <c r="G3" s="142"/>
      <c r="H3" s="142"/>
      <c r="I3" s="142"/>
      <c r="J3" s="142"/>
      <c r="K3" s="142"/>
    </row>
    <row r="4" spans="1:11">
      <c r="A4" s="138">
        <f t="shared" ref="A4:A9" si="0">A3+1</f>
        <v>3</v>
      </c>
      <c r="B4" s="138"/>
      <c r="C4" s="139"/>
      <c r="D4" s="140"/>
      <c r="E4" s="140"/>
      <c r="F4" s="142"/>
      <c r="G4" s="142"/>
      <c r="H4" s="142"/>
      <c r="I4" s="142"/>
      <c r="J4" s="142"/>
      <c r="K4" s="142"/>
    </row>
    <row r="5" spans="1:11">
      <c r="A5" s="138">
        <f t="shared" si="0"/>
        <v>4</v>
      </c>
      <c r="B5" s="138"/>
      <c r="C5" s="139"/>
      <c r="D5" s="140"/>
      <c r="E5" s="140"/>
      <c r="F5" s="142"/>
      <c r="G5" s="142"/>
      <c r="H5" s="142"/>
      <c r="I5" s="142"/>
      <c r="J5" s="142"/>
      <c r="K5" s="142"/>
    </row>
    <row r="6" spans="1:11">
      <c r="A6" s="138">
        <f t="shared" si="0"/>
        <v>5</v>
      </c>
      <c r="B6" s="138"/>
      <c r="C6" s="139"/>
      <c r="D6" s="140"/>
      <c r="E6" s="140"/>
      <c r="F6" s="142"/>
      <c r="G6" s="142"/>
      <c r="H6" s="142"/>
      <c r="I6" s="142"/>
      <c r="J6" s="142"/>
      <c r="K6" s="142"/>
    </row>
    <row r="7" spans="1:11">
      <c r="A7" s="138">
        <f t="shared" si="0"/>
        <v>6</v>
      </c>
      <c r="B7" s="138"/>
      <c r="C7" s="139"/>
      <c r="D7" s="140"/>
      <c r="E7" s="140"/>
      <c r="F7" s="142"/>
      <c r="G7" s="142"/>
      <c r="H7" s="142"/>
      <c r="I7" s="142"/>
      <c r="J7" s="142"/>
      <c r="K7" s="142"/>
    </row>
    <row r="8" spans="1:11">
      <c r="A8" s="138">
        <f t="shared" si="0"/>
        <v>7</v>
      </c>
      <c r="B8" s="138"/>
      <c r="C8" s="139"/>
      <c r="D8" s="140"/>
      <c r="E8" s="140"/>
      <c r="F8" s="142"/>
      <c r="G8" s="142"/>
      <c r="H8" s="142"/>
      <c r="I8" s="142"/>
      <c r="J8" s="142"/>
      <c r="K8" s="142"/>
    </row>
    <row r="9" spans="1:11">
      <c r="A9" s="138">
        <f t="shared" si="0"/>
        <v>8</v>
      </c>
      <c r="B9" s="138"/>
      <c r="C9" s="139"/>
      <c r="D9" s="140"/>
      <c r="E9" s="140"/>
      <c r="F9" s="142"/>
      <c r="G9" s="142"/>
      <c r="H9" s="142"/>
      <c r="I9" s="142"/>
      <c r="J9" s="142"/>
      <c r="K9" s="14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D299"/>
  <sheetViews>
    <sheetView tabSelected="1" workbookViewId="0">
      <pane xSplit="3" ySplit="2" topLeftCell="D3" activePane="bottomRight" state="frozen"/>
      <selection pane="bottomRight" activeCell="D2" sqref="D2"/>
      <selection pane="bottomLeft" activeCell="A3" sqref="A3"/>
      <selection pane="topRight" activeCell="D1" sqref="D1"/>
    </sheetView>
  </sheetViews>
  <sheetFormatPr defaultRowHeight="15"/>
  <cols>
    <col min="1" max="1" width="5.5703125" bestFit="1" customWidth="1"/>
    <col min="2" max="2" width="5.85546875" bestFit="1" customWidth="1"/>
    <col min="3" max="3" width="20" bestFit="1" customWidth="1"/>
    <col min="4" max="4" width="14.85546875" bestFit="1" customWidth="1"/>
    <col min="5" max="5" width="10.7109375" bestFit="1" customWidth="1"/>
    <col min="6" max="6" width="12.7109375" customWidth="1"/>
    <col min="7" max="7" width="12" customWidth="1"/>
    <col min="8" max="8" width="10.28515625" bestFit="1" customWidth="1"/>
    <col min="9" max="9" width="13.7109375" bestFit="1" customWidth="1"/>
    <col min="10" max="10" width="11.140625" bestFit="1" customWidth="1"/>
    <col min="11" max="11" width="10.28515625" bestFit="1" customWidth="1"/>
    <col min="12" max="12" width="17.5703125" bestFit="1" customWidth="1"/>
    <col min="13" max="13" width="12" customWidth="1"/>
    <col min="14" max="14" width="15.85546875" bestFit="1" customWidth="1"/>
    <col min="15" max="15" width="12.140625" bestFit="1" customWidth="1"/>
    <col min="17" max="17" width="1.7109375" customWidth="1"/>
    <col min="18" max="18" width="15" customWidth="1"/>
    <col min="30" max="30" width="1.7109375" customWidth="1"/>
    <col min="31" max="31" width="12" customWidth="1"/>
    <col min="43" max="43" width="1.7109375" customWidth="1"/>
    <col min="44" max="44" width="12" customWidth="1"/>
    <col min="56" max="56" width="1.7109375" customWidth="1"/>
    <col min="57" max="57" width="12" customWidth="1"/>
    <col min="69" max="69" width="1.7109375" customWidth="1"/>
    <col min="70" max="70" width="12" customWidth="1"/>
    <col min="82" max="82" width="1.7109375" customWidth="1"/>
  </cols>
  <sheetData>
    <row r="1" spans="1:81">
      <c r="C1" s="132" t="s">
        <v>2869</v>
      </c>
      <c r="D1" s="133"/>
      <c r="E1" s="145"/>
      <c r="F1" s="133"/>
      <c r="G1" s="133"/>
      <c r="H1" s="133"/>
      <c r="I1" s="146"/>
      <c r="J1" s="133"/>
      <c r="K1" s="133"/>
      <c r="L1" s="146"/>
      <c r="M1" s="133"/>
      <c r="N1" s="133"/>
      <c r="O1" s="133"/>
      <c r="P1" s="133"/>
      <c r="R1" s="132" t="s">
        <v>2870</v>
      </c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E1" s="132" t="s">
        <v>2871</v>
      </c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R1" s="132" t="s">
        <v>2872</v>
      </c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E1" s="132" t="s">
        <v>2873</v>
      </c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R1" s="132" t="s">
        <v>2874</v>
      </c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</row>
    <row r="2" spans="1:81" s="115" customFormat="1" ht="48">
      <c r="A2" s="116" t="s">
        <v>2840</v>
      </c>
      <c r="B2" s="116" t="s">
        <v>2816</v>
      </c>
      <c r="C2" s="117" t="s">
        <v>2875</v>
      </c>
      <c r="D2" s="165" t="s">
        <v>2876</v>
      </c>
      <c r="E2" s="118" t="s">
        <v>41</v>
      </c>
      <c r="F2" s="118" t="s">
        <v>2877</v>
      </c>
      <c r="G2" s="118" t="s">
        <v>2878</v>
      </c>
      <c r="H2" s="118" t="s">
        <v>2879</v>
      </c>
      <c r="I2" s="118" t="s">
        <v>2880</v>
      </c>
      <c r="J2" s="118" t="s">
        <v>2881</v>
      </c>
      <c r="K2" s="118" t="s">
        <v>2882</v>
      </c>
      <c r="L2" s="118" t="s">
        <v>2883</v>
      </c>
      <c r="M2" s="118" t="s">
        <v>2884</v>
      </c>
      <c r="N2" s="118" t="s">
        <v>2885</v>
      </c>
      <c r="O2" s="118" t="s">
        <v>38</v>
      </c>
      <c r="P2" s="114" t="s">
        <v>2886</v>
      </c>
      <c r="R2" s="134" t="s">
        <v>2887</v>
      </c>
      <c r="S2" s="134" t="s">
        <v>55</v>
      </c>
      <c r="T2" s="135" t="s">
        <v>2888</v>
      </c>
      <c r="U2" s="134" t="s">
        <v>2877</v>
      </c>
      <c r="V2" s="134" t="s">
        <v>2878</v>
      </c>
      <c r="W2" s="134" t="s">
        <v>2879</v>
      </c>
      <c r="X2" s="136" t="s">
        <v>2880</v>
      </c>
      <c r="Y2" s="134" t="s">
        <v>2881</v>
      </c>
      <c r="Z2" s="134" t="s">
        <v>2882</v>
      </c>
      <c r="AA2" s="136" t="s">
        <v>2883</v>
      </c>
      <c r="AB2" s="136" t="s">
        <v>2884</v>
      </c>
      <c r="AC2" s="136" t="s">
        <v>2885</v>
      </c>
      <c r="AE2" s="134" t="s">
        <v>2889</v>
      </c>
      <c r="AF2" s="134" t="s">
        <v>55</v>
      </c>
      <c r="AG2" s="135" t="s">
        <v>2888</v>
      </c>
      <c r="AH2" s="134" t="s">
        <v>2877</v>
      </c>
      <c r="AI2" s="134" t="s">
        <v>2878</v>
      </c>
      <c r="AJ2" s="134" t="s">
        <v>2879</v>
      </c>
      <c r="AK2" s="136" t="s">
        <v>2880</v>
      </c>
      <c r="AL2" s="134" t="s">
        <v>2881</v>
      </c>
      <c r="AM2" s="134" t="s">
        <v>2882</v>
      </c>
      <c r="AN2" s="136" t="s">
        <v>2883</v>
      </c>
      <c r="AO2" s="136" t="s">
        <v>2884</v>
      </c>
      <c r="AP2" s="136" t="s">
        <v>2885</v>
      </c>
      <c r="AR2" s="134" t="s">
        <v>2889</v>
      </c>
      <c r="AS2" s="134" t="s">
        <v>55</v>
      </c>
      <c r="AT2" s="135" t="s">
        <v>2888</v>
      </c>
      <c r="AU2" s="134" t="s">
        <v>2877</v>
      </c>
      <c r="AV2" s="134" t="s">
        <v>2878</v>
      </c>
      <c r="AW2" s="134" t="s">
        <v>2879</v>
      </c>
      <c r="AX2" s="136" t="s">
        <v>2880</v>
      </c>
      <c r="AY2" s="134" t="s">
        <v>2881</v>
      </c>
      <c r="AZ2" s="134" t="s">
        <v>2882</v>
      </c>
      <c r="BA2" s="136" t="s">
        <v>2883</v>
      </c>
      <c r="BB2" s="136" t="s">
        <v>2884</v>
      </c>
      <c r="BC2" s="136" t="s">
        <v>2885</v>
      </c>
      <c r="BE2" s="134" t="s">
        <v>2889</v>
      </c>
      <c r="BF2" s="134" t="s">
        <v>55</v>
      </c>
      <c r="BG2" s="135" t="s">
        <v>2888</v>
      </c>
      <c r="BH2" s="134" t="s">
        <v>2877</v>
      </c>
      <c r="BI2" s="134" t="s">
        <v>2878</v>
      </c>
      <c r="BJ2" s="134" t="s">
        <v>2879</v>
      </c>
      <c r="BK2" s="136" t="s">
        <v>2880</v>
      </c>
      <c r="BL2" s="134" t="s">
        <v>2881</v>
      </c>
      <c r="BM2" s="134" t="s">
        <v>2882</v>
      </c>
      <c r="BN2" s="136" t="s">
        <v>2883</v>
      </c>
      <c r="BO2" s="136" t="s">
        <v>2884</v>
      </c>
      <c r="BP2" s="136" t="s">
        <v>2885</v>
      </c>
      <c r="BR2" s="134" t="s">
        <v>2889</v>
      </c>
      <c r="BS2" s="134" t="s">
        <v>55</v>
      </c>
      <c r="BT2" s="135" t="s">
        <v>2888</v>
      </c>
      <c r="BU2" s="134" t="s">
        <v>2877</v>
      </c>
      <c r="BV2" s="134" t="s">
        <v>2878</v>
      </c>
      <c r="BW2" s="134" t="s">
        <v>2879</v>
      </c>
      <c r="BX2" s="136" t="s">
        <v>2880</v>
      </c>
      <c r="BY2" s="134" t="s">
        <v>2881</v>
      </c>
      <c r="BZ2" s="134" t="s">
        <v>2882</v>
      </c>
      <c r="CA2" s="136" t="s">
        <v>2883</v>
      </c>
      <c r="CB2" s="136" t="s">
        <v>2884</v>
      </c>
      <c r="CC2" s="136" t="s">
        <v>2885</v>
      </c>
    </row>
    <row r="3" spans="1:81" s="124" customFormat="1" ht="11.1" customHeight="1">
      <c r="A3" s="119">
        <v>1</v>
      </c>
      <c r="B3" s="120" t="s">
        <v>89</v>
      </c>
      <c r="C3" s="120" t="s">
        <v>2890</v>
      </c>
      <c r="D3" s="121" t="s">
        <v>2863</v>
      </c>
      <c r="E3" s="147">
        <v>45107</v>
      </c>
      <c r="F3" s="150">
        <v>0</v>
      </c>
      <c r="G3" s="153">
        <v>142</v>
      </c>
      <c r="H3" s="154">
        <v>139</v>
      </c>
      <c r="I3" s="129">
        <f t="shared" ref="I3:I30" si="0">IF(AND(G3=0,H3=0),IF(AND(G3="",H3=""),0,1),IF(H3&lt;&gt;"",H3/G3,""))</f>
        <v>0.97887323943661975</v>
      </c>
      <c r="J3" s="153">
        <v>2094</v>
      </c>
      <c r="K3" s="154">
        <v>1696</v>
      </c>
      <c r="L3" s="130">
        <f t="shared" ref="L3:L30" si="1">IF(AND(J3=0,K3=0),IF(AND(J3="",K3=""),0,1),IF(K3&lt;&gt;"",K3/J3,""))</f>
        <v>0.80993314231136582</v>
      </c>
      <c r="M3" s="159">
        <f t="shared" ref="M3:M12" si="2">MAX(I3,L3)</f>
        <v>0.97887323943661975</v>
      </c>
      <c r="N3" s="160">
        <f t="shared" ref="N3:N30" si="3">IF($M3&lt;&gt;"",IF($M3&lt;50%,0%,IF($M3&lt;80%,$M3,100%)),"")</f>
        <v>1</v>
      </c>
      <c r="O3" s="119" t="s">
        <v>1138</v>
      </c>
      <c r="P3" s="124" t="b">
        <f>_xlfn.XLOOKUP(O3,'Route-Details'!M:M,'Route-Details'!M:M)=HP!O3</f>
        <v>1</v>
      </c>
    </row>
    <row r="4" spans="1:81" s="124" customFormat="1" ht="11.1" customHeight="1">
      <c r="A4" s="119">
        <v>2</v>
      </c>
      <c r="B4" s="120" t="s">
        <v>89</v>
      </c>
      <c r="C4" s="122" t="s">
        <v>2890</v>
      </c>
      <c r="D4" s="121" t="s">
        <v>121</v>
      </c>
      <c r="E4" s="147">
        <v>45107</v>
      </c>
      <c r="F4" s="150">
        <v>13501</v>
      </c>
      <c r="G4" s="153">
        <v>142</v>
      </c>
      <c r="H4" s="154">
        <v>139</v>
      </c>
      <c r="I4" s="129">
        <f t="shared" si="0"/>
        <v>0.97887323943661975</v>
      </c>
      <c r="J4" s="153">
        <v>2094</v>
      </c>
      <c r="K4" s="154">
        <v>1696</v>
      </c>
      <c r="L4" s="130">
        <f t="shared" si="1"/>
        <v>0.80993314231136582</v>
      </c>
      <c r="M4" s="159">
        <f t="shared" si="2"/>
        <v>0.97887323943661975</v>
      </c>
      <c r="N4" s="160">
        <f t="shared" si="3"/>
        <v>1</v>
      </c>
      <c r="O4" s="119" t="s">
        <v>1138</v>
      </c>
      <c r="P4" s="124" t="b">
        <f>_xlfn.XLOOKUP(O4,'Route-Details'!M:M,'Route-Details'!M:M)=HP!O4</f>
        <v>1</v>
      </c>
    </row>
    <row r="5" spans="1:81" s="124" customFormat="1" ht="11.1" customHeight="1">
      <c r="A5" s="119">
        <f t="shared" ref="A5:A12" si="4">A4+1</f>
        <v>3</v>
      </c>
      <c r="B5" s="120" t="s">
        <v>89</v>
      </c>
      <c r="C5" s="122" t="s">
        <v>2890</v>
      </c>
      <c r="D5" s="121" t="s">
        <v>92</v>
      </c>
      <c r="E5" s="147">
        <v>45107</v>
      </c>
      <c r="F5" s="150">
        <v>0</v>
      </c>
      <c r="G5" s="153">
        <v>142</v>
      </c>
      <c r="H5" s="154">
        <v>139</v>
      </c>
      <c r="I5" s="129">
        <f t="shared" si="0"/>
        <v>0.97887323943661975</v>
      </c>
      <c r="J5" s="153">
        <v>2094</v>
      </c>
      <c r="K5" s="154">
        <v>1696</v>
      </c>
      <c r="L5" s="130">
        <f t="shared" si="1"/>
        <v>0.80993314231136582</v>
      </c>
      <c r="M5" s="159">
        <f t="shared" si="2"/>
        <v>0.97887323943661975</v>
      </c>
      <c r="N5" s="160">
        <f t="shared" si="3"/>
        <v>1</v>
      </c>
      <c r="O5" s="119" t="s">
        <v>1138</v>
      </c>
      <c r="P5" s="124" t="b">
        <f>_xlfn.XLOOKUP(O5,'Route-Details'!M:M,'Route-Details'!M:M)=HP!O5</f>
        <v>1</v>
      </c>
    </row>
    <row r="6" spans="1:81" s="124" customFormat="1" ht="11.1" customHeight="1">
      <c r="A6" s="119">
        <f t="shared" si="4"/>
        <v>4</v>
      </c>
      <c r="B6" s="120" t="s">
        <v>89</v>
      </c>
      <c r="C6" s="122" t="s">
        <v>2890</v>
      </c>
      <c r="D6" s="121" t="s">
        <v>2864</v>
      </c>
      <c r="E6" s="147">
        <v>45107</v>
      </c>
      <c r="F6" s="150">
        <v>0</v>
      </c>
      <c r="G6" s="153">
        <v>142</v>
      </c>
      <c r="H6" s="154">
        <v>139</v>
      </c>
      <c r="I6" s="129">
        <f t="shared" si="0"/>
        <v>0.97887323943661975</v>
      </c>
      <c r="J6" s="153">
        <v>2094</v>
      </c>
      <c r="K6" s="154">
        <v>1696</v>
      </c>
      <c r="L6" s="130">
        <f t="shared" si="1"/>
        <v>0.80993314231136582</v>
      </c>
      <c r="M6" s="159">
        <f t="shared" si="2"/>
        <v>0.97887323943661975</v>
      </c>
      <c r="N6" s="160">
        <f t="shared" si="3"/>
        <v>1</v>
      </c>
      <c r="O6" s="119" t="s">
        <v>1138</v>
      </c>
      <c r="P6" s="124" t="b">
        <f>_xlfn.XLOOKUP(O6,'Route-Details'!M:M,'Route-Details'!M:M)=HP!O6</f>
        <v>1</v>
      </c>
    </row>
    <row r="7" spans="1:81" s="124" customFormat="1" ht="11.1" customHeight="1">
      <c r="A7" s="119">
        <f t="shared" si="4"/>
        <v>5</v>
      </c>
      <c r="B7" s="120" t="s">
        <v>89</v>
      </c>
      <c r="C7" s="122" t="s">
        <v>2891</v>
      </c>
      <c r="D7" s="121" t="s">
        <v>2863</v>
      </c>
      <c r="E7" s="147">
        <v>45046</v>
      </c>
      <c r="F7" s="150">
        <v>0</v>
      </c>
      <c r="G7" s="153">
        <v>168</v>
      </c>
      <c r="H7" s="154">
        <v>174</v>
      </c>
      <c r="I7" s="129">
        <f t="shared" si="0"/>
        <v>1.0357142857142858</v>
      </c>
      <c r="J7" s="153">
        <v>2508</v>
      </c>
      <c r="K7" s="154">
        <v>2088</v>
      </c>
      <c r="L7" s="130">
        <f t="shared" si="1"/>
        <v>0.83253588516746413</v>
      </c>
      <c r="M7" s="159">
        <f t="shared" si="2"/>
        <v>1.0357142857142858</v>
      </c>
      <c r="N7" s="160">
        <f t="shared" si="3"/>
        <v>1</v>
      </c>
      <c r="O7" s="119" t="s">
        <v>572</v>
      </c>
      <c r="P7" s="124" t="b">
        <f>_xlfn.XLOOKUP(O7,'Route-Details'!M:M,'Route-Details'!M:M)=HP!O7</f>
        <v>1</v>
      </c>
    </row>
    <row r="8" spans="1:81" s="124" customFormat="1" ht="11.1" customHeight="1">
      <c r="A8" s="119">
        <f t="shared" si="4"/>
        <v>6</v>
      </c>
      <c r="B8" s="120" t="s">
        <v>89</v>
      </c>
      <c r="C8" s="122" t="s">
        <v>2891</v>
      </c>
      <c r="D8" s="121" t="s">
        <v>121</v>
      </c>
      <c r="E8" s="147">
        <v>45046</v>
      </c>
      <c r="F8" s="150">
        <v>15235</v>
      </c>
      <c r="G8" s="153">
        <v>168</v>
      </c>
      <c r="H8" s="154">
        <v>174</v>
      </c>
      <c r="I8" s="129">
        <f t="shared" si="0"/>
        <v>1.0357142857142858</v>
      </c>
      <c r="J8" s="153">
        <v>2508</v>
      </c>
      <c r="K8" s="154">
        <v>2088</v>
      </c>
      <c r="L8" s="130">
        <f t="shared" si="1"/>
        <v>0.83253588516746413</v>
      </c>
      <c r="M8" s="159">
        <f t="shared" si="2"/>
        <v>1.0357142857142858</v>
      </c>
      <c r="N8" s="160">
        <f t="shared" si="3"/>
        <v>1</v>
      </c>
      <c r="O8" s="119" t="s">
        <v>572</v>
      </c>
      <c r="P8" s="124" t="b">
        <f>_xlfn.XLOOKUP(O8,'Route-Details'!M:M,'Route-Details'!M:M)=HP!O8</f>
        <v>1</v>
      </c>
    </row>
    <row r="9" spans="1:81" s="124" customFormat="1" ht="11.1" customHeight="1">
      <c r="A9" s="119">
        <f t="shared" si="4"/>
        <v>7</v>
      </c>
      <c r="B9" s="120" t="s">
        <v>89</v>
      </c>
      <c r="C9" s="122" t="s">
        <v>2891</v>
      </c>
      <c r="D9" s="121" t="s">
        <v>92</v>
      </c>
      <c r="E9" s="147">
        <v>45046</v>
      </c>
      <c r="F9" s="150">
        <v>6332</v>
      </c>
      <c r="G9" s="153">
        <v>168</v>
      </c>
      <c r="H9" s="154">
        <v>174</v>
      </c>
      <c r="I9" s="129">
        <f t="shared" si="0"/>
        <v>1.0357142857142858</v>
      </c>
      <c r="J9" s="153">
        <v>2508</v>
      </c>
      <c r="K9" s="154">
        <v>2088</v>
      </c>
      <c r="L9" s="130">
        <f t="shared" si="1"/>
        <v>0.83253588516746413</v>
      </c>
      <c r="M9" s="159">
        <f t="shared" si="2"/>
        <v>1.0357142857142858</v>
      </c>
      <c r="N9" s="160">
        <f t="shared" si="3"/>
        <v>1</v>
      </c>
      <c r="O9" s="119" t="s">
        <v>572</v>
      </c>
      <c r="P9" s="124" t="b">
        <f>_xlfn.XLOOKUP(O9,'Route-Details'!M:M,'Route-Details'!M:M)=HP!O9</f>
        <v>1</v>
      </c>
    </row>
    <row r="10" spans="1:81" s="124" customFormat="1" ht="11.1" customHeight="1">
      <c r="A10" s="119">
        <f t="shared" si="4"/>
        <v>8</v>
      </c>
      <c r="B10" s="120" t="s">
        <v>89</v>
      </c>
      <c r="C10" s="122" t="s">
        <v>2891</v>
      </c>
      <c r="D10" s="121" t="s">
        <v>2864</v>
      </c>
      <c r="E10" s="147">
        <v>45046</v>
      </c>
      <c r="F10" s="150">
        <v>0</v>
      </c>
      <c r="G10" s="153">
        <v>168</v>
      </c>
      <c r="H10" s="154">
        <v>174</v>
      </c>
      <c r="I10" s="129">
        <f t="shared" si="0"/>
        <v>1.0357142857142858</v>
      </c>
      <c r="J10" s="153">
        <v>2508</v>
      </c>
      <c r="K10" s="154">
        <v>2088</v>
      </c>
      <c r="L10" s="130">
        <f t="shared" si="1"/>
        <v>0.83253588516746413</v>
      </c>
      <c r="M10" s="159">
        <f t="shared" si="2"/>
        <v>1.0357142857142858</v>
      </c>
      <c r="N10" s="160">
        <f t="shared" si="3"/>
        <v>1</v>
      </c>
      <c r="O10" s="119" t="s">
        <v>572</v>
      </c>
      <c r="P10" s="124" t="b">
        <f>_xlfn.XLOOKUP(O10,'Route-Details'!M:M,'Route-Details'!M:M)=HP!O10</f>
        <v>1</v>
      </c>
    </row>
    <row r="11" spans="1:81" s="124" customFormat="1" ht="11.1" customHeight="1">
      <c r="A11" s="119">
        <f t="shared" si="4"/>
        <v>9</v>
      </c>
      <c r="B11" s="120" t="s">
        <v>89</v>
      </c>
      <c r="C11" s="122" t="s">
        <v>2892</v>
      </c>
      <c r="D11" s="121" t="s">
        <v>2863</v>
      </c>
      <c r="E11" s="147">
        <v>44946</v>
      </c>
      <c r="F11" s="150">
        <v>0</v>
      </c>
      <c r="G11" s="153">
        <v>49</v>
      </c>
      <c r="H11" s="154">
        <v>52</v>
      </c>
      <c r="I11" s="129">
        <f t="shared" si="0"/>
        <v>1.0612244897959184</v>
      </c>
      <c r="J11" s="153">
        <v>824</v>
      </c>
      <c r="K11" s="154">
        <v>672</v>
      </c>
      <c r="L11" s="130">
        <f t="shared" si="1"/>
        <v>0.81553398058252424</v>
      </c>
      <c r="M11" s="159">
        <f t="shared" si="2"/>
        <v>1.0612244897959184</v>
      </c>
      <c r="N11" s="160">
        <f t="shared" si="3"/>
        <v>1</v>
      </c>
      <c r="O11" s="119" t="s">
        <v>890</v>
      </c>
      <c r="P11" s="124" t="b">
        <f>_xlfn.XLOOKUP(O11,'Route-Details'!M:M,'Route-Details'!M:M)=HP!O11</f>
        <v>1</v>
      </c>
    </row>
    <row r="12" spans="1:81" s="124" customFormat="1" ht="11.1" customHeight="1">
      <c r="A12" s="119">
        <f t="shared" si="4"/>
        <v>10</v>
      </c>
      <c r="B12" s="120" t="s">
        <v>89</v>
      </c>
      <c r="C12" s="122" t="s">
        <v>2892</v>
      </c>
      <c r="D12" s="121" t="s">
        <v>121</v>
      </c>
      <c r="E12" s="147">
        <v>44946</v>
      </c>
      <c r="F12" s="150">
        <v>6743</v>
      </c>
      <c r="G12" s="153">
        <v>49</v>
      </c>
      <c r="H12" s="154">
        <v>52</v>
      </c>
      <c r="I12" s="129">
        <f t="shared" si="0"/>
        <v>1.0612244897959184</v>
      </c>
      <c r="J12" s="153">
        <v>824</v>
      </c>
      <c r="K12" s="154">
        <v>672</v>
      </c>
      <c r="L12" s="130">
        <f t="shared" si="1"/>
        <v>0.81553398058252424</v>
      </c>
      <c r="M12" s="159">
        <f t="shared" si="2"/>
        <v>1.0612244897959184</v>
      </c>
      <c r="N12" s="160">
        <f t="shared" si="3"/>
        <v>1</v>
      </c>
      <c r="O12" s="119" t="s">
        <v>890</v>
      </c>
      <c r="P12" s="124" t="b">
        <f>_xlfn.XLOOKUP(O12,'Route-Details'!M:M,'Route-Details'!M:M)=HP!O12</f>
        <v>1</v>
      </c>
    </row>
    <row r="13" spans="1:81" s="124" customFormat="1" ht="11.1" customHeight="1">
      <c r="A13" s="125">
        <f t="shared" ref="A13:A76" si="5">IF(B13&lt;&gt;"",A12+1,"")</f>
        <v>11</v>
      </c>
      <c r="B13" s="120" t="s">
        <v>89</v>
      </c>
      <c r="C13" s="126" t="s">
        <v>2892</v>
      </c>
      <c r="D13" s="126" t="s">
        <v>92</v>
      </c>
      <c r="E13" s="148">
        <v>44946</v>
      </c>
      <c r="F13" s="151">
        <v>0</v>
      </c>
      <c r="G13" s="151">
        <v>49</v>
      </c>
      <c r="H13" s="155">
        <v>52</v>
      </c>
      <c r="I13" s="129">
        <f t="shared" si="0"/>
        <v>1.0612244897959184</v>
      </c>
      <c r="J13" s="151">
        <v>824</v>
      </c>
      <c r="K13" s="155">
        <v>672</v>
      </c>
      <c r="L13" s="130">
        <f t="shared" si="1"/>
        <v>0.81553398058252424</v>
      </c>
      <c r="M13" s="127">
        <f t="shared" ref="M13:M30" si="6">IF($L13&lt;&gt;"",IF($L13&lt;50%,0%,IF($L13&lt;80%,$L13,100%)),"")</f>
        <v>1</v>
      </c>
      <c r="N13" s="160">
        <f t="shared" si="3"/>
        <v>1</v>
      </c>
      <c r="O13" s="119" t="s">
        <v>890</v>
      </c>
      <c r="P13" s="124" t="b">
        <f>_xlfn.XLOOKUP(O13,'Route-Details'!M:M,'Route-Details'!M:M)=HP!O13</f>
        <v>1</v>
      </c>
    </row>
    <row r="14" spans="1:81" s="124" customFormat="1" ht="11.1" customHeight="1">
      <c r="A14" s="128">
        <f t="shared" si="5"/>
        <v>12</v>
      </c>
      <c r="B14" s="120" t="s">
        <v>89</v>
      </c>
      <c r="C14" s="119" t="s">
        <v>2892</v>
      </c>
      <c r="D14" s="119" t="s">
        <v>2864</v>
      </c>
      <c r="E14" s="149">
        <v>44946</v>
      </c>
      <c r="F14" s="152">
        <v>0</v>
      </c>
      <c r="G14" s="152">
        <v>49</v>
      </c>
      <c r="H14" s="156">
        <v>52</v>
      </c>
      <c r="I14" s="129">
        <f t="shared" si="0"/>
        <v>1.0612244897959184</v>
      </c>
      <c r="J14" s="152">
        <v>824</v>
      </c>
      <c r="K14" s="156">
        <v>672</v>
      </c>
      <c r="L14" s="130">
        <f t="shared" si="1"/>
        <v>0.81553398058252424</v>
      </c>
      <c r="M14" s="130">
        <f t="shared" si="6"/>
        <v>1</v>
      </c>
      <c r="N14" s="160">
        <f t="shared" si="3"/>
        <v>1</v>
      </c>
      <c r="O14" s="119" t="s">
        <v>890</v>
      </c>
      <c r="P14" s="124" t="b">
        <f>_xlfn.XLOOKUP(O14,'Route-Details'!M:M,'Route-Details'!M:M)=HP!O14</f>
        <v>1</v>
      </c>
    </row>
    <row r="15" spans="1:81" s="124" customFormat="1" ht="11.1" customHeight="1">
      <c r="A15" s="128">
        <f t="shared" si="5"/>
        <v>13</v>
      </c>
      <c r="B15" s="120" t="s">
        <v>89</v>
      </c>
      <c r="C15" s="119" t="s">
        <v>2893</v>
      </c>
      <c r="D15" s="119" t="s">
        <v>2863</v>
      </c>
      <c r="E15" s="149">
        <v>45148</v>
      </c>
      <c r="F15" s="152">
        <v>0</v>
      </c>
      <c r="G15" s="152">
        <v>136</v>
      </c>
      <c r="H15" s="156">
        <v>98</v>
      </c>
      <c r="I15" s="129">
        <f t="shared" si="0"/>
        <v>0.72058823529411764</v>
      </c>
      <c r="J15" s="152">
        <v>1604</v>
      </c>
      <c r="K15" s="156">
        <v>1296</v>
      </c>
      <c r="L15" s="130">
        <f t="shared" si="1"/>
        <v>0.80798004987531169</v>
      </c>
      <c r="M15" s="130">
        <f t="shared" si="6"/>
        <v>1</v>
      </c>
      <c r="N15" s="160">
        <f t="shared" si="3"/>
        <v>1</v>
      </c>
      <c r="O15" s="124" t="s">
        <v>1503</v>
      </c>
      <c r="P15" s="124" t="b">
        <f>_xlfn.XLOOKUP(O15,'Route-Details'!M:M,'Route-Details'!M:M)=HP!O15</f>
        <v>1</v>
      </c>
    </row>
    <row r="16" spans="1:81" s="124" customFormat="1" ht="11.1" customHeight="1">
      <c r="A16" s="128">
        <f t="shared" si="5"/>
        <v>14</v>
      </c>
      <c r="B16" s="120" t="s">
        <v>89</v>
      </c>
      <c r="C16" s="119" t="s">
        <v>2893</v>
      </c>
      <c r="D16" s="119" t="s">
        <v>121</v>
      </c>
      <c r="E16" s="149">
        <v>45148</v>
      </c>
      <c r="F16" s="152">
        <v>4611</v>
      </c>
      <c r="G16" s="152">
        <v>136</v>
      </c>
      <c r="H16" s="156">
        <v>98</v>
      </c>
      <c r="I16" s="129">
        <f t="shared" si="0"/>
        <v>0.72058823529411764</v>
      </c>
      <c r="J16" s="152">
        <v>1604</v>
      </c>
      <c r="K16" s="156">
        <v>1296</v>
      </c>
      <c r="L16" s="130">
        <f t="shared" si="1"/>
        <v>0.80798004987531169</v>
      </c>
      <c r="M16" s="130">
        <f t="shared" si="6"/>
        <v>1</v>
      </c>
      <c r="N16" s="160">
        <f t="shared" si="3"/>
        <v>1</v>
      </c>
      <c r="O16" s="124" t="s">
        <v>1503</v>
      </c>
      <c r="P16" s="124" t="b">
        <f>_xlfn.XLOOKUP(O16,'Route-Details'!M:M,'Route-Details'!M:M)=HP!O16</f>
        <v>1</v>
      </c>
    </row>
    <row r="17" spans="1:82" s="124" customFormat="1" ht="11.1" customHeight="1">
      <c r="A17" s="128">
        <f t="shared" si="5"/>
        <v>15</v>
      </c>
      <c r="B17" s="120" t="s">
        <v>89</v>
      </c>
      <c r="C17" s="119" t="s">
        <v>2893</v>
      </c>
      <c r="D17" s="119" t="s">
        <v>92</v>
      </c>
      <c r="E17" s="149">
        <v>45148</v>
      </c>
      <c r="F17" s="152">
        <v>1490</v>
      </c>
      <c r="G17" s="152">
        <v>136</v>
      </c>
      <c r="H17" s="156">
        <v>98</v>
      </c>
      <c r="I17" s="129">
        <f t="shared" si="0"/>
        <v>0.72058823529411764</v>
      </c>
      <c r="J17" s="152">
        <v>1604</v>
      </c>
      <c r="K17" s="156">
        <v>1296</v>
      </c>
      <c r="L17" s="130">
        <f t="shared" si="1"/>
        <v>0.80798004987531169</v>
      </c>
      <c r="M17" s="130">
        <f t="shared" si="6"/>
        <v>1</v>
      </c>
      <c r="N17" s="160">
        <f t="shared" si="3"/>
        <v>1</v>
      </c>
      <c r="O17" s="124" t="s">
        <v>1503</v>
      </c>
      <c r="P17" s="124" t="b">
        <f>_xlfn.XLOOKUP(O17,'Route-Details'!M:M,'Route-Details'!M:M)=HP!O17</f>
        <v>1</v>
      </c>
    </row>
    <row r="18" spans="1:82" s="124" customFormat="1" ht="11.1" customHeight="1">
      <c r="A18" s="128">
        <f t="shared" si="5"/>
        <v>16</v>
      </c>
      <c r="B18" s="120" t="s">
        <v>89</v>
      </c>
      <c r="C18" s="119" t="s">
        <v>2893</v>
      </c>
      <c r="D18" s="119" t="s">
        <v>2864</v>
      </c>
      <c r="E18" s="149">
        <v>45148</v>
      </c>
      <c r="F18" s="152">
        <v>0</v>
      </c>
      <c r="G18" s="152">
        <v>136</v>
      </c>
      <c r="H18" s="156">
        <v>98</v>
      </c>
      <c r="I18" s="129">
        <f t="shared" si="0"/>
        <v>0.72058823529411764</v>
      </c>
      <c r="J18" s="152">
        <v>1604</v>
      </c>
      <c r="K18" s="156">
        <v>1296</v>
      </c>
      <c r="L18" s="130">
        <f t="shared" si="1"/>
        <v>0.80798004987531169</v>
      </c>
      <c r="M18" s="130">
        <f t="shared" si="6"/>
        <v>1</v>
      </c>
      <c r="N18" s="160">
        <f t="shared" si="3"/>
        <v>1</v>
      </c>
      <c r="O18" s="124" t="s">
        <v>1503</v>
      </c>
      <c r="P18" s="124" t="b">
        <f>_xlfn.XLOOKUP(O18,'Route-Details'!M:M,'Route-Details'!M:M)=HP!O18</f>
        <v>1</v>
      </c>
    </row>
    <row r="19" spans="1:82" s="124" customFormat="1" ht="11.1" customHeight="1">
      <c r="A19" s="128">
        <f t="shared" si="5"/>
        <v>17</v>
      </c>
      <c r="B19" s="120" t="s">
        <v>89</v>
      </c>
      <c r="C19" s="119" t="s">
        <v>2894</v>
      </c>
      <c r="D19" s="119" t="s">
        <v>2863</v>
      </c>
      <c r="E19" s="149">
        <v>45280</v>
      </c>
      <c r="F19" s="152">
        <v>0</v>
      </c>
      <c r="G19" s="152">
        <v>182</v>
      </c>
      <c r="H19" s="156">
        <v>196</v>
      </c>
      <c r="I19" s="129">
        <f t="shared" si="0"/>
        <v>1.0769230769230769</v>
      </c>
      <c r="J19" s="152">
        <v>3037</v>
      </c>
      <c r="K19" s="156">
        <v>1968</v>
      </c>
      <c r="L19" s="130">
        <f t="shared" si="1"/>
        <v>0.64800790253539675</v>
      </c>
      <c r="M19" s="130">
        <f t="shared" si="6"/>
        <v>0.64800790253539675</v>
      </c>
      <c r="N19" s="160">
        <f t="shared" si="3"/>
        <v>0.64800790253539675</v>
      </c>
      <c r="O19" s="124" t="s">
        <v>1279</v>
      </c>
      <c r="P19" s="124" t="b">
        <f>_xlfn.XLOOKUP(O19,'Route-Details'!M:M,'Route-Details'!M:M)=HP!O19</f>
        <v>1</v>
      </c>
    </row>
    <row r="20" spans="1:82" s="124" customFormat="1" ht="11.1" customHeight="1">
      <c r="A20" s="128">
        <f t="shared" si="5"/>
        <v>18</v>
      </c>
      <c r="B20" s="120" t="s">
        <v>89</v>
      </c>
      <c r="C20" s="119" t="s">
        <v>2894</v>
      </c>
      <c r="D20" s="119" t="s">
        <v>121</v>
      </c>
      <c r="E20" s="149">
        <v>45280</v>
      </c>
      <c r="F20" s="152">
        <v>14990</v>
      </c>
      <c r="G20" s="152">
        <v>182</v>
      </c>
      <c r="H20" s="156">
        <v>196</v>
      </c>
      <c r="I20" s="129">
        <f t="shared" si="0"/>
        <v>1.0769230769230769</v>
      </c>
      <c r="J20" s="152">
        <v>3037</v>
      </c>
      <c r="K20" s="156">
        <v>1968</v>
      </c>
      <c r="L20" s="130">
        <f t="shared" si="1"/>
        <v>0.64800790253539675</v>
      </c>
      <c r="M20" s="130">
        <f t="shared" si="6"/>
        <v>0.64800790253539675</v>
      </c>
      <c r="N20" s="160">
        <f t="shared" si="3"/>
        <v>0.64800790253539675</v>
      </c>
      <c r="O20" s="124" t="s">
        <v>1279</v>
      </c>
      <c r="P20" s="124" t="b">
        <f>_xlfn.XLOOKUP(O20,'Route-Details'!M:M,'Route-Details'!M:M)=HP!O20</f>
        <v>1</v>
      </c>
    </row>
    <row r="21" spans="1:82" s="124" customFormat="1" ht="11.1" customHeight="1">
      <c r="A21" s="128">
        <f t="shared" si="5"/>
        <v>19</v>
      </c>
      <c r="B21" s="120" t="s">
        <v>89</v>
      </c>
      <c r="C21" s="119" t="s">
        <v>2894</v>
      </c>
      <c r="D21" s="119" t="s">
        <v>92</v>
      </c>
      <c r="E21" s="149">
        <v>45280</v>
      </c>
      <c r="F21" s="152">
        <v>0</v>
      </c>
      <c r="G21" s="152">
        <v>182</v>
      </c>
      <c r="H21" s="156">
        <v>196</v>
      </c>
      <c r="I21" s="129">
        <f t="shared" si="0"/>
        <v>1.0769230769230769</v>
      </c>
      <c r="J21" s="152">
        <v>3037</v>
      </c>
      <c r="K21" s="156">
        <v>1968</v>
      </c>
      <c r="L21" s="130">
        <f t="shared" si="1"/>
        <v>0.64800790253539675</v>
      </c>
      <c r="M21" s="130">
        <f t="shared" si="6"/>
        <v>0.64800790253539675</v>
      </c>
      <c r="N21" s="160">
        <f t="shared" si="3"/>
        <v>0.64800790253539675</v>
      </c>
      <c r="O21" s="124" t="s">
        <v>1279</v>
      </c>
      <c r="P21" s="124" t="b">
        <f>_xlfn.XLOOKUP(O21,'Route-Details'!M:M,'Route-Details'!M:M)=HP!O21</f>
        <v>1</v>
      </c>
    </row>
    <row r="22" spans="1:82" s="124" customFormat="1" ht="11.1" customHeight="1">
      <c r="A22" s="128">
        <f t="shared" si="5"/>
        <v>20</v>
      </c>
      <c r="B22" s="120" t="s">
        <v>89</v>
      </c>
      <c r="C22" s="119" t="s">
        <v>2894</v>
      </c>
      <c r="D22" s="119" t="s">
        <v>2864</v>
      </c>
      <c r="E22" s="149">
        <v>45280</v>
      </c>
      <c r="F22" s="152">
        <v>0</v>
      </c>
      <c r="G22" s="152">
        <v>182</v>
      </c>
      <c r="H22" s="156">
        <v>196</v>
      </c>
      <c r="I22" s="129">
        <f t="shared" si="0"/>
        <v>1.0769230769230769</v>
      </c>
      <c r="J22" s="152">
        <v>3037</v>
      </c>
      <c r="K22" s="156">
        <v>1968</v>
      </c>
      <c r="L22" s="130">
        <f t="shared" si="1"/>
        <v>0.64800790253539675</v>
      </c>
      <c r="M22" s="130">
        <f t="shared" si="6"/>
        <v>0.64800790253539675</v>
      </c>
      <c r="N22" s="160">
        <f t="shared" si="3"/>
        <v>0.64800790253539675</v>
      </c>
      <c r="O22" s="124" t="s">
        <v>1279</v>
      </c>
      <c r="P22" s="124" t="b">
        <f>_xlfn.XLOOKUP(O22,'Route-Details'!M:M,'Route-Details'!M:M)=HP!O22</f>
        <v>1</v>
      </c>
    </row>
    <row r="23" spans="1:82" s="124" customFormat="1" ht="11.1" customHeight="1">
      <c r="A23" s="128">
        <f t="shared" si="5"/>
        <v>21</v>
      </c>
      <c r="B23" s="120" t="s">
        <v>89</v>
      </c>
      <c r="C23" s="119" t="s">
        <v>2895</v>
      </c>
      <c r="D23" s="119" t="s">
        <v>2863</v>
      </c>
      <c r="E23" s="149">
        <v>45169</v>
      </c>
      <c r="F23" s="152">
        <v>0</v>
      </c>
      <c r="G23" s="152">
        <v>147</v>
      </c>
      <c r="H23" s="156">
        <v>110</v>
      </c>
      <c r="I23" s="129">
        <f t="shared" si="0"/>
        <v>0.74829931972789121</v>
      </c>
      <c r="J23" s="152">
        <v>2462</v>
      </c>
      <c r="K23" s="156">
        <v>1336</v>
      </c>
      <c r="L23" s="130">
        <f t="shared" si="1"/>
        <v>0.54264825345247769</v>
      </c>
      <c r="M23" s="130">
        <f t="shared" si="6"/>
        <v>0.54264825345247769</v>
      </c>
      <c r="N23" s="160">
        <f t="shared" si="3"/>
        <v>0.54264825345247769</v>
      </c>
      <c r="O23" s="124" t="s">
        <v>996</v>
      </c>
      <c r="P23" s="124" t="b">
        <f>_xlfn.XLOOKUP(O23,'Route-Details'!M:M,'Route-Details'!M:M)=HP!O23</f>
        <v>1</v>
      </c>
    </row>
    <row r="24" spans="1:82" s="124" customFormat="1" ht="11.1" customHeight="1">
      <c r="A24" s="128">
        <f t="shared" si="5"/>
        <v>22</v>
      </c>
      <c r="B24" s="120" t="s">
        <v>89</v>
      </c>
      <c r="C24" s="119" t="s">
        <v>2895</v>
      </c>
      <c r="D24" s="119" t="s">
        <v>121</v>
      </c>
      <c r="E24" s="149">
        <v>45169</v>
      </c>
      <c r="F24" s="152">
        <v>11201</v>
      </c>
      <c r="G24" s="152">
        <v>147</v>
      </c>
      <c r="H24" s="156">
        <v>110</v>
      </c>
      <c r="I24" s="129">
        <f t="shared" si="0"/>
        <v>0.74829931972789121</v>
      </c>
      <c r="J24" s="152">
        <v>2462</v>
      </c>
      <c r="K24" s="156">
        <v>1336</v>
      </c>
      <c r="L24" s="130">
        <f t="shared" si="1"/>
        <v>0.54264825345247769</v>
      </c>
      <c r="M24" s="130">
        <f t="shared" si="6"/>
        <v>0.54264825345247769</v>
      </c>
      <c r="N24" s="160">
        <f t="shared" si="3"/>
        <v>0.54264825345247769</v>
      </c>
      <c r="O24" s="124" t="s">
        <v>996</v>
      </c>
      <c r="P24" s="124" t="b">
        <f>_xlfn.XLOOKUP(O24,'Route-Details'!M:M,'Route-Details'!M:M)=HP!O24</f>
        <v>1</v>
      </c>
    </row>
    <row r="25" spans="1:82" s="124" customFormat="1" ht="11.1" customHeight="1">
      <c r="A25" s="128">
        <f t="shared" si="5"/>
        <v>23</v>
      </c>
      <c r="B25" s="120" t="s">
        <v>89</v>
      </c>
      <c r="C25" s="119" t="s">
        <v>2895</v>
      </c>
      <c r="D25" s="119" t="s">
        <v>92</v>
      </c>
      <c r="E25" s="149">
        <v>45169</v>
      </c>
      <c r="F25" s="152">
        <v>0</v>
      </c>
      <c r="G25" s="152">
        <v>147</v>
      </c>
      <c r="H25" s="156">
        <v>110</v>
      </c>
      <c r="I25" s="129">
        <f t="shared" si="0"/>
        <v>0.74829931972789121</v>
      </c>
      <c r="J25" s="152">
        <v>2462</v>
      </c>
      <c r="K25" s="156">
        <v>1336</v>
      </c>
      <c r="L25" s="130">
        <f t="shared" si="1"/>
        <v>0.54264825345247769</v>
      </c>
      <c r="M25" s="130">
        <f t="shared" si="6"/>
        <v>0.54264825345247769</v>
      </c>
      <c r="N25" s="160">
        <f t="shared" si="3"/>
        <v>0.54264825345247769</v>
      </c>
      <c r="O25" s="124" t="s">
        <v>996</v>
      </c>
      <c r="P25" s="124" t="b">
        <f>_xlfn.XLOOKUP(O25,'Route-Details'!M:M,'Route-Details'!M:M)=HP!O25</f>
        <v>1</v>
      </c>
    </row>
    <row r="26" spans="1:82" s="124" customFormat="1" ht="11.1" customHeight="1">
      <c r="A26" s="128">
        <f t="shared" si="5"/>
        <v>24</v>
      </c>
      <c r="B26" s="120" t="s">
        <v>89</v>
      </c>
      <c r="C26" s="119" t="s">
        <v>2895</v>
      </c>
      <c r="D26" s="119" t="s">
        <v>2864</v>
      </c>
      <c r="E26" s="149">
        <v>45169</v>
      </c>
      <c r="F26" s="152">
        <v>0</v>
      </c>
      <c r="G26" s="152">
        <v>147</v>
      </c>
      <c r="H26" s="156">
        <v>110</v>
      </c>
      <c r="I26" s="129">
        <f t="shared" si="0"/>
        <v>0.74829931972789121</v>
      </c>
      <c r="J26" s="152">
        <v>2462</v>
      </c>
      <c r="K26" s="156">
        <v>1336</v>
      </c>
      <c r="L26" s="130">
        <f t="shared" si="1"/>
        <v>0.54264825345247769</v>
      </c>
      <c r="M26" s="130">
        <f t="shared" si="6"/>
        <v>0.54264825345247769</v>
      </c>
      <c r="N26" s="160">
        <f t="shared" si="3"/>
        <v>0.54264825345247769</v>
      </c>
      <c r="O26" s="124" t="s">
        <v>996</v>
      </c>
      <c r="P26" s="124" t="b">
        <f>_xlfn.XLOOKUP(O26,'Route-Details'!M:M,'Route-Details'!M:M)=HP!O26</f>
        <v>1</v>
      </c>
    </row>
    <row r="27" spans="1:82" s="124" customFormat="1" ht="11.1" customHeight="1">
      <c r="A27" s="128">
        <f t="shared" si="5"/>
        <v>25</v>
      </c>
      <c r="B27" s="120" t="s">
        <v>89</v>
      </c>
      <c r="C27" s="119" t="s">
        <v>2896</v>
      </c>
      <c r="D27" s="119" t="s">
        <v>2863</v>
      </c>
      <c r="E27" s="149">
        <v>45046</v>
      </c>
      <c r="F27" s="152">
        <v>0</v>
      </c>
      <c r="G27" s="152">
        <v>262</v>
      </c>
      <c r="H27" s="156">
        <v>210</v>
      </c>
      <c r="I27" s="129">
        <f t="shared" si="0"/>
        <v>0.80152671755725191</v>
      </c>
      <c r="J27" s="152">
        <v>4000</v>
      </c>
      <c r="K27" s="156">
        <v>3184</v>
      </c>
      <c r="L27" s="130">
        <f t="shared" si="1"/>
        <v>0.79600000000000004</v>
      </c>
      <c r="M27" s="130">
        <f t="shared" si="6"/>
        <v>0.79600000000000004</v>
      </c>
      <c r="N27" s="160">
        <f t="shared" si="3"/>
        <v>0.79600000000000004</v>
      </c>
      <c r="O27" s="124" t="s">
        <v>319</v>
      </c>
      <c r="P27" s="124" t="b">
        <f>_xlfn.XLOOKUP(O27,'Route-Details'!M:M,'Route-Details'!M:M)=HP!O27</f>
        <v>1</v>
      </c>
    </row>
    <row r="28" spans="1:82" s="124" customFormat="1" ht="11.1" customHeight="1">
      <c r="A28" s="128">
        <f t="shared" si="5"/>
        <v>26</v>
      </c>
      <c r="B28" s="120" t="s">
        <v>89</v>
      </c>
      <c r="C28" s="119" t="s">
        <v>2896</v>
      </c>
      <c r="D28" s="119" t="s">
        <v>121</v>
      </c>
      <c r="E28" s="149">
        <v>45046</v>
      </c>
      <c r="F28" s="152">
        <v>9036</v>
      </c>
      <c r="G28" s="152">
        <v>262</v>
      </c>
      <c r="H28" s="156">
        <v>210</v>
      </c>
      <c r="I28" s="129">
        <f t="shared" si="0"/>
        <v>0.80152671755725191</v>
      </c>
      <c r="J28" s="152">
        <v>4000</v>
      </c>
      <c r="K28" s="156">
        <v>3184</v>
      </c>
      <c r="L28" s="130">
        <f t="shared" si="1"/>
        <v>0.79600000000000004</v>
      </c>
      <c r="M28" s="130">
        <f t="shared" si="6"/>
        <v>0.79600000000000004</v>
      </c>
      <c r="N28" s="160">
        <f t="shared" si="3"/>
        <v>0.79600000000000004</v>
      </c>
      <c r="O28" s="124" t="s">
        <v>319</v>
      </c>
      <c r="P28" s="124" t="b">
        <f>_xlfn.XLOOKUP(O28,'Route-Details'!M:M,'Route-Details'!M:M)=HP!O28</f>
        <v>1</v>
      </c>
    </row>
    <row r="29" spans="1:82" s="124" customFormat="1" ht="11.1" customHeight="1">
      <c r="A29" s="128">
        <f t="shared" si="5"/>
        <v>27</v>
      </c>
      <c r="B29" s="120" t="s">
        <v>89</v>
      </c>
      <c r="C29" s="119" t="s">
        <v>2896</v>
      </c>
      <c r="D29" s="119" t="s">
        <v>92</v>
      </c>
      <c r="E29" s="149">
        <v>45046</v>
      </c>
      <c r="F29" s="152">
        <v>2589</v>
      </c>
      <c r="G29" s="152">
        <v>262</v>
      </c>
      <c r="H29" s="156">
        <v>210</v>
      </c>
      <c r="I29" s="129">
        <f t="shared" si="0"/>
        <v>0.80152671755725191</v>
      </c>
      <c r="J29" s="152">
        <v>4000</v>
      </c>
      <c r="K29" s="156">
        <v>3184</v>
      </c>
      <c r="L29" s="130">
        <f t="shared" si="1"/>
        <v>0.79600000000000004</v>
      </c>
      <c r="M29" s="130">
        <f t="shared" si="6"/>
        <v>0.79600000000000004</v>
      </c>
      <c r="N29" s="160">
        <f t="shared" si="3"/>
        <v>0.79600000000000004</v>
      </c>
      <c r="O29" s="124" t="s">
        <v>319</v>
      </c>
      <c r="P29" s="124" t="b">
        <f>_xlfn.XLOOKUP(O29,'Route-Details'!M:M,'Route-Details'!M:M)=HP!O29</f>
        <v>1</v>
      </c>
    </row>
    <row r="30" spans="1:82" s="124" customFormat="1" ht="11.1" customHeight="1">
      <c r="A30" s="128">
        <f t="shared" si="5"/>
        <v>28</v>
      </c>
      <c r="B30" s="120" t="s">
        <v>89</v>
      </c>
      <c r="C30" s="119" t="s">
        <v>2896</v>
      </c>
      <c r="D30" s="119" t="s">
        <v>2864</v>
      </c>
      <c r="E30" s="149">
        <v>45046</v>
      </c>
      <c r="F30" s="152">
        <v>0</v>
      </c>
      <c r="G30" s="152">
        <v>262</v>
      </c>
      <c r="H30" s="156">
        <v>210</v>
      </c>
      <c r="I30" s="129">
        <f t="shared" si="0"/>
        <v>0.80152671755725191</v>
      </c>
      <c r="J30" s="152">
        <v>4000</v>
      </c>
      <c r="K30" s="156">
        <v>3184</v>
      </c>
      <c r="L30" s="130">
        <f t="shared" si="1"/>
        <v>0.79600000000000004</v>
      </c>
      <c r="M30" s="130">
        <f t="shared" si="6"/>
        <v>0.79600000000000004</v>
      </c>
      <c r="N30" s="160">
        <f t="shared" si="3"/>
        <v>0.79600000000000004</v>
      </c>
      <c r="O30" s="124" t="s">
        <v>319</v>
      </c>
      <c r="P30" s="124" t="b">
        <f>_xlfn.XLOOKUP(O30,'Route-Details'!M:M,'Route-Details'!M:M)=HP!O30</f>
        <v>1</v>
      </c>
    </row>
    <row r="31" spans="1:82" s="124" customFormat="1">
      <c r="A31" s="128" t="str">
        <f t="shared" si="5"/>
        <v/>
      </c>
      <c r="B31" s="119"/>
      <c r="C31" s="119"/>
      <c r="D31" s="119"/>
      <c r="E31" s="119"/>
      <c r="F31" s="119"/>
      <c r="G31" s="119"/>
      <c r="H31" s="157"/>
      <c r="I31" s="119"/>
      <c r="J31" s="119"/>
      <c r="K31" s="157"/>
      <c r="L31" s="158"/>
      <c r="M31" s="130"/>
      <c r="N31" s="123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</row>
    <row r="32" spans="1:82" s="124" customFormat="1">
      <c r="A32" s="128" t="str">
        <f t="shared" si="5"/>
        <v/>
      </c>
      <c r="B32" s="119"/>
      <c r="C32" s="119"/>
      <c r="D32" s="119"/>
      <c r="E32" s="119"/>
      <c r="F32" s="119"/>
      <c r="G32" s="119"/>
      <c r="H32" s="157"/>
      <c r="I32" s="119"/>
      <c r="J32" s="119"/>
      <c r="K32" s="157"/>
      <c r="L32" s="158"/>
      <c r="M32" s="130"/>
      <c r="N32" s="123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</row>
    <row r="33" spans="1:82" s="124" customFormat="1">
      <c r="A33" s="128" t="str">
        <f t="shared" si="5"/>
        <v/>
      </c>
      <c r="B33" s="119"/>
      <c r="C33" s="119"/>
      <c r="D33" s="119"/>
      <c r="E33" s="119"/>
      <c r="F33" s="119"/>
      <c r="G33" s="119"/>
      <c r="H33" s="157"/>
      <c r="I33" s="119"/>
      <c r="J33" s="119"/>
      <c r="K33" s="157"/>
      <c r="L33" s="158"/>
      <c r="M33" s="130"/>
      <c r="N33" s="12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</row>
    <row r="34" spans="1:82" s="124" customFormat="1">
      <c r="A34" s="128" t="str">
        <f t="shared" si="5"/>
        <v/>
      </c>
      <c r="B34" s="119"/>
      <c r="C34" s="119"/>
      <c r="D34" s="119"/>
      <c r="E34" s="119"/>
      <c r="F34" s="119"/>
      <c r="G34" s="119"/>
      <c r="H34" s="157"/>
      <c r="I34" s="119"/>
      <c r="J34" s="119"/>
      <c r="K34" s="157"/>
      <c r="L34" s="158"/>
      <c r="M34" s="130"/>
      <c r="N34" s="123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</row>
    <row r="35" spans="1:82" s="124" customFormat="1">
      <c r="A35" s="128" t="str">
        <f t="shared" si="5"/>
        <v/>
      </c>
      <c r="B35" s="119"/>
      <c r="C35" s="119"/>
      <c r="D35" s="119"/>
      <c r="E35" s="119"/>
      <c r="F35" s="119"/>
      <c r="G35" s="119"/>
      <c r="H35" s="157"/>
      <c r="I35" s="119"/>
      <c r="J35" s="119"/>
      <c r="K35" s="157"/>
      <c r="L35" s="158"/>
      <c r="M35" s="130"/>
      <c r="N35" s="123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</row>
    <row r="36" spans="1:82" s="124" customFormat="1">
      <c r="A36" s="128" t="str">
        <f t="shared" si="5"/>
        <v/>
      </c>
      <c r="B36" s="119"/>
      <c r="C36" s="119"/>
      <c r="D36" s="119"/>
      <c r="E36" s="119"/>
      <c r="F36" s="119"/>
      <c r="G36" s="119"/>
      <c r="H36" s="157"/>
      <c r="I36" s="119"/>
      <c r="J36" s="119"/>
      <c r="K36" s="157"/>
      <c r="L36" s="158"/>
      <c r="M36" s="130"/>
      <c r="N36" s="123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</row>
    <row r="37" spans="1:82" s="124" customFormat="1">
      <c r="A37" s="128" t="str">
        <f t="shared" si="5"/>
        <v/>
      </c>
      <c r="B37" s="119"/>
      <c r="C37" s="119"/>
      <c r="D37" s="119"/>
      <c r="E37" s="119"/>
      <c r="F37" s="119"/>
      <c r="G37" s="119"/>
      <c r="H37" s="157"/>
      <c r="I37" s="119"/>
      <c r="J37" s="119"/>
      <c r="K37" s="157"/>
      <c r="L37" s="158"/>
      <c r="M37" s="130"/>
      <c r="N37" s="123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</row>
    <row r="38" spans="1:82" s="124" customFormat="1">
      <c r="A38" s="128" t="str">
        <f t="shared" si="5"/>
        <v/>
      </c>
      <c r="B38" s="119"/>
      <c r="C38" s="119"/>
      <c r="D38" s="119"/>
      <c r="E38" s="119"/>
      <c r="F38" s="119"/>
      <c r="G38" s="119"/>
      <c r="H38" s="157"/>
      <c r="I38" s="119"/>
      <c r="J38" s="119"/>
      <c r="K38" s="157"/>
      <c r="L38" s="158"/>
      <c r="M38" s="130"/>
      <c r="N38" s="123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</row>
    <row r="39" spans="1:82" s="124" customFormat="1">
      <c r="A39" s="128" t="str">
        <f t="shared" si="5"/>
        <v/>
      </c>
      <c r="B39" s="119"/>
      <c r="C39" s="119"/>
      <c r="D39" s="119"/>
      <c r="E39" s="119"/>
      <c r="F39" s="119"/>
      <c r="G39" s="119"/>
      <c r="H39" s="157"/>
      <c r="I39" s="119"/>
      <c r="J39" s="119"/>
      <c r="K39" s="157"/>
      <c r="L39" s="158"/>
      <c r="M39" s="130"/>
      <c r="N39" s="123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</row>
    <row r="40" spans="1:82" s="124" customFormat="1">
      <c r="A40" s="128" t="str">
        <f t="shared" si="5"/>
        <v/>
      </c>
      <c r="B40" s="119"/>
      <c r="C40" s="119"/>
      <c r="D40" s="119"/>
      <c r="E40" s="119"/>
      <c r="F40" s="119"/>
      <c r="G40" s="119"/>
      <c r="H40" s="157"/>
      <c r="I40" s="119"/>
      <c r="J40" s="119"/>
      <c r="K40" s="157"/>
      <c r="L40" s="158"/>
      <c r="M40" s="130"/>
      <c r="N40" s="123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</row>
    <row r="41" spans="1:82" s="124" customFormat="1">
      <c r="A41" s="128" t="str">
        <f t="shared" si="5"/>
        <v/>
      </c>
      <c r="B41" s="119"/>
      <c r="C41" s="119"/>
      <c r="D41" s="119"/>
      <c r="E41" s="119"/>
      <c r="F41" s="119"/>
      <c r="G41" s="119"/>
      <c r="H41" s="157"/>
      <c r="I41" s="119"/>
      <c r="J41" s="119"/>
      <c r="K41" s="157"/>
      <c r="L41" s="158"/>
      <c r="M41" s="130"/>
      <c r="N41" s="123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</row>
    <row r="42" spans="1:82" s="124" customFormat="1">
      <c r="A42" s="128" t="str">
        <f t="shared" si="5"/>
        <v/>
      </c>
      <c r="B42" s="119"/>
      <c r="C42" s="119"/>
      <c r="D42" s="119"/>
      <c r="E42" s="119"/>
      <c r="F42" s="119"/>
      <c r="G42" s="119"/>
      <c r="H42" s="157"/>
      <c r="I42" s="119"/>
      <c r="J42" s="119"/>
      <c r="K42" s="157"/>
      <c r="L42" s="158"/>
      <c r="M42" s="130"/>
      <c r="N42" s="123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</row>
    <row r="43" spans="1:82" s="124" customFormat="1">
      <c r="A43" s="128" t="str">
        <f t="shared" si="5"/>
        <v/>
      </c>
      <c r="B43" s="119"/>
      <c r="C43" s="119"/>
      <c r="D43" s="119"/>
      <c r="E43" s="119"/>
      <c r="F43" s="119"/>
      <c r="G43" s="119"/>
      <c r="H43" s="157"/>
      <c r="I43" s="119"/>
      <c r="J43" s="119"/>
      <c r="K43" s="157"/>
      <c r="L43" s="158"/>
      <c r="M43" s="130"/>
      <c r="N43" s="12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</row>
    <row r="44" spans="1:82" s="124" customFormat="1">
      <c r="A44" s="128" t="str">
        <f t="shared" si="5"/>
        <v/>
      </c>
      <c r="B44" s="119"/>
      <c r="C44" s="119"/>
      <c r="D44" s="119"/>
      <c r="E44" s="119"/>
      <c r="F44" s="119"/>
      <c r="G44" s="119"/>
      <c r="H44" s="157"/>
      <c r="I44" s="119"/>
      <c r="J44" s="119"/>
      <c r="K44" s="157"/>
      <c r="L44" s="158"/>
      <c r="M44" s="130"/>
      <c r="N44" s="123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</row>
    <row r="45" spans="1:82" s="124" customFormat="1">
      <c r="A45" s="128" t="str">
        <f t="shared" si="5"/>
        <v/>
      </c>
      <c r="B45" s="119"/>
      <c r="C45" s="119"/>
      <c r="D45" s="119"/>
      <c r="E45" s="119"/>
      <c r="F45" s="119"/>
      <c r="G45" s="119"/>
      <c r="H45" s="157"/>
      <c r="I45" s="119"/>
      <c r="J45" s="119"/>
      <c r="K45" s="157"/>
      <c r="L45" s="158"/>
      <c r="M45" s="130"/>
      <c r="N45" s="123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</row>
    <row r="46" spans="1:82" s="124" customFormat="1">
      <c r="A46" s="128" t="str">
        <f t="shared" si="5"/>
        <v/>
      </c>
      <c r="B46" s="119"/>
      <c r="C46" s="119"/>
      <c r="D46" s="119"/>
      <c r="E46" s="119"/>
      <c r="F46" s="119"/>
      <c r="G46" s="119"/>
      <c r="H46" s="157"/>
      <c r="I46" s="119"/>
      <c r="J46" s="119"/>
      <c r="K46" s="157"/>
      <c r="L46" s="158"/>
      <c r="M46" s="130"/>
      <c r="N46" s="123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</row>
    <row r="47" spans="1:82" s="124" customFormat="1">
      <c r="A47" s="128" t="str">
        <f t="shared" si="5"/>
        <v/>
      </c>
      <c r="B47" s="119"/>
      <c r="C47" s="119"/>
      <c r="D47" s="119"/>
      <c r="E47" s="119"/>
      <c r="F47" s="119"/>
      <c r="G47" s="119"/>
      <c r="H47" s="157"/>
      <c r="I47" s="119"/>
      <c r="J47" s="119"/>
      <c r="K47" s="157"/>
      <c r="L47" s="158"/>
      <c r="M47" s="130"/>
      <c r="N47" s="123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</row>
    <row r="48" spans="1:82" s="124" customFormat="1">
      <c r="A48" s="128" t="str">
        <f t="shared" si="5"/>
        <v/>
      </c>
      <c r="B48" s="119"/>
      <c r="C48" s="119"/>
      <c r="D48" s="119"/>
      <c r="E48" s="119"/>
      <c r="F48" s="119"/>
      <c r="G48" s="119"/>
      <c r="H48" s="157"/>
      <c r="I48" s="119"/>
      <c r="J48" s="119"/>
      <c r="K48" s="157"/>
      <c r="L48" s="158"/>
      <c r="M48" s="130"/>
      <c r="N48" s="123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</row>
    <row r="49" spans="1:82" s="124" customFormat="1">
      <c r="A49" s="128" t="str">
        <f t="shared" si="5"/>
        <v/>
      </c>
      <c r="B49" s="119"/>
      <c r="C49" s="119"/>
      <c r="D49" s="119"/>
      <c r="E49" s="119"/>
      <c r="F49" s="119"/>
      <c r="G49" s="119"/>
      <c r="H49" s="157"/>
      <c r="I49" s="119"/>
      <c r="J49" s="119"/>
      <c r="K49" s="157"/>
      <c r="L49" s="158"/>
      <c r="M49" s="130"/>
      <c r="N49" s="123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</row>
    <row r="50" spans="1:82" s="124" customFormat="1">
      <c r="A50" s="128" t="str">
        <f t="shared" si="5"/>
        <v/>
      </c>
      <c r="B50" s="119"/>
      <c r="C50" s="119"/>
      <c r="D50" s="119"/>
      <c r="E50" s="119"/>
      <c r="F50" s="119"/>
      <c r="G50" s="119"/>
      <c r="H50" s="157"/>
      <c r="I50" s="119"/>
      <c r="J50" s="119"/>
      <c r="K50" s="157"/>
      <c r="L50" s="158"/>
      <c r="M50" s="130"/>
      <c r="N50" s="123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</row>
    <row r="51" spans="1:82" s="124" customFormat="1">
      <c r="A51" s="128" t="str">
        <f t="shared" si="5"/>
        <v/>
      </c>
      <c r="B51" s="119"/>
      <c r="C51" s="119"/>
      <c r="D51" s="119"/>
      <c r="E51" s="119"/>
      <c r="F51" s="119"/>
      <c r="G51" s="119"/>
      <c r="H51" s="157"/>
      <c r="I51" s="119"/>
      <c r="J51" s="119"/>
      <c r="K51" s="157"/>
      <c r="L51" s="158"/>
      <c r="M51" s="130"/>
      <c r="N51" s="123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</row>
    <row r="52" spans="1:82" s="124" customFormat="1">
      <c r="A52" s="128" t="str">
        <f t="shared" si="5"/>
        <v/>
      </c>
      <c r="B52" s="119"/>
      <c r="C52" s="119"/>
      <c r="D52" s="119"/>
      <c r="E52" s="119"/>
      <c r="F52" s="119"/>
      <c r="G52" s="119"/>
      <c r="H52" s="157"/>
      <c r="I52" s="119"/>
      <c r="J52" s="119"/>
      <c r="K52" s="157"/>
      <c r="L52" s="158"/>
      <c r="M52" s="130"/>
      <c r="N52" s="123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</row>
    <row r="53" spans="1:82" s="124" customFormat="1">
      <c r="A53" s="128" t="str">
        <f t="shared" si="5"/>
        <v/>
      </c>
      <c r="B53" s="119"/>
      <c r="C53" s="119"/>
      <c r="D53" s="119"/>
      <c r="E53" s="119"/>
      <c r="F53" s="119"/>
      <c r="G53" s="119"/>
      <c r="H53" s="157"/>
      <c r="I53" s="119"/>
      <c r="J53" s="119"/>
      <c r="K53" s="157"/>
      <c r="L53" s="158"/>
      <c r="M53" s="130"/>
      <c r="N53" s="12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</row>
    <row r="54" spans="1:82" s="124" customFormat="1">
      <c r="A54" s="128" t="str">
        <f t="shared" si="5"/>
        <v/>
      </c>
      <c r="B54" s="119"/>
      <c r="C54" s="119"/>
      <c r="D54" s="119"/>
      <c r="E54" s="119"/>
      <c r="F54" s="119"/>
      <c r="G54" s="119"/>
      <c r="H54" s="157"/>
      <c r="I54" s="119"/>
      <c r="J54" s="119"/>
      <c r="K54" s="157"/>
      <c r="L54" s="158"/>
      <c r="M54" s="130"/>
      <c r="N54" s="123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</row>
    <row r="55" spans="1:82" s="124" customFormat="1">
      <c r="A55" s="128" t="str">
        <f t="shared" si="5"/>
        <v/>
      </c>
      <c r="B55" s="119"/>
      <c r="C55" s="119"/>
      <c r="D55" s="119"/>
      <c r="E55" s="119"/>
      <c r="F55" s="119"/>
      <c r="G55" s="119"/>
      <c r="H55" s="157"/>
      <c r="I55" s="119"/>
      <c r="J55" s="119"/>
      <c r="K55" s="157"/>
      <c r="L55" s="158"/>
      <c r="M55" s="130"/>
      <c r="N55" s="123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</row>
    <row r="56" spans="1:82" s="124" customFormat="1">
      <c r="A56" s="128" t="str">
        <f t="shared" si="5"/>
        <v/>
      </c>
      <c r="B56" s="119"/>
      <c r="C56" s="119"/>
      <c r="D56" s="119"/>
      <c r="E56" s="119"/>
      <c r="F56" s="119"/>
      <c r="G56" s="119"/>
      <c r="H56" s="157"/>
      <c r="I56" s="119"/>
      <c r="J56" s="119"/>
      <c r="K56" s="157"/>
      <c r="L56" s="158"/>
      <c r="M56" s="130"/>
      <c r="N56" s="123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</row>
    <row r="57" spans="1:82" s="124" customFormat="1">
      <c r="A57" s="128" t="str">
        <f t="shared" si="5"/>
        <v/>
      </c>
      <c r="B57" s="119"/>
      <c r="C57" s="119"/>
      <c r="D57" s="119"/>
      <c r="E57" s="119"/>
      <c r="F57" s="119"/>
      <c r="G57" s="119"/>
      <c r="H57" s="157"/>
      <c r="I57" s="119"/>
      <c r="J57" s="119"/>
      <c r="K57" s="157"/>
      <c r="L57" s="158"/>
      <c r="M57" s="130"/>
      <c r="N57" s="123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</row>
    <row r="58" spans="1:82" s="124" customFormat="1">
      <c r="A58" s="128" t="str">
        <f t="shared" si="5"/>
        <v/>
      </c>
      <c r="B58" s="119"/>
      <c r="C58" s="119"/>
      <c r="D58" s="119"/>
      <c r="E58" s="119"/>
      <c r="F58" s="119"/>
      <c r="G58" s="119"/>
      <c r="H58" s="157"/>
      <c r="I58" s="119"/>
      <c r="J58" s="119"/>
      <c r="K58" s="157"/>
      <c r="L58" s="158"/>
      <c r="M58" s="130"/>
      <c r="N58" s="123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</row>
    <row r="59" spans="1:82" s="124" customFormat="1">
      <c r="A59" s="128" t="str">
        <f t="shared" si="5"/>
        <v/>
      </c>
      <c r="B59" s="119"/>
      <c r="C59" s="119"/>
      <c r="D59" s="119"/>
      <c r="E59" s="119"/>
      <c r="F59" s="119"/>
      <c r="G59" s="119"/>
      <c r="H59" s="157"/>
      <c r="I59" s="119"/>
      <c r="J59" s="119"/>
      <c r="K59" s="157"/>
      <c r="L59" s="158"/>
      <c r="M59" s="130"/>
      <c r="N59" s="123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</row>
    <row r="60" spans="1:82" s="124" customFormat="1">
      <c r="A60" s="128" t="str">
        <f t="shared" si="5"/>
        <v/>
      </c>
      <c r="B60" s="119"/>
      <c r="C60" s="119"/>
      <c r="D60" s="119"/>
      <c r="E60" s="119"/>
      <c r="F60" s="119"/>
      <c r="G60" s="119"/>
      <c r="H60" s="157"/>
      <c r="I60" s="119"/>
      <c r="J60" s="119"/>
      <c r="K60" s="157"/>
      <c r="L60" s="158"/>
      <c r="M60" s="130"/>
      <c r="N60" s="123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</row>
    <row r="61" spans="1:82" s="124" customFormat="1">
      <c r="A61" s="128" t="str">
        <f t="shared" si="5"/>
        <v/>
      </c>
      <c r="B61" s="119"/>
      <c r="C61" s="119"/>
      <c r="D61" s="119"/>
      <c r="E61" s="119"/>
      <c r="F61" s="119"/>
      <c r="G61" s="119"/>
      <c r="H61" s="157"/>
      <c r="I61" s="119"/>
      <c r="J61" s="119"/>
      <c r="K61" s="157"/>
      <c r="L61" s="158"/>
      <c r="M61" s="130"/>
      <c r="N61" s="123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</row>
    <row r="62" spans="1:82" s="124" customFormat="1">
      <c r="A62" s="128" t="str">
        <f t="shared" si="5"/>
        <v/>
      </c>
      <c r="B62" s="119"/>
      <c r="C62" s="119"/>
      <c r="D62" s="119"/>
      <c r="E62" s="119"/>
      <c r="F62" s="119"/>
      <c r="G62" s="119"/>
      <c r="H62" s="157"/>
      <c r="I62" s="119"/>
      <c r="J62" s="119"/>
      <c r="K62" s="157"/>
      <c r="L62" s="158"/>
      <c r="M62" s="130"/>
      <c r="N62" s="123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</row>
    <row r="63" spans="1:82" s="124" customFormat="1">
      <c r="A63" s="128" t="str">
        <f t="shared" si="5"/>
        <v/>
      </c>
      <c r="B63" s="119"/>
      <c r="C63" s="119"/>
      <c r="D63" s="119"/>
      <c r="E63" s="119"/>
      <c r="F63" s="119"/>
      <c r="G63" s="119"/>
      <c r="H63" s="157"/>
      <c r="I63" s="119"/>
      <c r="J63" s="119"/>
      <c r="K63" s="157"/>
      <c r="L63" s="158"/>
      <c r="M63" s="130"/>
      <c r="N63" s="12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</row>
    <row r="64" spans="1:82" s="124" customFormat="1">
      <c r="A64" s="128" t="str">
        <f t="shared" si="5"/>
        <v/>
      </c>
      <c r="B64" s="119"/>
      <c r="C64" s="119"/>
      <c r="D64" s="119"/>
      <c r="E64" s="119"/>
      <c r="F64" s="119"/>
      <c r="G64" s="119"/>
      <c r="H64" s="157"/>
      <c r="I64" s="119"/>
      <c r="J64" s="119"/>
      <c r="K64" s="157"/>
      <c r="L64" s="158"/>
      <c r="M64" s="130"/>
      <c r="N64" s="123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</row>
    <row r="65" spans="1:82" s="124" customFormat="1">
      <c r="A65" s="128" t="str">
        <f t="shared" si="5"/>
        <v/>
      </c>
      <c r="B65" s="119"/>
      <c r="C65" s="119"/>
      <c r="D65" s="119"/>
      <c r="E65" s="119"/>
      <c r="F65" s="119"/>
      <c r="G65" s="119"/>
      <c r="H65" s="157"/>
      <c r="I65" s="119"/>
      <c r="J65" s="119"/>
      <c r="K65" s="157"/>
      <c r="L65" s="158"/>
      <c r="M65" s="130"/>
      <c r="N65" s="123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</row>
    <row r="66" spans="1:82" s="124" customFormat="1">
      <c r="A66" s="128" t="str">
        <f t="shared" si="5"/>
        <v/>
      </c>
      <c r="B66" s="119"/>
      <c r="C66" s="119"/>
      <c r="D66" s="119"/>
      <c r="E66" s="119"/>
      <c r="F66" s="119"/>
      <c r="G66" s="119"/>
      <c r="H66" s="157"/>
      <c r="I66" s="119"/>
      <c r="J66" s="119"/>
      <c r="K66" s="157"/>
      <c r="L66" s="158"/>
      <c r="M66" s="130"/>
      <c r="N66" s="123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</row>
    <row r="67" spans="1:82" s="124" customFormat="1">
      <c r="A67" s="128" t="str">
        <f t="shared" si="5"/>
        <v/>
      </c>
      <c r="B67" s="119"/>
      <c r="C67" s="119"/>
      <c r="D67" s="119"/>
      <c r="E67" s="119"/>
      <c r="F67" s="119"/>
      <c r="G67" s="119"/>
      <c r="H67" s="157"/>
      <c r="I67" s="119"/>
      <c r="J67" s="119"/>
      <c r="K67" s="157"/>
      <c r="L67" s="158"/>
      <c r="M67" s="130"/>
      <c r="N67" s="123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</row>
    <row r="68" spans="1:82" s="124" customFormat="1">
      <c r="A68" s="128" t="str">
        <f t="shared" si="5"/>
        <v/>
      </c>
      <c r="B68" s="119"/>
      <c r="C68" s="119"/>
      <c r="D68" s="119"/>
      <c r="E68" s="119"/>
      <c r="F68" s="119"/>
      <c r="G68" s="119"/>
      <c r="H68" s="157"/>
      <c r="I68" s="119"/>
      <c r="J68" s="119"/>
      <c r="K68" s="157"/>
      <c r="L68" s="158"/>
      <c r="M68" s="130"/>
      <c r="N68" s="123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</row>
    <row r="69" spans="1:82" s="124" customFormat="1">
      <c r="A69" s="128" t="str">
        <f t="shared" si="5"/>
        <v/>
      </c>
      <c r="B69" s="119"/>
      <c r="C69" s="119"/>
      <c r="D69" s="119"/>
      <c r="E69" s="119"/>
      <c r="F69" s="119"/>
      <c r="G69" s="119"/>
      <c r="H69" s="157"/>
      <c r="I69" s="119"/>
      <c r="J69" s="119"/>
      <c r="K69" s="157"/>
      <c r="L69" s="158"/>
      <c r="M69" s="130"/>
      <c r="N69" s="123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</row>
    <row r="70" spans="1:82" s="124" customFormat="1">
      <c r="A70" s="128" t="str">
        <f t="shared" si="5"/>
        <v/>
      </c>
      <c r="B70" s="119"/>
      <c r="C70" s="119"/>
      <c r="D70" s="119"/>
      <c r="E70" s="119"/>
      <c r="F70" s="119"/>
      <c r="G70" s="119"/>
      <c r="H70" s="157"/>
      <c r="I70" s="119"/>
      <c r="J70" s="119"/>
      <c r="K70" s="157"/>
      <c r="L70" s="158"/>
      <c r="M70" s="130"/>
      <c r="N70" s="123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</row>
    <row r="71" spans="1:82" s="124" customFormat="1">
      <c r="A71" s="128" t="str">
        <f t="shared" si="5"/>
        <v/>
      </c>
      <c r="B71" s="119"/>
      <c r="C71" s="119"/>
      <c r="D71" s="119"/>
      <c r="E71" s="119"/>
      <c r="F71" s="119"/>
      <c r="G71" s="119"/>
      <c r="H71" s="157"/>
      <c r="I71" s="119"/>
      <c r="J71" s="119"/>
      <c r="K71" s="157"/>
      <c r="L71" s="158"/>
      <c r="M71" s="130"/>
      <c r="N71" s="123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</row>
    <row r="72" spans="1:82" s="124" customFormat="1">
      <c r="A72" s="128" t="str">
        <f t="shared" si="5"/>
        <v/>
      </c>
      <c r="B72" s="119"/>
      <c r="C72" s="119"/>
      <c r="D72" s="119"/>
      <c r="E72" s="119"/>
      <c r="F72" s="119"/>
      <c r="G72" s="119"/>
      <c r="H72" s="157"/>
      <c r="I72" s="119"/>
      <c r="J72" s="119"/>
      <c r="K72" s="157"/>
      <c r="L72" s="158"/>
      <c r="M72" s="130"/>
      <c r="N72" s="123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</row>
    <row r="73" spans="1:82" s="124" customFormat="1">
      <c r="A73" s="128" t="str">
        <f t="shared" si="5"/>
        <v/>
      </c>
      <c r="B73" s="119"/>
      <c r="C73" s="119"/>
      <c r="D73" s="119"/>
      <c r="E73" s="119"/>
      <c r="F73" s="119"/>
      <c r="G73" s="119"/>
      <c r="H73" s="157"/>
      <c r="I73" s="119"/>
      <c r="J73" s="119"/>
      <c r="K73" s="157"/>
      <c r="L73" s="158"/>
      <c r="M73" s="130"/>
      <c r="N73" s="12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</row>
    <row r="74" spans="1:82" s="124" customFormat="1">
      <c r="A74" s="128" t="str">
        <f t="shared" si="5"/>
        <v/>
      </c>
      <c r="B74" s="119"/>
      <c r="C74" s="119"/>
      <c r="D74" s="119"/>
      <c r="E74" s="119"/>
      <c r="F74" s="119"/>
      <c r="G74" s="119"/>
      <c r="H74" s="157"/>
      <c r="I74" s="119"/>
      <c r="J74" s="119"/>
      <c r="K74" s="157"/>
      <c r="L74" s="158"/>
      <c r="M74" s="130"/>
      <c r="N74" s="123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</row>
    <row r="75" spans="1:82" s="124" customFormat="1">
      <c r="A75" s="128" t="str">
        <f t="shared" si="5"/>
        <v/>
      </c>
      <c r="B75" s="119"/>
      <c r="C75" s="119"/>
      <c r="D75" s="119"/>
      <c r="E75" s="119"/>
      <c r="F75" s="119"/>
      <c r="G75" s="119"/>
      <c r="H75" s="157"/>
      <c r="I75" s="119"/>
      <c r="J75" s="119"/>
      <c r="K75" s="157"/>
      <c r="L75" s="158"/>
      <c r="M75" s="130"/>
      <c r="N75" s="123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</row>
    <row r="76" spans="1:82" s="124" customFormat="1">
      <c r="A76" s="128" t="str">
        <f t="shared" si="5"/>
        <v/>
      </c>
      <c r="B76" s="119"/>
      <c r="C76" s="119"/>
      <c r="D76" s="119"/>
      <c r="E76" s="119"/>
      <c r="F76" s="119"/>
      <c r="G76" s="119"/>
      <c r="H76" s="157"/>
      <c r="I76" s="119"/>
      <c r="J76" s="119"/>
      <c r="K76" s="157"/>
      <c r="L76" s="158"/>
      <c r="M76" s="130"/>
      <c r="N76" s="123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</row>
    <row r="77" spans="1:82" s="124" customFormat="1">
      <c r="A77" s="128" t="str">
        <f t="shared" ref="A77:A140" si="7">IF(B77&lt;&gt;"",A76+1,"")</f>
        <v/>
      </c>
      <c r="B77" s="119"/>
      <c r="C77" s="119"/>
      <c r="D77" s="119"/>
      <c r="E77" s="119"/>
      <c r="F77" s="119"/>
      <c r="G77" s="119"/>
      <c r="H77" s="157"/>
      <c r="I77" s="119"/>
      <c r="J77" s="119"/>
      <c r="K77" s="157"/>
      <c r="L77" s="158"/>
      <c r="M77" s="130"/>
      <c r="N77" s="123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</row>
    <row r="78" spans="1:82" s="124" customFormat="1">
      <c r="A78" s="128" t="str">
        <f t="shared" si="7"/>
        <v/>
      </c>
      <c r="B78" s="119"/>
      <c r="C78" s="119"/>
      <c r="D78" s="119"/>
      <c r="E78" s="119"/>
      <c r="F78" s="119"/>
      <c r="G78" s="119"/>
      <c r="H78" s="157"/>
      <c r="I78" s="119"/>
      <c r="J78" s="119"/>
      <c r="K78" s="157"/>
      <c r="L78" s="158"/>
      <c r="M78" s="130"/>
      <c r="N78" s="123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</row>
    <row r="79" spans="1:82" s="124" customFormat="1">
      <c r="A79" s="128" t="str">
        <f t="shared" si="7"/>
        <v/>
      </c>
      <c r="B79" s="119"/>
      <c r="C79" s="119"/>
      <c r="D79" s="119"/>
      <c r="E79" s="119"/>
      <c r="F79" s="119"/>
      <c r="G79" s="119"/>
      <c r="H79" s="157"/>
      <c r="I79" s="119"/>
      <c r="J79" s="119"/>
      <c r="K79" s="157"/>
      <c r="L79" s="158"/>
      <c r="M79" s="130"/>
      <c r="N79" s="123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</row>
    <row r="80" spans="1:82" s="124" customFormat="1">
      <c r="A80" s="128" t="str">
        <f t="shared" si="7"/>
        <v/>
      </c>
      <c r="B80" s="119"/>
      <c r="C80" s="119"/>
      <c r="D80" s="119"/>
      <c r="E80" s="119"/>
      <c r="F80" s="119"/>
      <c r="G80" s="119"/>
      <c r="H80" s="157"/>
      <c r="I80" s="119"/>
      <c r="J80" s="119"/>
      <c r="K80" s="157"/>
      <c r="L80" s="158"/>
      <c r="M80" s="130"/>
      <c r="N80" s="123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</row>
    <row r="81" spans="1:82" s="124" customFormat="1">
      <c r="A81" s="128" t="str">
        <f t="shared" si="7"/>
        <v/>
      </c>
      <c r="B81" s="119"/>
      <c r="C81" s="119"/>
      <c r="D81" s="119"/>
      <c r="E81" s="119"/>
      <c r="F81" s="119"/>
      <c r="G81" s="119"/>
      <c r="H81" s="157"/>
      <c r="I81" s="119"/>
      <c r="J81" s="119"/>
      <c r="K81" s="157"/>
      <c r="L81" s="158"/>
      <c r="M81" s="130"/>
      <c r="N81" s="123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</row>
    <row r="82" spans="1:82" s="124" customFormat="1">
      <c r="A82" s="128" t="str">
        <f t="shared" si="7"/>
        <v/>
      </c>
      <c r="B82" s="119"/>
      <c r="C82" s="119"/>
      <c r="D82" s="119"/>
      <c r="E82" s="119"/>
      <c r="F82" s="119"/>
      <c r="G82" s="119"/>
      <c r="H82" s="157"/>
      <c r="I82" s="119"/>
      <c r="J82" s="119"/>
      <c r="K82" s="157"/>
      <c r="L82" s="158"/>
      <c r="M82" s="130"/>
      <c r="N82" s="123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</row>
    <row r="83" spans="1:82" s="124" customFormat="1">
      <c r="A83" s="128" t="str">
        <f t="shared" si="7"/>
        <v/>
      </c>
      <c r="B83" s="119"/>
      <c r="C83" s="119"/>
      <c r="D83" s="119"/>
      <c r="E83" s="119"/>
      <c r="F83" s="119"/>
      <c r="G83" s="119"/>
      <c r="H83" s="157"/>
      <c r="I83" s="119"/>
      <c r="J83" s="119"/>
      <c r="K83" s="157"/>
      <c r="L83" s="158"/>
      <c r="M83" s="130"/>
      <c r="N83" s="12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</row>
    <row r="84" spans="1:82" s="124" customFormat="1">
      <c r="A84" s="128" t="str">
        <f t="shared" si="7"/>
        <v/>
      </c>
      <c r="B84" s="119"/>
      <c r="C84" s="119"/>
      <c r="D84" s="119"/>
      <c r="E84" s="119"/>
      <c r="F84" s="119"/>
      <c r="G84" s="119"/>
      <c r="H84" s="157"/>
      <c r="I84" s="119"/>
      <c r="J84" s="119"/>
      <c r="K84" s="157"/>
      <c r="L84" s="158"/>
      <c r="M84" s="130"/>
      <c r="N84" s="123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</row>
    <row r="85" spans="1:82" s="124" customFormat="1">
      <c r="A85" s="128" t="str">
        <f t="shared" si="7"/>
        <v/>
      </c>
      <c r="B85" s="119"/>
      <c r="C85" s="119"/>
      <c r="D85" s="119"/>
      <c r="E85" s="119"/>
      <c r="F85" s="119"/>
      <c r="G85" s="119"/>
      <c r="H85" s="157"/>
      <c r="I85" s="119"/>
      <c r="J85" s="119"/>
      <c r="K85" s="157"/>
      <c r="L85" s="158"/>
      <c r="M85" s="130"/>
      <c r="N85" s="123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</row>
    <row r="86" spans="1:82" s="124" customFormat="1">
      <c r="A86" s="128" t="str">
        <f t="shared" si="7"/>
        <v/>
      </c>
      <c r="B86" s="119"/>
      <c r="C86" s="119"/>
      <c r="D86" s="119"/>
      <c r="E86" s="119"/>
      <c r="F86" s="119"/>
      <c r="G86" s="119"/>
      <c r="H86" s="157"/>
      <c r="I86" s="119"/>
      <c r="J86" s="119"/>
      <c r="K86" s="157"/>
      <c r="L86" s="158"/>
      <c r="M86" s="130"/>
      <c r="N86" s="123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</row>
    <row r="87" spans="1:82" s="124" customFormat="1">
      <c r="A87" s="128" t="str">
        <f t="shared" si="7"/>
        <v/>
      </c>
      <c r="B87" s="119"/>
      <c r="C87" s="119"/>
      <c r="D87" s="119"/>
      <c r="E87" s="119"/>
      <c r="F87" s="119"/>
      <c r="G87" s="119"/>
      <c r="H87" s="157"/>
      <c r="I87" s="119"/>
      <c r="J87" s="119"/>
      <c r="K87" s="157"/>
      <c r="L87" s="158"/>
      <c r="M87" s="130"/>
      <c r="N87" s="123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</row>
    <row r="88" spans="1:82" s="124" customFormat="1">
      <c r="A88" s="128" t="str">
        <f t="shared" si="7"/>
        <v/>
      </c>
      <c r="B88" s="119"/>
      <c r="C88" s="119"/>
      <c r="D88" s="119"/>
      <c r="E88" s="119"/>
      <c r="F88" s="119"/>
      <c r="G88" s="119"/>
      <c r="H88" s="157"/>
      <c r="I88" s="119"/>
      <c r="J88" s="119"/>
      <c r="K88" s="157"/>
      <c r="L88" s="158"/>
      <c r="M88" s="130"/>
      <c r="N88" s="123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</row>
    <row r="89" spans="1:82" s="124" customFormat="1">
      <c r="A89" s="128" t="str">
        <f t="shared" si="7"/>
        <v/>
      </c>
      <c r="B89" s="119"/>
      <c r="C89" s="119"/>
      <c r="D89" s="119"/>
      <c r="E89" s="119"/>
      <c r="F89" s="119"/>
      <c r="G89" s="119"/>
      <c r="H89" s="157"/>
      <c r="I89" s="119"/>
      <c r="J89" s="119"/>
      <c r="K89" s="157"/>
      <c r="L89" s="158"/>
      <c r="M89" s="130"/>
      <c r="N89" s="123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</row>
    <row r="90" spans="1:82" s="124" customFormat="1">
      <c r="A90" s="128" t="str">
        <f t="shared" si="7"/>
        <v/>
      </c>
      <c r="B90" s="119"/>
      <c r="C90" s="119"/>
      <c r="D90" s="119"/>
      <c r="E90" s="119"/>
      <c r="F90" s="119"/>
      <c r="G90" s="119"/>
      <c r="H90" s="157"/>
      <c r="I90" s="119"/>
      <c r="J90" s="119"/>
      <c r="K90" s="157"/>
      <c r="L90" s="158"/>
      <c r="M90" s="130"/>
      <c r="N90" s="123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</row>
    <row r="91" spans="1:82" s="124" customFormat="1">
      <c r="A91" s="128" t="str">
        <f t="shared" si="7"/>
        <v/>
      </c>
      <c r="B91" s="119"/>
      <c r="C91" s="119"/>
      <c r="D91" s="119"/>
      <c r="E91" s="119"/>
      <c r="F91" s="119"/>
      <c r="G91" s="119"/>
      <c r="H91" s="157"/>
      <c r="I91" s="119"/>
      <c r="J91" s="119"/>
      <c r="K91" s="157"/>
      <c r="L91" s="158"/>
      <c r="M91" s="130"/>
      <c r="N91" s="123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</row>
    <row r="92" spans="1:82" s="124" customFormat="1">
      <c r="A92" s="128" t="str">
        <f t="shared" si="7"/>
        <v/>
      </c>
      <c r="B92" s="119"/>
      <c r="C92" s="119"/>
      <c r="D92" s="119"/>
      <c r="E92" s="119"/>
      <c r="F92" s="119"/>
      <c r="G92" s="119"/>
      <c r="H92" s="157"/>
      <c r="I92" s="119"/>
      <c r="J92" s="119"/>
      <c r="K92" s="157"/>
      <c r="L92" s="158"/>
      <c r="M92" s="130"/>
      <c r="N92" s="123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</row>
    <row r="93" spans="1:82" s="124" customFormat="1">
      <c r="A93" s="128" t="str">
        <f t="shared" si="7"/>
        <v/>
      </c>
      <c r="B93" s="119"/>
      <c r="C93" s="119"/>
      <c r="D93" s="119"/>
      <c r="E93" s="119"/>
      <c r="F93" s="119"/>
      <c r="G93" s="119"/>
      <c r="H93" s="157"/>
      <c r="I93" s="119"/>
      <c r="J93" s="119"/>
      <c r="K93" s="157"/>
      <c r="L93" s="158"/>
      <c r="M93" s="130"/>
      <c r="N93" s="12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</row>
    <row r="94" spans="1:82" s="124" customFormat="1">
      <c r="A94" s="128" t="str">
        <f t="shared" si="7"/>
        <v/>
      </c>
      <c r="B94" s="119"/>
      <c r="C94" s="119"/>
      <c r="D94" s="119"/>
      <c r="E94" s="119"/>
      <c r="F94" s="119"/>
      <c r="G94" s="119"/>
      <c r="H94" s="157"/>
      <c r="I94" s="119"/>
      <c r="J94" s="119"/>
      <c r="K94" s="157"/>
      <c r="L94" s="158"/>
      <c r="M94" s="130"/>
      <c r="N94" s="123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</row>
    <row r="95" spans="1:82" s="124" customFormat="1">
      <c r="A95" s="128" t="str">
        <f t="shared" si="7"/>
        <v/>
      </c>
      <c r="B95" s="119"/>
      <c r="C95" s="119"/>
      <c r="D95" s="119"/>
      <c r="E95" s="119"/>
      <c r="F95" s="119"/>
      <c r="G95" s="119"/>
      <c r="H95" s="157"/>
      <c r="I95" s="119"/>
      <c r="J95" s="119"/>
      <c r="K95" s="157"/>
      <c r="L95" s="158"/>
      <c r="M95" s="130"/>
      <c r="N95" s="123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</row>
    <row r="96" spans="1:82" s="124" customFormat="1">
      <c r="A96" s="128" t="str">
        <f t="shared" si="7"/>
        <v/>
      </c>
      <c r="B96" s="119"/>
      <c r="C96" s="119"/>
      <c r="D96" s="119"/>
      <c r="E96" s="119"/>
      <c r="F96" s="119"/>
      <c r="G96" s="119"/>
      <c r="H96" s="157"/>
      <c r="I96" s="119"/>
      <c r="J96" s="119"/>
      <c r="K96" s="157"/>
      <c r="L96" s="158"/>
      <c r="M96" s="130"/>
      <c r="N96" s="123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</row>
    <row r="97" spans="1:82" s="124" customFormat="1">
      <c r="A97" s="128" t="str">
        <f t="shared" si="7"/>
        <v/>
      </c>
      <c r="B97" s="119"/>
      <c r="C97" s="119"/>
      <c r="D97" s="119"/>
      <c r="E97" s="119"/>
      <c r="F97" s="119"/>
      <c r="G97" s="119"/>
      <c r="H97" s="157"/>
      <c r="I97" s="119"/>
      <c r="J97" s="119"/>
      <c r="K97" s="157"/>
      <c r="L97" s="158"/>
      <c r="M97" s="130"/>
      <c r="N97" s="123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</row>
    <row r="98" spans="1:82" s="124" customFormat="1">
      <c r="A98" s="128" t="str">
        <f t="shared" si="7"/>
        <v/>
      </c>
      <c r="B98" s="119"/>
      <c r="C98" s="119"/>
      <c r="D98" s="119"/>
      <c r="E98" s="119"/>
      <c r="F98" s="119"/>
      <c r="G98" s="119"/>
      <c r="H98" s="157"/>
      <c r="I98" s="119"/>
      <c r="J98" s="119"/>
      <c r="K98" s="157"/>
      <c r="L98" s="158"/>
      <c r="M98" s="130"/>
      <c r="N98" s="123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</row>
    <row r="99" spans="1:82" s="124" customFormat="1">
      <c r="A99" s="128" t="str">
        <f t="shared" si="7"/>
        <v/>
      </c>
      <c r="B99" s="119"/>
      <c r="C99" s="119"/>
      <c r="D99" s="119"/>
      <c r="E99" s="119"/>
      <c r="F99" s="119"/>
      <c r="G99" s="119"/>
      <c r="H99" s="157"/>
      <c r="I99" s="119"/>
      <c r="J99" s="119"/>
      <c r="K99" s="157"/>
      <c r="L99" s="158"/>
      <c r="M99" s="130"/>
      <c r="N99" s="123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</row>
    <row r="100" spans="1:82" s="124" customFormat="1">
      <c r="A100" s="128" t="str">
        <f t="shared" si="7"/>
        <v/>
      </c>
      <c r="B100" s="119"/>
      <c r="C100" s="119"/>
      <c r="D100" s="119"/>
      <c r="E100" s="119"/>
      <c r="F100" s="119"/>
      <c r="G100" s="119"/>
      <c r="H100" s="157"/>
      <c r="I100" s="119"/>
      <c r="J100" s="119"/>
      <c r="K100" s="157"/>
      <c r="L100" s="158"/>
      <c r="M100" s="130"/>
      <c r="N100" s="123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</row>
    <row r="101" spans="1:82" s="124" customFormat="1">
      <c r="A101" s="128" t="str">
        <f t="shared" si="7"/>
        <v/>
      </c>
      <c r="B101" s="119"/>
      <c r="C101" s="119"/>
      <c r="D101" s="119"/>
      <c r="E101" s="119"/>
      <c r="F101" s="119"/>
      <c r="G101" s="119"/>
      <c r="H101" s="157"/>
      <c r="I101" s="119"/>
      <c r="J101" s="119"/>
      <c r="K101" s="157"/>
      <c r="L101" s="158"/>
      <c r="M101" s="130"/>
      <c r="N101" s="123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</row>
    <row r="102" spans="1:82" s="124" customFormat="1">
      <c r="A102" s="128" t="str">
        <f t="shared" si="7"/>
        <v/>
      </c>
      <c r="B102" s="119"/>
      <c r="C102" s="119"/>
      <c r="D102" s="119"/>
      <c r="E102" s="119"/>
      <c r="F102" s="119"/>
      <c r="G102" s="119"/>
      <c r="H102" s="157"/>
      <c r="I102" s="119"/>
      <c r="J102" s="119"/>
      <c r="K102" s="157"/>
      <c r="L102" s="158"/>
      <c r="M102" s="130"/>
      <c r="N102" s="123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</row>
    <row r="103" spans="1:82" s="124" customFormat="1">
      <c r="A103" s="128" t="str">
        <f t="shared" si="7"/>
        <v/>
      </c>
      <c r="B103" s="119"/>
      <c r="C103" s="119"/>
      <c r="D103" s="119"/>
      <c r="E103" s="119"/>
      <c r="F103" s="119"/>
      <c r="G103" s="119"/>
      <c r="H103" s="157"/>
      <c r="I103" s="119"/>
      <c r="J103" s="119"/>
      <c r="K103" s="157"/>
      <c r="L103" s="158"/>
      <c r="M103" s="130"/>
      <c r="N103" s="12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</row>
    <row r="104" spans="1:82" s="124" customFormat="1">
      <c r="A104" s="128" t="str">
        <f t="shared" si="7"/>
        <v/>
      </c>
      <c r="B104" s="119"/>
      <c r="C104" s="119"/>
      <c r="D104" s="119"/>
      <c r="E104" s="119"/>
      <c r="F104" s="119"/>
      <c r="G104" s="119"/>
      <c r="H104" s="157"/>
      <c r="I104" s="119"/>
      <c r="J104" s="119"/>
      <c r="K104" s="157"/>
      <c r="L104" s="158"/>
      <c r="M104" s="130"/>
      <c r="N104" s="123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</row>
    <row r="105" spans="1:82" s="124" customFormat="1">
      <c r="A105" s="128" t="str">
        <f t="shared" si="7"/>
        <v/>
      </c>
      <c r="B105" s="119"/>
      <c r="C105" s="119"/>
      <c r="D105" s="119"/>
      <c r="E105" s="119"/>
      <c r="F105" s="119"/>
      <c r="G105" s="119"/>
      <c r="H105" s="157"/>
      <c r="I105" s="119"/>
      <c r="J105" s="119"/>
      <c r="K105" s="157"/>
      <c r="L105" s="158"/>
      <c r="M105" s="130"/>
      <c r="N105" s="123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</row>
    <row r="106" spans="1:82" s="124" customFormat="1">
      <c r="A106" s="128" t="str">
        <f t="shared" si="7"/>
        <v/>
      </c>
      <c r="B106" s="119"/>
      <c r="C106" s="119"/>
      <c r="D106" s="119"/>
      <c r="E106" s="119"/>
      <c r="F106" s="119"/>
      <c r="G106" s="119"/>
      <c r="H106" s="157"/>
      <c r="I106" s="119"/>
      <c r="J106" s="119"/>
      <c r="K106" s="157"/>
      <c r="L106" s="158"/>
      <c r="M106" s="130"/>
      <c r="N106" s="123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</row>
    <row r="107" spans="1:82" s="124" customFormat="1">
      <c r="A107" s="128" t="str">
        <f t="shared" si="7"/>
        <v/>
      </c>
      <c r="B107" s="119"/>
      <c r="C107" s="119"/>
      <c r="D107" s="119"/>
      <c r="E107" s="119"/>
      <c r="F107" s="119"/>
      <c r="G107" s="119"/>
      <c r="H107" s="157"/>
      <c r="I107" s="119"/>
      <c r="J107" s="119"/>
      <c r="K107" s="157"/>
      <c r="L107" s="158"/>
      <c r="M107" s="130"/>
      <c r="N107" s="123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</row>
    <row r="108" spans="1:82" s="124" customFormat="1">
      <c r="A108" s="128" t="str">
        <f t="shared" si="7"/>
        <v/>
      </c>
      <c r="B108" s="119"/>
      <c r="C108" s="119"/>
      <c r="D108" s="119"/>
      <c r="E108" s="119"/>
      <c r="F108" s="119"/>
      <c r="G108" s="119"/>
      <c r="H108" s="157"/>
      <c r="I108" s="119"/>
      <c r="J108" s="119"/>
      <c r="K108" s="157"/>
      <c r="L108" s="158"/>
      <c r="M108" s="130"/>
      <c r="N108" s="123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</row>
    <row r="109" spans="1:82" s="124" customFormat="1">
      <c r="A109" s="128" t="str">
        <f t="shared" si="7"/>
        <v/>
      </c>
      <c r="B109" s="119"/>
      <c r="C109" s="119"/>
      <c r="D109" s="119"/>
      <c r="E109" s="119"/>
      <c r="F109" s="119"/>
      <c r="G109" s="119"/>
      <c r="H109" s="157"/>
      <c r="I109" s="119"/>
      <c r="J109" s="119"/>
      <c r="K109" s="157"/>
      <c r="L109" s="158"/>
      <c r="M109" s="130"/>
      <c r="N109" s="123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</row>
    <row r="110" spans="1:82" s="124" customFormat="1">
      <c r="A110" s="128" t="str">
        <f t="shared" si="7"/>
        <v/>
      </c>
      <c r="B110" s="119"/>
      <c r="C110" s="119"/>
      <c r="D110" s="119"/>
      <c r="E110" s="119"/>
      <c r="F110" s="119"/>
      <c r="G110" s="119"/>
      <c r="H110" s="157"/>
      <c r="I110" s="119"/>
      <c r="J110" s="119"/>
      <c r="K110" s="157"/>
      <c r="L110" s="158"/>
      <c r="M110" s="130"/>
      <c r="N110" s="123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</row>
    <row r="111" spans="1:82" s="124" customFormat="1">
      <c r="A111" s="128" t="str">
        <f t="shared" si="7"/>
        <v/>
      </c>
      <c r="B111" s="119"/>
      <c r="C111" s="119"/>
      <c r="D111" s="119"/>
      <c r="E111" s="119"/>
      <c r="F111" s="119"/>
      <c r="G111" s="119"/>
      <c r="H111" s="157"/>
      <c r="I111" s="119"/>
      <c r="J111" s="119"/>
      <c r="K111" s="157"/>
      <c r="L111" s="158"/>
      <c r="M111" s="130"/>
      <c r="N111" s="123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</row>
    <row r="112" spans="1:82" s="124" customFormat="1">
      <c r="A112" s="128" t="str">
        <f t="shared" si="7"/>
        <v/>
      </c>
      <c r="B112" s="119"/>
      <c r="C112" s="119"/>
      <c r="D112" s="119"/>
      <c r="E112" s="119"/>
      <c r="F112" s="119"/>
      <c r="G112" s="119"/>
      <c r="H112" s="157"/>
      <c r="I112" s="119"/>
      <c r="J112" s="119"/>
      <c r="K112" s="157"/>
      <c r="L112" s="158"/>
      <c r="M112" s="130"/>
      <c r="N112" s="123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</row>
    <row r="113" spans="1:82" s="124" customFormat="1">
      <c r="A113" s="128" t="str">
        <f t="shared" si="7"/>
        <v/>
      </c>
      <c r="B113" s="119"/>
      <c r="C113" s="119"/>
      <c r="D113" s="119"/>
      <c r="E113" s="119"/>
      <c r="F113" s="119"/>
      <c r="G113" s="119"/>
      <c r="H113" s="157"/>
      <c r="I113" s="119"/>
      <c r="J113" s="119"/>
      <c r="K113" s="157"/>
      <c r="L113" s="158"/>
      <c r="M113" s="130"/>
      <c r="N113" s="12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</row>
    <row r="114" spans="1:82" s="124" customFormat="1">
      <c r="A114" s="128" t="str">
        <f t="shared" si="7"/>
        <v/>
      </c>
      <c r="B114" s="119"/>
      <c r="C114" s="119"/>
      <c r="D114" s="119"/>
      <c r="E114" s="119"/>
      <c r="F114" s="119"/>
      <c r="G114" s="119"/>
      <c r="H114" s="157"/>
      <c r="I114" s="119"/>
      <c r="J114" s="119"/>
      <c r="K114" s="157"/>
      <c r="L114" s="158"/>
      <c r="M114" s="130"/>
      <c r="N114" s="123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</row>
    <row r="115" spans="1:82" s="124" customFormat="1">
      <c r="A115" s="128" t="str">
        <f t="shared" si="7"/>
        <v/>
      </c>
      <c r="B115" s="119"/>
      <c r="C115" s="119"/>
      <c r="D115" s="119"/>
      <c r="E115" s="119"/>
      <c r="F115" s="119"/>
      <c r="G115" s="119"/>
      <c r="H115" s="157"/>
      <c r="I115" s="119"/>
      <c r="J115" s="119"/>
      <c r="K115" s="157"/>
      <c r="L115" s="158"/>
      <c r="M115" s="130"/>
      <c r="N115" s="123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</row>
    <row r="116" spans="1:82" s="124" customFormat="1">
      <c r="A116" s="128" t="str">
        <f t="shared" si="7"/>
        <v/>
      </c>
      <c r="B116" s="119"/>
      <c r="C116" s="119"/>
      <c r="D116" s="119"/>
      <c r="E116" s="119"/>
      <c r="F116" s="119"/>
      <c r="G116" s="119"/>
      <c r="H116" s="157"/>
      <c r="I116" s="119"/>
      <c r="J116" s="119"/>
      <c r="K116" s="157"/>
      <c r="L116" s="158"/>
      <c r="M116" s="130"/>
      <c r="N116" s="123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</row>
    <row r="117" spans="1:82" s="124" customFormat="1">
      <c r="A117" s="128" t="str">
        <f t="shared" si="7"/>
        <v/>
      </c>
      <c r="B117" s="119"/>
      <c r="C117" s="119"/>
      <c r="D117" s="119"/>
      <c r="E117" s="119"/>
      <c r="F117" s="119"/>
      <c r="G117" s="119"/>
      <c r="H117" s="157"/>
      <c r="I117" s="119"/>
      <c r="J117" s="119"/>
      <c r="K117" s="157"/>
      <c r="L117" s="158"/>
      <c r="M117" s="130"/>
      <c r="N117" s="123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</row>
    <row r="118" spans="1:82" s="124" customFormat="1">
      <c r="A118" s="128" t="str">
        <f t="shared" si="7"/>
        <v/>
      </c>
      <c r="B118" s="119"/>
      <c r="C118" s="119"/>
      <c r="D118" s="119"/>
      <c r="E118" s="119"/>
      <c r="F118" s="119"/>
      <c r="G118" s="119"/>
      <c r="H118" s="157"/>
      <c r="I118" s="119"/>
      <c r="J118" s="119"/>
      <c r="K118" s="157"/>
      <c r="L118" s="158"/>
      <c r="M118" s="130"/>
      <c r="N118" s="123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</row>
    <row r="119" spans="1:82" s="124" customFormat="1">
      <c r="A119" s="128" t="str">
        <f t="shared" si="7"/>
        <v/>
      </c>
      <c r="B119" s="119"/>
      <c r="C119" s="119"/>
      <c r="D119" s="119"/>
      <c r="E119" s="119"/>
      <c r="F119" s="119"/>
      <c r="G119" s="119"/>
      <c r="H119" s="157"/>
      <c r="I119" s="119"/>
      <c r="J119" s="119"/>
      <c r="K119" s="157"/>
      <c r="L119" s="158"/>
      <c r="M119" s="130"/>
      <c r="N119" s="123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</row>
    <row r="120" spans="1:82" s="124" customFormat="1">
      <c r="A120" s="128" t="str">
        <f t="shared" si="7"/>
        <v/>
      </c>
      <c r="B120" s="119"/>
      <c r="C120" s="119"/>
      <c r="D120" s="119"/>
      <c r="E120" s="119"/>
      <c r="F120" s="119"/>
      <c r="G120" s="119"/>
      <c r="H120" s="157"/>
      <c r="I120" s="119"/>
      <c r="J120" s="119"/>
      <c r="K120" s="157"/>
      <c r="L120" s="158"/>
      <c r="M120" s="130"/>
      <c r="N120" s="123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</row>
    <row r="121" spans="1:82" s="124" customFormat="1">
      <c r="A121" s="128" t="str">
        <f t="shared" si="7"/>
        <v/>
      </c>
      <c r="B121" s="119"/>
      <c r="C121" s="119"/>
      <c r="D121" s="119"/>
      <c r="E121" s="119"/>
      <c r="F121" s="119"/>
      <c r="G121" s="119"/>
      <c r="H121" s="157"/>
      <c r="I121" s="119"/>
      <c r="J121" s="119"/>
      <c r="K121" s="157"/>
      <c r="L121" s="158"/>
      <c r="M121" s="130"/>
      <c r="N121" s="123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</row>
    <row r="122" spans="1:82" s="124" customFormat="1">
      <c r="A122" s="128" t="str">
        <f t="shared" si="7"/>
        <v/>
      </c>
      <c r="B122" s="119"/>
      <c r="C122" s="119"/>
      <c r="D122" s="119"/>
      <c r="E122" s="119"/>
      <c r="F122" s="119"/>
      <c r="G122" s="119"/>
      <c r="H122" s="157"/>
      <c r="I122" s="119"/>
      <c r="J122" s="119"/>
      <c r="K122" s="157"/>
      <c r="L122" s="158"/>
      <c r="M122" s="130"/>
      <c r="N122" s="123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</row>
    <row r="123" spans="1:82" s="124" customFormat="1">
      <c r="A123" s="128" t="str">
        <f t="shared" si="7"/>
        <v/>
      </c>
      <c r="B123" s="119"/>
      <c r="C123" s="119"/>
      <c r="D123" s="119"/>
      <c r="E123" s="119"/>
      <c r="F123" s="119"/>
      <c r="G123" s="119"/>
      <c r="H123" s="157"/>
      <c r="I123" s="119"/>
      <c r="J123" s="119"/>
      <c r="K123" s="157"/>
      <c r="L123" s="158"/>
      <c r="M123" s="130"/>
      <c r="N123" s="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</row>
    <row r="124" spans="1:82" s="124" customFormat="1">
      <c r="A124" s="128" t="str">
        <f t="shared" si="7"/>
        <v/>
      </c>
      <c r="B124" s="119"/>
      <c r="C124" s="119"/>
      <c r="D124" s="119"/>
      <c r="E124" s="119"/>
      <c r="F124" s="119"/>
      <c r="G124" s="119"/>
      <c r="H124" s="157"/>
      <c r="I124" s="119"/>
      <c r="J124" s="119"/>
      <c r="K124" s="157"/>
      <c r="L124" s="158"/>
      <c r="M124" s="130"/>
      <c r="N124" s="123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</row>
    <row r="125" spans="1:82" s="124" customFormat="1">
      <c r="A125" s="128" t="str">
        <f t="shared" si="7"/>
        <v/>
      </c>
      <c r="B125" s="119"/>
      <c r="C125" s="119"/>
      <c r="D125" s="119"/>
      <c r="E125" s="119"/>
      <c r="F125" s="119"/>
      <c r="G125" s="119"/>
      <c r="H125" s="157"/>
      <c r="I125" s="119"/>
      <c r="J125" s="119"/>
      <c r="K125" s="157"/>
      <c r="L125" s="158"/>
      <c r="M125" s="130"/>
      <c r="N125" s="123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</row>
    <row r="126" spans="1:82" s="124" customFormat="1">
      <c r="A126" s="128" t="str">
        <f t="shared" si="7"/>
        <v/>
      </c>
      <c r="B126" s="119"/>
      <c r="C126" s="119"/>
      <c r="D126" s="119"/>
      <c r="E126" s="119"/>
      <c r="F126" s="119"/>
      <c r="G126" s="119"/>
      <c r="H126" s="157"/>
      <c r="I126" s="119"/>
      <c r="J126" s="119"/>
      <c r="K126" s="157"/>
      <c r="L126" s="158"/>
      <c r="M126" s="130"/>
      <c r="N126" s="123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</row>
    <row r="127" spans="1:82" s="124" customFormat="1">
      <c r="A127" s="128" t="str">
        <f t="shared" si="7"/>
        <v/>
      </c>
      <c r="B127" s="119"/>
      <c r="C127" s="119"/>
      <c r="D127" s="119"/>
      <c r="E127" s="119"/>
      <c r="F127" s="119"/>
      <c r="G127" s="119"/>
      <c r="H127" s="157"/>
      <c r="I127" s="119"/>
      <c r="J127" s="119"/>
      <c r="K127" s="157"/>
      <c r="L127" s="158"/>
      <c r="M127" s="130"/>
      <c r="N127" s="123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</row>
    <row r="128" spans="1:82" s="124" customFormat="1">
      <c r="A128" s="128" t="str">
        <f t="shared" si="7"/>
        <v/>
      </c>
      <c r="B128" s="119"/>
      <c r="C128" s="119"/>
      <c r="D128" s="119"/>
      <c r="E128" s="119"/>
      <c r="F128" s="119"/>
      <c r="G128" s="119"/>
      <c r="H128" s="157"/>
      <c r="I128" s="119"/>
      <c r="J128" s="119"/>
      <c r="K128" s="157"/>
      <c r="L128" s="158"/>
      <c r="M128" s="130"/>
      <c r="N128" s="123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</row>
    <row r="129" spans="1:82" s="124" customFormat="1">
      <c r="A129" s="128" t="str">
        <f t="shared" si="7"/>
        <v/>
      </c>
      <c r="B129" s="119"/>
      <c r="C129" s="119"/>
      <c r="D129" s="119"/>
      <c r="E129" s="119"/>
      <c r="F129" s="119"/>
      <c r="G129" s="119"/>
      <c r="H129" s="157"/>
      <c r="I129" s="119"/>
      <c r="J129" s="119"/>
      <c r="K129" s="157"/>
      <c r="L129" s="158"/>
      <c r="M129" s="130"/>
      <c r="N129" s="123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</row>
    <row r="130" spans="1:82" s="124" customFormat="1">
      <c r="A130" s="128" t="str">
        <f t="shared" si="7"/>
        <v/>
      </c>
      <c r="B130" s="119"/>
      <c r="C130" s="119"/>
      <c r="D130" s="119"/>
      <c r="E130" s="119"/>
      <c r="F130" s="119"/>
      <c r="G130" s="119"/>
      <c r="H130" s="157"/>
      <c r="I130" s="119"/>
      <c r="J130" s="119"/>
      <c r="K130" s="157"/>
      <c r="L130" s="158"/>
      <c r="M130" s="130"/>
      <c r="N130" s="123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</row>
    <row r="131" spans="1:82" s="124" customFormat="1">
      <c r="A131" s="128" t="str">
        <f t="shared" si="7"/>
        <v/>
      </c>
      <c r="B131" s="119"/>
      <c r="C131" s="119"/>
      <c r="D131" s="119"/>
      <c r="E131" s="119"/>
      <c r="F131" s="119"/>
      <c r="G131" s="119"/>
      <c r="H131" s="157"/>
      <c r="I131" s="119"/>
      <c r="J131" s="119"/>
      <c r="K131" s="157"/>
      <c r="L131" s="158"/>
      <c r="M131" s="130"/>
      <c r="N131" s="123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</row>
    <row r="132" spans="1:82" s="124" customFormat="1">
      <c r="A132" s="128" t="str">
        <f t="shared" si="7"/>
        <v/>
      </c>
      <c r="B132" s="119"/>
      <c r="C132" s="119"/>
      <c r="D132" s="119"/>
      <c r="E132" s="119"/>
      <c r="F132" s="119"/>
      <c r="G132" s="119"/>
      <c r="H132" s="157"/>
      <c r="I132" s="119"/>
      <c r="J132" s="119"/>
      <c r="K132" s="157"/>
      <c r="L132" s="158"/>
      <c r="M132" s="130"/>
      <c r="N132" s="123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</row>
    <row r="133" spans="1:82" s="124" customFormat="1">
      <c r="A133" s="128" t="str">
        <f t="shared" si="7"/>
        <v/>
      </c>
      <c r="B133" s="119"/>
      <c r="C133" s="119"/>
      <c r="D133" s="119"/>
      <c r="E133" s="119"/>
      <c r="F133" s="119"/>
      <c r="G133" s="119"/>
      <c r="H133" s="157"/>
      <c r="I133" s="119"/>
      <c r="J133" s="119"/>
      <c r="K133" s="157"/>
      <c r="L133" s="158"/>
      <c r="M133" s="130"/>
      <c r="N133" s="12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</row>
    <row r="134" spans="1:82" s="124" customFormat="1">
      <c r="A134" s="128" t="str">
        <f t="shared" si="7"/>
        <v/>
      </c>
      <c r="B134" s="119"/>
      <c r="C134" s="119"/>
      <c r="D134" s="119"/>
      <c r="E134" s="119"/>
      <c r="F134" s="119"/>
      <c r="G134" s="119"/>
      <c r="H134" s="157"/>
      <c r="I134" s="119"/>
      <c r="J134" s="119"/>
      <c r="K134" s="157"/>
      <c r="L134" s="158"/>
      <c r="M134" s="130"/>
      <c r="N134" s="123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</row>
    <row r="135" spans="1:82" s="124" customFormat="1">
      <c r="A135" s="128" t="str">
        <f t="shared" si="7"/>
        <v/>
      </c>
      <c r="B135" s="119"/>
      <c r="C135" s="119"/>
      <c r="D135" s="119"/>
      <c r="E135" s="119"/>
      <c r="F135" s="119"/>
      <c r="G135" s="119"/>
      <c r="H135" s="157"/>
      <c r="I135" s="119"/>
      <c r="J135" s="119"/>
      <c r="K135" s="157"/>
      <c r="L135" s="158"/>
      <c r="M135" s="130"/>
      <c r="N135" s="123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</row>
    <row r="136" spans="1:82" s="124" customFormat="1">
      <c r="A136" s="128" t="str">
        <f t="shared" si="7"/>
        <v/>
      </c>
      <c r="B136" s="119"/>
      <c r="C136" s="119"/>
      <c r="D136" s="119"/>
      <c r="E136" s="119"/>
      <c r="F136" s="119"/>
      <c r="G136" s="119"/>
      <c r="H136" s="157"/>
      <c r="I136" s="119"/>
      <c r="J136" s="119"/>
      <c r="K136" s="157"/>
      <c r="L136" s="158"/>
      <c r="M136" s="130"/>
      <c r="N136" s="123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</row>
    <row r="137" spans="1:82" s="124" customFormat="1">
      <c r="A137" s="128" t="str">
        <f t="shared" si="7"/>
        <v/>
      </c>
      <c r="B137" s="119"/>
      <c r="C137" s="119"/>
      <c r="D137" s="119"/>
      <c r="E137" s="119"/>
      <c r="F137" s="119"/>
      <c r="G137" s="119"/>
      <c r="H137" s="157"/>
      <c r="I137" s="119"/>
      <c r="J137" s="119"/>
      <c r="K137" s="157"/>
      <c r="L137" s="158"/>
      <c r="M137" s="130"/>
      <c r="N137" s="123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</row>
    <row r="138" spans="1:82" s="124" customFormat="1">
      <c r="A138" s="128" t="str">
        <f t="shared" si="7"/>
        <v/>
      </c>
      <c r="B138" s="119"/>
      <c r="C138" s="119"/>
      <c r="D138" s="119"/>
      <c r="E138" s="119"/>
      <c r="F138" s="119"/>
      <c r="G138" s="119"/>
      <c r="H138" s="157"/>
      <c r="I138" s="119"/>
      <c r="J138" s="119"/>
      <c r="K138" s="157"/>
      <c r="L138" s="158"/>
      <c r="M138" s="130"/>
      <c r="N138" s="123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</row>
    <row r="139" spans="1:82" s="124" customFormat="1">
      <c r="A139" s="128" t="str">
        <f t="shared" si="7"/>
        <v/>
      </c>
      <c r="B139" s="119"/>
      <c r="C139" s="119"/>
      <c r="D139" s="119"/>
      <c r="E139" s="119"/>
      <c r="F139" s="119"/>
      <c r="G139" s="119"/>
      <c r="H139" s="157"/>
      <c r="I139" s="119"/>
      <c r="J139" s="119"/>
      <c r="K139" s="157"/>
      <c r="L139" s="158"/>
      <c r="M139" s="130"/>
      <c r="N139" s="123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</row>
    <row r="140" spans="1:82" s="124" customFormat="1">
      <c r="A140" s="128" t="str">
        <f t="shared" si="7"/>
        <v/>
      </c>
      <c r="B140" s="119"/>
      <c r="C140" s="119"/>
      <c r="D140" s="119"/>
      <c r="E140" s="119"/>
      <c r="F140" s="119"/>
      <c r="G140" s="119"/>
      <c r="H140" s="157"/>
      <c r="I140" s="119"/>
      <c r="J140" s="119"/>
      <c r="K140" s="157"/>
      <c r="L140" s="158"/>
      <c r="M140" s="130"/>
      <c r="N140" s="123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</row>
    <row r="141" spans="1:82" s="124" customFormat="1">
      <c r="A141" s="128" t="str">
        <f t="shared" ref="A141:A204" si="8">IF(B141&lt;&gt;"",A140+1,"")</f>
        <v/>
      </c>
      <c r="B141" s="119"/>
      <c r="C141" s="119"/>
      <c r="D141" s="119"/>
      <c r="E141" s="119"/>
      <c r="F141" s="119"/>
      <c r="G141" s="119"/>
      <c r="H141" s="157"/>
      <c r="I141" s="119"/>
      <c r="J141" s="119"/>
      <c r="K141" s="157"/>
      <c r="L141" s="158"/>
      <c r="M141" s="130"/>
      <c r="N141" s="123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</row>
    <row r="142" spans="1:82" s="124" customFormat="1">
      <c r="A142" s="128" t="str">
        <f t="shared" si="8"/>
        <v/>
      </c>
      <c r="B142" s="119"/>
      <c r="C142" s="119"/>
      <c r="D142" s="119"/>
      <c r="E142" s="119"/>
      <c r="F142" s="119"/>
      <c r="G142" s="119"/>
      <c r="H142" s="157"/>
      <c r="I142" s="119"/>
      <c r="J142" s="119"/>
      <c r="K142" s="157"/>
      <c r="L142" s="158"/>
      <c r="M142" s="130"/>
      <c r="N142" s="123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</row>
    <row r="143" spans="1:82" s="124" customFormat="1">
      <c r="A143" s="128" t="str">
        <f t="shared" si="8"/>
        <v/>
      </c>
      <c r="B143" s="119"/>
      <c r="C143" s="119"/>
      <c r="D143" s="119"/>
      <c r="E143" s="119"/>
      <c r="F143" s="119"/>
      <c r="G143" s="119"/>
      <c r="H143" s="157"/>
      <c r="I143" s="119"/>
      <c r="J143" s="119"/>
      <c r="K143" s="157"/>
      <c r="L143" s="158"/>
      <c r="M143" s="130"/>
      <c r="N143" s="12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</row>
    <row r="144" spans="1:82" s="124" customFormat="1">
      <c r="A144" s="128" t="str">
        <f t="shared" si="8"/>
        <v/>
      </c>
      <c r="B144" s="119"/>
      <c r="C144" s="119"/>
      <c r="D144" s="119"/>
      <c r="E144" s="119"/>
      <c r="F144" s="119"/>
      <c r="G144" s="119"/>
      <c r="H144" s="157"/>
      <c r="I144" s="119"/>
      <c r="J144" s="119"/>
      <c r="K144" s="157"/>
      <c r="L144" s="158"/>
      <c r="M144" s="130"/>
      <c r="N144" s="123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</row>
    <row r="145" spans="1:82" s="124" customFormat="1">
      <c r="A145" s="128" t="str">
        <f t="shared" si="8"/>
        <v/>
      </c>
      <c r="B145" s="119"/>
      <c r="C145" s="119"/>
      <c r="D145" s="119"/>
      <c r="E145" s="119"/>
      <c r="F145" s="119"/>
      <c r="G145" s="119"/>
      <c r="H145" s="157"/>
      <c r="I145" s="119"/>
      <c r="J145" s="119"/>
      <c r="K145" s="157"/>
      <c r="L145" s="158"/>
      <c r="M145" s="130"/>
      <c r="N145" s="123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</row>
    <row r="146" spans="1:82" s="124" customFormat="1">
      <c r="A146" s="128" t="str">
        <f t="shared" si="8"/>
        <v/>
      </c>
      <c r="B146" s="119"/>
      <c r="C146" s="119"/>
      <c r="D146" s="119"/>
      <c r="E146" s="119"/>
      <c r="F146" s="119"/>
      <c r="G146" s="119"/>
      <c r="H146" s="157"/>
      <c r="I146" s="119"/>
      <c r="J146" s="119"/>
      <c r="K146" s="157"/>
      <c r="L146" s="158"/>
      <c r="M146" s="130"/>
      <c r="N146" s="123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</row>
    <row r="147" spans="1:82" s="124" customFormat="1">
      <c r="A147" s="128" t="str">
        <f t="shared" si="8"/>
        <v/>
      </c>
      <c r="B147" s="119"/>
      <c r="C147" s="119"/>
      <c r="D147" s="119"/>
      <c r="E147" s="119"/>
      <c r="F147" s="119"/>
      <c r="G147" s="119"/>
      <c r="H147" s="157"/>
      <c r="I147" s="119"/>
      <c r="J147" s="119"/>
      <c r="K147" s="157"/>
      <c r="L147" s="158"/>
      <c r="M147" s="130"/>
      <c r="N147" s="123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</row>
    <row r="148" spans="1:82" s="124" customFormat="1">
      <c r="A148" s="128" t="str">
        <f t="shared" si="8"/>
        <v/>
      </c>
      <c r="B148" s="119"/>
      <c r="C148" s="119"/>
      <c r="D148" s="119"/>
      <c r="E148" s="119"/>
      <c r="F148" s="119"/>
      <c r="G148" s="119"/>
      <c r="H148" s="157"/>
      <c r="I148" s="119"/>
      <c r="J148" s="119"/>
      <c r="K148" s="157"/>
      <c r="L148" s="158"/>
      <c r="M148" s="130"/>
      <c r="N148" s="123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</row>
    <row r="149" spans="1:82" s="124" customFormat="1">
      <c r="A149" s="128" t="str">
        <f t="shared" si="8"/>
        <v/>
      </c>
      <c r="B149" s="119"/>
      <c r="C149" s="119"/>
      <c r="D149" s="119"/>
      <c r="E149" s="119"/>
      <c r="F149" s="119"/>
      <c r="G149" s="119"/>
      <c r="H149" s="157"/>
      <c r="I149" s="119"/>
      <c r="J149" s="119"/>
      <c r="K149" s="157"/>
      <c r="L149" s="158"/>
      <c r="M149" s="130"/>
      <c r="N149" s="123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</row>
    <row r="150" spans="1:82" s="124" customFormat="1">
      <c r="A150" s="128" t="str">
        <f t="shared" si="8"/>
        <v/>
      </c>
      <c r="B150" s="119"/>
      <c r="C150" s="119"/>
      <c r="D150" s="119"/>
      <c r="E150" s="119"/>
      <c r="F150" s="119"/>
      <c r="G150" s="119"/>
      <c r="H150" s="157"/>
      <c r="I150" s="119"/>
      <c r="J150" s="119"/>
      <c r="K150" s="157"/>
      <c r="L150" s="158"/>
      <c r="M150" s="130"/>
      <c r="N150" s="123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</row>
    <row r="151" spans="1:82" s="124" customFormat="1">
      <c r="A151" s="128" t="str">
        <f t="shared" si="8"/>
        <v/>
      </c>
      <c r="B151" s="119"/>
      <c r="C151" s="119"/>
      <c r="D151" s="119"/>
      <c r="E151" s="119"/>
      <c r="F151" s="119"/>
      <c r="G151" s="119"/>
      <c r="H151" s="157"/>
      <c r="I151" s="119"/>
      <c r="J151" s="119"/>
      <c r="K151" s="157"/>
      <c r="L151" s="158"/>
      <c r="M151" s="130"/>
      <c r="N151" s="123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</row>
    <row r="152" spans="1:82" s="124" customFormat="1">
      <c r="A152" s="128" t="str">
        <f t="shared" si="8"/>
        <v/>
      </c>
      <c r="B152" s="119"/>
      <c r="C152" s="119"/>
      <c r="D152" s="119"/>
      <c r="E152" s="119"/>
      <c r="F152" s="119"/>
      <c r="G152" s="119"/>
      <c r="H152" s="157"/>
      <c r="I152" s="119"/>
      <c r="J152" s="119"/>
      <c r="K152" s="157"/>
      <c r="L152" s="158"/>
      <c r="M152" s="130"/>
      <c r="N152" s="123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</row>
    <row r="153" spans="1:82" s="124" customFormat="1">
      <c r="A153" s="128" t="str">
        <f t="shared" si="8"/>
        <v/>
      </c>
      <c r="B153" s="119"/>
      <c r="C153" s="119"/>
      <c r="D153" s="119"/>
      <c r="E153" s="119"/>
      <c r="F153" s="119"/>
      <c r="G153" s="119"/>
      <c r="H153" s="157"/>
      <c r="I153" s="119"/>
      <c r="J153" s="119"/>
      <c r="K153" s="157"/>
      <c r="L153" s="158"/>
      <c r="M153" s="130"/>
      <c r="N153" s="12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</row>
    <row r="154" spans="1:82" s="124" customFormat="1">
      <c r="A154" s="128" t="str">
        <f t="shared" si="8"/>
        <v/>
      </c>
      <c r="B154" s="119"/>
      <c r="C154" s="119"/>
      <c r="D154" s="119"/>
      <c r="E154" s="119"/>
      <c r="F154" s="119"/>
      <c r="G154" s="119"/>
      <c r="H154" s="157"/>
      <c r="I154" s="119"/>
      <c r="J154" s="119"/>
      <c r="K154" s="157"/>
      <c r="L154" s="158"/>
      <c r="M154" s="130"/>
      <c r="N154" s="123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</row>
    <row r="155" spans="1:82" s="124" customFormat="1">
      <c r="A155" s="128" t="str">
        <f t="shared" si="8"/>
        <v/>
      </c>
      <c r="B155" s="119"/>
      <c r="C155" s="119"/>
      <c r="D155" s="119"/>
      <c r="E155" s="119"/>
      <c r="F155" s="119"/>
      <c r="G155" s="119"/>
      <c r="H155" s="157"/>
      <c r="I155" s="119"/>
      <c r="J155" s="119"/>
      <c r="K155" s="157"/>
      <c r="L155" s="158"/>
      <c r="M155" s="130"/>
      <c r="N155" s="123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</row>
    <row r="156" spans="1:82" s="124" customFormat="1">
      <c r="A156" s="128" t="str">
        <f t="shared" si="8"/>
        <v/>
      </c>
      <c r="B156" s="119"/>
      <c r="C156" s="119"/>
      <c r="D156" s="119"/>
      <c r="E156" s="119"/>
      <c r="F156" s="119"/>
      <c r="G156" s="119"/>
      <c r="H156" s="157"/>
      <c r="I156" s="119"/>
      <c r="J156" s="119"/>
      <c r="K156" s="157"/>
      <c r="L156" s="158"/>
      <c r="M156" s="130"/>
      <c r="N156" s="123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</row>
    <row r="157" spans="1:82" s="124" customFormat="1">
      <c r="A157" s="128" t="str">
        <f t="shared" si="8"/>
        <v/>
      </c>
      <c r="B157" s="119"/>
      <c r="C157" s="119"/>
      <c r="D157" s="119"/>
      <c r="E157" s="119"/>
      <c r="F157" s="119"/>
      <c r="G157" s="119"/>
      <c r="H157" s="157"/>
      <c r="I157" s="119"/>
      <c r="J157" s="119"/>
      <c r="K157" s="157"/>
      <c r="L157" s="158"/>
      <c r="M157" s="130"/>
      <c r="N157" s="123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</row>
    <row r="158" spans="1:82" s="124" customFormat="1">
      <c r="A158" s="128" t="str">
        <f t="shared" si="8"/>
        <v/>
      </c>
      <c r="B158" s="119"/>
      <c r="C158" s="119"/>
      <c r="D158" s="119"/>
      <c r="E158" s="119"/>
      <c r="F158" s="119"/>
      <c r="G158" s="119"/>
      <c r="H158" s="157"/>
      <c r="I158" s="119"/>
      <c r="J158" s="119"/>
      <c r="K158" s="157"/>
      <c r="L158" s="158"/>
      <c r="M158" s="130"/>
      <c r="N158" s="123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</row>
    <row r="159" spans="1:82" s="124" customFormat="1">
      <c r="A159" s="128" t="str">
        <f t="shared" si="8"/>
        <v/>
      </c>
      <c r="B159" s="119"/>
      <c r="C159" s="119"/>
      <c r="D159" s="119"/>
      <c r="E159" s="119"/>
      <c r="F159" s="119"/>
      <c r="G159" s="119"/>
      <c r="H159" s="157"/>
      <c r="I159" s="119"/>
      <c r="J159" s="119"/>
      <c r="K159" s="157"/>
      <c r="L159" s="158"/>
      <c r="M159" s="130"/>
      <c r="N159" s="123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</row>
    <row r="160" spans="1:82" s="124" customFormat="1">
      <c r="A160" s="128" t="str">
        <f t="shared" si="8"/>
        <v/>
      </c>
      <c r="B160" s="119"/>
      <c r="C160" s="119"/>
      <c r="D160" s="119"/>
      <c r="E160" s="119"/>
      <c r="F160" s="119"/>
      <c r="G160" s="119"/>
      <c r="H160" s="157"/>
      <c r="I160" s="119"/>
      <c r="J160" s="119"/>
      <c r="K160" s="157"/>
      <c r="L160" s="158"/>
      <c r="M160" s="130"/>
      <c r="N160" s="123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</row>
    <row r="161" spans="1:82" s="124" customFormat="1">
      <c r="A161" s="128" t="str">
        <f t="shared" si="8"/>
        <v/>
      </c>
      <c r="B161" s="119"/>
      <c r="C161" s="119"/>
      <c r="D161" s="119"/>
      <c r="E161" s="119"/>
      <c r="F161" s="119"/>
      <c r="G161" s="119"/>
      <c r="H161" s="157"/>
      <c r="I161" s="119"/>
      <c r="J161" s="119"/>
      <c r="K161" s="157"/>
      <c r="L161" s="158"/>
      <c r="M161" s="130"/>
      <c r="N161" s="123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</row>
    <row r="162" spans="1:82" s="124" customFormat="1">
      <c r="A162" s="128" t="str">
        <f t="shared" si="8"/>
        <v/>
      </c>
      <c r="B162" s="119"/>
      <c r="C162" s="119"/>
      <c r="D162" s="119"/>
      <c r="E162" s="119"/>
      <c r="F162" s="119"/>
      <c r="G162" s="119"/>
      <c r="H162" s="157"/>
      <c r="I162" s="119"/>
      <c r="J162" s="119"/>
      <c r="K162" s="157"/>
      <c r="L162" s="158"/>
      <c r="M162" s="130"/>
      <c r="N162" s="123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</row>
    <row r="163" spans="1:82" s="124" customFormat="1">
      <c r="A163" s="128" t="str">
        <f t="shared" si="8"/>
        <v/>
      </c>
      <c r="B163" s="119"/>
      <c r="C163" s="119"/>
      <c r="D163" s="119"/>
      <c r="E163" s="119"/>
      <c r="F163" s="119"/>
      <c r="G163" s="119"/>
      <c r="H163" s="157"/>
      <c r="I163" s="119"/>
      <c r="J163" s="119"/>
      <c r="K163" s="157"/>
      <c r="L163" s="158"/>
      <c r="M163" s="130"/>
      <c r="N163" s="12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</row>
    <row r="164" spans="1:82" s="124" customFormat="1">
      <c r="A164" s="128" t="str">
        <f t="shared" si="8"/>
        <v/>
      </c>
      <c r="B164" s="119"/>
      <c r="C164" s="119"/>
      <c r="D164" s="119"/>
      <c r="E164" s="119"/>
      <c r="F164" s="119"/>
      <c r="G164" s="119"/>
      <c r="H164" s="157"/>
      <c r="I164" s="119"/>
      <c r="J164" s="119"/>
      <c r="K164" s="157"/>
      <c r="L164" s="158"/>
      <c r="M164" s="130"/>
      <c r="N164" s="123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</row>
    <row r="165" spans="1:82" s="124" customFormat="1">
      <c r="A165" s="128" t="str">
        <f t="shared" si="8"/>
        <v/>
      </c>
      <c r="B165" s="119"/>
      <c r="C165" s="119"/>
      <c r="D165" s="119"/>
      <c r="E165" s="119"/>
      <c r="F165" s="119"/>
      <c r="G165" s="119"/>
      <c r="H165" s="157"/>
      <c r="I165" s="119"/>
      <c r="J165" s="119"/>
      <c r="K165" s="157"/>
      <c r="L165" s="158"/>
      <c r="M165" s="130"/>
      <c r="N165" s="123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</row>
    <row r="166" spans="1:82" s="124" customFormat="1">
      <c r="A166" s="128" t="str">
        <f t="shared" si="8"/>
        <v/>
      </c>
      <c r="B166" s="119"/>
      <c r="C166" s="119"/>
      <c r="D166" s="119"/>
      <c r="E166" s="119"/>
      <c r="F166" s="119"/>
      <c r="G166" s="119"/>
      <c r="H166" s="157"/>
      <c r="I166" s="119"/>
      <c r="J166" s="119"/>
      <c r="K166" s="157"/>
      <c r="L166" s="158"/>
      <c r="M166" s="130"/>
      <c r="N166" s="123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</row>
    <row r="167" spans="1:82" s="124" customFormat="1">
      <c r="A167" s="128" t="str">
        <f t="shared" si="8"/>
        <v/>
      </c>
      <c r="B167" s="119"/>
      <c r="C167" s="119"/>
      <c r="D167" s="119"/>
      <c r="E167" s="119"/>
      <c r="F167" s="119"/>
      <c r="G167" s="119"/>
      <c r="H167" s="157"/>
      <c r="I167" s="119"/>
      <c r="J167" s="119"/>
      <c r="K167" s="157"/>
      <c r="L167" s="158"/>
      <c r="M167" s="130"/>
      <c r="N167" s="123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</row>
    <row r="168" spans="1:82" s="124" customFormat="1">
      <c r="A168" s="128" t="str">
        <f t="shared" si="8"/>
        <v/>
      </c>
      <c r="B168" s="119"/>
      <c r="C168" s="119"/>
      <c r="D168" s="119"/>
      <c r="E168" s="119"/>
      <c r="F168" s="119"/>
      <c r="G168" s="119"/>
      <c r="H168" s="157"/>
      <c r="I168" s="119"/>
      <c r="J168" s="119"/>
      <c r="K168" s="157"/>
      <c r="L168" s="158"/>
      <c r="M168" s="130"/>
      <c r="N168" s="123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</row>
    <row r="169" spans="1:82" s="124" customFormat="1">
      <c r="A169" s="128" t="str">
        <f t="shared" si="8"/>
        <v/>
      </c>
      <c r="B169" s="119"/>
      <c r="C169" s="119"/>
      <c r="D169" s="119"/>
      <c r="E169" s="119"/>
      <c r="F169" s="119"/>
      <c r="G169" s="119"/>
      <c r="H169" s="157"/>
      <c r="I169" s="119"/>
      <c r="J169" s="119"/>
      <c r="K169" s="157"/>
      <c r="L169" s="158"/>
      <c r="M169" s="130"/>
      <c r="N169" s="123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</row>
    <row r="170" spans="1:82" s="124" customFormat="1">
      <c r="A170" s="128" t="str">
        <f t="shared" si="8"/>
        <v/>
      </c>
      <c r="B170" s="119"/>
      <c r="C170" s="119"/>
      <c r="D170" s="119"/>
      <c r="E170" s="119"/>
      <c r="F170" s="119"/>
      <c r="G170" s="119"/>
      <c r="H170" s="157"/>
      <c r="I170" s="119"/>
      <c r="J170" s="119"/>
      <c r="K170" s="157"/>
      <c r="L170" s="158"/>
      <c r="M170" s="130"/>
      <c r="N170" s="123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</row>
    <row r="171" spans="1:82" s="124" customFormat="1">
      <c r="A171" s="128" t="str">
        <f t="shared" si="8"/>
        <v/>
      </c>
      <c r="B171" s="119"/>
      <c r="C171" s="119"/>
      <c r="D171" s="119"/>
      <c r="E171" s="119"/>
      <c r="F171" s="119"/>
      <c r="G171" s="119"/>
      <c r="H171" s="157"/>
      <c r="I171" s="119"/>
      <c r="J171" s="119"/>
      <c r="K171" s="157"/>
      <c r="L171" s="158"/>
      <c r="M171" s="130"/>
      <c r="N171" s="123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</row>
    <row r="172" spans="1:82" s="124" customFormat="1">
      <c r="A172" s="128" t="str">
        <f t="shared" si="8"/>
        <v/>
      </c>
      <c r="B172" s="119"/>
      <c r="C172" s="119"/>
      <c r="D172" s="119"/>
      <c r="E172" s="119"/>
      <c r="F172" s="119"/>
      <c r="G172" s="119"/>
      <c r="H172" s="157"/>
      <c r="I172" s="119"/>
      <c r="J172" s="119"/>
      <c r="K172" s="157"/>
      <c r="L172" s="158"/>
      <c r="M172" s="130"/>
      <c r="N172" s="123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</row>
    <row r="173" spans="1:82" s="124" customFormat="1">
      <c r="A173" s="128" t="str">
        <f t="shared" si="8"/>
        <v/>
      </c>
      <c r="B173" s="119"/>
      <c r="C173" s="119"/>
      <c r="D173" s="119"/>
      <c r="E173" s="119"/>
      <c r="F173" s="119"/>
      <c r="G173" s="119"/>
      <c r="H173" s="157"/>
      <c r="I173" s="119"/>
      <c r="J173" s="119"/>
      <c r="K173" s="157"/>
      <c r="L173" s="158"/>
      <c r="M173" s="130"/>
      <c r="N173" s="12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</row>
    <row r="174" spans="1:82" s="124" customFormat="1">
      <c r="A174" s="128" t="str">
        <f t="shared" si="8"/>
        <v/>
      </c>
      <c r="B174" s="119"/>
      <c r="C174" s="119"/>
      <c r="D174" s="119"/>
      <c r="E174" s="119"/>
      <c r="F174" s="119"/>
      <c r="G174" s="119"/>
      <c r="H174" s="157"/>
      <c r="I174" s="119"/>
      <c r="J174" s="119"/>
      <c r="K174" s="157"/>
      <c r="L174" s="158"/>
      <c r="M174" s="130"/>
      <c r="N174" s="123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</row>
    <row r="175" spans="1:82" s="124" customFormat="1">
      <c r="A175" s="128" t="str">
        <f t="shared" si="8"/>
        <v/>
      </c>
      <c r="B175" s="119"/>
      <c r="C175" s="119"/>
      <c r="D175" s="119"/>
      <c r="E175" s="119"/>
      <c r="F175" s="119"/>
      <c r="G175" s="119"/>
      <c r="H175" s="157"/>
      <c r="I175" s="119"/>
      <c r="J175" s="119"/>
      <c r="K175" s="157"/>
      <c r="L175" s="158"/>
      <c r="M175" s="130"/>
      <c r="N175" s="123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</row>
    <row r="176" spans="1:82" s="124" customFormat="1">
      <c r="A176" s="128" t="str">
        <f t="shared" si="8"/>
        <v/>
      </c>
      <c r="B176" s="119"/>
      <c r="C176" s="119"/>
      <c r="D176" s="119"/>
      <c r="E176" s="119"/>
      <c r="F176" s="119"/>
      <c r="G176" s="119"/>
      <c r="H176" s="157"/>
      <c r="I176" s="119"/>
      <c r="J176" s="119"/>
      <c r="K176" s="157"/>
      <c r="L176" s="158"/>
      <c r="M176" s="130"/>
      <c r="N176" s="123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</row>
    <row r="177" spans="1:82" s="124" customFormat="1">
      <c r="A177" s="128" t="str">
        <f t="shared" si="8"/>
        <v/>
      </c>
      <c r="B177" s="119"/>
      <c r="C177" s="119"/>
      <c r="D177" s="119"/>
      <c r="E177" s="119"/>
      <c r="F177" s="119"/>
      <c r="G177" s="119"/>
      <c r="H177" s="157"/>
      <c r="I177" s="119"/>
      <c r="J177" s="119"/>
      <c r="K177" s="157"/>
      <c r="L177" s="158"/>
      <c r="M177" s="130"/>
      <c r="N177" s="123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</row>
    <row r="178" spans="1:82" s="124" customFormat="1">
      <c r="A178" s="128" t="str">
        <f t="shared" si="8"/>
        <v/>
      </c>
      <c r="B178" s="119"/>
      <c r="C178" s="119"/>
      <c r="D178" s="119"/>
      <c r="E178" s="119"/>
      <c r="F178" s="119"/>
      <c r="G178" s="119"/>
      <c r="H178" s="157"/>
      <c r="I178" s="119"/>
      <c r="J178" s="119"/>
      <c r="K178" s="157"/>
      <c r="L178" s="158"/>
      <c r="M178" s="130"/>
      <c r="N178" s="123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</row>
    <row r="179" spans="1:82" s="124" customFormat="1">
      <c r="A179" s="128" t="str">
        <f t="shared" si="8"/>
        <v/>
      </c>
      <c r="B179" s="119"/>
      <c r="C179" s="119"/>
      <c r="D179" s="119"/>
      <c r="E179" s="119"/>
      <c r="F179" s="119"/>
      <c r="G179" s="119"/>
      <c r="H179" s="157"/>
      <c r="I179" s="119"/>
      <c r="J179" s="119"/>
      <c r="K179" s="157"/>
      <c r="L179" s="158"/>
      <c r="M179" s="130"/>
      <c r="N179" s="123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</row>
    <row r="180" spans="1:82" s="124" customFormat="1">
      <c r="A180" s="128" t="str">
        <f t="shared" si="8"/>
        <v/>
      </c>
      <c r="B180" s="119"/>
      <c r="C180" s="119"/>
      <c r="D180" s="119"/>
      <c r="E180" s="119"/>
      <c r="F180" s="119"/>
      <c r="G180" s="119"/>
      <c r="H180" s="157"/>
      <c r="I180" s="119"/>
      <c r="J180" s="119"/>
      <c r="K180" s="157"/>
      <c r="L180" s="158"/>
      <c r="M180" s="130"/>
      <c r="N180" s="123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</row>
    <row r="181" spans="1:82" s="124" customFormat="1">
      <c r="A181" s="128" t="str">
        <f t="shared" si="8"/>
        <v/>
      </c>
      <c r="B181" s="119"/>
      <c r="C181" s="119"/>
      <c r="D181" s="119"/>
      <c r="E181" s="119"/>
      <c r="F181" s="119"/>
      <c r="G181" s="119"/>
      <c r="H181" s="157"/>
      <c r="I181" s="119"/>
      <c r="J181" s="119"/>
      <c r="K181" s="157"/>
      <c r="L181" s="158"/>
      <c r="M181" s="130"/>
      <c r="N181" s="123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</row>
    <row r="182" spans="1:82" s="124" customFormat="1">
      <c r="A182" s="128" t="str">
        <f t="shared" si="8"/>
        <v/>
      </c>
      <c r="B182" s="119"/>
      <c r="C182" s="119"/>
      <c r="D182" s="119"/>
      <c r="E182" s="119"/>
      <c r="F182" s="119"/>
      <c r="G182" s="119"/>
      <c r="H182" s="157"/>
      <c r="I182" s="119"/>
      <c r="J182" s="119"/>
      <c r="K182" s="157"/>
      <c r="L182" s="158"/>
      <c r="M182" s="130"/>
      <c r="N182" s="123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</row>
    <row r="183" spans="1:82" s="124" customFormat="1">
      <c r="A183" s="128" t="str">
        <f t="shared" si="8"/>
        <v/>
      </c>
      <c r="B183" s="119"/>
      <c r="C183" s="119"/>
      <c r="D183" s="119"/>
      <c r="E183" s="119"/>
      <c r="F183" s="119"/>
      <c r="G183" s="119"/>
      <c r="H183" s="157"/>
      <c r="I183" s="119"/>
      <c r="J183" s="119"/>
      <c r="K183" s="157"/>
      <c r="L183" s="158"/>
      <c r="M183" s="130"/>
      <c r="N183" s="12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</row>
    <row r="184" spans="1:82" s="124" customFormat="1">
      <c r="A184" s="128" t="str">
        <f t="shared" si="8"/>
        <v/>
      </c>
      <c r="B184" s="119"/>
      <c r="C184" s="119"/>
      <c r="D184" s="119"/>
      <c r="E184" s="119"/>
      <c r="F184" s="119"/>
      <c r="G184" s="119"/>
      <c r="H184" s="157"/>
      <c r="I184" s="119"/>
      <c r="J184" s="119"/>
      <c r="K184" s="157"/>
      <c r="L184" s="158"/>
      <c r="M184" s="130"/>
      <c r="N184" s="123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</row>
    <row r="185" spans="1:82" s="124" customFormat="1">
      <c r="A185" s="128" t="str">
        <f t="shared" si="8"/>
        <v/>
      </c>
      <c r="B185" s="119"/>
      <c r="C185" s="119"/>
      <c r="D185" s="119"/>
      <c r="E185" s="119"/>
      <c r="F185" s="119"/>
      <c r="G185" s="119"/>
      <c r="H185" s="157"/>
      <c r="I185" s="119"/>
      <c r="J185" s="119"/>
      <c r="K185" s="157"/>
      <c r="L185" s="158"/>
      <c r="M185" s="130"/>
      <c r="N185" s="123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</row>
    <row r="186" spans="1:82" s="124" customFormat="1">
      <c r="A186" s="128" t="str">
        <f t="shared" si="8"/>
        <v/>
      </c>
      <c r="B186" s="119"/>
      <c r="C186" s="119"/>
      <c r="D186" s="119"/>
      <c r="E186" s="119"/>
      <c r="F186" s="119"/>
      <c r="G186" s="119"/>
      <c r="H186" s="157"/>
      <c r="I186" s="119"/>
      <c r="J186" s="119"/>
      <c r="K186" s="157"/>
      <c r="L186" s="158"/>
      <c r="M186" s="130"/>
      <c r="N186" s="123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</row>
    <row r="187" spans="1:82" s="124" customFormat="1">
      <c r="A187" s="128" t="str">
        <f t="shared" si="8"/>
        <v/>
      </c>
      <c r="B187" s="119"/>
      <c r="C187" s="119"/>
      <c r="D187" s="119"/>
      <c r="E187" s="119"/>
      <c r="F187" s="119"/>
      <c r="G187" s="119"/>
      <c r="H187" s="157"/>
      <c r="I187" s="119"/>
      <c r="J187" s="119"/>
      <c r="K187" s="157"/>
      <c r="L187" s="158"/>
      <c r="M187" s="130"/>
      <c r="N187" s="123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</row>
    <row r="188" spans="1:82" s="124" customFormat="1">
      <c r="A188" s="128" t="str">
        <f t="shared" si="8"/>
        <v/>
      </c>
      <c r="B188" s="119"/>
      <c r="C188" s="119"/>
      <c r="D188" s="119"/>
      <c r="E188" s="119"/>
      <c r="F188" s="119"/>
      <c r="G188" s="119"/>
      <c r="H188" s="157"/>
      <c r="I188" s="119"/>
      <c r="J188" s="119"/>
      <c r="K188" s="157"/>
      <c r="L188" s="158"/>
      <c r="M188" s="130"/>
      <c r="N188" s="123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</row>
    <row r="189" spans="1:82" s="124" customFormat="1">
      <c r="A189" s="128" t="str">
        <f t="shared" si="8"/>
        <v/>
      </c>
      <c r="B189" s="119"/>
      <c r="C189" s="119"/>
      <c r="D189" s="119"/>
      <c r="E189" s="119"/>
      <c r="F189" s="119"/>
      <c r="G189" s="119"/>
      <c r="H189" s="157"/>
      <c r="I189" s="119"/>
      <c r="J189" s="119"/>
      <c r="K189" s="157"/>
      <c r="L189" s="158"/>
      <c r="M189" s="130"/>
      <c r="N189" s="123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</row>
    <row r="190" spans="1:82" s="124" customFormat="1">
      <c r="A190" s="128" t="str">
        <f t="shared" si="8"/>
        <v/>
      </c>
      <c r="B190" s="119"/>
      <c r="C190" s="119"/>
      <c r="D190" s="119"/>
      <c r="E190" s="119"/>
      <c r="F190" s="119"/>
      <c r="G190" s="119"/>
      <c r="H190" s="157"/>
      <c r="I190" s="119"/>
      <c r="J190" s="119"/>
      <c r="K190" s="157"/>
      <c r="L190" s="158"/>
      <c r="M190" s="130"/>
      <c r="N190" s="123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</row>
    <row r="191" spans="1:82" s="124" customFormat="1">
      <c r="A191" s="128" t="str">
        <f t="shared" si="8"/>
        <v/>
      </c>
      <c r="B191" s="119"/>
      <c r="C191" s="119"/>
      <c r="D191" s="119"/>
      <c r="E191" s="119"/>
      <c r="F191" s="119"/>
      <c r="G191" s="119"/>
      <c r="H191" s="157"/>
      <c r="I191" s="119"/>
      <c r="J191" s="119"/>
      <c r="K191" s="157"/>
      <c r="L191" s="158"/>
      <c r="M191" s="130"/>
      <c r="N191" s="123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</row>
    <row r="192" spans="1:82" s="124" customFormat="1">
      <c r="A192" s="128" t="str">
        <f t="shared" si="8"/>
        <v/>
      </c>
      <c r="B192" s="119"/>
      <c r="C192" s="119"/>
      <c r="D192" s="119"/>
      <c r="E192" s="119"/>
      <c r="F192" s="119"/>
      <c r="G192" s="119"/>
      <c r="H192" s="157"/>
      <c r="I192" s="119"/>
      <c r="J192" s="119"/>
      <c r="K192" s="157"/>
      <c r="L192" s="158"/>
      <c r="M192" s="130"/>
      <c r="N192" s="123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</row>
    <row r="193" spans="1:82" s="124" customFormat="1">
      <c r="A193" s="128" t="str">
        <f t="shared" si="8"/>
        <v/>
      </c>
      <c r="B193" s="119"/>
      <c r="C193" s="119"/>
      <c r="D193" s="119"/>
      <c r="E193" s="119"/>
      <c r="F193" s="119"/>
      <c r="G193" s="119"/>
      <c r="H193" s="157"/>
      <c r="I193" s="119"/>
      <c r="J193" s="119"/>
      <c r="K193" s="157"/>
      <c r="L193" s="158"/>
      <c r="M193" s="130"/>
      <c r="N193" s="12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</row>
    <row r="194" spans="1:82" s="124" customFormat="1">
      <c r="A194" s="128" t="str">
        <f t="shared" si="8"/>
        <v/>
      </c>
      <c r="B194" s="119"/>
      <c r="C194" s="119"/>
      <c r="D194" s="119"/>
      <c r="E194" s="119"/>
      <c r="F194" s="119"/>
      <c r="G194" s="119"/>
      <c r="H194" s="157"/>
      <c r="I194" s="119"/>
      <c r="J194" s="119"/>
      <c r="K194" s="157"/>
      <c r="L194" s="158"/>
      <c r="M194" s="130"/>
      <c r="N194" s="123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</row>
    <row r="195" spans="1:82" s="124" customFormat="1">
      <c r="A195" s="128" t="str">
        <f t="shared" si="8"/>
        <v/>
      </c>
      <c r="B195" s="119"/>
      <c r="C195" s="119"/>
      <c r="D195" s="119"/>
      <c r="E195" s="119"/>
      <c r="F195" s="119"/>
      <c r="G195" s="119"/>
      <c r="H195" s="157"/>
      <c r="I195" s="119"/>
      <c r="J195" s="119"/>
      <c r="K195" s="157"/>
      <c r="L195" s="158"/>
      <c r="M195" s="130"/>
      <c r="N195" s="123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</row>
    <row r="196" spans="1:82" s="124" customFormat="1">
      <c r="A196" s="128" t="str">
        <f t="shared" si="8"/>
        <v/>
      </c>
      <c r="B196" s="119"/>
      <c r="C196" s="119"/>
      <c r="D196" s="119"/>
      <c r="E196" s="119"/>
      <c r="F196" s="119"/>
      <c r="G196" s="119"/>
      <c r="H196" s="157"/>
      <c r="I196" s="119"/>
      <c r="J196" s="119"/>
      <c r="K196" s="157"/>
      <c r="L196" s="158"/>
      <c r="M196" s="130"/>
      <c r="N196" s="123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</row>
    <row r="197" spans="1:82" s="124" customFormat="1">
      <c r="A197" s="128" t="str">
        <f t="shared" si="8"/>
        <v/>
      </c>
      <c r="B197" s="119"/>
      <c r="C197" s="119"/>
      <c r="D197" s="119"/>
      <c r="E197" s="119"/>
      <c r="F197" s="119"/>
      <c r="G197" s="119"/>
      <c r="H197" s="157"/>
      <c r="I197" s="119"/>
      <c r="J197" s="119"/>
      <c r="K197" s="157"/>
      <c r="L197" s="158"/>
      <c r="M197" s="130"/>
      <c r="N197" s="123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</row>
    <row r="198" spans="1:82" s="124" customFormat="1">
      <c r="A198" s="128" t="str">
        <f t="shared" si="8"/>
        <v/>
      </c>
      <c r="B198" s="119"/>
      <c r="C198" s="119"/>
      <c r="D198" s="119"/>
      <c r="E198" s="119"/>
      <c r="F198" s="119"/>
      <c r="G198" s="119"/>
      <c r="H198" s="157"/>
      <c r="I198" s="119"/>
      <c r="J198" s="119"/>
      <c r="K198" s="157"/>
      <c r="L198" s="158"/>
      <c r="M198" s="130"/>
      <c r="N198" s="123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</row>
    <row r="199" spans="1:82" s="124" customFormat="1">
      <c r="A199" s="128" t="str">
        <f t="shared" si="8"/>
        <v/>
      </c>
      <c r="B199" s="119"/>
      <c r="C199" s="119"/>
      <c r="D199" s="119"/>
      <c r="E199" s="119"/>
      <c r="F199" s="119"/>
      <c r="G199" s="119"/>
      <c r="H199" s="157"/>
      <c r="I199" s="119"/>
      <c r="J199" s="119"/>
      <c r="K199" s="157"/>
      <c r="L199" s="158"/>
      <c r="M199" s="130"/>
      <c r="N199" s="123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</row>
    <row r="200" spans="1:82" s="124" customFormat="1">
      <c r="A200" s="128" t="str">
        <f t="shared" si="8"/>
        <v/>
      </c>
      <c r="B200" s="119"/>
      <c r="C200" s="119"/>
      <c r="D200" s="119"/>
      <c r="E200" s="119"/>
      <c r="F200" s="119"/>
      <c r="G200" s="119"/>
      <c r="H200" s="157"/>
      <c r="I200" s="119"/>
      <c r="J200" s="119"/>
      <c r="K200" s="157"/>
      <c r="L200" s="158"/>
      <c r="M200" s="130"/>
      <c r="N200" s="123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</row>
    <row r="201" spans="1:82" s="124" customFormat="1">
      <c r="A201" s="128" t="str">
        <f t="shared" si="8"/>
        <v/>
      </c>
      <c r="B201" s="119"/>
      <c r="C201" s="119"/>
      <c r="D201" s="119"/>
      <c r="E201" s="119"/>
      <c r="F201" s="119"/>
      <c r="G201" s="119"/>
      <c r="H201" s="157"/>
      <c r="I201" s="119"/>
      <c r="J201" s="119"/>
      <c r="K201" s="157"/>
      <c r="L201" s="158"/>
      <c r="M201" s="130"/>
      <c r="N201" s="123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</row>
    <row r="202" spans="1:82" s="124" customFormat="1">
      <c r="A202" s="128" t="str">
        <f t="shared" si="8"/>
        <v/>
      </c>
      <c r="B202" s="119"/>
      <c r="C202" s="119"/>
      <c r="D202" s="119"/>
      <c r="E202" s="119"/>
      <c r="F202" s="119"/>
      <c r="G202" s="119"/>
      <c r="H202" s="157"/>
      <c r="I202" s="119"/>
      <c r="J202" s="119"/>
      <c r="K202" s="157"/>
      <c r="L202" s="158"/>
      <c r="M202" s="130"/>
      <c r="N202" s="123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</row>
    <row r="203" spans="1:82" s="124" customFormat="1">
      <c r="A203" s="128" t="str">
        <f t="shared" si="8"/>
        <v/>
      </c>
      <c r="B203" s="119"/>
      <c r="C203" s="119"/>
      <c r="D203" s="119"/>
      <c r="E203" s="119"/>
      <c r="F203" s="119"/>
      <c r="G203" s="119"/>
      <c r="H203" s="157"/>
      <c r="I203" s="119"/>
      <c r="J203" s="119"/>
      <c r="K203" s="157"/>
      <c r="L203" s="158"/>
      <c r="M203" s="130"/>
      <c r="N203" s="12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</row>
    <row r="204" spans="1:82" s="124" customFormat="1">
      <c r="A204" s="128" t="str">
        <f t="shared" si="8"/>
        <v/>
      </c>
      <c r="B204" s="119"/>
      <c r="C204" s="119"/>
      <c r="D204" s="119"/>
      <c r="E204" s="119"/>
      <c r="F204" s="119"/>
      <c r="G204" s="119"/>
      <c r="H204" s="157"/>
      <c r="I204" s="119"/>
      <c r="J204" s="119"/>
      <c r="K204" s="157"/>
      <c r="L204" s="158"/>
      <c r="M204" s="130"/>
      <c r="N204" s="123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</row>
    <row r="205" spans="1:82" s="124" customFormat="1">
      <c r="A205" s="128" t="str">
        <f t="shared" ref="A205:A268" si="9">IF(B205&lt;&gt;"",A204+1,"")</f>
        <v/>
      </c>
      <c r="B205" s="119"/>
      <c r="C205" s="119"/>
      <c r="D205" s="119"/>
      <c r="E205" s="119"/>
      <c r="F205" s="119"/>
      <c r="G205" s="119"/>
      <c r="H205" s="157"/>
      <c r="I205" s="119"/>
      <c r="J205" s="119"/>
      <c r="K205" s="157"/>
      <c r="L205" s="158"/>
      <c r="M205" s="130"/>
      <c r="N205" s="123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</row>
    <row r="206" spans="1:82" s="124" customFormat="1">
      <c r="A206" s="128" t="str">
        <f t="shared" si="9"/>
        <v/>
      </c>
      <c r="B206" s="119"/>
      <c r="C206" s="119"/>
      <c r="D206" s="119"/>
      <c r="E206" s="119"/>
      <c r="F206" s="119"/>
      <c r="G206" s="119"/>
      <c r="H206" s="157"/>
      <c r="I206" s="119"/>
      <c r="J206" s="119"/>
      <c r="K206" s="157"/>
      <c r="L206" s="158"/>
      <c r="M206" s="130"/>
      <c r="N206" s="123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</row>
    <row r="207" spans="1:82" s="124" customFormat="1">
      <c r="A207" s="128" t="str">
        <f t="shared" si="9"/>
        <v/>
      </c>
      <c r="B207" s="119"/>
      <c r="C207" s="119"/>
      <c r="D207" s="119"/>
      <c r="E207" s="119"/>
      <c r="F207" s="119"/>
      <c r="G207" s="119"/>
      <c r="H207" s="157"/>
      <c r="I207" s="119"/>
      <c r="J207" s="119"/>
      <c r="K207" s="157"/>
      <c r="L207" s="158"/>
      <c r="M207" s="130"/>
      <c r="N207" s="123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</row>
    <row r="208" spans="1:82" s="124" customFormat="1">
      <c r="A208" s="128" t="str">
        <f t="shared" si="9"/>
        <v/>
      </c>
      <c r="B208" s="119"/>
      <c r="C208" s="119"/>
      <c r="D208" s="119"/>
      <c r="E208" s="119"/>
      <c r="F208" s="119"/>
      <c r="G208" s="119"/>
      <c r="H208" s="157"/>
      <c r="I208" s="119"/>
      <c r="J208" s="119"/>
      <c r="K208" s="157"/>
      <c r="L208" s="158"/>
      <c r="M208" s="130"/>
      <c r="N208" s="123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</row>
    <row r="209" spans="1:82" s="124" customFormat="1">
      <c r="A209" s="128" t="str">
        <f t="shared" si="9"/>
        <v/>
      </c>
      <c r="B209" s="119"/>
      <c r="C209" s="119"/>
      <c r="D209" s="119"/>
      <c r="E209" s="119"/>
      <c r="F209" s="119"/>
      <c r="G209" s="119"/>
      <c r="H209" s="157"/>
      <c r="I209" s="119"/>
      <c r="J209" s="119"/>
      <c r="K209" s="157"/>
      <c r="L209" s="158"/>
      <c r="M209" s="130"/>
      <c r="N209" s="123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</row>
    <row r="210" spans="1:82" s="124" customFormat="1">
      <c r="A210" s="128" t="str">
        <f t="shared" si="9"/>
        <v/>
      </c>
      <c r="B210" s="119"/>
      <c r="C210" s="119"/>
      <c r="D210" s="119"/>
      <c r="E210" s="119"/>
      <c r="F210" s="119"/>
      <c r="G210" s="119"/>
      <c r="H210" s="157"/>
      <c r="I210" s="119"/>
      <c r="J210" s="119"/>
      <c r="K210" s="157"/>
      <c r="L210" s="158"/>
      <c r="M210" s="130"/>
      <c r="N210" s="123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</row>
    <row r="211" spans="1:82" s="124" customFormat="1">
      <c r="A211" s="128" t="str">
        <f t="shared" si="9"/>
        <v/>
      </c>
      <c r="B211" s="119"/>
      <c r="C211" s="119"/>
      <c r="D211" s="119"/>
      <c r="E211" s="119"/>
      <c r="F211" s="119"/>
      <c r="G211" s="119"/>
      <c r="H211" s="157"/>
      <c r="I211" s="119"/>
      <c r="J211" s="119"/>
      <c r="K211" s="157"/>
      <c r="L211" s="158"/>
      <c r="M211" s="130"/>
      <c r="N211" s="123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</row>
    <row r="212" spans="1:82" s="124" customFormat="1">
      <c r="A212" s="128" t="str">
        <f t="shared" si="9"/>
        <v/>
      </c>
      <c r="B212" s="119"/>
      <c r="C212" s="119"/>
      <c r="D212" s="119"/>
      <c r="E212" s="119"/>
      <c r="F212" s="119"/>
      <c r="G212" s="119"/>
      <c r="H212" s="157"/>
      <c r="I212" s="119"/>
      <c r="J212" s="119"/>
      <c r="K212" s="157"/>
      <c r="L212" s="158"/>
      <c r="M212" s="130"/>
      <c r="N212" s="123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</row>
    <row r="213" spans="1:82" s="124" customFormat="1">
      <c r="A213" s="128" t="str">
        <f t="shared" si="9"/>
        <v/>
      </c>
      <c r="B213" s="119"/>
      <c r="C213" s="119"/>
      <c r="D213" s="119"/>
      <c r="E213" s="119"/>
      <c r="F213" s="119"/>
      <c r="G213" s="119"/>
      <c r="H213" s="157"/>
      <c r="I213" s="119"/>
      <c r="J213" s="119"/>
      <c r="K213" s="157"/>
      <c r="L213" s="158"/>
      <c r="M213" s="130"/>
      <c r="N213" s="12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</row>
    <row r="214" spans="1:82" s="124" customFormat="1">
      <c r="A214" s="128" t="str">
        <f t="shared" si="9"/>
        <v/>
      </c>
      <c r="B214" s="119"/>
      <c r="C214" s="119"/>
      <c r="D214" s="119"/>
      <c r="E214" s="119"/>
      <c r="F214" s="119"/>
      <c r="G214" s="119"/>
      <c r="H214" s="157"/>
      <c r="I214" s="119"/>
      <c r="J214" s="119"/>
      <c r="K214" s="157"/>
      <c r="L214" s="158"/>
      <c r="M214" s="130"/>
      <c r="N214" s="123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</row>
    <row r="215" spans="1:82" s="124" customFormat="1">
      <c r="A215" s="128" t="str">
        <f t="shared" si="9"/>
        <v/>
      </c>
      <c r="B215" s="119"/>
      <c r="C215" s="119"/>
      <c r="D215" s="119"/>
      <c r="E215" s="119"/>
      <c r="F215" s="119"/>
      <c r="G215" s="119"/>
      <c r="H215" s="157"/>
      <c r="I215" s="119"/>
      <c r="J215" s="119"/>
      <c r="K215" s="157"/>
      <c r="L215" s="158"/>
      <c r="M215" s="130"/>
      <c r="N215" s="123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</row>
    <row r="216" spans="1:82" s="124" customFormat="1">
      <c r="A216" s="128" t="str">
        <f t="shared" si="9"/>
        <v/>
      </c>
      <c r="B216" s="119"/>
      <c r="C216" s="119"/>
      <c r="D216" s="119"/>
      <c r="E216" s="119"/>
      <c r="F216" s="119"/>
      <c r="G216" s="119"/>
      <c r="H216" s="157"/>
      <c r="I216" s="119"/>
      <c r="J216" s="119"/>
      <c r="K216" s="157"/>
      <c r="L216" s="158"/>
      <c r="M216" s="130"/>
      <c r="N216" s="123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</row>
    <row r="217" spans="1:82" s="124" customFormat="1">
      <c r="A217" s="128" t="str">
        <f t="shared" si="9"/>
        <v/>
      </c>
      <c r="B217" s="119"/>
      <c r="C217" s="119"/>
      <c r="D217" s="119"/>
      <c r="E217" s="119"/>
      <c r="F217" s="119"/>
      <c r="G217" s="119"/>
      <c r="H217" s="157"/>
      <c r="I217" s="119"/>
      <c r="J217" s="119"/>
      <c r="K217" s="157"/>
      <c r="L217" s="158"/>
      <c r="M217" s="130"/>
      <c r="N217" s="123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</row>
    <row r="218" spans="1:82" s="124" customFormat="1">
      <c r="A218" s="128" t="str">
        <f t="shared" si="9"/>
        <v/>
      </c>
      <c r="B218" s="119"/>
      <c r="C218" s="119"/>
      <c r="D218" s="119"/>
      <c r="E218" s="119"/>
      <c r="F218" s="119"/>
      <c r="G218" s="119"/>
      <c r="H218" s="157"/>
      <c r="I218" s="119"/>
      <c r="J218" s="119"/>
      <c r="K218" s="157"/>
      <c r="L218" s="158"/>
      <c r="M218" s="130"/>
      <c r="N218" s="123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</row>
    <row r="219" spans="1:82" s="124" customFormat="1">
      <c r="A219" s="128" t="str">
        <f t="shared" si="9"/>
        <v/>
      </c>
      <c r="B219" s="119"/>
      <c r="C219" s="119"/>
      <c r="D219" s="119"/>
      <c r="E219" s="119"/>
      <c r="F219" s="119"/>
      <c r="G219" s="119"/>
      <c r="H219" s="157"/>
      <c r="I219" s="119"/>
      <c r="J219" s="119"/>
      <c r="K219" s="157"/>
      <c r="L219" s="158"/>
      <c r="M219" s="130"/>
      <c r="N219" s="123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</row>
    <row r="220" spans="1:82" s="124" customFormat="1">
      <c r="A220" s="128" t="str">
        <f t="shared" si="9"/>
        <v/>
      </c>
      <c r="B220" s="119"/>
      <c r="C220" s="119"/>
      <c r="D220" s="119"/>
      <c r="E220" s="119"/>
      <c r="F220" s="119"/>
      <c r="G220" s="119"/>
      <c r="H220" s="157"/>
      <c r="I220" s="119"/>
      <c r="J220" s="119"/>
      <c r="K220" s="157"/>
      <c r="L220" s="158"/>
      <c r="M220" s="130"/>
      <c r="N220" s="123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</row>
    <row r="221" spans="1:82" s="124" customFormat="1">
      <c r="A221" s="128" t="str">
        <f t="shared" si="9"/>
        <v/>
      </c>
      <c r="B221" s="119"/>
      <c r="C221" s="119"/>
      <c r="D221" s="119"/>
      <c r="E221" s="119"/>
      <c r="F221" s="119"/>
      <c r="G221" s="119"/>
      <c r="H221" s="157"/>
      <c r="I221" s="119"/>
      <c r="J221" s="119"/>
      <c r="K221" s="157"/>
      <c r="L221" s="158"/>
      <c r="M221" s="130"/>
      <c r="N221" s="123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</row>
    <row r="222" spans="1:82" s="124" customFormat="1">
      <c r="A222" s="128" t="str">
        <f t="shared" si="9"/>
        <v/>
      </c>
      <c r="B222" s="119"/>
      <c r="C222" s="119"/>
      <c r="D222" s="119"/>
      <c r="E222" s="119"/>
      <c r="F222" s="119"/>
      <c r="G222" s="119"/>
      <c r="H222" s="157"/>
      <c r="I222" s="119"/>
      <c r="J222" s="119"/>
      <c r="K222" s="157"/>
      <c r="L222" s="158"/>
      <c r="M222" s="130"/>
      <c r="N222" s="123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</row>
    <row r="223" spans="1:82" s="124" customFormat="1">
      <c r="A223" s="128" t="str">
        <f t="shared" si="9"/>
        <v/>
      </c>
      <c r="B223" s="119"/>
      <c r="C223" s="119"/>
      <c r="D223" s="119"/>
      <c r="E223" s="119"/>
      <c r="F223" s="119"/>
      <c r="G223" s="119"/>
      <c r="H223" s="157"/>
      <c r="I223" s="119"/>
      <c r="J223" s="119"/>
      <c r="K223" s="157"/>
      <c r="L223" s="158"/>
      <c r="M223" s="130"/>
      <c r="N223" s="1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</row>
    <row r="224" spans="1:82" s="124" customFormat="1">
      <c r="A224" s="128" t="str">
        <f t="shared" si="9"/>
        <v/>
      </c>
      <c r="B224" s="119"/>
      <c r="C224" s="119"/>
      <c r="D224" s="119"/>
      <c r="E224" s="119"/>
      <c r="F224" s="119"/>
      <c r="G224" s="119"/>
      <c r="H224" s="157"/>
      <c r="I224" s="119"/>
      <c r="J224" s="119"/>
      <c r="K224" s="157"/>
      <c r="L224" s="158"/>
      <c r="M224" s="130"/>
      <c r="N224" s="123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</row>
    <row r="225" spans="1:82" s="124" customFormat="1">
      <c r="A225" s="128" t="str">
        <f t="shared" si="9"/>
        <v/>
      </c>
      <c r="B225" s="119"/>
      <c r="C225" s="119"/>
      <c r="D225" s="119"/>
      <c r="E225" s="119"/>
      <c r="F225" s="119"/>
      <c r="G225" s="119"/>
      <c r="H225" s="157"/>
      <c r="I225" s="119"/>
      <c r="J225" s="119"/>
      <c r="K225" s="157"/>
      <c r="L225" s="158"/>
      <c r="M225" s="130"/>
      <c r="N225" s="123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</row>
    <row r="226" spans="1:82" s="124" customFormat="1">
      <c r="A226" s="128" t="str">
        <f t="shared" si="9"/>
        <v/>
      </c>
      <c r="B226" s="119"/>
      <c r="C226" s="119"/>
      <c r="D226" s="119"/>
      <c r="E226" s="119"/>
      <c r="F226" s="119"/>
      <c r="G226" s="119"/>
      <c r="H226" s="157"/>
      <c r="I226" s="119"/>
      <c r="J226" s="119"/>
      <c r="K226" s="157"/>
      <c r="L226" s="158"/>
      <c r="M226" s="130"/>
      <c r="N226" s="123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</row>
    <row r="227" spans="1:82" s="124" customFormat="1">
      <c r="A227" s="128" t="str">
        <f t="shared" si="9"/>
        <v/>
      </c>
      <c r="B227" s="119"/>
      <c r="C227" s="119"/>
      <c r="D227" s="119"/>
      <c r="E227" s="119"/>
      <c r="F227" s="119"/>
      <c r="G227" s="119"/>
      <c r="H227" s="157"/>
      <c r="I227" s="119"/>
      <c r="J227" s="119"/>
      <c r="K227" s="157"/>
      <c r="L227" s="158"/>
      <c r="M227" s="130"/>
      <c r="N227" s="123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</row>
    <row r="228" spans="1:82" s="124" customFormat="1">
      <c r="A228" s="128" t="str">
        <f t="shared" si="9"/>
        <v/>
      </c>
      <c r="B228" s="119"/>
      <c r="C228" s="119"/>
      <c r="D228" s="119"/>
      <c r="E228" s="119"/>
      <c r="F228" s="119"/>
      <c r="G228" s="119"/>
      <c r="H228" s="157"/>
      <c r="I228" s="119"/>
      <c r="J228" s="119"/>
      <c r="K228" s="157"/>
      <c r="L228" s="158"/>
      <c r="M228" s="130"/>
      <c r="N228" s="123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</row>
    <row r="229" spans="1:82" s="124" customFormat="1">
      <c r="A229" s="128" t="str">
        <f t="shared" si="9"/>
        <v/>
      </c>
      <c r="B229" s="119"/>
      <c r="C229" s="119"/>
      <c r="D229" s="119"/>
      <c r="E229" s="119"/>
      <c r="F229" s="119"/>
      <c r="G229" s="119"/>
      <c r="H229" s="157"/>
      <c r="I229" s="119"/>
      <c r="J229" s="119"/>
      <c r="K229" s="157"/>
      <c r="L229" s="158"/>
      <c r="M229" s="130"/>
      <c r="N229" s="123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</row>
    <row r="230" spans="1:82" s="124" customFormat="1">
      <c r="A230" s="128" t="str">
        <f t="shared" si="9"/>
        <v/>
      </c>
      <c r="B230" s="119"/>
      <c r="C230" s="119"/>
      <c r="D230" s="119"/>
      <c r="E230" s="119"/>
      <c r="F230" s="119"/>
      <c r="G230" s="119"/>
      <c r="H230" s="157"/>
      <c r="I230" s="119"/>
      <c r="J230" s="119"/>
      <c r="K230" s="157"/>
      <c r="L230" s="158"/>
      <c r="M230" s="130"/>
      <c r="N230" s="123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</row>
    <row r="231" spans="1:82" s="124" customFormat="1">
      <c r="A231" s="128" t="str">
        <f t="shared" si="9"/>
        <v/>
      </c>
      <c r="B231" s="119"/>
      <c r="C231" s="119"/>
      <c r="D231" s="119"/>
      <c r="E231" s="119"/>
      <c r="F231" s="119"/>
      <c r="G231" s="119"/>
      <c r="H231" s="157"/>
      <c r="I231" s="119"/>
      <c r="J231" s="119"/>
      <c r="K231" s="157"/>
      <c r="L231" s="158"/>
      <c r="M231" s="130"/>
      <c r="N231" s="123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</row>
    <row r="232" spans="1:82" s="124" customFormat="1">
      <c r="A232" s="128" t="str">
        <f t="shared" si="9"/>
        <v/>
      </c>
      <c r="B232" s="119"/>
      <c r="C232" s="119"/>
      <c r="D232" s="119"/>
      <c r="E232" s="119"/>
      <c r="F232" s="119"/>
      <c r="G232" s="119"/>
      <c r="H232" s="157"/>
      <c r="I232" s="119"/>
      <c r="J232" s="119"/>
      <c r="K232" s="157"/>
      <c r="L232" s="158"/>
      <c r="M232" s="130"/>
      <c r="N232" s="123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</row>
    <row r="233" spans="1:82" s="124" customFormat="1">
      <c r="A233" s="128" t="str">
        <f t="shared" si="9"/>
        <v/>
      </c>
      <c r="B233" s="119"/>
      <c r="C233" s="119"/>
      <c r="D233" s="119"/>
      <c r="E233" s="119"/>
      <c r="F233" s="119"/>
      <c r="G233" s="119"/>
      <c r="H233" s="157"/>
      <c r="I233" s="119"/>
      <c r="J233" s="119"/>
      <c r="K233" s="157"/>
      <c r="L233" s="158"/>
      <c r="M233" s="130"/>
      <c r="N233" s="12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</row>
    <row r="234" spans="1:82" s="124" customFormat="1">
      <c r="A234" s="128" t="str">
        <f t="shared" si="9"/>
        <v/>
      </c>
      <c r="B234" s="119"/>
      <c r="C234" s="119"/>
      <c r="D234" s="119"/>
      <c r="E234" s="119"/>
      <c r="F234" s="119"/>
      <c r="G234" s="119"/>
      <c r="H234" s="157"/>
      <c r="I234" s="119"/>
      <c r="J234" s="119"/>
      <c r="K234" s="157"/>
      <c r="L234" s="158"/>
      <c r="M234" s="130"/>
      <c r="N234" s="123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</row>
    <row r="235" spans="1:82" s="124" customFormat="1">
      <c r="A235" s="128" t="str">
        <f t="shared" si="9"/>
        <v/>
      </c>
      <c r="B235" s="119"/>
      <c r="C235" s="119"/>
      <c r="D235" s="119"/>
      <c r="E235" s="119"/>
      <c r="F235" s="119"/>
      <c r="G235" s="119"/>
      <c r="H235" s="157"/>
      <c r="I235" s="119"/>
      <c r="J235" s="119"/>
      <c r="K235" s="157"/>
      <c r="L235" s="158"/>
      <c r="M235" s="130"/>
      <c r="N235" s="123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</row>
    <row r="236" spans="1:82" s="124" customFormat="1">
      <c r="A236" s="128" t="str">
        <f t="shared" si="9"/>
        <v/>
      </c>
      <c r="B236" s="119"/>
      <c r="C236" s="119"/>
      <c r="D236" s="119"/>
      <c r="E236" s="119"/>
      <c r="F236" s="119"/>
      <c r="G236" s="119"/>
      <c r="H236" s="157"/>
      <c r="I236" s="119"/>
      <c r="J236" s="119"/>
      <c r="K236" s="157"/>
      <c r="L236" s="158"/>
      <c r="M236" s="130"/>
      <c r="N236" s="123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</row>
    <row r="237" spans="1:82" s="124" customFormat="1">
      <c r="A237" s="128" t="str">
        <f t="shared" si="9"/>
        <v/>
      </c>
      <c r="B237" s="119"/>
      <c r="C237" s="119"/>
      <c r="D237" s="119"/>
      <c r="E237" s="119"/>
      <c r="F237" s="119"/>
      <c r="G237" s="119"/>
      <c r="H237" s="157"/>
      <c r="I237" s="119"/>
      <c r="J237" s="119"/>
      <c r="K237" s="157"/>
      <c r="L237" s="158"/>
      <c r="M237" s="130"/>
      <c r="N237" s="123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</row>
    <row r="238" spans="1:82" s="124" customFormat="1">
      <c r="A238" s="128" t="str">
        <f t="shared" si="9"/>
        <v/>
      </c>
      <c r="B238" s="119"/>
      <c r="C238" s="119"/>
      <c r="D238" s="119"/>
      <c r="E238" s="119"/>
      <c r="F238" s="119"/>
      <c r="G238" s="119"/>
      <c r="H238" s="157"/>
      <c r="I238" s="119"/>
      <c r="J238" s="119"/>
      <c r="K238" s="157"/>
      <c r="L238" s="158"/>
      <c r="M238" s="130"/>
      <c r="N238" s="123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</row>
    <row r="239" spans="1:82" s="124" customFormat="1">
      <c r="A239" s="128" t="str">
        <f t="shared" si="9"/>
        <v/>
      </c>
      <c r="B239" s="119"/>
      <c r="C239" s="119"/>
      <c r="D239" s="119"/>
      <c r="E239" s="119"/>
      <c r="F239" s="119"/>
      <c r="G239" s="119"/>
      <c r="H239" s="157"/>
      <c r="I239" s="119"/>
      <c r="J239" s="119"/>
      <c r="K239" s="157"/>
      <c r="L239" s="158"/>
      <c r="M239" s="130"/>
      <c r="N239" s="123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</row>
    <row r="240" spans="1:82" s="124" customFormat="1">
      <c r="A240" s="128" t="str">
        <f t="shared" si="9"/>
        <v/>
      </c>
      <c r="B240" s="119"/>
      <c r="C240" s="119"/>
      <c r="D240" s="119"/>
      <c r="E240" s="119"/>
      <c r="F240" s="119"/>
      <c r="G240" s="119"/>
      <c r="H240" s="157"/>
      <c r="I240" s="119"/>
      <c r="J240" s="119"/>
      <c r="K240" s="157"/>
      <c r="L240" s="158"/>
      <c r="M240" s="130"/>
      <c r="N240" s="123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</row>
    <row r="241" spans="1:82" s="124" customFormat="1">
      <c r="A241" s="128" t="str">
        <f t="shared" si="9"/>
        <v/>
      </c>
      <c r="B241" s="119"/>
      <c r="C241" s="119"/>
      <c r="D241" s="119"/>
      <c r="E241" s="119"/>
      <c r="F241" s="119"/>
      <c r="G241" s="119"/>
      <c r="H241" s="157"/>
      <c r="I241" s="119"/>
      <c r="J241" s="119"/>
      <c r="K241" s="157"/>
      <c r="L241" s="158"/>
      <c r="M241" s="130"/>
      <c r="N241" s="123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</row>
    <row r="242" spans="1:82" s="124" customFormat="1">
      <c r="A242" s="128" t="str">
        <f t="shared" si="9"/>
        <v/>
      </c>
      <c r="B242" s="119"/>
      <c r="C242" s="119"/>
      <c r="D242" s="119"/>
      <c r="E242" s="119"/>
      <c r="F242" s="119"/>
      <c r="G242" s="119"/>
      <c r="H242" s="157"/>
      <c r="I242" s="119"/>
      <c r="J242" s="119"/>
      <c r="K242" s="157"/>
      <c r="L242" s="158"/>
      <c r="M242" s="130"/>
      <c r="N242" s="123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</row>
    <row r="243" spans="1:82" s="124" customFormat="1">
      <c r="A243" s="128" t="str">
        <f t="shared" si="9"/>
        <v/>
      </c>
      <c r="B243" s="119"/>
      <c r="C243" s="119"/>
      <c r="D243" s="119"/>
      <c r="E243" s="119"/>
      <c r="F243" s="119"/>
      <c r="G243" s="119"/>
      <c r="H243" s="157"/>
      <c r="I243" s="119"/>
      <c r="J243" s="119"/>
      <c r="K243" s="157"/>
      <c r="L243" s="158"/>
      <c r="M243" s="130"/>
      <c r="N243" s="12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</row>
    <row r="244" spans="1:82" s="124" customFormat="1">
      <c r="A244" s="128" t="str">
        <f t="shared" si="9"/>
        <v/>
      </c>
      <c r="B244" s="119"/>
      <c r="C244" s="119"/>
      <c r="D244" s="119"/>
      <c r="E244" s="119"/>
      <c r="F244" s="119"/>
      <c r="G244" s="119"/>
      <c r="H244" s="157"/>
      <c r="I244" s="119"/>
      <c r="J244" s="119"/>
      <c r="K244" s="157"/>
      <c r="L244" s="158"/>
      <c r="M244" s="130"/>
      <c r="N244" s="123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</row>
    <row r="245" spans="1:82" s="124" customFormat="1">
      <c r="A245" s="128" t="str">
        <f t="shared" si="9"/>
        <v/>
      </c>
      <c r="B245" s="119"/>
      <c r="C245" s="119"/>
      <c r="D245" s="119"/>
      <c r="E245" s="119"/>
      <c r="F245" s="119"/>
      <c r="G245" s="119"/>
      <c r="H245" s="157"/>
      <c r="I245" s="119"/>
      <c r="J245" s="119"/>
      <c r="K245" s="157"/>
      <c r="L245" s="158"/>
      <c r="M245" s="130"/>
      <c r="N245" s="123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</row>
    <row r="246" spans="1:82" s="124" customFormat="1">
      <c r="A246" s="128" t="str">
        <f t="shared" si="9"/>
        <v/>
      </c>
      <c r="B246" s="119"/>
      <c r="C246" s="119"/>
      <c r="D246" s="119"/>
      <c r="E246" s="119"/>
      <c r="F246" s="119"/>
      <c r="G246" s="119"/>
      <c r="H246" s="157"/>
      <c r="I246" s="119"/>
      <c r="J246" s="119"/>
      <c r="K246" s="157"/>
      <c r="L246" s="158"/>
      <c r="M246" s="130"/>
      <c r="N246" s="123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</row>
    <row r="247" spans="1:82" s="124" customFormat="1">
      <c r="A247" s="128" t="str">
        <f t="shared" si="9"/>
        <v/>
      </c>
      <c r="B247" s="119"/>
      <c r="C247" s="119"/>
      <c r="D247" s="119"/>
      <c r="E247" s="119"/>
      <c r="F247" s="119"/>
      <c r="G247" s="119"/>
      <c r="H247" s="157"/>
      <c r="I247" s="119"/>
      <c r="J247" s="119"/>
      <c r="K247" s="157"/>
      <c r="L247" s="158"/>
      <c r="M247" s="130"/>
      <c r="N247" s="123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</row>
    <row r="248" spans="1:82" s="124" customFormat="1">
      <c r="A248" s="128" t="str">
        <f t="shared" si="9"/>
        <v/>
      </c>
      <c r="B248" s="119"/>
      <c r="C248" s="119"/>
      <c r="D248" s="119"/>
      <c r="E248" s="119"/>
      <c r="F248" s="119"/>
      <c r="G248" s="119"/>
      <c r="H248" s="157"/>
      <c r="I248" s="119"/>
      <c r="J248" s="119"/>
      <c r="K248" s="157"/>
      <c r="L248" s="158"/>
      <c r="M248" s="130"/>
      <c r="N248" s="123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</row>
    <row r="249" spans="1:82" s="124" customFormat="1">
      <c r="A249" s="128" t="str">
        <f t="shared" si="9"/>
        <v/>
      </c>
      <c r="B249" s="119"/>
      <c r="C249" s="119"/>
      <c r="D249" s="119"/>
      <c r="E249" s="119"/>
      <c r="F249" s="119"/>
      <c r="G249" s="119"/>
      <c r="H249" s="157"/>
      <c r="I249" s="119"/>
      <c r="J249" s="119"/>
      <c r="K249" s="157"/>
      <c r="L249" s="158"/>
      <c r="M249" s="130"/>
      <c r="N249" s="123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</row>
    <row r="250" spans="1:82" s="124" customFormat="1">
      <c r="A250" s="128" t="str">
        <f t="shared" si="9"/>
        <v/>
      </c>
      <c r="B250" s="119"/>
      <c r="C250" s="119"/>
      <c r="D250" s="119"/>
      <c r="E250" s="119"/>
      <c r="F250" s="119"/>
      <c r="G250" s="119"/>
      <c r="H250" s="157"/>
      <c r="I250" s="119"/>
      <c r="J250" s="119"/>
      <c r="K250" s="157"/>
      <c r="L250" s="158"/>
      <c r="M250" s="130"/>
      <c r="N250" s="123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</row>
    <row r="251" spans="1:82" s="124" customFormat="1">
      <c r="A251" s="128" t="str">
        <f t="shared" si="9"/>
        <v/>
      </c>
      <c r="B251" s="119"/>
      <c r="C251" s="119"/>
      <c r="D251" s="119"/>
      <c r="E251" s="119"/>
      <c r="F251" s="119"/>
      <c r="G251" s="119"/>
      <c r="H251" s="157"/>
      <c r="I251" s="119"/>
      <c r="J251" s="119"/>
      <c r="K251" s="157"/>
      <c r="L251" s="158"/>
      <c r="M251" s="130"/>
      <c r="N251" s="123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</row>
    <row r="252" spans="1:82" s="124" customFormat="1">
      <c r="A252" s="128" t="str">
        <f t="shared" si="9"/>
        <v/>
      </c>
      <c r="B252" s="119"/>
      <c r="C252" s="119"/>
      <c r="D252" s="119"/>
      <c r="E252" s="119"/>
      <c r="F252" s="119"/>
      <c r="G252" s="119"/>
      <c r="H252" s="157"/>
      <c r="I252" s="119"/>
      <c r="J252" s="119"/>
      <c r="K252" s="157"/>
      <c r="L252" s="158"/>
      <c r="M252" s="130"/>
      <c r="N252" s="123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</row>
    <row r="253" spans="1:82" s="124" customFormat="1">
      <c r="A253" s="128" t="str">
        <f t="shared" si="9"/>
        <v/>
      </c>
      <c r="B253" s="119"/>
      <c r="C253" s="119"/>
      <c r="D253" s="119"/>
      <c r="E253" s="119"/>
      <c r="F253" s="119"/>
      <c r="G253" s="119"/>
      <c r="H253" s="157"/>
      <c r="I253" s="119"/>
      <c r="J253" s="119"/>
      <c r="K253" s="157"/>
      <c r="L253" s="158"/>
      <c r="M253" s="130"/>
      <c r="N253" s="12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</row>
    <row r="254" spans="1:82" s="124" customFormat="1">
      <c r="A254" s="128" t="str">
        <f t="shared" si="9"/>
        <v/>
      </c>
      <c r="B254" s="119"/>
      <c r="C254" s="119"/>
      <c r="D254" s="119"/>
      <c r="E254" s="119"/>
      <c r="F254" s="119"/>
      <c r="G254" s="119"/>
      <c r="H254" s="157"/>
      <c r="I254" s="119"/>
      <c r="J254" s="119"/>
      <c r="K254" s="157"/>
      <c r="L254" s="158"/>
      <c r="M254" s="130"/>
      <c r="N254" s="123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</row>
    <row r="255" spans="1:82" s="124" customFormat="1">
      <c r="A255" s="128" t="str">
        <f t="shared" si="9"/>
        <v/>
      </c>
      <c r="B255" s="119"/>
      <c r="C255" s="119"/>
      <c r="D255" s="119"/>
      <c r="E255" s="119"/>
      <c r="F255" s="119"/>
      <c r="G255" s="119"/>
      <c r="H255" s="157"/>
      <c r="I255" s="119"/>
      <c r="J255" s="119"/>
      <c r="K255" s="157"/>
      <c r="L255" s="158"/>
      <c r="M255" s="130"/>
      <c r="N255" s="123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</row>
    <row r="256" spans="1:82" s="124" customFormat="1">
      <c r="A256" s="128" t="str">
        <f t="shared" si="9"/>
        <v/>
      </c>
      <c r="B256" s="119"/>
      <c r="C256" s="119"/>
      <c r="D256" s="119"/>
      <c r="E256" s="119"/>
      <c r="F256" s="119"/>
      <c r="G256" s="119"/>
      <c r="H256" s="157"/>
      <c r="I256" s="119"/>
      <c r="J256" s="119"/>
      <c r="K256" s="157"/>
      <c r="L256" s="158"/>
      <c r="M256" s="130"/>
      <c r="N256" s="123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</row>
    <row r="257" spans="1:82" s="124" customFormat="1">
      <c r="A257" s="128" t="str">
        <f t="shared" si="9"/>
        <v/>
      </c>
      <c r="B257" s="119"/>
      <c r="C257" s="119"/>
      <c r="D257" s="119"/>
      <c r="E257" s="119"/>
      <c r="F257" s="119"/>
      <c r="G257" s="119"/>
      <c r="H257" s="157"/>
      <c r="I257" s="119"/>
      <c r="J257" s="119"/>
      <c r="K257" s="157"/>
      <c r="L257" s="158"/>
      <c r="M257" s="130"/>
      <c r="N257" s="123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</row>
    <row r="258" spans="1:82" s="124" customFormat="1">
      <c r="A258" s="128" t="str">
        <f t="shared" si="9"/>
        <v/>
      </c>
      <c r="B258" s="119"/>
      <c r="C258" s="119"/>
      <c r="D258" s="119"/>
      <c r="E258" s="119"/>
      <c r="F258" s="119"/>
      <c r="G258" s="119"/>
      <c r="H258" s="157"/>
      <c r="I258" s="119"/>
      <c r="J258" s="119"/>
      <c r="K258" s="157"/>
      <c r="L258" s="158"/>
      <c r="M258" s="130"/>
      <c r="N258" s="123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</row>
    <row r="259" spans="1:82" s="124" customFormat="1">
      <c r="A259" s="128" t="str">
        <f t="shared" si="9"/>
        <v/>
      </c>
      <c r="B259" s="119"/>
      <c r="C259" s="119"/>
      <c r="D259" s="119"/>
      <c r="E259" s="119"/>
      <c r="F259" s="119"/>
      <c r="G259" s="119"/>
      <c r="H259" s="157"/>
      <c r="I259" s="119"/>
      <c r="J259" s="119"/>
      <c r="K259" s="157"/>
      <c r="L259" s="158"/>
      <c r="M259" s="130"/>
      <c r="N259" s="123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</row>
    <row r="260" spans="1:82" s="124" customFormat="1">
      <c r="A260" s="128" t="str">
        <f t="shared" si="9"/>
        <v/>
      </c>
      <c r="B260" s="119"/>
      <c r="C260" s="119"/>
      <c r="D260" s="119"/>
      <c r="E260" s="119"/>
      <c r="F260" s="119"/>
      <c r="G260" s="119"/>
      <c r="H260" s="157"/>
      <c r="I260" s="119"/>
      <c r="J260" s="119"/>
      <c r="K260" s="157"/>
      <c r="L260" s="158"/>
      <c r="M260" s="130"/>
      <c r="N260" s="123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</row>
    <row r="261" spans="1:82" s="124" customFormat="1">
      <c r="A261" s="128" t="str">
        <f t="shared" si="9"/>
        <v/>
      </c>
      <c r="B261" s="119"/>
      <c r="C261" s="119"/>
      <c r="D261" s="119"/>
      <c r="E261" s="119"/>
      <c r="F261" s="119"/>
      <c r="G261" s="119"/>
      <c r="H261" s="157"/>
      <c r="I261" s="119"/>
      <c r="J261" s="119"/>
      <c r="K261" s="157"/>
      <c r="L261" s="158"/>
      <c r="M261" s="130"/>
      <c r="N261" s="123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</row>
    <row r="262" spans="1:82" s="124" customFormat="1">
      <c r="A262" s="128" t="str">
        <f t="shared" si="9"/>
        <v/>
      </c>
      <c r="B262" s="119"/>
      <c r="C262" s="119"/>
      <c r="D262" s="119"/>
      <c r="E262" s="119"/>
      <c r="F262" s="119"/>
      <c r="G262" s="119"/>
      <c r="H262" s="157"/>
      <c r="I262" s="119"/>
      <c r="J262" s="119"/>
      <c r="K262" s="157"/>
      <c r="L262" s="158"/>
      <c r="M262" s="130"/>
      <c r="N262" s="123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</row>
    <row r="263" spans="1:82" s="124" customFormat="1">
      <c r="A263" s="128" t="str">
        <f t="shared" si="9"/>
        <v/>
      </c>
      <c r="B263" s="119"/>
      <c r="C263" s="119"/>
      <c r="D263" s="119"/>
      <c r="E263" s="119"/>
      <c r="F263" s="119"/>
      <c r="G263" s="119"/>
      <c r="H263" s="157"/>
      <c r="I263" s="119"/>
      <c r="J263" s="119"/>
      <c r="K263" s="157"/>
      <c r="L263" s="158"/>
      <c r="M263" s="130"/>
      <c r="N263" s="12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</row>
    <row r="264" spans="1:82" s="124" customFormat="1">
      <c r="A264" s="128" t="str">
        <f t="shared" si="9"/>
        <v/>
      </c>
      <c r="B264" s="119"/>
      <c r="C264" s="119"/>
      <c r="D264" s="119"/>
      <c r="E264" s="119"/>
      <c r="F264" s="119"/>
      <c r="G264" s="119"/>
      <c r="H264" s="157"/>
      <c r="I264" s="119"/>
      <c r="J264" s="119"/>
      <c r="K264" s="157"/>
      <c r="L264" s="158"/>
      <c r="M264" s="130"/>
      <c r="N264" s="123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</row>
    <row r="265" spans="1:82" s="124" customFormat="1">
      <c r="A265" s="128" t="str">
        <f t="shared" si="9"/>
        <v/>
      </c>
      <c r="B265" s="119"/>
      <c r="C265" s="119"/>
      <c r="D265" s="119"/>
      <c r="E265" s="119"/>
      <c r="F265" s="119"/>
      <c r="G265" s="119"/>
      <c r="H265" s="157"/>
      <c r="I265" s="119"/>
      <c r="J265" s="119"/>
      <c r="K265" s="157"/>
      <c r="L265" s="158"/>
      <c r="M265" s="130"/>
      <c r="N265" s="123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</row>
    <row r="266" spans="1:82" s="124" customFormat="1">
      <c r="A266" s="128" t="str">
        <f t="shared" si="9"/>
        <v/>
      </c>
      <c r="B266" s="119"/>
      <c r="C266" s="119"/>
      <c r="D266" s="119"/>
      <c r="E266" s="119"/>
      <c r="F266" s="119"/>
      <c r="G266" s="119"/>
      <c r="H266" s="157"/>
      <c r="I266" s="119"/>
      <c r="J266" s="119"/>
      <c r="K266" s="157"/>
      <c r="L266" s="158"/>
      <c r="M266" s="130"/>
      <c r="N266" s="123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</row>
    <row r="267" spans="1:82" s="124" customFormat="1">
      <c r="A267" s="128" t="str">
        <f t="shared" si="9"/>
        <v/>
      </c>
      <c r="B267" s="119"/>
      <c r="C267" s="119"/>
      <c r="D267" s="119"/>
      <c r="E267" s="119"/>
      <c r="F267" s="119"/>
      <c r="G267" s="119"/>
      <c r="H267" s="157"/>
      <c r="I267" s="119"/>
      <c r="J267" s="119"/>
      <c r="K267" s="157"/>
      <c r="L267" s="158"/>
      <c r="M267" s="130"/>
      <c r="N267" s="123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</row>
    <row r="268" spans="1:82" s="124" customFormat="1">
      <c r="A268" s="128" t="str">
        <f t="shared" si="9"/>
        <v/>
      </c>
      <c r="B268" s="119"/>
      <c r="C268" s="119"/>
      <c r="D268" s="119"/>
      <c r="E268" s="119"/>
      <c r="F268" s="119"/>
      <c r="G268" s="119"/>
      <c r="H268" s="157"/>
      <c r="I268" s="119"/>
      <c r="J268" s="119"/>
      <c r="K268" s="157"/>
      <c r="L268" s="158"/>
      <c r="M268" s="130"/>
      <c r="N268" s="123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</row>
    <row r="269" spans="1:82" s="124" customFormat="1">
      <c r="A269" s="128" t="str">
        <f t="shared" ref="A269:A299" si="10">IF(B269&lt;&gt;"",A268+1,"")</f>
        <v/>
      </c>
      <c r="B269" s="119"/>
      <c r="C269" s="119"/>
      <c r="D269" s="119"/>
      <c r="E269" s="119"/>
      <c r="F269" s="119"/>
      <c r="G269" s="119"/>
      <c r="H269" s="157"/>
      <c r="I269" s="119"/>
      <c r="J269" s="119"/>
      <c r="K269" s="157"/>
      <c r="L269" s="158"/>
      <c r="M269" s="130"/>
      <c r="N269" s="123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</row>
    <row r="270" spans="1:82" s="124" customFormat="1">
      <c r="A270" s="128" t="str">
        <f t="shared" si="10"/>
        <v/>
      </c>
      <c r="B270" s="119"/>
      <c r="C270" s="119"/>
      <c r="D270" s="119"/>
      <c r="E270" s="119"/>
      <c r="F270" s="119"/>
      <c r="G270" s="119"/>
      <c r="H270" s="157"/>
      <c r="I270" s="119"/>
      <c r="J270" s="119"/>
      <c r="K270" s="157"/>
      <c r="L270" s="158"/>
      <c r="M270" s="130"/>
      <c r="N270" s="123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</row>
    <row r="271" spans="1:82" s="124" customFormat="1">
      <c r="A271" s="128" t="str">
        <f t="shared" si="10"/>
        <v/>
      </c>
      <c r="B271" s="119"/>
      <c r="C271" s="119"/>
      <c r="D271" s="119"/>
      <c r="E271" s="119"/>
      <c r="F271" s="119"/>
      <c r="G271" s="119"/>
      <c r="H271" s="157"/>
      <c r="I271" s="119"/>
      <c r="J271" s="119"/>
      <c r="K271" s="157"/>
      <c r="L271" s="158"/>
      <c r="M271" s="130"/>
      <c r="N271" s="123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</row>
    <row r="272" spans="1:82" s="124" customFormat="1">
      <c r="A272" s="128" t="str">
        <f t="shared" si="10"/>
        <v/>
      </c>
      <c r="B272" s="119"/>
      <c r="C272" s="119"/>
      <c r="D272" s="119"/>
      <c r="E272" s="119"/>
      <c r="F272" s="119"/>
      <c r="G272" s="119"/>
      <c r="H272" s="157"/>
      <c r="I272" s="119"/>
      <c r="J272" s="119"/>
      <c r="K272" s="157"/>
      <c r="L272" s="158"/>
      <c r="M272" s="130"/>
      <c r="N272" s="123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</row>
    <row r="273" spans="1:82" s="124" customFormat="1">
      <c r="A273" s="128" t="str">
        <f t="shared" si="10"/>
        <v/>
      </c>
      <c r="B273" s="119"/>
      <c r="C273" s="119"/>
      <c r="D273" s="119"/>
      <c r="E273" s="119"/>
      <c r="F273" s="119"/>
      <c r="G273" s="119"/>
      <c r="H273" s="157"/>
      <c r="I273" s="119"/>
      <c r="J273" s="119"/>
      <c r="K273" s="157"/>
      <c r="L273" s="158"/>
      <c r="M273" s="130"/>
      <c r="N273" s="12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</row>
    <row r="274" spans="1:82" s="124" customFormat="1">
      <c r="A274" s="128" t="str">
        <f t="shared" si="10"/>
        <v/>
      </c>
      <c r="B274" s="119"/>
      <c r="C274" s="119"/>
      <c r="D274" s="119"/>
      <c r="E274" s="119"/>
      <c r="F274" s="119"/>
      <c r="G274" s="119"/>
      <c r="H274" s="157"/>
      <c r="I274" s="119"/>
      <c r="J274" s="119"/>
      <c r="K274" s="157"/>
      <c r="L274" s="158"/>
      <c r="M274" s="130"/>
      <c r="N274" s="123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</row>
    <row r="275" spans="1:82" s="124" customFormat="1">
      <c r="A275" s="128" t="str">
        <f t="shared" si="10"/>
        <v/>
      </c>
      <c r="B275" s="119"/>
      <c r="C275" s="119"/>
      <c r="D275" s="119"/>
      <c r="E275" s="119"/>
      <c r="F275" s="119"/>
      <c r="G275" s="119"/>
      <c r="H275" s="157"/>
      <c r="I275" s="119"/>
      <c r="J275" s="119"/>
      <c r="K275" s="157"/>
      <c r="L275" s="158"/>
      <c r="M275" s="130"/>
      <c r="N275" s="123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</row>
    <row r="276" spans="1:82" s="124" customFormat="1">
      <c r="A276" s="128" t="str">
        <f t="shared" si="10"/>
        <v/>
      </c>
      <c r="B276" s="119"/>
      <c r="C276" s="119"/>
      <c r="D276" s="119"/>
      <c r="E276" s="119"/>
      <c r="F276" s="119"/>
      <c r="G276" s="119"/>
      <c r="H276" s="157"/>
      <c r="I276" s="119"/>
      <c r="J276" s="119"/>
      <c r="K276" s="157"/>
      <c r="L276" s="158"/>
      <c r="M276" s="130"/>
      <c r="N276" s="123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</row>
    <row r="277" spans="1:82" s="124" customFormat="1">
      <c r="A277" s="128" t="str">
        <f t="shared" si="10"/>
        <v/>
      </c>
      <c r="B277" s="119"/>
      <c r="C277" s="119"/>
      <c r="D277" s="119"/>
      <c r="E277" s="119"/>
      <c r="F277" s="119"/>
      <c r="G277" s="119"/>
      <c r="H277" s="157"/>
      <c r="I277" s="119"/>
      <c r="J277" s="119"/>
      <c r="K277" s="157"/>
      <c r="L277" s="158"/>
      <c r="M277" s="130"/>
      <c r="N277" s="123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</row>
    <row r="278" spans="1:82" s="124" customFormat="1">
      <c r="A278" s="128" t="str">
        <f t="shared" si="10"/>
        <v/>
      </c>
      <c r="B278" s="119"/>
      <c r="C278" s="119"/>
      <c r="D278" s="119"/>
      <c r="E278" s="119"/>
      <c r="F278" s="119"/>
      <c r="G278" s="119"/>
      <c r="H278" s="157"/>
      <c r="I278" s="119"/>
      <c r="J278" s="119"/>
      <c r="K278" s="157"/>
      <c r="L278" s="158"/>
      <c r="M278" s="130"/>
      <c r="N278" s="123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</row>
    <row r="279" spans="1:82" s="124" customFormat="1">
      <c r="A279" s="128" t="str">
        <f t="shared" si="10"/>
        <v/>
      </c>
      <c r="B279" s="119"/>
      <c r="C279" s="119"/>
      <c r="D279" s="119"/>
      <c r="E279" s="119"/>
      <c r="F279" s="119"/>
      <c r="G279" s="119"/>
      <c r="H279" s="157"/>
      <c r="I279" s="119"/>
      <c r="J279" s="119"/>
      <c r="K279" s="157"/>
      <c r="L279" s="158"/>
      <c r="M279" s="130"/>
      <c r="N279" s="123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</row>
    <row r="280" spans="1:82" s="124" customFormat="1">
      <c r="A280" s="128" t="str">
        <f t="shared" si="10"/>
        <v/>
      </c>
      <c r="B280" s="119"/>
      <c r="C280" s="119"/>
      <c r="D280" s="119"/>
      <c r="E280" s="119"/>
      <c r="F280" s="119"/>
      <c r="G280" s="119"/>
      <c r="H280" s="157"/>
      <c r="I280" s="119"/>
      <c r="J280" s="119"/>
      <c r="K280" s="157"/>
      <c r="L280" s="158"/>
      <c r="M280" s="130"/>
      <c r="N280" s="123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</row>
    <row r="281" spans="1:82" s="124" customFormat="1">
      <c r="A281" s="128" t="str">
        <f t="shared" si="10"/>
        <v/>
      </c>
      <c r="B281" s="119"/>
      <c r="C281" s="119"/>
      <c r="D281" s="119"/>
      <c r="E281" s="119"/>
      <c r="F281" s="119"/>
      <c r="G281" s="119"/>
      <c r="H281" s="157"/>
      <c r="I281" s="119"/>
      <c r="J281" s="119"/>
      <c r="K281" s="157"/>
      <c r="L281" s="158"/>
      <c r="M281" s="130"/>
      <c r="N281" s="123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</row>
    <row r="282" spans="1:82" s="124" customFormat="1">
      <c r="A282" s="128" t="str">
        <f t="shared" si="10"/>
        <v/>
      </c>
      <c r="B282" s="119"/>
      <c r="C282" s="119"/>
      <c r="D282" s="119"/>
      <c r="E282" s="119"/>
      <c r="F282" s="119"/>
      <c r="G282" s="119"/>
      <c r="H282" s="157"/>
      <c r="I282" s="119"/>
      <c r="J282" s="119"/>
      <c r="K282" s="157"/>
      <c r="L282" s="158"/>
      <c r="M282" s="130"/>
      <c r="N282" s="123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</row>
    <row r="283" spans="1:82" s="124" customFormat="1">
      <c r="A283" s="128" t="str">
        <f t="shared" si="10"/>
        <v/>
      </c>
      <c r="B283" s="119"/>
      <c r="C283" s="119"/>
      <c r="D283" s="119"/>
      <c r="E283" s="119"/>
      <c r="F283" s="119"/>
      <c r="G283" s="119"/>
      <c r="H283" s="157"/>
      <c r="I283" s="119"/>
      <c r="J283" s="119"/>
      <c r="K283" s="157"/>
      <c r="L283" s="158"/>
      <c r="M283" s="130"/>
      <c r="N283" s="12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</row>
    <row r="284" spans="1:82" s="124" customFormat="1">
      <c r="A284" s="128" t="str">
        <f t="shared" si="10"/>
        <v/>
      </c>
      <c r="B284" s="119"/>
      <c r="C284" s="119"/>
      <c r="D284" s="119"/>
      <c r="E284" s="119"/>
      <c r="F284" s="119"/>
      <c r="G284" s="119"/>
      <c r="H284" s="157"/>
      <c r="I284" s="119"/>
      <c r="J284" s="119"/>
      <c r="K284" s="157"/>
      <c r="L284" s="158"/>
      <c r="M284" s="130"/>
      <c r="N284" s="123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</row>
    <row r="285" spans="1:82" s="124" customFormat="1">
      <c r="A285" s="128" t="str">
        <f t="shared" si="10"/>
        <v/>
      </c>
      <c r="B285" s="119"/>
      <c r="C285" s="119"/>
      <c r="D285" s="119"/>
      <c r="E285" s="119"/>
      <c r="F285" s="119"/>
      <c r="G285" s="119"/>
      <c r="H285" s="157"/>
      <c r="I285" s="119"/>
      <c r="J285" s="119"/>
      <c r="K285" s="157"/>
      <c r="L285" s="158"/>
      <c r="M285" s="130"/>
      <c r="N285" s="123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</row>
    <row r="286" spans="1:82" s="124" customFormat="1">
      <c r="A286" s="128" t="str">
        <f t="shared" si="10"/>
        <v/>
      </c>
      <c r="B286" s="119"/>
      <c r="C286" s="119"/>
      <c r="D286" s="119"/>
      <c r="E286" s="119"/>
      <c r="F286" s="119"/>
      <c r="G286" s="119"/>
      <c r="H286" s="157"/>
      <c r="I286" s="119"/>
      <c r="J286" s="119"/>
      <c r="K286" s="157"/>
      <c r="L286" s="158"/>
      <c r="M286" s="130"/>
      <c r="N286" s="123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</row>
    <row r="287" spans="1:82" s="124" customFormat="1">
      <c r="A287" s="128" t="str">
        <f t="shared" si="10"/>
        <v/>
      </c>
      <c r="B287" s="119"/>
      <c r="C287" s="119"/>
      <c r="D287" s="119"/>
      <c r="E287" s="119"/>
      <c r="F287" s="119"/>
      <c r="G287" s="119"/>
      <c r="H287" s="157"/>
      <c r="I287" s="119"/>
      <c r="J287" s="119"/>
      <c r="K287" s="157"/>
      <c r="L287" s="158"/>
      <c r="M287" s="130"/>
      <c r="N287" s="123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</row>
    <row r="288" spans="1:82" s="124" customFormat="1">
      <c r="A288" s="128" t="str">
        <f t="shared" si="10"/>
        <v/>
      </c>
      <c r="B288" s="119"/>
      <c r="C288" s="119"/>
      <c r="D288" s="119"/>
      <c r="E288" s="119"/>
      <c r="F288" s="119"/>
      <c r="G288" s="119"/>
      <c r="H288" s="157"/>
      <c r="I288" s="119"/>
      <c r="J288" s="119"/>
      <c r="K288" s="157"/>
      <c r="L288" s="158"/>
      <c r="M288" s="130"/>
      <c r="N288" s="123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</row>
    <row r="289" spans="1:82" s="124" customFormat="1">
      <c r="A289" s="128" t="str">
        <f t="shared" si="10"/>
        <v/>
      </c>
      <c r="B289" s="119"/>
      <c r="C289" s="119"/>
      <c r="D289" s="119"/>
      <c r="E289" s="119"/>
      <c r="F289" s="119"/>
      <c r="G289" s="119"/>
      <c r="H289" s="157"/>
      <c r="I289" s="119"/>
      <c r="J289" s="119"/>
      <c r="K289" s="157"/>
      <c r="L289" s="158"/>
      <c r="M289" s="130"/>
      <c r="N289" s="123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</row>
    <row r="290" spans="1:82" s="124" customFormat="1">
      <c r="A290" s="128" t="str">
        <f t="shared" si="10"/>
        <v/>
      </c>
      <c r="B290" s="119"/>
      <c r="C290" s="119"/>
      <c r="D290" s="119"/>
      <c r="E290" s="119"/>
      <c r="F290" s="119"/>
      <c r="G290" s="119"/>
      <c r="H290" s="157"/>
      <c r="I290" s="119"/>
      <c r="J290" s="119"/>
      <c r="K290" s="157"/>
      <c r="L290" s="158"/>
      <c r="M290" s="130"/>
      <c r="N290" s="123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</row>
    <row r="291" spans="1:82" s="124" customFormat="1">
      <c r="A291" s="128" t="str">
        <f t="shared" si="10"/>
        <v/>
      </c>
      <c r="B291" s="119"/>
      <c r="C291" s="119"/>
      <c r="D291" s="119"/>
      <c r="E291" s="119"/>
      <c r="F291" s="119"/>
      <c r="G291" s="119"/>
      <c r="H291" s="157"/>
      <c r="I291" s="119"/>
      <c r="J291" s="119"/>
      <c r="K291" s="157"/>
      <c r="L291" s="158"/>
      <c r="M291" s="130"/>
      <c r="N291" s="123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</row>
    <row r="292" spans="1:82" s="124" customFormat="1">
      <c r="A292" s="128" t="str">
        <f t="shared" si="10"/>
        <v/>
      </c>
      <c r="B292" s="119"/>
      <c r="C292" s="119"/>
      <c r="D292" s="119"/>
      <c r="E292" s="119"/>
      <c r="F292" s="119"/>
      <c r="G292" s="119"/>
      <c r="H292" s="157"/>
      <c r="I292" s="119"/>
      <c r="J292" s="119"/>
      <c r="K292" s="157"/>
      <c r="L292" s="158"/>
      <c r="M292" s="130"/>
      <c r="N292" s="123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</row>
    <row r="293" spans="1:82" s="124" customFormat="1">
      <c r="A293" s="128" t="str">
        <f t="shared" si="10"/>
        <v/>
      </c>
      <c r="B293" s="119"/>
      <c r="C293" s="119"/>
      <c r="D293" s="119"/>
      <c r="E293" s="119"/>
      <c r="F293" s="119"/>
      <c r="G293" s="119"/>
      <c r="H293" s="157"/>
      <c r="I293" s="119"/>
      <c r="J293" s="119"/>
      <c r="K293" s="157"/>
      <c r="L293" s="158"/>
      <c r="M293" s="130"/>
      <c r="N293" s="12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</row>
    <row r="294" spans="1:82" s="124" customFormat="1">
      <c r="A294" s="128" t="str">
        <f t="shared" si="10"/>
        <v/>
      </c>
      <c r="B294" s="119"/>
      <c r="C294" s="119"/>
      <c r="D294" s="119"/>
      <c r="E294" s="119"/>
      <c r="F294" s="119"/>
      <c r="G294" s="119"/>
      <c r="H294" s="157"/>
      <c r="I294" s="119"/>
      <c r="J294" s="119"/>
      <c r="K294" s="157"/>
      <c r="L294" s="158"/>
      <c r="M294" s="130"/>
      <c r="N294" s="123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</row>
    <row r="295" spans="1:82" s="124" customFormat="1">
      <c r="A295" s="128" t="str">
        <f t="shared" si="10"/>
        <v/>
      </c>
      <c r="B295" s="119"/>
      <c r="C295" s="119"/>
      <c r="D295" s="119"/>
      <c r="E295" s="119"/>
      <c r="F295" s="119"/>
      <c r="G295" s="119"/>
      <c r="H295" s="157"/>
      <c r="I295" s="119"/>
      <c r="J295" s="119"/>
      <c r="K295" s="157"/>
      <c r="L295" s="158"/>
      <c r="M295" s="130"/>
      <c r="N295" s="123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</row>
    <row r="296" spans="1:82" s="124" customFormat="1">
      <c r="A296" s="128" t="str">
        <f t="shared" si="10"/>
        <v/>
      </c>
      <c r="B296" s="119"/>
      <c r="C296" s="119"/>
      <c r="D296" s="119"/>
      <c r="E296" s="119"/>
      <c r="F296" s="119"/>
      <c r="G296" s="119"/>
      <c r="H296" s="157"/>
      <c r="I296" s="119"/>
      <c r="J296" s="119"/>
      <c r="K296" s="157"/>
      <c r="L296" s="158"/>
      <c r="M296" s="130"/>
      <c r="N296" s="123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</row>
    <row r="297" spans="1:82" s="124" customFormat="1">
      <c r="A297" s="128" t="str">
        <f t="shared" si="10"/>
        <v/>
      </c>
      <c r="B297" s="119"/>
      <c r="C297" s="119"/>
      <c r="D297" s="119"/>
      <c r="E297" s="119"/>
      <c r="F297" s="119"/>
      <c r="G297" s="119"/>
      <c r="H297" s="157"/>
      <c r="I297" s="119"/>
      <c r="J297" s="119"/>
      <c r="K297" s="157"/>
      <c r="L297" s="158"/>
      <c r="M297" s="130"/>
      <c r="N297" s="123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</row>
    <row r="298" spans="1:82" s="124" customFormat="1">
      <c r="A298" s="128" t="str">
        <f t="shared" si="10"/>
        <v/>
      </c>
      <c r="B298" s="119"/>
      <c r="C298" s="119"/>
      <c r="D298" s="119"/>
      <c r="E298" s="119"/>
      <c r="F298" s="119"/>
      <c r="G298" s="119"/>
      <c r="H298" s="157"/>
      <c r="I298" s="119"/>
      <c r="J298" s="119"/>
      <c r="K298" s="157"/>
      <c r="L298" s="158"/>
      <c r="M298" s="130"/>
      <c r="N298" s="123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</row>
    <row r="299" spans="1:82" s="124" customFormat="1">
      <c r="A299" s="128" t="str">
        <f t="shared" si="10"/>
        <v/>
      </c>
      <c r="B299" s="119"/>
      <c r="C299" s="119"/>
      <c r="D299" s="119"/>
      <c r="E299" s="119"/>
      <c r="F299" s="119"/>
      <c r="G299" s="119"/>
      <c r="H299" s="157"/>
      <c r="I299" s="119"/>
      <c r="J299" s="119"/>
      <c r="K299" s="157"/>
      <c r="L299" s="158"/>
      <c r="M299" s="130"/>
      <c r="N299" s="123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</row>
  </sheetData>
  <autoFilter ref="A2:CD2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Chintan Shah</dc:creator>
  <cp:keywords/>
  <dc:description/>
  <cp:lastModifiedBy/>
  <cp:revision/>
  <dcterms:created xsi:type="dcterms:W3CDTF">2022-10-14T07:42:24Z</dcterms:created>
  <dcterms:modified xsi:type="dcterms:W3CDTF">2026-03-10T07:44:08Z</dcterms:modified>
  <cp:category/>
  <cp:contentStatus/>
</cp:coreProperties>
</file>